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8080" windowHeight="13050" tabRatio="500" firstSheet="3" activeTab="12"/>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s>
  <definedNames>
    <definedName name="_xlnm._FilterDatabase" localSheetId="1" hidden="1">scenicspot!$Q$1:$R$3493</definedName>
    <definedName name="_xlnm._FilterDatabase" localSheetId="15">weather!$A$4:$C$36</definedName>
  </definedNames>
  <calcPr calcId="145621"/>
</workbook>
</file>

<file path=xl/calcChain.xml><?xml version="1.0" encoding="utf-8"?>
<calcChain xmlns="http://schemas.openxmlformats.org/spreadsheetml/2006/main">
  <c r="E347" i="4" l="1"/>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4" i="4"/>
  <c r="L37" i="11"/>
  <c r="L36" i="11"/>
  <c r="L35" i="11"/>
  <c r="L34" i="11"/>
  <c r="L33" i="11"/>
  <c r="L32" i="11"/>
  <c r="L31" i="11"/>
  <c r="L30" i="11"/>
  <c r="L29" i="11"/>
  <c r="L28" i="11"/>
  <c r="L27" i="11"/>
  <c r="L26" i="11"/>
  <c r="L25" i="11"/>
  <c r="L24" i="11"/>
  <c r="L23" i="11"/>
  <c r="L22" i="11"/>
  <c r="L21" i="11"/>
  <c r="L20" i="11"/>
  <c r="L19" i="11"/>
  <c r="L18" i="11"/>
  <c r="L17" i="11"/>
  <c r="L16" i="11"/>
  <c r="L15" i="11"/>
  <c r="L14" i="11"/>
  <c r="L13" i="11"/>
  <c r="L12" i="11"/>
  <c r="L11" i="11"/>
  <c r="L10" i="11"/>
  <c r="L9" i="11"/>
  <c r="L7" i="11"/>
  <c r="L6" i="11"/>
  <c r="L5" i="11"/>
  <c r="L4" i="11"/>
  <c r="E4" i="5"/>
  <c r="A4" i="5"/>
  <c r="J4" i="4"/>
  <c r="F4" i="4"/>
  <c r="A4" i="4"/>
  <c r="J1380" i="3"/>
  <c r="K1380" i="3" s="1"/>
  <c r="J1379" i="3"/>
  <c r="K1379" i="3" s="1"/>
  <c r="J1378" i="3"/>
  <c r="K1378" i="3" s="1"/>
  <c r="J1377" i="3"/>
  <c r="K1377" i="3" s="1"/>
  <c r="J1376" i="3"/>
  <c r="K1376" i="3" s="1"/>
  <c r="J1375" i="3"/>
  <c r="K1375" i="3" s="1"/>
  <c r="J1374" i="3"/>
  <c r="K1374" i="3" s="1"/>
  <c r="J1373" i="3"/>
  <c r="K1373" i="3" s="1"/>
  <c r="J1372" i="3"/>
  <c r="K1372" i="3" s="1"/>
  <c r="J1371" i="3"/>
  <c r="K1371" i="3" s="1"/>
  <c r="J1370" i="3"/>
  <c r="K1370" i="3" s="1"/>
  <c r="J1369" i="3"/>
  <c r="K1369" i="3" s="1"/>
  <c r="J1368" i="3"/>
  <c r="K1368" i="3" s="1"/>
  <c r="J1367" i="3"/>
  <c r="K1367" i="3" s="1"/>
  <c r="J1366" i="3"/>
  <c r="K1366" i="3" s="1"/>
  <c r="J1365" i="3"/>
  <c r="K1365" i="3" s="1"/>
  <c r="J1364" i="3"/>
  <c r="K1364" i="3" s="1"/>
  <c r="J1363" i="3"/>
  <c r="K1363" i="3" s="1"/>
  <c r="J1362" i="3"/>
  <c r="K1362" i="3" s="1"/>
  <c r="J1361" i="3"/>
  <c r="K1361" i="3" s="1"/>
  <c r="J1360" i="3"/>
  <c r="K1360" i="3" s="1"/>
  <c r="J1359" i="3"/>
  <c r="K1359" i="3" s="1"/>
  <c r="J1358" i="3"/>
  <c r="K1358" i="3" s="1"/>
  <c r="J1357" i="3"/>
  <c r="K1357" i="3" s="1"/>
  <c r="J1356" i="3"/>
  <c r="K1356" i="3" s="1"/>
  <c r="J1355" i="3"/>
  <c r="K1355" i="3" s="1"/>
  <c r="J1354" i="3"/>
  <c r="K1354" i="3" s="1"/>
  <c r="J1353" i="3"/>
  <c r="K1353" i="3" s="1"/>
  <c r="J1352" i="3"/>
  <c r="K1352" i="3" s="1"/>
  <c r="J1351" i="3"/>
  <c r="K1351" i="3" s="1"/>
  <c r="J1350" i="3"/>
  <c r="K1350" i="3" s="1"/>
  <c r="J1349" i="3"/>
  <c r="K1349" i="3" s="1"/>
  <c r="J1348" i="3"/>
  <c r="K1348" i="3" s="1"/>
  <c r="J1347" i="3"/>
  <c r="K1347" i="3" s="1"/>
  <c r="J1346" i="3"/>
  <c r="K1346" i="3" s="1"/>
  <c r="J1345" i="3"/>
  <c r="K1345" i="3" s="1"/>
  <c r="J1344" i="3"/>
  <c r="K1344" i="3" s="1"/>
  <c r="J1343" i="3"/>
  <c r="K1343" i="3" s="1"/>
  <c r="J1342" i="3"/>
  <c r="K1342" i="3" s="1"/>
  <c r="J1341" i="3"/>
  <c r="K1341" i="3" s="1"/>
  <c r="J1340" i="3"/>
  <c r="K1340" i="3" s="1"/>
  <c r="J1339" i="3"/>
  <c r="K1339" i="3" s="1"/>
  <c r="J1338" i="3"/>
  <c r="K1338" i="3" s="1"/>
  <c r="J1337" i="3"/>
  <c r="K1337" i="3" s="1"/>
  <c r="J1336" i="3"/>
  <c r="K1336" i="3" s="1"/>
  <c r="J1335" i="3"/>
  <c r="K1335" i="3" s="1"/>
  <c r="J1334" i="3"/>
  <c r="K1334" i="3" s="1"/>
  <c r="J1333" i="3"/>
  <c r="K1333" i="3" s="1"/>
  <c r="J1332" i="3"/>
  <c r="K1332" i="3" s="1"/>
  <c r="J1331" i="3"/>
  <c r="K1331" i="3" s="1"/>
  <c r="J1330" i="3"/>
  <c r="K1330" i="3" s="1"/>
  <c r="J1329" i="3"/>
  <c r="K1329" i="3" s="1"/>
  <c r="J1328" i="3"/>
  <c r="K1328" i="3" s="1"/>
  <c r="J1327" i="3"/>
  <c r="K1327" i="3" s="1"/>
  <c r="J1326" i="3"/>
  <c r="K1326" i="3" s="1"/>
  <c r="J1325" i="3"/>
  <c r="K1325" i="3" s="1"/>
  <c r="J1324" i="3"/>
  <c r="K1324" i="3" s="1"/>
  <c r="J1323" i="3"/>
  <c r="K1323" i="3" s="1"/>
  <c r="J1321" i="3"/>
  <c r="K1321" i="3" s="1"/>
  <c r="J1320" i="3"/>
  <c r="K1320" i="3" s="1"/>
  <c r="J1319" i="3"/>
  <c r="K1319" i="3" s="1"/>
  <c r="J1318" i="3"/>
  <c r="K1318" i="3" s="1"/>
  <c r="J1317" i="3"/>
  <c r="K1317" i="3" s="1"/>
  <c r="J1315" i="3"/>
  <c r="K1315" i="3" s="1"/>
  <c r="J1314" i="3"/>
  <c r="K1314" i="3" s="1"/>
  <c r="J1313" i="3"/>
  <c r="K1313" i="3" s="1"/>
  <c r="J1312" i="3"/>
  <c r="K1312" i="3" s="1"/>
  <c r="J1311" i="3"/>
  <c r="K1311" i="3" s="1"/>
  <c r="J1310" i="3"/>
  <c r="K1310" i="3" s="1"/>
  <c r="J1309" i="3"/>
  <c r="K1309" i="3" s="1"/>
  <c r="J1308" i="3"/>
  <c r="K1308" i="3" s="1"/>
  <c r="J1307" i="3"/>
  <c r="K1307" i="3" s="1"/>
  <c r="J1306" i="3"/>
  <c r="K1306" i="3" s="1"/>
  <c r="J1305" i="3"/>
  <c r="K1305" i="3" s="1"/>
  <c r="J1304" i="3"/>
  <c r="K1304" i="3" s="1"/>
  <c r="J1303" i="3"/>
  <c r="K1303" i="3" s="1"/>
  <c r="J1302" i="3"/>
  <c r="K1302" i="3" s="1"/>
  <c r="J1301" i="3"/>
  <c r="K1301" i="3" s="1"/>
  <c r="J1300" i="3"/>
  <c r="K1300" i="3" s="1"/>
  <c r="J1299" i="3"/>
  <c r="K1299" i="3" s="1"/>
  <c r="J1298" i="3"/>
  <c r="K1298" i="3" s="1"/>
  <c r="J1297" i="3"/>
  <c r="K1297" i="3" s="1"/>
  <c r="J1296" i="3"/>
  <c r="K1296" i="3" s="1"/>
  <c r="J1295" i="3"/>
  <c r="K1295" i="3" s="1"/>
  <c r="J1294" i="3"/>
  <c r="K1294" i="3" s="1"/>
  <c r="J1293" i="3"/>
  <c r="K1293" i="3" s="1"/>
  <c r="J1292" i="3"/>
  <c r="K1292" i="3" s="1"/>
  <c r="J1289" i="3"/>
  <c r="K1289" i="3" s="1"/>
  <c r="J1288" i="3"/>
  <c r="K1288" i="3" s="1"/>
  <c r="J1287" i="3"/>
  <c r="K1287" i="3" s="1"/>
  <c r="J1286" i="3"/>
  <c r="K1286" i="3" s="1"/>
  <c r="J1284" i="3"/>
  <c r="K1284" i="3" s="1"/>
  <c r="J1283" i="3"/>
  <c r="K1283" i="3" s="1"/>
  <c r="J1282" i="3"/>
  <c r="K1282" i="3" s="1"/>
  <c r="J1281" i="3"/>
  <c r="K1281" i="3" s="1"/>
  <c r="J1279" i="3"/>
  <c r="K1279" i="3" s="1"/>
  <c r="J1278" i="3"/>
  <c r="K1278" i="3" s="1"/>
  <c r="J1275" i="3"/>
  <c r="K1275" i="3" s="1"/>
  <c r="J1274" i="3"/>
  <c r="K1274" i="3" s="1"/>
  <c r="J1273" i="3"/>
  <c r="K1273" i="3" s="1"/>
  <c r="J1272" i="3"/>
  <c r="K1272" i="3" s="1"/>
  <c r="J1270" i="3"/>
  <c r="K1270" i="3" s="1"/>
  <c r="J1269" i="3"/>
  <c r="K1269" i="3" s="1"/>
  <c r="J1267" i="3"/>
  <c r="K1267" i="3" s="1"/>
  <c r="J1266" i="3"/>
  <c r="K1266" i="3" s="1"/>
  <c r="J1265" i="3"/>
  <c r="K1265" i="3" s="1"/>
  <c r="J1263" i="3"/>
  <c r="K1263" i="3" s="1"/>
  <c r="J1262" i="3"/>
  <c r="K1262" i="3" s="1"/>
  <c r="J1261" i="3"/>
  <c r="K1261" i="3" s="1"/>
  <c r="J1258" i="3"/>
  <c r="K1258" i="3" s="1"/>
  <c r="J1257" i="3"/>
  <c r="K1257" i="3" s="1"/>
  <c r="J1256" i="3"/>
  <c r="K1256" i="3" s="1"/>
  <c r="J1255" i="3"/>
  <c r="K1255" i="3" s="1"/>
  <c r="J1254" i="3"/>
  <c r="K1254" i="3" s="1"/>
  <c r="J1253" i="3"/>
  <c r="K1253" i="3" s="1"/>
  <c r="J1251" i="3"/>
  <c r="K1251" i="3" s="1"/>
  <c r="J1250" i="3"/>
  <c r="K1250" i="3" s="1"/>
  <c r="J1249" i="3"/>
  <c r="K1249" i="3" s="1"/>
  <c r="J1247" i="3"/>
  <c r="K1247" i="3" s="1"/>
  <c r="J1246" i="3"/>
  <c r="K1246" i="3" s="1"/>
  <c r="J1244" i="3"/>
  <c r="K1244" i="3" s="1"/>
  <c r="J1243" i="3"/>
  <c r="K1243" i="3" s="1"/>
  <c r="J1242" i="3"/>
  <c r="K1242" i="3" s="1"/>
  <c r="J1241" i="3"/>
  <c r="K1241" i="3" s="1"/>
  <c r="J1240" i="3"/>
  <c r="K1240" i="3" s="1"/>
  <c r="J1239" i="3"/>
  <c r="K1239" i="3" s="1"/>
  <c r="J1238" i="3"/>
  <c r="K1238" i="3" s="1"/>
  <c r="J1237" i="3"/>
  <c r="K1237" i="3" s="1"/>
  <c r="J1236" i="3"/>
  <c r="K1236" i="3" s="1"/>
  <c r="J1234" i="3"/>
  <c r="K1234" i="3" s="1"/>
  <c r="J1230" i="3"/>
  <c r="K1230" i="3" s="1"/>
  <c r="J1229" i="3"/>
  <c r="K1229" i="3" s="1"/>
  <c r="J1228" i="3"/>
  <c r="K1228" i="3" s="1"/>
  <c r="J1227" i="3"/>
  <c r="K1227" i="3" s="1"/>
  <c r="J1226" i="3"/>
  <c r="K1226" i="3" s="1"/>
  <c r="J1225" i="3"/>
  <c r="K1225" i="3" s="1"/>
  <c r="J1224" i="3"/>
  <c r="K1224" i="3" s="1"/>
  <c r="J1223" i="3"/>
  <c r="K1223" i="3" s="1"/>
  <c r="J1222" i="3"/>
  <c r="K1222" i="3" s="1"/>
  <c r="J1221" i="3"/>
  <c r="K1221" i="3" s="1"/>
  <c r="J1219" i="3"/>
  <c r="K1219" i="3" s="1"/>
  <c r="J1217" i="3"/>
  <c r="K1217" i="3" s="1"/>
  <c r="J1216" i="3"/>
  <c r="K1216" i="3" s="1"/>
  <c r="J1215" i="3"/>
  <c r="K1215" i="3" s="1"/>
  <c r="K1214" i="3"/>
  <c r="J1214" i="3"/>
  <c r="J1213" i="3"/>
  <c r="K1213" i="3" s="1"/>
  <c r="J1210" i="3"/>
  <c r="K1210" i="3" s="1"/>
  <c r="J1209" i="3"/>
  <c r="K1209" i="3" s="1"/>
  <c r="J1208" i="3"/>
  <c r="K1208" i="3" s="1"/>
  <c r="J1207" i="3"/>
  <c r="K1207" i="3" s="1"/>
  <c r="J1206" i="3"/>
  <c r="K1206" i="3" s="1"/>
  <c r="J1205" i="3"/>
  <c r="K1205" i="3" s="1"/>
  <c r="J1204" i="3"/>
  <c r="K1204" i="3" s="1"/>
  <c r="J1203" i="3"/>
  <c r="K1203" i="3" s="1"/>
  <c r="J1202" i="3"/>
  <c r="K1202" i="3" s="1"/>
  <c r="J1201" i="3"/>
  <c r="K1201" i="3" s="1"/>
  <c r="J1200" i="3"/>
  <c r="K1200" i="3" s="1"/>
  <c r="J1198" i="3"/>
  <c r="K1198" i="3" s="1"/>
  <c r="J1197" i="3"/>
  <c r="K1197" i="3" s="1"/>
  <c r="J1196" i="3"/>
  <c r="K1196" i="3" s="1"/>
  <c r="J1195" i="3"/>
  <c r="K1195" i="3" s="1"/>
  <c r="J1193" i="3"/>
  <c r="K1193" i="3" s="1"/>
  <c r="J1192" i="3"/>
  <c r="K1192" i="3" s="1"/>
  <c r="J1190" i="3"/>
  <c r="K1190" i="3" s="1"/>
  <c r="J1189" i="3"/>
  <c r="K1189" i="3" s="1"/>
  <c r="J1188" i="3"/>
  <c r="K1188" i="3" s="1"/>
  <c r="J1187" i="3"/>
  <c r="K1187" i="3" s="1"/>
  <c r="J1186" i="3"/>
  <c r="K1186" i="3" s="1"/>
  <c r="J1185" i="3"/>
  <c r="K1185" i="3" s="1"/>
  <c r="J1184" i="3"/>
  <c r="K1184" i="3" s="1"/>
  <c r="J1183" i="3"/>
  <c r="K1183" i="3" s="1"/>
  <c r="J1182" i="3"/>
  <c r="K1182" i="3" s="1"/>
  <c r="J1181" i="3"/>
  <c r="K1181" i="3" s="1"/>
  <c r="J1180" i="3"/>
  <c r="K1180" i="3" s="1"/>
  <c r="J1179" i="3"/>
  <c r="K1179" i="3" s="1"/>
  <c r="J1178" i="3"/>
  <c r="K1178" i="3" s="1"/>
  <c r="J1177" i="3"/>
  <c r="K1177" i="3" s="1"/>
  <c r="J1176" i="3"/>
  <c r="K1176" i="3" s="1"/>
  <c r="J1175" i="3"/>
  <c r="K1175" i="3" s="1"/>
  <c r="J1174" i="3"/>
  <c r="K1174" i="3" s="1"/>
  <c r="J1173" i="3"/>
  <c r="K1173" i="3" s="1"/>
  <c r="J1172" i="3"/>
  <c r="K1172" i="3" s="1"/>
  <c r="J1171" i="3"/>
  <c r="K1171" i="3" s="1"/>
  <c r="J1170" i="3"/>
  <c r="K1170" i="3" s="1"/>
  <c r="J1169" i="3"/>
  <c r="K1169" i="3" s="1"/>
  <c r="J1167" i="3"/>
  <c r="K1167" i="3" s="1"/>
  <c r="J1166" i="3"/>
  <c r="K1166" i="3" s="1"/>
  <c r="J1165" i="3"/>
  <c r="K1165" i="3" s="1"/>
  <c r="J1164" i="3"/>
  <c r="K1164" i="3" s="1"/>
  <c r="J1162" i="3"/>
  <c r="K1162" i="3" s="1"/>
  <c r="J1161" i="3"/>
  <c r="K1161" i="3" s="1"/>
  <c r="J1160" i="3"/>
  <c r="K1160" i="3" s="1"/>
  <c r="J1159" i="3"/>
  <c r="K1159" i="3" s="1"/>
  <c r="J1158" i="3"/>
  <c r="K1158" i="3" s="1"/>
  <c r="J1157" i="3"/>
  <c r="K1157" i="3" s="1"/>
  <c r="J1156" i="3"/>
  <c r="K1156" i="3" s="1"/>
  <c r="J1155" i="3"/>
  <c r="K1155" i="3" s="1"/>
  <c r="J1154" i="3"/>
  <c r="K1154" i="3" s="1"/>
  <c r="J1153" i="3"/>
  <c r="K1153" i="3" s="1"/>
  <c r="J1152" i="3"/>
  <c r="K1152" i="3" s="1"/>
  <c r="J1151" i="3"/>
  <c r="K1151" i="3" s="1"/>
  <c r="J1150" i="3"/>
  <c r="K1150" i="3" s="1"/>
  <c r="J1148" i="3"/>
  <c r="K1148" i="3" s="1"/>
  <c r="J1147" i="3"/>
  <c r="K1147" i="3" s="1"/>
  <c r="J1146" i="3"/>
  <c r="K1146" i="3" s="1"/>
  <c r="J1144" i="3"/>
  <c r="K1144" i="3" s="1"/>
  <c r="J1143" i="3"/>
  <c r="K1143" i="3" s="1"/>
  <c r="J1142" i="3"/>
  <c r="K1142" i="3" s="1"/>
  <c r="J1141" i="3"/>
  <c r="K1141" i="3" s="1"/>
  <c r="J1139" i="3"/>
  <c r="K1139" i="3" s="1"/>
  <c r="J1137" i="3"/>
  <c r="K1137" i="3" s="1"/>
  <c r="J1136" i="3"/>
  <c r="K1136" i="3" s="1"/>
  <c r="J1134" i="3"/>
  <c r="K1134" i="3" s="1"/>
  <c r="J1133" i="3"/>
  <c r="K1133" i="3" s="1"/>
  <c r="J1132" i="3"/>
  <c r="K1132" i="3" s="1"/>
  <c r="J1130" i="3"/>
  <c r="K1130" i="3" s="1"/>
  <c r="J1129" i="3"/>
  <c r="K1129" i="3" s="1"/>
  <c r="J1128" i="3"/>
  <c r="K1128" i="3" s="1"/>
  <c r="J1127" i="3"/>
  <c r="K1127" i="3" s="1"/>
  <c r="J1126" i="3"/>
  <c r="K1126" i="3" s="1"/>
  <c r="J1125" i="3"/>
  <c r="K1125" i="3" s="1"/>
  <c r="J1123" i="3"/>
  <c r="K1123" i="3" s="1"/>
  <c r="J1122" i="3"/>
  <c r="K1122" i="3" s="1"/>
  <c r="J1121" i="3"/>
  <c r="K1121" i="3" s="1"/>
  <c r="J1119" i="3"/>
  <c r="K1119" i="3" s="1"/>
  <c r="J1118" i="3"/>
  <c r="K1118" i="3" s="1"/>
  <c r="J1117" i="3"/>
  <c r="K1117" i="3" s="1"/>
  <c r="J1116" i="3"/>
  <c r="K1116" i="3" s="1"/>
  <c r="J1115" i="3"/>
  <c r="K1115" i="3" s="1"/>
  <c r="J1114" i="3"/>
  <c r="K1114" i="3" s="1"/>
  <c r="J1113" i="3"/>
  <c r="K1113" i="3" s="1"/>
  <c r="J1112" i="3"/>
  <c r="K1112" i="3" s="1"/>
  <c r="J1110" i="3"/>
  <c r="K1110" i="3" s="1"/>
  <c r="J1108" i="3"/>
  <c r="K1108" i="3" s="1"/>
  <c r="J1107" i="3"/>
  <c r="K1107" i="3" s="1"/>
  <c r="J1105" i="3"/>
  <c r="K1105" i="3" s="1"/>
  <c r="J1104" i="3"/>
  <c r="K1104" i="3" s="1"/>
  <c r="J1103" i="3"/>
  <c r="K1103" i="3" s="1"/>
  <c r="J1102" i="3"/>
  <c r="K1102" i="3" s="1"/>
  <c r="J1100" i="3"/>
  <c r="K1100" i="3" s="1"/>
  <c r="J1099" i="3"/>
  <c r="K1099" i="3" s="1"/>
  <c r="J1098" i="3"/>
  <c r="K1098" i="3" s="1"/>
  <c r="J1097" i="3"/>
  <c r="K1097" i="3" s="1"/>
  <c r="J1096" i="3"/>
  <c r="K1096" i="3" s="1"/>
  <c r="J1094" i="3"/>
  <c r="K1094" i="3" s="1"/>
  <c r="J1093" i="3"/>
  <c r="K1093" i="3" s="1"/>
  <c r="J1092" i="3"/>
  <c r="K1092" i="3" s="1"/>
  <c r="J1091" i="3"/>
  <c r="K1091" i="3" s="1"/>
  <c r="J1090" i="3"/>
  <c r="K1090" i="3" s="1"/>
  <c r="J1089" i="3"/>
  <c r="K1089" i="3" s="1"/>
  <c r="J1088" i="3"/>
  <c r="K1088" i="3" s="1"/>
  <c r="J1087" i="3"/>
  <c r="K1087" i="3" s="1"/>
  <c r="J1086" i="3"/>
  <c r="K1086" i="3" s="1"/>
  <c r="J1084" i="3"/>
  <c r="K1084" i="3" s="1"/>
  <c r="J1083" i="3"/>
  <c r="K1083" i="3" s="1"/>
  <c r="J1082" i="3"/>
  <c r="K1082" i="3" s="1"/>
  <c r="J1081" i="3"/>
  <c r="K1081" i="3" s="1"/>
  <c r="J1080" i="3"/>
  <c r="K1080" i="3" s="1"/>
  <c r="J1079" i="3"/>
  <c r="K1079" i="3" s="1"/>
  <c r="J1078" i="3"/>
  <c r="K1078" i="3" s="1"/>
  <c r="J1077" i="3"/>
  <c r="K1077" i="3" s="1"/>
  <c r="J1075" i="3"/>
  <c r="K1075" i="3" s="1"/>
  <c r="J1074" i="3"/>
  <c r="K1074" i="3" s="1"/>
  <c r="J1073" i="3"/>
  <c r="K1073" i="3" s="1"/>
  <c r="J1072" i="3"/>
  <c r="K1072" i="3" s="1"/>
  <c r="J1071" i="3"/>
  <c r="K1071" i="3" s="1"/>
  <c r="J1070" i="3"/>
  <c r="K1070" i="3" s="1"/>
  <c r="J1068" i="3"/>
  <c r="K1068" i="3" s="1"/>
  <c r="J1067" i="3"/>
  <c r="K1067" i="3" s="1"/>
  <c r="J1065" i="3"/>
  <c r="K1065" i="3" s="1"/>
  <c r="J1064" i="3"/>
  <c r="K1064" i="3" s="1"/>
  <c r="J1063" i="3"/>
  <c r="K1063" i="3" s="1"/>
  <c r="J1062" i="3"/>
  <c r="K1062" i="3" s="1"/>
  <c r="J1060" i="3"/>
  <c r="K1060" i="3" s="1"/>
  <c r="J1059" i="3"/>
  <c r="K1059" i="3" s="1"/>
  <c r="J1058" i="3"/>
  <c r="K1058" i="3" s="1"/>
  <c r="J1057" i="3"/>
  <c r="K1057" i="3" s="1"/>
  <c r="J1056" i="3"/>
  <c r="K1056" i="3" s="1"/>
  <c r="J1055" i="3"/>
  <c r="K1055" i="3" s="1"/>
  <c r="J1054" i="3"/>
  <c r="K1054" i="3" s="1"/>
  <c r="J1053" i="3"/>
  <c r="K1053" i="3" s="1"/>
  <c r="J1052" i="3"/>
  <c r="K1052" i="3" s="1"/>
  <c r="J1051" i="3"/>
  <c r="K1051" i="3" s="1"/>
  <c r="J1050" i="3"/>
  <c r="K1050" i="3" s="1"/>
  <c r="J1049" i="3"/>
  <c r="K1049" i="3" s="1"/>
  <c r="J1047" i="3"/>
  <c r="K1047" i="3" s="1"/>
  <c r="J1046" i="3"/>
  <c r="K1046" i="3" s="1"/>
  <c r="J1045" i="3"/>
  <c r="K1045" i="3" s="1"/>
  <c r="J1044" i="3"/>
  <c r="K1044" i="3" s="1"/>
  <c r="J1043" i="3"/>
  <c r="K1043" i="3" s="1"/>
  <c r="J1042" i="3"/>
  <c r="K1042" i="3" s="1"/>
  <c r="J1041" i="3"/>
  <c r="K1041" i="3" s="1"/>
  <c r="J1040" i="3"/>
  <c r="K1040" i="3" s="1"/>
  <c r="J1039" i="3"/>
  <c r="K1039" i="3" s="1"/>
  <c r="J1038" i="3"/>
  <c r="K1038" i="3" s="1"/>
  <c r="J1037" i="3"/>
  <c r="K1037" i="3" s="1"/>
  <c r="J1036" i="3"/>
  <c r="K1036" i="3" s="1"/>
  <c r="J1035" i="3"/>
  <c r="K1035" i="3" s="1"/>
  <c r="J1034" i="3"/>
  <c r="K1034" i="3" s="1"/>
  <c r="J1033" i="3"/>
  <c r="K1033" i="3" s="1"/>
  <c r="J1032" i="3"/>
  <c r="K1032" i="3" s="1"/>
  <c r="J1031" i="3"/>
  <c r="K1031" i="3" s="1"/>
  <c r="J1030" i="3"/>
  <c r="K1030" i="3" s="1"/>
  <c r="J1029" i="3"/>
  <c r="K1029" i="3" s="1"/>
  <c r="J1028" i="3"/>
  <c r="K1028" i="3" s="1"/>
  <c r="J1027" i="3"/>
  <c r="K1027" i="3" s="1"/>
  <c r="J1026" i="3"/>
  <c r="K1026" i="3" s="1"/>
  <c r="J1025" i="3"/>
  <c r="K1025" i="3" s="1"/>
  <c r="J1023" i="3"/>
  <c r="K1023" i="3" s="1"/>
  <c r="J1022" i="3"/>
  <c r="K1022" i="3" s="1"/>
  <c r="J1021" i="3"/>
  <c r="K1021" i="3" s="1"/>
  <c r="J1020" i="3"/>
  <c r="K1020" i="3" s="1"/>
  <c r="J1019" i="3"/>
  <c r="K1019" i="3" s="1"/>
  <c r="J1018" i="3"/>
  <c r="K1018" i="3" s="1"/>
  <c r="J1017" i="3"/>
  <c r="K1017" i="3" s="1"/>
  <c r="J1016" i="3"/>
  <c r="K1016" i="3" s="1"/>
  <c r="J1015" i="3"/>
  <c r="K1015" i="3" s="1"/>
  <c r="J1006" i="3"/>
  <c r="K1006" i="3" s="1"/>
  <c r="J999" i="3"/>
  <c r="K999" i="3" s="1"/>
  <c r="J996" i="3"/>
  <c r="K996" i="3" s="1"/>
  <c r="J993" i="3"/>
  <c r="K993" i="3" s="1"/>
  <c r="J991" i="3"/>
  <c r="K991" i="3" s="1"/>
  <c r="J989" i="3"/>
  <c r="K989" i="3" s="1"/>
  <c r="J986" i="3"/>
  <c r="K986" i="3" s="1"/>
  <c r="J978" i="3"/>
  <c r="K978" i="3" s="1"/>
  <c r="J969" i="3"/>
  <c r="K969" i="3" s="1"/>
  <c r="J962" i="3"/>
  <c r="K962" i="3" s="1"/>
  <c r="J956" i="3"/>
  <c r="K956" i="3" s="1"/>
  <c r="J950" i="3"/>
  <c r="K950" i="3" s="1"/>
  <c r="J920" i="3"/>
  <c r="K920" i="3" s="1"/>
  <c r="J916" i="3"/>
  <c r="K916" i="3" s="1"/>
  <c r="J913" i="3"/>
  <c r="K913" i="3" s="1"/>
  <c r="J910" i="3"/>
  <c r="K910" i="3" s="1"/>
  <c r="J908" i="3"/>
  <c r="K908" i="3" s="1"/>
  <c r="J906" i="3"/>
  <c r="K906" i="3" s="1"/>
  <c r="J905" i="3"/>
  <c r="K905" i="3" s="1"/>
  <c r="J903" i="3"/>
  <c r="K903" i="3" s="1"/>
  <c r="J899" i="3"/>
  <c r="K899" i="3" s="1"/>
  <c r="J895" i="3"/>
  <c r="K895" i="3" s="1"/>
  <c r="J893" i="3"/>
  <c r="K893" i="3" s="1"/>
  <c r="J891" i="3"/>
  <c r="K891" i="3" s="1"/>
  <c r="J888" i="3"/>
  <c r="K888" i="3" s="1"/>
  <c r="J884" i="3"/>
  <c r="K884" i="3" s="1"/>
  <c r="J878" i="3"/>
  <c r="K878" i="3" s="1"/>
  <c r="J848" i="3"/>
  <c r="K848" i="3" s="1"/>
  <c r="J844" i="3"/>
  <c r="K844" i="3" s="1"/>
  <c r="J837" i="3"/>
  <c r="K837" i="3" s="1"/>
  <c r="J832" i="3"/>
  <c r="K832" i="3" s="1"/>
  <c r="J824" i="3"/>
  <c r="K824" i="3" s="1"/>
  <c r="J818" i="3"/>
  <c r="K818" i="3" s="1"/>
  <c r="J817" i="3"/>
  <c r="K817" i="3" s="1"/>
  <c r="J809" i="3"/>
  <c r="K809" i="3" s="1"/>
  <c r="J808" i="3"/>
  <c r="K808" i="3" s="1"/>
  <c r="J804" i="3"/>
  <c r="K804" i="3" s="1"/>
  <c r="J802" i="3"/>
  <c r="K802" i="3" s="1"/>
  <c r="J801" i="3"/>
  <c r="K801" i="3" s="1"/>
  <c r="J800" i="3"/>
  <c r="K800" i="3" s="1"/>
  <c r="J798" i="3"/>
  <c r="K798" i="3" s="1"/>
  <c r="J796" i="3"/>
  <c r="K796" i="3" s="1"/>
  <c r="J794" i="3"/>
  <c r="K794" i="3" s="1"/>
  <c r="J793" i="3"/>
  <c r="K793" i="3" s="1"/>
  <c r="J792" i="3"/>
  <c r="K792" i="3" s="1"/>
  <c r="J789" i="3"/>
  <c r="K789" i="3" s="1"/>
  <c r="J788" i="3"/>
  <c r="K788" i="3" s="1"/>
  <c r="J786" i="3"/>
  <c r="K786" i="3" s="1"/>
  <c r="J785" i="3"/>
  <c r="K785" i="3" s="1"/>
  <c r="J783" i="3"/>
  <c r="K783" i="3" s="1"/>
  <c r="J779" i="3"/>
  <c r="K779" i="3" s="1"/>
  <c r="J778" i="3"/>
  <c r="K778" i="3" s="1"/>
  <c r="J777" i="3"/>
  <c r="K777" i="3" s="1"/>
  <c r="J776" i="3"/>
  <c r="K776" i="3" s="1"/>
  <c r="J769" i="3"/>
  <c r="K769" i="3" s="1"/>
  <c r="J767" i="3"/>
  <c r="K767" i="3" s="1"/>
  <c r="J763" i="3"/>
  <c r="K763" i="3" s="1"/>
  <c r="J758" i="3"/>
  <c r="K758" i="3" s="1"/>
  <c r="J753" i="3"/>
  <c r="K753" i="3" s="1"/>
  <c r="J751" i="3"/>
  <c r="K751" i="3" s="1"/>
  <c r="J746" i="3"/>
  <c r="K746" i="3" s="1"/>
  <c r="J745" i="3"/>
  <c r="K745" i="3" s="1"/>
  <c r="J744" i="3"/>
  <c r="K744" i="3" s="1"/>
  <c r="J739" i="3"/>
  <c r="K739" i="3" s="1"/>
  <c r="J737" i="3"/>
  <c r="K737" i="3" s="1"/>
  <c r="J733" i="3"/>
  <c r="K733" i="3" s="1"/>
  <c r="J732" i="3"/>
  <c r="K732" i="3" s="1"/>
  <c r="J730" i="3"/>
  <c r="K730" i="3" s="1"/>
  <c r="J729" i="3"/>
  <c r="K729" i="3" s="1"/>
  <c r="J728" i="3"/>
  <c r="K728" i="3" s="1"/>
  <c r="J727" i="3"/>
  <c r="K727" i="3" s="1"/>
  <c r="J724" i="3"/>
  <c r="K724" i="3" s="1"/>
  <c r="J721" i="3"/>
  <c r="K721" i="3" s="1"/>
  <c r="J719" i="3"/>
  <c r="K719" i="3" s="1"/>
  <c r="J716" i="3"/>
  <c r="K716" i="3" s="1"/>
  <c r="J715" i="3"/>
  <c r="K715" i="3" s="1"/>
  <c r="J712" i="3"/>
  <c r="K712" i="3" s="1"/>
  <c r="J709" i="3"/>
  <c r="K709" i="3" s="1"/>
  <c r="J707" i="3"/>
  <c r="K707" i="3" s="1"/>
  <c r="J706" i="3"/>
  <c r="K706" i="3" s="1"/>
  <c r="J701" i="3"/>
  <c r="K701" i="3" s="1"/>
  <c r="J700" i="3"/>
  <c r="K700" i="3" s="1"/>
  <c r="J699" i="3"/>
  <c r="K699" i="3" s="1"/>
  <c r="J698" i="3"/>
  <c r="K698" i="3" s="1"/>
  <c r="J697" i="3"/>
  <c r="K697" i="3" s="1"/>
  <c r="J695" i="3"/>
  <c r="K695" i="3" s="1"/>
  <c r="J690" i="3"/>
  <c r="K690" i="3" s="1"/>
  <c r="J686" i="3"/>
  <c r="K686" i="3" s="1"/>
  <c r="J685" i="3"/>
  <c r="K685" i="3" s="1"/>
  <c r="J682" i="3"/>
  <c r="K682" i="3" s="1"/>
  <c r="J675" i="3"/>
  <c r="K675" i="3" s="1"/>
  <c r="J673" i="3"/>
  <c r="K673" i="3" s="1"/>
  <c r="J672" i="3"/>
  <c r="K672" i="3" s="1"/>
  <c r="J669" i="3"/>
  <c r="K669" i="3" s="1"/>
  <c r="J667" i="3"/>
  <c r="K667" i="3" s="1"/>
  <c r="J666" i="3"/>
  <c r="K666" i="3" s="1"/>
  <c r="J665" i="3"/>
  <c r="K665" i="3" s="1"/>
  <c r="J661" i="3"/>
  <c r="K661" i="3" s="1"/>
  <c r="J660" i="3"/>
  <c r="K660" i="3" s="1"/>
  <c r="J659" i="3"/>
  <c r="K659" i="3" s="1"/>
  <c r="J656" i="3"/>
  <c r="K656" i="3" s="1"/>
  <c r="J655" i="3"/>
  <c r="K655" i="3" s="1"/>
  <c r="J653" i="3"/>
  <c r="K653" i="3" s="1"/>
  <c r="J650" i="3"/>
  <c r="K650" i="3" s="1"/>
  <c r="J645" i="3"/>
  <c r="K645" i="3" s="1"/>
  <c r="J644" i="3"/>
  <c r="K644" i="3" s="1"/>
  <c r="J643" i="3"/>
  <c r="K643" i="3" s="1"/>
  <c r="J638" i="3"/>
  <c r="K638" i="3" s="1"/>
  <c r="J634" i="3"/>
  <c r="K634" i="3" s="1"/>
  <c r="J633" i="3"/>
  <c r="K633" i="3" s="1"/>
  <c r="J627" i="3"/>
  <c r="K627" i="3" s="1"/>
  <c r="J625" i="3"/>
  <c r="K625" i="3" s="1"/>
  <c r="J618" i="3"/>
  <c r="K618" i="3" s="1"/>
  <c r="J617" i="3"/>
  <c r="K617" i="3" s="1"/>
  <c r="J612" i="3"/>
  <c r="K612" i="3" s="1"/>
  <c r="J611" i="3"/>
  <c r="K611" i="3" s="1"/>
  <c r="J610" i="3"/>
  <c r="K610" i="3" s="1"/>
  <c r="J608" i="3"/>
  <c r="K608" i="3" s="1"/>
  <c r="J603" i="3"/>
  <c r="K603" i="3" s="1"/>
  <c r="J602" i="3"/>
  <c r="K602" i="3" s="1"/>
  <c r="J601" i="3"/>
  <c r="K601" i="3" s="1"/>
  <c r="J599" i="3"/>
  <c r="K599" i="3" s="1"/>
  <c r="J598" i="3"/>
  <c r="K598" i="3" s="1"/>
  <c r="J597" i="3"/>
  <c r="K597" i="3" s="1"/>
  <c r="J596" i="3"/>
  <c r="K596" i="3" s="1"/>
  <c r="J595" i="3"/>
  <c r="K595" i="3" s="1"/>
  <c r="J593" i="3"/>
  <c r="K593" i="3" s="1"/>
  <c r="J592" i="3"/>
  <c r="K592" i="3" s="1"/>
  <c r="J591" i="3"/>
  <c r="K591" i="3" s="1"/>
  <c r="J587" i="3"/>
  <c r="K587" i="3" s="1"/>
  <c r="J580" i="3"/>
  <c r="K580" i="3" s="1"/>
  <c r="J577" i="3"/>
  <c r="K577" i="3" s="1"/>
  <c r="J576" i="3"/>
  <c r="K576" i="3" s="1"/>
  <c r="J573" i="3"/>
  <c r="K573" i="3" s="1"/>
  <c r="J572" i="3"/>
  <c r="K572" i="3" s="1"/>
  <c r="J571" i="3"/>
  <c r="K571" i="3" s="1"/>
  <c r="J570" i="3"/>
  <c r="K570" i="3" s="1"/>
  <c r="J569" i="3"/>
  <c r="K569" i="3" s="1"/>
  <c r="J568" i="3"/>
  <c r="K568" i="3" s="1"/>
  <c r="J566" i="3"/>
  <c r="K566" i="3" s="1"/>
  <c r="J565" i="3"/>
  <c r="K565" i="3" s="1"/>
  <c r="J564" i="3"/>
  <c r="K564" i="3" s="1"/>
  <c r="J562" i="3"/>
  <c r="K562" i="3" s="1"/>
  <c r="J561" i="3"/>
  <c r="K561" i="3" s="1"/>
  <c r="J560" i="3"/>
  <c r="K560" i="3" s="1"/>
  <c r="J559" i="3"/>
  <c r="K559" i="3" s="1"/>
  <c r="J557" i="3"/>
  <c r="K557" i="3" s="1"/>
  <c r="J556" i="3"/>
  <c r="K556" i="3" s="1"/>
  <c r="J555" i="3"/>
  <c r="K555" i="3" s="1"/>
  <c r="J553" i="3"/>
  <c r="K553" i="3" s="1"/>
  <c r="J552" i="3"/>
  <c r="K552" i="3" s="1"/>
  <c r="J551" i="3"/>
  <c r="K551" i="3" s="1"/>
  <c r="J549" i="3"/>
  <c r="K549" i="3" s="1"/>
  <c r="J548" i="3"/>
  <c r="K548" i="3" s="1"/>
  <c r="J547" i="3"/>
  <c r="K547" i="3" s="1"/>
  <c r="J545" i="3"/>
  <c r="K545" i="3" s="1"/>
  <c r="J544" i="3"/>
  <c r="K544" i="3" s="1"/>
  <c r="J543" i="3"/>
  <c r="K543" i="3" s="1"/>
  <c r="J541" i="3"/>
  <c r="K541" i="3" s="1"/>
  <c r="J540" i="3"/>
  <c r="K540" i="3" s="1"/>
  <c r="J539" i="3"/>
  <c r="K539" i="3" s="1"/>
  <c r="J537" i="3"/>
  <c r="K537" i="3" s="1"/>
  <c r="J536" i="3"/>
  <c r="K536" i="3" s="1"/>
  <c r="J535" i="3"/>
  <c r="K535" i="3" s="1"/>
  <c r="J533" i="3"/>
  <c r="K533" i="3" s="1"/>
  <c r="J532" i="3"/>
  <c r="K532" i="3" s="1"/>
  <c r="J531" i="3"/>
  <c r="K531" i="3" s="1"/>
  <c r="J529" i="3"/>
  <c r="K529" i="3" s="1"/>
  <c r="J528" i="3"/>
  <c r="K528" i="3" s="1"/>
  <c r="J527" i="3"/>
  <c r="K527" i="3" s="1"/>
  <c r="J525" i="3"/>
  <c r="K525" i="3" s="1"/>
  <c r="J524" i="3"/>
  <c r="K524" i="3" s="1"/>
  <c r="J523" i="3"/>
  <c r="K523" i="3" s="1"/>
  <c r="J521" i="3"/>
  <c r="K521" i="3" s="1"/>
  <c r="J520" i="3"/>
  <c r="K520" i="3" s="1"/>
  <c r="J519" i="3"/>
  <c r="K519" i="3" s="1"/>
  <c r="J517" i="3"/>
  <c r="K517" i="3" s="1"/>
  <c r="J516" i="3"/>
  <c r="K516" i="3" s="1"/>
  <c r="J515" i="3"/>
  <c r="K515" i="3" s="1"/>
  <c r="J513" i="3"/>
  <c r="K513" i="3" s="1"/>
  <c r="J512" i="3"/>
  <c r="K512" i="3" s="1"/>
  <c r="J511" i="3"/>
  <c r="K511" i="3" s="1"/>
  <c r="J509" i="3"/>
  <c r="K509" i="3" s="1"/>
  <c r="J508" i="3"/>
  <c r="K508" i="3" s="1"/>
  <c r="J507" i="3"/>
  <c r="K507" i="3" s="1"/>
  <c r="J505" i="3"/>
  <c r="K505" i="3" s="1"/>
  <c r="J504" i="3"/>
  <c r="K504" i="3" s="1"/>
  <c r="J503" i="3"/>
  <c r="K503" i="3" s="1"/>
  <c r="J501" i="3"/>
  <c r="K501" i="3" s="1"/>
  <c r="J500" i="3"/>
  <c r="K500" i="3" s="1"/>
  <c r="J499" i="3"/>
  <c r="K499" i="3" s="1"/>
  <c r="J497" i="3"/>
  <c r="K497" i="3" s="1"/>
  <c r="J496" i="3"/>
  <c r="K496" i="3" s="1"/>
  <c r="J495" i="3"/>
  <c r="K495" i="3" s="1"/>
  <c r="J493" i="3"/>
  <c r="K493" i="3" s="1"/>
  <c r="J492" i="3"/>
  <c r="K492" i="3" s="1"/>
  <c r="J491" i="3"/>
  <c r="K491" i="3" s="1"/>
  <c r="J489" i="3"/>
  <c r="K489" i="3" s="1"/>
  <c r="J488" i="3"/>
  <c r="K488" i="3" s="1"/>
  <c r="J487" i="3"/>
  <c r="K487" i="3" s="1"/>
  <c r="J485" i="3"/>
  <c r="K485" i="3" s="1"/>
  <c r="J484" i="3"/>
  <c r="K484" i="3" s="1"/>
  <c r="J483" i="3"/>
  <c r="K483" i="3" s="1"/>
  <c r="J481" i="3"/>
  <c r="K481" i="3" s="1"/>
  <c r="J480" i="3"/>
  <c r="K480" i="3" s="1"/>
  <c r="J479" i="3"/>
  <c r="K479" i="3" s="1"/>
  <c r="J477" i="3"/>
  <c r="K477" i="3" s="1"/>
  <c r="J476" i="3"/>
  <c r="K476" i="3" s="1"/>
  <c r="J475" i="3"/>
  <c r="K475" i="3" s="1"/>
  <c r="J473" i="3"/>
  <c r="K473" i="3" s="1"/>
  <c r="J472" i="3"/>
  <c r="K472" i="3" s="1"/>
  <c r="J471" i="3"/>
  <c r="K471" i="3" s="1"/>
  <c r="J469" i="3"/>
  <c r="K469" i="3" s="1"/>
  <c r="J468" i="3"/>
  <c r="K468" i="3" s="1"/>
  <c r="J467" i="3"/>
  <c r="K467" i="3" s="1"/>
  <c r="J465" i="3"/>
  <c r="K465" i="3" s="1"/>
  <c r="J464" i="3"/>
  <c r="K464" i="3" s="1"/>
  <c r="J463" i="3"/>
  <c r="K463" i="3" s="1"/>
  <c r="J461" i="3"/>
  <c r="K461" i="3" s="1"/>
  <c r="J460" i="3"/>
  <c r="K460" i="3" s="1"/>
  <c r="J459" i="3"/>
  <c r="K459" i="3" s="1"/>
  <c r="J457" i="3"/>
  <c r="K457" i="3" s="1"/>
  <c r="J456" i="3"/>
  <c r="K456" i="3" s="1"/>
  <c r="J455" i="3"/>
  <c r="K455" i="3" s="1"/>
  <c r="J453" i="3"/>
  <c r="K453" i="3" s="1"/>
  <c r="J452" i="3"/>
  <c r="K452" i="3" s="1"/>
  <c r="J451" i="3"/>
  <c r="K451" i="3" s="1"/>
  <c r="J449" i="3"/>
  <c r="K449" i="3" s="1"/>
  <c r="J448" i="3"/>
  <c r="K448" i="3" s="1"/>
  <c r="J447" i="3"/>
  <c r="K447" i="3" s="1"/>
  <c r="J445" i="3"/>
  <c r="K445" i="3" s="1"/>
  <c r="J444" i="3"/>
  <c r="K444" i="3" s="1"/>
  <c r="J443" i="3"/>
  <c r="K443" i="3" s="1"/>
  <c r="J441" i="3"/>
  <c r="K441" i="3" s="1"/>
  <c r="J440" i="3"/>
  <c r="K440" i="3" s="1"/>
  <c r="J439" i="3"/>
  <c r="K439" i="3" s="1"/>
  <c r="J437" i="3"/>
  <c r="K437" i="3" s="1"/>
  <c r="J436" i="3"/>
  <c r="K436" i="3" s="1"/>
  <c r="J435" i="3"/>
  <c r="K435" i="3" s="1"/>
  <c r="J433" i="3"/>
  <c r="K433" i="3" s="1"/>
  <c r="J432" i="3"/>
  <c r="K432" i="3" s="1"/>
  <c r="J431" i="3"/>
  <c r="K431" i="3" s="1"/>
  <c r="J429" i="3"/>
  <c r="K429" i="3" s="1"/>
  <c r="J428" i="3"/>
  <c r="K428" i="3" s="1"/>
  <c r="J427" i="3"/>
  <c r="K427" i="3" s="1"/>
  <c r="J425" i="3"/>
  <c r="K425" i="3" s="1"/>
  <c r="J424" i="3"/>
  <c r="K424" i="3" s="1"/>
  <c r="J423" i="3"/>
  <c r="K423" i="3" s="1"/>
  <c r="J421" i="3"/>
  <c r="K421" i="3" s="1"/>
  <c r="J420" i="3"/>
  <c r="K420" i="3" s="1"/>
  <c r="J419" i="3"/>
  <c r="K419" i="3" s="1"/>
  <c r="J417" i="3"/>
  <c r="K417" i="3" s="1"/>
  <c r="J416" i="3"/>
  <c r="K416" i="3" s="1"/>
  <c r="J415" i="3"/>
  <c r="K415" i="3" s="1"/>
  <c r="J413" i="3"/>
  <c r="K413" i="3" s="1"/>
  <c r="J412" i="3"/>
  <c r="K412" i="3" s="1"/>
  <c r="J411" i="3"/>
  <c r="K411" i="3" s="1"/>
  <c r="J409" i="3"/>
  <c r="K409" i="3" s="1"/>
  <c r="J408" i="3"/>
  <c r="K408" i="3" s="1"/>
  <c r="J407" i="3"/>
  <c r="K407" i="3" s="1"/>
  <c r="J405" i="3"/>
  <c r="K405" i="3" s="1"/>
  <c r="J404" i="3"/>
  <c r="K404" i="3" s="1"/>
  <c r="J403" i="3"/>
  <c r="K403" i="3" s="1"/>
  <c r="J401" i="3"/>
  <c r="K401" i="3" s="1"/>
  <c r="J400" i="3"/>
  <c r="K400" i="3" s="1"/>
  <c r="J399" i="3"/>
  <c r="K399" i="3" s="1"/>
  <c r="J397" i="3"/>
  <c r="K397" i="3" s="1"/>
  <c r="J396" i="3"/>
  <c r="K396" i="3" s="1"/>
  <c r="J395" i="3"/>
  <c r="K395" i="3" s="1"/>
  <c r="J393" i="3"/>
  <c r="K393" i="3" s="1"/>
  <c r="J392" i="3"/>
  <c r="K392" i="3" s="1"/>
  <c r="J390" i="3"/>
  <c r="K390" i="3" s="1"/>
  <c r="J389" i="3"/>
  <c r="K389" i="3" s="1"/>
  <c r="J387" i="3"/>
  <c r="K387" i="3" s="1"/>
  <c r="J385" i="3"/>
  <c r="K385" i="3" s="1"/>
  <c r="J383" i="3"/>
  <c r="K383" i="3" s="1"/>
  <c r="J382" i="3"/>
  <c r="K382" i="3" s="1"/>
  <c r="J381" i="3"/>
  <c r="K381" i="3" s="1"/>
  <c r="J380" i="3"/>
  <c r="K380" i="3" s="1"/>
  <c r="J379" i="3"/>
  <c r="K379" i="3" s="1"/>
  <c r="J377" i="3"/>
  <c r="K377" i="3" s="1"/>
  <c r="J375" i="3"/>
  <c r="K375" i="3" s="1"/>
  <c r="J373" i="3"/>
  <c r="K373" i="3" s="1"/>
  <c r="J372" i="3"/>
  <c r="K372" i="3" s="1"/>
  <c r="J370" i="3"/>
  <c r="K370" i="3" s="1"/>
  <c r="J369" i="3"/>
  <c r="K369" i="3" s="1"/>
  <c r="J367" i="3"/>
  <c r="K367" i="3" s="1"/>
  <c r="J365" i="3"/>
  <c r="K365" i="3" s="1"/>
  <c r="J363" i="3"/>
  <c r="K363" i="3" s="1"/>
  <c r="J351" i="3"/>
  <c r="K351" i="3" s="1"/>
  <c r="J346" i="3"/>
  <c r="K346" i="3" s="1"/>
  <c r="J336" i="3"/>
  <c r="K336" i="3" s="1"/>
  <c r="J331" i="3"/>
  <c r="K331" i="3" s="1"/>
  <c r="J329" i="3"/>
  <c r="K329" i="3" s="1"/>
  <c r="J321" i="3"/>
  <c r="K321" i="3" s="1"/>
  <c r="J303" i="3"/>
  <c r="K303" i="3" s="1"/>
  <c r="J288" i="3"/>
  <c r="K288" i="3" s="1"/>
  <c r="J251" i="3"/>
  <c r="K251" i="3" s="1"/>
  <c r="J246" i="3"/>
  <c r="K246" i="3" s="1"/>
  <c r="J244" i="3"/>
  <c r="K244" i="3" s="1"/>
  <c r="J241" i="3"/>
  <c r="K241" i="3" s="1"/>
  <c r="J238" i="3"/>
  <c r="K238" i="3" s="1"/>
  <c r="J237" i="3"/>
  <c r="K237" i="3" s="1"/>
  <c r="J235" i="3"/>
  <c r="K235" i="3" s="1"/>
  <c r="J234" i="3"/>
  <c r="K234" i="3" s="1"/>
  <c r="J233" i="3"/>
  <c r="K233" i="3" s="1"/>
  <c r="J230" i="3"/>
  <c r="K230" i="3" s="1"/>
  <c r="J228" i="3"/>
  <c r="K228" i="3" s="1"/>
  <c r="J221" i="3"/>
  <c r="K221" i="3" s="1"/>
  <c r="J220" i="3"/>
  <c r="K220" i="3" s="1"/>
  <c r="J217" i="3"/>
  <c r="K217" i="3" s="1"/>
  <c r="J216" i="3"/>
  <c r="K216" i="3" s="1"/>
  <c r="J214" i="3"/>
  <c r="K214" i="3" s="1"/>
  <c r="J213" i="3"/>
  <c r="K213" i="3" s="1"/>
  <c r="J210" i="3"/>
  <c r="K210" i="3" s="1"/>
  <c r="J206" i="3"/>
  <c r="K206" i="3" s="1"/>
  <c r="J204" i="3"/>
  <c r="K204" i="3" s="1"/>
  <c r="J202" i="3"/>
  <c r="K202" i="3" s="1"/>
  <c r="J195" i="3"/>
  <c r="K195" i="3" s="1"/>
  <c r="J193" i="3"/>
  <c r="K193" i="3" s="1"/>
  <c r="J190" i="3"/>
  <c r="K190" i="3" s="1"/>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M75" i="3"/>
  <c r="E75" i="3"/>
  <c r="M74" i="3"/>
  <c r="E74" i="3"/>
  <c r="E73" i="3"/>
  <c r="M72" i="3"/>
  <c r="E72" i="3"/>
  <c r="E71" i="3"/>
  <c r="M70" i="3"/>
  <c r="E70" i="3"/>
  <c r="M69" i="3"/>
  <c r="E69" i="3"/>
  <c r="E68" i="3"/>
  <c r="M67"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T3493" i="2"/>
  <c r="S3493" i="2"/>
  <c r="R3493" i="2"/>
  <c r="I3493" i="2"/>
  <c r="F3493" i="2"/>
  <c r="T3492" i="2"/>
  <c r="S3492" i="2"/>
  <c r="I3492" i="2" s="1"/>
  <c r="R3492" i="2"/>
  <c r="F3492" i="2"/>
  <c r="T3491" i="2"/>
  <c r="S3491" i="2"/>
  <c r="I3491" i="2" s="1"/>
  <c r="R3491" i="2"/>
  <c r="F3491" i="2"/>
  <c r="T3490" i="2"/>
  <c r="S3490" i="2"/>
  <c r="I3490" i="2" s="1"/>
  <c r="R3490" i="2"/>
  <c r="F3490" i="2"/>
  <c r="T3489" i="2"/>
  <c r="S3489" i="2"/>
  <c r="R3489" i="2"/>
  <c r="I3489" i="2"/>
  <c r="F3489" i="2"/>
  <c r="T3488" i="2"/>
  <c r="S3488" i="2"/>
  <c r="R3488" i="2"/>
  <c r="F3488" i="2"/>
  <c r="T3487" i="2"/>
  <c r="S3487" i="2"/>
  <c r="R3487" i="2"/>
  <c r="F3487" i="2"/>
  <c r="T3486" i="2"/>
  <c r="S3486" i="2"/>
  <c r="R3486" i="2"/>
  <c r="I3486" i="2"/>
  <c r="F3486" i="2"/>
  <c r="T3485" i="2"/>
  <c r="S3485" i="2"/>
  <c r="R3485" i="2"/>
  <c r="I3485" i="2"/>
  <c r="F3485" i="2"/>
  <c r="T3484" i="2"/>
  <c r="S3484" i="2"/>
  <c r="I3484" i="2" s="1"/>
  <c r="R3484" i="2"/>
  <c r="F3484" i="2"/>
  <c r="T3483" i="2"/>
  <c r="S3483" i="2"/>
  <c r="I3483" i="2" s="1"/>
  <c r="R3483" i="2"/>
  <c r="F3483" i="2"/>
  <c r="T3482" i="2"/>
  <c r="S3482" i="2"/>
  <c r="I3482" i="2" s="1"/>
  <c r="R3482" i="2"/>
  <c r="F3482" i="2"/>
  <c r="T3481" i="2"/>
  <c r="S3481" i="2"/>
  <c r="R3481" i="2"/>
  <c r="I3481" i="2"/>
  <c r="F3481" i="2"/>
  <c r="T3480" i="2"/>
  <c r="S3480" i="2"/>
  <c r="R3480" i="2"/>
  <c r="F3480" i="2"/>
  <c r="T3479" i="2"/>
  <c r="S3479" i="2"/>
  <c r="R3479" i="2"/>
  <c r="F3479" i="2"/>
  <c r="T3478" i="2"/>
  <c r="S3478" i="2"/>
  <c r="R3478" i="2"/>
  <c r="I3478" i="2"/>
  <c r="F3478" i="2"/>
  <c r="T3477" i="2"/>
  <c r="S3477" i="2"/>
  <c r="R3477" i="2"/>
  <c r="I3477" i="2"/>
  <c r="F3477" i="2"/>
  <c r="T3476" i="2"/>
  <c r="S3476" i="2"/>
  <c r="I3476" i="2" s="1"/>
  <c r="R3476" i="2"/>
  <c r="F3476" i="2"/>
  <c r="T3475" i="2"/>
  <c r="S3475" i="2"/>
  <c r="I3475" i="2" s="1"/>
  <c r="R3475" i="2"/>
  <c r="F3475" i="2"/>
  <c r="T3474" i="2"/>
  <c r="S3474" i="2"/>
  <c r="I3474" i="2" s="1"/>
  <c r="R3474" i="2"/>
  <c r="F3474" i="2"/>
  <c r="T3473" i="2"/>
  <c r="S3473" i="2"/>
  <c r="R3473" i="2"/>
  <c r="I3473" i="2"/>
  <c r="F3473" i="2"/>
  <c r="T3472" i="2"/>
  <c r="S3472" i="2"/>
  <c r="R3472" i="2"/>
  <c r="F3472" i="2"/>
  <c r="T3471" i="2"/>
  <c r="S3471" i="2"/>
  <c r="R3471" i="2"/>
  <c r="F3471" i="2"/>
  <c r="T3470" i="2"/>
  <c r="S3470" i="2"/>
  <c r="R3470" i="2"/>
  <c r="I3470" i="2"/>
  <c r="F3470" i="2"/>
  <c r="T3469" i="2"/>
  <c r="S3469" i="2"/>
  <c r="R3469" i="2"/>
  <c r="I3469" i="2"/>
  <c r="F3469" i="2"/>
  <c r="T3468" i="2"/>
  <c r="S3468" i="2"/>
  <c r="I3468" i="2" s="1"/>
  <c r="R3468" i="2"/>
  <c r="F3468" i="2"/>
  <c r="T3467" i="2"/>
  <c r="S3467" i="2"/>
  <c r="R3467" i="2"/>
  <c r="F3467" i="2"/>
  <c r="T3466" i="2"/>
  <c r="S3466" i="2"/>
  <c r="R3466" i="2"/>
  <c r="I3466" i="2"/>
  <c r="F3466" i="2"/>
  <c r="T3465" i="2"/>
  <c r="S3465" i="2"/>
  <c r="R3465" i="2"/>
  <c r="I3465" i="2"/>
  <c r="F3465" i="2"/>
  <c r="T3464" i="2"/>
  <c r="S3464" i="2"/>
  <c r="R3464" i="2"/>
  <c r="F3464" i="2"/>
  <c r="T3463" i="2"/>
  <c r="S3463" i="2"/>
  <c r="R3463" i="2"/>
  <c r="F3463" i="2"/>
  <c r="T3462" i="2"/>
  <c r="S3462" i="2"/>
  <c r="R3462" i="2"/>
  <c r="I3462" i="2"/>
  <c r="F3462" i="2"/>
  <c r="T3461" i="2"/>
  <c r="S3461" i="2"/>
  <c r="R3461" i="2"/>
  <c r="I3461" i="2"/>
  <c r="F3461" i="2"/>
  <c r="T3460" i="2"/>
  <c r="S3460" i="2"/>
  <c r="I3460" i="2" s="1"/>
  <c r="R3460" i="2"/>
  <c r="F3460" i="2"/>
  <c r="T3459" i="2"/>
  <c r="S3459" i="2"/>
  <c r="R3459" i="2"/>
  <c r="F3459" i="2"/>
  <c r="T3458" i="2"/>
  <c r="S3458" i="2"/>
  <c r="R3458" i="2"/>
  <c r="I3458" i="2"/>
  <c r="F3458" i="2"/>
  <c r="T3457" i="2"/>
  <c r="S3457" i="2"/>
  <c r="R3457" i="2"/>
  <c r="I3457" i="2"/>
  <c r="F3457" i="2"/>
  <c r="T3456" i="2"/>
  <c r="S3456" i="2"/>
  <c r="I3456" i="2" s="1"/>
  <c r="R3456" i="2"/>
  <c r="F3456" i="2"/>
  <c r="T3455" i="2"/>
  <c r="S3455" i="2"/>
  <c r="R3455" i="2"/>
  <c r="F3455" i="2"/>
  <c r="T3454" i="2"/>
  <c r="S3454" i="2"/>
  <c r="R3454" i="2"/>
  <c r="I3454" i="2"/>
  <c r="F3454" i="2"/>
  <c r="T3453" i="2"/>
  <c r="S3453" i="2"/>
  <c r="R3453" i="2"/>
  <c r="I3453" i="2"/>
  <c r="F3453" i="2"/>
  <c r="T3452" i="2"/>
  <c r="S3452" i="2"/>
  <c r="I3452" i="2" s="1"/>
  <c r="R3452" i="2"/>
  <c r="F3452" i="2"/>
  <c r="T3451" i="2"/>
  <c r="S3451" i="2"/>
  <c r="R3451" i="2"/>
  <c r="F3451" i="2"/>
  <c r="T3450" i="2"/>
  <c r="S3450" i="2"/>
  <c r="R3450" i="2"/>
  <c r="I3450" i="2"/>
  <c r="F3450" i="2"/>
  <c r="T3449" i="2"/>
  <c r="S3449" i="2"/>
  <c r="R3449" i="2"/>
  <c r="I3449" i="2"/>
  <c r="F3449" i="2"/>
  <c r="T3448" i="2"/>
  <c r="S3448" i="2"/>
  <c r="I3448" i="2" s="1"/>
  <c r="R3448" i="2"/>
  <c r="F3448" i="2"/>
  <c r="T3447" i="2"/>
  <c r="S3447" i="2"/>
  <c r="R3447" i="2"/>
  <c r="F3447" i="2"/>
  <c r="T3446" i="2"/>
  <c r="S3446" i="2"/>
  <c r="R3446" i="2"/>
  <c r="I3446" i="2"/>
  <c r="F3446" i="2"/>
  <c r="T3445" i="2"/>
  <c r="S3445" i="2"/>
  <c r="R3445" i="2"/>
  <c r="I3445" i="2"/>
  <c r="F3445" i="2"/>
  <c r="T3444" i="2"/>
  <c r="S3444" i="2"/>
  <c r="I3444" i="2" s="1"/>
  <c r="R3444" i="2"/>
  <c r="F3444" i="2"/>
  <c r="T3443" i="2"/>
  <c r="S3443" i="2"/>
  <c r="R3443" i="2"/>
  <c r="F3443" i="2"/>
  <c r="T3442" i="2"/>
  <c r="S3442" i="2"/>
  <c r="R3442" i="2"/>
  <c r="I3442" i="2"/>
  <c r="F3442" i="2"/>
  <c r="T3441" i="2"/>
  <c r="S3441" i="2"/>
  <c r="R3441" i="2"/>
  <c r="I3441" i="2"/>
  <c r="F3441" i="2"/>
  <c r="T3440" i="2"/>
  <c r="S3440" i="2"/>
  <c r="I3440" i="2" s="1"/>
  <c r="R3440" i="2"/>
  <c r="F3440" i="2"/>
  <c r="T3439" i="2"/>
  <c r="S3439" i="2"/>
  <c r="R3439" i="2"/>
  <c r="F3439" i="2"/>
  <c r="T3438" i="2"/>
  <c r="S3438" i="2"/>
  <c r="R3438" i="2"/>
  <c r="I3438" i="2"/>
  <c r="F3438" i="2"/>
  <c r="T3437" i="2"/>
  <c r="S3437" i="2"/>
  <c r="R3437" i="2"/>
  <c r="I3437" i="2"/>
  <c r="F3437" i="2"/>
  <c r="T3436" i="2"/>
  <c r="S3436" i="2"/>
  <c r="I3436" i="2" s="1"/>
  <c r="R3436" i="2"/>
  <c r="F3436" i="2"/>
  <c r="T3435" i="2"/>
  <c r="S3435" i="2"/>
  <c r="R3435" i="2"/>
  <c r="F3435" i="2"/>
  <c r="T3434" i="2"/>
  <c r="S3434" i="2"/>
  <c r="R3434" i="2"/>
  <c r="I3434" i="2"/>
  <c r="F3434" i="2"/>
  <c r="T3433" i="2"/>
  <c r="S3433" i="2"/>
  <c r="R3433" i="2"/>
  <c r="I3433" i="2"/>
  <c r="F3433" i="2"/>
  <c r="T3432" i="2"/>
  <c r="S3432" i="2"/>
  <c r="I3432" i="2" s="1"/>
  <c r="R3432" i="2"/>
  <c r="F3432" i="2"/>
  <c r="T3431" i="2"/>
  <c r="S3431" i="2"/>
  <c r="R3431" i="2"/>
  <c r="F3431" i="2"/>
  <c r="T3430" i="2"/>
  <c r="S3430" i="2"/>
  <c r="R3430" i="2"/>
  <c r="I3430" i="2"/>
  <c r="F3430" i="2"/>
  <c r="T3429" i="2"/>
  <c r="S3429" i="2"/>
  <c r="R3429" i="2"/>
  <c r="I3429" i="2"/>
  <c r="F3429" i="2"/>
  <c r="T3428" i="2"/>
  <c r="S3428" i="2"/>
  <c r="I3428" i="2" s="1"/>
  <c r="R3428" i="2"/>
  <c r="F3428" i="2"/>
  <c r="T3427" i="2"/>
  <c r="S3427" i="2"/>
  <c r="R3427" i="2"/>
  <c r="F3427" i="2"/>
  <c r="T3426" i="2"/>
  <c r="S3426" i="2"/>
  <c r="R3426" i="2"/>
  <c r="I3426" i="2"/>
  <c r="F3426" i="2"/>
  <c r="T3425" i="2"/>
  <c r="S3425" i="2"/>
  <c r="R3425" i="2"/>
  <c r="I3425" i="2"/>
  <c r="F3425" i="2"/>
  <c r="T3424" i="2"/>
  <c r="S3424" i="2"/>
  <c r="I3424" i="2" s="1"/>
  <c r="R3424" i="2"/>
  <c r="F3424" i="2"/>
  <c r="T3423" i="2"/>
  <c r="S3423" i="2"/>
  <c r="R3423" i="2"/>
  <c r="F3423" i="2"/>
  <c r="T3422" i="2"/>
  <c r="S3422" i="2"/>
  <c r="R3422" i="2"/>
  <c r="I3422" i="2"/>
  <c r="F3422" i="2"/>
  <c r="T3421" i="2"/>
  <c r="S3421" i="2"/>
  <c r="R3421" i="2"/>
  <c r="I3421" i="2"/>
  <c r="F3421" i="2"/>
  <c r="T3420" i="2"/>
  <c r="S3420" i="2"/>
  <c r="I3420" i="2" s="1"/>
  <c r="R3420" i="2"/>
  <c r="F3420" i="2"/>
  <c r="T3419" i="2"/>
  <c r="S3419" i="2"/>
  <c r="R3419" i="2"/>
  <c r="F3419" i="2"/>
  <c r="T3418" i="2"/>
  <c r="S3418" i="2"/>
  <c r="R3418" i="2"/>
  <c r="I3418" i="2"/>
  <c r="F3418" i="2"/>
  <c r="T3417" i="2"/>
  <c r="S3417" i="2"/>
  <c r="R3417" i="2"/>
  <c r="I3417" i="2"/>
  <c r="F3417" i="2"/>
  <c r="T3416" i="2"/>
  <c r="S3416" i="2"/>
  <c r="I3416" i="2" s="1"/>
  <c r="R3416" i="2"/>
  <c r="F3416" i="2"/>
  <c r="T3415" i="2"/>
  <c r="S3415" i="2"/>
  <c r="R3415" i="2"/>
  <c r="F3415" i="2"/>
  <c r="T3414" i="2"/>
  <c r="S3414" i="2"/>
  <c r="R3414" i="2"/>
  <c r="I3414" i="2"/>
  <c r="F3414" i="2"/>
  <c r="T3413" i="2"/>
  <c r="S3413" i="2"/>
  <c r="R3413" i="2"/>
  <c r="I3413" i="2"/>
  <c r="F3413" i="2"/>
  <c r="T3412" i="2"/>
  <c r="S3412" i="2"/>
  <c r="I3412" i="2" s="1"/>
  <c r="R3412" i="2"/>
  <c r="F3412" i="2"/>
  <c r="T3411" i="2"/>
  <c r="S3411" i="2"/>
  <c r="R3411" i="2"/>
  <c r="F3411" i="2"/>
  <c r="T3410" i="2"/>
  <c r="S3410" i="2"/>
  <c r="R3410" i="2"/>
  <c r="I3410" i="2"/>
  <c r="F3410" i="2"/>
  <c r="T3409" i="2"/>
  <c r="S3409" i="2"/>
  <c r="R3409" i="2"/>
  <c r="I3409" i="2"/>
  <c r="F3409" i="2"/>
  <c r="T3408" i="2"/>
  <c r="S3408" i="2"/>
  <c r="I3408" i="2" s="1"/>
  <c r="R3408" i="2"/>
  <c r="F3408" i="2"/>
  <c r="T3407" i="2"/>
  <c r="S3407" i="2"/>
  <c r="R3407" i="2"/>
  <c r="F3407" i="2"/>
  <c r="T3406" i="2"/>
  <c r="S3406" i="2"/>
  <c r="R3406" i="2"/>
  <c r="I3406" i="2"/>
  <c r="F3406" i="2"/>
  <c r="T3405" i="2"/>
  <c r="S3405" i="2"/>
  <c r="R3405" i="2"/>
  <c r="I3405" i="2"/>
  <c r="F3405" i="2"/>
  <c r="T3404" i="2"/>
  <c r="S3404" i="2"/>
  <c r="I3404" i="2" s="1"/>
  <c r="R3404" i="2"/>
  <c r="F3404" i="2"/>
  <c r="T3403" i="2"/>
  <c r="S3403" i="2"/>
  <c r="R3403" i="2"/>
  <c r="F3403" i="2"/>
  <c r="T3402" i="2"/>
  <c r="S3402" i="2"/>
  <c r="R3402" i="2"/>
  <c r="I3402" i="2"/>
  <c r="F3402" i="2"/>
  <c r="T3401" i="2"/>
  <c r="S3401" i="2"/>
  <c r="R3401" i="2"/>
  <c r="I3401" i="2"/>
  <c r="F3401" i="2"/>
  <c r="T3400" i="2"/>
  <c r="S3400" i="2"/>
  <c r="I3400" i="2" s="1"/>
  <c r="R3400" i="2"/>
  <c r="F3400" i="2"/>
  <c r="T3399" i="2"/>
  <c r="S3399" i="2"/>
  <c r="R3399" i="2"/>
  <c r="F3399" i="2"/>
  <c r="T3398" i="2"/>
  <c r="S3398" i="2"/>
  <c r="R3398" i="2"/>
  <c r="I3398" i="2"/>
  <c r="F3398" i="2"/>
  <c r="T3397" i="2"/>
  <c r="S3397" i="2"/>
  <c r="R3397" i="2"/>
  <c r="I3397" i="2"/>
  <c r="F3397" i="2"/>
  <c r="T3396" i="2"/>
  <c r="S3396" i="2"/>
  <c r="I3396" i="2" s="1"/>
  <c r="R3396" i="2"/>
  <c r="F3396" i="2"/>
  <c r="T3395" i="2"/>
  <c r="S3395" i="2"/>
  <c r="R3395" i="2"/>
  <c r="F3395" i="2"/>
  <c r="T3394" i="2"/>
  <c r="S3394" i="2"/>
  <c r="R3394" i="2"/>
  <c r="I3394" i="2"/>
  <c r="F3394" i="2"/>
  <c r="T3393" i="2"/>
  <c r="S3393" i="2"/>
  <c r="R3393" i="2"/>
  <c r="I3393" i="2"/>
  <c r="F3393" i="2"/>
  <c r="T3392" i="2"/>
  <c r="S3392" i="2"/>
  <c r="I3392" i="2" s="1"/>
  <c r="R3392" i="2"/>
  <c r="F3392" i="2"/>
  <c r="T3391" i="2"/>
  <c r="S3391" i="2"/>
  <c r="R3391" i="2"/>
  <c r="F3391" i="2"/>
  <c r="T3390" i="2"/>
  <c r="S3390" i="2"/>
  <c r="R3390" i="2"/>
  <c r="I3390" i="2"/>
  <c r="F3390" i="2"/>
  <c r="T3389" i="2"/>
  <c r="S3389" i="2"/>
  <c r="R3389" i="2"/>
  <c r="I3389" i="2"/>
  <c r="F3389" i="2"/>
  <c r="T3388" i="2"/>
  <c r="S3388" i="2"/>
  <c r="I3388" i="2" s="1"/>
  <c r="R3388" i="2"/>
  <c r="F3388" i="2"/>
  <c r="T3387" i="2"/>
  <c r="S3387" i="2"/>
  <c r="R3387" i="2"/>
  <c r="F3387" i="2"/>
  <c r="T3386" i="2"/>
  <c r="S3386" i="2"/>
  <c r="R3386" i="2"/>
  <c r="I3386" i="2"/>
  <c r="F3386" i="2"/>
  <c r="T3385" i="2"/>
  <c r="S3385" i="2"/>
  <c r="R3385" i="2"/>
  <c r="I3385" i="2"/>
  <c r="F3385" i="2"/>
  <c r="T3384" i="2"/>
  <c r="S3384" i="2"/>
  <c r="I3384" i="2" s="1"/>
  <c r="R3384" i="2"/>
  <c r="F3384" i="2"/>
  <c r="T3383" i="2"/>
  <c r="S3383" i="2"/>
  <c r="R3383" i="2"/>
  <c r="F3383" i="2"/>
  <c r="T3382" i="2"/>
  <c r="S3382" i="2"/>
  <c r="R3382" i="2"/>
  <c r="I3382" i="2"/>
  <c r="F3382" i="2"/>
  <c r="T3381" i="2"/>
  <c r="S3381" i="2"/>
  <c r="R3381" i="2"/>
  <c r="I3381" i="2"/>
  <c r="F3381" i="2"/>
  <c r="T3380" i="2"/>
  <c r="S3380" i="2"/>
  <c r="I3380" i="2" s="1"/>
  <c r="R3380" i="2"/>
  <c r="F3380" i="2"/>
  <c r="T3379" i="2"/>
  <c r="S3379" i="2"/>
  <c r="R3379" i="2"/>
  <c r="F3379" i="2"/>
  <c r="T3378" i="2"/>
  <c r="S3378" i="2"/>
  <c r="R3378" i="2"/>
  <c r="I3378" i="2"/>
  <c r="F3378" i="2"/>
  <c r="T3377" i="2"/>
  <c r="S3377" i="2"/>
  <c r="R3377" i="2"/>
  <c r="I3377" i="2"/>
  <c r="F3377" i="2"/>
  <c r="T3376" i="2"/>
  <c r="S3376" i="2"/>
  <c r="I3376" i="2" s="1"/>
  <c r="R3376" i="2"/>
  <c r="F3376" i="2"/>
  <c r="T3375" i="2"/>
  <c r="S3375" i="2"/>
  <c r="R3375" i="2"/>
  <c r="F3375" i="2"/>
  <c r="T3374" i="2"/>
  <c r="S3374" i="2"/>
  <c r="R3374" i="2"/>
  <c r="I3374" i="2"/>
  <c r="F3374" i="2"/>
  <c r="T3373" i="2"/>
  <c r="S3373" i="2"/>
  <c r="R3373" i="2"/>
  <c r="I3373" i="2"/>
  <c r="F3373" i="2"/>
  <c r="T3372" i="2"/>
  <c r="S3372" i="2"/>
  <c r="I3372" i="2" s="1"/>
  <c r="R3372" i="2"/>
  <c r="F3372" i="2"/>
  <c r="T3371" i="2"/>
  <c r="S3371" i="2"/>
  <c r="R3371" i="2"/>
  <c r="F3371" i="2"/>
  <c r="T3370" i="2"/>
  <c r="S3370" i="2"/>
  <c r="R3370" i="2"/>
  <c r="I3370" i="2"/>
  <c r="F3370" i="2"/>
  <c r="T3369" i="2"/>
  <c r="S3369" i="2"/>
  <c r="R3369" i="2"/>
  <c r="I3369" i="2"/>
  <c r="F3369" i="2"/>
  <c r="T3368" i="2"/>
  <c r="S3368" i="2"/>
  <c r="I3368" i="2" s="1"/>
  <c r="R3368" i="2"/>
  <c r="F3368" i="2"/>
  <c r="T3367" i="2"/>
  <c r="S3367" i="2"/>
  <c r="R3367" i="2"/>
  <c r="F3367" i="2"/>
  <c r="T3366" i="2"/>
  <c r="S3366" i="2"/>
  <c r="R3366" i="2"/>
  <c r="I3366" i="2"/>
  <c r="F3366" i="2"/>
  <c r="T3365" i="2"/>
  <c r="S3365" i="2"/>
  <c r="R3365" i="2"/>
  <c r="I3365" i="2"/>
  <c r="F3365" i="2"/>
  <c r="T3364" i="2"/>
  <c r="S3364" i="2"/>
  <c r="I3364" i="2" s="1"/>
  <c r="R3364" i="2"/>
  <c r="F3364" i="2"/>
  <c r="T3363" i="2"/>
  <c r="S3363" i="2"/>
  <c r="R3363" i="2"/>
  <c r="F3363" i="2"/>
  <c r="T3362" i="2"/>
  <c r="S3362" i="2"/>
  <c r="R3362" i="2"/>
  <c r="I3362" i="2"/>
  <c r="F3362" i="2"/>
  <c r="T3361" i="2"/>
  <c r="S3361" i="2"/>
  <c r="R3361" i="2"/>
  <c r="I3361" i="2"/>
  <c r="F3361" i="2"/>
  <c r="T3360" i="2"/>
  <c r="S3360" i="2"/>
  <c r="I3360" i="2" s="1"/>
  <c r="R3360" i="2"/>
  <c r="F3360" i="2"/>
  <c r="T3359" i="2"/>
  <c r="S3359" i="2"/>
  <c r="R3359" i="2"/>
  <c r="F3359" i="2"/>
  <c r="T3358" i="2"/>
  <c r="S3358" i="2"/>
  <c r="R3358" i="2"/>
  <c r="I3358" i="2"/>
  <c r="F3358" i="2"/>
  <c r="T3357" i="2"/>
  <c r="S3357" i="2"/>
  <c r="R3357" i="2"/>
  <c r="I3357" i="2"/>
  <c r="F3357" i="2"/>
  <c r="T3356" i="2"/>
  <c r="S3356" i="2"/>
  <c r="I3356" i="2" s="1"/>
  <c r="R3356" i="2"/>
  <c r="F3356" i="2"/>
  <c r="T3355" i="2"/>
  <c r="I3355" i="2" s="1"/>
  <c r="S3355" i="2"/>
  <c r="R3355" i="2"/>
  <c r="F3355" i="2"/>
  <c r="T3354" i="2"/>
  <c r="S3354" i="2"/>
  <c r="R3354" i="2"/>
  <c r="I3354" i="2"/>
  <c r="F3354" i="2"/>
  <c r="T3353" i="2"/>
  <c r="S3353" i="2"/>
  <c r="R3353" i="2"/>
  <c r="I3353" i="2"/>
  <c r="F3353" i="2"/>
  <c r="T3352" i="2"/>
  <c r="S3352" i="2"/>
  <c r="R3352" i="2"/>
  <c r="F3352" i="2"/>
  <c r="T3351" i="2"/>
  <c r="S3351" i="2"/>
  <c r="R3351" i="2"/>
  <c r="I3351" i="2"/>
  <c r="F3351" i="2"/>
  <c r="T3350" i="2"/>
  <c r="S3350" i="2"/>
  <c r="R3350" i="2"/>
  <c r="I3350" i="2"/>
  <c r="F3350" i="2"/>
  <c r="T3349" i="2"/>
  <c r="I3349" i="2" s="1"/>
  <c r="S3349" i="2"/>
  <c r="R3349" i="2"/>
  <c r="F3349" i="2"/>
  <c r="T3348" i="2"/>
  <c r="S3348" i="2"/>
  <c r="I3348" i="2" s="1"/>
  <c r="R3348" i="2"/>
  <c r="F3348" i="2"/>
  <c r="T3347" i="2"/>
  <c r="I3347" i="2" s="1"/>
  <c r="S3347" i="2"/>
  <c r="R3347" i="2"/>
  <c r="F3347" i="2"/>
  <c r="T3346" i="2"/>
  <c r="S3346" i="2"/>
  <c r="R3346" i="2"/>
  <c r="I3346" i="2"/>
  <c r="F3346" i="2"/>
  <c r="T3345" i="2"/>
  <c r="S3345" i="2"/>
  <c r="R3345" i="2"/>
  <c r="I3345" i="2"/>
  <c r="F3345" i="2"/>
  <c r="T3344" i="2"/>
  <c r="S3344" i="2"/>
  <c r="R3344" i="2"/>
  <c r="F3344" i="2"/>
  <c r="T3343" i="2"/>
  <c r="S3343" i="2"/>
  <c r="R3343" i="2"/>
  <c r="I3343" i="2"/>
  <c r="F3343" i="2"/>
  <c r="T3342" i="2"/>
  <c r="S3342" i="2"/>
  <c r="R3342" i="2"/>
  <c r="I3342" i="2"/>
  <c r="F3342" i="2"/>
  <c r="T3341" i="2"/>
  <c r="I3341" i="2" s="1"/>
  <c r="S3341" i="2"/>
  <c r="R3341" i="2"/>
  <c r="F3341" i="2"/>
  <c r="T3340" i="2"/>
  <c r="S3340" i="2"/>
  <c r="I3340" i="2" s="1"/>
  <c r="R3340" i="2"/>
  <c r="F3340" i="2"/>
  <c r="T3339" i="2"/>
  <c r="I3339" i="2" s="1"/>
  <c r="S3339" i="2"/>
  <c r="R3339" i="2"/>
  <c r="F3339" i="2"/>
  <c r="T3338" i="2"/>
  <c r="S3338" i="2"/>
  <c r="R3338" i="2"/>
  <c r="I3338" i="2"/>
  <c r="F3338" i="2"/>
  <c r="T3337" i="2"/>
  <c r="S3337" i="2"/>
  <c r="R3337" i="2"/>
  <c r="I3337" i="2"/>
  <c r="F3337" i="2"/>
  <c r="T3336" i="2"/>
  <c r="S3336" i="2"/>
  <c r="R3336" i="2"/>
  <c r="F3336" i="2"/>
  <c r="T3335" i="2"/>
  <c r="S3335" i="2"/>
  <c r="R3335" i="2"/>
  <c r="I3335" i="2"/>
  <c r="F3335" i="2"/>
  <c r="T3334" i="2"/>
  <c r="S3334" i="2"/>
  <c r="R3334" i="2"/>
  <c r="I3334" i="2"/>
  <c r="F3334" i="2"/>
  <c r="T3333" i="2"/>
  <c r="I3333" i="2" s="1"/>
  <c r="S3333" i="2"/>
  <c r="R3333" i="2"/>
  <c r="F3333" i="2"/>
  <c r="T3332" i="2"/>
  <c r="S3332" i="2"/>
  <c r="I3332" i="2" s="1"/>
  <c r="R3332" i="2"/>
  <c r="F3332" i="2"/>
  <c r="T3331" i="2"/>
  <c r="I3331" i="2" s="1"/>
  <c r="S3331" i="2"/>
  <c r="R3331" i="2"/>
  <c r="F3331" i="2"/>
  <c r="T3330" i="2"/>
  <c r="S3330" i="2"/>
  <c r="R3330" i="2"/>
  <c r="I3330" i="2"/>
  <c r="F3330" i="2"/>
  <c r="T3329" i="2"/>
  <c r="S3329" i="2"/>
  <c r="R3329" i="2"/>
  <c r="I3329" i="2"/>
  <c r="F3329" i="2"/>
  <c r="T3328" i="2"/>
  <c r="S3328" i="2"/>
  <c r="R3328" i="2"/>
  <c r="F3328" i="2"/>
  <c r="T3327" i="2"/>
  <c r="S3327" i="2"/>
  <c r="R3327" i="2"/>
  <c r="I3327" i="2"/>
  <c r="F3327" i="2"/>
  <c r="T3326" i="2"/>
  <c r="S3326" i="2"/>
  <c r="R3326" i="2"/>
  <c r="I3326" i="2"/>
  <c r="F3326" i="2"/>
  <c r="T3325" i="2"/>
  <c r="I3325" i="2" s="1"/>
  <c r="S3325" i="2"/>
  <c r="R3325" i="2"/>
  <c r="F3325" i="2"/>
  <c r="T3324" i="2"/>
  <c r="S3324" i="2"/>
  <c r="I3324" i="2" s="1"/>
  <c r="R3324" i="2"/>
  <c r="F3324" i="2"/>
  <c r="T3323" i="2"/>
  <c r="I3323" i="2" s="1"/>
  <c r="S3323" i="2"/>
  <c r="R3323" i="2"/>
  <c r="F3323" i="2"/>
  <c r="T3322" i="2"/>
  <c r="S3322" i="2"/>
  <c r="R3322" i="2"/>
  <c r="I3322" i="2"/>
  <c r="F3322" i="2"/>
  <c r="T3321" i="2"/>
  <c r="S3321" i="2"/>
  <c r="R3321" i="2"/>
  <c r="I3321" i="2"/>
  <c r="F3321" i="2"/>
  <c r="T3320" i="2"/>
  <c r="S3320" i="2"/>
  <c r="R3320" i="2"/>
  <c r="F3320" i="2"/>
  <c r="T3319" i="2"/>
  <c r="S3319" i="2"/>
  <c r="R3319" i="2"/>
  <c r="I3319" i="2"/>
  <c r="F3319" i="2"/>
  <c r="T3318" i="2"/>
  <c r="S3318" i="2"/>
  <c r="R3318" i="2"/>
  <c r="I3318" i="2"/>
  <c r="F3318" i="2"/>
  <c r="T3317" i="2"/>
  <c r="I3317" i="2" s="1"/>
  <c r="S3317" i="2"/>
  <c r="R3317" i="2"/>
  <c r="F3317" i="2"/>
  <c r="T3316" i="2"/>
  <c r="S3316" i="2"/>
  <c r="I3316" i="2" s="1"/>
  <c r="R3316" i="2"/>
  <c r="F3316" i="2"/>
  <c r="T3315" i="2"/>
  <c r="I3315" i="2" s="1"/>
  <c r="S3315" i="2"/>
  <c r="R3315" i="2"/>
  <c r="F3315" i="2"/>
  <c r="T3314" i="2"/>
  <c r="S3314" i="2"/>
  <c r="I3314" i="2" s="1"/>
  <c r="R3314" i="2"/>
  <c r="F3314" i="2"/>
  <c r="T3313" i="2"/>
  <c r="S3313" i="2"/>
  <c r="R3313" i="2"/>
  <c r="I3313" i="2"/>
  <c r="F3313" i="2"/>
  <c r="T3312" i="2"/>
  <c r="S3312" i="2"/>
  <c r="I3312" i="2" s="1"/>
  <c r="R3312" i="2"/>
  <c r="F3312" i="2"/>
  <c r="T3311" i="2"/>
  <c r="I3311" i="2" s="1"/>
  <c r="S3311" i="2"/>
  <c r="R3311" i="2"/>
  <c r="F3311" i="2"/>
  <c r="T3310" i="2"/>
  <c r="S3310" i="2"/>
  <c r="I3310" i="2" s="1"/>
  <c r="R3310" i="2"/>
  <c r="F3310" i="2"/>
  <c r="T3309" i="2"/>
  <c r="S3309" i="2"/>
  <c r="R3309" i="2"/>
  <c r="I3309" i="2"/>
  <c r="F3309" i="2"/>
  <c r="T3308" i="2"/>
  <c r="S3308" i="2"/>
  <c r="I3308" i="2" s="1"/>
  <c r="R3308" i="2"/>
  <c r="F3308" i="2"/>
  <c r="T3307" i="2"/>
  <c r="I3307" i="2" s="1"/>
  <c r="S3307" i="2"/>
  <c r="R3307" i="2"/>
  <c r="F3307" i="2"/>
  <c r="T3306" i="2"/>
  <c r="S3306" i="2"/>
  <c r="I3306" i="2" s="1"/>
  <c r="R3306" i="2"/>
  <c r="F3306" i="2"/>
  <c r="T3305" i="2"/>
  <c r="S3305" i="2"/>
  <c r="R3305" i="2"/>
  <c r="I3305" i="2"/>
  <c r="F3305" i="2"/>
  <c r="T3304" i="2"/>
  <c r="S3304" i="2"/>
  <c r="I3304" i="2" s="1"/>
  <c r="R3304" i="2"/>
  <c r="F3304" i="2"/>
  <c r="T3303" i="2"/>
  <c r="I3303" i="2" s="1"/>
  <c r="S3303" i="2"/>
  <c r="R3303" i="2"/>
  <c r="F3303" i="2"/>
  <c r="T3302" i="2"/>
  <c r="S3302" i="2"/>
  <c r="I3302" i="2" s="1"/>
  <c r="R3302" i="2"/>
  <c r="F3302" i="2"/>
  <c r="T3301" i="2"/>
  <c r="S3301" i="2"/>
  <c r="R3301" i="2"/>
  <c r="I3301" i="2"/>
  <c r="F3301" i="2"/>
  <c r="T3300" i="2"/>
  <c r="S3300" i="2"/>
  <c r="I3300" i="2" s="1"/>
  <c r="R3300" i="2"/>
  <c r="F3300" i="2"/>
  <c r="T3299" i="2"/>
  <c r="I3299" i="2" s="1"/>
  <c r="S3299" i="2"/>
  <c r="R3299" i="2"/>
  <c r="F3299" i="2"/>
  <c r="T3298" i="2"/>
  <c r="S3298" i="2"/>
  <c r="I3298" i="2" s="1"/>
  <c r="R3298" i="2"/>
  <c r="F3298" i="2"/>
  <c r="T3297" i="2"/>
  <c r="S3297" i="2"/>
  <c r="R3297" i="2"/>
  <c r="I3297" i="2"/>
  <c r="F3297" i="2"/>
  <c r="T3296" i="2"/>
  <c r="S3296" i="2"/>
  <c r="I3296" i="2" s="1"/>
  <c r="R3296" i="2"/>
  <c r="F3296" i="2"/>
  <c r="T3295" i="2"/>
  <c r="I3295" i="2" s="1"/>
  <c r="S3295" i="2"/>
  <c r="R3295" i="2"/>
  <c r="F3295" i="2"/>
  <c r="T3294" i="2"/>
  <c r="S3294" i="2"/>
  <c r="I3294" i="2" s="1"/>
  <c r="R3294" i="2"/>
  <c r="F3294" i="2"/>
  <c r="T3293" i="2"/>
  <c r="S3293" i="2"/>
  <c r="R3293" i="2"/>
  <c r="I3293" i="2"/>
  <c r="F3293" i="2"/>
  <c r="T3292" i="2"/>
  <c r="S3292" i="2"/>
  <c r="I3292" i="2" s="1"/>
  <c r="R3292" i="2"/>
  <c r="F3292" i="2"/>
  <c r="T3291" i="2"/>
  <c r="I3291" i="2" s="1"/>
  <c r="S3291" i="2"/>
  <c r="R3291" i="2"/>
  <c r="F3291" i="2"/>
  <c r="T3290" i="2"/>
  <c r="S3290" i="2"/>
  <c r="I3290" i="2" s="1"/>
  <c r="R3290" i="2"/>
  <c r="F3290" i="2"/>
  <c r="T3289" i="2"/>
  <c r="S3289" i="2"/>
  <c r="R3289" i="2"/>
  <c r="I3289" i="2"/>
  <c r="F3289" i="2"/>
  <c r="T3288" i="2"/>
  <c r="S3288" i="2"/>
  <c r="I3288" i="2" s="1"/>
  <c r="R3288" i="2"/>
  <c r="F3288" i="2"/>
  <c r="T3287" i="2"/>
  <c r="I3287" i="2" s="1"/>
  <c r="S3287" i="2"/>
  <c r="R3287" i="2"/>
  <c r="F3287" i="2"/>
  <c r="T3286" i="2"/>
  <c r="S3286" i="2"/>
  <c r="I3286" i="2" s="1"/>
  <c r="R3286" i="2"/>
  <c r="F3286" i="2"/>
  <c r="T3285" i="2"/>
  <c r="S3285" i="2"/>
  <c r="R3285" i="2"/>
  <c r="I3285" i="2"/>
  <c r="F3285" i="2"/>
  <c r="T3284" i="2"/>
  <c r="S3284" i="2"/>
  <c r="I3284" i="2" s="1"/>
  <c r="R3284" i="2"/>
  <c r="F3284" i="2"/>
  <c r="T3283" i="2"/>
  <c r="I3283" i="2" s="1"/>
  <c r="S3283" i="2"/>
  <c r="R3283" i="2"/>
  <c r="F3283" i="2"/>
  <c r="T3282" i="2"/>
  <c r="S3282" i="2"/>
  <c r="I3282" i="2" s="1"/>
  <c r="R3282" i="2"/>
  <c r="F3282" i="2"/>
  <c r="T3281" i="2"/>
  <c r="S3281" i="2"/>
  <c r="R3281" i="2"/>
  <c r="I3281" i="2"/>
  <c r="F3281" i="2"/>
  <c r="T3280" i="2"/>
  <c r="S3280" i="2"/>
  <c r="I3280" i="2" s="1"/>
  <c r="R3280" i="2"/>
  <c r="F3280" i="2"/>
  <c r="T3279" i="2"/>
  <c r="I3279" i="2" s="1"/>
  <c r="S3279" i="2"/>
  <c r="R3279" i="2"/>
  <c r="F3279" i="2"/>
  <c r="T3278" i="2"/>
  <c r="S3278" i="2"/>
  <c r="I3278" i="2" s="1"/>
  <c r="R3278" i="2"/>
  <c r="F3278" i="2"/>
  <c r="T3277" i="2"/>
  <c r="S3277" i="2"/>
  <c r="R3277" i="2"/>
  <c r="I3277" i="2"/>
  <c r="F3277" i="2"/>
  <c r="T3276" i="2"/>
  <c r="S3276" i="2"/>
  <c r="I3276" i="2" s="1"/>
  <c r="R3276" i="2"/>
  <c r="F3276" i="2"/>
  <c r="T3275" i="2"/>
  <c r="I3275" i="2" s="1"/>
  <c r="S3275" i="2"/>
  <c r="R3275" i="2"/>
  <c r="F3275" i="2"/>
  <c r="T3274" i="2"/>
  <c r="S3274" i="2"/>
  <c r="I3274" i="2" s="1"/>
  <c r="R3274" i="2"/>
  <c r="F3274" i="2"/>
  <c r="T3273" i="2"/>
  <c r="S3273" i="2"/>
  <c r="R3273" i="2"/>
  <c r="I3273" i="2"/>
  <c r="F3273" i="2"/>
  <c r="T3272" i="2"/>
  <c r="S3272" i="2"/>
  <c r="I3272" i="2" s="1"/>
  <c r="R3272" i="2"/>
  <c r="F3272" i="2"/>
  <c r="T3271" i="2"/>
  <c r="I3271" i="2" s="1"/>
  <c r="S3271" i="2"/>
  <c r="R3271" i="2"/>
  <c r="F3271" i="2"/>
  <c r="T3270" i="2"/>
  <c r="S3270" i="2"/>
  <c r="I3270" i="2" s="1"/>
  <c r="R3270" i="2"/>
  <c r="F3270" i="2"/>
  <c r="T3269" i="2"/>
  <c r="S3269" i="2"/>
  <c r="R3269" i="2"/>
  <c r="I3269" i="2"/>
  <c r="F3269" i="2"/>
  <c r="T3268" i="2"/>
  <c r="S3268" i="2"/>
  <c r="I3268" i="2" s="1"/>
  <c r="R3268" i="2"/>
  <c r="F3268" i="2"/>
  <c r="T3267" i="2"/>
  <c r="I3267" i="2" s="1"/>
  <c r="S3267" i="2"/>
  <c r="R3267" i="2"/>
  <c r="F3267" i="2"/>
  <c r="T3266" i="2"/>
  <c r="S3266" i="2"/>
  <c r="I3266" i="2" s="1"/>
  <c r="R3266" i="2"/>
  <c r="F3266" i="2"/>
  <c r="T3265" i="2"/>
  <c r="S3265" i="2"/>
  <c r="R3265" i="2"/>
  <c r="I3265" i="2"/>
  <c r="F3265" i="2"/>
  <c r="T3264" i="2"/>
  <c r="S3264" i="2"/>
  <c r="I3264" i="2" s="1"/>
  <c r="R3264" i="2"/>
  <c r="F3264" i="2"/>
  <c r="T3263" i="2"/>
  <c r="I3263" i="2" s="1"/>
  <c r="S3263" i="2"/>
  <c r="R3263" i="2"/>
  <c r="F3263" i="2"/>
  <c r="T3262" i="2"/>
  <c r="S3262" i="2"/>
  <c r="I3262" i="2" s="1"/>
  <c r="R3262" i="2"/>
  <c r="F3262" i="2"/>
  <c r="T3261" i="2"/>
  <c r="S3261" i="2"/>
  <c r="R3261" i="2"/>
  <c r="I3261" i="2"/>
  <c r="F3261" i="2"/>
  <c r="T3260" i="2"/>
  <c r="S3260" i="2"/>
  <c r="I3260" i="2" s="1"/>
  <c r="R3260" i="2"/>
  <c r="F3260" i="2"/>
  <c r="T3259" i="2"/>
  <c r="I3259" i="2" s="1"/>
  <c r="S3259" i="2"/>
  <c r="R3259" i="2"/>
  <c r="F3259" i="2"/>
  <c r="T3258" i="2"/>
  <c r="S3258" i="2"/>
  <c r="I3258" i="2" s="1"/>
  <c r="R3258" i="2"/>
  <c r="F3258" i="2"/>
  <c r="T3257" i="2"/>
  <c r="S3257" i="2"/>
  <c r="R3257" i="2"/>
  <c r="I3257" i="2"/>
  <c r="F3257" i="2"/>
  <c r="T3256" i="2"/>
  <c r="S3256" i="2"/>
  <c r="I3256" i="2" s="1"/>
  <c r="R3256" i="2"/>
  <c r="F3256" i="2"/>
  <c r="T3255" i="2"/>
  <c r="I3255" i="2" s="1"/>
  <c r="S3255" i="2"/>
  <c r="R3255" i="2"/>
  <c r="F3255" i="2"/>
  <c r="T3254" i="2"/>
  <c r="S3254" i="2"/>
  <c r="I3254" i="2" s="1"/>
  <c r="R3254" i="2"/>
  <c r="F3254" i="2"/>
  <c r="T3253" i="2"/>
  <c r="S3253" i="2"/>
  <c r="R3253" i="2"/>
  <c r="I3253" i="2"/>
  <c r="F3253" i="2"/>
  <c r="T3252" i="2"/>
  <c r="S3252" i="2"/>
  <c r="I3252" i="2" s="1"/>
  <c r="R3252" i="2"/>
  <c r="F3252" i="2"/>
  <c r="T3251" i="2"/>
  <c r="I3251" i="2" s="1"/>
  <c r="S3251" i="2"/>
  <c r="R3251" i="2"/>
  <c r="F3251" i="2"/>
  <c r="T3250" i="2"/>
  <c r="S3250" i="2"/>
  <c r="I3250" i="2" s="1"/>
  <c r="R3250" i="2"/>
  <c r="F3250" i="2"/>
  <c r="T3249" i="2"/>
  <c r="S3249" i="2"/>
  <c r="R3249" i="2"/>
  <c r="I3249" i="2"/>
  <c r="F3249" i="2"/>
  <c r="T3248" i="2"/>
  <c r="S3248" i="2"/>
  <c r="I3248" i="2" s="1"/>
  <c r="R3248" i="2"/>
  <c r="F3248" i="2"/>
  <c r="T3247" i="2"/>
  <c r="I3247" i="2" s="1"/>
  <c r="S3247" i="2"/>
  <c r="R3247" i="2"/>
  <c r="F3247" i="2"/>
  <c r="T3246" i="2"/>
  <c r="S3246" i="2"/>
  <c r="I3246" i="2" s="1"/>
  <c r="R3246" i="2"/>
  <c r="F3246" i="2"/>
  <c r="T3245" i="2"/>
  <c r="S3245" i="2"/>
  <c r="R3245" i="2"/>
  <c r="I3245" i="2"/>
  <c r="F3245" i="2"/>
  <c r="T3244" i="2"/>
  <c r="S3244" i="2"/>
  <c r="I3244" i="2" s="1"/>
  <c r="R3244" i="2"/>
  <c r="F3244" i="2"/>
  <c r="T3243" i="2"/>
  <c r="I3243" i="2" s="1"/>
  <c r="S3243" i="2"/>
  <c r="R3243" i="2"/>
  <c r="F3243" i="2"/>
  <c r="T3242" i="2"/>
  <c r="S3242" i="2"/>
  <c r="I3242" i="2" s="1"/>
  <c r="R3242" i="2"/>
  <c r="F3242" i="2"/>
  <c r="T3241" i="2"/>
  <c r="S3241" i="2"/>
  <c r="R3241" i="2"/>
  <c r="I3241" i="2"/>
  <c r="F3241" i="2"/>
  <c r="T3240" i="2"/>
  <c r="S3240" i="2"/>
  <c r="I3240" i="2" s="1"/>
  <c r="R3240" i="2"/>
  <c r="F3240" i="2"/>
  <c r="T3239" i="2"/>
  <c r="I3239" i="2" s="1"/>
  <c r="S3239" i="2"/>
  <c r="R3239" i="2"/>
  <c r="F3239" i="2"/>
  <c r="T3238" i="2"/>
  <c r="S3238" i="2"/>
  <c r="I3238" i="2" s="1"/>
  <c r="R3238" i="2"/>
  <c r="F3238" i="2"/>
  <c r="T3237" i="2"/>
  <c r="S3237" i="2"/>
  <c r="R3237" i="2"/>
  <c r="I3237" i="2"/>
  <c r="F3237" i="2"/>
  <c r="T3236" i="2"/>
  <c r="S3236" i="2"/>
  <c r="I3236" i="2" s="1"/>
  <c r="R3236" i="2"/>
  <c r="F3236" i="2"/>
  <c r="T3235" i="2"/>
  <c r="I3235" i="2" s="1"/>
  <c r="S3235" i="2"/>
  <c r="R3235" i="2"/>
  <c r="F3235" i="2"/>
  <c r="T3234" i="2"/>
  <c r="S3234" i="2"/>
  <c r="I3234" i="2" s="1"/>
  <c r="R3234" i="2"/>
  <c r="F3234" i="2"/>
  <c r="T3233" i="2"/>
  <c r="S3233" i="2"/>
  <c r="R3233" i="2"/>
  <c r="I3233" i="2"/>
  <c r="F3233" i="2"/>
  <c r="T3232" i="2"/>
  <c r="S3232" i="2"/>
  <c r="I3232" i="2" s="1"/>
  <c r="R3232" i="2"/>
  <c r="F3232" i="2"/>
  <c r="T3231" i="2"/>
  <c r="I3231" i="2" s="1"/>
  <c r="S3231" i="2"/>
  <c r="R3231" i="2"/>
  <c r="F3231" i="2"/>
  <c r="T3230" i="2"/>
  <c r="S3230" i="2"/>
  <c r="I3230" i="2" s="1"/>
  <c r="R3230" i="2"/>
  <c r="F3230" i="2"/>
  <c r="T3229" i="2"/>
  <c r="S3229" i="2"/>
  <c r="R3229" i="2"/>
  <c r="I3229" i="2"/>
  <c r="F3229" i="2"/>
  <c r="T3228" i="2"/>
  <c r="S3228" i="2"/>
  <c r="I3228" i="2" s="1"/>
  <c r="R3228" i="2"/>
  <c r="F3228" i="2"/>
  <c r="T3227" i="2"/>
  <c r="I3227" i="2" s="1"/>
  <c r="S3227" i="2"/>
  <c r="R3227" i="2"/>
  <c r="F3227" i="2"/>
  <c r="T3226" i="2"/>
  <c r="S3226" i="2"/>
  <c r="I3226" i="2" s="1"/>
  <c r="R3226" i="2"/>
  <c r="F3226" i="2"/>
  <c r="T3225" i="2"/>
  <c r="S3225" i="2"/>
  <c r="R3225" i="2"/>
  <c r="I3225" i="2"/>
  <c r="F3225" i="2"/>
  <c r="T3224" i="2"/>
  <c r="S3224" i="2"/>
  <c r="I3224" i="2" s="1"/>
  <c r="R3224" i="2"/>
  <c r="F3224" i="2"/>
  <c r="T3223" i="2"/>
  <c r="I3223" i="2" s="1"/>
  <c r="S3223" i="2"/>
  <c r="R3223" i="2"/>
  <c r="F3223" i="2"/>
  <c r="T3222" i="2"/>
  <c r="S3222" i="2"/>
  <c r="I3222" i="2" s="1"/>
  <c r="R3222" i="2"/>
  <c r="F3222" i="2"/>
  <c r="T3221" i="2"/>
  <c r="S3221" i="2"/>
  <c r="R3221" i="2"/>
  <c r="I3221" i="2"/>
  <c r="F3221" i="2"/>
  <c r="T3220" i="2"/>
  <c r="S3220" i="2"/>
  <c r="I3220" i="2" s="1"/>
  <c r="R3220" i="2"/>
  <c r="F3220" i="2"/>
  <c r="T3219" i="2"/>
  <c r="I3219" i="2" s="1"/>
  <c r="S3219" i="2"/>
  <c r="R3219" i="2"/>
  <c r="F3219" i="2"/>
  <c r="T3218" i="2"/>
  <c r="S3218" i="2"/>
  <c r="I3218" i="2" s="1"/>
  <c r="R3218" i="2"/>
  <c r="F3218" i="2"/>
  <c r="T3217" i="2"/>
  <c r="S3217" i="2"/>
  <c r="R3217" i="2"/>
  <c r="I3217" i="2"/>
  <c r="F3217" i="2"/>
  <c r="T3216" i="2"/>
  <c r="S3216" i="2"/>
  <c r="I3216" i="2" s="1"/>
  <c r="R3216" i="2"/>
  <c r="F3216" i="2"/>
  <c r="T3215" i="2"/>
  <c r="I3215" i="2" s="1"/>
  <c r="S3215" i="2"/>
  <c r="R3215" i="2"/>
  <c r="F3215" i="2"/>
  <c r="T3214" i="2"/>
  <c r="S3214" i="2"/>
  <c r="I3214" i="2" s="1"/>
  <c r="R3214" i="2"/>
  <c r="F3214" i="2"/>
  <c r="T3213" i="2"/>
  <c r="S3213" i="2"/>
  <c r="R3213" i="2"/>
  <c r="I3213" i="2"/>
  <c r="F3213" i="2"/>
  <c r="T3212" i="2"/>
  <c r="S3212" i="2"/>
  <c r="I3212" i="2" s="1"/>
  <c r="R3212" i="2"/>
  <c r="F3212" i="2"/>
  <c r="T3211" i="2"/>
  <c r="I3211" i="2" s="1"/>
  <c r="S3211" i="2"/>
  <c r="R3211" i="2"/>
  <c r="F3211" i="2"/>
  <c r="T3210" i="2"/>
  <c r="S3210" i="2"/>
  <c r="I3210" i="2" s="1"/>
  <c r="R3210" i="2"/>
  <c r="F3210" i="2"/>
  <c r="T3209" i="2"/>
  <c r="S3209" i="2"/>
  <c r="R3209" i="2"/>
  <c r="I3209" i="2"/>
  <c r="F3209" i="2"/>
  <c r="T3208" i="2"/>
  <c r="S3208" i="2"/>
  <c r="I3208" i="2" s="1"/>
  <c r="R3208" i="2"/>
  <c r="F3208" i="2"/>
  <c r="T3207" i="2"/>
  <c r="I3207" i="2" s="1"/>
  <c r="S3207" i="2"/>
  <c r="R3207" i="2"/>
  <c r="F3207" i="2"/>
  <c r="T3206" i="2"/>
  <c r="S3206" i="2"/>
  <c r="I3206" i="2" s="1"/>
  <c r="R3206" i="2"/>
  <c r="F3206" i="2"/>
  <c r="T3205" i="2"/>
  <c r="S3205" i="2"/>
  <c r="R3205" i="2"/>
  <c r="I3205" i="2"/>
  <c r="F3205" i="2"/>
  <c r="T3204" i="2"/>
  <c r="S3204" i="2"/>
  <c r="I3204" i="2" s="1"/>
  <c r="R3204" i="2"/>
  <c r="F3204" i="2"/>
  <c r="T3203" i="2"/>
  <c r="I3203" i="2" s="1"/>
  <c r="S3203" i="2"/>
  <c r="R3203" i="2"/>
  <c r="F3203" i="2"/>
  <c r="T3202" i="2"/>
  <c r="S3202" i="2"/>
  <c r="I3202" i="2" s="1"/>
  <c r="R3202" i="2"/>
  <c r="F3202" i="2"/>
  <c r="T3201" i="2"/>
  <c r="S3201" i="2"/>
  <c r="R3201" i="2"/>
  <c r="I3201" i="2"/>
  <c r="F3201" i="2"/>
  <c r="T3200" i="2"/>
  <c r="S3200" i="2"/>
  <c r="I3200" i="2" s="1"/>
  <c r="R3200" i="2"/>
  <c r="F3200" i="2"/>
  <c r="T3199" i="2"/>
  <c r="I3199" i="2" s="1"/>
  <c r="S3199" i="2"/>
  <c r="R3199" i="2"/>
  <c r="F3199" i="2"/>
  <c r="T3198" i="2"/>
  <c r="S3198" i="2"/>
  <c r="I3198" i="2" s="1"/>
  <c r="R3198" i="2"/>
  <c r="F3198" i="2"/>
  <c r="T3197" i="2"/>
  <c r="S3197" i="2"/>
  <c r="R3197" i="2"/>
  <c r="I3197" i="2"/>
  <c r="F3197" i="2"/>
  <c r="T3196" i="2"/>
  <c r="S3196" i="2"/>
  <c r="I3196" i="2" s="1"/>
  <c r="R3196" i="2"/>
  <c r="F3196" i="2"/>
  <c r="T3195" i="2"/>
  <c r="I3195" i="2" s="1"/>
  <c r="S3195" i="2"/>
  <c r="R3195" i="2"/>
  <c r="F3195" i="2"/>
  <c r="T3194" i="2"/>
  <c r="S3194" i="2"/>
  <c r="I3194" i="2" s="1"/>
  <c r="R3194" i="2"/>
  <c r="F3194" i="2"/>
  <c r="T3193" i="2"/>
  <c r="S3193" i="2"/>
  <c r="R3193" i="2"/>
  <c r="I3193" i="2"/>
  <c r="F3193" i="2"/>
  <c r="T3192" i="2"/>
  <c r="S3192" i="2"/>
  <c r="I3192" i="2" s="1"/>
  <c r="R3192" i="2"/>
  <c r="F3192" i="2"/>
  <c r="T3191" i="2"/>
  <c r="I3191" i="2" s="1"/>
  <c r="S3191" i="2"/>
  <c r="R3191" i="2"/>
  <c r="F3191" i="2"/>
  <c r="T3190" i="2"/>
  <c r="S3190" i="2"/>
  <c r="I3190" i="2" s="1"/>
  <c r="R3190" i="2"/>
  <c r="F3190" i="2"/>
  <c r="T3189" i="2"/>
  <c r="S3189" i="2"/>
  <c r="R3189" i="2"/>
  <c r="I3189" i="2"/>
  <c r="F3189" i="2"/>
  <c r="T3188" i="2"/>
  <c r="S3188" i="2"/>
  <c r="I3188" i="2" s="1"/>
  <c r="R3188" i="2"/>
  <c r="F3188" i="2"/>
  <c r="T3187" i="2"/>
  <c r="I3187" i="2" s="1"/>
  <c r="S3187" i="2"/>
  <c r="R3187" i="2"/>
  <c r="F3187" i="2"/>
  <c r="T3186" i="2"/>
  <c r="S3186" i="2"/>
  <c r="I3186" i="2" s="1"/>
  <c r="R3186" i="2"/>
  <c r="F3186" i="2"/>
  <c r="T3185" i="2"/>
  <c r="S3185" i="2"/>
  <c r="R3185" i="2"/>
  <c r="I3185" i="2"/>
  <c r="F3185" i="2"/>
  <c r="T3184" i="2"/>
  <c r="S3184" i="2"/>
  <c r="I3184" i="2" s="1"/>
  <c r="R3184" i="2"/>
  <c r="F3184" i="2"/>
  <c r="T3183" i="2"/>
  <c r="I3183" i="2" s="1"/>
  <c r="S3183" i="2"/>
  <c r="R3183" i="2"/>
  <c r="F3183" i="2"/>
  <c r="T3182" i="2"/>
  <c r="S3182" i="2"/>
  <c r="I3182" i="2" s="1"/>
  <c r="R3182" i="2"/>
  <c r="F3182" i="2"/>
  <c r="T3181" i="2"/>
  <c r="S3181" i="2"/>
  <c r="R3181" i="2"/>
  <c r="I3181" i="2"/>
  <c r="F3181" i="2"/>
  <c r="T3180" i="2"/>
  <c r="S3180" i="2"/>
  <c r="I3180" i="2" s="1"/>
  <c r="R3180" i="2"/>
  <c r="F3180" i="2"/>
  <c r="T3179" i="2"/>
  <c r="I3179" i="2" s="1"/>
  <c r="S3179" i="2"/>
  <c r="R3179" i="2"/>
  <c r="F3179" i="2"/>
  <c r="T3178" i="2"/>
  <c r="S3178" i="2"/>
  <c r="I3178" i="2" s="1"/>
  <c r="R3178" i="2"/>
  <c r="F3178" i="2"/>
  <c r="T3177" i="2"/>
  <c r="S3177" i="2"/>
  <c r="R3177" i="2"/>
  <c r="I3177" i="2"/>
  <c r="F3177" i="2"/>
  <c r="T3176" i="2"/>
  <c r="S3176" i="2"/>
  <c r="I3176" i="2" s="1"/>
  <c r="R3176" i="2"/>
  <c r="F3176" i="2"/>
  <c r="T3175" i="2"/>
  <c r="I3175" i="2" s="1"/>
  <c r="S3175" i="2"/>
  <c r="R3175" i="2"/>
  <c r="F3175" i="2"/>
  <c r="T3174" i="2"/>
  <c r="S3174" i="2"/>
  <c r="I3174" i="2" s="1"/>
  <c r="R3174" i="2"/>
  <c r="F3174" i="2"/>
  <c r="T3173" i="2"/>
  <c r="S3173" i="2"/>
  <c r="R3173" i="2"/>
  <c r="I3173" i="2"/>
  <c r="F3173" i="2"/>
  <c r="T3172" i="2"/>
  <c r="S3172" i="2"/>
  <c r="I3172" i="2" s="1"/>
  <c r="R3172" i="2"/>
  <c r="F3172" i="2"/>
  <c r="T3171" i="2"/>
  <c r="I3171" i="2" s="1"/>
  <c r="S3171" i="2"/>
  <c r="R3171" i="2"/>
  <c r="F3171" i="2"/>
  <c r="T3170" i="2"/>
  <c r="S3170" i="2"/>
  <c r="I3170" i="2" s="1"/>
  <c r="R3170" i="2"/>
  <c r="F3170" i="2"/>
  <c r="T3169" i="2"/>
  <c r="S3169" i="2"/>
  <c r="R3169" i="2"/>
  <c r="I3169" i="2"/>
  <c r="F3169" i="2"/>
  <c r="T3168" i="2"/>
  <c r="S3168" i="2"/>
  <c r="I3168" i="2" s="1"/>
  <c r="R3168" i="2"/>
  <c r="F3168" i="2"/>
  <c r="T3167" i="2"/>
  <c r="I3167" i="2" s="1"/>
  <c r="S3167" i="2"/>
  <c r="R3167" i="2"/>
  <c r="F3167" i="2"/>
  <c r="T3166" i="2"/>
  <c r="S3166" i="2"/>
  <c r="I3166" i="2" s="1"/>
  <c r="R3166" i="2"/>
  <c r="F3166" i="2"/>
  <c r="T3165" i="2"/>
  <c r="S3165" i="2"/>
  <c r="R3165" i="2"/>
  <c r="I3165" i="2"/>
  <c r="F3165" i="2"/>
  <c r="T3164" i="2"/>
  <c r="S3164" i="2"/>
  <c r="I3164" i="2" s="1"/>
  <c r="R3164" i="2"/>
  <c r="F3164" i="2"/>
  <c r="T3163" i="2"/>
  <c r="I3163" i="2" s="1"/>
  <c r="S3163" i="2"/>
  <c r="R3163" i="2"/>
  <c r="F3163" i="2"/>
  <c r="T3162" i="2"/>
  <c r="S3162" i="2"/>
  <c r="I3162" i="2" s="1"/>
  <c r="R3162" i="2"/>
  <c r="F3162" i="2"/>
  <c r="T3161" i="2"/>
  <c r="S3161" i="2"/>
  <c r="R3161" i="2"/>
  <c r="I3161" i="2"/>
  <c r="F3161" i="2"/>
  <c r="T3160" i="2"/>
  <c r="S3160" i="2"/>
  <c r="I3160" i="2" s="1"/>
  <c r="R3160" i="2"/>
  <c r="F3160" i="2"/>
  <c r="T3159" i="2"/>
  <c r="I3159" i="2" s="1"/>
  <c r="S3159" i="2"/>
  <c r="R3159" i="2"/>
  <c r="F3159" i="2"/>
  <c r="T3158" i="2"/>
  <c r="S3158" i="2"/>
  <c r="I3158" i="2" s="1"/>
  <c r="R3158" i="2"/>
  <c r="F3158" i="2"/>
  <c r="T3157" i="2"/>
  <c r="S3157" i="2"/>
  <c r="R3157" i="2"/>
  <c r="I3157" i="2"/>
  <c r="F3157" i="2"/>
  <c r="T3156" i="2"/>
  <c r="S3156" i="2"/>
  <c r="I3156" i="2" s="1"/>
  <c r="R3156" i="2"/>
  <c r="F3156" i="2"/>
  <c r="T3155" i="2"/>
  <c r="I3155" i="2" s="1"/>
  <c r="S3155" i="2"/>
  <c r="R3155" i="2"/>
  <c r="F3155" i="2"/>
  <c r="T3154" i="2"/>
  <c r="S3154" i="2"/>
  <c r="I3154" i="2" s="1"/>
  <c r="R3154" i="2"/>
  <c r="F3154" i="2"/>
  <c r="T3153" i="2"/>
  <c r="S3153" i="2"/>
  <c r="R3153" i="2"/>
  <c r="I3153" i="2"/>
  <c r="F3153" i="2"/>
  <c r="T3152" i="2"/>
  <c r="S3152" i="2"/>
  <c r="I3152" i="2" s="1"/>
  <c r="R3152" i="2"/>
  <c r="F3152" i="2"/>
  <c r="T3151" i="2"/>
  <c r="I3151" i="2" s="1"/>
  <c r="S3151" i="2"/>
  <c r="R3151" i="2"/>
  <c r="F3151" i="2"/>
  <c r="T3150" i="2"/>
  <c r="S3150" i="2"/>
  <c r="I3150" i="2" s="1"/>
  <c r="R3150" i="2"/>
  <c r="F3150" i="2"/>
  <c r="T3149" i="2"/>
  <c r="S3149" i="2"/>
  <c r="R3149" i="2"/>
  <c r="I3149" i="2"/>
  <c r="F3149" i="2"/>
  <c r="T3148" i="2"/>
  <c r="S3148" i="2"/>
  <c r="I3148" i="2" s="1"/>
  <c r="R3148" i="2"/>
  <c r="F3148" i="2"/>
  <c r="T3147" i="2"/>
  <c r="I3147" i="2" s="1"/>
  <c r="S3147" i="2"/>
  <c r="R3147" i="2"/>
  <c r="F3147" i="2"/>
  <c r="T3146" i="2"/>
  <c r="S3146" i="2"/>
  <c r="I3146" i="2" s="1"/>
  <c r="R3146" i="2"/>
  <c r="F3146" i="2"/>
  <c r="T3145" i="2"/>
  <c r="S3145" i="2"/>
  <c r="R3145" i="2"/>
  <c r="I3145" i="2"/>
  <c r="F3145" i="2"/>
  <c r="T3144" i="2"/>
  <c r="S3144" i="2"/>
  <c r="I3144" i="2" s="1"/>
  <c r="R3144" i="2"/>
  <c r="F3144" i="2"/>
  <c r="T3143" i="2"/>
  <c r="I3143" i="2" s="1"/>
  <c r="S3143" i="2"/>
  <c r="R3143" i="2"/>
  <c r="F3143" i="2"/>
  <c r="T3142" i="2"/>
  <c r="S3142" i="2"/>
  <c r="I3142" i="2" s="1"/>
  <c r="R3142" i="2"/>
  <c r="F3142" i="2"/>
  <c r="T3141" i="2"/>
  <c r="S3141" i="2"/>
  <c r="R3141" i="2"/>
  <c r="I3141" i="2"/>
  <c r="F3141" i="2"/>
  <c r="T3140" i="2"/>
  <c r="S3140" i="2"/>
  <c r="I3140" i="2" s="1"/>
  <c r="R3140" i="2"/>
  <c r="F3140" i="2"/>
  <c r="T3139" i="2"/>
  <c r="I3139" i="2" s="1"/>
  <c r="S3139" i="2"/>
  <c r="R3139" i="2"/>
  <c r="F3139" i="2"/>
  <c r="T3138" i="2"/>
  <c r="S3138" i="2"/>
  <c r="I3138" i="2" s="1"/>
  <c r="R3138" i="2"/>
  <c r="F3138" i="2"/>
  <c r="T3137" i="2"/>
  <c r="S3137" i="2"/>
  <c r="R3137" i="2"/>
  <c r="I3137" i="2"/>
  <c r="F3137" i="2"/>
  <c r="T3136" i="2"/>
  <c r="S3136" i="2"/>
  <c r="I3136" i="2" s="1"/>
  <c r="R3136" i="2"/>
  <c r="F3136" i="2"/>
  <c r="T3135" i="2"/>
  <c r="I3135" i="2" s="1"/>
  <c r="S3135" i="2"/>
  <c r="R3135" i="2"/>
  <c r="F3135" i="2"/>
  <c r="T3134" i="2"/>
  <c r="S3134" i="2"/>
  <c r="I3134" i="2" s="1"/>
  <c r="R3134" i="2"/>
  <c r="F3134" i="2"/>
  <c r="T3133" i="2"/>
  <c r="S3133" i="2"/>
  <c r="R3133" i="2"/>
  <c r="I3133" i="2"/>
  <c r="F3133" i="2"/>
  <c r="T3132" i="2"/>
  <c r="S3132" i="2"/>
  <c r="I3132" i="2" s="1"/>
  <c r="R3132" i="2"/>
  <c r="F3132" i="2"/>
  <c r="T3131" i="2"/>
  <c r="I3131" i="2" s="1"/>
  <c r="S3131" i="2"/>
  <c r="R3131" i="2"/>
  <c r="F3131" i="2"/>
  <c r="T3130" i="2"/>
  <c r="S3130" i="2"/>
  <c r="I3130" i="2" s="1"/>
  <c r="R3130" i="2"/>
  <c r="F3130" i="2"/>
  <c r="T3129" i="2"/>
  <c r="S3129" i="2"/>
  <c r="R3129" i="2"/>
  <c r="I3129" i="2"/>
  <c r="F3129" i="2"/>
  <c r="T3128" i="2"/>
  <c r="S3128" i="2"/>
  <c r="I3128" i="2" s="1"/>
  <c r="R3128" i="2"/>
  <c r="F3128" i="2"/>
  <c r="T3127" i="2"/>
  <c r="I3127" i="2" s="1"/>
  <c r="S3127" i="2"/>
  <c r="R3127" i="2"/>
  <c r="F3127" i="2"/>
  <c r="T3126" i="2"/>
  <c r="S3126" i="2"/>
  <c r="I3126" i="2" s="1"/>
  <c r="R3126" i="2"/>
  <c r="F3126" i="2"/>
  <c r="T3125" i="2"/>
  <c r="S3125" i="2"/>
  <c r="R3125" i="2"/>
  <c r="I3125" i="2"/>
  <c r="F3125" i="2"/>
  <c r="T3124" i="2"/>
  <c r="S3124" i="2"/>
  <c r="I3124" i="2" s="1"/>
  <c r="R3124" i="2"/>
  <c r="F3124" i="2"/>
  <c r="T3123" i="2"/>
  <c r="I3123" i="2" s="1"/>
  <c r="S3123" i="2"/>
  <c r="R3123" i="2"/>
  <c r="F3123" i="2"/>
  <c r="T3122" i="2"/>
  <c r="S3122" i="2"/>
  <c r="I3122" i="2" s="1"/>
  <c r="R3122" i="2"/>
  <c r="F3122" i="2"/>
  <c r="T3121" i="2"/>
  <c r="S3121" i="2"/>
  <c r="R3121" i="2"/>
  <c r="I3121" i="2"/>
  <c r="F3121" i="2"/>
  <c r="T3120" i="2"/>
  <c r="S3120" i="2"/>
  <c r="I3120" i="2" s="1"/>
  <c r="R3120" i="2"/>
  <c r="F3120" i="2"/>
  <c r="T3119" i="2"/>
  <c r="I3119" i="2" s="1"/>
  <c r="S3119" i="2"/>
  <c r="R3119" i="2"/>
  <c r="F3119" i="2"/>
  <c r="T3118" i="2"/>
  <c r="S3118" i="2"/>
  <c r="I3118" i="2" s="1"/>
  <c r="R3118" i="2"/>
  <c r="F3118" i="2"/>
  <c r="T3117" i="2"/>
  <c r="S3117" i="2"/>
  <c r="R3117" i="2"/>
  <c r="I3117" i="2"/>
  <c r="F3117" i="2"/>
  <c r="T3116" i="2"/>
  <c r="S3116" i="2"/>
  <c r="I3116" i="2" s="1"/>
  <c r="R3116" i="2"/>
  <c r="F3116" i="2"/>
  <c r="T3115" i="2"/>
  <c r="I3115" i="2" s="1"/>
  <c r="S3115" i="2"/>
  <c r="R3115" i="2"/>
  <c r="F3115" i="2"/>
  <c r="T3114" i="2"/>
  <c r="S3114" i="2"/>
  <c r="I3114" i="2" s="1"/>
  <c r="R3114" i="2"/>
  <c r="F3114" i="2"/>
  <c r="T3113" i="2"/>
  <c r="S3113" i="2"/>
  <c r="R3113" i="2"/>
  <c r="I3113" i="2"/>
  <c r="F3113" i="2"/>
  <c r="T3112" i="2"/>
  <c r="S3112" i="2"/>
  <c r="I3112" i="2" s="1"/>
  <c r="R3112" i="2"/>
  <c r="F3112" i="2"/>
  <c r="T3111" i="2"/>
  <c r="I3111" i="2" s="1"/>
  <c r="S3111" i="2"/>
  <c r="R3111" i="2"/>
  <c r="F3111" i="2"/>
  <c r="T3110" i="2"/>
  <c r="S3110" i="2"/>
  <c r="I3110" i="2" s="1"/>
  <c r="R3110" i="2"/>
  <c r="F3110" i="2"/>
  <c r="T3109" i="2"/>
  <c r="S3109" i="2"/>
  <c r="R3109" i="2"/>
  <c r="I3109" i="2"/>
  <c r="F3109" i="2"/>
  <c r="T3108" i="2"/>
  <c r="S3108" i="2"/>
  <c r="I3108" i="2" s="1"/>
  <c r="R3108" i="2"/>
  <c r="F3108" i="2"/>
  <c r="T3107" i="2"/>
  <c r="I3107" i="2" s="1"/>
  <c r="S3107" i="2"/>
  <c r="R3107" i="2"/>
  <c r="F3107" i="2"/>
  <c r="T3106" i="2"/>
  <c r="S3106" i="2"/>
  <c r="I3106" i="2" s="1"/>
  <c r="R3106" i="2"/>
  <c r="F3106" i="2"/>
  <c r="T3105" i="2"/>
  <c r="S3105" i="2"/>
  <c r="R3105" i="2"/>
  <c r="I3105" i="2"/>
  <c r="F3105" i="2"/>
  <c r="T3104" i="2"/>
  <c r="S3104" i="2"/>
  <c r="I3104" i="2" s="1"/>
  <c r="R3104" i="2"/>
  <c r="F3104" i="2"/>
  <c r="T3103" i="2"/>
  <c r="I3103" i="2" s="1"/>
  <c r="S3103" i="2"/>
  <c r="R3103" i="2"/>
  <c r="F3103" i="2"/>
  <c r="T3102" i="2"/>
  <c r="S3102" i="2"/>
  <c r="I3102" i="2" s="1"/>
  <c r="R3102" i="2"/>
  <c r="F3102" i="2"/>
  <c r="T3101" i="2"/>
  <c r="S3101" i="2"/>
  <c r="R3101" i="2"/>
  <c r="I3101" i="2"/>
  <c r="F3101" i="2"/>
  <c r="T3100" i="2"/>
  <c r="S3100" i="2"/>
  <c r="I3100" i="2" s="1"/>
  <c r="R3100" i="2"/>
  <c r="F3100" i="2"/>
  <c r="T3099" i="2"/>
  <c r="I3099" i="2" s="1"/>
  <c r="S3099" i="2"/>
  <c r="R3099" i="2"/>
  <c r="F3099" i="2"/>
  <c r="T3098" i="2"/>
  <c r="S3098" i="2"/>
  <c r="I3098" i="2" s="1"/>
  <c r="R3098" i="2"/>
  <c r="F3098" i="2"/>
  <c r="T3097" i="2"/>
  <c r="S3097" i="2"/>
  <c r="R3097" i="2"/>
  <c r="I3097" i="2"/>
  <c r="F3097" i="2"/>
  <c r="T3096" i="2"/>
  <c r="S3096" i="2"/>
  <c r="I3096" i="2" s="1"/>
  <c r="R3096" i="2"/>
  <c r="F3096" i="2"/>
  <c r="T3095" i="2"/>
  <c r="I3095" i="2" s="1"/>
  <c r="S3095" i="2"/>
  <c r="R3095" i="2"/>
  <c r="F3095" i="2"/>
  <c r="T3094" i="2"/>
  <c r="S3094" i="2"/>
  <c r="I3094" i="2" s="1"/>
  <c r="R3094" i="2"/>
  <c r="F3094" i="2"/>
  <c r="T3093" i="2"/>
  <c r="S3093" i="2"/>
  <c r="R3093" i="2"/>
  <c r="I3093" i="2"/>
  <c r="F3093" i="2"/>
  <c r="T3092" i="2"/>
  <c r="S3092" i="2"/>
  <c r="I3092" i="2" s="1"/>
  <c r="R3092" i="2"/>
  <c r="F3092" i="2"/>
  <c r="T3091" i="2"/>
  <c r="I3091" i="2" s="1"/>
  <c r="S3091" i="2"/>
  <c r="R3091" i="2"/>
  <c r="F3091" i="2"/>
  <c r="T3090" i="2"/>
  <c r="S3090" i="2"/>
  <c r="I3090" i="2" s="1"/>
  <c r="R3090" i="2"/>
  <c r="F3090" i="2"/>
  <c r="T3089" i="2"/>
  <c r="S3089" i="2"/>
  <c r="R3089" i="2"/>
  <c r="I3089" i="2"/>
  <c r="F3089" i="2"/>
  <c r="T3088" i="2"/>
  <c r="S3088" i="2"/>
  <c r="I3088" i="2" s="1"/>
  <c r="R3088" i="2"/>
  <c r="F3088" i="2"/>
  <c r="T3087" i="2"/>
  <c r="I3087" i="2" s="1"/>
  <c r="S3087" i="2"/>
  <c r="R3087" i="2"/>
  <c r="F3087" i="2"/>
  <c r="T3086" i="2"/>
  <c r="S3086" i="2"/>
  <c r="I3086" i="2" s="1"/>
  <c r="R3086" i="2"/>
  <c r="F3086" i="2"/>
  <c r="T3085" i="2"/>
  <c r="S3085" i="2"/>
  <c r="R3085" i="2"/>
  <c r="I3085" i="2"/>
  <c r="F3085" i="2"/>
  <c r="T3084" i="2"/>
  <c r="S3084" i="2"/>
  <c r="I3084" i="2" s="1"/>
  <c r="R3084" i="2"/>
  <c r="F3084" i="2"/>
  <c r="T3083" i="2"/>
  <c r="I3083" i="2" s="1"/>
  <c r="S3083" i="2"/>
  <c r="R3083" i="2"/>
  <c r="F3083" i="2"/>
  <c r="T3082" i="2"/>
  <c r="S3082" i="2"/>
  <c r="I3082" i="2" s="1"/>
  <c r="R3082" i="2"/>
  <c r="F3082" i="2"/>
  <c r="T3081" i="2"/>
  <c r="S3081" i="2"/>
  <c r="R3081" i="2"/>
  <c r="I3081" i="2"/>
  <c r="F3081" i="2"/>
  <c r="T3080" i="2"/>
  <c r="S3080" i="2"/>
  <c r="I3080" i="2" s="1"/>
  <c r="R3080" i="2"/>
  <c r="F3080" i="2"/>
  <c r="T3079" i="2"/>
  <c r="I3079" i="2" s="1"/>
  <c r="S3079" i="2"/>
  <c r="R3079" i="2"/>
  <c r="F3079" i="2"/>
  <c r="T3078" i="2"/>
  <c r="S3078" i="2"/>
  <c r="I3078" i="2" s="1"/>
  <c r="R3078" i="2"/>
  <c r="F3078" i="2"/>
  <c r="T3077" i="2"/>
  <c r="S3077" i="2"/>
  <c r="R3077" i="2"/>
  <c r="I3077" i="2"/>
  <c r="F3077" i="2"/>
  <c r="T3076" i="2"/>
  <c r="S3076" i="2"/>
  <c r="I3076" i="2" s="1"/>
  <c r="R3076" i="2"/>
  <c r="F3076" i="2"/>
  <c r="T3075" i="2"/>
  <c r="I3075" i="2" s="1"/>
  <c r="S3075" i="2"/>
  <c r="R3075" i="2"/>
  <c r="F3075" i="2"/>
  <c r="T3074" i="2"/>
  <c r="S3074" i="2"/>
  <c r="I3074" i="2" s="1"/>
  <c r="R3074" i="2"/>
  <c r="F3074" i="2"/>
  <c r="T3073" i="2"/>
  <c r="S3073" i="2"/>
  <c r="R3073" i="2"/>
  <c r="I3073" i="2"/>
  <c r="F3073" i="2"/>
  <c r="T3072" i="2"/>
  <c r="S3072" i="2"/>
  <c r="I3072" i="2" s="1"/>
  <c r="R3072" i="2"/>
  <c r="F3072" i="2"/>
  <c r="T3071" i="2"/>
  <c r="I3071" i="2" s="1"/>
  <c r="S3071" i="2"/>
  <c r="R3071" i="2"/>
  <c r="F3071" i="2"/>
  <c r="T3070" i="2"/>
  <c r="S3070" i="2"/>
  <c r="I3070" i="2" s="1"/>
  <c r="R3070" i="2"/>
  <c r="F3070" i="2"/>
  <c r="T3069" i="2"/>
  <c r="S3069" i="2"/>
  <c r="R3069" i="2"/>
  <c r="I3069" i="2"/>
  <c r="F3069" i="2"/>
  <c r="T3068" i="2"/>
  <c r="S3068" i="2"/>
  <c r="I3068" i="2" s="1"/>
  <c r="R3068" i="2"/>
  <c r="F3068" i="2"/>
  <c r="T3067" i="2"/>
  <c r="I3067" i="2" s="1"/>
  <c r="S3067" i="2"/>
  <c r="R3067" i="2"/>
  <c r="F3067" i="2"/>
  <c r="T3066" i="2"/>
  <c r="S3066" i="2"/>
  <c r="I3066" i="2" s="1"/>
  <c r="R3066" i="2"/>
  <c r="F3066" i="2"/>
  <c r="T3065" i="2"/>
  <c r="S3065" i="2"/>
  <c r="R3065" i="2"/>
  <c r="I3065" i="2"/>
  <c r="F3065" i="2"/>
  <c r="T3064" i="2"/>
  <c r="S3064" i="2"/>
  <c r="I3064" i="2" s="1"/>
  <c r="R3064" i="2"/>
  <c r="F3064" i="2"/>
  <c r="T3063" i="2"/>
  <c r="I3063" i="2" s="1"/>
  <c r="S3063" i="2"/>
  <c r="R3063" i="2"/>
  <c r="F3063" i="2"/>
  <c r="T3062" i="2"/>
  <c r="S3062" i="2"/>
  <c r="I3062" i="2" s="1"/>
  <c r="R3062" i="2"/>
  <c r="F3062" i="2"/>
  <c r="T3061" i="2"/>
  <c r="S3061" i="2"/>
  <c r="R3061" i="2"/>
  <c r="I3061" i="2"/>
  <c r="F3061" i="2"/>
  <c r="T3060" i="2"/>
  <c r="S3060" i="2"/>
  <c r="I3060" i="2" s="1"/>
  <c r="R3060" i="2"/>
  <c r="F3060" i="2"/>
  <c r="T3059" i="2"/>
  <c r="I3059" i="2" s="1"/>
  <c r="S3059" i="2"/>
  <c r="R3059" i="2"/>
  <c r="F3059" i="2"/>
  <c r="T3058" i="2"/>
  <c r="S3058" i="2"/>
  <c r="I3058" i="2" s="1"/>
  <c r="R3058" i="2"/>
  <c r="F3058" i="2"/>
  <c r="T3057" i="2"/>
  <c r="S3057" i="2"/>
  <c r="R3057" i="2"/>
  <c r="I3057" i="2"/>
  <c r="F3057" i="2"/>
  <c r="T3056" i="2"/>
  <c r="S3056" i="2"/>
  <c r="I3056" i="2" s="1"/>
  <c r="R3056" i="2"/>
  <c r="F3056" i="2"/>
  <c r="T3055" i="2"/>
  <c r="I3055" i="2" s="1"/>
  <c r="S3055" i="2"/>
  <c r="R3055" i="2"/>
  <c r="F3055" i="2"/>
  <c r="T3054" i="2"/>
  <c r="S3054" i="2"/>
  <c r="I3054" i="2" s="1"/>
  <c r="R3054" i="2"/>
  <c r="F3054" i="2"/>
  <c r="T3053" i="2"/>
  <c r="S3053" i="2"/>
  <c r="R3053" i="2"/>
  <c r="I3053" i="2"/>
  <c r="F3053" i="2"/>
  <c r="T3052" i="2"/>
  <c r="S3052" i="2"/>
  <c r="I3052" i="2" s="1"/>
  <c r="R3052" i="2"/>
  <c r="F3052" i="2"/>
  <c r="T3051" i="2"/>
  <c r="I3051" i="2" s="1"/>
  <c r="S3051" i="2"/>
  <c r="R3051" i="2"/>
  <c r="F3051" i="2"/>
  <c r="T3050" i="2"/>
  <c r="S3050" i="2"/>
  <c r="I3050" i="2" s="1"/>
  <c r="R3050" i="2"/>
  <c r="F3050" i="2"/>
  <c r="T3049" i="2"/>
  <c r="S3049" i="2"/>
  <c r="R3049" i="2"/>
  <c r="I3049" i="2"/>
  <c r="F3049" i="2"/>
  <c r="T3048" i="2"/>
  <c r="S3048" i="2"/>
  <c r="I3048" i="2" s="1"/>
  <c r="R3048" i="2"/>
  <c r="F3048" i="2"/>
  <c r="T3047" i="2"/>
  <c r="I3047" i="2" s="1"/>
  <c r="S3047" i="2"/>
  <c r="R3047" i="2"/>
  <c r="F3047" i="2"/>
  <c r="T3046" i="2"/>
  <c r="S3046" i="2"/>
  <c r="I3046" i="2" s="1"/>
  <c r="R3046" i="2"/>
  <c r="F3046" i="2"/>
  <c r="T3045" i="2"/>
  <c r="S3045" i="2"/>
  <c r="R3045" i="2"/>
  <c r="I3045" i="2"/>
  <c r="F3045" i="2"/>
  <c r="T3044" i="2"/>
  <c r="S3044" i="2"/>
  <c r="I3044" i="2" s="1"/>
  <c r="R3044" i="2"/>
  <c r="F3044" i="2"/>
  <c r="T3043" i="2"/>
  <c r="I3043" i="2" s="1"/>
  <c r="S3043" i="2"/>
  <c r="R3043" i="2"/>
  <c r="F3043" i="2"/>
  <c r="T3042" i="2"/>
  <c r="S3042" i="2"/>
  <c r="I3042" i="2" s="1"/>
  <c r="R3042" i="2"/>
  <c r="F3042" i="2"/>
  <c r="T3041" i="2"/>
  <c r="S3041" i="2"/>
  <c r="R3041" i="2"/>
  <c r="I3041" i="2"/>
  <c r="F3041" i="2"/>
  <c r="T3040" i="2"/>
  <c r="S3040" i="2"/>
  <c r="I3040" i="2" s="1"/>
  <c r="R3040" i="2"/>
  <c r="F3040" i="2"/>
  <c r="T3039" i="2"/>
  <c r="I3039" i="2" s="1"/>
  <c r="S3039" i="2"/>
  <c r="R3039" i="2"/>
  <c r="F3039" i="2"/>
  <c r="T3038" i="2"/>
  <c r="S3038" i="2"/>
  <c r="I3038" i="2" s="1"/>
  <c r="R3038" i="2"/>
  <c r="F3038" i="2"/>
  <c r="T3037" i="2"/>
  <c r="S3037" i="2"/>
  <c r="R3037" i="2"/>
  <c r="I3037" i="2"/>
  <c r="F3037" i="2"/>
  <c r="T3036" i="2"/>
  <c r="S3036" i="2"/>
  <c r="I3036" i="2" s="1"/>
  <c r="R3036" i="2"/>
  <c r="F3036" i="2"/>
  <c r="T3035" i="2"/>
  <c r="I3035" i="2" s="1"/>
  <c r="S3035" i="2"/>
  <c r="R3035" i="2"/>
  <c r="F3035" i="2"/>
  <c r="T3034" i="2"/>
  <c r="S3034" i="2"/>
  <c r="I3034" i="2" s="1"/>
  <c r="R3034" i="2"/>
  <c r="F3034" i="2"/>
  <c r="T3033" i="2"/>
  <c r="S3033" i="2"/>
  <c r="R3033" i="2"/>
  <c r="I3033" i="2"/>
  <c r="F3033" i="2"/>
  <c r="T3032" i="2"/>
  <c r="S3032" i="2"/>
  <c r="I3032" i="2" s="1"/>
  <c r="R3032" i="2"/>
  <c r="F3032" i="2"/>
  <c r="T3031" i="2"/>
  <c r="I3031" i="2" s="1"/>
  <c r="S3031" i="2"/>
  <c r="R3031" i="2"/>
  <c r="F3031" i="2"/>
  <c r="T3030" i="2"/>
  <c r="S3030" i="2"/>
  <c r="I3030" i="2" s="1"/>
  <c r="R3030" i="2"/>
  <c r="F3030" i="2"/>
  <c r="T3029" i="2"/>
  <c r="S3029" i="2"/>
  <c r="R3029" i="2"/>
  <c r="I3029" i="2"/>
  <c r="F3029" i="2"/>
  <c r="T3028" i="2"/>
  <c r="S3028" i="2"/>
  <c r="I3028" i="2" s="1"/>
  <c r="R3028" i="2"/>
  <c r="F3028" i="2"/>
  <c r="T3027" i="2"/>
  <c r="I3027" i="2" s="1"/>
  <c r="S3027" i="2"/>
  <c r="R3027" i="2"/>
  <c r="F3027" i="2"/>
  <c r="T3026" i="2"/>
  <c r="S3026" i="2"/>
  <c r="I3026" i="2" s="1"/>
  <c r="R3026" i="2"/>
  <c r="F3026" i="2"/>
  <c r="T3025" i="2"/>
  <c r="S3025" i="2"/>
  <c r="R3025" i="2"/>
  <c r="I3025" i="2"/>
  <c r="F3025" i="2"/>
  <c r="T3024" i="2"/>
  <c r="S3024" i="2"/>
  <c r="I3024" i="2" s="1"/>
  <c r="R3024" i="2"/>
  <c r="F3024" i="2"/>
  <c r="T3023" i="2"/>
  <c r="I3023" i="2" s="1"/>
  <c r="S3023" i="2"/>
  <c r="R3023" i="2"/>
  <c r="F3023" i="2"/>
  <c r="T3022" i="2"/>
  <c r="S3022" i="2"/>
  <c r="I3022" i="2" s="1"/>
  <c r="R3022" i="2"/>
  <c r="F3022" i="2"/>
  <c r="T3021" i="2"/>
  <c r="S3021" i="2"/>
  <c r="R3021" i="2"/>
  <c r="I3021" i="2"/>
  <c r="F3021" i="2"/>
  <c r="T3020" i="2"/>
  <c r="S3020" i="2"/>
  <c r="I3020" i="2" s="1"/>
  <c r="R3020" i="2"/>
  <c r="F3020" i="2"/>
  <c r="T3019" i="2"/>
  <c r="I3019" i="2" s="1"/>
  <c r="S3019" i="2"/>
  <c r="R3019" i="2"/>
  <c r="F3019" i="2"/>
  <c r="T3018" i="2"/>
  <c r="S3018" i="2"/>
  <c r="I3018" i="2" s="1"/>
  <c r="R3018" i="2"/>
  <c r="F3018" i="2"/>
  <c r="T3017" i="2"/>
  <c r="S3017" i="2"/>
  <c r="R3017" i="2"/>
  <c r="I3017" i="2"/>
  <c r="F3017" i="2"/>
  <c r="T3016" i="2"/>
  <c r="S3016" i="2"/>
  <c r="I3016" i="2" s="1"/>
  <c r="R3016" i="2"/>
  <c r="F3016" i="2"/>
  <c r="T3015" i="2"/>
  <c r="I3015" i="2" s="1"/>
  <c r="S3015" i="2"/>
  <c r="R3015" i="2"/>
  <c r="F3015" i="2"/>
  <c r="T3014" i="2"/>
  <c r="S3014" i="2"/>
  <c r="I3014" i="2" s="1"/>
  <c r="R3014" i="2"/>
  <c r="F3014" i="2"/>
  <c r="T3013" i="2"/>
  <c r="S3013" i="2"/>
  <c r="R3013" i="2"/>
  <c r="I3013" i="2"/>
  <c r="F3013" i="2"/>
  <c r="T3012" i="2"/>
  <c r="S3012" i="2"/>
  <c r="I3012" i="2" s="1"/>
  <c r="R3012" i="2"/>
  <c r="F3012" i="2"/>
  <c r="T3011" i="2"/>
  <c r="I3011" i="2" s="1"/>
  <c r="S3011" i="2"/>
  <c r="R3011" i="2"/>
  <c r="F3011" i="2"/>
  <c r="T3010" i="2"/>
  <c r="S3010" i="2"/>
  <c r="I3010" i="2" s="1"/>
  <c r="R3010" i="2"/>
  <c r="F3010" i="2"/>
  <c r="T3009" i="2"/>
  <c r="S3009" i="2"/>
  <c r="R3009" i="2"/>
  <c r="I3009" i="2"/>
  <c r="F3009" i="2"/>
  <c r="T3008" i="2"/>
  <c r="S3008" i="2"/>
  <c r="I3008" i="2" s="1"/>
  <c r="R3008" i="2"/>
  <c r="F3008" i="2"/>
  <c r="T3007" i="2"/>
  <c r="I3007" i="2" s="1"/>
  <c r="S3007" i="2"/>
  <c r="R3007" i="2"/>
  <c r="F3007" i="2"/>
  <c r="T3006" i="2"/>
  <c r="S3006" i="2"/>
  <c r="I3006" i="2" s="1"/>
  <c r="R3006" i="2"/>
  <c r="F3006" i="2"/>
  <c r="T3005" i="2"/>
  <c r="S3005" i="2"/>
  <c r="R3005" i="2"/>
  <c r="I3005" i="2"/>
  <c r="F3005" i="2"/>
  <c r="T3004" i="2"/>
  <c r="S3004" i="2"/>
  <c r="I3004" i="2" s="1"/>
  <c r="R3004" i="2"/>
  <c r="F3004" i="2"/>
  <c r="T3003" i="2"/>
  <c r="I3003" i="2" s="1"/>
  <c r="S3003" i="2"/>
  <c r="R3003" i="2"/>
  <c r="F3003" i="2"/>
  <c r="T3002" i="2"/>
  <c r="S3002" i="2"/>
  <c r="I3002" i="2" s="1"/>
  <c r="R3002" i="2"/>
  <c r="F3002" i="2"/>
  <c r="T3001" i="2"/>
  <c r="S3001" i="2"/>
  <c r="R3001" i="2"/>
  <c r="I3001" i="2"/>
  <c r="F3001" i="2"/>
  <c r="T3000" i="2"/>
  <c r="S3000" i="2"/>
  <c r="I3000" i="2" s="1"/>
  <c r="R3000" i="2"/>
  <c r="F3000" i="2"/>
  <c r="T2999" i="2"/>
  <c r="I2999" i="2" s="1"/>
  <c r="S2999" i="2"/>
  <c r="R2999" i="2"/>
  <c r="F2999" i="2"/>
  <c r="T2998" i="2"/>
  <c r="S2998" i="2"/>
  <c r="I2998" i="2" s="1"/>
  <c r="R2998" i="2"/>
  <c r="F2998" i="2"/>
  <c r="T2997" i="2"/>
  <c r="S2997" i="2"/>
  <c r="R2997" i="2"/>
  <c r="I2997" i="2"/>
  <c r="F2997" i="2"/>
  <c r="T2996" i="2"/>
  <c r="S2996" i="2"/>
  <c r="I2996" i="2" s="1"/>
  <c r="R2996" i="2"/>
  <c r="F2996" i="2"/>
  <c r="T2995" i="2"/>
  <c r="I2995" i="2" s="1"/>
  <c r="S2995" i="2"/>
  <c r="R2995" i="2"/>
  <c r="F2995" i="2"/>
  <c r="T2994" i="2"/>
  <c r="S2994" i="2"/>
  <c r="I2994" i="2" s="1"/>
  <c r="R2994" i="2"/>
  <c r="F2994" i="2"/>
  <c r="T2993" i="2"/>
  <c r="S2993" i="2"/>
  <c r="R2993" i="2"/>
  <c r="I2993" i="2"/>
  <c r="F2993" i="2"/>
  <c r="T2992" i="2"/>
  <c r="S2992" i="2"/>
  <c r="I2992" i="2" s="1"/>
  <c r="R2992" i="2"/>
  <c r="F2992" i="2"/>
  <c r="T2991" i="2"/>
  <c r="I2991" i="2" s="1"/>
  <c r="S2991" i="2"/>
  <c r="R2991" i="2"/>
  <c r="F2991" i="2"/>
  <c r="T2990" i="2"/>
  <c r="S2990" i="2"/>
  <c r="I2990" i="2" s="1"/>
  <c r="R2990" i="2"/>
  <c r="F2990" i="2"/>
  <c r="T2989" i="2"/>
  <c r="S2989" i="2"/>
  <c r="R2989" i="2"/>
  <c r="I2989" i="2"/>
  <c r="F2989" i="2"/>
  <c r="T2988" i="2"/>
  <c r="S2988" i="2"/>
  <c r="I2988" i="2" s="1"/>
  <c r="R2988" i="2"/>
  <c r="F2988" i="2"/>
  <c r="T2987" i="2"/>
  <c r="I2987" i="2" s="1"/>
  <c r="S2987" i="2"/>
  <c r="R2987" i="2"/>
  <c r="F2987" i="2"/>
  <c r="T2986" i="2"/>
  <c r="S2986" i="2"/>
  <c r="I2986" i="2" s="1"/>
  <c r="R2986" i="2"/>
  <c r="F2986" i="2"/>
  <c r="T2985" i="2"/>
  <c r="S2985" i="2"/>
  <c r="R2985" i="2"/>
  <c r="I2985" i="2"/>
  <c r="F2985" i="2"/>
  <c r="T2984" i="2"/>
  <c r="S2984" i="2"/>
  <c r="I2984" i="2" s="1"/>
  <c r="R2984" i="2"/>
  <c r="F2984" i="2"/>
  <c r="T2983" i="2"/>
  <c r="I2983" i="2" s="1"/>
  <c r="S2983" i="2"/>
  <c r="R2983" i="2"/>
  <c r="F2983" i="2"/>
  <c r="T2982" i="2"/>
  <c r="S2982" i="2"/>
  <c r="I2982" i="2" s="1"/>
  <c r="R2982" i="2"/>
  <c r="F2982" i="2"/>
  <c r="T2981" i="2"/>
  <c r="S2981" i="2"/>
  <c r="R2981" i="2"/>
  <c r="I2981" i="2"/>
  <c r="F2981" i="2"/>
  <c r="T2980" i="2"/>
  <c r="S2980" i="2"/>
  <c r="I2980" i="2" s="1"/>
  <c r="R2980" i="2"/>
  <c r="F2980" i="2"/>
  <c r="T2979" i="2"/>
  <c r="I2979" i="2" s="1"/>
  <c r="S2979" i="2"/>
  <c r="R2979" i="2"/>
  <c r="F2979" i="2"/>
  <c r="T2978" i="2"/>
  <c r="S2978" i="2"/>
  <c r="I2978" i="2" s="1"/>
  <c r="R2978" i="2"/>
  <c r="F2978" i="2"/>
  <c r="T2977" i="2"/>
  <c r="S2977" i="2"/>
  <c r="R2977" i="2"/>
  <c r="I2977" i="2"/>
  <c r="F2977" i="2"/>
  <c r="T2976" i="2"/>
  <c r="S2976" i="2"/>
  <c r="I2976" i="2" s="1"/>
  <c r="R2976" i="2"/>
  <c r="F2976" i="2"/>
  <c r="T2975" i="2"/>
  <c r="I2975" i="2" s="1"/>
  <c r="S2975" i="2"/>
  <c r="R2975" i="2"/>
  <c r="F2975" i="2"/>
  <c r="T2974" i="2"/>
  <c r="S2974" i="2"/>
  <c r="I2974" i="2" s="1"/>
  <c r="R2974" i="2"/>
  <c r="F2974" i="2"/>
  <c r="T2973" i="2"/>
  <c r="S2973" i="2"/>
  <c r="R2973" i="2"/>
  <c r="I2973" i="2"/>
  <c r="F2973" i="2"/>
  <c r="T2972" i="2"/>
  <c r="S2972" i="2"/>
  <c r="I2972" i="2" s="1"/>
  <c r="R2972" i="2"/>
  <c r="F2972" i="2"/>
  <c r="T2971" i="2"/>
  <c r="I2971" i="2" s="1"/>
  <c r="S2971" i="2"/>
  <c r="R2971" i="2"/>
  <c r="F2971" i="2"/>
  <c r="T2970" i="2"/>
  <c r="S2970" i="2"/>
  <c r="I2970" i="2" s="1"/>
  <c r="R2970" i="2"/>
  <c r="F2970" i="2"/>
  <c r="T2969" i="2"/>
  <c r="S2969" i="2"/>
  <c r="R2969" i="2"/>
  <c r="I2969" i="2"/>
  <c r="F2969" i="2"/>
  <c r="T2968" i="2"/>
  <c r="S2968" i="2"/>
  <c r="I2968" i="2" s="1"/>
  <c r="R2968" i="2"/>
  <c r="F2968" i="2"/>
  <c r="T2967" i="2"/>
  <c r="I2967" i="2" s="1"/>
  <c r="S2967" i="2"/>
  <c r="R2967" i="2"/>
  <c r="F2967" i="2"/>
  <c r="T2966" i="2"/>
  <c r="S2966" i="2"/>
  <c r="I2966" i="2" s="1"/>
  <c r="R2966" i="2"/>
  <c r="F2966" i="2"/>
  <c r="T2965" i="2"/>
  <c r="S2965" i="2"/>
  <c r="R2965" i="2"/>
  <c r="I2965" i="2"/>
  <c r="F2965" i="2"/>
  <c r="T2964" i="2"/>
  <c r="S2964" i="2"/>
  <c r="I2964" i="2" s="1"/>
  <c r="R2964" i="2"/>
  <c r="F2964" i="2"/>
  <c r="T2963" i="2"/>
  <c r="I2963" i="2" s="1"/>
  <c r="S2963" i="2"/>
  <c r="R2963" i="2"/>
  <c r="F2963" i="2"/>
  <c r="T2962" i="2"/>
  <c r="S2962" i="2"/>
  <c r="I2962" i="2" s="1"/>
  <c r="R2962" i="2"/>
  <c r="F2962" i="2"/>
  <c r="T2961" i="2"/>
  <c r="S2961" i="2"/>
  <c r="R2961" i="2"/>
  <c r="I2961" i="2"/>
  <c r="F2961" i="2"/>
  <c r="T2960" i="2"/>
  <c r="S2960" i="2"/>
  <c r="I2960" i="2" s="1"/>
  <c r="R2960" i="2"/>
  <c r="F2960" i="2"/>
  <c r="T2959" i="2"/>
  <c r="I2959" i="2" s="1"/>
  <c r="S2959" i="2"/>
  <c r="R2959" i="2"/>
  <c r="F2959" i="2"/>
  <c r="T2958" i="2"/>
  <c r="S2958" i="2"/>
  <c r="I2958" i="2" s="1"/>
  <c r="R2958" i="2"/>
  <c r="F2958" i="2"/>
  <c r="T2957" i="2"/>
  <c r="S2957" i="2"/>
  <c r="R2957" i="2"/>
  <c r="I2957" i="2"/>
  <c r="F2957" i="2"/>
  <c r="T2956" i="2"/>
  <c r="S2956" i="2"/>
  <c r="I2956" i="2" s="1"/>
  <c r="R2956" i="2"/>
  <c r="F2956" i="2"/>
  <c r="T2955" i="2"/>
  <c r="I2955" i="2" s="1"/>
  <c r="S2955" i="2"/>
  <c r="R2955" i="2"/>
  <c r="F2955" i="2"/>
  <c r="T2954" i="2"/>
  <c r="S2954" i="2"/>
  <c r="I2954" i="2" s="1"/>
  <c r="R2954" i="2"/>
  <c r="F2954" i="2"/>
  <c r="T2953" i="2"/>
  <c r="S2953" i="2"/>
  <c r="R2953" i="2"/>
  <c r="I2953" i="2"/>
  <c r="F2953" i="2"/>
  <c r="T2952" i="2"/>
  <c r="S2952" i="2"/>
  <c r="I2952" i="2" s="1"/>
  <c r="R2952" i="2"/>
  <c r="F2952" i="2"/>
  <c r="T2951" i="2"/>
  <c r="I2951" i="2" s="1"/>
  <c r="S2951" i="2"/>
  <c r="R2951" i="2"/>
  <c r="F2951" i="2"/>
  <c r="T2950" i="2"/>
  <c r="S2950" i="2"/>
  <c r="I2950" i="2" s="1"/>
  <c r="R2950" i="2"/>
  <c r="F2950" i="2"/>
  <c r="T2949" i="2"/>
  <c r="S2949" i="2"/>
  <c r="R2949" i="2"/>
  <c r="I2949" i="2"/>
  <c r="F2949" i="2"/>
  <c r="T2948" i="2"/>
  <c r="S2948" i="2"/>
  <c r="I2948" i="2" s="1"/>
  <c r="R2948" i="2"/>
  <c r="F2948" i="2"/>
  <c r="T2947" i="2"/>
  <c r="I2947" i="2" s="1"/>
  <c r="S2947" i="2"/>
  <c r="R2947" i="2"/>
  <c r="F2947" i="2"/>
  <c r="T2946" i="2"/>
  <c r="S2946" i="2"/>
  <c r="I2946" i="2" s="1"/>
  <c r="R2946" i="2"/>
  <c r="F2946" i="2"/>
  <c r="T2945" i="2"/>
  <c r="S2945" i="2"/>
  <c r="R2945" i="2"/>
  <c r="I2945" i="2"/>
  <c r="F2945" i="2"/>
  <c r="T2944" i="2"/>
  <c r="S2944" i="2"/>
  <c r="I2944" i="2" s="1"/>
  <c r="R2944" i="2"/>
  <c r="F2944" i="2"/>
  <c r="T2943" i="2"/>
  <c r="I2943" i="2" s="1"/>
  <c r="S2943" i="2"/>
  <c r="R2943" i="2"/>
  <c r="F2943" i="2"/>
  <c r="T2942" i="2"/>
  <c r="S2942" i="2"/>
  <c r="I2942" i="2" s="1"/>
  <c r="R2942" i="2"/>
  <c r="F2942" i="2"/>
  <c r="T2941" i="2"/>
  <c r="S2941" i="2"/>
  <c r="R2941" i="2"/>
  <c r="I2941" i="2"/>
  <c r="F2941" i="2"/>
  <c r="T2940" i="2"/>
  <c r="S2940" i="2"/>
  <c r="I2940" i="2" s="1"/>
  <c r="R2940" i="2"/>
  <c r="F2940" i="2"/>
  <c r="T2939" i="2"/>
  <c r="I2939" i="2" s="1"/>
  <c r="S2939" i="2"/>
  <c r="R2939" i="2"/>
  <c r="F2939" i="2"/>
  <c r="T2938" i="2"/>
  <c r="S2938" i="2"/>
  <c r="I2938" i="2" s="1"/>
  <c r="R2938" i="2"/>
  <c r="F2938" i="2"/>
  <c r="T2937" i="2"/>
  <c r="S2937" i="2"/>
  <c r="R2937" i="2"/>
  <c r="I2937" i="2"/>
  <c r="F2937" i="2"/>
  <c r="T2936" i="2"/>
  <c r="S2936" i="2"/>
  <c r="I2936" i="2" s="1"/>
  <c r="R2936" i="2"/>
  <c r="F2936" i="2"/>
  <c r="T2935" i="2"/>
  <c r="I2935" i="2" s="1"/>
  <c r="S2935" i="2"/>
  <c r="R2935" i="2"/>
  <c r="F2935" i="2"/>
  <c r="T2934" i="2"/>
  <c r="S2934" i="2"/>
  <c r="I2934" i="2" s="1"/>
  <c r="R2934" i="2"/>
  <c r="F2934" i="2"/>
  <c r="T2933" i="2"/>
  <c r="S2933" i="2"/>
  <c r="R2933" i="2"/>
  <c r="I2933" i="2"/>
  <c r="F2933" i="2"/>
  <c r="T2932" i="2"/>
  <c r="S2932" i="2"/>
  <c r="I2932" i="2" s="1"/>
  <c r="R2932" i="2"/>
  <c r="F2932" i="2"/>
  <c r="T2931" i="2"/>
  <c r="I2931" i="2" s="1"/>
  <c r="S2931" i="2"/>
  <c r="R2931" i="2"/>
  <c r="F2931" i="2"/>
  <c r="T2930" i="2"/>
  <c r="S2930" i="2"/>
  <c r="I2930" i="2" s="1"/>
  <c r="R2930" i="2"/>
  <c r="F2930" i="2"/>
  <c r="T2929" i="2"/>
  <c r="S2929" i="2"/>
  <c r="R2929" i="2"/>
  <c r="I2929" i="2"/>
  <c r="F2929" i="2"/>
  <c r="T2928" i="2"/>
  <c r="S2928" i="2"/>
  <c r="I2928" i="2" s="1"/>
  <c r="R2928" i="2"/>
  <c r="F2928" i="2"/>
  <c r="T2927" i="2"/>
  <c r="I2927" i="2" s="1"/>
  <c r="S2927" i="2"/>
  <c r="R2927" i="2"/>
  <c r="F2927" i="2"/>
  <c r="T2926" i="2"/>
  <c r="S2926" i="2"/>
  <c r="I2926" i="2" s="1"/>
  <c r="R2926" i="2"/>
  <c r="F2926" i="2"/>
  <c r="T2925" i="2"/>
  <c r="S2925" i="2"/>
  <c r="R2925" i="2"/>
  <c r="I2925" i="2"/>
  <c r="F2925" i="2"/>
  <c r="T2924" i="2"/>
  <c r="S2924" i="2"/>
  <c r="I2924" i="2" s="1"/>
  <c r="R2924" i="2"/>
  <c r="F2924" i="2"/>
  <c r="T2923" i="2"/>
  <c r="I2923" i="2" s="1"/>
  <c r="S2923" i="2"/>
  <c r="R2923" i="2"/>
  <c r="F2923" i="2"/>
  <c r="T2922" i="2"/>
  <c r="S2922" i="2"/>
  <c r="I2922" i="2" s="1"/>
  <c r="R2922" i="2"/>
  <c r="F2922" i="2"/>
  <c r="T2921" i="2"/>
  <c r="S2921" i="2"/>
  <c r="R2921" i="2"/>
  <c r="I2921" i="2"/>
  <c r="F2921" i="2"/>
  <c r="T2920" i="2"/>
  <c r="S2920" i="2"/>
  <c r="I2920" i="2" s="1"/>
  <c r="R2920" i="2"/>
  <c r="F2920" i="2"/>
  <c r="T2919" i="2"/>
  <c r="I2919" i="2" s="1"/>
  <c r="S2919" i="2"/>
  <c r="R2919" i="2"/>
  <c r="F2919" i="2"/>
  <c r="T2918" i="2"/>
  <c r="S2918" i="2"/>
  <c r="I2918" i="2" s="1"/>
  <c r="R2918" i="2"/>
  <c r="F2918" i="2"/>
  <c r="T2917" i="2"/>
  <c r="S2917" i="2"/>
  <c r="R2917" i="2"/>
  <c r="I2917" i="2"/>
  <c r="F2917" i="2"/>
  <c r="T2916" i="2"/>
  <c r="S2916" i="2"/>
  <c r="I2916" i="2" s="1"/>
  <c r="R2916" i="2"/>
  <c r="F2916" i="2"/>
  <c r="T2915" i="2"/>
  <c r="I2915" i="2" s="1"/>
  <c r="S2915" i="2"/>
  <c r="R2915" i="2"/>
  <c r="F2915" i="2"/>
  <c r="T2914" i="2"/>
  <c r="S2914" i="2"/>
  <c r="I2914" i="2" s="1"/>
  <c r="R2914" i="2"/>
  <c r="F2914" i="2"/>
  <c r="T2913" i="2"/>
  <c r="S2913" i="2"/>
  <c r="R2913" i="2"/>
  <c r="I2913" i="2"/>
  <c r="F2913" i="2"/>
  <c r="T2912" i="2"/>
  <c r="S2912" i="2"/>
  <c r="I2912" i="2" s="1"/>
  <c r="R2912" i="2"/>
  <c r="F2912" i="2"/>
  <c r="T2911" i="2"/>
  <c r="I2911" i="2" s="1"/>
  <c r="S2911" i="2"/>
  <c r="R2911" i="2"/>
  <c r="F2911" i="2"/>
  <c r="T2910" i="2"/>
  <c r="S2910" i="2"/>
  <c r="I2910" i="2" s="1"/>
  <c r="R2910" i="2"/>
  <c r="F2910" i="2"/>
  <c r="T2909" i="2"/>
  <c r="S2909" i="2"/>
  <c r="R2909" i="2"/>
  <c r="I2909" i="2"/>
  <c r="F2909" i="2"/>
  <c r="T2908" i="2"/>
  <c r="S2908" i="2"/>
  <c r="I2908" i="2" s="1"/>
  <c r="R2908" i="2"/>
  <c r="F2908" i="2"/>
  <c r="T2907" i="2"/>
  <c r="I2907" i="2" s="1"/>
  <c r="S2907" i="2"/>
  <c r="R2907" i="2"/>
  <c r="F2907" i="2"/>
  <c r="T2906" i="2"/>
  <c r="S2906" i="2"/>
  <c r="I2906" i="2" s="1"/>
  <c r="R2906" i="2"/>
  <c r="F2906" i="2"/>
  <c r="T2905" i="2"/>
  <c r="S2905" i="2"/>
  <c r="R2905" i="2"/>
  <c r="I2905" i="2"/>
  <c r="F2905" i="2"/>
  <c r="T2904" i="2"/>
  <c r="S2904" i="2"/>
  <c r="I2904" i="2" s="1"/>
  <c r="R2904" i="2"/>
  <c r="F2904" i="2"/>
  <c r="T2903" i="2"/>
  <c r="I2903" i="2" s="1"/>
  <c r="S2903" i="2"/>
  <c r="R2903" i="2"/>
  <c r="F2903" i="2"/>
  <c r="T2902" i="2"/>
  <c r="S2902" i="2"/>
  <c r="I2902" i="2" s="1"/>
  <c r="R2902" i="2"/>
  <c r="F2902" i="2"/>
  <c r="T2901" i="2"/>
  <c r="S2901" i="2"/>
  <c r="R2901" i="2"/>
  <c r="I2901" i="2"/>
  <c r="F2901" i="2"/>
  <c r="T2900" i="2"/>
  <c r="S2900" i="2"/>
  <c r="I2900" i="2" s="1"/>
  <c r="R2900" i="2"/>
  <c r="F2900" i="2"/>
  <c r="T2899" i="2"/>
  <c r="I2899" i="2" s="1"/>
  <c r="S2899" i="2"/>
  <c r="R2899" i="2"/>
  <c r="F2899" i="2"/>
  <c r="T2898" i="2"/>
  <c r="S2898" i="2"/>
  <c r="I2898" i="2" s="1"/>
  <c r="R2898" i="2"/>
  <c r="F2898" i="2"/>
  <c r="T2897" i="2"/>
  <c r="S2897" i="2"/>
  <c r="R2897" i="2"/>
  <c r="I2897" i="2"/>
  <c r="F2897" i="2"/>
  <c r="T2896" i="2"/>
  <c r="S2896" i="2"/>
  <c r="I2896" i="2" s="1"/>
  <c r="R2896" i="2"/>
  <c r="F2896" i="2"/>
  <c r="T2895" i="2"/>
  <c r="I2895" i="2" s="1"/>
  <c r="S2895" i="2"/>
  <c r="R2895" i="2"/>
  <c r="F2895" i="2"/>
  <c r="T2894" i="2"/>
  <c r="S2894" i="2"/>
  <c r="I2894" i="2" s="1"/>
  <c r="R2894" i="2"/>
  <c r="F2894" i="2"/>
  <c r="T2893" i="2"/>
  <c r="S2893" i="2"/>
  <c r="R2893" i="2"/>
  <c r="I2893" i="2"/>
  <c r="F2893" i="2"/>
  <c r="T2892" i="2"/>
  <c r="S2892" i="2"/>
  <c r="I2892" i="2" s="1"/>
  <c r="R2892" i="2"/>
  <c r="F2892" i="2"/>
  <c r="T2891" i="2"/>
  <c r="I2891" i="2" s="1"/>
  <c r="S2891" i="2"/>
  <c r="R2891" i="2"/>
  <c r="F2891" i="2"/>
  <c r="T2890" i="2"/>
  <c r="S2890" i="2"/>
  <c r="I2890" i="2" s="1"/>
  <c r="R2890" i="2"/>
  <c r="F2890" i="2"/>
  <c r="T2889" i="2"/>
  <c r="S2889" i="2"/>
  <c r="R2889" i="2"/>
  <c r="I2889" i="2"/>
  <c r="F2889" i="2"/>
  <c r="T2888" i="2"/>
  <c r="S2888" i="2"/>
  <c r="I2888" i="2" s="1"/>
  <c r="R2888" i="2"/>
  <c r="F2888" i="2"/>
  <c r="T2887" i="2"/>
  <c r="I2887" i="2" s="1"/>
  <c r="S2887" i="2"/>
  <c r="R2887" i="2"/>
  <c r="F2887" i="2"/>
  <c r="T2886" i="2"/>
  <c r="S2886" i="2"/>
  <c r="I2886" i="2" s="1"/>
  <c r="R2886" i="2"/>
  <c r="F2886" i="2"/>
  <c r="T2885" i="2"/>
  <c r="S2885" i="2"/>
  <c r="R2885" i="2"/>
  <c r="I2885" i="2"/>
  <c r="F2885" i="2"/>
  <c r="T2884" i="2"/>
  <c r="S2884" i="2"/>
  <c r="I2884" i="2" s="1"/>
  <c r="R2884" i="2"/>
  <c r="F2884" i="2"/>
  <c r="T2883" i="2"/>
  <c r="I2883" i="2" s="1"/>
  <c r="S2883" i="2"/>
  <c r="R2883" i="2"/>
  <c r="F2883" i="2"/>
  <c r="T2882" i="2"/>
  <c r="S2882" i="2"/>
  <c r="I2882" i="2" s="1"/>
  <c r="R2882" i="2"/>
  <c r="F2882" i="2"/>
  <c r="T2881" i="2"/>
  <c r="S2881" i="2"/>
  <c r="R2881" i="2"/>
  <c r="I2881" i="2"/>
  <c r="F2881" i="2"/>
  <c r="T2880" i="2"/>
  <c r="S2880" i="2"/>
  <c r="I2880" i="2" s="1"/>
  <c r="R2880" i="2"/>
  <c r="F2880" i="2"/>
  <c r="T2879" i="2"/>
  <c r="I2879" i="2" s="1"/>
  <c r="S2879" i="2"/>
  <c r="R2879" i="2"/>
  <c r="F2879" i="2"/>
  <c r="T2878" i="2"/>
  <c r="S2878" i="2"/>
  <c r="I2878" i="2" s="1"/>
  <c r="R2878" i="2"/>
  <c r="F2878" i="2"/>
  <c r="T2877" i="2"/>
  <c r="S2877" i="2"/>
  <c r="R2877" i="2"/>
  <c r="I2877" i="2"/>
  <c r="F2877" i="2"/>
  <c r="T2876" i="2"/>
  <c r="S2876" i="2"/>
  <c r="I2876" i="2" s="1"/>
  <c r="R2876" i="2"/>
  <c r="F2876" i="2"/>
  <c r="T2875" i="2"/>
  <c r="I2875" i="2" s="1"/>
  <c r="S2875" i="2"/>
  <c r="R2875" i="2"/>
  <c r="F2875" i="2"/>
  <c r="T2874" i="2"/>
  <c r="S2874" i="2"/>
  <c r="I2874" i="2" s="1"/>
  <c r="R2874" i="2"/>
  <c r="F2874" i="2"/>
  <c r="T2873" i="2"/>
  <c r="S2873" i="2"/>
  <c r="R2873" i="2"/>
  <c r="I2873" i="2"/>
  <c r="F2873" i="2"/>
  <c r="T2872" i="2"/>
  <c r="S2872" i="2"/>
  <c r="I2872" i="2" s="1"/>
  <c r="R2872" i="2"/>
  <c r="F2872" i="2"/>
  <c r="T2871" i="2"/>
  <c r="I2871" i="2" s="1"/>
  <c r="S2871" i="2"/>
  <c r="R2871" i="2"/>
  <c r="F2871" i="2"/>
  <c r="T2870" i="2"/>
  <c r="S2870" i="2"/>
  <c r="I2870" i="2" s="1"/>
  <c r="R2870" i="2"/>
  <c r="F2870" i="2"/>
  <c r="T2869" i="2"/>
  <c r="S2869" i="2"/>
  <c r="R2869" i="2"/>
  <c r="I2869" i="2"/>
  <c r="F2869" i="2"/>
  <c r="T2868" i="2"/>
  <c r="S2868" i="2"/>
  <c r="I2868" i="2" s="1"/>
  <c r="R2868" i="2"/>
  <c r="F2868" i="2"/>
  <c r="T2867" i="2"/>
  <c r="I2867" i="2" s="1"/>
  <c r="S2867" i="2"/>
  <c r="R2867" i="2"/>
  <c r="F2867" i="2"/>
  <c r="T2866" i="2"/>
  <c r="S2866" i="2"/>
  <c r="I2866" i="2" s="1"/>
  <c r="R2866" i="2"/>
  <c r="F2866" i="2"/>
  <c r="T2865" i="2"/>
  <c r="S2865" i="2"/>
  <c r="R2865" i="2"/>
  <c r="I2865" i="2"/>
  <c r="F2865" i="2"/>
  <c r="T2864" i="2"/>
  <c r="S2864" i="2"/>
  <c r="I2864" i="2" s="1"/>
  <c r="R2864" i="2"/>
  <c r="F2864" i="2"/>
  <c r="T2863" i="2"/>
  <c r="I2863" i="2" s="1"/>
  <c r="S2863" i="2"/>
  <c r="R2863" i="2"/>
  <c r="F2863" i="2"/>
  <c r="T2862" i="2"/>
  <c r="S2862" i="2"/>
  <c r="I2862" i="2" s="1"/>
  <c r="R2862" i="2"/>
  <c r="F2862" i="2"/>
  <c r="T2861" i="2"/>
  <c r="S2861" i="2"/>
  <c r="R2861" i="2"/>
  <c r="I2861" i="2"/>
  <c r="F2861" i="2"/>
  <c r="T2860" i="2"/>
  <c r="S2860" i="2"/>
  <c r="I2860" i="2" s="1"/>
  <c r="R2860" i="2"/>
  <c r="F2860" i="2"/>
  <c r="T2859" i="2"/>
  <c r="I2859" i="2" s="1"/>
  <c r="S2859" i="2"/>
  <c r="R2859" i="2"/>
  <c r="F2859" i="2"/>
  <c r="T2858" i="2"/>
  <c r="S2858" i="2"/>
  <c r="I2858" i="2" s="1"/>
  <c r="R2858" i="2"/>
  <c r="F2858" i="2"/>
  <c r="T2857" i="2"/>
  <c r="S2857" i="2"/>
  <c r="R2857" i="2"/>
  <c r="I2857" i="2"/>
  <c r="F2857" i="2"/>
  <c r="T2856" i="2"/>
  <c r="S2856" i="2"/>
  <c r="I2856" i="2" s="1"/>
  <c r="R2856" i="2"/>
  <c r="F2856" i="2"/>
  <c r="T2855" i="2"/>
  <c r="I2855" i="2" s="1"/>
  <c r="S2855" i="2"/>
  <c r="R2855" i="2"/>
  <c r="F2855" i="2"/>
  <c r="T2854" i="2"/>
  <c r="S2854" i="2"/>
  <c r="I2854" i="2" s="1"/>
  <c r="R2854" i="2"/>
  <c r="F2854" i="2"/>
  <c r="T2853" i="2"/>
  <c r="S2853" i="2"/>
  <c r="R2853" i="2"/>
  <c r="I2853" i="2"/>
  <c r="F2853" i="2"/>
  <c r="T2852" i="2"/>
  <c r="S2852" i="2"/>
  <c r="I2852" i="2" s="1"/>
  <c r="R2852" i="2"/>
  <c r="F2852" i="2"/>
  <c r="T2851" i="2"/>
  <c r="I2851" i="2" s="1"/>
  <c r="S2851" i="2"/>
  <c r="R2851" i="2"/>
  <c r="F2851" i="2"/>
  <c r="T2850" i="2"/>
  <c r="S2850" i="2"/>
  <c r="I2850" i="2" s="1"/>
  <c r="R2850" i="2"/>
  <c r="F2850" i="2"/>
  <c r="T2849" i="2"/>
  <c r="S2849" i="2"/>
  <c r="R2849" i="2"/>
  <c r="I2849" i="2"/>
  <c r="F2849" i="2"/>
  <c r="T2848" i="2"/>
  <c r="S2848" i="2"/>
  <c r="I2848" i="2" s="1"/>
  <c r="R2848" i="2"/>
  <c r="F2848" i="2"/>
  <c r="T2847" i="2"/>
  <c r="I2847" i="2" s="1"/>
  <c r="S2847" i="2"/>
  <c r="R2847" i="2"/>
  <c r="F2847" i="2"/>
  <c r="T2846" i="2"/>
  <c r="S2846" i="2"/>
  <c r="I2846" i="2" s="1"/>
  <c r="R2846" i="2"/>
  <c r="F2846" i="2"/>
  <c r="T2845" i="2"/>
  <c r="S2845" i="2"/>
  <c r="R2845" i="2"/>
  <c r="I2845" i="2"/>
  <c r="F2845" i="2"/>
  <c r="T2844" i="2"/>
  <c r="S2844" i="2"/>
  <c r="I2844" i="2" s="1"/>
  <c r="R2844" i="2"/>
  <c r="F2844" i="2"/>
  <c r="T2843" i="2"/>
  <c r="I2843" i="2" s="1"/>
  <c r="S2843" i="2"/>
  <c r="R2843" i="2"/>
  <c r="F2843" i="2"/>
  <c r="T2842" i="2"/>
  <c r="S2842" i="2"/>
  <c r="I2842" i="2" s="1"/>
  <c r="R2842" i="2"/>
  <c r="F2842" i="2"/>
  <c r="T2841" i="2"/>
  <c r="S2841" i="2"/>
  <c r="R2841" i="2"/>
  <c r="I2841" i="2"/>
  <c r="F2841" i="2"/>
  <c r="T2840" i="2"/>
  <c r="S2840" i="2"/>
  <c r="I2840" i="2" s="1"/>
  <c r="R2840" i="2"/>
  <c r="F2840" i="2"/>
  <c r="T2839" i="2"/>
  <c r="I2839" i="2" s="1"/>
  <c r="S2839" i="2"/>
  <c r="R2839" i="2"/>
  <c r="F2839" i="2"/>
  <c r="T2838" i="2"/>
  <c r="S2838" i="2"/>
  <c r="I2838" i="2" s="1"/>
  <c r="R2838" i="2"/>
  <c r="F2838" i="2"/>
  <c r="T2837" i="2"/>
  <c r="S2837" i="2"/>
  <c r="R2837" i="2"/>
  <c r="I2837" i="2"/>
  <c r="F2837" i="2"/>
  <c r="T2836" i="2"/>
  <c r="S2836" i="2"/>
  <c r="I2836" i="2" s="1"/>
  <c r="R2836" i="2"/>
  <c r="F2836" i="2"/>
  <c r="T2835" i="2"/>
  <c r="I2835" i="2" s="1"/>
  <c r="S2835" i="2"/>
  <c r="R2835" i="2"/>
  <c r="F2835" i="2"/>
  <c r="T2834" i="2"/>
  <c r="S2834" i="2"/>
  <c r="I2834" i="2" s="1"/>
  <c r="R2834" i="2"/>
  <c r="F2834" i="2"/>
  <c r="T2833" i="2"/>
  <c r="S2833" i="2"/>
  <c r="R2833" i="2"/>
  <c r="I2833" i="2"/>
  <c r="F2833" i="2"/>
  <c r="T2832" i="2"/>
  <c r="S2832" i="2"/>
  <c r="I2832" i="2" s="1"/>
  <c r="R2832" i="2"/>
  <c r="F2832" i="2"/>
  <c r="T2831" i="2"/>
  <c r="I2831" i="2" s="1"/>
  <c r="S2831" i="2"/>
  <c r="R2831" i="2"/>
  <c r="F2831" i="2"/>
  <c r="T2830" i="2"/>
  <c r="S2830" i="2"/>
  <c r="I2830" i="2" s="1"/>
  <c r="R2830" i="2"/>
  <c r="F2830" i="2"/>
  <c r="T2829" i="2"/>
  <c r="S2829" i="2"/>
  <c r="R2829" i="2"/>
  <c r="I2829" i="2"/>
  <c r="F2829" i="2"/>
  <c r="T2828" i="2"/>
  <c r="S2828" i="2"/>
  <c r="I2828" i="2" s="1"/>
  <c r="R2828" i="2"/>
  <c r="F2828" i="2"/>
  <c r="T2827" i="2"/>
  <c r="I2827" i="2" s="1"/>
  <c r="S2827" i="2"/>
  <c r="R2827" i="2"/>
  <c r="F2827" i="2"/>
  <c r="T2826" i="2"/>
  <c r="S2826" i="2"/>
  <c r="I2826" i="2" s="1"/>
  <c r="R2826" i="2"/>
  <c r="F2826" i="2"/>
  <c r="T2825" i="2"/>
  <c r="S2825" i="2"/>
  <c r="R2825" i="2"/>
  <c r="I2825" i="2"/>
  <c r="F2825" i="2"/>
  <c r="T2824" i="2"/>
  <c r="S2824" i="2"/>
  <c r="I2824" i="2" s="1"/>
  <c r="R2824" i="2"/>
  <c r="F2824" i="2"/>
  <c r="T2823" i="2"/>
  <c r="I2823" i="2" s="1"/>
  <c r="S2823" i="2"/>
  <c r="R2823" i="2"/>
  <c r="F2823" i="2"/>
  <c r="T2822" i="2"/>
  <c r="S2822" i="2"/>
  <c r="I2822" i="2" s="1"/>
  <c r="R2822" i="2"/>
  <c r="F2822" i="2"/>
  <c r="T2821" i="2"/>
  <c r="S2821" i="2"/>
  <c r="R2821" i="2"/>
  <c r="I2821" i="2"/>
  <c r="F2821" i="2"/>
  <c r="T2820" i="2"/>
  <c r="S2820" i="2"/>
  <c r="I2820" i="2" s="1"/>
  <c r="R2820" i="2"/>
  <c r="F2820" i="2"/>
  <c r="T2819" i="2"/>
  <c r="I2819" i="2" s="1"/>
  <c r="S2819" i="2"/>
  <c r="R2819" i="2"/>
  <c r="F2819" i="2"/>
  <c r="T2818" i="2"/>
  <c r="S2818" i="2"/>
  <c r="I2818" i="2" s="1"/>
  <c r="R2818" i="2"/>
  <c r="F2818" i="2"/>
  <c r="T2817" i="2"/>
  <c r="S2817" i="2"/>
  <c r="R2817" i="2"/>
  <c r="I2817" i="2"/>
  <c r="F2817" i="2"/>
  <c r="T2816" i="2"/>
  <c r="S2816" i="2"/>
  <c r="I2816" i="2" s="1"/>
  <c r="R2816" i="2"/>
  <c r="F2816" i="2"/>
  <c r="T2815" i="2"/>
  <c r="I2815" i="2" s="1"/>
  <c r="S2815" i="2"/>
  <c r="R2815" i="2"/>
  <c r="F2815" i="2"/>
  <c r="T2814" i="2"/>
  <c r="S2814" i="2"/>
  <c r="I2814" i="2" s="1"/>
  <c r="R2814" i="2"/>
  <c r="F2814" i="2"/>
  <c r="T2813" i="2"/>
  <c r="S2813" i="2"/>
  <c r="R2813" i="2"/>
  <c r="I2813" i="2"/>
  <c r="F2813" i="2"/>
  <c r="T2812" i="2"/>
  <c r="S2812" i="2"/>
  <c r="I2812" i="2" s="1"/>
  <c r="R2812" i="2"/>
  <c r="F2812" i="2"/>
  <c r="T2811" i="2"/>
  <c r="I2811" i="2" s="1"/>
  <c r="S2811" i="2"/>
  <c r="R2811" i="2"/>
  <c r="F2811" i="2"/>
  <c r="T2810" i="2"/>
  <c r="S2810" i="2"/>
  <c r="I2810" i="2" s="1"/>
  <c r="R2810" i="2"/>
  <c r="F2810" i="2"/>
  <c r="T2809" i="2"/>
  <c r="S2809" i="2"/>
  <c r="R2809" i="2"/>
  <c r="I2809" i="2"/>
  <c r="F2809" i="2"/>
  <c r="T2808" i="2"/>
  <c r="S2808" i="2"/>
  <c r="I2808" i="2" s="1"/>
  <c r="R2808" i="2"/>
  <c r="F2808" i="2"/>
  <c r="T2807" i="2"/>
  <c r="I2807" i="2" s="1"/>
  <c r="S2807" i="2"/>
  <c r="R2807" i="2"/>
  <c r="F2807" i="2"/>
  <c r="T2806" i="2"/>
  <c r="S2806" i="2"/>
  <c r="I2806" i="2" s="1"/>
  <c r="R2806" i="2"/>
  <c r="F2806" i="2"/>
  <c r="T2805" i="2"/>
  <c r="S2805" i="2"/>
  <c r="R2805" i="2"/>
  <c r="I2805" i="2"/>
  <c r="F2805" i="2"/>
  <c r="T2804" i="2"/>
  <c r="S2804" i="2"/>
  <c r="I2804" i="2" s="1"/>
  <c r="R2804" i="2"/>
  <c r="F2804" i="2"/>
  <c r="T2803" i="2"/>
  <c r="I2803" i="2" s="1"/>
  <c r="S2803" i="2"/>
  <c r="R2803" i="2"/>
  <c r="F2803" i="2"/>
  <c r="T2802" i="2"/>
  <c r="S2802" i="2"/>
  <c r="I2802" i="2" s="1"/>
  <c r="R2802" i="2"/>
  <c r="F2802" i="2"/>
  <c r="T2801" i="2"/>
  <c r="S2801" i="2"/>
  <c r="R2801" i="2"/>
  <c r="I2801" i="2"/>
  <c r="F2801" i="2"/>
  <c r="T2800" i="2"/>
  <c r="S2800" i="2"/>
  <c r="I2800" i="2" s="1"/>
  <c r="R2800" i="2"/>
  <c r="F2800" i="2"/>
  <c r="T2799" i="2"/>
  <c r="I2799" i="2" s="1"/>
  <c r="S2799" i="2"/>
  <c r="R2799" i="2"/>
  <c r="F2799" i="2"/>
  <c r="T2798" i="2"/>
  <c r="S2798" i="2"/>
  <c r="I2798" i="2" s="1"/>
  <c r="R2798" i="2"/>
  <c r="F2798" i="2"/>
  <c r="T2797" i="2"/>
  <c r="S2797" i="2"/>
  <c r="R2797" i="2"/>
  <c r="I2797" i="2"/>
  <c r="F2797" i="2"/>
  <c r="T2796" i="2"/>
  <c r="S2796" i="2"/>
  <c r="I2796" i="2" s="1"/>
  <c r="R2796" i="2"/>
  <c r="F2796" i="2"/>
  <c r="T2795" i="2"/>
  <c r="I2795" i="2" s="1"/>
  <c r="S2795" i="2"/>
  <c r="R2795" i="2"/>
  <c r="F2795" i="2"/>
  <c r="T2794" i="2"/>
  <c r="S2794" i="2"/>
  <c r="I2794" i="2" s="1"/>
  <c r="R2794" i="2"/>
  <c r="F2794" i="2"/>
  <c r="T2793" i="2"/>
  <c r="S2793" i="2"/>
  <c r="R2793" i="2"/>
  <c r="I2793" i="2"/>
  <c r="F2793" i="2"/>
  <c r="T2792" i="2"/>
  <c r="S2792" i="2"/>
  <c r="I2792" i="2" s="1"/>
  <c r="R2792" i="2"/>
  <c r="F2792" i="2"/>
  <c r="T2791" i="2"/>
  <c r="I2791" i="2" s="1"/>
  <c r="S2791" i="2"/>
  <c r="R2791" i="2"/>
  <c r="F2791" i="2"/>
  <c r="T2790" i="2"/>
  <c r="S2790" i="2"/>
  <c r="I2790" i="2" s="1"/>
  <c r="R2790" i="2"/>
  <c r="F2790" i="2"/>
  <c r="T2789" i="2"/>
  <c r="S2789" i="2"/>
  <c r="R2789" i="2"/>
  <c r="I2789" i="2"/>
  <c r="F2789" i="2"/>
  <c r="T2788" i="2"/>
  <c r="S2788" i="2"/>
  <c r="I2788" i="2" s="1"/>
  <c r="R2788" i="2"/>
  <c r="F2788" i="2"/>
  <c r="T2787" i="2"/>
  <c r="I2787" i="2" s="1"/>
  <c r="S2787" i="2"/>
  <c r="R2787" i="2"/>
  <c r="F2787" i="2"/>
  <c r="T2786" i="2"/>
  <c r="S2786" i="2"/>
  <c r="I2786" i="2" s="1"/>
  <c r="R2786" i="2"/>
  <c r="F2786" i="2"/>
  <c r="T2785" i="2"/>
  <c r="S2785" i="2"/>
  <c r="R2785" i="2"/>
  <c r="I2785" i="2"/>
  <c r="F2785" i="2"/>
  <c r="T2784" i="2"/>
  <c r="S2784" i="2"/>
  <c r="I2784" i="2" s="1"/>
  <c r="R2784" i="2"/>
  <c r="F2784" i="2"/>
  <c r="T2783" i="2"/>
  <c r="I2783" i="2" s="1"/>
  <c r="S2783" i="2"/>
  <c r="R2783" i="2"/>
  <c r="F2783" i="2"/>
  <c r="T2782" i="2"/>
  <c r="S2782" i="2"/>
  <c r="I2782" i="2" s="1"/>
  <c r="R2782" i="2"/>
  <c r="F2782" i="2"/>
  <c r="T2781" i="2"/>
  <c r="S2781" i="2"/>
  <c r="R2781" i="2"/>
  <c r="I2781" i="2"/>
  <c r="F2781" i="2"/>
  <c r="T2780" i="2"/>
  <c r="S2780" i="2"/>
  <c r="I2780" i="2" s="1"/>
  <c r="R2780" i="2"/>
  <c r="F2780" i="2"/>
  <c r="T2779" i="2"/>
  <c r="I2779" i="2" s="1"/>
  <c r="S2779" i="2"/>
  <c r="R2779" i="2"/>
  <c r="F2779" i="2"/>
  <c r="T2778" i="2"/>
  <c r="S2778" i="2"/>
  <c r="I2778" i="2" s="1"/>
  <c r="R2778" i="2"/>
  <c r="F2778" i="2"/>
  <c r="T2777" i="2"/>
  <c r="S2777" i="2"/>
  <c r="R2777" i="2"/>
  <c r="I2777" i="2"/>
  <c r="F2777" i="2"/>
  <c r="T2776" i="2"/>
  <c r="S2776" i="2"/>
  <c r="I2776" i="2" s="1"/>
  <c r="R2776" i="2"/>
  <c r="F2776" i="2"/>
  <c r="T2775" i="2"/>
  <c r="I2775" i="2" s="1"/>
  <c r="S2775" i="2"/>
  <c r="R2775" i="2"/>
  <c r="F2775" i="2"/>
  <c r="T2774" i="2"/>
  <c r="S2774" i="2"/>
  <c r="I2774" i="2" s="1"/>
  <c r="R2774" i="2"/>
  <c r="F2774" i="2"/>
  <c r="T2773" i="2"/>
  <c r="S2773" i="2"/>
  <c r="R2773" i="2"/>
  <c r="I2773" i="2"/>
  <c r="F2773" i="2"/>
  <c r="T2772" i="2"/>
  <c r="S2772" i="2"/>
  <c r="I2772" i="2" s="1"/>
  <c r="R2772" i="2"/>
  <c r="F2772" i="2"/>
  <c r="T2771" i="2"/>
  <c r="I2771" i="2" s="1"/>
  <c r="S2771" i="2"/>
  <c r="R2771" i="2"/>
  <c r="F2771" i="2"/>
  <c r="T2770" i="2"/>
  <c r="S2770" i="2"/>
  <c r="I2770" i="2" s="1"/>
  <c r="R2770" i="2"/>
  <c r="F2770" i="2"/>
  <c r="T2769" i="2"/>
  <c r="S2769" i="2"/>
  <c r="R2769" i="2"/>
  <c r="I2769" i="2"/>
  <c r="F2769" i="2"/>
  <c r="T2768" i="2"/>
  <c r="S2768" i="2"/>
  <c r="I2768" i="2" s="1"/>
  <c r="R2768" i="2"/>
  <c r="F2768" i="2"/>
  <c r="T2767" i="2"/>
  <c r="I2767" i="2" s="1"/>
  <c r="S2767" i="2"/>
  <c r="R2767" i="2"/>
  <c r="F2767" i="2"/>
  <c r="T2766" i="2"/>
  <c r="S2766" i="2"/>
  <c r="I2766" i="2" s="1"/>
  <c r="R2766" i="2"/>
  <c r="F2766" i="2"/>
  <c r="T2765" i="2"/>
  <c r="S2765" i="2"/>
  <c r="R2765" i="2"/>
  <c r="I2765" i="2"/>
  <c r="F2765" i="2"/>
  <c r="T2764" i="2"/>
  <c r="S2764" i="2"/>
  <c r="I2764" i="2" s="1"/>
  <c r="R2764" i="2"/>
  <c r="F2764" i="2"/>
  <c r="T2763" i="2"/>
  <c r="I2763" i="2" s="1"/>
  <c r="S2763" i="2"/>
  <c r="R2763" i="2"/>
  <c r="F2763" i="2"/>
  <c r="T2762" i="2"/>
  <c r="S2762" i="2"/>
  <c r="I2762" i="2" s="1"/>
  <c r="R2762" i="2"/>
  <c r="F2762" i="2"/>
  <c r="T2761" i="2"/>
  <c r="S2761" i="2"/>
  <c r="R2761" i="2"/>
  <c r="I2761" i="2"/>
  <c r="F2761" i="2"/>
  <c r="T2760" i="2"/>
  <c r="S2760" i="2"/>
  <c r="I2760" i="2" s="1"/>
  <c r="R2760" i="2"/>
  <c r="F2760" i="2"/>
  <c r="T2759" i="2"/>
  <c r="I2759" i="2" s="1"/>
  <c r="S2759" i="2"/>
  <c r="R2759" i="2"/>
  <c r="F2759" i="2"/>
  <c r="T2758" i="2"/>
  <c r="S2758" i="2"/>
  <c r="I2758" i="2" s="1"/>
  <c r="R2758" i="2"/>
  <c r="F2758" i="2"/>
  <c r="T2757" i="2"/>
  <c r="S2757" i="2"/>
  <c r="R2757" i="2"/>
  <c r="I2757" i="2"/>
  <c r="F2757" i="2"/>
  <c r="T2756" i="2"/>
  <c r="S2756" i="2"/>
  <c r="I2756" i="2" s="1"/>
  <c r="R2756" i="2"/>
  <c r="F2756" i="2"/>
  <c r="T2755" i="2"/>
  <c r="I2755" i="2" s="1"/>
  <c r="S2755" i="2"/>
  <c r="R2755" i="2"/>
  <c r="F2755" i="2"/>
  <c r="T2754" i="2"/>
  <c r="S2754" i="2"/>
  <c r="I2754" i="2" s="1"/>
  <c r="R2754" i="2"/>
  <c r="F2754" i="2"/>
  <c r="T2753" i="2"/>
  <c r="S2753" i="2"/>
  <c r="R2753" i="2"/>
  <c r="I2753" i="2"/>
  <c r="F2753" i="2"/>
  <c r="T2752" i="2"/>
  <c r="S2752" i="2"/>
  <c r="I2752" i="2" s="1"/>
  <c r="R2752" i="2"/>
  <c r="F2752" i="2"/>
  <c r="T2751" i="2"/>
  <c r="I2751" i="2" s="1"/>
  <c r="S2751" i="2"/>
  <c r="R2751" i="2"/>
  <c r="F2751" i="2"/>
  <c r="T2750" i="2"/>
  <c r="S2750" i="2"/>
  <c r="I2750" i="2" s="1"/>
  <c r="R2750" i="2"/>
  <c r="F2750" i="2"/>
  <c r="T2749" i="2"/>
  <c r="S2749" i="2"/>
  <c r="R2749" i="2"/>
  <c r="I2749" i="2"/>
  <c r="F2749" i="2"/>
  <c r="T2748" i="2"/>
  <c r="S2748" i="2"/>
  <c r="I2748" i="2" s="1"/>
  <c r="R2748" i="2"/>
  <c r="F2748" i="2"/>
  <c r="T2747" i="2"/>
  <c r="I2747" i="2" s="1"/>
  <c r="S2747" i="2"/>
  <c r="R2747" i="2"/>
  <c r="F2747" i="2"/>
  <c r="T2746" i="2"/>
  <c r="S2746" i="2"/>
  <c r="I2746" i="2" s="1"/>
  <c r="R2746" i="2"/>
  <c r="F2746" i="2"/>
  <c r="T2745" i="2"/>
  <c r="S2745" i="2"/>
  <c r="R2745" i="2"/>
  <c r="I2745" i="2"/>
  <c r="F2745" i="2"/>
  <c r="T2744" i="2"/>
  <c r="S2744" i="2"/>
  <c r="I2744" i="2" s="1"/>
  <c r="R2744" i="2"/>
  <c r="F2744" i="2"/>
  <c r="T2743" i="2"/>
  <c r="I2743" i="2" s="1"/>
  <c r="S2743" i="2"/>
  <c r="R2743" i="2"/>
  <c r="F2743" i="2"/>
  <c r="T2742" i="2"/>
  <c r="S2742" i="2"/>
  <c r="I2742" i="2" s="1"/>
  <c r="R2742" i="2"/>
  <c r="F2742" i="2"/>
  <c r="T2741" i="2"/>
  <c r="S2741" i="2"/>
  <c r="R2741" i="2"/>
  <c r="I2741" i="2"/>
  <c r="F2741" i="2"/>
  <c r="T2740" i="2"/>
  <c r="S2740" i="2"/>
  <c r="I2740" i="2" s="1"/>
  <c r="R2740" i="2"/>
  <c r="F2740" i="2"/>
  <c r="T2739" i="2"/>
  <c r="S2739" i="2"/>
  <c r="I2739" i="2" s="1"/>
  <c r="R2739" i="2"/>
  <c r="F2739" i="2"/>
  <c r="T2738" i="2"/>
  <c r="S2738" i="2"/>
  <c r="I2738" i="2" s="1"/>
  <c r="R2738" i="2"/>
  <c r="F2738" i="2"/>
  <c r="T2737" i="2"/>
  <c r="S2737" i="2"/>
  <c r="R2737" i="2"/>
  <c r="I2737" i="2"/>
  <c r="F2737" i="2"/>
  <c r="T2736" i="2"/>
  <c r="S2736" i="2"/>
  <c r="I2736" i="2" s="1"/>
  <c r="R2736" i="2"/>
  <c r="F2736" i="2"/>
  <c r="T2735" i="2"/>
  <c r="S2735" i="2"/>
  <c r="I2735" i="2" s="1"/>
  <c r="R2735" i="2"/>
  <c r="F2735" i="2"/>
  <c r="T2734" i="2"/>
  <c r="S2734" i="2"/>
  <c r="I2734" i="2" s="1"/>
  <c r="R2734" i="2"/>
  <c r="F2734" i="2"/>
  <c r="T2733" i="2"/>
  <c r="S2733" i="2"/>
  <c r="R2733" i="2"/>
  <c r="I2733" i="2"/>
  <c r="F2733" i="2"/>
  <c r="T2732" i="2"/>
  <c r="S2732" i="2"/>
  <c r="I2732" i="2" s="1"/>
  <c r="R2732" i="2"/>
  <c r="F2732" i="2"/>
  <c r="T2731" i="2"/>
  <c r="S2731" i="2"/>
  <c r="I2731" i="2" s="1"/>
  <c r="R2731" i="2"/>
  <c r="F2731" i="2"/>
  <c r="T2730" i="2"/>
  <c r="S2730" i="2"/>
  <c r="I2730" i="2" s="1"/>
  <c r="R2730" i="2"/>
  <c r="F2730" i="2"/>
  <c r="T2729" i="2"/>
  <c r="S2729" i="2"/>
  <c r="R2729" i="2"/>
  <c r="I2729" i="2"/>
  <c r="F2729" i="2"/>
  <c r="T2728" i="2"/>
  <c r="S2728" i="2"/>
  <c r="I2728" i="2" s="1"/>
  <c r="R2728" i="2"/>
  <c r="F2728" i="2"/>
  <c r="T2727" i="2"/>
  <c r="S2727" i="2"/>
  <c r="I2727" i="2" s="1"/>
  <c r="R2727" i="2"/>
  <c r="F2727" i="2"/>
  <c r="T2726" i="2"/>
  <c r="S2726" i="2"/>
  <c r="I2726" i="2" s="1"/>
  <c r="R2726" i="2"/>
  <c r="F2726" i="2"/>
  <c r="T2725" i="2"/>
  <c r="S2725" i="2"/>
  <c r="R2725" i="2"/>
  <c r="I2725" i="2"/>
  <c r="F2725" i="2"/>
  <c r="T2724" i="2"/>
  <c r="S2724" i="2"/>
  <c r="I2724" i="2" s="1"/>
  <c r="R2724" i="2"/>
  <c r="F2724" i="2"/>
  <c r="T2723" i="2"/>
  <c r="S2723" i="2"/>
  <c r="I2723" i="2" s="1"/>
  <c r="R2723" i="2"/>
  <c r="F2723" i="2"/>
  <c r="T2722" i="2"/>
  <c r="S2722" i="2"/>
  <c r="I2722" i="2" s="1"/>
  <c r="R2722" i="2"/>
  <c r="F2722" i="2"/>
  <c r="T2721" i="2"/>
  <c r="S2721" i="2"/>
  <c r="R2721" i="2"/>
  <c r="I2721" i="2"/>
  <c r="F2721" i="2"/>
  <c r="T2720" i="2"/>
  <c r="S2720" i="2"/>
  <c r="I2720" i="2" s="1"/>
  <c r="R2720" i="2"/>
  <c r="F2720" i="2"/>
  <c r="T2719" i="2"/>
  <c r="S2719" i="2"/>
  <c r="I2719" i="2" s="1"/>
  <c r="R2719" i="2"/>
  <c r="F2719" i="2"/>
  <c r="T2718" i="2"/>
  <c r="S2718" i="2"/>
  <c r="I2718" i="2" s="1"/>
  <c r="R2718" i="2"/>
  <c r="F2718" i="2"/>
  <c r="T2717" i="2"/>
  <c r="S2717" i="2"/>
  <c r="R2717" i="2"/>
  <c r="I2717" i="2"/>
  <c r="F2717" i="2"/>
  <c r="T2716" i="2"/>
  <c r="S2716" i="2"/>
  <c r="I2716" i="2" s="1"/>
  <c r="R2716" i="2"/>
  <c r="F2716" i="2"/>
  <c r="T2715" i="2"/>
  <c r="S2715" i="2"/>
  <c r="I2715" i="2" s="1"/>
  <c r="R2715" i="2"/>
  <c r="F2715" i="2"/>
  <c r="T2714" i="2"/>
  <c r="S2714" i="2"/>
  <c r="I2714" i="2" s="1"/>
  <c r="R2714" i="2"/>
  <c r="F2714" i="2"/>
  <c r="T2713" i="2"/>
  <c r="S2713" i="2"/>
  <c r="R2713" i="2"/>
  <c r="I2713" i="2"/>
  <c r="F2713" i="2"/>
  <c r="T2712" i="2"/>
  <c r="S2712" i="2"/>
  <c r="I2712" i="2" s="1"/>
  <c r="R2712" i="2"/>
  <c r="F2712" i="2"/>
  <c r="T2711" i="2"/>
  <c r="S2711" i="2"/>
  <c r="I2711" i="2" s="1"/>
  <c r="R2711" i="2"/>
  <c r="F2711" i="2"/>
  <c r="T2710" i="2"/>
  <c r="S2710" i="2"/>
  <c r="I2710" i="2" s="1"/>
  <c r="R2710" i="2"/>
  <c r="F2710" i="2"/>
  <c r="T2709" i="2"/>
  <c r="S2709" i="2"/>
  <c r="R2709" i="2"/>
  <c r="I2709" i="2"/>
  <c r="F2709" i="2"/>
  <c r="T2708" i="2"/>
  <c r="S2708" i="2"/>
  <c r="I2708" i="2" s="1"/>
  <c r="R2708" i="2"/>
  <c r="F2708" i="2"/>
  <c r="T2707" i="2"/>
  <c r="S2707" i="2"/>
  <c r="I2707" i="2" s="1"/>
  <c r="R2707" i="2"/>
  <c r="F2707" i="2"/>
  <c r="T2706" i="2"/>
  <c r="S2706" i="2"/>
  <c r="I2706" i="2" s="1"/>
  <c r="R2706" i="2"/>
  <c r="F2706" i="2"/>
  <c r="T2705" i="2"/>
  <c r="S2705" i="2"/>
  <c r="R2705" i="2"/>
  <c r="I2705" i="2"/>
  <c r="F2705" i="2"/>
  <c r="T2704" i="2"/>
  <c r="S2704" i="2"/>
  <c r="I2704" i="2" s="1"/>
  <c r="R2704" i="2"/>
  <c r="F2704" i="2"/>
  <c r="T2703" i="2"/>
  <c r="S2703" i="2"/>
  <c r="I2703" i="2" s="1"/>
  <c r="R2703" i="2"/>
  <c r="F2703" i="2"/>
  <c r="T2702" i="2"/>
  <c r="S2702" i="2"/>
  <c r="I2702" i="2" s="1"/>
  <c r="R2702" i="2"/>
  <c r="F2702" i="2"/>
  <c r="T2701" i="2"/>
  <c r="S2701" i="2"/>
  <c r="R2701" i="2"/>
  <c r="I2701" i="2"/>
  <c r="F2701" i="2"/>
  <c r="T2700" i="2"/>
  <c r="S2700" i="2"/>
  <c r="I2700" i="2" s="1"/>
  <c r="R2700" i="2"/>
  <c r="F2700" i="2"/>
  <c r="T2699" i="2"/>
  <c r="S2699" i="2"/>
  <c r="I2699" i="2" s="1"/>
  <c r="R2699" i="2"/>
  <c r="F2699" i="2"/>
  <c r="T2698" i="2"/>
  <c r="S2698" i="2"/>
  <c r="I2698" i="2" s="1"/>
  <c r="R2698" i="2"/>
  <c r="F2698" i="2"/>
  <c r="T2697" i="2"/>
  <c r="S2697" i="2"/>
  <c r="R2697" i="2"/>
  <c r="I2697" i="2"/>
  <c r="F2697" i="2"/>
  <c r="T2696" i="2"/>
  <c r="S2696" i="2"/>
  <c r="I2696" i="2" s="1"/>
  <c r="R2696" i="2"/>
  <c r="F2696" i="2"/>
  <c r="T2695" i="2"/>
  <c r="S2695" i="2"/>
  <c r="I2695" i="2" s="1"/>
  <c r="R2695" i="2"/>
  <c r="F2695" i="2"/>
  <c r="T2694" i="2"/>
  <c r="S2694" i="2"/>
  <c r="I2694" i="2" s="1"/>
  <c r="R2694" i="2"/>
  <c r="F2694" i="2"/>
  <c r="T2693" i="2"/>
  <c r="S2693" i="2"/>
  <c r="R2693" i="2"/>
  <c r="I2693" i="2"/>
  <c r="F2693" i="2"/>
  <c r="T2692" i="2"/>
  <c r="S2692" i="2"/>
  <c r="I2692" i="2" s="1"/>
  <c r="R2692" i="2"/>
  <c r="F2692" i="2"/>
  <c r="T2691" i="2"/>
  <c r="S2691" i="2"/>
  <c r="I2691" i="2" s="1"/>
  <c r="R2691" i="2"/>
  <c r="F2691" i="2"/>
  <c r="T2690" i="2"/>
  <c r="S2690" i="2"/>
  <c r="I2690" i="2" s="1"/>
  <c r="R2690" i="2"/>
  <c r="F2690" i="2"/>
  <c r="T2689" i="2"/>
  <c r="S2689" i="2"/>
  <c r="R2689" i="2"/>
  <c r="I2689" i="2"/>
  <c r="F2689" i="2"/>
  <c r="T2688" i="2"/>
  <c r="S2688" i="2"/>
  <c r="I2688" i="2" s="1"/>
  <c r="R2688" i="2"/>
  <c r="F2688" i="2"/>
  <c r="T2687" i="2"/>
  <c r="S2687" i="2"/>
  <c r="I2687" i="2" s="1"/>
  <c r="R2687" i="2"/>
  <c r="F2687" i="2"/>
  <c r="T2686" i="2"/>
  <c r="S2686" i="2"/>
  <c r="I2686" i="2" s="1"/>
  <c r="R2686" i="2"/>
  <c r="F2686" i="2"/>
  <c r="T2685" i="2"/>
  <c r="S2685" i="2"/>
  <c r="R2685" i="2"/>
  <c r="I2685" i="2"/>
  <c r="F2685" i="2"/>
  <c r="T2684" i="2"/>
  <c r="S2684" i="2"/>
  <c r="I2684" i="2" s="1"/>
  <c r="R2684" i="2"/>
  <c r="F2684" i="2"/>
  <c r="T2683" i="2"/>
  <c r="S2683" i="2"/>
  <c r="I2683" i="2" s="1"/>
  <c r="R2683" i="2"/>
  <c r="F2683" i="2"/>
  <c r="T2682" i="2"/>
  <c r="S2682" i="2"/>
  <c r="I2682" i="2" s="1"/>
  <c r="R2682" i="2"/>
  <c r="F2682" i="2"/>
  <c r="T2681" i="2"/>
  <c r="S2681" i="2"/>
  <c r="R2681" i="2"/>
  <c r="I2681" i="2"/>
  <c r="F2681" i="2"/>
  <c r="T2680" i="2"/>
  <c r="S2680" i="2"/>
  <c r="I2680" i="2" s="1"/>
  <c r="R2680" i="2"/>
  <c r="F2680" i="2"/>
  <c r="T2679" i="2"/>
  <c r="S2679" i="2"/>
  <c r="I2679" i="2" s="1"/>
  <c r="R2679" i="2"/>
  <c r="F2679" i="2"/>
  <c r="T2678" i="2"/>
  <c r="S2678" i="2"/>
  <c r="R2678" i="2"/>
  <c r="I2678" i="2"/>
  <c r="F2678" i="2"/>
  <c r="T2677" i="2"/>
  <c r="S2677" i="2"/>
  <c r="R2677" i="2"/>
  <c r="I2677" i="2"/>
  <c r="F2677" i="2"/>
  <c r="T2676" i="2"/>
  <c r="S2676" i="2"/>
  <c r="I2676" i="2" s="1"/>
  <c r="R2676" i="2"/>
  <c r="F2676" i="2"/>
  <c r="T2675" i="2"/>
  <c r="S2675" i="2"/>
  <c r="I2675" i="2" s="1"/>
  <c r="R2675" i="2"/>
  <c r="F2675" i="2"/>
  <c r="T2674" i="2"/>
  <c r="S2674" i="2"/>
  <c r="R2674" i="2"/>
  <c r="I2674" i="2"/>
  <c r="F2674" i="2"/>
  <c r="T2673" i="2"/>
  <c r="S2673" i="2"/>
  <c r="R2673" i="2"/>
  <c r="I2673" i="2"/>
  <c r="F2673" i="2"/>
  <c r="T2672" i="2"/>
  <c r="S2672" i="2"/>
  <c r="I2672" i="2" s="1"/>
  <c r="R2672" i="2"/>
  <c r="F2672" i="2"/>
  <c r="T2671" i="2"/>
  <c r="S2671" i="2"/>
  <c r="I2671" i="2" s="1"/>
  <c r="R2671" i="2"/>
  <c r="F2671" i="2"/>
  <c r="T2670" i="2"/>
  <c r="S2670" i="2"/>
  <c r="I2670" i="2" s="1"/>
  <c r="R2670" i="2"/>
  <c r="F2670" i="2"/>
  <c r="T2669" i="2"/>
  <c r="S2669" i="2"/>
  <c r="R2669" i="2"/>
  <c r="I2669" i="2"/>
  <c r="F2669" i="2"/>
  <c r="T2668" i="2"/>
  <c r="S2668" i="2"/>
  <c r="R2668" i="2"/>
  <c r="F2668" i="2"/>
  <c r="T2667" i="2"/>
  <c r="S2667" i="2"/>
  <c r="R2667" i="2"/>
  <c r="F2667" i="2"/>
  <c r="T2666" i="2"/>
  <c r="S2666" i="2"/>
  <c r="R2666" i="2"/>
  <c r="I2666" i="2"/>
  <c r="F2666" i="2"/>
  <c r="T2665" i="2"/>
  <c r="S2665" i="2"/>
  <c r="R2665" i="2"/>
  <c r="I2665" i="2"/>
  <c r="F2665" i="2"/>
  <c r="T2664" i="2"/>
  <c r="S2664" i="2"/>
  <c r="I2664" i="2" s="1"/>
  <c r="R2664" i="2"/>
  <c r="F2664" i="2"/>
  <c r="T2663" i="2"/>
  <c r="S2663" i="2"/>
  <c r="R2663" i="2"/>
  <c r="F2663" i="2"/>
  <c r="T2662" i="2"/>
  <c r="S2662" i="2"/>
  <c r="R2662" i="2"/>
  <c r="I2662" i="2"/>
  <c r="F2662" i="2"/>
  <c r="T2661" i="2"/>
  <c r="S2661" i="2"/>
  <c r="R2661" i="2"/>
  <c r="I2661" i="2"/>
  <c r="F2661" i="2"/>
  <c r="T2660" i="2"/>
  <c r="S2660" i="2"/>
  <c r="I2660" i="2" s="1"/>
  <c r="R2660" i="2"/>
  <c r="F2660" i="2"/>
  <c r="T2659" i="2"/>
  <c r="S2659" i="2"/>
  <c r="R2659" i="2"/>
  <c r="F2659" i="2"/>
  <c r="T2658" i="2"/>
  <c r="S2658" i="2"/>
  <c r="R2658" i="2"/>
  <c r="I2658" i="2"/>
  <c r="F2658" i="2"/>
  <c r="T2657" i="2"/>
  <c r="S2657" i="2"/>
  <c r="R2657" i="2"/>
  <c r="I2657" i="2"/>
  <c r="F2657" i="2"/>
  <c r="T2656" i="2"/>
  <c r="S2656" i="2"/>
  <c r="I2656" i="2" s="1"/>
  <c r="R2656" i="2"/>
  <c r="F2656" i="2"/>
  <c r="T2655" i="2"/>
  <c r="S2655" i="2"/>
  <c r="R2655" i="2"/>
  <c r="F2655" i="2"/>
  <c r="T2654" i="2"/>
  <c r="S2654" i="2"/>
  <c r="R2654" i="2"/>
  <c r="I2654" i="2"/>
  <c r="F2654" i="2"/>
  <c r="T2653" i="2"/>
  <c r="S2653" i="2"/>
  <c r="R2653" i="2"/>
  <c r="I2653" i="2"/>
  <c r="F2653" i="2"/>
  <c r="T2652" i="2"/>
  <c r="S2652" i="2"/>
  <c r="I2652" i="2" s="1"/>
  <c r="R2652" i="2"/>
  <c r="F2652" i="2"/>
  <c r="T2651" i="2"/>
  <c r="S2651" i="2"/>
  <c r="R2651" i="2"/>
  <c r="F2651" i="2"/>
  <c r="T2650" i="2"/>
  <c r="S2650" i="2"/>
  <c r="R2650" i="2"/>
  <c r="I2650" i="2"/>
  <c r="F2650" i="2"/>
  <c r="T2649" i="2"/>
  <c r="S2649" i="2"/>
  <c r="R2649" i="2"/>
  <c r="I2649" i="2"/>
  <c r="F2649" i="2"/>
  <c r="T2648" i="2"/>
  <c r="S2648" i="2"/>
  <c r="I2648" i="2" s="1"/>
  <c r="R2648" i="2"/>
  <c r="F2648" i="2"/>
  <c r="T2647" i="2"/>
  <c r="S2647" i="2"/>
  <c r="R2647" i="2"/>
  <c r="F2647" i="2"/>
  <c r="T2646" i="2"/>
  <c r="S2646" i="2"/>
  <c r="R2646" i="2"/>
  <c r="I2646" i="2"/>
  <c r="F2646" i="2"/>
  <c r="T2645" i="2"/>
  <c r="S2645" i="2"/>
  <c r="R2645" i="2"/>
  <c r="I2645" i="2"/>
  <c r="F2645" i="2"/>
  <c r="T2644" i="2"/>
  <c r="S2644" i="2"/>
  <c r="I2644" i="2" s="1"/>
  <c r="R2644" i="2"/>
  <c r="F2644" i="2"/>
  <c r="T2643" i="2"/>
  <c r="S2643" i="2"/>
  <c r="R2643" i="2"/>
  <c r="F2643" i="2"/>
  <c r="T2642" i="2"/>
  <c r="S2642" i="2"/>
  <c r="R2642" i="2"/>
  <c r="I2642" i="2"/>
  <c r="F2642" i="2"/>
  <c r="T2641" i="2"/>
  <c r="S2641" i="2"/>
  <c r="R2641" i="2"/>
  <c r="I2641" i="2"/>
  <c r="F2641" i="2"/>
  <c r="T2640" i="2"/>
  <c r="S2640" i="2"/>
  <c r="I2640" i="2" s="1"/>
  <c r="R2640" i="2"/>
  <c r="F2640" i="2"/>
  <c r="T2639" i="2"/>
  <c r="S2639" i="2"/>
  <c r="R2639" i="2"/>
  <c r="F2639" i="2"/>
  <c r="T2638" i="2"/>
  <c r="S2638" i="2"/>
  <c r="R2638" i="2"/>
  <c r="I2638" i="2"/>
  <c r="F2638" i="2"/>
  <c r="T2637" i="2"/>
  <c r="S2637" i="2"/>
  <c r="R2637" i="2"/>
  <c r="I2637" i="2"/>
  <c r="F2637" i="2"/>
  <c r="T2636" i="2"/>
  <c r="S2636" i="2"/>
  <c r="I2636" i="2" s="1"/>
  <c r="R2636" i="2"/>
  <c r="F2636" i="2"/>
  <c r="T2635" i="2"/>
  <c r="S2635" i="2"/>
  <c r="R2635" i="2"/>
  <c r="F2635" i="2"/>
  <c r="T2634" i="2"/>
  <c r="S2634" i="2"/>
  <c r="R2634" i="2"/>
  <c r="I2634" i="2"/>
  <c r="F2634" i="2"/>
  <c r="T2633" i="2"/>
  <c r="S2633" i="2"/>
  <c r="R2633" i="2"/>
  <c r="I2633" i="2"/>
  <c r="F2633" i="2"/>
  <c r="T2632" i="2"/>
  <c r="S2632" i="2"/>
  <c r="I2632" i="2" s="1"/>
  <c r="R2632" i="2"/>
  <c r="F2632" i="2"/>
  <c r="T2631" i="2"/>
  <c r="S2631" i="2"/>
  <c r="R2631" i="2"/>
  <c r="F2631" i="2"/>
  <c r="T2630" i="2"/>
  <c r="S2630" i="2"/>
  <c r="R2630" i="2"/>
  <c r="I2630" i="2"/>
  <c r="F2630" i="2"/>
  <c r="T2629" i="2"/>
  <c r="S2629" i="2"/>
  <c r="R2629" i="2"/>
  <c r="I2629" i="2"/>
  <c r="F2629" i="2"/>
  <c r="T2628" i="2"/>
  <c r="S2628" i="2"/>
  <c r="I2628" i="2" s="1"/>
  <c r="R2628" i="2"/>
  <c r="F2628" i="2"/>
  <c r="T2627" i="2"/>
  <c r="S2627" i="2"/>
  <c r="R2627" i="2"/>
  <c r="F2627" i="2"/>
  <c r="T2626" i="2"/>
  <c r="S2626" i="2"/>
  <c r="R2626" i="2"/>
  <c r="I2626" i="2"/>
  <c r="F2626" i="2"/>
  <c r="T2625" i="2"/>
  <c r="S2625" i="2"/>
  <c r="R2625" i="2"/>
  <c r="I2625" i="2"/>
  <c r="F2625" i="2"/>
  <c r="T2624" i="2"/>
  <c r="S2624" i="2"/>
  <c r="R2624" i="2"/>
  <c r="F2624" i="2"/>
  <c r="T2623" i="2"/>
  <c r="S2623" i="2"/>
  <c r="R2623" i="2"/>
  <c r="I2623" i="2"/>
  <c r="F2623" i="2"/>
  <c r="T2622" i="2"/>
  <c r="S2622" i="2"/>
  <c r="R2622" i="2"/>
  <c r="I2622" i="2"/>
  <c r="F2622" i="2"/>
  <c r="T2621" i="2"/>
  <c r="I2621" i="2" s="1"/>
  <c r="S2621" i="2"/>
  <c r="R2621" i="2"/>
  <c r="F2621" i="2"/>
  <c r="T2620" i="2"/>
  <c r="S2620" i="2"/>
  <c r="I2620" i="2" s="1"/>
  <c r="R2620" i="2"/>
  <c r="F2620" i="2"/>
  <c r="T2619" i="2"/>
  <c r="I2619" i="2" s="1"/>
  <c r="S2619" i="2"/>
  <c r="R2619" i="2"/>
  <c r="F2619" i="2"/>
  <c r="T2618" i="2"/>
  <c r="S2618" i="2"/>
  <c r="R2618" i="2"/>
  <c r="I2618" i="2"/>
  <c r="F2618" i="2"/>
  <c r="T2617" i="2"/>
  <c r="S2617" i="2"/>
  <c r="R2617" i="2"/>
  <c r="I2617" i="2"/>
  <c r="F2617" i="2"/>
  <c r="T2616" i="2"/>
  <c r="S2616" i="2"/>
  <c r="R2616" i="2"/>
  <c r="F2616" i="2"/>
  <c r="T2615" i="2"/>
  <c r="S2615" i="2"/>
  <c r="R2615" i="2"/>
  <c r="I2615" i="2"/>
  <c r="F2615" i="2"/>
  <c r="T2614" i="2"/>
  <c r="S2614" i="2"/>
  <c r="R2614" i="2"/>
  <c r="I2614" i="2"/>
  <c r="F2614" i="2"/>
  <c r="T2613" i="2"/>
  <c r="I2613" i="2" s="1"/>
  <c r="S2613" i="2"/>
  <c r="R2613" i="2"/>
  <c r="F2613" i="2"/>
  <c r="T2612" i="2"/>
  <c r="S2612" i="2"/>
  <c r="I2612" i="2" s="1"/>
  <c r="R2612" i="2"/>
  <c r="F2612" i="2"/>
  <c r="T2611" i="2"/>
  <c r="I2611" i="2" s="1"/>
  <c r="S2611" i="2"/>
  <c r="R2611" i="2"/>
  <c r="F2611" i="2"/>
  <c r="T2610" i="2"/>
  <c r="S2610" i="2"/>
  <c r="R2610" i="2"/>
  <c r="I2610" i="2"/>
  <c r="F2610" i="2"/>
  <c r="T2609" i="2"/>
  <c r="S2609" i="2"/>
  <c r="R2609" i="2"/>
  <c r="I2609" i="2"/>
  <c r="F2609" i="2"/>
  <c r="T2608" i="2"/>
  <c r="S2608" i="2"/>
  <c r="R2608" i="2"/>
  <c r="F2608" i="2"/>
  <c r="T2607" i="2"/>
  <c r="S2607" i="2"/>
  <c r="R2607" i="2"/>
  <c r="I2607" i="2"/>
  <c r="F2607" i="2"/>
  <c r="T2606" i="2"/>
  <c r="S2606" i="2"/>
  <c r="R2606" i="2"/>
  <c r="I2606" i="2"/>
  <c r="F2606" i="2"/>
  <c r="T2605" i="2"/>
  <c r="I2605" i="2" s="1"/>
  <c r="S2605" i="2"/>
  <c r="R2605" i="2"/>
  <c r="F2605" i="2"/>
  <c r="T2604" i="2"/>
  <c r="S2604" i="2"/>
  <c r="I2604" i="2" s="1"/>
  <c r="R2604" i="2"/>
  <c r="F2604" i="2"/>
  <c r="T2603" i="2"/>
  <c r="I2603" i="2" s="1"/>
  <c r="S2603" i="2"/>
  <c r="R2603" i="2"/>
  <c r="F2603" i="2"/>
  <c r="T2602" i="2"/>
  <c r="S2602" i="2"/>
  <c r="R2602" i="2"/>
  <c r="I2602" i="2"/>
  <c r="F2602" i="2"/>
  <c r="T2601" i="2"/>
  <c r="S2601" i="2"/>
  <c r="R2601" i="2"/>
  <c r="I2601" i="2"/>
  <c r="F2601" i="2"/>
  <c r="T2600" i="2"/>
  <c r="S2600" i="2"/>
  <c r="R2600" i="2"/>
  <c r="F2600" i="2"/>
  <c r="T2599" i="2"/>
  <c r="S2599" i="2"/>
  <c r="R2599" i="2"/>
  <c r="I2599" i="2"/>
  <c r="F2599" i="2"/>
  <c r="T2598" i="2"/>
  <c r="S2598" i="2"/>
  <c r="R2598" i="2"/>
  <c r="I2598" i="2"/>
  <c r="F2598" i="2"/>
  <c r="T2597" i="2"/>
  <c r="I2597" i="2" s="1"/>
  <c r="S2597" i="2"/>
  <c r="R2597" i="2"/>
  <c r="F2597" i="2"/>
  <c r="T2596" i="2"/>
  <c r="S2596" i="2"/>
  <c r="I2596" i="2" s="1"/>
  <c r="R2596" i="2"/>
  <c r="F2596" i="2"/>
  <c r="T2595" i="2"/>
  <c r="I2595" i="2" s="1"/>
  <c r="S2595" i="2"/>
  <c r="R2595" i="2"/>
  <c r="F2595" i="2"/>
  <c r="T2594" i="2"/>
  <c r="S2594" i="2"/>
  <c r="R2594" i="2"/>
  <c r="I2594" i="2"/>
  <c r="F2594" i="2"/>
  <c r="T2593" i="2"/>
  <c r="S2593" i="2"/>
  <c r="R2593" i="2"/>
  <c r="I2593" i="2"/>
  <c r="F2593" i="2"/>
  <c r="T2592" i="2"/>
  <c r="S2592" i="2"/>
  <c r="R2592" i="2"/>
  <c r="F2592" i="2"/>
  <c r="T2591" i="2"/>
  <c r="S2591" i="2"/>
  <c r="R2591" i="2"/>
  <c r="I2591" i="2"/>
  <c r="F2591" i="2"/>
  <c r="T2590" i="2"/>
  <c r="S2590" i="2"/>
  <c r="R2590" i="2"/>
  <c r="I2590" i="2"/>
  <c r="F2590" i="2"/>
  <c r="T2589" i="2"/>
  <c r="I2589" i="2" s="1"/>
  <c r="S2589" i="2"/>
  <c r="R2589" i="2"/>
  <c r="F2589" i="2"/>
  <c r="T2588" i="2"/>
  <c r="S2588" i="2"/>
  <c r="I2588" i="2" s="1"/>
  <c r="R2588" i="2"/>
  <c r="F2588" i="2"/>
  <c r="T2587" i="2"/>
  <c r="I2587" i="2" s="1"/>
  <c r="S2587" i="2"/>
  <c r="R2587" i="2"/>
  <c r="F2587" i="2"/>
  <c r="T2586" i="2"/>
  <c r="S2586" i="2"/>
  <c r="R2586" i="2"/>
  <c r="I2586" i="2"/>
  <c r="F2586" i="2"/>
  <c r="T2585" i="2"/>
  <c r="S2585" i="2"/>
  <c r="R2585" i="2"/>
  <c r="I2585" i="2"/>
  <c r="F2585" i="2"/>
  <c r="T2584" i="2"/>
  <c r="S2584" i="2"/>
  <c r="R2584" i="2"/>
  <c r="F2584" i="2"/>
  <c r="T2583" i="2"/>
  <c r="S2583" i="2"/>
  <c r="R2583" i="2"/>
  <c r="I2583" i="2"/>
  <c r="F2583" i="2"/>
  <c r="T2582" i="2"/>
  <c r="S2582" i="2"/>
  <c r="R2582" i="2"/>
  <c r="I2582" i="2"/>
  <c r="F2582" i="2"/>
  <c r="T2581" i="2"/>
  <c r="I2581" i="2" s="1"/>
  <c r="S2581" i="2"/>
  <c r="R2581" i="2"/>
  <c r="F2581" i="2"/>
  <c r="T2580" i="2"/>
  <c r="S2580" i="2"/>
  <c r="I2580" i="2" s="1"/>
  <c r="R2580" i="2"/>
  <c r="F2580" i="2"/>
  <c r="T2579" i="2"/>
  <c r="I2579" i="2" s="1"/>
  <c r="S2579" i="2"/>
  <c r="R2579" i="2"/>
  <c r="F2579" i="2"/>
  <c r="T2578" i="2"/>
  <c r="S2578" i="2"/>
  <c r="R2578" i="2"/>
  <c r="I2578" i="2"/>
  <c r="F2578" i="2"/>
  <c r="T2577" i="2"/>
  <c r="S2577" i="2"/>
  <c r="R2577" i="2"/>
  <c r="I2577" i="2"/>
  <c r="F2577" i="2"/>
  <c r="T2576" i="2"/>
  <c r="S2576" i="2"/>
  <c r="R2576" i="2"/>
  <c r="F2576" i="2"/>
  <c r="T2575" i="2"/>
  <c r="S2575" i="2"/>
  <c r="R2575" i="2"/>
  <c r="I2575" i="2"/>
  <c r="F2575" i="2"/>
  <c r="T2574" i="2"/>
  <c r="S2574" i="2"/>
  <c r="R2574" i="2"/>
  <c r="I2574" i="2"/>
  <c r="F2574" i="2"/>
  <c r="T2573" i="2"/>
  <c r="I2573" i="2" s="1"/>
  <c r="S2573" i="2"/>
  <c r="R2573" i="2"/>
  <c r="F2573" i="2"/>
  <c r="T2572" i="2"/>
  <c r="S2572" i="2"/>
  <c r="I2572" i="2" s="1"/>
  <c r="R2572" i="2"/>
  <c r="F2572" i="2"/>
  <c r="T2571" i="2"/>
  <c r="I2571" i="2" s="1"/>
  <c r="S2571" i="2"/>
  <c r="R2571" i="2"/>
  <c r="F2571" i="2"/>
  <c r="T2570" i="2"/>
  <c r="S2570" i="2"/>
  <c r="R2570" i="2"/>
  <c r="I2570" i="2"/>
  <c r="F2570" i="2"/>
  <c r="T2569" i="2"/>
  <c r="S2569" i="2"/>
  <c r="R2569" i="2"/>
  <c r="I2569" i="2"/>
  <c r="F2569" i="2"/>
  <c r="T2568" i="2"/>
  <c r="S2568" i="2"/>
  <c r="R2568" i="2"/>
  <c r="F2568" i="2"/>
  <c r="T2567" i="2"/>
  <c r="S2567" i="2"/>
  <c r="R2567" i="2"/>
  <c r="I2567" i="2"/>
  <c r="F2567" i="2"/>
  <c r="T2566" i="2"/>
  <c r="S2566" i="2"/>
  <c r="R2566" i="2"/>
  <c r="I2566" i="2"/>
  <c r="F2566" i="2"/>
  <c r="T2565" i="2"/>
  <c r="I2565" i="2" s="1"/>
  <c r="S2565" i="2"/>
  <c r="R2565" i="2"/>
  <c r="F2565" i="2"/>
  <c r="T2564" i="2"/>
  <c r="S2564" i="2"/>
  <c r="I2564" i="2" s="1"/>
  <c r="R2564" i="2"/>
  <c r="F2564" i="2"/>
  <c r="T2563" i="2"/>
  <c r="I2563" i="2" s="1"/>
  <c r="S2563" i="2"/>
  <c r="R2563" i="2"/>
  <c r="F2563" i="2"/>
  <c r="T2562" i="2"/>
  <c r="S2562" i="2"/>
  <c r="R2562" i="2"/>
  <c r="I2562" i="2"/>
  <c r="F2562" i="2"/>
  <c r="T2561" i="2"/>
  <c r="S2561" i="2"/>
  <c r="R2561" i="2"/>
  <c r="I2561" i="2"/>
  <c r="F2561" i="2"/>
  <c r="T2560" i="2"/>
  <c r="S2560" i="2"/>
  <c r="R2560" i="2"/>
  <c r="F2560" i="2"/>
  <c r="T2559" i="2"/>
  <c r="S2559" i="2"/>
  <c r="R2559" i="2"/>
  <c r="I2559" i="2"/>
  <c r="F2559" i="2"/>
  <c r="T2558" i="2"/>
  <c r="S2558" i="2"/>
  <c r="R2558" i="2"/>
  <c r="I2558" i="2"/>
  <c r="F2558" i="2"/>
  <c r="T2557" i="2"/>
  <c r="I2557" i="2" s="1"/>
  <c r="S2557" i="2"/>
  <c r="R2557" i="2"/>
  <c r="F2557" i="2"/>
  <c r="T2556" i="2"/>
  <c r="S2556" i="2"/>
  <c r="I2556" i="2" s="1"/>
  <c r="R2556" i="2"/>
  <c r="F2556" i="2"/>
  <c r="T2555" i="2"/>
  <c r="I2555" i="2" s="1"/>
  <c r="S2555" i="2"/>
  <c r="R2555" i="2"/>
  <c r="F2555" i="2"/>
  <c r="T2554" i="2"/>
  <c r="S2554" i="2"/>
  <c r="R2554" i="2"/>
  <c r="I2554" i="2"/>
  <c r="F2554" i="2"/>
  <c r="T2553" i="2"/>
  <c r="S2553" i="2"/>
  <c r="R2553" i="2"/>
  <c r="I2553" i="2"/>
  <c r="F2553" i="2"/>
  <c r="T2552" i="2"/>
  <c r="S2552" i="2"/>
  <c r="R2552" i="2"/>
  <c r="F2552" i="2"/>
  <c r="T2551" i="2"/>
  <c r="S2551" i="2"/>
  <c r="R2551" i="2"/>
  <c r="I2551" i="2"/>
  <c r="F2551" i="2"/>
  <c r="T2550" i="2"/>
  <c r="S2550" i="2"/>
  <c r="R2550" i="2"/>
  <c r="I2550" i="2"/>
  <c r="F2550" i="2"/>
  <c r="T2549" i="2"/>
  <c r="I2549" i="2" s="1"/>
  <c r="S2549" i="2"/>
  <c r="R2549" i="2"/>
  <c r="F2549" i="2"/>
  <c r="T2548" i="2"/>
  <c r="S2548" i="2"/>
  <c r="I2548" i="2" s="1"/>
  <c r="R2548" i="2"/>
  <c r="F2548" i="2"/>
  <c r="T2547" i="2"/>
  <c r="I2547" i="2" s="1"/>
  <c r="S2547" i="2"/>
  <c r="R2547" i="2"/>
  <c r="F2547" i="2"/>
  <c r="T2546" i="2"/>
  <c r="S2546" i="2"/>
  <c r="R2546" i="2"/>
  <c r="I2546" i="2"/>
  <c r="F2546" i="2"/>
  <c r="T2545" i="2"/>
  <c r="S2545" i="2"/>
  <c r="R2545" i="2"/>
  <c r="I2545" i="2"/>
  <c r="F2545" i="2"/>
  <c r="T2544" i="2"/>
  <c r="S2544" i="2"/>
  <c r="R2544" i="2"/>
  <c r="F2544" i="2"/>
  <c r="T2543" i="2"/>
  <c r="S2543" i="2"/>
  <c r="R2543" i="2"/>
  <c r="I2543" i="2"/>
  <c r="F2543" i="2"/>
  <c r="T2542" i="2"/>
  <c r="S2542" i="2"/>
  <c r="R2542" i="2"/>
  <c r="I2542" i="2"/>
  <c r="F2542" i="2"/>
  <c r="T2541" i="2"/>
  <c r="I2541" i="2" s="1"/>
  <c r="S2541" i="2"/>
  <c r="R2541" i="2"/>
  <c r="F2541" i="2"/>
  <c r="T2540" i="2"/>
  <c r="S2540" i="2"/>
  <c r="I2540" i="2" s="1"/>
  <c r="R2540" i="2"/>
  <c r="F2540" i="2"/>
  <c r="T2539" i="2"/>
  <c r="I2539" i="2" s="1"/>
  <c r="S2539" i="2"/>
  <c r="R2539" i="2"/>
  <c r="F2539" i="2"/>
  <c r="T2538" i="2"/>
  <c r="S2538" i="2"/>
  <c r="R2538" i="2"/>
  <c r="I2538" i="2"/>
  <c r="F2538" i="2"/>
  <c r="T2537" i="2"/>
  <c r="S2537" i="2"/>
  <c r="R2537" i="2"/>
  <c r="I2537" i="2"/>
  <c r="F2537" i="2"/>
  <c r="T2536" i="2"/>
  <c r="S2536" i="2"/>
  <c r="R2536" i="2"/>
  <c r="I2536" i="2"/>
  <c r="F2536" i="2"/>
  <c r="T2535" i="2"/>
  <c r="S2535" i="2"/>
  <c r="I2535" i="2" s="1"/>
  <c r="R2535" i="2"/>
  <c r="F2535" i="2"/>
  <c r="T2534" i="2"/>
  <c r="I2534" i="2" s="1"/>
  <c r="S2534" i="2"/>
  <c r="R2534" i="2"/>
  <c r="F2534" i="2"/>
  <c r="T2533" i="2"/>
  <c r="S2533" i="2"/>
  <c r="I2533" i="2" s="1"/>
  <c r="R2533" i="2"/>
  <c r="F2533" i="2"/>
  <c r="T2532" i="2"/>
  <c r="S2532" i="2"/>
  <c r="R2532" i="2"/>
  <c r="I2532" i="2"/>
  <c r="F2532" i="2"/>
  <c r="T2531" i="2"/>
  <c r="S2531" i="2"/>
  <c r="I2531" i="2" s="1"/>
  <c r="R2531" i="2"/>
  <c r="F2531" i="2"/>
  <c r="T2530" i="2"/>
  <c r="I2530" i="2" s="1"/>
  <c r="S2530" i="2"/>
  <c r="R2530" i="2"/>
  <c r="F2530" i="2"/>
  <c r="T2529" i="2"/>
  <c r="S2529" i="2"/>
  <c r="I2529" i="2" s="1"/>
  <c r="R2529" i="2"/>
  <c r="F2529" i="2"/>
  <c r="T2528" i="2"/>
  <c r="S2528" i="2"/>
  <c r="R2528" i="2"/>
  <c r="I2528" i="2"/>
  <c r="F2528" i="2"/>
  <c r="T2527" i="2"/>
  <c r="S2527" i="2"/>
  <c r="I2527" i="2" s="1"/>
  <c r="R2527" i="2"/>
  <c r="F2527" i="2"/>
  <c r="T2526" i="2"/>
  <c r="I2526" i="2" s="1"/>
  <c r="S2526" i="2"/>
  <c r="R2526" i="2"/>
  <c r="F2526" i="2"/>
  <c r="T2525" i="2"/>
  <c r="S2525" i="2"/>
  <c r="I2525" i="2" s="1"/>
  <c r="R2525" i="2"/>
  <c r="F2525" i="2"/>
  <c r="T2524" i="2"/>
  <c r="S2524" i="2"/>
  <c r="R2524" i="2"/>
  <c r="I2524" i="2"/>
  <c r="F2524" i="2"/>
  <c r="T2523" i="2"/>
  <c r="S2523" i="2"/>
  <c r="I2523" i="2" s="1"/>
  <c r="R2523" i="2"/>
  <c r="F2523" i="2"/>
  <c r="T2522" i="2"/>
  <c r="I2522" i="2" s="1"/>
  <c r="S2522" i="2"/>
  <c r="R2522" i="2"/>
  <c r="F2522" i="2"/>
  <c r="T2521" i="2"/>
  <c r="S2521" i="2"/>
  <c r="I2521" i="2" s="1"/>
  <c r="R2521" i="2"/>
  <c r="F2521" i="2"/>
  <c r="T2520" i="2"/>
  <c r="S2520" i="2"/>
  <c r="R2520" i="2"/>
  <c r="I2520" i="2"/>
  <c r="F2520" i="2"/>
  <c r="T2519" i="2"/>
  <c r="S2519" i="2"/>
  <c r="I2519" i="2" s="1"/>
  <c r="R2519" i="2"/>
  <c r="F2519" i="2"/>
  <c r="T2518" i="2"/>
  <c r="I2518" i="2" s="1"/>
  <c r="S2518" i="2"/>
  <c r="R2518" i="2"/>
  <c r="F2518" i="2"/>
  <c r="T2517" i="2"/>
  <c r="S2517" i="2"/>
  <c r="I2517" i="2" s="1"/>
  <c r="R2517" i="2"/>
  <c r="F2517" i="2"/>
  <c r="T2516" i="2"/>
  <c r="S2516" i="2"/>
  <c r="R2516" i="2"/>
  <c r="I2516" i="2"/>
  <c r="F2516" i="2"/>
  <c r="T2515" i="2"/>
  <c r="S2515" i="2"/>
  <c r="I2515" i="2" s="1"/>
  <c r="R2515" i="2"/>
  <c r="F2515" i="2"/>
  <c r="T2514" i="2"/>
  <c r="I2514" i="2" s="1"/>
  <c r="S2514" i="2"/>
  <c r="R2514" i="2"/>
  <c r="F2514" i="2"/>
  <c r="T2513" i="2"/>
  <c r="S2513" i="2"/>
  <c r="I2513" i="2" s="1"/>
  <c r="R2513" i="2"/>
  <c r="F2513" i="2"/>
  <c r="T2512" i="2"/>
  <c r="S2512" i="2"/>
  <c r="R2512" i="2"/>
  <c r="I2512" i="2"/>
  <c r="F2512" i="2"/>
  <c r="T2511" i="2"/>
  <c r="S2511" i="2"/>
  <c r="I2511" i="2" s="1"/>
  <c r="R2511" i="2"/>
  <c r="F2511" i="2"/>
  <c r="T2510" i="2"/>
  <c r="I2510" i="2" s="1"/>
  <c r="S2510" i="2"/>
  <c r="R2510" i="2"/>
  <c r="F2510" i="2"/>
  <c r="T2509" i="2"/>
  <c r="S2509" i="2"/>
  <c r="I2509" i="2" s="1"/>
  <c r="R2509" i="2"/>
  <c r="F2509" i="2"/>
  <c r="T2508" i="2"/>
  <c r="S2508" i="2"/>
  <c r="R2508" i="2"/>
  <c r="I2508" i="2"/>
  <c r="F2508" i="2"/>
  <c r="T2507" i="2"/>
  <c r="S2507" i="2"/>
  <c r="I2507" i="2" s="1"/>
  <c r="R2507" i="2"/>
  <c r="F2507" i="2"/>
  <c r="T2506" i="2"/>
  <c r="I2506" i="2" s="1"/>
  <c r="S2506" i="2"/>
  <c r="R2506" i="2"/>
  <c r="F2506" i="2"/>
  <c r="T2505" i="2"/>
  <c r="S2505" i="2"/>
  <c r="I2505" i="2" s="1"/>
  <c r="R2505" i="2"/>
  <c r="F2505" i="2"/>
  <c r="T2504" i="2"/>
  <c r="S2504" i="2"/>
  <c r="R2504" i="2"/>
  <c r="I2504" i="2"/>
  <c r="F2504" i="2"/>
  <c r="T2503" i="2"/>
  <c r="S2503" i="2"/>
  <c r="I2503" i="2" s="1"/>
  <c r="R2503" i="2"/>
  <c r="F2503" i="2"/>
  <c r="T2502" i="2"/>
  <c r="I2502" i="2" s="1"/>
  <c r="S2502" i="2"/>
  <c r="R2502" i="2"/>
  <c r="F2502" i="2"/>
  <c r="T2501" i="2"/>
  <c r="S2501" i="2"/>
  <c r="I2501" i="2" s="1"/>
  <c r="R2501" i="2"/>
  <c r="F2501" i="2"/>
  <c r="T2500" i="2"/>
  <c r="S2500" i="2"/>
  <c r="R2500" i="2"/>
  <c r="I2500" i="2"/>
  <c r="F2500" i="2"/>
  <c r="T2499" i="2"/>
  <c r="S2499" i="2"/>
  <c r="I2499" i="2" s="1"/>
  <c r="R2499" i="2"/>
  <c r="F2499" i="2"/>
  <c r="T2498" i="2"/>
  <c r="I2498" i="2" s="1"/>
  <c r="S2498" i="2"/>
  <c r="R2498" i="2"/>
  <c r="F2498" i="2"/>
  <c r="T2497" i="2"/>
  <c r="S2497" i="2"/>
  <c r="I2497" i="2" s="1"/>
  <c r="R2497" i="2"/>
  <c r="F2497" i="2"/>
  <c r="T2496" i="2"/>
  <c r="S2496" i="2"/>
  <c r="R2496" i="2"/>
  <c r="I2496" i="2"/>
  <c r="F2496" i="2"/>
  <c r="T2495" i="2"/>
  <c r="S2495" i="2"/>
  <c r="I2495" i="2" s="1"/>
  <c r="R2495" i="2"/>
  <c r="F2495" i="2"/>
  <c r="T2494" i="2"/>
  <c r="I2494" i="2" s="1"/>
  <c r="S2494" i="2"/>
  <c r="R2494" i="2"/>
  <c r="F2494" i="2"/>
  <c r="T2493" i="2"/>
  <c r="S2493" i="2"/>
  <c r="I2493" i="2" s="1"/>
  <c r="R2493" i="2"/>
  <c r="F2493" i="2"/>
  <c r="T2492" i="2"/>
  <c r="S2492" i="2"/>
  <c r="R2492" i="2"/>
  <c r="I2492" i="2"/>
  <c r="F2492" i="2"/>
  <c r="T2491" i="2"/>
  <c r="S2491" i="2"/>
  <c r="I2491" i="2" s="1"/>
  <c r="R2491" i="2"/>
  <c r="F2491" i="2"/>
  <c r="T2490" i="2"/>
  <c r="I2490" i="2" s="1"/>
  <c r="S2490" i="2"/>
  <c r="R2490" i="2"/>
  <c r="F2490" i="2"/>
  <c r="T2489" i="2"/>
  <c r="S2489" i="2"/>
  <c r="I2489" i="2" s="1"/>
  <c r="R2489" i="2"/>
  <c r="F2489" i="2"/>
  <c r="T2488" i="2"/>
  <c r="S2488" i="2"/>
  <c r="R2488" i="2"/>
  <c r="I2488" i="2"/>
  <c r="F2488" i="2"/>
  <c r="T2487" i="2"/>
  <c r="S2487" i="2"/>
  <c r="I2487" i="2" s="1"/>
  <c r="R2487" i="2"/>
  <c r="F2487" i="2"/>
  <c r="T2486" i="2"/>
  <c r="I2486" i="2" s="1"/>
  <c r="S2486" i="2"/>
  <c r="R2486" i="2"/>
  <c r="F2486" i="2"/>
  <c r="T2485" i="2"/>
  <c r="S2485" i="2"/>
  <c r="I2485" i="2" s="1"/>
  <c r="R2485" i="2"/>
  <c r="F2485" i="2"/>
  <c r="T2484" i="2"/>
  <c r="S2484" i="2"/>
  <c r="R2484" i="2"/>
  <c r="I2484" i="2"/>
  <c r="F2484" i="2"/>
  <c r="T2483" i="2"/>
  <c r="S2483" i="2"/>
  <c r="I2483" i="2" s="1"/>
  <c r="R2483" i="2"/>
  <c r="F2483" i="2"/>
  <c r="T2482" i="2"/>
  <c r="I2482" i="2" s="1"/>
  <c r="S2482" i="2"/>
  <c r="R2482" i="2"/>
  <c r="F2482" i="2"/>
  <c r="T2481" i="2"/>
  <c r="S2481" i="2"/>
  <c r="I2481" i="2" s="1"/>
  <c r="R2481" i="2"/>
  <c r="F2481" i="2"/>
  <c r="T2480" i="2"/>
  <c r="S2480" i="2"/>
  <c r="R2480" i="2"/>
  <c r="I2480" i="2"/>
  <c r="F2480" i="2"/>
  <c r="T2479" i="2"/>
  <c r="S2479" i="2"/>
  <c r="I2479" i="2" s="1"/>
  <c r="R2479" i="2"/>
  <c r="F2479" i="2"/>
  <c r="T2478" i="2"/>
  <c r="I2478" i="2" s="1"/>
  <c r="S2478" i="2"/>
  <c r="R2478" i="2"/>
  <c r="F2478" i="2"/>
  <c r="T2477" i="2"/>
  <c r="S2477" i="2"/>
  <c r="I2477" i="2" s="1"/>
  <c r="R2477" i="2"/>
  <c r="F2477" i="2"/>
  <c r="T2476" i="2"/>
  <c r="S2476" i="2"/>
  <c r="R2476" i="2"/>
  <c r="I2476" i="2"/>
  <c r="F2476" i="2"/>
  <c r="T2475" i="2"/>
  <c r="S2475" i="2"/>
  <c r="I2475" i="2" s="1"/>
  <c r="R2475" i="2"/>
  <c r="F2475" i="2"/>
  <c r="T2474" i="2"/>
  <c r="I2474" i="2" s="1"/>
  <c r="S2474" i="2"/>
  <c r="R2474" i="2"/>
  <c r="F2474" i="2"/>
  <c r="T2473" i="2"/>
  <c r="S2473" i="2"/>
  <c r="I2473" i="2" s="1"/>
  <c r="R2473" i="2"/>
  <c r="F2473" i="2"/>
  <c r="T2472" i="2"/>
  <c r="S2472" i="2"/>
  <c r="R2472" i="2"/>
  <c r="I2472" i="2"/>
  <c r="F2472" i="2"/>
  <c r="T2471" i="2"/>
  <c r="S2471" i="2"/>
  <c r="I2471" i="2" s="1"/>
  <c r="R2471" i="2"/>
  <c r="F2471" i="2"/>
  <c r="T2470" i="2"/>
  <c r="I2470" i="2" s="1"/>
  <c r="S2470" i="2"/>
  <c r="R2470" i="2"/>
  <c r="F2470" i="2"/>
  <c r="T2469" i="2"/>
  <c r="S2469" i="2"/>
  <c r="I2469" i="2" s="1"/>
  <c r="R2469" i="2"/>
  <c r="F2469" i="2"/>
  <c r="T2468" i="2"/>
  <c r="S2468" i="2"/>
  <c r="R2468" i="2"/>
  <c r="I2468" i="2"/>
  <c r="F2468" i="2"/>
  <c r="T2467" i="2"/>
  <c r="S2467" i="2"/>
  <c r="I2467" i="2" s="1"/>
  <c r="R2467" i="2"/>
  <c r="F2467" i="2"/>
  <c r="T2466" i="2"/>
  <c r="I2466" i="2" s="1"/>
  <c r="S2466" i="2"/>
  <c r="R2466" i="2"/>
  <c r="F2466" i="2"/>
  <c r="T2465" i="2"/>
  <c r="S2465" i="2"/>
  <c r="I2465" i="2" s="1"/>
  <c r="R2465" i="2"/>
  <c r="F2465" i="2"/>
  <c r="T2464" i="2"/>
  <c r="S2464" i="2"/>
  <c r="R2464" i="2"/>
  <c r="I2464" i="2"/>
  <c r="F2464" i="2"/>
  <c r="T2463" i="2"/>
  <c r="S2463" i="2"/>
  <c r="I2463" i="2" s="1"/>
  <c r="R2463" i="2"/>
  <c r="F2463" i="2"/>
  <c r="T2462" i="2"/>
  <c r="I2462" i="2" s="1"/>
  <c r="S2462" i="2"/>
  <c r="R2462" i="2"/>
  <c r="F2462" i="2"/>
  <c r="T2461" i="2"/>
  <c r="S2461" i="2"/>
  <c r="I2461" i="2" s="1"/>
  <c r="R2461" i="2"/>
  <c r="F2461" i="2"/>
  <c r="T2460" i="2"/>
  <c r="S2460" i="2"/>
  <c r="R2460" i="2"/>
  <c r="I2460" i="2"/>
  <c r="F2460" i="2"/>
  <c r="T2459" i="2"/>
  <c r="S2459" i="2"/>
  <c r="I2459" i="2" s="1"/>
  <c r="R2459" i="2"/>
  <c r="F2459" i="2"/>
  <c r="T2458" i="2"/>
  <c r="I2458" i="2" s="1"/>
  <c r="S2458" i="2"/>
  <c r="R2458" i="2"/>
  <c r="F2458" i="2"/>
  <c r="T2457" i="2"/>
  <c r="S2457" i="2"/>
  <c r="I2457" i="2" s="1"/>
  <c r="R2457" i="2"/>
  <c r="F2457" i="2"/>
  <c r="T2456" i="2"/>
  <c r="S2456" i="2"/>
  <c r="R2456" i="2"/>
  <c r="I2456" i="2"/>
  <c r="F2456" i="2"/>
  <c r="T2455" i="2"/>
  <c r="S2455" i="2"/>
  <c r="I2455" i="2" s="1"/>
  <c r="R2455" i="2"/>
  <c r="F2455" i="2"/>
  <c r="T2454" i="2"/>
  <c r="I2454" i="2" s="1"/>
  <c r="S2454" i="2"/>
  <c r="R2454" i="2"/>
  <c r="F2454" i="2"/>
  <c r="T2453" i="2"/>
  <c r="S2453" i="2"/>
  <c r="I2453" i="2" s="1"/>
  <c r="R2453" i="2"/>
  <c r="F2453" i="2"/>
  <c r="T2452" i="2"/>
  <c r="S2452" i="2"/>
  <c r="R2452" i="2"/>
  <c r="I2452" i="2"/>
  <c r="F2452" i="2"/>
  <c r="T2451" i="2"/>
  <c r="S2451" i="2"/>
  <c r="I2451" i="2" s="1"/>
  <c r="R2451" i="2"/>
  <c r="F2451" i="2"/>
  <c r="T2450" i="2"/>
  <c r="I2450" i="2" s="1"/>
  <c r="S2450" i="2"/>
  <c r="R2450" i="2"/>
  <c r="F2450" i="2"/>
  <c r="T2449" i="2"/>
  <c r="S2449" i="2"/>
  <c r="I2449" i="2" s="1"/>
  <c r="R2449" i="2"/>
  <c r="F2449" i="2"/>
  <c r="T2448" i="2"/>
  <c r="S2448" i="2"/>
  <c r="R2448" i="2"/>
  <c r="I2448" i="2"/>
  <c r="F2448" i="2"/>
  <c r="T2447" i="2"/>
  <c r="S2447" i="2"/>
  <c r="I2447" i="2" s="1"/>
  <c r="R2447" i="2"/>
  <c r="F2447" i="2"/>
  <c r="T2446" i="2"/>
  <c r="I2446" i="2" s="1"/>
  <c r="S2446" i="2"/>
  <c r="R2446" i="2"/>
  <c r="F2446" i="2"/>
  <c r="T2445" i="2"/>
  <c r="S2445" i="2"/>
  <c r="I2445" i="2" s="1"/>
  <c r="R2445" i="2"/>
  <c r="F2445" i="2"/>
  <c r="T2444" i="2"/>
  <c r="S2444" i="2"/>
  <c r="R2444" i="2"/>
  <c r="I2444" i="2"/>
  <c r="F2444" i="2"/>
  <c r="T2443" i="2"/>
  <c r="S2443" i="2"/>
  <c r="I2443" i="2" s="1"/>
  <c r="R2443" i="2"/>
  <c r="F2443" i="2"/>
  <c r="T2442" i="2"/>
  <c r="I2442" i="2" s="1"/>
  <c r="S2442" i="2"/>
  <c r="R2442" i="2"/>
  <c r="F2442" i="2"/>
  <c r="T2441" i="2"/>
  <c r="S2441" i="2"/>
  <c r="I2441" i="2" s="1"/>
  <c r="R2441" i="2"/>
  <c r="F2441" i="2"/>
  <c r="T2440" i="2"/>
  <c r="S2440" i="2"/>
  <c r="R2440" i="2"/>
  <c r="I2440" i="2"/>
  <c r="F2440" i="2"/>
  <c r="T2439" i="2"/>
  <c r="S2439" i="2"/>
  <c r="I2439" i="2" s="1"/>
  <c r="R2439" i="2"/>
  <c r="F2439" i="2"/>
  <c r="T2438" i="2"/>
  <c r="I2438" i="2" s="1"/>
  <c r="S2438" i="2"/>
  <c r="R2438" i="2"/>
  <c r="F2438" i="2"/>
  <c r="T2437" i="2"/>
  <c r="S2437" i="2"/>
  <c r="I2437" i="2" s="1"/>
  <c r="R2437" i="2"/>
  <c r="F2437" i="2"/>
  <c r="T2436" i="2"/>
  <c r="S2436" i="2"/>
  <c r="R2436" i="2"/>
  <c r="I2436" i="2"/>
  <c r="F2436" i="2"/>
  <c r="T2435" i="2"/>
  <c r="S2435" i="2"/>
  <c r="I2435" i="2" s="1"/>
  <c r="R2435" i="2"/>
  <c r="F2435" i="2"/>
  <c r="T2434" i="2"/>
  <c r="I2434" i="2" s="1"/>
  <c r="S2434" i="2"/>
  <c r="R2434" i="2"/>
  <c r="F2434" i="2"/>
  <c r="T2433" i="2"/>
  <c r="S2433" i="2"/>
  <c r="I2433" i="2" s="1"/>
  <c r="R2433" i="2"/>
  <c r="F2433" i="2"/>
  <c r="T2432" i="2"/>
  <c r="S2432" i="2"/>
  <c r="R2432" i="2"/>
  <c r="I2432" i="2"/>
  <c r="F2432" i="2"/>
  <c r="T2431" i="2"/>
  <c r="S2431" i="2"/>
  <c r="I2431" i="2" s="1"/>
  <c r="R2431" i="2"/>
  <c r="F2431" i="2"/>
  <c r="T2430" i="2"/>
  <c r="I2430" i="2" s="1"/>
  <c r="S2430" i="2"/>
  <c r="R2430" i="2"/>
  <c r="F2430" i="2"/>
  <c r="T2429" i="2"/>
  <c r="S2429" i="2"/>
  <c r="I2429" i="2" s="1"/>
  <c r="R2429" i="2"/>
  <c r="F2429" i="2"/>
  <c r="T2428" i="2"/>
  <c r="S2428" i="2"/>
  <c r="R2428" i="2"/>
  <c r="I2428" i="2"/>
  <c r="F2428" i="2"/>
  <c r="T2427" i="2"/>
  <c r="S2427" i="2"/>
  <c r="I2427" i="2" s="1"/>
  <c r="R2427" i="2"/>
  <c r="F2427" i="2"/>
  <c r="T2426" i="2"/>
  <c r="I2426" i="2" s="1"/>
  <c r="S2426" i="2"/>
  <c r="R2426" i="2"/>
  <c r="F2426" i="2"/>
  <c r="T2425" i="2"/>
  <c r="S2425" i="2"/>
  <c r="I2425" i="2" s="1"/>
  <c r="R2425" i="2"/>
  <c r="F2425" i="2"/>
  <c r="T2424" i="2"/>
  <c r="S2424" i="2"/>
  <c r="R2424" i="2"/>
  <c r="I2424" i="2"/>
  <c r="F2424" i="2"/>
  <c r="T2423" i="2"/>
  <c r="S2423" i="2"/>
  <c r="I2423" i="2" s="1"/>
  <c r="R2423" i="2"/>
  <c r="F2423" i="2"/>
  <c r="T2422" i="2"/>
  <c r="I2422" i="2" s="1"/>
  <c r="S2422" i="2"/>
  <c r="R2422" i="2"/>
  <c r="F2422" i="2"/>
  <c r="T2421" i="2"/>
  <c r="S2421" i="2"/>
  <c r="I2421" i="2" s="1"/>
  <c r="R2421" i="2"/>
  <c r="F2421" i="2"/>
  <c r="T2420" i="2"/>
  <c r="S2420" i="2"/>
  <c r="R2420" i="2"/>
  <c r="I2420" i="2"/>
  <c r="F2420" i="2"/>
  <c r="T2419" i="2"/>
  <c r="S2419" i="2"/>
  <c r="I2419" i="2" s="1"/>
  <c r="R2419" i="2"/>
  <c r="F2419" i="2"/>
  <c r="T2418" i="2"/>
  <c r="I2418" i="2" s="1"/>
  <c r="S2418" i="2"/>
  <c r="R2418" i="2"/>
  <c r="F2418" i="2"/>
  <c r="T2417" i="2"/>
  <c r="S2417" i="2"/>
  <c r="I2417" i="2" s="1"/>
  <c r="R2417" i="2"/>
  <c r="F2417" i="2"/>
  <c r="T2416" i="2"/>
  <c r="S2416" i="2"/>
  <c r="R2416" i="2"/>
  <c r="I2416" i="2"/>
  <c r="F2416" i="2"/>
  <c r="T2415" i="2"/>
  <c r="S2415" i="2"/>
  <c r="I2415" i="2" s="1"/>
  <c r="R2415" i="2"/>
  <c r="F2415" i="2"/>
  <c r="T2414" i="2"/>
  <c r="I2414" i="2" s="1"/>
  <c r="S2414" i="2"/>
  <c r="R2414" i="2"/>
  <c r="F2414" i="2"/>
  <c r="T2413" i="2"/>
  <c r="S2413" i="2"/>
  <c r="I2413" i="2" s="1"/>
  <c r="R2413" i="2"/>
  <c r="F2413" i="2"/>
  <c r="T2412" i="2"/>
  <c r="S2412" i="2"/>
  <c r="R2412" i="2"/>
  <c r="I2412" i="2"/>
  <c r="F2412" i="2"/>
  <c r="T2411" i="2"/>
  <c r="S2411" i="2"/>
  <c r="I2411" i="2" s="1"/>
  <c r="R2411" i="2"/>
  <c r="F2411" i="2"/>
  <c r="T2410" i="2"/>
  <c r="I2410" i="2" s="1"/>
  <c r="S2410" i="2"/>
  <c r="R2410" i="2"/>
  <c r="F2410" i="2"/>
  <c r="T2409" i="2"/>
  <c r="S2409" i="2"/>
  <c r="I2409" i="2" s="1"/>
  <c r="R2409" i="2"/>
  <c r="F2409" i="2"/>
  <c r="T2408" i="2"/>
  <c r="S2408" i="2"/>
  <c r="R2408" i="2"/>
  <c r="I2408" i="2"/>
  <c r="F2408" i="2"/>
  <c r="T2407" i="2"/>
  <c r="S2407" i="2"/>
  <c r="I2407" i="2" s="1"/>
  <c r="R2407" i="2"/>
  <c r="F2407" i="2"/>
  <c r="T2406" i="2"/>
  <c r="I2406" i="2" s="1"/>
  <c r="S2406" i="2"/>
  <c r="R2406" i="2"/>
  <c r="F2406" i="2"/>
  <c r="T2405" i="2"/>
  <c r="S2405" i="2"/>
  <c r="I2405" i="2" s="1"/>
  <c r="R2405" i="2"/>
  <c r="F2405" i="2"/>
  <c r="T2404" i="2"/>
  <c r="S2404" i="2"/>
  <c r="R2404" i="2"/>
  <c r="I2404" i="2"/>
  <c r="F2404" i="2"/>
  <c r="T2403" i="2"/>
  <c r="S2403" i="2"/>
  <c r="I2403" i="2" s="1"/>
  <c r="R2403" i="2"/>
  <c r="F2403" i="2"/>
  <c r="T2402" i="2"/>
  <c r="I2402" i="2" s="1"/>
  <c r="S2402" i="2"/>
  <c r="R2402" i="2"/>
  <c r="F2402" i="2"/>
  <c r="T2401" i="2"/>
  <c r="S2401" i="2"/>
  <c r="I2401" i="2" s="1"/>
  <c r="R2401" i="2"/>
  <c r="F2401" i="2"/>
  <c r="T2400" i="2"/>
  <c r="S2400" i="2"/>
  <c r="R2400" i="2"/>
  <c r="I2400" i="2"/>
  <c r="F2400" i="2"/>
  <c r="T2399" i="2"/>
  <c r="S2399" i="2"/>
  <c r="I2399" i="2" s="1"/>
  <c r="R2399" i="2"/>
  <c r="F2399" i="2"/>
  <c r="T2398" i="2"/>
  <c r="I2398" i="2" s="1"/>
  <c r="S2398" i="2"/>
  <c r="R2398" i="2"/>
  <c r="F2398" i="2"/>
  <c r="T2397" i="2"/>
  <c r="S2397" i="2"/>
  <c r="I2397" i="2" s="1"/>
  <c r="R2397" i="2"/>
  <c r="F2397" i="2"/>
  <c r="T2396" i="2"/>
  <c r="S2396" i="2"/>
  <c r="R2396" i="2"/>
  <c r="I2396" i="2"/>
  <c r="F2396" i="2"/>
  <c r="T2395" i="2"/>
  <c r="S2395" i="2"/>
  <c r="I2395" i="2" s="1"/>
  <c r="R2395" i="2"/>
  <c r="F2395" i="2"/>
  <c r="T2394" i="2"/>
  <c r="I2394" i="2" s="1"/>
  <c r="S2394" i="2"/>
  <c r="R2394" i="2"/>
  <c r="F2394" i="2"/>
  <c r="T2393" i="2"/>
  <c r="S2393" i="2"/>
  <c r="I2393" i="2" s="1"/>
  <c r="R2393" i="2"/>
  <c r="F2393" i="2"/>
  <c r="T2392" i="2"/>
  <c r="S2392" i="2"/>
  <c r="R2392" i="2"/>
  <c r="I2392" i="2"/>
  <c r="F2392" i="2"/>
  <c r="T2391" i="2"/>
  <c r="S2391" i="2"/>
  <c r="I2391" i="2" s="1"/>
  <c r="R2391" i="2"/>
  <c r="F2391" i="2"/>
  <c r="T2390" i="2"/>
  <c r="I2390" i="2" s="1"/>
  <c r="S2390" i="2"/>
  <c r="R2390" i="2"/>
  <c r="F2390" i="2"/>
  <c r="T2389" i="2"/>
  <c r="S2389" i="2"/>
  <c r="I2389" i="2" s="1"/>
  <c r="R2389" i="2"/>
  <c r="F2389" i="2"/>
  <c r="T2388" i="2"/>
  <c r="S2388" i="2"/>
  <c r="R2388" i="2"/>
  <c r="I2388" i="2"/>
  <c r="F2388" i="2"/>
  <c r="T2387" i="2"/>
  <c r="S2387" i="2"/>
  <c r="I2387" i="2" s="1"/>
  <c r="R2387" i="2"/>
  <c r="F2387" i="2"/>
  <c r="T2386" i="2"/>
  <c r="I2386" i="2" s="1"/>
  <c r="S2386" i="2"/>
  <c r="R2386" i="2"/>
  <c r="F2386" i="2"/>
  <c r="T2385" i="2"/>
  <c r="S2385" i="2"/>
  <c r="I2385" i="2" s="1"/>
  <c r="R2385" i="2"/>
  <c r="F2385" i="2"/>
  <c r="T2384" i="2"/>
  <c r="S2384" i="2"/>
  <c r="R2384" i="2"/>
  <c r="I2384" i="2"/>
  <c r="F2384" i="2"/>
  <c r="T2383" i="2"/>
  <c r="S2383" i="2"/>
  <c r="I2383" i="2" s="1"/>
  <c r="R2383" i="2"/>
  <c r="F2383" i="2"/>
  <c r="T2382" i="2"/>
  <c r="I2382" i="2" s="1"/>
  <c r="S2382" i="2"/>
  <c r="R2382" i="2"/>
  <c r="F2382" i="2"/>
  <c r="T2381" i="2"/>
  <c r="S2381" i="2"/>
  <c r="I2381" i="2" s="1"/>
  <c r="R2381" i="2"/>
  <c r="F2381" i="2"/>
  <c r="T2380" i="2"/>
  <c r="S2380" i="2"/>
  <c r="R2380" i="2"/>
  <c r="I2380" i="2"/>
  <c r="F2380" i="2"/>
  <c r="T2379" i="2"/>
  <c r="S2379" i="2"/>
  <c r="I2379" i="2" s="1"/>
  <c r="R2379" i="2"/>
  <c r="F2379" i="2"/>
  <c r="T2378" i="2"/>
  <c r="I2378" i="2" s="1"/>
  <c r="S2378" i="2"/>
  <c r="R2378" i="2"/>
  <c r="F2378" i="2"/>
  <c r="T2377" i="2"/>
  <c r="S2377" i="2"/>
  <c r="I2377" i="2" s="1"/>
  <c r="R2377" i="2"/>
  <c r="F2377" i="2"/>
  <c r="T2376" i="2"/>
  <c r="S2376" i="2"/>
  <c r="R2376" i="2"/>
  <c r="I2376" i="2"/>
  <c r="F2376" i="2"/>
  <c r="T2375" i="2"/>
  <c r="S2375" i="2"/>
  <c r="I2375" i="2" s="1"/>
  <c r="R2375" i="2"/>
  <c r="F2375" i="2"/>
  <c r="T2374" i="2"/>
  <c r="I2374" i="2" s="1"/>
  <c r="S2374" i="2"/>
  <c r="R2374" i="2"/>
  <c r="F2374" i="2"/>
  <c r="T2373" i="2"/>
  <c r="S2373" i="2"/>
  <c r="I2373" i="2" s="1"/>
  <c r="R2373" i="2"/>
  <c r="F2373" i="2"/>
  <c r="T2372" i="2"/>
  <c r="S2372" i="2"/>
  <c r="R2372" i="2"/>
  <c r="I2372" i="2"/>
  <c r="F2372" i="2"/>
  <c r="T2371" i="2"/>
  <c r="S2371" i="2"/>
  <c r="I2371" i="2" s="1"/>
  <c r="R2371" i="2"/>
  <c r="F2371" i="2"/>
  <c r="T2370" i="2"/>
  <c r="I2370" i="2" s="1"/>
  <c r="S2370" i="2"/>
  <c r="R2370" i="2"/>
  <c r="F2370" i="2"/>
  <c r="T2369" i="2"/>
  <c r="S2369" i="2"/>
  <c r="I2369" i="2" s="1"/>
  <c r="R2369" i="2"/>
  <c r="F2369" i="2"/>
  <c r="T2368" i="2"/>
  <c r="S2368" i="2"/>
  <c r="R2368" i="2"/>
  <c r="I2368" i="2"/>
  <c r="F2368" i="2"/>
  <c r="T2367" i="2"/>
  <c r="S2367" i="2"/>
  <c r="I2367" i="2" s="1"/>
  <c r="R2367" i="2"/>
  <c r="F2367" i="2"/>
  <c r="T2366" i="2"/>
  <c r="I2366" i="2" s="1"/>
  <c r="S2366" i="2"/>
  <c r="R2366" i="2"/>
  <c r="F2366" i="2"/>
  <c r="T2365" i="2"/>
  <c r="S2365" i="2"/>
  <c r="I2365" i="2" s="1"/>
  <c r="R2365" i="2"/>
  <c r="F2365" i="2"/>
  <c r="T2364" i="2"/>
  <c r="S2364" i="2"/>
  <c r="R2364" i="2"/>
  <c r="I2364" i="2"/>
  <c r="F2364" i="2"/>
  <c r="T2363" i="2"/>
  <c r="S2363" i="2"/>
  <c r="I2363" i="2" s="1"/>
  <c r="R2363" i="2"/>
  <c r="F2363" i="2"/>
  <c r="T2362" i="2"/>
  <c r="I2362" i="2" s="1"/>
  <c r="S2362" i="2"/>
  <c r="R2362" i="2"/>
  <c r="F2362" i="2"/>
  <c r="T2361" i="2"/>
  <c r="S2361" i="2"/>
  <c r="I2361" i="2" s="1"/>
  <c r="R2361" i="2"/>
  <c r="F2361" i="2"/>
  <c r="T2360" i="2"/>
  <c r="S2360" i="2"/>
  <c r="R2360" i="2"/>
  <c r="I2360" i="2"/>
  <c r="F2360" i="2"/>
  <c r="T2359" i="2"/>
  <c r="S2359" i="2"/>
  <c r="I2359" i="2" s="1"/>
  <c r="R2359" i="2"/>
  <c r="F2359" i="2"/>
  <c r="T2358" i="2"/>
  <c r="I2358" i="2" s="1"/>
  <c r="S2358" i="2"/>
  <c r="R2358" i="2"/>
  <c r="F2358" i="2"/>
  <c r="T2357" i="2"/>
  <c r="S2357" i="2"/>
  <c r="I2357" i="2" s="1"/>
  <c r="R2357" i="2"/>
  <c r="F2357" i="2"/>
  <c r="T2356" i="2"/>
  <c r="S2356" i="2"/>
  <c r="R2356" i="2"/>
  <c r="I2356" i="2"/>
  <c r="F2356" i="2"/>
  <c r="T2355" i="2"/>
  <c r="S2355" i="2"/>
  <c r="I2355" i="2" s="1"/>
  <c r="R2355" i="2"/>
  <c r="F2355" i="2"/>
  <c r="T2354" i="2"/>
  <c r="I2354" i="2" s="1"/>
  <c r="S2354" i="2"/>
  <c r="R2354" i="2"/>
  <c r="F2354" i="2"/>
  <c r="T2353" i="2"/>
  <c r="S2353" i="2"/>
  <c r="I2353" i="2" s="1"/>
  <c r="R2353" i="2"/>
  <c r="F2353" i="2"/>
  <c r="T2352" i="2"/>
  <c r="S2352" i="2"/>
  <c r="R2352" i="2"/>
  <c r="I2352" i="2"/>
  <c r="F2352" i="2"/>
  <c r="T2351" i="2"/>
  <c r="S2351" i="2"/>
  <c r="I2351" i="2" s="1"/>
  <c r="R2351" i="2"/>
  <c r="F2351" i="2"/>
  <c r="T2350" i="2"/>
  <c r="I2350" i="2" s="1"/>
  <c r="S2350" i="2"/>
  <c r="R2350" i="2"/>
  <c r="F2350" i="2"/>
  <c r="T2349" i="2"/>
  <c r="S2349" i="2"/>
  <c r="I2349" i="2" s="1"/>
  <c r="R2349" i="2"/>
  <c r="F2349" i="2"/>
  <c r="T2348" i="2"/>
  <c r="S2348" i="2"/>
  <c r="R2348" i="2"/>
  <c r="I2348" i="2"/>
  <c r="F2348" i="2"/>
  <c r="T2347" i="2"/>
  <c r="S2347" i="2"/>
  <c r="I2347" i="2" s="1"/>
  <c r="R2347" i="2"/>
  <c r="F2347" i="2"/>
  <c r="T2346" i="2"/>
  <c r="I2346" i="2" s="1"/>
  <c r="S2346" i="2"/>
  <c r="R2346" i="2"/>
  <c r="F2346" i="2"/>
  <c r="T2345" i="2"/>
  <c r="S2345" i="2"/>
  <c r="I2345" i="2" s="1"/>
  <c r="R2345" i="2"/>
  <c r="F2345" i="2"/>
  <c r="T2344" i="2"/>
  <c r="S2344" i="2"/>
  <c r="R2344" i="2"/>
  <c r="I2344" i="2"/>
  <c r="F2344" i="2"/>
  <c r="T2343" i="2"/>
  <c r="S2343" i="2"/>
  <c r="I2343" i="2" s="1"/>
  <c r="R2343" i="2"/>
  <c r="F2343" i="2"/>
  <c r="T2342" i="2"/>
  <c r="I2342" i="2" s="1"/>
  <c r="S2342" i="2"/>
  <c r="R2342" i="2"/>
  <c r="F2342" i="2"/>
  <c r="T2341" i="2"/>
  <c r="S2341" i="2"/>
  <c r="I2341" i="2" s="1"/>
  <c r="R2341" i="2"/>
  <c r="F2341" i="2"/>
  <c r="T2340" i="2"/>
  <c r="S2340" i="2"/>
  <c r="R2340" i="2"/>
  <c r="I2340" i="2"/>
  <c r="F2340" i="2"/>
  <c r="T2339" i="2"/>
  <c r="S2339" i="2"/>
  <c r="I2339" i="2" s="1"/>
  <c r="R2339" i="2"/>
  <c r="F2339" i="2"/>
  <c r="T2338" i="2"/>
  <c r="I2338" i="2" s="1"/>
  <c r="S2338" i="2"/>
  <c r="R2338" i="2"/>
  <c r="F2338" i="2"/>
  <c r="T2337" i="2"/>
  <c r="S2337" i="2"/>
  <c r="I2337" i="2" s="1"/>
  <c r="R2337" i="2"/>
  <c r="F2337" i="2"/>
  <c r="T2336" i="2"/>
  <c r="S2336" i="2"/>
  <c r="R2336" i="2"/>
  <c r="I2336" i="2"/>
  <c r="F2336" i="2"/>
  <c r="T2335" i="2"/>
  <c r="S2335" i="2"/>
  <c r="I2335" i="2" s="1"/>
  <c r="R2335" i="2"/>
  <c r="F2335" i="2"/>
  <c r="T2334" i="2"/>
  <c r="I2334" i="2" s="1"/>
  <c r="S2334" i="2"/>
  <c r="R2334" i="2"/>
  <c r="F2334" i="2"/>
  <c r="T2333" i="2"/>
  <c r="S2333" i="2"/>
  <c r="I2333" i="2" s="1"/>
  <c r="R2333" i="2"/>
  <c r="F2333" i="2"/>
  <c r="T2332" i="2"/>
  <c r="S2332" i="2"/>
  <c r="R2332" i="2"/>
  <c r="I2332" i="2"/>
  <c r="F2332" i="2"/>
  <c r="T2331" i="2"/>
  <c r="S2331" i="2"/>
  <c r="I2331" i="2" s="1"/>
  <c r="R2331" i="2"/>
  <c r="F2331" i="2"/>
  <c r="T2330" i="2"/>
  <c r="I2330" i="2" s="1"/>
  <c r="S2330" i="2"/>
  <c r="R2330" i="2"/>
  <c r="F2330" i="2"/>
  <c r="T2329" i="2"/>
  <c r="S2329" i="2"/>
  <c r="I2329" i="2" s="1"/>
  <c r="R2329" i="2"/>
  <c r="F2329" i="2"/>
  <c r="T2328" i="2"/>
  <c r="S2328" i="2"/>
  <c r="R2328" i="2"/>
  <c r="I2328" i="2"/>
  <c r="F2328" i="2"/>
  <c r="T2327" i="2"/>
  <c r="S2327" i="2"/>
  <c r="I2327" i="2" s="1"/>
  <c r="R2327" i="2"/>
  <c r="F2327" i="2"/>
  <c r="T2326" i="2"/>
  <c r="I2326" i="2" s="1"/>
  <c r="S2326" i="2"/>
  <c r="R2326" i="2"/>
  <c r="F2326" i="2"/>
  <c r="T2325" i="2"/>
  <c r="S2325" i="2"/>
  <c r="I2325" i="2" s="1"/>
  <c r="R2325" i="2"/>
  <c r="F2325" i="2"/>
  <c r="T2324" i="2"/>
  <c r="S2324" i="2"/>
  <c r="R2324" i="2"/>
  <c r="I2324" i="2"/>
  <c r="F2324" i="2"/>
  <c r="T2323" i="2"/>
  <c r="S2323" i="2"/>
  <c r="I2323" i="2" s="1"/>
  <c r="R2323" i="2"/>
  <c r="F2323" i="2"/>
  <c r="T2322" i="2"/>
  <c r="I2322" i="2" s="1"/>
  <c r="S2322" i="2"/>
  <c r="R2322" i="2"/>
  <c r="F2322" i="2"/>
  <c r="T2321" i="2"/>
  <c r="S2321" i="2"/>
  <c r="I2321" i="2" s="1"/>
  <c r="R2321" i="2"/>
  <c r="F2321" i="2"/>
  <c r="T2320" i="2"/>
  <c r="S2320" i="2"/>
  <c r="R2320" i="2"/>
  <c r="I2320" i="2"/>
  <c r="F2320" i="2"/>
  <c r="T2319" i="2"/>
  <c r="S2319" i="2"/>
  <c r="I2319" i="2" s="1"/>
  <c r="R2319" i="2"/>
  <c r="F2319" i="2"/>
  <c r="T2318" i="2"/>
  <c r="I2318" i="2" s="1"/>
  <c r="S2318" i="2"/>
  <c r="R2318" i="2"/>
  <c r="F2318" i="2"/>
  <c r="T2317" i="2"/>
  <c r="S2317" i="2"/>
  <c r="I2317" i="2" s="1"/>
  <c r="R2317" i="2"/>
  <c r="F2317" i="2"/>
  <c r="T2316" i="2"/>
  <c r="S2316" i="2"/>
  <c r="R2316" i="2"/>
  <c r="I2316" i="2"/>
  <c r="F2316" i="2"/>
  <c r="T2315" i="2"/>
  <c r="S2315" i="2"/>
  <c r="I2315" i="2" s="1"/>
  <c r="R2315" i="2"/>
  <c r="F2315" i="2"/>
  <c r="T2314" i="2"/>
  <c r="I2314" i="2" s="1"/>
  <c r="S2314" i="2"/>
  <c r="R2314" i="2"/>
  <c r="F2314" i="2"/>
  <c r="T2313" i="2"/>
  <c r="S2313" i="2"/>
  <c r="I2313" i="2" s="1"/>
  <c r="R2313" i="2"/>
  <c r="F2313" i="2"/>
  <c r="T2312" i="2"/>
  <c r="S2312" i="2"/>
  <c r="R2312" i="2"/>
  <c r="I2312" i="2"/>
  <c r="F2312" i="2"/>
  <c r="T2311" i="2"/>
  <c r="S2311" i="2"/>
  <c r="I2311" i="2" s="1"/>
  <c r="R2311" i="2"/>
  <c r="F2311" i="2"/>
  <c r="T2310" i="2"/>
  <c r="I2310" i="2" s="1"/>
  <c r="S2310" i="2"/>
  <c r="R2310" i="2"/>
  <c r="F2310" i="2"/>
  <c r="T2309" i="2"/>
  <c r="S2309" i="2"/>
  <c r="I2309" i="2" s="1"/>
  <c r="R2309" i="2"/>
  <c r="F2309" i="2"/>
  <c r="T2308" i="2"/>
  <c r="S2308" i="2"/>
  <c r="R2308" i="2"/>
  <c r="I2308" i="2"/>
  <c r="F2308" i="2"/>
  <c r="T2307" i="2"/>
  <c r="S2307" i="2"/>
  <c r="I2307" i="2" s="1"/>
  <c r="R2307" i="2"/>
  <c r="F2307" i="2"/>
  <c r="T2306" i="2"/>
  <c r="I2306" i="2" s="1"/>
  <c r="S2306" i="2"/>
  <c r="R2306" i="2"/>
  <c r="F2306" i="2"/>
  <c r="T2305" i="2"/>
  <c r="S2305" i="2"/>
  <c r="I2305" i="2" s="1"/>
  <c r="R2305" i="2"/>
  <c r="F2305" i="2"/>
  <c r="T2304" i="2"/>
  <c r="S2304" i="2"/>
  <c r="R2304" i="2"/>
  <c r="I2304" i="2"/>
  <c r="F2304" i="2"/>
  <c r="T2303" i="2"/>
  <c r="S2303" i="2"/>
  <c r="I2303" i="2" s="1"/>
  <c r="R2303" i="2"/>
  <c r="F2303" i="2"/>
  <c r="T2302" i="2"/>
  <c r="I2302" i="2" s="1"/>
  <c r="S2302" i="2"/>
  <c r="R2302" i="2"/>
  <c r="F2302" i="2"/>
  <c r="T2301" i="2"/>
  <c r="S2301" i="2"/>
  <c r="I2301" i="2" s="1"/>
  <c r="R2301" i="2"/>
  <c r="F2301" i="2"/>
  <c r="T2300" i="2"/>
  <c r="S2300" i="2"/>
  <c r="R2300" i="2"/>
  <c r="I2300" i="2"/>
  <c r="F2300" i="2"/>
  <c r="T2299" i="2"/>
  <c r="S2299" i="2"/>
  <c r="I2299" i="2" s="1"/>
  <c r="R2299" i="2"/>
  <c r="F2299" i="2"/>
  <c r="T2298" i="2"/>
  <c r="I2298" i="2" s="1"/>
  <c r="S2298" i="2"/>
  <c r="R2298" i="2"/>
  <c r="F2298" i="2"/>
  <c r="T2297" i="2"/>
  <c r="S2297" i="2"/>
  <c r="I2297" i="2" s="1"/>
  <c r="R2297" i="2"/>
  <c r="F2297" i="2"/>
  <c r="T2296" i="2"/>
  <c r="S2296" i="2"/>
  <c r="R2296" i="2"/>
  <c r="I2296" i="2"/>
  <c r="F2296" i="2"/>
  <c r="T2295" i="2"/>
  <c r="S2295" i="2"/>
  <c r="I2295" i="2" s="1"/>
  <c r="R2295" i="2"/>
  <c r="F2295" i="2"/>
  <c r="T2294" i="2"/>
  <c r="I2294" i="2" s="1"/>
  <c r="S2294" i="2"/>
  <c r="R2294" i="2"/>
  <c r="F2294" i="2"/>
  <c r="T2293" i="2"/>
  <c r="S2293" i="2"/>
  <c r="I2293" i="2" s="1"/>
  <c r="R2293" i="2"/>
  <c r="F2293" i="2"/>
  <c r="T2292" i="2"/>
  <c r="S2292" i="2"/>
  <c r="R2292" i="2"/>
  <c r="I2292" i="2"/>
  <c r="F2292" i="2"/>
  <c r="T2291" i="2"/>
  <c r="S2291" i="2"/>
  <c r="I2291" i="2" s="1"/>
  <c r="R2291" i="2"/>
  <c r="F2291" i="2"/>
  <c r="T2290" i="2"/>
  <c r="I2290" i="2" s="1"/>
  <c r="S2290" i="2"/>
  <c r="R2290" i="2"/>
  <c r="F2290" i="2"/>
  <c r="T2289" i="2"/>
  <c r="S2289" i="2"/>
  <c r="I2289" i="2" s="1"/>
  <c r="R2289" i="2"/>
  <c r="F2289" i="2"/>
  <c r="T2288" i="2"/>
  <c r="S2288" i="2"/>
  <c r="R2288" i="2"/>
  <c r="I2288" i="2"/>
  <c r="F2288" i="2"/>
  <c r="T2287" i="2"/>
  <c r="S2287" i="2"/>
  <c r="I2287" i="2" s="1"/>
  <c r="R2287" i="2"/>
  <c r="F2287" i="2"/>
  <c r="T2286" i="2"/>
  <c r="I2286" i="2" s="1"/>
  <c r="S2286" i="2"/>
  <c r="R2286" i="2"/>
  <c r="F2286" i="2"/>
  <c r="T2285" i="2"/>
  <c r="S2285" i="2"/>
  <c r="I2285" i="2" s="1"/>
  <c r="R2285" i="2"/>
  <c r="F2285" i="2"/>
  <c r="T2284" i="2"/>
  <c r="S2284" i="2"/>
  <c r="R2284" i="2"/>
  <c r="I2284" i="2"/>
  <c r="F2284" i="2"/>
  <c r="T2283" i="2"/>
  <c r="S2283" i="2"/>
  <c r="I2283" i="2" s="1"/>
  <c r="R2283" i="2"/>
  <c r="F2283" i="2"/>
  <c r="T2282" i="2"/>
  <c r="I2282" i="2" s="1"/>
  <c r="S2282" i="2"/>
  <c r="R2282" i="2"/>
  <c r="F2282" i="2"/>
  <c r="T2281" i="2"/>
  <c r="S2281" i="2"/>
  <c r="I2281" i="2" s="1"/>
  <c r="R2281" i="2"/>
  <c r="F2281" i="2"/>
  <c r="T2280" i="2"/>
  <c r="S2280" i="2"/>
  <c r="R2280" i="2"/>
  <c r="I2280" i="2"/>
  <c r="F2280" i="2"/>
  <c r="T2279" i="2"/>
  <c r="S2279" i="2"/>
  <c r="I2279" i="2" s="1"/>
  <c r="R2279" i="2"/>
  <c r="F2279" i="2"/>
  <c r="T2278" i="2"/>
  <c r="I2278" i="2" s="1"/>
  <c r="S2278" i="2"/>
  <c r="R2278" i="2"/>
  <c r="F2278" i="2"/>
  <c r="T2277" i="2"/>
  <c r="S2277" i="2"/>
  <c r="I2277" i="2" s="1"/>
  <c r="R2277" i="2"/>
  <c r="F2277" i="2"/>
  <c r="T2276" i="2"/>
  <c r="S2276" i="2"/>
  <c r="R2276" i="2"/>
  <c r="I2276" i="2"/>
  <c r="F2276" i="2"/>
  <c r="T2275" i="2"/>
  <c r="S2275" i="2"/>
  <c r="I2275" i="2" s="1"/>
  <c r="R2275" i="2"/>
  <c r="F2275" i="2"/>
  <c r="T2274" i="2"/>
  <c r="I2274" i="2" s="1"/>
  <c r="S2274" i="2"/>
  <c r="R2274" i="2"/>
  <c r="F2274" i="2"/>
  <c r="T2273" i="2"/>
  <c r="S2273" i="2"/>
  <c r="I2273" i="2" s="1"/>
  <c r="R2273" i="2"/>
  <c r="F2273" i="2"/>
  <c r="T2272" i="2"/>
  <c r="S2272" i="2"/>
  <c r="R2272" i="2"/>
  <c r="I2272" i="2"/>
  <c r="F2272" i="2"/>
  <c r="T2271" i="2"/>
  <c r="S2271" i="2"/>
  <c r="I2271" i="2" s="1"/>
  <c r="R2271" i="2"/>
  <c r="F2271" i="2"/>
  <c r="T2270" i="2"/>
  <c r="I2270" i="2" s="1"/>
  <c r="S2270" i="2"/>
  <c r="R2270" i="2"/>
  <c r="F2270" i="2"/>
  <c r="T2269" i="2"/>
  <c r="S2269" i="2"/>
  <c r="I2269" i="2" s="1"/>
  <c r="R2269" i="2"/>
  <c r="F2269" i="2"/>
  <c r="T2268" i="2"/>
  <c r="S2268" i="2"/>
  <c r="R2268" i="2"/>
  <c r="I2268" i="2"/>
  <c r="F2268" i="2"/>
  <c r="T2267" i="2"/>
  <c r="S2267" i="2"/>
  <c r="I2267" i="2" s="1"/>
  <c r="R2267" i="2"/>
  <c r="F2267" i="2"/>
  <c r="T2266" i="2"/>
  <c r="I2266" i="2" s="1"/>
  <c r="S2266" i="2"/>
  <c r="R2266" i="2"/>
  <c r="F2266" i="2"/>
  <c r="T2265" i="2"/>
  <c r="S2265" i="2"/>
  <c r="I2265" i="2" s="1"/>
  <c r="R2265" i="2"/>
  <c r="F2265" i="2"/>
  <c r="T2264" i="2"/>
  <c r="S2264" i="2"/>
  <c r="R2264" i="2"/>
  <c r="I2264" i="2"/>
  <c r="F2264" i="2"/>
  <c r="T2263" i="2"/>
  <c r="S2263" i="2"/>
  <c r="I2263" i="2" s="1"/>
  <c r="R2263" i="2"/>
  <c r="F2263" i="2"/>
  <c r="T2262" i="2"/>
  <c r="I2262" i="2" s="1"/>
  <c r="S2262" i="2"/>
  <c r="R2262" i="2"/>
  <c r="F2262" i="2"/>
  <c r="T2261" i="2"/>
  <c r="S2261" i="2"/>
  <c r="I2261" i="2" s="1"/>
  <c r="R2261" i="2"/>
  <c r="F2261" i="2"/>
  <c r="T2260" i="2"/>
  <c r="S2260" i="2"/>
  <c r="R2260" i="2"/>
  <c r="I2260" i="2"/>
  <c r="F2260" i="2"/>
  <c r="T2259" i="2"/>
  <c r="S2259" i="2"/>
  <c r="I2259" i="2" s="1"/>
  <c r="R2259" i="2"/>
  <c r="F2259" i="2"/>
  <c r="T2258" i="2"/>
  <c r="I2258" i="2" s="1"/>
  <c r="S2258" i="2"/>
  <c r="R2258" i="2"/>
  <c r="F2258" i="2"/>
  <c r="T2257" i="2"/>
  <c r="S2257" i="2"/>
  <c r="I2257" i="2" s="1"/>
  <c r="R2257" i="2"/>
  <c r="F2257" i="2"/>
  <c r="T2256" i="2"/>
  <c r="S2256" i="2"/>
  <c r="R2256" i="2"/>
  <c r="I2256" i="2"/>
  <c r="F2256" i="2"/>
  <c r="T2255" i="2"/>
  <c r="S2255" i="2"/>
  <c r="I2255" i="2" s="1"/>
  <c r="R2255" i="2"/>
  <c r="F2255" i="2"/>
  <c r="T2254" i="2"/>
  <c r="I2254" i="2" s="1"/>
  <c r="S2254" i="2"/>
  <c r="R2254" i="2"/>
  <c r="F2254" i="2"/>
  <c r="T2253" i="2"/>
  <c r="S2253" i="2"/>
  <c r="I2253" i="2" s="1"/>
  <c r="R2253" i="2"/>
  <c r="F2253" i="2"/>
  <c r="T2252" i="2"/>
  <c r="S2252" i="2"/>
  <c r="R2252" i="2"/>
  <c r="I2252" i="2"/>
  <c r="F2252" i="2"/>
  <c r="T2251" i="2"/>
  <c r="S2251" i="2"/>
  <c r="I2251" i="2" s="1"/>
  <c r="R2251" i="2"/>
  <c r="F2251" i="2"/>
  <c r="T2250" i="2"/>
  <c r="I2250" i="2" s="1"/>
  <c r="S2250" i="2"/>
  <c r="R2250" i="2"/>
  <c r="F2250" i="2"/>
  <c r="T2249" i="2"/>
  <c r="S2249" i="2"/>
  <c r="I2249" i="2" s="1"/>
  <c r="R2249" i="2"/>
  <c r="F2249" i="2"/>
  <c r="T2248" i="2"/>
  <c r="S2248" i="2"/>
  <c r="R2248" i="2"/>
  <c r="I2248" i="2"/>
  <c r="F2248" i="2"/>
  <c r="T2247" i="2"/>
  <c r="S2247" i="2"/>
  <c r="I2247" i="2" s="1"/>
  <c r="R2247" i="2"/>
  <c r="F2247" i="2"/>
  <c r="T2246" i="2"/>
  <c r="I2246" i="2" s="1"/>
  <c r="S2246" i="2"/>
  <c r="R2246" i="2"/>
  <c r="F2246" i="2"/>
  <c r="T2245" i="2"/>
  <c r="S2245" i="2"/>
  <c r="I2245" i="2" s="1"/>
  <c r="R2245" i="2"/>
  <c r="F2245" i="2"/>
  <c r="T2244" i="2"/>
  <c r="S2244" i="2"/>
  <c r="R2244" i="2"/>
  <c r="I2244" i="2"/>
  <c r="F2244" i="2"/>
  <c r="T2243" i="2"/>
  <c r="S2243" i="2"/>
  <c r="I2243" i="2" s="1"/>
  <c r="R2243" i="2"/>
  <c r="F2243" i="2"/>
  <c r="T2242" i="2"/>
  <c r="I2242" i="2" s="1"/>
  <c r="S2242" i="2"/>
  <c r="R2242" i="2"/>
  <c r="F2242" i="2"/>
  <c r="T2241" i="2"/>
  <c r="S2241" i="2"/>
  <c r="I2241" i="2" s="1"/>
  <c r="R2241" i="2"/>
  <c r="F2241" i="2"/>
  <c r="T2240" i="2"/>
  <c r="S2240" i="2"/>
  <c r="R2240" i="2"/>
  <c r="I2240" i="2"/>
  <c r="F2240" i="2"/>
  <c r="T2239" i="2"/>
  <c r="S2239" i="2"/>
  <c r="I2239" i="2" s="1"/>
  <c r="R2239" i="2"/>
  <c r="F2239" i="2"/>
  <c r="T2238" i="2"/>
  <c r="I2238" i="2" s="1"/>
  <c r="S2238" i="2"/>
  <c r="R2238" i="2"/>
  <c r="F2238" i="2"/>
  <c r="T2237" i="2"/>
  <c r="S2237" i="2"/>
  <c r="I2237" i="2" s="1"/>
  <c r="R2237" i="2"/>
  <c r="F2237" i="2"/>
  <c r="T2236" i="2"/>
  <c r="S2236" i="2"/>
  <c r="R2236" i="2"/>
  <c r="I2236" i="2"/>
  <c r="F2236" i="2"/>
  <c r="T2235" i="2"/>
  <c r="S2235" i="2"/>
  <c r="I2235" i="2" s="1"/>
  <c r="R2235" i="2"/>
  <c r="F2235" i="2"/>
  <c r="T2234" i="2"/>
  <c r="I2234" i="2" s="1"/>
  <c r="S2234" i="2"/>
  <c r="R2234" i="2"/>
  <c r="F2234" i="2"/>
  <c r="T2233" i="2"/>
  <c r="S2233" i="2"/>
  <c r="I2233" i="2" s="1"/>
  <c r="R2233" i="2"/>
  <c r="F2233" i="2"/>
  <c r="T2232" i="2"/>
  <c r="S2232" i="2"/>
  <c r="R2232" i="2"/>
  <c r="I2232" i="2"/>
  <c r="F2232" i="2"/>
  <c r="T2231" i="2"/>
  <c r="S2231" i="2"/>
  <c r="I2231" i="2" s="1"/>
  <c r="R2231" i="2"/>
  <c r="F2231" i="2"/>
  <c r="T2230" i="2"/>
  <c r="I2230" i="2" s="1"/>
  <c r="S2230" i="2"/>
  <c r="R2230" i="2"/>
  <c r="F2230" i="2"/>
  <c r="T2229" i="2"/>
  <c r="S2229" i="2"/>
  <c r="I2229" i="2" s="1"/>
  <c r="R2229" i="2"/>
  <c r="F2229" i="2"/>
  <c r="T2228" i="2"/>
  <c r="S2228" i="2"/>
  <c r="R2228" i="2"/>
  <c r="I2228" i="2"/>
  <c r="F2228" i="2"/>
  <c r="T2227" i="2"/>
  <c r="S2227" i="2"/>
  <c r="I2227" i="2" s="1"/>
  <c r="R2227" i="2"/>
  <c r="F2227" i="2"/>
  <c r="T2226" i="2"/>
  <c r="I2226" i="2" s="1"/>
  <c r="S2226" i="2"/>
  <c r="R2226" i="2"/>
  <c r="F2226" i="2"/>
  <c r="T2225" i="2"/>
  <c r="S2225" i="2"/>
  <c r="I2225" i="2" s="1"/>
  <c r="R2225" i="2"/>
  <c r="F2225" i="2"/>
  <c r="T2224" i="2"/>
  <c r="S2224" i="2"/>
  <c r="R2224" i="2"/>
  <c r="I2224" i="2"/>
  <c r="F2224" i="2"/>
  <c r="T2223" i="2"/>
  <c r="S2223" i="2"/>
  <c r="I2223" i="2" s="1"/>
  <c r="R2223" i="2"/>
  <c r="F2223" i="2"/>
  <c r="T2222" i="2"/>
  <c r="I2222" i="2" s="1"/>
  <c r="S2222" i="2"/>
  <c r="R2222" i="2"/>
  <c r="F2222" i="2"/>
  <c r="T2221" i="2"/>
  <c r="S2221" i="2"/>
  <c r="I2221" i="2" s="1"/>
  <c r="R2221" i="2"/>
  <c r="F2221" i="2"/>
  <c r="T2220" i="2"/>
  <c r="S2220" i="2"/>
  <c r="R2220" i="2"/>
  <c r="I2220" i="2"/>
  <c r="F2220" i="2"/>
  <c r="T2219" i="2"/>
  <c r="S2219" i="2"/>
  <c r="I2219" i="2" s="1"/>
  <c r="R2219" i="2"/>
  <c r="F2219" i="2"/>
  <c r="T2218" i="2"/>
  <c r="I2218" i="2" s="1"/>
  <c r="S2218" i="2"/>
  <c r="R2218" i="2"/>
  <c r="F2218" i="2"/>
  <c r="T2217" i="2"/>
  <c r="S2217" i="2"/>
  <c r="I2217" i="2" s="1"/>
  <c r="R2217" i="2"/>
  <c r="F2217" i="2"/>
  <c r="T2216" i="2"/>
  <c r="S2216" i="2"/>
  <c r="R2216" i="2"/>
  <c r="I2216" i="2"/>
  <c r="F2216" i="2"/>
  <c r="T2215" i="2"/>
  <c r="S2215" i="2"/>
  <c r="I2215" i="2" s="1"/>
  <c r="R2215" i="2"/>
  <c r="F2215" i="2"/>
  <c r="T2214" i="2"/>
  <c r="I2214" i="2" s="1"/>
  <c r="S2214" i="2"/>
  <c r="R2214" i="2"/>
  <c r="F2214" i="2"/>
  <c r="T2213" i="2"/>
  <c r="S2213" i="2"/>
  <c r="I2213" i="2" s="1"/>
  <c r="R2213" i="2"/>
  <c r="F2213" i="2"/>
  <c r="T2212" i="2"/>
  <c r="S2212" i="2"/>
  <c r="R2212" i="2"/>
  <c r="I2212" i="2"/>
  <c r="F2212" i="2"/>
  <c r="T2211" i="2"/>
  <c r="S2211" i="2"/>
  <c r="I2211" i="2" s="1"/>
  <c r="R2211" i="2"/>
  <c r="F2211" i="2"/>
  <c r="T2210" i="2"/>
  <c r="I2210" i="2" s="1"/>
  <c r="S2210" i="2"/>
  <c r="R2210" i="2"/>
  <c r="F2210" i="2"/>
  <c r="T2209" i="2"/>
  <c r="S2209" i="2"/>
  <c r="I2209" i="2" s="1"/>
  <c r="R2209" i="2"/>
  <c r="F2209" i="2"/>
  <c r="T2208" i="2"/>
  <c r="S2208" i="2"/>
  <c r="R2208" i="2"/>
  <c r="I2208" i="2"/>
  <c r="F2208" i="2"/>
  <c r="T2207" i="2"/>
  <c r="S2207" i="2"/>
  <c r="I2207" i="2" s="1"/>
  <c r="R2207" i="2"/>
  <c r="F2207" i="2"/>
  <c r="T2206" i="2"/>
  <c r="I2206" i="2" s="1"/>
  <c r="S2206" i="2"/>
  <c r="R2206" i="2"/>
  <c r="F2206" i="2"/>
  <c r="T2205" i="2"/>
  <c r="S2205" i="2"/>
  <c r="I2205" i="2" s="1"/>
  <c r="R2205" i="2"/>
  <c r="F2205" i="2"/>
  <c r="T2204" i="2"/>
  <c r="S2204" i="2"/>
  <c r="R2204" i="2"/>
  <c r="I2204" i="2"/>
  <c r="F2204" i="2"/>
  <c r="T2203" i="2"/>
  <c r="S2203" i="2"/>
  <c r="I2203" i="2" s="1"/>
  <c r="R2203" i="2"/>
  <c r="F2203" i="2"/>
  <c r="T2202" i="2"/>
  <c r="I2202" i="2" s="1"/>
  <c r="S2202" i="2"/>
  <c r="R2202" i="2"/>
  <c r="F2202" i="2"/>
  <c r="T2201" i="2"/>
  <c r="S2201" i="2"/>
  <c r="I2201" i="2" s="1"/>
  <c r="R2201" i="2"/>
  <c r="F2201" i="2"/>
  <c r="T2200" i="2"/>
  <c r="S2200" i="2"/>
  <c r="R2200" i="2"/>
  <c r="I2200" i="2"/>
  <c r="F2200" i="2"/>
  <c r="T2199" i="2"/>
  <c r="S2199" i="2"/>
  <c r="I2199" i="2" s="1"/>
  <c r="R2199" i="2"/>
  <c r="F2199" i="2"/>
  <c r="T2198" i="2"/>
  <c r="I2198" i="2" s="1"/>
  <c r="S2198" i="2"/>
  <c r="R2198" i="2"/>
  <c r="F2198" i="2"/>
  <c r="T2197" i="2"/>
  <c r="S2197" i="2"/>
  <c r="I2197" i="2" s="1"/>
  <c r="R2197" i="2"/>
  <c r="F2197" i="2"/>
  <c r="T2196" i="2"/>
  <c r="S2196" i="2"/>
  <c r="R2196" i="2"/>
  <c r="I2196" i="2"/>
  <c r="F2196" i="2"/>
  <c r="T2195" i="2"/>
  <c r="S2195" i="2"/>
  <c r="I2195" i="2" s="1"/>
  <c r="R2195" i="2"/>
  <c r="F2195" i="2"/>
  <c r="T2194" i="2"/>
  <c r="I2194" i="2" s="1"/>
  <c r="S2194" i="2"/>
  <c r="R2194" i="2"/>
  <c r="F2194" i="2"/>
  <c r="T2193" i="2"/>
  <c r="S2193" i="2"/>
  <c r="I2193" i="2" s="1"/>
  <c r="R2193" i="2"/>
  <c r="F2193" i="2"/>
  <c r="T2192" i="2"/>
  <c r="S2192" i="2"/>
  <c r="R2192" i="2"/>
  <c r="I2192" i="2"/>
  <c r="F2192" i="2"/>
  <c r="T2191" i="2"/>
  <c r="S2191" i="2"/>
  <c r="I2191" i="2" s="1"/>
  <c r="R2191" i="2"/>
  <c r="F2191" i="2"/>
  <c r="T2190" i="2"/>
  <c r="I2190" i="2" s="1"/>
  <c r="S2190" i="2"/>
  <c r="R2190" i="2"/>
  <c r="F2190" i="2"/>
  <c r="T2189" i="2"/>
  <c r="S2189" i="2"/>
  <c r="I2189" i="2" s="1"/>
  <c r="R2189" i="2"/>
  <c r="F2189" i="2"/>
  <c r="T2188" i="2"/>
  <c r="S2188" i="2"/>
  <c r="R2188" i="2"/>
  <c r="I2188" i="2"/>
  <c r="F2188" i="2"/>
  <c r="T2187" i="2"/>
  <c r="S2187" i="2"/>
  <c r="I2187" i="2" s="1"/>
  <c r="R2187" i="2"/>
  <c r="F2187" i="2"/>
  <c r="T2186" i="2"/>
  <c r="I2186" i="2" s="1"/>
  <c r="S2186" i="2"/>
  <c r="R2186" i="2"/>
  <c r="F2186" i="2"/>
  <c r="T2185" i="2"/>
  <c r="S2185" i="2"/>
  <c r="I2185" i="2" s="1"/>
  <c r="R2185" i="2"/>
  <c r="F2185" i="2"/>
  <c r="T2184" i="2"/>
  <c r="S2184" i="2"/>
  <c r="R2184" i="2"/>
  <c r="I2184" i="2"/>
  <c r="F2184" i="2"/>
  <c r="T2183" i="2"/>
  <c r="S2183" i="2"/>
  <c r="I2183" i="2" s="1"/>
  <c r="R2183" i="2"/>
  <c r="F2183" i="2"/>
  <c r="T2182" i="2"/>
  <c r="I2182" i="2" s="1"/>
  <c r="S2182" i="2"/>
  <c r="R2182" i="2"/>
  <c r="F2182" i="2"/>
  <c r="T2181" i="2"/>
  <c r="S2181" i="2"/>
  <c r="I2181" i="2" s="1"/>
  <c r="R2181" i="2"/>
  <c r="F2181" i="2"/>
  <c r="T2180" i="2"/>
  <c r="S2180" i="2"/>
  <c r="R2180" i="2"/>
  <c r="I2180" i="2"/>
  <c r="F2180" i="2"/>
  <c r="T2179" i="2"/>
  <c r="S2179" i="2"/>
  <c r="I2179" i="2" s="1"/>
  <c r="R2179" i="2"/>
  <c r="F2179" i="2"/>
  <c r="T2178" i="2"/>
  <c r="I2178" i="2" s="1"/>
  <c r="S2178" i="2"/>
  <c r="R2178" i="2"/>
  <c r="F2178" i="2"/>
  <c r="T2177" i="2"/>
  <c r="S2177" i="2"/>
  <c r="I2177" i="2" s="1"/>
  <c r="R2177" i="2"/>
  <c r="F2177" i="2"/>
  <c r="T2176" i="2"/>
  <c r="S2176" i="2"/>
  <c r="R2176" i="2"/>
  <c r="I2176" i="2"/>
  <c r="F2176" i="2"/>
  <c r="T2175" i="2"/>
  <c r="S2175" i="2"/>
  <c r="I2175" i="2" s="1"/>
  <c r="R2175" i="2"/>
  <c r="F2175" i="2"/>
  <c r="T2174" i="2"/>
  <c r="I2174" i="2" s="1"/>
  <c r="S2174" i="2"/>
  <c r="R2174" i="2"/>
  <c r="F2174" i="2"/>
  <c r="T2173" i="2"/>
  <c r="S2173" i="2"/>
  <c r="I2173" i="2" s="1"/>
  <c r="R2173" i="2"/>
  <c r="F2173" i="2"/>
  <c r="T2172" i="2"/>
  <c r="S2172" i="2"/>
  <c r="R2172" i="2"/>
  <c r="I2172" i="2"/>
  <c r="F2172" i="2"/>
  <c r="T2171" i="2"/>
  <c r="S2171" i="2"/>
  <c r="I2171" i="2" s="1"/>
  <c r="R2171" i="2"/>
  <c r="F2171" i="2"/>
  <c r="T2170" i="2"/>
  <c r="I2170" i="2" s="1"/>
  <c r="S2170" i="2"/>
  <c r="R2170" i="2"/>
  <c r="F2170" i="2"/>
  <c r="T2169" i="2"/>
  <c r="S2169" i="2"/>
  <c r="I2169" i="2" s="1"/>
  <c r="R2169" i="2"/>
  <c r="F2169" i="2"/>
  <c r="T2168" i="2"/>
  <c r="S2168" i="2"/>
  <c r="R2168" i="2"/>
  <c r="I2168" i="2"/>
  <c r="F2168" i="2"/>
  <c r="T2167" i="2"/>
  <c r="S2167" i="2"/>
  <c r="I2167" i="2" s="1"/>
  <c r="R2167" i="2"/>
  <c r="F2167" i="2"/>
  <c r="T2166" i="2"/>
  <c r="I2166" i="2" s="1"/>
  <c r="S2166" i="2"/>
  <c r="R2166" i="2"/>
  <c r="F2166" i="2"/>
  <c r="T2165" i="2"/>
  <c r="S2165" i="2"/>
  <c r="I2165" i="2" s="1"/>
  <c r="R2165" i="2"/>
  <c r="F2165" i="2"/>
  <c r="T2164" i="2"/>
  <c r="S2164" i="2"/>
  <c r="R2164" i="2"/>
  <c r="I2164" i="2"/>
  <c r="F2164" i="2"/>
  <c r="T2163" i="2"/>
  <c r="S2163" i="2"/>
  <c r="I2163" i="2" s="1"/>
  <c r="R2163" i="2"/>
  <c r="F2163" i="2"/>
  <c r="T2162" i="2"/>
  <c r="I2162" i="2" s="1"/>
  <c r="S2162" i="2"/>
  <c r="R2162" i="2"/>
  <c r="F2162" i="2"/>
  <c r="T2161" i="2"/>
  <c r="S2161" i="2"/>
  <c r="I2161" i="2" s="1"/>
  <c r="R2161" i="2"/>
  <c r="F2161" i="2"/>
  <c r="T2160" i="2"/>
  <c r="S2160" i="2"/>
  <c r="R2160" i="2"/>
  <c r="I2160" i="2"/>
  <c r="F2160" i="2"/>
  <c r="T2159" i="2"/>
  <c r="S2159" i="2"/>
  <c r="I2159" i="2" s="1"/>
  <c r="R2159" i="2"/>
  <c r="F2159" i="2"/>
  <c r="T2158" i="2"/>
  <c r="I2158" i="2" s="1"/>
  <c r="S2158" i="2"/>
  <c r="R2158" i="2"/>
  <c r="F2158" i="2"/>
  <c r="T2157" i="2"/>
  <c r="S2157" i="2"/>
  <c r="I2157" i="2" s="1"/>
  <c r="R2157" i="2"/>
  <c r="F2157" i="2"/>
  <c r="T2156" i="2"/>
  <c r="S2156" i="2"/>
  <c r="R2156" i="2"/>
  <c r="I2156" i="2"/>
  <c r="F2156" i="2"/>
  <c r="T2155" i="2"/>
  <c r="S2155" i="2"/>
  <c r="I2155" i="2" s="1"/>
  <c r="R2155" i="2"/>
  <c r="F2155" i="2"/>
  <c r="T2154" i="2"/>
  <c r="I2154" i="2" s="1"/>
  <c r="S2154" i="2"/>
  <c r="R2154" i="2"/>
  <c r="F2154" i="2"/>
  <c r="T2153" i="2"/>
  <c r="S2153" i="2"/>
  <c r="I2153" i="2" s="1"/>
  <c r="R2153" i="2"/>
  <c r="F2153" i="2"/>
  <c r="T2152" i="2"/>
  <c r="S2152" i="2"/>
  <c r="R2152" i="2"/>
  <c r="I2152" i="2"/>
  <c r="F2152" i="2"/>
  <c r="T2151" i="2"/>
  <c r="S2151" i="2"/>
  <c r="I2151" i="2" s="1"/>
  <c r="R2151" i="2"/>
  <c r="F2151" i="2"/>
  <c r="T2150" i="2"/>
  <c r="I2150" i="2" s="1"/>
  <c r="S2150" i="2"/>
  <c r="R2150" i="2"/>
  <c r="F2150" i="2"/>
  <c r="T2149" i="2"/>
  <c r="S2149" i="2"/>
  <c r="I2149" i="2" s="1"/>
  <c r="R2149" i="2"/>
  <c r="F2149" i="2"/>
  <c r="T2148" i="2"/>
  <c r="S2148" i="2"/>
  <c r="R2148" i="2"/>
  <c r="I2148" i="2"/>
  <c r="F2148" i="2"/>
  <c r="T2147" i="2"/>
  <c r="S2147" i="2"/>
  <c r="I2147" i="2" s="1"/>
  <c r="R2147" i="2"/>
  <c r="F2147" i="2"/>
  <c r="T2146" i="2"/>
  <c r="I2146" i="2" s="1"/>
  <c r="S2146" i="2"/>
  <c r="R2146" i="2"/>
  <c r="F2146" i="2"/>
  <c r="T2145" i="2"/>
  <c r="S2145" i="2"/>
  <c r="I2145" i="2" s="1"/>
  <c r="R2145" i="2"/>
  <c r="F2145" i="2"/>
  <c r="T2144" i="2"/>
  <c r="S2144" i="2"/>
  <c r="R2144" i="2"/>
  <c r="I2144" i="2"/>
  <c r="F2144" i="2"/>
  <c r="T2143" i="2"/>
  <c r="S2143" i="2"/>
  <c r="I2143" i="2" s="1"/>
  <c r="R2143" i="2"/>
  <c r="F2143" i="2"/>
  <c r="T2142" i="2"/>
  <c r="I2142" i="2" s="1"/>
  <c r="S2142" i="2"/>
  <c r="R2142" i="2"/>
  <c r="F2142" i="2"/>
  <c r="T2141" i="2"/>
  <c r="S2141" i="2"/>
  <c r="I2141" i="2" s="1"/>
  <c r="R2141" i="2"/>
  <c r="F2141" i="2"/>
  <c r="T2140" i="2"/>
  <c r="S2140" i="2"/>
  <c r="R2140" i="2"/>
  <c r="I2140" i="2"/>
  <c r="F2140" i="2"/>
  <c r="T2139" i="2"/>
  <c r="S2139" i="2"/>
  <c r="I2139" i="2" s="1"/>
  <c r="R2139" i="2"/>
  <c r="F2139" i="2"/>
  <c r="T2138" i="2"/>
  <c r="I2138" i="2" s="1"/>
  <c r="S2138" i="2"/>
  <c r="R2138" i="2"/>
  <c r="F2138" i="2"/>
  <c r="T2137" i="2"/>
  <c r="S2137" i="2"/>
  <c r="I2137" i="2" s="1"/>
  <c r="R2137" i="2"/>
  <c r="F2137" i="2"/>
  <c r="T2136" i="2"/>
  <c r="S2136" i="2"/>
  <c r="R2136" i="2"/>
  <c r="I2136" i="2"/>
  <c r="F2136" i="2"/>
  <c r="T2135" i="2"/>
  <c r="S2135" i="2"/>
  <c r="I2135" i="2" s="1"/>
  <c r="R2135" i="2"/>
  <c r="F2135" i="2"/>
  <c r="T2134" i="2"/>
  <c r="I2134" i="2" s="1"/>
  <c r="S2134" i="2"/>
  <c r="R2134" i="2"/>
  <c r="F2134" i="2"/>
  <c r="T2133" i="2"/>
  <c r="S2133" i="2"/>
  <c r="I2133" i="2" s="1"/>
  <c r="R2133" i="2"/>
  <c r="F2133" i="2"/>
  <c r="T2132" i="2"/>
  <c r="S2132" i="2"/>
  <c r="R2132" i="2"/>
  <c r="I2132" i="2"/>
  <c r="F2132" i="2"/>
  <c r="T2131" i="2"/>
  <c r="S2131" i="2"/>
  <c r="I2131" i="2" s="1"/>
  <c r="R2131" i="2"/>
  <c r="F2131" i="2"/>
  <c r="T2130" i="2"/>
  <c r="I2130" i="2" s="1"/>
  <c r="S2130" i="2"/>
  <c r="R2130" i="2"/>
  <c r="F2130" i="2"/>
  <c r="T2129" i="2"/>
  <c r="S2129" i="2"/>
  <c r="I2129" i="2" s="1"/>
  <c r="R2129" i="2"/>
  <c r="F2129" i="2"/>
  <c r="T2128" i="2"/>
  <c r="S2128" i="2"/>
  <c r="R2128" i="2"/>
  <c r="I2128" i="2"/>
  <c r="F2128" i="2"/>
  <c r="T2127" i="2"/>
  <c r="S2127" i="2"/>
  <c r="I2127" i="2" s="1"/>
  <c r="R2127" i="2"/>
  <c r="F2127" i="2"/>
  <c r="T2126" i="2"/>
  <c r="I2126" i="2" s="1"/>
  <c r="S2126" i="2"/>
  <c r="R2126" i="2"/>
  <c r="F2126" i="2"/>
  <c r="T2125" i="2"/>
  <c r="S2125" i="2"/>
  <c r="I2125" i="2" s="1"/>
  <c r="R2125" i="2"/>
  <c r="F2125" i="2"/>
  <c r="T2124" i="2"/>
  <c r="S2124" i="2"/>
  <c r="R2124" i="2"/>
  <c r="I2124" i="2"/>
  <c r="F2124" i="2"/>
  <c r="T2123" i="2"/>
  <c r="S2123" i="2"/>
  <c r="I2123" i="2" s="1"/>
  <c r="R2123" i="2"/>
  <c r="F2123" i="2"/>
  <c r="T2122" i="2"/>
  <c r="I2122" i="2" s="1"/>
  <c r="S2122" i="2"/>
  <c r="R2122" i="2"/>
  <c r="F2122" i="2"/>
  <c r="T2121" i="2"/>
  <c r="S2121" i="2"/>
  <c r="I2121" i="2" s="1"/>
  <c r="R2121" i="2"/>
  <c r="F2121" i="2"/>
  <c r="T2120" i="2"/>
  <c r="S2120" i="2"/>
  <c r="R2120" i="2"/>
  <c r="I2120" i="2"/>
  <c r="F2120" i="2"/>
  <c r="T2119" i="2"/>
  <c r="S2119" i="2"/>
  <c r="I2119" i="2" s="1"/>
  <c r="R2119" i="2"/>
  <c r="F2119" i="2"/>
  <c r="T2118" i="2"/>
  <c r="I2118" i="2" s="1"/>
  <c r="S2118" i="2"/>
  <c r="R2118" i="2"/>
  <c r="F2118" i="2"/>
  <c r="T2117" i="2"/>
  <c r="S2117" i="2"/>
  <c r="I2117" i="2" s="1"/>
  <c r="R2117" i="2"/>
  <c r="F2117" i="2"/>
  <c r="T2116" i="2"/>
  <c r="S2116" i="2"/>
  <c r="R2116" i="2"/>
  <c r="I2116" i="2"/>
  <c r="F2116" i="2"/>
  <c r="T2115" i="2"/>
  <c r="S2115" i="2"/>
  <c r="I2115" i="2" s="1"/>
  <c r="R2115" i="2"/>
  <c r="F2115" i="2"/>
  <c r="T2114" i="2"/>
  <c r="I2114" i="2" s="1"/>
  <c r="S2114" i="2"/>
  <c r="R2114" i="2"/>
  <c r="F2114" i="2"/>
  <c r="T2113" i="2"/>
  <c r="S2113" i="2"/>
  <c r="I2113" i="2" s="1"/>
  <c r="R2113" i="2"/>
  <c r="F2113" i="2"/>
  <c r="T2112" i="2"/>
  <c r="S2112" i="2"/>
  <c r="R2112" i="2"/>
  <c r="I2112" i="2"/>
  <c r="F2112" i="2"/>
  <c r="T2111" i="2"/>
  <c r="S2111" i="2"/>
  <c r="I2111" i="2" s="1"/>
  <c r="R2111" i="2"/>
  <c r="F2111" i="2"/>
  <c r="T2110" i="2"/>
  <c r="I2110" i="2" s="1"/>
  <c r="S2110" i="2"/>
  <c r="R2110" i="2"/>
  <c r="F2110" i="2"/>
  <c r="T2109" i="2"/>
  <c r="S2109" i="2"/>
  <c r="I2109" i="2" s="1"/>
  <c r="R2109" i="2"/>
  <c r="F2109" i="2"/>
  <c r="T2108" i="2"/>
  <c r="S2108" i="2"/>
  <c r="R2108" i="2"/>
  <c r="I2108" i="2"/>
  <c r="F2108" i="2"/>
  <c r="T2107" i="2"/>
  <c r="S2107" i="2"/>
  <c r="I2107" i="2" s="1"/>
  <c r="R2107" i="2"/>
  <c r="F2107" i="2"/>
  <c r="T2106" i="2"/>
  <c r="I2106" i="2" s="1"/>
  <c r="S2106" i="2"/>
  <c r="R2106" i="2"/>
  <c r="F2106" i="2"/>
  <c r="T2105" i="2"/>
  <c r="S2105" i="2"/>
  <c r="I2105" i="2" s="1"/>
  <c r="R2105" i="2"/>
  <c r="F2105" i="2"/>
  <c r="T2104" i="2"/>
  <c r="S2104" i="2"/>
  <c r="R2104" i="2"/>
  <c r="I2104" i="2"/>
  <c r="F2104" i="2"/>
  <c r="T2103" i="2"/>
  <c r="S2103" i="2"/>
  <c r="I2103" i="2" s="1"/>
  <c r="R2103" i="2"/>
  <c r="F2103" i="2"/>
  <c r="T2102" i="2"/>
  <c r="I2102" i="2" s="1"/>
  <c r="S2102" i="2"/>
  <c r="R2102" i="2"/>
  <c r="F2102" i="2"/>
  <c r="T2101" i="2"/>
  <c r="S2101" i="2"/>
  <c r="I2101" i="2" s="1"/>
  <c r="R2101" i="2"/>
  <c r="F2101" i="2"/>
  <c r="T2100" i="2"/>
  <c r="S2100" i="2"/>
  <c r="R2100" i="2"/>
  <c r="I2100" i="2"/>
  <c r="F2100" i="2"/>
  <c r="T2099" i="2"/>
  <c r="S2099" i="2"/>
  <c r="I2099" i="2" s="1"/>
  <c r="R2099" i="2"/>
  <c r="F2099" i="2"/>
  <c r="T2098" i="2"/>
  <c r="I2098" i="2" s="1"/>
  <c r="S2098" i="2"/>
  <c r="R2098" i="2"/>
  <c r="F2098" i="2"/>
  <c r="T2097" i="2"/>
  <c r="S2097" i="2"/>
  <c r="I2097" i="2" s="1"/>
  <c r="R2097" i="2"/>
  <c r="F2097" i="2"/>
  <c r="T2096" i="2"/>
  <c r="S2096" i="2"/>
  <c r="R2096" i="2"/>
  <c r="I2096" i="2"/>
  <c r="F2096" i="2"/>
  <c r="T2095" i="2"/>
  <c r="S2095" i="2"/>
  <c r="I2095" i="2" s="1"/>
  <c r="R2095" i="2"/>
  <c r="F2095" i="2"/>
  <c r="T2094" i="2"/>
  <c r="I2094" i="2" s="1"/>
  <c r="S2094" i="2"/>
  <c r="R2094" i="2"/>
  <c r="F2094" i="2"/>
  <c r="T2093" i="2"/>
  <c r="S2093" i="2"/>
  <c r="I2093" i="2" s="1"/>
  <c r="R2093" i="2"/>
  <c r="F2093" i="2"/>
  <c r="T2092" i="2"/>
  <c r="S2092" i="2"/>
  <c r="R2092" i="2"/>
  <c r="I2092" i="2"/>
  <c r="F2092" i="2"/>
  <c r="T2091" i="2"/>
  <c r="S2091" i="2"/>
  <c r="I2091" i="2" s="1"/>
  <c r="R2091" i="2"/>
  <c r="F2091" i="2"/>
  <c r="T2090" i="2"/>
  <c r="I2090" i="2" s="1"/>
  <c r="S2090" i="2"/>
  <c r="R2090" i="2"/>
  <c r="F2090" i="2"/>
  <c r="T2089" i="2"/>
  <c r="S2089" i="2"/>
  <c r="I2089" i="2" s="1"/>
  <c r="R2089" i="2"/>
  <c r="F2089" i="2"/>
  <c r="T2088" i="2"/>
  <c r="S2088" i="2"/>
  <c r="R2088" i="2"/>
  <c r="I2088" i="2"/>
  <c r="F2088" i="2"/>
  <c r="T2087" i="2"/>
  <c r="S2087" i="2"/>
  <c r="I2087" i="2" s="1"/>
  <c r="R2087" i="2"/>
  <c r="F2087" i="2"/>
  <c r="T2086" i="2"/>
  <c r="I2086" i="2" s="1"/>
  <c r="S2086" i="2"/>
  <c r="R2086" i="2"/>
  <c r="F2086" i="2"/>
  <c r="T2085" i="2"/>
  <c r="S2085" i="2"/>
  <c r="I2085" i="2" s="1"/>
  <c r="R2085" i="2"/>
  <c r="F2085" i="2"/>
  <c r="T2084" i="2"/>
  <c r="S2084" i="2"/>
  <c r="R2084" i="2"/>
  <c r="I2084" i="2"/>
  <c r="F2084" i="2"/>
  <c r="T2083" i="2"/>
  <c r="S2083" i="2"/>
  <c r="I2083" i="2" s="1"/>
  <c r="R2083" i="2"/>
  <c r="F2083" i="2"/>
  <c r="T2082" i="2"/>
  <c r="I2082" i="2" s="1"/>
  <c r="S2082" i="2"/>
  <c r="R2082" i="2"/>
  <c r="F2082" i="2"/>
  <c r="T2081" i="2"/>
  <c r="S2081" i="2"/>
  <c r="I2081" i="2" s="1"/>
  <c r="R2081" i="2"/>
  <c r="F2081" i="2"/>
  <c r="T2080" i="2"/>
  <c r="S2080" i="2"/>
  <c r="R2080" i="2"/>
  <c r="I2080" i="2"/>
  <c r="F2080" i="2"/>
  <c r="T2079" i="2"/>
  <c r="S2079" i="2"/>
  <c r="I2079" i="2" s="1"/>
  <c r="R2079" i="2"/>
  <c r="F2079" i="2"/>
  <c r="T2078" i="2"/>
  <c r="I2078" i="2" s="1"/>
  <c r="S2078" i="2"/>
  <c r="R2078" i="2"/>
  <c r="F2078" i="2"/>
  <c r="T2077" i="2"/>
  <c r="S2077" i="2"/>
  <c r="I2077" i="2" s="1"/>
  <c r="R2077" i="2"/>
  <c r="F2077" i="2"/>
  <c r="T2076" i="2"/>
  <c r="S2076" i="2"/>
  <c r="R2076" i="2"/>
  <c r="I2076" i="2"/>
  <c r="F2076" i="2"/>
  <c r="T2075" i="2"/>
  <c r="S2075" i="2"/>
  <c r="I2075" i="2" s="1"/>
  <c r="R2075" i="2"/>
  <c r="F2075" i="2"/>
  <c r="T2074" i="2"/>
  <c r="I2074" i="2" s="1"/>
  <c r="S2074" i="2"/>
  <c r="R2074" i="2"/>
  <c r="F2074" i="2"/>
  <c r="T2073" i="2"/>
  <c r="S2073" i="2"/>
  <c r="I2073" i="2" s="1"/>
  <c r="R2073" i="2"/>
  <c r="F2073" i="2"/>
  <c r="T2072" i="2"/>
  <c r="S2072" i="2"/>
  <c r="R2072" i="2"/>
  <c r="I2072" i="2"/>
  <c r="F2072" i="2"/>
  <c r="T2071" i="2"/>
  <c r="S2071" i="2"/>
  <c r="I2071" i="2" s="1"/>
  <c r="R2071" i="2"/>
  <c r="F2071" i="2"/>
  <c r="T2070" i="2"/>
  <c r="I2070" i="2" s="1"/>
  <c r="S2070" i="2"/>
  <c r="R2070" i="2"/>
  <c r="F2070" i="2"/>
  <c r="T2069" i="2"/>
  <c r="S2069" i="2"/>
  <c r="I2069" i="2" s="1"/>
  <c r="R2069" i="2"/>
  <c r="F2069" i="2"/>
  <c r="T2068" i="2"/>
  <c r="S2068" i="2"/>
  <c r="R2068" i="2"/>
  <c r="I2068" i="2"/>
  <c r="F2068" i="2"/>
  <c r="T2067" i="2"/>
  <c r="S2067" i="2"/>
  <c r="I2067" i="2" s="1"/>
  <c r="R2067" i="2"/>
  <c r="F2067" i="2"/>
  <c r="T2066" i="2"/>
  <c r="I2066" i="2" s="1"/>
  <c r="S2066" i="2"/>
  <c r="R2066" i="2"/>
  <c r="F2066" i="2"/>
  <c r="T2065" i="2"/>
  <c r="S2065" i="2"/>
  <c r="I2065" i="2" s="1"/>
  <c r="R2065" i="2"/>
  <c r="F2065" i="2"/>
  <c r="T2064" i="2"/>
  <c r="S2064" i="2"/>
  <c r="R2064" i="2"/>
  <c r="I2064" i="2"/>
  <c r="F2064" i="2"/>
  <c r="T2063" i="2"/>
  <c r="S2063" i="2"/>
  <c r="I2063" i="2" s="1"/>
  <c r="R2063" i="2"/>
  <c r="F2063" i="2"/>
  <c r="T2062" i="2"/>
  <c r="I2062" i="2" s="1"/>
  <c r="S2062" i="2"/>
  <c r="R2062" i="2"/>
  <c r="F2062" i="2"/>
  <c r="T2061" i="2"/>
  <c r="S2061" i="2"/>
  <c r="I2061" i="2" s="1"/>
  <c r="R2061" i="2"/>
  <c r="F2061" i="2"/>
  <c r="T2060" i="2"/>
  <c r="S2060" i="2"/>
  <c r="R2060" i="2"/>
  <c r="I2060" i="2"/>
  <c r="F2060" i="2"/>
  <c r="T2059" i="2"/>
  <c r="S2059" i="2"/>
  <c r="I2059" i="2" s="1"/>
  <c r="R2059" i="2"/>
  <c r="F2059" i="2"/>
  <c r="T2058" i="2"/>
  <c r="I2058" i="2" s="1"/>
  <c r="S2058" i="2"/>
  <c r="R2058" i="2"/>
  <c r="F2058" i="2"/>
  <c r="T2057" i="2"/>
  <c r="S2057" i="2"/>
  <c r="I2057" i="2" s="1"/>
  <c r="R2057" i="2"/>
  <c r="F2057" i="2"/>
  <c r="T2056" i="2"/>
  <c r="S2056" i="2"/>
  <c r="R2056" i="2"/>
  <c r="I2056" i="2"/>
  <c r="F2056" i="2"/>
  <c r="T2055" i="2"/>
  <c r="S2055" i="2"/>
  <c r="I2055" i="2" s="1"/>
  <c r="R2055" i="2"/>
  <c r="F2055" i="2"/>
  <c r="T2054" i="2"/>
  <c r="I2054" i="2" s="1"/>
  <c r="S2054" i="2"/>
  <c r="R2054" i="2"/>
  <c r="F2054" i="2"/>
  <c r="T2053" i="2"/>
  <c r="S2053" i="2"/>
  <c r="I2053" i="2" s="1"/>
  <c r="R2053" i="2"/>
  <c r="F2053" i="2"/>
  <c r="T2052" i="2"/>
  <c r="S2052" i="2"/>
  <c r="R2052" i="2"/>
  <c r="I2052" i="2"/>
  <c r="F2052" i="2"/>
  <c r="T2051" i="2"/>
  <c r="S2051" i="2"/>
  <c r="I2051" i="2" s="1"/>
  <c r="R2051" i="2"/>
  <c r="F2051" i="2"/>
  <c r="T2050" i="2"/>
  <c r="I2050" i="2" s="1"/>
  <c r="S2050" i="2"/>
  <c r="R2050" i="2"/>
  <c r="F2050" i="2"/>
  <c r="T2049" i="2"/>
  <c r="S2049" i="2"/>
  <c r="I2049" i="2" s="1"/>
  <c r="R2049" i="2"/>
  <c r="F2049" i="2"/>
  <c r="T2048" i="2"/>
  <c r="S2048" i="2"/>
  <c r="R2048" i="2"/>
  <c r="I2048" i="2"/>
  <c r="F2048" i="2"/>
  <c r="T2047" i="2"/>
  <c r="S2047" i="2"/>
  <c r="I2047" i="2" s="1"/>
  <c r="R2047" i="2"/>
  <c r="F2047" i="2"/>
  <c r="T2046" i="2"/>
  <c r="I2046" i="2" s="1"/>
  <c r="S2046" i="2"/>
  <c r="R2046" i="2"/>
  <c r="F2046" i="2"/>
  <c r="T2045" i="2"/>
  <c r="S2045" i="2"/>
  <c r="I2045" i="2" s="1"/>
  <c r="R2045" i="2"/>
  <c r="F2045" i="2"/>
  <c r="T2044" i="2"/>
  <c r="S2044" i="2"/>
  <c r="R2044" i="2"/>
  <c r="I2044" i="2"/>
  <c r="F2044" i="2"/>
  <c r="T2043" i="2"/>
  <c r="S2043" i="2"/>
  <c r="I2043" i="2" s="1"/>
  <c r="R2043" i="2"/>
  <c r="T2042" i="2"/>
  <c r="S2042" i="2"/>
  <c r="I2042" i="2" s="1"/>
  <c r="R2042" i="2"/>
  <c r="T2041" i="2"/>
  <c r="S2041" i="2"/>
  <c r="I2041" i="2" s="1"/>
  <c r="R2041" i="2"/>
  <c r="T2040" i="2"/>
  <c r="S2040" i="2"/>
  <c r="I2040" i="2" s="1"/>
  <c r="R2040" i="2"/>
  <c r="T2039" i="2"/>
  <c r="S2039" i="2"/>
  <c r="I2039" i="2" s="1"/>
  <c r="R2039" i="2"/>
  <c r="T2038" i="2"/>
  <c r="S2038" i="2"/>
  <c r="I2038" i="2" s="1"/>
  <c r="R2038" i="2"/>
  <c r="T2037" i="2"/>
  <c r="S2037" i="2"/>
  <c r="I2037" i="2" s="1"/>
  <c r="R2037" i="2"/>
  <c r="T2036" i="2"/>
  <c r="S2036" i="2"/>
  <c r="I2036" i="2" s="1"/>
  <c r="R2036" i="2"/>
  <c r="T2035" i="2"/>
  <c r="S2035" i="2"/>
  <c r="I2035" i="2" s="1"/>
  <c r="R2035" i="2"/>
  <c r="T2034" i="2"/>
  <c r="S2034" i="2"/>
  <c r="I2034" i="2" s="1"/>
  <c r="R2034" i="2"/>
  <c r="T2033" i="2"/>
  <c r="S2033" i="2"/>
  <c r="I2033" i="2" s="1"/>
  <c r="R2033" i="2"/>
  <c r="T2032" i="2"/>
  <c r="S2032" i="2"/>
  <c r="I2032" i="2" s="1"/>
  <c r="R2032" i="2"/>
  <c r="T2031" i="2"/>
  <c r="S2031" i="2"/>
  <c r="I2031" i="2" s="1"/>
  <c r="R2031" i="2"/>
  <c r="T2030" i="2"/>
  <c r="S2030" i="2"/>
  <c r="I2030" i="2" s="1"/>
  <c r="R2030" i="2"/>
  <c r="T2029" i="2"/>
  <c r="S2029" i="2"/>
  <c r="I2029" i="2" s="1"/>
  <c r="R2029" i="2"/>
  <c r="T2028" i="2"/>
  <c r="S2028" i="2"/>
  <c r="I2028" i="2" s="1"/>
  <c r="R2028" i="2"/>
  <c r="T2027" i="2"/>
  <c r="S2027" i="2"/>
  <c r="I2027" i="2" s="1"/>
  <c r="R2027" i="2"/>
  <c r="T2026" i="2"/>
  <c r="S2026" i="2"/>
  <c r="I2026" i="2" s="1"/>
  <c r="R2026" i="2"/>
  <c r="T2025" i="2"/>
  <c r="S2025" i="2"/>
  <c r="I2025" i="2" s="1"/>
  <c r="R2025" i="2"/>
  <c r="T2024" i="2"/>
  <c r="S2024" i="2"/>
  <c r="I2024" i="2" s="1"/>
  <c r="R2024" i="2"/>
  <c r="T2023" i="2"/>
  <c r="S2023" i="2"/>
  <c r="I2023" i="2" s="1"/>
  <c r="R2023" i="2"/>
  <c r="T2022" i="2"/>
  <c r="S2022" i="2"/>
  <c r="I2022" i="2" s="1"/>
  <c r="R2022" i="2"/>
  <c r="T2021" i="2"/>
  <c r="S2021" i="2"/>
  <c r="I2021" i="2" s="1"/>
  <c r="R2021" i="2"/>
  <c r="T2020" i="2"/>
  <c r="S2020" i="2"/>
  <c r="I2020" i="2" s="1"/>
  <c r="R2020" i="2"/>
  <c r="T2019" i="2"/>
  <c r="S2019" i="2"/>
  <c r="I2019" i="2" s="1"/>
  <c r="R2019" i="2"/>
  <c r="T2018" i="2"/>
  <c r="S2018" i="2"/>
  <c r="I2018" i="2" s="1"/>
  <c r="R2018" i="2"/>
  <c r="T2017" i="2"/>
  <c r="S2017" i="2"/>
  <c r="I2017" i="2" s="1"/>
  <c r="R2017" i="2"/>
  <c r="T2016" i="2"/>
  <c r="S2016" i="2"/>
  <c r="I2016" i="2" s="1"/>
  <c r="R2016" i="2"/>
  <c r="T2015" i="2"/>
  <c r="S2015" i="2"/>
  <c r="I2015" i="2" s="1"/>
  <c r="R2015" i="2"/>
  <c r="T2014" i="2"/>
  <c r="S2014" i="2"/>
  <c r="I2014" i="2" s="1"/>
  <c r="R2014" i="2"/>
  <c r="T2013" i="2"/>
  <c r="S2013" i="2"/>
  <c r="I2013" i="2" s="1"/>
  <c r="R2013" i="2"/>
  <c r="T2012" i="2"/>
  <c r="S2012" i="2"/>
  <c r="I2012" i="2" s="1"/>
  <c r="R2012" i="2"/>
  <c r="T2011" i="2"/>
  <c r="S2011" i="2"/>
  <c r="I2011" i="2" s="1"/>
  <c r="R2011" i="2"/>
  <c r="T2010" i="2"/>
  <c r="S2010" i="2"/>
  <c r="I2010" i="2" s="1"/>
  <c r="R2010" i="2"/>
  <c r="T2009" i="2"/>
  <c r="S2009" i="2"/>
  <c r="R2009" i="2"/>
  <c r="I2009" i="2"/>
  <c r="T2008" i="2"/>
  <c r="S2008" i="2"/>
  <c r="I2008" i="2" s="1"/>
  <c r="R2008" i="2"/>
  <c r="T2007" i="2"/>
  <c r="S2007" i="2"/>
  <c r="R2007" i="2"/>
  <c r="I2007" i="2"/>
  <c r="T2006" i="2"/>
  <c r="S2006" i="2"/>
  <c r="I2006" i="2" s="1"/>
  <c r="R2006" i="2"/>
  <c r="T2005" i="2"/>
  <c r="S2005" i="2"/>
  <c r="R2005" i="2"/>
  <c r="I2005" i="2"/>
  <c r="T2004" i="2"/>
  <c r="S2004" i="2"/>
  <c r="I2004" i="2" s="1"/>
  <c r="R2004" i="2"/>
  <c r="T2003" i="2"/>
  <c r="S2003" i="2"/>
  <c r="R2003" i="2"/>
  <c r="I2003" i="2"/>
  <c r="T2002" i="2"/>
  <c r="S2002" i="2"/>
  <c r="I2002" i="2" s="1"/>
  <c r="R2002" i="2"/>
  <c r="T2001" i="2"/>
  <c r="S2001" i="2"/>
  <c r="R2001" i="2"/>
  <c r="I2001" i="2"/>
  <c r="T2000" i="2"/>
  <c r="S2000" i="2"/>
  <c r="I2000" i="2" s="1"/>
  <c r="R2000" i="2"/>
  <c r="T1999" i="2"/>
  <c r="S1999" i="2"/>
  <c r="R1999" i="2"/>
  <c r="I1999" i="2"/>
  <c r="T1998" i="2"/>
  <c r="S1998" i="2"/>
  <c r="I1998" i="2" s="1"/>
  <c r="R1998" i="2"/>
  <c r="T1997" i="2"/>
  <c r="S1997" i="2"/>
  <c r="R1997" i="2"/>
  <c r="I1997" i="2"/>
  <c r="T1996" i="2"/>
  <c r="S1996" i="2"/>
  <c r="I1996" i="2" s="1"/>
  <c r="R1996" i="2"/>
  <c r="T1995" i="2"/>
  <c r="S1995" i="2"/>
  <c r="R1995" i="2"/>
  <c r="I1995" i="2"/>
  <c r="T1994" i="2"/>
  <c r="S1994" i="2"/>
  <c r="I1994" i="2" s="1"/>
  <c r="R1994" i="2"/>
  <c r="T1993" i="2"/>
  <c r="S1993" i="2"/>
  <c r="R1993" i="2"/>
  <c r="I1993" i="2"/>
  <c r="T1992" i="2"/>
  <c r="S1992" i="2"/>
  <c r="R1992" i="2"/>
  <c r="T1991" i="2"/>
  <c r="S1991" i="2"/>
  <c r="R1991" i="2"/>
  <c r="I1991" i="2"/>
  <c r="T1990" i="2"/>
  <c r="I1990" i="2" s="1"/>
  <c r="S1990" i="2"/>
  <c r="R1990" i="2"/>
  <c r="T1989" i="2"/>
  <c r="I1989" i="2" s="1"/>
  <c r="S1989" i="2"/>
  <c r="R1989" i="2"/>
  <c r="T1988" i="2"/>
  <c r="I1988" i="2" s="1"/>
  <c r="S1988" i="2"/>
  <c r="R1988" i="2"/>
  <c r="T1987" i="2"/>
  <c r="I1987" i="2" s="1"/>
  <c r="S1987" i="2"/>
  <c r="R1987" i="2"/>
  <c r="T1986" i="2"/>
  <c r="I1986" i="2" s="1"/>
  <c r="S1986" i="2"/>
  <c r="R1986" i="2"/>
  <c r="T1985" i="2"/>
  <c r="I1985" i="2" s="1"/>
  <c r="S1985" i="2"/>
  <c r="R1985" i="2"/>
  <c r="T1984" i="2"/>
  <c r="I1984" i="2" s="1"/>
  <c r="S1984" i="2"/>
  <c r="R1984" i="2"/>
  <c r="T1983" i="2"/>
  <c r="I1983" i="2" s="1"/>
  <c r="S1983" i="2"/>
  <c r="R1983" i="2"/>
  <c r="T1982" i="2"/>
  <c r="I1982" i="2" s="1"/>
  <c r="S1982" i="2"/>
  <c r="R1982" i="2"/>
  <c r="T1981" i="2"/>
  <c r="I1981" i="2" s="1"/>
  <c r="S1981" i="2"/>
  <c r="R1981" i="2"/>
  <c r="T1980" i="2"/>
  <c r="I1980" i="2" s="1"/>
  <c r="S1980" i="2"/>
  <c r="R1980" i="2"/>
  <c r="T1979" i="2"/>
  <c r="I1979" i="2" s="1"/>
  <c r="S1979" i="2"/>
  <c r="R1979" i="2"/>
  <c r="T1978" i="2"/>
  <c r="I1978" i="2" s="1"/>
  <c r="S1978" i="2"/>
  <c r="R1978" i="2"/>
  <c r="T1977" i="2"/>
  <c r="I1977" i="2" s="1"/>
  <c r="S1977" i="2"/>
  <c r="R1977" i="2"/>
  <c r="T1976" i="2"/>
  <c r="I1976" i="2" s="1"/>
  <c r="S1976" i="2"/>
  <c r="R1976" i="2"/>
  <c r="T1975" i="2"/>
  <c r="I1975" i="2" s="1"/>
  <c r="S1975" i="2"/>
  <c r="R1975" i="2"/>
  <c r="T1974" i="2"/>
  <c r="I1974" i="2" s="1"/>
  <c r="S1974" i="2"/>
  <c r="R1974" i="2"/>
  <c r="T1973" i="2"/>
  <c r="I1973" i="2" s="1"/>
  <c r="S1973" i="2"/>
  <c r="R1973" i="2"/>
  <c r="T1972" i="2"/>
  <c r="I1972" i="2" s="1"/>
  <c r="S1972" i="2"/>
  <c r="R1972" i="2"/>
  <c r="T1971" i="2"/>
  <c r="I1971" i="2" s="1"/>
  <c r="S1971" i="2"/>
  <c r="R1971" i="2"/>
  <c r="T1970" i="2"/>
  <c r="I1970" i="2" s="1"/>
  <c r="S1970" i="2"/>
  <c r="R1970" i="2"/>
  <c r="T1969" i="2"/>
  <c r="I1969" i="2" s="1"/>
  <c r="S1969" i="2"/>
  <c r="R1969" i="2"/>
  <c r="T1968" i="2"/>
  <c r="I1968" i="2" s="1"/>
  <c r="S1968" i="2"/>
  <c r="R1968" i="2"/>
  <c r="T1967" i="2"/>
  <c r="I1967" i="2" s="1"/>
  <c r="S1967" i="2"/>
  <c r="R1967" i="2"/>
  <c r="T1966" i="2"/>
  <c r="I1966" i="2" s="1"/>
  <c r="S1966" i="2"/>
  <c r="R1966" i="2"/>
  <c r="T1965" i="2"/>
  <c r="I1965" i="2" s="1"/>
  <c r="S1965" i="2"/>
  <c r="R1965" i="2"/>
  <c r="T1964" i="2"/>
  <c r="I1964" i="2" s="1"/>
  <c r="S1964" i="2"/>
  <c r="R1964" i="2"/>
  <c r="T1963" i="2"/>
  <c r="I1963" i="2" s="1"/>
  <c r="S1963" i="2"/>
  <c r="R1963" i="2"/>
  <c r="T1962" i="2"/>
  <c r="I1962" i="2" s="1"/>
  <c r="S1962" i="2"/>
  <c r="R1962" i="2"/>
  <c r="T1961" i="2"/>
  <c r="I1961" i="2" s="1"/>
  <c r="S1961" i="2"/>
  <c r="R1961" i="2"/>
  <c r="T1960" i="2"/>
  <c r="I1960" i="2" s="1"/>
  <c r="S1960" i="2"/>
  <c r="R1960" i="2"/>
  <c r="T1959" i="2"/>
  <c r="I1959" i="2" s="1"/>
  <c r="S1959" i="2"/>
  <c r="R1959" i="2"/>
  <c r="T1958" i="2"/>
  <c r="I1958" i="2" s="1"/>
  <c r="S1958" i="2"/>
  <c r="R1958" i="2"/>
  <c r="T1957" i="2"/>
  <c r="I1957" i="2" s="1"/>
  <c r="S1957" i="2"/>
  <c r="R1957" i="2"/>
  <c r="T1956" i="2"/>
  <c r="I1956" i="2" s="1"/>
  <c r="S1956" i="2"/>
  <c r="R1956" i="2"/>
  <c r="T1955" i="2"/>
  <c r="I1955" i="2" s="1"/>
  <c r="S1955" i="2"/>
  <c r="R1955" i="2"/>
  <c r="T1954" i="2"/>
  <c r="I1954" i="2" s="1"/>
  <c r="S1954" i="2"/>
  <c r="R1954" i="2"/>
  <c r="T1953" i="2"/>
  <c r="I1953" i="2" s="1"/>
  <c r="S1953" i="2"/>
  <c r="R1953" i="2"/>
  <c r="T1952" i="2"/>
  <c r="I1952" i="2" s="1"/>
  <c r="S1952" i="2"/>
  <c r="R1952" i="2"/>
  <c r="T1951" i="2"/>
  <c r="I1951" i="2" s="1"/>
  <c r="S1951" i="2"/>
  <c r="R1951" i="2"/>
  <c r="T1950" i="2"/>
  <c r="I1950" i="2" s="1"/>
  <c r="S1950" i="2"/>
  <c r="R1950" i="2"/>
  <c r="T1949" i="2"/>
  <c r="I1949" i="2" s="1"/>
  <c r="S1949" i="2"/>
  <c r="R1949" i="2"/>
  <c r="T1948" i="2"/>
  <c r="I1948" i="2" s="1"/>
  <c r="S1948" i="2"/>
  <c r="R1948" i="2"/>
  <c r="T1947" i="2"/>
  <c r="I1947" i="2" s="1"/>
  <c r="S1947" i="2"/>
  <c r="R1947" i="2"/>
  <c r="T1946" i="2"/>
  <c r="I1946" i="2" s="1"/>
  <c r="S1946" i="2"/>
  <c r="R1946" i="2"/>
  <c r="T1945" i="2"/>
  <c r="I1945" i="2" s="1"/>
  <c r="S1945" i="2"/>
  <c r="R1945" i="2"/>
  <c r="T1944" i="2"/>
  <c r="I1944" i="2" s="1"/>
  <c r="S1944" i="2"/>
  <c r="R1944" i="2"/>
  <c r="T1943" i="2"/>
  <c r="I1943" i="2" s="1"/>
  <c r="S1943" i="2"/>
  <c r="R1943" i="2"/>
  <c r="T1942" i="2"/>
  <c r="I1942" i="2" s="1"/>
  <c r="S1942" i="2"/>
  <c r="R1942" i="2"/>
  <c r="T1941" i="2"/>
  <c r="I1941" i="2" s="1"/>
  <c r="S1941" i="2"/>
  <c r="R1941" i="2"/>
  <c r="T1940" i="2"/>
  <c r="I1940" i="2" s="1"/>
  <c r="S1940" i="2"/>
  <c r="R1940" i="2"/>
  <c r="T1939" i="2"/>
  <c r="I1939" i="2" s="1"/>
  <c r="S1939" i="2"/>
  <c r="R1939" i="2"/>
  <c r="T1938" i="2"/>
  <c r="I1938" i="2" s="1"/>
  <c r="S1938" i="2"/>
  <c r="R1938" i="2"/>
  <c r="T1937" i="2"/>
  <c r="I1937" i="2" s="1"/>
  <c r="S1937" i="2"/>
  <c r="R1937" i="2"/>
  <c r="T1936" i="2"/>
  <c r="I1936" i="2" s="1"/>
  <c r="S1936" i="2"/>
  <c r="R1936" i="2"/>
  <c r="T1935" i="2"/>
  <c r="I1935" i="2" s="1"/>
  <c r="S1935" i="2"/>
  <c r="R1935" i="2"/>
  <c r="T1934" i="2"/>
  <c r="I1934" i="2" s="1"/>
  <c r="S1934" i="2"/>
  <c r="R1934" i="2"/>
  <c r="T1933" i="2"/>
  <c r="I1933" i="2" s="1"/>
  <c r="S1933" i="2"/>
  <c r="R1933" i="2"/>
  <c r="T1932" i="2"/>
  <c r="I1932" i="2" s="1"/>
  <c r="S1932" i="2"/>
  <c r="R1932" i="2"/>
  <c r="T1931" i="2"/>
  <c r="I1931" i="2" s="1"/>
  <c r="S1931" i="2"/>
  <c r="R1931" i="2"/>
  <c r="T1930" i="2"/>
  <c r="I1930" i="2" s="1"/>
  <c r="S1930" i="2"/>
  <c r="R1930" i="2"/>
  <c r="T1929" i="2"/>
  <c r="I1929" i="2" s="1"/>
  <c r="S1929" i="2"/>
  <c r="R1929" i="2"/>
  <c r="T1928" i="2"/>
  <c r="I1928" i="2" s="1"/>
  <c r="S1928" i="2"/>
  <c r="R1928" i="2"/>
  <c r="T1927" i="2"/>
  <c r="I1927" i="2" s="1"/>
  <c r="S1927" i="2"/>
  <c r="R1927" i="2"/>
  <c r="T1926" i="2"/>
  <c r="I1926" i="2" s="1"/>
  <c r="S1926" i="2"/>
  <c r="R1926" i="2"/>
  <c r="T1925" i="2"/>
  <c r="I1925" i="2" s="1"/>
  <c r="S1925" i="2"/>
  <c r="R1925" i="2"/>
  <c r="T1924" i="2"/>
  <c r="I1924" i="2" s="1"/>
  <c r="S1924" i="2"/>
  <c r="R1924" i="2"/>
  <c r="T1923" i="2"/>
  <c r="I1923" i="2" s="1"/>
  <c r="S1923" i="2"/>
  <c r="R1923" i="2"/>
  <c r="T1922" i="2"/>
  <c r="I1922" i="2" s="1"/>
  <c r="S1922" i="2"/>
  <c r="R1922" i="2"/>
  <c r="T1921" i="2"/>
  <c r="I1921" i="2" s="1"/>
  <c r="S1921" i="2"/>
  <c r="R1921" i="2"/>
  <c r="T1920" i="2"/>
  <c r="I1920" i="2" s="1"/>
  <c r="S1920" i="2"/>
  <c r="R1920" i="2"/>
  <c r="T1919" i="2"/>
  <c r="I1919" i="2" s="1"/>
  <c r="S1919" i="2"/>
  <c r="R1919" i="2"/>
  <c r="T1918" i="2"/>
  <c r="I1918" i="2" s="1"/>
  <c r="S1918" i="2"/>
  <c r="R1918" i="2"/>
  <c r="T1917" i="2"/>
  <c r="I1917" i="2" s="1"/>
  <c r="S1917" i="2"/>
  <c r="R1917" i="2"/>
  <c r="T1916" i="2"/>
  <c r="I1916" i="2" s="1"/>
  <c r="S1916" i="2"/>
  <c r="R1916" i="2"/>
  <c r="T1915" i="2"/>
  <c r="I1915" i="2" s="1"/>
  <c r="S1915" i="2"/>
  <c r="R1915" i="2"/>
  <c r="T1914" i="2"/>
  <c r="I1914" i="2" s="1"/>
  <c r="S1914" i="2"/>
  <c r="R1914" i="2"/>
  <c r="T1913" i="2"/>
  <c r="I1913" i="2" s="1"/>
  <c r="S1913" i="2"/>
  <c r="R1913" i="2"/>
  <c r="T1912" i="2"/>
  <c r="I1912" i="2" s="1"/>
  <c r="S1912" i="2"/>
  <c r="R1912" i="2"/>
  <c r="T1911" i="2"/>
  <c r="I1911" i="2" s="1"/>
  <c r="S1911" i="2"/>
  <c r="R1911" i="2"/>
  <c r="T1910" i="2"/>
  <c r="I1910" i="2" s="1"/>
  <c r="S1910" i="2"/>
  <c r="R1910" i="2"/>
  <c r="T1909" i="2"/>
  <c r="I1909" i="2" s="1"/>
  <c r="S1909" i="2"/>
  <c r="R1909" i="2"/>
  <c r="T1908" i="2"/>
  <c r="I1908" i="2" s="1"/>
  <c r="S1908" i="2"/>
  <c r="R1908" i="2"/>
  <c r="T1907" i="2"/>
  <c r="I1907" i="2" s="1"/>
  <c r="S1907" i="2"/>
  <c r="R1907" i="2"/>
  <c r="T1906" i="2"/>
  <c r="I1906" i="2" s="1"/>
  <c r="S1906" i="2"/>
  <c r="R1906" i="2"/>
  <c r="T1905" i="2"/>
  <c r="I1905" i="2" s="1"/>
  <c r="S1905" i="2"/>
  <c r="R1905" i="2"/>
  <c r="T1904" i="2"/>
  <c r="I1904" i="2" s="1"/>
  <c r="S1904" i="2"/>
  <c r="R1904" i="2"/>
  <c r="T1903" i="2"/>
  <c r="I1903" i="2" s="1"/>
  <c r="S1903" i="2"/>
  <c r="R1903" i="2"/>
  <c r="T1902" i="2"/>
  <c r="I1902" i="2" s="1"/>
  <c r="S1902" i="2"/>
  <c r="R1902" i="2"/>
  <c r="T1901" i="2"/>
  <c r="I1901" i="2" s="1"/>
  <c r="S1901" i="2"/>
  <c r="R1901" i="2"/>
  <c r="T1900" i="2"/>
  <c r="I1900" i="2" s="1"/>
  <c r="S1900" i="2"/>
  <c r="R1900" i="2"/>
  <c r="T1899" i="2"/>
  <c r="I1899" i="2" s="1"/>
  <c r="S1899" i="2"/>
  <c r="R1899" i="2"/>
  <c r="T1898" i="2"/>
  <c r="I1898" i="2" s="1"/>
  <c r="S1898" i="2"/>
  <c r="R1898" i="2"/>
  <c r="T1897" i="2"/>
  <c r="I1897" i="2" s="1"/>
  <c r="S1897" i="2"/>
  <c r="R1897" i="2"/>
  <c r="T1896" i="2"/>
  <c r="I1896" i="2" s="1"/>
  <c r="S1896" i="2"/>
  <c r="R1896" i="2"/>
  <c r="T1895" i="2"/>
  <c r="I1895" i="2" s="1"/>
  <c r="S1895" i="2"/>
  <c r="R1895" i="2"/>
  <c r="T1894" i="2"/>
  <c r="I1894" i="2" s="1"/>
  <c r="S1894" i="2"/>
  <c r="R1894" i="2"/>
  <c r="T1893" i="2"/>
  <c r="I1893" i="2" s="1"/>
  <c r="S1893" i="2"/>
  <c r="R1893" i="2"/>
  <c r="T1892" i="2"/>
  <c r="I1892" i="2" s="1"/>
  <c r="S1892" i="2"/>
  <c r="R1892" i="2"/>
  <c r="T1891" i="2"/>
  <c r="I1891" i="2" s="1"/>
  <c r="S1891" i="2"/>
  <c r="R1891" i="2"/>
  <c r="T1890" i="2"/>
  <c r="I1890" i="2" s="1"/>
  <c r="S1890" i="2"/>
  <c r="R1890" i="2"/>
  <c r="T1889" i="2"/>
  <c r="I1889" i="2" s="1"/>
  <c r="S1889" i="2"/>
  <c r="R1889" i="2"/>
  <c r="T1888" i="2"/>
  <c r="I1888" i="2" s="1"/>
  <c r="S1888" i="2"/>
  <c r="R1888" i="2"/>
  <c r="T1887" i="2"/>
  <c r="I1887" i="2" s="1"/>
  <c r="S1887" i="2"/>
  <c r="R1887" i="2"/>
  <c r="T1886" i="2"/>
  <c r="I1886" i="2" s="1"/>
  <c r="S1886" i="2"/>
  <c r="R1886" i="2"/>
  <c r="T1885" i="2"/>
  <c r="I1885" i="2" s="1"/>
  <c r="S1885" i="2"/>
  <c r="R1885" i="2"/>
  <c r="T1884" i="2"/>
  <c r="I1884" i="2" s="1"/>
  <c r="S1884" i="2"/>
  <c r="R1884" i="2"/>
  <c r="T1883" i="2"/>
  <c r="I1883" i="2" s="1"/>
  <c r="S1883" i="2"/>
  <c r="R1883" i="2"/>
  <c r="T1882" i="2"/>
  <c r="I1882" i="2" s="1"/>
  <c r="S1882" i="2"/>
  <c r="R1882" i="2"/>
  <c r="T1881" i="2"/>
  <c r="I1881" i="2" s="1"/>
  <c r="S1881" i="2"/>
  <c r="R1881" i="2"/>
  <c r="T1880" i="2"/>
  <c r="I1880" i="2" s="1"/>
  <c r="S1880" i="2"/>
  <c r="R1880" i="2"/>
  <c r="T1879" i="2"/>
  <c r="I1879" i="2" s="1"/>
  <c r="S1879" i="2"/>
  <c r="R1879" i="2"/>
  <c r="T1878" i="2"/>
  <c r="I1878" i="2" s="1"/>
  <c r="S1878" i="2"/>
  <c r="R1878" i="2"/>
  <c r="T1877" i="2"/>
  <c r="I1877" i="2" s="1"/>
  <c r="S1877" i="2"/>
  <c r="R1877" i="2"/>
  <c r="T1876" i="2"/>
  <c r="I1876" i="2" s="1"/>
  <c r="S1876" i="2"/>
  <c r="R1876" i="2"/>
  <c r="T1875" i="2"/>
  <c r="I1875" i="2" s="1"/>
  <c r="S1875" i="2"/>
  <c r="R1875" i="2"/>
  <c r="T1874" i="2"/>
  <c r="I1874" i="2" s="1"/>
  <c r="S1874" i="2"/>
  <c r="R1874" i="2"/>
  <c r="T1873" i="2"/>
  <c r="I1873" i="2" s="1"/>
  <c r="S1873" i="2"/>
  <c r="R1873" i="2"/>
  <c r="T1872" i="2"/>
  <c r="I1872" i="2" s="1"/>
  <c r="S1872" i="2"/>
  <c r="R1872" i="2"/>
  <c r="T1871" i="2"/>
  <c r="I1871" i="2" s="1"/>
  <c r="S1871" i="2"/>
  <c r="R1871" i="2"/>
  <c r="T1870" i="2"/>
  <c r="I1870" i="2" s="1"/>
  <c r="S1870" i="2"/>
  <c r="R1870" i="2"/>
  <c r="T1869" i="2"/>
  <c r="I1869" i="2" s="1"/>
  <c r="S1869" i="2"/>
  <c r="R1869" i="2"/>
  <c r="T1868" i="2"/>
  <c r="I1868" i="2" s="1"/>
  <c r="S1868" i="2"/>
  <c r="R1868" i="2"/>
  <c r="T1867" i="2"/>
  <c r="I1867" i="2" s="1"/>
  <c r="S1867" i="2"/>
  <c r="R1867" i="2"/>
  <c r="T1866" i="2"/>
  <c r="I1866" i="2" s="1"/>
  <c r="S1866" i="2"/>
  <c r="R1866" i="2"/>
  <c r="T1865" i="2"/>
  <c r="I1865" i="2" s="1"/>
  <c r="S1865" i="2"/>
  <c r="R1865" i="2"/>
  <c r="T1864" i="2"/>
  <c r="I1864" i="2" s="1"/>
  <c r="S1864" i="2"/>
  <c r="R1864" i="2"/>
  <c r="T1863" i="2"/>
  <c r="I1863" i="2" s="1"/>
  <c r="S1863" i="2"/>
  <c r="R1863" i="2"/>
  <c r="T1862" i="2"/>
  <c r="I1862" i="2" s="1"/>
  <c r="S1862" i="2"/>
  <c r="R1862" i="2"/>
  <c r="T1861" i="2"/>
  <c r="I1861" i="2" s="1"/>
  <c r="S1861" i="2"/>
  <c r="R1861" i="2"/>
  <c r="T1860" i="2"/>
  <c r="I1860" i="2" s="1"/>
  <c r="S1860" i="2"/>
  <c r="R1860" i="2"/>
  <c r="T1859" i="2"/>
  <c r="I1859" i="2" s="1"/>
  <c r="S1859" i="2"/>
  <c r="R1859" i="2"/>
  <c r="T1858" i="2"/>
  <c r="I1858" i="2" s="1"/>
  <c r="S1858" i="2"/>
  <c r="R1858" i="2"/>
  <c r="T1857" i="2"/>
  <c r="S1857" i="2"/>
  <c r="R1857" i="2"/>
  <c r="I1857" i="2"/>
  <c r="T1856" i="2"/>
  <c r="I1856" i="2" s="1"/>
  <c r="S1856" i="2"/>
  <c r="R1856" i="2"/>
  <c r="T1855" i="2"/>
  <c r="S1855" i="2"/>
  <c r="R1855" i="2"/>
  <c r="I1855" i="2"/>
  <c r="T1854" i="2"/>
  <c r="I1854" i="2" s="1"/>
  <c r="S1854" i="2"/>
  <c r="R1854" i="2"/>
  <c r="T1853" i="2"/>
  <c r="S1853" i="2"/>
  <c r="R1853" i="2"/>
  <c r="I1853" i="2"/>
  <c r="T1852" i="2"/>
  <c r="I1852" i="2" s="1"/>
  <c r="S1852" i="2"/>
  <c r="R1852" i="2"/>
  <c r="T1851" i="2"/>
  <c r="S1851" i="2"/>
  <c r="R1851" i="2"/>
  <c r="I1851" i="2"/>
  <c r="T1850" i="2"/>
  <c r="I1850" i="2" s="1"/>
  <c r="S1850" i="2"/>
  <c r="R1850" i="2"/>
  <c r="T1849" i="2"/>
  <c r="S1849" i="2"/>
  <c r="R1849" i="2"/>
  <c r="I1849" i="2"/>
  <c r="T1848" i="2"/>
  <c r="I1848" i="2" s="1"/>
  <c r="S1848" i="2"/>
  <c r="R1848" i="2"/>
  <c r="T1847" i="2"/>
  <c r="S1847" i="2"/>
  <c r="R1847" i="2"/>
  <c r="I1847" i="2"/>
  <c r="T1846" i="2"/>
  <c r="I1846" i="2" s="1"/>
  <c r="S1846" i="2"/>
  <c r="R1846" i="2"/>
  <c r="T1845" i="2"/>
  <c r="S1845" i="2"/>
  <c r="R1845" i="2"/>
  <c r="I1845" i="2"/>
  <c r="T1844" i="2"/>
  <c r="I1844" i="2" s="1"/>
  <c r="S1844" i="2"/>
  <c r="R1844" i="2"/>
  <c r="T1843" i="2"/>
  <c r="S1843" i="2"/>
  <c r="R1843" i="2"/>
  <c r="I1843" i="2"/>
  <c r="T1842" i="2"/>
  <c r="I1842" i="2" s="1"/>
  <c r="S1842" i="2"/>
  <c r="R1842" i="2"/>
  <c r="T1841" i="2"/>
  <c r="S1841" i="2"/>
  <c r="R1841" i="2"/>
  <c r="I1841" i="2"/>
  <c r="T1840" i="2"/>
  <c r="I1840" i="2" s="1"/>
  <c r="S1840" i="2"/>
  <c r="R1840" i="2"/>
  <c r="T1839" i="2"/>
  <c r="S1839" i="2"/>
  <c r="R1839" i="2"/>
  <c r="I1839" i="2"/>
  <c r="T1838" i="2"/>
  <c r="I1838" i="2" s="1"/>
  <c r="S1838" i="2"/>
  <c r="R1838" i="2"/>
  <c r="T1837" i="2"/>
  <c r="S1837" i="2"/>
  <c r="R1837" i="2"/>
  <c r="I1837" i="2"/>
  <c r="T1836" i="2"/>
  <c r="I1836" i="2" s="1"/>
  <c r="S1836" i="2"/>
  <c r="R1836" i="2"/>
  <c r="T1835" i="2"/>
  <c r="S1835" i="2"/>
  <c r="R1835" i="2"/>
  <c r="I1835" i="2"/>
  <c r="T1834" i="2"/>
  <c r="I1834" i="2" s="1"/>
  <c r="S1834" i="2"/>
  <c r="R1834" i="2"/>
  <c r="T1833" i="2"/>
  <c r="S1833" i="2"/>
  <c r="R1833" i="2"/>
  <c r="I1833" i="2"/>
  <c r="F1833" i="2"/>
  <c r="T1832" i="2"/>
  <c r="S1832" i="2"/>
  <c r="I1832" i="2" s="1"/>
  <c r="R1832" i="2"/>
  <c r="F1832" i="2"/>
  <c r="T1831" i="2"/>
  <c r="I1831" i="2" s="1"/>
  <c r="S1831" i="2"/>
  <c r="R1831" i="2"/>
  <c r="F1831" i="2"/>
  <c r="T1830" i="2"/>
  <c r="S1830" i="2"/>
  <c r="I1830" i="2" s="1"/>
  <c r="R1830" i="2"/>
  <c r="F1830" i="2"/>
  <c r="T1829" i="2"/>
  <c r="S1829" i="2"/>
  <c r="R1829" i="2"/>
  <c r="I1829" i="2"/>
  <c r="F1829" i="2"/>
  <c r="T1828" i="2"/>
  <c r="S1828" i="2"/>
  <c r="I1828" i="2" s="1"/>
  <c r="R1828" i="2"/>
  <c r="F1828" i="2"/>
  <c r="T1827" i="2"/>
  <c r="I1827" i="2" s="1"/>
  <c r="S1827" i="2"/>
  <c r="R1827" i="2"/>
  <c r="F1827" i="2"/>
  <c r="T1826" i="2"/>
  <c r="S1826" i="2"/>
  <c r="I1826" i="2" s="1"/>
  <c r="R1826" i="2"/>
  <c r="F1826" i="2"/>
  <c r="T1825" i="2"/>
  <c r="S1825" i="2"/>
  <c r="R1825" i="2"/>
  <c r="I1825" i="2"/>
  <c r="F1825" i="2"/>
  <c r="T1824" i="2"/>
  <c r="S1824" i="2"/>
  <c r="I1824" i="2" s="1"/>
  <c r="R1824" i="2"/>
  <c r="F1824" i="2"/>
  <c r="T1823" i="2"/>
  <c r="I1823" i="2" s="1"/>
  <c r="S1823" i="2"/>
  <c r="R1823" i="2"/>
  <c r="F1823" i="2"/>
  <c r="T1822" i="2"/>
  <c r="S1822" i="2"/>
  <c r="I1822" i="2" s="1"/>
  <c r="R1822" i="2"/>
  <c r="F1822" i="2"/>
  <c r="T1821" i="2"/>
  <c r="S1821" i="2"/>
  <c r="R1821" i="2"/>
  <c r="I1821" i="2"/>
  <c r="F1821" i="2"/>
  <c r="T1820" i="2"/>
  <c r="S1820" i="2"/>
  <c r="I1820" i="2" s="1"/>
  <c r="R1820" i="2"/>
  <c r="F1820" i="2"/>
  <c r="T1819" i="2"/>
  <c r="I1819" i="2" s="1"/>
  <c r="S1819" i="2"/>
  <c r="R1819" i="2"/>
  <c r="F1819" i="2"/>
  <c r="T1818" i="2"/>
  <c r="S1818" i="2"/>
  <c r="I1818" i="2" s="1"/>
  <c r="R1818" i="2"/>
  <c r="F1818" i="2"/>
  <c r="T1817" i="2"/>
  <c r="S1817" i="2"/>
  <c r="R1817" i="2"/>
  <c r="I1817" i="2"/>
  <c r="F1817" i="2"/>
  <c r="T1816" i="2"/>
  <c r="S1816" i="2"/>
  <c r="I1816" i="2" s="1"/>
  <c r="R1816" i="2"/>
  <c r="F1816" i="2"/>
  <c r="T1815" i="2"/>
  <c r="I1815" i="2" s="1"/>
  <c r="S1815" i="2"/>
  <c r="R1815" i="2"/>
  <c r="F1815" i="2"/>
  <c r="T1814" i="2"/>
  <c r="S1814" i="2"/>
  <c r="I1814" i="2" s="1"/>
  <c r="R1814" i="2"/>
  <c r="F1814" i="2"/>
  <c r="T1813" i="2"/>
  <c r="S1813" i="2"/>
  <c r="R1813" i="2"/>
  <c r="I1813" i="2"/>
  <c r="F1813" i="2"/>
  <c r="T1812" i="2"/>
  <c r="S1812" i="2"/>
  <c r="I1812" i="2" s="1"/>
  <c r="R1812" i="2"/>
  <c r="F1812" i="2"/>
  <c r="T1811" i="2"/>
  <c r="I1811" i="2" s="1"/>
  <c r="S1811" i="2"/>
  <c r="R1811" i="2"/>
  <c r="F1811" i="2"/>
  <c r="T1810" i="2"/>
  <c r="S1810" i="2"/>
  <c r="I1810" i="2" s="1"/>
  <c r="R1810" i="2"/>
  <c r="F1810" i="2"/>
  <c r="T1809" i="2"/>
  <c r="S1809" i="2"/>
  <c r="R1809" i="2"/>
  <c r="I1809" i="2"/>
  <c r="F1809" i="2"/>
  <c r="T1808" i="2"/>
  <c r="S1808" i="2"/>
  <c r="I1808" i="2" s="1"/>
  <c r="R1808" i="2"/>
  <c r="F1808" i="2"/>
  <c r="T1807" i="2"/>
  <c r="I1807" i="2" s="1"/>
  <c r="S1807" i="2"/>
  <c r="R1807" i="2"/>
  <c r="F1807" i="2"/>
  <c r="T1806" i="2"/>
  <c r="S1806" i="2"/>
  <c r="I1806" i="2" s="1"/>
  <c r="R1806" i="2"/>
  <c r="F1806" i="2"/>
  <c r="T1805" i="2"/>
  <c r="S1805" i="2"/>
  <c r="R1805" i="2"/>
  <c r="I1805" i="2"/>
  <c r="F1805" i="2"/>
  <c r="T1804" i="2"/>
  <c r="S1804" i="2"/>
  <c r="I1804" i="2" s="1"/>
  <c r="R1804" i="2"/>
  <c r="F1804" i="2"/>
  <c r="T1803" i="2"/>
  <c r="I1803" i="2" s="1"/>
  <c r="S1803" i="2"/>
  <c r="R1803" i="2"/>
  <c r="F1803" i="2"/>
  <c r="T1802" i="2"/>
  <c r="S1802" i="2"/>
  <c r="I1802" i="2" s="1"/>
  <c r="R1802" i="2"/>
  <c r="F1802" i="2"/>
  <c r="T1801" i="2"/>
  <c r="S1801" i="2"/>
  <c r="R1801" i="2"/>
  <c r="I1801" i="2"/>
  <c r="F1801" i="2"/>
  <c r="T1800" i="2"/>
  <c r="S1800" i="2"/>
  <c r="I1800" i="2" s="1"/>
  <c r="R1800" i="2"/>
  <c r="F1800" i="2"/>
  <c r="T1799" i="2"/>
  <c r="I1799" i="2" s="1"/>
  <c r="S1799" i="2"/>
  <c r="R1799" i="2"/>
  <c r="F1799" i="2"/>
  <c r="T1798" i="2"/>
  <c r="S1798" i="2"/>
  <c r="I1798" i="2" s="1"/>
  <c r="R1798" i="2"/>
  <c r="F1798" i="2"/>
  <c r="T1797" i="2"/>
  <c r="S1797" i="2"/>
  <c r="R1797" i="2"/>
  <c r="I1797" i="2"/>
  <c r="F1797" i="2"/>
  <c r="T1796" i="2"/>
  <c r="S1796" i="2"/>
  <c r="I1796" i="2" s="1"/>
  <c r="R1796" i="2"/>
  <c r="F1796" i="2"/>
  <c r="T1795" i="2"/>
  <c r="I1795" i="2" s="1"/>
  <c r="S1795" i="2"/>
  <c r="R1795" i="2"/>
  <c r="F1795" i="2"/>
  <c r="T1794" i="2"/>
  <c r="S1794" i="2"/>
  <c r="I1794" i="2" s="1"/>
  <c r="R1794" i="2"/>
  <c r="F1794" i="2"/>
  <c r="T1793" i="2"/>
  <c r="S1793" i="2"/>
  <c r="R1793" i="2"/>
  <c r="I1793" i="2"/>
  <c r="F1793" i="2"/>
  <c r="T1792" i="2"/>
  <c r="S1792" i="2"/>
  <c r="I1792" i="2" s="1"/>
  <c r="R1792" i="2"/>
  <c r="F1792" i="2"/>
  <c r="T1791" i="2"/>
  <c r="I1791" i="2" s="1"/>
  <c r="S1791" i="2"/>
  <c r="R1791" i="2"/>
  <c r="F1791" i="2"/>
  <c r="T1790" i="2"/>
  <c r="S1790" i="2"/>
  <c r="I1790" i="2" s="1"/>
  <c r="R1790" i="2"/>
  <c r="F1790" i="2"/>
  <c r="T1789" i="2"/>
  <c r="S1789" i="2"/>
  <c r="R1789" i="2"/>
  <c r="I1789" i="2"/>
  <c r="F1789" i="2"/>
  <c r="T1788" i="2"/>
  <c r="S1788" i="2"/>
  <c r="I1788" i="2" s="1"/>
  <c r="R1788" i="2"/>
  <c r="F1788" i="2"/>
  <c r="T1787" i="2"/>
  <c r="I1787" i="2" s="1"/>
  <c r="S1787" i="2"/>
  <c r="R1787" i="2"/>
  <c r="F1787" i="2"/>
  <c r="T1786" i="2"/>
  <c r="S1786" i="2"/>
  <c r="I1786" i="2" s="1"/>
  <c r="R1786" i="2"/>
  <c r="F1786" i="2"/>
  <c r="T1785" i="2"/>
  <c r="S1785" i="2"/>
  <c r="R1785" i="2"/>
  <c r="I1785" i="2"/>
  <c r="F1785" i="2"/>
  <c r="T1784" i="2"/>
  <c r="S1784" i="2"/>
  <c r="I1784" i="2" s="1"/>
  <c r="R1784" i="2"/>
  <c r="F1784" i="2"/>
  <c r="T1783" i="2"/>
  <c r="I1783" i="2" s="1"/>
  <c r="S1783" i="2"/>
  <c r="R1783" i="2"/>
  <c r="F1783" i="2"/>
  <c r="T1782" i="2"/>
  <c r="S1782" i="2"/>
  <c r="I1782" i="2" s="1"/>
  <c r="R1782" i="2"/>
  <c r="F1782" i="2"/>
  <c r="T1781" i="2"/>
  <c r="S1781" i="2"/>
  <c r="R1781" i="2"/>
  <c r="I1781" i="2"/>
  <c r="F1781" i="2"/>
  <c r="T1780" i="2"/>
  <c r="S1780" i="2"/>
  <c r="I1780" i="2" s="1"/>
  <c r="R1780" i="2"/>
  <c r="F1780" i="2"/>
  <c r="T1779" i="2"/>
  <c r="I1779" i="2" s="1"/>
  <c r="S1779" i="2"/>
  <c r="R1779" i="2"/>
  <c r="F1779" i="2"/>
  <c r="T1778" i="2"/>
  <c r="S1778" i="2"/>
  <c r="I1778" i="2" s="1"/>
  <c r="R1778" i="2"/>
  <c r="F1778" i="2"/>
  <c r="T1777" i="2"/>
  <c r="S1777" i="2"/>
  <c r="R1777" i="2"/>
  <c r="I1777" i="2"/>
  <c r="F1777" i="2"/>
  <c r="T1776" i="2"/>
  <c r="S1776" i="2"/>
  <c r="I1776" i="2" s="1"/>
  <c r="R1776" i="2"/>
  <c r="F1776" i="2"/>
  <c r="T1775" i="2"/>
  <c r="I1775" i="2" s="1"/>
  <c r="S1775" i="2"/>
  <c r="R1775" i="2"/>
  <c r="F1775" i="2"/>
  <c r="T1774" i="2"/>
  <c r="S1774" i="2"/>
  <c r="I1774" i="2" s="1"/>
  <c r="R1774" i="2"/>
  <c r="F1774" i="2"/>
  <c r="T1773" i="2"/>
  <c r="S1773" i="2"/>
  <c r="R1773" i="2"/>
  <c r="I1773" i="2"/>
  <c r="F1773" i="2"/>
  <c r="T1772" i="2"/>
  <c r="S1772" i="2"/>
  <c r="I1772" i="2" s="1"/>
  <c r="R1772" i="2"/>
  <c r="F1772" i="2"/>
  <c r="T1771" i="2"/>
  <c r="I1771" i="2" s="1"/>
  <c r="S1771" i="2"/>
  <c r="R1771" i="2"/>
  <c r="F1771" i="2"/>
  <c r="T1770" i="2"/>
  <c r="S1770" i="2"/>
  <c r="I1770" i="2" s="1"/>
  <c r="R1770" i="2"/>
  <c r="F1770" i="2"/>
  <c r="T1769" i="2"/>
  <c r="S1769" i="2"/>
  <c r="R1769" i="2"/>
  <c r="I1769" i="2"/>
  <c r="F1769" i="2"/>
  <c r="T1768" i="2"/>
  <c r="S1768" i="2"/>
  <c r="I1768" i="2" s="1"/>
  <c r="R1768" i="2"/>
  <c r="F1768" i="2"/>
  <c r="T1767" i="2"/>
  <c r="I1767" i="2" s="1"/>
  <c r="S1767" i="2"/>
  <c r="R1767" i="2"/>
  <c r="F1767" i="2"/>
  <c r="T1766" i="2"/>
  <c r="S1766" i="2"/>
  <c r="I1766" i="2" s="1"/>
  <c r="R1766" i="2"/>
  <c r="F1766" i="2"/>
  <c r="T1765" i="2"/>
  <c r="S1765" i="2"/>
  <c r="R1765" i="2"/>
  <c r="I1765" i="2"/>
  <c r="F1765" i="2"/>
  <c r="T1764" i="2"/>
  <c r="S1764" i="2"/>
  <c r="I1764" i="2" s="1"/>
  <c r="R1764" i="2"/>
  <c r="F1764" i="2"/>
  <c r="T1763" i="2"/>
  <c r="I1763" i="2" s="1"/>
  <c r="S1763" i="2"/>
  <c r="R1763" i="2"/>
  <c r="F1763" i="2"/>
  <c r="T1762" i="2"/>
  <c r="S1762" i="2"/>
  <c r="I1762" i="2" s="1"/>
  <c r="R1762" i="2"/>
  <c r="F1762" i="2"/>
  <c r="T1761" i="2"/>
  <c r="S1761" i="2"/>
  <c r="R1761" i="2"/>
  <c r="I1761" i="2"/>
  <c r="F1761" i="2"/>
  <c r="T1760" i="2"/>
  <c r="S1760" i="2"/>
  <c r="I1760" i="2" s="1"/>
  <c r="R1760" i="2"/>
  <c r="F1760" i="2"/>
  <c r="T1759" i="2"/>
  <c r="I1759" i="2" s="1"/>
  <c r="S1759" i="2"/>
  <c r="R1759" i="2"/>
  <c r="F1759" i="2"/>
  <c r="T1758" i="2"/>
  <c r="S1758" i="2"/>
  <c r="I1758" i="2" s="1"/>
  <c r="R1758" i="2"/>
  <c r="F1758" i="2"/>
  <c r="T1757" i="2"/>
  <c r="S1757" i="2"/>
  <c r="R1757" i="2"/>
  <c r="I1757" i="2"/>
  <c r="F1757" i="2"/>
  <c r="T1756" i="2"/>
  <c r="S1756" i="2"/>
  <c r="I1756" i="2" s="1"/>
  <c r="R1756" i="2"/>
  <c r="F1756" i="2"/>
  <c r="T1755" i="2"/>
  <c r="I1755" i="2" s="1"/>
  <c r="S1755" i="2"/>
  <c r="R1755" i="2"/>
  <c r="F1755" i="2"/>
  <c r="T1754" i="2"/>
  <c r="S1754" i="2"/>
  <c r="I1754" i="2" s="1"/>
  <c r="R1754" i="2"/>
  <c r="F1754" i="2"/>
  <c r="T1753" i="2"/>
  <c r="S1753" i="2"/>
  <c r="R1753" i="2"/>
  <c r="I1753" i="2"/>
  <c r="F1753" i="2"/>
  <c r="T1752" i="2"/>
  <c r="S1752" i="2"/>
  <c r="I1752" i="2" s="1"/>
  <c r="R1752" i="2"/>
  <c r="F1752" i="2"/>
  <c r="T1751" i="2"/>
  <c r="I1751" i="2" s="1"/>
  <c r="S1751" i="2"/>
  <c r="R1751" i="2"/>
  <c r="F1751" i="2"/>
  <c r="T1750" i="2"/>
  <c r="S1750" i="2"/>
  <c r="I1750" i="2" s="1"/>
  <c r="R1750" i="2"/>
  <c r="F1750" i="2"/>
  <c r="T1749" i="2"/>
  <c r="S1749" i="2"/>
  <c r="R1749" i="2"/>
  <c r="I1749" i="2"/>
  <c r="F1749" i="2"/>
  <c r="T1748" i="2"/>
  <c r="S1748" i="2"/>
  <c r="I1748" i="2" s="1"/>
  <c r="R1748" i="2"/>
  <c r="F1748" i="2"/>
  <c r="T1747" i="2"/>
  <c r="I1747" i="2" s="1"/>
  <c r="S1747" i="2"/>
  <c r="R1747" i="2"/>
  <c r="F1747" i="2"/>
  <c r="T1746" i="2"/>
  <c r="S1746" i="2"/>
  <c r="I1746" i="2" s="1"/>
  <c r="R1746" i="2"/>
  <c r="F1746" i="2"/>
  <c r="T1745" i="2"/>
  <c r="S1745" i="2"/>
  <c r="R1745" i="2"/>
  <c r="I1745" i="2"/>
  <c r="F1745" i="2"/>
  <c r="T1744" i="2"/>
  <c r="S1744" i="2"/>
  <c r="I1744" i="2" s="1"/>
  <c r="R1744" i="2"/>
  <c r="F1744" i="2"/>
  <c r="T1743" i="2"/>
  <c r="I1743" i="2" s="1"/>
  <c r="S1743" i="2"/>
  <c r="R1743" i="2"/>
  <c r="F1743" i="2"/>
  <c r="T1742" i="2"/>
  <c r="S1742" i="2"/>
  <c r="I1742" i="2" s="1"/>
  <c r="R1742" i="2"/>
  <c r="F1742" i="2"/>
  <c r="T1741" i="2"/>
  <c r="S1741" i="2"/>
  <c r="R1741" i="2"/>
  <c r="I1741" i="2"/>
  <c r="F1741" i="2"/>
  <c r="T1740" i="2"/>
  <c r="S1740" i="2"/>
  <c r="I1740" i="2" s="1"/>
  <c r="R1740" i="2"/>
  <c r="F1740" i="2"/>
  <c r="T1739" i="2"/>
  <c r="I1739" i="2" s="1"/>
  <c r="S1739" i="2"/>
  <c r="R1739" i="2"/>
  <c r="F1739" i="2"/>
  <c r="T1738" i="2"/>
  <c r="S1738" i="2"/>
  <c r="I1738" i="2" s="1"/>
  <c r="R1738" i="2"/>
  <c r="F1738" i="2"/>
  <c r="T1737" i="2"/>
  <c r="S1737" i="2"/>
  <c r="R1737" i="2"/>
  <c r="I1737" i="2"/>
  <c r="F1737" i="2"/>
  <c r="T1736" i="2"/>
  <c r="S1736" i="2"/>
  <c r="I1736" i="2" s="1"/>
  <c r="R1736" i="2"/>
  <c r="F1736" i="2"/>
  <c r="T1735" i="2"/>
  <c r="I1735" i="2" s="1"/>
  <c r="S1735" i="2"/>
  <c r="R1735" i="2"/>
  <c r="F1735" i="2"/>
  <c r="T1734" i="2"/>
  <c r="S1734" i="2"/>
  <c r="I1734" i="2" s="1"/>
  <c r="R1734" i="2"/>
  <c r="F1734" i="2"/>
  <c r="T1733" i="2"/>
  <c r="S1733" i="2"/>
  <c r="R1733" i="2"/>
  <c r="I1733" i="2"/>
  <c r="F1733" i="2"/>
  <c r="T1732" i="2"/>
  <c r="S1732" i="2"/>
  <c r="I1732" i="2" s="1"/>
  <c r="R1732" i="2"/>
  <c r="F1732" i="2"/>
  <c r="T1731" i="2"/>
  <c r="I1731" i="2" s="1"/>
  <c r="S1731" i="2"/>
  <c r="R1731" i="2"/>
  <c r="F1731" i="2"/>
  <c r="T1730" i="2"/>
  <c r="S1730" i="2"/>
  <c r="I1730" i="2" s="1"/>
  <c r="R1730" i="2"/>
  <c r="F1730" i="2"/>
  <c r="T1729" i="2"/>
  <c r="S1729" i="2"/>
  <c r="R1729" i="2"/>
  <c r="I1729" i="2"/>
  <c r="F1729" i="2"/>
  <c r="T1728" i="2"/>
  <c r="S1728" i="2"/>
  <c r="I1728" i="2" s="1"/>
  <c r="R1728" i="2"/>
  <c r="F1728" i="2"/>
  <c r="T1727" i="2"/>
  <c r="I1727" i="2" s="1"/>
  <c r="S1727" i="2"/>
  <c r="R1727" i="2"/>
  <c r="F1727" i="2"/>
  <c r="T1726" i="2"/>
  <c r="S1726" i="2"/>
  <c r="I1726" i="2" s="1"/>
  <c r="R1726" i="2"/>
  <c r="F1726" i="2"/>
  <c r="T1725" i="2"/>
  <c r="S1725" i="2"/>
  <c r="R1725" i="2"/>
  <c r="I1725" i="2"/>
  <c r="F1725" i="2"/>
  <c r="T1724" i="2"/>
  <c r="S1724" i="2"/>
  <c r="I1724" i="2" s="1"/>
  <c r="R1724" i="2"/>
  <c r="F1724" i="2"/>
  <c r="T1723" i="2"/>
  <c r="I1723" i="2" s="1"/>
  <c r="S1723" i="2"/>
  <c r="R1723" i="2"/>
  <c r="F1723" i="2"/>
  <c r="T1722" i="2"/>
  <c r="S1722" i="2"/>
  <c r="I1722" i="2" s="1"/>
  <c r="R1722" i="2"/>
  <c r="F1722" i="2"/>
  <c r="T1721" i="2"/>
  <c r="S1721" i="2"/>
  <c r="R1721" i="2"/>
  <c r="I1721" i="2"/>
  <c r="F1721" i="2"/>
  <c r="T1720" i="2"/>
  <c r="S1720" i="2"/>
  <c r="I1720" i="2" s="1"/>
  <c r="R1720" i="2"/>
  <c r="F1720" i="2"/>
  <c r="T1719" i="2"/>
  <c r="I1719" i="2" s="1"/>
  <c r="S1719" i="2"/>
  <c r="R1719" i="2"/>
  <c r="F1719" i="2"/>
  <c r="T1718" i="2"/>
  <c r="S1718" i="2"/>
  <c r="I1718" i="2" s="1"/>
  <c r="R1718" i="2"/>
  <c r="F1718" i="2"/>
  <c r="T1717" i="2"/>
  <c r="S1717" i="2"/>
  <c r="R1717" i="2"/>
  <c r="I1717" i="2"/>
  <c r="F1717" i="2"/>
  <c r="T1716" i="2"/>
  <c r="S1716" i="2"/>
  <c r="I1716" i="2" s="1"/>
  <c r="R1716" i="2"/>
  <c r="F1716" i="2"/>
  <c r="T1715" i="2"/>
  <c r="I1715" i="2" s="1"/>
  <c r="S1715" i="2"/>
  <c r="R1715" i="2"/>
  <c r="F1715" i="2"/>
  <c r="T1714" i="2"/>
  <c r="S1714" i="2"/>
  <c r="I1714" i="2" s="1"/>
  <c r="R1714" i="2"/>
  <c r="F1714" i="2"/>
  <c r="T1713" i="2"/>
  <c r="S1713" i="2"/>
  <c r="R1713" i="2"/>
  <c r="I1713" i="2"/>
  <c r="F1713" i="2"/>
  <c r="T1712" i="2"/>
  <c r="S1712" i="2"/>
  <c r="I1712" i="2" s="1"/>
  <c r="R1712" i="2"/>
  <c r="F1712" i="2"/>
  <c r="T1711" i="2"/>
  <c r="I1711" i="2" s="1"/>
  <c r="S1711" i="2"/>
  <c r="R1711" i="2"/>
  <c r="F1711" i="2"/>
  <c r="T1710" i="2"/>
  <c r="S1710" i="2"/>
  <c r="I1710" i="2" s="1"/>
  <c r="R1710" i="2"/>
  <c r="F1710" i="2"/>
  <c r="T1709" i="2"/>
  <c r="S1709" i="2"/>
  <c r="R1709" i="2"/>
  <c r="I1709" i="2"/>
  <c r="F1709" i="2"/>
  <c r="T1708" i="2"/>
  <c r="S1708" i="2"/>
  <c r="I1708" i="2" s="1"/>
  <c r="R1708" i="2"/>
  <c r="F1708" i="2"/>
  <c r="T1707" i="2"/>
  <c r="I1707" i="2" s="1"/>
  <c r="S1707" i="2"/>
  <c r="R1707" i="2"/>
  <c r="F1707" i="2"/>
  <c r="T1706" i="2"/>
  <c r="S1706" i="2"/>
  <c r="I1706" i="2" s="1"/>
  <c r="R1706" i="2"/>
  <c r="F1706" i="2"/>
  <c r="T1705" i="2"/>
  <c r="S1705" i="2"/>
  <c r="R1705" i="2"/>
  <c r="I1705" i="2"/>
  <c r="F1705" i="2"/>
  <c r="T1704" i="2"/>
  <c r="S1704" i="2"/>
  <c r="I1704" i="2" s="1"/>
  <c r="R1704" i="2"/>
  <c r="F1704" i="2"/>
  <c r="T1703" i="2"/>
  <c r="I1703" i="2" s="1"/>
  <c r="S1703" i="2"/>
  <c r="R1703" i="2"/>
  <c r="F1703" i="2"/>
  <c r="T1702" i="2"/>
  <c r="S1702" i="2"/>
  <c r="I1702" i="2" s="1"/>
  <c r="R1702" i="2"/>
  <c r="F1702" i="2"/>
  <c r="T1701" i="2"/>
  <c r="S1701" i="2"/>
  <c r="R1701" i="2"/>
  <c r="I1701" i="2"/>
  <c r="F1701" i="2"/>
  <c r="T1700" i="2"/>
  <c r="S1700" i="2"/>
  <c r="I1700" i="2" s="1"/>
  <c r="R1700" i="2"/>
  <c r="F1700" i="2"/>
  <c r="T1699" i="2"/>
  <c r="I1699" i="2" s="1"/>
  <c r="S1699" i="2"/>
  <c r="R1699" i="2"/>
  <c r="F1699" i="2"/>
  <c r="T1698" i="2"/>
  <c r="S1698" i="2"/>
  <c r="I1698" i="2" s="1"/>
  <c r="R1698" i="2"/>
  <c r="F1698" i="2"/>
  <c r="T1697" i="2"/>
  <c r="S1697" i="2"/>
  <c r="R1697" i="2"/>
  <c r="I1697" i="2"/>
  <c r="F1697" i="2"/>
  <c r="T1696" i="2"/>
  <c r="S1696" i="2"/>
  <c r="I1696" i="2" s="1"/>
  <c r="R1696" i="2"/>
  <c r="F1696" i="2"/>
  <c r="T1695" i="2"/>
  <c r="I1695" i="2" s="1"/>
  <c r="S1695" i="2"/>
  <c r="R1695" i="2"/>
  <c r="F1695" i="2"/>
  <c r="T1694" i="2"/>
  <c r="S1694" i="2"/>
  <c r="I1694" i="2" s="1"/>
  <c r="R1694" i="2"/>
  <c r="F1694" i="2"/>
  <c r="T1693" i="2"/>
  <c r="S1693" i="2"/>
  <c r="R1693" i="2"/>
  <c r="I1693" i="2"/>
  <c r="F1693" i="2"/>
  <c r="T1692" i="2"/>
  <c r="S1692" i="2"/>
  <c r="I1692" i="2" s="1"/>
  <c r="R1692" i="2"/>
  <c r="F1692" i="2"/>
  <c r="T1691" i="2"/>
  <c r="I1691" i="2" s="1"/>
  <c r="S1691" i="2"/>
  <c r="R1691" i="2"/>
  <c r="F1691" i="2"/>
  <c r="T1690" i="2"/>
  <c r="S1690" i="2"/>
  <c r="I1690" i="2" s="1"/>
  <c r="R1690" i="2"/>
  <c r="F1690" i="2"/>
  <c r="T1689" i="2"/>
  <c r="S1689" i="2"/>
  <c r="R1689" i="2"/>
  <c r="I1689" i="2"/>
  <c r="F1689" i="2"/>
  <c r="T1688" i="2"/>
  <c r="S1688" i="2"/>
  <c r="I1688" i="2" s="1"/>
  <c r="R1688" i="2"/>
  <c r="F1688" i="2"/>
  <c r="T1687" i="2"/>
  <c r="I1687" i="2" s="1"/>
  <c r="S1687" i="2"/>
  <c r="R1687" i="2"/>
  <c r="F1687" i="2"/>
  <c r="T1686" i="2"/>
  <c r="S1686" i="2"/>
  <c r="I1686" i="2" s="1"/>
  <c r="R1686" i="2"/>
  <c r="F1686" i="2"/>
  <c r="T1685" i="2"/>
  <c r="S1685" i="2"/>
  <c r="R1685" i="2"/>
  <c r="I1685" i="2"/>
  <c r="F1685" i="2"/>
  <c r="T1684" i="2"/>
  <c r="S1684" i="2"/>
  <c r="I1684" i="2" s="1"/>
  <c r="R1684" i="2"/>
  <c r="F1684" i="2"/>
  <c r="T1683" i="2"/>
  <c r="I1683" i="2" s="1"/>
  <c r="S1683" i="2"/>
  <c r="R1683" i="2"/>
  <c r="F1683" i="2"/>
  <c r="T1682" i="2"/>
  <c r="S1682" i="2"/>
  <c r="I1682" i="2" s="1"/>
  <c r="R1682" i="2"/>
  <c r="F1682" i="2"/>
  <c r="T1681" i="2"/>
  <c r="S1681" i="2"/>
  <c r="R1681" i="2"/>
  <c r="I1681" i="2"/>
  <c r="F1681" i="2"/>
  <c r="T1680" i="2"/>
  <c r="S1680" i="2"/>
  <c r="I1680" i="2" s="1"/>
  <c r="R1680" i="2"/>
  <c r="F1680" i="2"/>
  <c r="T1679" i="2"/>
  <c r="I1679" i="2" s="1"/>
  <c r="S1679" i="2"/>
  <c r="R1679" i="2"/>
  <c r="F1679" i="2"/>
  <c r="T1678" i="2"/>
  <c r="S1678" i="2"/>
  <c r="I1678" i="2" s="1"/>
  <c r="R1678" i="2"/>
  <c r="F1678" i="2"/>
  <c r="T1677" i="2"/>
  <c r="S1677" i="2"/>
  <c r="R1677" i="2"/>
  <c r="I1677" i="2"/>
  <c r="F1677" i="2"/>
  <c r="T1676" i="2"/>
  <c r="S1676" i="2"/>
  <c r="I1676" i="2" s="1"/>
  <c r="R1676" i="2"/>
  <c r="F1676" i="2"/>
  <c r="T1675" i="2"/>
  <c r="I1675" i="2" s="1"/>
  <c r="S1675" i="2"/>
  <c r="R1675" i="2"/>
  <c r="F1675" i="2"/>
  <c r="T1674" i="2"/>
  <c r="S1674" i="2"/>
  <c r="I1674" i="2" s="1"/>
  <c r="R1674" i="2"/>
  <c r="F1674" i="2"/>
  <c r="T1673" i="2"/>
  <c r="S1673" i="2"/>
  <c r="R1673" i="2"/>
  <c r="I1673" i="2"/>
  <c r="F1673" i="2"/>
  <c r="T1672" i="2"/>
  <c r="S1672" i="2"/>
  <c r="I1672" i="2" s="1"/>
  <c r="R1672" i="2"/>
  <c r="F1672" i="2"/>
  <c r="T1671" i="2"/>
  <c r="I1671" i="2" s="1"/>
  <c r="S1671" i="2"/>
  <c r="R1671" i="2"/>
  <c r="F1671" i="2"/>
  <c r="T1670" i="2"/>
  <c r="S1670" i="2"/>
  <c r="I1670" i="2" s="1"/>
  <c r="R1670" i="2"/>
  <c r="F1670" i="2"/>
  <c r="T1669" i="2"/>
  <c r="S1669" i="2"/>
  <c r="R1669" i="2"/>
  <c r="I1669" i="2"/>
  <c r="F1669" i="2"/>
  <c r="T1668" i="2"/>
  <c r="S1668" i="2"/>
  <c r="I1668" i="2" s="1"/>
  <c r="R1668" i="2"/>
  <c r="F1668" i="2"/>
  <c r="T1667" i="2"/>
  <c r="I1667" i="2" s="1"/>
  <c r="S1667" i="2"/>
  <c r="R1667" i="2"/>
  <c r="F1667" i="2"/>
  <c r="T1666" i="2"/>
  <c r="S1666" i="2"/>
  <c r="I1666" i="2" s="1"/>
  <c r="R1666" i="2"/>
  <c r="F1666" i="2"/>
  <c r="T1665" i="2"/>
  <c r="S1665" i="2"/>
  <c r="R1665" i="2"/>
  <c r="I1665" i="2"/>
  <c r="F1665" i="2"/>
  <c r="T1664" i="2"/>
  <c r="S1664" i="2"/>
  <c r="I1664" i="2" s="1"/>
  <c r="R1664" i="2"/>
  <c r="F1664" i="2"/>
  <c r="T1663" i="2"/>
  <c r="I1663" i="2" s="1"/>
  <c r="S1663" i="2"/>
  <c r="R1663" i="2"/>
  <c r="F1663" i="2"/>
  <c r="T1662" i="2"/>
  <c r="S1662" i="2"/>
  <c r="I1662" i="2" s="1"/>
  <c r="R1662" i="2"/>
  <c r="F1662" i="2"/>
  <c r="T1661" i="2"/>
  <c r="S1661" i="2"/>
  <c r="R1661" i="2"/>
  <c r="I1661" i="2"/>
  <c r="F1661" i="2"/>
  <c r="T1660" i="2"/>
  <c r="S1660" i="2"/>
  <c r="I1660" i="2" s="1"/>
  <c r="R1660" i="2"/>
  <c r="F1660" i="2"/>
  <c r="T1659" i="2"/>
  <c r="I1659" i="2" s="1"/>
  <c r="S1659" i="2"/>
  <c r="R1659" i="2"/>
  <c r="F1659" i="2"/>
  <c r="T1658" i="2"/>
  <c r="S1658" i="2"/>
  <c r="I1658" i="2" s="1"/>
  <c r="R1658" i="2"/>
  <c r="F1658" i="2"/>
  <c r="T1657" i="2"/>
  <c r="S1657" i="2"/>
  <c r="R1657" i="2"/>
  <c r="I1657" i="2"/>
  <c r="F1657" i="2"/>
  <c r="T1656" i="2"/>
  <c r="S1656" i="2"/>
  <c r="I1656" i="2" s="1"/>
  <c r="R1656" i="2"/>
  <c r="F1656" i="2"/>
  <c r="T1655" i="2"/>
  <c r="I1655" i="2" s="1"/>
  <c r="S1655" i="2"/>
  <c r="R1655" i="2"/>
  <c r="F1655" i="2"/>
  <c r="T1654" i="2"/>
  <c r="S1654" i="2"/>
  <c r="I1654" i="2" s="1"/>
  <c r="R1654" i="2"/>
  <c r="F1654" i="2"/>
  <c r="T1653" i="2"/>
  <c r="S1653" i="2"/>
  <c r="R1653" i="2"/>
  <c r="I1653" i="2"/>
  <c r="F1653" i="2"/>
  <c r="T1652" i="2"/>
  <c r="S1652" i="2"/>
  <c r="I1652" i="2" s="1"/>
  <c r="R1652" i="2"/>
  <c r="F1652" i="2"/>
  <c r="T1651" i="2"/>
  <c r="I1651" i="2" s="1"/>
  <c r="S1651" i="2"/>
  <c r="R1651" i="2"/>
  <c r="F1651" i="2"/>
  <c r="T1650" i="2"/>
  <c r="S1650" i="2"/>
  <c r="I1650" i="2" s="1"/>
  <c r="R1650" i="2"/>
  <c r="F1650" i="2"/>
  <c r="T1649" i="2"/>
  <c r="S1649" i="2"/>
  <c r="R1649" i="2"/>
  <c r="I1649" i="2"/>
  <c r="F1649" i="2"/>
  <c r="T1648" i="2"/>
  <c r="S1648" i="2"/>
  <c r="I1648" i="2" s="1"/>
  <c r="R1648" i="2"/>
  <c r="F1648" i="2"/>
  <c r="T1647" i="2"/>
  <c r="I1647" i="2" s="1"/>
  <c r="S1647" i="2"/>
  <c r="R1647" i="2"/>
  <c r="F1647" i="2"/>
  <c r="T1646" i="2"/>
  <c r="S1646" i="2"/>
  <c r="I1646" i="2" s="1"/>
  <c r="R1646" i="2"/>
  <c r="F1646" i="2"/>
  <c r="T1645" i="2"/>
  <c r="S1645" i="2"/>
  <c r="R1645" i="2"/>
  <c r="I1645" i="2"/>
  <c r="F1645" i="2"/>
  <c r="T1644" i="2"/>
  <c r="S1644" i="2"/>
  <c r="I1644" i="2" s="1"/>
  <c r="R1644" i="2"/>
  <c r="F1644" i="2"/>
  <c r="T1643" i="2"/>
  <c r="I1643" i="2" s="1"/>
  <c r="S1643" i="2"/>
  <c r="R1643" i="2"/>
  <c r="F1643" i="2"/>
  <c r="T1642" i="2"/>
  <c r="S1642" i="2"/>
  <c r="I1642" i="2" s="1"/>
  <c r="R1642" i="2"/>
  <c r="F1642" i="2"/>
  <c r="T1641" i="2"/>
  <c r="S1641" i="2"/>
  <c r="R1641" i="2"/>
  <c r="I1641" i="2"/>
  <c r="F1641" i="2"/>
  <c r="T1640" i="2"/>
  <c r="S1640" i="2"/>
  <c r="I1640" i="2" s="1"/>
  <c r="R1640" i="2"/>
  <c r="F1640" i="2"/>
  <c r="T1639" i="2"/>
  <c r="I1639" i="2" s="1"/>
  <c r="S1639" i="2"/>
  <c r="R1639" i="2"/>
  <c r="F1639" i="2"/>
  <c r="T1638" i="2"/>
  <c r="S1638" i="2"/>
  <c r="I1638" i="2" s="1"/>
  <c r="R1638" i="2"/>
  <c r="F1638" i="2"/>
  <c r="T1637" i="2"/>
  <c r="S1637" i="2"/>
  <c r="R1637" i="2"/>
  <c r="I1637" i="2"/>
  <c r="F1637" i="2"/>
  <c r="T1636" i="2"/>
  <c r="S1636" i="2"/>
  <c r="I1636" i="2" s="1"/>
  <c r="R1636" i="2"/>
  <c r="F1636" i="2"/>
  <c r="T1635" i="2"/>
  <c r="I1635" i="2" s="1"/>
  <c r="S1635" i="2"/>
  <c r="R1635" i="2"/>
  <c r="F1635" i="2"/>
  <c r="T1634" i="2"/>
  <c r="S1634" i="2"/>
  <c r="I1634" i="2" s="1"/>
  <c r="R1634" i="2"/>
  <c r="F1634" i="2"/>
  <c r="T1633" i="2"/>
  <c r="S1633" i="2"/>
  <c r="R1633" i="2"/>
  <c r="I1633" i="2"/>
  <c r="F1633" i="2"/>
  <c r="T1632" i="2"/>
  <c r="S1632" i="2"/>
  <c r="I1632" i="2" s="1"/>
  <c r="R1632" i="2"/>
  <c r="F1632" i="2"/>
  <c r="T1631" i="2"/>
  <c r="I1631" i="2" s="1"/>
  <c r="S1631" i="2"/>
  <c r="R1631" i="2"/>
  <c r="F1631" i="2"/>
  <c r="T1630" i="2"/>
  <c r="S1630" i="2"/>
  <c r="I1630" i="2" s="1"/>
  <c r="R1630" i="2"/>
  <c r="F1630" i="2"/>
  <c r="T1629" i="2"/>
  <c r="S1629" i="2"/>
  <c r="R1629" i="2"/>
  <c r="I1629" i="2"/>
  <c r="F1629" i="2"/>
  <c r="T1628" i="2"/>
  <c r="S1628" i="2"/>
  <c r="I1628" i="2" s="1"/>
  <c r="R1628" i="2"/>
  <c r="F1628" i="2"/>
  <c r="T1627" i="2"/>
  <c r="I1627" i="2" s="1"/>
  <c r="S1627" i="2"/>
  <c r="R1627" i="2"/>
  <c r="F1627" i="2"/>
  <c r="T1626" i="2"/>
  <c r="S1626" i="2"/>
  <c r="I1626" i="2" s="1"/>
  <c r="R1626" i="2"/>
  <c r="F1626" i="2"/>
  <c r="T1625" i="2"/>
  <c r="S1625" i="2"/>
  <c r="R1625" i="2"/>
  <c r="I1625" i="2"/>
  <c r="F1625" i="2"/>
  <c r="T1624" i="2"/>
  <c r="S1624" i="2"/>
  <c r="I1624" i="2" s="1"/>
  <c r="R1624" i="2"/>
  <c r="F1624" i="2"/>
  <c r="T1623" i="2"/>
  <c r="I1623" i="2" s="1"/>
  <c r="S1623" i="2"/>
  <c r="R1623" i="2"/>
  <c r="F1623" i="2"/>
  <c r="T1622" i="2"/>
  <c r="S1622" i="2"/>
  <c r="I1622" i="2" s="1"/>
  <c r="R1622" i="2"/>
  <c r="F1622" i="2"/>
  <c r="T1621" i="2"/>
  <c r="S1621" i="2"/>
  <c r="R1621" i="2"/>
  <c r="I1621" i="2"/>
  <c r="F1621" i="2"/>
  <c r="T1620" i="2"/>
  <c r="S1620" i="2"/>
  <c r="I1620" i="2" s="1"/>
  <c r="R1620" i="2"/>
  <c r="F1620" i="2"/>
  <c r="T1619" i="2"/>
  <c r="I1619" i="2" s="1"/>
  <c r="S1619" i="2"/>
  <c r="R1619" i="2"/>
  <c r="F1619" i="2"/>
  <c r="T1618" i="2"/>
  <c r="S1618" i="2"/>
  <c r="I1618" i="2" s="1"/>
  <c r="R1618" i="2"/>
  <c r="F1618" i="2"/>
  <c r="T1617" i="2"/>
  <c r="S1617" i="2"/>
  <c r="R1617" i="2"/>
  <c r="I1617" i="2"/>
  <c r="F1617" i="2"/>
  <c r="T1616" i="2"/>
  <c r="S1616" i="2"/>
  <c r="I1616" i="2" s="1"/>
  <c r="R1616" i="2"/>
  <c r="F1616" i="2"/>
  <c r="T1615" i="2"/>
  <c r="I1615" i="2" s="1"/>
  <c r="S1615" i="2"/>
  <c r="R1615" i="2"/>
  <c r="F1615" i="2"/>
  <c r="T1614" i="2"/>
  <c r="S1614" i="2"/>
  <c r="I1614" i="2" s="1"/>
  <c r="R1614" i="2"/>
  <c r="F1614" i="2"/>
  <c r="T1613" i="2"/>
  <c r="S1613" i="2"/>
  <c r="R1613" i="2"/>
  <c r="I1613" i="2"/>
  <c r="F1613" i="2"/>
  <c r="T1612" i="2"/>
  <c r="S1612" i="2"/>
  <c r="I1612" i="2" s="1"/>
  <c r="R1612" i="2"/>
  <c r="F1612" i="2"/>
  <c r="T1611" i="2"/>
  <c r="I1611" i="2" s="1"/>
  <c r="S1611" i="2"/>
  <c r="R1611" i="2"/>
  <c r="F1611" i="2"/>
  <c r="T1610" i="2"/>
  <c r="S1610" i="2"/>
  <c r="I1610" i="2" s="1"/>
  <c r="R1610" i="2"/>
  <c r="F1610" i="2"/>
  <c r="T1609" i="2"/>
  <c r="S1609" i="2"/>
  <c r="R1609" i="2"/>
  <c r="I1609" i="2"/>
  <c r="F1609" i="2"/>
  <c r="T1608" i="2"/>
  <c r="S1608" i="2"/>
  <c r="I1608" i="2" s="1"/>
  <c r="R1608" i="2"/>
  <c r="F1608" i="2"/>
  <c r="T1607" i="2"/>
  <c r="I1607" i="2" s="1"/>
  <c r="S1607" i="2"/>
  <c r="R1607" i="2"/>
  <c r="F1607" i="2"/>
  <c r="T1606" i="2"/>
  <c r="S1606" i="2"/>
  <c r="I1606" i="2" s="1"/>
  <c r="R1606" i="2"/>
  <c r="F1606" i="2"/>
  <c r="T1605" i="2"/>
  <c r="S1605" i="2"/>
  <c r="R1605" i="2"/>
  <c r="I1605" i="2"/>
  <c r="F1605" i="2"/>
  <c r="T1604" i="2"/>
  <c r="S1604" i="2"/>
  <c r="I1604" i="2" s="1"/>
  <c r="R1604" i="2"/>
  <c r="F1604" i="2"/>
  <c r="T1603" i="2"/>
  <c r="I1603" i="2" s="1"/>
  <c r="S1603" i="2"/>
  <c r="R1603" i="2"/>
  <c r="F1603" i="2"/>
  <c r="T1602" i="2"/>
  <c r="S1602" i="2"/>
  <c r="I1602" i="2" s="1"/>
  <c r="R1602" i="2"/>
  <c r="F1602" i="2"/>
  <c r="T1601" i="2"/>
  <c r="S1601" i="2"/>
  <c r="R1601" i="2"/>
  <c r="I1601" i="2"/>
  <c r="F1601" i="2"/>
  <c r="T1600" i="2"/>
  <c r="S1600" i="2"/>
  <c r="I1600" i="2" s="1"/>
  <c r="R1600" i="2"/>
  <c r="F1600" i="2"/>
  <c r="T1599" i="2"/>
  <c r="I1599" i="2" s="1"/>
  <c r="S1599" i="2"/>
  <c r="R1599" i="2"/>
  <c r="F1599" i="2"/>
  <c r="T1598" i="2"/>
  <c r="S1598" i="2"/>
  <c r="I1598" i="2" s="1"/>
  <c r="R1598" i="2"/>
  <c r="F1598" i="2"/>
  <c r="T1597" i="2"/>
  <c r="S1597" i="2"/>
  <c r="R1597" i="2"/>
  <c r="I1597" i="2"/>
  <c r="F1597" i="2"/>
  <c r="T1596" i="2"/>
  <c r="S1596" i="2"/>
  <c r="I1596" i="2" s="1"/>
  <c r="R1596" i="2"/>
  <c r="F1596" i="2"/>
  <c r="T1595" i="2"/>
  <c r="I1595" i="2" s="1"/>
  <c r="S1595" i="2"/>
  <c r="R1595" i="2"/>
  <c r="F1595" i="2"/>
  <c r="T1594" i="2"/>
  <c r="S1594" i="2"/>
  <c r="I1594" i="2" s="1"/>
  <c r="R1594" i="2"/>
  <c r="F1594" i="2"/>
  <c r="T1593" i="2"/>
  <c r="S1593" i="2"/>
  <c r="R1593" i="2"/>
  <c r="I1593" i="2"/>
  <c r="F1593" i="2"/>
  <c r="T1592" i="2"/>
  <c r="S1592" i="2"/>
  <c r="I1592" i="2" s="1"/>
  <c r="R1592" i="2"/>
  <c r="F1592" i="2"/>
  <c r="T1591" i="2"/>
  <c r="I1591" i="2" s="1"/>
  <c r="S1591" i="2"/>
  <c r="R1591" i="2"/>
  <c r="F1591" i="2"/>
  <c r="T1590" i="2"/>
  <c r="S1590" i="2"/>
  <c r="I1590" i="2" s="1"/>
  <c r="R1590" i="2"/>
  <c r="F1590" i="2"/>
  <c r="T1589" i="2"/>
  <c r="S1589" i="2"/>
  <c r="R1589" i="2"/>
  <c r="I1589" i="2"/>
  <c r="F1589" i="2"/>
  <c r="T1588" i="2"/>
  <c r="S1588" i="2"/>
  <c r="I1588" i="2" s="1"/>
  <c r="R1588" i="2"/>
  <c r="F1588" i="2"/>
  <c r="T1587" i="2"/>
  <c r="I1587" i="2" s="1"/>
  <c r="S1587" i="2"/>
  <c r="R1587" i="2"/>
  <c r="F1587" i="2"/>
  <c r="T1586" i="2"/>
  <c r="S1586" i="2"/>
  <c r="I1586" i="2" s="1"/>
  <c r="R1586" i="2"/>
  <c r="F1586" i="2"/>
  <c r="T1585" i="2"/>
  <c r="S1585" i="2"/>
  <c r="R1585" i="2"/>
  <c r="I1585" i="2"/>
  <c r="F1585" i="2"/>
  <c r="T1584" i="2"/>
  <c r="S1584" i="2"/>
  <c r="I1584" i="2" s="1"/>
  <c r="R1584" i="2"/>
  <c r="F1584" i="2"/>
  <c r="T1583" i="2"/>
  <c r="I1583" i="2" s="1"/>
  <c r="S1583" i="2"/>
  <c r="R1583" i="2"/>
  <c r="F1583" i="2"/>
  <c r="T1582" i="2"/>
  <c r="S1582" i="2"/>
  <c r="I1582" i="2" s="1"/>
  <c r="R1582" i="2"/>
  <c r="F1582" i="2"/>
  <c r="T1581" i="2"/>
  <c r="S1581" i="2"/>
  <c r="R1581" i="2"/>
  <c r="I1581" i="2"/>
  <c r="F1581" i="2"/>
  <c r="T1580" i="2"/>
  <c r="S1580" i="2"/>
  <c r="I1580" i="2" s="1"/>
  <c r="R1580" i="2"/>
  <c r="F1580" i="2"/>
  <c r="T1579" i="2"/>
  <c r="I1579" i="2" s="1"/>
  <c r="S1579" i="2"/>
  <c r="R1579" i="2"/>
  <c r="F1579" i="2"/>
  <c r="T1578" i="2"/>
  <c r="S1578" i="2"/>
  <c r="I1578" i="2" s="1"/>
  <c r="R1578" i="2"/>
  <c r="F1578" i="2"/>
  <c r="T1577" i="2"/>
  <c r="S1577" i="2"/>
  <c r="R1577" i="2"/>
  <c r="I1577" i="2"/>
  <c r="F1577" i="2"/>
  <c r="T1576" i="2"/>
  <c r="S1576" i="2"/>
  <c r="I1576" i="2" s="1"/>
  <c r="R1576" i="2"/>
  <c r="F1576" i="2"/>
  <c r="T1575" i="2"/>
  <c r="I1575" i="2" s="1"/>
  <c r="S1575" i="2"/>
  <c r="R1575" i="2"/>
  <c r="F1575" i="2"/>
  <c r="T1574" i="2"/>
  <c r="S1574" i="2"/>
  <c r="I1574" i="2" s="1"/>
  <c r="R1574" i="2"/>
  <c r="F1574" i="2"/>
  <c r="T1573" i="2"/>
  <c r="S1573" i="2"/>
  <c r="R1573" i="2"/>
  <c r="I1573" i="2"/>
  <c r="F1573" i="2"/>
  <c r="T1572" i="2"/>
  <c r="S1572" i="2"/>
  <c r="I1572" i="2" s="1"/>
  <c r="R1572" i="2"/>
  <c r="F1572" i="2"/>
  <c r="T1571" i="2"/>
  <c r="I1571" i="2" s="1"/>
  <c r="S1571" i="2"/>
  <c r="R1571" i="2"/>
  <c r="F1571" i="2"/>
  <c r="T1570" i="2"/>
  <c r="S1570" i="2"/>
  <c r="I1570" i="2" s="1"/>
  <c r="R1570" i="2"/>
  <c r="F1570" i="2"/>
  <c r="T1569" i="2"/>
  <c r="S1569" i="2"/>
  <c r="R1569" i="2"/>
  <c r="I1569" i="2"/>
  <c r="F1569" i="2"/>
  <c r="T1568" i="2"/>
  <c r="S1568" i="2"/>
  <c r="I1568" i="2" s="1"/>
  <c r="R1568" i="2"/>
  <c r="F1568" i="2"/>
  <c r="T1567" i="2"/>
  <c r="I1567" i="2" s="1"/>
  <c r="S1567" i="2"/>
  <c r="R1567" i="2"/>
  <c r="F1567" i="2"/>
  <c r="T1566" i="2"/>
  <c r="S1566" i="2"/>
  <c r="I1566" i="2" s="1"/>
  <c r="R1566" i="2"/>
  <c r="F1566" i="2"/>
  <c r="T1565" i="2"/>
  <c r="S1565" i="2"/>
  <c r="R1565" i="2"/>
  <c r="I1565" i="2"/>
  <c r="F1565" i="2"/>
  <c r="T1564" i="2"/>
  <c r="S1564" i="2"/>
  <c r="I1564" i="2" s="1"/>
  <c r="R1564" i="2"/>
  <c r="F1564" i="2"/>
  <c r="T1563" i="2"/>
  <c r="I1563" i="2" s="1"/>
  <c r="S1563" i="2"/>
  <c r="R1563" i="2"/>
  <c r="F1563" i="2"/>
  <c r="T1562" i="2"/>
  <c r="S1562" i="2"/>
  <c r="I1562" i="2" s="1"/>
  <c r="R1562" i="2"/>
  <c r="F1562" i="2"/>
  <c r="T1561" i="2"/>
  <c r="S1561" i="2"/>
  <c r="R1561" i="2"/>
  <c r="I1561" i="2"/>
  <c r="F1561" i="2"/>
  <c r="T1560" i="2"/>
  <c r="S1560" i="2"/>
  <c r="I1560" i="2" s="1"/>
  <c r="R1560" i="2"/>
  <c r="F1560" i="2"/>
  <c r="T1559" i="2"/>
  <c r="I1559" i="2" s="1"/>
  <c r="S1559" i="2"/>
  <c r="R1559" i="2"/>
  <c r="F1559" i="2"/>
  <c r="T1558" i="2"/>
  <c r="S1558" i="2"/>
  <c r="I1558" i="2" s="1"/>
  <c r="R1558" i="2"/>
  <c r="F1558" i="2"/>
  <c r="T1557" i="2"/>
  <c r="S1557" i="2"/>
  <c r="R1557" i="2"/>
  <c r="I1557" i="2"/>
  <c r="F1557" i="2"/>
  <c r="T1556" i="2"/>
  <c r="S1556" i="2"/>
  <c r="I1556" i="2" s="1"/>
  <c r="R1556" i="2"/>
  <c r="F1556" i="2"/>
  <c r="T1555" i="2"/>
  <c r="I1555" i="2" s="1"/>
  <c r="S1555" i="2"/>
  <c r="R1555" i="2"/>
  <c r="F1555" i="2"/>
  <c r="T1554" i="2"/>
  <c r="S1554" i="2"/>
  <c r="I1554" i="2" s="1"/>
  <c r="R1554" i="2"/>
  <c r="F1554" i="2"/>
  <c r="T1553" i="2"/>
  <c r="S1553" i="2"/>
  <c r="R1553" i="2"/>
  <c r="I1553" i="2"/>
  <c r="F1553" i="2"/>
  <c r="T1552" i="2"/>
  <c r="S1552" i="2"/>
  <c r="R1552" i="2"/>
  <c r="I1552" i="2"/>
  <c r="F1552" i="2"/>
  <c r="T1551" i="2"/>
  <c r="I1551" i="2" s="1"/>
  <c r="S1551" i="2"/>
  <c r="R1551" i="2"/>
  <c r="F1551" i="2"/>
  <c r="T1550" i="2"/>
  <c r="S1550" i="2"/>
  <c r="I1550" i="2" s="1"/>
  <c r="R1550" i="2"/>
  <c r="F1550" i="2"/>
  <c r="T1549" i="2"/>
  <c r="S1549" i="2"/>
  <c r="R1549" i="2"/>
  <c r="I1549" i="2"/>
  <c r="F1549" i="2"/>
  <c r="T1548" i="2"/>
  <c r="S1548" i="2"/>
  <c r="R1548" i="2"/>
  <c r="I1548" i="2"/>
  <c r="F1548" i="2"/>
  <c r="T1547" i="2"/>
  <c r="I1547" i="2" s="1"/>
  <c r="S1547" i="2"/>
  <c r="R1547" i="2"/>
  <c r="F1547" i="2"/>
  <c r="T1546" i="2"/>
  <c r="S1546" i="2"/>
  <c r="I1546" i="2" s="1"/>
  <c r="R1546" i="2"/>
  <c r="F1546" i="2"/>
  <c r="T1545" i="2"/>
  <c r="S1545" i="2"/>
  <c r="R1545" i="2"/>
  <c r="I1545" i="2"/>
  <c r="F1545" i="2"/>
  <c r="T1544" i="2"/>
  <c r="S1544" i="2"/>
  <c r="R1544" i="2"/>
  <c r="I1544" i="2"/>
  <c r="F1544" i="2"/>
  <c r="T1543" i="2"/>
  <c r="I1543" i="2" s="1"/>
  <c r="S1543" i="2"/>
  <c r="R1543" i="2"/>
  <c r="F1543" i="2"/>
  <c r="T1542" i="2"/>
  <c r="S1542" i="2"/>
  <c r="I1542" i="2" s="1"/>
  <c r="R1542" i="2"/>
  <c r="F1542" i="2"/>
  <c r="T1541" i="2"/>
  <c r="S1541" i="2"/>
  <c r="R1541" i="2"/>
  <c r="I1541" i="2"/>
  <c r="F1541" i="2"/>
  <c r="T1540" i="2"/>
  <c r="S1540" i="2"/>
  <c r="R1540" i="2"/>
  <c r="I1540" i="2"/>
  <c r="F1540" i="2"/>
  <c r="T1539" i="2"/>
  <c r="I1539" i="2" s="1"/>
  <c r="S1539" i="2"/>
  <c r="R1539" i="2"/>
  <c r="F1539" i="2"/>
  <c r="T1538" i="2"/>
  <c r="S1538" i="2"/>
  <c r="I1538" i="2" s="1"/>
  <c r="R1538" i="2"/>
  <c r="F1538" i="2"/>
  <c r="T1537" i="2"/>
  <c r="S1537" i="2"/>
  <c r="R1537" i="2"/>
  <c r="I1537" i="2"/>
  <c r="F1537" i="2"/>
  <c r="T1536" i="2"/>
  <c r="S1536" i="2"/>
  <c r="R1536" i="2"/>
  <c r="I1536" i="2"/>
  <c r="F1536" i="2"/>
  <c r="T1535" i="2"/>
  <c r="I1535" i="2" s="1"/>
  <c r="S1535" i="2"/>
  <c r="R1535" i="2"/>
  <c r="F1535" i="2"/>
  <c r="T1534" i="2"/>
  <c r="S1534" i="2"/>
  <c r="I1534" i="2" s="1"/>
  <c r="R1534" i="2"/>
  <c r="F1534" i="2"/>
  <c r="T1533" i="2"/>
  <c r="S1533" i="2"/>
  <c r="R1533" i="2"/>
  <c r="I1533" i="2"/>
  <c r="F1533" i="2"/>
  <c r="T1532" i="2"/>
  <c r="S1532" i="2"/>
  <c r="R1532" i="2"/>
  <c r="I1532" i="2"/>
  <c r="F1532" i="2"/>
  <c r="T1531" i="2"/>
  <c r="I1531" i="2" s="1"/>
  <c r="S1531" i="2"/>
  <c r="R1531" i="2"/>
  <c r="F1531" i="2"/>
  <c r="T1530" i="2"/>
  <c r="S1530" i="2"/>
  <c r="I1530" i="2" s="1"/>
  <c r="R1530" i="2"/>
  <c r="F1530" i="2"/>
  <c r="T1529" i="2"/>
  <c r="S1529" i="2"/>
  <c r="R1529" i="2"/>
  <c r="I1529" i="2"/>
  <c r="F1529" i="2"/>
  <c r="T1528" i="2"/>
  <c r="S1528" i="2"/>
  <c r="R1528" i="2"/>
  <c r="I1528" i="2"/>
  <c r="F1528" i="2"/>
  <c r="T1527" i="2"/>
  <c r="I1527" i="2" s="1"/>
  <c r="S1527" i="2"/>
  <c r="R1527" i="2"/>
  <c r="F1527" i="2"/>
  <c r="T1526" i="2"/>
  <c r="S1526" i="2"/>
  <c r="I1526" i="2" s="1"/>
  <c r="R1526" i="2"/>
  <c r="F1526" i="2"/>
  <c r="T1525" i="2"/>
  <c r="S1525" i="2"/>
  <c r="R1525" i="2"/>
  <c r="I1525" i="2"/>
  <c r="F1525" i="2"/>
  <c r="T1524" i="2"/>
  <c r="S1524" i="2"/>
  <c r="R1524" i="2"/>
  <c r="I1524" i="2"/>
  <c r="F1524" i="2"/>
  <c r="T1523" i="2"/>
  <c r="I1523" i="2" s="1"/>
  <c r="S1523" i="2"/>
  <c r="R1523" i="2"/>
  <c r="F1523" i="2"/>
  <c r="T1522" i="2"/>
  <c r="S1522" i="2"/>
  <c r="I1522" i="2" s="1"/>
  <c r="R1522" i="2"/>
  <c r="F1522" i="2"/>
  <c r="T1521" i="2"/>
  <c r="S1521" i="2"/>
  <c r="R1521" i="2"/>
  <c r="I1521" i="2"/>
  <c r="F1521" i="2"/>
  <c r="T1520" i="2"/>
  <c r="S1520" i="2"/>
  <c r="R1520" i="2"/>
  <c r="I1520" i="2"/>
  <c r="F1520" i="2"/>
  <c r="T1519" i="2"/>
  <c r="I1519" i="2" s="1"/>
  <c r="S1519" i="2"/>
  <c r="R1519" i="2"/>
  <c r="F1519" i="2"/>
  <c r="T1518" i="2"/>
  <c r="S1518" i="2"/>
  <c r="I1518" i="2" s="1"/>
  <c r="R1518" i="2"/>
  <c r="F1518" i="2"/>
  <c r="T1517" i="2"/>
  <c r="S1517" i="2"/>
  <c r="R1517" i="2"/>
  <c r="I1517" i="2"/>
  <c r="F1517" i="2"/>
  <c r="T1516" i="2"/>
  <c r="S1516" i="2"/>
  <c r="R1516" i="2"/>
  <c r="I1516" i="2"/>
  <c r="F1516" i="2"/>
  <c r="T1515" i="2"/>
  <c r="I1515" i="2" s="1"/>
  <c r="S1515" i="2"/>
  <c r="R1515" i="2"/>
  <c r="F1515" i="2"/>
  <c r="T1514" i="2"/>
  <c r="S1514" i="2"/>
  <c r="I1514" i="2" s="1"/>
  <c r="R1514" i="2"/>
  <c r="F1514" i="2"/>
  <c r="T1513" i="2"/>
  <c r="S1513" i="2"/>
  <c r="R1513" i="2"/>
  <c r="I1513" i="2"/>
  <c r="F1513" i="2"/>
  <c r="T1512" i="2"/>
  <c r="S1512" i="2"/>
  <c r="R1512" i="2"/>
  <c r="I1512" i="2"/>
  <c r="F1512" i="2"/>
  <c r="T1511" i="2"/>
  <c r="I1511" i="2" s="1"/>
  <c r="S1511" i="2"/>
  <c r="R1511" i="2"/>
  <c r="F1511" i="2"/>
  <c r="T1510" i="2"/>
  <c r="S1510" i="2"/>
  <c r="I1510" i="2" s="1"/>
  <c r="R1510" i="2"/>
  <c r="F1510" i="2"/>
  <c r="T1509" i="2"/>
  <c r="S1509" i="2"/>
  <c r="R1509" i="2"/>
  <c r="I1509" i="2"/>
  <c r="F1509" i="2"/>
  <c r="T1508" i="2"/>
  <c r="S1508" i="2"/>
  <c r="R1508" i="2"/>
  <c r="I1508" i="2"/>
  <c r="F1508" i="2"/>
  <c r="T1507" i="2"/>
  <c r="I1507" i="2" s="1"/>
  <c r="S1507" i="2"/>
  <c r="R1507" i="2"/>
  <c r="F1507" i="2"/>
  <c r="T1506" i="2"/>
  <c r="S1506" i="2"/>
  <c r="I1506" i="2" s="1"/>
  <c r="R1506" i="2"/>
  <c r="F1506" i="2"/>
  <c r="T1505" i="2"/>
  <c r="S1505" i="2"/>
  <c r="R1505" i="2"/>
  <c r="I1505" i="2"/>
  <c r="F1505" i="2"/>
  <c r="T1504" i="2"/>
  <c r="S1504" i="2"/>
  <c r="R1504" i="2"/>
  <c r="I1504" i="2"/>
  <c r="F1504" i="2"/>
  <c r="T1503" i="2"/>
  <c r="I1503" i="2" s="1"/>
  <c r="S1503" i="2"/>
  <c r="R1503" i="2"/>
  <c r="F1503" i="2"/>
  <c r="T1502" i="2"/>
  <c r="S1502" i="2"/>
  <c r="I1502" i="2" s="1"/>
  <c r="R1502" i="2"/>
  <c r="F1502" i="2"/>
  <c r="T1501" i="2"/>
  <c r="S1501" i="2"/>
  <c r="R1501" i="2"/>
  <c r="I1501" i="2"/>
  <c r="F1501" i="2"/>
  <c r="T1500" i="2"/>
  <c r="S1500" i="2"/>
  <c r="R1500" i="2"/>
  <c r="I1500" i="2"/>
  <c r="F1500" i="2"/>
  <c r="T1499" i="2"/>
  <c r="I1499" i="2" s="1"/>
  <c r="S1499" i="2"/>
  <c r="R1499" i="2"/>
  <c r="F1499" i="2"/>
  <c r="T1498" i="2"/>
  <c r="S1498" i="2"/>
  <c r="I1498" i="2" s="1"/>
  <c r="R1498" i="2"/>
  <c r="F1498" i="2"/>
  <c r="T1497" i="2"/>
  <c r="S1497" i="2"/>
  <c r="R1497" i="2"/>
  <c r="I1497" i="2"/>
  <c r="F1497" i="2"/>
  <c r="T1496" i="2"/>
  <c r="S1496" i="2"/>
  <c r="R1496" i="2"/>
  <c r="I1496" i="2"/>
  <c r="F1496" i="2"/>
  <c r="T1495" i="2"/>
  <c r="I1495" i="2" s="1"/>
  <c r="S1495" i="2"/>
  <c r="R1495" i="2"/>
  <c r="F1495" i="2"/>
  <c r="T1494" i="2"/>
  <c r="S1494" i="2"/>
  <c r="I1494" i="2" s="1"/>
  <c r="R1494" i="2"/>
  <c r="F1494" i="2"/>
  <c r="T1493" i="2"/>
  <c r="S1493" i="2"/>
  <c r="R1493" i="2"/>
  <c r="I1493" i="2"/>
  <c r="F1493" i="2"/>
  <c r="T1492" i="2"/>
  <c r="S1492" i="2"/>
  <c r="R1492" i="2"/>
  <c r="I1492" i="2"/>
  <c r="F1492" i="2"/>
  <c r="T1491" i="2"/>
  <c r="I1491" i="2" s="1"/>
  <c r="S1491" i="2"/>
  <c r="R1491" i="2"/>
  <c r="F1491" i="2"/>
  <c r="T1490" i="2"/>
  <c r="S1490" i="2"/>
  <c r="I1490" i="2" s="1"/>
  <c r="R1490" i="2"/>
  <c r="F1490" i="2"/>
  <c r="T1489" i="2"/>
  <c r="S1489" i="2"/>
  <c r="R1489" i="2"/>
  <c r="I1489" i="2"/>
  <c r="F1489" i="2"/>
  <c r="T1488" i="2"/>
  <c r="S1488" i="2"/>
  <c r="R1488" i="2"/>
  <c r="I1488" i="2"/>
  <c r="F1488" i="2"/>
  <c r="T1487" i="2"/>
  <c r="I1487" i="2" s="1"/>
  <c r="S1487" i="2"/>
  <c r="R1487" i="2"/>
  <c r="F1487" i="2"/>
  <c r="T1486" i="2"/>
  <c r="S1486" i="2"/>
  <c r="I1486" i="2" s="1"/>
  <c r="R1486" i="2"/>
  <c r="F1486" i="2"/>
  <c r="T1485" i="2"/>
  <c r="S1485" i="2"/>
  <c r="R1485" i="2"/>
  <c r="I1485" i="2"/>
  <c r="F1485" i="2"/>
  <c r="T1484" i="2"/>
  <c r="S1484" i="2"/>
  <c r="R1484" i="2"/>
  <c r="I1484" i="2"/>
  <c r="F1484" i="2"/>
  <c r="T1483" i="2"/>
  <c r="I1483" i="2" s="1"/>
  <c r="S1483" i="2"/>
  <c r="R1483" i="2"/>
  <c r="F1483" i="2"/>
  <c r="T1482" i="2"/>
  <c r="S1482" i="2"/>
  <c r="I1482" i="2" s="1"/>
  <c r="R1482" i="2"/>
  <c r="F1482" i="2"/>
  <c r="T1481" i="2"/>
  <c r="S1481" i="2"/>
  <c r="R1481" i="2"/>
  <c r="I1481" i="2"/>
  <c r="F1481" i="2"/>
  <c r="T1480" i="2"/>
  <c r="S1480" i="2"/>
  <c r="R1480" i="2"/>
  <c r="I1480" i="2"/>
  <c r="F1480" i="2"/>
  <c r="T1479" i="2"/>
  <c r="I1479" i="2" s="1"/>
  <c r="S1479" i="2"/>
  <c r="R1479" i="2"/>
  <c r="F1479" i="2"/>
  <c r="T1478" i="2"/>
  <c r="S1478" i="2"/>
  <c r="I1478" i="2" s="1"/>
  <c r="R1478" i="2"/>
  <c r="F1478" i="2"/>
  <c r="T1477" i="2"/>
  <c r="S1477" i="2"/>
  <c r="R1477" i="2"/>
  <c r="I1477" i="2"/>
  <c r="F1477" i="2"/>
  <c r="T1476" i="2"/>
  <c r="S1476" i="2"/>
  <c r="R1476" i="2"/>
  <c r="I1476" i="2"/>
  <c r="F1476" i="2"/>
  <c r="T1475" i="2"/>
  <c r="I1475" i="2" s="1"/>
  <c r="S1475" i="2"/>
  <c r="R1475" i="2"/>
  <c r="F1475" i="2"/>
  <c r="T1474" i="2"/>
  <c r="S1474" i="2"/>
  <c r="I1474" i="2" s="1"/>
  <c r="R1474" i="2"/>
  <c r="F1474" i="2"/>
  <c r="T1473" i="2"/>
  <c r="S1473" i="2"/>
  <c r="R1473" i="2"/>
  <c r="I1473" i="2"/>
  <c r="F1473" i="2"/>
  <c r="T1472" i="2"/>
  <c r="S1472" i="2"/>
  <c r="R1472" i="2"/>
  <c r="I1472" i="2"/>
  <c r="F1472" i="2"/>
  <c r="T1471" i="2"/>
  <c r="I1471" i="2" s="1"/>
  <c r="S1471" i="2"/>
  <c r="R1471" i="2"/>
  <c r="F1471" i="2"/>
  <c r="T1470" i="2"/>
  <c r="S1470" i="2"/>
  <c r="I1470" i="2" s="1"/>
  <c r="R1470" i="2"/>
  <c r="F1470" i="2"/>
  <c r="T1469" i="2"/>
  <c r="S1469" i="2"/>
  <c r="R1469" i="2"/>
  <c r="I1469" i="2"/>
  <c r="F1469" i="2"/>
  <c r="T1468" i="2"/>
  <c r="S1468" i="2"/>
  <c r="R1468" i="2"/>
  <c r="I1468" i="2"/>
  <c r="F1468" i="2"/>
  <c r="T1467" i="2"/>
  <c r="I1467" i="2" s="1"/>
  <c r="S1467" i="2"/>
  <c r="R1467" i="2"/>
  <c r="F1467" i="2"/>
  <c r="T1466" i="2"/>
  <c r="S1466" i="2"/>
  <c r="I1466" i="2" s="1"/>
  <c r="R1466" i="2"/>
  <c r="F1466" i="2"/>
  <c r="T1465" i="2"/>
  <c r="S1465" i="2"/>
  <c r="R1465" i="2"/>
  <c r="I1465" i="2"/>
  <c r="F1465" i="2"/>
  <c r="T1464" i="2"/>
  <c r="S1464" i="2"/>
  <c r="R1464" i="2"/>
  <c r="I1464" i="2"/>
  <c r="F1464" i="2"/>
  <c r="T1463" i="2"/>
  <c r="I1463" i="2" s="1"/>
  <c r="S1463" i="2"/>
  <c r="R1463" i="2"/>
  <c r="F1463" i="2"/>
  <c r="T1462" i="2"/>
  <c r="S1462" i="2"/>
  <c r="I1462" i="2" s="1"/>
  <c r="R1462" i="2"/>
  <c r="F1462" i="2"/>
  <c r="T1461" i="2"/>
  <c r="S1461" i="2"/>
  <c r="R1461" i="2"/>
  <c r="I1461" i="2"/>
  <c r="F1461" i="2"/>
  <c r="T1460" i="2"/>
  <c r="S1460" i="2"/>
  <c r="R1460" i="2"/>
  <c r="I1460" i="2"/>
  <c r="F1460" i="2"/>
  <c r="T1459" i="2"/>
  <c r="I1459" i="2" s="1"/>
  <c r="S1459" i="2"/>
  <c r="R1459" i="2"/>
  <c r="F1459" i="2"/>
  <c r="T1458" i="2"/>
  <c r="S1458" i="2"/>
  <c r="I1458" i="2" s="1"/>
  <c r="R1458" i="2"/>
  <c r="F1458" i="2"/>
  <c r="T1457" i="2"/>
  <c r="S1457" i="2"/>
  <c r="R1457" i="2"/>
  <c r="I1457" i="2"/>
  <c r="F1457" i="2"/>
  <c r="T1456" i="2"/>
  <c r="S1456" i="2"/>
  <c r="R1456" i="2"/>
  <c r="I1456" i="2"/>
  <c r="F1456" i="2"/>
  <c r="T1455" i="2"/>
  <c r="I1455" i="2" s="1"/>
  <c r="S1455" i="2"/>
  <c r="R1455" i="2"/>
  <c r="F1455" i="2"/>
  <c r="T1454" i="2"/>
  <c r="S1454" i="2"/>
  <c r="I1454" i="2" s="1"/>
  <c r="R1454" i="2"/>
  <c r="F1454" i="2"/>
  <c r="T1453" i="2"/>
  <c r="S1453" i="2"/>
  <c r="R1453" i="2"/>
  <c r="I1453" i="2"/>
  <c r="F1453" i="2"/>
  <c r="T1452" i="2"/>
  <c r="S1452" i="2"/>
  <c r="R1452" i="2"/>
  <c r="I1452" i="2"/>
  <c r="F1452" i="2"/>
  <c r="T1451" i="2"/>
  <c r="I1451" i="2" s="1"/>
  <c r="S1451" i="2"/>
  <c r="R1451" i="2"/>
  <c r="F1451" i="2"/>
  <c r="T1450" i="2"/>
  <c r="S1450" i="2"/>
  <c r="I1450" i="2" s="1"/>
  <c r="R1450" i="2"/>
  <c r="F1450" i="2"/>
  <c r="T1449" i="2"/>
  <c r="S1449" i="2"/>
  <c r="R1449" i="2"/>
  <c r="I1449" i="2"/>
  <c r="F1449" i="2"/>
  <c r="T1448" i="2"/>
  <c r="S1448" i="2"/>
  <c r="R1448" i="2"/>
  <c r="I1448" i="2"/>
  <c r="F1448" i="2"/>
  <c r="T1447" i="2"/>
  <c r="I1447" i="2" s="1"/>
  <c r="S1447" i="2"/>
  <c r="R1447" i="2"/>
  <c r="F1447" i="2"/>
  <c r="T1446" i="2"/>
  <c r="S1446" i="2"/>
  <c r="I1446" i="2" s="1"/>
  <c r="R1446" i="2"/>
  <c r="F1446" i="2"/>
  <c r="T1445" i="2"/>
  <c r="S1445" i="2"/>
  <c r="R1445" i="2"/>
  <c r="I1445" i="2"/>
  <c r="F1445" i="2"/>
  <c r="T1444" i="2"/>
  <c r="S1444" i="2"/>
  <c r="R1444" i="2"/>
  <c r="I1444" i="2"/>
  <c r="F1444" i="2"/>
  <c r="T1443" i="2"/>
  <c r="I1443" i="2" s="1"/>
  <c r="S1443" i="2"/>
  <c r="R1443" i="2"/>
  <c r="F1443" i="2"/>
  <c r="T1442" i="2"/>
  <c r="S1442" i="2"/>
  <c r="I1442" i="2" s="1"/>
  <c r="R1442" i="2"/>
  <c r="F1442" i="2"/>
  <c r="T1441" i="2"/>
  <c r="S1441" i="2"/>
  <c r="R1441" i="2"/>
  <c r="I1441" i="2"/>
  <c r="F1441" i="2"/>
  <c r="T1440" i="2"/>
  <c r="S1440" i="2"/>
  <c r="R1440" i="2"/>
  <c r="I1440" i="2"/>
  <c r="F1440" i="2"/>
  <c r="T1439" i="2"/>
  <c r="I1439" i="2" s="1"/>
  <c r="S1439" i="2"/>
  <c r="R1439" i="2"/>
  <c r="F1439" i="2"/>
  <c r="T1438" i="2"/>
  <c r="S1438" i="2"/>
  <c r="I1438" i="2" s="1"/>
  <c r="R1438" i="2"/>
  <c r="F1438" i="2"/>
  <c r="T1437" i="2"/>
  <c r="S1437" i="2"/>
  <c r="R1437" i="2"/>
  <c r="I1437" i="2"/>
  <c r="F1437" i="2"/>
  <c r="T1436" i="2"/>
  <c r="S1436" i="2"/>
  <c r="R1436" i="2"/>
  <c r="I1436" i="2"/>
  <c r="F1436" i="2"/>
  <c r="T1435" i="2"/>
  <c r="I1435" i="2" s="1"/>
  <c r="S1435" i="2"/>
  <c r="R1435" i="2"/>
  <c r="F1435" i="2"/>
  <c r="T1434" i="2"/>
  <c r="S1434" i="2"/>
  <c r="I1434" i="2" s="1"/>
  <c r="R1434" i="2"/>
  <c r="F1434" i="2"/>
  <c r="T1433" i="2"/>
  <c r="S1433" i="2"/>
  <c r="R1433" i="2"/>
  <c r="I1433" i="2"/>
  <c r="F1433" i="2"/>
  <c r="T1432" i="2"/>
  <c r="S1432" i="2"/>
  <c r="R1432" i="2"/>
  <c r="I1432" i="2"/>
  <c r="F1432" i="2"/>
  <c r="T1431" i="2"/>
  <c r="I1431" i="2" s="1"/>
  <c r="S1431" i="2"/>
  <c r="R1431" i="2"/>
  <c r="F1431" i="2"/>
  <c r="T1430" i="2"/>
  <c r="S1430" i="2"/>
  <c r="I1430" i="2" s="1"/>
  <c r="R1430" i="2"/>
  <c r="F1430" i="2"/>
  <c r="T1429" i="2"/>
  <c r="S1429" i="2"/>
  <c r="R1429" i="2"/>
  <c r="I1429" i="2"/>
  <c r="F1429" i="2"/>
  <c r="T1428" i="2"/>
  <c r="S1428" i="2"/>
  <c r="R1428" i="2"/>
  <c r="I1428" i="2"/>
  <c r="F1428" i="2"/>
  <c r="T1427" i="2"/>
  <c r="I1427" i="2" s="1"/>
  <c r="S1427" i="2"/>
  <c r="R1427" i="2"/>
  <c r="F1427" i="2"/>
  <c r="T1426" i="2"/>
  <c r="S1426" i="2"/>
  <c r="I1426" i="2" s="1"/>
  <c r="R1426" i="2"/>
  <c r="F1426" i="2"/>
  <c r="T1425" i="2"/>
  <c r="S1425" i="2"/>
  <c r="R1425" i="2"/>
  <c r="I1425" i="2"/>
  <c r="F1425" i="2"/>
  <c r="T1424" i="2"/>
  <c r="S1424" i="2"/>
  <c r="R1424" i="2"/>
  <c r="I1424" i="2"/>
  <c r="F1424" i="2"/>
  <c r="T1423" i="2"/>
  <c r="I1423" i="2" s="1"/>
  <c r="S1423" i="2"/>
  <c r="R1423" i="2"/>
  <c r="F1423" i="2"/>
  <c r="T1422" i="2"/>
  <c r="S1422" i="2"/>
  <c r="I1422" i="2" s="1"/>
  <c r="R1422" i="2"/>
  <c r="F1422" i="2"/>
  <c r="T1421" i="2"/>
  <c r="S1421" i="2"/>
  <c r="R1421" i="2"/>
  <c r="I1421" i="2"/>
  <c r="F1421" i="2"/>
  <c r="T1420" i="2"/>
  <c r="S1420" i="2"/>
  <c r="R1420" i="2"/>
  <c r="I1420" i="2"/>
  <c r="F1420" i="2"/>
  <c r="T1419" i="2"/>
  <c r="I1419" i="2" s="1"/>
  <c r="S1419" i="2"/>
  <c r="R1419" i="2"/>
  <c r="F1419" i="2"/>
  <c r="T1418" i="2"/>
  <c r="S1418" i="2"/>
  <c r="I1418" i="2" s="1"/>
  <c r="R1418" i="2"/>
  <c r="F1418" i="2"/>
  <c r="T1417" i="2"/>
  <c r="S1417" i="2"/>
  <c r="R1417" i="2"/>
  <c r="I1417" i="2"/>
  <c r="F1417" i="2"/>
  <c r="T1416" i="2"/>
  <c r="S1416" i="2"/>
  <c r="R1416" i="2"/>
  <c r="I1416" i="2"/>
  <c r="F1416" i="2"/>
  <c r="T1415" i="2"/>
  <c r="I1415" i="2" s="1"/>
  <c r="S1415" i="2"/>
  <c r="R1415" i="2"/>
  <c r="F1415" i="2"/>
  <c r="T1414" i="2"/>
  <c r="S1414" i="2"/>
  <c r="I1414" i="2" s="1"/>
  <c r="R1414" i="2"/>
  <c r="F1414" i="2"/>
  <c r="T1413" i="2"/>
  <c r="S1413" i="2"/>
  <c r="R1413" i="2"/>
  <c r="I1413" i="2"/>
  <c r="F1413" i="2"/>
  <c r="T1412" i="2"/>
  <c r="S1412" i="2"/>
  <c r="R1412" i="2"/>
  <c r="I1412" i="2"/>
  <c r="F1412" i="2"/>
  <c r="T1411" i="2"/>
  <c r="I1411" i="2" s="1"/>
  <c r="S1411" i="2"/>
  <c r="R1411" i="2"/>
  <c r="F1411" i="2"/>
  <c r="T1410" i="2"/>
  <c r="S1410" i="2"/>
  <c r="I1410" i="2" s="1"/>
  <c r="R1410" i="2"/>
  <c r="F1410" i="2"/>
  <c r="T1409" i="2"/>
  <c r="S1409" i="2"/>
  <c r="R1409" i="2"/>
  <c r="I1409" i="2"/>
  <c r="F1409" i="2"/>
  <c r="T1408" i="2"/>
  <c r="S1408" i="2"/>
  <c r="R1408" i="2"/>
  <c r="I1408" i="2"/>
  <c r="F1408" i="2"/>
  <c r="T1407" i="2"/>
  <c r="I1407" i="2" s="1"/>
  <c r="S1407" i="2"/>
  <c r="R1407" i="2"/>
  <c r="F1407" i="2"/>
  <c r="T1406" i="2"/>
  <c r="S1406" i="2"/>
  <c r="I1406" i="2" s="1"/>
  <c r="R1406" i="2"/>
  <c r="F1406" i="2"/>
  <c r="T1405" i="2"/>
  <c r="S1405" i="2"/>
  <c r="R1405" i="2"/>
  <c r="I1405" i="2"/>
  <c r="F1405" i="2"/>
  <c r="T1404" i="2"/>
  <c r="S1404" i="2"/>
  <c r="R1404" i="2"/>
  <c r="I1404" i="2"/>
  <c r="F1404" i="2"/>
  <c r="T1403" i="2"/>
  <c r="I1403" i="2" s="1"/>
  <c r="S1403" i="2"/>
  <c r="R1403" i="2"/>
  <c r="F1403" i="2"/>
  <c r="T1402" i="2"/>
  <c r="S1402" i="2"/>
  <c r="I1402" i="2" s="1"/>
  <c r="R1402" i="2"/>
  <c r="F1402" i="2"/>
  <c r="T1401" i="2"/>
  <c r="S1401" i="2"/>
  <c r="R1401" i="2"/>
  <c r="I1401" i="2"/>
  <c r="F1401" i="2"/>
  <c r="T1400" i="2"/>
  <c r="S1400" i="2"/>
  <c r="R1400" i="2"/>
  <c r="I1400" i="2"/>
  <c r="F1400" i="2"/>
  <c r="T1399" i="2"/>
  <c r="I1399" i="2" s="1"/>
  <c r="S1399" i="2"/>
  <c r="R1399" i="2"/>
  <c r="F1399" i="2"/>
  <c r="T1398" i="2"/>
  <c r="S1398" i="2"/>
  <c r="I1398" i="2" s="1"/>
  <c r="R1398" i="2"/>
  <c r="F1398" i="2"/>
  <c r="T1397" i="2"/>
  <c r="S1397" i="2"/>
  <c r="R1397" i="2"/>
  <c r="I1397" i="2"/>
  <c r="F1397" i="2"/>
  <c r="T1396" i="2"/>
  <c r="S1396" i="2"/>
  <c r="R1396" i="2"/>
  <c r="I1396" i="2"/>
  <c r="F1396" i="2"/>
  <c r="T1395" i="2"/>
  <c r="I1395" i="2" s="1"/>
  <c r="S1395" i="2"/>
  <c r="R1395" i="2"/>
  <c r="F1395" i="2"/>
  <c r="T1394" i="2"/>
  <c r="S1394" i="2"/>
  <c r="I1394" i="2" s="1"/>
  <c r="R1394" i="2"/>
  <c r="F1394" i="2"/>
  <c r="T1393" i="2"/>
  <c r="S1393" i="2"/>
  <c r="R1393" i="2"/>
  <c r="I1393" i="2"/>
  <c r="F1393" i="2"/>
  <c r="T1392" i="2"/>
  <c r="S1392" i="2"/>
  <c r="R1392" i="2"/>
  <c r="I1392" i="2"/>
  <c r="F1392" i="2"/>
  <c r="T1391" i="2"/>
  <c r="I1391" i="2" s="1"/>
  <c r="S1391" i="2"/>
  <c r="R1391" i="2"/>
  <c r="F1391" i="2"/>
  <c r="T1390" i="2"/>
  <c r="S1390" i="2"/>
  <c r="I1390" i="2" s="1"/>
  <c r="R1390" i="2"/>
  <c r="F1390" i="2"/>
  <c r="T1389" i="2"/>
  <c r="S1389" i="2"/>
  <c r="R1389" i="2"/>
  <c r="I1389" i="2"/>
  <c r="F1389" i="2"/>
  <c r="T1388" i="2"/>
  <c r="S1388" i="2"/>
  <c r="R1388" i="2"/>
  <c r="I1388" i="2"/>
  <c r="F1388" i="2"/>
  <c r="T1387" i="2"/>
  <c r="I1387" i="2" s="1"/>
  <c r="S1387" i="2"/>
  <c r="R1387" i="2"/>
  <c r="F1387" i="2"/>
  <c r="T1386" i="2"/>
  <c r="S1386" i="2"/>
  <c r="I1386" i="2" s="1"/>
  <c r="R1386" i="2"/>
  <c r="F1386" i="2"/>
  <c r="T1385" i="2"/>
  <c r="S1385" i="2"/>
  <c r="R1385" i="2"/>
  <c r="I1385" i="2"/>
  <c r="F1385" i="2"/>
  <c r="T1384" i="2"/>
  <c r="S1384" i="2"/>
  <c r="R1384" i="2"/>
  <c r="I1384" i="2"/>
  <c r="F1384" i="2"/>
  <c r="T1383" i="2"/>
  <c r="I1383" i="2" s="1"/>
  <c r="S1383" i="2"/>
  <c r="R1383" i="2"/>
  <c r="F1383" i="2"/>
  <c r="T1382" i="2"/>
  <c r="S1382" i="2"/>
  <c r="I1382" i="2" s="1"/>
  <c r="R1382" i="2"/>
  <c r="F1382" i="2"/>
  <c r="T1381" i="2"/>
  <c r="S1381" i="2"/>
  <c r="R1381" i="2"/>
  <c r="I1381" i="2"/>
  <c r="F1381" i="2"/>
  <c r="T1380" i="2"/>
  <c r="S1380" i="2"/>
  <c r="R1380" i="2"/>
  <c r="I1380" i="2"/>
  <c r="F1380" i="2"/>
  <c r="T1379" i="2"/>
  <c r="I1379" i="2" s="1"/>
  <c r="S1379" i="2"/>
  <c r="R1379" i="2"/>
  <c r="F1379" i="2"/>
  <c r="T1378" i="2"/>
  <c r="S1378" i="2"/>
  <c r="I1378" i="2" s="1"/>
  <c r="R1378" i="2"/>
  <c r="F1378" i="2"/>
  <c r="T1377" i="2"/>
  <c r="S1377" i="2"/>
  <c r="R1377" i="2"/>
  <c r="I1377" i="2"/>
  <c r="F1377" i="2"/>
  <c r="T1376" i="2"/>
  <c r="S1376" i="2"/>
  <c r="R1376" i="2"/>
  <c r="I1376" i="2"/>
  <c r="F1376" i="2"/>
  <c r="T1375" i="2"/>
  <c r="I1375" i="2" s="1"/>
  <c r="S1375" i="2"/>
  <c r="R1375" i="2"/>
  <c r="F1375" i="2"/>
  <c r="T1374" i="2"/>
  <c r="S1374" i="2"/>
  <c r="I1374" i="2" s="1"/>
  <c r="R1374" i="2"/>
  <c r="F1374" i="2"/>
  <c r="T1373" i="2"/>
  <c r="S1373" i="2"/>
  <c r="R1373" i="2"/>
  <c r="I1373" i="2"/>
  <c r="F1373" i="2"/>
  <c r="T1372" i="2"/>
  <c r="S1372" i="2"/>
  <c r="R1372" i="2"/>
  <c r="I1372" i="2"/>
  <c r="F1372" i="2"/>
  <c r="T1371" i="2"/>
  <c r="I1371" i="2" s="1"/>
  <c r="S1371" i="2"/>
  <c r="R1371" i="2"/>
  <c r="F1371" i="2"/>
  <c r="T1370" i="2"/>
  <c r="S1370" i="2"/>
  <c r="I1370" i="2" s="1"/>
  <c r="R1370" i="2"/>
  <c r="F1370" i="2"/>
  <c r="T1369" i="2"/>
  <c r="S1369" i="2"/>
  <c r="R1369" i="2"/>
  <c r="I1369" i="2"/>
  <c r="F1369" i="2"/>
  <c r="T1368" i="2"/>
  <c r="S1368" i="2"/>
  <c r="R1368" i="2"/>
  <c r="I1368" i="2"/>
  <c r="F1368" i="2"/>
  <c r="T1367" i="2"/>
  <c r="I1367" i="2" s="1"/>
  <c r="S1367" i="2"/>
  <c r="R1367" i="2"/>
  <c r="F1367" i="2"/>
  <c r="T1366" i="2"/>
  <c r="S1366" i="2"/>
  <c r="I1366" i="2" s="1"/>
  <c r="R1366" i="2"/>
  <c r="F1366" i="2"/>
  <c r="T1365" i="2"/>
  <c r="S1365" i="2"/>
  <c r="R1365" i="2"/>
  <c r="I1365" i="2"/>
  <c r="F1365" i="2"/>
  <c r="T1364" i="2"/>
  <c r="S1364" i="2"/>
  <c r="R1364" i="2"/>
  <c r="I1364" i="2"/>
  <c r="F1364" i="2"/>
  <c r="T1363" i="2"/>
  <c r="I1363" i="2" s="1"/>
  <c r="S1363" i="2"/>
  <c r="R1363" i="2"/>
  <c r="F1363" i="2"/>
  <c r="T1362" i="2"/>
  <c r="S1362" i="2"/>
  <c r="I1362" i="2" s="1"/>
  <c r="R1362" i="2"/>
  <c r="F1362" i="2"/>
  <c r="T1361" i="2"/>
  <c r="S1361" i="2"/>
  <c r="R1361" i="2"/>
  <c r="I1361" i="2"/>
  <c r="F1361" i="2"/>
  <c r="T1360" i="2"/>
  <c r="S1360" i="2"/>
  <c r="I1360" i="2" s="1"/>
  <c r="R1360" i="2"/>
  <c r="F1360" i="2"/>
  <c r="T1359" i="2"/>
  <c r="I1359" i="2" s="1"/>
  <c r="S1359" i="2"/>
  <c r="R1359" i="2"/>
  <c r="F1359" i="2"/>
  <c r="T1358" i="2"/>
  <c r="S1358" i="2"/>
  <c r="I1358" i="2" s="1"/>
  <c r="R1358" i="2"/>
  <c r="F1358" i="2"/>
  <c r="T1357" i="2"/>
  <c r="S1357" i="2"/>
  <c r="R1357" i="2"/>
  <c r="I1357" i="2"/>
  <c r="F1357" i="2"/>
  <c r="T1356" i="2"/>
  <c r="S1356" i="2"/>
  <c r="I1356" i="2" s="1"/>
  <c r="R1356" i="2"/>
  <c r="F1356" i="2"/>
  <c r="T1355" i="2"/>
  <c r="I1355" i="2" s="1"/>
  <c r="S1355" i="2"/>
  <c r="R1355" i="2"/>
  <c r="F1355" i="2"/>
  <c r="T1354" i="2"/>
  <c r="S1354" i="2"/>
  <c r="I1354" i="2" s="1"/>
  <c r="R1354" i="2"/>
  <c r="F1354" i="2"/>
  <c r="T1353" i="2"/>
  <c r="S1353" i="2"/>
  <c r="R1353" i="2"/>
  <c r="I1353" i="2"/>
  <c r="F1353" i="2"/>
  <c r="T1352" i="2"/>
  <c r="S1352" i="2"/>
  <c r="I1352" i="2" s="1"/>
  <c r="R1352" i="2"/>
  <c r="F1352" i="2"/>
  <c r="T1351" i="2"/>
  <c r="I1351" i="2" s="1"/>
  <c r="S1351" i="2"/>
  <c r="R1351" i="2"/>
  <c r="F1351" i="2"/>
  <c r="T1350" i="2"/>
  <c r="S1350" i="2"/>
  <c r="I1350" i="2" s="1"/>
  <c r="R1350" i="2"/>
  <c r="F1350" i="2"/>
  <c r="T1349" i="2"/>
  <c r="S1349" i="2"/>
  <c r="R1349" i="2"/>
  <c r="I1349" i="2"/>
  <c r="F1349" i="2"/>
  <c r="T1348" i="2"/>
  <c r="S1348" i="2"/>
  <c r="I1348" i="2" s="1"/>
  <c r="R1348" i="2"/>
  <c r="F1348" i="2"/>
  <c r="T1347" i="2"/>
  <c r="I1347" i="2" s="1"/>
  <c r="S1347" i="2"/>
  <c r="R1347" i="2"/>
  <c r="F1347" i="2"/>
  <c r="T1346" i="2"/>
  <c r="S1346" i="2"/>
  <c r="I1346" i="2" s="1"/>
  <c r="R1346" i="2"/>
  <c r="F1346" i="2"/>
  <c r="T1345" i="2"/>
  <c r="S1345" i="2"/>
  <c r="R1345" i="2"/>
  <c r="I1345" i="2"/>
  <c r="F1345" i="2"/>
  <c r="T1344" i="2"/>
  <c r="S1344" i="2"/>
  <c r="R1344" i="2"/>
  <c r="I1344" i="2"/>
  <c r="F1344" i="2"/>
  <c r="T1343" i="2"/>
  <c r="I1343" i="2" s="1"/>
  <c r="S1343" i="2"/>
  <c r="R1343" i="2"/>
  <c r="F1343" i="2"/>
  <c r="T1342" i="2"/>
  <c r="S1342" i="2"/>
  <c r="I1342" i="2" s="1"/>
  <c r="R1342" i="2"/>
  <c r="F1342" i="2"/>
  <c r="T1341" i="2"/>
  <c r="S1341" i="2"/>
  <c r="R1341" i="2"/>
  <c r="I1341" i="2"/>
  <c r="F1341" i="2"/>
  <c r="T1340" i="2"/>
  <c r="S1340" i="2"/>
  <c r="R1340" i="2"/>
  <c r="I1340" i="2"/>
  <c r="F1340" i="2"/>
  <c r="T1339" i="2"/>
  <c r="I1339" i="2" s="1"/>
  <c r="S1339" i="2"/>
  <c r="R1339" i="2"/>
  <c r="F1339" i="2"/>
  <c r="T1338" i="2"/>
  <c r="S1338" i="2"/>
  <c r="I1338" i="2" s="1"/>
  <c r="R1338" i="2"/>
  <c r="F1338" i="2"/>
  <c r="T1337" i="2"/>
  <c r="S1337" i="2"/>
  <c r="R1337" i="2"/>
  <c r="I1337" i="2"/>
  <c r="F1337" i="2"/>
  <c r="T1336" i="2"/>
  <c r="S1336" i="2"/>
  <c r="R1336" i="2"/>
  <c r="I1336" i="2"/>
  <c r="F1336" i="2"/>
  <c r="T1335" i="2"/>
  <c r="I1335" i="2" s="1"/>
  <c r="S1335" i="2"/>
  <c r="R1335" i="2"/>
  <c r="F1335" i="2"/>
  <c r="T1334" i="2"/>
  <c r="S1334" i="2"/>
  <c r="I1334" i="2" s="1"/>
  <c r="R1334" i="2"/>
  <c r="F1334" i="2"/>
  <c r="T1333" i="2"/>
  <c r="S1333" i="2"/>
  <c r="R1333" i="2"/>
  <c r="I1333" i="2"/>
  <c r="F1333" i="2"/>
  <c r="T1332" i="2"/>
  <c r="S1332" i="2"/>
  <c r="R1332" i="2"/>
  <c r="I1332" i="2"/>
  <c r="F1332" i="2"/>
  <c r="T1331" i="2"/>
  <c r="I1331" i="2" s="1"/>
  <c r="S1331" i="2"/>
  <c r="R1331" i="2"/>
  <c r="F1331" i="2"/>
  <c r="T1330" i="2"/>
  <c r="S1330" i="2"/>
  <c r="I1330" i="2" s="1"/>
  <c r="R1330" i="2"/>
  <c r="F1330" i="2"/>
  <c r="T1329" i="2"/>
  <c r="S1329" i="2"/>
  <c r="R1329" i="2"/>
  <c r="I1329" i="2"/>
  <c r="F1329" i="2"/>
  <c r="T1328" i="2"/>
  <c r="S1328" i="2"/>
  <c r="R1328" i="2"/>
  <c r="I1328" i="2"/>
  <c r="F1328" i="2"/>
  <c r="T1327" i="2"/>
  <c r="I1327" i="2" s="1"/>
  <c r="S1327" i="2"/>
  <c r="R1327" i="2"/>
  <c r="F1327" i="2"/>
  <c r="T1326" i="2"/>
  <c r="S1326" i="2"/>
  <c r="I1326" i="2" s="1"/>
  <c r="R1326" i="2"/>
  <c r="F1326" i="2"/>
  <c r="T1325" i="2"/>
  <c r="S1325" i="2"/>
  <c r="R1325" i="2"/>
  <c r="I1325" i="2"/>
  <c r="F1325" i="2"/>
  <c r="T1324" i="2"/>
  <c r="S1324" i="2"/>
  <c r="R1324" i="2"/>
  <c r="I1324" i="2"/>
  <c r="F1324" i="2"/>
  <c r="T1323" i="2"/>
  <c r="I1323" i="2" s="1"/>
  <c r="S1323" i="2"/>
  <c r="R1323" i="2"/>
  <c r="F1323" i="2"/>
  <c r="T1322" i="2"/>
  <c r="S1322" i="2"/>
  <c r="I1322" i="2" s="1"/>
  <c r="R1322" i="2"/>
  <c r="F1322" i="2"/>
  <c r="T1321" i="2"/>
  <c r="S1321" i="2"/>
  <c r="R1321" i="2"/>
  <c r="I1321" i="2"/>
  <c r="F1321" i="2"/>
  <c r="T1320" i="2"/>
  <c r="S1320" i="2"/>
  <c r="R1320" i="2"/>
  <c r="I1320" i="2"/>
  <c r="F1320" i="2"/>
  <c r="T1319" i="2"/>
  <c r="I1319" i="2" s="1"/>
  <c r="S1319" i="2"/>
  <c r="R1319" i="2"/>
  <c r="F1319" i="2"/>
  <c r="T1318" i="2"/>
  <c r="S1318" i="2"/>
  <c r="I1318" i="2" s="1"/>
  <c r="R1318" i="2"/>
  <c r="F1318" i="2"/>
  <c r="T1317" i="2"/>
  <c r="S1317" i="2"/>
  <c r="R1317" i="2"/>
  <c r="I1317" i="2"/>
  <c r="F1317" i="2"/>
  <c r="T1316" i="2"/>
  <c r="S1316" i="2"/>
  <c r="R1316" i="2"/>
  <c r="I1316" i="2"/>
  <c r="F1316" i="2"/>
  <c r="T1315" i="2"/>
  <c r="I1315" i="2" s="1"/>
  <c r="S1315" i="2"/>
  <c r="R1315" i="2"/>
  <c r="F1315" i="2"/>
  <c r="T1314" i="2"/>
  <c r="S1314" i="2"/>
  <c r="I1314" i="2" s="1"/>
  <c r="R1314" i="2"/>
  <c r="F1314" i="2"/>
  <c r="T1313" i="2"/>
  <c r="S1313" i="2"/>
  <c r="R1313" i="2"/>
  <c r="I1313" i="2"/>
  <c r="F1313" i="2"/>
  <c r="T1312" i="2"/>
  <c r="S1312" i="2"/>
  <c r="R1312" i="2"/>
  <c r="I1312" i="2"/>
  <c r="F1312" i="2"/>
  <c r="T1311" i="2"/>
  <c r="I1311" i="2" s="1"/>
  <c r="S1311" i="2"/>
  <c r="R1311" i="2"/>
  <c r="F1311" i="2"/>
  <c r="T1310" i="2"/>
  <c r="S1310" i="2"/>
  <c r="I1310" i="2" s="1"/>
  <c r="R1310" i="2"/>
  <c r="F1310" i="2"/>
  <c r="T1309" i="2"/>
  <c r="S1309" i="2"/>
  <c r="R1309" i="2"/>
  <c r="I1309" i="2"/>
  <c r="F1309" i="2"/>
  <c r="T1308" i="2"/>
  <c r="S1308" i="2"/>
  <c r="R1308" i="2"/>
  <c r="I1308" i="2"/>
  <c r="F1308" i="2"/>
  <c r="T1307" i="2"/>
  <c r="I1307" i="2" s="1"/>
  <c r="S1307" i="2"/>
  <c r="R1307" i="2"/>
  <c r="F1307" i="2"/>
  <c r="T1306" i="2"/>
  <c r="S1306" i="2"/>
  <c r="I1306" i="2" s="1"/>
  <c r="R1306" i="2"/>
  <c r="F1306" i="2"/>
  <c r="T1305" i="2"/>
  <c r="S1305" i="2"/>
  <c r="R1305" i="2"/>
  <c r="I1305" i="2"/>
  <c r="F1305" i="2"/>
  <c r="T1304" i="2"/>
  <c r="S1304" i="2"/>
  <c r="R1304" i="2"/>
  <c r="I1304" i="2"/>
  <c r="F1304" i="2"/>
  <c r="T1303" i="2"/>
  <c r="I1303" i="2" s="1"/>
  <c r="S1303" i="2"/>
  <c r="R1303" i="2"/>
  <c r="F1303" i="2"/>
  <c r="T1302" i="2"/>
  <c r="S1302" i="2"/>
  <c r="I1302" i="2" s="1"/>
  <c r="R1302" i="2"/>
  <c r="F1302" i="2"/>
  <c r="T1301" i="2"/>
  <c r="S1301" i="2"/>
  <c r="R1301" i="2"/>
  <c r="I1301" i="2"/>
  <c r="F1301" i="2"/>
  <c r="T1300" i="2"/>
  <c r="S1300" i="2"/>
  <c r="R1300" i="2"/>
  <c r="I1300" i="2"/>
  <c r="F1300" i="2"/>
  <c r="T1299" i="2"/>
  <c r="I1299" i="2" s="1"/>
  <c r="S1299" i="2"/>
  <c r="R1299" i="2"/>
  <c r="F1299" i="2"/>
  <c r="T1298" i="2"/>
  <c r="S1298" i="2"/>
  <c r="I1298" i="2" s="1"/>
  <c r="R1298" i="2"/>
  <c r="F1298" i="2"/>
  <c r="T1297" i="2"/>
  <c r="S1297" i="2"/>
  <c r="R1297" i="2"/>
  <c r="I1297" i="2"/>
  <c r="F1297" i="2"/>
  <c r="T1296" i="2"/>
  <c r="S1296" i="2"/>
  <c r="R1296" i="2"/>
  <c r="I1296" i="2"/>
  <c r="F1296" i="2"/>
  <c r="T1295" i="2"/>
  <c r="I1295" i="2" s="1"/>
  <c r="S1295" i="2"/>
  <c r="R1295" i="2"/>
  <c r="F1295" i="2"/>
  <c r="T1294" i="2"/>
  <c r="S1294" i="2"/>
  <c r="I1294" i="2" s="1"/>
  <c r="R1294" i="2"/>
  <c r="F1294" i="2"/>
  <c r="T1293" i="2"/>
  <c r="S1293" i="2"/>
  <c r="R1293" i="2"/>
  <c r="I1293" i="2"/>
  <c r="F1293" i="2"/>
  <c r="T1292" i="2"/>
  <c r="S1292" i="2"/>
  <c r="R1292" i="2"/>
  <c r="I1292" i="2"/>
  <c r="F1292" i="2"/>
  <c r="T1291" i="2"/>
  <c r="I1291" i="2" s="1"/>
  <c r="S1291" i="2"/>
  <c r="R1291" i="2"/>
  <c r="F1291" i="2"/>
  <c r="T1290" i="2"/>
  <c r="S1290" i="2"/>
  <c r="I1290" i="2" s="1"/>
  <c r="R1290" i="2"/>
  <c r="F1290" i="2"/>
  <c r="T1289" i="2"/>
  <c r="S1289" i="2"/>
  <c r="R1289" i="2"/>
  <c r="I1289" i="2"/>
  <c r="F1289" i="2"/>
  <c r="T1288" i="2"/>
  <c r="S1288" i="2"/>
  <c r="R1288" i="2"/>
  <c r="I1288" i="2"/>
  <c r="F1288" i="2"/>
  <c r="T1287" i="2"/>
  <c r="I1287" i="2" s="1"/>
  <c r="S1287" i="2"/>
  <c r="R1287" i="2"/>
  <c r="F1287" i="2"/>
  <c r="T1286" i="2"/>
  <c r="S1286" i="2"/>
  <c r="I1286" i="2" s="1"/>
  <c r="R1286" i="2"/>
  <c r="F1286" i="2"/>
  <c r="T1285" i="2"/>
  <c r="S1285" i="2"/>
  <c r="R1285" i="2"/>
  <c r="I1285" i="2"/>
  <c r="F1285" i="2"/>
  <c r="T1284" i="2"/>
  <c r="S1284" i="2"/>
  <c r="R1284" i="2"/>
  <c r="I1284" i="2"/>
  <c r="F1284" i="2"/>
  <c r="T1283" i="2"/>
  <c r="I1283" i="2" s="1"/>
  <c r="S1283" i="2"/>
  <c r="R1283" i="2"/>
  <c r="F1283" i="2"/>
  <c r="T1282" i="2"/>
  <c r="S1282" i="2"/>
  <c r="I1282" i="2" s="1"/>
  <c r="R1282" i="2"/>
  <c r="F1282" i="2"/>
  <c r="T1281" i="2"/>
  <c r="S1281" i="2"/>
  <c r="R1281" i="2"/>
  <c r="I1281" i="2"/>
  <c r="F1281" i="2"/>
  <c r="T1280" i="2"/>
  <c r="S1280" i="2"/>
  <c r="R1280" i="2"/>
  <c r="I1280" i="2"/>
  <c r="F1280" i="2"/>
  <c r="T1279" i="2"/>
  <c r="I1279" i="2" s="1"/>
  <c r="S1279" i="2"/>
  <c r="R1279" i="2"/>
  <c r="F1279" i="2"/>
  <c r="T1278" i="2"/>
  <c r="S1278" i="2"/>
  <c r="I1278" i="2" s="1"/>
  <c r="R1278" i="2"/>
  <c r="F1278" i="2"/>
  <c r="T1277" i="2"/>
  <c r="S1277" i="2"/>
  <c r="R1277" i="2"/>
  <c r="I1277" i="2"/>
  <c r="F1277" i="2"/>
  <c r="T1276" i="2"/>
  <c r="S1276" i="2"/>
  <c r="R1276" i="2"/>
  <c r="I1276" i="2"/>
  <c r="F1276" i="2"/>
  <c r="T1275" i="2"/>
  <c r="I1275" i="2" s="1"/>
  <c r="S1275" i="2"/>
  <c r="R1275" i="2"/>
  <c r="F1275" i="2"/>
  <c r="T1274" i="2"/>
  <c r="S1274" i="2"/>
  <c r="I1274" i="2" s="1"/>
  <c r="R1274" i="2"/>
  <c r="F1274" i="2"/>
  <c r="T1273" i="2"/>
  <c r="S1273" i="2"/>
  <c r="R1273" i="2"/>
  <c r="I1273" i="2"/>
  <c r="F1273" i="2"/>
  <c r="T1272" i="2"/>
  <c r="S1272" i="2"/>
  <c r="R1272" i="2"/>
  <c r="I1272" i="2"/>
  <c r="F1272" i="2"/>
  <c r="T1271" i="2"/>
  <c r="I1271" i="2" s="1"/>
  <c r="S1271" i="2"/>
  <c r="R1271" i="2"/>
  <c r="F1271" i="2"/>
  <c r="T1270" i="2"/>
  <c r="S1270" i="2"/>
  <c r="I1270" i="2" s="1"/>
  <c r="R1270" i="2"/>
  <c r="F1270" i="2"/>
  <c r="T1269" i="2"/>
  <c r="S1269" i="2"/>
  <c r="R1269" i="2"/>
  <c r="I1269" i="2"/>
  <c r="F1269" i="2"/>
  <c r="T1268" i="2"/>
  <c r="S1268" i="2"/>
  <c r="R1268" i="2"/>
  <c r="I1268" i="2"/>
  <c r="F1268" i="2"/>
  <c r="T1267" i="2"/>
  <c r="I1267" i="2" s="1"/>
  <c r="S1267" i="2"/>
  <c r="R1267" i="2"/>
  <c r="F1267" i="2"/>
  <c r="T1266" i="2"/>
  <c r="S1266" i="2"/>
  <c r="I1266" i="2" s="1"/>
  <c r="R1266" i="2"/>
  <c r="F1266" i="2"/>
  <c r="T1265" i="2"/>
  <c r="S1265" i="2"/>
  <c r="R1265" i="2"/>
  <c r="I1265" i="2"/>
  <c r="F1265" i="2"/>
  <c r="T1264" i="2"/>
  <c r="S1264" i="2"/>
  <c r="R1264" i="2"/>
  <c r="I1264" i="2"/>
  <c r="F1264" i="2"/>
  <c r="T1263" i="2"/>
  <c r="I1263" i="2" s="1"/>
  <c r="S1263" i="2"/>
  <c r="R1263" i="2"/>
  <c r="F1263" i="2"/>
  <c r="T1262" i="2"/>
  <c r="S1262" i="2"/>
  <c r="I1262" i="2" s="1"/>
  <c r="R1262" i="2"/>
  <c r="F1262" i="2"/>
  <c r="T1261" i="2"/>
  <c r="S1261" i="2"/>
  <c r="R1261" i="2"/>
  <c r="I1261" i="2"/>
  <c r="F1261" i="2"/>
  <c r="T1260" i="2"/>
  <c r="S1260" i="2"/>
  <c r="R1260" i="2"/>
  <c r="I1260" i="2"/>
  <c r="F1260" i="2"/>
  <c r="T1259" i="2"/>
  <c r="I1259" i="2" s="1"/>
  <c r="S1259" i="2"/>
  <c r="R1259" i="2"/>
  <c r="F1259" i="2"/>
  <c r="T1258" i="2"/>
  <c r="S1258" i="2"/>
  <c r="I1258" i="2" s="1"/>
  <c r="R1258" i="2"/>
  <c r="F1258" i="2"/>
  <c r="T1257" i="2"/>
  <c r="S1257" i="2"/>
  <c r="R1257" i="2"/>
  <c r="I1257" i="2"/>
  <c r="F1257" i="2"/>
  <c r="T1256" i="2"/>
  <c r="S1256" i="2"/>
  <c r="R1256" i="2"/>
  <c r="I1256" i="2"/>
  <c r="F1256" i="2"/>
  <c r="T1255" i="2"/>
  <c r="I1255" i="2" s="1"/>
  <c r="S1255" i="2"/>
  <c r="R1255" i="2"/>
  <c r="F1255" i="2"/>
  <c r="T1254" i="2"/>
  <c r="S1254" i="2"/>
  <c r="I1254" i="2" s="1"/>
  <c r="R1254" i="2"/>
  <c r="F1254" i="2"/>
  <c r="T1253" i="2"/>
  <c r="S1253" i="2"/>
  <c r="R1253" i="2"/>
  <c r="I1253" i="2"/>
  <c r="F1253" i="2"/>
  <c r="T1252" i="2"/>
  <c r="S1252" i="2"/>
  <c r="R1252" i="2"/>
  <c r="I1252" i="2"/>
  <c r="F1252" i="2"/>
  <c r="T1251" i="2"/>
  <c r="I1251" i="2" s="1"/>
  <c r="S1251" i="2"/>
  <c r="R1251" i="2"/>
  <c r="F1251" i="2"/>
  <c r="T1250" i="2"/>
  <c r="S1250" i="2"/>
  <c r="I1250" i="2" s="1"/>
  <c r="R1250" i="2"/>
  <c r="F1250" i="2"/>
  <c r="T1249" i="2"/>
  <c r="S1249" i="2"/>
  <c r="R1249" i="2"/>
  <c r="I1249" i="2"/>
  <c r="F1249" i="2"/>
  <c r="T1248" i="2"/>
  <c r="S1248" i="2"/>
  <c r="R1248" i="2"/>
  <c r="I1248" i="2"/>
  <c r="F1248" i="2"/>
  <c r="T1247" i="2"/>
  <c r="I1247" i="2" s="1"/>
  <c r="S1247" i="2"/>
  <c r="R1247" i="2"/>
  <c r="F1247" i="2"/>
  <c r="T1246" i="2"/>
  <c r="S1246" i="2"/>
  <c r="I1246" i="2" s="1"/>
  <c r="R1246" i="2"/>
  <c r="F1246" i="2"/>
  <c r="T1245" i="2"/>
  <c r="S1245" i="2"/>
  <c r="R1245" i="2"/>
  <c r="I1245" i="2"/>
  <c r="F1245" i="2"/>
  <c r="T1244" i="2"/>
  <c r="S1244" i="2"/>
  <c r="R1244" i="2"/>
  <c r="I1244" i="2"/>
  <c r="F1244" i="2"/>
  <c r="T1243" i="2"/>
  <c r="I1243" i="2" s="1"/>
  <c r="S1243" i="2"/>
  <c r="R1243" i="2"/>
  <c r="F1243" i="2"/>
  <c r="T1242" i="2"/>
  <c r="S1242" i="2"/>
  <c r="I1242" i="2" s="1"/>
  <c r="R1242" i="2"/>
  <c r="F1242" i="2"/>
  <c r="T1241" i="2"/>
  <c r="S1241" i="2"/>
  <c r="R1241" i="2"/>
  <c r="I1241" i="2"/>
  <c r="F1241" i="2"/>
  <c r="T1240" i="2"/>
  <c r="S1240" i="2"/>
  <c r="R1240" i="2"/>
  <c r="I1240" i="2"/>
  <c r="F1240" i="2"/>
  <c r="T1239" i="2"/>
  <c r="I1239" i="2" s="1"/>
  <c r="S1239" i="2"/>
  <c r="R1239" i="2"/>
  <c r="F1239" i="2"/>
  <c r="T1238" i="2"/>
  <c r="S1238" i="2"/>
  <c r="I1238" i="2" s="1"/>
  <c r="R1238" i="2"/>
  <c r="F1238" i="2"/>
  <c r="T1237" i="2"/>
  <c r="S1237" i="2"/>
  <c r="R1237" i="2"/>
  <c r="I1237" i="2"/>
  <c r="F1237" i="2"/>
  <c r="T1236" i="2"/>
  <c r="S1236" i="2"/>
  <c r="R1236" i="2"/>
  <c r="I1236" i="2"/>
  <c r="F1236" i="2"/>
  <c r="T1235" i="2"/>
  <c r="I1235" i="2" s="1"/>
  <c r="S1235" i="2"/>
  <c r="R1235" i="2"/>
  <c r="F1235" i="2"/>
  <c r="T1234" i="2"/>
  <c r="S1234" i="2"/>
  <c r="I1234" i="2" s="1"/>
  <c r="R1234" i="2"/>
  <c r="F1234" i="2"/>
  <c r="T1233" i="2"/>
  <c r="S1233" i="2"/>
  <c r="R1233" i="2"/>
  <c r="I1233" i="2"/>
  <c r="F1233" i="2"/>
  <c r="T1232" i="2"/>
  <c r="S1232" i="2"/>
  <c r="R1232" i="2"/>
  <c r="I1232" i="2"/>
  <c r="F1232" i="2"/>
  <c r="T1231" i="2"/>
  <c r="I1231" i="2" s="1"/>
  <c r="S1231" i="2"/>
  <c r="R1231" i="2"/>
  <c r="F1231" i="2"/>
  <c r="T1230" i="2"/>
  <c r="S1230" i="2"/>
  <c r="I1230" i="2" s="1"/>
  <c r="R1230" i="2"/>
  <c r="F1230" i="2"/>
  <c r="T1229" i="2"/>
  <c r="S1229" i="2"/>
  <c r="R1229" i="2"/>
  <c r="I1229" i="2"/>
  <c r="F1229" i="2"/>
  <c r="T1228" i="2"/>
  <c r="S1228" i="2"/>
  <c r="R1228" i="2"/>
  <c r="I1228" i="2"/>
  <c r="F1228" i="2"/>
  <c r="T1227" i="2"/>
  <c r="I1227" i="2" s="1"/>
  <c r="S1227" i="2"/>
  <c r="R1227" i="2"/>
  <c r="F1227" i="2"/>
  <c r="T1226" i="2"/>
  <c r="S1226" i="2"/>
  <c r="I1226" i="2" s="1"/>
  <c r="R1226" i="2"/>
  <c r="F1226" i="2"/>
  <c r="T1225" i="2"/>
  <c r="S1225" i="2"/>
  <c r="R1225" i="2"/>
  <c r="I1225" i="2"/>
  <c r="F1225" i="2"/>
  <c r="T1224" i="2"/>
  <c r="S1224" i="2"/>
  <c r="R1224" i="2"/>
  <c r="I1224" i="2"/>
  <c r="F1224" i="2"/>
  <c r="T1223" i="2"/>
  <c r="I1223" i="2" s="1"/>
  <c r="S1223" i="2"/>
  <c r="R1223" i="2"/>
  <c r="F1223" i="2"/>
  <c r="T1222" i="2"/>
  <c r="S1222" i="2"/>
  <c r="I1222" i="2" s="1"/>
  <c r="R1222" i="2"/>
  <c r="F1222" i="2"/>
  <c r="T1221" i="2"/>
  <c r="S1221" i="2"/>
  <c r="R1221" i="2"/>
  <c r="I1221" i="2"/>
  <c r="F1221" i="2"/>
  <c r="T1220" i="2"/>
  <c r="S1220" i="2"/>
  <c r="R1220" i="2"/>
  <c r="I1220" i="2"/>
  <c r="F1220" i="2"/>
  <c r="T1219" i="2"/>
  <c r="I1219" i="2" s="1"/>
  <c r="S1219" i="2"/>
  <c r="R1219" i="2"/>
  <c r="F1219" i="2"/>
  <c r="T1218" i="2"/>
  <c r="S1218" i="2"/>
  <c r="I1218" i="2" s="1"/>
  <c r="R1218" i="2"/>
  <c r="F1218" i="2"/>
  <c r="T1217" i="2"/>
  <c r="S1217" i="2"/>
  <c r="R1217" i="2"/>
  <c r="I1217" i="2"/>
  <c r="F1217" i="2"/>
  <c r="T1216" i="2"/>
  <c r="S1216" i="2"/>
  <c r="R1216" i="2"/>
  <c r="I1216" i="2"/>
  <c r="F1216" i="2"/>
  <c r="T1215" i="2"/>
  <c r="I1215" i="2" s="1"/>
  <c r="S1215" i="2"/>
  <c r="R1215" i="2"/>
  <c r="F1215" i="2"/>
  <c r="T1214" i="2"/>
  <c r="S1214" i="2"/>
  <c r="I1214" i="2" s="1"/>
  <c r="R1214" i="2"/>
  <c r="F1214" i="2"/>
  <c r="T1213" i="2"/>
  <c r="S1213" i="2"/>
  <c r="R1213" i="2"/>
  <c r="I1213" i="2"/>
  <c r="F1213" i="2"/>
  <c r="T1212" i="2"/>
  <c r="S1212" i="2"/>
  <c r="R1212" i="2"/>
  <c r="I1212" i="2"/>
  <c r="F1212" i="2"/>
  <c r="T1211" i="2"/>
  <c r="I1211" i="2" s="1"/>
  <c r="S1211" i="2"/>
  <c r="R1211" i="2"/>
  <c r="F1211" i="2"/>
  <c r="T1210" i="2"/>
  <c r="S1210" i="2"/>
  <c r="I1210" i="2" s="1"/>
  <c r="R1210" i="2"/>
  <c r="F1210" i="2"/>
  <c r="T1209" i="2"/>
  <c r="S1209" i="2"/>
  <c r="R1209" i="2"/>
  <c r="I1209" i="2"/>
  <c r="F1209" i="2"/>
  <c r="T1208" i="2"/>
  <c r="S1208" i="2"/>
  <c r="R1208" i="2"/>
  <c r="I1208" i="2"/>
  <c r="F1208" i="2"/>
  <c r="T1207" i="2"/>
  <c r="I1207" i="2" s="1"/>
  <c r="S1207" i="2"/>
  <c r="R1207" i="2"/>
  <c r="F1207" i="2"/>
  <c r="T1206" i="2"/>
  <c r="S1206" i="2"/>
  <c r="I1206" i="2" s="1"/>
  <c r="R1206" i="2"/>
  <c r="F1206" i="2"/>
  <c r="T1205" i="2"/>
  <c r="S1205" i="2"/>
  <c r="R1205" i="2"/>
  <c r="I1205" i="2"/>
  <c r="F1205" i="2"/>
  <c r="T1204" i="2"/>
  <c r="S1204" i="2"/>
  <c r="R1204" i="2"/>
  <c r="I1204" i="2"/>
  <c r="F1204" i="2"/>
  <c r="T1203" i="2"/>
  <c r="S1203" i="2"/>
  <c r="I1203" i="2" s="1"/>
  <c r="R1203" i="2"/>
  <c r="F1203" i="2"/>
  <c r="T1202" i="2"/>
  <c r="S1202" i="2"/>
  <c r="I1202" i="2" s="1"/>
  <c r="R1202" i="2"/>
  <c r="F1202" i="2"/>
  <c r="T1201" i="2"/>
  <c r="S1201" i="2"/>
  <c r="R1201" i="2"/>
  <c r="I1201" i="2"/>
  <c r="F1201" i="2"/>
  <c r="T1200" i="2"/>
  <c r="I1200" i="2" s="1"/>
  <c r="S1200" i="2"/>
  <c r="R1200" i="2"/>
  <c r="F1200" i="2"/>
  <c r="T1199" i="2"/>
  <c r="S1199" i="2"/>
  <c r="I1199" i="2" s="1"/>
  <c r="R1199" i="2"/>
  <c r="F1199" i="2"/>
  <c r="T1198" i="2"/>
  <c r="S1198" i="2"/>
  <c r="I1198" i="2" s="1"/>
  <c r="R1198" i="2"/>
  <c r="F1198" i="2"/>
  <c r="T1197" i="2"/>
  <c r="S1197" i="2"/>
  <c r="R1197" i="2"/>
  <c r="I1197" i="2"/>
  <c r="F1197" i="2"/>
  <c r="T1196" i="2"/>
  <c r="I1196" i="2" s="1"/>
  <c r="S1196" i="2"/>
  <c r="R1196" i="2"/>
  <c r="F1196" i="2"/>
  <c r="T1195" i="2"/>
  <c r="S1195" i="2"/>
  <c r="I1195" i="2" s="1"/>
  <c r="R1195" i="2"/>
  <c r="F1195" i="2"/>
  <c r="T1194" i="2"/>
  <c r="S1194" i="2"/>
  <c r="I1194" i="2" s="1"/>
  <c r="R1194" i="2"/>
  <c r="F1194" i="2"/>
  <c r="T1193" i="2"/>
  <c r="S1193" i="2"/>
  <c r="R1193" i="2"/>
  <c r="I1193" i="2"/>
  <c r="F1193" i="2"/>
  <c r="T1192" i="2"/>
  <c r="I1192" i="2" s="1"/>
  <c r="S1192" i="2"/>
  <c r="R1192" i="2"/>
  <c r="F1192" i="2"/>
  <c r="T1191" i="2"/>
  <c r="S1191" i="2"/>
  <c r="I1191" i="2" s="1"/>
  <c r="R1191" i="2"/>
  <c r="F1191" i="2"/>
  <c r="T1190" i="2"/>
  <c r="S1190" i="2"/>
  <c r="I1190" i="2" s="1"/>
  <c r="R1190" i="2"/>
  <c r="F1190" i="2"/>
  <c r="T1189" i="2"/>
  <c r="S1189" i="2"/>
  <c r="R1189" i="2"/>
  <c r="I1189" i="2"/>
  <c r="F1189" i="2"/>
  <c r="T1188" i="2"/>
  <c r="I1188" i="2" s="1"/>
  <c r="S1188" i="2"/>
  <c r="R1188" i="2"/>
  <c r="F1188" i="2"/>
  <c r="T1187" i="2"/>
  <c r="S1187" i="2"/>
  <c r="I1187" i="2" s="1"/>
  <c r="R1187" i="2"/>
  <c r="F1187" i="2"/>
  <c r="T1186" i="2"/>
  <c r="S1186" i="2"/>
  <c r="I1186" i="2" s="1"/>
  <c r="R1186" i="2"/>
  <c r="F1186" i="2"/>
  <c r="T1185" i="2"/>
  <c r="S1185" i="2"/>
  <c r="R1185" i="2"/>
  <c r="I1185" i="2"/>
  <c r="F1185" i="2"/>
  <c r="T1184" i="2"/>
  <c r="I1184" i="2" s="1"/>
  <c r="S1184" i="2"/>
  <c r="R1184" i="2"/>
  <c r="F1184" i="2"/>
  <c r="T1183" i="2"/>
  <c r="S1183" i="2"/>
  <c r="I1183" i="2" s="1"/>
  <c r="R1183" i="2"/>
  <c r="F1183" i="2"/>
  <c r="T1182" i="2"/>
  <c r="S1182" i="2"/>
  <c r="I1182" i="2" s="1"/>
  <c r="R1182" i="2"/>
  <c r="F1182" i="2"/>
  <c r="T1181" i="2"/>
  <c r="S1181" i="2"/>
  <c r="R1181" i="2"/>
  <c r="I1181" i="2"/>
  <c r="F1181" i="2"/>
  <c r="T1180" i="2"/>
  <c r="I1180" i="2" s="1"/>
  <c r="S1180" i="2"/>
  <c r="R1180" i="2"/>
  <c r="F1180" i="2"/>
  <c r="T1179" i="2"/>
  <c r="S1179" i="2"/>
  <c r="I1179" i="2" s="1"/>
  <c r="R1179" i="2"/>
  <c r="F1179" i="2"/>
  <c r="T1178" i="2"/>
  <c r="S1178" i="2"/>
  <c r="I1178" i="2" s="1"/>
  <c r="R1178" i="2"/>
  <c r="F1178" i="2"/>
  <c r="T1177" i="2"/>
  <c r="S1177" i="2"/>
  <c r="R1177" i="2"/>
  <c r="I1177" i="2"/>
  <c r="F1177" i="2"/>
  <c r="T1176" i="2"/>
  <c r="I1176" i="2" s="1"/>
  <c r="S1176" i="2"/>
  <c r="R1176" i="2"/>
  <c r="F1176" i="2"/>
  <c r="T1175" i="2"/>
  <c r="S1175" i="2"/>
  <c r="I1175" i="2" s="1"/>
  <c r="R1175" i="2"/>
  <c r="F1175" i="2"/>
  <c r="T1174" i="2"/>
  <c r="S1174" i="2"/>
  <c r="I1174" i="2" s="1"/>
  <c r="R1174" i="2"/>
  <c r="F1174" i="2"/>
  <c r="T1173" i="2"/>
  <c r="S1173" i="2"/>
  <c r="R1173" i="2"/>
  <c r="I1173" i="2"/>
  <c r="F1173" i="2"/>
  <c r="T1172" i="2"/>
  <c r="I1172" i="2" s="1"/>
  <c r="S1172" i="2"/>
  <c r="R1172" i="2"/>
  <c r="F1172" i="2"/>
  <c r="T1171" i="2"/>
  <c r="S1171" i="2"/>
  <c r="I1171" i="2" s="1"/>
  <c r="R1171" i="2"/>
  <c r="F1171" i="2"/>
  <c r="T1170" i="2"/>
  <c r="S1170" i="2"/>
  <c r="I1170" i="2" s="1"/>
  <c r="R1170" i="2"/>
  <c r="F1170" i="2"/>
  <c r="T1169" i="2"/>
  <c r="S1169" i="2"/>
  <c r="R1169" i="2"/>
  <c r="I1169" i="2"/>
  <c r="F1169" i="2"/>
  <c r="T1168" i="2"/>
  <c r="I1168" i="2" s="1"/>
  <c r="S1168" i="2"/>
  <c r="R1168" i="2"/>
  <c r="F1168" i="2"/>
  <c r="T1167" i="2"/>
  <c r="S1167" i="2"/>
  <c r="I1167" i="2" s="1"/>
  <c r="R1167" i="2"/>
  <c r="F1167" i="2"/>
  <c r="T1166" i="2"/>
  <c r="S1166" i="2"/>
  <c r="I1166" i="2" s="1"/>
  <c r="R1166" i="2"/>
  <c r="F1166" i="2"/>
  <c r="T1165" i="2"/>
  <c r="S1165" i="2"/>
  <c r="R1165" i="2"/>
  <c r="I1165" i="2"/>
  <c r="F1165" i="2"/>
  <c r="T1164" i="2"/>
  <c r="I1164" i="2" s="1"/>
  <c r="S1164" i="2"/>
  <c r="R1164" i="2"/>
  <c r="F1164" i="2"/>
  <c r="T1163" i="2"/>
  <c r="S1163" i="2"/>
  <c r="I1163" i="2" s="1"/>
  <c r="R1163" i="2"/>
  <c r="F1163" i="2"/>
  <c r="T1162" i="2"/>
  <c r="S1162" i="2"/>
  <c r="I1162" i="2" s="1"/>
  <c r="R1162" i="2"/>
  <c r="F1162" i="2"/>
  <c r="T1161" i="2"/>
  <c r="S1161" i="2"/>
  <c r="R1161" i="2"/>
  <c r="I1161" i="2"/>
  <c r="F1161" i="2"/>
  <c r="T1160" i="2"/>
  <c r="I1160" i="2" s="1"/>
  <c r="S1160" i="2"/>
  <c r="R1160" i="2"/>
  <c r="F1160" i="2"/>
  <c r="T1159" i="2"/>
  <c r="S1159" i="2"/>
  <c r="I1159" i="2" s="1"/>
  <c r="R1159" i="2"/>
  <c r="F1159" i="2"/>
  <c r="T1158" i="2"/>
  <c r="S1158" i="2"/>
  <c r="I1158" i="2" s="1"/>
  <c r="R1158" i="2"/>
  <c r="F1158" i="2"/>
  <c r="T1157" i="2"/>
  <c r="S1157" i="2"/>
  <c r="R1157" i="2"/>
  <c r="I1157" i="2"/>
  <c r="F1157" i="2"/>
  <c r="T1156" i="2"/>
  <c r="I1156" i="2" s="1"/>
  <c r="S1156" i="2"/>
  <c r="R1156" i="2"/>
  <c r="F1156" i="2"/>
  <c r="T1155" i="2"/>
  <c r="S1155" i="2"/>
  <c r="I1155" i="2" s="1"/>
  <c r="R1155" i="2"/>
  <c r="F1155" i="2"/>
  <c r="T1154" i="2"/>
  <c r="S1154" i="2"/>
  <c r="I1154" i="2" s="1"/>
  <c r="R1154" i="2"/>
  <c r="F1154" i="2"/>
  <c r="T1153" i="2"/>
  <c r="S1153" i="2"/>
  <c r="R1153" i="2"/>
  <c r="I1153" i="2"/>
  <c r="F1153" i="2"/>
  <c r="T1152" i="2"/>
  <c r="I1152" i="2" s="1"/>
  <c r="S1152" i="2"/>
  <c r="R1152" i="2"/>
  <c r="F1152" i="2"/>
  <c r="T1151" i="2"/>
  <c r="S1151" i="2"/>
  <c r="I1151" i="2" s="1"/>
  <c r="R1151" i="2"/>
  <c r="F1151" i="2"/>
  <c r="T1150" i="2"/>
  <c r="S1150" i="2"/>
  <c r="I1150" i="2" s="1"/>
  <c r="R1150" i="2"/>
  <c r="F1150" i="2"/>
  <c r="T1149" i="2"/>
  <c r="S1149" i="2"/>
  <c r="R1149" i="2"/>
  <c r="I1149" i="2"/>
  <c r="F1149" i="2"/>
  <c r="T1148" i="2"/>
  <c r="I1148" i="2" s="1"/>
  <c r="S1148" i="2"/>
  <c r="R1148" i="2"/>
  <c r="F1148" i="2"/>
  <c r="T1147" i="2"/>
  <c r="S1147" i="2"/>
  <c r="I1147" i="2" s="1"/>
  <c r="R1147" i="2"/>
  <c r="F1147" i="2"/>
  <c r="T1146" i="2"/>
  <c r="S1146" i="2"/>
  <c r="I1146" i="2" s="1"/>
  <c r="R1146" i="2"/>
  <c r="F1146" i="2"/>
  <c r="T1145" i="2"/>
  <c r="S1145" i="2"/>
  <c r="R1145" i="2"/>
  <c r="I1145" i="2"/>
  <c r="F1145" i="2"/>
  <c r="T1144" i="2"/>
  <c r="I1144" i="2" s="1"/>
  <c r="S1144" i="2"/>
  <c r="R1144" i="2"/>
  <c r="F1144" i="2"/>
  <c r="T1143" i="2"/>
  <c r="S1143" i="2"/>
  <c r="I1143" i="2" s="1"/>
  <c r="R1143" i="2"/>
  <c r="F1143" i="2"/>
  <c r="T1142" i="2"/>
  <c r="S1142" i="2"/>
  <c r="I1142" i="2" s="1"/>
  <c r="R1142" i="2"/>
  <c r="F1142" i="2"/>
  <c r="T1141" i="2"/>
  <c r="S1141" i="2"/>
  <c r="R1141" i="2"/>
  <c r="I1141" i="2"/>
  <c r="F1141" i="2"/>
  <c r="T1140" i="2"/>
  <c r="I1140" i="2" s="1"/>
  <c r="S1140" i="2"/>
  <c r="R1140" i="2"/>
  <c r="F1140" i="2"/>
  <c r="T1139" i="2"/>
  <c r="S1139" i="2"/>
  <c r="I1139" i="2" s="1"/>
  <c r="R1139" i="2"/>
  <c r="F1139" i="2"/>
  <c r="T1138" i="2"/>
  <c r="S1138" i="2"/>
  <c r="I1138" i="2" s="1"/>
  <c r="R1138" i="2"/>
  <c r="F1138" i="2"/>
  <c r="T1137" i="2"/>
  <c r="S1137" i="2"/>
  <c r="R1137" i="2"/>
  <c r="I1137" i="2"/>
  <c r="F1137" i="2"/>
  <c r="T1136" i="2"/>
  <c r="I1136" i="2" s="1"/>
  <c r="S1136" i="2"/>
  <c r="R1136" i="2"/>
  <c r="F1136" i="2"/>
  <c r="T1135" i="2"/>
  <c r="S1135" i="2"/>
  <c r="I1135" i="2" s="1"/>
  <c r="R1135" i="2"/>
  <c r="F1135" i="2"/>
  <c r="T1134" i="2"/>
  <c r="S1134" i="2"/>
  <c r="I1134" i="2" s="1"/>
  <c r="R1134" i="2"/>
  <c r="F1134" i="2"/>
  <c r="T1133" i="2"/>
  <c r="S1133" i="2"/>
  <c r="R1133" i="2"/>
  <c r="I1133" i="2"/>
  <c r="F1133" i="2"/>
  <c r="T1132" i="2"/>
  <c r="I1132" i="2" s="1"/>
  <c r="S1132" i="2"/>
  <c r="R1132" i="2"/>
  <c r="F1132" i="2"/>
  <c r="T1131" i="2"/>
  <c r="S1131" i="2"/>
  <c r="I1131" i="2" s="1"/>
  <c r="R1131" i="2"/>
  <c r="F1131" i="2"/>
  <c r="T1130" i="2"/>
  <c r="S1130" i="2"/>
  <c r="I1130" i="2" s="1"/>
  <c r="R1130" i="2"/>
  <c r="F1130" i="2"/>
  <c r="T1129" i="2"/>
  <c r="S1129" i="2"/>
  <c r="R1129" i="2"/>
  <c r="I1129" i="2"/>
  <c r="F1129" i="2"/>
  <c r="T1128" i="2"/>
  <c r="I1128" i="2" s="1"/>
  <c r="S1128" i="2"/>
  <c r="R1128" i="2"/>
  <c r="F1128" i="2"/>
  <c r="T1127" i="2"/>
  <c r="S1127" i="2"/>
  <c r="I1127" i="2" s="1"/>
  <c r="R1127" i="2"/>
  <c r="F1127" i="2"/>
  <c r="T1126" i="2"/>
  <c r="S1126" i="2"/>
  <c r="I1126" i="2" s="1"/>
  <c r="R1126" i="2"/>
  <c r="F1126" i="2"/>
  <c r="T1125" i="2"/>
  <c r="S1125" i="2"/>
  <c r="R1125" i="2"/>
  <c r="I1125" i="2"/>
  <c r="F1125" i="2"/>
  <c r="T1124" i="2"/>
  <c r="I1124" i="2" s="1"/>
  <c r="S1124" i="2"/>
  <c r="R1124" i="2"/>
  <c r="F1124" i="2"/>
  <c r="T1123" i="2"/>
  <c r="S1123" i="2"/>
  <c r="I1123" i="2" s="1"/>
  <c r="R1123" i="2"/>
  <c r="F1123" i="2"/>
  <c r="T1122" i="2"/>
  <c r="S1122" i="2"/>
  <c r="I1122" i="2" s="1"/>
  <c r="R1122" i="2"/>
  <c r="F1122" i="2"/>
  <c r="T1121" i="2"/>
  <c r="S1121" i="2"/>
  <c r="R1121" i="2"/>
  <c r="I1121" i="2"/>
  <c r="F1121" i="2"/>
  <c r="T1120" i="2"/>
  <c r="I1120" i="2" s="1"/>
  <c r="S1120" i="2"/>
  <c r="R1120" i="2"/>
  <c r="F1120" i="2"/>
  <c r="T1119" i="2"/>
  <c r="S1119" i="2"/>
  <c r="I1119" i="2" s="1"/>
  <c r="R1119" i="2"/>
  <c r="F1119" i="2"/>
  <c r="T1118" i="2"/>
  <c r="S1118" i="2"/>
  <c r="I1118" i="2" s="1"/>
  <c r="R1118" i="2"/>
  <c r="F1118" i="2"/>
  <c r="T1117" i="2"/>
  <c r="S1117" i="2"/>
  <c r="R1117" i="2"/>
  <c r="I1117" i="2"/>
  <c r="F1117" i="2"/>
  <c r="T1116" i="2"/>
  <c r="I1116" i="2" s="1"/>
  <c r="S1116" i="2"/>
  <c r="R1116" i="2"/>
  <c r="F1116" i="2"/>
  <c r="T1115" i="2"/>
  <c r="S1115" i="2"/>
  <c r="I1115" i="2" s="1"/>
  <c r="R1115" i="2"/>
  <c r="F1115" i="2"/>
  <c r="T1114" i="2"/>
  <c r="S1114" i="2"/>
  <c r="I1114" i="2" s="1"/>
  <c r="R1114" i="2"/>
  <c r="F1114" i="2"/>
  <c r="T1113" i="2"/>
  <c r="S1113" i="2"/>
  <c r="R1113" i="2"/>
  <c r="I1113" i="2"/>
  <c r="F1113" i="2"/>
  <c r="T1112" i="2"/>
  <c r="I1112" i="2" s="1"/>
  <c r="S1112" i="2"/>
  <c r="R1112" i="2"/>
  <c r="F1112" i="2"/>
  <c r="T1111" i="2"/>
  <c r="S1111" i="2"/>
  <c r="I1111" i="2" s="1"/>
  <c r="R1111" i="2"/>
  <c r="F1111" i="2"/>
  <c r="T1110" i="2"/>
  <c r="S1110" i="2"/>
  <c r="I1110" i="2" s="1"/>
  <c r="R1110" i="2"/>
  <c r="F1110" i="2"/>
  <c r="T1109" i="2"/>
  <c r="S1109" i="2"/>
  <c r="R1109" i="2"/>
  <c r="I1109" i="2"/>
  <c r="F1109" i="2"/>
  <c r="T1108" i="2"/>
  <c r="I1108" i="2" s="1"/>
  <c r="S1108" i="2"/>
  <c r="R1108" i="2"/>
  <c r="F1108" i="2"/>
  <c r="T1107" i="2"/>
  <c r="S1107" i="2"/>
  <c r="I1107" i="2" s="1"/>
  <c r="R1107" i="2"/>
  <c r="F1107" i="2"/>
  <c r="T1106" i="2"/>
  <c r="S1106" i="2"/>
  <c r="I1106" i="2" s="1"/>
  <c r="R1106" i="2"/>
  <c r="F1106" i="2"/>
  <c r="T1105" i="2"/>
  <c r="S1105" i="2"/>
  <c r="R1105" i="2"/>
  <c r="I1105" i="2"/>
  <c r="F1105" i="2"/>
  <c r="T1104" i="2"/>
  <c r="I1104" i="2" s="1"/>
  <c r="S1104" i="2"/>
  <c r="R1104" i="2"/>
  <c r="F1104" i="2"/>
  <c r="T1103" i="2"/>
  <c r="S1103" i="2"/>
  <c r="I1103" i="2" s="1"/>
  <c r="R1103" i="2"/>
  <c r="F1103" i="2"/>
  <c r="T1102" i="2"/>
  <c r="S1102" i="2"/>
  <c r="I1102" i="2" s="1"/>
  <c r="R1102" i="2"/>
  <c r="F1102" i="2"/>
  <c r="T1101" i="2"/>
  <c r="S1101" i="2"/>
  <c r="R1101" i="2"/>
  <c r="I1101" i="2"/>
  <c r="F1101" i="2"/>
  <c r="T1100" i="2"/>
  <c r="I1100" i="2" s="1"/>
  <c r="S1100" i="2"/>
  <c r="R1100" i="2"/>
  <c r="F1100" i="2"/>
  <c r="T1099" i="2"/>
  <c r="S1099" i="2"/>
  <c r="I1099" i="2" s="1"/>
  <c r="R1099" i="2"/>
  <c r="F1099" i="2"/>
  <c r="T1098" i="2"/>
  <c r="S1098" i="2"/>
  <c r="I1098" i="2" s="1"/>
  <c r="R1098" i="2"/>
  <c r="F1098" i="2"/>
  <c r="T1097" i="2"/>
  <c r="S1097" i="2"/>
  <c r="R1097" i="2"/>
  <c r="I1097" i="2"/>
  <c r="F1097" i="2"/>
  <c r="T1096" i="2"/>
  <c r="I1096" i="2" s="1"/>
  <c r="S1096" i="2"/>
  <c r="R1096" i="2"/>
  <c r="F1096" i="2"/>
  <c r="T1095" i="2"/>
  <c r="S1095" i="2"/>
  <c r="I1095" i="2" s="1"/>
  <c r="R1095" i="2"/>
  <c r="F1095" i="2"/>
  <c r="T1094" i="2"/>
  <c r="S1094" i="2"/>
  <c r="I1094" i="2" s="1"/>
  <c r="R1094" i="2"/>
  <c r="F1094" i="2"/>
  <c r="T1093" i="2"/>
  <c r="S1093" i="2"/>
  <c r="R1093" i="2"/>
  <c r="I1093" i="2"/>
  <c r="F1093" i="2"/>
  <c r="T1092" i="2"/>
  <c r="I1092" i="2" s="1"/>
  <c r="S1092" i="2"/>
  <c r="R1092" i="2"/>
  <c r="F1092" i="2"/>
  <c r="T1091" i="2"/>
  <c r="S1091" i="2"/>
  <c r="I1091" i="2" s="1"/>
  <c r="R1091" i="2"/>
  <c r="F1091" i="2"/>
  <c r="T1090" i="2"/>
  <c r="S1090" i="2"/>
  <c r="I1090" i="2" s="1"/>
  <c r="R1090" i="2"/>
  <c r="F1090" i="2"/>
  <c r="T1089" i="2"/>
  <c r="S1089" i="2"/>
  <c r="R1089" i="2"/>
  <c r="I1089" i="2"/>
  <c r="F1089" i="2"/>
  <c r="T1088" i="2"/>
  <c r="I1088" i="2" s="1"/>
  <c r="S1088" i="2"/>
  <c r="R1088" i="2"/>
  <c r="F1088" i="2"/>
  <c r="T1087" i="2"/>
  <c r="S1087" i="2"/>
  <c r="I1087" i="2" s="1"/>
  <c r="R1087" i="2"/>
  <c r="F1087" i="2"/>
  <c r="T1086" i="2"/>
  <c r="S1086" i="2"/>
  <c r="I1086" i="2" s="1"/>
  <c r="R1086" i="2"/>
  <c r="F1086" i="2"/>
  <c r="T1085" i="2"/>
  <c r="S1085" i="2"/>
  <c r="R1085" i="2"/>
  <c r="I1085" i="2"/>
  <c r="F1085" i="2"/>
  <c r="T1084" i="2"/>
  <c r="I1084" i="2" s="1"/>
  <c r="S1084" i="2"/>
  <c r="R1084" i="2"/>
  <c r="F1084" i="2"/>
  <c r="T1083" i="2"/>
  <c r="S1083" i="2"/>
  <c r="I1083" i="2" s="1"/>
  <c r="R1083" i="2"/>
  <c r="F1083" i="2"/>
  <c r="T1082" i="2"/>
  <c r="S1082" i="2"/>
  <c r="I1082" i="2" s="1"/>
  <c r="R1082" i="2"/>
  <c r="F1082" i="2"/>
  <c r="T1081" i="2"/>
  <c r="S1081" i="2"/>
  <c r="R1081" i="2"/>
  <c r="I1081" i="2"/>
  <c r="F1081" i="2"/>
  <c r="T1080" i="2"/>
  <c r="I1080" i="2" s="1"/>
  <c r="S1080" i="2"/>
  <c r="R1080" i="2"/>
  <c r="F1080" i="2"/>
  <c r="T1079" i="2"/>
  <c r="S1079" i="2"/>
  <c r="I1079" i="2" s="1"/>
  <c r="R1079" i="2"/>
  <c r="F1079" i="2"/>
  <c r="T1078" i="2"/>
  <c r="S1078" i="2"/>
  <c r="I1078" i="2" s="1"/>
  <c r="R1078" i="2"/>
  <c r="F1078" i="2"/>
  <c r="T1077" i="2"/>
  <c r="S1077" i="2"/>
  <c r="R1077" i="2"/>
  <c r="I1077" i="2"/>
  <c r="F1077" i="2"/>
  <c r="T1076" i="2"/>
  <c r="I1076" i="2" s="1"/>
  <c r="S1076" i="2"/>
  <c r="R1076" i="2"/>
  <c r="F1076" i="2"/>
  <c r="T1075" i="2"/>
  <c r="S1075" i="2"/>
  <c r="I1075" i="2" s="1"/>
  <c r="R1075" i="2"/>
  <c r="F1075" i="2"/>
  <c r="T1074" i="2"/>
  <c r="S1074" i="2"/>
  <c r="I1074" i="2" s="1"/>
  <c r="R1074" i="2"/>
  <c r="F1074" i="2"/>
  <c r="T1073" i="2"/>
  <c r="S1073" i="2"/>
  <c r="R1073" i="2"/>
  <c r="I1073" i="2"/>
  <c r="F1073" i="2"/>
  <c r="T1072" i="2"/>
  <c r="I1072" i="2" s="1"/>
  <c r="S1072" i="2"/>
  <c r="R1072" i="2"/>
  <c r="F1072" i="2"/>
  <c r="T1071" i="2"/>
  <c r="S1071" i="2"/>
  <c r="I1071" i="2" s="1"/>
  <c r="R1071" i="2"/>
  <c r="F1071" i="2"/>
  <c r="T1070" i="2"/>
  <c r="S1070" i="2"/>
  <c r="I1070" i="2" s="1"/>
  <c r="R1070" i="2"/>
  <c r="F1070" i="2"/>
  <c r="T1069" i="2"/>
  <c r="S1069" i="2"/>
  <c r="R1069" i="2"/>
  <c r="I1069" i="2"/>
  <c r="F1069" i="2"/>
  <c r="T1068" i="2"/>
  <c r="I1068" i="2" s="1"/>
  <c r="S1068" i="2"/>
  <c r="R1068" i="2"/>
  <c r="F1068" i="2"/>
  <c r="T1067" i="2"/>
  <c r="S1067" i="2"/>
  <c r="I1067" i="2" s="1"/>
  <c r="R1067" i="2"/>
  <c r="F1067" i="2"/>
  <c r="T1066" i="2"/>
  <c r="S1066" i="2"/>
  <c r="I1066" i="2" s="1"/>
  <c r="R1066" i="2"/>
  <c r="F1066" i="2"/>
  <c r="T1065" i="2"/>
  <c r="S1065" i="2"/>
  <c r="R1065" i="2"/>
  <c r="I1065" i="2"/>
  <c r="F1065" i="2"/>
  <c r="T1064" i="2"/>
  <c r="I1064" i="2" s="1"/>
  <c r="S1064" i="2"/>
  <c r="R1064" i="2"/>
  <c r="F1064" i="2"/>
  <c r="T1063" i="2"/>
  <c r="S1063" i="2"/>
  <c r="I1063" i="2" s="1"/>
  <c r="R1063" i="2"/>
  <c r="F1063" i="2"/>
  <c r="T1062" i="2"/>
  <c r="S1062" i="2"/>
  <c r="I1062" i="2" s="1"/>
  <c r="R1062" i="2"/>
  <c r="F1062" i="2"/>
  <c r="T1061" i="2"/>
  <c r="S1061" i="2"/>
  <c r="R1061" i="2"/>
  <c r="I1061" i="2"/>
  <c r="F1061" i="2"/>
  <c r="T1060" i="2"/>
  <c r="I1060" i="2" s="1"/>
  <c r="S1060" i="2"/>
  <c r="R1060" i="2"/>
  <c r="F1060" i="2"/>
  <c r="T1059" i="2"/>
  <c r="S1059" i="2"/>
  <c r="I1059" i="2" s="1"/>
  <c r="R1059" i="2"/>
  <c r="F1059" i="2"/>
  <c r="T1058" i="2"/>
  <c r="S1058" i="2"/>
  <c r="I1058" i="2" s="1"/>
  <c r="R1058" i="2"/>
  <c r="F1058" i="2"/>
  <c r="T1057" i="2"/>
  <c r="S1057" i="2"/>
  <c r="R1057" i="2"/>
  <c r="I1057" i="2"/>
  <c r="F1057" i="2"/>
  <c r="T1056" i="2"/>
  <c r="I1056" i="2" s="1"/>
  <c r="S1056" i="2"/>
  <c r="R1056" i="2"/>
  <c r="F1056" i="2"/>
  <c r="T1055" i="2"/>
  <c r="S1055" i="2"/>
  <c r="R1055" i="2"/>
  <c r="F1055" i="2"/>
  <c r="T1054" i="2"/>
  <c r="S1054" i="2"/>
  <c r="I1054" i="2" s="1"/>
  <c r="R1054" i="2"/>
  <c r="F1054" i="2"/>
  <c r="T1053" i="2"/>
  <c r="S1053" i="2"/>
  <c r="R1053" i="2"/>
  <c r="I1053" i="2"/>
  <c r="F1053" i="2"/>
  <c r="T1052" i="2"/>
  <c r="I1052" i="2" s="1"/>
  <c r="S1052" i="2"/>
  <c r="R1052" i="2"/>
  <c r="F1052" i="2"/>
  <c r="T1051" i="2"/>
  <c r="S1051" i="2"/>
  <c r="R1051" i="2"/>
  <c r="F1051" i="2"/>
  <c r="T1050" i="2"/>
  <c r="S1050" i="2"/>
  <c r="I1050" i="2" s="1"/>
  <c r="R1050" i="2"/>
  <c r="F1050" i="2"/>
  <c r="T1049" i="2"/>
  <c r="S1049" i="2"/>
  <c r="R1049" i="2"/>
  <c r="I1049" i="2"/>
  <c r="F1049" i="2"/>
  <c r="T1048" i="2"/>
  <c r="I1048" i="2" s="1"/>
  <c r="S1048" i="2"/>
  <c r="R1048" i="2"/>
  <c r="F1048" i="2"/>
  <c r="T1047" i="2"/>
  <c r="S1047" i="2"/>
  <c r="I1047" i="2" s="1"/>
  <c r="R1047" i="2"/>
  <c r="F1047" i="2"/>
  <c r="T1046" i="2"/>
  <c r="S1046" i="2"/>
  <c r="I1046" i="2" s="1"/>
  <c r="R1046" i="2"/>
  <c r="F1046" i="2"/>
  <c r="T1045" i="2"/>
  <c r="S1045" i="2"/>
  <c r="R1045" i="2"/>
  <c r="I1045" i="2"/>
  <c r="F1045" i="2"/>
  <c r="T1044" i="2"/>
  <c r="I1044" i="2" s="1"/>
  <c r="S1044" i="2"/>
  <c r="R1044" i="2"/>
  <c r="F1044" i="2"/>
  <c r="T1043" i="2"/>
  <c r="S1043" i="2"/>
  <c r="R1043" i="2"/>
  <c r="F1043" i="2"/>
  <c r="T1042" i="2"/>
  <c r="S1042" i="2"/>
  <c r="I1042" i="2" s="1"/>
  <c r="R1042" i="2"/>
  <c r="F1042" i="2"/>
  <c r="T1041" i="2"/>
  <c r="S1041" i="2"/>
  <c r="R1041" i="2"/>
  <c r="I1041" i="2"/>
  <c r="F1041" i="2"/>
  <c r="T1040" i="2"/>
  <c r="I1040" i="2" s="1"/>
  <c r="S1040" i="2"/>
  <c r="R1040" i="2"/>
  <c r="F1040" i="2"/>
  <c r="T1039" i="2"/>
  <c r="S1039" i="2"/>
  <c r="I1039" i="2" s="1"/>
  <c r="R1039" i="2"/>
  <c r="F1039" i="2"/>
  <c r="T1038" i="2"/>
  <c r="S1038" i="2"/>
  <c r="I1038" i="2" s="1"/>
  <c r="R1038" i="2"/>
  <c r="F1038" i="2"/>
  <c r="T1037" i="2"/>
  <c r="S1037" i="2"/>
  <c r="R1037" i="2"/>
  <c r="I1037" i="2"/>
  <c r="F1037" i="2"/>
  <c r="T1036" i="2"/>
  <c r="I1036" i="2" s="1"/>
  <c r="S1036" i="2"/>
  <c r="R1036" i="2"/>
  <c r="F1036" i="2"/>
  <c r="T1035" i="2"/>
  <c r="S1035" i="2"/>
  <c r="R1035" i="2"/>
  <c r="F1035" i="2"/>
  <c r="T1034" i="2"/>
  <c r="S1034" i="2"/>
  <c r="I1034" i="2" s="1"/>
  <c r="R1034" i="2"/>
  <c r="F1034" i="2"/>
  <c r="T1033" i="2"/>
  <c r="S1033" i="2"/>
  <c r="R1033" i="2"/>
  <c r="I1033" i="2"/>
  <c r="F1033" i="2"/>
  <c r="T1032" i="2"/>
  <c r="I1032" i="2" s="1"/>
  <c r="S1032" i="2"/>
  <c r="R1032" i="2"/>
  <c r="F1032" i="2"/>
  <c r="T1031" i="2"/>
  <c r="S1031" i="2"/>
  <c r="I1031" i="2" s="1"/>
  <c r="R1031" i="2"/>
  <c r="F1031" i="2"/>
  <c r="T1030" i="2"/>
  <c r="S1030" i="2"/>
  <c r="I1030" i="2" s="1"/>
  <c r="R1030" i="2"/>
  <c r="F1030" i="2"/>
  <c r="T1029" i="2"/>
  <c r="S1029" i="2"/>
  <c r="R1029" i="2"/>
  <c r="I1029" i="2"/>
  <c r="F1029" i="2"/>
  <c r="T1028" i="2"/>
  <c r="I1028" i="2" s="1"/>
  <c r="S1028" i="2"/>
  <c r="R1028" i="2"/>
  <c r="F1028" i="2"/>
  <c r="T1027" i="2"/>
  <c r="S1027" i="2"/>
  <c r="R1027" i="2"/>
  <c r="F1027" i="2"/>
  <c r="T1026" i="2"/>
  <c r="S1026" i="2"/>
  <c r="I1026" i="2" s="1"/>
  <c r="R1026" i="2"/>
  <c r="F1026" i="2"/>
  <c r="T1025" i="2"/>
  <c r="S1025" i="2"/>
  <c r="R1025" i="2"/>
  <c r="I1025" i="2"/>
  <c r="F1025" i="2"/>
  <c r="T1024" i="2"/>
  <c r="I1024" i="2" s="1"/>
  <c r="S1024" i="2"/>
  <c r="R1024" i="2"/>
  <c r="F1024" i="2"/>
  <c r="T1023" i="2"/>
  <c r="S1023" i="2"/>
  <c r="I1023" i="2" s="1"/>
  <c r="R1023" i="2"/>
  <c r="F1023" i="2"/>
  <c r="T1022" i="2"/>
  <c r="S1022" i="2"/>
  <c r="I1022" i="2" s="1"/>
  <c r="R1022" i="2"/>
  <c r="F1022" i="2"/>
  <c r="T1021" i="2"/>
  <c r="S1021" i="2"/>
  <c r="R1021" i="2"/>
  <c r="I1021" i="2"/>
  <c r="F1021" i="2"/>
  <c r="T1020" i="2"/>
  <c r="I1020" i="2" s="1"/>
  <c r="S1020" i="2"/>
  <c r="R1020" i="2"/>
  <c r="F1020" i="2"/>
  <c r="T1019" i="2"/>
  <c r="S1019" i="2"/>
  <c r="R1019" i="2"/>
  <c r="F1019" i="2"/>
  <c r="T1018" i="2"/>
  <c r="S1018" i="2"/>
  <c r="I1018" i="2" s="1"/>
  <c r="R1018" i="2"/>
  <c r="F1018" i="2"/>
  <c r="T1017" i="2"/>
  <c r="S1017" i="2"/>
  <c r="R1017" i="2"/>
  <c r="I1017" i="2"/>
  <c r="F1017" i="2"/>
  <c r="T1016" i="2"/>
  <c r="I1016" i="2" s="1"/>
  <c r="S1016" i="2"/>
  <c r="R1016" i="2"/>
  <c r="F1016" i="2"/>
  <c r="T1015" i="2"/>
  <c r="S1015" i="2"/>
  <c r="I1015" i="2" s="1"/>
  <c r="R1015" i="2"/>
  <c r="F1015" i="2"/>
  <c r="T1014" i="2"/>
  <c r="S1014" i="2"/>
  <c r="I1014" i="2" s="1"/>
  <c r="R1014" i="2"/>
  <c r="F1014" i="2"/>
  <c r="T1013" i="2"/>
  <c r="S1013" i="2"/>
  <c r="R1013" i="2"/>
  <c r="I1013" i="2"/>
  <c r="F1013" i="2"/>
  <c r="T1012" i="2"/>
  <c r="I1012" i="2" s="1"/>
  <c r="S1012" i="2"/>
  <c r="R1012" i="2"/>
  <c r="F1012" i="2"/>
  <c r="T1011" i="2"/>
  <c r="S1011" i="2"/>
  <c r="R1011" i="2"/>
  <c r="F1011" i="2"/>
  <c r="T1010" i="2"/>
  <c r="S1010" i="2"/>
  <c r="I1010" i="2" s="1"/>
  <c r="R1010" i="2"/>
  <c r="F1010" i="2"/>
  <c r="T1009" i="2"/>
  <c r="S1009" i="2"/>
  <c r="R1009" i="2"/>
  <c r="I1009" i="2"/>
  <c r="F1009" i="2"/>
  <c r="T1008" i="2"/>
  <c r="I1008" i="2" s="1"/>
  <c r="S1008" i="2"/>
  <c r="R1008" i="2"/>
  <c r="F1008" i="2"/>
  <c r="T1007" i="2"/>
  <c r="S1007" i="2"/>
  <c r="I1007" i="2" s="1"/>
  <c r="R1007" i="2"/>
  <c r="F1007" i="2"/>
  <c r="T1006" i="2"/>
  <c r="S1006" i="2"/>
  <c r="I1006" i="2" s="1"/>
  <c r="R1006" i="2"/>
  <c r="F1006" i="2"/>
  <c r="T1005" i="2"/>
  <c r="S1005" i="2"/>
  <c r="R1005" i="2"/>
  <c r="I1005" i="2"/>
  <c r="F1005" i="2"/>
  <c r="T1004" i="2"/>
  <c r="I1004" i="2" s="1"/>
  <c r="S1004" i="2"/>
  <c r="R1004" i="2"/>
  <c r="F1004" i="2"/>
  <c r="T1003" i="2"/>
  <c r="S1003" i="2"/>
  <c r="R1003" i="2"/>
  <c r="F1003" i="2"/>
  <c r="T1002" i="2"/>
  <c r="S1002" i="2"/>
  <c r="I1002" i="2" s="1"/>
  <c r="R1002" i="2"/>
  <c r="F1002" i="2"/>
  <c r="T1001" i="2"/>
  <c r="S1001" i="2"/>
  <c r="R1001" i="2"/>
  <c r="I1001" i="2"/>
  <c r="F1001" i="2"/>
  <c r="T1000" i="2"/>
  <c r="I1000" i="2" s="1"/>
  <c r="S1000" i="2"/>
  <c r="R1000" i="2"/>
  <c r="F1000" i="2"/>
  <c r="T999" i="2"/>
  <c r="S999" i="2"/>
  <c r="I999" i="2" s="1"/>
  <c r="R999" i="2"/>
  <c r="F999" i="2"/>
  <c r="T998" i="2"/>
  <c r="S998" i="2"/>
  <c r="I998" i="2" s="1"/>
  <c r="R998" i="2"/>
  <c r="F998" i="2"/>
  <c r="T997" i="2"/>
  <c r="S997" i="2"/>
  <c r="R997" i="2"/>
  <c r="I997" i="2"/>
  <c r="F997" i="2"/>
  <c r="T996" i="2"/>
  <c r="I996" i="2" s="1"/>
  <c r="S996" i="2"/>
  <c r="R996" i="2"/>
  <c r="F996" i="2"/>
  <c r="T995" i="2"/>
  <c r="S995" i="2"/>
  <c r="R995" i="2"/>
  <c r="F995" i="2"/>
  <c r="T994" i="2"/>
  <c r="S994" i="2"/>
  <c r="I994" i="2" s="1"/>
  <c r="R994" i="2"/>
  <c r="F994" i="2"/>
  <c r="T993" i="2"/>
  <c r="S993" i="2"/>
  <c r="R993" i="2"/>
  <c r="I993" i="2"/>
  <c r="F993" i="2"/>
  <c r="T992" i="2"/>
  <c r="I992" i="2" s="1"/>
  <c r="S992" i="2"/>
  <c r="R992" i="2"/>
  <c r="F992" i="2"/>
  <c r="T991" i="2"/>
  <c r="S991" i="2"/>
  <c r="I991" i="2" s="1"/>
  <c r="R991" i="2"/>
  <c r="F991" i="2"/>
  <c r="T990" i="2"/>
  <c r="S990" i="2"/>
  <c r="I990" i="2" s="1"/>
  <c r="R990" i="2"/>
  <c r="F990" i="2"/>
  <c r="T989" i="2"/>
  <c r="S989" i="2"/>
  <c r="R989" i="2"/>
  <c r="I989" i="2"/>
  <c r="F989" i="2"/>
  <c r="T988" i="2"/>
  <c r="I988" i="2" s="1"/>
  <c r="S988" i="2"/>
  <c r="R988" i="2"/>
  <c r="F988" i="2"/>
  <c r="T987" i="2"/>
  <c r="S987" i="2"/>
  <c r="R987" i="2"/>
  <c r="F987" i="2"/>
  <c r="T986" i="2"/>
  <c r="S986" i="2"/>
  <c r="I986" i="2" s="1"/>
  <c r="R986" i="2"/>
  <c r="F986" i="2"/>
  <c r="T985" i="2"/>
  <c r="S985" i="2"/>
  <c r="R985" i="2"/>
  <c r="I985" i="2"/>
  <c r="F985" i="2"/>
  <c r="T984" i="2"/>
  <c r="I984" i="2" s="1"/>
  <c r="S984" i="2"/>
  <c r="R984" i="2"/>
  <c r="F984" i="2"/>
  <c r="T983" i="2"/>
  <c r="S983" i="2"/>
  <c r="I983" i="2" s="1"/>
  <c r="R983" i="2"/>
  <c r="F983" i="2"/>
  <c r="T982" i="2"/>
  <c r="S982" i="2"/>
  <c r="I982" i="2" s="1"/>
  <c r="R982" i="2"/>
  <c r="F982" i="2"/>
  <c r="T981" i="2"/>
  <c r="S981" i="2"/>
  <c r="R981" i="2"/>
  <c r="I981" i="2"/>
  <c r="F981" i="2"/>
  <c r="T980" i="2"/>
  <c r="I980" i="2" s="1"/>
  <c r="S980" i="2"/>
  <c r="R980" i="2"/>
  <c r="F980" i="2"/>
  <c r="T979" i="2"/>
  <c r="S979" i="2"/>
  <c r="R979" i="2"/>
  <c r="F979" i="2"/>
  <c r="T978" i="2"/>
  <c r="S978" i="2"/>
  <c r="I978" i="2" s="1"/>
  <c r="R978" i="2"/>
  <c r="F978" i="2"/>
  <c r="T977" i="2"/>
  <c r="S977" i="2"/>
  <c r="R977" i="2"/>
  <c r="I977" i="2"/>
  <c r="F977" i="2"/>
  <c r="T976" i="2"/>
  <c r="I976" i="2" s="1"/>
  <c r="S976" i="2"/>
  <c r="R976" i="2"/>
  <c r="F976" i="2"/>
  <c r="T975" i="2"/>
  <c r="S975" i="2"/>
  <c r="I975" i="2" s="1"/>
  <c r="R975" i="2"/>
  <c r="F975" i="2"/>
  <c r="T974" i="2"/>
  <c r="S974" i="2"/>
  <c r="I974" i="2" s="1"/>
  <c r="R974" i="2"/>
  <c r="F974" i="2"/>
  <c r="T973" i="2"/>
  <c r="S973" i="2"/>
  <c r="R973" i="2"/>
  <c r="I973" i="2"/>
  <c r="F973" i="2"/>
  <c r="T972" i="2"/>
  <c r="I972" i="2" s="1"/>
  <c r="S972" i="2"/>
  <c r="R972" i="2"/>
  <c r="F972" i="2"/>
  <c r="T971" i="2"/>
  <c r="S971" i="2"/>
  <c r="R971" i="2"/>
  <c r="F971" i="2"/>
  <c r="T970" i="2"/>
  <c r="S970" i="2"/>
  <c r="I970" i="2" s="1"/>
  <c r="R970" i="2"/>
  <c r="F970" i="2"/>
  <c r="T969" i="2"/>
  <c r="S969" i="2"/>
  <c r="R969" i="2"/>
  <c r="I969" i="2"/>
  <c r="F969" i="2"/>
  <c r="T968" i="2"/>
  <c r="I968" i="2" s="1"/>
  <c r="S968" i="2"/>
  <c r="R968" i="2"/>
  <c r="F968" i="2"/>
  <c r="T967" i="2"/>
  <c r="S967" i="2"/>
  <c r="I967" i="2" s="1"/>
  <c r="R967" i="2"/>
  <c r="F967" i="2"/>
  <c r="T966" i="2"/>
  <c r="S966" i="2"/>
  <c r="I966" i="2" s="1"/>
  <c r="R966" i="2"/>
  <c r="F966" i="2"/>
  <c r="T965" i="2"/>
  <c r="S965" i="2"/>
  <c r="R965" i="2"/>
  <c r="I965" i="2"/>
  <c r="F965" i="2"/>
  <c r="T964" i="2"/>
  <c r="I964" i="2" s="1"/>
  <c r="S964" i="2"/>
  <c r="R964" i="2"/>
  <c r="F964" i="2"/>
  <c r="T963" i="2"/>
  <c r="S963" i="2"/>
  <c r="R963" i="2"/>
  <c r="F963" i="2"/>
  <c r="T962" i="2"/>
  <c r="S962" i="2"/>
  <c r="I962" i="2" s="1"/>
  <c r="R962" i="2"/>
  <c r="F962" i="2"/>
  <c r="T961" i="2"/>
  <c r="S961" i="2"/>
  <c r="R961" i="2"/>
  <c r="I961" i="2"/>
  <c r="F961" i="2"/>
  <c r="T960" i="2"/>
  <c r="I960" i="2" s="1"/>
  <c r="S960" i="2"/>
  <c r="R960" i="2"/>
  <c r="F960" i="2"/>
  <c r="T959" i="2"/>
  <c r="S959" i="2"/>
  <c r="I959" i="2" s="1"/>
  <c r="R959" i="2"/>
  <c r="F959" i="2"/>
  <c r="T958" i="2"/>
  <c r="S958" i="2"/>
  <c r="I958" i="2" s="1"/>
  <c r="R958" i="2"/>
  <c r="F958" i="2"/>
  <c r="T957" i="2"/>
  <c r="S957" i="2"/>
  <c r="R957" i="2"/>
  <c r="I957" i="2"/>
  <c r="F957" i="2"/>
  <c r="T956" i="2"/>
  <c r="I956" i="2" s="1"/>
  <c r="S956" i="2"/>
  <c r="R956" i="2"/>
  <c r="F956" i="2"/>
  <c r="T955" i="2"/>
  <c r="S955" i="2"/>
  <c r="R955" i="2"/>
  <c r="F955" i="2"/>
  <c r="T954" i="2"/>
  <c r="S954" i="2"/>
  <c r="I954" i="2" s="1"/>
  <c r="R954" i="2"/>
  <c r="F954" i="2"/>
  <c r="T953" i="2"/>
  <c r="S953" i="2"/>
  <c r="R953" i="2"/>
  <c r="I953" i="2"/>
  <c r="F953" i="2"/>
  <c r="T952" i="2"/>
  <c r="I952" i="2" s="1"/>
  <c r="S952" i="2"/>
  <c r="R952" i="2"/>
  <c r="F952" i="2"/>
  <c r="T951" i="2"/>
  <c r="S951" i="2"/>
  <c r="I951" i="2" s="1"/>
  <c r="R951" i="2"/>
  <c r="F951" i="2"/>
  <c r="T950" i="2"/>
  <c r="S950" i="2"/>
  <c r="I950" i="2" s="1"/>
  <c r="R950" i="2"/>
  <c r="F950" i="2"/>
  <c r="T949" i="2"/>
  <c r="S949" i="2"/>
  <c r="R949" i="2"/>
  <c r="I949" i="2"/>
  <c r="F949" i="2"/>
  <c r="T948" i="2"/>
  <c r="I948" i="2" s="1"/>
  <c r="S948" i="2"/>
  <c r="R948" i="2"/>
  <c r="F948" i="2"/>
  <c r="T947" i="2"/>
  <c r="S947" i="2"/>
  <c r="R947" i="2"/>
  <c r="F947" i="2"/>
  <c r="T946" i="2"/>
  <c r="S946" i="2"/>
  <c r="I946" i="2" s="1"/>
  <c r="R946" i="2"/>
  <c r="F946" i="2"/>
  <c r="T945" i="2"/>
  <c r="S945" i="2"/>
  <c r="R945" i="2"/>
  <c r="I945" i="2"/>
  <c r="F945" i="2"/>
  <c r="T944" i="2"/>
  <c r="I944" i="2" s="1"/>
  <c r="S944" i="2"/>
  <c r="R944" i="2"/>
  <c r="F944" i="2"/>
  <c r="T943" i="2"/>
  <c r="S943" i="2"/>
  <c r="I943" i="2" s="1"/>
  <c r="R943" i="2"/>
  <c r="F943" i="2"/>
  <c r="T942" i="2"/>
  <c r="S942" i="2"/>
  <c r="I942" i="2" s="1"/>
  <c r="R942" i="2"/>
  <c r="F942" i="2"/>
  <c r="T941" i="2"/>
  <c r="S941" i="2"/>
  <c r="R941" i="2"/>
  <c r="I941" i="2"/>
  <c r="F941" i="2"/>
  <c r="T940" i="2"/>
  <c r="I940" i="2" s="1"/>
  <c r="S940" i="2"/>
  <c r="R940" i="2"/>
  <c r="F940" i="2"/>
  <c r="T939" i="2"/>
  <c r="S939" i="2"/>
  <c r="R939" i="2"/>
  <c r="F939" i="2"/>
  <c r="T938" i="2"/>
  <c r="S938" i="2"/>
  <c r="I938" i="2" s="1"/>
  <c r="R938" i="2"/>
  <c r="F938" i="2"/>
  <c r="T937" i="2"/>
  <c r="S937" i="2"/>
  <c r="R937" i="2"/>
  <c r="I937" i="2"/>
  <c r="F937" i="2"/>
  <c r="T936" i="2"/>
  <c r="I936" i="2" s="1"/>
  <c r="S936" i="2"/>
  <c r="R936" i="2"/>
  <c r="F936" i="2"/>
  <c r="T935" i="2"/>
  <c r="S935" i="2"/>
  <c r="I935" i="2" s="1"/>
  <c r="R935" i="2"/>
  <c r="F935" i="2"/>
  <c r="T934" i="2"/>
  <c r="S934" i="2"/>
  <c r="I934" i="2" s="1"/>
  <c r="R934" i="2"/>
  <c r="F934" i="2"/>
  <c r="T933" i="2"/>
  <c r="S933" i="2"/>
  <c r="R933" i="2"/>
  <c r="I933" i="2"/>
  <c r="F933" i="2"/>
  <c r="T932" i="2"/>
  <c r="I932" i="2" s="1"/>
  <c r="S932" i="2"/>
  <c r="R932" i="2"/>
  <c r="F932" i="2"/>
  <c r="T931" i="2"/>
  <c r="S931" i="2"/>
  <c r="R931" i="2"/>
  <c r="F931" i="2"/>
  <c r="T930" i="2"/>
  <c r="S930" i="2"/>
  <c r="I930" i="2" s="1"/>
  <c r="R930" i="2"/>
  <c r="F930" i="2"/>
  <c r="T929" i="2"/>
  <c r="S929" i="2"/>
  <c r="R929" i="2"/>
  <c r="I929" i="2"/>
  <c r="F929" i="2"/>
  <c r="T928" i="2"/>
  <c r="I928" i="2" s="1"/>
  <c r="S928" i="2"/>
  <c r="R928" i="2"/>
  <c r="F928" i="2"/>
  <c r="T927" i="2"/>
  <c r="S927" i="2"/>
  <c r="I927" i="2" s="1"/>
  <c r="R927" i="2"/>
  <c r="F927" i="2"/>
  <c r="T926" i="2"/>
  <c r="S926" i="2"/>
  <c r="I926" i="2" s="1"/>
  <c r="R926" i="2"/>
  <c r="F926" i="2"/>
  <c r="T925" i="2"/>
  <c r="S925" i="2"/>
  <c r="R925" i="2"/>
  <c r="I925" i="2"/>
  <c r="F925" i="2"/>
  <c r="T924" i="2"/>
  <c r="I924" i="2" s="1"/>
  <c r="S924" i="2"/>
  <c r="R924" i="2"/>
  <c r="F924" i="2"/>
  <c r="T923" i="2"/>
  <c r="S923" i="2"/>
  <c r="R923" i="2"/>
  <c r="F923" i="2"/>
  <c r="T922" i="2"/>
  <c r="S922" i="2"/>
  <c r="I922" i="2" s="1"/>
  <c r="R922" i="2"/>
  <c r="F922" i="2"/>
  <c r="T921" i="2"/>
  <c r="S921" i="2"/>
  <c r="R921" i="2"/>
  <c r="I921" i="2"/>
  <c r="F921" i="2"/>
  <c r="T920" i="2"/>
  <c r="I920" i="2" s="1"/>
  <c r="S920" i="2"/>
  <c r="R920" i="2"/>
  <c r="F920" i="2"/>
  <c r="T919" i="2"/>
  <c r="S919" i="2"/>
  <c r="I919" i="2" s="1"/>
  <c r="R919" i="2"/>
  <c r="F919" i="2"/>
  <c r="T918" i="2"/>
  <c r="S918" i="2"/>
  <c r="I918" i="2" s="1"/>
  <c r="R918" i="2"/>
  <c r="F918" i="2"/>
  <c r="T917" i="2"/>
  <c r="S917" i="2"/>
  <c r="R917" i="2"/>
  <c r="I917" i="2"/>
  <c r="F917" i="2"/>
  <c r="T916" i="2"/>
  <c r="I916" i="2" s="1"/>
  <c r="S916" i="2"/>
  <c r="R916" i="2"/>
  <c r="F916" i="2"/>
  <c r="T915" i="2"/>
  <c r="S915" i="2"/>
  <c r="R915" i="2"/>
  <c r="F915" i="2"/>
  <c r="T914" i="2"/>
  <c r="S914" i="2"/>
  <c r="I914" i="2" s="1"/>
  <c r="R914" i="2"/>
  <c r="F914" i="2"/>
  <c r="T913" i="2"/>
  <c r="S913" i="2"/>
  <c r="R913" i="2"/>
  <c r="I913" i="2"/>
  <c r="F913" i="2"/>
  <c r="T912" i="2"/>
  <c r="I912" i="2" s="1"/>
  <c r="S912" i="2"/>
  <c r="R912" i="2"/>
  <c r="F912" i="2"/>
  <c r="T911" i="2"/>
  <c r="S911" i="2"/>
  <c r="I911" i="2" s="1"/>
  <c r="R911" i="2"/>
  <c r="F911" i="2"/>
  <c r="T910" i="2"/>
  <c r="S910" i="2"/>
  <c r="I910" i="2" s="1"/>
  <c r="R910" i="2"/>
  <c r="F910" i="2"/>
  <c r="T909" i="2"/>
  <c r="S909" i="2"/>
  <c r="R909" i="2"/>
  <c r="I909" i="2"/>
  <c r="F909" i="2"/>
  <c r="T908" i="2"/>
  <c r="I908" i="2" s="1"/>
  <c r="S908" i="2"/>
  <c r="R908" i="2"/>
  <c r="F908" i="2"/>
  <c r="T907" i="2"/>
  <c r="S907" i="2"/>
  <c r="R907" i="2"/>
  <c r="F907" i="2"/>
  <c r="T906" i="2"/>
  <c r="S906" i="2"/>
  <c r="I906" i="2" s="1"/>
  <c r="R906" i="2"/>
  <c r="F906" i="2"/>
  <c r="T905" i="2"/>
  <c r="S905" i="2"/>
  <c r="R905" i="2"/>
  <c r="I905" i="2"/>
  <c r="F905" i="2"/>
  <c r="T904" i="2"/>
  <c r="I904" i="2" s="1"/>
  <c r="S904" i="2"/>
  <c r="R904" i="2"/>
  <c r="F904" i="2"/>
  <c r="T903" i="2"/>
  <c r="S903" i="2"/>
  <c r="I903" i="2" s="1"/>
  <c r="R903" i="2"/>
  <c r="F903" i="2"/>
  <c r="T902" i="2"/>
  <c r="S902" i="2"/>
  <c r="I902" i="2" s="1"/>
  <c r="R902" i="2"/>
  <c r="F902" i="2"/>
  <c r="T901" i="2"/>
  <c r="S901" i="2"/>
  <c r="R901" i="2"/>
  <c r="I901" i="2"/>
  <c r="F901" i="2"/>
  <c r="T900" i="2"/>
  <c r="I900" i="2" s="1"/>
  <c r="S900" i="2"/>
  <c r="R900" i="2"/>
  <c r="F900" i="2"/>
  <c r="T899" i="2"/>
  <c r="S899" i="2"/>
  <c r="R899" i="2"/>
  <c r="F899" i="2"/>
  <c r="T898" i="2"/>
  <c r="S898" i="2"/>
  <c r="I898" i="2" s="1"/>
  <c r="R898" i="2"/>
  <c r="F898" i="2"/>
  <c r="T897" i="2"/>
  <c r="S897" i="2"/>
  <c r="R897" i="2"/>
  <c r="I897" i="2"/>
  <c r="F897" i="2"/>
  <c r="T896" i="2"/>
  <c r="I896" i="2" s="1"/>
  <c r="S896" i="2"/>
  <c r="R896" i="2"/>
  <c r="F896" i="2"/>
  <c r="T895" i="2"/>
  <c r="S895" i="2"/>
  <c r="I895" i="2" s="1"/>
  <c r="R895" i="2"/>
  <c r="F895" i="2"/>
  <c r="T894" i="2"/>
  <c r="S894" i="2"/>
  <c r="I894" i="2" s="1"/>
  <c r="R894" i="2"/>
  <c r="F894" i="2"/>
  <c r="T893" i="2"/>
  <c r="S893" i="2"/>
  <c r="R893" i="2"/>
  <c r="I893" i="2"/>
  <c r="F893" i="2"/>
  <c r="T892" i="2"/>
  <c r="I892" i="2" s="1"/>
  <c r="S892" i="2"/>
  <c r="R892" i="2"/>
  <c r="F892" i="2"/>
  <c r="T891" i="2"/>
  <c r="S891" i="2"/>
  <c r="R891" i="2"/>
  <c r="F891" i="2"/>
  <c r="T890" i="2"/>
  <c r="S890" i="2"/>
  <c r="I890" i="2" s="1"/>
  <c r="R890" i="2"/>
  <c r="F890" i="2"/>
  <c r="T889" i="2"/>
  <c r="S889" i="2"/>
  <c r="R889" i="2"/>
  <c r="I889" i="2"/>
  <c r="F889" i="2"/>
  <c r="T888" i="2"/>
  <c r="S888" i="2"/>
  <c r="I888" i="2" s="1"/>
  <c r="R888" i="2"/>
  <c r="F888" i="2"/>
  <c r="T887" i="2"/>
  <c r="S887" i="2"/>
  <c r="I887" i="2" s="1"/>
  <c r="R887" i="2"/>
  <c r="F887" i="2"/>
  <c r="T886" i="2"/>
  <c r="S886" i="2"/>
  <c r="I886" i="2" s="1"/>
  <c r="R886" i="2"/>
  <c r="F886" i="2"/>
  <c r="T885" i="2"/>
  <c r="S885" i="2"/>
  <c r="R885" i="2"/>
  <c r="I885" i="2"/>
  <c r="F885" i="2"/>
  <c r="T884" i="2"/>
  <c r="I884" i="2" s="1"/>
  <c r="S884" i="2"/>
  <c r="R884" i="2"/>
  <c r="F884" i="2"/>
  <c r="T883" i="2"/>
  <c r="S883" i="2"/>
  <c r="R883" i="2"/>
  <c r="F883" i="2"/>
  <c r="T882" i="2"/>
  <c r="S882" i="2"/>
  <c r="I882" i="2" s="1"/>
  <c r="R882" i="2"/>
  <c r="F882" i="2"/>
  <c r="T881" i="2"/>
  <c r="S881" i="2"/>
  <c r="R881" i="2"/>
  <c r="I881" i="2"/>
  <c r="F881" i="2"/>
  <c r="T880" i="2"/>
  <c r="I880" i="2" s="1"/>
  <c r="S880" i="2"/>
  <c r="R880" i="2"/>
  <c r="F880" i="2"/>
  <c r="T879" i="2"/>
  <c r="S879" i="2"/>
  <c r="I879" i="2" s="1"/>
  <c r="R879" i="2"/>
  <c r="F879" i="2"/>
  <c r="T878" i="2"/>
  <c r="S878" i="2"/>
  <c r="I878" i="2" s="1"/>
  <c r="R878" i="2"/>
  <c r="F878" i="2"/>
  <c r="T877" i="2"/>
  <c r="S877" i="2"/>
  <c r="R877" i="2"/>
  <c r="I877" i="2"/>
  <c r="F877" i="2"/>
  <c r="T876" i="2"/>
  <c r="I876" i="2" s="1"/>
  <c r="S876" i="2"/>
  <c r="R876" i="2"/>
  <c r="F876" i="2"/>
  <c r="T875" i="2"/>
  <c r="S875" i="2"/>
  <c r="R875" i="2"/>
  <c r="F875" i="2"/>
  <c r="T874" i="2"/>
  <c r="S874" i="2"/>
  <c r="I874" i="2" s="1"/>
  <c r="R874" i="2"/>
  <c r="F874" i="2"/>
  <c r="T873" i="2"/>
  <c r="S873" i="2"/>
  <c r="R873" i="2"/>
  <c r="I873" i="2"/>
  <c r="F873" i="2"/>
  <c r="T872" i="2"/>
  <c r="I872" i="2" s="1"/>
  <c r="S872" i="2"/>
  <c r="R872" i="2"/>
  <c r="F872" i="2"/>
  <c r="T871" i="2"/>
  <c r="S871" i="2"/>
  <c r="I871" i="2" s="1"/>
  <c r="R871" i="2"/>
  <c r="F871" i="2"/>
  <c r="T870" i="2"/>
  <c r="S870" i="2"/>
  <c r="I870" i="2" s="1"/>
  <c r="R870" i="2"/>
  <c r="F870" i="2"/>
  <c r="T869" i="2"/>
  <c r="S869" i="2"/>
  <c r="R869" i="2"/>
  <c r="I869" i="2"/>
  <c r="F869" i="2"/>
  <c r="T868" i="2"/>
  <c r="S868" i="2"/>
  <c r="I868" i="2" s="1"/>
  <c r="R868" i="2"/>
  <c r="F868" i="2"/>
  <c r="T867" i="2"/>
  <c r="S867" i="2"/>
  <c r="R867" i="2"/>
  <c r="F867" i="2"/>
  <c r="T866" i="2"/>
  <c r="S866" i="2"/>
  <c r="I866" i="2" s="1"/>
  <c r="R866" i="2"/>
  <c r="F866" i="2"/>
  <c r="T865" i="2"/>
  <c r="S865" i="2"/>
  <c r="R865" i="2"/>
  <c r="I865" i="2"/>
  <c r="F865" i="2"/>
  <c r="T864" i="2"/>
  <c r="I864" i="2" s="1"/>
  <c r="S864" i="2"/>
  <c r="R864" i="2"/>
  <c r="F864" i="2"/>
  <c r="T863" i="2"/>
  <c r="S863" i="2"/>
  <c r="I863" i="2" s="1"/>
  <c r="R863" i="2"/>
  <c r="F863" i="2"/>
  <c r="T862" i="2"/>
  <c r="S862" i="2"/>
  <c r="I862" i="2" s="1"/>
  <c r="R862" i="2"/>
  <c r="F862" i="2"/>
  <c r="T861" i="2"/>
  <c r="S861" i="2"/>
  <c r="R861" i="2"/>
  <c r="I861" i="2"/>
  <c r="F861" i="2"/>
  <c r="T860" i="2"/>
  <c r="I860" i="2" s="1"/>
  <c r="S860" i="2"/>
  <c r="R860" i="2"/>
  <c r="F860" i="2"/>
  <c r="T859" i="2"/>
  <c r="S859" i="2"/>
  <c r="R859" i="2"/>
  <c r="F859" i="2"/>
  <c r="T858" i="2"/>
  <c r="S858" i="2"/>
  <c r="I858" i="2" s="1"/>
  <c r="R858" i="2"/>
  <c r="F858" i="2"/>
  <c r="T857" i="2"/>
  <c r="S857" i="2"/>
  <c r="R857" i="2"/>
  <c r="I857" i="2"/>
  <c r="F857" i="2"/>
  <c r="T856" i="2"/>
  <c r="I856" i="2" s="1"/>
  <c r="S856" i="2"/>
  <c r="R856" i="2"/>
  <c r="F856" i="2"/>
  <c r="T855" i="2"/>
  <c r="S855" i="2"/>
  <c r="I855" i="2" s="1"/>
  <c r="R855" i="2"/>
  <c r="F855" i="2"/>
  <c r="T854" i="2"/>
  <c r="S854" i="2"/>
  <c r="I854" i="2" s="1"/>
  <c r="R854" i="2"/>
  <c r="F854" i="2"/>
  <c r="T853" i="2"/>
  <c r="S853" i="2"/>
  <c r="R853" i="2"/>
  <c r="I853" i="2"/>
  <c r="F853" i="2"/>
  <c r="T852" i="2"/>
  <c r="I852" i="2" s="1"/>
  <c r="S852" i="2"/>
  <c r="R852" i="2"/>
  <c r="F852" i="2"/>
  <c r="T851" i="2"/>
  <c r="S851" i="2"/>
  <c r="R851" i="2"/>
  <c r="F851" i="2"/>
  <c r="T850" i="2"/>
  <c r="S850" i="2"/>
  <c r="I850" i="2" s="1"/>
  <c r="R850" i="2"/>
  <c r="F850" i="2"/>
  <c r="T849" i="2"/>
  <c r="S849" i="2"/>
  <c r="R849" i="2"/>
  <c r="I849" i="2"/>
  <c r="F849" i="2"/>
  <c r="T848" i="2"/>
  <c r="I848" i="2" s="1"/>
  <c r="S848" i="2"/>
  <c r="R848" i="2"/>
  <c r="F848" i="2"/>
  <c r="T847" i="2"/>
  <c r="S847" i="2"/>
  <c r="I847" i="2" s="1"/>
  <c r="R847" i="2"/>
  <c r="F847" i="2"/>
  <c r="T846" i="2"/>
  <c r="S846" i="2"/>
  <c r="I846" i="2" s="1"/>
  <c r="R846" i="2"/>
  <c r="F846" i="2"/>
  <c r="T845" i="2"/>
  <c r="S845" i="2"/>
  <c r="R845" i="2"/>
  <c r="I845" i="2"/>
  <c r="F845" i="2"/>
  <c r="T844" i="2"/>
  <c r="I844" i="2" s="1"/>
  <c r="S844" i="2"/>
  <c r="R844" i="2"/>
  <c r="F844" i="2"/>
  <c r="T843" i="2"/>
  <c r="S843" i="2"/>
  <c r="R843" i="2"/>
  <c r="F843" i="2"/>
  <c r="T842" i="2"/>
  <c r="S842" i="2"/>
  <c r="I842" i="2" s="1"/>
  <c r="R842" i="2"/>
  <c r="F842" i="2"/>
  <c r="T841" i="2"/>
  <c r="S841" i="2"/>
  <c r="R841" i="2"/>
  <c r="I841" i="2"/>
  <c r="F841" i="2"/>
  <c r="T840" i="2"/>
  <c r="I840" i="2" s="1"/>
  <c r="S840" i="2"/>
  <c r="R840" i="2"/>
  <c r="F840" i="2"/>
  <c r="T839" i="2"/>
  <c r="S839" i="2"/>
  <c r="I839" i="2" s="1"/>
  <c r="R839" i="2"/>
  <c r="F839" i="2"/>
  <c r="T838" i="2"/>
  <c r="S838" i="2"/>
  <c r="I838" i="2" s="1"/>
  <c r="R838" i="2"/>
  <c r="F838" i="2"/>
  <c r="T837" i="2"/>
  <c r="S837" i="2"/>
  <c r="R837" i="2"/>
  <c r="I837" i="2"/>
  <c r="F837" i="2"/>
  <c r="T836" i="2"/>
  <c r="I836" i="2" s="1"/>
  <c r="S836" i="2"/>
  <c r="R836" i="2"/>
  <c r="F836" i="2"/>
  <c r="T835" i="2"/>
  <c r="S835" i="2"/>
  <c r="R835" i="2"/>
  <c r="F835" i="2"/>
  <c r="T834" i="2"/>
  <c r="S834" i="2"/>
  <c r="I834" i="2" s="1"/>
  <c r="R834" i="2"/>
  <c r="F834" i="2"/>
  <c r="T833" i="2"/>
  <c r="S833" i="2"/>
  <c r="R833" i="2"/>
  <c r="I833" i="2"/>
  <c r="F833" i="2"/>
  <c r="T832" i="2"/>
  <c r="I832" i="2" s="1"/>
  <c r="S832" i="2"/>
  <c r="R832" i="2"/>
  <c r="F832" i="2"/>
  <c r="T831" i="2"/>
  <c r="S831" i="2"/>
  <c r="I831" i="2" s="1"/>
  <c r="R831" i="2"/>
  <c r="F831" i="2"/>
  <c r="T830" i="2"/>
  <c r="S830" i="2"/>
  <c r="I830" i="2" s="1"/>
  <c r="R830" i="2"/>
  <c r="F830" i="2"/>
  <c r="T829" i="2"/>
  <c r="S829" i="2"/>
  <c r="R829" i="2"/>
  <c r="I829" i="2"/>
  <c r="F829" i="2"/>
  <c r="T828" i="2"/>
  <c r="I828" i="2" s="1"/>
  <c r="S828" i="2"/>
  <c r="R828" i="2"/>
  <c r="F828" i="2"/>
  <c r="T827" i="2"/>
  <c r="S827" i="2"/>
  <c r="R827" i="2"/>
  <c r="F827" i="2"/>
  <c r="T826" i="2"/>
  <c r="S826" i="2"/>
  <c r="I826" i="2" s="1"/>
  <c r="R826" i="2"/>
  <c r="F826" i="2"/>
  <c r="T825" i="2"/>
  <c r="S825" i="2"/>
  <c r="R825" i="2"/>
  <c r="I825" i="2"/>
  <c r="F825" i="2"/>
  <c r="T824" i="2"/>
  <c r="I824" i="2" s="1"/>
  <c r="S824" i="2"/>
  <c r="R824" i="2"/>
  <c r="F824" i="2"/>
  <c r="T823" i="2"/>
  <c r="S823" i="2"/>
  <c r="I823" i="2" s="1"/>
  <c r="R823" i="2"/>
  <c r="F823" i="2"/>
  <c r="T822" i="2"/>
  <c r="S822" i="2"/>
  <c r="I822" i="2" s="1"/>
  <c r="R822" i="2"/>
  <c r="F822" i="2"/>
  <c r="T821" i="2"/>
  <c r="S821" i="2"/>
  <c r="R821" i="2"/>
  <c r="I821" i="2"/>
  <c r="F821" i="2"/>
  <c r="T820" i="2"/>
  <c r="I820" i="2" s="1"/>
  <c r="S820" i="2"/>
  <c r="R820" i="2"/>
  <c r="F820" i="2"/>
  <c r="T819" i="2"/>
  <c r="S819" i="2"/>
  <c r="R819" i="2"/>
  <c r="F819" i="2"/>
  <c r="T818" i="2"/>
  <c r="S818" i="2"/>
  <c r="I818" i="2" s="1"/>
  <c r="R818" i="2"/>
  <c r="F818" i="2"/>
  <c r="T817" i="2"/>
  <c r="S817" i="2"/>
  <c r="R817" i="2"/>
  <c r="I817" i="2"/>
  <c r="F817" i="2"/>
  <c r="T816" i="2"/>
  <c r="I816" i="2" s="1"/>
  <c r="S816" i="2"/>
  <c r="R816" i="2"/>
  <c r="F816" i="2"/>
  <c r="T815" i="2"/>
  <c r="S815" i="2"/>
  <c r="I815" i="2" s="1"/>
  <c r="R815" i="2"/>
  <c r="F815" i="2"/>
  <c r="T814" i="2"/>
  <c r="S814" i="2"/>
  <c r="I814" i="2" s="1"/>
  <c r="R814" i="2"/>
  <c r="F814" i="2"/>
  <c r="T813" i="2"/>
  <c r="S813" i="2"/>
  <c r="R813" i="2"/>
  <c r="I813" i="2"/>
  <c r="F813" i="2"/>
  <c r="T812" i="2"/>
  <c r="I812" i="2" s="1"/>
  <c r="S812" i="2"/>
  <c r="R812" i="2"/>
  <c r="F812" i="2"/>
  <c r="T811" i="2"/>
  <c r="S811" i="2"/>
  <c r="R811" i="2"/>
  <c r="F811" i="2"/>
  <c r="T810" i="2"/>
  <c r="S810" i="2"/>
  <c r="I810" i="2" s="1"/>
  <c r="R810" i="2"/>
  <c r="F810" i="2"/>
  <c r="T809" i="2"/>
  <c r="S809" i="2"/>
  <c r="R809" i="2"/>
  <c r="I809" i="2"/>
  <c r="F809" i="2"/>
  <c r="T808" i="2"/>
  <c r="I808" i="2" s="1"/>
  <c r="S808" i="2"/>
  <c r="R808" i="2"/>
  <c r="F808" i="2"/>
  <c r="T807" i="2"/>
  <c r="S807" i="2"/>
  <c r="I807" i="2" s="1"/>
  <c r="R807" i="2"/>
  <c r="F807" i="2"/>
  <c r="T806" i="2"/>
  <c r="S806" i="2"/>
  <c r="I806" i="2" s="1"/>
  <c r="R806" i="2"/>
  <c r="F806" i="2"/>
  <c r="T805" i="2"/>
  <c r="S805" i="2"/>
  <c r="R805" i="2"/>
  <c r="I805" i="2"/>
  <c r="F805" i="2"/>
  <c r="T804" i="2"/>
  <c r="I804" i="2" s="1"/>
  <c r="S804" i="2"/>
  <c r="R804" i="2"/>
  <c r="F804" i="2"/>
  <c r="T803" i="2"/>
  <c r="S803" i="2"/>
  <c r="R803" i="2"/>
  <c r="F803" i="2"/>
  <c r="T802" i="2"/>
  <c r="S802" i="2"/>
  <c r="I802" i="2" s="1"/>
  <c r="R802" i="2"/>
  <c r="F802" i="2"/>
  <c r="T801" i="2"/>
  <c r="S801" i="2"/>
  <c r="R801" i="2"/>
  <c r="I801" i="2"/>
  <c r="F801" i="2"/>
  <c r="T800" i="2"/>
  <c r="I800" i="2" s="1"/>
  <c r="S800" i="2"/>
  <c r="R800" i="2"/>
  <c r="F800" i="2"/>
  <c r="T799" i="2"/>
  <c r="S799" i="2"/>
  <c r="I799" i="2" s="1"/>
  <c r="R799" i="2"/>
  <c r="F799" i="2"/>
  <c r="T798" i="2"/>
  <c r="S798" i="2"/>
  <c r="I798" i="2" s="1"/>
  <c r="R798" i="2"/>
  <c r="F798" i="2"/>
  <c r="T797" i="2"/>
  <c r="S797" i="2"/>
  <c r="R797" i="2"/>
  <c r="I797" i="2"/>
  <c r="F797" i="2"/>
  <c r="T796" i="2"/>
  <c r="I796" i="2" s="1"/>
  <c r="S796" i="2"/>
  <c r="R796" i="2"/>
  <c r="F796" i="2"/>
  <c r="T795" i="2"/>
  <c r="S795" i="2"/>
  <c r="R795" i="2"/>
  <c r="F795" i="2"/>
  <c r="T794" i="2"/>
  <c r="S794" i="2"/>
  <c r="I794" i="2" s="1"/>
  <c r="R794" i="2"/>
  <c r="F794" i="2"/>
  <c r="T793" i="2"/>
  <c r="S793" i="2"/>
  <c r="R793" i="2"/>
  <c r="I793" i="2"/>
  <c r="F793" i="2"/>
  <c r="T792" i="2"/>
  <c r="I792" i="2" s="1"/>
  <c r="S792" i="2"/>
  <c r="R792" i="2"/>
  <c r="F792" i="2"/>
  <c r="T791" i="2"/>
  <c r="S791" i="2"/>
  <c r="I791" i="2" s="1"/>
  <c r="R791" i="2"/>
  <c r="F791" i="2"/>
  <c r="T790" i="2"/>
  <c r="S790" i="2"/>
  <c r="I790" i="2" s="1"/>
  <c r="R790" i="2"/>
  <c r="F790" i="2"/>
  <c r="T789" i="2"/>
  <c r="S789" i="2"/>
  <c r="R789" i="2"/>
  <c r="I789" i="2"/>
  <c r="F789" i="2"/>
  <c r="T788" i="2"/>
  <c r="S788" i="2"/>
  <c r="I788" i="2" s="1"/>
  <c r="R788" i="2"/>
  <c r="F788" i="2"/>
  <c r="T787" i="2"/>
  <c r="S787" i="2"/>
  <c r="R787" i="2"/>
  <c r="F787" i="2"/>
  <c r="T786" i="2"/>
  <c r="S786" i="2"/>
  <c r="I786" i="2" s="1"/>
  <c r="R786" i="2"/>
  <c r="F786" i="2"/>
  <c r="T785" i="2"/>
  <c r="S785" i="2"/>
  <c r="R785" i="2"/>
  <c r="I785" i="2"/>
  <c r="F785" i="2"/>
  <c r="T784" i="2"/>
  <c r="I784" i="2" s="1"/>
  <c r="S784" i="2"/>
  <c r="R784" i="2"/>
  <c r="F784" i="2"/>
  <c r="T783" i="2"/>
  <c r="S783" i="2"/>
  <c r="I783" i="2" s="1"/>
  <c r="R783" i="2"/>
  <c r="F783" i="2"/>
  <c r="T782" i="2"/>
  <c r="S782" i="2"/>
  <c r="I782" i="2" s="1"/>
  <c r="R782" i="2"/>
  <c r="F782" i="2"/>
  <c r="T781" i="2"/>
  <c r="S781" i="2"/>
  <c r="R781" i="2"/>
  <c r="I781" i="2"/>
  <c r="F781" i="2"/>
  <c r="T780" i="2"/>
  <c r="I780" i="2" s="1"/>
  <c r="S780" i="2"/>
  <c r="R780" i="2"/>
  <c r="F780" i="2"/>
  <c r="T779" i="2"/>
  <c r="S779" i="2"/>
  <c r="R779" i="2"/>
  <c r="F779" i="2"/>
  <c r="T778" i="2"/>
  <c r="S778" i="2"/>
  <c r="I778" i="2" s="1"/>
  <c r="R778" i="2"/>
  <c r="F778" i="2"/>
  <c r="T777" i="2"/>
  <c r="S777" i="2"/>
  <c r="R777" i="2"/>
  <c r="I777" i="2"/>
  <c r="F777" i="2"/>
  <c r="T776" i="2"/>
  <c r="I776" i="2" s="1"/>
  <c r="S776" i="2"/>
  <c r="R776" i="2"/>
  <c r="F776" i="2"/>
  <c r="T775" i="2"/>
  <c r="S775" i="2"/>
  <c r="I775" i="2" s="1"/>
  <c r="R775" i="2"/>
  <c r="F775" i="2"/>
  <c r="T774" i="2"/>
  <c r="S774" i="2"/>
  <c r="I774" i="2" s="1"/>
  <c r="R774" i="2"/>
  <c r="F774" i="2"/>
  <c r="T773" i="2"/>
  <c r="S773" i="2"/>
  <c r="R773" i="2"/>
  <c r="I773" i="2"/>
  <c r="F773" i="2"/>
  <c r="T772" i="2"/>
  <c r="I772" i="2" s="1"/>
  <c r="S772" i="2"/>
  <c r="R772" i="2"/>
  <c r="F772" i="2"/>
  <c r="T771" i="2"/>
  <c r="S771" i="2"/>
  <c r="R771" i="2"/>
  <c r="F771" i="2"/>
  <c r="T770" i="2"/>
  <c r="S770" i="2"/>
  <c r="I770" i="2" s="1"/>
  <c r="R770" i="2"/>
  <c r="F770" i="2"/>
  <c r="T769" i="2"/>
  <c r="S769" i="2"/>
  <c r="R769" i="2"/>
  <c r="I769" i="2"/>
  <c r="F769" i="2"/>
  <c r="T768" i="2"/>
  <c r="I768" i="2" s="1"/>
  <c r="S768" i="2"/>
  <c r="R768" i="2"/>
  <c r="F768" i="2"/>
  <c r="T767" i="2"/>
  <c r="S767" i="2"/>
  <c r="I767" i="2" s="1"/>
  <c r="R767" i="2"/>
  <c r="F767" i="2"/>
  <c r="T766" i="2"/>
  <c r="S766" i="2"/>
  <c r="I766" i="2" s="1"/>
  <c r="R766" i="2"/>
  <c r="F766" i="2"/>
  <c r="T765" i="2"/>
  <c r="S765" i="2"/>
  <c r="R765" i="2"/>
  <c r="I765" i="2"/>
  <c r="F765" i="2"/>
  <c r="T764" i="2"/>
  <c r="I764" i="2" s="1"/>
  <c r="S764" i="2"/>
  <c r="R764" i="2"/>
  <c r="F764" i="2"/>
  <c r="T763" i="2"/>
  <c r="S763" i="2"/>
  <c r="R763" i="2"/>
  <c r="F763" i="2"/>
  <c r="T762" i="2"/>
  <c r="S762" i="2"/>
  <c r="I762" i="2" s="1"/>
  <c r="R762" i="2"/>
  <c r="F762" i="2"/>
  <c r="T761" i="2"/>
  <c r="S761" i="2"/>
  <c r="R761" i="2"/>
  <c r="I761" i="2"/>
  <c r="F761" i="2"/>
  <c r="T760" i="2"/>
  <c r="I760" i="2" s="1"/>
  <c r="S760" i="2"/>
  <c r="R760" i="2"/>
  <c r="F760" i="2"/>
  <c r="T759" i="2"/>
  <c r="S759" i="2"/>
  <c r="I759" i="2" s="1"/>
  <c r="R759" i="2"/>
  <c r="F759" i="2"/>
  <c r="T758" i="2"/>
  <c r="S758" i="2"/>
  <c r="I758" i="2" s="1"/>
  <c r="R758" i="2"/>
  <c r="F758" i="2"/>
  <c r="T757" i="2"/>
  <c r="S757" i="2"/>
  <c r="R757" i="2"/>
  <c r="I757" i="2"/>
  <c r="F757" i="2"/>
  <c r="T756" i="2"/>
  <c r="I756" i="2" s="1"/>
  <c r="S756" i="2"/>
  <c r="R756" i="2"/>
  <c r="F756" i="2"/>
  <c r="T755" i="2"/>
  <c r="S755" i="2"/>
  <c r="R755" i="2"/>
  <c r="F755" i="2"/>
  <c r="T754" i="2"/>
  <c r="S754" i="2"/>
  <c r="I754" i="2" s="1"/>
  <c r="R754" i="2"/>
  <c r="F754" i="2"/>
  <c r="T753" i="2"/>
  <c r="S753" i="2"/>
  <c r="R753" i="2"/>
  <c r="I753" i="2"/>
  <c r="F753" i="2"/>
  <c r="T752" i="2"/>
  <c r="I752" i="2" s="1"/>
  <c r="S752" i="2"/>
  <c r="R752" i="2"/>
  <c r="F752" i="2"/>
  <c r="T751" i="2"/>
  <c r="S751" i="2"/>
  <c r="I751" i="2" s="1"/>
  <c r="R751" i="2"/>
  <c r="F751" i="2"/>
  <c r="T750" i="2"/>
  <c r="S750" i="2"/>
  <c r="I750" i="2" s="1"/>
  <c r="R750" i="2"/>
  <c r="F750" i="2"/>
  <c r="T749" i="2"/>
  <c r="S749" i="2"/>
  <c r="R749" i="2"/>
  <c r="I749" i="2"/>
  <c r="F749" i="2"/>
  <c r="T748" i="2"/>
  <c r="I748" i="2" s="1"/>
  <c r="S748" i="2"/>
  <c r="R748" i="2"/>
  <c r="F748" i="2"/>
  <c r="T747" i="2"/>
  <c r="S747" i="2"/>
  <c r="R747" i="2"/>
  <c r="F747" i="2"/>
  <c r="T746" i="2"/>
  <c r="S746" i="2"/>
  <c r="I746" i="2" s="1"/>
  <c r="R746" i="2"/>
  <c r="F746" i="2"/>
  <c r="T745" i="2"/>
  <c r="S745" i="2"/>
  <c r="R745" i="2"/>
  <c r="I745" i="2"/>
  <c r="F745" i="2"/>
  <c r="T744" i="2"/>
  <c r="I744" i="2" s="1"/>
  <c r="S744" i="2"/>
  <c r="R744" i="2"/>
  <c r="F744" i="2"/>
  <c r="T743" i="2"/>
  <c r="S743" i="2"/>
  <c r="I743" i="2" s="1"/>
  <c r="R743" i="2"/>
  <c r="F743" i="2"/>
  <c r="T742" i="2"/>
  <c r="S742" i="2"/>
  <c r="I742" i="2" s="1"/>
  <c r="R742" i="2"/>
  <c r="F742" i="2"/>
  <c r="T741" i="2"/>
  <c r="S741" i="2"/>
  <c r="R741" i="2"/>
  <c r="I741" i="2"/>
  <c r="F741" i="2"/>
  <c r="T740" i="2"/>
  <c r="I740" i="2" s="1"/>
  <c r="S740" i="2"/>
  <c r="R740" i="2"/>
  <c r="F740" i="2"/>
  <c r="T739" i="2"/>
  <c r="S739" i="2"/>
  <c r="R739" i="2"/>
  <c r="F739" i="2"/>
  <c r="T738" i="2"/>
  <c r="S738" i="2"/>
  <c r="I738" i="2" s="1"/>
  <c r="R738" i="2"/>
  <c r="F738" i="2"/>
  <c r="T737" i="2"/>
  <c r="S737" i="2"/>
  <c r="R737" i="2"/>
  <c r="I737" i="2"/>
  <c r="F737" i="2"/>
  <c r="T736" i="2"/>
  <c r="I736" i="2" s="1"/>
  <c r="S736" i="2"/>
  <c r="R736" i="2"/>
  <c r="F736" i="2"/>
  <c r="T735" i="2"/>
  <c r="S735" i="2"/>
  <c r="I735" i="2" s="1"/>
  <c r="R735" i="2"/>
  <c r="F735" i="2"/>
  <c r="T734" i="2"/>
  <c r="S734" i="2"/>
  <c r="I734" i="2" s="1"/>
  <c r="R734" i="2"/>
  <c r="F734" i="2"/>
  <c r="T733" i="2"/>
  <c r="S733" i="2"/>
  <c r="R733" i="2"/>
  <c r="I733" i="2"/>
  <c r="F733" i="2"/>
  <c r="T732" i="2"/>
  <c r="I732" i="2" s="1"/>
  <c r="S732" i="2"/>
  <c r="R732" i="2"/>
  <c r="F732" i="2"/>
  <c r="T731" i="2"/>
  <c r="S731" i="2"/>
  <c r="R731" i="2"/>
  <c r="F731" i="2"/>
  <c r="T730" i="2"/>
  <c r="S730" i="2"/>
  <c r="I730" i="2" s="1"/>
  <c r="R730" i="2"/>
  <c r="F730" i="2"/>
  <c r="T729" i="2"/>
  <c r="S729" i="2"/>
  <c r="R729" i="2"/>
  <c r="I729" i="2"/>
  <c r="F729" i="2"/>
  <c r="T728" i="2"/>
  <c r="I728" i="2" s="1"/>
  <c r="S728" i="2"/>
  <c r="R728" i="2"/>
  <c r="F728" i="2"/>
  <c r="T727" i="2"/>
  <c r="S727" i="2"/>
  <c r="I727" i="2" s="1"/>
  <c r="R727" i="2"/>
  <c r="F727" i="2"/>
  <c r="T726" i="2"/>
  <c r="S726" i="2"/>
  <c r="I726" i="2" s="1"/>
  <c r="R726" i="2"/>
  <c r="F726" i="2"/>
  <c r="T725" i="2"/>
  <c r="S725" i="2"/>
  <c r="R725" i="2"/>
  <c r="I725" i="2"/>
  <c r="F725" i="2"/>
  <c r="T724" i="2"/>
  <c r="I724" i="2" s="1"/>
  <c r="S724" i="2"/>
  <c r="R724" i="2"/>
  <c r="F724" i="2"/>
  <c r="T723" i="2"/>
  <c r="S723" i="2"/>
  <c r="R723" i="2"/>
  <c r="F723" i="2"/>
  <c r="T722" i="2"/>
  <c r="S722" i="2"/>
  <c r="I722" i="2" s="1"/>
  <c r="R722" i="2"/>
  <c r="F722" i="2"/>
  <c r="T721" i="2"/>
  <c r="S721" i="2"/>
  <c r="R721" i="2"/>
  <c r="I721" i="2"/>
  <c r="F721" i="2"/>
  <c r="T720" i="2"/>
  <c r="I720" i="2" s="1"/>
  <c r="S720" i="2"/>
  <c r="R720" i="2"/>
  <c r="F720" i="2"/>
  <c r="T719" i="2"/>
  <c r="S719" i="2"/>
  <c r="I719" i="2" s="1"/>
  <c r="R719" i="2"/>
  <c r="F719" i="2"/>
  <c r="T718" i="2"/>
  <c r="S718" i="2"/>
  <c r="I718" i="2" s="1"/>
  <c r="R718" i="2"/>
  <c r="F718" i="2"/>
  <c r="T717" i="2"/>
  <c r="S717" i="2"/>
  <c r="R717" i="2"/>
  <c r="I717" i="2"/>
  <c r="F717" i="2"/>
  <c r="T716" i="2"/>
  <c r="I716" i="2" s="1"/>
  <c r="S716" i="2"/>
  <c r="R716" i="2"/>
  <c r="F716" i="2"/>
  <c r="T715" i="2"/>
  <c r="S715" i="2"/>
  <c r="R715" i="2"/>
  <c r="F715" i="2"/>
  <c r="T714" i="2"/>
  <c r="S714" i="2"/>
  <c r="I714" i="2" s="1"/>
  <c r="R714" i="2"/>
  <c r="F714" i="2"/>
  <c r="T713" i="2"/>
  <c r="S713" i="2"/>
  <c r="R713" i="2"/>
  <c r="I713" i="2"/>
  <c r="F713" i="2"/>
  <c r="T712" i="2"/>
  <c r="I712" i="2" s="1"/>
  <c r="S712" i="2"/>
  <c r="R712" i="2"/>
  <c r="F712" i="2"/>
  <c r="T711" i="2"/>
  <c r="S711" i="2"/>
  <c r="I711" i="2" s="1"/>
  <c r="R711" i="2"/>
  <c r="F711" i="2"/>
  <c r="T710" i="2"/>
  <c r="S710" i="2"/>
  <c r="I710" i="2" s="1"/>
  <c r="R710" i="2"/>
  <c r="F710" i="2"/>
  <c r="T709" i="2"/>
  <c r="S709" i="2"/>
  <c r="R709" i="2"/>
  <c r="I709" i="2"/>
  <c r="F709" i="2"/>
  <c r="T708" i="2"/>
  <c r="I708" i="2" s="1"/>
  <c r="S708" i="2"/>
  <c r="R708" i="2"/>
  <c r="F708" i="2"/>
  <c r="T707" i="2"/>
  <c r="S707" i="2"/>
  <c r="R707" i="2"/>
  <c r="F707" i="2"/>
  <c r="T706" i="2"/>
  <c r="S706" i="2"/>
  <c r="I706" i="2" s="1"/>
  <c r="R706" i="2"/>
  <c r="F706" i="2"/>
  <c r="T705" i="2"/>
  <c r="S705" i="2"/>
  <c r="R705" i="2"/>
  <c r="I705" i="2"/>
  <c r="F705" i="2"/>
  <c r="T704" i="2"/>
  <c r="I704" i="2" s="1"/>
  <c r="S704" i="2"/>
  <c r="R704" i="2"/>
  <c r="F704" i="2"/>
  <c r="T703" i="2"/>
  <c r="S703" i="2"/>
  <c r="I703" i="2" s="1"/>
  <c r="R703" i="2"/>
  <c r="F703" i="2"/>
  <c r="T702" i="2"/>
  <c r="S702" i="2"/>
  <c r="I702" i="2" s="1"/>
  <c r="R702" i="2"/>
  <c r="F702" i="2"/>
  <c r="T701" i="2"/>
  <c r="S701" i="2"/>
  <c r="R701" i="2"/>
  <c r="I701" i="2"/>
  <c r="F701" i="2"/>
  <c r="T700" i="2"/>
  <c r="I700" i="2" s="1"/>
  <c r="S700" i="2"/>
  <c r="R700" i="2"/>
  <c r="F700" i="2"/>
  <c r="T699" i="2"/>
  <c r="S699" i="2"/>
  <c r="R699" i="2"/>
  <c r="F699" i="2"/>
  <c r="T698" i="2"/>
  <c r="S698" i="2"/>
  <c r="I698" i="2" s="1"/>
  <c r="R698" i="2"/>
  <c r="F698" i="2"/>
  <c r="T697" i="2"/>
  <c r="S697" i="2"/>
  <c r="R697" i="2"/>
  <c r="I697" i="2"/>
  <c r="F697" i="2"/>
  <c r="T696" i="2"/>
  <c r="I696" i="2" s="1"/>
  <c r="S696" i="2"/>
  <c r="R696" i="2"/>
  <c r="F696" i="2"/>
  <c r="T695" i="2"/>
  <c r="S695" i="2"/>
  <c r="I695" i="2" s="1"/>
  <c r="R695" i="2"/>
  <c r="F695" i="2"/>
  <c r="T694" i="2"/>
  <c r="S694" i="2"/>
  <c r="I694" i="2" s="1"/>
  <c r="R694" i="2"/>
  <c r="F694" i="2"/>
  <c r="T693" i="2"/>
  <c r="S693" i="2"/>
  <c r="R693" i="2"/>
  <c r="I693" i="2"/>
  <c r="F693" i="2"/>
  <c r="T692" i="2"/>
  <c r="I692" i="2" s="1"/>
  <c r="S692" i="2"/>
  <c r="R692" i="2"/>
  <c r="F692" i="2"/>
  <c r="T691" i="2"/>
  <c r="S691" i="2"/>
  <c r="R691" i="2"/>
  <c r="F691" i="2"/>
  <c r="T690" i="2"/>
  <c r="S690" i="2"/>
  <c r="I690" i="2" s="1"/>
  <c r="R690" i="2"/>
  <c r="F690" i="2"/>
  <c r="T689" i="2"/>
  <c r="S689" i="2"/>
  <c r="R689" i="2"/>
  <c r="I689" i="2"/>
  <c r="F689" i="2"/>
  <c r="T688" i="2"/>
  <c r="I688" i="2" s="1"/>
  <c r="S688" i="2"/>
  <c r="R688" i="2"/>
  <c r="F688" i="2"/>
  <c r="T687" i="2"/>
  <c r="S687" i="2"/>
  <c r="I687" i="2" s="1"/>
  <c r="R687" i="2"/>
  <c r="F687" i="2"/>
  <c r="T686" i="2"/>
  <c r="S686" i="2"/>
  <c r="I686" i="2" s="1"/>
  <c r="R686" i="2"/>
  <c r="F686" i="2"/>
  <c r="T685" i="2"/>
  <c r="S685" i="2"/>
  <c r="R685" i="2"/>
  <c r="I685" i="2"/>
  <c r="F685" i="2"/>
  <c r="T684" i="2"/>
  <c r="I684" i="2" s="1"/>
  <c r="S684" i="2"/>
  <c r="R684" i="2"/>
  <c r="F684" i="2"/>
  <c r="T683" i="2"/>
  <c r="S683" i="2"/>
  <c r="R683" i="2"/>
  <c r="F683" i="2"/>
  <c r="T682" i="2"/>
  <c r="S682" i="2"/>
  <c r="I682" i="2" s="1"/>
  <c r="R682" i="2"/>
  <c r="F682" i="2"/>
  <c r="T681" i="2"/>
  <c r="S681" i="2"/>
  <c r="R681" i="2"/>
  <c r="I681" i="2"/>
  <c r="F681" i="2"/>
  <c r="T680" i="2"/>
  <c r="I680" i="2" s="1"/>
  <c r="S680" i="2"/>
  <c r="R680" i="2"/>
  <c r="F680" i="2"/>
  <c r="T679" i="2"/>
  <c r="S679" i="2"/>
  <c r="I679" i="2" s="1"/>
  <c r="R679" i="2"/>
  <c r="F679" i="2"/>
  <c r="T678" i="2"/>
  <c r="S678" i="2"/>
  <c r="I678" i="2" s="1"/>
  <c r="R678" i="2"/>
  <c r="F678" i="2"/>
  <c r="T677" i="2"/>
  <c r="S677" i="2"/>
  <c r="R677" i="2"/>
  <c r="I677" i="2"/>
  <c r="F677" i="2"/>
  <c r="T676" i="2"/>
  <c r="I676" i="2" s="1"/>
  <c r="S676" i="2"/>
  <c r="R676" i="2"/>
  <c r="F676" i="2"/>
  <c r="T675" i="2"/>
  <c r="S675" i="2"/>
  <c r="R675" i="2"/>
  <c r="F675" i="2"/>
  <c r="T674" i="2"/>
  <c r="S674" i="2"/>
  <c r="I674" i="2" s="1"/>
  <c r="R674" i="2"/>
  <c r="F674" i="2"/>
  <c r="T673" i="2"/>
  <c r="S673" i="2"/>
  <c r="R673" i="2"/>
  <c r="I673" i="2"/>
  <c r="F673" i="2"/>
  <c r="T672" i="2"/>
  <c r="I672" i="2" s="1"/>
  <c r="S672" i="2"/>
  <c r="R672" i="2"/>
  <c r="F672" i="2"/>
  <c r="T671" i="2"/>
  <c r="S671" i="2"/>
  <c r="I671" i="2" s="1"/>
  <c r="R671" i="2"/>
  <c r="F671" i="2"/>
  <c r="T670" i="2"/>
  <c r="S670" i="2"/>
  <c r="I670" i="2" s="1"/>
  <c r="R670" i="2"/>
  <c r="F670" i="2"/>
  <c r="T669" i="2"/>
  <c r="S669" i="2"/>
  <c r="R669" i="2"/>
  <c r="I669" i="2"/>
  <c r="F669" i="2"/>
  <c r="T668" i="2"/>
  <c r="I668" i="2" s="1"/>
  <c r="S668" i="2"/>
  <c r="R668" i="2"/>
  <c r="F668" i="2"/>
  <c r="T667" i="2"/>
  <c r="S667" i="2"/>
  <c r="R667" i="2"/>
  <c r="F667" i="2"/>
  <c r="T666" i="2"/>
  <c r="S666" i="2"/>
  <c r="I666" i="2" s="1"/>
  <c r="R666" i="2"/>
  <c r="F666" i="2"/>
  <c r="T665" i="2"/>
  <c r="S665" i="2"/>
  <c r="R665" i="2"/>
  <c r="I665" i="2"/>
  <c r="F665" i="2"/>
  <c r="T664" i="2"/>
  <c r="I664" i="2" s="1"/>
  <c r="S664" i="2"/>
  <c r="R664" i="2"/>
  <c r="F664" i="2"/>
  <c r="T663" i="2"/>
  <c r="S663" i="2"/>
  <c r="I663" i="2" s="1"/>
  <c r="R663" i="2"/>
  <c r="F663" i="2"/>
  <c r="T662" i="2"/>
  <c r="S662" i="2"/>
  <c r="I662" i="2" s="1"/>
  <c r="R662" i="2"/>
  <c r="F662" i="2"/>
  <c r="T661" i="2"/>
  <c r="S661" i="2"/>
  <c r="R661" i="2"/>
  <c r="I661" i="2"/>
  <c r="F661" i="2"/>
  <c r="T660" i="2"/>
  <c r="I660" i="2" s="1"/>
  <c r="S660" i="2"/>
  <c r="R660" i="2"/>
  <c r="F660" i="2"/>
  <c r="T659" i="2"/>
  <c r="S659" i="2"/>
  <c r="I659" i="2" s="1"/>
  <c r="R659" i="2"/>
  <c r="F659" i="2"/>
  <c r="T658" i="2"/>
  <c r="S658" i="2"/>
  <c r="I658" i="2" s="1"/>
  <c r="R658" i="2"/>
  <c r="F658" i="2"/>
  <c r="T657" i="2"/>
  <c r="S657" i="2"/>
  <c r="R657" i="2"/>
  <c r="I657" i="2"/>
  <c r="F657" i="2"/>
  <c r="T656" i="2"/>
  <c r="I656" i="2" s="1"/>
  <c r="S656" i="2"/>
  <c r="R656" i="2"/>
  <c r="F656" i="2"/>
  <c r="T655" i="2"/>
  <c r="S655" i="2"/>
  <c r="I655" i="2" s="1"/>
  <c r="R655" i="2"/>
  <c r="F655" i="2"/>
  <c r="T654" i="2"/>
  <c r="S654" i="2"/>
  <c r="I654" i="2" s="1"/>
  <c r="R654" i="2"/>
  <c r="F654" i="2"/>
  <c r="T653" i="2"/>
  <c r="S653" i="2"/>
  <c r="R653" i="2"/>
  <c r="I653" i="2"/>
  <c r="F653" i="2"/>
  <c r="T652" i="2"/>
  <c r="I652" i="2" s="1"/>
  <c r="S652" i="2"/>
  <c r="R652" i="2"/>
  <c r="F652" i="2"/>
  <c r="T651" i="2"/>
  <c r="S651" i="2"/>
  <c r="I651" i="2" s="1"/>
  <c r="R651" i="2"/>
  <c r="F651" i="2"/>
  <c r="T650" i="2"/>
  <c r="S650" i="2"/>
  <c r="I650" i="2" s="1"/>
  <c r="R650" i="2"/>
  <c r="F650" i="2"/>
  <c r="T649" i="2"/>
  <c r="S649" i="2"/>
  <c r="R649" i="2"/>
  <c r="I649" i="2"/>
  <c r="F649" i="2"/>
  <c r="T648" i="2"/>
  <c r="I648" i="2" s="1"/>
  <c r="S648" i="2"/>
  <c r="R648" i="2"/>
  <c r="F648" i="2"/>
  <c r="T647" i="2"/>
  <c r="S647" i="2"/>
  <c r="R647" i="2"/>
  <c r="F647" i="2"/>
  <c r="T646" i="2"/>
  <c r="S646" i="2"/>
  <c r="R646" i="2"/>
  <c r="I646" i="2"/>
  <c r="F646" i="2"/>
  <c r="T645" i="2"/>
  <c r="S645" i="2"/>
  <c r="R645" i="2"/>
  <c r="I645" i="2"/>
  <c r="F645" i="2"/>
  <c r="T644" i="2"/>
  <c r="I644" i="2" s="1"/>
  <c r="S644" i="2"/>
  <c r="R644" i="2"/>
  <c r="F644" i="2"/>
  <c r="T643" i="2"/>
  <c r="S643" i="2"/>
  <c r="R643" i="2"/>
  <c r="F643" i="2"/>
  <c r="T642" i="2"/>
  <c r="S642" i="2"/>
  <c r="R642" i="2"/>
  <c r="I642" i="2"/>
  <c r="F642" i="2"/>
  <c r="T641" i="2"/>
  <c r="S641" i="2"/>
  <c r="R641" i="2"/>
  <c r="I641" i="2"/>
  <c r="F641" i="2"/>
  <c r="T640" i="2"/>
  <c r="I640" i="2" s="1"/>
  <c r="S640" i="2"/>
  <c r="R640" i="2"/>
  <c r="F640" i="2"/>
  <c r="T639" i="2"/>
  <c r="S639" i="2"/>
  <c r="R639" i="2"/>
  <c r="F639" i="2"/>
  <c r="T638" i="2"/>
  <c r="S638" i="2"/>
  <c r="R638" i="2"/>
  <c r="I638" i="2"/>
  <c r="F638" i="2"/>
  <c r="T637" i="2"/>
  <c r="S637" i="2"/>
  <c r="R637" i="2"/>
  <c r="I637" i="2"/>
  <c r="F637" i="2"/>
  <c r="T636" i="2"/>
  <c r="I636" i="2" s="1"/>
  <c r="S636" i="2"/>
  <c r="R636" i="2"/>
  <c r="F636" i="2"/>
  <c r="T635" i="2"/>
  <c r="S635" i="2"/>
  <c r="R635" i="2"/>
  <c r="I635" i="2"/>
  <c r="F635" i="2"/>
  <c r="T634" i="2"/>
  <c r="S634" i="2"/>
  <c r="I634" i="2" s="1"/>
  <c r="R634" i="2"/>
  <c r="F634" i="2"/>
  <c r="T633" i="2"/>
  <c r="I633" i="2" s="1"/>
  <c r="S633" i="2"/>
  <c r="R633" i="2"/>
  <c r="F633" i="2"/>
  <c r="T632" i="2"/>
  <c r="S632" i="2"/>
  <c r="I632" i="2" s="1"/>
  <c r="R632" i="2"/>
  <c r="F632" i="2"/>
  <c r="T631" i="2"/>
  <c r="S631" i="2"/>
  <c r="R631" i="2"/>
  <c r="I631" i="2"/>
  <c r="F631" i="2"/>
  <c r="T630" i="2"/>
  <c r="S630" i="2"/>
  <c r="I630" i="2" s="1"/>
  <c r="R630" i="2"/>
  <c r="F630" i="2"/>
  <c r="T629" i="2"/>
  <c r="S629" i="2"/>
  <c r="R629" i="2"/>
  <c r="I629" i="2"/>
  <c r="F629" i="2"/>
  <c r="T628" i="2"/>
  <c r="S628" i="2"/>
  <c r="I628" i="2" s="1"/>
  <c r="R628" i="2"/>
  <c r="F628" i="2"/>
  <c r="T627" i="2"/>
  <c r="S627" i="2"/>
  <c r="R627" i="2"/>
  <c r="I627" i="2"/>
  <c r="F627" i="2"/>
  <c r="T626" i="2"/>
  <c r="S626" i="2"/>
  <c r="I626" i="2" s="1"/>
  <c r="R626" i="2"/>
  <c r="F626" i="2"/>
  <c r="T625" i="2"/>
  <c r="S625" i="2"/>
  <c r="R625" i="2"/>
  <c r="I625" i="2"/>
  <c r="F625" i="2"/>
  <c r="T624" i="2"/>
  <c r="S624" i="2"/>
  <c r="I624" i="2" s="1"/>
  <c r="R624" i="2"/>
  <c r="F624" i="2"/>
  <c r="T623" i="2"/>
  <c r="S623" i="2"/>
  <c r="R623" i="2"/>
  <c r="I623" i="2"/>
  <c r="F623" i="2"/>
  <c r="T622" i="2"/>
  <c r="S622" i="2"/>
  <c r="I622" i="2" s="1"/>
  <c r="R622" i="2"/>
  <c r="F622" i="2"/>
  <c r="T621" i="2"/>
  <c r="S621" i="2"/>
  <c r="R621" i="2"/>
  <c r="I621" i="2"/>
  <c r="F621" i="2"/>
  <c r="T620" i="2"/>
  <c r="S620" i="2"/>
  <c r="I620" i="2" s="1"/>
  <c r="R620" i="2"/>
  <c r="F620" i="2"/>
  <c r="T619" i="2"/>
  <c r="S619" i="2"/>
  <c r="R619" i="2"/>
  <c r="I619" i="2"/>
  <c r="T618" i="2"/>
  <c r="S618" i="2"/>
  <c r="R618" i="2"/>
  <c r="I618" i="2"/>
  <c r="T617" i="2"/>
  <c r="S617" i="2"/>
  <c r="R617" i="2"/>
  <c r="I617" i="2"/>
  <c r="T616" i="2"/>
  <c r="I616" i="2" s="1"/>
  <c r="S616" i="2"/>
  <c r="R616" i="2"/>
  <c r="T615" i="2"/>
  <c r="S615" i="2"/>
  <c r="R615" i="2"/>
  <c r="I615" i="2"/>
  <c r="T614" i="2"/>
  <c r="I614" i="2" s="1"/>
  <c r="S614" i="2"/>
  <c r="R614" i="2"/>
  <c r="T613" i="2"/>
  <c r="S613" i="2"/>
  <c r="R613" i="2"/>
  <c r="I613" i="2"/>
  <c r="T612" i="2"/>
  <c r="I612" i="2" s="1"/>
  <c r="S612" i="2"/>
  <c r="R612" i="2"/>
  <c r="T611" i="2"/>
  <c r="S611" i="2"/>
  <c r="R611" i="2"/>
  <c r="I611" i="2"/>
  <c r="T610" i="2"/>
  <c r="S610" i="2"/>
  <c r="R610" i="2"/>
  <c r="I610" i="2"/>
  <c r="T609" i="2"/>
  <c r="S609" i="2"/>
  <c r="R609" i="2"/>
  <c r="I609" i="2"/>
  <c r="T608" i="2"/>
  <c r="S608" i="2"/>
  <c r="R608" i="2"/>
  <c r="I608" i="2"/>
  <c r="T607" i="2"/>
  <c r="S607" i="2"/>
  <c r="R607" i="2"/>
  <c r="I607" i="2"/>
  <c r="T606" i="2"/>
  <c r="S606" i="2"/>
  <c r="R606" i="2"/>
  <c r="I606" i="2"/>
  <c r="T605" i="2"/>
  <c r="S605" i="2"/>
  <c r="R605" i="2"/>
  <c r="I605" i="2"/>
  <c r="T604" i="2"/>
  <c r="I604" i="2" s="1"/>
  <c r="S604" i="2"/>
  <c r="R604" i="2"/>
  <c r="T603" i="2"/>
  <c r="S603" i="2"/>
  <c r="R603" i="2"/>
  <c r="I603" i="2"/>
  <c r="T602" i="2"/>
  <c r="I602" i="2" s="1"/>
  <c r="S602" i="2"/>
  <c r="R602" i="2"/>
  <c r="T601" i="2"/>
  <c r="S601" i="2"/>
  <c r="R601" i="2"/>
  <c r="I601" i="2"/>
  <c r="T600" i="2"/>
  <c r="I600" i="2" s="1"/>
  <c r="S600" i="2"/>
  <c r="R600" i="2"/>
  <c r="T599" i="2"/>
  <c r="S599" i="2"/>
  <c r="R599" i="2"/>
  <c r="I599" i="2"/>
  <c r="T598" i="2"/>
  <c r="I598" i="2" s="1"/>
  <c r="S598" i="2"/>
  <c r="R598" i="2"/>
  <c r="T597" i="2"/>
  <c r="S597" i="2"/>
  <c r="R597" i="2"/>
  <c r="I597" i="2"/>
  <c r="T596" i="2"/>
  <c r="I596" i="2" s="1"/>
  <c r="S596" i="2"/>
  <c r="R596" i="2"/>
  <c r="T595" i="2"/>
  <c r="S595" i="2"/>
  <c r="R595" i="2"/>
  <c r="I595" i="2"/>
  <c r="T594" i="2"/>
  <c r="I594" i="2" s="1"/>
  <c r="S594" i="2"/>
  <c r="R594" i="2"/>
  <c r="T593" i="2"/>
  <c r="S593" i="2"/>
  <c r="R593" i="2"/>
  <c r="I593" i="2"/>
  <c r="T592" i="2"/>
  <c r="I592" i="2" s="1"/>
  <c r="S592" i="2"/>
  <c r="R592" i="2"/>
  <c r="T591" i="2"/>
  <c r="S591" i="2"/>
  <c r="R591" i="2"/>
  <c r="I591" i="2"/>
  <c r="T590" i="2"/>
  <c r="I590" i="2" s="1"/>
  <c r="S590" i="2"/>
  <c r="R590" i="2"/>
  <c r="T589" i="2"/>
  <c r="S589" i="2"/>
  <c r="R589" i="2"/>
  <c r="I589" i="2"/>
  <c r="T588" i="2"/>
  <c r="I588" i="2" s="1"/>
  <c r="S588" i="2"/>
  <c r="R588" i="2"/>
  <c r="T587" i="2"/>
  <c r="S587" i="2"/>
  <c r="R587" i="2"/>
  <c r="I587" i="2"/>
  <c r="T586" i="2"/>
  <c r="I586" i="2" s="1"/>
  <c r="S586" i="2"/>
  <c r="R586" i="2"/>
  <c r="T585" i="2"/>
  <c r="S585" i="2"/>
  <c r="R585" i="2"/>
  <c r="I585" i="2"/>
  <c r="T584" i="2"/>
  <c r="I584" i="2" s="1"/>
  <c r="S584" i="2"/>
  <c r="R584" i="2"/>
  <c r="T583" i="2"/>
  <c r="S583" i="2"/>
  <c r="R583" i="2"/>
  <c r="I583" i="2"/>
  <c r="T582" i="2"/>
  <c r="I582" i="2" s="1"/>
  <c r="S582" i="2"/>
  <c r="R582" i="2"/>
  <c r="T581" i="2"/>
  <c r="S581" i="2"/>
  <c r="R581" i="2"/>
  <c r="I581" i="2"/>
  <c r="T580" i="2"/>
  <c r="I580" i="2" s="1"/>
  <c r="S580" i="2"/>
  <c r="R580" i="2"/>
  <c r="T579" i="2"/>
  <c r="S579" i="2"/>
  <c r="R579" i="2"/>
  <c r="I579" i="2"/>
  <c r="T578" i="2"/>
  <c r="I578" i="2" s="1"/>
  <c r="S578" i="2"/>
  <c r="R578" i="2"/>
  <c r="T577" i="2"/>
  <c r="S577" i="2"/>
  <c r="R577" i="2"/>
  <c r="I577" i="2"/>
  <c r="T576" i="2"/>
  <c r="I576" i="2" s="1"/>
  <c r="S576" i="2"/>
  <c r="R576" i="2"/>
  <c r="T575" i="2"/>
  <c r="S575" i="2"/>
  <c r="R575" i="2"/>
  <c r="I575" i="2"/>
  <c r="T574" i="2"/>
  <c r="I574" i="2" s="1"/>
  <c r="S574" i="2"/>
  <c r="R574" i="2"/>
  <c r="T573" i="2"/>
  <c r="S573" i="2"/>
  <c r="R573" i="2"/>
  <c r="I573" i="2"/>
  <c r="T572" i="2"/>
  <c r="I572" i="2" s="1"/>
  <c r="S572" i="2"/>
  <c r="R572" i="2"/>
  <c r="T571" i="2"/>
  <c r="S571" i="2"/>
  <c r="R571" i="2"/>
  <c r="I571" i="2"/>
  <c r="T570" i="2"/>
  <c r="I570" i="2" s="1"/>
  <c r="S570" i="2"/>
  <c r="R570" i="2"/>
  <c r="T569" i="2"/>
  <c r="S569" i="2"/>
  <c r="R569" i="2"/>
  <c r="I569" i="2"/>
  <c r="T568" i="2"/>
  <c r="I568" i="2" s="1"/>
  <c r="S568" i="2"/>
  <c r="R568" i="2"/>
  <c r="T567" i="2"/>
  <c r="S567" i="2"/>
  <c r="R567" i="2"/>
  <c r="I567" i="2"/>
  <c r="T566" i="2"/>
  <c r="I566" i="2" s="1"/>
  <c r="S566" i="2"/>
  <c r="R566" i="2"/>
  <c r="T565" i="2"/>
  <c r="S565" i="2"/>
  <c r="R565" i="2"/>
  <c r="I565" i="2"/>
  <c r="T564" i="2"/>
  <c r="I564" i="2" s="1"/>
  <c r="S564" i="2"/>
  <c r="R564" i="2"/>
  <c r="T563" i="2"/>
  <c r="S563" i="2"/>
  <c r="R563" i="2"/>
  <c r="I563" i="2"/>
  <c r="T562" i="2"/>
  <c r="I562" i="2" s="1"/>
  <c r="S562" i="2"/>
  <c r="R562" i="2"/>
  <c r="T561" i="2"/>
  <c r="S561" i="2"/>
  <c r="R561" i="2"/>
  <c r="I561" i="2"/>
  <c r="T560" i="2"/>
  <c r="I560" i="2" s="1"/>
  <c r="S560" i="2"/>
  <c r="R560" i="2"/>
  <c r="T559" i="2"/>
  <c r="S559" i="2"/>
  <c r="R559" i="2"/>
  <c r="I559" i="2"/>
  <c r="T558" i="2"/>
  <c r="I558" i="2" s="1"/>
  <c r="S558" i="2"/>
  <c r="R558" i="2"/>
  <c r="T557" i="2"/>
  <c r="S557" i="2"/>
  <c r="R557" i="2"/>
  <c r="I557" i="2"/>
  <c r="T556" i="2"/>
  <c r="I556" i="2" s="1"/>
  <c r="S556" i="2"/>
  <c r="R556" i="2"/>
  <c r="T555" i="2"/>
  <c r="S555" i="2"/>
  <c r="R555" i="2"/>
  <c r="I555" i="2"/>
  <c r="T554" i="2"/>
  <c r="I554" i="2" s="1"/>
  <c r="S554" i="2"/>
  <c r="R554" i="2"/>
  <c r="T553" i="2"/>
  <c r="S553" i="2"/>
  <c r="R553" i="2"/>
  <c r="I553" i="2"/>
  <c r="T552" i="2"/>
  <c r="I552" i="2" s="1"/>
  <c r="S552" i="2"/>
  <c r="R552" i="2"/>
  <c r="T551" i="2"/>
  <c r="S551" i="2"/>
  <c r="R551" i="2"/>
  <c r="I551" i="2"/>
  <c r="T550" i="2"/>
  <c r="I550" i="2" s="1"/>
  <c r="S550" i="2"/>
  <c r="R550" i="2"/>
  <c r="T549" i="2"/>
  <c r="S549" i="2"/>
  <c r="R549" i="2"/>
  <c r="I549" i="2"/>
  <c r="T548" i="2"/>
  <c r="I548" i="2" s="1"/>
  <c r="S548" i="2"/>
  <c r="R548" i="2"/>
  <c r="T547" i="2"/>
  <c r="S547" i="2"/>
  <c r="R547" i="2"/>
  <c r="I547" i="2"/>
  <c r="T546" i="2"/>
  <c r="I546" i="2" s="1"/>
  <c r="S546" i="2"/>
  <c r="R546" i="2"/>
  <c r="T545" i="2"/>
  <c r="S545" i="2"/>
  <c r="R545" i="2"/>
  <c r="I545" i="2"/>
  <c r="T544" i="2"/>
  <c r="I544" i="2" s="1"/>
  <c r="S544" i="2"/>
  <c r="R544" i="2"/>
  <c r="T543" i="2"/>
  <c r="S543" i="2"/>
  <c r="R543" i="2"/>
  <c r="I543" i="2"/>
  <c r="T542" i="2"/>
  <c r="I542" i="2" s="1"/>
  <c r="S542" i="2"/>
  <c r="R542" i="2"/>
  <c r="T541" i="2"/>
  <c r="S541" i="2"/>
  <c r="R541" i="2"/>
  <c r="I541" i="2"/>
  <c r="T540" i="2"/>
  <c r="I540" i="2" s="1"/>
  <c r="S540" i="2"/>
  <c r="R540" i="2"/>
  <c r="T539" i="2"/>
  <c r="S539" i="2"/>
  <c r="R539" i="2"/>
  <c r="I539" i="2"/>
  <c r="T538" i="2"/>
  <c r="I538" i="2" s="1"/>
  <c r="S538" i="2"/>
  <c r="R538" i="2"/>
  <c r="T537" i="2"/>
  <c r="S537" i="2"/>
  <c r="R537" i="2"/>
  <c r="I537" i="2"/>
  <c r="T536" i="2"/>
  <c r="I536" i="2" s="1"/>
  <c r="S536" i="2"/>
  <c r="R536" i="2"/>
  <c r="T535" i="2"/>
  <c r="S535" i="2"/>
  <c r="R535" i="2"/>
  <c r="I535" i="2"/>
  <c r="T534" i="2"/>
  <c r="I534" i="2" s="1"/>
  <c r="S534" i="2"/>
  <c r="R534" i="2"/>
  <c r="T533" i="2"/>
  <c r="S533" i="2"/>
  <c r="R533" i="2"/>
  <c r="I533" i="2"/>
  <c r="T532" i="2"/>
  <c r="I532" i="2" s="1"/>
  <c r="S532" i="2"/>
  <c r="R532" i="2"/>
  <c r="T531" i="2"/>
  <c r="S531" i="2"/>
  <c r="R531" i="2"/>
  <c r="I531" i="2"/>
  <c r="T530" i="2"/>
  <c r="I530" i="2" s="1"/>
  <c r="S530" i="2"/>
  <c r="R530" i="2"/>
  <c r="T529" i="2"/>
  <c r="S529" i="2"/>
  <c r="R529" i="2"/>
  <c r="I529" i="2"/>
  <c r="T528" i="2"/>
  <c r="I528" i="2" s="1"/>
  <c r="S528" i="2"/>
  <c r="R528" i="2"/>
  <c r="T527" i="2"/>
  <c r="S527" i="2"/>
  <c r="R527" i="2"/>
  <c r="I527" i="2"/>
  <c r="T526" i="2"/>
  <c r="I526" i="2" s="1"/>
  <c r="S526" i="2"/>
  <c r="R526" i="2"/>
  <c r="T525" i="2"/>
  <c r="S525" i="2"/>
  <c r="R525" i="2"/>
  <c r="I525" i="2"/>
  <c r="T524" i="2"/>
  <c r="I524" i="2" s="1"/>
  <c r="S524" i="2"/>
  <c r="R524" i="2"/>
  <c r="T523" i="2"/>
  <c r="S523" i="2"/>
  <c r="R523" i="2"/>
  <c r="I523" i="2"/>
  <c r="T522" i="2"/>
  <c r="I522" i="2" s="1"/>
  <c r="S522" i="2"/>
  <c r="R522" i="2"/>
  <c r="T521" i="2"/>
  <c r="S521" i="2"/>
  <c r="R521" i="2"/>
  <c r="I521" i="2"/>
  <c r="T520" i="2"/>
  <c r="I520" i="2" s="1"/>
  <c r="S520" i="2"/>
  <c r="R520" i="2"/>
  <c r="T519" i="2"/>
  <c r="S519" i="2"/>
  <c r="R519" i="2"/>
  <c r="I519" i="2"/>
  <c r="T518" i="2"/>
  <c r="I518" i="2" s="1"/>
  <c r="S518" i="2"/>
  <c r="R518" i="2"/>
  <c r="T517" i="2"/>
  <c r="S517" i="2"/>
  <c r="R517" i="2"/>
  <c r="I517" i="2"/>
  <c r="T516" i="2"/>
  <c r="I516" i="2" s="1"/>
  <c r="S516" i="2"/>
  <c r="R516" i="2"/>
  <c r="T515" i="2"/>
  <c r="S515" i="2"/>
  <c r="R515" i="2"/>
  <c r="I515" i="2"/>
  <c r="T514" i="2"/>
  <c r="I514" i="2" s="1"/>
  <c r="S514" i="2"/>
  <c r="R514" i="2"/>
  <c r="T513" i="2"/>
  <c r="S513" i="2"/>
  <c r="R513" i="2"/>
  <c r="I513" i="2"/>
  <c r="T512" i="2"/>
  <c r="I512" i="2" s="1"/>
  <c r="S512" i="2"/>
  <c r="R512" i="2"/>
  <c r="T511" i="2"/>
  <c r="S511" i="2"/>
  <c r="R511" i="2"/>
  <c r="I511" i="2"/>
  <c r="T510" i="2"/>
  <c r="I510" i="2" s="1"/>
  <c r="S510" i="2"/>
  <c r="R510" i="2"/>
  <c r="T509" i="2"/>
  <c r="S509" i="2"/>
  <c r="R509" i="2"/>
  <c r="I509" i="2"/>
  <c r="T508" i="2"/>
  <c r="I508" i="2" s="1"/>
  <c r="S508" i="2"/>
  <c r="R508" i="2"/>
  <c r="T507" i="2"/>
  <c r="S507" i="2"/>
  <c r="R507" i="2"/>
  <c r="I507" i="2"/>
  <c r="T506" i="2"/>
  <c r="I506" i="2" s="1"/>
  <c r="S506" i="2"/>
  <c r="R506" i="2"/>
  <c r="T505" i="2"/>
  <c r="S505" i="2"/>
  <c r="R505" i="2"/>
  <c r="I505" i="2"/>
  <c r="T504" i="2"/>
  <c r="I504" i="2" s="1"/>
  <c r="S504" i="2"/>
  <c r="R504" i="2"/>
  <c r="T503" i="2"/>
  <c r="S503" i="2"/>
  <c r="R503" i="2"/>
  <c r="I503" i="2"/>
  <c r="T502" i="2"/>
  <c r="I502" i="2" s="1"/>
  <c r="S502" i="2"/>
  <c r="R502" i="2"/>
  <c r="T501" i="2"/>
  <c r="S501" i="2"/>
  <c r="R501" i="2"/>
  <c r="I501" i="2"/>
  <c r="T500" i="2"/>
  <c r="I500" i="2" s="1"/>
  <c r="S500" i="2"/>
  <c r="R500" i="2"/>
  <c r="T499" i="2"/>
  <c r="S499" i="2"/>
  <c r="R499" i="2"/>
  <c r="I499" i="2"/>
  <c r="T498" i="2"/>
  <c r="I498" i="2" s="1"/>
  <c r="S498" i="2"/>
  <c r="R498" i="2"/>
  <c r="T497" i="2"/>
  <c r="S497" i="2"/>
  <c r="R497" i="2"/>
  <c r="I497" i="2"/>
  <c r="T496" i="2"/>
  <c r="I496" i="2" s="1"/>
  <c r="S496" i="2"/>
  <c r="R496" i="2"/>
  <c r="T495" i="2"/>
  <c r="S495" i="2"/>
  <c r="R495" i="2"/>
  <c r="I495" i="2"/>
  <c r="T494" i="2"/>
  <c r="I494" i="2" s="1"/>
  <c r="S494" i="2"/>
  <c r="R494" i="2"/>
  <c r="T493" i="2"/>
  <c r="S493" i="2"/>
  <c r="R493" i="2"/>
  <c r="I493" i="2"/>
  <c r="F493" i="2"/>
  <c r="T492" i="2"/>
  <c r="S492" i="2"/>
  <c r="I492" i="2" s="1"/>
  <c r="R492" i="2"/>
  <c r="F492" i="2"/>
  <c r="T491" i="2"/>
  <c r="I491" i="2" s="1"/>
  <c r="S491" i="2"/>
  <c r="R491" i="2"/>
  <c r="F491" i="2"/>
  <c r="T490" i="2"/>
  <c r="S490" i="2"/>
  <c r="I490" i="2" s="1"/>
  <c r="R490" i="2"/>
  <c r="F490" i="2"/>
  <c r="T489" i="2"/>
  <c r="S489" i="2"/>
  <c r="R489" i="2"/>
  <c r="I489" i="2"/>
  <c r="F489" i="2"/>
  <c r="T488" i="2"/>
  <c r="S488" i="2"/>
  <c r="I488" i="2" s="1"/>
  <c r="R488" i="2"/>
  <c r="F488" i="2"/>
  <c r="T487" i="2"/>
  <c r="I487" i="2" s="1"/>
  <c r="S487" i="2"/>
  <c r="R487" i="2"/>
  <c r="F487" i="2"/>
  <c r="T486" i="2"/>
  <c r="S486" i="2"/>
  <c r="I486" i="2" s="1"/>
  <c r="R486" i="2"/>
  <c r="F486" i="2"/>
  <c r="T485" i="2"/>
  <c r="S485" i="2"/>
  <c r="R485" i="2"/>
  <c r="I485" i="2"/>
  <c r="F485" i="2"/>
  <c r="T484" i="2"/>
  <c r="S484" i="2"/>
  <c r="I484" i="2" s="1"/>
  <c r="R484" i="2"/>
  <c r="F484" i="2"/>
  <c r="T483" i="2"/>
  <c r="I483" i="2" s="1"/>
  <c r="S483" i="2"/>
  <c r="R483" i="2"/>
  <c r="F483" i="2"/>
  <c r="T482" i="2"/>
  <c r="S482" i="2"/>
  <c r="I482" i="2" s="1"/>
  <c r="R482" i="2"/>
  <c r="F482" i="2"/>
  <c r="T481" i="2"/>
  <c r="S481" i="2"/>
  <c r="R481" i="2"/>
  <c r="I481" i="2"/>
  <c r="F481" i="2"/>
  <c r="T480" i="2"/>
  <c r="S480" i="2"/>
  <c r="I480" i="2" s="1"/>
  <c r="R480" i="2"/>
  <c r="F480" i="2"/>
  <c r="T479" i="2"/>
  <c r="I479" i="2" s="1"/>
  <c r="S479" i="2"/>
  <c r="R479" i="2"/>
  <c r="F479" i="2"/>
  <c r="T478" i="2"/>
  <c r="S478" i="2"/>
  <c r="I478" i="2" s="1"/>
  <c r="R478" i="2"/>
  <c r="F478" i="2"/>
  <c r="T477" i="2"/>
  <c r="S477" i="2"/>
  <c r="R477" i="2"/>
  <c r="I477" i="2"/>
  <c r="F477" i="2"/>
  <c r="T476" i="2"/>
  <c r="S476" i="2"/>
  <c r="I476" i="2" s="1"/>
  <c r="R476" i="2"/>
  <c r="F476" i="2"/>
  <c r="T475" i="2"/>
  <c r="I475" i="2" s="1"/>
  <c r="S475" i="2"/>
  <c r="R475" i="2"/>
  <c r="F475" i="2"/>
  <c r="T474" i="2"/>
  <c r="S474" i="2"/>
  <c r="I474" i="2" s="1"/>
  <c r="R474" i="2"/>
  <c r="F474" i="2"/>
  <c r="T473" i="2"/>
  <c r="S473" i="2"/>
  <c r="R473" i="2"/>
  <c r="I473" i="2"/>
  <c r="F473" i="2"/>
  <c r="T472" i="2"/>
  <c r="S472" i="2"/>
  <c r="I472" i="2" s="1"/>
  <c r="R472" i="2"/>
  <c r="F472" i="2"/>
  <c r="T471" i="2"/>
  <c r="I471" i="2" s="1"/>
  <c r="S471" i="2"/>
  <c r="R471" i="2"/>
  <c r="F471" i="2"/>
  <c r="T470" i="2"/>
  <c r="S470" i="2"/>
  <c r="I470" i="2" s="1"/>
  <c r="R470" i="2"/>
  <c r="F470" i="2"/>
  <c r="T469" i="2"/>
  <c r="S469" i="2"/>
  <c r="R469" i="2"/>
  <c r="I469" i="2"/>
  <c r="F469" i="2"/>
  <c r="T468" i="2"/>
  <c r="S468" i="2"/>
  <c r="I468" i="2" s="1"/>
  <c r="R468" i="2"/>
  <c r="F468" i="2"/>
  <c r="T467" i="2"/>
  <c r="I467" i="2" s="1"/>
  <c r="S467" i="2"/>
  <c r="R467" i="2"/>
  <c r="F467" i="2"/>
  <c r="T466" i="2"/>
  <c r="S466" i="2"/>
  <c r="I466" i="2" s="1"/>
  <c r="R466" i="2"/>
  <c r="F466" i="2"/>
  <c r="T465" i="2"/>
  <c r="S465" i="2"/>
  <c r="R465" i="2"/>
  <c r="I465" i="2"/>
  <c r="F465" i="2"/>
  <c r="T464" i="2"/>
  <c r="S464" i="2"/>
  <c r="I464" i="2" s="1"/>
  <c r="R464" i="2"/>
  <c r="F464" i="2"/>
  <c r="T463" i="2"/>
  <c r="I463" i="2" s="1"/>
  <c r="S463" i="2"/>
  <c r="R463" i="2"/>
  <c r="F463" i="2"/>
  <c r="T462" i="2"/>
  <c r="S462" i="2"/>
  <c r="I462" i="2" s="1"/>
  <c r="R462" i="2"/>
  <c r="F462" i="2"/>
  <c r="T461" i="2"/>
  <c r="S461" i="2"/>
  <c r="R461" i="2"/>
  <c r="I461" i="2"/>
  <c r="F461" i="2"/>
  <c r="T460" i="2"/>
  <c r="S460" i="2"/>
  <c r="I460" i="2" s="1"/>
  <c r="R460" i="2"/>
  <c r="F460" i="2"/>
  <c r="T459" i="2"/>
  <c r="I459" i="2" s="1"/>
  <c r="S459" i="2"/>
  <c r="R459" i="2"/>
  <c r="F459" i="2"/>
  <c r="T458" i="2"/>
  <c r="S458" i="2"/>
  <c r="I458" i="2" s="1"/>
  <c r="R458" i="2"/>
  <c r="F458" i="2"/>
  <c r="T457" i="2"/>
  <c r="S457" i="2"/>
  <c r="R457" i="2"/>
  <c r="I457" i="2"/>
  <c r="F457" i="2"/>
  <c r="T456" i="2"/>
  <c r="S456" i="2"/>
  <c r="I456" i="2" s="1"/>
  <c r="R456" i="2"/>
  <c r="F456" i="2"/>
  <c r="T455" i="2"/>
  <c r="I455" i="2" s="1"/>
  <c r="S455" i="2"/>
  <c r="R455" i="2"/>
  <c r="F455" i="2"/>
  <c r="T454" i="2"/>
  <c r="S454" i="2"/>
  <c r="I454" i="2" s="1"/>
  <c r="R454" i="2"/>
  <c r="F454" i="2"/>
  <c r="T453" i="2"/>
  <c r="S453" i="2"/>
  <c r="R453" i="2"/>
  <c r="I453" i="2"/>
  <c r="F453" i="2"/>
  <c r="T452" i="2"/>
  <c r="S452" i="2"/>
  <c r="I452" i="2" s="1"/>
  <c r="R452" i="2"/>
  <c r="F452" i="2"/>
  <c r="T451" i="2"/>
  <c r="I451" i="2" s="1"/>
  <c r="S451" i="2"/>
  <c r="R451" i="2"/>
  <c r="F451" i="2"/>
  <c r="T450" i="2"/>
  <c r="S450" i="2"/>
  <c r="I450" i="2" s="1"/>
  <c r="R450" i="2"/>
  <c r="F450" i="2"/>
  <c r="T449" i="2"/>
  <c r="S449" i="2"/>
  <c r="R449" i="2"/>
  <c r="I449" i="2"/>
  <c r="F449" i="2"/>
  <c r="T448" i="2"/>
  <c r="S448" i="2"/>
  <c r="I448" i="2" s="1"/>
  <c r="R448" i="2"/>
  <c r="F448" i="2"/>
  <c r="T447" i="2"/>
  <c r="I447" i="2" s="1"/>
  <c r="S447" i="2"/>
  <c r="R447" i="2"/>
  <c r="F447" i="2"/>
  <c r="T446" i="2"/>
  <c r="S446" i="2"/>
  <c r="I446" i="2" s="1"/>
  <c r="R446" i="2"/>
  <c r="F446" i="2"/>
  <c r="T445" i="2"/>
  <c r="S445" i="2"/>
  <c r="R445" i="2"/>
  <c r="I445" i="2"/>
  <c r="F445" i="2"/>
  <c r="T444" i="2"/>
  <c r="S444" i="2"/>
  <c r="I444" i="2" s="1"/>
  <c r="R444" i="2"/>
  <c r="F444" i="2"/>
  <c r="T443" i="2"/>
  <c r="I443" i="2" s="1"/>
  <c r="S443" i="2"/>
  <c r="R443" i="2"/>
  <c r="F443" i="2"/>
  <c r="T442" i="2"/>
  <c r="S442" i="2"/>
  <c r="I442" i="2" s="1"/>
  <c r="R442" i="2"/>
  <c r="F442" i="2"/>
  <c r="T441" i="2"/>
  <c r="S441" i="2"/>
  <c r="R441" i="2"/>
  <c r="I441" i="2"/>
  <c r="F441" i="2"/>
  <c r="T440" i="2"/>
  <c r="S440" i="2"/>
  <c r="I440" i="2" s="1"/>
  <c r="R440" i="2"/>
  <c r="F440" i="2"/>
  <c r="T439" i="2"/>
  <c r="I439" i="2" s="1"/>
  <c r="S439" i="2"/>
  <c r="R439" i="2"/>
  <c r="F439" i="2"/>
  <c r="T438" i="2"/>
  <c r="S438" i="2"/>
  <c r="I438" i="2" s="1"/>
  <c r="R438" i="2"/>
  <c r="F438" i="2"/>
  <c r="T437" i="2"/>
  <c r="S437" i="2"/>
  <c r="R437" i="2"/>
  <c r="I437" i="2"/>
  <c r="F437" i="2"/>
  <c r="T436" i="2"/>
  <c r="S436" i="2"/>
  <c r="I436" i="2" s="1"/>
  <c r="R436" i="2"/>
  <c r="F436" i="2"/>
  <c r="T435" i="2"/>
  <c r="I435" i="2" s="1"/>
  <c r="S435" i="2"/>
  <c r="R435" i="2"/>
  <c r="F435" i="2"/>
  <c r="T434" i="2"/>
  <c r="S434" i="2"/>
  <c r="I434" i="2" s="1"/>
  <c r="R434" i="2"/>
  <c r="F434" i="2"/>
  <c r="T433" i="2"/>
  <c r="S433" i="2"/>
  <c r="R433" i="2"/>
  <c r="I433" i="2"/>
  <c r="F433" i="2"/>
  <c r="T432" i="2"/>
  <c r="S432" i="2"/>
  <c r="I432" i="2" s="1"/>
  <c r="R432" i="2"/>
  <c r="F432" i="2"/>
  <c r="T431" i="2"/>
  <c r="I431" i="2" s="1"/>
  <c r="S431" i="2"/>
  <c r="R431" i="2"/>
  <c r="F431" i="2"/>
  <c r="T430" i="2"/>
  <c r="S430" i="2"/>
  <c r="I430" i="2" s="1"/>
  <c r="R430" i="2"/>
  <c r="F430" i="2"/>
  <c r="T429" i="2"/>
  <c r="S429" i="2"/>
  <c r="R429" i="2"/>
  <c r="I429" i="2"/>
  <c r="F429" i="2"/>
  <c r="T428" i="2"/>
  <c r="S428" i="2"/>
  <c r="I428" i="2" s="1"/>
  <c r="R428" i="2"/>
  <c r="F428" i="2"/>
  <c r="T427" i="2"/>
  <c r="I427" i="2" s="1"/>
  <c r="S427" i="2"/>
  <c r="R427" i="2"/>
  <c r="F427" i="2"/>
  <c r="T426" i="2"/>
  <c r="S426" i="2"/>
  <c r="I426" i="2" s="1"/>
  <c r="R426" i="2"/>
  <c r="F426" i="2"/>
  <c r="T425" i="2"/>
  <c r="S425" i="2"/>
  <c r="R425" i="2"/>
  <c r="I425" i="2"/>
  <c r="F425" i="2"/>
  <c r="T424" i="2"/>
  <c r="S424" i="2"/>
  <c r="I424" i="2" s="1"/>
  <c r="R424" i="2"/>
  <c r="F424" i="2"/>
  <c r="T423" i="2"/>
  <c r="I423" i="2" s="1"/>
  <c r="S423" i="2"/>
  <c r="R423" i="2"/>
  <c r="F423" i="2"/>
  <c r="T422" i="2"/>
  <c r="S422" i="2"/>
  <c r="I422" i="2" s="1"/>
  <c r="R422" i="2"/>
  <c r="F422" i="2"/>
  <c r="T421" i="2"/>
  <c r="S421" i="2"/>
  <c r="R421" i="2"/>
  <c r="I421" i="2"/>
  <c r="F421" i="2"/>
  <c r="T420" i="2"/>
  <c r="S420" i="2"/>
  <c r="I420" i="2" s="1"/>
  <c r="R420" i="2"/>
  <c r="F420" i="2"/>
  <c r="T419" i="2"/>
  <c r="I419" i="2" s="1"/>
  <c r="S419" i="2"/>
  <c r="R419" i="2"/>
  <c r="F419" i="2"/>
  <c r="T418" i="2"/>
  <c r="S418" i="2"/>
  <c r="I418" i="2" s="1"/>
  <c r="R418" i="2"/>
  <c r="F418" i="2"/>
  <c r="T417" i="2"/>
  <c r="S417" i="2"/>
  <c r="R417" i="2"/>
  <c r="I417" i="2"/>
  <c r="F417" i="2"/>
  <c r="T416" i="2"/>
  <c r="S416" i="2"/>
  <c r="I416" i="2" s="1"/>
  <c r="R416" i="2"/>
  <c r="F416" i="2"/>
  <c r="T415" i="2"/>
  <c r="I415" i="2" s="1"/>
  <c r="S415" i="2"/>
  <c r="R415" i="2"/>
  <c r="F415" i="2"/>
  <c r="T414" i="2"/>
  <c r="S414" i="2"/>
  <c r="I414" i="2" s="1"/>
  <c r="R414" i="2"/>
  <c r="F414" i="2"/>
  <c r="T413" i="2"/>
  <c r="S413" i="2"/>
  <c r="R413" i="2"/>
  <c r="I413" i="2"/>
  <c r="F413" i="2"/>
  <c r="T412" i="2"/>
  <c r="S412" i="2"/>
  <c r="I412" i="2" s="1"/>
  <c r="R412" i="2"/>
  <c r="F412" i="2"/>
  <c r="T411" i="2"/>
  <c r="I411" i="2" s="1"/>
  <c r="S411" i="2"/>
  <c r="R411" i="2"/>
  <c r="F411" i="2"/>
  <c r="T410" i="2"/>
  <c r="S410" i="2"/>
  <c r="I410" i="2" s="1"/>
  <c r="R410" i="2"/>
  <c r="F410" i="2"/>
  <c r="T409" i="2"/>
  <c r="S409" i="2"/>
  <c r="R409" i="2"/>
  <c r="I409" i="2"/>
  <c r="F409" i="2"/>
  <c r="T408" i="2"/>
  <c r="S408" i="2"/>
  <c r="I408" i="2" s="1"/>
  <c r="R408" i="2"/>
  <c r="F408" i="2"/>
  <c r="T407" i="2"/>
  <c r="I407" i="2" s="1"/>
  <c r="S407" i="2"/>
  <c r="R407" i="2"/>
  <c r="F407" i="2"/>
  <c r="T406" i="2"/>
  <c r="S406" i="2"/>
  <c r="I406" i="2" s="1"/>
  <c r="R406" i="2"/>
  <c r="F406" i="2"/>
  <c r="T405" i="2"/>
  <c r="S405" i="2"/>
  <c r="R405" i="2"/>
  <c r="I405" i="2"/>
  <c r="F405" i="2"/>
  <c r="T404" i="2"/>
  <c r="S404" i="2"/>
  <c r="I404" i="2" s="1"/>
  <c r="R404" i="2"/>
  <c r="F404" i="2"/>
  <c r="T403" i="2"/>
  <c r="I403" i="2" s="1"/>
  <c r="S403" i="2"/>
  <c r="R403" i="2"/>
  <c r="F403" i="2"/>
  <c r="T402" i="2"/>
  <c r="S402" i="2"/>
  <c r="I402" i="2" s="1"/>
  <c r="R402" i="2"/>
  <c r="F402" i="2"/>
  <c r="T401" i="2"/>
  <c r="S401" i="2"/>
  <c r="R401" i="2"/>
  <c r="I401" i="2"/>
  <c r="F401" i="2"/>
  <c r="T400" i="2"/>
  <c r="S400" i="2"/>
  <c r="I400" i="2" s="1"/>
  <c r="R400" i="2"/>
  <c r="F400" i="2"/>
  <c r="T399" i="2"/>
  <c r="I399" i="2" s="1"/>
  <c r="S399" i="2"/>
  <c r="R399" i="2"/>
  <c r="F399" i="2"/>
  <c r="T398" i="2"/>
  <c r="S398" i="2"/>
  <c r="I398" i="2" s="1"/>
  <c r="R398" i="2"/>
  <c r="F398" i="2"/>
  <c r="T397" i="2"/>
  <c r="S397" i="2"/>
  <c r="R397" i="2"/>
  <c r="I397" i="2"/>
  <c r="F397" i="2"/>
  <c r="T396" i="2"/>
  <c r="S396" i="2"/>
  <c r="I396" i="2" s="1"/>
  <c r="R396" i="2"/>
  <c r="F396" i="2"/>
  <c r="T395" i="2"/>
  <c r="I395" i="2" s="1"/>
  <c r="S395" i="2"/>
  <c r="R395" i="2"/>
  <c r="F395" i="2"/>
  <c r="T394" i="2"/>
  <c r="S394" i="2"/>
  <c r="I394" i="2" s="1"/>
  <c r="R394" i="2"/>
  <c r="F394" i="2"/>
  <c r="T393" i="2"/>
  <c r="S393" i="2"/>
  <c r="R393" i="2"/>
  <c r="I393" i="2"/>
  <c r="F393" i="2"/>
  <c r="T392" i="2"/>
  <c r="S392" i="2"/>
  <c r="I392" i="2" s="1"/>
  <c r="R392" i="2"/>
  <c r="F392" i="2"/>
  <c r="T391" i="2"/>
  <c r="I391" i="2" s="1"/>
  <c r="S391" i="2"/>
  <c r="R391" i="2"/>
  <c r="F391" i="2"/>
  <c r="T390" i="2"/>
  <c r="S390" i="2"/>
  <c r="I390" i="2" s="1"/>
  <c r="R390" i="2"/>
  <c r="F390" i="2"/>
  <c r="T389" i="2"/>
  <c r="S389" i="2"/>
  <c r="R389" i="2"/>
  <c r="I389" i="2"/>
  <c r="F389" i="2"/>
  <c r="T388" i="2"/>
  <c r="S388" i="2"/>
  <c r="I388" i="2" s="1"/>
  <c r="R388" i="2"/>
  <c r="F388" i="2"/>
  <c r="T387" i="2"/>
  <c r="I387" i="2" s="1"/>
  <c r="S387" i="2"/>
  <c r="R387" i="2"/>
  <c r="F387" i="2"/>
  <c r="T386" i="2"/>
  <c r="S386" i="2"/>
  <c r="I386" i="2" s="1"/>
  <c r="R386" i="2"/>
  <c r="F386" i="2"/>
  <c r="T385" i="2"/>
  <c r="S385" i="2"/>
  <c r="R385" i="2"/>
  <c r="I385" i="2"/>
  <c r="F385" i="2"/>
  <c r="T384" i="2"/>
  <c r="S384" i="2"/>
  <c r="I384" i="2" s="1"/>
  <c r="R384" i="2"/>
  <c r="F384" i="2"/>
  <c r="T383" i="2"/>
  <c r="I383" i="2" s="1"/>
  <c r="S383" i="2"/>
  <c r="R383" i="2"/>
  <c r="F383" i="2"/>
  <c r="T382" i="2"/>
  <c r="S382" i="2"/>
  <c r="I382" i="2" s="1"/>
  <c r="R382" i="2"/>
  <c r="F382" i="2"/>
  <c r="T381" i="2"/>
  <c r="S381" i="2"/>
  <c r="R381" i="2"/>
  <c r="I381" i="2"/>
  <c r="F381" i="2"/>
  <c r="T380" i="2"/>
  <c r="S380" i="2"/>
  <c r="I380" i="2" s="1"/>
  <c r="R380" i="2"/>
  <c r="F380" i="2"/>
  <c r="T379" i="2"/>
  <c r="I379" i="2" s="1"/>
  <c r="S379" i="2"/>
  <c r="R379" i="2"/>
  <c r="F379" i="2"/>
  <c r="T378" i="2"/>
  <c r="S378" i="2"/>
  <c r="I378" i="2" s="1"/>
  <c r="R378" i="2"/>
  <c r="F378" i="2"/>
  <c r="T377" i="2"/>
  <c r="S377" i="2"/>
  <c r="R377" i="2"/>
  <c r="I377" i="2"/>
  <c r="F377" i="2"/>
  <c r="T376" i="2"/>
  <c r="S376" i="2"/>
  <c r="I376" i="2" s="1"/>
  <c r="R376" i="2"/>
  <c r="F376" i="2"/>
  <c r="T375" i="2"/>
  <c r="I375" i="2" s="1"/>
  <c r="S375" i="2"/>
  <c r="R375" i="2"/>
  <c r="F375" i="2"/>
  <c r="T374" i="2"/>
  <c r="S374" i="2"/>
  <c r="I374" i="2" s="1"/>
  <c r="R374" i="2"/>
  <c r="F374" i="2"/>
  <c r="T373" i="2"/>
  <c r="S373" i="2"/>
  <c r="R373" i="2"/>
  <c r="I373" i="2"/>
  <c r="F373" i="2"/>
  <c r="T372" i="2"/>
  <c r="S372" i="2"/>
  <c r="I372" i="2" s="1"/>
  <c r="R372" i="2"/>
  <c r="F372" i="2"/>
  <c r="T371" i="2"/>
  <c r="I371" i="2" s="1"/>
  <c r="S371" i="2"/>
  <c r="R371" i="2"/>
  <c r="F371" i="2"/>
  <c r="T370" i="2"/>
  <c r="S370" i="2"/>
  <c r="I370" i="2" s="1"/>
  <c r="R370" i="2"/>
  <c r="F370" i="2"/>
  <c r="T369" i="2"/>
  <c r="S369" i="2"/>
  <c r="R369" i="2"/>
  <c r="I369" i="2"/>
  <c r="F369" i="2"/>
  <c r="T368" i="2"/>
  <c r="S368" i="2"/>
  <c r="I368" i="2" s="1"/>
  <c r="R368" i="2"/>
  <c r="F368" i="2"/>
  <c r="T367" i="2"/>
  <c r="I367" i="2" s="1"/>
  <c r="S367" i="2"/>
  <c r="R367" i="2"/>
  <c r="F367" i="2"/>
  <c r="T366" i="2"/>
  <c r="S366" i="2"/>
  <c r="I366" i="2" s="1"/>
  <c r="R366" i="2"/>
  <c r="F366" i="2"/>
  <c r="T365" i="2"/>
  <c r="S365" i="2"/>
  <c r="R365" i="2"/>
  <c r="I365" i="2"/>
  <c r="F365" i="2"/>
  <c r="T364" i="2"/>
  <c r="S364" i="2"/>
  <c r="I364" i="2" s="1"/>
  <c r="R364" i="2"/>
  <c r="F364" i="2"/>
  <c r="T363" i="2"/>
  <c r="I363" i="2" s="1"/>
  <c r="S363" i="2"/>
  <c r="R363" i="2"/>
  <c r="F363" i="2"/>
  <c r="T362" i="2"/>
  <c r="S362" i="2"/>
  <c r="I362" i="2" s="1"/>
  <c r="R362" i="2"/>
  <c r="F362" i="2"/>
  <c r="T361" i="2"/>
  <c r="S361" i="2"/>
  <c r="R361" i="2"/>
  <c r="I361" i="2"/>
  <c r="F361" i="2"/>
  <c r="T360" i="2"/>
  <c r="S360" i="2"/>
  <c r="I360" i="2" s="1"/>
  <c r="R360" i="2"/>
  <c r="F360" i="2"/>
  <c r="T359" i="2"/>
  <c r="I359" i="2" s="1"/>
  <c r="S359" i="2"/>
  <c r="R359" i="2"/>
  <c r="F359" i="2"/>
  <c r="T358" i="2"/>
  <c r="S358" i="2"/>
  <c r="I358" i="2" s="1"/>
  <c r="R358" i="2"/>
  <c r="F358" i="2"/>
  <c r="T357" i="2"/>
  <c r="S357" i="2"/>
  <c r="R357" i="2"/>
  <c r="I357" i="2"/>
  <c r="F357" i="2"/>
  <c r="T356" i="2"/>
  <c r="S356" i="2"/>
  <c r="I356" i="2" s="1"/>
  <c r="R356" i="2"/>
  <c r="F356" i="2"/>
  <c r="T355" i="2"/>
  <c r="I355" i="2" s="1"/>
  <c r="S355" i="2"/>
  <c r="R355" i="2"/>
  <c r="F355" i="2"/>
  <c r="T354" i="2"/>
  <c r="S354" i="2"/>
  <c r="I354" i="2" s="1"/>
  <c r="R354" i="2"/>
  <c r="F354" i="2"/>
  <c r="T353" i="2"/>
  <c r="S353" i="2"/>
  <c r="R353" i="2"/>
  <c r="I353" i="2"/>
  <c r="F353" i="2"/>
  <c r="T352" i="2"/>
  <c r="S352" i="2"/>
  <c r="I352" i="2" s="1"/>
  <c r="R352" i="2"/>
  <c r="F352" i="2"/>
  <c r="T351" i="2"/>
  <c r="I351" i="2" s="1"/>
  <c r="S351" i="2"/>
  <c r="R351" i="2"/>
  <c r="F351" i="2"/>
  <c r="T350" i="2"/>
  <c r="S350" i="2"/>
  <c r="I350" i="2" s="1"/>
  <c r="R350" i="2"/>
  <c r="F350" i="2"/>
  <c r="T349" i="2"/>
  <c r="S349" i="2"/>
  <c r="R349" i="2"/>
  <c r="I349" i="2"/>
  <c r="F349" i="2"/>
  <c r="T348" i="2"/>
  <c r="S348" i="2"/>
  <c r="I348" i="2" s="1"/>
  <c r="R348" i="2"/>
  <c r="F348" i="2"/>
  <c r="T347" i="2"/>
  <c r="I347" i="2" s="1"/>
  <c r="S347" i="2"/>
  <c r="R347" i="2"/>
  <c r="F347" i="2"/>
  <c r="T346" i="2"/>
  <c r="S346" i="2"/>
  <c r="I346" i="2" s="1"/>
  <c r="R346" i="2"/>
  <c r="F346" i="2"/>
  <c r="T345" i="2"/>
  <c r="S345" i="2"/>
  <c r="R345" i="2"/>
  <c r="I345" i="2"/>
  <c r="F345" i="2"/>
  <c r="T344" i="2"/>
  <c r="S344" i="2"/>
  <c r="I344" i="2" s="1"/>
  <c r="R344" i="2"/>
  <c r="F344" i="2"/>
  <c r="T343" i="2"/>
  <c r="I343" i="2" s="1"/>
  <c r="S343" i="2"/>
  <c r="R343" i="2"/>
  <c r="F343" i="2"/>
  <c r="T342" i="2"/>
  <c r="S342" i="2"/>
  <c r="I342" i="2" s="1"/>
  <c r="R342" i="2"/>
  <c r="F342" i="2"/>
  <c r="T341" i="2"/>
  <c r="S341" i="2"/>
  <c r="R341" i="2"/>
  <c r="I341" i="2"/>
  <c r="F341" i="2"/>
  <c r="T340" i="2"/>
  <c r="S340" i="2"/>
  <c r="I340" i="2" s="1"/>
  <c r="R340" i="2"/>
  <c r="F340" i="2"/>
  <c r="T339" i="2"/>
  <c r="I339" i="2" s="1"/>
  <c r="S339" i="2"/>
  <c r="R339" i="2"/>
  <c r="F339" i="2"/>
  <c r="T338" i="2"/>
  <c r="S338" i="2"/>
  <c r="I338" i="2" s="1"/>
  <c r="R338" i="2"/>
  <c r="F338" i="2"/>
  <c r="T337" i="2"/>
  <c r="S337" i="2"/>
  <c r="R337" i="2"/>
  <c r="I337" i="2"/>
  <c r="F337" i="2"/>
  <c r="T336" i="2"/>
  <c r="S336" i="2"/>
  <c r="I336" i="2" s="1"/>
  <c r="R336" i="2"/>
  <c r="F336" i="2"/>
  <c r="T335" i="2"/>
  <c r="I335" i="2" s="1"/>
  <c r="S335" i="2"/>
  <c r="R335" i="2"/>
  <c r="F335" i="2"/>
  <c r="T334" i="2"/>
  <c r="S334" i="2"/>
  <c r="I334" i="2" s="1"/>
  <c r="R334" i="2"/>
  <c r="F334" i="2"/>
  <c r="T333" i="2"/>
  <c r="S333" i="2"/>
  <c r="R333" i="2"/>
  <c r="I333" i="2"/>
  <c r="F333" i="2"/>
  <c r="T332" i="2"/>
  <c r="S332" i="2"/>
  <c r="I332" i="2" s="1"/>
  <c r="R332" i="2"/>
  <c r="F332" i="2"/>
  <c r="T331" i="2"/>
  <c r="I331" i="2" s="1"/>
  <c r="S331" i="2"/>
  <c r="R331" i="2"/>
  <c r="F331" i="2"/>
  <c r="T330" i="2"/>
  <c r="S330" i="2"/>
  <c r="I330" i="2" s="1"/>
  <c r="R330" i="2"/>
  <c r="F330" i="2"/>
  <c r="T329" i="2"/>
  <c r="S329" i="2"/>
  <c r="R329" i="2"/>
  <c r="I329" i="2"/>
  <c r="F329" i="2"/>
  <c r="T328" i="2"/>
  <c r="S328" i="2"/>
  <c r="I328" i="2" s="1"/>
  <c r="R328" i="2"/>
  <c r="F328" i="2"/>
  <c r="T327" i="2"/>
  <c r="I327" i="2" s="1"/>
  <c r="S327" i="2"/>
  <c r="R327" i="2"/>
  <c r="F327" i="2"/>
  <c r="T326" i="2"/>
  <c r="S326" i="2"/>
  <c r="I326" i="2" s="1"/>
  <c r="R326" i="2"/>
  <c r="F326" i="2"/>
  <c r="T325" i="2"/>
  <c r="S325" i="2"/>
  <c r="R325" i="2"/>
  <c r="I325" i="2"/>
  <c r="F325" i="2"/>
  <c r="T324" i="2"/>
  <c r="S324" i="2"/>
  <c r="I324" i="2" s="1"/>
  <c r="R324" i="2"/>
  <c r="F324" i="2"/>
  <c r="T323" i="2"/>
  <c r="I323" i="2" s="1"/>
  <c r="S323" i="2"/>
  <c r="R323" i="2"/>
  <c r="F323" i="2"/>
  <c r="T322" i="2"/>
  <c r="S322" i="2"/>
  <c r="I322" i="2" s="1"/>
  <c r="R322" i="2"/>
  <c r="F322" i="2"/>
  <c r="T321" i="2"/>
  <c r="S321" i="2"/>
  <c r="R321" i="2"/>
  <c r="I321" i="2"/>
  <c r="F321" i="2"/>
  <c r="T320" i="2"/>
  <c r="S320" i="2"/>
  <c r="I320" i="2" s="1"/>
  <c r="R320" i="2"/>
  <c r="F320" i="2"/>
  <c r="T319" i="2"/>
  <c r="I319" i="2" s="1"/>
  <c r="S319" i="2"/>
  <c r="R319" i="2"/>
  <c r="F319" i="2"/>
  <c r="T318" i="2"/>
  <c r="S318" i="2"/>
  <c r="I318" i="2" s="1"/>
  <c r="R318" i="2"/>
  <c r="F318" i="2"/>
  <c r="T317" i="2"/>
  <c r="S317" i="2"/>
  <c r="R317" i="2"/>
  <c r="I317" i="2"/>
  <c r="F317" i="2"/>
  <c r="T316" i="2"/>
  <c r="S316" i="2"/>
  <c r="I316" i="2" s="1"/>
  <c r="R316" i="2"/>
  <c r="F316" i="2"/>
  <c r="T315" i="2"/>
  <c r="I315" i="2" s="1"/>
  <c r="S315" i="2"/>
  <c r="R315" i="2"/>
  <c r="F315" i="2"/>
  <c r="T314" i="2"/>
  <c r="S314" i="2"/>
  <c r="I314" i="2" s="1"/>
  <c r="R314" i="2"/>
  <c r="F314" i="2"/>
  <c r="T313" i="2"/>
  <c r="S313" i="2"/>
  <c r="R313" i="2"/>
  <c r="I313" i="2"/>
  <c r="F313" i="2"/>
  <c r="T312" i="2"/>
  <c r="S312" i="2"/>
  <c r="I312" i="2" s="1"/>
  <c r="R312" i="2"/>
  <c r="F312" i="2"/>
  <c r="T311" i="2"/>
  <c r="I311" i="2" s="1"/>
  <c r="S311" i="2"/>
  <c r="R311" i="2"/>
  <c r="F311" i="2"/>
  <c r="T310" i="2"/>
  <c r="S310" i="2"/>
  <c r="I310" i="2" s="1"/>
  <c r="R310" i="2"/>
  <c r="F310" i="2"/>
  <c r="T309" i="2"/>
  <c r="S309" i="2"/>
  <c r="R309" i="2"/>
  <c r="I309" i="2"/>
  <c r="F309" i="2"/>
  <c r="T308" i="2"/>
  <c r="S308" i="2"/>
  <c r="I308" i="2" s="1"/>
  <c r="R308" i="2"/>
  <c r="F308" i="2"/>
  <c r="T307" i="2"/>
  <c r="I307" i="2" s="1"/>
  <c r="S307" i="2"/>
  <c r="R307" i="2"/>
  <c r="F307" i="2"/>
  <c r="T306" i="2"/>
  <c r="S306" i="2"/>
  <c r="I306" i="2" s="1"/>
  <c r="R306" i="2"/>
  <c r="F306" i="2"/>
  <c r="T305" i="2"/>
  <c r="S305" i="2"/>
  <c r="R305" i="2"/>
  <c r="I305" i="2"/>
  <c r="F305" i="2"/>
  <c r="T304" i="2"/>
  <c r="S304" i="2"/>
  <c r="I304" i="2" s="1"/>
  <c r="R304" i="2"/>
  <c r="F304" i="2"/>
  <c r="T303" i="2"/>
  <c r="I303" i="2" s="1"/>
  <c r="S303" i="2"/>
  <c r="R303" i="2"/>
  <c r="F303" i="2"/>
  <c r="T302" i="2"/>
  <c r="S302" i="2"/>
  <c r="I302" i="2" s="1"/>
  <c r="R302" i="2"/>
  <c r="F302" i="2"/>
  <c r="T301" i="2"/>
  <c r="S301" i="2"/>
  <c r="R301" i="2"/>
  <c r="I301" i="2"/>
  <c r="F301" i="2"/>
  <c r="T300" i="2"/>
  <c r="S300" i="2"/>
  <c r="I300" i="2" s="1"/>
  <c r="R300" i="2"/>
  <c r="F300" i="2"/>
  <c r="T299" i="2"/>
  <c r="I299" i="2" s="1"/>
  <c r="S299" i="2"/>
  <c r="R299" i="2"/>
  <c r="F299" i="2"/>
  <c r="T298" i="2"/>
  <c r="S298" i="2"/>
  <c r="I298" i="2" s="1"/>
  <c r="R298" i="2"/>
  <c r="F298" i="2"/>
  <c r="T297" i="2"/>
  <c r="S297" i="2"/>
  <c r="R297" i="2"/>
  <c r="I297" i="2"/>
  <c r="F297" i="2"/>
  <c r="T296" i="2"/>
  <c r="S296" i="2"/>
  <c r="I296" i="2" s="1"/>
  <c r="R296" i="2"/>
  <c r="F296" i="2"/>
  <c r="T295" i="2"/>
  <c r="I295" i="2" s="1"/>
  <c r="S295" i="2"/>
  <c r="R295" i="2"/>
  <c r="F295" i="2"/>
  <c r="T294" i="2"/>
  <c r="S294" i="2"/>
  <c r="I294" i="2" s="1"/>
  <c r="R294" i="2"/>
  <c r="F294" i="2"/>
  <c r="T293" i="2"/>
  <c r="S293" i="2"/>
  <c r="R293" i="2"/>
  <c r="I293" i="2"/>
  <c r="F293" i="2"/>
  <c r="T292" i="2"/>
  <c r="S292" i="2"/>
  <c r="I292" i="2" s="1"/>
  <c r="R292" i="2"/>
  <c r="F292" i="2"/>
  <c r="T291" i="2"/>
  <c r="I291" i="2" s="1"/>
  <c r="S291" i="2"/>
  <c r="R291" i="2"/>
  <c r="F291" i="2"/>
  <c r="T290" i="2"/>
  <c r="S290" i="2"/>
  <c r="I290" i="2" s="1"/>
  <c r="R290" i="2"/>
  <c r="F290" i="2"/>
  <c r="T289" i="2"/>
  <c r="S289" i="2"/>
  <c r="R289" i="2"/>
  <c r="I289" i="2"/>
  <c r="F289" i="2"/>
  <c r="T288" i="2"/>
  <c r="S288" i="2"/>
  <c r="I288" i="2" s="1"/>
  <c r="R288" i="2"/>
  <c r="F288" i="2"/>
  <c r="T287" i="2"/>
  <c r="I287" i="2" s="1"/>
  <c r="S287" i="2"/>
  <c r="R287" i="2"/>
  <c r="F287" i="2"/>
  <c r="T286" i="2"/>
  <c r="S286" i="2"/>
  <c r="I286" i="2" s="1"/>
  <c r="R286" i="2"/>
  <c r="F286" i="2"/>
  <c r="T285" i="2"/>
  <c r="S285" i="2"/>
  <c r="R285" i="2"/>
  <c r="I285" i="2"/>
  <c r="F285" i="2"/>
  <c r="T284" i="2"/>
  <c r="S284" i="2"/>
  <c r="I284" i="2" s="1"/>
  <c r="R284" i="2"/>
  <c r="F284" i="2"/>
  <c r="T283" i="2"/>
  <c r="I283" i="2" s="1"/>
  <c r="S283" i="2"/>
  <c r="R283" i="2"/>
  <c r="F283" i="2"/>
  <c r="T282" i="2"/>
  <c r="S282" i="2"/>
  <c r="I282" i="2" s="1"/>
  <c r="R282" i="2"/>
  <c r="F282" i="2"/>
  <c r="T281" i="2"/>
  <c r="S281" i="2"/>
  <c r="R281" i="2"/>
  <c r="I281" i="2"/>
  <c r="F281" i="2"/>
  <c r="T280" i="2"/>
  <c r="S280" i="2"/>
  <c r="I280" i="2" s="1"/>
  <c r="R280" i="2"/>
  <c r="F280" i="2"/>
  <c r="T279" i="2"/>
  <c r="I279" i="2" s="1"/>
  <c r="S279" i="2"/>
  <c r="R279" i="2"/>
  <c r="F279" i="2"/>
  <c r="T278" i="2"/>
  <c r="S278" i="2"/>
  <c r="I278" i="2" s="1"/>
  <c r="R278" i="2"/>
  <c r="F278" i="2"/>
  <c r="T277" i="2"/>
  <c r="S277" i="2"/>
  <c r="R277" i="2"/>
  <c r="I277" i="2"/>
  <c r="F277" i="2"/>
  <c r="T276" i="2"/>
  <c r="S276" i="2"/>
  <c r="I276" i="2" s="1"/>
  <c r="R276" i="2"/>
  <c r="F276" i="2"/>
  <c r="T275" i="2"/>
  <c r="I275" i="2" s="1"/>
  <c r="S275" i="2"/>
  <c r="R275" i="2"/>
  <c r="F275" i="2"/>
  <c r="T274" i="2"/>
  <c r="S274" i="2"/>
  <c r="I274" i="2" s="1"/>
  <c r="R274" i="2"/>
  <c r="F274" i="2"/>
  <c r="T273" i="2"/>
  <c r="S273" i="2"/>
  <c r="R273" i="2"/>
  <c r="I273" i="2"/>
  <c r="F273" i="2"/>
  <c r="T272" i="2"/>
  <c r="S272" i="2"/>
  <c r="I272" i="2" s="1"/>
  <c r="R272" i="2"/>
  <c r="F272" i="2"/>
  <c r="T271" i="2"/>
  <c r="I271" i="2" s="1"/>
  <c r="S271" i="2"/>
  <c r="R271" i="2"/>
  <c r="F271" i="2"/>
  <c r="T270" i="2"/>
  <c r="S270" i="2"/>
  <c r="I270" i="2" s="1"/>
  <c r="R270" i="2"/>
  <c r="F270" i="2"/>
  <c r="T269" i="2"/>
  <c r="S269" i="2"/>
  <c r="R269" i="2"/>
  <c r="I269" i="2"/>
  <c r="F269" i="2"/>
  <c r="T268" i="2"/>
  <c r="S268" i="2"/>
  <c r="I268" i="2" s="1"/>
  <c r="R268" i="2"/>
  <c r="F268" i="2"/>
  <c r="T267" i="2"/>
  <c r="I267" i="2" s="1"/>
  <c r="S267" i="2"/>
  <c r="R267" i="2"/>
  <c r="F267" i="2"/>
  <c r="T266" i="2"/>
  <c r="S266" i="2"/>
  <c r="I266" i="2" s="1"/>
  <c r="R266" i="2"/>
  <c r="F266" i="2"/>
  <c r="T265" i="2"/>
  <c r="S265" i="2"/>
  <c r="R265" i="2"/>
  <c r="I265" i="2"/>
  <c r="F265" i="2"/>
  <c r="T264" i="2"/>
  <c r="S264" i="2"/>
  <c r="I264" i="2" s="1"/>
  <c r="R264" i="2"/>
  <c r="F264" i="2"/>
  <c r="T263" i="2"/>
  <c r="I263" i="2" s="1"/>
  <c r="S263" i="2"/>
  <c r="R263" i="2"/>
  <c r="F263" i="2"/>
  <c r="T262" i="2"/>
  <c r="S262" i="2"/>
  <c r="I262" i="2" s="1"/>
  <c r="R262" i="2"/>
  <c r="F262" i="2"/>
  <c r="T261" i="2"/>
  <c r="S261" i="2"/>
  <c r="R261" i="2"/>
  <c r="I261" i="2"/>
  <c r="F261" i="2"/>
  <c r="T260" i="2"/>
  <c r="S260" i="2"/>
  <c r="I260" i="2" s="1"/>
  <c r="R260" i="2"/>
  <c r="F260" i="2"/>
  <c r="T259" i="2"/>
  <c r="I259" i="2" s="1"/>
  <c r="S259" i="2"/>
  <c r="R259" i="2"/>
  <c r="F259" i="2"/>
  <c r="T258" i="2"/>
  <c r="S258" i="2"/>
  <c r="I258" i="2" s="1"/>
  <c r="R258" i="2"/>
  <c r="F258" i="2"/>
  <c r="T257" i="2"/>
  <c r="S257" i="2"/>
  <c r="R257" i="2"/>
  <c r="I257" i="2"/>
  <c r="F257" i="2"/>
  <c r="T256" i="2"/>
  <c r="S256" i="2"/>
  <c r="I256" i="2" s="1"/>
  <c r="R256" i="2"/>
  <c r="F256" i="2"/>
  <c r="T255" i="2"/>
  <c r="I255" i="2" s="1"/>
  <c r="S255" i="2"/>
  <c r="R255" i="2"/>
  <c r="F255" i="2"/>
  <c r="T254" i="2"/>
  <c r="S254" i="2"/>
  <c r="I254" i="2" s="1"/>
  <c r="R254" i="2"/>
  <c r="F254" i="2"/>
  <c r="T253" i="2"/>
  <c r="S253" i="2"/>
  <c r="R253" i="2"/>
  <c r="I253" i="2"/>
  <c r="F253" i="2"/>
  <c r="T252" i="2"/>
  <c r="S252" i="2"/>
  <c r="I252" i="2" s="1"/>
  <c r="R252" i="2"/>
  <c r="F252" i="2"/>
  <c r="T251" i="2"/>
  <c r="I251" i="2" s="1"/>
  <c r="S251" i="2"/>
  <c r="R251" i="2"/>
  <c r="F251" i="2"/>
  <c r="T250" i="2"/>
  <c r="S250" i="2"/>
  <c r="I250" i="2" s="1"/>
  <c r="R250" i="2"/>
  <c r="F250" i="2"/>
  <c r="T249" i="2"/>
  <c r="S249" i="2"/>
  <c r="R249" i="2"/>
  <c r="I249" i="2"/>
  <c r="F249" i="2"/>
  <c r="T248" i="2"/>
  <c r="S248" i="2"/>
  <c r="I248" i="2" s="1"/>
  <c r="R248" i="2"/>
  <c r="F248" i="2"/>
  <c r="T247" i="2"/>
  <c r="I247" i="2" s="1"/>
  <c r="S247" i="2"/>
  <c r="R247" i="2"/>
  <c r="F247" i="2"/>
  <c r="T246" i="2"/>
  <c r="S246" i="2"/>
  <c r="I246" i="2" s="1"/>
  <c r="R246" i="2"/>
  <c r="F246" i="2"/>
  <c r="T245" i="2"/>
  <c r="S245" i="2"/>
  <c r="R245" i="2"/>
  <c r="I245" i="2"/>
  <c r="F245" i="2"/>
  <c r="T244" i="2"/>
  <c r="S244" i="2"/>
  <c r="I244" i="2" s="1"/>
  <c r="R244" i="2"/>
  <c r="F244" i="2"/>
  <c r="T243" i="2"/>
  <c r="I243" i="2" s="1"/>
  <c r="S243" i="2"/>
  <c r="R243" i="2"/>
  <c r="F243" i="2"/>
  <c r="T242" i="2"/>
  <c r="S242" i="2"/>
  <c r="I242" i="2" s="1"/>
  <c r="R242" i="2"/>
  <c r="F242" i="2"/>
  <c r="T241" i="2"/>
  <c r="S241" i="2"/>
  <c r="R241" i="2"/>
  <c r="I241" i="2"/>
  <c r="F241" i="2"/>
  <c r="T240" i="2"/>
  <c r="S240" i="2"/>
  <c r="I240" i="2" s="1"/>
  <c r="R240" i="2"/>
  <c r="F240" i="2"/>
  <c r="T239" i="2"/>
  <c r="I239" i="2" s="1"/>
  <c r="S239" i="2"/>
  <c r="R239" i="2"/>
  <c r="F239" i="2"/>
  <c r="T238" i="2"/>
  <c r="S238" i="2"/>
  <c r="I238" i="2" s="1"/>
  <c r="R238" i="2"/>
  <c r="F238" i="2"/>
  <c r="T237" i="2"/>
  <c r="S237" i="2"/>
  <c r="R237" i="2"/>
  <c r="I237" i="2"/>
  <c r="F237" i="2"/>
  <c r="T236" i="2"/>
  <c r="S236" i="2"/>
  <c r="I236" i="2" s="1"/>
  <c r="R236" i="2"/>
  <c r="F236" i="2"/>
  <c r="T235" i="2"/>
  <c r="I235" i="2" s="1"/>
  <c r="S235" i="2"/>
  <c r="R235" i="2"/>
  <c r="F235" i="2"/>
  <c r="T234" i="2"/>
  <c r="S234" i="2"/>
  <c r="I234" i="2" s="1"/>
  <c r="R234" i="2"/>
  <c r="F234" i="2"/>
  <c r="T233" i="2"/>
  <c r="S233" i="2"/>
  <c r="R233" i="2"/>
  <c r="I233" i="2"/>
  <c r="F233" i="2"/>
  <c r="T232" i="2"/>
  <c r="S232" i="2"/>
  <c r="I232" i="2" s="1"/>
  <c r="R232" i="2"/>
  <c r="F232" i="2"/>
  <c r="T231" i="2"/>
  <c r="I231" i="2" s="1"/>
  <c r="S231" i="2"/>
  <c r="R231" i="2"/>
  <c r="F231" i="2"/>
  <c r="T230" i="2"/>
  <c r="S230" i="2"/>
  <c r="I230" i="2" s="1"/>
  <c r="R230" i="2"/>
  <c r="F230" i="2"/>
  <c r="T229" i="2"/>
  <c r="S229" i="2"/>
  <c r="R229" i="2"/>
  <c r="I229" i="2"/>
  <c r="F229" i="2"/>
  <c r="T228" i="2"/>
  <c r="S228" i="2"/>
  <c r="I228" i="2" s="1"/>
  <c r="R228" i="2"/>
  <c r="F228" i="2"/>
  <c r="T227" i="2"/>
  <c r="I227" i="2" s="1"/>
  <c r="S227" i="2"/>
  <c r="R227" i="2"/>
  <c r="F227" i="2"/>
  <c r="T226" i="2"/>
  <c r="S226" i="2"/>
  <c r="I226" i="2" s="1"/>
  <c r="R226" i="2"/>
  <c r="F226" i="2"/>
  <c r="T225" i="2"/>
  <c r="S225" i="2"/>
  <c r="R225" i="2"/>
  <c r="I225" i="2"/>
  <c r="F225" i="2"/>
  <c r="T224" i="2"/>
  <c r="S224" i="2"/>
  <c r="I224" i="2" s="1"/>
  <c r="R224" i="2"/>
  <c r="F224" i="2"/>
  <c r="T223" i="2"/>
  <c r="I223" i="2" s="1"/>
  <c r="S223" i="2"/>
  <c r="R223" i="2"/>
  <c r="F223" i="2"/>
  <c r="T222" i="2"/>
  <c r="S222" i="2"/>
  <c r="I222" i="2" s="1"/>
  <c r="R222" i="2"/>
  <c r="F222" i="2"/>
  <c r="T221" i="2"/>
  <c r="S221" i="2"/>
  <c r="R221" i="2"/>
  <c r="I221" i="2"/>
  <c r="F221" i="2"/>
  <c r="T220" i="2"/>
  <c r="S220" i="2"/>
  <c r="I220" i="2" s="1"/>
  <c r="R220" i="2"/>
  <c r="F220" i="2"/>
  <c r="T219" i="2"/>
  <c r="I219" i="2" s="1"/>
  <c r="S219" i="2"/>
  <c r="R219" i="2"/>
  <c r="F219" i="2"/>
  <c r="T218" i="2"/>
  <c r="S218" i="2"/>
  <c r="I218" i="2" s="1"/>
  <c r="R218" i="2"/>
  <c r="F218" i="2"/>
  <c r="T217" i="2"/>
  <c r="S217" i="2"/>
  <c r="R217" i="2"/>
  <c r="I217" i="2"/>
  <c r="F217" i="2"/>
  <c r="T216" i="2"/>
  <c r="S216" i="2"/>
  <c r="I216" i="2" s="1"/>
  <c r="R216" i="2"/>
  <c r="F216" i="2"/>
  <c r="T215" i="2"/>
  <c r="I215" i="2" s="1"/>
  <c r="S215" i="2"/>
  <c r="R215" i="2"/>
  <c r="F215" i="2"/>
  <c r="T214" i="2"/>
  <c r="S214" i="2"/>
  <c r="I214" i="2" s="1"/>
  <c r="R214" i="2"/>
  <c r="F214" i="2"/>
  <c r="T213" i="2"/>
  <c r="S213" i="2"/>
  <c r="R213" i="2"/>
  <c r="I213" i="2"/>
  <c r="F213" i="2"/>
  <c r="T212" i="2"/>
  <c r="S212" i="2"/>
  <c r="I212" i="2" s="1"/>
  <c r="R212" i="2"/>
  <c r="F212" i="2"/>
  <c r="T211" i="2"/>
  <c r="I211" i="2" s="1"/>
  <c r="S211" i="2"/>
  <c r="R211" i="2"/>
  <c r="F211" i="2"/>
  <c r="T210" i="2"/>
  <c r="S210" i="2"/>
  <c r="I210" i="2" s="1"/>
  <c r="R210" i="2"/>
  <c r="F210" i="2"/>
  <c r="T209" i="2"/>
  <c r="S209" i="2"/>
  <c r="R209" i="2"/>
  <c r="I209" i="2"/>
  <c r="F209" i="2"/>
  <c r="T208" i="2"/>
  <c r="S208" i="2"/>
  <c r="I208" i="2" s="1"/>
  <c r="R208" i="2"/>
  <c r="F208" i="2"/>
  <c r="T207" i="2"/>
  <c r="I207" i="2" s="1"/>
  <c r="S207" i="2"/>
  <c r="R207" i="2"/>
  <c r="F207" i="2"/>
  <c r="T206" i="2"/>
  <c r="S206" i="2"/>
  <c r="I206" i="2" s="1"/>
  <c r="R206" i="2"/>
  <c r="F206" i="2"/>
  <c r="T205" i="2"/>
  <c r="S205" i="2"/>
  <c r="R205" i="2"/>
  <c r="I205" i="2"/>
  <c r="F205" i="2"/>
  <c r="T204" i="2"/>
  <c r="S204" i="2"/>
  <c r="I204" i="2" s="1"/>
  <c r="R204" i="2"/>
  <c r="F204" i="2"/>
  <c r="T203" i="2"/>
  <c r="I203" i="2" s="1"/>
  <c r="S203" i="2"/>
  <c r="R203" i="2"/>
  <c r="F203" i="2"/>
  <c r="T202" i="2"/>
  <c r="S202" i="2"/>
  <c r="I202" i="2" s="1"/>
  <c r="R202" i="2"/>
  <c r="F202" i="2"/>
  <c r="T201" i="2"/>
  <c r="S201" i="2"/>
  <c r="R201" i="2"/>
  <c r="I201" i="2"/>
  <c r="F201" i="2"/>
  <c r="T200" i="2"/>
  <c r="S200" i="2"/>
  <c r="I200" i="2" s="1"/>
  <c r="R200" i="2"/>
  <c r="F200" i="2"/>
  <c r="T199" i="2"/>
  <c r="I199" i="2" s="1"/>
  <c r="S199" i="2"/>
  <c r="R199" i="2"/>
  <c r="F199" i="2"/>
  <c r="T198" i="2"/>
  <c r="S198" i="2"/>
  <c r="I198" i="2" s="1"/>
  <c r="R198" i="2"/>
  <c r="F198" i="2"/>
  <c r="T197" i="2"/>
  <c r="S197" i="2"/>
  <c r="R197" i="2"/>
  <c r="I197" i="2"/>
  <c r="F197" i="2"/>
  <c r="T196" i="2"/>
  <c r="S196" i="2"/>
  <c r="I196" i="2" s="1"/>
  <c r="R196" i="2"/>
  <c r="F196" i="2"/>
  <c r="T195" i="2"/>
  <c r="I195" i="2" s="1"/>
  <c r="S195" i="2"/>
  <c r="R195" i="2"/>
  <c r="F195" i="2"/>
  <c r="T194" i="2"/>
  <c r="S194" i="2"/>
  <c r="I194" i="2" s="1"/>
  <c r="R194" i="2"/>
  <c r="F194" i="2"/>
  <c r="T193" i="2"/>
  <c r="S193" i="2"/>
  <c r="R193" i="2"/>
  <c r="I193" i="2"/>
  <c r="F193" i="2"/>
  <c r="T192" i="2"/>
  <c r="S192" i="2"/>
  <c r="I192" i="2" s="1"/>
  <c r="R192" i="2"/>
  <c r="F192" i="2"/>
  <c r="T191" i="2"/>
  <c r="I191" i="2" s="1"/>
  <c r="S191" i="2"/>
  <c r="R191" i="2"/>
  <c r="F191" i="2"/>
  <c r="T190" i="2"/>
  <c r="S190" i="2"/>
  <c r="I190" i="2" s="1"/>
  <c r="R190" i="2"/>
  <c r="F190" i="2"/>
  <c r="T189" i="2"/>
  <c r="S189" i="2"/>
  <c r="R189" i="2"/>
  <c r="I189" i="2"/>
  <c r="F189" i="2"/>
  <c r="T188" i="2"/>
  <c r="S188" i="2"/>
  <c r="I188" i="2" s="1"/>
  <c r="R188" i="2"/>
  <c r="F188" i="2"/>
  <c r="T187" i="2"/>
  <c r="I187" i="2" s="1"/>
  <c r="S187" i="2"/>
  <c r="R187" i="2"/>
  <c r="F187" i="2"/>
  <c r="T186" i="2"/>
  <c r="S186" i="2"/>
  <c r="I186" i="2" s="1"/>
  <c r="R186" i="2"/>
  <c r="F186" i="2"/>
  <c r="T185" i="2"/>
  <c r="S185" i="2"/>
  <c r="R185" i="2"/>
  <c r="I185" i="2"/>
  <c r="F185" i="2"/>
  <c r="T184" i="2"/>
  <c r="S184" i="2"/>
  <c r="I184" i="2" s="1"/>
  <c r="R184" i="2"/>
  <c r="F184" i="2"/>
  <c r="T183" i="2"/>
  <c r="I183" i="2" s="1"/>
  <c r="S183" i="2"/>
  <c r="R183" i="2"/>
  <c r="F183" i="2"/>
  <c r="T182" i="2"/>
  <c r="S182" i="2"/>
  <c r="I182" i="2" s="1"/>
  <c r="R182" i="2"/>
  <c r="F182" i="2"/>
  <c r="T181" i="2"/>
  <c r="S181" i="2"/>
  <c r="R181" i="2"/>
  <c r="I181" i="2"/>
  <c r="F181" i="2"/>
  <c r="T180" i="2"/>
  <c r="S180" i="2"/>
  <c r="I180" i="2" s="1"/>
  <c r="R180" i="2"/>
  <c r="F180" i="2"/>
  <c r="T179" i="2"/>
  <c r="I179" i="2" s="1"/>
  <c r="S179" i="2"/>
  <c r="R179" i="2"/>
  <c r="F179" i="2"/>
  <c r="T178" i="2"/>
  <c r="S178" i="2"/>
  <c r="I178" i="2" s="1"/>
  <c r="R178" i="2"/>
  <c r="F178" i="2"/>
  <c r="T177" i="2"/>
  <c r="S177" i="2"/>
  <c r="R177" i="2"/>
  <c r="I177" i="2"/>
  <c r="F177" i="2"/>
  <c r="T176" i="2"/>
  <c r="S176" i="2"/>
  <c r="I176" i="2" s="1"/>
  <c r="R176" i="2"/>
  <c r="F176" i="2"/>
  <c r="T175" i="2"/>
  <c r="I175" i="2" s="1"/>
  <c r="S175" i="2"/>
  <c r="R175" i="2"/>
  <c r="F175" i="2"/>
  <c r="T174" i="2"/>
  <c r="S174" i="2"/>
  <c r="I174" i="2" s="1"/>
  <c r="R174" i="2"/>
  <c r="F174" i="2"/>
  <c r="T173" i="2"/>
  <c r="S173" i="2"/>
  <c r="R173" i="2"/>
  <c r="I173" i="2"/>
  <c r="F173" i="2"/>
  <c r="T172" i="2"/>
  <c r="S172" i="2"/>
  <c r="I172" i="2" s="1"/>
  <c r="R172" i="2"/>
  <c r="F172" i="2"/>
  <c r="T171" i="2"/>
  <c r="I171" i="2" s="1"/>
  <c r="S171" i="2"/>
  <c r="R171" i="2"/>
  <c r="F171" i="2"/>
  <c r="T170" i="2"/>
  <c r="S170" i="2"/>
  <c r="I170" i="2" s="1"/>
  <c r="R170" i="2"/>
  <c r="F170" i="2"/>
  <c r="T169" i="2"/>
  <c r="S169" i="2"/>
  <c r="R169" i="2"/>
  <c r="I169" i="2"/>
  <c r="F169" i="2"/>
  <c r="T168" i="2"/>
  <c r="S168" i="2"/>
  <c r="I168" i="2" s="1"/>
  <c r="R168" i="2"/>
  <c r="F168" i="2"/>
  <c r="T167" i="2"/>
  <c r="I167" i="2" s="1"/>
  <c r="S167" i="2"/>
  <c r="R167" i="2"/>
  <c r="F167" i="2"/>
  <c r="T166" i="2"/>
  <c r="S166" i="2"/>
  <c r="I166" i="2" s="1"/>
  <c r="R166" i="2"/>
  <c r="F166" i="2"/>
  <c r="T165" i="2"/>
  <c r="S165" i="2"/>
  <c r="R165" i="2"/>
  <c r="I165" i="2"/>
  <c r="F165" i="2"/>
  <c r="T164" i="2"/>
  <c r="S164" i="2"/>
  <c r="I164" i="2" s="1"/>
  <c r="R164" i="2"/>
  <c r="F164" i="2"/>
  <c r="T163" i="2"/>
  <c r="I163" i="2" s="1"/>
  <c r="S163" i="2"/>
  <c r="R163" i="2"/>
  <c r="F163" i="2"/>
  <c r="T162" i="2"/>
  <c r="S162" i="2"/>
  <c r="I162" i="2" s="1"/>
  <c r="R162" i="2"/>
  <c r="F162" i="2"/>
  <c r="T161" i="2"/>
  <c r="S161" i="2"/>
  <c r="R161" i="2"/>
  <c r="I161" i="2"/>
  <c r="F161" i="2"/>
  <c r="T160" i="2"/>
  <c r="S160" i="2"/>
  <c r="I160" i="2" s="1"/>
  <c r="R160" i="2"/>
  <c r="F160" i="2"/>
  <c r="T159" i="2"/>
  <c r="I159" i="2" s="1"/>
  <c r="S159" i="2"/>
  <c r="R159" i="2"/>
  <c r="F159" i="2"/>
  <c r="T158" i="2"/>
  <c r="S158" i="2"/>
  <c r="I158" i="2" s="1"/>
  <c r="R158" i="2"/>
  <c r="F158" i="2"/>
  <c r="T157" i="2"/>
  <c r="S157" i="2"/>
  <c r="R157" i="2"/>
  <c r="I157" i="2"/>
  <c r="F157" i="2"/>
  <c r="T156" i="2"/>
  <c r="S156" i="2"/>
  <c r="I156" i="2" s="1"/>
  <c r="R156" i="2"/>
  <c r="F156" i="2"/>
  <c r="T155" i="2"/>
  <c r="I155" i="2" s="1"/>
  <c r="S155" i="2"/>
  <c r="R155" i="2"/>
  <c r="F155" i="2"/>
  <c r="T154" i="2"/>
  <c r="S154" i="2"/>
  <c r="I154" i="2" s="1"/>
  <c r="R154" i="2"/>
  <c r="F154" i="2"/>
  <c r="T153" i="2"/>
  <c r="S153" i="2"/>
  <c r="R153" i="2"/>
  <c r="I153" i="2"/>
  <c r="F153" i="2"/>
  <c r="T152" i="2"/>
  <c r="S152" i="2"/>
  <c r="I152" i="2" s="1"/>
  <c r="R152" i="2"/>
  <c r="F152" i="2"/>
  <c r="T151" i="2"/>
  <c r="I151" i="2" s="1"/>
  <c r="S151" i="2"/>
  <c r="R151" i="2"/>
  <c r="F151" i="2"/>
  <c r="T150" i="2"/>
  <c r="S150" i="2"/>
  <c r="I150" i="2" s="1"/>
  <c r="R150" i="2"/>
  <c r="F150" i="2"/>
  <c r="T149" i="2"/>
  <c r="S149" i="2"/>
  <c r="R149" i="2"/>
  <c r="I149" i="2"/>
  <c r="F149" i="2"/>
  <c r="T148" i="2"/>
  <c r="S148" i="2"/>
  <c r="I148" i="2" s="1"/>
  <c r="R148" i="2"/>
  <c r="F148" i="2"/>
  <c r="T147" i="2"/>
  <c r="I147" i="2" s="1"/>
  <c r="S147" i="2"/>
  <c r="R147" i="2"/>
  <c r="F147" i="2"/>
  <c r="T146" i="2"/>
  <c r="S146" i="2"/>
  <c r="I146" i="2" s="1"/>
  <c r="R146" i="2"/>
  <c r="F146" i="2"/>
  <c r="T145" i="2"/>
  <c r="S145" i="2"/>
  <c r="R145" i="2"/>
  <c r="I145" i="2"/>
  <c r="F145" i="2"/>
  <c r="T144" i="2"/>
  <c r="S144" i="2"/>
  <c r="I144" i="2" s="1"/>
  <c r="R144" i="2"/>
  <c r="F144" i="2"/>
  <c r="T143" i="2"/>
  <c r="I143" i="2" s="1"/>
  <c r="S143" i="2"/>
  <c r="R143" i="2"/>
  <c r="F143" i="2"/>
  <c r="T142" i="2"/>
  <c r="S142" i="2"/>
  <c r="I142" i="2" s="1"/>
  <c r="R142" i="2"/>
  <c r="F142" i="2"/>
  <c r="T141" i="2"/>
  <c r="S141" i="2"/>
  <c r="R141" i="2"/>
  <c r="I141" i="2"/>
  <c r="F141" i="2"/>
  <c r="T140" i="2"/>
  <c r="S140" i="2"/>
  <c r="I140" i="2" s="1"/>
  <c r="R140" i="2"/>
  <c r="F140" i="2"/>
  <c r="T139" i="2"/>
  <c r="I139" i="2" s="1"/>
  <c r="S139" i="2"/>
  <c r="R139" i="2"/>
  <c r="F139" i="2"/>
  <c r="T138" i="2"/>
  <c r="S138" i="2"/>
  <c r="I138" i="2" s="1"/>
  <c r="R138" i="2"/>
  <c r="F138" i="2"/>
  <c r="T137" i="2"/>
  <c r="S137" i="2"/>
  <c r="R137" i="2"/>
  <c r="I137" i="2"/>
  <c r="F137" i="2"/>
  <c r="T136" i="2"/>
  <c r="S136" i="2"/>
  <c r="I136" i="2" s="1"/>
  <c r="R136" i="2"/>
  <c r="F136" i="2"/>
  <c r="T135" i="2"/>
  <c r="I135" i="2" s="1"/>
  <c r="S135" i="2"/>
  <c r="R135" i="2"/>
  <c r="F135" i="2"/>
  <c r="T134" i="2"/>
  <c r="S134" i="2"/>
  <c r="I134" i="2" s="1"/>
  <c r="R134" i="2"/>
  <c r="F134" i="2"/>
  <c r="T133" i="2"/>
  <c r="S133" i="2"/>
  <c r="R133" i="2"/>
  <c r="I133" i="2"/>
  <c r="F133" i="2"/>
  <c r="T132" i="2"/>
  <c r="S132" i="2"/>
  <c r="I132" i="2" s="1"/>
  <c r="R132" i="2"/>
  <c r="F132" i="2"/>
  <c r="T131" i="2"/>
  <c r="I131" i="2" s="1"/>
  <c r="S131" i="2"/>
  <c r="R131" i="2"/>
  <c r="F131" i="2"/>
  <c r="T130" i="2"/>
  <c r="S130" i="2"/>
  <c r="I130" i="2" s="1"/>
  <c r="R130" i="2"/>
  <c r="F130" i="2"/>
  <c r="T129" i="2"/>
  <c r="S129" i="2"/>
  <c r="R129" i="2"/>
  <c r="I129" i="2"/>
  <c r="F129" i="2"/>
  <c r="T128" i="2"/>
  <c r="S128" i="2"/>
  <c r="I128" i="2" s="1"/>
  <c r="R128" i="2"/>
  <c r="F128" i="2"/>
  <c r="T127" i="2"/>
  <c r="I127" i="2" s="1"/>
  <c r="S127" i="2"/>
  <c r="R127" i="2"/>
  <c r="F127" i="2"/>
  <c r="T126" i="2"/>
  <c r="S126" i="2"/>
  <c r="I126" i="2" s="1"/>
  <c r="R126" i="2"/>
  <c r="F126" i="2"/>
  <c r="T125" i="2"/>
  <c r="S125" i="2"/>
  <c r="R125" i="2"/>
  <c r="I125" i="2"/>
  <c r="F125" i="2"/>
  <c r="T124" i="2"/>
  <c r="S124" i="2"/>
  <c r="I124" i="2" s="1"/>
  <c r="R124" i="2"/>
  <c r="F124" i="2"/>
  <c r="T123" i="2"/>
  <c r="I123" i="2" s="1"/>
  <c r="S123" i="2"/>
  <c r="R123" i="2"/>
  <c r="F123" i="2"/>
  <c r="T122" i="2"/>
  <c r="S122" i="2"/>
  <c r="I122" i="2" s="1"/>
  <c r="R122" i="2"/>
  <c r="F122" i="2"/>
  <c r="T121" i="2"/>
  <c r="S121" i="2"/>
  <c r="R121" i="2"/>
  <c r="I121" i="2"/>
  <c r="F121" i="2"/>
  <c r="T120" i="2"/>
  <c r="S120" i="2"/>
  <c r="I120" i="2" s="1"/>
  <c r="R120" i="2"/>
  <c r="F120" i="2"/>
  <c r="T119" i="2"/>
  <c r="I119" i="2" s="1"/>
  <c r="S119" i="2"/>
  <c r="R119" i="2"/>
  <c r="F119" i="2"/>
  <c r="T118" i="2"/>
  <c r="S118" i="2"/>
  <c r="I118" i="2" s="1"/>
  <c r="R118" i="2"/>
  <c r="F118" i="2"/>
  <c r="T117" i="2"/>
  <c r="S117" i="2"/>
  <c r="R117" i="2"/>
  <c r="I117" i="2"/>
  <c r="F117" i="2"/>
  <c r="T116" i="2"/>
  <c r="S116" i="2"/>
  <c r="I116" i="2" s="1"/>
  <c r="R116" i="2"/>
  <c r="F116" i="2"/>
  <c r="T115" i="2"/>
  <c r="I115" i="2" s="1"/>
  <c r="S115" i="2"/>
  <c r="R115" i="2"/>
  <c r="F115" i="2"/>
  <c r="T114" i="2"/>
  <c r="S114" i="2"/>
  <c r="I114" i="2" s="1"/>
  <c r="R114" i="2"/>
  <c r="F114" i="2"/>
  <c r="T113" i="2"/>
  <c r="S113" i="2"/>
  <c r="R113" i="2"/>
  <c r="I113" i="2"/>
  <c r="F113" i="2"/>
  <c r="T112" i="2"/>
  <c r="S112" i="2"/>
  <c r="I112" i="2" s="1"/>
  <c r="R112" i="2"/>
  <c r="F112" i="2"/>
  <c r="T111" i="2"/>
  <c r="I111" i="2" s="1"/>
  <c r="S111" i="2"/>
  <c r="R111" i="2"/>
  <c r="F111" i="2"/>
  <c r="T110" i="2"/>
  <c r="S110" i="2"/>
  <c r="I110" i="2" s="1"/>
  <c r="R110" i="2"/>
  <c r="F110" i="2"/>
  <c r="T109" i="2"/>
  <c r="S109" i="2"/>
  <c r="R109" i="2"/>
  <c r="I109" i="2"/>
  <c r="F109" i="2"/>
  <c r="T108" i="2"/>
  <c r="S108" i="2"/>
  <c r="I108" i="2" s="1"/>
  <c r="R108" i="2"/>
  <c r="F108" i="2"/>
  <c r="T107" i="2"/>
  <c r="I107" i="2" s="1"/>
  <c r="S107" i="2"/>
  <c r="R107" i="2"/>
  <c r="F107" i="2"/>
  <c r="T106" i="2"/>
  <c r="S106" i="2"/>
  <c r="I106" i="2" s="1"/>
  <c r="R106" i="2"/>
  <c r="F106" i="2"/>
  <c r="T105" i="2"/>
  <c r="S105" i="2"/>
  <c r="R105" i="2"/>
  <c r="I105" i="2"/>
  <c r="F105" i="2"/>
  <c r="T104" i="2"/>
  <c r="S104" i="2"/>
  <c r="I104" i="2" s="1"/>
  <c r="R104" i="2"/>
  <c r="F104" i="2"/>
  <c r="T103" i="2"/>
  <c r="I103" i="2" s="1"/>
  <c r="S103" i="2"/>
  <c r="R103" i="2"/>
  <c r="F103" i="2"/>
  <c r="T102" i="2"/>
  <c r="S102" i="2"/>
  <c r="I102" i="2" s="1"/>
  <c r="R102" i="2"/>
  <c r="F102" i="2"/>
  <c r="T101" i="2"/>
  <c r="S101" i="2"/>
  <c r="R101" i="2"/>
  <c r="I101" i="2"/>
  <c r="F101" i="2"/>
  <c r="T100" i="2"/>
  <c r="S100" i="2"/>
  <c r="I100" i="2" s="1"/>
  <c r="R100" i="2"/>
  <c r="F100" i="2"/>
  <c r="T99" i="2"/>
  <c r="I99" i="2" s="1"/>
  <c r="S99" i="2"/>
  <c r="R99" i="2"/>
  <c r="F99" i="2"/>
  <c r="T98" i="2"/>
  <c r="S98" i="2"/>
  <c r="I98" i="2" s="1"/>
  <c r="R98" i="2"/>
  <c r="F98" i="2"/>
  <c r="T97" i="2"/>
  <c r="S97" i="2"/>
  <c r="R97" i="2"/>
  <c r="I97" i="2"/>
  <c r="F97" i="2"/>
  <c r="T96" i="2"/>
  <c r="S96" i="2"/>
  <c r="I96" i="2" s="1"/>
  <c r="R96" i="2"/>
  <c r="F96" i="2"/>
  <c r="T95" i="2"/>
  <c r="I95" i="2" s="1"/>
  <c r="S95" i="2"/>
  <c r="R95" i="2"/>
  <c r="F95" i="2"/>
  <c r="T94" i="2"/>
  <c r="S94" i="2"/>
  <c r="I94" i="2" s="1"/>
  <c r="R94" i="2"/>
  <c r="F94" i="2"/>
  <c r="T93" i="2"/>
  <c r="S93" i="2"/>
  <c r="R93" i="2"/>
  <c r="I93" i="2"/>
  <c r="F93" i="2"/>
  <c r="T92" i="2"/>
  <c r="S92" i="2"/>
  <c r="I92" i="2" s="1"/>
  <c r="R92" i="2"/>
  <c r="F92" i="2"/>
  <c r="T91" i="2"/>
  <c r="I91" i="2" s="1"/>
  <c r="S91" i="2"/>
  <c r="R91" i="2"/>
  <c r="F91" i="2"/>
  <c r="T90" i="2"/>
  <c r="S90" i="2"/>
  <c r="I90" i="2" s="1"/>
  <c r="R90" i="2"/>
  <c r="F90" i="2"/>
  <c r="T89" i="2"/>
  <c r="S89" i="2"/>
  <c r="R89" i="2"/>
  <c r="I89" i="2"/>
  <c r="F89" i="2"/>
  <c r="T88" i="2"/>
  <c r="S88" i="2"/>
  <c r="I88" i="2" s="1"/>
  <c r="R88" i="2"/>
  <c r="F88" i="2"/>
  <c r="T87" i="2"/>
  <c r="I87" i="2" s="1"/>
  <c r="S87" i="2"/>
  <c r="R87" i="2"/>
  <c r="F87" i="2"/>
  <c r="T86" i="2"/>
  <c r="S86" i="2"/>
  <c r="I86" i="2" s="1"/>
  <c r="R86" i="2"/>
  <c r="F86" i="2"/>
  <c r="T85" i="2"/>
  <c r="S85" i="2"/>
  <c r="R85" i="2"/>
  <c r="I85" i="2"/>
  <c r="F85" i="2"/>
  <c r="T84" i="2"/>
  <c r="S84" i="2"/>
  <c r="I84" i="2" s="1"/>
  <c r="R84" i="2"/>
  <c r="F84" i="2"/>
  <c r="T83" i="2"/>
  <c r="I83" i="2" s="1"/>
  <c r="S83" i="2"/>
  <c r="R83" i="2"/>
  <c r="F83" i="2"/>
  <c r="T82" i="2"/>
  <c r="S82" i="2"/>
  <c r="I82" i="2" s="1"/>
  <c r="R82" i="2"/>
  <c r="F82" i="2"/>
  <c r="T81" i="2"/>
  <c r="S81" i="2"/>
  <c r="R81" i="2"/>
  <c r="I81" i="2"/>
  <c r="F81" i="2"/>
  <c r="T80" i="2"/>
  <c r="S80" i="2"/>
  <c r="I80" i="2" s="1"/>
  <c r="R80" i="2"/>
  <c r="F80" i="2"/>
  <c r="T79" i="2"/>
  <c r="I79" i="2" s="1"/>
  <c r="S79" i="2"/>
  <c r="R79" i="2"/>
  <c r="F79" i="2"/>
  <c r="T78" i="2"/>
  <c r="S78" i="2"/>
  <c r="I78" i="2" s="1"/>
  <c r="R78" i="2"/>
  <c r="F78" i="2"/>
  <c r="T77" i="2"/>
  <c r="S77" i="2"/>
  <c r="R77" i="2"/>
  <c r="I77" i="2"/>
  <c r="F77" i="2"/>
  <c r="T76" i="2"/>
  <c r="S76" i="2"/>
  <c r="I76" i="2" s="1"/>
  <c r="R76" i="2"/>
  <c r="F76" i="2"/>
  <c r="T75" i="2"/>
  <c r="I75" i="2" s="1"/>
  <c r="S75" i="2"/>
  <c r="R75" i="2"/>
  <c r="F75" i="2"/>
  <c r="T74" i="2"/>
  <c r="S74" i="2"/>
  <c r="I74" i="2" s="1"/>
  <c r="R74" i="2"/>
  <c r="F74" i="2"/>
  <c r="T73" i="2"/>
  <c r="S73" i="2"/>
  <c r="R73" i="2"/>
  <c r="I73" i="2"/>
  <c r="F73" i="2"/>
  <c r="T72" i="2"/>
  <c r="S72" i="2"/>
  <c r="I72" i="2" s="1"/>
  <c r="R72" i="2"/>
  <c r="F72" i="2"/>
  <c r="T71" i="2"/>
  <c r="I71" i="2" s="1"/>
  <c r="S71" i="2"/>
  <c r="R71" i="2"/>
  <c r="F71" i="2"/>
  <c r="T70" i="2"/>
  <c r="S70" i="2"/>
  <c r="I70" i="2" s="1"/>
  <c r="R70" i="2"/>
  <c r="F70" i="2"/>
  <c r="T69" i="2"/>
  <c r="S69" i="2"/>
  <c r="R69" i="2"/>
  <c r="I69" i="2"/>
  <c r="F69" i="2"/>
  <c r="T68" i="2"/>
  <c r="S68" i="2"/>
  <c r="I68" i="2" s="1"/>
  <c r="R68" i="2"/>
  <c r="F68" i="2"/>
  <c r="T67" i="2"/>
  <c r="I67" i="2" s="1"/>
  <c r="S67" i="2"/>
  <c r="R67" i="2"/>
  <c r="F67" i="2"/>
  <c r="T66" i="2"/>
  <c r="S66" i="2"/>
  <c r="I66" i="2" s="1"/>
  <c r="R66" i="2"/>
  <c r="F66" i="2"/>
  <c r="T65" i="2"/>
  <c r="S65" i="2"/>
  <c r="R65" i="2"/>
  <c r="I65" i="2"/>
  <c r="F65" i="2"/>
  <c r="T64" i="2"/>
  <c r="S64" i="2"/>
  <c r="I64" i="2" s="1"/>
  <c r="R64" i="2"/>
  <c r="F64" i="2"/>
  <c r="T63" i="2"/>
  <c r="I63" i="2" s="1"/>
  <c r="S63" i="2"/>
  <c r="R63" i="2"/>
  <c r="F63" i="2"/>
  <c r="T62" i="2"/>
  <c r="S62" i="2"/>
  <c r="I62" i="2" s="1"/>
  <c r="R62" i="2"/>
  <c r="F62" i="2"/>
  <c r="T61" i="2"/>
  <c r="S61" i="2"/>
  <c r="R61" i="2"/>
  <c r="I61" i="2"/>
  <c r="F61" i="2"/>
  <c r="T60" i="2"/>
  <c r="S60" i="2"/>
  <c r="I60" i="2" s="1"/>
  <c r="R60" i="2"/>
  <c r="F60" i="2"/>
  <c r="T59" i="2"/>
  <c r="I59" i="2" s="1"/>
  <c r="S59" i="2"/>
  <c r="R59" i="2"/>
  <c r="F59" i="2"/>
  <c r="T58" i="2"/>
  <c r="S58" i="2"/>
  <c r="I58" i="2" s="1"/>
  <c r="R58" i="2"/>
  <c r="F58" i="2"/>
  <c r="T57" i="2"/>
  <c r="S57" i="2"/>
  <c r="R57" i="2"/>
  <c r="I57" i="2"/>
  <c r="F57" i="2"/>
  <c r="T56" i="2"/>
  <c r="S56" i="2"/>
  <c r="I56" i="2" s="1"/>
  <c r="R56" i="2"/>
  <c r="F56" i="2"/>
  <c r="T55" i="2"/>
  <c r="I55" i="2" s="1"/>
  <c r="S55" i="2"/>
  <c r="R55" i="2"/>
  <c r="F55" i="2"/>
  <c r="T54" i="2"/>
  <c r="S54" i="2"/>
  <c r="I54" i="2" s="1"/>
  <c r="R54" i="2"/>
  <c r="F54" i="2"/>
  <c r="T53" i="2"/>
  <c r="S53" i="2"/>
  <c r="R53" i="2"/>
  <c r="I53" i="2"/>
  <c r="F53" i="2"/>
  <c r="T52" i="2"/>
  <c r="S52" i="2"/>
  <c r="I52" i="2" s="1"/>
  <c r="R52" i="2"/>
  <c r="F52" i="2"/>
  <c r="T51" i="2"/>
  <c r="I51" i="2" s="1"/>
  <c r="S51" i="2"/>
  <c r="R51" i="2"/>
  <c r="F51" i="2"/>
  <c r="T50" i="2"/>
  <c r="S50" i="2"/>
  <c r="I50" i="2" s="1"/>
  <c r="R50" i="2"/>
  <c r="F50" i="2"/>
  <c r="T49" i="2"/>
  <c r="S49" i="2"/>
  <c r="R49" i="2"/>
  <c r="I49" i="2"/>
  <c r="F49" i="2"/>
  <c r="T48" i="2"/>
  <c r="S48" i="2"/>
  <c r="I48" i="2" s="1"/>
  <c r="R48" i="2"/>
  <c r="F48" i="2"/>
  <c r="T47" i="2"/>
  <c r="I47" i="2" s="1"/>
  <c r="S47" i="2"/>
  <c r="R47" i="2"/>
  <c r="F47" i="2"/>
  <c r="T46" i="2"/>
  <c r="S46" i="2"/>
  <c r="I46" i="2" s="1"/>
  <c r="R46" i="2"/>
  <c r="F46" i="2"/>
  <c r="T45" i="2"/>
  <c r="S45" i="2"/>
  <c r="R45" i="2"/>
  <c r="I45" i="2"/>
  <c r="F45" i="2"/>
  <c r="T44" i="2"/>
  <c r="S44" i="2"/>
  <c r="I44" i="2" s="1"/>
  <c r="R44" i="2"/>
  <c r="F44" i="2"/>
  <c r="T43" i="2"/>
  <c r="I43" i="2" s="1"/>
  <c r="S43" i="2"/>
  <c r="R43" i="2"/>
  <c r="T42" i="2"/>
  <c r="S42" i="2"/>
  <c r="R42" i="2"/>
  <c r="I42" i="2"/>
  <c r="T41" i="2"/>
  <c r="I41" i="2" s="1"/>
  <c r="S41" i="2"/>
  <c r="R41" i="2"/>
  <c r="T40" i="2"/>
  <c r="S40" i="2"/>
  <c r="R40" i="2"/>
  <c r="I40" i="2"/>
  <c r="T39" i="2"/>
  <c r="I39" i="2" s="1"/>
  <c r="S39" i="2"/>
  <c r="R39" i="2"/>
  <c r="T38" i="2"/>
  <c r="S38" i="2"/>
  <c r="R38" i="2"/>
  <c r="I38" i="2"/>
  <c r="T37" i="2"/>
  <c r="I37" i="2" s="1"/>
  <c r="S37" i="2"/>
  <c r="R37" i="2"/>
  <c r="T36" i="2"/>
  <c r="S36" i="2"/>
  <c r="R36" i="2"/>
  <c r="I36" i="2"/>
  <c r="T35" i="2"/>
  <c r="I35" i="2" s="1"/>
  <c r="S35" i="2"/>
  <c r="R35" i="2"/>
  <c r="T34" i="2"/>
  <c r="S34" i="2"/>
  <c r="R34" i="2"/>
  <c r="I34" i="2"/>
  <c r="T33" i="2"/>
  <c r="I33" i="2" s="1"/>
  <c r="S33" i="2"/>
  <c r="R33" i="2"/>
  <c r="T32" i="2"/>
  <c r="S32" i="2"/>
  <c r="R32" i="2"/>
  <c r="I32" i="2"/>
  <c r="T31" i="2"/>
  <c r="I31" i="2" s="1"/>
  <c r="S31" i="2"/>
  <c r="R31" i="2"/>
  <c r="T30" i="2"/>
  <c r="S30" i="2"/>
  <c r="R30" i="2"/>
  <c r="I30" i="2"/>
  <c r="T29" i="2"/>
  <c r="I29" i="2" s="1"/>
  <c r="S29" i="2"/>
  <c r="R29" i="2"/>
  <c r="T28" i="2"/>
  <c r="S28" i="2"/>
  <c r="R28" i="2"/>
  <c r="I28" i="2"/>
  <c r="T27" i="2"/>
  <c r="I27" i="2" s="1"/>
  <c r="S27" i="2"/>
  <c r="R27" i="2"/>
  <c r="T26" i="2"/>
  <c r="S26" i="2"/>
  <c r="R26" i="2"/>
  <c r="I26" i="2"/>
  <c r="T25" i="2"/>
  <c r="I25" i="2" s="1"/>
  <c r="S25" i="2"/>
  <c r="R25" i="2"/>
  <c r="T24" i="2"/>
  <c r="S24" i="2"/>
  <c r="R24" i="2"/>
  <c r="I24" i="2"/>
  <c r="T23" i="2"/>
  <c r="I23" i="2" s="1"/>
  <c r="S23" i="2"/>
  <c r="R23" i="2"/>
  <c r="T22" i="2"/>
  <c r="S22" i="2"/>
  <c r="R22" i="2"/>
  <c r="I22" i="2"/>
  <c r="T21" i="2"/>
  <c r="I21" i="2" s="1"/>
  <c r="S21" i="2"/>
  <c r="R21" i="2"/>
  <c r="T20" i="2"/>
  <c r="S20" i="2"/>
  <c r="R20" i="2"/>
  <c r="I20" i="2"/>
  <c r="T19" i="2"/>
  <c r="I19" i="2" s="1"/>
  <c r="S19" i="2"/>
  <c r="R19" i="2"/>
  <c r="T18" i="2"/>
  <c r="S18" i="2"/>
  <c r="R18" i="2"/>
  <c r="I18" i="2"/>
  <c r="T17" i="2"/>
  <c r="I17" i="2" s="1"/>
  <c r="S17" i="2"/>
  <c r="R17" i="2"/>
  <c r="T16" i="2"/>
  <c r="S16" i="2"/>
  <c r="R16" i="2"/>
  <c r="I16" i="2"/>
  <c r="T15" i="2"/>
  <c r="I15" i="2" s="1"/>
  <c r="S15" i="2"/>
  <c r="R15" i="2"/>
  <c r="T14" i="2"/>
  <c r="S14" i="2"/>
  <c r="R14" i="2"/>
  <c r="I14" i="2"/>
  <c r="T13" i="2"/>
  <c r="I13" i="2" s="1"/>
  <c r="S13" i="2"/>
  <c r="R13" i="2"/>
  <c r="T12" i="2"/>
  <c r="S12" i="2"/>
  <c r="R12" i="2"/>
  <c r="I12" i="2"/>
  <c r="T11" i="2"/>
  <c r="I11" i="2" s="1"/>
  <c r="S11" i="2"/>
  <c r="R11" i="2"/>
  <c r="T10" i="2"/>
  <c r="S10" i="2"/>
  <c r="R10" i="2"/>
  <c r="I10" i="2"/>
  <c r="T9" i="2"/>
  <c r="I9" i="2" s="1"/>
  <c r="S9" i="2"/>
  <c r="R9" i="2"/>
  <c r="T8" i="2"/>
  <c r="S8" i="2"/>
  <c r="R8" i="2"/>
  <c r="I8" i="2"/>
  <c r="T7" i="2"/>
  <c r="I7" i="2" s="1"/>
  <c r="S7" i="2"/>
  <c r="R7" i="2"/>
  <c r="T6" i="2"/>
  <c r="S6" i="2"/>
  <c r="R6" i="2"/>
  <c r="I6" i="2"/>
  <c r="T5" i="2"/>
  <c r="I5" i="2" s="1"/>
  <c r="S5" i="2"/>
  <c r="R5" i="2"/>
  <c r="K5" i="2"/>
  <c r="P5" i="2" s="1"/>
  <c r="T4" i="2"/>
  <c r="S4" i="2"/>
  <c r="R4" i="2"/>
  <c r="P4" i="2"/>
  <c r="I4" i="2"/>
  <c r="C4" i="2"/>
  <c r="B4" i="2"/>
  <c r="A4" i="2"/>
  <c r="K352" i="1"/>
  <c r="G352" i="1"/>
  <c r="F352" i="1"/>
  <c r="E352" i="1"/>
  <c r="K351" i="1"/>
  <c r="G351" i="1"/>
  <c r="F351" i="1"/>
  <c r="E351" i="1"/>
  <c r="K350" i="1"/>
  <c r="G350" i="1"/>
  <c r="F350" i="1"/>
  <c r="E350" i="1"/>
  <c r="K349" i="1"/>
  <c r="G349" i="1"/>
  <c r="F349" i="1"/>
  <c r="E349" i="1"/>
  <c r="K348" i="1"/>
  <c r="G348" i="1"/>
  <c r="F348" i="1"/>
  <c r="E348" i="1"/>
  <c r="K347" i="1"/>
  <c r="G347" i="1"/>
  <c r="F347" i="1"/>
  <c r="E347" i="1"/>
  <c r="K346" i="1"/>
  <c r="G346" i="1"/>
  <c r="F346" i="1"/>
  <c r="E346" i="1"/>
  <c r="K345" i="1"/>
  <c r="G345" i="1"/>
  <c r="F345" i="1"/>
  <c r="E345" i="1"/>
  <c r="K344" i="1"/>
  <c r="G344" i="1"/>
  <c r="F344" i="1"/>
  <c r="E344" i="1"/>
  <c r="K343" i="1"/>
  <c r="G343" i="1"/>
  <c r="F343" i="1"/>
  <c r="E343" i="1"/>
  <c r="K342" i="1"/>
  <c r="G342" i="1"/>
  <c r="F342" i="1"/>
  <c r="E342" i="1"/>
  <c r="K341" i="1"/>
  <c r="G341" i="1"/>
  <c r="F341" i="1"/>
  <c r="E341" i="1"/>
  <c r="K340" i="1"/>
  <c r="G340" i="1"/>
  <c r="F340" i="1"/>
  <c r="E340" i="1"/>
  <c r="K339" i="1"/>
  <c r="G339" i="1"/>
  <c r="F339" i="1"/>
  <c r="E339" i="1"/>
  <c r="K338" i="1"/>
  <c r="G338" i="1"/>
  <c r="F338" i="1"/>
  <c r="E338" i="1"/>
  <c r="K337" i="1"/>
  <c r="G337" i="1"/>
  <c r="F337" i="1"/>
  <c r="E337" i="1"/>
  <c r="K336" i="1"/>
  <c r="G336" i="1"/>
  <c r="F336" i="1"/>
  <c r="E336" i="1"/>
  <c r="K335" i="1"/>
  <c r="G335" i="1"/>
  <c r="F335" i="1"/>
  <c r="E335" i="1"/>
  <c r="K334" i="1"/>
  <c r="G334" i="1"/>
  <c r="F334" i="1"/>
  <c r="E334" i="1"/>
  <c r="K333" i="1"/>
  <c r="G333" i="1"/>
  <c r="F333" i="1"/>
  <c r="E333" i="1"/>
  <c r="K332" i="1"/>
  <c r="G332" i="1"/>
  <c r="F332" i="1"/>
  <c r="E332" i="1"/>
  <c r="K331" i="1"/>
  <c r="G331" i="1"/>
  <c r="F331" i="1"/>
  <c r="E331" i="1"/>
  <c r="K330" i="1"/>
  <c r="G330" i="1"/>
  <c r="F330" i="1"/>
  <c r="E330" i="1"/>
  <c r="K329" i="1"/>
  <c r="G329" i="1"/>
  <c r="F329" i="1"/>
  <c r="E329" i="1"/>
  <c r="K328" i="1"/>
  <c r="G328" i="1"/>
  <c r="F328" i="1"/>
  <c r="E328" i="1"/>
  <c r="K327" i="1"/>
  <c r="G327" i="1"/>
  <c r="F327" i="1"/>
  <c r="E327" i="1"/>
  <c r="K326" i="1"/>
  <c r="G326" i="1"/>
  <c r="F326" i="1"/>
  <c r="E326" i="1"/>
  <c r="K325" i="1"/>
  <c r="G325" i="1"/>
  <c r="F325" i="1"/>
  <c r="E325" i="1"/>
  <c r="K324" i="1"/>
  <c r="G324" i="1"/>
  <c r="F324" i="1"/>
  <c r="E324" i="1"/>
  <c r="K323" i="1"/>
  <c r="G323" i="1"/>
  <c r="F323" i="1"/>
  <c r="E323" i="1"/>
  <c r="K322" i="1"/>
  <c r="G322" i="1"/>
  <c r="F322" i="1"/>
  <c r="E322" i="1"/>
  <c r="K321" i="1"/>
  <c r="G321" i="1"/>
  <c r="F321" i="1"/>
  <c r="E321" i="1"/>
  <c r="K320" i="1"/>
  <c r="G320" i="1"/>
  <c r="F320" i="1"/>
  <c r="E320" i="1"/>
  <c r="K319" i="1"/>
  <c r="G319" i="1"/>
  <c r="F319" i="1"/>
  <c r="E319" i="1"/>
  <c r="K318" i="1"/>
  <c r="G318" i="1"/>
  <c r="F318" i="1"/>
  <c r="E318" i="1"/>
  <c r="K317" i="1"/>
  <c r="G317" i="1"/>
  <c r="F317" i="1"/>
  <c r="E317" i="1"/>
  <c r="K316" i="1"/>
  <c r="G316" i="1"/>
  <c r="F316" i="1"/>
  <c r="E316" i="1"/>
  <c r="K315" i="1"/>
  <c r="G315" i="1"/>
  <c r="F315" i="1"/>
  <c r="E315" i="1"/>
  <c r="K314" i="1"/>
  <c r="G314" i="1"/>
  <c r="F314" i="1"/>
  <c r="E314" i="1"/>
  <c r="K313" i="1"/>
  <c r="G313" i="1"/>
  <c r="F313" i="1"/>
  <c r="E313" i="1"/>
  <c r="K312" i="1"/>
  <c r="G312" i="1"/>
  <c r="F312" i="1"/>
  <c r="E312" i="1"/>
  <c r="K311" i="1"/>
  <c r="G311" i="1"/>
  <c r="F311" i="1"/>
  <c r="E311" i="1"/>
  <c r="K310" i="1"/>
  <c r="G310" i="1"/>
  <c r="F310" i="1"/>
  <c r="E310" i="1"/>
  <c r="K309" i="1"/>
  <c r="G309" i="1"/>
  <c r="F309" i="1"/>
  <c r="E309" i="1"/>
  <c r="K308" i="1"/>
  <c r="G308" i="1"/>
  <c r="F308" i="1"/>
  <c r="E308" i="1"/>
  <c r="K307" i="1"/>
  <c r="G307" i="1"/>
  <c r="F307" i="1"/>
  <c r="E307" i="1"/>
  <c r="K306" i="1"/>
  <c r="G306" i="1"/>
  <c r="F306" i="1"/>
  <c r="E306" i="1"/>
  <c r="K305" i="1"/>
  <c r="G305" i="1"/>
  <c r="F305" i="1"/>
  <c r="E305" i="1"/>
  <c r="K304" i="1"/>
  <c r="G304" i="1"/>
  <c r="F304" i="1"/>
  <c r="E304" i="1"/>
  <c r="K303" i="1"/>
  <c r="G303" i="1"/>
  <c r="F303" i="1"/>
  <c r="E303" i="1"/>
  <c r="K302" i="1"/>
  <c r="G302" i="1"/>
  <c r="F302" i="1"/>
  <c r="E302" i="1"/>
  <c r="K301" i="1"/>
  <c r="G301" i="1"/>
  <c r="F301" i="1"/>
  <c r="E301" i="1"/>
  <c r="K300" i="1"/>
  <c r="G300" i="1"/>
  <c r="F300" i="1"/>
  <c r="E300" i="1"/>
  <c r="K299" i="1"/>
  <c r="G299" i="1"/>
  <c r="F299" i="1"/>
  <c r="E299" i="1"/>
  <c r="K298" i="1"/>
  <c r="G298" i="1"/>
  <c r="F298" i="1"/>
  <c r="E298" i="1"/>
  <c r="K297" i="1"/>
  <c r="G297" i="1"/>
  <c r="F297" i="1"/>
  <c r="E297" i="1"/>
  <c r="K296" i="1"/>
  <c r="G296" i="1"/>
  <c r="F296" i="1"/>
  <c r="E296" i="1"/>
  <c r="K295" i="1"/>
  <c r="G295" i="1"/>
  <c r="F295" i="1"/>
  <c r="E295" i="1"/>
  <c r="K294" i="1"/>
  <c r="G294" i="1"/>
  <c r="F294" i="1"/>
  <c r="E294" i="1"/>
  <c r="K293" i="1"/>
  <c r="G293" i="1"/>
  <c r="F293" i="1"/>
  <c r="E293" i="1"/>
  <c r="K292" i="1"/>
  <c r="G292" i="1"/>
  <c r="F292" i="1"/>
  <c r="E292" i="1"/>
  <c r="K291" i="1"/>
  <c r="G291" i="1"/>
  <c r="F291" i="1"/>
  <c r="E291" i="1"/>
  <c r="K290" i="1"/>
  <c r="G290" i="1"/>
  <c r="F290" i="1"/>
  <c r="E290" i="1"/>
  <c r="K289" i="1"/>
  <c r="G289" i="1"/>
  <c r="F289" i="1"/>
  <c r="E289" i="1"/>
  <c r="K288" i="1"/>
  <c r="G288" i="1"/>
  <c r="F288" i="1"/>
  <c r="E288" i="1"/>
  <c r="K287" i="1"/>
  <c r="G287" i="1"/>
  <c r="F287" i="1"/>
  <c r="E287" i="1"/>
  <c r="K286" i="1"/>
  <c r="G286" i="1"/>
  <c r="F286" i="1"/>
  <c r="E286" i="1"/>
  <c r="K285" i="1"/>
  <c r="G285" i="1"/>
  <c r="F285" i="1"/>
  <c r="E285" i="1"/>
  <c r="K284" i="1"/>
  <c r="G284" i="1"/>
  <c r="F284" i="1"/>
  <c r="E284" i="1"/>
  <c r="K283" i="1"/>
  <c r="G283" i="1"/>
  <c r="F283" i="1"/>
  <c r="E283" i="1"/>
  <c r="K282" i="1"/>
  <c r="G282" i="1"/>
  <c r="F282" i="1"/>
  <c r="E282" i="1"/>
  <c r="K281" i="1"/>
  <c r="G281" i="1"/>
  <c r="F281" i="1"/>
  <c r="E281" i="1"/>
  <c r="K280" i="1"/>
  <c r="G280" i="1"/>
  <c r="F280" i="1"/>
  <c r="E280" i="1"/>
  <c r="K279" i="1"/>
  <c r="G279" i="1"/>
  <c r="F279" i="1"/>
  <c r="E279" i="1"/>
  <c r="K278" i="1"/>
  <c r="G278" i="1"/>
  <c r="F278" i="1"/>
  <c r="E278" i="1"/>
  <c r="K277" i="1"/>
  <c r="G277" i="1"/>
  <c r="F277" i="1"/>
  <c r="E277" i="1"/>
  <c r="K276" i="1"/>
  <c r="G276" i="1"/>
  <c r="F276" i="1"/>
  <c r="E276" i="1"/>
  <c r="K275" i="1"/>
  <c r="G275" i="1"/>
  <c r="F275" i="1"/>
  <c r="E275" i="1"/>
  <c r="K274" i="1"/>
  <c r="G274" i="1"/>
  <c r="F274" i="1"/>
  <c r="E274" i="1"/>
  <c r="K273" i="1"/>
  <c r="G273" i="1"/>
  <c r="F273" i="1"/>
  <c r="E273" i="1"/>
  <c r="K272" i="1"/>
  <c r="G272" i="1"/>
  <c r="F272" i="1"/>
  <c r="E272" i="1"/>
  <c r="K271" i="1"/>
  <c r="G271" i="1"/>
  <c r="F271" i="1"/>
  <c r="E271" i="1"/>
  <c r="K270" i="1"/>
  <c r="G270" i="1"/>
  <c r="F270" i="1"/>
  <c r="E270" i="1"/>
  <c r="K269" i="1"/>
  <c r="G269" i="1"/>
  <c r="F269" i="1"/>
  <c r="E269" i="1"/>
  <c r="K268" i="1"/>
  <c r="G268" i="1"/>
  <c r="F268" i="1"/>
  <c r="E268" i="1"/>
  <c r="K267" i="1"/>
  <c r="G267" i="1"/>
  <c r="F267" i="1"/>
  <c r="E267" i="1"/>
  <c r="K266" i="1"/>
  <c r="G266" i="1"/>
  <c r="F266" i="1"/>
  <c r="E266" i="1"/>
  <c r="K265" i="1"/>
  <c r="G265" i="1"/>
  <c r="F265" i="1"/>
  <c r="E265" i="1"/>
  <c r="K264" i="1"/>
  <c r="G264" i="1"/>
  <c r="F264" i="1"/>
  <c r="E264" i="1"/>
  <c r="K263" i="1"/>
  <c r="G263" i="1"/>
  <c r="F263" i="1"/>
  <c r="E263" i="1"/>
  <c r="K262" i="1"/>
  <c r="G262" i="1"/>
  <c r="F262" i="1"/>
  <c r="E262" i="1"/>
  <c r="K261" i="1"/>
  <c r="G261" i="1"/>
  <c r="F261" i="1"/>
  <c r="E261" i="1"/>
  <c r="K260" i="1"/>
  <c r="G260" i="1"/>
  <c r="F260" i="1"/>
  <c r="E260" i="1"/>
  <c r="K259" i="1"/>
  <c r="G259" i="1"/>
  <c r="F259" i="1"/>
  <c r="E259" i="1"/>
  <c r="K258" i="1"/>
  <c r="G258" i="1"/>
  <c r="F258" i="1"/>
  <c r="E258" i="1"/>
  <c r="K257" i="1"/>
  <c r="G257" i="1"/>
  <c r="F257" i="1"/>
  <c r="E257" i="1"/>
  <c r="K256" i="1"/>
  <c r="G256" i="1"/>
  <c r="F256" i="1"/>
  <c r="E256" i="1"/>
  <c r="K255" i="1"/>
  <c r="G255" i="1"/>
  <c r="F255" i="1"/>
  <c r="E255" i="1"/>
  <c r="K254" i="1"/>
  <c r="G254" i="1"/>
  <c r="F254" i="1"/>
  <c r="E254" i="1"/>
  <c r="K253" i="1"/>
  <c r="G253" i="1"/>
  <c r="F253" i="1"/>
  <c r="E253" i="1"/>
  <c r="K252" i="1"/>
  <c r="G252" i="1"/>
  <c r="F252" i="1"/>
  <c r="E252" i="1"/>
  <c r="K251" i="1"/>
  <c r="G251" i="1"/>
  <c r="F251" i="1"/>
  <c r="E251" i="1"/>
  <c r="K250" i="1"/>
  <c r="G250" i="1"/>
  <c r="F250" i="1"/>
  <c r="E250" i="1"/>
  <c r="K249" i="1"/>
  <c r="G249" i="1"/>
  <c r="F249" i="1"/>
  <c r="E249" i="1"/>
  <c r="K248" i="1"/>
  <c r="G248" i="1"/>
  <c r="F248" i="1"/>
  <c r="E248" i="1"/>
  <c r="K247" i="1"/>
  <c r="G247" i="1"/>
  <c r="F247" i="1"/>
  <c r="E247" i="1"/>
  <c r="K246" i="1"/>
  <c r="G246" i="1"/>
  <c r="F246" i="1"/>
  <c r="E246" i="1"/>
  <c r="K245" i="1"/>
  <c r="G245" i="1"/>
  <c r="F245" i="1"/>
  <c r="E245" i="1"/>
  <c r="K244" i="1"/>
  <c r="G244" i="1"/>
  <c r="F244" i="1"/>
  <c r="E244" i="1"/>
  <c r="K243" i="1"/>
  <c r="G243" i="1"/>
  <c r="F243" i="1"/>
  <c r="E243" i="1"/>
  <c r="K242" i="1"/>
  <c r="G242" i="1"/>
  <c r="F242" i="1"/>
  <c r="E242" i="1"/>
  <c r="K241" i="1"/>
  <c r="G241" i="1"/>
  <c r="F241" i="1"/>
  <c r="E241" i="1"/>
  <c r="K240" i="1"/>
  <c r="G240" i="1"/>
  <c r="F240" i="1"/>
  <c r="E240" i="1"/>
  <c r="K239" i="1"/>
  <c r="G239" i="1"/>
  <c r="F239" i="1"/>
  <c r="E239" i="1"/>
  <c r="K238" i="1"/>
  <c r="G238" i="1"/>
  <c r="F238" i="1"/>
  <c r="E238" i="1"/>
  <c r="K237" i="1"/>
  <c r="G237" i="1"/>
  <c r="F237" i="1"/>
  <c r="E237" i="1"/>
  <c r="K236" i="1"/>
  <c r="G236" i="1"/>
  <c r="F236" i="1"/>
  <c r="E236" i="1"/>
  <c r="K235" i="1"/>
  <c r="G235" i="1"/>
  <c r="F235" i="1"/>
  <c r="E235" i="1"/>
  <c r="K234" i="1"/>
  <c r="G234" i="1"/>
  <c r="F234" i="1"/>
  <c r="E234" i="1"/>
  <c r="K233" i="1"/>
  <c r="G233" i="1"/>
  <c r="F233" i="1"/>
  <c r="E233" i="1"/>
  <c r="K232" i="1"/>
  <c r="G232" i="1"/>
  <c r="F232" i="1"/>
  <c r="E232" i="1"/>
  <c r="K231" i="1"/>
  <c r="G231" i="1"/>
  <c r="F231" i="1"/>
  <c r="E231" i="1"/>
  <c r="K230" i="1"/>
  <c r="G230" i="1"/>
  <c r="F230" i="1"/>
  <c r="E230" i="1"/>
  <c r="K229" i="1"/>
  <c r="G229" i="1"/>
  <c r="F229" i="1"/>
  <c r="E229" i="1"/>
  <c r="K228" i="1"/>
  <c r="G228" i="1"/>
  <c r="F228" i="1"/>
  <c r="E228" i="1"/>
  <c r="K227" i="1"/>
  <c r="G227" i="1"/>
  <c r="F227" i="1"/>
  <c r="E227" i="1"/>
  <c r="K226" i="1"/>
  <c r="G226" i="1"/>
  <c r="F226" i="1"/>
  <c r="E226" i="1"/>
  <c r="K225" i="1"/>
  <c r="G225" i="1"/>
  <c r="F225" i="1"/>
  <c r="E225" i="1"/>
  <c r="K224" i="1"/>
  <c r="G224" i="1"/>
  <c r="F224" i="1"/>
  <c r="E224" i="1"/>
  <c r="K223" i="1"/>
  <c r="G223" i="1"/>
  <c r="F223" i="1"/>
  <c r="E223" i="1"/>
  <c r="K222" i="1"/>
  <c r="G222" i="1"/>
  <c r="F222" i="1"/>
  <c r="E222" i="1"/>
  <c r="K221" i="1"/>
  <c r="G221" i="1"/>
  <c r="F221" i="1"/>
  <c r="E221" i="1"/>
  <c r="K220" i="1"/>
  <c r="G220" i="1"/>
  <c r="F220" i="1"/>
  <c r="E220" i="1"/>
  <c r="K219" i="1"/>
  <c r="G219" i="1"/>
  <c r="F219" i="1"/>
  <c r="E219" i="1"/>
  <c r="K218" i="1"/>
  <c r="G218" i="1"/>
  <c r="F218" i="1"/>
  <c r="E218" i="1"/>
  <c r="K217" i="1"/>
  <c r="G217" i="1"/>
  <c r="F217" i="1"/>
  <c r="E217" i="1"/>
  <c r="K216" i="1"/>
  <c r="G216" i="1"/>
  <c r="F216" i="1"/>
  <c r="E216" i="1"/>
  <c r="K215" i="1"/>
  <c r="G215" i="1"/>
  <c r="F215" i="1"/>
  <c r="E215" i="1"/>
  <c r="K214" i="1"/>
  <c r="G214" i="1"/>
  <c r="F214" i="1"/>
  <c r="E214" i="1"/>
  <c r="K213" i="1"/>
  <c r="G213" i="1"/>
  <c r="F213" i="1"/>
  <c r="E213" i="1"/>
  <c r="K212" i="1"/>
  <c r="G212" i="1"/>
  <c r="F212" i="1"/>
  <c r="E212" i="1"/>
  <c r="K211" i="1"/>
  <c r="G211" i="1"/>
  <c r="F211" i="1"/>
  <c r="E211" i="1"/>
  <c r="K210" i="1"/>
  <c r="G210" i="1"/>
  <c r="F210" i="1"/>
  <c r="E210" i="1"/>
  <c r="K209" i="1"/>
  <c r="G209" i="1"/>
  <c r="F209" i="1"/>
  <c r="E209" i="1"/>
  <c r="K208" i="1"/>
  <c r="G208" i="1"/>
  <c r="F208" i="1"/>
  <c r="E208" i="1"/>
  <c r="K207" i="1"/>
  <c r="G207" i="1"/>
  <c r="F207" i="1"/>
  <c r="E207" i="1"/>
  <c r="K206" i="1"/>
  <c r="G206" i="1"/>
  <c r="F206" i="1"/>
  <c r="E206" i="1"/>
  <c r="K205" i="1"/>
  <c r="G205" i="1"/>
  <c r="F205" i="1"/>
  <c r="E205" i="1"/>
  <c r="K204" i="1"/>
  <c r="G204" i="1"/>
  <c r="F204" i="1"/>
  <c r="E204" i="1"/>
  <c r="K203" i="1"/>
  <c r="G203" i="1"/>
  <c r="F203" i="1"/>
  <c r="E203" i="1"/>
  <c r="K202" i="1"/>
  <c r="G202" i="1"/>
  <c r="F202" i="1"/>
  <c r="E202" i="1"/>
  <c r="K201" i="1"/>
  <c r="G201" i="1"/>
  <c r="F201" i="1"/>
  <c r="E201" i="1"/>
  <c r="K200" i="1"/>
  <c r="G200" i="1"/>
  <c r="F200" i="1"/>
  <c r="E200" i="1"/>
  <c r="K199" i="1"/>
  <c r="G199" i="1"/>
  <c r="F199" i="1"/>
  <c r="E199" i="1"/>
  <c r="K198" i="1"/>
  <c r="G198" i="1"/>
  <c r="F198" i="1"/>
  <c r="E198" i="1"/>
  <c r="K197" i="1"/>
  <c r="G197" i="1"/>
  <c r="F197" i="1"/>
  <c r="E197" i="1"/>
  <c r="K196" i="1"/>
  <c r="G196" i="1"/>
  <c r="F196" i="1"/>
  <c r="E196" i="1"/>
  <c r="K195" i="1"/>
  <c r="G195" i="1"/>
  <c r="F195" i="1"/>
  <c r="E195" i="1"/>
  <c r="K194" i="1"/>
  <c r="G194" i="1"/>
  <c r="F194" i="1"/>
  <c r="E194" i="1"/>
  <c r="K193" i="1"/>
  <c r="G193" i="1"/>
  <c r="F193" i="1"/>
  <c r="E193" i="1"/>
  <c r="K192" i="1"/>
  <c r="G192" i="1"/>
  <c r="F192" i="1"/>
  <c r="E192" i="1"/>
  <c r="K191" i="1"/>
  <c r="G191" i="1"/>
  <c r="F191" i="1"/>
  <c r="E191" i="1"/>
  <c r="K190" i="1"/>
  <c r="G190" i="1"/>
  <c r="F190" i="1"/>
  <c r="E190" i="1"/>
  <c r="K189" i="1"/>
  <c r="G189" i="1"/>
  <c r="F189" i="1"/>
  <c r="E189" i="1"/>
  <c r="K188" i="1"/>
  <c r="G188" i="1"/>
  <c r="F188" i="1"/>
  <c r="E188" i="1"/>
  <c r="K187" i="1"/>
  <c r="G187" i="1"/>
  <c r="F187" i="1"/>
  <c r="E187" i="1"/>
  <c r="K186" i="1"/>
  <c r="G186" i="1"/>
  <c r="F186" i="1"/>
  <c r="E186" i="1"/>
  <c r="K185" i="1"/>
  <c r="G185" i="1"/>
  <c r="F185" i="1"/>
  <c r="E185" i="1"/>
  <c r="K184" i="1"/>
  <c r="G184" i="1"/>
  <c r="F184" i="1"/>
  <c r="E184" i="1"/>
  <c r="K183" i="1"/>
  <c r="G183" i="1"/>
  <c r="F183" i="1"/>
  <c r="E183" i="1"/>
  <c r="K182" i="1"/>
  <c r="G182" i="1"/>
  <c r="F182" i="1"/>
  <c r="E182" i="1"/>
  <c r="K181" i="1"/>
  <c r="G181" i="1"/>
  <c r="F181" i="1"/>
  <c r="E181" i="1"/>
  <c r="K180" i="1"/>
  <c r="G180" i="1"/>
  <c r="F180" i="1"/>
  <c r="E180" i="1"/>
  <c r="K179" i="1"/>
  <c r="G179" i="1"/>
  <c r="F179" i="1"/>
  <c r="E179" i="1"/>
  <c r="K178" i="1"/>
  <c r="G178" i="1"/>
  <c r="F178" i="1"/>
  <c r="E178" i="1"/>
  <c r="K177" i="1"/>
  <c r="G177" i="1"/>
  <c r="F177" i="1"/>
  <c r="E177" i="1"/>
  <c r="K176" i="1"/>
  <c r="G176" i="1"/>
  <c r="F176" i="1"/>
  <c r="E176" i="1"/>
  <c r="K175" i="1"/>
  <c r="G175" i="1"/>
  <c r="F175" i="1"/>
  <c r="E175" i="1"/>
  <c r="K174" i="1"/>
  <c r="G174" i="1"/>
  <c r="F174" i="1"/>
  <c r="E174" i="1"/>
  <c r="K173" i="1"/>
  <c r="G173" i="1"/>
  <c r="F173" i="1"/>
  <c r="E173" i="1"/>
  <c r="K172" i="1"/>
  <c r="G172" i="1"/>
  <c r="F172" i="1"/>
  <c r="E172" i="1"/>
  <c r="K171" i="1"/>
  <c r="G171" i="1"/>
  <c r="F171" i="1"/>
  <c r="E171" i="1"/>
  <c r="K170" i="1"/>
  <c r="G170" i="1"/>
  <c r="F170" i="1"/>
  <c r="E170" i="1"/>
  <c r="K169" i="1"/>
  <c r="G169" i="1"/>
  <c r="F169" i="1"/>
  <c r="E169" i="1"/>
  <c r="K168" i="1"/>
  <c r="G168" i="1"/>
  <c r="F168" i="1"/>
  <c r="E168" i="1"/>
  <c r="K167" i="1"/>
  <c r="G167" i="1"/>
  <c r="F167" i="1"/>
  <c r="E167" i="1"/>
  <c r="K166" i="1"/>
  <c r="G166" i="1"/>
  <c r="F166" i="1"/>
  <c r="E166" i="1"/>
  <c r="K165" i="1"/>
  <c r="G165" i="1"/>
  <c r="F165" i="1"/>
  <c r="E165" i="1"/>
  <c r="K164" i="1"/>
  <c r="G164" i="1"/>
  <c r="F164" i="1"/>
  <c r="E164" i="1"/>
  <c r="K163" i="1"/>
  <c r="G163" i="1"/>
  <c r="F163" i="1"/>
  <c r="E163" i="1"/>
  <c r="K162" i="1"/>
  <c r="G162" i="1"/>
  <c r="F162" i="1"/>
  <c r="E162" i="1"/>
  <c r="K161" i="1"/>
  <c r="G161" i="1"/>
  <c r="F161" i="1"/>
  <c r="E161" i="1"/>
  <c r="K160" i="1"/>
  <c r="G160" i="1"/>
  <c r="F160" i="1"/>
  <c r="E160" i="1"/>
  <c r="K159" i="1"/>
  <c r="G159" i="1"/>
  <c r="F159" i="1"/>
  <c r="E159" i="1"/>
  <c r="K158" i="1"/>
  <c r="G158" i="1"/>
  <c r="F158" i="1"/>
  <c r="E158" i="1"/>
  <c r="K157" i="1"/>
  <c r="G157" i="1"/>
  <c r="F157" i="1"/>
  <c r="E157" i="1"/>
  <c r="K156" i="1"/>
  <c r="G156" i="1"/>
  <c r="F156" i="1"/>
  <c r="E156" i="1"/>
  <c r="K155" i="1"/>
  <c r="G155" i="1"/>
  <c r="F155" i="1"/>
  <c r="E155" i="1"/>
  <c r="K154" i="1"/>
  <c r="G154" i="1"/>
  <c r="F154" i="1"/>
  <c r="E154" i="1"/>
  <c r="K153" i="1"/>
  <c r="G153" i="1"/>
  <c r="F153" i="1"/>
  <c r="E153" i="1"/>
  <c r="K152" i="1"/>
  <c r="G152" i="1"/>
  <c r="F152" i="1"/>
  <c r="E152" i="1"/>
  <c r="K151" i="1"/>
  <c r="G151" i="1"/>
  <c r="F151" i="1"/>
  <c r="E151" i="1"/>
  <c r="K150" i="1"/>
  <c r="G150" i="1"/>
  <c r="F150" i="1"/>
  <c r="E150" i="1"/>
  <c r="K149" i="1"/>
  <c r="G149" i="1"/>
  <c r="F149" i="1"/>
  <c r="E149" i="1"/>
  <c r="K148" i="1"/>
  <c r="G148" i="1"/>
  <c r="F148" i="1"/>
  <c r="E148" i="1"/>
  <c r="K147" i="1"/>
  <c r="G147" i="1"/>
  <c r="F147" i="1"/>
  <c r="E147" i="1"/>
  <c r="K146" i="1"/>
  <c r="G146" i="1"/>
  <c r="F146" i="1"/>
  <c r="E146" i="1"/>
  <c r="K145" i="1"/>
  <c r="G145" i="1"/>
  <c r="F145" i="1"/>
  <c r="E145" i="1"/>
  <c r="K144" i="1"/>
  <c r="G144" i="1"/>
  <c r="F144" i="1"/>
  <c r="E144" i="1"/>
  <c r="K143" i="1"/>
  <c r="G143" i="1"/>
  <c r="F143" i="1"/>
  <c r="E143" i="1"/>
  <c r="K142" i="1"/>
  <c r="G142" i="1"/>
  <c r="F142" i="1"/>
  <c r="E142" i="1"/>
  <c r="K141" i="1"/>
  <c r="G141" i="1"/>
  <c r="F141" i="1"/>
  <c r="E141" i="1"/>
  <c r="K140" i="1"/>
  <c r="G140" i="1"/>
  <c r="F140" i="1"/>
  <c r="E140" i="1"/>
  <c r="K139" i="1"/>
  <c r="G139" i="1"/>
  <c r="F139" i="1"/>
  <c r="E139" i="1"/>
  <c r="K138" i="1"/>
  <c r="G138" i="1"/>
  <c r="F138" i="1"/>
  <c r="E138" i="1"/>
  <c r="K137" i="1"/>
  <c r="G137" i="1"/>
  <c r="F137" i="1"/>
  <c r="E137" i="1"/>
  <c r="K136" i="1"/>
  <c r="G136" i="1"/>
  <c r="F136" i="1"/>
  <c r="E136" i="1"/>
  <c r="K135" i="1"/>
  <c r="G135" i="1"/>
  <c r="F135" i="1"/>
  <c r="E135" i="1"/>
  <c r="K134" i="1"/>
  <c r="G134" i="1"/>
  <c r="F134" i="1"/>
  <c r="E134" i="1"/>
  <c r="K133" i="1"/>
  <c r="G133" i="1"/>
  <c r="F133" i="1"/>
  <c r="E133" i="1"/>
  <c r="K132" i="1"/>
  <c r="G132" i="1"/>
  <c r="F132" i="1"/>
  <c r="E132" i="1"/>
  <c r="K131" i="1"/>
  <c r="G131" i="1"/>
  <c r="F131" i="1"/>
  <c r="E131" i="1"/>
  <c r="K130" i="1"/>
  <c r="G130" i="1"/>
  <c r="F130" i="1"/>
  <c r="E130" i="1"/>
  <c r="K129" i="1"/>
  <c r="G129" i="1"/>
  <c r="F129" i="1"/>
  <c r="E129" i="1"/>
  <c r="K128" i="1"/>
  <c r="G128" i="1"/>
  <c r="F128" i="1"/>
  <c r="E128" i="1"/>
  <c r="K127" i="1"/>
  <c r="G127" i="1"/>
  <c r="F127" i="1"/>
  <c r="E127" i="1"/>
  <c r="K126" i="1"/>
  <c r="G126" i="1"/>
  <c r="F126" i="1"/>
  <c r="E126" i="1"/>
  <c r="K125" i="1"/>
  <c r="G125" i="1"/>
  <c r="F125" i="1"/>
  <c r="E125" i="1"/>
  <c r="K124" i="1"/>
  <c r="G124" i="1"/>
  <c r="F124" i="1"/>
  <c r="E124" i="1"/>
  <c r="K123" i="1"/>
  <c r="G123" i="1"/>
  <c r="F123" i="1"/>
  <c r="E123" i="1"/>
  <c r="K122" i="1"/>
  <c r="G122" i="1"/>
  <c r="F122" i="1"/>
  <c r="E122" i="1"/>
  <c r="K121" i="1"/>
  <c r="G121" i="1"/>
  <c r="F121" i="1"/>
  <c r="E121" i="1"/>
  <c r="K120" i="1"/>
  <c r="G120" i="1"/>
  <c r="F120" i="1"/>
  <c r="E120" i="1"/>
  <c r="K119" i="1"/>
  <c r="G119" i="1"/>
  <c r="F119" i="1"/>
  <c r="E119" i="1"/>
  <c r="K118" i="1"/>
  <c r="G118" i="1"/>
  <c r="F118" i="1"/>
  <c r="E118" i="1"/>
  <c r="K117" i="1"/>
  <c r="G117" i="1"/>
  <c r="F117" i="1"/>
  <c r="E117" i="1"/>
  <c r="K116" i="1"/>
  <c r="G116" i="1"/>
  <c r="F116" i="1"/>
  <c r="E116" i="1"/>
  <c r="K115" i="1"/>
  <c r="G115" i="1"/>
  <c r="F115" i="1"/>
  <c r="E115" i="1"/>
  <c r="K114" i="1"/>
  <c r="G114" i="1"/>
  <c r="F114" i="1"/>
  <c r="E114" i="1"/>
  <c r="K113" i="1"/>
  <c r="G113" i="1"/>
  <c r="F113" i="1"/>
  <c r="E113" i="1"/>
  <c r="K112" i="1"/>
  <c r="G112" i="1"/>
  <c r="F112" i="1"/>
  <c r="E112" i="1"/>
  <c r="K111" i="1"/>
  <c r="G111" i="1"/>
  <c r="F111" i="1"/>
  <c r="E111" i="1"/>
  <c r="K110" i="1"/>
  <c r="G110" i="1"/>
  <c r="F110" i="1"/>
  <c r="E110" i="1"/>
  <c r="K109" i="1"/>
  <c r="G109" i="1"/>
  <c r="F109" i="1"/>
  <c r="E109" i="1"/>
  <c r="K108" i="1"/>
  <c r="G108" i="1"/>
  <c r="F108" i="1"/>
  <c r="E108" i="1"/>
  <c r="K107" i="1"/>
  <c r="G107" i="1"/>
  <c r="F107" i="1"/>
  <c r="E107" i="1"/>
  <c r="K106" i="1"/>
  <c r="G106" i="1"/>
  <c r="F106" i="1"/>
  <c r="E106" i="1"/>
  <c r="K105" i="1"/>
  <c r="G105" i="1"/>
  <c r="F105" i="1"/>
  <c r="E105" i="1"/>
  <c r="K104" i="1"/>
  <c r="G104" i="1"/>
  <c r="F104" i="1"/>
  <c r="E104" i="1"/>
  <c r="K103" i="1"/>
  <c r="G103" i="1"/>
  <c r="F103" i="1"/>
  <c r="E103" i="1"/>
  <c r="K102" i="1"/>
  <c r="G102" i="1"/>
  <c r="F102" i="1"/>
  <c r="E102" i="1"/>
  <c r="K101" i="1"/>
  <c r="G101" i="1"/>
  <c r="F101" i="1"/>
  <c r="E101" i="1"/>
  <c r="K100" i="1"/>
  <c r="G100" i="1"/>
  <c r="F100" i="1"/>
  <c r="E100" i="1"/>
  <c r="K99" i="1"/>
  <c r="G99" i="1"/>
  <c r="F99" i="1"/>
  <c r="E99" i="1"/>
  <c r="K98" i="1"/>
  <c r="G98" i="1"/>
  <c r="F98" i="1"/>
  <c r="E98" i="1"/>
  <c r="K97" i="1"/>
  <c r="G97" i="1"/>
  <c r="F97" i="1"/>
  <c r="E97" i="1"/>
  <c r="K96" i="1"/>
  <c r="G96" i="1"/>
  <c r="F96" i="1"/>
  <c r="E96" i="1"/>
  <c r="K95" i="1"/>
  <c r="G95" i="1"/>
  <c r="F95" i="1"/>
  <c r="E95" i="1"/>
  <c r="K94" i="1"/>
  <c r="G94" i="1"/>
  <c r="F94" i="1"/>
  <c r="E94" i="1"/>
  <c r="K93" i="1"/>
  <c r="G93" i="1"/>
  <c r="F93" i="1"/>
  <c r="E93" i="1"/>
  <c r="K92" i="1"/>
  <c r="G92" i="1"/>
  <c r="F92" i="1"/>
  <c r="E92" i="1"/>
  <c r="K91" i="1"/>
  <c r="G91" i="1"/>
  <c r="F91" i="1"/>
  <c r="E91" i="1"/>
  <c r="K90" i="1"/>
  <c r="G90" i="1"/>
  <c r="F90" i="1"/>
  <c r="E90" i="1"/>
  <c r="K89" i="1"/>
  <c r="G89" i="1"/>
  <c r="F89" i="1"/>
  <c r="E89" i="1"/>
  <c r="K88" i="1"/>
  <c r="G88" i="1"/>
  <c r="F88" i="1"/>
  <c r="E88" i="1"/>
  <c r="K87" i="1"/>
  <c r="G87" i="1"/>
  <c r="F87" i="1"/>
  <c r="E87" i="1"/>
  <c r="K86" i="1"/>
  <c r="G86" i="1"/>
  <c r="F86" i="1"/>
  <c r="E86" i="1"/>
  <c r="K85" i="1"/>
  <c r="G85" i="1"/>
  <c r="F85" i="1"/>
  <c r="E85" i="1"/>
  <c r="K84" i="1"/>
  <c r="G84" i="1"/>
  <c r="F84" i="1"/>
  <c r="E84" i="1"/>
  <c r="K83" i="1"/>
  <c r="G83" i="1"/>
  <c r="F83" i="1"/>
  <c r="E83" i="1"/>
  <c r="K82" i="1"/>
  <c r="G82" i="1"/>
  <c r="F82" i="1"/>
  <c r="E82" i="1"/>
  <c r="K81" i="1"/>
  <c r="G81" i="1"/>
  <c r="F81" i="1"/>
  <c r="E81" i="1"/>
  <c r="K80" i="1"/>
  <c r="G80" i="1"/>
  <c r="F80" i="1"/>
  <c r="E80" i="1"/>
  <c r="K79" i="1"/>
  <c r="G79" i="1"/>
  <c r="F79" i="1"/>
  <c r="E79" i="1"/>
  <c r="K78" i="1"/>
  <c r="G78" i="1"/>
  <c r="F78" i="1"/>
  <c r="E78" i="1"/>
  <c r="K77" i="1"/>
  <c r="G77" i="1"/>
  <c r="F77" i="1"/>
  <c r="E77" i="1"/>
  <c r="K76" i="1"/>
  <c r="G76" i="1"/>
  <c r="F76" i="1"/>
  <c r="E76" i="1"/>
  <c r="K75" i="1"/>
  <c r="G75" i="1"/>
  <c r="F75" i="1"/>
  <c r="E75" i="1"/>
  <c r="K74" i="1"/>
  <c r="G74" i="1"/>
  <c r="F74" i="1"/>
  <c r="E74" i="1"/>
  <c r="K73" i="1"/>
  <c r="G73" i="1"/>
  <c r="F73" i="1"/>
  <c r="E73" i="1"/>
  <c r="K72" i="1"/>
  <c r="G72" i="1"/>
  <c r="F72" i="1"/>
  <c r="E72" i="1"/>
  <c r="K71" i="1"/>
  <c r="G71" i="1"/>
  <c r="F71" i="1"/>
  <c r="E71" i="1"/>
  <c r="K70" i="1"/>
  <c r="G70" i="1"/>
  <c r="F70" i="1"/>
  <c r="E70" i="1"/>
  <c r="K69" i="1"/>
  <c r="G69" i="1"/>
  <c r="F69" i="1"/>
  <c r="E69" i="1"/>
  <c r="K68" i="1"/>
  <c r="G68" i="1"/>
  <c r="F68" i="1"/>
  <c r="E68" i="1"/>
  <c r="K67" i="1"/>
  <c r="G67" i="1"/>
  <c r="F67" i="1"/>
  <c r="E67" i="1"/>
  <c r="K66" i="1"/>
  <c r="G66" i="1"/>
  <c r="F66" i="1"/>
  <c r="E66" i="1"/>
  <c r="K65" i="1"/>
  <c r="G65" i="1"/>
  <c r="F65" i="1"/>
  <c r="E65" i="1"/>
  <c r="K64" i="1"/>
  <c r="G64" i="1"/>
  <c r="F64" i="1"/>
  <c r="E64" i="1"/>
  <c r="K63" i="1"/>
  <c r="G63" i="1"/>
  <c r="F63" i="1"/>
  <c r="E63" i="1"/>
  <c r="K62" i="1"/>
  <c r="G62" i="1"/>
  <c r="F62" i="1"/>
  <c r="E62" i="1"/>
  <c r="K61" i="1"/>
  <c r="G61" i="1"/>
  <c r="F61" i="1"/>
  <c r="E61" i="1"/>
  <c r="K60" i="1"/>
  <c r="G60" i="1"/>
  <c r="F60" i="1"/>
  <c r="E60" i="1"/>
  <c r="K59" i="1"/>
  <c r="G59" i="1"/>
  <c r="F59" i="1"/>
  <c r="E59" i="1"/>
  <c r="K58" i="1"/>
  <c r="G58" i="1"/>
  <c r="F58" i="1"/>
  <c r="E58" i="1"/>
  <c r="K57" i="1"/>
  <c r="G57" i="1"/>
  <c r="F57" i="1"/>
  <c r="E57" i="1"/>
  <c r="K56" i="1"/>
  <c r="G56" i="1"/>
  <c r="F56" i="1"/>
  <c r="E56" i="1"/>
  <c r="K55" i="1"/>
  <c r="G55" i="1"/>
  <c r="F55" i="1"/>
  <c r="E55" i="1"/>
  <c r="K54" i="1"/>
  <c r="G54" i="1"/>
  <c r="F54" i="1"/>
  <c r="E54" i="1"/>
  <c r="K53" i="1"/>
  <c r="G53" i="1"/>
  <c r="F53" i="1"/>
  <c r="E53" i="1"/>
  <c r="K52" i="1"/>
  <c r="G52" i="1"/>
  <c r="F52" i="1"/>
  <c r="E52" i="1"/>
  <c r="K51" i="1"/>
  <c r="G51" i="1"/>
  <c r="F51" i="1"/>
  <c r="E51" i="1"/>
  <c r="K50" i="1"/>
  <c r="G50" i="1"/>
  <c r="F50" i="1"/>
  <c r="E50" i="1"/>
  <c r="K49" i="1"/>
  <c r="G49" i="1"/>
  <c r="F49" i="1"/>
  <c r="E49" i="1"/>
  <c r="K48" i="1"/>
  <c r="G48" i="1"/>
  <c r="F48" i="1"/>
  <c r="E48" i="1"/>
  <c r="K47" i="1"/>
  <c r="G47" i="1"/>
  <c r="F47" i="1"/>
  <c r="E47" i="1"/>
  <c r="K46" i="1"/>
  <c r="G46" i="1"/>
  <c r="F46" i="1"/>
  <c r="E46" i="1"/>
  <c r="K45" i="1"/>
  <c r="G45" i="1"/>
  <c r="F45" i="1"/>
  <c r="E45" i="1"/>
  <c r="K44" i="1"/>
  <c r="G44" i="1"/>
  <c r="F44" i="1"/>
  <c r="E44" i="1"/>
  <c r="K43" i="1"/>
  <c r="G43" i="1"/>
  <c r="F43" i="1"/>
  <c r="E43" i="1"/>
  <c r="K42" i="1"/>
  <c r="G42" i="1"/>
  <c r="F42" i="1"/>
  <c r="E42" i="1"/>
  <c r="K41" i="1"/>
  <c r="G41" i="1"/>
  <c r="F41" i="1"/>
  <c r="E41" i="1"/>
  <c r="K40" i="1"/>
  <c r="G40" i="1"/>
  <c r="F40" i="1"/>
  <c r="E40" i="1"/>
  <c r="K39" i="1"/>
  <c r="G39" i="1"/>
  <c r="F39" i="1"/>
  <c r="E39" i="1"/>
  <c r="K38" i="1"/>
  <c r="G38" i="1"/>
  <c r="F38" i="1"/>
  <c r="E38" i="1"/>
  <c r="K37" i="1"/>
  <c r="G37" i="1"/>
  <c r="F37" i="1"/>
  <c r="E37" i="1"/>
  <c r="K36" i="1"/>
  <c r="G36" i="1"/>
  <c r="F36" i="1"/>
  <c r="E36" i="1"/>
  <c r="K35" i="1"/>
  <c r="G35" i="1"/>
  <c r="F35" i="1"/>
  <c r="E35" i="1"/>
  <c r="K34" i="1"/>
  <c r="G34" i="1"/>
  <c r="F34" i="1"/>
  <c r="E34" i="1"/>
  <c r="K33" i="1"/>
  <c r="G33" i="1"/>
  <c r="F33" i="1"/>
  <c r="E33" i="1"/>
  <c r="K32" i="1"/>
  <c r="G32" i="1"/>
  <c r="F32" i="1"/>
  <c r="E32" i="1"/>
  <c r="K31" i="1"/>
  <c r="G31" i="1"/>
  <c r="F31" i="1"/>
  <c r="E31" i="1"/>
  <c r="K30" i="1"/>
  <c r="G30" i="1"/>
  <c r="F30" i="1"/>
  <c r="E30" i="1"/>
  <c r="K29" i="1"/>
  <c r="G29" i="1"/>
  <c r="F29" i="1"/>
  <c r="E29" i="1"/>
  <c r="K28" i="1"/>
  <c r="G28" i="1"/>
  <c r="F28" i="1"/>
  <c r="E28" i="1"/>
  <c r="K27" i="1"/>
  <c r="G27" i="1"/>
  <c r="F27" i="1"/>
  <c r="E27" i="1"/>
  <c r="K26" i="1"/>
  <c r="G26" i="1"/>
  <c r="F26" i="1"/>
  <c r="E26" i="1"/>
  <c r="K25" i="1"/>
  <c r="G25" i="1"/>
  <c r="F25" i="1"/>
  <c r="E25" i="1"/>
  <c r="K24" i="1"/>
  <c r="G24" i="1"/>
  <c r="F24" i="1"/>
  <c r="E24" i="1"/>
  <c r="K23" i="1"/>
  <c r="G23" i="1"/>
  <c r="F23" i="1"/>
  <c r="E23" i="1"/>
  <c r="K22" i="1"/>
  <c r="G22" i="1"/>
  <c r="F22" i="1"/>
  <c r="E22" i="1"/>
  <c r="K21" i="1"/>
  <c r="G21" i="1"/>
  <c r="F21" i="1"/>
  <c r="E21" i="1"/>
  <c r="K20" i="1"/>
  <c r="G20" i="1"/>
  <c r="F20" i="1"/>
  <c r="E20" i="1"/>
  <c r="K19" i="1"/>
  <c r="G19" i="1"/>
  <c r="F19" i="1"/>
  <c r="E19" i="1"/>
  <c r="K18" i="1"/>
  <c r="G18" i="1"/>
  <c r="F18" i="1"/>
  <c r="E18" i="1"/>
  <c r="K17" i="1"/>
  <c r="G17" i="1"/>
  <c r="F17" i="1"/>
  <c r="E17" i="1"/>
  <c r="K16" i="1"/>
  <c r="G16" i="1"/>
  <c r="F16" i="1"/>
  <c r="E16" i="1"/>
  <c r="K15" i="1"/>
  <c r="G15" i="1"/>
  <c r="F15" i="1"/>
  <c r="E15" i="1"/>
  <c r="K14" i="1"/>
  <c r="G14" i="1"/>
  <c r="F14" i="1"/>
  <c r="E14" i="1"/>
  <c r="K13" i="1"/>
  <c r="G13" i="1"/>
  <c r="F13" i="1"/>
  <c r="E13" i="1"/>
  <c r="K12" i="1"/>
  <c r="G12" i="1"/>
  <c r="F12" i="1"/>
  <c r="E12" i="1"/>
  <c r="K11" i="1"/>
  <c r="G11" i="1"/>
  <c r="F11" i="1"/>
  <c r="E11" i="1"/>
  <c r="K10" i="1"/>
  <c r="G10" i="1"/>
  <c r="F10" i="1"/>
  <c r="E10" i="1"/>
  <c r="K9" i="1"/>
  <c r="G9" i="1"/>
  <c r="F9" i="1"/>
  <c r="E9" i="1"/>
  <c r="K8" i="1"/>
  <c r="G8" i="1"/>
  <c r="F8" i="1"/>
  <c r="E8" i="1"/>
  <c r="K7" i="1"/>
  <c r="G7" i="1"/>
  <c r="F7" i="1"/>
  <c r="E7" i="1"/>
  <c r="K6" i="1"/>
  <c r="G6" i="1"/>
  <c r="F6" i="1"/>
  <c r="E6" i="1"/>
  <c r="K5" i="1"/>
  <c r="G5" i="1"/>
  <c r="F5" i="1"/>
  <c r="E5" i="1"/>
  <c r="K4" i="1"/>
  <c r="G4" i="1"/>
  <c r="F4" i="1"/>
  <c r="E4" i="1"/>
  <c r="J353" i="1"/>
  <c r="G5" i="5" l="1"/>
  <c r="H5" i="4"/>
  <c r="E238" i="3"/>
  <c r="E236" i="3"/>
  <c r="E235" i="3"/>
  <c r="E237" i="3"/>
  <c r="E246" i="3"/>
  <c r="E244" i="3"/>
  <c r="E245" i="3"/>
  <c r="E243" i="3"/>
  <c r="E242" i="3"/>
  <c r="E240" i="3"/>
  <c r="E241" i="3"/>
  <c r="E239" i="3"/>
  <c r="E1287" i="3"/>
  <c r="E1285" i="3"/>
  <c r="E1286" i="3"/>
  <c r="E1284" i="3"/>
  <c r="E1325" i="3"/>
  <c r="E1323" i="3"/>
  <c r="E1326" i="3"/>
  <c r="E1324" i="3"/>
  <c r="E1293" i="3"/>
  <c r="E1291" i="3"/>
  <c r="E1294" i="3"/>
  <c r="E1292" i="3"/>
  <c r="E1301" i="3"/>
  <c r="E1299" i="3"/>
  <c r="E1302" i="3"/>
  <c r="E1300" i="3"/>
  <c r="E1309" i="3"/>
  <c r="E1307" i="3"/>
  <c r="E1310" i="3"/>
  <c r="E1308" i="3"/>
  <c r="E1313" i="3"/>
  <c r="E1311" i="3"/>
  <c r="E1314" i="3"/>
  <c r="E1312" i="3"/>
  <c r="E1321" i="3"/>
  <c r="E1319" i="3"/>
  <c r="E1322" i="3"/>
  <c r="E1320" i="3"/>
  <c r="E321" i="3"/>
  <c r="E319" i="3"/>
  <c r="E320" i="3"/>
  <c r="E318" i="3"/>
  <c r="E329" i="3"/>
  <c r="E327" i="3"/>
  <c r="E328" i="3"/>
  <c r="E326" i="3"/>
  <c r="E333" i="3"/>
  <c r="E331" i="3"/>
  <c r="E332" i="3"/>
  <c r="E330" i="3"/>
  <c r="E341" i="3"/>
  <c r="E339" i="3"/>
  <c r="E340" i="3"/>
  <c r="E338" i="3"/>
  <c r="E353" i="3"/>
  <c r="E351" i="3"/>
  <c r="E352" i="3"/>
  <c r="E350" i="3"/>
  <c r="E361" i="3"/>
  <c r="E359" i="3"/>
  <c r="E360" i="3"/>
  <c r="E358" i="3"/>
  <c r="E345" i="3"/>
  <c r="E343" i="3"/>
  <c r="E344" i="3"/>
  <c r="E342" i="3"/>
  <c r="E349" i="3"/>
  <c r="E347" i="3"/>
  <c r="E348" i="3"/>
  <c r="E346" i="3"/>
  <c r="E928" i="3"/>
  <c r="E926" i="3"/>
  <c r="E929" i="3"/>
  <c r="E927" i="3"/>
  <c r="E934" i="3"/>
  <c r="E932" i="3"/>
  <c r="E930" i="3"/>
  <c r="E933" i="3"/>
  <c r="E931" i="3"/>
  <c r="E938" i="3"/>
  <c r="E936" i="3"/>
  <c r="E937" i="3"/>
  <c r="E935" i="3"/>
  <c r="E946" i="3"/>
  <c r="E944" i="3"/>
  <c r="E945" i="3"/>
  <c r="E943" i="3"/>
  <c r="E950" i="3"/>
  <c r="E948" i="3"/>
  <c r="E949" i="3"/>
  <c r="E947" i="3"/>
  <c r="E954" i="3"/>
  <c r="E952" i="3"/>
  <c r="E953" i="3"/>
  <c r="E951" i="3"/>
  <c r="E958" i="3"/>
  <c r="E956" i="3"/>
  <c r="E957" i="3"/>
  <c r="E955" i="3"/>
  <c r="E966" i="3"/>
  <c r="E964" i="3"/>
  <c r="E965" i="3"/>
  <c r="E963" i="3"/>
  <c r="E970" i="3"/>
  <c r="E968" i="3"/>
  <c r="E969" i="3"/>
  <c r="E967" i="3"/>
  <c r="E974" i="3"/>
  <c r="E972" i="3"/>
  <c r="E973" i="3"/>
  <c r="E971" i="3"/>
  <c r="E978" i="3"/>
  <c r="E976" i="3"/>
  <c r="E977" i="3"/>
  <c r="E975" i="3"/>
  <c r="E986" i="3"/>
  <c r="E984" i="3"/>
  <c r="E985" i="3"/>
  <c r="E983" i="3"/>
  <c r="E990" i="3"/>
  <c r="E988" i="3"/>
  <c r="E989" i="3"/>
  <c r="E987" i="3"/>
  <c r="E994" i="3"/>
  <c r="E992" i="3"/>
  <c r="E993" i="3"/>
  <c r="E991" i="3"/>
  <c r="E998" i="3"/>
  <c r="E996" i="3"/>
  <c r="E997" i="3"/>
  <c r="E995" i="3"/>
  <c r="E1002" i="3"/>
  <c r="E1000" i="3"/>
  <c r="E1001" i="3"/>
  <c r="E999" i="3"/>
  <c r="E1010" i="3"/>
  <c r="E1008" i="3"/>
  <c r="E1009" i="3"/>
  <c r="E1007" i="3"/>
  <c r="E1014" i="3"/>
  <c r="E1012" i="3"/>
  <c r="E1013" i="3"/>
  <c r="E1011" i="3"/>
  <c r="E513" i="3"/>
  <c r="E511" i="3"/>
  <c r="E512" i="3"/>
  <c r="E510" i="3"/>
  <c r="E521" i="3"/>
  <c r="E519" i="3"/>
  <c r="E520" i="3"/>
  <c r="E518" i="3"/>
  <c r="E525" i="3"/>
  <c r="E523" i="3"/>
  <c r="E524" i="3"/>
  <c r="E522" i="3"/>
  <c r="E529" i="3"/>
  <c r="E527" i="3"/>
  <c r="E528" i="3"/>
  <c r="E526" i="3"/>
  <c r="E533" i="3"/>
  <c r="E531" i="3"/>
  <c r="E532" i="3"/>
  <c r="E530" i="3"/>
  <c r="E537" i="3"/>
  <c r="E535" i="3"/>
  <c r="E536" i="3"/>
  <c r="E534" i="3"/>
  <c r="E545" i="3"/>
  <c r="E543" i="3"/>
  <c r="E544" i="3"/>
  <c r="E542" i="3"/>
  <c r="E549" i="3"/>
  <c r="E547" i="3"/>
  <c r="E548" i="3"/>
  <c r="E546" i="3"/>
  <c r="E553" i="3"/>
  <c r="E551" i="3"/>
  <c r="E552" i="3"/>
  <c r="E550" i="3"/>
  <c r="E557" i="3"/>
  <c r="E555" i="3"/>
  <c r="E556" i="3"/>
  <c r="E554" i="3"/>
  <c r="E561" i="3"/>
  <c r="E559" i="3"/>
  <c r="E560" i="3"/>
  <c r="E558" i="3"/>
  <c r="E194" i="3"/>
  <c r="E192" i="3"/>
  <c r="E193" i="3"/>
  <c r="E195" i="3"/>
  <c r="E198" i="3"/>
  <c r="E196" i="3"/>
  <c r="E197" i="3"/>
  <c r="E200" i="3"/>
  <c r="E202" i="3"/>
  <c r="E201" i="3"/>
  <c r="E199" i="3"/>
  <c r="E206" i="3"/>
  <c r="E204" i="3"/>
  <c r="E203" i="3"/>
  <c r="E205" i="3"/>
  <c r="E214" i="3"/>
  <c r="E212" i="3"/>
  <c r="E211" i="3"/>
  <c r="E213" i="3"/>
  <c r="E218" i="3"/>
  <c r="E216" i="3"/>
  <c r="E215" i="3"/>
  <c r="E217" i="3"/>
  <c r="E222" i="3"/>
  <c r="E220" i="3"/>
  <c r="E221" i="3"/>
  <c r="E219" i="3"/>
  <c r="E226" i="3"/>
  <c r="E224" i="3"/>
  <c r="E225" i="3"/>
  <c r="E223" i="3"/>
  <c r="E258" i="3"/>
  <c r="E256" i="3"/>
  <c r="E255" i="3"/>
  <c r="E257" i="3"/>
  <c r="E260" i="3"/>
  <c r="E261" i="3"/>
  <c r="E259" i="3"/>
  <c r="E264" i="3"/>
  <c r="E262" i="3"/>
  <c r="E263" i="3"/>
  <c r="E265" i="3"/>
  <c r="E272" i="3"/>
  <c r="E270" i="3"/>
  <c r="E271" i="3"/>
  <c r="E273" i="3"/>
  <c r="E276" i="3"/>
  <c r="E274" i="3"/>
  <c r="E277" i="3"/>
  <c r="E275" i="3"/>
  <c r="E284" i="3"/>
  <c r="E282" i="3"/>
  <c r="E285" i="3"/>
  <c r="E283" i="3"/>
  <c r="E288" i="3"/>
  <c r="E286" i="3"/>
  <c r="E287" i="3"/>
  <c r="E289" i="3"/>
  <c r="E292" i="3"/>
  <c r="E290" i="3"/>
  <c r="E293" i="3"/>
  <c r="E291" i="3"/>
  <c r="E296" i="3"/>
  <c r="E294" i="3"/>
  <c r="E297" i="3"/>
  <c r="E295" i="3"/>
  <c r="E305" i="3"/>
  <c r="E303" i="3"/>
  <c r="E304" i="3"/>
  <c r="E302" i="3"/>
  <c r="E309" i="3"/>
  <c r="E307" i="3"/>
  <c r="E308" i="3"/>
  <c r="E306" i="3"/>
  <c r="E313" i="3"/>
  <c r="E311" i="3"/>
  <c r="E312" i="3"/>
  <c r="E310" i="3"/>
  <c r="E389" i="3"/>
  <c r="E387" i="3"/>
  <c r="E388" i="3"/>
  <c r="E386" i="3"/>
  <c r="E397" i="3"/>
  <c r="E395" i="3"/>
  <c r="E396" i="3"/>
  <c r="E394" i="3"/>
  <c r="E381" i="3"/>
  <c r="E379" i="3"/>
  <c r="E380" i="3"/>
  <c r="E378" i="3"/>
  <c r="E369" i="3"/>
  <c r="E367" i="3"/>
  <c r="E368" i="3"/>
  <c r="E366" i="3"/>
  <c r="E365" i="3"/>
  <c r="E363" i="3"/>
  <c r="E364" i="3"/>
  <c r="E362" i="3"/>
  <c r="E373" i="3"/>
  <c r="E371" i="3"/>
  <c r="E372" i="3"/>
  <c r="E370" i="3"/>
  <c r="E413" i="3"/>
  <c r="E411" i="3"/>
  <c r="E412" i="3"/>
  <c r="E410" i="3"/>
  <c r="E401" i="3"/>
  <c r="E399" i="3"/>
  <c r="E400" i="3"/>
  <c r="E398" i="3"/>
  <c r="E429" i="3"/>
  <c r="E427" i="3"/>
  <c r="E428" i="3"/>
  <c r="E426" i="3"/>
  <c r="E421" i="3"/>
  <c r="E419" i="3"/>
  <c r="E420" i="3"/>
  <c r="E418" i="3"/>
  <c r="E441" i="3"/>
  <c r="E439" i="3"/>
  <c r="E440" i="3"/>
  <c r="E438" i="3"/>
  <c r="E433" i="3"/>
  <c r="E431" i="3"/>
  <c r="E432" i="3"/>
  <c r="E430" i="3"/>
  <c r="E425" i="3"/>
  <c r="E423" i="3"/>
  <c r="E424" i="3"/>
  <c r="E422" i="3"/>
  <c r="E417" i="3"/>
  <c r="E415" i="3"/>
  <c r="E416" i="3"/>
  <c r="E414" i="3"/>
  <c r="E818" i="3"/>
  <c r="E816" i="3"/>
  <c r="E817" i="3"/>
  <c r="E815" i="3"/>
  <c r="E822" i="3"/>
  <c r="E820" i="3"/>
  <c r="E821" i="3"/>
  <c r="E819" i="3"/>
  <c r="E826" i="3"/>
  <c r="E824" i="3"/>
  <c r="E825" i="3"/>
  <c r="E823" i="3"/>
  <c r="E834" i="3"/>
  <c r="E832" i="3"/>
  <c r="E833" i="3"/>
  <c r="E831" i="3"/>
  <c r="E838" i="3"/>
  <c r="E836" i="3"/>
  <c r="E837" i="3"/>
  <c r="E835" i="3"/>
  <c r="E842" i="3"/>
  <c r="E840" i="3"/>
  <c r="E841" i="3"/>
  <c r="E839" i="3"/>
  <c r="E846" i="3"/>
  <c r="E844" i="3"/>
  <c r="E845" i="3"/>
  <c r="E843" i="3"/>
  <c r="E854" i="3"/>
  <c r="E852" i="3"/>
  <c r="E853" i="3"/>
  <c r="E851" i="3"/>
  <c r="E858" i="3"/>
  <c r="E856" i="3"/>
  <c r="E857" i="3"/>
  <c r="E855" i="3"/>
  <c r="E862" i="3"/>
  <c r="E860" i="3"/>
  <c r="E861" i="3"/>
  <c r="E859" i="3"/>
  <c r="E868" i="3"/>
  <c r="E866" i="3"/>
  <c r="E869" i="3"/>
  <c r="E867" i="3"/>
  <c r="E872" i="3"/>
  <c r="E870" i="3"/>
  <c r="E873" i="3"/>
  <c r="E871" i="3"/>
  <c r="E876" i="3"/>
  <c r="E874" i="3"/>
  <c r="E877" i="3"/>
  <c r="E875" i="3"/>
  <c r="E453" i="3"/>
  <c r="E451" i="3"/>
  <c r="E452" i="3"/>
  <c r="E450" i="3"/>
  <c r="E449" i="3"/>
  <c r="E447" i="3"/>
  <c r="E448" i="3"/>
  <c r="E446" i="3"/>
  <c r="E493" i="3"/>
  <c r="E491" i="3"/>
  <c r="E492" i="3"/>
  <c r="E490" i="3"/>
  <c r="E457" i="3"/>
  <c r="E455" i="3"/>
  <c r="E456" i="3"/>
  <c r="E454" i="3"/>
  <c r="E461" i="3"/>
  <c r="E459" i="3"/>
  <c r="E460" i="3"/>
  <c r="E458" i="3"/>
  <c r="E469" i="3"/>
  <c r="E467" i="3"/>
  <c r="E468" i="3"/>
  <c r="E466" i="3"/>
  <c r="E485" i="3"/>
  <c r="E483" i="3"/>
  <c r="E484" i="3"/>
  <c r="E482" i="3"/>
  <c r="E489" i="3"/>
  <c r="E487" i="3"/>
  <c r="E488" i="3"/>
  <c r="E486" i="3"/>
  <c r="E481" i="3"/>
  <c r="E479" i="3"/>
  <c r="E480" i="3"/>
  <c r="E478" i="3"/>
  <c r="E497" i="3"/>
  <c r="E495" i="3"/>
  <c r="E496" i="3"/>
  <c r="E494" i="3"/>
  <c r="E505" i="3"/>
  <c r="E503" i="3"/>
  <c r="E504" i="3"/>
  <c r="E502" i="3"/>
  <c r="E1329" i="3"/>
  <c r="E1327" i="3"/>
  <c r="E1332" i="3"/>
  <c r="E1330" i="3"/>
  <c r="E1328" i="3"/>
  <c r="E1331" i="3"/>
  <c r="E1336" i="3"/>
  <c r="E1334" i="3"/>
  <c r="E1335" i="3"/>
  <c r="E1333" i="3"/>
  <c r="E1344" i="3"/>
  <c r="E1342" i="3"/>
  <c r="E1343" i="3"/>
  <c r="E1341" i="3"/>
  <c r="E1352" i="3"/>
  <c r="E1350" i="3"/>
  <c r="E1351" i="3"/>
  <c r="E1349" i="3"/>
  <c r="E1360" i="3"/>
  <c r="E1358" i="3"/>
  <c r="E1359" i="3"/>
  <c r="E1357" i="3"/>
  <c r="E1368" i="3"/>
  <c r="E1366" i="3"/>
  <c r="E1367" i="3"/>
  <c r="E1365" i="3"/>
  <c r="E1380" i="3"/>
  <c r="E1378" i="3"/>
  <c r="E1379" i="3"/>
  <c r="E1377" i="3"/>
  <c r="E735" i="3"/>
  <c r="E733" i="3"/>
  <c r="E734" i="3"/>
  <c r="E741" i="3"/>
  <c r="E739" i="3"/>
  <c r="E740" i="3"/>
  <c r="E747" i="3"/>
  <c r="E745" i="3"/>
  <c r="E746" i="3"/>
  <c r="E749" i="3"/>
  <c r="E748" i="3"/>
  <c r="E755" i="3"/>
  <c r="E753" i="3"/>
  <c r="E754" i="3"/>
  <c r="E766" i="3"/>
  <c r="E764" i="3"/>
  <c r="E765" i="3"/>
  <c r="E759" i="3"/>
  <c r="E760" i="3"/>
  <c r="E768" i="3"/>
  <c r="E769" i="3"/>
  <c r="E767" i="3"/>
  <c r="E1275" i="3"/>
  <c r="E1273" i="3"/>
  <c r="E1274" i="3"/>
  <c r="E1272" i="3"/>
  <c r="E1279" i="3"/>
  <c r="E1277" i="3"/>
  <c r="E1278" i="3"/>
  <c r="E1276" i="3"/>
  <c r="E601" i="3"/>
  <c r="E599" i="3"/>
  <c r="E600" i="3"/>
  <c r="E615" i="3"/>
  <c r="E613" i="3"/>
  <c r="E614" i="3"/>
  <c r="E605" i="3"/>
  <c r="E606" i="3"/>
  <c r="E609" i="3"/>
  <c r="E607" i="3"/>
  <c r="E608" i="3"/>
  <c r="E617" i="3"/>
  <c r="E618" i="3"/>
  <c r="E616" i="3"/>
  <c r="E621" i="3"/>
  <c r="E619" i="3"/>
  <c r="E620" i="3"/>
  <c r="E623" i="3"/>
  <c r="E622" i="3"/>
  <c r="E649" i="3"/>
  <c r="E647" i="3"/>
  <c r="E648" i="3"/>
  <c r="E635" i="3"/>
  <c r="E634" i="3"/>
  <c r="E629" i="3"/>
  <c r="E630" i="3"/>
  <c r="E628" i="3"/>
  <c r="E639" i="3"/>
  <c r="E640" i="3"/>
  <c r="E638" i="3"/>
  <c r="E645" i="3"/>
  <c r="E646" i="3"/>
  <c r="E644" i="3"/>
  <c r="E655" i="3"/>
  <c r="E653" i="3"/>
  <c r="E654" i="3"/>
  <c r="E657" i="3"/>
  <c r="E658" i="3"/>
  <c r="E656" i="3"/>
  <c r="E579" i="3"/>
  <c r="E577" i="3"/>
  <c r="E578" i="3"/>
  <c r="E576" i="3"/>
  <c r="E597" i="3"/>
  <c r="E598" i="3"/>
  <c r="E593" i="3"/>
  <c r="E591" i="3"/>
  <c r="E592" i="3"/>
  <c r="E590" i="3"/>
  <c r="E569" i="3"/>
  <c r="E567" i="3"/>
  <c r="E570" i="3"/>
  <c r="E568" i="3"/>
  <c r="E566" i="3"/>
  <c r="E583" i="3"/>
  <c r="E581" i="3"/>
  <c r="E584" i="3"/>
  <c r="E582" i="3"/>
  <c r="E580" i="3"/>
  <c r="E687" i="3"/>
  <c r="E685" i="3"/>
  <c r="E686" i="3"/>
  <c r="E693" i="3"/>
  <c r="E691" i="3"/>
  <c r="E692" i="3"/>
  <c r="E689" i="3"/>
  <c r="E690" i="3"/>
  <c r="E688" i="3"/>
  <c r="E725" i="3"/>
  <c r="E726" i="3"/>
  <c r="E724" i="3"/>
  <c r="E695" i="3"/>
  <c r="E696" i="3"/>
  <c r="E694" i="3"/>
  <c r="E713" i="3"/>
  <c r="E714" i="3"/>
  <c r="E712" i="3"/>
  <c r="E717" i="3"/>
  <c r="E715" i="3"/>
  <c r="E716" i="3"/>
  <c r="E711" i="3"/>
  <c r="E709" i="3"/>
  <c r="E710" i="3"/>
  <c r="E701" i="3"/>
  <c r="E702" i="3"/>
  <c r="E700" i="3"/>
  <c r="E699" i="3"/>
  <c r="E697" i="3"/>
  <c r="E698" i="3"/>
  <c r="E1016" i="3"/>
  <c r="E1017" i="3"/>
  <c r="E1015" i="3"/>
  <c r="E1042" i="3"/>
  <c r="E1040" i="3"/>
  <c r="E1038" i="3"/>
  <c r="E1041" i="3"/>
  <c r="E1039" i="3"/>
  <c r="E1026" i="3"/>
  <c r="E1024" i="3"/>
  <c r="E1027" i="3"/>
  <c r="E1025" i="3"/>
  <c r="E1023" i="3"/>
  <c r="E1032" i="3"/>
  <c r="E1030" i="3"/>
  <c r="E1028" i="3"/>
  <c r="E1031" i="3"/>
  <c r="E1029" i="3"/>
  <c r="E1046" i="3"/>
  <c r="E1044" i="3"/>
  <c r="E1047" i="3"/>
  <c r="E1045" i="3"/>
  <c r="E1043" i="3"/>
  <c r="E1062" i="3"/>
  <c r="E1060" i="3"/>
  <c r="E1058" i="3"/>
  <c r="E1061" i="3"/>
  <c r="E1059" i="3"/>
  <c r="E1056" i="3"/>
  <c r="E1054" i="3"/>
  <c r="E1057" i="3"/>
  <c r="E1055" i="3"/>
  <c r="E1053" i="3"/>
  <c r="E1066" i="3"/>
  <c r="E1064" i="3"/>
  <c r="E1067" i="3"/>
  <c r="E1065" i="3"/>
  <c r="E1063" i="3"/>
  <c r="E1121" i="3"/>
  <c r="E1119" i="3"/>
  <c r="E1117" i="3"/>
  <c r="E1120" i="3"/>
  <c r="E1118" i="3"/>
  <c r="E1088" i="3"/>
  <c r="E1091" i="3"/>
  <c r="E1089" i="3"/>
  <c r="E1087" i="3"/>
  <c r="E1090" i="3"/>
  <c r="E1072" i="3"/>
  <c r="E1070" i="3"/>
  <c r="E1068" i="3"/>
  <c r="E1071" i="3"/>
  <c r="E1069" i="3"/>
  <c r="E1086" i="3"/>
  <c r="E1084" i="3"/>
  <c r="E1082" i="3"/>
  <c r="E1085" i="3"/>
  <c r="E1083" i="3"/>
  <c r="E1115" i="3"/>
  <c r="E1113" i="3"/>
  <c r="E1116" i="3"/>
  <c r="E1114" i="3"/>
  <c r="E1112" i="3"/>
  <c r="E1101" i="3"/>
  <c r="E1099" i="3"/>
  <c r="E1097" i="3"/>
  <c r="E1100" i="3"/>
  <c r="E1098" i="3"/>
  <c r="E1095" i="3"/>
  <c r="E1093" i="3"/>
  <c r="E1096" i="3"/>
  <c r="E1094" i="3"/>
  <c r="E1092" i="3"/>
  <c r="E1131" i="3"/>
  <c r="E1129" i="3"/>
  <c r="E1127" i="3"/>
  <c r="E1130" i="3"/>
  <c r="E1128" i="3"/>
  <c r="E1159" i="3"/>
  <c r="E1157" i="3"/>
  <c r="E1158" i="3"/>
  <c r="E1156" i="3"/>
  <c r="E1183" i="3"/>
  <c r="E1181" i="3"/>
  <c r="E1182" i="3"/>
  <c r="E1180" i="3"/>
  <c r="E1167" i="3"/>
  <c r="E1165" i="3"/>
  <c r="E1166" i="3"/>
  <c r="E1164" i="3"/>
  <c r="E1179" i="3"/>
  <c r="E1177" i="3"/>
  <c r="E1178" i="3"/>
  <c r="E1176" i="3"/>
  <c r="E663" i="3"/>
  <c r="E661" i="3"/>
  <c r="E662" i="3"/>
  <c r="E665" i="3"/>
  <c r="E664" i="3"/>
  <c r="E671" i="3"/>
  <c r="E669" i="3"/>
  <c r="E670" i="3"/>
  <c r="E673" i="3"/>
  <c r="E674" i="3"/>
  <c r="E672" i="3"/>
  <c r="E679" i="3"/>
  <c r="E677" i="3"/>
  <c r="E678" i="3"/>
  <c r="E681" i="3"/>
  <c r="E680" i="3"/>
  <c r="E884" i="3"/>
  <c r="E882" i="3"/>
  <c r="E885" i="3"/>
  <c r="E883" i="3"/>
  <c r="E888" i="3"/>
  <c r="E886" i="3"/>
  <c r="E889" i="3"/>
  <c r="E887" i="3"/>
  <c r="E892" i="3"/>
  <c r="E890" i="3"/>
  <c r="E893" i="3"/>
  <c r="E891" i="3"/>
  <c r="E908" i="3"/>
  <c r="E906" i="3"/>
  <c r="E909" i="3"/>
  <c r="E907" i="3"/>
  <c r="E896" i="3"/>
  <c r="E894" i="3"/>
  <c r="E897" i="3"/>
  <c r="E895" i="3"/>
  <c r="E904" i="3"/>
  <c r="E902" i="3"/>
  <c r="E905" i="3"/>
  <c r="E903" i="3"/>
  <c r="E916" i="3"/>
  <c r="E914" i="3"/>
  <c r="E917" i="3"/>
  <c r="E915" i="3"/>
  <c r="E920" i="3"/>
  <c r="E918" i="3"/>
  <c r="E921" i="3"/>
  <c r="E919" i="3"/>
  <c r="E772" i="3"/>
  <c r="E770" i="3"/>
  <c r="E771" i="3"/>
  <c r="E778" i="3"/>
  <c r="E776" i="3"/>
  <c r="E777" i="3"/>
  <c r="E780" i="3"/>
  <c r="E781" i="3"/>
  <c r="E779" i="3"/>
  <c r="E786" i="3"/>
  <c r="E787" i="3"/>
  <c r="E785" i="3"/>
  <c r="E790" i="3"/>
  <c r="E788" i="3"/>
  <c r="E789" i="3"/>
  <c r="E796" i="3"/>
  <c r="E794" i="3"/>
  <c r="E795" i="3"/>
  <c r="E802" i="3"/>
  <c r="E800" i="3"/>
  <c r="E801" i="3"/>
  <c r="E808" i="3"/>
  <c r="E806" i="3"/>
  <c r="E807" i="3"/>
  <c r="E1147" i="3"/>
  <c r="E1145" i="3"/>
  <c r="E1146" i="3"/>
  <c r="E1144" i="3"/>
  <c r="E1239" i="3"/>
  <c r="E1237" i="3"/>
  <c r="E1238" i="3"/>
  <c r="E1236" i="3"/>
  <c r="J5" i="2"/>
  <c r="I643" i="2"/>
  <c r="I675" i="2"/>
  <c r="I691" i="2"/>
  <c r="I707" i="2"/>
  <c r="I723" i="2"/>
  <c r="I739" i="2"/>
  <c r="I755" i="2"/>
  <c r="I771" i="2"/>
  <c r="I787" i="2"/>
  <c r="I803" i="2"/>
  <c r="I819" i="2"/>
  <c r="I835" i="2"/>
  <c r="I851" i="2"/>
  <c r="I867" i="2"/>
  <c r="I883" i="2"/>
  <c r="I899" i="2"/>
  <c r="I915" i="2"/>
  <c r="I931" i="2"/>
  <c r="I947" i="2"/>
  <c r="I963" i="2"/>
  <c r="I979" i="2"/>
  <c r="I995" i="2"/>
  <c r="I1011" i="2"/>
  <c r="I1027" i="2"/>
  <c r="I1043" i="2"/>
  <c r="I639" i="2"/>
  <c r="I647" i="2"/>
  <c r="I1055" i="2"/>
  <c r="E234" i="3"/>
  <c r="E232" i="3"/>
  <c r="E233" i="3"/>
  <c r="E231" i="3"/>
  <c r="E1289" i="3"/>
  <c r="E1290" i="3"/>
  <c r="E1288" i="3"/>
  <c r="E1297" i="3"/>
  <c r="E1295" i="3"/>
  <c r="E1298" i="3"/>
  <c r="E1296" i="3"/>
  <c r="E1305" i="3"/>
  <c r="E1303" i="3"/>
  <c r="E1306" i="3"/>
  <c r="E1304" i="3"/>
  <c r="E1317" i="3"/>
  <c r="E1315" i="3"/>
  <c r="E1318" i="3"/>
  <c r="E1316" i="3"/>
  <c r="E325" i="3"/>
  <c r="E323" i="3"/>
  <c r="E324" i="3"/>
  <c r="E322" i="3"/>
  <c r="E337" i="3"/>
  <c r="E335" i="3"/>
  <c r="E336" i="3"/>
  <c r="E334" i="3"/>
  <c r="E357" i="3"/>
  <c r="E355" i="3"/>
  <c r="E356" i="3"/>
  <c r="E354" i="3"/>
  <c r="E942" i="3"/>
  <c r="E940" i="3"/>
  <c r="E941" i="3"/>
  <c r="E939" i="3"/>
  <c r="E962" i="3"/>
  <c r="E960" i="3"/>
  <c r="E961" i="3"/>
  <c r="E959" i="3"/>
  <c r="E982" i="3"/>
  <c r="E980" i="3"/>
  <c r="E981" i="3"/>
  <c r="E979" i="3"/>
  <c r="E1006" i="3"/>
  <c r="E1004" i="3"/>
  <c r="E1005" i="3"/>
  <c r="E1003" i="3"/>
  <c r="E517" i="3"/>
  <c r="E515" i="3"/>
  <c r="E516" i="3"/>
  <c r="E514" i="3"/>
  <c r="E541" i="3"/>
  <c r="E539" i="3"/>
  <c r="E540" i="3"/>
  <c r="E538" i="3"/>
  <c r="E190" i="3"/>
  <c r="E188" i="3"/>
  <c r="E189" i="3"/>
  <c r="E191" i="3"/>
  <c r="E210" i="3"/>
  <c r="E208" i="3"/>
  <c r="E207" i="3"/>
  <c r="E209" i="3"/>
  <c r="E230" i="3"/>
  <c r="E228" i="3"/>
  <c r="E229" i="3"/>
  <c r="E227" i="3"/>
  <c r="E268" i="3"/>
  <c r="E266" i="3"/>
  <c r="E269" i="3"/>
  <c r="E267" i="3"/>
  <c r="E280" i="3"/>
  <c r="E278" i="3"/>
  <c r="E279" i="3"/>
  <c r="E281" i="3"/>
  <c r="E301" i="3"/>
  <c r="E299" i="3"/>
  <c r="E300" i="3"/>
  <c r="E298" i="3"/>
  <c r="E317" i="3"/>
  <c r="E315" i="3"/>
  <c r="E316" i="3"/>
  <c r="E314" i="3"/>
  <c r="E377" i="3"/>
  <c r="E375" i="3"/>
  <c r="E376" i="3"/>
  <c r="E374" i="3"/>
  <c r="E385" i="3"/>
  <c r="E383" i="3"/>
  <c r="E384" i="3"/>
  <c r="E382" i="3"/>
  <c r="E393" i="3"/>
  <c r="E391" i="3"/>
  <c r="E392" i="3"/>
  <c r="E390" i="3"/>
  <c r="E409" i="3"/>
  <c r="E407" i="3"/>
  <c r="E408" i="3"/>
  <c r="E406" i="3"/>
  <c r="E437" i="3"/>
  <c r="E435" i="3"/>
  <c r="E436" i="3"/>
  <c r="E434" i="3"/>
  <c r="E405" i="3"/>
  <c r="E403" i="3"/>
  <c r="E404" i="3"/>
  <c r="E402" i="3"/>
  <c r="E814" i="3"/>
  <c r="E812" i="3"/>
  <c r="E813" i="3"/>
  <c r="E811" i="3"/>
  <c r="E830" i="3"/>
  <c r="E828" i="3"/>
  <c r="E829" i="3"/>
  <c r="E827" i="3"/>
  <c r="E850" i="3"/>
  <c r="E848" i="3"/>
  <c r="E849" i="3"/>
  <c r="E847" i="3"/>
  <c r="E864" i="3"/>
  <c r="E865" i="3"/>
  <c r="E863" i="3"/>
  <c r="E445" i="3"/>
  <c r="E443" i="3"/>
  <c r="E444" i="3"/>
  <c r="E442" i="3"/>
  <c r="E473" i="3"/>
  <c r="E471" i="3"/>
  <c r="E472" i="3"/>
  <c r="E470" i="3"/>
  <c r="E465" i="3"/>
  <c r="E463" i="3"/>
  <c r="E464" i="3"/>
  <c r="E462" i="3"/>
  <c r="E477" i="3"/>
  <c r="E475" i="3"/>
  <c r="E476" i="3"/>
  <c r="E474" i="3"/>
  <c r="E501" i="3"/>
  <c r="E499" i="3"/>
  <c r="E500" i="3"/>
  <c r="E498" i="3"/>
  <c r="E509" i="3"/>
  <c r="E507" i="3"/>
  <c r="E508" i="3"/>
  <c r="E506" i="3"/>
  <c r="E1340" i="3"/>
  <c r="E1338" i="3"/>
  <c r="E1339" i="3"/>
  <c r="E1337" i="3"/>
  <c r="E1348" i="3"/>
  <c r="E1346" i="3"/>
  <c r="E1347" i="3"/>
  <c r="E1345" i="3"/>
  <c r="E1356" i="3"/>
  <c r="E1354" i="3"/>
  <c r="E1355" i="3"/>
  <c r="E1353" i="3"/>
  <c r="E1364" i="3"/>
  <c r="E1362" i="3"/>
  <c r="E1363" i="3"/>
  <c r="E1361" i="3"/>
  <c r="E1372" i="3"/>
  <c r="E1370" i="3"/>
  <c r="E1371" i="3"/>
  <c r="E1369" i="3"/>
  <c r="E1376" i="3"/>
  <c r="E1374" i="3"/>
  <c r="E1375" i="3"/>
  <c r="E1373" i="3"/>
  <c r="E731" i="3"/>
  <c r="E732" i="3"/>
  <c r="E730" i="3"/>
  <c r="E737" i="3"/>
  <c r="E738" i="3"/>
  <c r="E736" i="3"/>
  <c r="E743" i="3"/>
  <c r="E744" i="3"/>
  <c r="E742" i="3"/>
  <c r="E751" i="3"/>
  <c r="E752" i="3"/>
  <c r="E750" i="3"/>
  <c r="E757" i="3"/>
  <c r="E758" i="3"/>
  <c r="E756" i="3"/>
  <c r="E762" i="3"/>
  <c r="E763" i="3"/>
  <c r="E761" i="3"/>
  <c r="E1271" i="3"/>
  <c r="E1269" i="3"/>
  <c r="E1270" i="3"/>
  <c r="E1268" i="3"/>
  <c r="E1283" i="3"/>
  <c r="E1281" i="3"/>
  <c r="E1282" i="3"/>
  <c r="E1280" i="3"/>
  <c r="E603" i="3"/>
  <c r="E604" i="3"/>
  <c r="E602" i="3"/>
  <c r="E611" i="3"/>
  <c r="E612" i="3"/>
  <c r="E610" i="3"/>
  <c r="E627" i="3"/>
  <c r="E625" i="3"/>
  <c r="E626" i="3"/>
  <c r="E624" i="3"/>
  <c r="E643" i="3"/>
  <c r="E641" i="3"/>
  <c r="E642" i="3"/>
  <c r="E637" i="3"/>
  <c r="E636" i="3"/>
  <c r="E633" i="3"/>
  <c r="E631" i="3"/>
  <c r="E632" i="3"/>
  <c r="E651" i="3"/>
  <c r="E652" i="3"/>
  <c r="E650" i="3"/>
  <c r="E565" i="3"/>
  <c r="E563" i="3"/>
  <c r="E564" i="3"/>
  <c r="E562" i="3"/>
  <c r="E575" i="3"/>
  <c r="E573" i="3"/>
  <c r="E571" i="3"/>
  <c r="E574" i="3"/>
  <c r="E572" i="3"/>
  <c r="E595" i="3"/>
  <c r="E596" i="3"/>
  <c r="E594" i="3"/>
  <c r="E589" i="3"/>
  <c r="E587" i="3"/>
  <c r="E585" i="3"/>
  <c r="E588" i="3"/>
  <c r="E586" i="3"/>
  <c r="E683" i="3"/>
  <c r="E684" i="3"/>
  <c r="E682" i="3"/>
  <c r="E723" i="3"/>
  <c r="E721" i="3"/>
  <c r="E722" i="3"/>
  <c r="E729" i="3"/>
  <c r="E727" i="3"/>
  <c r="E728" i="3"/>
  <c r="E719" i="3"/>
  <c r="E720" i="3"/>
  <c r="E718" i="3"/>
  <c r="E707" i="3"/>
  <c r="E708" i="3"/>
  <c r="E706" i="3"/>
  <c r="E705" i="3"/>
  <c r="E703" i="3"/>
  <c r="E704" i="3"/>
  <c r="E1022" i="3"/>
  <c r="E1020" i="3"/>
  <c r="E1018" i="3"/>
  <c r="E1021" i="3"/>
  <c r="E1019" i="3"/>
  <c r="E1036" i="3"/>
  <c r="E1034" i="3"/>
  <c r="E1037" i="3"/>
  <c r="E1035" i="3"/>
  <c r="E1033" i="3"/>
  <c r="E1052" i="3"/>
  <c r="E1050" i="3"/>
  <c r="E1048" i="3"/>
  <c r="E1051" i="3"/>
  <c r="E1049" i="3"/>
  <c r="E1111" i="3"/>
  <c r="E1109" i="3"/>
  <c r="E1107" i="3"/>
  <c r="E1110" i="3"/>
  <c r="E1108" i="3"/>
  <c r="E1076" i="3"/>
  <c r="E1074" i="3"/>
  <c r="E1075" i="3"/>
  <c r="E1073" i="3"/>
  <c r="E1105" i="3"/>
  <c r="E1103" i="3"/>
  <c r="E1106" i="3"/>
  <c r="E1104" i="3"/>
  <c r="E1102" i="3"/>
  <c r="E1080" i="3"/>
  <c r="E1078" i="3"/>
  <c r="E1081" i="3"/>
  <c r="E1079" i="3"/>
  <c r="E1077" i="3"/>
  <c r="E1125" i="3"/>
  <c r="E1123" i="3"/>
  <c r="E1126" i="3"/>
  <c r="E1124" i="3"/>
  <c r="E1122" i="3"/>
  <c r="E1155" i="3"/>
  <c r="E1153" i="3"/>
  <c r="E1154" i="3"/>
  <c r="E1152" i="3"/>
  <c r="E1171" i="3"/>
  <c r="E1169" i="3"/>
  <c r="E1170" i="3"/>
  <c r="E1168" i="3"/>
  <c r="E1163" i="3"/>
  <c r="E1161" i="3"/>
  <c r="E1162" i="3"/>
  <c r="E1160" i="3"/>
  <c r="E1175" i="3"/>
  <c r="E1173" i="3"/>
  <c r="E1174" i="3"/>
  <c r="E1172" i="3"/>
  <c r="E659" i="3"/>
  <c r="E660" i="3"/>
  <c r="E667" i="3"/>
  <c r="E668" i="3"/>
  <c r="E666" i="3"/>
  <c r="E675" i="3"/>
  <c r="E676" i="3"/>
  <c r="E880" i="3"/>
  <c r="E878" i="3"/>
  <c r="E881" i="3"/>
  <c r="E879" i="3"/>
  <c r="E900" i="3"/>
  <c r="E898" i="3"/>
  <c r="E901" i="3"/>
  <c r="E899" i="3"/>
  <c r="E912" i="3"/>
  <c r="E910" i="3"/>
  <c r="E913" i="3"/>
  <c r="E911" i="3"/>
  <c r="E924" i="3"/>
  <c r="E922" i="3"/>
  <c r="E925" i="3"/>
  <c r="E923" i="3"/>
  <c r="E774" i="3"/>
  <c r="E775" i="3"/>
  <c r="E773" i="3"/>
  <c r="E784" i="3"/>
  <c r="E782" i="3"/>
  <c r="E783" i="3"/>
  <c r="E792" i="3"/>
  <c r="E793" i="3"/>
  <c r="E791" i="3"/>
  <c r="E798" i="3"/>
  <c r="E799" i="3"/>
  <c r="E797" i="3"/>
  <c r="E804" i="3"/>
  <c r="E805" i="3"/>
  <c r="E803" i="3"/>
  <c r="E810" i="3"/>
  <c r="E809" i="3"/>
  <c r="E1135" i="3"/>
  <c r="E1133" i="3"/>
  <c r="E1134" i="3"/>
  <c r="E1132" i="3"/>
  <c r="E1139" i="3"/>
  <c r="E1137" i="3"/>
  <c r="E1138" i="3"/>
  <c r="E1136" i="3"/>
  <c r="E1143" i="3"/>
  <c r="E1141" i="3"/>
  <c r="E1142" i="3"/>
  <c r="E1140" i="3"/>
  <c r="E1151" i="3"/>
  <c r="E1149" i="3"/>
  <c r="E1150" i="3"/>
  <c r="E1148" i="3"/>
  <c r="E1215" i="3"/>
  <c r="E1213" i="3"/>
  <c r="E1214" i="3"/>
  <c r="E1212" i="3"/>
  <c r="E1219" i="3"/>
  <c r="E1217" i="3"/>
  <c r="E1218" i="3"/>
  <c r="E1216" i="3"/>
  <c r="E1223" i="3"/>
  <c r="E1221" i="3"/>
  <c r="E1222" i="3"/>
  <c r="E1220" i="3"/>
  <c r="E1227" i="3"/>
  <c r="E1225" i="3"/>
  <c r="E1226" i="3"/>
  <c r="E1224" i="3"/>
  <c r="E1243" i="3"/>
  <c r="E1241" i="3"/>
  <c r="E1242" i="3"/>
  <c r="E1240" i="3"/>
  <c r="E1251" i="3"/>
  <c r="E1249" i="3"/>
  <c r="E1250" i="3"/>
  <c r="E1248" i="3"/>
  <c r="E1255" i="3"/>
  <c r="E1253" i="3"/>
  <c r="E1254" i="3"/>
  <c r="E1252" i="3"/>
  <c r="E1231" i="3"/>
  <c r="E1229" i="3"/>
  <c r="E1230" i="3"/>
  <c r="E1228" i="3"/>
  <c r="E1235" i="3"/>
  <c r="E1233" i="3"/>
  <c r="E1234" i="3"/>
  <c r="E1232" i="3"/>
  <c r="E1247" i="3"/>
  <c r="E1245" i="3"/>
  <c r="E1246" i="3"/>
  <c r="E1244" i="3"/>
  <c r="E1259" i="3"/>
  <c r="E1257" i="3"/>
  <c r="E1258" i="3"/>
  <c r="E1256" i="3"/>
  <c r="E1263" i="3"/>
  <c r="E1261" i="3"/>
  <c r="E1262" i="3"/>
  <c r="E1260" i="3"/>
  <c r="E1267" i="3"/>
  <c r="E1265" i="3"/>
  <c r="E1266" i="3"/>
  <c r="E1264" i="3"/>
  <c r="E1187" i="3"/>
  <c r="E1185" i="3"/>
  <c r="E1186" i="3"/>
  <c r="E1184" i="3"/>
  <c r="E1199" i="3"/>
  <c r="E1197" i="3"/>
  <c r="E1198" i="3"/>
  <c r="E1196" i="3"/>
  <c r="E1207" i="3"/>
  <c r="E1205" i="3"/>
  <c r="E1206" i="3"/>
  <c r="E1204" i="3"/>
  <c r="E1191" i="3"/>
  <c r="E1189" i="3"/>
  <c r="E1190" i="3"/>
  <c r="E1188" i="3"/>
  <c r="E1203" i="3"/>
  <c r="E1201" i="3"/>
  <c r="E1202" i="3"/>
  <c r="E1200" i="3"/>
  <c r="E1195" i="3"/>
  <c r="E1193" i="3"/>
  <c r="E1194" i="3"/>
  <c r="E1192" i="3"/>
  <c r="E1211" i="3"/>
  <c r="E1209" i="3"/>
  <c r="E1210" i="3"/>
  <c r="E1208" i="3"/>
  <c r="E250" i="3"/>
  <c r="E248" i="3"/>
  <c r="E249" i="3"/>
  <c r="E247" i="3"/>
  <c r="E254" i="3"/>
  <c r="E252" i="3"/>
  <c r="E251" i="3"/>
  <c r="E253" i="3"/>
  <c r="I667" i="2"/>
  <c r="I683" i="2"/>
  <c r="I699" i="2"/>
  <c r="I715" i="2"/>
  <c r="I731" i="2"/>
  <c r="I747" i="2"/>
  <c r="I763" i="2"/>
  <c r="I779" i="2"/>
  <c r="I795" i="2"/>
  <c r="I811" i="2"/>
  <c r="I827" i="2"/>
  <c r="I843" i="2"/>
  <c r="I859" i="2"/>
  <c r="I875" i="2"/>
  <c r="I891" i="2"/>
  <c r="I907" i="2"/>
  <c r="I923" i="2"/>
  <c r="I939" i="2"/>
  <c r="I955" i="2"/>
  <c r="I971" i="2"/>
  <c r="I987" i="2"/>
  <c r="I1003" i="2"/>
  <c r="I1019" i="2"/>
  <c r="I1035" i="2"/>
  <c r="I1051" i="2"/>
  <c r="I1992" i="2"/>
  <c r="I2544" i="2"/>
  <c r="I2560" i="2"/>
  <c r="I2576" i="2"/>
  <c r="I2592" i="2"/>
  <c r="I2608" i="2"/>
  <c r="I2624" i="2"/>
  <c r="I2631" i="2"/>
  <c r="I2639" i="2"/>
  <c r="I2647" i="2"/>
  <c r="I2655" i="2"/>
  <c r="I2663" i="2"/>
  <c r="I2668" i="2"/>
  <c r="I2552" i="2"/>
  <c r="I2568" i="2"/>
  <c r="I2584" i="2"/>
  <c r="I2600" i="2"/>
  <c r="I2616" i="2"/>
  <c r="I2627" i="2"/>
  <c r="I2635" i="2"/>
  <c r="I2643" i="2"/>
  <c r="I2651" i="2"/>
  <c r="I2659" i="2"/>
  <c r="I2667" i="2"/>
  <c r="I3328" i="2"/>
  <c r="I3344" i="2"/>
  <c r="I3363" i="2"/>
  <c r="I3371" i="2"/>
  <c r="I3379" i="2"/>
  <c r="I3387" i="2"/>
  <c r="I3395" i="2"/>
  <c r="I3403" i="2"/>
  <c r="I3411" i="2"/>
  <c r="I3419" i="2"/>
  <c r="I3427" i="2"/>
  <c r="I3435" i="2"/>
  <c r="I3443" i="2"/>
  <c r="I3451" i="2"/>
  <c r="I3459" i="2"/>
  <c r="I3467" i="2"/>
  <c r="I3464" i="2"/>
  <c r="I3472" i="2"/>
  <c r="I3480" i="2"/>
  <c r="I3488" i="2"/>
  <c r="I3320" i="2"/>
  <c r="I3336" i="2"/>
  <c r="I3352" i="2"/>
  <c r="I3359" i="2"/>
  <c r="I3367" i="2"/>
  <c r="I3375" i="2"/>
  <c r="I3383" i="2"/>
  <c r="I3391" i="2"/>
  <c r="I3399" i="2"/>
  <c r="I3407" i="2"/>
  <c r="I3415" i="2"/>
  <c r="I3423" i="2"/>
  <c r="I3431" i="2"/>
  <c r="I3439" i="2"/>
  <c r="I3447" i="2"/>
  <c r="I3455" i="2"/>
  <c r="I3463" i="2"/>
  <c r="I3471" i="2"/>
  <c r="I3479" i="2"/>
  <c r="I3487" i="2"/>
  <c r="C5" i="2" l="1"/>
  <c r="B5" i="2"/>
  <c r="A5" i="2"/>
  <c r="K6" i="2"/>
  <c r="G5" i="4"/>
  <c r="F5" i="5"/>
  <c r="E5" i="5" l="1"/>
  <c r="G6" i="5"/>
  <c r="J6" i="2"/>
  <c r="P6" i="2"/>
  <c r="A5" i="5"/>
  <c r="H6" i="4"/>
  <c r="F5" i="4"/>
  <c r="A5" i="4"/>
  <c r="J5" i="4" s="1"/>
  <c r="A6" i="2" l="1"/>
  <c r="K7" i="2"/>
  <c r="C6" i="2"/>
  <c r="B6" i="2"/>
  <c r="G6" i="4"/>
  <c r="A6" i="4"/>
  <c r="J6" i="4" s="1"/>
  <c r="F6" i="5"/>
  <c r="E6" i="5" l="1"/>
  <c r="G7" i="5"/>
  <c r="A6" i="5"/>
  <c r="P7" i="2"/>
  <c r="J7" i="2"/>
  <c r="F6" i="4"/>
  <c r="H7" i="4"/>
  <c r="G7" i="4" l="1"/>
  <c r="A7" i="4"/>
  <c r="J7" i="4" s="1"/>
  <c r="F7" i="5"/>
  <c r="K8" i="2"/>
  <c r="C7" i="2"/>
  <c r="B7" i="2"/>
  <c r="A7" i="2"/>
  <c r="E7" i="5" l="1"/>
  <c r="G8" i="5"/>
  <c r="A7" i="5"/>
  <c r="J8" i="2"/>
  <c r="P8" i="2"/>
  <c r="F7" i="4"/>
  <c r="H8" i="4"/>
  <c r="B8" i="2" l="1"/>
  <c r="A8" i="2"/>
  <c r="K9" i="2"/>
  <c r="C8" i="2"/>
  <c r="G8" i="4"/>
  <c r="F8" i="5"/>
  <c r="E8" i="5" l="1"/>
  <c r="G9" i="5"/>
  <c r="A8" i="5"/>
  <c r="P9" i="2"/>
  <c r="J9" i="2"/>
  <c r="F8" i="4"/>
  <c r="H9" i="4"/>
  <c r="A8" i="4"/>
  <c r="J8" i="4" s="1"/>
  <c r="J236" i="3" s="1"/>
  <c r="K236" i="3" s="1"/>
  <c r="G9" i="4" l="1"/>
  <c r="F9" i="5"/>
  <c r="C9" i="2"/>
  <c r="B9" i="2"/>
  <c r="A9" i="2"/>
  <c r="K10" i="2"/>
  <c r="E9" i="5" l="1"/>
  <c r="G10" i="5"/>
  <c r="H10" i="4"/>
  <c r="F9" i="4"/>
  <c r="J10" i="2"/>
  <c r="P10" i="2"/>
  <c r="A9" i="5"/>
  <c r="A9" i="4"/>
  <c r="J9" i="4" s="1"/>
  <c r="F10" i="5" l="1"/>
  <c r="G10" i="4"/>
  <c r="A10" i="4" s="1"/>
  <c r="J10" i="4" s="1"/>
  <c r="J245" i="3" s="1"/>
  <c r="K245" i="3" s="1"/>
  <c r="A10" i="2"/>
  <c r="K11" i="2"/>
  <c r="C10" i="2"/>
  <c r="B10" i="2"/>
  <c r="P11" i="2" l="1"/>
  <c r="J11" i="2"/>
  <c r="F10" i="4"/>
  <c r="H11" i="4"/>
  <c r="G11" i="5"/>
  <c r="E10" i="5"/>
  <c r="A10" i="5"/>
  <c r="G11" i="4" l="1"/>
  <c r="A11" i="4"/>
  <c r="J11" i="4" s="1"/>
  <c r="K12" i="2"/>
  <c r="C11" i="2"/>
  <c r="B11" i="2"/>
  <c r="A11" i="2"/>
  <c r="F11" i="5"/>
  <c r="J12" i="2" l="1"/>
  <c r="P12" i="2"/>
  <c r="G12" i="5"/>
  <c r="E11" i="5"/>
  <c r="A11" i="5"/>
  <c r="F11" i="4"/>
  <c r="H12" i="4"/>
  <c r="G12" i="4" l="1"/>
  <c r="F12" i="5"/>
  <c r="B12" i="2"/>
  <c r="A12" i="2"/>
  <c r="K13" i="2"/>
  <c r="C12" i="2"/>
  <c r="G13" i="5" l="1"/>
  <c r="E12" i="5"/>
  <c r="F12" i="4"/>
  <c r="H13" i="4"/>
  <c r="P13" i="2"/>
  <c r="J13" i="2"/>
  <c r="A12" i="5"/>
  <c r="A12" i="4"/>
  <c r="J12" i="4" s="1"/>
  <c r="J243" i="3" s="1"/>
  <c r="K243" i="3" s="1"/>
  <c r="J4" i="1"/>
  <c r="G13" i="4" l="1"/>
  <c r="C13" i="2"/>
  <c r="B13" i="2"/>
  <c r="A13" i="2"/>
  <c r="K14" i="2"/>
  <c r="F13" i="5"/>
  <c r="A13" i="5" s="1"/>
  <c r="G14" i="5" l="1"/>
  <c r="E13" i="5"/>
  <c r="J14" i="2"/>
  <c r="P14" i="2"/>
  <c r="H14" i="4"/>
  <c r="F13" i="4"/>
  <c r="A13" i="4"/>
  <c r="J13" i="4" s="1"/>
  <c r="A14" i="2" l="1"/>
  <c r="K15" i="2"/>
  <c r="C14" i="2"/>
  <c r="B14" i="2"/>
  <c r="G14" i="4"/>
  <c r="A14" i="4"/>
  <c r="J14" i="4" s="1"/>
  <c r="J231" i="3" s="1"/>
  <c r="K231" i="3" s="1"/>
  <c r="F14" i="5"/>
  <c r="G15" i="5" l="1"/>
  <c r="E14" i="5"/>
  <c r="A14" i="5"/>
  <c r="P15" i="2"/>
  <c r="J15" i="2"/>
  <c r="F14" i="4"/>
  <c r="H15" i="4"/>
  <c r="G15" i="4" l="1"/>
  <c r="A15" i="4"/>
  <c r="J15" i="4" s="1"/>
  <c r="K16" i="2"/>
  <c r="C15" i="2"/>
  <c r="B15" i="2"/>
  <c r="A15" i="2"/>
  <c r="F15" i="5"/>
  <c r="J16" i="2" l="1"/>
  <c r="P16" i="2"/>
  <c r="G16" i="5"/>
  <c r="E15" i="5"/>
  <c r="A15" i="5"/>
  <c r="F15" i="4"/>
  <c r="H16" i="4"/>
  <c r="F16" i="5" l="1"/>
  <c r="G16" i="4"/>
  <c r="B16" i="2"/>
  <c r="A16" i="2"/>
  <c r="K17" i="2"/>
  <c r="C16" i="2"/>
  <c r="F16" i="4" l="1"/>
  <c r="H17" i="4"/>
  <c r="G17" i="5"/>
  <c r="E16" i="5"/>
  <c r="P17" i="2"/>
  <c r="J17" i="2"/>
  <c r="A16" i="4"/>
  <c r="J16" i="4" s="1"/>
  <c r="A16" i="5"/>
  <c r="F17" i="5" l="1"/>
  <c r="G17" i="4"/>
  <c r="C17" i="2"/>
  <c r="B17" i="2"/>
  <c r="A17" i="2"/>
  <c r="K18" i="2"/>
  <c r="H18" i="4" l="1"/>
  <c r="F17" i="4"/>
  <c r="J18" i="2"/>
  <c r="P18" i="2"/>
  <c r="A17" i="4"/>
  <c r="J17" i="4" s="1"/>
  <c r="J232" i="3" s="1"/>
  <c r="K232" i="3" s="1"/>
  <c r="G18" i="5"/>
  <c r="E17" i="5"/>
  <c r="A17" i="5"/>
  <c r="A18" i="2" l="1"/>
  <c r="K19" i="2"/>
  <c r="C18" i="2"/>
  <c r="B18" i="2"/>
  <c r="F18" i="5"/>
  <c r="G18" i="4"/>
  <c r="A18" i="4"/>
  <c r="J18" i="4" s="1"/>
  <c r="P19" i="2" l="1"/>
  <c r="J19" i="2"/>
  <c r="F18" i="4"/>
  <c r="H19" i="4"/>
  <c r="G19" i="5"/>
  <c r="E18" i="5"/>
  <c r="A18" i="5"/>
  <c r="G19" i="4" l="1"/>
  <c r="A19" i="4"/>
  <c r="J19" i="4" s="1"/>
  <c r="K20" i="2"/>
  <c r="C19" i="2"/>
  <c r="B19" i="2"/>
  <c r="A19" i="2"/>
  <c r="F19" i="5"/>
  <c r="J20" i="2" l="1"/>
  <c r="P20" i="2"/>
  <c r="G20" i="5"/>
  <c r="E19" i="5"/>
  <c r="A19" i="5"/>
  <c r="F19" i="4"/>
  <c r="H20" i="4"/>
  <c r="F20" i="5" l="1"/>
  <c r="G20" i="4"/>
  <c r="B20" i="2"/>
  <c r="A20" i="2"/>
  <c r="K21" i="2"/>
  <c r="C20" i="2"/>
  <c r="F20" i="4" l="1"/>
  <c r="H21" i="4"/>
  <c r="A20" i="4"/>
  <c r="J20" i="4" s="1"/>
  <c r="J240" i="3" s="1"/>
  <c r="K240" i="3" s="1"/>
  <c r="P21" i="2"/>
  <c r="J21" i="2"/>
  <c r="G21" i="5"/>
  <c r="E20" i="5"/>
  <c r="A20" i="5"/>
  <c r="F21" i="5" l="1"/>
  <c r="G21" i="4"/>
  <c r="C21" i="2"/>
  <c r="B21" i="2"/>
  <c r="A21" i="2"/>
  <c r="K22" i="2"/>
  <c r="H22" i="4" l="1"/>
  <c r="F21" i="4"/>
  <c r="A21" i="4"/>
  <c r="J21" i="4" s="1"/>
  <c r="J242" i="3" s="1"/>
  <c r="K242" i="3" s="1"/>
  <c r="J22" i="2"/>
  <c r="P22" i="2"/>
  <c r="G22" i="5"/>
  <c r="E21" i="5"/>
  <c r="A21" i="5"/>
  <c r="A22" i="2" l="1"/>
  <c r="K23" i="2"/>
  <c r="C22" i="2"/>
  <c r="B22" i="2"/>
  <c r="F22" i="5"/>
  <c r="G22" i="4"/>
  <c r="A22" i="4"/>
  <c r="J22" i="4" s="1"/>
  <c r="J239" i="3" s="1"/>
  <c r="K239" i="3" s="1"/>
  <c r="P23" i="2" l="1"/>
  <c r="J23" i="2"/>
  <c r="F22" i="4"/>
  <c r="H23" i="4"/>
  <c r="G23" i="5"/>
  <c r="E22" i="5"/>
  <c r="A22" i="5"/>
  <c r="J5" i="1"/>
  <c r="G23" i="4" l="1"/>
  <c r="A23" i="4"/>
  <c r="J23" i="4" s="1"/>
  <c r="K24" i="2"/>
  <c r="C23" i="2"/>
  <c r="B23" i="2"/>
  <c r="A23" i="2"/>
  <c r="F23" i="5"/>
  <c r="A23" i="5" s="1"/>
  <c r="J24" i="2" l="1"/>
  <c r="P24" i="2"/>
  <c r="G24" i="5"/>
  <c r="E23" i="5"/>
  <c r="F23" i="4"/>
  <c r="H24" i="4"/>
  <c r="F24" i="5" l="1"/>
  <c r="G24" i="4"/>
  <c r="B24" i="2"/>
  <c r="A24" i="2"/>
  <c r="K25" i="2"/>
  <c r="C24" i="2"/>
  <c r="F24" i="4" l="1"/>
  <c r="H25" i="4"/>
  <c r="P25" i="2"/>
  <c r="J25" i="2"/>
  <c r="A24" i="4"/>
  <c r="J24" i="4" s="1"/>
  <c r="J1285" i="3" s="1"/>
  <c r="K1285" i="3" s="1"/>
  <c r="G25" i="5"/>
  <c r="E24" i="5"/>
  <c r="A24" i="5"/>
  <c r="C25" i="2" l="1"/>
  <c r="B25" i="2"/>
  <c r="A25" i="2"/>
  <c r="K26" i="2"/>
  <c r="F25" i="5"/>
  <c r="G25" i="4"/>
  <c r="A25" i="4" s="1"/>
  <c r="J25" i="4" s="1"/>
  <c r="J26" i="2" l="1"/>
  <c r="P26" i="2"/>
  <c r="H26" i="4"/>
  <c r="F25" i="4"/>
  <c r="G26" i="5"/>
  <c r="E25" i="5"/>
  <c r="A25" i="5"/>
  <c r="G26" i="4" l="1"/>
  <c r="F26" i="5"/>
  <c r="A26" i="2"/>
  <c r="K27" i="2"/>
  <c r="C26" i="2"/>
  <c r="B26" i="2"/>
  <c r="G27" i="5" l="1"/>
  <c r="E26" i="5"/>
  <c r="A26" i="5"/>
  <c r="H27" i="4"/>
  <c r="F26" i="4"/>
  <c r="P27" i="2"/>
  <c r="J27" i="2"/>
  <c r="A26" i="4"/>
  <c r="J26" i="4" s="1"/>
  <c r="G27" i="4" l="1"/>
  <c r="A27" i="4"/>
  <c r="J27" i="4" s="1"/>
  <c r="C27" i="2"/>
  <c r="B27" i="2"/>
  <c r="A27" i="2"/>
  <c r="K28" i="2"/>
  <c r="F27" i="5"/>
  <c r="A27" i="5" s="1"/>
  <c r="G28" i="5" l="1"/>
  <c r="E27" i="5"/>
  <c r="J28" i="2"/>
  <c r="P28" i="2"/>
  <c r="F27" i="4"/>
  <c r="H28" i="4"/>
  <c r="G28" i="4" l="1"/>
  <c r="A28" i="4"/>
  <c r="J28" i="4" s="1"/>
  <c r="J1290" i="3" s="1"/>
  <c r="K1290" i="3" s="1"/>
  <c r="A28" i="2"/>
  <c r="K29" i="2"/>
  <c r="C28" i="2"/>
  <c r="B28" i="2"/>
  <c r="F28" i="5"/>
  <c r="P29" i="2" l="1"/>
  <c r="J29" i="2"/>
  <c r="G29" i="5"/>
  <c r="E28" i="5"/>
  <c r="A28" i="5"/>
  <c r="F28" i="4"/>
  <c r="H29" i="4"/>
  <c r="F29" i="5" l="1"/>
  <c r="G29" i="4"/>
  <c r="K30" i="2"/>
  <c r="C29" i="2"/>
  <c r="B29" i="2"/>
  <c r="A29" i="2"/>
  <c r="F29" i="4" l="1"/>
  <c r="H30" i="4"/>
  <c r="A29" i="4"/>
  <c r="J29" i="4" s="1"/>
  <c r="G30" i="5"/>
  <c r="E29" i="5"/>
  <c r="J30" i="2"/>
  <c r="P30" i="2"/>
  <c r="A29" i="5"/>
  <c r="F30" i="5" l="1"/>
  <c r="B30" i="2"/>
  <c r="A30" i="2"/>
  <c r="K31" i="2"/>
  <c r="C30" i="2"/>
  <c r="G30" i="4"/>
  <c r="G31" i="5" l="1"/>
  <c r="E30" i="5"/>
  <c r="H31" i="4"/>
  <c r="F30" i="4"/>
  <c r="A30" i="4"/>
  <c r="J30" i="4" s="1"/>
  <c r="P31" i="2"/>
  <c r="J31" i="2"/>
  <c r="A30" i="5"/>
  <c r="G31" i="4" l="1"/>
  <c r="A31" i="4"/>
  <c r="J31" i="4" s="1"/>
  <c r="C31" i="2"/>
  <c r="B31" i="2"/>
  <c r="A31" i="2"/>
  <c r="K32" i="2"/>
  <c r="F31" i="5"/>
  <c r="G32" i="5" l="1"/>
  <c r="E31" i="5"/>
  <c r="A31" i="5"/>
  <c r="J32" i="2"/>
  <c r="P32" i="2"/>
  <c r="F31" i="4"/>
  <c r="H32" i="4"/>
  <c r="A32" i="2" l="1"/>
  <c r="K33" i="2"/>
  <c r="C32" i="2"/>
  <c r="B32" i="2"/>
  <c r="G32" i="4"/>
  <c r="A32" i="4"/>
  <c r="J32" i="4" s="1"/>
  <c r="F32" i="5"/>
  <c r="G33" i="5" l="1"/>
  <c r="E32" i="5"/>
  <c r="P33" i="2"/>
  <c r="J33" i="2"/>
  <c r="A32" i="5"/>
  <c r="F32" i="4"/>
  <c r="H33" i="4"/>
  <c r="J6" i="1"/>
  <c r="K34" i="2" l="1"/>
  <c r="C33" i="2"/>
  <c r="B33" i="2"/>
  <c r="A33" i="2"/>
  <c r="G33" i="4"/>
  <c r="F33" i="5"/>
  <c r="G34" i="5" l="1"/>
  <c r="E33" i="5"/>
  <c r="F33" i="4"/>
  <c r="H34" i="4"/>
  <c r="A33" i="5"/>
  <c r="A33" i="4"/>
  <c r="J33" i="4" s="1"/>
  <c r="J34" i="2"/>
  <c r="P34" i="2"/>
  <c r="G34" i="4" l="1"/>
  <c r="B34" i="2"/>
  <c r="A34" i="2"/>
  <c r="K35" i="2"/>
  <c r="C34" i="2"/>
  <c r="F34" i="5"/>
  <c r="A34" i="5" s="1"/>
  <c r="H35" i="4" l="1"/>
  <c r="F34" i="4"/>
  <c r="G35" i="5"/>
  <c r="E34" i="5"/>
  <c r="P35" i="2"/>
  <c r="J35" i="2"/>
  <c r="A34" i="4"/>
  <c r="J34" i="4" s="1"/>
  <c r="F35" i="5" l="1"/>
  <c r="C35" i="2"/>
  <c r="B35" i="2"/>
  <c r="A35" i="2"/>
  <c r="K36" i="2"/>
  <c r="G35" i="4"/>
  <c r="A35" i="4"/>
  <c r="J35" i="4" s="1"/>
  <c r="J36" i="2" l="1"/>
  <c r="P36" i="2"/>
  <c r="G36" i="5"/>
  <c r="E35" i="5"/>
  <c r="F35" i="4"/>
  <c r="H36" i="4"/>
  <c r="A35" i="5"/>
  <c r="F36" i="5" l="1"/>
  <c r="G36" i="4"/>
  <c r="A36" i="4"/>
  <c r="J36" i="4" s="1"/>
  <c r="A36" i="2"/>
  <c r="K37" i="2"/>
  <c r="C36" i="2"/>
  <c r="B36" i="2"/>
  <c r="F36" i="4" l="1"/>
  <c r="H37" i="4"/>
  <c r="G37" i="5"/>
  <c r="E36" i="5"/>
  <c r="P37" i="2"/>
  <c r="J37" i="2"/>
  <c r="A36" i="5"/>
  <c r="F37" i="5" l="1"/>
  <c r="K38" i="2"/>
  <c r="C37" i="2"/>
  <c r="B37" i="2"/>
  <c r="A37" i="2"/>
  <c r="G37" i="4"/>
  <c r="A37" i="4" s="1"/>
  <c r="J37" i="4" s="1"/>
  <c r="F37" i="4" l="1"/>
  <c r="H38" i="4"/>
  <c r="G38" i="5"/>
  <c r="E37" i="5"/>
  <c r="J38" i="2"/>
  <c r="P38" i="2"/>
  <c r="A37" i="5"/>
  <c r="F38" i="5" l="1"/>
  <c r="G38" i="4"/>
  <c r="B38" i="2"/>
  <c r="A38" i="2"/>
  <c r="K39" i="2"/>
  <c r="C38" i="2"/>
  <c r="H39" i="4" l="1"/>
  <c r="F38" i="4"/>
  <c r="A38" i="4"/>
  <c r="J38" i="4" s="1"/>
  <c r="J1291" i="3" s="1"/>
  <c r="K1291" i="3" s="1"/>
  <c r="G39" i="5"/>
  <c r="E38" i="5"/>
  <c r="P39" i="2"/>
  <c r="J39" i="2"/>
  <c r="A38" i="5"/>
  <c r="F39" i="5" l="1"/>
  <c r="C39" i="2"/>
  <c r="B39" i="2"/>
  <c r="A39" i="2"/>
  <c r="K40" i="2"/>
  <c r="G39" i="4"/>
  <c r="A39" i="4"/>
  <c r="J39" i="4" s="1"/>
  <c r="F39" i="4" l="1"/>
  <c r="H40" i="4"/>
  <c r="G40" i="5"/>
  <c r="E39" i="5"/>
  <c r="J40" i="2"/>
  <c r="P40" i="2"/>
  <c r="A39" i="5"/>
  <c r="F40" i="5" l="1"/>
  <c r="G40" i="4"/>
  <c r="A40" i="4" s="1"/>
  <c r="J40" i="4" s="1"/>
  <c r="A40" i="2"/>
  <c r="K41" i="2"/>
  <c r="C40" i="2"/>
  <c r="B40" i="2"/>
  <c r="P41" i="2" l="1"/>
  <c r="J41" i="2"/>
  <c r="F40" i="4"/>
  <c r="H41" i="4"/>
  <c r="G41" i="5"/>
  <c r="E40" i="5"/>
  <c r="A40" i="5"/>
  <c r="G41" i="4" l="1"/>
  <c r="K42" i="2"/>
  <c r="C41" i="2"/>
  <c r="B41" i="2"/>
  <c r="A41" i="2"/>
  <c r="F41" i="5"/>
  <c r="J42" i="2" l="1"/>
  <c r="P42" i="2"/>
  <c r="G42" i="5"/>
  <c r="E41" i="5"/>
  <c r="F41" i="4"/>
  <c r="H42" i="4"/>
  <c r="A41" i="5"/>
  <c r="A41" i="4"/>
  <c r="J41" i="4" s="1"/>
  <c r="F42" i="5" l="1"/>
  <c r="A42" i="4"/>
  <c r="J42" i="4" s="1"/>
  <c r="G42" i="4"/>
  <c r="B42" i="2"/>
  <c r="A42" i="2"/>
  <c r="K43" i="2"/>
  <c r="C42" i="2"/>
  <c r="H43" i="4" l="1"/>
  <c r="F42" i="4"/>
  <c r="G43" i="5"/>
  <c r="E42" i="5"/>
  <c r="P43" i="2"/>
  <c r="J43" i="2"/>
  <c r="A42" i="5"/>
  <c r="J7" i="1"/>
  <c r="F43" i="5" l="1"/>
  <c r="C43" i="2"/>
  <c r="B43" i="2"/>
  <c r="K44" i="2"/>
  <c r="A43" i="2"/>
  <c r="G43" i="4"/>
  <c r="A43" i="4"/>
  <c r="J43" i="4" s="1"/>
  <c r="G44" i="5" l="1"/>
  <c r="E43" i="5"/>
  <c r="F43" i="4"/>
  <c r="H44" i="4"/>
  <c r="P44" i="2"/>
  <c r="J44" i="2"/>
  <c r="A43" i="5"/>
  <c r="G44" i="4" l="1"/>
  <c r="A44" i="4"/>
  <c r="J44" i="4" s="1"/>
  <c r="A44" i="2"/>
  <c r="C44" i="2"/>
  <c r="K45" i="2"/>
  <c r="B44" i="2"/>
  <c r="F44" i="5"/>
  <c r="G45" i="5" l="1"/>
  <c r="E44" i="5"/>
  <c r="A44" i="5"/>
  <c r="J45" i="2"/>
  <c r="P45" i="2"/>
  <c r="F44" i="4"/>
  <c r="H45" i="4"/>
  <c r="K46" i="2" l="1"/>
  <c r="B45" i="2"/>
  <c r="A45" i="2"/>
  <c r="C45" i="2"/>
  <c r="G45" i="4"/>
  <c r="A45" i="5"/>
  <c r="F45" i="5"/>
  <c r="G46" i="5" l="1"/>
  <c r="E45" i="5"/>
  <c r="F45" i="4"/>
  <c r="H46" i="4"/>
  <c r="A45" i="4"/>
  <c r="J45" i="4" s="1"/>
  <c r="J46" i="2"/>
  <c r="P46" i="2"/>
  <c r="G46" i="4" l="1"/>
  <c r="C46" i="2"/>
  <c r="K47" i="2"/>
  <c r="B46" i="2"/>
  <c r="A46" i="2"/>
  <c r="F46" i="5"/>
  <c r="G47" i="5" l="1"/>
  <c r="E46" i="5"/>
  <c r="P47" i="2"/>
  <c r="J47" i="2"/>
  <c r="H47" i="4"/>
  <c r="F46" i="4"/>
  <c r="A46" i="5"/>
  <c r="A46" i="4"/>
  <c r="J46" i="4" s="1"/>
  <c r="C47" i="2" l="1"/>
  <c r="K48" i="2"/>
  <c r="B47" i="2"/>
  <c r="A47" i="2"/>
  <c r="G47" i="4"/>
  <c r="A47" i="4"/>
  <c r="J47" i="4" s="1"/>
  <c r="F47" i="5"/>
  <c r="G48" i="5" l="1"/>
  <c r="E47" i="5"/>
  <c r="A47" i="5"/>
  <c r="J48" i="2"/>
  <c r="P48" i="2"/>
  <c r="F47" i="4"/>
  <c r="H48" i="4"/>
  <c r="K49" i="2" l="1"/>
  <c r="B48" i="2"/>
  <c r="A48" i="2"/>
  <c r="C48" i="2"/>
  <c r="G48" i="4"/>
  <c r="A48" i="4"/>
  <c r="J48" i="4" s="1"/>
  <c r="F48" i="5"/>
  <c r="G49" i="5" l="1"/>
  <c r="E48" i="5"/>
  <c r="A48" i="5"/>
  <c r="F48" i="4"/>
  <c r="H49" i="4"/>
  <c r="J49" i="2"/>
  <c r="P49" i="2"/>
  <c r="C49" i="2" l="1"/>
  <c r="K50" i="2"/>
  <c r="B49" i="2"/>
  <c r="A49" i="2"/>
  <c r="G49" i="4"/>
  <c r="A49" i="5"/>
  <c r="F49" i="5"/>
  <c r="G50" i="5" l="1"/>
  <c r="E49" i="5"/>
  <c r="P50" i="2"/>
  <c r="J50" i="2"/>
  <c r="F49" i="4"/>
  <c r="H50" i="4"/>
  <c r="A49" i="4"/>
  <c r="J49" i="4" s="1"/>
  <c r="G50" i="4" l="1"/>
  <c r="C50" i="2"/>
  <c r="K51" i="2"/>
  <c r="B50" i="2"/>
  <c r="A50" i="2"/>
  <c r="F50" i="5"/>
  <c r="G51" i="5" l="1"/>
  <c r="E50" i="5"/>
  <c r="P51" i="2"/>
  <c r="J51" i="2"/>
  <c r="H51" i="4"/>
  <c r="F50" i="4"/>
  <c r="A50" i="5"/>
  <c r="A50" i="4"/>
  <c r="J50" i="4" s="1"/>
  <c r="A51" i="2" l="1"/>
  <c r="C51" i="2"/>
  <c r="K52" i="2"/>
  <c r="B51" i="2"/>
  <c r="G51" i="4"/>
  <c r="A51" i="4"/>
  <c r="J51" i="4" s="1"/>
  <c r="F51" i="5"/>
  <c r="G52" i="5" l="1"/>
  <c r="E51" i="5"/>
  <c r="J52" i="2"/>
  <c r="P52" i="2"/>
  <c r="A51" i="5"/>
  <c r="F51" i="4"/>
  <c r="H52" i="4"/>
  <c r="G52" i="4" l="1"/>
  <c r="A52" i="4"/>
  <c r="J52" i="4" s="1"/>
  <c r="A52" i="2"/>
  <c r="C52" i="2"/>
  <c r="K53" i="2"/>
  <c r="B52" i="2"/>
  <c r="F52" i="5"/>
  <c r="A52" i="5" s="1"/>
  <c r="G53" i="5" l="1"/>
  <c r="E52" i="5"/>
  <c r="J53" i="2"/>
  <c r="P53" i="2"/>
  <c r="F52" i="4"/>
  <c r="H53" i="4"/>
  <c r="J8" i="1"/>
  <c r="K54" i="2" l="1"/>
  <c r="B53" i="2"/>
  <c r="A53" i="2"/>
  <c r="C53" i="2"/>
  <c r="G53" i="4"/>
  <c r="F53" i="5"/>
  <c r="G54" i="5" l="1"/>
  <c r="E53" i="5"/>
  <c r="A53" i="5"/>
  <c r="F53" i="4"/>
  <c r="H54" i="4"/>
  <c r="A53" i="4"/>
  <c r="J53" i="4" s="1"/>
  <c r="J54" i="2"/>
  <c r="P54" i="2"/>
  <c r="C54" i="2" l="1"/>
  <c r="K55" i="2"/>
  <c r="B54" i="2"/>
  <c r="A54" i="2"/>
  <c r="G54" i="4"/>
  <c r="A54" i="5"/>
  <c r="F54" i="5"/>
  <c r="G55" i="5" l="1"/>
  <c r="E54" i="5"/>
  <c r="P55" i="2"/>
  <c r="J55" i="2"/>
  <c r="H55" i="4"/>
  <c r="F54" i="4"/>
  <c r="A54" i="4"/>
  <c r="J54" i="4" s="1"/>
  <c r="C55" i="2" l="1"/>
  <c r="K56" i="2"/>
  <c r="B55" i="2"/>
  <c r="A55" i="2"/>
  <c r="G55" i="4"/>
  <c r="A55" i="4"/>
  <c r="J55" i="4" s="1"/>
  <c r="A55" i="5"/>
  <c r="F55" i="5"/>
  <c r="G56" i="5" l="1"/>
  <c r="E55" i="5"/>
  <c r="J56" i="2"/>
  <c r="P56" i="2"/>
  <c r="F55" i="4"/>
  <c r="H56" i="4"/>
  <c r="K57" i="2" l="1"/>
  <c r="B56" i="2"/>
  <c r="A56" i="2"/>
  <c r="C56" i="2"/>
  <c r="G56" i="4"/>
  <c r="A56" i="4"/>
  <c r="J56" i="4" s="1"/>
  <c r="F56" i="5"/>
  <c r="G57" i="5" l="1"/>
  <c r="E56" i="5"/>
  <c r="A56" i="5"/>
  <c r="F56" i="4"/>
  <c r="H57" i="4"/>
  <c r="J57" i="2"/>
  <c r="P57" i="2"/>
  <c r="C57" i="2" l="1"/>
  <c r="K58" i="2"/>
  <c r="B57" i="2"/>
  <c r="A57" i="2"/>
  <c r="G57" i="4"/>
  <c r="A57" i="5"/>
  <c r="F57" i="5"/>
  <c r="F57" i="4" l="1"/>
  <c r="H58" i="4"/>
  <c r="G58" i="5"/>
  <c r="E57" i="5"/>
  <c r="P58" i="2"/>
  <c r="J58" i="2"/>
  <c r="A57" i="4"/>
  <c r="J57" i="4" s="1"/>
  <c r="F58" i="5" l="1"/>
  <c r="C58" i="2"/>
  <c r="K59" i="2"/>
  <c r="B58" i="2"/>
  <c r="A58" i="2"/>
  <c r="G58" i="4"/>
  <c r="H59" i="4" l="1"/>
  <c r="F58" i="4"/>
  <c r="P59" i="2"/>
  <c r="J59" i="2"/>
  <c r="A58" i="4"/>
  <c r="J58" i="4" s="1"/>
  <c r="G59" i="5"/>
  <c r="E58" i="5"/>
  <c r="A58" i="5"/>
  <c r="A59" i="2" l="1"/>
  <c r="C59" i="2"/>
  <c r="K60" i="2"/>
  <c r="B59" i="2"/>
  <c r="F59" i="5"/>
  <c r="G59" i="4"/>
  <c r="A59" i="4"/>
  <c r="J59" i="4" s="1"/>
  <c r="P60" i="2" l="1"/>
  <c r="J60" i="2"/>
  <c r="F59" i="4"/>
  <c r="H60" i="4"/>
  <c r="G60" i="5"/>
  <c r="E59" i="5"/>
  <c r="A59" i="5"/>
  <c r="G60" i="4" l="1"/>
  <c r="A60" i="4"/>
  <c r="J60" i="4" s="1"/>
  <c r="A60" i="2"/>
  <c r="C60" i="2"/>
  <c r="K61" i="2"/>
  <c r="B60" i="2"/>
  <c r="F60" i="5"/>
  <c r="G61" i="5" l="1"/>
  <c r="E60" i="5"/>
  <c r="A60" i="5"/>
  <c r="J61" i="2"/>
  <c r="P61" i="2"/>
  <c r="F60" i="4"/>
  <c r="H61" i="4"/>
  <c r="G61" i="4" l="1"/>
  <c r="K62" i="2"/>
  <c r="B61" i="2"/>
  <c r="A61" i="2"/>
  <c r="C61" i="2"/>
  <c r="F61" i="5"/>
  <c r="J62" i="2" l="1"/>
  <c r="P62" i="2"/>
  <c r="G62" i="5"/>
  <c r="E61" i="5"/>
  <c r="A61" i="5"/>
  <c r="F61" i="4"/>
  <c r="H62" i="4"/>
  <c r="A61" i="4"/>
  <c r="J61" i="4" s="1"/>
  <c r="F62" i="5" l="1"/>
  <c r="A62" i="4"/>
  <c r="J62" i="4" s="1"/>
  <c r="G62" i="4"/>
  <c r="C62" i="2"/>
  <c r="K63" i="2"/>
  <c r="B62" i="2"/>
  <c r="A62" i="2"/>
  <c r="H63" i="4" l="1"/>
  <c r="F62" i="4"/>
  <c r="G63" i="5"/>
  <c r="E62" i="5"/>
  <c r="P63" i="2"/>
  <c r="J63" i="2"/>
  <c r="A62" i="5"/>
  <c r="J9" i="1"/>
  <c r="F63" i="5" l="1"/>
  <c r="C63" i="2"/>
  <c r="K64" i="2"/>
  <c r="B63" i="2"/>
  <c r="A63" i="2"/>
  <c r="G63" i="4"/>
  <c r="A63" i="4"/>
  <c r="J63" i="4" s="1"/>
  <c r="J64" i="2" l="1"/>
  <c r="P64" i="2"/>
  <c r="G64" i="5"/>
  <c r="E63" i="5"/>
  <c r="F63" i="4"/>
  <c r="H64" i="4"/>
  <c r="A63" i="5"/>
  <c r="F64" i="5" l="1"/>
  <c r="G64" i="4"/>
  <c r="A64" i="4" s="1"/>
  <c r="J64" i="4" s="1"/>
  <c r="K65" i="2"/>
  <c r="A64" i="2"/>
  <c r="C64" i="2"/>
  <c r="B64" i="2"/>
  <c r="F64" i="4" l="1"/>
  <c r="H65" i="4"/>
  <c r="G65" i="5"/>
  <c r="E64" i="5"/>
  <c r="J65" i="2"/>
  <c r="P65" i="2"/>
  <c r="A64" i="5"/>
  <c r="F65" i="5" l="1"/>
  <c r="A65" i="4"/>
  <c r="J65" i="4" s="1"/>
  <c r="G65" i="4"/>
  <c r="C65" i="2"/>
  <c r="K66" i="2"/>
  <c r="B65" i="2"/>
  <c r="A65" i="2"/>
  <c r="F65" i="4" l="1"/>
  <c r="H66" i="4"/>
  <c r="P66" i="2"/>
  <c r="J66" i="2"/>
  <c r="G66" i="5"/>
  <c r="E65" i="5"/>
  <c r="A65" i="5"/>
  <c r="C66" i="2" l="1"/>
  <c r="K67" i="2"/>
  <c r="B66" i="2"/>
  <c r="A66" i="2"/>
  <c r="G66" i="4"/>
  <c r="F66" i="5"/>
  <c r="G67" i="5" l="1"/>
  <c r="E66" i="5"/>
  <c r="P67" i="2"/>
  <c r="J67" i="2"/>
  <c r="A66" i="5"/>
  <c r="H67" i="4"/>
  <c r="F66" i="4"/>
  <c r="A66" i="4"/>
  <c r="J66" i="4" s="1"/>
  <c r="A67" i="2" l="1"/>
  <c r="C67" i="2"/>
  <c r="K68" i="2"/>
  <c r="B67" i="2"/>
  <c r="G67" i="4"/>
  <c r="A67" i="4"/>
  <c r="J67" i="4" s="1"/>
  <c r="F67" i="5"/>
  <c r="A67" i="5" s="1"/>
  <c r="P68" i="2" l="1"/>
  <c r="J68" i="2"/>
  <c r="G68" i="5"/>
  <c r="E67" i="5"/>
  <c r="F67" i="4"/>
  <c r="H68" i="4"/>
  <c r="F68" i="5" l="1"/>
  <c r="A68" i="2"/>
  <c r="C68" i="2"/>
  <c r="K69" i="2"/>
  <c r="B68" i="2"/>
  <c r="G68" i="4"/>
  <c r="A68" i="4" s="1"/>
  <c r="J68" i="4" s="1"/>
  <c r="G69" i="5" l="1"/>
  <c r="E68" i="5"/>
  <c r="F68" i="4"/>
  <c r="H69" i="4"/>
  <c r="J69" i="2"/>
  <c r="P69" i="2"/>
  <c r="A68" i="5"/>
  <c r="G69" i="4" l="1"/>
  <c r="K70" i="2"/>
  <c r="B69" i="2"/>
  <c r="A69" i="2"/>
  <c r="C69" i="2"/>
  <c r="F69" i="5"/>
  <c r="G70" i="5" l="1"/>
  <c r="E69" i="5"/>
  <c r="A69" i="5"/>
  <c r="J70" i="2"/>
  <c r="P70" i="2"/>
  <c r="F69" i="4"/>
  <c r="H70" i="4"/>
  <c r="A69" i="4"/>
  <c r="J69" i="4" s="1"/>
  <c r="C70" i="2" l="1"/>
  <c r="K71" i="2"/>
  <c r="B70" i="2"/>
  <c r="A70" i="2"/>
  <c r="G70" i="4"/>
  <c r="F70" i="5"/>
  <c r="G71" i="5" l="1"/>
  <c r="E70" i="5"/>
  <c r="P71" i="2"/>
  <c r="J71" i="2"/>
  <c r="A70" i="5"/>
  <c r="H71" i="4"/>
  <c r="F70" i="4"/>
  <c r="A70" i="4"/>
  <c r="J70" i="4" s="1"/>
  <c r="J1316" i="3" s="1"/>
  <c r="K1316" i="3" s="1"/>
  <c r="C71" i="2" l="1"/>
  <c r="K72" i="2"/>
  <c r="B71" i="2"/>
  <c r="A71" i="2"/>
  <c r="G71" i="4"/>
  <c r="A71" i="4"/>
  <c r="J71" i="4" s="1"/>
  <c r="A71" i="5"/>
  <c r="F71" i="5"/>
  <c r="G72" i="5" l="1"/>
  <c r="E71" i="5"/>
  <c r="J72" i="2"/>
  <c r="P72" i="2"/>
  <c r="F71" i="4"/>
  <c r="H72" i="4"/>
  <c r="K73" i="2" l="1"/>
  <c r="B72" i="2"/>
  <c r="A72" i="2"/>
  <c r="C72" i="2"/>
  <c r="G72" i="4"/>
  <c r="A72" i="4"/>
  <c r="J72" i="4" s="1"/>
  <c r="F72" i="5"/>
  <c r="G73" i="5" l="1"/>
  <c r="E72" i="5"/>
  <c r="A72" i="5"/>
  <c r="F72" i="4"/>
  <c r="H73" i="4"/>
  <c r="J73" i="2"/>
  <c r="P73" i="2"/>
  <c r="J10" i="1"/>
  <c r="C73" i="2" l="1"/>
  <c r="K74" i="2"/>
  <c r="B73" i="2"/>
  <c r="A73" i="2"/>
  <c r="G73" i="4"/>
  <c r="F73" i="5"/>
  <c r="G74" i="5" l="1"/>
  <c r="E73" i="5"/>
  <c r="P74" i="2"/>
  <c r="J74" i="2"/>
  <c r="A73" i="5"/>
  <c r="F73" i="4"/>
  <c r="H74" i="4"/>
  <c r="A73" i="4"/>
  <c r="J73" i="4" s="1"/>
  <c r="C74" i="2" l="1"/>
  <c r="K75" i="2"/>
  <c r="B74" i="2"/>
  <c r="A74" i="2"/>
  <c r="G74" i="4"/>
  <c r="A74" i="5"/>
  <c r="F74" i="5"/>
  <c r="G75" i="5" l="1"/>
  <c r="E74" i="5"/>
  <c r="P75" i="2"/>
  <c r="J75" i="2"/>
  <c r="H75" i="4"/>
  <c r="F74" i="4"/>
  <c r="A74" i="4"/>
  <c r="J74" i="4" s="1"/>
  <c r="J1322" i="3" s="1"/>
  <c r="K1322" i="3" s="1"/>
  <c r="A75" i="2" l="1"/>
  <c r="C75" i="2"/>
  <c r="K76" i="2"/>
  <c r="B75" i="2"/>
  <c r="G75" i="4"/>
  <c r="A75" i="4"/>
  <c r="J75" i="4" s="1"/>
  <c r="F75" i="5"/>
  <c r="P76" i="2" l="1"/>
  <c r="J76" i="2"/>
  <c r="G76" i="5"/>
  <c r="E75" i="5"/>
  <c r="A75" i="5"/>
  <c r="F75" i="4"/>
  <c r="H76" i="4"/>
  <c r="F76" i="5" l="1"/>
  <c r="G76" i="4"/>
  <c r="A76" i="4" s="1"/>
  <c r="J76" i="4" s="1"/>
  <c r="A76" i="2"/>
  <c r="C76" i="2"/>
  <c r="K77" i="2"/>
  <c r="B76" i="2"/>
  <c r="J77" i="2" l="1"/>
  <c r="P77" i="2"/>
  <c r="F76" i="4"/>
  <c r="H77" i="4"/>
  <c r="G77" i="5"/>
  <c r="E76" i="5"/>
  <c r="A76" i="5"/>
  <c r="G77" i="4" l="1"/>
  <c r="A77" i="5"/>
  <c r="F77" i="5"/>
  <c r="K78" i="2"/>
  <c r="B77" i="2"/>
  <c r="A77" i="2"/>
  <c r="C77" i="2"/>
  <c r="G78" i="5" l="1"/>
  <c r="E77" i="5"/>
  <c r="F77" i="4"/>
  <c r="H78" i="4"/>
  <c r="J78" i="2"/>
  <c r="P78" i="2"/>
  <c r="A77" i="4"/>
  <c r="J77" i="4" s="1"/>
  <c r="G78" i="4" l="1"/>
  <c r="C78" i="2"/>
  <c r="K79" i="2"/>
  <c r="B78" i="2"/>
  <c r="A78" i="2"/>
  <c r="F78" i="5"/>
  <c r="G79" i="5" l="1"/>
  <c r="E78" i="5"/>
  <c r="P79" i="2"/>
  <c r="J79" i="2"/>
  <c r="H79" i="4"/>
  <c r="F78" i="4"/>
  <c r="A78" i="5"/>
  <c r="A78" i="4"/>
  <c r="J78" i="4" s="1"/>
  <c r="J318" i="3" s="1"/>
  <c r="K318" i="3" s="1"/>
  <c r="C79" i="2" l="1"/>
  <c r="K80" i="2"/>
  <c r="B79" i="2"/>
  <c r="A79" i="2"/>
  <c r="G79" i="4"/>
  <c r="A79" i="4"/>
  <c r="J79" i="4" s="1"/>
  <c r="A79" i="5"/>
  <c r="F79" i="5"/>
  <c r="G80" i="5" l="1"/>
  <c r="E79" i="5"/>
  <c r="J80" i="2"/>
  <c r="P80" i="2"/>
  <c r="F79" i="4"/>
  <c r="H80" i="4"/>
  <c r="K81" i="2" l="1"/>
  <c r="B80" i="2"/>
  <c r="A80" i="2"/>
  <c r="C80" i="2"/>
  <c r="G80" i="4"/>
  <c r="A80" i="4"/>
  <c r="J80" i="4" s="1"/>
  <c r="J320" i="3" s="1"/>
  <c r="K320" i="3" s="1"/>
  <c r="F80" i="5"/>
  <c r="G81" i="5" l="1"/>
  <c r="E80" i="5"/>
  <c r="A80" i="5"/>
  <c r="F80" i="4"/>
  <c r="H81" i="4"/>
  <c r="J81" i="2"/>
  <c r="P81" i="2"/>
  <c r="C81" i="2" l="1"/>
  <c r="K82" i="2"/>
  <c r="B81" i="2"/>
  <c r="A81" i="2"/>
  <c r="G81" i="4"/>
  <c r="A81" i="5"/>
  <c r="F81" i="5"/>
  <c r="G82" i="5" l="1"/>
  <c r="E81" i="5"/>
  <c r="P82" i="2"/>
  <c r="J82" i="2"/>
  <c r="F81" i="4"/>
  <c r="H82" i="4"/>
  <c r="A81" i="4"/>
  <c r="J81" i="4" s="1"/>
  <c r="G82" i="4" l="1"/>
  <c r="C82" i="2"/>
  <c r="K83" i="2"/>
  <c r="B82" i="2"/>
  <c r="A82" i="2"/>
  <c r="F82" i="5"/>
  <c r="A82" i="5" s="1"/>
  <c r="P83" i="2" l="1"/>
  <c r="J83" i="2"/>
  <c r="H83" i="4"/>
  <c r="F82" i="4"/>
  <c r="G83" i="5"/>
  <c r="E82" i="5"/>
  <c r="A82" i="4"/>
  <c r="J82" i="4" s="1"/>
  <c r="J319" i="3" s="1"/>
  <c r="K319" i="3" s="1"/>
  <c r="J11" i="1"/>
  <c r="F83" i="5" l="1"/>
  <c r="G83" i="4"/>
  <c r="A83" i="4" s="1"/>
  <c r="J83" i="4" s="1"/>
  <c r="J322" i="3" s="1"/>
  <c r="K322" i="3" s="1"/>
  <c r="A83" i="2"/>
  <c r="C83" i="2"/>
  <c r="K84" i="2"/>
  <c r="B83" i="2"/>
  <c r="F83" i="4" l="1"/>
  <c r="H84" i="4"/>
  <c r="P84" i="2"/>
  <c r="J84" i="2"/>
  <c r="G84" i="5"/>
  <c r="E83" i="5"/>
  <c r="A83" i="5"/>
  <c r="A84" i="2" l="1"/>
  <c r="C84" i="2"/>
  <c r="K85" i="2"/>
  <c r="B84" i="2"/>
  <c r="G84" i="4"/>
  <c r="A84" i="4"/>
  <c r="J84" i="4" s="1"/>
  <c r="J323" i="3" s="1"/>
  <c r="K323" i="3" s="1"/>
  <c r="F84" i="5"/>
  <c r="G85" i="5" l="1"/>
  <c r="E84" i="5"/>
  <c r="J85" i="2"/>
  <c r="P85" i="2"/>
  <c r="A84" i="5"/>
  <c r="F84" i="4"/>
  <c r="H85" i="4"/>
  <c r="G85" i="4" l="1"/>
  <c r="K86" i="2"/>
  <c r="B85" i="2"/>
  <c r="A85" i="2"/>
  <c r="C85" i="2"/>
  <c r="F85" i="5"/>
  <c r="G86" i="5" l="1"/>
  <c r="E85" i="5"/>
  <c r="A85" i="5"/>
  <c r="J86" i="2"/>
  <c r="P86" i="2"/>
  <c r="F85" i="4"/>
  <c r="H86" i="4"/>
  <c r="A85" i="4"/>
  <c r="J85" i="4" s="1"/>
  <c r="J324" i="3" s="1"/>
  <c r="K324" i="3" s="1"/>
  <c r="C86" i="2" l="1"/>
  <c r="K87" i="2"/>
  <c r="B86" i="2"/>
  <c r="A86" i="2"/>
  <c r="G86" i="4"/>
  <c r="A86" i="5"/>
  <c r="F86" i="5"/>
  <c r="G87" i="5" l="1"/>
  <c r="E86" i="5"/>
  <c r="P87" i="2"/>
  <c r="J87" i="2"/>
  <c r="H87" i="4"/>
  <c r="F86" i="4"/>
  <c r="A86" i="4"/>
  <c r="J86" i="4" s="1"/>
  <c r="J325" i="3" s="1"/>
  <c r="K325" i="3" s="1"/>
  <c r="C87" i="2" l="1"/>
  <c r="K88" i="2"/>
  <c r="B87" i="2"/>
  <c r="A87" i="2"/>
  <c r="G87" i="4"/>
  <c r="A87" i="4"/>
  <c r="J87" i="4" s="1"/>
  <c r="A87" i="5"/>
  <c r="F87" i="5"/>
  <c r="G88" i="5" l="1"/>
  <c r="E87" i="5"/>
  <c r="J88" i="2"/>
  <c r="P88" i="2"/>
  <c r="F87" i="4"/>
  <c r="H88" i="4"/>
  <c r="G88" i="4" l="1"/>
  <c r="A88" i="4"/>
  <c r="J88" i="4" s="1"/>
  <c r="J326" i="3" s="1"/>
  <c r="K326" i="3" s="1"/>
  <c r="K89" i="2"/>
  <c r="B88" i="2"/>
  <c r="A88" i="2"/>
  <c r="C88" i="2"/>
  <c r="A88" i="5"/>
  <c r="F88" i="5"/>
  <c r="G89" i="5" l="1"/>
  <c r="E88" i="5"/>
  <c r="J89" i="2"/>
  <c r="P89" i="2"/>
  <c r="F88" i="4"/>
  <c r="H89" i="4"/>
  <c r="C89" i="2" l="1"/>
  <c r="K90" i="2"/>
  <c r="B89" i="2"/>
  <c r="A89" i="2"/>
  <c r="G89" i="4"/>
  <c r="A89" i="5"/>
  <c r="F89" i="5"/>
  <c r="G90" i="5" l="1"/>
  <c r="E89" i="5"/>
  <c r="P90" i="2"/>
  <c r="J90" i="2"/>
  <c r="F89" i="4"/>
  <c r="H90" i="4"/>
  <c r="A89" i="4"/>
  <c r="J89" i="4" s="1"/>
  <c r="J327" i="3" s="1"/>
  <c r="K327" i="3" s="1"/>
  <c r="C90" i="2" l="1"/>
  <c r="K91" i="2"/>
  <c r="B90" i="2"/>
  <c r="A90" i="2"/>
  <c r="G90" i="4"/>
  <c r="A90" i="5"/>
  <c r="F90" i="5"/>
  <c r="G91" i="5" l="1"/>
  <c r="E90" i="5"/>
  <c r="P91" i="2"/>
  <c r="J91" i="2"/>
  <c r="H91" i="4"/>
  <c r="F90" i="4"/>
  <c r="A90" i="4"/>
  <c r="J90" i="4" s="1"/>
  <c r="J328" i="3" s="1"/>
  <c r="K328" i="3" s="1"/>
  <c r="A91" i="2" l="1"/>
  <c r="C91" i="2"/>
  <c r="K92" i="2"/>
  <c r="B91" i="2"/>
  <c r="G91" i="4"/>
  <c r="A91" i="4"/>
  <c r="J91" i="4" s="1"/>
  <c r="F91" i="5"/>
  <c r="P92" i="2" l="1"/>
  <c r="J92" i="2"/>
  <c r="G92" i="5"/>
  <c r="E91" i="5"/>
  <c r="A91" i="5"/>
  <c r="F91" i="4"/>
  <c r="H92" i="4"/>
  <c r="F92" i="5" l="1"/>
  <c r="G92" i="4"/>
  <c r="A92" i="4" s="1"/>
  <c r="J92" i="4" s="1"/>
  <c r="A92" i="2"/>
  <c r="C92" i="2"/>
  <c r="K93" i="2"/>
  <c r="B92" i="2"/>
  <c r="F92" i="4" l="1"/>
  <c r="H93" i="4"/>
  <c r="J93" i="2"/>
  <c r="P93" i="2"/>
  <c r="G93" i="5"/>
  <c r="E92" i="5"/>
  <c r="A92" i="5"/>
  <c r="J12" i="1"/>
  <c r="K94" i="2" l="1"/>
  <c r="B93" i="2"/>
  <c r="A93" i="2"/>
  <c r="C93" i="2"/>
  <c r="G93" i="4"/>
  <c r="F93" i="5"/>
  <c r="A93" i="5" s="1"/>
  <c r="G94" i="5" l="1"/>
  <c r="E93" i="5"/>
  <c r="F93" i="4"/>
  <c r="H94" i="4"/>
  <c r="A93" i="4"/>
  <c r="J93" i="4" s="1"/>
  <c r="J330" i="3" s="1"/>
  <c r="K330" i="3" s="1"/>
  <c r="J94" i="2"/>
  <c r="P94" i="2"/>
  <c r="G94" i="4" l="1"/>
  <c r="C94" i="2"/>
  <c r="K95" i="2"/>
  <c r="B94" i="2"/>
  <c r="A94" i="2"/>
  <c r="F94" i="5"/>
  <c r="P95" i="2" l="1"/>
  <c r="J95" i="2"/>
  <c r="G95" i="5"/>
  <c r="E94" i="5"/>
  <c r="A94" i="5"/>
  <c r="H95" i="4"/>
  <c r="F94" i="4"/>
  <c r="A94" i="4"/>
  <c r="J94" i="4" s="1"/>
  <c r="G95" i="4" l="1"/>
  <c r="A95" i="4"/>
  <c r="J95" i="4" s="1"/>
  <c r="C95" i="2"/>
  <c r="K96" i="2"/>
  <c r="B95" i="2"/>
  <c r="A95" i="2"/>
  <c r="F95" i="5"/>
  <c r="A95" i="5" s="1"/>
  <c r="J96" i="2" l="1"/>
  <c r="P96" i="2"/>
  <c r="G96" i="5"/>
  <c r="E95" i="5"/>
  <c r="F95" i="4"/>
  <c r="H96" i="4"/>
  <c r="F96" i="5" l="1"/>
  <c r="G96" i="4"/>
  <c r="A96" i="4" s="1"/>
  <c r="J96" i="4" s="1"/>
  <c r="J332" i="3" s="1"/>
  <c r="K332" i="3" s="1"/>
  <c r="K97" i="2"/>
  <c r="B96" i="2"/>
  <c r="A96" i="2"/>
  <c r="C96" i="2"/>
  <c r="G97" i="5" l="1"/>
  <c r="E96" i="5"/>
  <c r="F96" i="4"/>
  <c r="H97" i="4"/>
  <c r="J97" i="2"/>
  <c r="P97" i="2"/>
  <c r="A96" i="5"/>
  <c r="G97" i="4" l="1"/>
  <c r="C97" i="2"/>
  <c r="K98" i="2"/>
  <c r="B97" i="2"/>
  <c r="A97" i="2"/>
  <c r="F97" i="5"/>
  <c r="P98" i="2" l="1"/>
  <c r="J98" i="2"/>
  <c r="G98" i="5"/>
  <c r="E97" i="5"/>
  <c r="F97" i="4"/>
  <c r="H98" i="4"/>
  <c r="A97" i="5"/>
  <c r="A97" i="4"/>
  <c r="J97" i="4" s="1"/>
  <c r="J333" i="3" s="1"/>
  <c r="K333" i="3" s="1"/>
  <c r="F98" i="5" l="1"/>
  <c r="A98" i="4"/>
  <c r="J98" i="4" s="1"/>
  <c r="J334" i="3" s="1"/>
  <c r="K334" i="3" s="1"/>
  <c r="G98" i="4"/>
  <c r="C98" i="2"/>
  <c r="K99" i="2"/>
  <c r="B98" i="2"/>
  <c r="A98" i="2"/>
  <c r="H99" i="4" l="1"/>
  <c r="F98" i="4"/>
  <c r="P99" i="2"/>
  <c r="J99" i="2"/>
  <c r="G99" i="5"/>
  <c r="E98" i="5"/>
  <c r="A98" i="5"/>
  <c r="A99" i="2" l="1"/>
  <c r="C99" i="2"/>
  <c r="K100" i="2"/>
  <c r="B99" i="2"/>
  <c r="F99" i="5"/>
  <c r="G99" i="4"/>
  <c r="A99" i="4"/>
  <c r="J99" i="4" s="1"/>
  <c r="F99" i="4" l="1"/>
  <c r="H100" i="4"/>
  <c r="P100" i="2"/>
  <c r="J100" i="2"/>
  <c r="G100" i="5"/>
  <c r="E99" i="5"/>
  <c r="A99" i="5"/>
  <c r="A100" i="2" l="1"/>
  <c r="C100" i="2"/>
  <c r="K101" i="2"/>
  <c r="B100" i="2"/>
  <c r="G100" i="4"/>
  <c r="A100" i="4"/>
  <c r="J100" i="4" s="1"/>
  <c r="J335" i="3" s="1"/>
  <c r="K335" i="3" s="1"/>
  <c r="F100" i="5"/>
  <c r="G101" i="5" l="1"/>
  <c r="E100" i="5"/>
  <c r="J101" i="2"/>
  <c r="P101" i="2"/>
  <c r="A100" i="5"/>
  <c r="F100" i="4"/>
  <c r="H101" i="4"/>
  <c r="K102" i="2" l="1"/>
  <c r="B101" i="2"/>
  <c r="A101" i="2"/>
  <c r="C101" i="2"/>
  <c r="G101" i="4"/>
  <c r="F101" i="5"/>
  <c r="F101" i="4" l="1"/>
  <c r="H102" i="4"/>
  <c r="G102" i="5"/>
  <c r="E101" i="5"/>
  <c r="A101" i="5"/>
  <c r="A101" i="4"/>
  <c r="J101" i="4" s="1"/>
  <c r="J337" i="3" s="1"/>
  <c r="K337" i="3" s="1"/>
  <c r="J102" i="2"/>
  <c r="P102" i="2"/>
  <c r="F102" i="5" l="1"/>
  <c r="C102" i="2"/>
  <c r="K103" i="2"/>
  <c r="B102" i="2"/>
  <c r="A102" i="2"/>
  <c r="G102" i="4"/>
  <c r="A102" i="4" s="1"/>
  <c r="J102" i="4" s="1"/>
  <c r="P103" i="2" l="1"/>
  <c r="J103" i="2"/>
  <c r="G103" i="5"/>
  <c r="E102" i="5"/>
  <c r="H103" i="4"/>
  <c r="F102" i="4"/>
  <c r="A102" i="5"/>
  <c r="J13" i="1"/>
  <c r="F103" i="5" l="1"/>
  <c r="C103" i="2"/>
  <c r="K104" i="2"/>
  <c r="B103" i="2"/>
  <c r="A103" i="2"/>
  <c r="G103" i="4"/>
  <c r="A103" i="4"/>
  <c r="J103" i="4" s="1"/>
  <c r="J338" i="3" s="1"/>
  <c r="K338" i="3" s="1"/>
  <c r="J104" i="2" l="1"/>
  <c r="P104" i="2"/>
  <c r="F103" i="4"/>
  <c r="H104" i="4"/>
  <c r="G104" i="5"/>
  <c r="E103" i="5"/>
  <c r="A103" i="5"/>
  <c r="G104" i="4" l="1"/>
  <c r="A104" i="4"/>
  <c r="J104" i="4" s="1"/>
  <c r="J339" i="3" s="1"/>
  <c r="K339" i="3" s="1"/>
  <c r="A104" i="5"/>
  <c r="F104" i="5"/>
  <c r="K105" i="2"/>
  <c r="B104" i="2"/>
  <c r="A104" i="2"/>
  <c r="C104" i="2"/>
  <c r="G105" i="5" l="1"/>
  <c r="E104" i="5"/>
  <c r="J105" i="2"/>
  <c r="P105" i="2"/>
  <c r="F104" i="4"/>
  <c r="H105" i="4"/>
  <c r="C105" i="2" l="1"/>
  <c r="K106" i="2"/>
  <c r="B105" i="2"/>
  <c r="A105" i="2"/>
  <c r="G105" i="4"/>
  <c r="F105" i="5"/>
  <c r="G106" i="5" l="1"/>
  <c r="E105" i="5"/>
  <c r="F105" i="4"/>
  <c r="H106" i="4"/>
  <c r="P106" i="2"/>
  <c r="J106" i="2"/>
  <c r="A105" i="5"/>
  <c r="A105" i="4"/>
  <c r="J105" i="4" s="1"/>
  <c r="G106" i="4" l="1"/>
  <c r="C106" i="2"/>
  <c r="K107" i="2"/>
  <c r="B106" i="2"/>
  <c r="A106" i="2"/>
  <c r="F106" i="5"/>
  <c r="P107" i="2" l="1"/>
  <c r="J107" i="2"/>
  <c r="G107" i="5"/>
  <c r="E106" i="5"/>
  <c r="A106" i="5"/>
  <c r="H107" i="4"/>
  <c r="F106" i="4"/>
  <c r="A106" i="4"/>
  <c r="J106" i="4" s="1"/>
  <c r="J340" i="3" s="1"/>
  <c r="K340" i="3" s="1"/>
  <c r="G107" i="4" l="1"/>
  <c r="A107" i="4"/>
  <c r="J107" i="4" s="1"/>
  <c r="J341" i="3" s="1"/>
  <c r="K341" i="3" s="1"/>
  <c r="A107" i="2"/>
  <c r="C107" i="2"/>
  <c r="K108" i="2"/>
  <c r="B107" i="2"/>
  <c r="F107" i="5"/>
  <c r="G108" i="5" l="1"/>
  <c r="E107" i="5"/>
  <c r="A107" i="5"/>
  <c r="J108" i="2"/>
  <c r="P108" i="2"/>
  <c r="F107" i="4"/>
  <c r="H108" i="4"/>
  <c r="K109" i="2" l="1"/>
  <c r="B108" i="2"/>
  <c r="A108" i="2"/>
  <c r="C108" i="2"/>
  <c r="G108" i="4"/>
  <c r="A108" i="4"/>
  <c r="J108" i="4" s="1"/>
  <c r="J350" i="3" s="1"/>
  <c r="K350" i="3" s="1"/>
  <c r="F108" i="5"/>
  <c r="G109" i="5" l="1"/>
  <c r="E108" i="5"/>
  <c r="A108" i="5"/>
  <c r="F108" i="4"/>
  <c r="H109" i="4"/>
  <c r="J109" i="2"/>
  <c r="P109" i="2"/>
  <c r="C109" i="2" l="1"/>
  <c r="K110" i="2"/>
  <c r="B109" i="2"/>
  <c r="A109" i="2"/>
  <c r="G109" i="4"/>
  <c r="F109" i="5"/>
  <c r="G110" i="5" l="1"/>
  <c r="E109" i="5"/>
  <c r="F109" i="4"/>
  <c r="H110" i="4"/>
  <c r="P110" i="2"/>
  <c r="J110" i="2"/>
  <c r="A109" i="5"/>
  <c r="A109" i="4"/>
  <c r="J109" i="4" s="1"/>
  <c r="G110" i="4" l="1"/>
  <c r="C110" i="2"/>
  <c r="K111" i="2"/>
  <c r="B110" i="2"/>
  <c r="A110" i="2"/>
  <c r="F110" i="5"/>
  <c r="P111" i="2" l="1"/>
  <c r="J111" i="2"/>
  <c r="G111" i="5"/>
  <c r="E110" i="5"/>
  <c r="A110" i="5"/>
  <c r="H111" i="4"/>
  <c r="F110" i="4"/>
  <c r="A110" i="4"/>
  <c r="J110" i="4" s="1"/>
  <c r="J352" i="3" s="1"/>
  <c r="K352" i="3" s="1"/>
  <c r="G111" i="4" l="1"/>
  <c r="A111" i="4"/>
  <c r="J111" i="4" s="1"/>
  <c r="J353" i="3" s="1"/>
  <c r="K353" i="3" s="1"/>
  <c r="A111" i="2"/>
  <c r="C111" i="2"/>
  <c r="K112" i="2"/>
  <c r="B111" i="2"/>
  <c r="F111" i="5"/>
  <c r="G112" i="5" l="1"/>
  <c r="E111" i="5"/>
  <c r="A111" i="5"/>
  <c r="J112" i="2"/>
  <c r="P112" i="2"/>
  <c r="F111" i="4"/>
  <c r="H112" i="4"/>
  <c r="K113" i="2" l="1"/>
  <c r="B112" i="2"/>
  <c r="A112" i="2"/>
  <c r="C112" i="2"/>
  <c r="G112" i="4"/>
  <c r="A112" i="4"/>
  <c r="J112" i="4" s="1"/>
  <c r="F112" i="5"/>
  <c r="A112" i="5" s="1"/>
  <c r="G113" i="5" l="1"/>
  <c r="E112" i="5"/>
  <c r="F112" i="4"/>
  <c r="H113" i="4"/>
  <c r="J113" i="2"/>
  <c r="P113" i="2"/>
  <c r="J14" i="1"/>
  <c r="G113" i="4" l="1"/>
  <c r="C113" i="2"/>
  <c r="K114" i="2"/>
  <c r="B113" i="2"/>
  <c r="A113" i="2"/>
  <c r="F113" i="5"/>
  <c r="A113" i="5" s="1"/>
  <c r="P114" i="2" l="1"/>
  <c r="J114" i="2"/>
  <c r="G114" i="5"/>
  <c r="E113" i="5"/>
  <c r="F113" i="4"/>
  <c r="H114" i="4"/>
  <c r="A113" i="4"/>
  <c r="J113" i="4" s="1"/>
  <c r="J358" i="3" s="1"/>
  <c r="K358" i="3" s="1"/>
  <c r="F114" i="5" l="1"/>
  <c r="A114" i="4"/>
  <c r="J114" i="4" s="1"/>
  <c r="G114" i="4"/>
  <c r="C114" i="2"/>
  <c r="K115" i="2"/>
  <c r="B114" i="2"/>
  <c r="A114" i="2"/>
  <c r="H115" i="4" l="1"/>
  <c r="F114" i="4"/>
  <c r="P115" i="2"/>
  <c r="J115" i="2"/>
  <c r="G115" i="5"/>
  <c r="E114" i="5"/>
  <c r="A114" i="5"/>
  <c r="A115" i="2" l="1"/>
  <c r="C115" i="2"/>
  <c r="K116" i="2"/>
  <c r="B115" i="2"/>
  <c r="F115" i="5"/>
  <c r="G115" i="4"/>
  <c r="F115" i="4" l="1"/>
  <c r="H116" i="4"/>
  <c r="J116" i="2"/>
  <c r="P116" i="2"/>
  <c r="G116" i="5"/>
  <c r="E115" i="5"/>
  <c r="A115" i="4"/>
  <c r="J115" i="4" s="1"/>
  <c r="J359" i="3" s="1"/>
  <c r="K359" i="3" s="1"/>
  <c r="A115" i="5"/>
  <c r="K117" i="2" l="1"/>
  <c r="B116" i="2"/>
  <c r="A116" i="2"/>
  <c r="C116" i="2"/>
  <c r="G116" i="4"/>
  <c r="A116" i="4"/>
  <c r="J116" i="4" s="1"/>
  <c r="J360" i="3" s="1"/>
  <c r="K360" i="3" s="1"/>
  <c r="F116" i="5"/>
  <c r="G117" i="5" l="1"/>
  <c r="E116" i="5"/>
  <c r="A116" i="5"/>
  <c r="F116" i="4"/>
  <c r="H117" i="4"/>
  <c r="J117" i="2"/>
  <c r="P117" i="2"/>
  <c r="C117" i="2" l="1"/>
  <c r="K118" i="2"/>
  <c r="B117" i="2"/>
  <c r="A117" i="2"/>
  <c r="G117" i="4"/>
  <c r="A117" i="5"/>
  <c r="F117" i="5"/>
  <c r="G118" i="5" l="1"/>
  <c r="E117" i="5"/>
  <c r="P118" i="2"/>
  <c r="J118" i="2"/>
  <c r="F117" i="4"/>
  <c r="H118" i="4"/>
  <c r="A117" i="4"/>
  <c r="J117" i="4" s="1"/>
  <c r="J361" i="3" s="1"/>
  <c r="K361" i="3" s="1"/>
  <c r="C118" i="2" l="1"/>
  <c r="K119" i="2"/>
  <c r="B118" i="2"/>
  <c r="A118" i="2"/>
  <c r="G118" i="4"/>
  <c r="A118" i="5"/>
  <c r="F118" i="5"/>
  <c r="G119" i="5" l="1"/>
  <c r="E118" i="5"/>
  <c r="P119" i="2"/>
  <c r="J119" i="2"/>
  <c r="H119" i="4"/>
  <c r="F118" i="4"/>
  <c r="A118" i="4"/>
  <c r="J118" i="4" s="1"/>
  <c r="J342" i="3" s="1"/>
  <c r="K342" i="3" s="1"/>
  <c r="A119" i="2" l="1"/>
  <c r="C119" i="2"/>
  <c r="K120" i="2"/>
  <c r="B119" i="2"/>
  <c r="G119" i="4"/>
  <c r="A119" i="4"/>
  <c r="J119" i="4" s="1"/>
  <c r="J343" i="3" s="1"/>
  <c r="K343" i="3" s="1"/>
  <c r="F119" i="5"/>
  <c r="G120" i="5" l="1"/>
  <c r="E119" i="5"/>
  <c r="J120" i="2"/>
  <c r="P120" i="2"/>
  <c r="A119" i="5"/>
  <c r="F119" i="4"/>
  <c r="H120" i="4"/>
  <c r="K121" i="2" l="1"/>
  <c r="B120" i="2"/>
  <c r="A120" i="2"/>
  <c r="C120" i="2"/>
  <c r="G120" i="4"/>
  <c r="A120" i="4"/>
  <c r="J120" i="4" s="1"/>
  <c r="J344" i="3" s="1"/>
  <c r="K344" i="3" s="1"/>
  <c r="F120" i="5"/>
  <c r="G121" i="5" l="1"/>
  <c r="E120" i="5"/>
  <c r="A120" i="5"/>
  <c r="F120" i="4"/>
  <c r="H121" i="4"/>
  <c r="J121" i="2"/>
  <c r="P121" i="2"/>
  <c r="C121" i="2" l="1"/>
  <c r="K122" i="2"/>
  <c r="B121" i="2"/>
  <c r="A121" i="2"/>
  <c r="G121" i="4"/>
  <c r="F121" i="5"/>
  <c r="G122" i="5" l="1"/>
  <c r="E121" i="5"/>
  <c r="A121" i="5"/>
  <c r="P122" i="2"/>
  <c r="J122" i="2"/>
  <c r="F121" i="4"/>
  <c r="H122" i="4"/>
  <c r="A121" i="4"/>
  <c r="J121" i="4" s="1"/>
  <c r="G122" i="4" l="1"/>
  <c r="C122" i="2"/>
  <c r="K123" i="2"/>
  <c r="B122" i="2"/>
  <c r="A122" i="2"/>
  <c r="F122" i="5"/>
  <c r="A122" i="5" s="1"/>
  <c r="P123" i="2" l="1"/>
  <c r="J123" i="2"/>
  <c r="H123" i="4"/>
  <c r="F122" i="4"/>
  <c r="G123" i="5"/>
  <c r="E122" i="5"/>
  <c r="A122" i="4"/>
  <c r="J122" i="4" s="1"/>
  <c r="J345" i="3" s="1"/>
  <c r="K345" i="3" s="1"/>
  <c r="J15" i="1"/>
  <c r="F123" i="5" l="1"/>
  <c r="A123" i="5"/>
  <c r="G123" i="4"/>
  <c r="A123" i="4" s="1"/>
  <c r="J123" i="4" s="1"/>
  <c r="J354" i="3" s="1"/>
  <c r="K354" i="3" s="1"/>
  <c r="A123" i="2"/>
  <c r="C123" i="2"/>
  <c r="K124" i="2"/>
  <c r="B123" i="2"/>
  <c r="J124" i="2" l="1"/>
  <c r="P124" i="2"/>
  <c r="F123" i="4"/>
  <c r="H124" i="4"/>
  <c r="G124" i="5"/>
  <c r="E123" i="5"/>
  <c r="G124" i="4" l="1"/>
  <c r="A124" i="4"/>
  <c r="J124" i="4" s="1"/>
  <c r="F124" i="5"/>
  <c r="A124" i="5" s="1"/>
  <c r="K125" i="2"/>
  <c r="B124" i="2"/>
  <c r="A124" i="2"/>
  <c r="C124" i="2"/>
  <c r="G125" i="5" l="1"/>
  <c r="E124" i="5"/>
  <c r="J125" i="2"/>
  <c r="P125" i="2"/>
  <c r="F124" i="4"/>
  <c r="H125" i="4"/>
  <c r="C125" i="2" l="1"/>
  <c r="K126" i="2"/>
  <c r="B125" i="2"/>
  <c r="A125" i="2"/>
  <c r="G125" i="4"/>
  <c r="F125" i="5"/>
  <c r="G126" i="5" l="1"/>
  <c r="E125" i="5"/>
  <c r="A125" i="5"/>
  <c r="F125" i="4"/>
  <c r="H126" i="4"/>
  <c r="P126" i="2"/>
  <c r="J126" i="2"/>
  <c r="A125" i="4"/>
  <c r="J125" i="4" s="1"/>
  <c r="J356" i="3" s="1"/>
  <c r="K356" i="3" s="1"/>
  <c r="C126" i="2" l="1"/>
  <c r="K127" i="2"/>
  <c r="B126" i="2"/>
  <c r="A126" i="2"/>
  <c r="G126" i="4"/>
  <c r="F126" i="5"/>
  <c r="A126" i="5"/>
  <c r="H127" i="4" l="1"/>
  <c r="F126" i="4"/>
  <c r="P127" i="2"/>
  <c r="J127" i="2"/>
  <c r="G127" i="5"/>
  <c r="E126" i="5"/>
  <c r="A126" i="4"/>
  <c r="J126" i="4" s="1"/>
  <c r="J355" i="3" s="1"/>
  <c r="K355" i="3" s="1"/>
  <c r="A127" i="2" l="1"/>
  <c r="C127" i="2"/>
  <c r="K128" i="2"/>
  <c r="B127" i="2"/>
  <c r="F127" i="5"/>
  <c r="A127" i="5"/>
  <c r="G127" i="4"/>
  <c r="F127" i="4" l="1"/>
  <c r="H128" i="4"/>
  <c r="A127" i="4"/>
  <c r="J127" i="4" s="1"/>
  <c r="J357" i="3" s="1"/>
  <c r="K357" i="3" s="1"/>
  <c r="J128" i="2"/>
  <c r="P128" i="2"/>
  <c r="G128" i="5"/>
  <c r="E127" i="5"/>
  <c r="K129" i="2" l="1"/>
  <c r="B128" i="2"/>
  <c r="A128" i="2"/>
  <c r="C128" i="2"/>
  <c r="F128" i="5"/>
  <c r="A128" i="5"/>
  <c r="G128" i="4"/>
  <c r="A128" i="4"/>
  <c r="J128" i="4" s="1"/>
  <c r="J347" i="3" s="1"/>
  <c r="K347" i="3" s="1"/>
  <c r="F128" i="4" l="1"/>
  <c r="H129" i="4"/>
  <c r="G129" i="5"/>
  <c r="E128" i="5"/>
  <c r="J129" i="2"/>
  <c r="P129" i="2"/>
  <c r="F129" i="5" l="1"/>
  <c r="A129" i="5"/>
  <c r="G129" i="4"/>
  <c r="C129" i="2"/>
  <c r="K130" i="2"/>
  <c r="B129" i="2"/>
  <c r="A129" i="2"/>
  <c r="F129" i="4" l="1"/>
  <c r="H130" i="4"/>
  <c r="A129" i="4"/>
  <c r="J129" i="4" s="1"/>
  <c r="P130" i="2"/>
  <c r="J130" i="2"/>
  <c r="G130" i="5"/>
  <c r="E129" i="5"/>
  <c r="F130" i="5" l="1"/>
  <c r="A130" i="5" s="1"/>
  <c r="G130" i="4"/>
  <c r="C130" i="2"/>
  <c r="K131" i="2"/>
  <c r="B130" i="2"/>
  <c r="A130" i="2"/>
  <c r="H131" i="4" l="1"/>
  <c r="F130" i="4"/>
  <c r="A130" i="4"/>
  <c r="J130" i="4" s="1"/>
  <c r="J348" i="3" s="1"/>
  <c r="K348" i="3" s="1"/>
  <c r="P131" i="2"/>
  <c r="J131" i="2"/>
  <c r="G131" i="5"/>
  <c r="E130" i="5"/>
  <c r="A131" i="2" l="1"/>
  <c r="C131" i="2"/>
  <c r="K132" i="2"/>
  <c r="B131" i="2"/>
  <c r="F131" i="5"/>
  <c r="A131" i="5"/>
  <c r="G131" i="4"/>
  <c r="A131" i="4"/>
  <c r="J131" i="4" s="1"/>
  <c r="J349" i="3" s="1"/>
  <c r="K349" i="3" s="1"/>
  <c r="J132" i="2" l="1"/>
  <c r="P132" i="2"/>
  <c r="F131" i="4"/>
  <c r="H132" i="4"/>
  <c r="G132" i="5"/>
  <c r="E131" i="5"/>
  <c r="G132" i="4" l="1"/>
  <c r="A132" i="4"/>
  <c r="J132" i="4" s="1"/>
  <c r="F132" i="5"/>
  <c r="A132" i="5" s="1"/>
  <c r="K133" i="2"/>
  <c r="B132" i="2"/>
  <c r="A132" i="2"/>
  <c r="C132" i="2"/>
  <c r="G133" i="5" l="1"/>
  <c r="E132" i="5"/>
  <c r="J133" i="2"/>
  <c r="P133" i="2"/>
  <c r="F132" i="4"/>
  <c r="H133" i="4"/>
  <c r="J16" i="1"/>
  <c r="C133" i="2" l="1"/>
  <c r="K134" i="2"/>
  <c r="B133" i="2"/>
  <c r="A133" i="2"/>
  <c r="G133" i="4"/>
  <c r="F133" i="5"/>
  <c r="A133" i="5" s="1"/>
  <c r="G134" i="5" l="1"/>
  <c r="E133" i="5"/>
  <c r="P134" i="2"/>
  <c r="J134" i="2"/>
  <c r="F133" i="4"/>
  <c r="H134" i="4"/>
  <c r="A133" i="4"/>
  <c r="J133" i="4" s="1"/>
  <c r="J926" i="3" s="1"/>
  <c r="K926" i="3" s="1"/>
  <c r="C134" i="2" l="1"/>
  <c r="K135" i="2"/>
  <c r="B134" i="2"/>
  <c r="A134" i="2"/>
  <c r="G134" i="4"/>
  <c r="F134" i="5"/>
  <c r="G135" i="5" l="1"/>
  <c r="E134" i="5"/>
  <c r="A134" i="5"/>
  <c r="P135" i="2"/>
  <c r="J135" i="2"/>
  <c r="H135" i="4"/>
  <c r="F134" i="4"/>
  <c r="A134" i="4"/>
  <c r="J134" i="4" s="1"/>
  <c r="J927" i="3" s="1"/>
  <c r="K927" i="3" s="1"/>
  <c r="G135" i="4" l="1"/>
  <c r="A135" i="4"/>
  <c r="J135" i="4" s="1"/>
  <c r="J928" i="3" s="1"/>
  <c r="K928" i="3" s="1"/>
  <c r="A135" i="2"/>
  <c r="C135" i="2"/>
  <c r="K136" i="2"/>
  <c r="B135" i="2"/>
  <c r="F135" i="5"/>
  <c r="A135" i="5" s="1"/>
  <c r="G136" i="5" l="1"/>
  <c r="E135" i="5"/>
  <c r="J136" i="2"/>
  <c r="P136" i="2"/>
  <c r="F135" i="4"/>
  <c r="H136" i="4"/>
  <c r="K137" i="2" l="1"/>
  <c r="B136" i="2"/>
  <c r="A136" i="2"/>
  <c r="C136" i="2"/>
  <c r="G136" i="4"/>
  <c r="A136" i="4"/>
  <c r="J136" i="4" s="1"/>
  <c r="F136" i="5"/>
  <c r="G137" i="5" l="1"/>
  <c r="E136" i="5"/>
  <c r="A136" i="5"/>
  <c r="F136" i="4"/>
  <c r="H137" i="4"/>
  <c r="J137" i="2"/>
  <c r="P137" i="2"/>
  <c r="C137" i="2" l="1"/>
  <c r="K138" i="2"/>
  <c r="B137" i="2"/>
  <c r="A137" i="2"/>
  <c r="G137" i="4"/>
  <c r="F137" i="5"/>
  <c r="A137" i="5" s="1"/>
  <c r="F137" i="4" l="1"/>
  <c r="H138" i="4"/>
  <c r="P138" i="2"/>
  <c r="J138" i="2"/>
  <c r="G138" i="5"/>
  <c r="E137" i="5"/>
  <c r="A137" i="4"/>
  <c r="J137" i="4" s="1"/>
  <c r="J929" i="3" s="1"/>
  <c r="K929" i="3" s="1"/>
  <c r="C138" i="2" l="1"/>
  <c r="K139" i="2"/>
  <c r="B138" i="2"/>
  <c r="A138" i="2"/>
  <c r="G138" i="4"/>
  <c r="F138" i="5"/>
  <c r="G139" i="5" l="1"/>
  <c r="E138" i="5"/>
  <c r="A138" i="5"/>
  <c r="P139" i="2"/>
  <c r="J139" i="2"/>
  <c r="H139" i="4"/>
  <c r="F138" i="4"/>
  <c r="A138" i="4"/>
  <c r="J138" i="4" s="1"/>
  <c r="J930" i="3" s="1"/>
  <c r="K930" i="3" s="1"/>
  <c r="G139" i="4" l="1"/>
  <c r="A139" i="4"/>
  <c r="J139" i="4" s="1"/>
  <c r="J931" i="3" s="1"/>
  <c r="K931" i="3" s="1"/>
  <c r="A139" i="2"/>
  <c r="C139" i="2"/>
  <c r="K140" i="2"/>
  <c r="B139" i="2"/>
  <c r="F139" i="5"/>
  <c r="A139" i="5"/>
  <c r="G140" i="5" l="1"/>
  <c r="E139" i="5"/>
  <c r="J140" i="2"/>
  <c r="P140" i="2"/>
  <c r="F139" i="4"/>
  <c r="H140" i="4"/>
  <c r="K141" i="2" l="1"/>
  <c r="B140" i="2"/>
  <c r="A140" i="2"/>
  <c r="C140" i="2"/>
  <c r="G140" i="4"/>
  <c r="A140" i="4"/>
  <c r="J140" i="4" s="1"/>
  <c r="J932" i="3" s="1"/>
  <c r="K932" i="3" s="1"/>
  <c r="F140" i="5"/>
  <c r="A140" i="5"/>
  <c r="G141" i="5" l="1"/>
  <c r="E140" i="5"/>
  <c r="F140" i="4"/>
  <c r="H141" i="4"/>
  <c r="J141" i="2"/>
  <c r="P141" i="2"/>
  <c r="G141" i="4" l="1"/>
  <c r="C141" i="2"/>
  <c r="K142" i="2"/>
  <c r="B141" i="2"/>
  <c r="A141" i="2"/>
  <c r="F141" i="5"/>
  <c r="P142" i="2" l="1"/>
  <c r="J142" i="2"/>
  <c r="G142" i="5"/>
  <c r="E141" i="5"/>
  <c r="F141" i="4"/>
  <c r="H142" i="4"/>
  <c r="A141" i="5"/>
  <c r="A141" i="4"/>
  <c r="J141" i="4" s="1"/>
  <c r="J933" i="3" s="1"/>
  <c r="K933" i="3" s="1"/>
  <c r="F142" i="5" l="1"/>
  <c r="A142" i="5"/>
  <c r="G142" i="4"/>
  <c r="C142" i="2"/>
  <c r="K143" i="2"/>
  <c r="B142" i="2"/>
  <c r="A142" i="2"/>
  <c r="H143" i="4" l="1"/>
  <c r="F142" i="4"/>
  <c r="A142" i="4"/>
  <c r="J142" i="4" s="1"/>
  <c r="J934" i="3" s="1"/>
  <c r="K934" i="3" s="1"/>
  <c r="P143" i="2"/>
  <c r="J143" i="2"/>
  <c r="G143" i="5"/>
  <c r="E142" i="5"/>
  <c r="J17" i="1"/>
  <c r="F143" i="5" l="1"/>
  <c r="A143" i="5"/>
  <c r="A143" i="2"/>
  <c r="C143" i="2"/>
  <c r="K144" i="2"/>
  <c r="B143" i="2"/>
  <c r="G143" i="4"/>
  <c r="A143" i="4"/>
  <c r="J143" i="4" s="1"/>
  <c r="J935" i="3" s="1"/>
  <c r="K935" i="3" s="1"/>
  <c r="F143" i="4" l="1"/>
  <c r="H144" i="4"/>
  <c r="J144" i="2"/>
  <c r="P144" i="2"/>
  <c r="G144" i="5"/>
  <c r="E143" i="5"/>
  <c r="K145" i="2" l="1"/>
  <c r="B144" i="2"/>
  <c r="A144" i="2"/>
  <c r="C144" i="2"/>
  <c r="G144" i="4"/>
  <c r="A144" i="4"/>
  <c r="J144" i="4" s="1"/>
  <c r="J936" i="3" s="1"/>
  <c r="K936" i="3" s="1"/>
  <c r="F144" i="5"/>
  <c r="A144" i="5"/>
  <c r="G145" i="5" l="1"/>
  <c r="E144" i="5"/>
  <c r="F144" i="4"/>
  <c r="H145" i="4"/>
  <c r="J145" i="2"/>
  <c r="P145" i="2"/>
  <c r="G145" i="4" l="1"/>
  <c r="C145" i="2"/>
  <c r="K146" i="2"/>
  <c r="B145" i="2"/>
  <c r="A145" i="2"/>
  <c r="F145" i="5"/>
  <c r="P146" i="2" l="1"/>
  <c r="J146" i="2"/>
  <c r="G146" i="5"/>
  <c r="E145" i="5"/>
  <c r="F145" i="4"/>
  <c r="H146" i="4"/>
  <c r="A145" i="5"/>
  <c r="A145" i="4"/>
  <c r="J145" i="4" s="1"/>
  <c r="J937" i="3" s="1"/>
  <c r="K937" i="3" s="1"/>
  <c r="F146" i="5" l="1"/>
  <c r="A146" i="5"/>
  <c r="A146" i="4"/>
  <c r="J146" i="4" s="1"/>
  <c r="J938" i="3" s="1"/>
  <c r="K938" i="3" s="1"/>
  <c r="G146" i="4"/>
  <c r="C146" i="2"/>
  <c r="K147" i="2"/>
  <c r="B146" i="2"/>
  <c r="A146" i="2"/>
  <c r="H147" i="4" l="1"/>
  <c r="F146" i="4"/>
  <c r="P147" i="2"/>
  <c r="J147" i="2"/>
  <c r="G147" i="5"/>
  <c r="E146" i="5"/>
  <c r="A147" i="2" l="1"/>
  <c r="C147" i="2"/>
  <c r="K148" i="2"/>
  <c r="B147" i="2"/>
  <c r="F147" i="5"/>
  <c r="A147" i="5"/>
  <c r="G147" i="4"/>
  <c r="A147" i="4"/>
  <c r="J147" i="4" s="1"/>
  <c r="F147" i="4" l="1"/>
  <c r="H148" i="4"/>
  <c r="J148" i="2"/>
  <c r="P148" i="2"/>
  <c r="G148" i="5"/>
  <c r="E147" i="5"/>
  <c r="K149" i="2" l="1"/>
  <c r="B148" i="2"/>
  <c r="A148" i="2"/>
  <c r="C148" i="2"/>
  <c r="G148" i="4"/>
  <c r="A148" i="4"/>
  <c r="J148" i="4" s="1"/>
  <c r="J939" i="3" s="1"/>
  <c r="K939" i="3" s="1"/>
  <c r="F148" i="5"/>
  <c r="A148" i="5"/>
  <c r="G149" i="5" l="1"/>
  <c r="E148" i="5"/>
  <c r="F148" i="4"/>
  <c r="H149" i="4"/>
  <c r="J149" i="2"/>
  <c r="P149" i="2"/>
  <c r="G149" i="4" l="1"/>
  <c r="C149" i="2"/>
  <c r="K150" i="2"/>
  <c r="B149" i="2"/>
  <c r="A149" i="2"/>
  <c r="F149" i="5"/>
  <c r="P150" i="2" l="1"/>
  <c r="J150" i="2"/>
  <c r="G150" i="5"/>
  <c r="E149" i="5"/>
  <c r="A149" i="5"/>
  <c r="F149" i="4"/>
  <c r="H150" i="4"/>
  <c r="A149" i="4"/>
  <c r="J149" i="4" s="1"/>
  <c r="J940" i="3" s="1"/>
  <c r="K940" i="3" s="1"/>
  <c r="G150" i="4" l="1"/>
  <c r="C150" i="2"/>
  <c r="K151" i="2"/>
  <c r="B150" i="2"/>
  <c r="A150" i="2"/>
  <c r="F150" i="5"/>
  <c r="A150" i="5"/>
  <c r="P151" i="2" l="1"/>
  <c r="J151" i="2"/>
  <c r="G151" i="5"/>
  <c r="E150" i="5"/>
  <c r="H151" i="4"/>
  <c r="F150" i="4"/>
  <c r="A150" i="4"/>
  <c r="J150" i="4" s="1"/>
  <c r="J941" i="3" s="1"/>
  <c r="K941" i="3" s="1"/>
  <c r="F151" i="5" l="1"/>
  <c r="A151" i="5"/>
  <c r="A151" i="2"/>
  <c r="C151" i="2"/>
  <c r="K152" i="2"/>
  <c r="B151" i="2"/>
  <c r="G151" i="4"/>
  <c r="A151" i="4"/>
  <c r="J151" i="4" s="1"/>
  <c r="F151" i="4" l="1"/>
  <c r="H152" i="4"/>
  <c r="J152" i="2"/>
  <c r="P152" i="2"/>
  <c r="G152" i="5"/>
  <c r="E151" i="5"/>
  <c r="K153" i="2" l="1"/>
  <c r="B152" i="2"/>
  <c r="A152" i="2"/>
  <c r="C152" i="2"/>
  <c r="G152" i="4"/>
  <c r="A152" i="4"/>
  <c r="J152" i="4" s="1"/>
  <c r="J942" i="3" s="1"/>
  <c r="K942" i="3" s="1"/>
  <c r="F152" i="5"/>
  <c r="G153" i="5" l="1"/>
  <c r="E152" i="5"/>
  <c r="A152" i="5"/>
  <c r="F152" i="4"/>
  <c r="H153" i="4"/>
  <c r="J153" i="2"/>
  <c r="P153" i="2"/>
  <c r="J18" i="1"/>
  <c r="C153" i="2" l="1"/>
  <c r="K154" i="2"/>
  <c r="B153" i="2"/>
  <c r="A153" i="2"/>
  <c r="G153" i="4"/>
  <c r="F153" i="5"/>
  <c r="A153" i="5" s="1"/>
  <c r="F153" i="4" l="1"/>
  <c r="H154" i="4"/>
  <c r="P154" i="2"/>
  <c r="J154" i="2"/>
  <c r="G154" i="5"/>
  <c r="E153" i="5"/>
  <c r="A153" i="4"/>
  <c r="J153" i="4" s="1"/>
  <c r="J943" i="3" s="1"/>
  <c r="K943" i="3" s="1"/>
  <c r="C154" i="2" l="1"/>
  <c r="K155" i="2"/>
  <c r="B154" i="2"/>
  <c r="A154" i="2"/>
  <c r="G154" i="4"/>
  <c r="F154" i="5"/>
  <c r="G155" i="5" l="1"/>
  <c r="E154" i="5"/>
  <c r="A154" i="5"/>
  <c r="H155" i="4"/>
  <c r="F154" i="4"/>
  <c r="P155" i="2"/>
  <c r="J155" i="2"/>
  <c r="A154" i="4"/>
  <c r="J154" i="4" s="1"/>
  <c r="J944" i="3" s="1"/>
  <c r="K944" i="3" s="1"/>
  <c r="G155" i="4" l="1"/>
  <c r="A155" i="4"/>
  <c r="J155" i="4" s="1"/>
  <c r="J945" i="3" s="1"/>
  <c r="K945" i="3" s="1"/>
  <c r="A155" i="2"/>
  <c r="C155" i="2"/>
  <c r="K156" i="2"/>
  <c r="B155" i="2"/>
  <c r="F155" i="5"/>
  <c r="A155" i="5" s="1"/>
  <c r="G156" i="5" l="1"/>
  <c r="E155" i="5"/>
  <c r="J156" i="2"/>
  <c r="P156" i="2"/>
  <c r="F155" i="4"/>
  <c r="H156" i="4"/>
  <c r="K157" i="2" l="1"/>
  <c r="B156" i="2"/>
  <c r="A156" i="2"/>
  <c r="C156" i="2"/>
  <c r="G156" i="4"/>
  <c r="A156" i="4"/>
  <c r="J156" i="4" s="1"/>
  <c r="F156" i="5"/>
  <c r="A156" i="5"/>
  <c r="G157" i="5" l="1"/>
  <c r="E156" i="5"/>
  <c r="F156" i="4"/>
  <c r="H157" i="4"/>
  <c r="J157" i="2"/>
  <c r="P157" i="2"/>
  <c r="G157" i="4" l="1"/>
  <c r="C157" i="2"/>
  <c r="K158" i="2"/>
  <c r="B157" i="2"/>
  <c r="A157" i="2"/>
  <c r="F157" i="5"/>
  <c r="A157" i="5" s="1"/>
  <c r="P158" i="2" l="1"/>
  <c r="J158" i="2"/>
  <c r="F157" i="4"/>
  <c r="H158" i="4"/>
  <c r="G158" i="5"/>
  <c r="E157" i="5"/>
  <c r="A157" i="4"/>
  <c r="J157" i="4" s="1"/>
  <c r="J946" i="3" s="1"/>
  <c r="K946" i="3" s="1"/>
  <c r="G158" i="4" l="1"/>
  <c r="C158" i="2"/>
  <c r="K159" i="2"/>
  <c r="B158" i="2"/>
  <c r="A158" i="2"/>
  <c r="F158" i="5"/>
  <c r="A158" i="5" s="1"/>
  <c r="P159" i="2" l="1"/>
  <c r="J159" i="2"/>
  <c r="G159" i="5"/>
  <c r="E158" i="5"/>
  <c r="H159" i="4"/>
  <c r="F158" i="4"/>
  <c r="A158" i="4"/>
  <c r="J158" i="4" s="1"/>
  <c r="J947" i="3" s="1"/>
  <c r="K947" i="3" s="1"/>
  <c r="A159" i="2" l="1"/>
  <c r="C159" i="2"/>
  <c r="K160" i="2"/>
  <c r="B159" i="2"/>
  <c r="F159" i="5"/>
  <c r="A159" i="5"/>
  <c r="G159" i="4"/>
  <c r="A159" i="4"/>
  <c r="J159" i="4" s="1"/>
  <c r="J948" i="3" s="1"/>
  <c r="K948" i="3" s="1"/>
  <c r="F159" i="4" l="1"/>
  <c r="H160" i="4"/>
  <c r="J160" i="2"/>
  <c r="P160" i="2"/>
  <c r="G160" i="5"/>
  <c r="E159" i="5"/>
  <c r="G160" i="4" l="1"/>
  <c r="A160" i="4"/>
  <c r="J160" i="4" s="1"/>
  <c r="J949" i="3" s="1"/>
  <c r="K949" i="3" s="1"/>
  <c r="K161" i="2"/>
  <c r="B160" i="2"/>
  <c r="A160" i="2"/>
  <c r="C160" i="2"/>
  <c r="F160" i="5"/>
  <c r="A160" i="5"/>
  <c r="G161" i="5" l="1"/>
  <c r="E160" i="5"/>
  <c r="J161" i="2"/>
  <c r="P161" i="2"/>
  <c r="F160" i="4"/>
  <c r="H161" i="4"/>
  <c r="C161" i="2" l="1"/>
  <c r="K162" i="2"/>
  <c r="B161" i="2"/>
  <c r="A161" i="2"/>
  <c r="G161" i="4"/>
  <c r="F161" i="5"/>
  <c r="A161" i="5"/>
  <c r="G162" i="5" l="1"/>
  <c r="E161" i="5"/>
  <c r="F161" i="4"/>
  <c r="H162" i="4"/>
  <c r="P162" i="2"/>
  <c r="J162" i="2"/>
  <c r="A161" i="4"/>
  <c r="J161" i="4" s="1"/>
  <c r="G162" i="4" l="1"/>
  <c r="C162" i="2"/>
  <c r="K163" i="2"/>
  <c r="B162" i="2"/>
  <c r="A162" i="2"/>
  <c r="F162" i="5"/>
  <c r="A162" i="5"/>
  <c r="P163" i="2" l="1"/>
  <c r="J163" i="2"/>
  <c r="G163" i="5"/>
  <c r="E162" i="5"/>
  <c r="H163" i="4"/>
  <c r="F162" i="4"/>
  <c r="A162" i="4"/>
  <c r="J162" i="4" s="1"/>
  <c r="J19" i="1"/>
  <c r="F163" i="5" l="1"/>
  <c r="A163" i="5"/>
  <c r="A163" i="2"/>
  <c r="C163" i="2"/>
  <c r="K164" i="2"/>
  <c r="B163" i="2"/>
  <c r="G163" i="4"/>
  <c r="A163" i="4"/>
  <c r="J163" i="4" s="1"/>
  <c r="J951" i="3" s="1"/>
  <c r="K951" i="3" s="1"/>
  <c r="F163" i="4" l="1"/>
  <c r="H164" i="4"/>
  <c r="J164" i="2"/>
  <c r="P164" i="2"/>
  <c r="G164" i="5"/>
  <c r="E163" i="5"/>
  <c r="K165" i="2" l="1"/>
  <c r="B164" i="2"/>
  <c r="A164" i="2"/>
  <c r="C164" i="2"/>
  <c r="G164" i="4"/>
  <c r="A164" i="4"/>
  <c r="J164" i="4" s="1"/>
  <c r="J952" i="3" s="1"/>
  <c r="K952" i="3" s="1"/>
  <c r="F164" i="5"/>
  <c r="G165" i="5" l="1"/>
  <c r="E164" i="5"/>
  <c r="A164" i="5"/>
  <c r="F164" i="4"/>
  <c r="H165" i="4"/>
  <c r="J165" i="2"/>
  <c r="P165" i="2"/>
  <c r="C165" i="2" l="1"/>
  <c r="K166" i="2"/>
  <c r="B165" i="2"/>
  <c r="A165" i="2"/>
  <c r="G165" i="4"/>
  <c r="F165" i="5"/>
  <c r="A165" i="5" s="1"/>
  <c r="G166" i="5" l="1"/>
  <c r="E165" i="5"/>
  <c r="P166" i="2"/>
  <c r="J166" i="2"/>
  <c r="F165" i="4"/>
  <c r="H166" i="4"/>
  <c r="A165" i="4"/>
  <c r="J165" i="4" s="1"/>
  <c r="C166" i="2" l="1"/>
  <c r="K167" i="2"/>
  <c r="B166" i="2"/>
  <c r="A166" i="2"/>
  <c r="G166" i="4"/>
  <c r="F166" i="5"/>
  <c r="A166" i="5" s="1"/>
  <c r="H167" i="4" l="1"/>
  <c r="F166" i="4"/>
  <c r="P167" i="2"/>
  <c r="J167" i="2"/>
  <c r="G167" i="5"/>
  <c r="E166" i="5"/>
  <c r="A166" i="4"/>
  <c r="J166" i="4" s="1"/>
  <c r="J953" i="3" s="1"/>
  <c r="K953" i="3" s="1"/>
  <c r="A167" i="2" l="1"/>
  <c r="C167" i="2"/>
  <c r="K168" i="2"/>
  <c r="B167" i="2"/>
  <c r="F167" i="5"/>
  <c r="A167" i="5"/>
  <c r="G167" i="4"/>
  <c r="F167" i="4" l="1"/>
  <c r="H168" i="4"/>
  <c r="J168" i="2"/>
  <c r="P168" i="2"/>
  <c r="A167" i="4"/>
  <c r="J167" i="4" s="1"/>
  <c r="J954" i="3" s="1"/>
  <c r="K954" i="3" s="1"/>
  <c r="G168" i="5"/>
  <c r="E167" i="5"/>
  <c r="K169" i="2" l="1"/>
  <c r="B168" i="2"/>
  <c r="A168" i="2"/>
  <c r="C168" i="2"/>
  <c r="F168" i="5"/>
  <c r="A168" i="5"/>
  <c r="G168" i="4"/>
  <c r="A168" i="4" s="1"/>
  <c r="J168" i="4" s="1"/>
  <c r="J955" i="3" s="1"/>
  <c r="K955" i="3" s="1"/>
  <c r="F168" i="4" l="1"/>
  <c r="H169" i="4"/>
  <c r="G169" i="5"/>
  <c r="E168" i="5"/>
  <c r="J169" i="2"/>
  <c r="P169" i="2"/>
  <c r="F169" i="5" l="1"/>
  <c r="A169" i="5"/>
  <c r="A169" i="4"/>
  <c r="J169" i="4" s="1"/>
  <c r="G169" i="4"/>
  <c r="C169" i="2"/>
  <c r="K170" i="2"/>
  <c r="B169" i="2"/>
  <c r="A169" i="2"/>
  <c r="F169" i="4" l="1"/>
  <c r="H170" i="4"/>
  <c r="P170" i="2"/>
  <c r="J170" i="2"/>
  <c r="G170" i="5"/>
  <c r="E169" i="5"/>
  <c r="C170" i="2" l="1"/>
  <c r="K171" i="2"/>
  <c r="B170" i="2"/>
  <c r="A170" i="2"/>
  <c r="G170" i="4"/>
  <c r="F170" i="5"/>
  <c r="A170" i="5" s="1"/>
  <c r="H171" i="4" l="1"/>
  <c r="F170" i="4"/>
  <c r="P171" i="2"/>
  <c r="J171" i="2"/>
  <c r="G171" i="5"/>
  <c r="E170" i="5"/>
  <c r="A170" i="4"/>
  <c r="J170" i="4" s="1"/>
  <c r="J957" i="3" s="1"/>
  <c r="K957" i="3" s="1"/>
  <c r="A171" i="2" l="1"/>
  <c r="C171" i="2"/>
  <c r="K172" i="2"/>
  <c r="B171" i="2"/>
  <c r="F171" i="5"/>
  <c r="A171" i="5"/>
  <c r="G171" i="4"/>
  <c r="A171" i="4" s="1"/>
  <c r="J171" i="4" s="1"/>
  <c r="J958" i="3" s="1"/>
  <c r="K958" i="3" s="1"/>
  <c r="F171" i="4" l="1"/>
  <c r="H172" i="4"/>
  <c r="J172" i="2"/>
  <c r="P172" i="2"/>
  <c r="G172" i="5"/>
  <c r="E171" i="5"/>
  <c r="K173" i="2" l="1"/>
  <c r="B172" i="2"/>
  <c r="A172" i="2"/>
  <c r="C172" i="2"/>
  <c r="G172" i="4"/>
  <c r="A172" i="4"/>
  <c r="J172" i="4" s="1"/>
  <c r="F172" i="5"/>
  <c r="A172" i="5"/>
  <c r="G173" i="5" l="1"/>
  <c r="E172" i="5"/>
  <c r="F172" i="4"/>
  <c r="H173" i="4"/>
  <c r="J173" i="2"/>
  <c r="P173" i="2"/>
  <c r="J20" i="1"/>
  <c r="G173" i="4" l="1"/>
  <c r="C173" i="2"/>
  <c r="K174" i="2"/>
  <c r="B173" i="2"/>
  <c r="A173" i="2"/>
  <c r="F173" i="5"/>
  <c r="A173" i="5"/>
  <c r="P174" i="2" l="1"/>
  <c r="J174" i="2"/>
  <c r="F173" i="4"/>
  <c r="H174" i="4"/>
  <c r="G174" i="5"/>
  <c r="E173" i="5"/>
  <c r="A173" i="4"/>
  <c r="J173" i="4" s="1"/>
  <c r="J959" i="3" s="1"/>
  <c r="K959" i="3" s="1"/>
  <c r="G174" i="4" l="1"/>
  <c r="C174" i="2"/>
  <c r="K175" i="2"/>
  <c r="B174" i="2"/>
  <c r="A174" i="2"/>
  <c r="F174" i="5"/>
  <c r="A174" i="5"/>
  <c r="P175" i="2" l="1"/>
  <c r="J175" i="2"/>
  <c r="G175" i="5"/>
  <c r="E174" i="5"/>
  <c r="H175" i="4"/>
  <c r="F174" i="4"/>
  <c r="A174" i="4"/>
  <c r="J174" i="4" s="1"/>
  <c r="J960" i="3" s="1"/>
  <c r="K960" i="3" s="1"/>
  <c r="F175" i="5" l="1"/>
  <c r="A175" i="5"/>
  <c r="A175" i="2"/>
  <c r="C175" i="2"/>
  <c r="K176" i="2"/>
  <c r="B175" i="2"/>
  <c r="G175" i="4"/>
  <c r="A175" i="4"/>
  <c r="J175" i="4" s="1"/>
  <c r="J961" i="3" s="1"/>
  <c r="K961" i="3" s="1"/>
  <c r="F175" i="4" l="1"/>
  <c r="H176" i="4"/>
  <c r="J176" i="2"/>
  <c r="P176" i="2"/>
  <c r="G176" i="5"/>
  <c r="E175" i="5"/>
  <c r="K177" i="2" l="1"/>
  <c r="B176" i="2"/>
  <c r="A176" i="2"/>
  <c r="C176" i="2"/>
  <c r="G176" i="4"/>
  <c r="A176" i="4"/>
  <c r="J176" i="4" s="1"/>
  <c r="F176" i="5"/>
  <c r="G177" i="5" l="1"/>
  <c r="E176" i="5"/>
  <c r="A176" i="5"/>
  <c r="F176" i="4"/>
  <c r="H177" i="4"/>
  <c r="J177" i="2"/>
  <c r="P177" i="2"/>
  <c r="C177" i="2" l="1"/>
  <c r="K178" i="2"/>
  <c r="B177" i="2"/>
  <c r="A177" i="2"/>
  <c r="G177" i="4"/>
  <c r="F177" i="5"/>
  <c r="G178" i="5" l="1"/>
  <c r="E177" i="5"/>
  <c r="A177" i="5"/>
  <c r="P178" i="2"/>
  <c r="J178" i="2"/>
  <c r="F177" i="4"/>
  <c r="H178" i="4"/>
  <c r="A177" i="4"/>
  <c r="J177" i="4" s="1"/>
  <c r="G178" i="4" l="1"/>
  <c r="C178" i="2"/>
  <c r="K179" i="2"/>
  <c r="B178" i="2"/>
  <c r="A178" i="2"/>
  <c r="F178" i="5"/>
  <c r="A178" i="5"/>
  <c r="P179" i="2" l="1"/>
  <c r="J179" i="2"/>
  <c r="H179" i="4"/>
  <c r="F178" i="4"/>
  <c r="G179" i="5"/>
  <c r="E178" i="5"/>
  <c r="A178" i="4"/>
  <c r="J178" i="4" s="1"/>
  <c r="J963" i="3" s="1"/>
  <c r="K963" i="3" s="1"/>
  <c r="G179" i="4" l="1"/>
  <c r="A179" i="4"/>
  <c r="J179" i="4" s="1"/>
  <c r="J964" i="3" s="1"/>
  <c r="K964" i="3" s="1"/>
  <c r="A179" i="2"/>
  <c r="C179" i="2"/>
  <c r="K180" i="2"/>
  <c r="B179" i="2"/>
  <c r="F179" i="5"/>
  <c r="A179" i="5" s="1"/>
  <c r="G180" i="5" l="1"/>
  <c r="E179" i="5"/>
  <c r="J180" i="2"/>
  <c r="P180" i="2"/>
  <c r="F179" i="4"/>
  <c r="H180" i="4"/>
  <c r="K181" i="2" l="1"/>
  <c r="B180" i="2"/>
  <c r="A180" i="2"/>
  <c r="C180" i="2"/>
  <c r="G180" i="4"/>
  <c r="A180" i="4"/>
  <c r="J180" i="4" s="1"/>
  <c r="J965" i="3" s="1"/>
  <c r="K965" i="3" s="1"/>
  <c r="F180" i="5"/>
  <c r="G181" i="5" l="1"/>
  <c r="E180" i="5"/>
  <c r="A180" i="5"/>
  <c r="F180" i="4"/>
  <c r="H181" i="4"/>
  <c r="J181" i="2"/>
  <c r="P181" i="2"/>
  <c r="C181" i="2" l="1"/>
  <c r="K182" i="2"/>
  <c r="B181" i="2"/>
  <c r="A181" i="2"/>
  <c r="G181" i="4"/>
  <c r="F181" i="5"/>
  <c r="G182" i="5" l="1"/>
  <c r="E181" i="5"/>
  <c r="A181" i="5"/>
  <c r="P182" i="2"/>
  <c r="J182" i="2"/>
  <c r="F181" i="4"/>
  <c r="H182" i="4"/>
  <c r="A181" i="4"/>
  <c r="J181" i="4" s="1"/>
  <c r="G182" i="4" l="1"/>
  <c r="C182" i="2"/>
  <c r="K183" i="2"/>
  <c r="B182" i="2"/>
  <c r="A182" i="2"/>
  <c r="F182" i="5"/>
  <c r="P183" i="2" l="1"/>
  <c r="J183" i="2"/>
  <c r="G183" i="5"/>
  <c r="E182" i="5"/>
  <c r="A182" i="5"/>
  <c r="H183" i="4"/>
  <c r="F182" i="4"/>
  <c r="A182" i="4"/>
  <c r="J182" i="4" s="1"/>
  <c r="J966" i="3" s="1"/>
  <c r="K966" i="3" s="1"/>
  <c r="J21" i="1"/>
  <c r="F183" i="5" l="1"/>
  <c r="A183" i="5"/>
  <c r="G183" i="4"/>
  <c r="A183" i="4" s="1"/>
  <c r="J183" i="4" s="1"/>
  <c r="J967" i="3" s="1"/>
  <c r="K967" i="3" s="1"/>
  <c r="A183" i="2"/>
  <c r="C183" i="2"/>
  <c r="K184" i="2"/>
  <c r="B183" i="2"/>
  <c r="J184" i="2" l="1"/>
  <c r="P184" i="2"/>
  <c r="F183" i="4"/>
  <c r="H184" i="4"/>
  <c r="G184" i="5"/>
  <c r="E183" i="5"/>
  <c r="G184" i="4" l="1"/>
  <c r="A184" i="4"/>
  <c r="J184" i="4" s="1"/>
  <c r="J968" i="3" s="1"/>
  <c r="K968" i="3" s="1"/>
  <c r="F184" i="5"/>
  <c r="A184" i="5" s="1"/>
  <c r="K185" i="2"/>
  <c r="B184" i="2"/>
  <c r="A184" i="2"/>
  <c r="C184" i="2"/>
  <c r="G185" i="5" l="1"/>
  <c r="E184" i="5"/>
  <c r="J185" i="2"/>
  <c r="P185" i="2"/>
  <c r="F184" i="4"/>
  <c r="H185" i="4"/>
  <c r="C185" i="2" l="1"/>
  <c r="K186" i="2"/>
  <c r="B185" i="2"/>
  <c r="A185" i="2"/>
  <c r="G185" i="4"/>
  <c r="F185" i="5"/>
  <c r="G186" i="5" l="1"/>
  <c r="E185" i="5"/>
  <c r="A185" i="5"/>
  <c r="P186" i="2"/>
  <c r="J186" i="2"/>
  <c r="F185" i="4"/>
  <c r="H186" i="4"/>
  <c r="A185" i="4"/>
  <c r="J185" i="4" s="1"/>
  <c r="G186" i="4" l="1"/>
  <c r="C186" i="2"/>
  <c r="K187" i="2"/>
  <c r="B186" i="2"/>
  <c r="A186" i="2"/>
  <c r="F186" i="5"/>
  <c r="P187" i="2" l="1"/>
  <c r="J187" i="2"/>
  <c r="G187" i="5"/>
  <c r="E186" i="5"/>
  <c r="H187" i="4"/>
  <c r="F186" i="4"/>
  <c r="A186" i="5"/>
  <c r="A186" i="4"/>
  <c r="J186" i="4" s="1"/>
  <c r="J970" i="3" s="1"/>
  <c r="K970" i="3" s="1"/>
  <c r="F187" i="5" l="1"/>
  <c r="A187" i="5"/>
  <c r="A187" i="2"/>
  <c r="C187" i="2"/>
  <c r="K188" i="2"/>
  <c r="B187" i="2"/>
  <c r="G187" i="4"/>
  <c r="A187" i="4"/>
  <c r="J187" i="4" s="1"/>
  <c r="F187" i="4" l="1"/>
  <c r="H188" i="4"/>
  <c r="J188" i="2"/>
  <c r="P188" i="2"/>
  <c r="G188" i="5"/>
  <c r="E187" i="5"/>
  <c r="K189" i="2" l="1"/>
  <c r="B188" i="2"/>
  <c r="A188" i="2"/>
  <c r="C188" i="2"/>
  <c r="G188" i="4"/>
  <c r="A188" i="4"/>
  <c r="J188" i="4" s="1"/>
  <c r="J971" i="3" s="1"/>
  <c r="K971" i="3" s="1"/>
  <c r="F188" i="5"/>
  <c r="A188" i="5"/>
  <c r="G189" i="5" l="1"/>
  <c r="E188" i="5"/>
  <c r="F188" i="4"/>
  <c r="H189" i="4"/>
  <c r="J189" i="2"/>
  <c r="P189" i="2"/>
  <c r="G189" i="4" l="1"/>
  <c r="C189" i="2"/>
  <c r="K190" i="2"/>
  <c r="B189" i="2"/>
  <c r="A189" i="2"/>
  <c r="F189" i="5"/>
  <c r="A189" i="5"/>
  <c r="P190" i="2" l="1"/>
  <c r="J190" i="2"/>
  <c r="G190" i="5"/>
  <c r="E189" i="5"/>
  <c r="F189" i="4"/>
  <c r="H190" i="4"/>
  <c r="A189" i="4"/>
  <c r="J189" i="4" s="1"/>
  <c r="J972" i="3" s="1"/>
  <c r="K972" i="3" s="1"/>
  <c r="F190" i="5" l="1"/>
  <c r="A190" i="5"/>
  <c r="A190" i="4"/>
  <c r="J190" i="4" s="1"/>
  <c r="J973" i="3" s="1"/>
  <c r="K973" i="3" s="1"/>
  <c r="G190" i="4"/>
  <c r="C190" i="2"/>
  <c r="K191" i="2"/>
  <c r="B190" i="2"/>
  <c r="A190" i="2"/>
  <c r="H191" i="4" l="1"/>
  <c r="F190" i="4"/>
  <c r="P191" i="2"/>
  <c r="J191" i="2"/>
  <c r="G191" i="5"/>
  <c r="E190" i="5"/>
  <c r="A191" i="2" l="1"/>
  <c r="C191" i="2"/>
  <c r="K192" i="2"/>
  <c r="B191" i="2"/>
  <c r="F191" i="5"/>
  <c r="A191" i="5"/>
  <c r="G191" i="4"/>
  <c r="F191" i="4" l="1"/>
  <c r="H192" i="4"/>
  <c r="J192" i="2"/>
  <c r="P192" i="2"/>
  <c r="A191" i="4"/>
  <c r="J191" i="4" s="1"/>
  <c r="J974" i="3" s="1"/>
  <c r="K974" i="3" s="1"/>
  <c r="G192" i="5"/>
  <c r="E191" i="5"/>
  <c r="F192" i="5" l="1"/>
  <c r="A192" i="5"/>
  <c r="K193" i="2"/>
  <c r="B192" i="2"/>
  <c r="A192" i="2"/>
  <c r="C192" i="2"/>
  <c r="G192" i="4"/>
  <c r="A192" i="4"/>
  <c r="J192" i="4" s="1"/>
  <c r="F192" i="4" l="1"/>
  <c r="H193" i="4"/>
  <c r="J193" i="2"/>
  <c r="P193" i="2"/>
  <c r="G193" i="5"/>
  <c r="E192" i="5"/>
  <c r="J22" i="1"/>
  <c r="C193" i="2" l="1"/>
  <c r="K194" i="2"/>
  <c r="B193" i="2"/>
  <c r="A193" i="2"/>
  <c r="G193" i="4"/>
  <c r="F193" i="5"/>
  <c r="A193" i="5" s="1"/>
  <c r="F193" i="4" l="1"/>
  <c r="H194" i="4"/>
  <c r="P194" i="2"/>
  <c r="J194" i="2"/>
  <c r="G194" i="5"/>
  <c r="E193" i="5"/>
  <c r="A193" i="4"/>
  <c r="J193" i="4" s="1"/>
  <c r="J975" i="3" s="1"/>
  <c r="K975" i="3" s="1"/>
  <c r="C194" i="2" l="1"/>
  <c r="K195" i="2"/>
  <c r="B194" i="2"/>
  <c r="A194" i="2"/>
  <c r="G194" i="4"/>
  <c r="F194" i="5"/>
  <c r="G195" i="5" l="1"/>
  <c r="E194" i="5"/>
  <c r="A194" i="5"/>
  <c r="H195" i="4"/>
  <c r="F194" i="4"/>
  <c r="P195" i="2"/>
  <c r="J195" i="2"/>
  <c r="A194" i="4"/>
  <c r="J194" i="4" s="1"/>
  <c r="J976" i="3" s="1"/>
  <c r="K976" i="3" s="1"/>
  <c r="G195" i="4" l="1"/>
  <c r="A195" i="4"/>
  <c r="J195" i="4" s="1"/>
  <c r="A195" i="2"/>
  <c r="C195" i="2"/>
  <c r="K196" i="2"/>
  <c r="B195" i="2"/>
  <c r="F195" i="5"/>
  <c r="A195" i="5"/>
  <c r="G196" i="5" l="1"/>
  <c r="E195" i="5"/>
  <c r="J196" i="2"/>
  <c r="P196" i="2"/>
  <c r="F195" i="4"/>
  <c r="H196" i="4"/>
  <c r="K197" i="2" l="1"/>
  <c r="B196" i="2"/>
  <c r="A196" i="2"/>
  <c r="C196" i="2"/>
  <c r="G196" i="4"/>
  <c r="A196" i="4"/>
  <c r="J196" i="4" s="1"/>
  <c r="J977" i="3" s="1"/>
  <c r="K977" i="3" s="1"/>
  <c r="F196" i="5"/>
  <c r="A196" i="5"/>
  <c r="G197" i="5" l="1"/>
  <c r="E196" i="5"/>
  <c r="F196" i="4"/>
  <c r="H197" i="4"/>
  <c r="J197" i="2"/>
  <c r="P197" i="2"/>
  <c r="G197" i="4" l="1"/>
  <c r="C197" i="2"/>
  <c r="K198" i="2"/>
  <c r="B197" i="2"/>
  <c r="A197" i="2"/>
  <c r="F197" i="5"/>
  <c r="A197" i="5"/>
  <c r="P198" i="2" l="1"/>
  <c r="J198" i="2"/>
  <c r="G198" i="5"/>
  <c r="E197" i="5"/>
  <c r="F197" i="4"/>
  <c r="H198" i="4"/>
  <c r="A197" i="4"/>
  <c r="J197" i="4" s="1"/>
  <c r="F198" i="5" l="1"/>
  <c r="A198" i="5"/>
  <c r="A198" i="4"/>
  <c r="J198" i="4" s="1"/>
  <c r="J979" i="3" s="1"/>
  <c r="K979" i="3" s="1"/>
  <c r="G198" i="4"/>
  <c r="C198" i="2"/>
  <c r="K199" i="2"/>
  <c r="B198" i="2"/>
  <c r="A198" i="2"/>
  <c r="H199" i="4" l="1"/>
  <c r="F198" i="4"/>
  <c r="P199" i="2"/>
  <c r="J199" i="2"/>
  <c r="G199" i="5"/>
  <c r="E198" i="5"/>
  <c r="A199" i="2" l="1"/>
  <c r="C199" i="2"/>
  <c r="K200" i="2"/>
  <c r="B199" i="2"/>
  <c r="F199" i="5"/>
  <c r="A199" i="5"/>
  <c r="G199" i="4"/>
  <c r="A199" i="4"/>
  <c r="J199" i="4" s="1"/>
  <c r="J980" i="3" s="1"/>
  <c r="K980" i="3" s="1"/>
  <c r="F199" i="4" l="1"/>
  <c r="H200" i="4"/>
  <c r="J200" i="2"/>
  <c r="P200" i="2"/>
  <c r="G200" i="5"/>
  <c r="E199" i="5"/>
  <c r="K201" i="2" l="1"/>
  <c r="B200" i="2"/>
  <c r="A200" i="2"/>
  <c r="C200" i="2"/>
  <c r="G200" i="4"/>
  <c r="A200" i="4"/>
  <c r="J200" i="4" s="1"/>
  <c r="J981" i="3" s="1"/>
  <c r="K981" i="3" s="1"/>
  <c r="F200" i="5"/>
  <c r="A200" i="5" s="1"/>
  <c r="G201" i="5" l="1"/>
  <c r="E200" i="5"/>
  <c r="F200" i="4"/>
  <c r="H201" i="4"/>
  <c r="J201" i="2"/>
  <c r="P201" i="2"/>
  <c r="G201" i="4" l="1"/>
  <c r="C201" i="2"/>
  <c r="K202" i="2"/>
  <c r="B201" i="2"/>
  <c r="A201" i="2"/>
  <c r="F201" i="5"/>
  <c r="A201" i="5" s="1"/>
  <c r="P202" i="2" l="1"/>
  <c r="J202" i="2"/>
  <c r="G202" i="5"/>
  <c r="E201" i="5"/>
  <c r="F201" i="4"/>
  <c r="H202" i="4"/>
  <c r="A201" i="4"/>
  <c r="J201" i="4" s="1"/>
  <c r="J982" i="3" s="1"/>
  <c r="K982" i="3" s="1"/>
  <c r="F202" i="5" l="1"/>
  <c r="A202" i="5"/>
  <c r="A202" i="4"/>
  <c r="J202" i="4" s="1"/>
  <c r="G202" i="4"/>
  <c r="C202" i="2"/>
  <c r="K203" i="2"/>
  <c r="B202" i="2"/>
  <c r="A202" i="2"/>
  <c r="H203" i="4" l="1"/>
  <c r="F202" i="4"/>
  <c r="P203" i="2"/>
  <c r="J203" i="2"/>
  <c r="G203" i="5"/>
  <c r="E202" i="5"/>
  <c r="J23" i="1"/>
  <c r="A203" i="2" l="1"/>
  <c r="C203" i="2"/>
  <c r="K204" i="2"/>
  <c r="B203" i="2"/>
  <c r="F203" i="5"/>
  <c r="A203" i="5"/>
  <c r="G203" i="4"/>
  <c r="A203" i="4"/>
  <c r="J203" i="4" s="1"/>
  <c r="J984" i="3" s="1"/>
  <c r="K984" i="3" s="1"/>
  <c r="F203" i="4" l="1"/>
  <c r="H204" i="4"/>
  <c r="J204" i="2"/>
  <c r="P204" i="2"/>
  <c r="G204" i="5"/>
  <c r="E203" i="5"/>
  <c r="K205" i="2" l="1"/>
  <c r="B204" i="2"/>
  <c r="A204" i="2"/>
  <c r="C204" i="2"/>
  <c r="G204" i="4"/>
  <c r="A204" i="4"/>
  <c r="J204" i="4" s="1"/>
  <c r="J985" i="3" s="1"/>
  <c r="K985" i="3" s="1"/>
  <c r="F204" i="5"/>
  <c r="A204" i="5"/>
  <c r="G205" i="5" l="1"/>
  <c r="E204" i="5"/>
  <c r="F204" i="4"/>
  <c r="H205" i="4"/>
  <c r="J205" i="2"/>
  <c r="P205" i="2"/>
  <c r="G205" i="4" l="1"/>
  <c r="C205" i="2"/>
  <c r="K206" i="2"/>
  <c r="B205" i="2"/>
  <c r="A205" i="2"/>
  <c r="F205" i="5"/>
  <c r="A205" i="5"/>
  <c r="F205" i="4" l="1"/>
  <c r="H206" i="4"/>
  <c r="P206" i="2"/>
  <c r="J206" i="2"/>
  <c r="G206" i="5"/>
  <c r="E205" i="5"/>
  <c r="A205" i="4"/>
  <c r="J205" i="4" s="1"/>
  <c r="F206" i="5" l="1"/>
  <c r="A206" i="5" s="1"/>
  <c r="C206" i="2"/>
  <c r="K207" i="2"/>
  <c r="B206" i="2"/>
  <c r="A206" i="2"/>
  <c r="G206" i="4"/>
  <c r="H207" i="4" l="1"/>
  <c r="F206" i="4"/>
  <c r="P207" i="2"/>
  <c r="J207" i="2"/>
  <c r="A206" i="4"/>
  <c r="J206" i="4" s="1"/>
  <c r="J983" i="3" s="1"/>
  <c r="K983" i="3" s="1"/>
  <c r="G207" i="5"/>
  <c r="E206" i="5"/>
  <c r="A207" i="2" l="1"/>
  <c r="C207" i="2"/>
  <c r="K208" i="2"/>
  <c r="B207" i="2"/>
  <c r="F207" i="5"/>
  <c r="A207" i="5"/>
  <c r="G207" i="4"/>
  <c r="A207" i="4"/>
  <c r="J207" i="4" s="1"/>
  <c r="J208" i="2" l="1"/>
  <c r="P208" i="2"/>
  <c r="F207" i="4"/>
  <c r="H208" i="4"/>
  <c r="G208" i="5"/>
  <c r="E207" i="5"/>
  <c r="G208" i="4" l="1"/>
  <c r="A208" i="4"/>
  <c r="J208" i="4" s="1"/>
  <c r="J988" i="3" s="1"/>
  <c r="K988" i="3" s="1"/>
  <c r="F208" i="5"/>
  <c r="A208" i="5" s="1"/>
  <c r="K209" i="2"/>
  <c r="B208" i="2"/>
  <c r="A208" i="2"/>
  <c r="C208" i="2"/>
  <c r="G209" i="5" l="1"/>
  <c r="E208" i="5"/>
  <c r="J209" i="2"/>
  <c r="P209" i="2"/>
  <c r="F208" i="4"/>
  <c r="H209" i="4"/>
  <c r="C209" i="2" l="1"/>
  <c r="K210" i="2"/>
  <c r="B209" i="2"/>
  <c r="A209" i="2"/>
  <c r="G209" i="4"/>
  <c r="F209" i="5"/>
  <c r="G210" i="5" l="1"/>
  <c r="E209" i="5"/>
  <c r="A209" i="5"/>
  <c r="P210" i="2"/>
  <c r="J210" i="2"/>
  <c r="F209" i="4"/>
  <c r="H210" i="4"/>
  <c r="A209" i="4"/>
  <c r="J209" i="4" s="1"/>
  <c r="J987" i="3" s="1"/>
  <c r="K987" i="3" s="1"/>
  <c r="G210" i="4" l="1"/>
  <c r="C210" i="2"/>
  <c r="K211" i="2"/>
  <c r="B210" i="2"/>
  <c r="A210" i="2"/>
  <c r="F210" i="5"/>
  <c r="A210" i="5" s="1"/>
  <c r="P211" i="2" l="1"/>
  <c r="J211" i="2"/>
  <c r="H211" i="4"/>
  <c r="F210" i="4"/>
  <c r="G211" i="5"/>
  <c r="E210" i="5"/>
  <c r="A210" i="4"/>
  <c r="J210" i="4" s="1"/>
  <c r="J990" i="3" s="1"/>
  <c r="K990" i="3" s="1"/>
  <c r="G211" i="4" l="1"/>
  <c r="A211" i="4"/>
  <c r="J211" i="4" s="1"/>
  <c r="A211" i="2"/>
  <c r="C211" i="2"/>
  <c r="K212" i="2"/>
  <c r="B211" i="2"/>
  <c r="F211" i="5"/>
  <c r="A211" i="5"/>
  <c r="G212" i="5" l="1"/>
  <c r="E211" i="5"/>
  <c r="J212" i="2"/>
  <c r="P212" i="2"/>
  <c r="F211" i="4"/>
  <c r="H212" i="4"/>
  <c r="K213" i="2" l="1"/>
  <c r="B212" i="2"/>
  <c r="A212" i="2"/>
  <c r="C212" i="2"/>
  <c r="G212" i="4"/>
  <c r="A212" i="4"/>
  <c r="J212" i="4" s="1"/>
  <c r="F212" i="5"/>
  <c r="A212" i="5"/>
  <c r="G213" i="5" l="1"/>
  <c r="E212" i="5"/>
  <c r="F212" i="4"/>
  <c r="H213" i="4"/>
  <c r="J213" i="2"/>
  <c r="P213" i="2"/>
  <c r="J24" i="1"/>
  <c r="G213" i="4" l="1"/>
  <c r="C213" i="2"/>
  <c r="K214" i="2"/>
  <c r="B213" i="2"/>
  <c r="A213" i="2"/>
  <c r="F213" i="5"/>
  <c r="A213" i="5"/>
  <c r="P214" i="2" l="1"/>
  <c r="J214" i="2"/>
  <c r="G214" i="5"/>
  <c r="E213" i="5"/>
  <c r="F213" i="4"/>
  <c r="H214" i="4"/>
  <c r="A213" i="4"/>
  <c r="J213" i="4" s="1"/>
  <c r="F214" i="5" l="1"/>
  <c r="A214" i="5"/>
  <c r="A214" i="4"/>
  <c r="J214" i="4" s="1"/>
  <c r="G214" i="4"/>
  <c r="C214" i="2"/>
  <c r="K215" i="2"/>
  <c r="B214" i="2"/>
  <c r="A214" i="2"/>
  <c r="H215" i="4" l="1"/>
  <c r="F214" i="4"/>
  <c r="P215" i="2"/>
  <c r="J215" i="2"/>
  <c r="G215" i="5"/>
  <c r="E214" i="5"/>
  <c r="A215" i="2" l="1"/>
  <c r="C215" i="2"/>
  <c r="K216" i="2"/>
  <c r="B215" i="2"/>
  <c r="F215" i="5"/>
  <c r="A215" i="5"/>
  <c r="G215" i="4"/>
  <c r="F215" i="4" l="1"/>
  <c r="H216" i="4"/>
  <c r="A215" i="4"/>
  <c r="J215" i="4" s="1"/>
  <c r="J216" i="2"/>
  <c r="P216" i="2"/>
  <c r="G216" i="5"/>
  <c r="E215" i="5"/>
  <c r="F216" i="5" l="1"/>
  <c r="A216" i="5"/>
  <c r="K217" i="2"/>
  <c r="B216" i="2"/>
  <c r="A216" i="2"/>
  <c r="C216" i="2"/>
  <c r="G216" i="4"/>
  <c r="A216" i="4"/>
  <c r="J216" i="4" s="1"/>
  <c r="J992" i="3" s="1"/>
  <c r="K992" i="3" s="1"/>
  <c r="F216" i="4" l="1"/>
  <c r="H217" i="4"/>
  <c r="J217" i="2"/>
  <c r="P217" i="2"/>
  <c r="G217" i="5"/>
  <c r="E216" i="5"/>
  <c r="C217" i="2" l="1"/>
  <c r="K218" i="2"/>
  <c r="B217" i="2"/>
  <c r="A217" i="2"/>
  <c r="G217" i="4"/>
  <c r="F217" i="5"/>
  <c r="G218" i="5" l="1"/>
  <c r="E217" i="5"/>
  <c r="A217" i="5"/>
  <c r="P218" i="2"/>
  <c r="J218" i="2"/>
  <c r="F217" i="4"/>
  <c r="H218" i="4"/>
  <c r="A217" i="4"/>
  <c r="J217" i="4" s="1"/>
  <c r="J994" i="3" s="1"/>
  <c r="K994" i="3" s="1"/>
  <c r="G218" i="4" l="1"/>
  <c r="C218" i="2"/>
  <c r="K219" i="2"/>
  <c r="B218" i="2"/>
  <c r="A218" i="2"/>
  <c r="F218" i="5"/>
  <c r="A218" i="5"/>
  <c r="P219" i="2" l="1"/>
  <c r="J219" i="2"/>
  <c r="H219" i="4"/>
  <c r="F218" i="4"/>
  <c r="G219" i="5"/>
  <c r="E218" i="5"/>
  <c r="A218" i="4"/>
  <c r="J218" i="4" s="1"/>
  <c r="J995" i="3" s="1"/>
  <c r="K995" i="3" s="1"/>
  <c r="G219" i="4" l="1"/>
  <c r="A219" i="4" s="1"/>
  <c r="J219" i="4" s="1"/>
  <c r="A219" i="2"/>
  <c r="C219" i="2"/>
  <c r="K220" i="2"/>
  <c r="B219" i="2"/>
  <c r="F219" i="5"/>
  <c r="A219" i="5"/>
  <c r="G220" i="5" l="1"/>
  <c r="E219" i="5"/>
  <c r="J220" i="2"/>
  <c r="P220" i="2"/>
  <c r="F219" i="4"/>
  <c r="H220" i="4"/>
  <c r="K221" i="2" l="1"/>
  <c r="B220" i="2"/>
  <c r="A220" i="2"/>
  <c r="C220" i="2"/>
  <c r="G220" i="4"/>
  <c r="A220" i="4" s="1"/>
  <c r="J220" i="4" s="1"/>
  <c r="F220" i="5"/>
  <c r="G221" i="5" l="1"/>
  <c r="E220" i="5"/>
  <c r="A220" i="5"/>
  <c r="F220" i="4"/>
  <c r="H221" i="4"/>
  <c r="J221" i="2"/>
  <c r="P221" i="2"/>
  <c r="C221" i="2" l="1"/>
  <c r="K222" i="2"/>
  <c r="B221" i="2"/>
  <c r="A221" i="2"/>
  <c r="G221" i="4"/>
  <c r="F221" i="5"/>
  <c r="G222" i="5" l="1"/>
  <c r="E221" i="5"/>
  <c r="A221" i="5"/>
  <c r="P222" i="2"/>
  <c r="J222" i="2"/>
  <c r="F221" i="4"/>
  <c r="H222" i="4"/>
  <c r="A221" i="4"/>
  <c r="J221" i="4" s="1"/>
  <c r="J997" i="3" s="1"/>
  <c r="K997" i="3" s="1"/>
  <c r="G222" i="4" l="1"/>
  <c r="C222" i="2"/>
  <c r="K223" i="2"/>
  <c r="B222" i="2"/>
  <c r="A222" i="2"/>
  <c r="F222" i="5"/>
  <c r="A222" i="5"/>
  <c r="P223" i="2" l="1"/>
  <c r="J223" i="2"/>
  <c r="G223" i="5"/>
  <c r="E222" i="5"/>
  <c r="H223" i="4"/>
  <c r="F222" i="4"/>
  <c r="A222" i="4"/>
  <c r="J222" i="4" s="1"/>
  <c r="J998" i="3" s="1"/>
  <c r="K998" i="3" s="1"/>
  <c r="J25" i="1"/>
  <c r="F223" i="5" l="1"/>
  <c r="A223" i="5"/>
  <c r="A223" i="2"/>
  <c r="C223" i="2"/>
  <c r="K224" i="2"/>
  <c r="B223" i="2"/>
  <c r="G223" i="4"/>
  <c r="A223" i="4"/>
  <c r="J223" i="4" s="1"/>
  <c r="J1002" i="3" s="1"/>
  <c r="K1002" i="3" s="1"/>
  <c r="F223" i="4" l="1"/>
  <c r="H224" i="4"/>
  <c r="J224" i="2"/>
  <c r="P224" i="2"/>
  <c r="G224" i="5"/>
  <c r="E223" i="5"/>
  <c r="K225" i="2" l="1"/>
  <c r="B224" i="2"/>
  <c r="A224" i="2"/>
  <c r="C224" i="2"/>
  <c r="G224" i="4"/>
  <c r="A224" i="4"/>
  <c r="J224" i="4" s="1"/>
  <c r="F224" i="5"/>
  <c r="A224" i="5"/>
  <c r="G225" i="5" l="1"/>
  <c r="E224" i="5"/>
  <c r="F224" i="4"/>
  <c r="H225" i="4"/>
  <c r="J225" i="2"/>
  <c r="P225" i="2"/>
  <c r="G225" i="4" l="1"/>
  <c r="C225" i="2"/>
  <c r="K226" i="2"/>
  <c r="B225" i="2"/>
  <c r="A225" i="2"/>
  <c r="F225" i="5"/>
  <c r="A225" i="5"/>
  <c r="P226" i="2" l="1"/>
  <c r="J226" i="2"/>
  <c r="F225" i="4"/>
  <c r="H226" i="4"/>
  <c r="G226" i="5"/>
  <c r="E225" i="5"/>
  <c r="A225" i="4"/>
  <c r="J225" i="4" s="1"/>
  <c r="J1000" i="3" s="1"/>
  <c r="K1000" i="3" s="1"/>
  <c r="G226" i="4" l="1"/>
  <c r="C226" i="2"/>
  <c r="K227" i="2"/>
  <c r="B226" i="2"/>
  <c r="A226" i="2"/>
  <c r="F226" i="5"/>
  <c r="A226" i="5"/>
  <c r="P227" i="2" l="1"/>
  <c r="J227" i="2"/>
  <c r="G227" i="5"/>
  <c r="E226" i="5"/>
  <c r="H227" i="4"/>
  <c r="F226" i="4"/>
  <c r="A226" i="4"/>
  <c r="J226" i="4" s="1"/>
  <c r="J1001" i="3" s="1"/>
  <c r="K1001" i="3" s="1"/>
  <c r="F227" i="5" l="1"/>
  <c r="A227" i="5"/>
  <c r="A227" i="2"/>
  <c r="C227" i="2"/>
  <c r="K228" i="2"/>
  <c r="B227" i="2"/>
  <c r="G227" i="4"/>
  <c r="A227" i="4" s="1"/>
  <c r="J227" i="4" s="1"/>
  <c r="F227" i="4" l="1"/>
  <c r="H228" i="4"/>
  <c r="J228" i="2"/>
  <c r="P228" i="2"/>
  <c r="G228" i="5"/>
  <c r="E227" i="5"/>
  <c r="K229" i="2" l="1"/>
  <c r="B228" i="2"/>
  <c r="A228" i="2"/>
  <c r="C228" i="2"/>
  <c r="G228" i="4"/>
  <c r="A228" i="4"/>
  <c r="J228" i="4" s="1"/>
  <c r="J1004" i="3" s="1"/>
  <c r="K1004" i="3" s="1"/>
  <c r="F228" i="5"/>
  <c r="G229" i="5" l="1"/>
  <c r="E228" i="5"/>
  <c r="A228" i="5"/>
  <c r="F228" i="4"/>
  <c r="H229" i="4"/>
  <c r="J229" i="2"/>
  <c r="P229" i="2"/>
  <c r="C229" i="2" l="1"/>
  <c r="K230" i="2"/>
  <c r="B229" i="2"/>
  <c r="A229" i="2"/>
  <c r="G229" i="4"/>
  <c r="F229" i="5"/>
  <c r="G230" i="5" l="1"/>
  <c r="E229" i="5"/>
  <c r="A229" i="5"/>
  <c r="F229" i="4"/>
  <c r="H230" i="4"/>
  <c r="P230" i="2"/>
  <c r="J230" i="2"/>
  <c r="A229" i="4"/>
  <c r="J229" i="4" s="1"/>
  <c r="J1005" i="3" s="1"/>
  <c r="K1005" i="3" s="1"/>
  <c r="C230" i="2" l="1"/>
  <c r="K231" i="2"/>
  <c r="B230" i="2"/>
  <c r="A230" i="2"/>
  <c r="G230" i="4"/>
  <c r="F230" i="5"/>
  <c r="G231" i="5" l="1"/>
  <c r="E230" i="5"/>
  <c r="A230" i="5"/>
  <c r="P231" i="2"/>
  <c r="J231" i="2"/>
  <c r="H231" i="4"/>
  <c r="F230" i="4"/>
  <c r="A230" i="4"/>
  <c r="J230" i="4" s="1"/>
  <c r="G231" i="4" l="1"/>
  <c r="A231" i="4"/>
  <c r="J231" i="4" s="1"/>
  <c r="A231" i="2"/>
  <c r="C231" i="2"/>
  <c r="K232" i="2"/>
  <c r="B231" i="2"/>
  <c r="F231" i="5"/>
  <c r="A231" i="5"/>
  <c r="G232" i="5" l="1"/>
  <c r="E231" i="5"/>
  <c r="J232" i="2"/>
  <c r="P232" i="2"/>
  <c r="F231" i="4"/>
  <c r="H232" i="4"/>
  <c r="K233" i="2" l="1"/>
  <c r="B232" i="2"/>
  <c r="A232" i="2"/>
  <c r="C232" i="2"/>
  <c r="G232" i="4"/>
  <c r="A232" i="4"/>
  <c r="J232" i="4" s="1"/>
  <c r="J1003" i="3" s="1"/>
  <c r="K1003" i="3" s="1"/>
  <c r="F232" i="5"/>
  <c r="G233" i="5" l="1"/>
  <c r="E232" i="5"/>
  <c r="A232" i="5"/>
  <c r="F232" i="4"/>
  <c r="H233" i="4"/>
  <c r="J233" i="2"/>
  <c r="P233" i="2"/>
  <c r="J26" i="1"/>
  <c r="C233" i="2" l="1"/>
  <c r="K234" i="2"/>
  <c r="B233" i="2"/>
  <c r="A233" i="2"/>
  <c r="G233" i="4"/>
  <c r="F233" i="5"/>
  <c r="A233" i="5" s="1"/>
  <c r="F233" i="4" l="1"/>
  <c r="H234" i="4"/>
  <c r="P234" i="2"/>
  <c r="J234" i="2"/>
  <c r="G234" i="5"/>
  <c r="E233" i="5"/>
  <c r="A233" i="4"/>
  <c r="J233" i="4" s="1"/>
  <c r="C234" i="2" l="1"/>
  <c r="K235" i="2"/>
  <c r="B234" i="2"/>
  <c r="A234" i="2"/>
  <c r="G234" i="4"/>
  <c r="F234" i="5"/>
  <c r="G235" i="5" l="1"/>
  <c r="E234" i="5"/>
  <c r="A234" i="5"/>
  <c r="P235" i="2"/>
  <c r="J235" i="2"/>
  <c r="H235" i="4"/>
  <c r="F234" i="4"/>
  <c r="A234" i="4"/>
  <c r="J234" i="4" s="1"/>
  <c r="J1008" i="3" s="1"/>
  <c r="K1008" i="3" s="1"/>
  <c r="G235" i="4" l="1"/>
  <c r="A235" i="4"/>
  <c r="J235" i="4" s="1"/>
  <c r="J1009" i="3" s="1"/>
  <c r="K1009" i="3" s="1"/>
  <c r="A235" i="2"/>
  <c r="C235" i="2"/>
  <c r="K236" i="2"/>
  <c r="B235" i="2"/>
  <c r="F235" i="5"/>
  <c r="A235" i="5"/>
  <c r="G236" i="5" l="1"/>
  <c r="E235" i="5"/>
  <c r="J236" i="2"/>
  <c r="P236" i="2"/>
  <c r="F235" i="4"/>
  <c r="H236" i="4"/>
  <c r="K237" i="2" l="1"/>
  <c r="B236" i="2"/>
  <c r="A236" i="2"/>
  <c r="C236" i="2"/>
  <c r="G236" i="4"/>
  <c r="A236" i="4"/>
  <c r="J236" i="4" s="1"/>
  <c r="J1007" i="3" s="1"/>
  <c r="K1007" i="3" s="1"/>
  <c r="F236" i="5"/>
  <c r="G237" i="5" l="1"/>
  <c r="E236" i="5"/>
  <c r="A236" i="5"/>
  <c r="F236" i="4"/>
  <c r="H237" i="4"/>
  <c r="J237" i="2"/>
  <c r="P237" i="2"/>
  <c r="C237" i="2" l="1"/>
  <c r="K238" i="2"/>
  <c r="B237" i="2"/>
  <c r="A237" i="2"/>
  <c r="G237" i="4"/>
  <c r="F237" i="5"/>
  <c r="G238" i="5" l="1"/>
  <c r="E237" i="5"/>
  <c r="A237" i="5"/>
  <c r="F237" i="4"/>
  <c r="H238" i="4"/>
  <c r="P238" i="2"/>
  <c r="J238" i="2"/>
  <c r="A237" i="4"/>
  <c r="J237" i="4" s="1"/>
  <c r="J1010" i="3" s="1"/>
  <c r="K1010" i="3" s="1"/>
  <c r="C238" i="2" l="1"/>
  <c r="K239" i="2"/>
  <c r="B238" i="2"/>
  <c r="A238" i="2"/>
  <c r="G238" i="4"/>
  <c r="F238" i="5"/>
  <c r="G239" i="5" l="1"/>
  <c r="E238" i="5"/>
  <c r="A238" i="5"/>
  <c r="P239" i="2"/>
  <c r="J239" i="2"/>
  <c r="H239" i="4"/>
  <c r="F238" i="4"/>
  <c r="A238" i="4"/>
  <c r="J238" i="4" s="1"/>
  <c r="J1011" i="3" s="1"/>
  <c r="K1011" i="3" s="1"/>
  <c r="G239" i="4" l="1"/>
  <c r="A239" i="4"/>
  <c r="J239" i="4" s="1"/>
  <c r="J1012" i="3" s="1"/>
  <c r="K1012" i="3" s="1"/>
  <c r="A239" i="2"/>
  <c r="C239" i="2"/>
  <c r="K240" i="2"/>
  <c r="B239" i="2"/>
  <c r="F239" i="5"/>
  <c r="A239" i="5"/>
  <c r="G240" i="5" l="1"/>
  <c r="E239" i="5"/>
  <c r="J240" i="2"/>
  <c r="P240" i="2"/>
  <c r="F239" i="4"/>
  <c r="H240" i="4"/>
  <c r="K241" i="2" l="1"/>
  <c r="B240" i="2"/>
  <c r="A240" i="2"/>
  <c r="C240" i="2"/>
  <c r="G240" i="4"/>
  <c r="A240" i="4"/>
  <c r="J240" i="4" s="1"/>
  <c r="J1013" i="3" s="1"/>
  <c r="K1013" i="3" s="1"/>
  <c r="F240" i="5"/>
  <c r="A240" i="5" s="1"/>
  <c r="G241" i="5" l="1"/>
  <c r="E240" i="5"/>
  <c r="F240" i="4"/>
  <c r="H241" i="4"/>
  <c r="J241" i="2"/>
  <c r="P241" i="2"/>
  <c r="G241" i="4" l="1"/>
  <c r="C241" i="2"/>
  <c r="K242" i="2"/>
  <c r="B241" i="2"/>
  <c r="A241" i="2"/>
  <c r="F241" i="5"/>
  <c r="P242" i="2" l="1"/>
  <c r="J242" i="2"/>
  <c r="G242" i="5"/>
  <c r="E241" i="5"/>
  <c r="F241" i="4"/>
  <c r="H242" i="4"/>
  <c r="A241" i="5"/>
  <c r="A241" i="4"/>
  <c r="J241" i="4" s="1"/>
  <c r="J1014" i="3" s="1"/>
  <c r="K1014" i="3" s="1"/>
  <c r="F242" i="5" l="1"/>
  <c r="A242" i="5"/>
  <c r="A242" i="4"/>
  <c r="J242" i="4" s="1"/>
  <c r="G242" i="4"/>
  <c r="C242" i="2"/>
  <c r="K243" i="2"/>
  <c r="B242" i="2"/>
  <c r="A242" i="2"/>
  <c r="H243" i="4" l="1"/>
  <c r="F242" i="4"/>
  <c r="P243" i="2"/>
  <c r="J243" i="2"/>
  <c r="G243" i="5"/>
  <c r="E242" i="5"/>
  <c r="J27" i="1"/>
  <c r="A243" i="2" l="1"/>
  <c r="C243" i="2"/>
  <c r="K244" i="2"/>
  <c r="B243" i="2"/>
  <c r="F243" i="5"/>
  <c r="A243" i="5"/>
  <c r="G243" i="4"/>
  <c r="F243" i="4" l="1"/>
  <c r="H244" i="4"/>
  <c r="A243" i="4"/>
  <c r="J243" i="4" s="1"/>
  <c r="J244" i="2"/>
  <c r="P244" i="2"/>
  <c r="G244" i="5"/>
  <c r="E243" i="5"/>
  <c r="K245" i="2" l="1"/>
  <c r="B244" i="2"/>
  <c r="A244" i="2"/>
  <c r="C244" i="2"/>
  <c r="G244" i="4"/>
  <c r="A244" i="4"/>
  <c r="J244" i="4" s="1"/>
  <c r="F244" i="5"/>
  <c r="A244" i="5"/>
  <c r="G245" i="5" l="1"/>
  <c r="E244" i="5"/>
  <c r="F244" i="4"/>
  <c r="H245" i="4"/>
  <c r="J245" i="2"/>
  <c r="P245" i="2"/>
  <c r="G245" i="4" l="1"/>
  <c r="C245" i="2"/>
  <c r="K246" i="2"/>
  <c r="B245" i="2"/>
  <c r="A245" i="2"/>
  <c r="F245" i="5"/>
  <c r="A245" i="5"/>
  <c r="P246" i="2" l="1"/>
  <c r="J246" i="2"/>
  <c r="F245" i="4"/>
  <c r="H246" i="4"/>
  <c r="G246" i="5"/>
  <c r="E245" i="5"/>
  <c r="A245" i="4"/>
  <c r="J245" i="4" s="1"/>
  <c r="G246" i="4" l="1"/>
  <c r="C246" i="2"/>
  <c r="K247" i="2"/>
  <c r="B246" i="2"/>
  <c r="A246" i="2"/>
  <c r="F246" i="5"/>
  <c r="A246" i="5"/>
  <c r="P247" i="2" l="1"/>
  <c r="J247" i="2"/>
  <c r="H247" i="4"/>
  <c r="F246" i="4"/>
  <c r="G247" i="5"/>
  <c r="E246" i="5"/>
  <c r="A246" i="4"/>
  <c r="J246" i="4" s="1"/>
  <c r="G247" i="4" l="1"/>
  <c r="A247" i="4"/>
  <c r="J247" i="4" s="1"/>
  <c r="A247" i="2"/>
  <c r="C247" i="2"/>
  <c r="K248" i="2"/>
  <c r="B247" i="2"/>
  <c r="F247" i="5"/>
  <c r="A247" i="5"/>
  <c r="G248" i="5" l="1"/>
  <c r="E247" i="5"/>
  <c r="J248" i="2"/>
  <c r="P248" i="2"/>
  <c r="F247" i="4"/>
  <c r="H248" i="4"/>
  <c r="K249" i="2" l="1"/>
  <c r="B248" i="2"/>
  <c r="A248" i="2"/>
  <c r="C248" i="2"/>
  <c r="G248" i="4"/>
  <c r="A248" i="4"/>
  <c r="J248" i="4" s="1"/>
  <c r="F248" i="5"/>
  <c r="A248" i="5"/>
  <c r="G249" i="5" l="1"/>
  <c r="E248" i="5"/>
  <c r="F248" i="4"/>
  <c r="H249" i="4"/>
  <c r="J249" i="2"/>
  <c r="P249" i="2"/>
  <c r="G249" i="4" l="1"/>
  <c r="C249" i="2"/>
  <c r="K250" i="2"/>
  <c r="B249" i="2"/>
  <c r="A249" i="2"/>
  <c r="F249" i="5"/>
  <c r="A249" i="5"/>
  <c r="P250" i="2" l="1"/>
  <c r="J250" i="2"/>
  <c r="F249" i="4"/>
  <c r="H250" i="4"/>
  <c r="G250" i="5"/>
  <c r="E249" i="5"/>
  <c r="A249" i="4"/>
  <c r="J249" i="4" s="1"/>
  <c r="G250" i="4" l="1"/>
  <c r="C250" i="2"/>
  <c r="K251" i="2"/>
  <c r="B250" i="2"/>
  <c r="A250" i="2"/>
  <c r="F250" i="5"/>
  <c r="A250" i="5"/>
  <c r="P251" i="2" l="1"/>
  <c r="J251" i="2"/>
  <c r="G251" i="5"/>
  <c r="E250" i="5"/>
  <c r="H251" i="4"/>
  <c r="F250" i="4"/>
  <c r="A250" i="4"/>
  <c r="J250" i="4" s="1"/>
  <c r="F251" i="5" l="1"/>
  <c r="A251" i="5"/>
  <c r="A251" i="2"/>
  <c r="C251" i="2"/>
  <c r="K252" i="2"/>
  <c r="B251" i="2"/>
  <c r="G251" i="4"/>
  <c r="F251" i="4" l="1"/>
  <c r="H252" i="4"/>
  <c r="A251" i="4"/>
  <c r="J251" i="4" s="1"/>
  <c r="J252" i="2"/>
  <c r="P252" i="2"/>
  <c r="G252" i="5"/>
  <c r="E251" i="5"/>
  <c r="F252" i="5" l="1"/>
  <c r="A252" i="5"/>
  <c r="K253" i="2"/>
  <c r="B252" i="2"/>
  <c r="A252" i="2"/>
  <c r="C252" i="2"/>
  <c r="G252" i="4"/>
  <c r="A252" i="4"/>
  <c r="J252" i="4" s="1"/>
  <c r="F252" i="4" l="1"/>
  <c r="H253" i="4"/>
  <c r="J253" i="2"/>
  <c r="P253" i="2"/>
  <c r="G253" i="5"/>
  <c r="E252" i="5"/>
  <c r="J28" i="1"/>
  <c r="C253" i="2" l="1"/>
  <c r="K254" i="2"/>
  <c r="B253" i="2"/>
  <c r="A253" i="2"/>
  <c r="G253" i="4"/>
  <c r="F253" i="5"/>
  <c r="G254" i="5" l="1"/>
  <c r="E253" i="5"/>
  <c r="A253" i="5"/>
  <c r="P254" i="2"/>
  <c r="J254" i="2"/>
  <c r="F253" i="4"/>
  <c r="H254" i="4"/>
  <c r="A253" i="4"/>
  <c r="J253" i="4" s="1"/>
  <c r="G254" i="4" l="1"/>
  <c r="C254" i="2"/>
  <c r="K255" i="2"/>
  <c r="B254" i="2"/>
  <c r="A254" i="2"/>
  <c r="F254" i="5"/>
  <c r="A254" i="5"/>
  <c r="P255" i="2" l="1"/>
  <c r="J255" i="2"/>
  <c r="H255" i="4"/>
  <c r="F254" i="4"/>
  <c r="G255" i="5"/>
  <c r="E254" i="5"/>
  <c r="A254" i="4"/>
  <c r="J254" i="4" s="1"/>
  <c r="G255" i="4" l="1"/>
  <c r="A255" i="4"/>
  <c r="J255" i="4" s="1"/>
  <c r="A255" i="2"/>
  <c r="C255" i="2"/>
  <c r="K256" i="2"/>
  <c r="B255" i="2"/>
  <c r="F255" i="5"/>
  <c r="A255" i="5" s="1"/>
  <c r="G256" i="5" l="1"/>
  <c r="E255" i="5"/>
  <c r="J256" i="2"/>
  <c r="P256" i="2"/>
  <c r="F255" i="4"/>
  <c r="H256" i="4"/>
  <c r="K257" i="2" l="1"/>
  <c r="B256" i="2"/>
  <c r="A256" i="2"/>
  <c r="C256" i="2"/>
  <c r="G256" i="4"/>
  <c r="A256" i="4"/>
  <c r="J256" i="4" s="1"/>
  <c r="F256" i="5"/>
  <c r="A256" i="5"/>
  <c r="G257" i="5" l="1"/>
  <c r="E256" i="5"/>
  <c r="F256" i="4"/>
  <c r="H257" i="4"/>
  <c r="J257" i="2"/>
  <c r="P257" i="2"/>
  <c r="G257" i="4" l="1"/>
  <c r="C257" i="2"/>
  <c r="K258" i="2"/>
  <c r="B257" i="2"/>
  <c r="A257" i="2"/>
  <c r="F257" i="5"/>
  <c r="A257" i="5"/>
  <c r="P258" i="2" l="1"/>
  <c r="J258" i="2"/>
  <c r="F257" i="4"/>
  <c r="H258" i="4"/>
  <c r="G258" i="5"/>
  <c r="E257" i="5"/>
  <c r="A257" i="4"/>
  <c r="J257" i="4" s="1"/>
  <c r="G258" i="4" l="1"/>
  <c r="C258" i="2"/>
  <c r="K259" i="2"/>
  <c r="B258" i="2"/>
  <c r="A258" i="2"/>
  <c r="F258" i="5"/>
  <c r="A258" i="5" s="1"/>
  <c r="P259" i="2" l="1"/>
  <c r="J259" i="2"/>
  <c r="H259" i="4"/>
  <c r="F258" i="4"/>
  <c r="G259" i="5"/>
  <c r="E258" i="5"/>
  <c r="A258" i="4"/>
  <c r="J258" i="4" s="1"/>
  <c r="G259" i="4" l="1"/>
  <c r="A259" i="4"/>
  <c r="J259" i="4" s="1"/>
  <c r="A259" i="2"/>
  <c r="C259" i="2"/>
  <c r="K260" i="2"/>
  <c r="B259" i="2"/>
  <c r="F259" i="5"/>
  <c r="A259" i="5"/>
  <c r="G260" i="5" l="1"/>
  <c r="E259" i="5"/>
  <c r="J260" i="2"/>
  <c r="P260" i="2"/>
  <c r="F259" i="4"/>
  <c r="H260" i="4"/>
  <c r="K261" i="2" l="1"/>
  <c r="B260" i="2"/>
  <c r="A260" i="2"/>
  <c r="C260" i="2"/>
  <c r="G260" i="4"/>
  <c r="A260" i="4"/>
  <c r="J260" i="4" s="1"/>
  <c r="F260" i="5"/>
  <c r="A260" i="5" s="1"/>
  <c r="G261" i="5" l="1"/>
  <c r="E260" i="5"/>
  <c r="F260" i="4"/>
  <c r="H261" i="4"/>
  <c r="J261" i="2"/>
  <c r="P261" i="2"/>
  <c r="G261" i="4" l="1"/>
  <c r="C261" i="2"/>
  <c r="K262" i="2"/>
  <c r="B261" i="2"/>
  <c r="A261" i="2"/>
  <c r="F261" i="5"/>
  <c r="A261" i="5"/>
  <c r="P262" i="2" l="1"/>
  <c r="J262" i="2"/>
  <c r="F261" i="4"/>
  <c r="H262" i="4"/>
  <c r="G262" i="5"/>
  <c r="E261" i="5"/>
  <c r="A261" i="4"/>
  <c r="J261" i="4" s="1"/>
  <c r="G262" i="4" l="1"/>
  <c r="C262" i="2"/>
  <c r="K263" i="2"/>
  <c r="B262" i="2"/>
  <c r="A262" i="2"/>
  <c r="F262" i="5"/>
  <c r="A262" i="5"/>
  <c r="P263" i="2" l="1"/>
  <c r="J263" i="2"/>
  <c r="H263" i="4"/>
  <c r="F262" i="4"/>
  <c r="G263" i="5"/>
  <c r="E262" i="5"/>
  <c r="A262" i="4"/>
  <c r="J262" i="4" s="1"/>
  <c r="J29" i="1"/>
  <c r="G263" i="4" l="1"/>
  <c r="A263" i="4"/>
  <c r="J263" i="4" s="1"/>
  <c r="A263" i="2"/>
  <c r="C263" i="2"/>
  <c r="K264" i="2"/>
  <c r="B263" i="2"/>
  <c r="F263" i="5"/>
  <c r="A263" i="5" s="1"/>
  <c r="G264" i="5" l="1"/>
  <c r="E263" i="5"/>
  <c r="J264" i="2"/>
  <c r="P264" i="2"/>
  <c r="F263" i="4"/>
  <c r="H264" i="4"/>
  <c r="G264" i="4" l="1"/>
  <c r="A264" i="4"/>
  <c r="J264" i="4" s="1"/>
  <c r="K265" i="2"/>
  <c r="B264" i="2"/>
  <c r="A264" i="2"/>
  <c r="C264" i="2"/>
  <c r="F264" i="5"/>
  <c r="A264" i="5"/>
  <c r="J265" i="2" l="1"/>
  <c r="P265" i="2"/>
  <c r="G265" i="5"/>
  <c r="E264" i="5"/>
  <c r="F264" i="4"/>
  <c r="H265" i="4"/>
  <c r="F265" i="5" l="1"/>
  <c r="A265" i="5"/>
  <c r="G265" i="4"/>
  <c r="C265" i="2"/>
  <c r="K266" i="2"/>
  <c r="B265" i="2"/>
  <c r="A265" i="2"/>
  <c r="F265" i="4" l="1"/>
  <c r="H266" i="4"/>
  <c r="A265" i="4"/>
  <c r="J265" i="4" s="1"/>
  <c r="P266" i="2"/>
  <c r="J266" i="2"/>
  <c r="G266" i="5"/>
  <c r="E265" i="5"/>
  <c r="G266" i="4" l="1"/>
  <c r="F266" i="5"/>
  <c r="A266" i="5" s="1"/>
  <c r="C266" i="2"/>
  <c r="K267" i="2"/>
  <c r="B266" i="2"/>
  <c r="A266" i="2"/>
  <c r="G267" i="5" l="1"/>
  <c r="E266" i="5"/>
  <c r="P267" i="2"/>
  <c r="J267" i="2"/>
  <c r="H267" i="4"/>
  <c r="F266" i="4"/>
  <c r="A266" i="4"/>
  <c r="J266" i="4" s="1"/>
  <c r="A267" i="2" l="1"/>
  <c r="C267" i="2"/>
  <c r="K268" i="2"/>
  <c r="B267" i="2"/>
  <c r="G267" i="4"/>
  <c r="A267" i="4"/>
  <c r="J267" i="4" s="1"/>
  <c r="F267" i="5"/>
  <c r="A267" i="5"/>
  <c r="G268" i="5" l="1"/>
  <c r="E267" i="5"/>
  <c r="J268" i="2"/>
  <c r="P268" i="2"/>
  <c r="F267" i="4"/>
  <c r="H268" i="4"/>
  <c r="K269" i="2" l="1"/>
  <c r="B268" i="2"/>
  <c r="A268" i="2"/>
  <c r="C268" i="2"/>
  <c r="G268" i="4"/>
  <c r="A268" i="4"/>
  <c r="J268" i="4" s="1"/>
  <c r="F268" i="5"/>
  <c r="A268" i="5"/>
  <c r="G269" i="5" l="1"/>
  <c r="E268" i="5"/>
  <c r="F268" i="4"/>
  <c r="H269" i="4"/>
  <c r="J269" i="2"/>
  <c r="P269" i="2"/>
  <c r="G269" i="4" l="1"/>
  <c r="C269" i="2"/>
  <c r="K270" i="2"/>
  <c r="B269" i="2"/>
  <c r="A269" i="2"/>
  <c r="F269" i="5"/>
  <c r="A269" i="5" s="1"/>
  <c r="P270" i="2" l="1"/>
  <c r="J270" i="2"/>
  <c r="F269" i="4"/>
  <c r="H270" i="4"/>
  <c r="G270" i="5"/>
  <c r="E269" i="5"/>
  <c r="A269" i="4"/>
  <c r="J269" i="4" s="1"/>
  <c r="G270" i="4" l="1"/>
  <c r="C270" i="2"/>
  <c r="K271" i="2"/>
  <c r="B270" i="2"/>
  <c r="A270" i="2"/>
  <c r="F270" i="5"/>
  <c r="A270" i="5"/>
  <c r="P271" i="2" l="1"/>
  <c r="J271" i="2"/>
  <c r="G271" i="5"/>
  <c r="E270" i="5"/>
  <c r="H271" i="4"/>
  <c r="F270" i="4"/>
  <c r="A270" i="4"/>
  <c r="J270" i="4" s="1"/>
  <c r="F271" i="5" l="1"/>
  <c r="A271" i="5"/>
  <c r="A271" i="2"/>
  <c r="C271" i="2"/>
  <c r="K272" i="2"/>
  <c r="B271" i="2"/>
  <c r="G271" i="4"/>
  <c r="A271" i="4"/>
  <c r="J271" i="4" s="1"/>
  <c r="F271" i="4" l="1"/>
  <c r="H272" i="4"/>
  <c r="J272" i="2"/>
  <c r="P272" i="2"/>
  <c r="G272" i="5"/>
  <c r="E271" i="5"/>
  <c r="K273" i="2" l="1"/>
  <c r="B272" i="2"/>
  <c r="A272" i="2"/>
  <c r="C272" i="2"/>
  <c r="G272" i="4"/>
  <c r="A272" i="4"/>
  <c r="J272" i="4" s="1"/>
  <c r="F272" i="5"/>
  <c r="A272" i="5"/>
  <c r="G273" i="5" l="1"/>
  <c r="E272" i="5"/>
  <c r="F272" i="4"/>
  <c r="H273" i="4"/>
  <c r="J273" i="2"/>
  <c r="P273" i="2"/>
  <c r="J30" i="1"/>
  <c r="G273" i="4" l="1"/>
  <c r="C273" i="2"/>
  <c r="K274" i="2"/>
  <c r="B273" i="2"/>
  <c r="A273" i="2"/>
  <c r="F273" i="5"/>
  <c r="A273" i="5"/>
  <c r="P274" i="2" l="1"/>
  <c r="J274" i="2"/>
  <c r="G274" i="5"/>
  <c r="E273" i="5"/>
  <c r="F273" i="4"/>
  <c r="H274" i="4"/>
  <c r="A273" i="4"/>
  <c r="J273" i="4" s="1"/>
  <c r="F274" i="5" l="1"/>
  <c r="A274" i="5"/>
  <c r="A274" i="4"/>
  <c r="J274" i="4" s="1"/>
  <c r="G274" i="4"/>
  <c r="C274" i="2"/>
  <c r="K275" i="2"/>
  <c r="B274" i="2"/>
  <c r="A274" i="2"/>
  <c r="H275" i="4" l="1"/>
  <c r="F274" i="4"/>
  <c r="P275" i="2"/>
  <c r="J275" i="2"/>
  <c r="G275" i="5"/>
  <c r="E274" i="5"/>
  <c r="F275" i="5" l="1"/>
  <c r="A275" i="5"/>
  <c r="A275" i="2"/>
  <c r="C275" i="2"/>
  <c r="K276" i="2"/>
  <c r="B275" i="2"/>
  <c r="G275" i="4"/>
  <c r="A275" i="4"/>
  <c r="J275" i="4" s="1"/>
  <c r="F275" i="4" l="1"/>
  <c r="H276" i="4"/>
  <c r="J276" i="2"/>
  <c r="P276" i="2"/>
  <c r="G276" i="5"/>
  <c r="E275" i="5"/>
  <c r="K277" i="2" l="1"/>
  <c r="B276" i="2"/>
  <c r="A276" i="2"/>
  <c r="C276" i="2"/>
  <c r="G276" i="4"/>
  <c r="A276" i="4"/>
  <c r="J276" i="4" s="1"/>
  <c r="F276" i="5"/>
  <c r="A276" i="5"/>
  <c r="G277" i="5" l="1"/>
  <c r="E276" i="5"/>
  <c r="F276" i="4"/>
  <c r="H277" i="4"/>
  <c r="J277" i="2"/>
  <c r="P277" i="2"/>
  <c r="G277" i="4" l="1"/>
  <c r="C277" i="2"/>
  <c r="K278" i="2"/>
  <c r="B277" i="2"/>
  <c r="A277" i="2"/>
  <c r="F277" i="5"/>
  <c r="A277" i="5" s="1"/>
  <c r="P278" i="2" l="1"/>
  <c r="J278" i="2"/>
  <c r="F277" i="4"/>
  <c r="H278" i="4"/>
  <c r="G278" i="5"/>
  <c r="E277" i="5"/>
  <c r="A277" i="4"/>
  <c r="J277" i="4" s="1"/>
  <c r="G278" i="4" l="1"/>
  <c r="C278" i="2"/>
  <c r="K279" i="2"/>
  <c r="B278" i="2"/>
  <c r="A278" i="2"/>
  <c r="F278" i="5"/>
  <c r="A278" i="5" s="1"/>
  <c r="P279" i="2" l="1"/>
  <c r="J279" i="2"/>
  <c r="H279" i="4"/>
  <c r="F278" i="4"/>
  <c r="G279" i="5"/>
  <c r="E278" i="5"/>
  <c r="A278" i="4"/>
  <c r="J278" i="4" s="1"/>
  <c r="G279" i="4" l="1"/>
  <c r="A279" i="4"/>
  <c r="J279" i="4" s="1"/>
  <c r="A279" i="2"/>
  <c r="C279" i="2"/>
  <c r="K280" i="2"/>
  <c r="B279" i="2"/>
  <c r="F279" i="5"/>
  <c r="A279" i="5"/>
  <c r="G280" i="5" l="1"/>
  <c r="E279" i="5"/>
  <c r="J280" i="2"/>
  <c r="P280" i="2"/>
  <c r="F279" i="4"/>
  <c r="H280" i="4"/>
  <c r="K281" i="2" l="1"/>
  <c r="B280" i="2"/>
  <c r="A280" i="2"/>
  <c r="C280" i="2"/>
  <c r="G280" i="4"/>
  <c r="A280" i="4"/>
  <c r="J280" i="4" s="1"/>
  <c r="F280" i="5"/>
  <c r="G281" i="5" l="1"/>
  <c r="E280" i="5"/>
  <c r="A280" i="5"/>
  <c r="F280" i="4"/>
  <c r="H281" i="4"/>
  <c r="J281" i="2"/>
  <c r="P281" i="2"/>
  <c r="C281" i="2" l="1"/>
  <c r="K282" i="2"/>
  <c r="B281" i="2"/>
  <c r="A281" i="2"/>
  <c r="G281" i="4"/>
  <c r="F281" i="5"/>
  <c r="G282" i="5" l="1"/>
  <c r="E281" i="5"/>
  <c r="A281" i="5"/>
  <c r="F281" i="4"/>
  <c r="H282" i="4"/>
  <c r="P282" i="2"/>
  <c r="J282" i="2"/>
  <c r="A281" i="4"/>
  <c r="J281" i="4" s="1"/>
  <c r="C282" i="2" l="1"/>
  <c r="K283" i="2"/>
  <c r="B282" i="2"/>
  <c r="A282" i="2"/>
  <c r="G282" i="4"/>
  <c r="F282" i="5"/>
  <c r="A282" i="5" s="1"/>
  <c r="H283" i="4" l="1"/>
  <c r="F282" i="4"/>
  <c r="P283" i="2"/>
  <c r="J283" i="2"/>
  <c r="G283" i="5"/>
  <c r="E282" i="5"/>
  <c r="A282" i="4"/>
  <c r="J282" i="4" s="1"/>
  <c r="J31" i="1"/>
  <c r="A283" i="2" l="1"/>
  <c r="C283" i="2"/>
  <c r="K284" i="2"/>
  <c r="B283" i="2"/>
  <c r="F283" i="5"/>
  <c r="A283" i="5"/>
  <c r="G283" i="4"/>
  <c r="F283" i="4" l="1"/>
  <c r="H284" i="4"/>
  <c r="A283" i="4"/>
  <c r="J283" i="4" s="1"/>
  <c r="J284" i="2"/>
  <c r="P284" i="2"/>
  <c r="G284" i="5"/>
  <c r="E283" i="5"/>
  <c r="K285" i="2" l="1"/>
  <c r="B284" i="2"/>
  <c r="A284" i="2"/>
  <c r="C284" i="2"/>
  <c r="G284" i="4"/>
  <c r="A284" i="4"/>
  <c r="J284" i="4" s="1"/>
  <c r="F284" i="5"/>
  <c r="G285" i="5" l="1"/>
  <c r="E284" i="5"/>
  <c r="A284" i="5"/>
  <c r="F284" i="4"/>
  <c r="H285" i="4"/>
  <c r="J285" i="2"/>
  <c r="P285" i="2"/>
  <c r="C285" i="2" l="1"/>
  <c r="K286" i="2"/>
  <c r="B285" i="2"/>
  <c r="A285" i="2"/>
  <c r="G285" i="4"/>
  <c r="F285" i="5"/>
  <c r="G286" i="5" l="1"/>
  <c r="E285" i="5"/>
  <c r="A285" i="5"/>
  <c r="P286" i="2"/>
  <c r="J286" i="2"/>
  <c r="F285" i="4"/>
  <c r="H286" i="4"/>
  <c r="A285" i="4"/>
  <c r="J285" i="4" s="1"/>
  <c r="G286" i="4" l="1"/>
  <c r="C286" i="2"/>
  <c r="K287" i="2"/>
  <c r="B286" i="2"/>
  <c r="A286" i="2"/>
  <c r="F286" i="5"/>
  <c r="P287" i="2" l="1"/>
  <c r="J287" i="2"/>
  <c r="G287" i="5"/>
  <c r="E286" i="5"/>
  <c r="H287" i="4"/>
  <c r="F286" i="4"/>
  <c r="A286" i="5"/>
  <c r="A286" i="4"/>
  <c r="J286" i="4" s="1"/>
  <c r="F287" i="5" l="1"/>
  <c r="A287" i="5"/>
  <c r="A287" i="2"/>
  <c r="C287" i="2"/>
  <c r="K288" i="2"/>
  <c r="B287" i="2"/>
  <c r="G287" i="4"/>
  <c r="F287" i="4" l="1"/>
  <c r="H288" i="4"/>
  <c r="A287" i="4"/>
  <c r="J287" i="4" s="1"/>
  <c r="J288" i="2"/>
  <c r="P288" i="2"/>
  <c r="G288" i="5"/>
  <c r="E287" i="5"/>
  <c r="F288" i="5" l="1"/>
  <c r="A288" i="5"/>
  <c r="K289" i="2"/>
  <c r="B288" i="2"/>
  <c r="A288" i="2"/>
  <c r="C288" i="2"/>
  <c r="G288" i="4"/>
  <c r="A288" i="4"/>
  <c r="J288" i="4" s="1"/>
  <c r="F288" i="4" l="1"/>
  <c r="H289" i="4"/>
  <c r="J289" i="2"/>
  <c r="P289" i="2"/>
  <c r="G289" i="5"/>
  <c r="E288" i="5"/>
  <c r="C289" i="2" l="1"/>
  <c r="K290" i="2"/>
  <c r="B289" i="2"/>
  <c r="A289" i="2"/>
  <c r="G289" i="4"/>
  <c r="F289" i="5"/>
  <c r="G290" i="5" l="1"/>
  <c r="E289" i="5"/>
  <c r="A289" i="5"/>
  <c r="P290" i="2"/>
  <c r="J290" i="2"/>
  <c r="F289" i="4"/>
  <c r="H290" i="4"/>
  <c r="A289" i="4"/>
  <c r="J289" i="4" s="1"/>
  <c r="G290" i="4" l="1"/>
  <c r="C290" i="2"/>
  <c r="K291" i="2"/>
  <c r="B290" i="2"/>
  <c r="A290" i="2"/>
  <c r="F290" i="5"/>
  <c r="A290" i="5"/>
  <c r="P291" i="2" l="1"/>
  <c r="J291" i="2"/>
  <c r="G291" i="5"/>
  <c r="E290" i="5"/>
  <c r="H291" i="4"/>
  <c r="F290" i="4"/>
  <c r="A290" i="4"/>
  <c r="J290" i="4" s="1"/>
  <c r="F291" i="5" l="1"/>
  <c r="A291" i="5"/>
  <c r="A291" i="2"/>
  <c r="C291" i="2"/>
  <c r="K292" i="2"/>
  <c r="B291" i="2"/>
  <c r="G291" i="4"/>
  <c r="F291" i="4" l="1"/>
  <c r="H292" i="4"/>
  <c r="A291" i="4"/>
  <c r="J291" i="4" s="1"/>
  <c r="J292" i="2"/>
  <c r="P292" i="2"/>
  <c r="G292" i="5"/>
  <c r="E291" i="5"/>
  <c r="K293" i="2" l="1"/>
  <c r="B292" i="2"/>
  <c r="A292" i="2"/>
  <c r="C292" i="2"/>
  <c r="G292" i="4"/>
  <c r="A292" i="4"/>
  <c r="J292" i="4" s="1"/>
  <c r="F292" i="5"/>
  <c r="A292" i="5"/>
  <c r="G293" i="5" l="1"/>
  <c r="E292" i="5"/>
  <c r="F292" i="4"/>
  <c r="H293" i="4"/>
  <c r="J293" i="2"/>
  <c r="P293" i="2"/>
  <c r="J32" i="1"/>
  <c r="G293" i="4" l="1"/>
  <c r="C293" i="2"/>
  <c r="K294" i="2"/>
  <c r="B293" i="2"/>
  <c r="A293" i="2"/>
  <c r="F293" i="5"/>
  <c r="P294" i="2" l="1"/>
  <c r="J294" i="2"/>
  <c r="G294" i="5"/>
  <c r="E293" i="5"/>
  <c r="F293" i="4"/>
  <c r="H294" i="4"/>
  <c r="A293" i="5"/>
  <c r="A293" i="4"/>
  <c r="J293" i="4" s="1"/>
  <c r="F294" i="5" l="1"/>
  <c r="A294" i="5"/>
  <c r="A294" i="4"/>
  <c r="J294" i="4" s="1"/>
  <c r="G294" i="4"/>
  <c r="C294" i="2"/>
  <c r="K295" i="2"/>
  <c r="B294" i="2"/>
  <c r="A294" i="2"/>
  <c r="H295" i="4" l="1"/>
  <c r="F294" i="4"/>
  <c r="P295" i="2"/>
  <c r="J295" i="2"/>
  <c r="G295" i="5"/>
  <c r="E294" i="5"/>
  <c r="F295" i="5" l="1"/>
  <c r="A295" i="5"/>
  <c r="A295" i="2"/>
  <c r="C295" i="2"/>
  <c r="K296" i="2"/>
  <c r="B295" i="2"/>
  <c r="G295" i="4"/>
  <c r="F295" i="4" l="1"/>
  <c r="H296" i="4"/>
  <c r="A295" i="4"/>
  <c r="J295" i="4" s="1"/>
  <c r="J296" i="2"/>
  <c r="P296" i="2"/>
  <c r="G296" i="5"/>
  <c r="E295" i="5"/>
  <c r="F296" i="5" l="1"/>
  <c r="A296" i="5"/>
  <c r="K297" i="2"/>
  <c r="B296" i="2"/>
  <c r="A296" i="2"/>
  <c r="C296" i="2"/>
  <c r="G296" i="4"/>
  <c r="A296" i="4"/>
  <c r="J296" i="4" s="1"/>
  <c r="J297" i="2" l="1"/>
  <c r="P297" i="2"/>
  <c r="F296" i="4"/>
  <c r="H297" i="4"/>
  <c r="G297" i="5"/>
  <c r="E296" i="5"/>
  <c r="G297" i="4" l="1"/>
  <c r="F297" i="5"/>
  <c r="A297" i="5" s="1"/>
  <c r="C297" i="2"/>
  <c r="K298" i="2"/>
  <c r="B297" i="2"/>
  <c r="A297" i="2"/>
  <c r="G298" i="5" l="1"/>
  <c r="E297" i="5"/>
  <c r="P298" i="2"/>
  <c r="J298" i="2"/>
  <c r="F297" i="4"/>
  <c r="H298" i="4"/>
  <c r="A297" i="4"/>
  <c r="J297" i="4" s="1"/>
  <c r="G298" i="4" l="1"/>
  <c r="C298" i="2"/>
  <c r="K299" i="2"/>
  <c r="B298" i="2"/>
  <c r="A298" i="2"/>
  <c r="F298" i="5"/>
  <c r="A298" i="5"/>
  <c r="P299" i="2" l="1"/>
  <c r="J299" i="2"/>
  <c r="H299" i="4"/>
  <c r="F298" i="4"/>
  <c r="G299" i="5"/>
  <c r="E298" i="5"/>
  <c r="A298" i="4"/>
  <c r="J298" i="4" s="1"/>
  <c r="G299" i="4" l="1"/>
  <c r="A299" i="4"/>
  <c r="J299" i="4" s="1"/>
  <c r="A299" i="2"/>
  <c r="C299" i="2"/>
  <c r="K300" i="2"/>
  <c r="B299" i="2"/>
  <c r="F299" i="5"/>
  <c r="A299" i="5"/>
  <c r="G300" i="5" l="1"/>
  <c r="E299" i="5"/>
  <c r="J300" i="2"/>
  <c r="P300" i="2"/>
  <c r="F299" i="4"/>
  <c r="H300" i="4"/>
  <c r="K301" i="2" l="1"/>
  <c r="B300" i="2"/>
  <c r="A300" i="2"/>
  <c r="C300" i="2"/>
  <c r="G300" i="4"/>
  <c r="A300" i="4"/>
  <c r="J300" i="4" s="1"/>
  <c r="F300" i="5"/>
  <c r="A300" i="5"/>
  <c r="G301" i="5" l="1"/>
  <c r="E300" i="5"/>
  <c r="F300" i="4"/>
  <c r="H301" i="4"/>
  <c r="J301" i="2"/>
  <c r="P301" i="2"/>
  <c r="G301" i="4" l="1"/>
  <c r="C301" i="2"/>
  <c r="K302" i="2"/>
  <c r="B301" i="2"/>
  <c r="A301" i="2"/>
  <c r="F301" i="5"/>
  <c r="A301" i="5"/>
  <c r="P302" i="2" l="1"/>
  <c r="J302" i="2"/>
  <c r="F301" i="4"/>
  <c r="H302" i="4"/>
  <c r="G302" i="5"/>
  <c r="E301" i="5"/>
  <c r="A301" i="4"/>
  <c r="J301" i="4" s="1"/>
  <c r="G302" i="4" l="1"/>
  <c r="C302" i="2"/>
  <c r="K303" i="2"/>
  <c r="B302" i="2"/>
  <c r="A302" i="2"/>
  <c r="F302" i="5"/>
  <c r="A302" i="5"/>
  <c r="P303" i="2" l="1"/>
  <c r="J303" i="2"/>
  <c r="H303" i="4"/>
  <c r="F302" i="4"/>
  <c r="G303" i="5"/>
  <c r="E302" i="5"/>
  <c r="A302" i="4"/>
  <c r="J302" i="4" s="1"/>
  <c r="J33" i="1"/>
  <c r="G303" i="4" l="1"/>
  <c r="A303" i="4"/>
  <c r="J303" i="4" s="1"/>
  <c r="A303" i="2"/>
  <c r="C303" i="2"/>
  <c r="K304" i="2"/>
  <c r="B303" i="2"/>
  <c r="F303" i="5"/>
  <c r="A303" i="5"/>
  <c r="G304" i="5" l="1"/>
  <c r="E303" i="5"/>
  <c r="J304" i="2"/>
  <c r="P304" i="2"/>
  <c r="F303" i="4"/>
  <c r="H304" i="4"/>
  <c r="G304" i="4" l="1"/>
  <c r="A304" i="4"/>
  <c r="J304" i="4" s="1"/>
  <c r="K305" i="2"/>
  <c r="B304" i="2"/>
  <c r="A304" i="2"/>
  <c r="C304" i="2"/>
  <c r="F304" i="5"/>
  <c r="A304" i="5"/>
  <c r="G305" i="5" l="1"/>
  <c r="E304" i="5"/>
  <c r="J305" i="2"/>
  <c r="P305" i="2"/>
  <c r="F304" i="4"/>
  <c r="H305" i="4"/>
  <c r="G305" i="4" l="1"/>
  <c r="C305" i="2"/>
  <c r="K306" i="2"/>
  <c r="B305" i="2"/>
  <c r="A305" i="2"/>
  <c r="F305" i="5"/>
  <c r="P306" i="2" l="1"/>
  <c r="J306" i="2"/>
  <c r="G306" i="5"/>
  <c r="E305" i="5"/>
  <c r="F305" i="4"/>
  <c r="H306" i="4"/>
  <c r="A305" i="5"/>
  <c r="A305" i="4"/>
  <c r="J305" i="4" s="1"/>
  <c r="F306" i="5" l="1"/>
  <c r="A306" i="5"/>
  <c r="A306" i="4"/>
  <c r="J306" i="4" s="1"/>
  <c r="G306" i="4"/>
  <c r="C306" i="2"/>
  <c r="K307" i="2"/>
  <c r="B306" i="2"/>
  <c r="A306" i="2"/>
  <c r="H307" i="4" l="1"/>
  <c r="F306" i="4"/>
  <c r="P307" i="2"/>
  <c r="J307" i="2"/>
  <c r="G307" i="5"/>
  <c r="E306" i="5"/>
  <c r="F307" i="5" l="1"/>
  <c r="A307" i="5"/>
  <c r="A307" i="2"/>
  <c r="C307" i="2"/>
  <c r="K308" i="2"/>
  <c r="B307" i="2"/>
  <c r="G307" i="4"/>
  <c r="A307" i="4"/>
  <c r="J307" i="4" s="1"/>
  <c r="F307" i="4" l="1"/>
  <c r="H308" i="4"/>
  <c r="J308" i="2"/>
  <c r="P308" i="2"/>
  <c r="G308" i="5"/>
  <c r="E307" i="5"/>
  <c r="K309" i="2" l="1"/>
  <c r="B308" i="2"/>
  <c r="A308" i="2"/>
  <c r="C308" i="2"/>
  <c r="G308" i="4"/>
  <c r="A308" i="4"/>
  <c r="J308" i="4" s="1"/>
  <c r="F308" i="5"/>
  <c r="A308" i="5"/>
  <c r="G309" i="5" l="1"/>
  <c r="E308" i="5"/>
  <c r="F308" i="4"/>
  <c r="H309" i="4"/>
  <c r="J309" i="2"/>
  <c r="P309" i="2"/>
  <c r="G309" i="4" l="1"/>
  <c r="C309" i="2"/>
  <c r="K310" i="2"/>
  <c r="B309" i="2"/>
  <c r="A309" i="2"/>
  <c r="F309" i="5"/>
  <c r="P310" i="2" l="1"/>
  <c r="J310" i="2"/>
  <c r="G310" i="5"/>
  <c r="E309" i="5"/>
  <c r="F309" i="4"/>
  <c r="H310" i="4"/>
  <c r="A309" i="5"/>
  <c r="A309" i="4"/>
  <c r="J309" i="4" s="1"/>
  <c r="F310" i="5" l="1"/>
  <c r="A310" i="5"/>
  <c r="A310" i="4"/>
  <c r="J310" i="4" s="1"/>
  <c r="G310" i="4"/>
  <c r="C310" i="2"/>
  <c r="K311" i="2"/>
  <c r="B310" i="2"/>
  <c r="A310" i="2"/>
  <c r="H311" i="4" l="1"/>
  <c r="F310" i="4"/>
  <c r="P311" i="2"/>
  <c r="J311" i="2"/>
  <c r="G311" i="5"/>
  <c r="E310" i="5"/>
  <c r="A311" i="2" l="1"/>
  <c r="C311" i="2"/>
  <c r="K312" i="2"/>
  <c r="B311" i="2"/>
  <c r="F311" i="5"/>
  <c r="A311" i="5"/>
  <c r="G311" i="4"/>
  <c r="A311" i="4"/>
  <c r="J311" i="4" s="1"/>
  <c r="F311" i="4" l="1"/>
  <c r="H312" i="4"/>
  <c r="J312" i="2"/>
  <c r="P312" i="2"/>
  <c r="G312" i="5"/>
  <c r="E311" i="5"/>
  <c r="K313" i="2" l="1"/>
  <c r="B312" i="2"/>
  <c r="A312" i="2"/>
  <c r="C312" i="2"/>
  <c r="G312" i="4"/>
  <c r="A312" i="4"/>
  <c r="J312" i="4" s="1"/>
  <c r="F312" i="5"/>
  <c r="A312" i="5"/>
  <c r="G313" i="5" l="1"/>
  <c r="E312" i="5"/>
  <c r="F312" i="4"/>
  <c r="H313" i="4"/>
  <c r="J313" i="2"/>
  <c r="P313" i="2"/>
  <c r="J34" i="1"/>
  <c r="G313" i="4" l="1"/>
  <c r="C313" i="2"/>
  <c r="K314" i="2"/>
  <c r="B313" i="2"/>
  <c r="A313" i="2"/>
  <c r="F313" i="5"/>
  <c r="A313" i="5"/>
  <c r="P314" i="2" l="1"/>
  <c r="J314" i="2"/>
  <c r="F313" i="4"/>
  <c r="H314" i="4"/>
  <c r="G314" i="5"/>
  <c r="E313" i="5"/>
  <c r="A313" i="4"/>
  <c r="J313" i="4" s="1"/>
  <c r="G314" i="4" l="1"/>
  <c r="C314" i="2"/>
  <c r="K315" i="2"/>
  <c r="B314" i="2"/>
  <c r="A314" i="2"/>
  <c r="F314" i="5"/>
  <c r="A314" i="5"/>
  <c r="P315" i="2" l="1"/>
  <c r="J315" i="2"/>
  <c r="G315" i="5"/>
  <c r="E314" i="5"/>
  <c r="H315" i="4"/>
  <c r="F314" i="4"/>
  <c r="A314" i="4"/>
  <c r="J314" i="4" s="1"/>
  <c r="J510" i="3" s="1"/>
  <c r="K510" i="3" s="1"/>
  <c r="F315" i="5" l="1"/>
  <c r="A315" i="5"/>
  <c r="A315" i="2"/>
  <c r="C315" i="2"/>
  <c r="K316" i="2"/>
  <c r="B315" i="2"/>
  <c r="G315" i="4"/>
  <c r="A315" i="4"/>
  <c r="J315" i="4" s="1"/>
  <c r="F315" i="4" l="1"/>
  <c r="H316" i="4"/>
  <c r="J316" i="2"/>
  <c r="P316" i="2"/>
  <c r="G316" i="5"/>
  <c r="E315" i="5"/>
  <c r="K317" i="2" l="1"/>
  <c r="B316" i="2"/>
  <c r="A316" i="2"/>
  <c r="C316" i="2"/>
  <c r="G316" i="4"/>
  <c r="A316" i="4"/>
  <c r="J316" i="4" s="1"/>
  <c r="F316" i="5"/>
  <c r="A316" i="5"/>
  <c r="G317" i="5" l="1"/>
  <c r="E316" i="5"/>
  <c r="F316" i="4"/>
  <c r="H317" i="4"/>
  <c r="J317" i="2"/>
  <c r="P317" i="2"/>
  <c r="G317" i="4" l="1"/>
  <c r="C317" i="2"/>
  <c r="K318" i="2"/>
  <c r="B317" i="2"/>
  <c r="A317" i="2"/>
  <c r="F317" i="5"/>
  <c r="P318" i="2" l="1"/>
  <c r="J318" i="2"/>
  <c r="G318" i="5"/>
  <c r="E317" i="5"/>
  <c r="F317" i="4"/>
  <c r="H318" i="4"/>
  <c r="A317" i="5"/>
  <c r="A317" i="4"/>
  <c r="J317" i="4" s="1"/>
  <c r="F318" i="5" l="1"/>
  <c r="A318" i="5"/>
  <c r="A318" i="4"/>
  <c r="J318" i="4" s="1"/>
  <c r="G318" i="4"/>
  <c r="C318" i="2"/>
  <c r="K319" i="2"/>
  <c r="B318" i="2"/>
  <c r="A318" i="2"/>
  <c r="H319" i="4" l="1"/>
  <c r="F318" i="4"/>
  <c r="P319" i="2"/>
  <c r="J319" i="2"/>
  <c r="G319" i="5"/>
  <c r="E318" i="5"/>
  <c r="F319" i="5" l="1"/>
  <c r="A319" i="5"/>
  <c r="A319" i="2"/>
  <c r="C319" i="2"/>
  <c r="K320" i="2"/>
  <c r="B319" i="2"/>
  <c r="G319" i="4"/>
  <c r="A319" i="4"/>
  <c r="J319" i="4" s="1"/>
  <c r="J514" i="3" s="1"/>
  <c r="K514" i="3" s="1"/>
  <c r="F319" i="4" l="1"/>
  <c r="H320" i="4"/>
  <c r="J320" i="2"/>
  <c r="P320" i="2"/>
  <c r="G320" i="5"/>
  <c r="E319" i="5"/>
  <c r="K321" i="2" l="1"/>
  <c r="B320" i="2"/>
  <c r="A320" i="2"/>
  <c r="C320" i="2"/>
  <c r="G320" i="4"/>
  <c r="A320" i="4"/>
  <c r="J320" i="4" s="1"/>
  <c r="F320" i="5"/>
  <c r="A320" i="5"/>
  <c r="G321" i="5" l="1"/>
  <c r="E320" i="5"/>
  <c r="F320" i="4"/>
  <c r="H321" i="4"/>
  <c r="J321" i="2"/>
  <c r="P321" i="2"/>
  <c r="G321" i="4" l="1"/>
  <c r="C321" i="2"/>
  <c r="K322" i="2"/>
  <c r="B321" i="2"/>
  <c r="A321" i="2"/>
  <c r="F321" i="5"/>
  <c r="A321" i="5" s="1"/>
  <c r="P322" i="2" l="1"/>
  <c r="J322" i="2"/>
  <c r="F321" i="4"/>
  <c r="H322" i="4"/>
  <c r="G322" i="5"/>
  <c r="E321" i="5"/>
  <c r="A321" i="4"/>
  <c r="J321" i="4" s="1"/>
  <c r="G322" i="4" l="1"/>
  <c r="C322" i="2"/>
  <c r="K323" i="2"/>
  <c r="B322" i="2"/>
  <c r="A322" i="2"/>
  <c r="F322" i="5"/>
  <c r="A322" i="5"/>
  <c r="P323" i="2" l="1"/>
  <c r="J323" i="2"/>
  <c r="H323" i="4"/>
  <c r="F322" i="4"/>
  <c r="G323" i="5"/>
  <c r="E322" i="5"/>
  <c r="A322" i="4"/>
  <c r="J322" i="4" s="1"/>
  <c r="J35" i="1"/>
  <c r="G323" i="4" l="1"/>
  <c r="A323" i="4"/>
  <c r="J323" i="4" s="1"/>
  <c r="A323" i="2"/>
  <c r="C323" i="2"/>
  <c r="K324" i="2"/>
  <c r="B323" i="2"/>
  <c r="F323" i="5"/>
  <c r="G324" i="5" l="1"/>
  <c r="E323" i="5"/>
  <c r="A323" i="5"/>
  <c r="J324" i="2"/>
  <c r="P324" i="2"/>
  <c r="F323" i="4"/>
  <c r="H324" i="4"/>
  <c r="K325" i="2" l="1"/>
  <c r="B324" i="2"/>
  <c r="A324" i="2"/>
  <c r="C324" i="2"/>
  <c r="G324" i="4"/>
  <c r="A324" i="4"/>
  <c r="J324" i="4" s="1"/>
  <c r="J518" i="3" s="1"/>
  <c r="K518" i="3" s="1"/>
  <c r="F324" i="5"/>
  <c r="A324" i="5"/>
  <c r="G325" i="5" l="1"/>
  <c r="E324" i="5"/>
  <c r="F324" i="4"/>
  <c r="H325" i="4"/>
  <c r="J325" i="2"/>
  <c r="P325" i="2"/>
  <c r="G325" i="4" l="1"/>
  <c r="C325" i="2"/>
  <c r="K326" i="2"/>
  <c r="B325" i="2"/>
  <c r="A325" i="2"/>
  <c r="F325" i="5"/>
  <c r="A325" i="5"/>
  <c r="P326" i="2" l="1"/>
  <c r="J326" i="2"/>
  <c r="G326" i="5"/>
  <c r="E325" i="5"/>
  <c r="F325" i="4"/>
  <c r="H326" i="4"/>
  <c r="A325" i="4"/>
  <c r="J325" i="4" s="1"/>
  <c r="F326" i="5" l="1"/>
  <c r="A326" i="5"/>
  <c r="A326" i="4"/>
  <c r="J326" i="4" s="1"/>
  <c r="G326" i="4"/>
  <c r="C326" i="2"/>
  <c r="K327" i="2"/>
  <c r="B326" i="2"/>
  <c r="A326" i="2"/>
  <c r="H327" i="4" l="1"/>
  <c r="F326" i="4"/>
  <c r="P327" i="2"/>
  <c r="J327" i="2"/>
  <c r="G327" i="5"/>
  <c r="E326" i="5"/>
  <c r="F327" i="5" l="1"/>
  <c r="A327" i="5"/>
  <c r="A327" i="2"/>
  <c r="C327" i="2"/>
  <c r="K328" i="2"/>
  <c r="B327" i="2"/>
  <c r="G327" i="4"/>
  <c r="F327" i="4" l="1"/>
  <c r="H328" i="4"/>
  <c r="A327" i="4"/>
  <c r="J327" i="4" s="1"/>
  <c r="J328" i="2"/>
  <c r="P328" i="2"/>
  <c r="G328" i="5"/>
  <c r="E327" i="5"/>
  <c r="F328" i="5" l="1"/>
  <c r="A328" i="5"/>
  <c r="K329" i="2"/>
  <c r="B328" i="2"/>
  <c r="A328" i="2"/>
  <c r="C328" i="2"/>
  <c r="G328" i="4"/>
  <c r="A328" i="4"/>
  <c r="J328" i="4" s="1"/>
  <c r="J522" i="3" s="1"/>
  <c r="K522" i="3" s="1"/>
  <c r="J329" i="2" l="1"/>
  <c r="P329" i="2"/>
  <c r="F328" i="4"/>
  <c r="H329" i="4"/>
  <c r="G329" i="5"/>
  <c r="E328" i="5"/>
  <c r="G329" i="4" l="1"/>
  <c r="F329" i="5"/>
  <c r="A329" i="5" s="1"/>
  <c r="C329" i="2"/>
  <c r="K330" i="2"/>
  <c r="B329" i="2"/>
  <c r="A329" i="2"/>
  <c r="G330" i="5" l="1"/>
  <c r="E329" i="5"/>
  <c r="P330" i="2"/>
  <c r="J330" i="2"/>
  <c r="F329" i="4"/>
  <c r="H330" i="4"/>
  <c r="A329" i="4"/>
  <c r="J329" i="4" s="1"/>
  <c r="G330" i="4" l="1"/>
  <c r="C330" i="2"/>
  <c r="K331" i="2"/>
  <c r="B330" i="2"/>
  <c r="A330" i="2"/>
  <c r="F330" i="5"/>
  <c r="A330" i="5"/>
  <c r="P331" i="2" l="1"/>
  <c r="J331" i="2"/>
  <c r="H331" i="4"/>
  <c r="F330" i="4"/>
  <c r="G331" i="5"/>
  <c r="E330" i="5"/>
  <c r="A330" i="4"/>
  <c r="J330" i="4" s="1"/>
  <c r="G331" i="4" l="1"/>
  <c r="A331" i="4"/>
  <c r="J331" i="4" s="1"/>
  <c r="A331" i="2"/>
  <c r="C331" i="2"/>
  <c r="K332" i="2"/>
  <c r="B331" i="2"/>
  <c r="F331" i="5"/>
  <c r="G332" i="5" l="1"/>
  <c r="E331" i="5"/>
  <c r="A331" i="5"/>
  <c r="J332" i="2"/>
  <c r="P332" i="2"/>
  <c r="F331" i="4"/>
  <c r="H332" i="4"/>
  <c r="K333" i="2" l="1"/>
  <c r="B332" i="2"/>
  <c r="A332" i="2"/>
  <c r="C332" i="2"/>
  <c r="G332" i="4"/>
  <c r="A332" i="4"/>
  <c r="J332" i="4" s="1"/>
  <c r="J526" i="3" s="1"/>
  <c r="K526" i="3" s="1"/>
  <c r="F332" i="5"/>
  <c r="G333" i="5" l="1"/>
  <c r="E332" i="5"/>
  <c r="A332" i="5"/>
  <c r="F332" i="4"/>
  <c r="H333" i="4"/>
  <c r="J333" i="2"/>
  <c r="P333" i="2"/>
  <c r="J36" i="1"/>
  <c r="C333" i="2" l="1"/>
  <c r="K334" i="2"/>
  <c r="B333" i="2"/>
  <c r="A333" i="2"/>
  <c r="G333" i="4"/>
  <c r="F333" i="5"/>
  <c r="G334" i="5" l="1"/>
  <c r="E333" i="5"/>
  <c r="A333" i="5"/>
  <c r="P334" i="2"/>
  <c r="J334" i="2"/>
  <c r="F333" i="4"/>
  <c r="H334" i="4"/>
  <c r="A333" i="4"/>
  <c r="J333" i="4" s="1"/>
  <c r="G334" i="4" l="1"/>
  <c r="C334" i="2"/>
  <c r="K335" i="2"/>
  <c r="B334" i="2"/>
  <c r="A334" i="2"/>
  <c r="F334" i="5"/>
  <c r="P335" i="2" l="1"/>
  <c r="J335" i="2"/>
  <c r="G335" i="5"/>
  <c r="E334" i="5"/>
  <c r="H335" i="4"/>
  <c r="F334" i="4"/>
  <c r="A334" i="5"/>
  <c r="A334" i="4"/>
  <c r="J334" i="4" s="1"/>
  <c r="F335" i="5" l="1"/>
  <c r="A335" i="5"/>
  <c r="A335" i="2"/>
  <c r="C335" i="2"/>
  <c r="K336" i="2"/>
  <c r="B335" i="2"/>
  <c r="G335" i="4"/>
  <c r="A335" i="4"/>
  <c r="J335" i="4" s="1"/>
  <c r="F335" i="4" l="1"/>
  <c r="H336" i="4"/>
  <c r="J336" i="2"/>
  <c r="P336" i="2"/>
  <c r="G336" i="5"/>
  <c r="E335" i="5"/>
  <c r="K337" i="2" l="1"/>
  <c r="B336" i="2"/>
  <c r="A336" i="2"/>
  <c r="C336" i="2"/>
  <c r="G336" i="4"/>
  <c r="A336" i="4"/>
  <c r="J336" i="4" s="1"/>
  <c r="F336" i="5"/>
  <c r="A336" i="5"/>
  <c r="G337" i="5" l="1"/>
  <c r="E336" i="5"/>
  <c r="F336" i="4"/>
  <c r="H337" i="4"/>
  <c r="J337" i="2"/>
  <c r="P337" i="2"/>
  <c r="G337" i="4" l="1"/>
  <c r="C337" i="2"/>
  <c r="K338" i="2"/>
  <c r="B337" i="2"/>
  <c r="A337" i="2"/>
  <c r="F337" i="5"/>
  <c r="A337" i="5" s="1"/>
  <c r="P338" i="2" l="1"/>
  <c r="J338" i="2"/>
  <c r="F337" i="4"/>
  <c r="H338" i="4"/>
  <c r="G338" i="5"/>
  <c r="E337" i="5"/>
  <c r="A337" i="4"/>
  <c r="J337" i="4" s="1"/>
  <c r="G338" i="4" l="1"/>
  <c r="C338" i="2"/>
  <c r="K339" i="2"/>
  <c r="B338" i="2"/>
  <c r="A338" i="2"/>
  <c r="F338" i="5"/>
  <c r="A338" i="5"/>
  <c r="P339" i="2" l="1"/>
  <c r="J339" i="2"/>
  <c r="H339" i="4"/>
  <c r="F338" i="4"/>
  <c r="G339" i="5"/>
  <c r="E338" i="5"/>
  <c r="A338" i="4"/>
  <c r="J338" i="4" s="1"/>
  <c r="J530" i="3" s="1"/>
  <c r="K530" i="3" s="1"/>
  <c r="G339" i="4" l="1"/>
  <c r="A339" i="4"/>
  <c r="J339" i="4" s="1"/>
  <c r="A339" i="2"/>
  <c r="C339" i="2"/>
  <c r="K340" i="2"/>
  <c r="B339" i="2"/>
  <c r="F339" i="5"/>
  <c r="A339" i="5"/>
  <c r="G340" i="5" l="1"/>
  <c r="E339" i="5"/>
  <c r="J340" i="2"/>
  <c r="P340" i="2"/>
  <c r="F339" i="4"/>
  <c r="H340" i="4"/>
  <c r="G340" i="4" l="1"/>
  <c r="A340" i="4"/>
  <c r="J340" i="4" s="1"/>
  <c r="K341" i="2"/>
  <c r="B340" i="2"/>
  <c r="A340" i="2"/>
  <c r="C340" i="2"/>
  <c r="F340" i="5"/>
  <c r="A340" i="5"/>
  <c r="J341" i="2" l="1"/>
  <c r="P341" i="2"/>
  <c r="G341" i="5"/>
  <c r="E340" i="5"/>
  <c r="F340" i="4"/>
  <c r="H341" i="4"/>
  <c r="F341" i="5" l="1"/>
  <c r="A341" i="5"/>
  <c r="A341" i="4"/>
  <c r="J341" i="4" s="1"/>
  <c r="G341" i="4"/>
  <c r="C341" i="2"/>
  <c r="K342" i="2"/>
  <c r="B341" i="2"/>
  <c r="A341" i="2"/>
  <c r="F341" i="4" l="1"/>
  <c r="H342" i="4"/>
  <c r="P342" i="2"/>
  <c r="J342" i="2"/>
  <c r="G342" i="5"/>
  <c r="E341" i="5"/>
  <c r="C342" i="2" l="1"/>
  <c r="K343" i="2"/>
  <c r="B342" i="2"/>
  <c r="A342" i="2"/>
  <c r="G342" i="4"/>
  <c r="F342" i="5"/>
  <c r="G343" i="5" l="1"/>
  <c r="E342" i="5"/>
  <c r="A342" i="5"/>
  <c r="P343" i="2"/>
  <c r="J343" i="2"/>
  <c r="H343" i="4"/>
  <c r="F342" i="4"/>
  <c r="A342" i="4"/>
  <c r="J342" i="4" s="1"/>
  <c r="J37" i="1"/>
  <c r="G343" i="4" l="1"/>
  <c r="A343" i="4"/>
  <c r="J343" i="4" s="1"/>
  <c r="A343" i="2"/>
  <c r="C343" i="2"/>
  <c r="K344" i="2"/>
  <c r="B343" i="2"/>
  <c r="F343" i="5"/>
  <c r="G344" i="5" l="1"/>
  <c r="E343" i="5"/>
  <c r="A343" i="5"/>
  <c r="J344" i="2"/>
  <c r="P344" i="2"/>
  <c r="F343" i="4"/>
  <c r="H344" i="4"/>
  <c r="K345" i="2" l="1"/>
  <c r="B344" i="2"/>
  <c r="A344" i="2"/>
  <c r="C344" i="2"/>
  <c r="G344" i="4"/>
  <c r="A344" i="4"/>
  <c r="J344" i="4" s="1"/>
  <c r="J534" i="3" s="1"/>
  <c r="K534" i="3" s="1"/>
  <c r="F344" i="5"/>
  <c r="A344" i="5"/>
  <c r="G345" i="5" l="1"/>
  <c r="E344" i="5"/>
  <c r="F344" i="4"/>
  <c r="H345" i="4"/>
  <c r="J345" i="2"/>
  <c r="P345" i="2"/>
  <c r="G345" i="4" l="1"/>
  <c r="C345" i="2"/>
  <c r="K346" i="2"/>
  <c r="B345" i="2"/>
  <c r="A345" i="2"/>
  <c r="F345" i="5"/>
  <c r="A345" i="5"/>
  <c r="P346" i="2" l="1"/>
  <c r="J346" i="2"/>
  <c r="G346" i="5"/>
  <c r="E345" i="5"/>
  <c r="F345" i="4"/>
  <c r="H346" i="4"/>
  <c r="A345" i="4"/>
  <c r="J345" i="4" s="1"/>
  <c r="F346" i="5" l="1"/>
  <c r="A346" i="5"/>
  <c r="A346" i="4"/>
  <c r="J346" i="4" s="1"/>
  <c r="G346" i="4"/>
  <c r="C346" i="2"/>
  <c r="K347" i="2"/>
  <c r="B346" i="2"/>
  <c r="A346" i="2"/>
  <c r="H347" i="4" l="1"/>
  <c r="F346" i="4"/>
  <c r="P347" i="2"/>
  <c r="J347" i="2"/>
  <c r="G347" i="5"/>
  <c r="E346" i="5"/>
  <c r="A347" i="2" l="1"/>
  <c r="C347" i="2"/>
  <c r="K348" i="2"/>
  <c r="B347" i="2"/>
  <c r="F347" i="5"/>
  <c r="A347" i="5"/>
  <c r="G347" i="4"/>
  <c r="A347" i="4"/>
  <c r="J347" i="4" s="1"/>
  <c r="F347" i="4" l="1"/>
  <c r="H348" i="4"/>
  <c r="J348" i="2"/>
  <c r="P348" i="2"/>
  <c r="G348" i="5"/>
  <c r="E347" i="5"/>
  <c r="K349" i="2" l="1"/>
  <c r="B348" i="2"/>
  <c r="A348" i="2"/>
  <c r="C348" i="2"/>
  <c r="G348" i="4"/>
  <c r="A348" i="4"/>
  <c r="J348" i="4" s="1"/>
  <c r="F348" i="5"/>
  <c r="A348" i="5"/>
  <c r="G349" i="5" l="1"/>
  <c r="E348" i="5"/>
  <c r="F348" i="4"/>
  <c r="H349" i="4"/>
  <c r="J349" i="2"/>
  <c r="P349" i="2"/>
  <c r="G349" i="4" l="1"/>
  <c r="C349" i="2"/>
  <c r="K350" i="2"/>
  <c r="B349" i="2"/>
  <c r="A349" i="2"/>
  <c r="F349" i="5"/>
  <c r="A349" i="5" s="1"/>
  <c r="P350" i="2" l="1"/>
  <c r="J350" i="2"/>
  <c r="F349" i="4"/>
  <c r="H350" i="4"/>
  <c r="G350" i="5"/>
  <c r="E349" i="5"/>
  <c r="A349" i="4"/>
  <c r="J349" i="4" s="1"/>
  <c r="J538" i="3" s="1"/>
  <c r="K538" i="3" s="1"/>
  <c r="G350" i="4" l="1"/>
  <c r="C350" i="2"/>
  <c r="K351" i="2"/>
  <c r="B350" i="2"/>
  <c r="A350" i="2"/>
  <c r="F350" i="5"/>
  <c r="A350" i="5"/>
  <c r="P351" i="2" l="1"/>
  <c r="J351" i="2"/>
  <c r="G351" i="5"/>
  <c r="E350" i="5"/>
  <c r="H351" i="4"/>
  <c r="F350" i="4"/>
  <c r="A350" i="4"/>
  <c r="J350" i="4" s="1"/>
  <c r="F351" i="5" l="1"/>
  <c r="A351" i="5"/>
  <c r="A351" i="2"/>
  <c r="C351" i="2"/>
  <c r="K352" i="2"/>
  <c r="B351" i="2"/>
  <c r="G351" i="4"/>
  <c r="F351" i="4" l="1"/>
  <c r="H352" i="4"/>
  <c r="A351" i="4"/>
  <c r="J351" i="4" s="1"/>
  <c r="J352" i="2"/>
  <c r="P352" i="2"/>
  <c r="G352" i="5"/>
  <c r="E351" i="5"/>
  <c r="F352" i="5" l="1"/>
  <c r="A352" i="5"/>
  <c r="K353" i="2"/>
  <c r="B352" i="2"/>
  <c r="A352" i="2"/>
  <c r="C352" i="2"/>
  <c r="G352" i="4"/>
  <c r="A352" i="4"/>
  <c r="J352" i="4" s="1"/>
  <c r="J542" i="3" s="1"/>
  <c r="K542" i="3" s="1"/>
  <c r="F352" i="4" l="1"/>
  <c r="H353" i="4"/>
  <c r="J353" i="2"/>
  <c r="P353" i="2"/>
  <c r="G353" i="5"/>
  <c r="E352" i="5"/>
  <c r="J38" i="1"/>
  <c r="C353" i="2" l="1"/>
  <c r="K354" i="2"/>
  <c r="B353" i="2"/>
  <c r="A353" i="2"/>
  <c r="G353" i="4"/>
  <c r="F353" i="5"/>
  <c r="A353" i="5" s="1"/>
  <c r="G354" i="5" l="1"/>
  <c r="E353" i="5"/>
  <c r="P354" i="2"/>
  <c r="J354" i="2"/>
  <c r="F353" i="4"/>
  <c r="H354" i="4"/>
  <c r="A353" i="4"/>
  <c r="J353" i="4" s="1"/>
  <c r="C354" i="2" l="1"/>
  <c r="K355" i="2"/>
  <c r="B354" i="2"/>
  <c r="A354" i="2"/>
  <c r="G354" i="4"/>
  <c r="F354" i="5"/>
  <c r="G355" i="5" l="1"/>
  <c r="E354" i="5"/>
  <c r="A354" i="5"/>
  <c r="P355" i="2"/>
  <c r="J355" i="2"/>
  <c r="H355" i="4"/>
  <c r="F354" i="4"/>
  <c r="A354" i="4"/>
  <c r="J354" i="4" s="1"/>
  <c r="G355" i="4" l="1"/>
  <c r="A355" i="4"/>
  <c r="J355" i="4" s="1"/>
  <c r="A355" i="2"/>
  <c r="C355" i="2"/>
  <c r="K356" i="2"/>
  <c r="B355" i="2"/>
  <c r="F355" i="5"/>
  <c r="A355" i="5"/>
  <c r="G356" i="5" l="1"/>
  <c r="E355" i="5"/>
  <c r="J356" i="2"/>
  <c r="P356" i="2"/>
  <c r="F355" i="4"/>
  <c r="H356" i="4"/>
  <c r="G356" i="4" l="1"/>
  <c r="A356" i="4"/>
  <c r="J356" i="4" s="1"/>
  <c r="K357" i="2"/>
  <c r="B356" i="2"/>
  <c r="A356" i="2"/>
  <c r="C356" i="2"/>
  <c r="F356" i="5"/>
  <c r="A356" i="5"/>
  <c r="J357" i="2" l="1"/>
  <c r="P357" i="2"/>
  <c r="G357" i="5"/>
  <c r="E356" i="5"/>
  <c r="F356" i="4"/>
  <c r="H357" i="4"/>
  <c r="F357" i="5" l="1"/>
  <c r="A357" i="5"/>
  <c r="A357" i="4"/>
  <c r="J357" i="4" s="1"/>
  <c r="G357" i="4"/>
  <c r="C357" i="2"/>
  <c r="K358" i="2"/>
  <c r="B357" i="2"/>
  <c r="A357" i="2"/>
  <c r="F357" i="4" l="1"/>
  <c r="H358" i="4"/>
  <c r="P358" i="2"/>
  <c r="J358" i="2"/>
  <c r="G358" i="5"/>
  <c r="E357" i="5"/>
  <c r="C358" i="2" l="1"/>
  <c r="K359" i="2"/>
  <c r="B358" i="2"/>
  <c r="A358" i="2"/>
  <c r="G358" i="4"/>
  <c r="F358" i="5"/>
  <c r="G359" i="5" l="1"/>
  <c r="E358" i="5"/>
  <c r="A358" i="5"/>
  <c r="P359" i="2"/>
  <c r="J359" i="2"/>
  <c r="H359" i="4"/>
  <c r="F358" i="4"/>
  <c r="A358" i="4"/>
  <c r="J358" i="4" s="1"/>
  <c r="G359" i="4" l="1"/>
  <c r="A359" i="4"/>
  <c r="J359" i="4" s="1"/>
  <c r="J546" i="3" s="1"/>
  <c r="K546" i="3" s="1"/>
  <c r="A359" i="2"/>
  <c r="C359" i="2"/>
  <c r="K360" i="2"/>
  <c r="B359" i="2"/>
  <c r="F359" i="5"/>
  <c r="A359" i="5"/>
  <c r="G360" i="5" l="1"/>
  <c r="E359" i="5"/>
  <c r="J360" i="2"/>
  <c r="P360" i="2"/>
  <c r="F359" i="4"/>
  <c r="H360" i="4"/>
  <c r="K361" i="2" l="1"/>
  <c r="B360" i="2"/>
  <c r="A360" i="2"/>
  <c r="C360" i="2"/>
  <c r="G360" i="4"/>
  <c r="A360" i="4"/>
  <c r="J360" i="4" s="1"/>
  <c r="F360" i="5"/>
  <c r="G361" i="5" l="1"/>
  <c r="E360" i="5"/>
  <c r="A360" i="5"/>
  <c r="F360" i="4"/>
  <c r="H361" i="4"/>
  <c r="J361" i="2"/>
  <c r="P361" i="2"/>
  <c r="C361" i="2" l="1"/>
  <c r="K362" i="2"/>
  <c r="B361" i="2"/>
  <c r="A361" i="2"/>
  <c r="G361" i="4"/>
  <c r="F361" i="5"/>
  <c r="A361" i="5" s="1"/>
  <c r="F361" i="4" l="1"/>
  <c r="H362" i="4"/>
  <c r="P362" i="2"/>
  <c r="J362" i="2"/>
  <c r="G362" i="5"/>
  <c r="E361" i="5"/>
  <c r="A361" i="4"/>
  <c r="J361" i="4" s="1"/>
  <c r="C362" i="2" l="1"/>
  <c r="K363" i="2"/>
  <c r="B362" i="2"/>
  <c r="A362" i="2"/>
  <c r="G362" i="4"/>
  <c r="F362" i="5"/>
  <c r="G363" i="5" l="1"/>
  <c r="E362" i="5"/>
  <c r="A362" i="5"/>
  <c r="P363" i="2"/>
  <c r="J363" i="2"/>
  <c r="H363" i="4"/>
  <c r="F362" i="4"/>
  <c r="A362" i="4"/>
  <c r="J362" i="4" s="1"/>
  <c r="J39" i="1"/>
  <c r="G363" i="4" l="1"/>
  <c r="A363" i="4"/>
  <c r="J363" i="4" s="1"/>
  <c r="J550" i="3" s="1"/>
  <c r="K550" i="3" s="1"/>
  <c r="A363" i="2"/>
  <c r="C363" i="2"/>
  <c r="K364" i="2"/>
  <c r="B363" i="2"/>
  <c r="F363" i="5"/>
  <c r="A363" i="5"/>
  <c r="G364" i="5" l="1"/>
  <c r="E363" i="5"/>
  <c r="J364" i="2"/>
  <c r="P364" i="2"/>
  <c r="F363" i="4"/>
  <c r="H364" i="4"/>
  <c r="K365" i="2" l="1"/>
  <c r="B364" i="2"/>
  <c r="A364" i="2"/>
  <c r="C364" i="2"/>
  <c r="G364" i="4"/>
  <c r="A364" i="4"/>
  <c r="J364" i="4" s="1"/>
  <c r="F364" i="5"/>
  <c r="A364" i="5"/>
  <c r="G365" i="5" l="1"/>
  <c r="E364" i="5"/>
  <c r="F364" i="4"/>
  <c r="H365" i="4"/>
  <c r="J365" i="2"/>
  <c r="P365" i="2"/>
  <c r="G365" i="4" l="1"/>
  <c r="C365" i="2"/>
  <c r="K366" i="2"/>
  <c r="B365" i="2"/>
  <c r="A365" i="2"/>
  <c r="F365" i="5"/>
  <c r="A365" i="5"/>
  <c r="P366" i="2" l="1"/>
  <c r="J366" i="2"/>
  <c r="F365" i="4"/>
  <c r="H366" i="4"/>
  <c r="G366" i="5"/>
  <c r="E365" i="5"/>
  <c r="A365" i="4"/>
  <c r="J365" i="4" s="1"/>
  <c r="G366" i="4" l="1"/>
  <c r="C366" i="2"/>
  <c r="K367" i="2"/>
  <c r="B366" i="2"/>
  <c r="A366" i="2"/>
  <c r="F366" i="5"/>
  <c r="A366" i="5"/>
  <c r="P367" i="2" l="1"/>
  <c r="J367" i="2"/>
  <c r="H367" i="4"/>
  <c r="F366" i="4"/>
  <c r="G367" i="5"/>
  <c r="E366" i="5"/>
  <c r="A366" i="4"/>
  <c r="J366" i="4" s="1"/>
  <c r="G367" i="4" l="1"/>
  <c r="A367" i="4"/>
  <c r="J367" i="4" s="1"/>
  <c r="A367" i="2"/>
  <c r="C367" i="2"/>
  <c r="K368" i="2"/>
  <c r="B367" i="2"/>
  <c r="F367" i="5"/>
  <c r="A367" i="5"/>
  <c r="G368" i="5" l="1"/>
  <c r="E367" i="5"/>
  <c r="J368" i="2"/>
  <c r="P368" i="2"/>
  <c r="F367" i="4"/>
  <c r="H368" i="4"/>
  <c r="G368" i="4" l="1"/>
  <c r="A368" i="4"/>
  <c r="J368" i="4" s="1"/>
  <c r="K369" i="2"/>
  <c r="B368" i="2"/>
  <c r="A368" i="2"/>
  <c r="C368" i="2"/>
  <c r="F368" i="5"/>
  <c r="A368" i="5"/>
  <c r="J369" i="2" l="1"/>
  <c r="P369" i="2"/>
  <c r="G369" i="5"/>
  <c r="E368" i="5"/>
  <c r="F368" i="4"/>
  <c r="H369" i="4"/>
  <c r="F369" i="5" l="1"/>
  <c r="A369" i="5"/>
  <c r="G369" i="4"/>
  <c r="C369" i="2"/>
  <c r="K370" i="2"/>
  <c r="B369" i="2"/>
  <c r="A369" i="2"/>
  <c r="F369" i="4" l="1"/>
  <c r="H370" i="4"/>
  <c r="A369" i="4"/>
  <c r="J369" i="4" s="1"/>
  <c r="J554" i="3" s="1"/>
  <c r="K554" i="3" s="1"/>
  <c r="P370" i="2"/>
  <c r="J370" i="2"/>
  <c r="G370" i="5"/>
  <c r="E369" i="5"/>
  <c r="F370" i="5" l="1"/>
  <c r="A370" i="5"/>
  <c r="A370" i="4"/>
  <c r="J370" i="4" s="1"/>
  <c r="G370" i="4"/>
  <c r="C370" i="2"/>
  <c r="K371" i="2"/>
  <c r="B370" i="2"/>
  <c r="A370" i="2"/>
  <c r="H371" i="4" l="1"/>
  <c r="F370" i="4"/>
  <c r="P371" i="2"/>
  <c r="J371" i="2"/>
  <c r="G371" i="5"/>
  <c r="E370" i="5"/>
  <c r="F371" i="5" l="1"/>
  <c r="A371" i="5"/>
  <c r="A371" i="2"/>
  <c r="C371" i="2"/>
  <c r="K372" i="2"/>
  <c r="B371" i="2"/>
  <c r="G371" i="4"/>
  <c r="A371" i="4"/>
  <c r="J371" i="4" s="1"/>
  <c r="F371" i="4" l="1"/>
  <c r="H372" i="4"/>
  <c r="J372" i="2"/>
  <c r="P372" i="2"/>
  <c r="G372" i="5"/>
  <c r="E371" i="5"/>
  <c r="K373" i="2" l="1"/>
  <c r="B372" i="2"/>
  <c r="A372" i="2"/>
  <c r="C372" i="2"/>
  <c r="G372" i="4"/>
  <c r="A372" i="4"/>
  <c r="J372" i="4" s="1"/>
  <c r="F372" i="5"/>
  <c r="A372" i="5"/>
  <c r="G373" i="5" l="1"/>
  <c r="E372" i="5"/>
  <c r="F372" i="4"/>
  <c r="H373" i="4"/>
  <c r="J373" i="2"/>
  <c r="P373" i="2"/>
  <c r="J40" i="1"/>
  <c r="G373" i="4" l="1"/>
  <c r="C373" i="2"/>
  <c r="K374" i="2"/>
  <c r="B373" i="2"/>
  <c r="A373" i="2"/>
  <c r="F373" i="5"/>
  <c r="P374" i="2" l="1"/>
  <c r="J374" i="2"/>
  <c r="G374" i="5"/>
  <c r="E373" i="5"/>
  <c r="F373" i="4"/>
  <c r="H374" i="4"/>
  <c r="A373" i="5"/>
  <c r="A373" i="4"/>
  <c r="J373" i="4" s="1"/>
  <c r="F374" i="5" l="1"/>
  <c r="A374" i="5"/>
  <c r="A374" i="4"/>
  <c r="J374" i="4" s="1"/>
  <c r="G374" i="4"/>
  <c r="C374" i="2"/>
  <c r="K375" i="2"/>
  <c r="B374" i="2"/>
  <c r="A374" i="2"/>
  <c r="H375" i="4" l="1"/>
  <c r="F374" i="4"/>
  <c r="P375" i="2"/>
  <c r="J375" i="2"/>
  <c r="G375" i="5"/>
  <c r="E374" i="5"/>
  <c r="F375" i="5" l="1"/>
  <c r="A375" i="5"/>
  <c r="A375" i="2"/>
  <c r="C375" i="2"/>
  <c r="K376" i="2"/>
  <c r="B375" i="2"/>
  <c r="G375" i="4"/>
  <c r="F375" i="4" l="1"/>
  <c r="H376" i="4"/>
  <c r="A375" i="4"/>
  <c r="J375" i="4" s="1"/>
  <c r="J558" i="3" s="1"/>
  <c r="K558" i="3" s="1"/>
  <c r="J376" i="2"/>
  <c r="P376" i="2"/>
  <c r="G376" i="5"/>
  <c r="E375" i="5"/>
  <c r="F376" i="5" l="1"/>
  <c r="A376" i="5"/>
  <c r="K377" i="2"/>
  <c r="B376" i="2"/>
  <c r="A376" i="2"/>
  <c r="C376" i="2"/>
  <c r="G376" i="4"/>
  <c r="A376" i="4"/>
  <c r="J376" i="4" s="1"/>
  <c r="H377" i="4" l="1"/>
  <c r="F376" i="4"/>
  <c r="J377" i="2"/>
  <c r="P377" i="2"/>
  <c r="G377" i="5"/>
  <c r="E376" i="5"/>
  <c r="C377" i="2" l="1"/>
  <c r="K378" i="2"/>
  <c r="B377" i="2"/>
  <c r="A377" i="2"/>
  <c r="F377" i="5"/>
  <c r="A377" i="5"/>
  <c r="G377" i="4"/>
  <c r="H378" i="4" l="1"/>
  <c r="F377" i="4"/>
  <c r="A377" i="4"/>
  <c r="J377" i="4" s="1"/>
  <c r="P378" i="2"/>
  <c r="J378" i="2"/>
  <c r="G378" i="5"/>
  <c r="E377" i="5"/>
  <c r="C378" i="2" l="1"/>
  <c r="K379" i="2"/>
  <c r="B378" i="2"/>
  <c r="A378" i="2"/>
  <c r="F378" i="5"/>
  <c r="A378" i="5"/>
  <c r="G378" i="4"/>
  <c r="A378" i="4" s="1"/>
  <c r="J378" i="4" s="1"/>
  <c r="J189" i="3" s="1"/>
  <c r="K189" i="3" s="1"/>
  <c r="P379" i="2" l="1"/>
  <c r="J379" i="2"/>
  <c r="H379" i="4"/>
  <c r="F378" i="4"/>
  <c r="G379" i="5"/>
  <c r="E378" i="5"/>
  <c r="G379" i="4" l="1"/>
  <c r="A379" i="4"/>
  <c r="J379" i="4" s="1"/>
  <c r="J188" i="3" s="1"/>
  <c r="K188" i="3" s="1"/>
  <c r="A379" i="2"/>
  <c r="C379" i="2"/>
  <c r="K380" i="2"/>
  <c r="B379" i="2"/>
  <c r="F379" i="5"/>
  <c r="A379" i="5"/>
  <c r="G380" i="5" l="1"/>
  <c r="E379" i="5"/>
  <c r="J380" i="2"/>
  <c r="P380" i="2"/>
  <c r="F379" i="4"/>
  <c r="H380" i="4"/>
  <c r="G380" i="4" l="1"/>
  <c r="K381" i="2"/>
  <c r="B380" i="2"/>
  <c r="A380" i="2"/>
  <c r="C380" i="2"/>
  <c r="F380" i="5"/>
  <c r="A380" i="5"/>
  <c r="G381" i="5" l="1"/>
  <c r="E380" i="5"/>
  <c r="J381" i="2"/>
  <c r="P381" i="2"/>
  <c r="H381" i="4"/>
  <c r="F380" i="4"/>
  <c r="A380" i="4"/>
  <c r="J380" i="4" s="1"/>
  <c r="J191" i="3" s="1"/>
  <c r="K191" i="3" s="1"/>
  <c r="C381" i="2" l="1"/>
  <c r="K382" i="2"/>
  <c r="B381" i="2"/>
  <c r="A381" i="2"/>
  <c r="G381" i="4"/>
  <c r="A381" i="4"/>
  <c r="J381" i="4" s="1"/>
  <c r="F381" i="5"/>
  <c r="G382" i="5" l="1"/>
  <c r="E381" i="5"/>
  <c r="A381" i="5"/>
  <c r="P382" i="2"/>
  <c r="J382" i="2"/>
  <c r="H382" i="4"/>
  <c r="F381" i="4"/>
  <c r="G382" i="4" l="1"/>
  <c r="A382" i="4"/>
  <c r="J382" i="4" s="1"/>
  <c r="J192" i="3" s="1"/>
  <c r="K192" i="3" s="1"/>
  <c r="C382" i="2"/>
  <c r="K383" i="2"/>
  <c r="B382" i="2"/>
  <c r="A382" i="2"/>
  <c r="F382" i="5"/>
  <c r="A382" i="5" s="1"/>
  <c r="P383" i="2" l="1"/>
  <c r="J383" i="2"/>
  <c r="G383" i="5"/>
  <c r="E382" i="5"/>
  <c r="H383" i="4"/>
  <c r="F382" i="4"/>
  <c r="J41" i="1"/>
  <c r="F383" i="5" l="1"/>
  <c r="A383" i="5"/>
  <c r="A383" i="2"/>
  <c r="C383" i="2"/>
  <c r="K384" i="2"/>
  <c r="B383" i="2"/>
  <c r="G383" i="4"/>
  <c r="A383" i="4"/>
  <c r="J383" i="4" s="1"/>
  <c r="J194" i="3" s="1"/>
  <c r="K194" i="3" s="1"/>
  <c r="F383" i="4" l="1"/>
  <c r="H384" i="4"/>
  <c r="J384" i="2"/>
  <c r="P384" i="2"/>
  <c r="G384" i="5"/>
  <c r="E383" i="5"/>
  <c r="G384" i="4" l="1"/>
  <c r="K385" i="2"/>
  <c r="B384" i="2"/>
  <c r="A384" i="2"/>
  <c r="C384" i="2"/>
  <c r="F384" i="5"/>
  <c r="A384" i="5"/>
  <c r="J385" i="2" l="1"/>
  <c r="P385" i="2"/>
  <c r="G385" i="5"/>
  <c r="E384" i="5"/>
  <c r="H385" i="4"/>
  <c r="F384" i="4"/>
  <c r="A384" i="4"/>
  <c r="J384" i="4" s="1"/>
  <c r="F385" i="5" l="1"/>
  <c r="A385" i="5"/>
  <c r="G385" i="4"/>
  <c r="C385" i="2"/>
  <c r="K386" i="2"/>
  <c r="B385" i="2"/>
  <c r="A385" i="2"/>
  <c r="H386" i="4" l="1"/>
  <c r="F385" i="4"/>
  <c r="A385" i="4"/>
  <c r="J385" i="4" s="1"/>
  <c r="P386" i="2"/>
  <c r="J386" i="2"/>
  <c r="G386" i="5"/>
  <c r="E385" i="5"/>
  <c r="F386" i="5" l="1"/>
  <c r="A386" i="5"/>
  <c r="C386" i="2"/>
  <c r="K387" i="2"/>
  <c r="B386" i="2"/>
  <c r="A386" i="2"/>
  <c r="G386" i="4"/>
  <c r="A386" i="4"/>
  <c r="J386" i="4" s="1"/>
  <c r="J197" i="3" s="1"/>
  <c r="K197" i="3" s="1"/>
  <c r="P387" i="2" l="1"/>
  <c r="J387" i="2"/>
  <c r="H387" i="4"/>
  <c r="F386" i="4"/>
  <c r="G387" i="5"/>
  <c r="E386" i="5"/>
  <c r="G387" i="4" l="1"/>
  <c r="A387" i="2"/>
  <c r="C387" i="2"/>
  <c r="K388" i="2"/>
  <c r="B387" i="2"/>
  <c r="F387" i="5"/>
  <c r="A387" i="5"/>
  <c r="G388" i="5" l="1"/>
  <c r="E387" i="5"/>
  <c r="F387" i="4"/>
  <c r="H388" i="4"/>
  <c r="J388" i="2"/>
  <c r="P388" i="2"/>
  <c r="A387" i="4"/>
  <c r="J387" i="4" s="1"/>
  <c r="J196" i="3" s="1"/>
  <c r="K196" i="3" s="1"/>
  <c r="G388" i="4" l="1"/>
  <c r="K389" i="2"/>
  <c r="B388" i="2"/>
  <c r="A388" i="2"/>
  <c r="C388" i="2"/>
  <c r="F388" i="5"/>
  <c r="A388" i="5"/>
  <c r="G389" i="5" l="1"/>
  <c r="E388" i="5"/>
  <c r="J389" i="2"/>
  <c r="P389" i="2"/>
  <c r="H389" i="4"/>
  <c r="F388" i="4"/>
  <c r="A388" i="4"/>
  <c r="J388" i="4" s="1"/>
  <c r="J198" i="3" s="1"/>
  <c r="K198" i="3" s="1"/>
  <c r="C389" i="2" l="1"/>
  <c r="K390" i="2"/>
  <c r="B389" i="2"/>
  <c r="A389" i="2"/>
  <c r="G389" i="4"/>
  <c r="F389" i="5"/>
  <c r="A389" i="5" s="1"/>
  <c r="F389" i="4" l="1"/>
  <c r="H390" i="4"/>
  <c r="P390" i="2"/>
  <c r="J390" i="2"/>
  <c r="G390" i="5"/>
  <c r="E389" i="5"/>
  <c r="A389" i="4"/>
  <c r="J389" i="4" s="1"/>
  <c r="J199" i="3" s="1"/>
  <c r="K199" i="3" s="1"/>
  <c r="C390" i="2" l="1"/>
  <c r="K391" i="2"/>
  <c r="B390" i="2"/>
  <c r="A390" i="2"/>
  <c r="G390" i="4"/>
  <c r="A390" i="4"/>
  <c r="J390" i="4" s="1"/>
  <c r="J200" i="3" s="1"/>
  <c r="K200" i="3" s="1"/>
  <c r="F390" i="5"/>
  <c r="G391" i="5" l="1"/>
  <c r="E390" i="5"/>
  <c r="A390" i="5"/>
  <c r="P391" i="2"/>
  <c r="J391" i="2"/>
  <c r="F390" i="4"/>
  <c r="H391" i="4"/>
  <c r="G391" i="4" l="1"/>
  <c r="A391" i="4"/>
  <c r="J391" i="4" s="1"/>
  <c r="A391" i="2"/>
  <c r="C391" i="2"/>
  <c r="K392" i="2"/>
  <c r="B391" i="2"/>
  <c r="F391" i="5"/>
  <c r="A391" i="5" s="1"/>
  <c r="G392" i="5" l="1"/>
  <c r="E391" i="5"/>
  <c r="J392" i="2"/>
  <c r="P392" i="2"/>
  <c r="F391" i="4"/>
  <c r="H392" i="4"/>
  <c r="K393" i="2" l="1"/>
  <c r="B392" i="2"/>
  <c r="A392" i="2"/>
  <c r="C392" i="2"/>
  <c r="G392" i="4"/>
  <c r="F392" i="5"/>
  <c r="G393" i="5" l="1"/>
  <c r="E392" i="5"/>
  <c r="A392" i="5"/>
  <c r="H393" i="4"/>
  <c r="F392" i="4"/>
  <c r="A392" i="4"/>
  <c r="J392" i="4" s="1"/>
  <c r="J201" i="3" s="1"/>
  <c r="K201" i="3" s="1"/>
  <c r="J393" i="2"/>
  <c r="P393" i="2"/>
  <c r="J42" i="1"/>
  <c r="G393" i="4" l="1"/>
  <c r="A393" i="4"/>
  <c r="J393" i="4" s="1"/>
  <c r="J203" i="3" s="1"/>
  <c r="K203" i="3" s="1"/>
  <c r="C393" i="2"/>
  <c r="K394" i="2"/>
  <c r="B393" i="2"/>
  <c r="A393" i="2"/>
  <c r="F393" i="5"/>
  <c r="A393" i="5"/>
  <c r="P394" i="2" l="1"/>
  <c r="J394" i="2"/>
  <c r="G394" i="5"/>
  <c r="E393" i="5"/>
  <c r="H394" i="4"/>
  <c r="F393" i="4"/>
  <c r="F394" i="5" l="1"/>
  <c r="A394" i="5"/>
  <c r="C394" i="2"/>
  <c r="K395" i="2"/>
  <c r="B394" i="2"/>
  <c r="A394" i="2"/>
  <c r="G394" i="4"/>
  <c r="P395" i="2" l="1"/>
  <c r="J395" i="2"/>
  <c r="H395" i="4"/>
  <c r="F394" i="4"/>
  <c r="A394" i="4"/>
  <c r="J394" i="4" s="1"/>
  <c r="G395" i="5"/>
  <c r="E394" i="5"/>
  <c r="F395" i="5" l="1"/>
  <c r="A395" i="5"/>
  <c r="A395" i="2"/>
  <c r="C395" i="2"/>
  <c r="K396" i="2"/>
  <c r="B395" i="2"/>
  <c r="G395" i="4"/>
  <c r="F395" i="4" l="1"/>
  <c r="H396" i="4"/>
  <c r="A395" i="4"/>
  <c r="J395" i="4" s="1"/>
  <c r="J205" i="3" s="1"/>
  <c r="K205" i="3" s="1"/>
  <c r="J396" i="2"/>
  <c r="P396" i="2"/>
  <c r="G396" i="5"/>
  <c r="E395" i="5"/>
  <c r="F396" i="5" l="1"/>
  <c r="A396" i="5"/>
  <c r="K397" i="2"/>
  <c r="B396" i="2"/>
  <c r="A396" i="2"/>
  <c r="C396" i="2"/>
  <c r="G396" i="4"/>
  <c r="H397" i="4" l="1"/>
  <c r="F396" i="4"/>
  <c r="A396" i="4"/>
  <c r="J396" i="4" s="1"/>
  <c r="J209" i="3" s="1"/>
  <c r="K209" i="3" s="1"/>
  <c r="J397" i="2"/>
  <c r="P397" i="2"/>
  <c r="G397" i="5"/>
  <c r="E396" i="5"/>
  <c r="C397" i="2" l="1"/>
  <c r="K398" i="2"/>
  <c r="B397" i="2"/>
  <c r="A397" i="2"/>
  <c r="F397" i="5"/>
  <c r="A397" i="5"/>
  <c r="G397" i="4"/>
  <c r="A397" i="4" s="1"/>
  <c r="J397" i="4" s="1"/>
  <c r="J207" i="3" s="1"/>
  <c r="K207" i="3" s="1"/>
  <c r="P398" i="2" l="1"/>
  <c r="J398" i="2"/>
  <c r="H398" i="4"/>
  <c r="F397" i="4"/>
  <c r="G398" i="5"/>
  <c r="E397" i="5"/>
  <c r="G398" i="4" l="1"/>
  <c r="A398" i="4"/>
  <c r="J398" i="4" s="1"/>
  <c r="J208" i="3" s="1"/>
  <c r="K208" i="3" s="1"/>
  <c r="C398" i="2"/>
  <c r="K399" i="2"/>
  <c r="B398" i="2"/>
  <c r="A398" i="2"/>
  <c r="F398" i="5"/>
  <c r="A398" i="5" s="1"/>
  <c r="P399" i="2" l="1"/>
  <c r="J399" i="2"/>
  <c r="G399" i="5"/>
  <c r="E398" i="5"/>
  <c r="H399" i="4"/>
  <c r="F398" i="4"/>
  <c r="F399" i="5" l="1"/>
  <c r="A399" i="5"/>
  <c r="A399" i="2"/>
  <c r="C399" i="2"/>
  <c r="K400" i="2"/>
  <c r="B399" i="2"/>
  <c r="G399" i="4"/>
  <c r="F399" i="4" l="1"/>
  <c r="H400" i="4"/>
  <c r="A399" i="4"/>
  <c r="J399" i="4" s="1"/>
  <c r="J400" i="2"/>
  <c r="P400" i="2"/>
  <c r="G400" i="5"/>
  <c r="E399" i="5"/>
  <c r="F400" i="5" l="1"/>
  <c r="A400" i="5"/>
  <c r="K401" i="2"/>
  <c r="B400" i="2"/>
  <c r="A400" i="2"/>
  <c r="C400" i="2"/>
  <c r="G400" i="4"/>
  <c r="H401" i="4" l="1"/>
  <c r="F400" i="4"/>
  <c r="A400" i="4"/>
  <c r="J400" i="4" s="1"/>
  <c r="J212" i="3" s="1"/>
  <c r="K212" i="3" s="1"/>
  <c r="J401" i="2"/>
  <c r="P401" i="2"/>
  <c r="G401" i="5"/>
  <c r="E400" i="5"/>
  <c r="C401" i="2" l="1"/>
  <c r="K402" i="2"/>
  <c r="B401" i="2"/>
  <c r="A401" i="2"/>
  <c r="F401" i="5"/>
  <c r="A401" i="5"/>
  <c r="A401" i="4"/>
  <c r="J401" i="4" s="1"/>
  <c r="J211" i="3" s="1"/>
  <c r="K211" i="3" s="1"/>
  <c r="G401" i="4"/>
  <c r="H402" i="4" l="1"/>
  <c r="F401" i="4"/>
  <c r="P402" i="2"/>
  <c r="J402" i="2"/>
  <c r="G402" i="5"/>
  <c r="E401" i="5"/>
  <c r="F402" i="5" l="1"/>
  <c r="A402" i="5"/>
  <c r="C402" i="2"/>
  <c r="K403" i="2"/>
  <c r="B402" i="2"/>
  <c r="A402" i="2"/>
  <c r="G402" i="4"/>
  <c r="A402" i="4"/>
  <c r="J402" i="4" s="1"/>
  <c r="P403" i="2" l="1"/>
  <c r="J403" i="2"/>
  <c r="H403" i="4"/>
  <c r="F402" i="4"/>
  <c r="G403" i="5"/>
  <c r="E402" i="5"/>
  <c r="J43" i="1"/>
  <c r="G403" i="4" l="1"/>
  <c r="A403" i="2"/>
  <c r="C403" i="2"/>
  <c r="K404" i="2"/>
  <c r="B403" i="2"/>
  <c r="F403" i="5"/>
  <c r="A403" i="5"/>
  <c r="F403" i="4" l="1"/>
  <c r="H404" i="4"/>
  <c r="G404" i="5"/>
  <c r="E403" i="5"/>
  <c r="J404" i="2"/>
  <c r="P404" i="2"/>
  <c r="A403" i="4"/>
  <c r="J403" i="4" s="1"/>
  <c r="F404" i="5" l="1"/>
  <c r="A404" i="5"/>
  <c r="A404" i="4"/>
  <c r="J404" i="4" s="1"/>
  <c r="G404" i="4"/>
  <c r="K405" i="2"/>
  <c r="B404" i="2"/>
  <c r="A404" i="2"/>
  <c r="C404" i="2"/>
  <c r="H405" i="4" l="1"/>
  <c r="F404" i="4"/>
  <c r="J405" i="2"/>
  <c r="P405" i="2"/>
  <c r="G405" i="5"/>
  <c r="E404" i="5"/>
  <c r="C405" i="2" l="1"/>
  <c r="K406" i="2"/>
  <c r="B405" i="2"/>
  <c r="A405" i="2"/>
  <c r="F405" i="5"/>
  <c r="A405" i="5"/>
  <c r="A405" i="4"/>
  <c r="J405" i="4" s="1"/>
  <c r="G405" i="4"/>
  <c r="F405" i="4" l="1"/>
  <c r="H406" i="4"/>
  <c r="P406" i="2"/>
  <c r="J406" i="2"/>
  <c r="G406" i="5"/>
  <c r="E405" i="5"/>
  <c r="F406" i="5" l="1"/>
  <c r="A406" i="5"/>
  <c r="C406" i="2"/>
  <c r="K407" i="2"/>
  <c r="B406" i="2"/>
  <c r="A406" i="2"/>
  <c r="G406" i="4"/>
  <c r="A406" i="4"/>
  <c r="J406" i="4" s="1"/>
  <c r="J215" i="3" s="1"/>
  <c r="K215" i="3" s="1"/>
  <c r="P407" i="2" l="1"/>
  <c r="J407" i="2"/>
  <c r="F406" i="4"/>
  <c r="H407" i="4"/>
  <c r="G407" i="5"/>
  <c r="E406" i="5"/>
  <c r="G407" i="4" l="1"/>
  <c r="A407" i="4"/>
  <c r="J407" i="4" s="1"/>
  <c r="J218" i="3" s="1"/>
  <c r="K218" i="3" s="1"/>
  <c r="A407" i="2"/>
  <c r="C407" i="2"/>
  <c r="K408" i="2"/>
  <c r="B407" i="2"/>
  <c r="F407" i="5"/>
  <c r="A407" i="5" s="1"/>
  <c r="G408" i="5" l="1"/>
  <c r="E407" i="5"/>
  <c r="J408" i="2"/>
  <c r="P408" i="2"/>
  <c r="F407" i="4"/>
  <c r="H408" i="4"/>
  <c r="K409" i="2" l="1"/>
  <c r="B408" i="2"/>
  <c r="A408" i="2"/>
  <c r="C408" i="2"/>
  <c r="G408" i="4"/>
  <c r="F408" i="5"/>
  <c r="G409" i="5" l="1"/>
  <c r="E408" i="5"/>
  <c r="A408" i="5"/>
  <c r="H409" i="4"/>
  <c r="F408" i="4"/>
  <c r="A408" i="4"/>
  <c r="J408" i="4" s="1"/>
  <c r="J219" i="3" s="1"/>
  <c r="K219" i="3" s="1"/>
  <c r="J409" i="2"/>
  <c r="P409" i="2"/>
  <c r="G409" i="4" l="1"/>
  <c r="A409" i="4"/>
  <c r="J409" i="4" s="1"/>
  <c r="C409" i="2"/>
  <c r="K410" i="2"/>
  <c r="B409" i="2"/>
  <c r="A409" i="2"/>
  <c r="F409" i="5"/>
  <c r="A409" i="5"/>
  <c r="P410" i="2" l="1"/>
  <c r="J410" i="2"/>
  <c r="G410" i="5"/>
  <c r="E409" i="5"/>
  <c r="H410" i="4"/>
  <c r="F409" i="4"/>
  <c r="F410" i="5" l="1"/>
  <c r="A410" i="5"/>
  <c r="C410" i="2"/>
  <c r="K411" i="2"/>
  <c r="B410" i="2"/>
  <c r="A410" i="2"/>
  <c r="G410" i="4"/>
  <c r="A410" i="4"/>
  <c r="J410" i="4" s="1"/>
  <c r="P411" i="2" l="1"/>
  <c r="J411" i="2"/>
  <c r="H411" i="4"/>
  <c r="F410" i="4"/>
  <c r="G411" i="5"/>
  <c r="E410" i="5"/>
  <c r="G411" i="4" l="1"/>
  <c r="A411" i="4"/>
  <c r="J411" i="4" s="1"/>
  <c r="J222" i="3" s="1"/>
  <c r="K222" i="3" s="1"/>
  <c r="A411" i="2"/>
  <c r="C411" i="2"/>
  <c r="K412" i="2"/>
  <c r="B411" i="2"/>
  <c r="F411" i="5"/>
  <c r="A411" i="5" s="1"/>
  <c r="G412" i="5" l="1"/>
  <c r="E411" i="5"/>
  <c r="J412" i="2"/>
  <c r="P412" i="2"/>
  <c r="F411" i="4"/>
  <c r="H412" i="4"/>
  <c r="G412" i="4" l="1"/>
  <c r="K413" i="2"/>
  <c r="B412" i="2"/>
  <c r="A412" i="2"/>
  <c r="C412" i="2"/>
  <c r="F412" i="5"/>
  <c r="A412" i="5"/>
  <c r="J413" i="2" l="1"/>
  <c r="P413" i="2"/>
  <c r="G413" i="5"/>
  <c r="E412" i="5"/>
  <c r="H413" i="4"/>
  <c r="F412" i="4"/>
  <c r="A412" i="4"/>
  <c r="J412" i="4" s="1"/>
  <c r="J226" i="3" s="1"/>
  <c r="K226" i="3" s="1"/>
  <c r="J44" i="1"/>
  <c r="F413" i="5" l="1"/>
  <c r="A413" i="5"/>
  <c r="G413" i="4"/>
  <c r="A413" i="4" s="1"/>
  <c r="J413" i="4" s="1"/>
  <c r="J225" i="3" s="1"/>
  <c r="K225" i="3" s="1"/>
  <c r="C413" i="2"/>
  <c r="K414" i="2"/>
  <c r="B413" i="2"/>
  <c r="A413" i="2"/>
  <c r="H414" i="4" l="1"/>
  <c r="F413" i="4"/>
  <c r="P414" i="2"/>
  <c r="J414" i="2"/>
  <c r="G414" i="5"/>
  <c r="E413" i="5"/>
  <c r="F414" i="5" l="1"/>
  <c r="A414" i="5"/>
  <c r="C414" i="2"/>
  <c r="K415" i="2"/>
  <c r="B414" i="2"/>
  <c r="A414" i="2"/>
  <c r="G414" i="4"/>
  <c r="A414" i="4"/>
  <c r="J414" i="4" s="1"/>
  <c r="J223" i="3" s="1"/>
  <c r="K223" i="3" s="1"/>
  <c r="P415" i="2" l="1"/>
  <c r="J415" i="2"/>
  <c r="H415" i="4"/>
  <c r="F414" i="4"/>
  <c r="G415" i="5"/>
  <c r="E414" i="5"/>
  <c r="G415" i="4" l="1"/>
  <c r="A415" i="4"/>
  <c r="J415" i="4" s="1"/>
  <c r="J224" i="3" s="1"/>
  <c r="K224" i="3" s="1"/>
  <c r="A415" i="2"/>
  <c r="C415" i="2"/>
  <c r="K416" i="2"/>
  <c r="B415" i="2"/>
  <c r="F415" i="5"/>
  <c r="A415" i="5" s="1"/>
  <c r="E415" i="5" l="1"/>
  <c r="G416" i="5"/>
  <c r="J416" i="2"/>
  <c r="P416" i="2"/>
  <c r="F415" i="4"/>
  <c r="H416" i="4"/>
  <c r="K417" i="2" l="1"/>
  <c r="B416" i="2"/>
  <c r="A416" i="2"/>
  <c r="C416" i="2"/>
  <c r="G416" i="4"/>
  <c r="F416" i="5"/>
  <c r="E416" i="5" l="1"/>
  <c r="G417" i="5"/>
  <c r="A416" i="5"/>
  <c r="H417" i="4"/>
  <c r="F416" i="4"/>
  <c r="A416" i="4"/>
  <c r="J416" i="4" s="1"/>
  <c r="J417" i="2"/>
  <c r="P417" i="2"/>
  <c r="G417" i="4" l="1"/>
  <c r="C417" i="2"/>
  <c r="K418" i="2"/>
  <c r="B417" i="2"/>
  <c r="A417" i="2"/>
  <c r="F417" i="5"/>
  <c r="A417" i="5"/>
  <c r="P418" i="2" l="1"/>
  <c r="J418" i="2"/>
  <c r="H418" i="4"/>
  <c r="F417" i="4"/>
  <c r="E417" i="5"/>
  <c r="G418" i="5"/>
  <c r="A417" i="4"/>
  <c r="J417" i="4" s="1"/>
  <c r="G418" i="4" l="1"/>
  <c r="A418" i="4"/>
  <c r="J418" i="4" s="1"/>
  <c r="J229" i="3" s="1"/>
  <c r="K229" i="3" s="1"/>
  <c r="F418" i="5"/>
  <c r="A418" i="5" s="1"/>
  <c r="C418" i="2"/>
  <c r="K419" i="2"/>
  <c r="B418" i="2"/>
  <c r="A418" i="2"/>
  <c r="P419" i="2" l="1"/>
  <c r="J419" i="2"/>
  <c r="E418" i="5"/>
  <c r="G419" i="5"/>
  <c r="H419" i="4"/>
  <c r="F418" i="4"/>
  <c r="F419" i="5" l="1"/>
  <c r="A419" i="5"/>
  <c r="A419" i="2"/>
  <c r="C419" i="2"/>
  <c r="K420" i="2"/>
  <c r="B419" i="2"/>
  <c r="G419" i="4"/>
  <c r="A419" i="4" s="1"/>
  <c r="J419" i="4" s="1"/>
  <c r="J227" i="3" s="1"/>
  <c r="K227" i="3" s="1"/>
  <c r="F419" i="4" l="1"/>
  <c r="H420" i="4"/>
  <c r="J420" i="2"/>
  <c r="P420" i="2"/>
  <c r="E419" i="5"/>
  <c r="G420" i="5"/>
  <c r="F420" i="5" l="1"/>
  <c r="K421" i="2"/>
  <c r="B420" i="2"/>
  <c r="A420" i="2"/>
  <c r="C420" i="2"/>
  <c r="G420" i="4"/>
  <c r="H421" i="4" l="1"/>
  <c r="F420" i="4"/>
  <c r="A420" i="4"/>
  <c r="J420" i="4" s="1"/>
  <c r="J421" i="2"/>
  <c r="P421" i="2"/>
  <c r="E420" i="5"/>
  <c r="G421" i="5"/>
  <c r="A420" i="5"/>
  <c r="C421" i="2" l="1"/>
  <c r="K422" i="2"/>
  <c r="B421" i="2"/>
  <c r="A421" i="2"/>
  <c r="F421" i="5"/>
  <c r="A421" i="5"/>
  <c r="A421" i="4"/>
  <c r="J421" i="4" s="1"/>
  <c r="J255" i="3" s="1"/>
  <c r="K255" i="3" s="1"/>
  <c r="G421" i="4"/>
  <c r="F421" i="4" l="1"/>
  <c r="H422" i="4"/>
  <c r="P422" i="2"/>
  <c r="J422" i="2"/>
  <c r="E421" i="5"/>
  <c r="G422" i="5"/>
  <c r="F422" i="5" l="1"/>
  <c r="A422" i="5"/>
  <c r="C422" i="2"/>
  <c r="K423" i="2"/>
  <c r="B422" i="2"/>
  <c r="A422" i="2"/>
  <c r="G422" i="4"/>
  <c r="A422" i="4"/>
  <c r="J422" i="4" s="1"/>
  <c r="J256" i="3" s="1"/>
  <c r="K256" i="3" s="1"/>
  <c r="P423" i="2" l="1"/>
  <c r="J423" i="2"/>
  <c r="F422" i="4"/>
  <c r="H423" i="4"/>
  <c r="E422" i="5"/>
  <c r="G423" i="5"/>
  <c r="J45" i="1"/>
  <c r="G423" i="4" l="1"/>
  <c r="A423" i="4"/>
  <c r="J423" i="4" s="1"/>
  <c r="J257" i="3" s="1"/>
  <c r="K257" i="3" s="1"/>
  <c r="F423" i="5"/>
  <c r="A423" i="5" s="1"/>
  <c r="A423" i="2"/>
  <c r="C423" i="2"/>
  <c r="K424" i="2"/>
  <c r="B423" i="2"/>
  <c r="J424" i="2" l="1"/>
  <c r="P424" i="2"/>
  <c r="E423" i="5"/>
  <c r="G424" i="5"/>
  <c r="F423" i="4"/>
  <c r="H424" i="4"/>
  <c r="F424" i="5" l="1"/>
  <c r="A424" i="4"/>
  <c r="J424" i="4" s="1"/>
  <c r="J258" i="3" s="1"/>
  <c r="K258" i="3" s="1"/>
  <c r="G424" i="4"/>
  <c r="K425" i="2"/>
  <c r="B424" i="2"/>
  <c r="A424" i="2"/>
  <c r="C424" i="2"/>
  <c r="H425" i="4" l="1"/>
  <c r="F424" i="4"/>
  <c r="E424" i="5"/>
  <c r="G425" i="5"/>
  <c r="J425" i="2"/>
  <c r="P425" i="2"/>
  <c r="A424" i="5"/>
  <c r="F425" i="5" l="1"/>
  <c r="A425" i="5"/>
  <c r="C425" i="2"/>
  <c r="K426" i="2"/>
  <c r="B425" i="2"/>
  <c r="A425" i="2"/>
  <c r="G425" i="4"/>
  <c r="P426" i="2" l="1"/>
  <c r="J426" i="2"/>
  <c r="H426" i="4"/>
  <c r="F425" i="4"/>
  <c r="A425" i="4"/>
  <c r="J425" i="4" s="1"/>
  <c r="E425" i="5"/>
  <c r="G426" i="5"/>
  <c r="F426" i="5" l="1"/>
  <c r="A426" i="5"/>
  <c r="C426" i="2"/>
  <c r="K427" i="2"/>
  <c r="B426" i="2"/>
  <c r="A426" i="2"/>
  <c r="G426" i="4"/>
  <c r="A426" i="4"/>
  <c r="J426" i="4" s="1"/>
  <c r="J259" i="3" s="1"/>
  <c r="K259" i="3" s="1"/>
  <c r="P427" i="2" l="1"/>
  <c r="J427" i="2"/>
  <c r="H427" i="4"/>
  <c r="F426" i="4"/>
  <c r="E426" i="5"/>
  <c r="G427" i="5"/>
  <c r="G427" i="4" l="1"/>
  <c r="A427" i="4"/>
  <c r="J427" i="4" s="1"/>
  <c r="J260" i="3" s="1"/>
  <c r="K260" i="3" s="1"/>
  <c r="F427" i="5"/>
  <c r="A427" i="5" s="1"/>
  <c r="A427" i="2"/>
  <c r="C427" i="2"/>
  <c r="K428" i="2"/>
  <c r="B427" i="2"/>
  <c r="J428" i="2" l="1"/>
  <c r="P428" i="2"/>
  <c r="E427" i="5"/>
  <c r="G428" i="5"/>
  <c r="F427" i="4"/>
  <c r="H428" i="4"/>
  <c r="F428" i="5" l="1"/>
  <c r="A428" i="4"/>
  <c r="J428" i="4" s="1"/>
  <c r="G428" i="4"/>
  <c r="K429" i="2"/>
  <c r="B428" i="2"/>
  <c r="A428" i="2"/>
  <c r="C428" i="2"/>
  <c r="H429" i="4" l="1"/>
  <c r="F428" i="4"/>
  <c r="E428" i="5"/>
  <c r="G429" i="5"/>
  <c r="J429" i="2"/>
  <c r="P429" i="2"/>
  <c r="A428" i="5"/>
  <c r="F429" i="5" l="1"/>
  <c r="A429" i="5"/>
  <c r="C429" i="2"/>
  <c r="K430" i="2"/>
  <c r="B429" i="2"/>
  <c r="A429" i="2"/>
  <c r="G429" i="4"/>
  <c r="P430" i="2" l="1"/>
  <c r="J430" i="2"/>
  <c r="H430" i="4"/>
  <c r="F429" i="4"/>
  <c r="A429" i="4"/>
  <c r="J429" i="4" s="1"/>
  <c r="E429" i="5"/>
  <c r="G430" i="5"/>
  <c r="G430" i="4" l="1"/>
  <c r="A430" i="4"/>
  <c r="J430" i="4" s="1"/>
  <c r="J261" i="3" s="1"/>
  <c r="K261" i="3" s="1"/>
  <c r="F430" i="5"/>
  <c r="A430" i="5" s="1"/>
  <c r="C430" i="2"/>
  <c r="K431" i="2"/>
  <c r="B430" i="2"/>
  <c r="A430" i="2"/>
  <c r="P431" i="2" l="1"/>
  <c r="J431" i="2"/>
  <c r="E430" i="5"/>
  <c r="G431" i="5"/>
  <c r="H431" i="4"/>
  <c r="F430" i="4"/>
  <c r="F431" i="5" l="1"/>
  <c r="A431" i="5"/>
  <c r="A431" i="2"/>
  <c r="C431" i="2"/>
  <c r="K432" i="2"/>
  <c r="B431" i="2"/>
  <c r="G431" i="4"/>
  <c r="A431" i="4"/>
  <c r="J431" i="4" s="1"/>
  <c r="J263" i="3" s="1"/>
  <c r="K263" i="3" s="1"/>
  <c r="F431" i="4" l="1"/>
  <c r="H432" i="4"/>
  <c r="J432" i="2"/>
  <c r="P432" i="2"/>
  <c r="E431" i="5"/>
  <c r="G432" i="5"/>
  <c r="F432" i="5" l="1"/>
  <c r="K433" i="2"/>
  <c r="B432" i="2"/>
  <c r="A432" i="2"/>
  <c r="C432" i="2"/>
  <c r="G432" i="4"/>
  <c r="H433" i="4" l="1"/>
  <c r="F432" i="4"/>
  <c r="A432" i="4"/>
  <c r="J432" i="4" s="1"/>
  <c r="J262" i="3" s="1"/>
  <c r="K262" i="3" s="1"/>
  <c r="J433" i="2"/>
  <c r="P433" i="2"/>
  <c r="E432" i="5"/>
  <c r="G433" i="5"/>
  <c r="A432" i="5"/>
  <c r="J46" i="1"/>
  <c r="C433" i="2" l="1"/>
  <c r="K434" i="2"/>
  <c r="B433" i="2"/>
  <c r="A433" i="2"/>
  <c r="F433" i="5"/>
  <c r="A433" i="5"/>
  <c r="A433" i="4"/>
  <c r="J433" i="4" s="1"/>
  <c r="J264" i="3" s="1"/>
  <c r="K264" i="3" s="1"/>
  <c r="G433" i="4"/>
  <c r="H434" i="4" l="1"/>
  <c r="F433" i="4"/>
  <c r="P434" i="2"/>
  <c r="J434" i="2"/>
  <c r="E433" i="5"/>
  <c r="G434" i="5"/>
  <c r="F434" i="5" l="1"/>
  <c r="A434" i="5"/>
  <c r="C434" i="2"/>
  <c r="K435" i="2"/>
  <c r="B434" i="2"/>
  <c r="A434" i="2"/>
  <c r="G434" i="4"/>
  <c r="A434" i="4"/>
  <c r="J434" i="4" s="1"/>
  <c r="J265" i="3" s="1"/>
  <c r="K265" i="3" s="1"/>
  <c r="P435" i="2" l="1"/>
  <c r="J435" i="2"/>
  <c r="H435" i="4"/>
  <c r="F434" i="4"/>
  <c r="E434" i="5"/>
  <c r="G435" i="5"/>
  <c r="G435" i="4" l="1"/>
  <c r="F435" i="5"/>
  <c r="A435" i="5" s="1"/>
  <c r="A435" i="2"/>
  <c r="C435" i="2"/>
  <c r="K436" i="2"/>
  <c r="B435" i="2"/>
  <c r="J436" i="2" l="1"/>
  <c r="P436" i="2"/>
  <c r="E435" i="5"/>
  <c r="G436" i="5"/>
  <c r="F435" i="4"/>
  <c r="H436" i="4"/>
  <c r="A435" i="4"/>
  <c r="J435" i="4" s="1"/>
  <c r="F436" i="5" l="1"/>
  <c r="A436" i="4"/>
  <c r="J436" i="4" s="1"/>
  <c r="J266" i="3" s="1"/>
  <c r="K266" i="3" s="1"/>
  <c r="G436" i="4"/>
  <c r="K437" i="2"/>
  <c r="B436" i="2"/>
  <c r="A436" i="2"/>
  <c r="C436" i="2"/>
  <c r="H437" i="4" l="1"/>
  <c r="F436" i="4"/>
  <c r="E436" i="5"/>
  <c r="G437" i="5"/>
  <c r="J437" i="2"/>
  <c r="P437" i="2"/>
  <c r="A436" i="5"/>
  <c r="F437" i="5" l="1"/>
  <c r="A437" i="5"/>
  <c r="C437" i="2"/>
  <c r="K438" i="2"/>
  <c r="B437" i="2"/>
  <c r="A437" i="2"/>
  <c r="G437" i="4"/>
  <c r="A437" i="4" s="1"/>
  <c r="J437" i="4" s="1"/>
  <c r="J267" i="3" s="1"/>
  <c r="K267" i="3" s="1"/>
  <c r="P438" i="2" l="1"/>
  <c r="J438" i="2"/>
  <c r="F437" i="4"/>
  <c r="H438" i="4"/>
  <c r="E437" i="5"/>
  <c r="G438" i="5"/>
  <c r="G438" i="4" l="1"/>
  <c r="A438" i="4"/>
  <c r="J438" i="4" s="1"/>
  <c r="J268" i="3" s="1"/>
  <c r="K268" i="3" s="1"/>
  <c r="F438" i="5"/>
  <c r="A438" i="5" s="1"/>
  <c r="C438" i="2"/>
  <c r="K439" i="2"/>
  <c r="B438" i="2"/>
  <c r="A438" i="2"/>
  <c r="P439" i="2" l="1"/>
  <c r="J439" i="2"/>
  <c r="E438" i="5"/>
  <c r="G439" i="5"/>
  <c r="F438" i="4"/>
  <c r="H439" i="4"/>
  <c r="F439" i="5" l="1"/>
  <c r="A439" i="5"/>
  <c r="G439" i="4"/>
  <c r="A439" i="4" s="1"/>
  <c r="J439" i="4" s="1"/>
  <c r="J269" i="3" s="1"/>
  <c r="K269" i="3" s="1"/>
  <c r="A439" i="2"/>
  <c r="C439" i="2"/>
  <c r="K440" i="2"/>
  <c r="B439" i="2"/>
  <c r="J440" i="2" l="1"/>
  <c r="P440" i="2"/>
  <c r="F439" i="4"/>
  <c r="H440" i="4"/>
  <c r="E439" i="5"/>
  <c r="G440" i="5"/>
  <c r="G440" i="4" l="1"/>
  <c r="A440" i="5"/>
  <c r="F440" i="5"/>
  <c r="K441" i="2"/>
  <c r="B440" i="2"/>
  <c r="A440" i="2"/>
  <c r="C440" i="2"/>
  <c r="E440" i="5" l="1"/>
  <c r="G441" i="5"/>
  <c r="H441" i="4"/>
  <c r="F440" i="4"/>
  <c r="J441" i="2"/>
  <c r="P441" i="2"/>
  <c r="A440" i="4"/>
  <c r="J440" i="4" s="1"/>
  <c r="G441" i="4" l="1"/>
  <c r="A441" i="4"/>
  <c r="J441" i="4" s="1"/>
  <c r="J270" i="3" s="1"/>
  <c r="K270" i="3" s="1"/>
  <c r="F441" i="5"/>
  <c r="A441" i="5" s="1"/>
  <c r="C441" i="2"/>
  <c r="K442" i="2"/>
  <c r="B441" i="2"/>
  <c r="A441" i="2"/>
  <c r="P442" i="2" l="1"/>
  <c r="J442" i="2"/>
  <c r="E441" i="5"/>
  <c r="G442" i="5"/>
  <c r="H442" i="4"/>
  <c r="F441" i="4"/>
  <c r="F442" i="5" l="1"/>
  <c r="A442" i="5"/>
  <c r="C442" i="2"/>
  <c r="K443" i="2"/>
  <c r="B442" i="2"/>
  <c r="A442" i="2"/>
  <c r="G442" i="4"/>
  <c r="A442" i="4"/>
  <c r="J442" i="4" s="1"/>
  <c r="J271" i="3" s="1"/>
  <c r="K271" i="3" s="1"/>
  <c r="P443" i="2" l="1"/>
  <c r="J443" i="2"/>
  <c r="H443" i="4"/>
  <c r="F442" i="4"/>
  <c r="E442" i="5"/>
  <c r="G443" i="5"/>
  <c r="J47" i="1"/>
  <c r="G443" i="4" l="1"/>
  <c r="A443" i="4"/>
  <c r="J443" i="4" s="1"/>
  <c r="J272" i="3" s="1"/>
  <c r="K272" i="3" s="1"/>
  <c r="F443" i="5"/>
  <c r="A443" i="5" s="1"/>
  <c r="A443" i="2"/>
  <c r="C443" i="2"/>
  <c r="K444" i="2"/>
  <c r="B443" i="2"/>
  <c r="E443" i="5" l="1"/>
  <c r="G444" i="5"/>
  <c r="J444" i="2"/>
  <c r="P444" i="2"/>
  <c r="F443" i="4"/>
  <c r="H444" i="4"/>
  <c r="G444" i="4" l="1"/>
  <c r="K445" i="2"/>
  <c r="B444" i="2"/>
  <c r="A444" i="2"/>
  <c r="C444" i="2"/>
  <c r="F444" i="5"/>
  <c r="E444" i="5" l="1"/>
  <c r="G445" i="5"/>
  <c r="A444" i="5"/>
  <c r="J445" i="2"/>
  <c r="P445" i="2"/>
  <c r="H445" i="4"/>
  <c r="F444" i="4"/>
  <c r="A444" i="4"/>
  <c r="J444" i="4" s="1"/>
  <c r="C445" i="2" l="1"/>
  <c r="K446" i="2"/>
  <c r="B445" i="2"/>
  <c r="A445" i="2"/>
  <c r="G445" i="4"/>
  <c r="A445" i="4"/>
  <c r="J445" i="4" s="1"/>
  <c r="J273" i="3" s="1"/>
  <c r="K273" i="3" s="1"/>
  <c r="F445" i="5"/>
  <c r="A445" i="5" s="1"/>
  <c r="P446" i="2" l="1"/>
  <c r="J446" i="2"/>
  <c r="E445" i="5"/>
  <c r="G446" i="5"/>
  <c r="H446" i="4"/>
  <c r="F445" i="4"/>
  <c r="F446" i="5" l="1"/>
  <c r="A446" i="5"/>
  <c r="C446" i="2"/>
  <c r="K447" i="2"/>
  <c r="B446" i="2"/>
  <c r="A446" i="2"/>
  <c r="G446" i="4"/>
  <c r="A446" i="4"/>
  <c r="J446" i="4" s="1"/>
  <c r="J274" i="3" s="1"/>
  <c r="K274" i="3" s="1"/>
  <c r="P447" i="2" l="1"/>
  <c r="J447" i="2"/>
  <c r="H447" i="4"/>
  <c r="F446" i="4"/>
  <c r="E446" i="5"/>
  <c r="G447" i="5"/>
  <c r="G447" i="4" l="1"/>
  <c r="A447" i="4"/>
  <c r="J447" i="4" s="1"/>
  <c r="J275" i="3" s="1"/>
  <c r="K275" i="3" s="1"/>
  <c r="F447" i="5"/>
  <c r="A447" i="5" s="1"/>
  <c r="A447" i="2"/>
  <c r="C447" i="2"/>
  <c r="K448" i="2"/>
  <c r="B447" i="2"/>
  <c r="J448" i="2" l="1"/>
  <c r="P448" i="2"/>
  <c r="E447" i="5"/>
  <c r="G448" i="5"/>
  <c r="F447" i="4"/>
  <c r="H448" i="4"/>
  <c r="F448" i="5" l="1"/>
  <c r="A448" i="4"/>
  <c r="J448" i="4" s="1"/>
  <c r="J276" i="3" s="1"/>
  <c r="K276" i="3" s="1"/>
  <c r="G448" i="4"/>
  <c r="K449" i="2"/>
  <c r="B448" i="2"/>
  <c r="A448" i="2"/>
  <c r="C448" i="2"/>
  <c r="H449" i="4" l="1"/>
  <c r="F448" i="4"/>
  <c r="E448" i="5"/>
  <c r="G449" i="5"/>
  <c r="J449" i="2"/>
  <c r="P449" i="2"/>
  <c r="A448" i="5"/>
  <c r="F449" i="5" l="1"/>
  <c r="A449" i="5"/>
  <c r="C449" i="2"/>
  <c r="K450" i="2"/>
  <c r="B449" i="2"/>
  <c r="A449" i="2"/>
  <c r="G449" i="4"/>
  <c r="P450" i="2" l="1"/>
  <c r="J450" i="2"/>
  <c r="H450" i="4"/>
  <c r="F449" i="4"/>
  <c r="A449" i="4"/>
  <c r="J449" i="4" s="1"/>
  <c r="J277" i="3" s="1"/>
  <c r="K277" i="3" s="1"/>
  <c r="E449" i="5"/>
  <c r="G450" i="5"/>
  <c r="F450" i="5" l="1"/>
  <c r="A450" i="5"/>
  <c r="G450" i="4"/>
  <c r="A450" i="4" s="1"/>
  <c r="J450" i="4" s="1"/>
  <c r="C450" i="2"/>
  <c r="K451" i="2"/>
  <c r="B450" i="2"/>
  <c r="A450" i="2"/>
  <c r="H451" i="4" l="1"/>
  <c r="F450" i="4"/>
  <c r="P451" i="2"/>
  <c r="J451" i="2"/>
  <c r="E450" i="5"/>
  <c r="G451" i="5"/>
  <c r="A451" i="2" l="1"/>
  <c r="C451" i="2"/>
  <c r="K452" i="2"/>
  <c r="B451" i="2"/>
  <c r="F451" i="5"/>
  <c r="A451" i="5"/>
  <c r="G451" i="4"/>
  <c r="F451" i="4" l="1"/>
  <c r="H452" i="4"/>
  <c r="A451" i="4"/>
  <c r="J451" i="4" s="1"/>
  <c r="J278" i="3" s="1"/>
  <c r="K278" i="3" s="1"/>
  <c r="J452" i="2"/>
  <c r="P452" i="2"/>
  <c r="E451" i="5"/>
  <c r="G452" i="5"/>
  <c r="F452" i="5" l="1"/>
  <c r="K453" i="2"/>
  <c r="B452" i="2"/>
  <c r="A452" i="2"/>
  <c r="C452" i="2"/>
  <c r="G452" i="4"/>
  <c r="H453" i="4" l="1"/>
  <c r="F452" i="4"/>
  <c r="A452" i="4"/>
  <c r="J452" i="4" s="1"/>
  <c r="J279" i="3" s="1"/>
  <c r="K279" i="3" s="1"/>
  <c r="J453" i="2"/>
  <c r="P453" i="2"/>
  <c r="E452" i="5"/>
  <c r="G453" i="5"/>
  <c r="A452" i="5"/>
  <c r="J48" i="1"/>
  <c r="C453" i="2" l="1"/>
  <c r="K454" i="2"/>
  <c r="B453" i="2"/>
  <c r="A453" i="2"/>
  <c r="F453" i="5"/>
  <c r="A453" i="5"/>
  <c r="A453" i="4"/>
  <c r="J453" i="4" s="1"/>
  <c r="J280" i="3" s="1"/>
  <c r="K280" i="3" s="1"/>
  <c r="G453" i="4"/>
  <c r="F453" i="4" l="1"/>
  <c r="H454" i="4"/>
  <c r="P454" i="2"/>
  <c r="J454" i="2"/>
  <c r="E453" i="5"/>
  <c r="G454" i="5"/>
  <c r="F454" i="5" l="1"/>
  <c r="A454" i="5"/>
  <c r="C454" i="2"/>
  <c r="K455" i="2"/>
  <c r="B454" i="2"/>
  <c r="A454" i="2"/>
  <c r="G454" i="4"/>
  <c r="A454" i="4" s="1"/>
  <c r="J454" i="4" s="1"/>
  <c r="J281" i="3" s="1"/>
  <c r="K281" i="3" s="1"/>
  <c r="P455" i="2" l="1"/>
  <c r="J455" i="2"/>
  <c r="F454" i="4"/>
  <c r="H455" i="4"/>
  <c r="E454" i="5"/>
  <c r="G455" i="5"/>
  <c r="G455" i="4" l="1"/>
  <c r="A455" i="4"/>
  <c r="J455" i="4" s="1"/>
  <c r="F455" i="5"/>
  <c r="A455" i="5" s="1"/>
  <c r="A455" i="2"/>
  <c r="C455" i="2"/>
  <c r="K456" i="2"/>
  <c r="B455" i="2"/>
  <c r="J456" i="2" l="1"/>
  <c r="P456" i="2"/>
  <c r="E455" i="5"/>
  <c r="G456" i="5"/>
  <c r="F455" i="4"/>
  <c r="H456" i="4"/>
  <c r="F456" i="5" l="1"/>
  <c r="A456" i="4"/>
  <c r="J456" i="4" s="1"/>
  <c r="J282" i="3" s="1"/>
  <c r="K282" i="3" s="1"/>
  <c r="G456" i="4"/>
  <c r="K457" i="2"/>
  <c r="B456" i="2"/>
  <c r="A456" i="2"/>
  <c r="C456" i="2"/>
  <c r="H457" i="4" l="1"/>
  <c r="F456" i="4"/>
  <c r="E456" i="5"/>
  <c r="G457" i="5"/>
  <c r="J457" i="2"/>
  <c r="P457" i="2"/>
  <c r="A456" i="5"/>
  <c r="F457" i="5" l="1"/>
  <c r="A457" i="5"/>
  <c r="C457" i="2"/>
  <c r="K458" i="2"/>
  <c r="B457" i="2"/>
  <c r="A457" i="2"/>
  <c r="G457" i="4"/>
  <c r="A457" i="4"/>
  <c r="J457" i="4" s="1"/>
  <c r="J283" i="3" s="1"/>
  <c r="K283" i="3" s="1"/>
  <c r="P458" i="2" l="1"/>
  <c r="J458" i="2"/>
  <c r="H458" i="4"/>
  <c r="F457" i="4"/>
  <c r="E457" i="5"/>
  <c r="G458" i="5"/>
  <c r="G458" i="4" l="1"/>
  <c r="A458" i="4"/>
  <c r="J458" i="4" s="1"/>
  <c r="J284" i="3" s="1"/>
  <c r="K284" i="3" s="1"/>
  <c r="F458" i="5"/>
  <c r="A458" i="5" s="1"/>
  <c r="C458" i="2"/>
  <c r="K459" i="2"/>
  <c r="B458" i="2"/>
  <c r="A458" i="2"/>
  <c r="P459" i="2" l="1"/>
  <c r="J459" i="2"/>
  <c r="E458" i="5"/>
  <c r="G459" i="5"/>
  <c r="H459" i="4"/>
  <c r="F458" i="4"/>
  <c r="F459" i="5" l="1"/>
  <c r="A459" i="2"/>
  <c r="C459" i="2"/>
  <c r="K460" i="2"/>
  <c r="B459" i="2"/>
  <c r="G459" i="4"/>
  <c r="A459" i="4"/>
  <c r="J459" i="4" s="1"/>
  <c r="J285" i="3" s="1"/>
  <c r="K285" i="3" s="1"/>
  <c r="E459" i="5" l="1"/>
  <c r="G460" i="5"/>
  <c r="F459" i="4"/>
  <c r="H460" i="4"/>
  <c r="J460" i="2"/>
  <c r="P460" i="2"/>
  <c r="A459" i="5"/>
  <c r="F460" i="5" l="1"/>
  <c r="G460" i="4"/>
  <c r="K461" i="2"/>
  <c r="B460" i="2"/>
  <c r="A460" i="2"/>
  <c r="C460" i="2"/>
  <c r="H461" i="4" l="1"/>
  <c r="F460" i="4"/>
  <c r="A460" i="4"/>
  <c r="J460" i="4" s="1"/>
  <c r="E460" i="5"/>
  <c r="G461" i="5"/>
  <c r="J461" i="2"/>
  <c r="P461" i="2"/>
  <c r="A460" i="5"/>
  <c r="C461" i="2" l="1"/>
  <c r="K462" i="2"/>
  <c r="B461" i="2"/>
  <c r="A461" i="2"/>
  <c r="F461" i="5"/>
  <c r="A461" i="5"/>
  <c r="G461" i="4"/>
  <c r="A461" i="4" s="1"/>
  <c r="J461" i="4" s="1"/>
  <c r="J286" i="3" s="1"/>
  <c r="K286" i="3" s="1"/>
  <c r="P462" i="2" l="1"/>
  <c r="J462" i="2"/>
  <c r="H462" i="4"/>
  <c r="F461" i="4"/>
  <c r="E461" i="5"/>
  <c r="G462" i="5"/>
  <c r="G462" i="4" l="1"/>
  <c r="A462" i="4"/>
  <c r="J462" i="4" s="1"/>
  <c r="J287" i="3" s="1"/>
  <c r="K287" i="3" s="1"/>
  <c r="F462" i="5"/>
  <c r="A462" i="5" s="1"/>
  <c r="C462" i="2"/>
  <c r="K463" i="2"/>
  <c r="B462" i="2"/>
  <c r="A462" i="2"/>
  <c r="P463" i="2" l="1"/>
  <c r="J463" i="2"/>
  <c r="E462" i="5"/>
  <c r="G463" i="5"/>
  <c r="H463" i="4"/>
  <c r="F462" i="4"/>
  <c r="J49" i="1"/>
  <c r="F463" i="5" l="1"/>
  <c r="A463" i="5"/>
  <c r="A463" i="2"/>
  <c r="C463" i="2"/>
  <c r="K464" i="2"/>
  <c r="B463" i="2"/>
  <c r="G463" i="4"/>
  <c r="F463" i="4" l="1"/>
  <c r="H464" i="4"/>
  <c r="A463" i="4"/>
  <c r="J463" i="4" s="1"/>
  <c r="J289" i="3" s="1"/>
  <c r="K289" i="3" s="1"/>
  <c r="J464" i="2"/>
  <c r="P464" i="2"/>
  <c r="E463" i="5"/>
  <c r="G464" i="5"/>
  <c r="K465" i="2" l="1"/>
  <c r="B464" i="2"/>
  <c r="A464" i="2"/>
  <c r="C464" i="2"/>
  <c r="G464" i="4"/>
  <c r="F464" i="5"/>
  <c r="E464" i="5" l="1"/>
  <c r="G465" i="5"/>
  <c r="A464" i="5"/>
  <c r="H465" i="4"/>
  <c r="F464" i="4"/>
  <c r="A464" i="4"/>
  <c r="J464" i="4" s="1"/>
  <c r="J465" i="2"/>
  <c r="P465" i="2"/>
  <c r="G465" i="4" l="1"/>
  <c r="C465" i="2"/>
  <c r="K466" i="2"/>
  <c r="B465" i="2"/>
  <c r="A465" i="2"/>
  <c r="F465" i="5"/>
  <c r="A465" i="5" s="1"/>
  <c r="P466" i="2" l="1"/>
  <c r="J466" i="2"/>
  <c r="H466" i="4"/>
  <c r="F465" i="4"/>
  <c r="E465" i="5"/>
  <c r="G466" i="5"/>
  <c r="A465" i="4"/>
  <c r="J465" i="4" s="1"/>
  <c r="G466" i="4" l="1"/>
  <c r="A466" i="4"/>
  <c r="J466" i="4" s="1"/>
  <c r="J290" i="3" s="1"/>
  <c r="K290" i="3" s="1"/>
  <c r="F466" i="5"/>
  <c r="A466" i="5" s="1"/>
  <c r="C466" i="2"/>
  <c r="K467" i="2"/>
  <c r="B466" i="2"/>
  <c r="A466" i="2"/>
  <c r="P467" i="2" l="1"/>
  <c r="J467" i="2"/>
  <c r="E466" i="5"/>
  <c r="G467" i="5"/>
  <c r="H467" i="4"/>
  <c r="F466" i="4"/>
  <c r="F467" i="5" l="1"/>
  <c r="A467" i="5"/>
  <c r="A467" i="2"/>
  <c r="C467" i="2"/>
  <c r="K468" i="2"/>
  <c r="B467" i="2"/>
  <c r="G467" i="4"/>
  <c r="A467" i="4" s="1"/>
  <c r="J467" i="4" s="1"/>
  <c r="J291" i="3" s="1"/>
  <c r="K291" i="3" s="1"/>
  <c r="F467" i="4" l="1"/>
  <c r="H468" i="4"/>
  <c r="J468" i="2"/>
  <c r="P468" i="2"/>
  <c r="E467" i="5"/>
  <c r="G468" i="5"/>
  <c r="F468" i="5" l="1"/>
  <c r="K469" i="2"/>
  <c r="B468" i="2"/>
  <c r="A468" i="2"/>
  <c r="C468" i="2"/>
  <c r="G468" i="4"/>
  <c r="H469" i="4" l="1"/>
  <c r="F468" i="4"/>
  <c r="A468" i="4"/>
  <c r="J468" i="4" s="1"/>
  <c r="J292" i="3" s="1"/>
  <c r="K292" i="3" s="1"/>
  <c r="J469" i="2"/>
  <c r="P469" i="2"/>
  <c r="E468" i="5"/>
  <c r="G469" i="5"/>
  <c r="A468" i="5"/>
  <c r="F469" i="5" l="1"/>
  <c r="A469" i="5"/>
  <c r="C469" i="2"/>
  <c r="K470" i="2"/>
  <c r="B469" i="2"/>
  <c r="A469" i="2"/>
  <c r="G469" i="4"/>
  <c r="P470" i="2" l="1"/>
  <c r="J470" i="2"/>
  <c r="F469" i="4"/>
  <c r="H470" i="4"/>
  <c r="A469" i="4"/>
  <c r="J469" i="4" s="1"/>
  <c r="J293" i="3" s="1"/>
  <c r="K293" i="3" s="1"/>
  <c r="E469" i="5"/>
  <c r="G470" i="5"/>
  <c r="G470" i="4" l="1"/>
  <c r="A470" i="4"/>
  <c r="J470" i="4" s="1"/>
  <c r="F470" i="5"/>
  <c r="A470" i="5" s="1"/>
  <c r="C470" i="2"/>
  <c r="K471" i="2"/>
  <c r="B470" i="2"/>
  <c r="A470" i="2"/>
  <c r="E470" i="5" l="1"/>
  <c r="G471" i="5"/>
  <c r="P471" i="2"/>
  <c r="J471" i="2"/>
  <c r="F470" i="4"/>
  <c r="H471" i="4"/>
  <c r="G471" i="4" l="1"/>
  <c r="A471" i="4"/>
  <c r="J471" i="4" s="1"/>
  <c r="J294" i="3" s="1"/>
  <c r="K294" i="3" s="1"/>
  <c r="A471" i="2"/>
  <c r="C471" i="2"/>
  <c r="K472" i="2"/>
  <c r="B471" i="2"/>
  <c r="F471" i="5"/>
  <c r="A471" i="5"/>
  <c r="E471" i="5" l="1"/>
  <c r="G472" i="5"/>
  <c r="J472" i="2"/>
  <c r="P472" i="2"/>
  <c r="F471" i="4"/>
  <c r="H472" i="4"/>
  <c r="G472" i="4" l="1"/>
  <c r="K473" i="2"/>
  <c r="B472" i="2"/>
  <c r="A472" i="2"/>
  <c r="C472" i="2"/>
  <c r="F472" i="5"/>
  <c r="E472" i="5" l="1"/>
  <c r="G473" i="5"/>
  <c r="A472" i="5"/>
  <c r="J473" i="2"/>
  <c r="P473" i="2"/>
  <c r="H473" i="4"/>
  <c r="F472" i="4"/>
  <c r="A472" i="4"/>
  <c r="J472" i="4" s="1"/>
  <c r="J296" i="3" s="1"/>
  <c r="K296" i="3" s="1"/>
  <c r="J50" i="1"/>
  <c r="C473" i="2" l="1"/>
  <c r="K474" i="2"/>
  <c r="B473" i="2"/>
  <c r="A473" i="2"/>
  <c r="G473" i="4"/>
  <c r="A473" i="4"/>
  <c r="J473" i="4" s="1"/>
  <c r="J295" i="3" s="1"/>
  <c r="K295" i="3" s="1"/>
  <c r="F473" i="5"/>
  <c r="A473" i="5" s="1"/>
  <c r="E473" i="5" l="1"/>
  <c r="G474" i="5"/>
  <c r="P474" i="2"/>
  <c r="J474" i="2"/>
  <c r="H474" i="4"/>
  <c r="F473" i="4"/>
  <c r="C474" i="2" l="1"/>
  <c r="K475" i="2"/>
  <c r="B474" i="2"/>
  <c r="A474" i="2"/>
  <c r="F474" i="5"/>
  <c r="A474" i="5"/>
  <c r="G474" i="4"/>
  <c r="A474" i="4" s="1"/>
  <c r="J474" i="4" s="1"/>
  <c r="P475" i="2" l="1"/>
  <c r="J475" i="2"/>
  <c r="H475" i="4"/>
  <c r="F474" i="4"/>
  <c r="E474" i="5"/>
  <c r="G475" i="5"/>
  <c r="G475" i="4" l="1"/>
  <c r="A475" i="4"/>
  <c r="J475" i="4" s="1"/>
  <c r="J297" i="3" s="1"/>
  <c r="K297" i="3" s="1"/>
  <c r="F475" i="5"/>
  <c r="A475" i="5" s="1"/>
  <c r="A475" i="2"/>
  <c r="C475" i="2"/>
  <c r="K476" i="2"/>
  <c r="B475" i="2"/>
  <c r="J476" i="2" l="1"/>
  <c r="P476" i="2"/>
  <c r="E475" i="5"/>
  <c r="G476" i="5"/>
  <c r="F475" i="4"/>
  <c r="H476" i="4"/>
  <c r="F476" i="5" l="1"/>
  <c r="A476" i="4"/>
  <c r="J476" i="4" s="1"/>
  <c r="J298" i="3" s="1"/>
  <c r="K298" i="3" s="1"/>
  <c r="G476" i="4"/>
  <c r="K477" i="2"/>
  <c r="B476" i="2"/>
  <c r="A476" i="2"/>
  <c r="C476" i="2"/>
  <c r="H477" i="4" l="1"/>
  <c r="F476" i="4"/>
  <c r="E476" i="5"/>
  <c r="G477" i="5"/>
  <c r="J477" i="2"/>
  <c r="P477" i="2"/>
  <c r="A476" i="5"/>
  <c r="F477" i="5" l="1"/>
  <c r="A477" i="5"/>
  <c r="C477" i="2"/>
  <c r="K478" i="2"/>
  <c r="B477" i="2"/>
  <c r="A477" i="2"/>
  <c r="G477" i="4"/>
  <c r="P478" i="2" l="1"/>
  <c r="J478" i="2"/>
  <c r="H478" i="4"/>
  <c r="F477" i="4"/>
  <c r="A477" i="4"/>
  <c r="J477" i="4" s="1"/>
  <c r="J300" i="3" s="1"/>
  <c r="K300" i="3" s="1"/>
  <c r="E477" i="5"/>
  <c r="G478" i="5"/>
  <c r="G478" i="4" l="1"/>
  <c r="A478" i="4"/>
  <c r="J478" i="4" s="1"/>
  <c r="J299" i="3" s="1"/>
  <c r="K299" i="3" s="1"/>
  <c r="F478" i="5"/>
  <c r="A478" i="5"/>
  <c r="C478" i="2"/>
  <c r="K479" i="2"/>
  <c r="B478" i="2"/>
  <c r="A478" i="2"/>
  <c r="E478" i="5" l="1"/>
  <c r="G479" i="5"/>
  <c r="P479" i="2"/>
  <c r="J479" i="2"/>
  <c r="H479" i="4"/>
  <c r="F478" i="4"/>
  <c r="A479" i="2" l="1"/>
  <c r="C479" i="2"/>
  <c r="K480" i="2"/>
  <c r="B479" i="2"/>
  <c r="F479" i="5"/>
  <c r="A479" i="5"/>
  <c r="G479" i="4"/>
  <c r="A479" i="4"/>
  <c r="J479" i="4" s="1"/>
  <c r="F479" i="4" l="1"/>
  <c r="H480" i="4"/>
  <c r="J480" i="2"/>
  <c r="P480" i="2"/>
  <c r="E479" i="5"/>
  <c r="G480" i="5"/>
  <c r="F480" i="5" l="1"/>
  <c r="K481" i="2"/>
  <c r="B480" i="2"/>
  <c r="A480" i="2"/>
  <c r="C480" i="2"/>
  <c r="G480" i="4"/>
  <c r="H481" i="4" l="1"/>
  <c r="F480" i="4"/>
  <c r="A480" i="4"/>
  <c r="J480" i="4" s="1"/>
  <c r="J301" i="3" s="1"/>
  <c r="K301" i="3" s="1"/>
  <c r="J481" i="2"/>
  <c r="P481" i="2"/>
  <c r="E480" i="5"/>
  <c r="G481" i="5"/>
  <c r="A480" i="5"/>
  <c r="C481" i="2" l="1"/>
  <c r="K482" i="2"/>
  <c r="B481" i="2"/>
  <c r="A481" i="2"/>
  <c r="F481" i="5"/>
  <c r="A481" i="5"/>
  <c r="A481" i="4"/>
  <c r="J481" i="4" s="1"/>
  <c r="J302" i="3" s="1"/>
  <c r="K302" i="3" s="1"/>
  <c r="G481" i="4"/>
  <c r="H482" i="4" l="1"/>
  <c r="F481" i="4"/>
  <c r="P482" i="2"/>
  <c r="J482" i="2"/>
  <c r="E481" i="5"/>
  <c r="G482" i="5"/>
  <c r="C482" i="2" l="1"/>
  <c r="K483" i="2"/>
  <c r="B482" i="2"/>
  <c r="A482" i="2"/>
  <c r="F482" i="5"/>
  <c r="A482" i="5" s="1"/>
  <c r="G482" i="4"/>
  <c r="H483" i="4" l="1"/>
  <c r="F482" i="4"/>
  <c r="A482" i="4"/>
  <c r="J482" i="4" s="1"/>
  <c r="P483" i="2"/>
  <c r="J483" i="2"/>
  <c r="E482" i="5"/>
  <c r="G483" i="5"/>
  <c r="J51" i="1"/>
  <c r="F483" i="5" l="1"/>
  <c r="A483" i="5"/>
  <c r="A483" i="2"/>
  <c r="C483" i="2"/>
  <c r="K484" i="2"/>
  <c r="B483" i="2"/>
  <c r="G483" i="4"/>
  <c r="A483" i="4" s="1"/>
  <c r="J483" i="4" s="1"/>
  <c r="J304" i="3" s="1"/>
  <c r="K304" i="3" s="1"/>
  <c r="F483" i="4" l="1"/>
  <c r="H484" i="4"/>
  <c r="J484" i="2"/>
  <c r="P484" i="2"/>
  <c r="E483" i="5"/>
  <c r="G484" i="5"/>
  <c r="F484" i="5" l="1"/>
  <c r="K485" i="2"/>
  <c r="B484" i="2"/>
  <c r="A484" i="2"/>
  <c r="C484" i="2"/>
  <c r="G484" i="4"/>
  <c r="J485" i="2" l="1"/>
  <c r="P485" i="2"/>
  <c r="H485" i="4"/>
  <c r="F484" i="4"/>
  <c r="A484" i="4"/>
  <c r="J484" i="4" s="1"/>
  <c r="J305" i="3" s="1"/>
  <c r="K305" i="3" s="1"/>
  <c r="E484" i="5"/>
  <c r="G485" i="5"/>
  <c r="A484" i="5"/>
  <c r="F485" i="5" l="1"/>
  <c r="A485" i="5"/>
  <c r="A485" i="4"/>
  <c r="J485" i="4" s="1"/>
  <c r="G485" i="4"/>
  <c r="C485" i="2"/>
  <c r="K486" i="2"/>
  <c r="B485" i="2"/>
  <c r="A485" i="2"/>
  <c r="F485" i="4" l="1"/>
  <c r="H486" i="4"/>
  <c r="P486" i="2"/>
  <c r="J486" i="2"/>
  <c r="E485" i="5"/>
  <c r="G486" i="5"/>
  <c r="F486" i="5" l="1"/>
  <c r="A486" i="5"/>
  <c r="C486" i="2"/>
  <c r="K487" i="2"/>
  <c r="B486" i="2"/>
  <c r="A486" i="2"/>
  <c r="G486" i="4"/>
  <c r="P487" i="2" l="1"/>
  <c r="J487" i="2"/>
  <c r="F486" i="4"/>
  <c r="H487" i="4"/>
  <c r="A486" i="4"/>
  <c r="J486" i="4" s="1"/>
  <c r="E486" i="5"/>
  <c r="G487" i="5"/>
  <c r="G487" i="4" l="1"/>
  <c r="A487" i="4"/>
  <c r="J487" i="4" s="1"/>
  <c r="F487" i="5"/>
  <c r="A487" i="5" s="1"/>
  <c r="A487" i="2"/>
  <c r="C487" i="2"/>
  <c r="K488" i="2"/>
  <c r="B487" i="2"/>
  <c r="J307" i="3"/>
  <c r="K307" i="3" s="1"/>
  <c r="J306" i="3"/>
  <c r="K306" i="3" s="1"/>
  <c r="J488" i="2" l="1"/>
  <c r="P488" i="2"/>
  <c r="E487" i="5"/>
  <c r="G488" i="5"/>
  <c r="F487" i="4"/>
  <c r="H488" i="4"/>
  <c r="F488" i="5" l="1"/>
  <c r="A488" i="4"/>
  <c r="J488" i="4" s="1"/>
  <c r="G488" i="4"/>
  <c r="K489" i="2"/>
  <c r="B488" i="2"/>
  <c r="A488" i="2"/>
  <c r="C488" i="2"/>
  <c r="H489" i="4" l="1"/>
  <c r="F488" i="4"/>
  <c r="E488" i="5"/>
  <c r="G489" i="5"/>
  <c r="J489" i="2"/>
  <c r="P489" i="2"/>
  <c r="A488" i="5"/>
  <c r="F489" i="5" l="1"/>
  <c r="A489" i="5"/>
  <c r="C489" i="2"/>
  <c r="K490" i="2"/>
  <c r="B489" i="2"/>
  <c r="A489" i="2"/>
  <c r="G489" i="4"/>
  <c r="A489" i="4"/>
  <c r="J489" i="4" s="1"/>
  <c r="J308" i="3" s="1"/>
  <c r="K308" i="3" s="1"/>
  <c r="P490" i="2" l="1"/>
  <c r="J490" i="2"/>
  <c r="H490" i="4"/>
  <c r="F489" i="4"/>
  <c r="E489" i="5"/>
  <c r="G490" i="5"/>
  <c r="G490" i="4" l="1"/>
  <c r="A490" i="4" s="1"/>
  <c r="J490" i="4" s="1"/>
  <c r="J309" i="3" s="1"/>
  <c r="K309" i="3" s="1"/>
  <c r="F490" i="5"/>
  <c r="A490" i="5" s="1"/>
  <c r="C490" i="2"/>
  <c r="K491" i="2"/>
  <c r="B490" i="2"/>
  <c r="A490" i="2"/>
  <c r="E490" i="5" l="1"/>
  <c r="G491" i="5"/>
  <c r="P491" i="2"/>
  <c r="J491" i="2"/>
  <c r="H491" i="4"/>
  <c r="F490" i="4"/>
  <c r="A491" i="2" l="1"/>
  <c r="C491" i="2"/>
  <c r="K492" i="2"/>
  <c r="B491" i="2"/>
  <c r="F491" i="5"/>
  <c r="A491" i="5"/>
  <c r="G491" i="4"/>
  <c r="A491" i="4"/>
  <c r="J491" i="4" s="1"/>
  <c r="F491" i="4" l="1"/>
  <c r="H492" i="4"/>
  <c r="J492" i="2"/>
  <c r="P492" i="2"/>
  <c r="E491" i="5"/>
  <c r="G492" i="5"/>
  <c r="F492" i="5" l="1"/>
  <c r="K493" i="2"/>
  <c r="B492" i="2"/>
  <c r="A492" i="2"/>
  <c r="C492" i="2"/>
  <c r="G492" i="4"/>
  <c r="H493" i="4" l="1"/>
  <c r="F492" i="4"/>
  <c r="A492" i="4"/>
  <c r="J492" i="4" s="1"/>
  <c r="J311" i="3" s="1"/>
  <c r="K311" i="3" s="1"/>
  <c r="J493" i="2"/>
  <c r="P493" i="2"/>
  <c r="E492" i="5"/>
  <c r="G493" i="5"/>
  <c r="A492" i="5"/>
  <c r="J52" i="1"/>
  <c r="C493" i="2" l="1"/>
  <c r="B493" i="2"/>
  <c r="K494" i="2"/>
  <c r="A493" i="2"/>
  <c r="F493" i="5"/>
  <c r="A493" i="5"/>
  <c r="G493" i="4"/>
  <c r="H494" i="4" l="1"/>
  <c r="F493" i="4"/>
  <c r="A493" i="4"/>
  <c r="J493" i="4" s="1"/>
  <c r="J312" i="3" s="1"/>
  <c r="K312" i="3" s="1"/>
  <c r="P494" i="2"/>
  <c r="J494" i="2"/>
  <c r="E493" i="5"/>
  <c r="G494" i="5"/>
  <c r="F494" i="5" l="1"/>
  <c r="A494" i="5"/>
  <c r="K495" i="2"/>
  <c r="C494" i="2"/>
  <c r="B494" i="2"/>
  <c r="A494" i="2"/>
  <c r="G494" i="4"/>
  <c r="H495" i="4" l="1"/>
  <c r="F494" i="4"/>
  <c r="J495" i="2"/>
  <c r="P495" i="2"/>
  <c r="A494" i="4"/>
  <c r="J494" i="4" s="1"/>
  <c r="E494" i="5"/>
  <c r="G495" i="5"/>
  <c r="F495" i="5" l="1"/>
  <c r="A495" i="5"/>
  <c r="B495" i="2"/>
  <c r="A495" i="2"/>
  <c r="K496" i="2"/>
  <c r="C495" i="2"/>
  <c r="G495" i="4"/>
  <c r="F495" i="4" l="1"/>
  <c r="H496" i="4"/>
  <c r="A495" i="4"/>
  <c r="J495" i="4" s="1"/>
  <c r="P496" i="2"/>
  <c r="J496" i="2"/>
  <c r="E495" i="5"/>
  <c r="G496" i="5"/>
  <c r="F496" i="5" l="1"/>
  <c r="J313" i="3"/>
  <c r="K313" i="3" s="1"/>
  <c r="J310" i="3"/>
  <c r="K310" i="3" s="1"/>
  <c r="G496" i="4"/>
  <c r="K497" i="2"/>
  <c r="C496" i="2"/>
  <c r="B496" i="2"/>
  <c r="A496" i="2"/>
  <c r="J497" i="2" l="1"/>
  <c r="P497" i="2"/>
  <c r="H497" i="4"/>
  <c r="F496" i="4"/>
  <c r="E496" i="5"/>
  <c r="G497" i="5"/>
  <c r="A496" i="4"/>
  <c r="J496" i="4" s="1"/>
  <c r="J314" i="3" s="1"/>
  <c r="K314" i="3" s="1"/>
  <c r="A496" i="5"/>
  <c r="G497" i="4" l="1"/>
  <c r="F497" i="5"/>
  <c r="A497" i="5" s="1"/>
  <c r="B497" i="2"/>
  <c r="A497" i="2"/>
  <c r="K498" i="2"/>
  <c r="C497" i="2"/>
  <c r="E497" i="5" l="1"/>
  <c r="G498" i="5"/>
  <c r="P498" i="2"/>
  <c r="J498" i="2"/>
  <c r="H498" i="4"/>
  <c r="F497" i="4"/>
  <c r="A497" i="4"/>
  <c r="J497" i="4" s="1"/>
  <c r="K499" i="2" l="1"/>
  <c r="C498" i="2"/>
  <c r="B498" i="2"/>
  <c r="A498" i="2"/>
  <c r="F498" i="5"/>
  <c r="A498" i="5"/>
  <c r="G498" i="4"/>
  <c r="A498" i="4" s="1"/>
  <c r="J498" i="4" s="1"/>
  <c r="J315" i="3" s="1"/>
  <c r="K315" i="3" s="1"/>
  <c r="H499" i="4" l="1"/>
  <c r="F498" i="4"/>
  <c r="E498" i="5"/>
  <c r="G499" i="5"/>
  <c r="J499" i="2"/>
  <c r="P499" i="2"/>
  <c r="F499" i="5" l="1"/>
  <c r="A499" i="5"/>
  <c r="B499" i="2"/>
  <c r="A499" i="2"/>
  <c r="K500" i="2"/>
  <c r="C499" i="2"/>
  <c r="A499" i="4"/>
  <c r="J499" i="4" s="1"/>
  <c r="J316" i="3" s="1"/>
  <c r="K316" i="3" s="1"/>
  <c r="G499" i="4"/>
  <c r="F499" i="4" l="1"/>
  <c r="H500" i="4"/>
  <c r="P500" i="2"/>
  <c r="J500" i="2"/>
  <c r="E499" i="5"/>
  <c r="G500" i="5"/>
  <c r="K501" i="2" l="1"/>
  <c r="C500" i="2"/>
  <c r="B500" i="2"/>
  <c r="A500" i="2"/>
  <c r="G500" i="4"/>
  <c r="A500" i="5"/>
  <c r="F500" i="5"/>
  <c r="E500" i="5" l="1"/>
  <c r="G501" i="5"/>
  <c r="H501" i="4"/>
  <c r="F500" i="4"/>
  <c r="A500" i="4"/>
  <c r="J500" i="4" s="1"/>
  <c r="J317" i="3" s="1"/>
  <c r="K317" i="3" s="1"/>
  <c r="J501" i="2"/>
  <c r="P501" i="2"/>
  <c r="G501" i="4" l="1"/>
  <c r="B501" i="2"/>
  <c r="A501" i="2"/>
  <c r="K502" i="2"/>
  <c r="C501" i="2"/>
  <c r="F501" i="5"/>
  <c r="E501" i="5" l="1"/>
  <c r="G502" i="5"/>
  <c r="A501" i="5"/>
  <c r="F501" i="4"/>
  <c r="H502" i="4"/>
  <c r="P502" i="2"/>
  <c r="J502" i="2"/>
  <c r="A501" i="4"/>
  <c r="J501" i="4" s="1"/>
  <c r="J388" i="3" l="1"/>
  <c r="K388" i="3" s="1"/>
  <c r="J386" i="3"/>
  <c r="K386" i="3" s="1"/>
  <c r="K503" i="2"/>
  <c r="C502" i="2"/>
  <c r="B502" i="2"/>
  <c r="A502" i="2"/>
  <c r="F502" i="5"/>
  <c r="A502" i="5" s="1"/>
  <c r="G502" i="4"/>
  <c r="A502" i="4"/>
  <c r="J502" i="4" s="1"/>
  <c r="F502" i="4" l="1"/>
  <c r="H503" i="4"/>
  <c r="E502" i="5"/>
  <c r="G503" i="5"/>
  <c r="J503" i="2"/>
  <c r="P503" i="2"/>
  <c r="J53" i="1"/>
  <c r="F503" i="5" l="1"/>
  <c r="A503" i="5"/>
  <c r="G503" i="4"/>
  <c r="A503" i="4" s="1"/>
  <c r="J503" i="4" s="1"/>
  <c r="B503" i="2"/>
  <c r="A503" i="2"/>
  <c r="K504" i="2"/>
  <c r="C503" i="2"/>
  <c r="F503" i="4" l="1"/>
  <c r="H504" i="4"/>
  <c r="P504" i="2"/>
  <c r="J504" i="2"/>
  <c r="E503" i="5"/>
  <c r="G504" i="5"/>
  <c r="F504" i="5" l="1"/>
  <c r="K505" i="2"/>
  <c r="C504" i="2"/>
  <c r="B504" i="2"/>
  <c r="A504" i="2"/>
  <c r="G504" i="4"/>
  <c r="J505" i="2" l="1"/>
  <c r="P505" i="2"/>
  <c r="H505" i="4"/>
  <c r="F504" i="4"/>
  <c r="A504" i="4"/>
  <c r="J504" i="4" s="1"/>
  <c r="E504" i="5"/>
  <c r="G505" i="5"/>
  <c r="A504" i="5"/>
  <c r="F505" i="5" l="1"/>
  <c r="A505" i="5"/>
  <c r="G505" i="4"/>
  <c r="A505" i="4" s="1"/>
  <c r="J505" i="4" s="1"/>
  <c r="B505" i="2"/>
  <c r="A505" i="2"/>
  <c r="K506" i="2"/>
  <c r="C505" i="2"/>
  <c r="H506" i="4" l="1"/>
  <c r="F505" i="4"/>
  <c r="P506" i="2"/>
  <c r="J506" i="2"/>
  <c r="E505" i="5"/>
  <c r="G506" i="5"/>
  <c r="K507" i="2" l="1"/>
  <c r="C506" i="2"/>
  <c r="B506" i="2"/>
  <c r="A506" i="2"/>
  <c r="F506" i="5"/>
  <c r="A506" i="5"/>
  <c r="G506" i="4"/>
  <c r="H507" i="4" l="1"/>
  <c r="F506" i="4"/>
  <c r="A506" i="4"/>
  <c r="J506" i="4" s="1"/>
  <c r="J394" i="3" s="1"/>
  <c r="K394" i="3" s="1"/>
  <c r="E506" i="5"/>
  <c r="G507" i="5"/>
  <c r="J507" i="2"/>
  <c r="P507" i="2"/>
  <c r="B507" i="2" l="1"/>
  <c r="A507" i="2"/>
  <c r="K508" i="2"/>
  <c r="C507" i="2"/>
  <c r="F507" i="5"/>
  <c r="A507" i="5" s="1"/>
  <c r="G507" i="4"/>
  <c r="F507" i="4" l="1"/>
  <c r="H508" i="4"/>
  <c r="P508" i="2"/>
  <c r="J508" i="2"/>
  <c r="A507" i="4"/>
  <c r="J507" i="4" s="1"/>
  <c r="E507" i="5"/>
  <c r="G508" i="5"/>
  <c r="F508" i="5" l="1"/>
  <c r="K509" i="2"/>
  <c r="C508" i="2"/>
  <c r="B508" i="2"/>
  <c r="A508" i="2"/>
  <c r="G508" i="4"/>
  <c r="J509" i="2" l="1"/>
  <c r="P509" i="2"/>
  <c r="H509" i="4"/>
  <c r="F508" i="4"/>
  <c r="E508" i="5"/>
  <c r="G509" i="5"/>
  <c r="A508" i="4"/>
  <c r="J508" i="4" s="1"/>
  <c r="A508" i="5"/>
  <c r="G509" i="4" l="1"/>
  <c r="A509" i="4"/>
  <c r="J509" i="4" s="1"/>
  <c r="F509" i="5"/>
  <c r="A509" i="5" s="1"/>
  <c r="B509" i="2"/>
  <c r="A509" i="2"/>
  <c r="K510" i="2"/>
  <c r="C509" i="2"/>
  <c r="E509" i="5" l="1"/>
  <c r="G510" i="5"/>
  <c r="P510" i="2"/>
  <c r="J510" i="2"/>
  <c r="H510" i="4"/>
  <c r="F509" i="4"/>
  <c r="K511" i="2" l="1"/>
  <c r="C510" i="2"/>
  <c r="B510" i="2"/>
  <c r="A510" i="2"/>
  <c r="F510" i="5"/>
  <c r="A510" i="5"/>
  <c r="G510" i="4"/>
  <c r="A510" i="4" s="1"/>
  <c r="J510" i="4" s="1"/>
  <c r="E510" i="5" l="1"/>
  <c r="G511" i="5"/>
  <c r="H511" i="4"/>
  <c r="F510" i="4"/>
  <c r="J511" i="2"/>
  <c r="P511" i="2"/>
  <c r="G511" i="4" l="1"/>
  <c r="A511" i="4"/>
  <c r="J511" i="4" s="1"/>
  <c r="F511" i="5"/>
  <c r="A511" i="5" s="1"/>
  <c r="B511" i="2"/>
  <c r="A511" i="2"/>
  <c r="K512" i="2"/>
  <c r="C511" i="2"/>
  <c r="P512" i="2" l="1"/>
  <c r="J512" i="2"/>
  <c r="E511" i="5"/>
  <c r="G512" i="5"/>
  <c r="F511" i="4"/>
  <c r="H512" i="4"/>
  <c r="F512" i="5" l="1"/>
  <c r="A512" i="4"/>
  <c r="J512" i="4" s="1"/>
  <c r="G512" i="4"/>
  <c r="K513" i="2"/>
  <c r="C512" i="2"/>
  <c r="B512" i="2"/>
  <c r="A512" i="2"/>
  <c r="H513" i="4" l="1"/>
  <c r="F512" i="4"/>
  <c r="E512" i="5"/>
  <c r="G513" i="5"/>
  <c r="J513" i="2"/>
  <c r="P513" i="2"/>
  <c r="A512" i="5"/>
  <c r="J54" i="1"/>
  <c r="F513" i="5" l="1"/>
  <c r="A513" i="5"/>
  <c r="B513" i="2"/>
  <c r="A513" i="2"/>
  <c r="K514" i="2"/>
  <c r="C513" i="2"/>
  <c r="A513" i="4"/>
  <c r="J513" i="4" s="1"/>
  <c r="G513" i="4"/>
  <c r="H514" i="4" l="1"/>
  <c r="F513" i="4"/>
  <c r="P514" i="2"/>
  <c r="J514" i="2"/>
  <c r="E513" i="5"/>
  <c r="G514" i="5"/>
  <c r="K515" i="2" l="1"/>
  <c r="C514" i="2"/>
  <c r="B514" i="2"/>
  <c r="A514" i="2"/>
  <c r="F514" i="5"/>
  <c r="A514" i="5"/>
  <c r="G514" i="4"/>
  <c r="A514" i="4" s="1"/>
  <c r="J514" i="4" s="1"/>
  <c r="J376" i="3" l="1"/>
  <c r="K376" i="3" s="1"/>
  <c r="J374" i="3"/>
  <c r="K374" i="3" s="1"/>
  <c r="H515" i="4"/>
  <c r="F514" i="4"/>
  <c r="E514" i="5"/>
  <c r="G515" i="5"/>
  <c r="J515" i="2"/>
  <c r="P515" i="2"/>
  <c r="F515" i="5" l="1"/>
  <c r="A515" i="5"/>
  <c r="B515" i="2"/>
  <c r="A515" i="2"/>
  <c r="K516" i="2"/>
  <c r="C515" i="2"/>
  <c r="A515" i="4"/>
  <c r="J515" i="4" s="1"/>
  <c r="G515" i="4"/>
  <c r="F515" i="4" l="1"/>
  <c r="H516" i="4"/>
  <c r="P516" i="2"/>
  <c r="J516" i="2"/>
  <c r="E515" i="5"/>
  <c r="G516" i="5"/>
  <c r="K517" i="2" l="1"/>
  <c r="C516" i="2"/>
  <c r="B516" i="2"/>
  <c r="A516" i="2"/>
  <c r="G516" i="4"/>
  <c r="A516" i="5"/>
  <c r="F516" i="5"/>
  <c r="H517" i="4" l="1"/>
  <c r="F516" i="4"/>
  <c r="E516" i="5"/>
  <c r="G517" i="5"/>
  <c r="A516" i="4"/>
  <c r="J516" i="4" s="1"/>
  <c r="J517" i="2"/>
  <c r="P517" i="2"/>
  <c r="F517" i="5" l="1"/>
  <c r="A517" i="5"/>
  <c r="B517" i="2"/>
  <c r="A517" i="2"/>
  <c r="K518" i="2"/>
  <c r="C517" i="2"/>
  <c r="A517" i="4"/>
  <c r="J517" i="4" s="1"/>
  <c r="G517" i="4"/>
  <c r="F517" i="4" l="1"/>
  <c r="H518" i="4"/>
  <c r="P518" i="2"/>
  <c r="J518" i="2"/>
  <c r="E517" i="5"/>
  <c r="G518" i="5"/>
  <c r="K519" i="2" l="1"/>
  <c r="C518" i="2"/>
  <c r="B518" i="2"/>
  <c r="A518" i="2"/>
  <c r="G518" i="4"/>
  <c r="A518" i="4"/>
  <c r="J518" i="4" s="1"/>
  <c r="J378" i="3" s="1"/>
  <c r="K378" i="3" s="1"/>
  <c r="F518" i="5"/>
  <c r="A518" i="5" s="1"/>
  <c r="E518" i="5" l="1"/>
  <c r="G519" i="5"/>
  <c r="F518" i="4"/>
  <c r="H519" i="4"/>
  <c r="J519" i="2"/>
  <c r="P519" i="2"/>
  <c r="G519" i="4" l="1"/>
  <c r="A519" i="4"/>
  <c r="J519" i="4" s="1"/>
  <c r="F519" i="5"/>
  <c r="A519" i="5" s="1"/>
  <c r="B519" i="2"/>
  <c r="A519" i="2"/>
  <c r="K520" i="2"/>
  <c r="C519" i="2"/>
  <c r="E519" i="5" l="1"/>
  <c r="G520" i="5"/>
  <c r="P520" i="2"/>
  <c r="J520" i="2"/>
  <c r="F519" i="4"/>
  <c r="H520" i="4"/>
  <c r="G520" i="4" l="1"/>
  <c r="K521" i="2"/>
  <c r="C520" i="2"/>
  <c r="B520" i="2"/>
  <c r="A520" i="2"/>
  <c r="F520" i="5"/>
  <c r="J521" i="2" l="1"/>
  <c r="P521" i="2"/>
  <c r="H521" i="4"/>
  <c r="F520" i="4"/>
  <c r="E520" i="5"/>
  <c r="G521" i="5"/>
  <c r="A520" i="5"/>
  <c r="A520" i="4"/>
  <c r="J520" i="4" s="1"/>
  <c r="G521" i="4" l="1"/>
  <c r="A521" i="4"/>
  <c r="J521" i="4" s="1"/>
  <c r="F521" i="5"/>
  <c r="A521" i="5" s="1"/>
  <c r="B521" i="2"/>
  <c r="A521" i="2"/>
  <c r="K522" i="2"/>
  <c r="C521" i="2"/>
  <c r="E521" i="5" l="1"/>
  <c r="G522" i="5"/>
  <c r="P522" i="2"/>
  <c r="J522" i="2"/>
  <c r="H522" i="4"/>
  <c r="F521" i="4"/>
  <c r="K523" i="2" l="1"/>
  <c r="C522" i="2"/>
  <c r="B522" i="2"/>
  <c r="A522" i="2"/>
  <c r="F522" i="5"/>
  <c r="A522" i="5"/>
  <c r="G522" i="4"/>
  <c r="H523" i="4" l="1"/>
  <c r="F522" i="4"/>
  <c r="A522" i="4"/>
  <c r="J522" i="4" s="1"/>
  <c r="E522" i="5"/>
  <c r="G523" i="5"/>
  <c r="J523" i="2"/>
  <c r="P523" i="2"/>
  <c r="J55" i="1"/>
  <c r="J368" i="3" l="1"/>
  <c r="K368" i="3" s="1"/>
  <c r="J366" i="3"/>
  <c r="K366" i="3" s="1"/>
  <c r="B523" i="2"/>
  <c r="A523" i="2"/>
  <c r="K524" i="2"/>
  <c r="C523" i="2"/>
  <c r="F523" i="5"/>
  <c r="A523" i="5" s="1"/>
  <c r="G523" i="4"/>
  <c r="A523" i="4"/>
  <c r="J523" i="4" s="1"/>
  <c r="F523" i="4" l="1"/>
  <c r="H524" i="4"/>
  <c r="P524" i="2"/>
  <c r="J524" i="2"/>
  <c r="E523" i="5"/>
  <c r="G524" i="5"/>
  <c r="F524" i="5" l="1"/>
  <c r="K525" i="2"/>
  <c r="C524" i="2"/>
  <c r="B524" i="2"/>
  <c r="A524" i="2"/>
  <c r="G524" i="4"/>
  <c r="A524" i="4" s="1"/>
  <c r="J524" i="4" s="1"/>
  <c r="J525" i="2" l="1"/>
  <c r="P525" i="2"/>
  <c r="E524" i="5"/>
  <c r="G525" i="5"/>
  <c r="H525" i="4"/>
  <c r="F524" i="4"/>
  <c r="A524" i="5"/>
  <c r="F525" i="5" l="1"/>
  <c r="A525" i="5"/>
  <c r="G525" i="4"/>
  <c r="A525" i="4" s="1"/>
  <c r="J525" i="4" s="1"/>
  <c r="B525" i="2"/>
  <c r="A525" i="2"/>
  <c r="K526" i="2"/>
  <c r="C525" i="2"/>
  <c r="H526" i="4" l="1"/>
  <c r="F525" i="4"/>
  <c r="P526" i="2"/>
  <c r="J526" i="2"/>
  <c r="E525" i="5"/>
  <c r="G526" i="5"/>
  <c r="K527" i="2" l="1"/>
  <c r="C526" i="2"/>
  <c r="B526" i="2"/>
  <c r="A526" i="2"/>
  <c r="F526" i="5"/>
  <c r="A526" i="5" s="1"/>
  <c r="G526" i="4"/>
  <c r="H527" i="4" l="1"/>
  <c r="F526" i="4"/>
  <c r="A526" i="4"/>
  <c r="J526" i="4" s="1"/>
  <c r="E526" i="5"/>
  <c r="G527" i="5"/>
  <c r="J527" i="2"/>
  <c r="P527" i="2"/>
  <c r="B527" i="2" l="1"/>
  <c r="A527" i="2"/>
  <c r="K528" i="2"/>
  <c r="C527" i="2"/>
  <c r="F527" i="5"/>
  <c r="A527" i="5" s="1"/>
  <c r="G527" i="4"/>
  <c r="A527" i="4"/>
  <c r="J527" i="4" s="1"/>
  <c r="F527" i="4" l="1"/>
  <c r="H528" i="4"/>
  <c r="P528" i="2"/>
  <c r="J528" i="2"/>
  <c r="E527" i="5"/>
  <c r="G528" i="5"/>
  <c r="F528" i="5" l="1"/>
  <c r="K529" i="2"/>
  <c r="C528" i="2"/>
  <c r="B528" i="2"/>
  <c r="A528" i="2"/>
  <c r="G528" i="4"/>
  <c r="J529" i="2" l="1"/>
  <c r="P529" i="2"/>
  <c r="H529" i="4"/>
  <c r="F528" i="4"/>
  <c r="E528" i="5"/>
  <c r="G529" i="5"/>
  <c r="A528" i="4"/>
  <c r="J528" i="4" s="1"/>
  <c r="A528" i="5"/>
  <c r="G529" i="4" l="1"/>
  <c r="F529" i="5"/>
  <c r="A529" i="5" s="1"/>
  <c r="B529" i="2"/>
  <c r="A529" i="2"/>
  <c r="K530" i="2"/>
  <c r="C529" i="2"/>
  <c r="E529" i="5" l="1"/>
  <c r="G530" i="5"/>
  <c r="H530" i="4"/>
  <c r="F529" i="4"/>
  <c r="P530" i="2"/>
  <c r="J530" i="2"/>
  <c r="A529" i="4"/>
  <c r="J529" i="4" s="1"/>
  <c r="J384" i="3" s="1"/>
  <c r="K384" i="3" s="1"/>
  <c r="G530" i="4" l="1"/>
  <c r="A530" i="4"/>
  <c r="J530" i="4" s="1"/>
  <c r="F530" i="5"/>
  <c r="A530" i="5"/>
  <c r="K531" i="2"/>
  <c r="C530" i="2"/>
  <c r="B530" i="2"/>
  <c r="A530" i="2"/>
  <c r="E530" i="5" l="1"/>
  <c r="G531" i="5"/>
  <c r="J531" i="2"/>
  <c r="P531" i="2"/>
  <c r="H531" i="4"/>
  <c r="F530" i="4"/>
  <c r="B531" i="2" l="1"/>
  <c r="A531" i="2"/>
  <c r="K532" i="2"/>
  <c r="C531" i="2"/>
  <c r="F531" i="5"/>
  <c r="A531" i="5" s="1"/>
  <c r="G531" i="4"/>
  <c r="A531" i="4" s="1"/>
  <c r="J531" i="4" s="1"/>
  <c r="J364" i="3" l="1"/>
  <c r="K364" i="3" s="1"/>
  <c r="J362" i="3"/>
  <c r="K362" i="3" s="1"/>
  <c r="P532" i="2"/>
  <c r="J532" i="2"/>
  <c r="F531" i="4"/>
  <c r="H532" i="4"/>
  <c r="E531" i="5"/>
  <c r="G532" i="5"/>
  <c r="F532" i="5" l="1"/>
  <c r="K533" i="2"/>
  <c r="C532" i="2"/>
  <c r="B532" i="2"/>
  <c r="A532" i="2"/>
  <c r="G532" i="4"/>
  <c r="H533" i="4" l="1"/>
  <c r="F532" i="4"/>
  <c r="J533" i="2"/>
  <c r="P533" i="2"/>
  <c r="A532" i="4"/>
  <c r="J532" i="4" s="1"/>
  <c r="E532" i="5"/>
  <c r="G533" i="5"/>
  <c r="A532" i="5"/>
  <c r="J56" i="1"/>
  <c r="F533" i="5" l="1"/>
  <c r="A533" i="5"/>
  <c r="B533" i="2"/>
  <c r="A533" i="2"/>
  <c r="K534" i="2"/>
  <c r="C533" i="2"/>
  <c r="A533" i="4"/>
  <c r="J533" i="4" s="1"/>
  <c r="G533" i="4"/>
  <c r="F533" i="4" l="1"/>
  <c r="H534" i="4"/>
  <c r="P534" i="2"/>
  <c r="J534" i="2"/>
  <c r="E533" i="5"/>
  <c r="G534" i="5"/>
  <c r="F534" i="5" l="1"/>
  <c r="A534" i="5"/>
  <c r="K535" i="2"/>
  <c r="C534" i="2"/>
  <c r="B534" i="2"/>
  <c r="A534" i="2"/>
  <c r="G534" i="4"/>
  <c r="A534" i="4" s="1"/>
  <c r="J534" i="4" s="1"/>
  <c r="J535" i="2" l="1"/>
  <c r="P535" i="2"/>
  <c r="F534" i="4"/>
  <c r="H535" i="4"/>
  <c r="E534" i="5"/>
  <c r="G535" i="5"/>
  <c r="G535" i="4" l="1"/>
  <c r="A535" i="4"/>
  <c r="J535" i="4" s="1"/>
  <c r="F535" i="5"/>
  <c r="A535" i="5" s="1"/>
  <c r="B535" i="2"/>
  <c r="A535" i="2"/>
  <c r="K536" i="2"/>
  <c r="C535" i="2"/>
  <c r="E535" i="5" l="1"/>
  <c r="G536" i="5"/>
  <c r="P536" i="2"/>
  <c r="J536" i="2"/>
  <c r="F535" i="4"/>
  <c r="H536" i="4"/>
  <c r="G536" i="4" l="1"/>
  <c r="K537" i="2"/>
  <c r="C536" i="2"/>
  <c r="B536" i="2"/>
  <c r="A536" i="2"/>
  <c r="F536" i="5"/>
  <c r="J537" i="2" l="1"/>
  <c r="P537" i="2"/>
  <c r="E536" i="5"/>
  <c r="G537" i="5"/>
  <c r="H537" i="4"/>
  <c r="F536" i="4"/>
  <c r="A536" i="5"/>
  <c r="A536" i="4"/>
  <c r="J536" i="4" s="1"/>
  <c r="J371" i="3" s="1"/>
  <c r="K371" i="3" s="1"/>
  <c r="F537" i="5" l="1"/>
  <c r="A537" i="5"/>
  <c r="G537" i="4"/>
  <c r="A537" i="4" s="1"/>
  <c r="J537" i="4" s="1"/>
  <c r="B537" i="2"/>
  <c r="A537" i="2"/>
  <c r="K538" i="2"/>
  <c r="C537" i="2"/>
  <c r="H538" i="4" l="1"/>
  <c r="F537" i="4"/>
  <c r="P538" i="2"/>
  <c r="J538" i="2"/>
  <c r="E537" i="5"/>
  <c r="G538" i="5"/>
  <c r="K539" i="2" l="1"/>
  <c r="C538" i="2"/>
  <c r="B538" i="2"/>
  <c r="A538" i="2"/>
  <c r="F538" i="5"/>
  <c r="A538" i="5" s="1"/>
  <c r="G538" i="4"/>
  <c r="H539" i="4" l="1"/>
  <c r="F538" i="4"/>
  <c r="A538" i="4"/>
  <c r="J538" i="4" s="1"/>
  <c r="E538" i="5"/>
  <c r="G539" i="5"/>
  <c r="J539" i="2"/>
  <c r="P539" i="2"/>
  <c r="B539" i="2" l="1"/>
  <c r="A539" i="2"/>
  <c r="K540" i="2"/>
  <c r="C539" i="2"/>
  <c r="F539" i="5"/>
  <c r="A539" i="5" s="1"/>
  <c r="G539" i="4"/>
  <c r="A539" i="4"/>
  <c r="J539" i="4" s="1"/>
  <c r="F539" i="4" l="1"/>
  <c r="H540" i="4"/>
  <c r="P540" i="2"/>
  <c r="J540" i="2"/>
  <c r="E539" i="5"/>
  <c r="G540" i="5"/>
  <c r="F540" i="5" l="1"/>
  <c r="K541" i="2"/>
  <c r="C540" i="2"/>
  <c r="B540" i="2"/>
  <c r="A540" i="2"/>
  <c r="G540" i="4"/>
  <c r="J541" i="2" l="1"/>
  <c r="P541" i="2"/>
  <c r="H541" i="4"/>
  <c r="F540" i="4"/>
  <c r="E540" i="5"/>
  <c r="G541" i="5"/>
  <c r="A540" i="4"/>
  <c r="J540" i="4" s="1"/>
  <c r="A540" i="5"/>
  <c r="G541" i="4" l="1"/>
  <c r="A541" i="4"/>
  <c r="J541" i="4" s="1"/>
  <c r="F541" i="5"/>
  <c r="A541" i="5" s="1"/>
  <c r="B541" i="2"/>
  <c r="A541" i="2"/>
  <c r="K542" i="2"/>
  <c r="C541" i="2"/>
  <c r="E541" i="5" l="1"/>
  <c r="G542" i="5"/>
  <c r="P542" i="2"/>
  <c r="J542" i="2"/>
  <c r="H542" i="4"/>
  <c r="F541" i="4"/>
  <c r="K543" i="2" l="1"/>
  <c r="C542" i="2"/>
  <c r="B542" i="2"/>
  <c r="A542" i="2"/>
  <c r="F542" i="5"/>
  <c r="A542" i="5"/>
  <c r="G542" i="4"/>
  <c r="H543" i="4" l="1"/>
  <c r="F542" i="4"/>
  <c r="A542" i="4"/>
  <c r="J542" i="4" s="1"/>
  <c r="E542" i="5"/>
  <c r="G543" i="5"/>
  <c r="J543" i="2"/>
  <c r="P543" i="2"/>
  <c r="J57" i="1"/>
  <c r="B543" i="2" l="1"/>
  <c r="A543" i="2"/>
  <c r="K544" i="2"/>
  <c r="C543" i="2"/>
  <c r="F543" i="5"/>
  <c r="A543" i="5" s="1"/>
  <c r="G543" i="4"/>
  <c r="A543" i="4"/>
  <c r="J543" i="4" s="1"/>
  <c r="J391" i="3" s="1"/>
  <c r="K391" i="3" s="1"/>
  <c r="P544" i="2" l="1"/>
  <c r="J544" i="2"/>
  <c r="F543" i="4"/>
  <c r="H544" i="4"/>
  <c r="E543" i="5"/>
  <c r="G544" i="5"/>
  <c r="G544" i="4" l="1"/>
  <c r="A544" i="5"/>
  <c r="F544" i="5"/>
  <c r="K545" i="2"/>
  <c r="C544" i="2"/>
  <c r="B544" i="2"/>
  <c r="A544" i="2"/>
  <c r="E544" i="5" l="1"/>
  <c r="G545" i="5"/>
  <c r="H545" i="4"/>
  <c r="F544" i="4"/>
  <c r="J545" i="2"/>
  <c r="P545" i="2"/>
  <c r="A544" i="4"/>
  <c r="J544" i="4" s="1"/>
  <c r="G545" i="4" l="1"/>
  <c r="F545" i="5"/>
  <c r="A545" i="5" s="1"/>
  <c r="B545" i="2"/>
  <c r="A545" i="2"/>
  <c r="K546" i="2"/>
  <c r="C545" i="2"/>
  <c r="P546" i="2" l="1"/>
  <c r="J546" i="2"/>
  <c r="E545" i="5"/>
  <c r="G546" i="5"/>
  <c r="H546" i="4"/>
  <c r="F545" i="4"/>
  <c r="A545" i="4"/>
  <c r="J545" i="4" s="1"/>
  <c r="F546" i="5" l="1"/>
  <c r="A546" i="5" s="1"/>
  <c r="K547" i="2"/>
  <c r="C546" i="2"/>
  <c r="B546" i="2"/>
  <c r="A546" i="2"/>
  <c r="G546" i="4"/>
  <c r="A546" i="4"/>
  <c r="J546" i="4" s="1"/>
  <c r="J410" i="3" s="1"/>
  <c r="K410" i="3" s="1"/>
  <c r="H547" i="4" l="1"/>
  <c r="F546" i="4"/>
  <c r="J547" i="2"/>
  <c r="P547" i="2"/>
  <c r="E546" i="5"/>
  <c r="G547" i="5"/>
  <c r="B547" i="2" l="1"/>
  <c r="A547" i="2"/>
  <c r="K548" i="2"/>
  <c r="C547" i="2"/>
  <c r="F547" i="5"/>
  <c r="A547" i="5" s="1"/>
  <c r="G547" i="4"/>
  <c r="H548" i="4" l="1"/>
  <c r="F547" i="4"/>
  <c r="P548" i="2"/>
  <c r="J548" i="2"/>
  <c r="A547" i="4"/>
  <c r="J547" i="4" s="1"/>
  <c r="E547" i="5"/>
  <c r="G548" i="5"/>
  <c r="F548" i="5" l="1"/>
  <c r="K549" i="2"/>
  <c r="C548" i="2"/>
  <c r="B548" i="2"/>
  <c r="A548" i="2"/>
  <c r="G548" i="4"/>
  <c r="A548" i="4" s="1"/>
  <c r="J548" i="4" s="1"/>
  <c r="J549" i="2" l="1"/>
  <c r="P549" i="2"/>
  <c r="E548" i="5"/>
  <c r="G549" i="5"/>
  <c r="H549" i="4"/>
  <c r="F548" i="4"/>
  <c r="A548" i="5"/>
  <c r="F549" i="5" l="1"/>
  <c r="A549" i="5"/>
  <c r="G549" i="4"/>
  <c r="A549" i="4"/>
  <c r="J549" i="4" s="1"/>
  <c r="B549" i="2"/>
  <c r="A549" i="2"/>
  <c r="K550" i="2"/>
  <c r="C549" i="2"/>
  <c r="H550" i="4" l="1"/>
  <c r="F549" i="4"/>
  <c r="P550" i="2"/>
  <c r="J550" i="2"/>
  <c r="E549" i="5"/>
  <c r="G550" i="5"/>
  <c r="K551" i="2" l="1"/>
  <c r="C550" i="2"/>
  <c r="B550" i="2"/>
  <c r="A550" i="2"/>
  <c r="F550" i="5"/>
  <c r="A550" i="5" s="1"/>
  <c r="G550" i="4"/>
  <c r="A550" i="4" s="1"/>
  <c r="J550" i="4" s="1"/>
  <c r="F550" i="4" l="1"/>
  <c r="H551" i="4"/>
  <c r="E550" i="5"/>
  <c r="G551" i="5"/>
  <c r="J551" i="2"/>
  <c r="P551" i="2"/>
  <c r="F551" i="5" l="1"/>
  <c r="A551" i="5"/>
  <c r="G551" i="4"/>
  <c r="B551" i="2"/>
  <c r="A551" i="2"/>
  <c r="K552" i="2"/>
  <c r="C551" i="2"/>
  <c r="H552" i="4" l="1"/>
  <c r="F551" i="4"/>
  <c r="P552" i="2"/>
  <c r="J552" i="2"/>
  <c r="A551" i="4"/>
  <c r="J551" i="4" s="1"/>
  <c r="J398" i="3" s="1"/>
  <c r="K398" i="3" s="1"/>
  <c r="E551" i="5"/>
  <c r="G552" i="5"/>
  <c r="K553" i="2" l="1"/>
  <c r="C552" i="2"/>
  <c r="B552" i="2"/>
  <c r="A552" i="2"/>
  <c r="F552" i="5"/>
  <c r="A552" i="4"/>
  <c r="J552" i="4" s="1"/>
  <c r="G552" i="4"/>
  <c r="F552" i="4" l="1"/>
  <c r="H553" i="4"/>
  <c r="E552" i="5"/>
  <c r="G553" i="5"/>
  <c r="A552" i="5"/>
  <c r="J553" i="2"/>
  <c r="P553" i="2"/>
  <c r="J58" i="1"/>
  <c r="F553" i="5" l="1"/>
  <c r="A553" i="5"/>
  <c r="G553" i="4"/>
  <c r="A553" i="4" s="1"/>
  <c r="J553" i="4" s="1"/>
  <c r="B553" i="2"/>
  <c r="A553" i="2"/>
  <c r="K554" i="2"/>
  <c r="C553" i="2"/>
  <c r="H554" i="4" l="1"/>
  <c r="F553" i="4"/>
  <c r="P554" i="2"/>
  <c r="J554" i="2"/>
  <c r="E553" i="5"/>
  <c r="G554" i="5"/>
  <c r="K555" i="2" l="1"/>
  <c r="C554" i="2"/>
  <c r="B554" i="2"/>
  <c r="A554" i="2"/>
  <c r="F554" i="5"/>
  <c r="A554" i="5"/>
  <c r="G554" i="4"/>
  <c r="A554" i="4" s="1"/>
  <c r="J554" i="4" s="1"/>
  <c r="F554" i="4" l="1"/>
  <c r="H555" i="4"/>
  <c r="E554" i="5"/>
  <c r="G555" i="5"/>
  <c r="J555" i="2"/>
  <c r="P555" i="2"/>
  <c r="F555" i="5" l="1"/>
  <c r="A555" i="5"/>
  <c r="A555" i="4"/>
  <c r="J555" i="4" s="1"/>
  <c r="G555" i="4"/>
  <c r="B555" i="2"/>
  <c r="A555" i="2"/>
  <c r="K556" i="2"/>
  <c r="C555" i="2"/>
  <c r="H556" i="4" l="1"/>
  <c r="F555" i="4"/>
  <c r="P556" i="2"/>
  <c r="J556" i="2"/>
  <c r="E555" i="5"/>
  <c r="G556" i="5"/>
  <c r="K557" i="2" l="1"/>
  <c r="C556" i="2"/>
  <c r="B556" i="2"/>
  <c r="A556" i="2"/>
  <c r="F556" i="5"/>
  <c r="A556" i="4"/>
  <c r="J556" i="4" s="1"/>
  <c r="G556" i="4"/>
  <c r="F556" i="4" l="1"/>
  <c r="H557" i="4"/>
  <c r="E556" i="5"/>
  <c r="G557" i="5"/>
  <c r="A556" i="5"/>
  <c r="J557" i="2"/>
  <c r="P557" i="2"/>
  <c r="F557" i="5" l="1"/>
  <c r="A557" i="5"/>
  <c r="G557" i="4"/>
  <c r="A557" i="4" s="1"/>
  <c r="J557" i="4" s="1"/>
  <c r="B557" i="2"/>
  <c r="A557" i="2"/>
  <c r="K558" i="2"/>
  <c r="C557" i="2"/>
  <c r="P558" i="2" l="1"/>
  <c r="J558" i="2"/>
  <c r="H558" i="4"/>
  <c r="F557" i="4"/>
  <c r="E557" i="5"/>
  <c r="G558" i="5"/>
  <c r="G558" i="4" l="1"/>
  <c r="A558" i="4"/>
  <c r="J558" i="4" s="1"/>
  <c r="J406" i="3" s="1"/>
  <c r="K406" i="3" s="1"/>
  <c r="F558" i="5"/>
  <c r="A558" i="5" s="1"/>
  <c r="K559" i="2"/>
  <c r="C558" i="2"/>
  <c r="B558" i="2"/>
  <c r="A558" i="2"/>
  <c r="E558" i="5" l="1"/>
  <c r="G559" i="5"/>
  <c r="J559" i="2"/>
  <c r="P559" i="2"/>
  <c r="F558" i="4"/>
  <c r="H559" i="4"/>
  <c r="G559" i="4" l="1"/>
  <c r="B559" i="2"/>
  <c r="A559" i="2"/>
  <c r="K560" i="2"/>
  <c r="C559" i="2"/>
  <c r="F559" i="5"/>
  <c r="E559" i="5" l="1"/>
  <c r="G560" i="5"/>
  <c r="A559" i="5"/>
  <c r="H560" i="4"/>
  <c r="F559" i="4"/>
  <c r="P560" i="2"/>
  <c r="J560" i="2"/>
  <c r="A559" i="4"/>
  <c r="J559" i="4" s="1"/>
  <c r="G560" i="4" l="1"/>
  <c r="K561" i="2"/>
  <c r="C560" i="2"/>
  <c r="B560" i="2"/>
  <c r="A560" i="2"/>
  <c r="F560" i="5"/>
  <c r="A560" i="5" s="1"/>
  <c r="J561" i="2" l="1"/>
  <c r="P561" i="2"/>
  <c r="F560" i="4"/>
  <c r="H561" i="4"/>
  <c r="E560" i="5"/>
  <c r="G561" i="5"/>
  <c r="A560" i="4"/>
  <c r="J560" i="4" s="1"/>
  <c r="G561" i="4" l="1"/>
  <c r="A561" i="4"/>
  <c r="J561" i="4" s="1"/>
  <c r="F561" i="5"/>
  <c r="A561" i="5" s="1"/>
  <c r="B561" i="2"/>
  <c r="A561" i="2"/>
  <c r="K562" i="2"/>
  <c r="C561" i="2"/>
  <c r="P562" i="2" l="1"/>
  <c r="J562" i="2"/>
  <c r="E561" i="5"/>
  <c r="G562" i="5"/>
  <c r="H562" i="4"/>
  <c r="F561" i="4"/>
  <c r="F562" i="5" l="1"/>
  <c r="A562" i="5"/>
  <c r="K563" i="2"/>
  <c r="C562" i="2"/>
  <c r="B562" i="2"/>
  <c r="A562" i="2"/>
  <c r="G562" i="4"/>
  <c r="A562" i="4"/>
  <c r="J562" i="4" s="1"/>
  <c r="F562" i="4" l="1"/>
  <c r="H563" i="4"/>
  <c r="J563" i="2"/>
  <c r="P563" i="2"/>
  <c r="E562" i="5"/>
  <c r="G563" i="5"/>
  <c r="J59" i="1"/>
  <c r="F563" i="5" l="1"/>
  <c r="A563" i="5"/>
  <c r="B563" i="2"/>
  <c r="A563" i="2"/>
  <c r="K564" i="2"/>
  <c r="C563" i="2"/>
  <c r="A563" i="4"/>
  <c r="J563" i="4" s="1"/>
  <c r="G563" i="4"/>
  <c r="H564" i="4" l="1"/>
  <c r="F563" i="4"/>
  <c r="P564" i="2"/>
  <c r="J564" i="2"/>
  <c r="E563" i="5"/>
  <c r="G564" i="5"/>
  <c r="K565" i="2" l="1"/>
  <c r="C564" i="2"/>
  <c r="B564" i="2"/>
  <c r="A564" i="2"/>
  <c r="F564" i="5"/>
  <c r="A564" i="4"/>
  <c r="J564" i="4" s="1"/>
  <c r="J426" i="3" s="1"/>
  <c r="K426" i="3" s="1"/>
  <c r="G564" i="4"/>
  <c r="F564" i="4" l="1"/>
  <c r="H565" i="4"/>
  <c r="E564" i="5"/>
  <c r="G565" i="5"/>
  <c r="A564" i="5"/>
  <c r="J565" i="2"/>
  <c r="P565" i="2"/>
  <c r="F565" i="5" l="1"/>
  <c r="A565" i="5"/>
  <c r="G565" i="4"/>
  <c r="A565" i="4" s="1"/>
  <c r="J565" i="4" s="1"/>
  <c r="B565" i="2"/>
  <c r="A565" i="2"/>
  <c r="K566" i="2"/>
  <c r="C565" i="2"/>
  <c r="H566" i="4" l="1"/>
  <c r="F565" i="4"/>
  <c r="P566" i="2"/>
  <c r="J566" i="2"/>
  <c r="E565" i="5"/>
  <c r="G566" i="5"/>
  <c r="K567" i="2" l="1"/>
  <c r="C566" i="2"/>
  <c r="B566" i="2"/>
  <c r="A566" i="2"/>
  <c r="F566" i="5"/>
  <c r="A566" i="5"/>
  <c r="G566" i="4"/>
  <c r="A566" i="4" s="1"/>
  <c r="J566" i="4" s="1"/>
  <c r="F566" i="4" l="1"/>
  <c r="H567" i="4"/>
  <c r="E566" i="5"/>
  <c r="G567" i="5"/>
  <c r="J567" i="2"/>
  <c r="P567" i="2"/>
  <c r="F567" i="5" l="1"/>
  <c r="A567" i="5"/>
  <c r="A567" i="4"/>
  <c r="J567" i="4" s="1"/>
  <c r="G567" i="4"/>
  <c r="B567" i="2"/>
  <c r="A567" i="2"/>
  <c r="K568" i="2"/>
  <c r="C567" i="2"/>
  <c r="H568" i="4" l="1"/>
  <c r="F567" i="4"/>
  <c r="P568" i="2"/>
  <c r="J568" i="2"/>
  <c r="E567" i="5"/>
  <c r="G568" i="5"/>
  <c r="K569" i="2" l="1"/>
  <c r="C568" i="2"/>
  <c r="B568" i="2"/>
  <c r="A568" i="2"/>
  <c r="F568" i="5"/>
  <c r="A568" i="4"/>
  <c r="J568" i="4" s="1"/>
  <c r="G568" i="4"/>
  <c r="F568" i="4" l="1"/>
  <c r="H569" i="4"/>
  <c r="E568" i="5"/>
  <c r="G569" i="5"/>
  <c r="A568" i="5"/>
  <c r="J569" i="2"/>
  <c r="P569" i="2"/>
  <c r="F569" i="5" l="1"/>
  <c r="A569" i="5"/>
  <c r="G569" i="4"/>
  <c r="A569" i="4" s="1"/>
  <c r="J569" i="4" s="1"/>
  <c r="B569" i="2"/>
  <c r="A569" i="2"/>
  <c r="K570" i="2"/>
  <c r="C569" i="2"/>
  <c r="P570" i="2" l="1"/>
  <c r="J570" i="2"/>
  <c r="H570" i="4"/>
  <c r="F569" i="4"/>
  <c r="E569" i="5"/>
  <c r="G570" i="5"/>
  <c r="G570" i="4" l="1"/>
  <c r="A570" i="4"/>
  <c r="J570" i="4" s="1"/>
  <c r="J418" i="3" s="1"/>
  <c r="K418" i="3" s="1"/>
  <c r="F570" i="5"/>
  <c r="A570" i="5" s="1"/>
  <c r="K571" i="2"/>
  <c r="C570" i="2"/>
  <c r="B570" i="2"/>
  <c r="A570" i="2"/>
  <c r="E570" i="5" l="1"/>
  <c r="G571" i="5"/>
  <c r="J571" i="2"/>
  <c r="P571" i="2"/>
  <c r="F570" i="4"/>
  <c r="H571" i="4"/>
  <c r="G571" i="4" l="1"/>
  <c r="B571" i="2"/>
  <c r="A571" i="2"/>
  <c r="K572" i="2"/>
  <c r="C571" i="2"/>
  <c r="F571" i="5"/>
  <c r="A571" i="5" s="1"/>
  <c r="H572" i="4" l="1"/>
  <c r="F571" i="4"/>
  <c r="E571" i="5"/>
  <c r="G572" i="5"/>
  <c r="P572" i="2"/>
  <c r="J572" i="2"/>
  <c r="A571" i="4"/>
  <c r="J571" i="4" s="1"/>
  <c r="F572" i="5" l="1"/>
  <c r="A572" i="5"/>
  <c r="K573" i="2"/>
  <c r="C572" i="2"/>
  <c r="B572" i="2"/>
  <c r="A572" i="2"/>
  <c r="G572" i="4"/>
  <c r="A572" i="4" s="1"/>
  <c r="J572" i="4" s="1"/>
  <c r="J573" i="2" l="1"/>
  <c r="P573" i="2"/>
  <c r="F572" i="4"/>
  <c r="H573" i="4"/>
  <c r="E572" i="5"/>
  <c r="G573" i="5"/>
  <c r="J60" i="1"/>
  <c r="G573" i="4" l="1"/>
  <c r="A573" i="4"/>
  <c r="J573" i="4" s="1"/>
  <c r="J434" i="3" s="1"/>
  <c r="K434" i="3" s="1"/>
  <c r="F573" i="5"/>
  <c r="B573" i="2"/>
  <c r="A573" i="2"/>
  <c r="K574" i="2"/>
  <c r="C573" i="2"/>
  <c r="E573" i="5" l="1"/>
  <c r="G574" i="5"/>
  <c r="P574" i="2"/>
  <c r="J574" i="2"/>
  <c r="A573" i="5"/>
  <c r="H574" i="4"/>
  <c r="F573" i="4"/>
  <c r="K575" i="2" l="1"/>
  <c r="C574" i="2"/>
  <c r="B574" i="2"/>
  <c r="A574" i="2"/>
  <c r="F574" i="5"/>
  <c r="G574" i="4"/>
  <c r="A574" i="4" s="1"/>
  <c r="J574" i="4" s="1"/>
  <c r="E574" i="5" l="1"/>
  <c r="G575" i="5"/>
  <c r="F574" i="4"/>
  <c r="H575" i="4"/>
  <c r="A574" i="5"/>
  <c r="J575" i="2"/>
  <c r="P575" i="2"/>
  <c r="G575" i="4" l="1"/>
  <c r="A575" i="5"/>
  <c r="F575" i="5"/>
  <c r="B575" i="2"/>
  <c r="A575" i="2"/>
  <c r="K576" i="2"/>
  <c r="C575" i="2"/>
  <c r="E575" i="5" l="1"/>
  <c r="G576" i="5"/>
  <c r="H576" i="4"/>
  <c r="F575" i="4"/>
  <c r="P576" i="2"/>
  <c r="J576" i="2"/>
  <c r="A575" i="4"/>
  <c r="J575" i="4" s="1"/>
  <c r="G576" i="4" l="1"/>
  <c r="A576" i="5"/>
  <c r="F576" i="5"/>
  <c r="K577" i="2"/>
  <c r="C576" i="2"/>
  <c r="B576" i="2"/>
  <c r="A576" i="2"/>
  <c r="E576" i="5" l="1"/>
  <c r="G577" i="5"/>
  <c r="F576" i="4"/>
  <c r="H577" i="4"/>
  <c r="J577" i="2"/>
  <c r="P577" i="2"/>
  <c r="A576" i="4"/>
  <c r="J576" i="4" s="1"/>
  <c r="J438" i="3" s="1"/>
  <c r="K438" i="3" s="1"/>
  <c r="G577" i="4" l="1"/>
  <c r="A577" i="4"/>
  <c r="J577" i="4" s="1"/>
  <c r="A577" i="5"/>
  <c r="F577" i="5"/>
  <c r="B577" i="2"/>
  <c r="A577" i="2"/>
  <c r="K578" i="2"/>
  <c r="C577" i="2"/>
  <c r="E577" i="5" l="1"/>
  <c r="G578" i="5"/>
  <c r="P578" i="2"/>
  <c r="J578" i="2"/>
  <c r="H578" i="4"/>
  <c r="F577" i="4"/>
  <c r="K579" i="2" l="1"/>
  <c r="C578" i="2"/>
  <c r="B578" i="2"/>
  <c r="A578" i="2"/>
  <c r="F578" i="5"/>
  <c r="G578" i="4"/>
  <c r="F578" i="4" l="1"/>
  <c r="H579" i="4"/>
  <c r="E578" i="5"/>
  <c r="G579" i="5"/>
  <c r="A578" i="4"/>
  <c r="J578" i="4" s="1"/>
  <c r="A578" i="5"/>
  <c r="J579" i="2"/>
  <c r="P579" i="2"/>
  <c r="F579" i="5" l="1"/>
  <c r="A579" i="4"/>
  <c r="J579" i="4" s="1"/>
  <c r="G579" i="4"/>
  <c r="B579" i="2"/>
  <c r="A579" i="2"/>
  <c r="K580" i="2"/>
  <c r="C579" i="2"/>
  <c r="H580" i="4" l="1"/>
  <c r="F579" i="4"/>
  <c r="E579" i="5"/>
  <c r="G580" i="5"/>
  <c r="P580" i="2"/>
  <c r="J580" i="2"/>
  <c r="A579" i="5"/>
  <c r="F580" i="5" l="1"/>
  <c r="K581" i="2"/>
  <c r="C580" i="2"/>
  <c r="B580" i="2"/>
  <c r="A580" i="2"/>
  <c r="G580" i="4"/>
  <c r="A580" i="4" s="1"/>
  <c r="J580" i="4" s="1"/>
  <c r="J581" i="2" l="1"/>
  <c r="P581" i="2"/>
  <c r="E580" i="5"/>
  <c r="G581" i="5"/>
  <c r="F580" i="4"/>
  <c r="H581" i="4"/>
  <c r="A580" i="5"/>
  <c r="F581" i="5" l="1"/>
  <c r="G581" i="4"/>
  <c r="A581" i="4" s="1"/>
  <c r="J581" i="4" s="1"/>
  <c r="J402" i="3" s="1"/>
  <c r="K402" i="3" s="1"/>
  <c r="B581" i="2"/>
  <c r="A581" i="2"/>
  <c r="K582" i="2"/>
  <c r="C581" i="2"/>
  <c r="P582" i="2" l="1"/>
  <c r="J582" i="2"/>
  <c r="H582" i="4"/>
  <c r="F581" i="4"/>
  <c r="E581" i="5"/>
  <c r="G582" i="5"/>
  <c r="A581" i="5"/>
  <c r="G582" i="4" l="1"/>
  <c r="A582" i="4"/>
  <c r="J582" i="4" s="1"/>
  <c r="A582" i="5"/>
  <c r="F582" i="5"/>
  <c r="K583" i="2"/>
  <c r="C582" i="2"/>
  <c r="B582" i="2"/>
  <c r="A582" i="2"/>
  <c r="E582" i="5" l="1"/>
  <c r="G583" i="5"/>
  <c r="J583" i="2"/>
  <c r="P583" i="2"/>
  <c r="F582" i="4"/>
  <c r="H583" i="4"/>
  <c r="J61" i="1"/>
  <c r="B583" i="2" l="1"/>
  <c r="A583" i="2"/>
  <c r="K584" i="2"/>
  <c r="C583" i="2"/>
  <c r="A583" i="4"/>
  <c r="J583" i="4" s="1"/>
  <c r="G583" i="4"/>
  <c r="F583" i="5"/>
  <c r="P584" i="2" l="1"/>
  <c r="J584" i="2"/>
  <c r="E583" i="5"/>
  <c r="G584" i="5"/>
  <c r="A583" i="5"/>
  <c r="H584" i="4"/>
  <c r="F583" i="4"/>
  <c r="F584" i="5" l="1"/>
  <c r="A584" i="4"/>
  <c r="J584" i="4" s="1"/>
  <c r="G584" i="4"/>
  <c r="K585" i="2"/>
  <c r="C584" i="2"/>
  <c r="B584" i="2"/>
  <c r="A584" i="2"/>
  <c r="F584" i="4" l="1"/>
  <c r="H585" i="4"/>
  <c r="E584" i="5"/>
  <c r="G585" i="5"/>
  <c r="J585" i="2"/>
  <c r="P585" i="2"/>
  <c r="A584" i="5"/>
  <c r="F585" i="5" l="1"/>
  <c r="G585" i="4"/>
  <c r="A585" i="4" s="1"/>
  <c r="J585" i="4" s="1"/>
  <c r="B585" i="2"/>
  <c r="A585" i="2"/>
  <c r="K586" i="2"/>
  <c r="C585" i="2"/>
  <c r="H586" i="4" l="1"/>
  <c r="F585" i="4"/>
  <c r="P586" i="2"/>
  <c r="J586" i="2"/>
  <c r="E585" i="5"/>
  <c r="G586" i="5"/>
  <c r="A585" i="5"/>
  <c r="K587" i="2" l="1"/>
  <c r="C586" i="2"/>
  <c r="B586" i="2"/>
  <c r="A586" i="2"/>
  <c r="F586" i="5"/>
  <c r="G586" i="4"/>
  <c r="A586" i="4" s="1"/>
  <c r="J586" i="4" s="1"/>
  <c r="J430" i="3" s="1"/>
  <c r="K430" i="3" s="1"/>
  <c r="E586" i="5" l="1"/>
  <c r="G587" i="5"/>
  <c r="F586" i="4"/>
  <c r="H587" i="4"/>
  <c r="A586" i="5"/>
  <c r="J587" i="2"/>
  <c r="P587" i="2"/>
  <c r="G587" i="4" l="1"/>
  <c r="B587" i="2"/>
  <c r="A587" i="2"/>
  <c r="K588" i="2"/>
  <c r="C587" i="2"/>
  <c r="A587" i="5"/>
  <c r="F587" i="5"/>
  <c r="E587" i="5" l="1"/>
  <c r="G588" i="5"/>
  <c r="H588" i="4"/>
  <c r="F587" i="4"/>
  <c r="P588" i="2"/>
  <c r="J588" i="2"/>
  <c r="A587" i="4"/>
  <c r="J587" i="4" s="1"/>
  <c r="G588" i="4" l="1"/>
  <c r="A588" i="5"/>
  <c r="F588" i="5"/>
  <c r="K589" i="2"/>
  <c r="C588" i="2"/>
  <c r="B588" i="2"/>
  <c r="A588" i="2"/>
  <c r="E588" i="5" l="1"/>
  <c r="G589" i="5"/>
  <c r="F588" i="4"/>
  <c r="H589" i="4"/>
  <c r="J589" i="2"/>
  <c r="P589" i="2"/>
  <c r="A588" i="4"/>
  <c r="J588" i="4" s="1"/>
  <c r="G589" i="4" l="1"/>
  <c r="A589" i="4"/>
  <c r="J589" i="4" s="1"/>
  <c r="A589" i="5"/>
  <c r="F589" i="5"/>
  <c r="B589" i="2"/>
  <c r="A589" i="2"/>
  <c r="K590" i="2"/>
  <c r="C589" i="2"/>
  <c r="E589" i="5" l="1"/>
  <c r="G590" i="5"/>
  <c r="P590" i="2"/>
  <c r="J590" i="2"/>
  <c r="H590" i="4"/>
  <c r="F589" i="4"/>
  <c r="K591" i="2" l="1"/>
  <c r="C590" i="2"/>
  <c r="B590" i="2"/>
  <c r="A590" i="2"/>
  <c r="F590" i="5"/>
  <c r="G590" i="4"/>
  <c r="A590" i="4" s="1"/>
  <c r="J590" i="4" s="1"/>
  <c r="E590" i="5" l="1"/>
  <c r="G591" i="5"/>
  <c r="A590" i="5"/>
  <c r="F590" i="4"/>
  <c r="H591" i="4"/>
  <c r="J591" i="2"/>
  <c r="P591" i="2"/>
  <c r="B591" i="2" l="1"/>
  <c r="A591" i="2"/>
  <c r="K592" i="2"/>
  <c r="C591" i="2"/>
  <c r="A591" i="5"/>
  <c r="F591" i="5"/>
  <c r="G591" i="4"/>
  <c r="P592" i="2" l="1"/>
  <c r="J592" i="2"/>
  <c r="H592" i="4"/>
  <c r="F591" i="4"/>
  <c r="A591" i="4"/>
  <c r="J591" i="4" s="1"/>
  <c r="E591" i="5"/>
  <c r="G592" i="5"/>
  <c r="F592" i="5" l="1"/>
  <c r="K593" i="2"/>
  <c r="C592" i="2"/>
  <c r="B592" i="2"/>
  <c r="A592" i="2"/>
  <c r="G592" i="4"/>
  <c r="A592" i="4" s="1"/>
  <c r="J592" i="4" s="1"/>
  <c r="J422" i="3" s="1"/>
  <c r="K422" i="3" s="1"/>
  <c r="J593" i="2" l="1"/>
  <c r="P593" i="2"/>
  <c r="E592" i="5"/>
  <c r="G593" i="5"/>
  <c r="F592" i="4"/>
  <c r="H593" i="4"/>
  <c r="A592" i="5"/>
  <c r="J62" i="1"/>
  <c r="F593" i="5" l="1"/>
  <c r="G593" i="4"/>
  <c r="A593" i="4" s="1"/>
  <c r="J593" i="4" s="1"/>
  <c r="B593" i="2"/>
  <c r="A593" i="2"/>
  <c r="K594" i="2"/>
  <c r="C593" i="2"/>
  <c r="H594" i="4" l="1"/>
  <c r="F593" i="4"/>
  <c r="P594" i="2"/>
  <c r="J594" i="2"/>
  <c r="E593" i="5"/>
  <c r="G594" i="5"/>
  <c r="A593" i="5"/>
  <c r="K595" i="2" l="1"/>
  <c r="C594" i="2"/>
  <c r="B594" i="2"/>
  <c r="A594" i="2"/>
  <c r="F594" i="5"/>
  <c r="G594" i="4"/>
  <c r="A594" i="4" s="1"/>
  <c r="J594" i="4" s="1"/>
  <c r="E594" i="5" l="1"/>
  <c r="G595" i="5"/>
  <c r="F594" i="4"/>
  <c r="H595" i="4"/>
  <c r="A594" i="5"/>
  <c r="J595" i="2"/>
  <c r="P595" i="2"/>
  <c r="G595" i="4" l="1"/>
  <c r="A595" i="5"/>
  <c r="F595" i="5"/>
  <c r="B595" i="2"/>
  <c r="A595" i="2"/>
  <c r="K596" i="2"/>
  <c r="C595" i="2"/>
  <c r="E595" i="5" l="1"/>
  <c r="G596" i="5"/>
  <c r="H596" i="4"/>
  <c r="F595" i="4"/>
  <c r="P596" i="2"/>
  <c r="J596" i="2"/>
  <c r="A595" i="4"/>
  <c r="J595" i="4" s="1"/>
  <c r="G596" i="4" l="1"/>
  <c r="K597" i="2"/>
  <c r="C596" i="2"/>
  <c r="B596" i="2"/>
  <c r="A596" i="2"/>
  <c r="F596" i="5"/>
  <c r="A596" i="5" s="1"/>
  <c r="J597" i="2" l="1"/>
  <c r="P597" i="2"/>
  <c r="F596" i="4"/>
  <c r="H597" i="4"/>
  <c r="E596" i="5"/>
  <c r="G597" i="5"/>
  <c r="A596" i="4"/>
  <c r="J596" i="4" s="1"/>
  <c r="G597" i="4" l="1"/>
  <c r="A597" i="4"/>
  <c r="J597" i="4" s="1"/>
  <c r="A597" i="5"/>
  <c r="F597" i="5"/>
  <c r="B597" i="2"/>
  <c r="A597" i="2"/>
  <c r="K598" i="2"/>
  <c r="C597" i="2"/>
  <c r="E597" i="5" l="1"/>
  <c r="G598" i="5"/>
  <c r="P598" i="2"/>
  <c r="J598" i="2"/>
  <c r="H598" i="4"/>
  <c r="F597" i="4"/>
  <c r="K599" i="2" l="1"/>
  <c r="C598" i="2"/>
  <c r="B598" i="2"/>
  <c r="A598" i="2"/>
  <c r="F598" i="5"/>
  <c r="G598" i="4"/>
  <c r="A598" i="4" s="1"/>
  <c r="J598" i="4" s="1"/>
  <c r="E598" i="5" l="1"/>
  <c r="G599" i="5"/>
  <c r="A598" i="5"/>
  <c r="F598" i="4"/>
  <c r="H599" i="4"/>
  <c r="J599" i="2"/>
  <c r="P599" i="2"/>
  <c r="B599" i="2" l="1"/>
  <c r="A599" i="2"/>
  <c r="K600" i="2"/>
  <c r="C599" i="2"/>
  <c r="A599" i="5"/>
  <c r="F599" i="5"/>
  <c r="G599" i="4"/>
  <c r="A599" i="4" s="1"/>
  <c r="J599" i="4" s="1"/>
  <c r="J414" i="3" s="1"/>
  <c r="K414" i="3" s="1"/>
  <c r="P600" i="2" l="1"/>
  <c r="J600" i="2"/>
  <c r="E599" i="5"/>
  <c r="G600" i="5"/>
  <c r="H600" i="4"/>
  <c r="F599" i="4"/>
  <c r="F600" i="5" l="1"/>
  <c r="K601" i="2"/>
  <c r="C600" i="2"/>
  <c r="B600" i="2"/>
  <c r="A600" i="2"/>
  <c r="G600" i="4"/>
  <c r="J601" i="2" l="1"/>
  <c r="P601" i="2"/>
  <c r="F600" i="4"/>
  <c r="H601" i="4"/>
  <c r="A600" i="4"/>
  <c r="J600" i="4" s="1"/>
  <c r="E600" i="5"/>
  <c r="G601" i="5"/>
  <c r="A600" i="5"/>
  <c r="G601" i="4" l="1"/>
  <c r="A601" i="4"/>
  <c r="J601" i="4" s="1"/>
  <c r="J811" i="3" s="1"/>
  <c r="K811" i="3" s="1"/>
  <c r="A601" i="5"/>
  <c r="F601" i="5"/>
  <c r="B601" i="2"/>
  <c r="A601" i="2"/>
  <c r="K602" i="2"/>
  <c r="C601" i="2"/>
  <c r="E601" i="5" l="1"/>
  <c r="G602" i="5"/>
  <c r="P602" i="2"/>
  <c r="J602" i="2"/>
  <c r="H602" i="4"/>
  <c r="F601" i="4"/>
  <c r="K603" i="2" l="1"/>
  <c r="C602" i="2"/>
  <c r="B602" i="2"/>
  <c r="A602" i="2"/>
  <c r="F602" i="5"/>
  <c r="A602" i="5" s="1"/>
  <c r="G602" i="4"/>
  <c r="F602" i="4" l="1"/>
  <c r="H603" i="4"/>
  <c r="A602" i="4"/>
  <c r="J602" i="4" s="1"/>
  <c r="J812" i="3" s="1"/>
  <c r="K812" i="3" s="1"/>
  <c r="E602" i="5"/>
  <c r="G603" i="5"/>
  <c r="J603" i="2"/>
  <c r="P603" i="2"/>
  <c r="J63" i="1"/>
  <c r="B603" i="2" l="1"/>
  <c r="A603" i="2"/>
  <c r="K604" i="2"/>
  <c r="C603" i="2"/>
  <c r="A603" i="4"/>
  <c r="J603" i="4" s="1"/>
  <c r="J813" i="3" s="1"/>
  <c r="K813" i="3" s="1"/>
  <c r="G603" i="4"/>
  <c r="F603" i="5"/>
  <c r="E603" i="5" l="1"/>
  <c r="G604" i="5"/>
  <c r="A603" i="5"/>
  <c r="P604" i="2"/>
  <c r="J604" i="2"/>
  <c r="H604" i="4"/>
  <c r="F603" i="4"/>
  <c r="G604" i="4" l="1"/>
  <c r="A604" i="5"/>
  <c r="F604" i="5"/>
  <c r="K605" i="2"/>
  <c r="C604" i="2"/>
  <c r="B604" i="2"/>
  <c r="A604" i="2"/>
  <c r="E604" i="5" l="1"/>
  <c r="G605" i="5"/>
  <c r="F604" i="4"/>
  <c r="H605" i="4"/>
  <c r="J605" i="2"/>
  <c r="P605" i="2"/>
  <c r="A604" i="4"/>
  <c r="J604" i="4" s="1"/>
  <c r="G605" i="4" l="1"/>
  <c r="A605" i="4"/>
  <c r="J605" i="4" s="1"/>
  <c r="J814" i="3" s="1"/>
  <c r="K814" i="3" s="1"/>
  <c r="A605" i="5"/>
  <c r="F605" i="5"/>
  <c r="B605" i="2"/>
  <c r="A605" i="2"/>
  <c r="K606" i="2"/>
  <c r="C605" i="2"/>
  <c r="E605" i="5" l="1"/>
  <c r="G606" i="5"/>
  <c r="P606" i="2"/>
  <c r="J606" i="2"/>
  <c r="H606" i="4"/>
  <c r="F605" i="4"/>
  <c r="K607" i="2" l="1"/>
  <c r="C606" i="2"/>
  <c r="B606" i="2"/>
  <c r="A606" i="2"/>
  <c r="F606" i="5"/>
  <c r="G606" i="4"/>
  <c r="A606" i="4" s="1"/>
  <c r="J606" i="4" s="1"/>
  <c r="J815" i="3" s="1"/>
  <c r="K815" i="3" s="1"/>
  <c r="E606" i="5" l="1"/>
  <c r="G607" i="5"/>
  <c r="F606" i="4"/>
  <c r="H607" i="4"/>
  <c r="A606" i="5"/>
  <c r="J607" i="2"/>
  <c r="P607" i="2"/>
  <c r="G607" i="4" l="1"/>
  <c r="B607" i="2"/>
  <c r="A607" i="2"/>
  <c r="K608" i="2"/>
  <c r="C607" i="2"/>
  <c r="A607" i="5"/>
  <c r="F607" i="5"/>
  <c r="E607" i="5" l="1"/>
  <c r="G608" i="5"/>
  <c r="H608" i="4"/>
  <c r="F607" i="4"/>
  <c r="P608" i="2"/>
  <c r="J608" i="2"/>
  <c r="A607" i="4"/>
  <c r="J607" i="4" s="1"/>
  <c r="J816" i="3" s="1"/>
  <c r="K816" i="3" s="1"/>
  <c r="G608" i="4" l="1"/>
  <c r="K609" i="2"/>
  <c r="C608" i="2"/>
  <c r="B608" i="2"/>
  <c r="A608" i="2"/>
  <c r="F608" i="5"/>
  <c r="A608" i="5" s="1"/>
  <c r="J609" i="2" l="1"/>
  <c r="P609" i="2"/>
  <c r="F608" i="4"/>
  <c r="H609" i="4"/>
  <c r="E608" i="5"/>
  <c r="G609" i="5"/>
  <c r="A608" i="4"/>
  <c r="J608" i="4" s="1"/>
  <c r="G609" i="4" l="1"/>
  <c r="A609" i="4"/>
  <c r="J609" i="4" s="1"/>
  <c r="A609" i="5"/>
  <c r="F609" i="5"/>
  <c r="B609" i="2"/>
  <c r="A609" i="2"/>
  <c r="K610" i="2"/>
  <c r="C609" i="2"/>
  <c r="E609" i="5" l="1"/>
  <c r="G610" i="5"/>
  <c r="P610" i="2"/>
  <c r="J610" i="2"/>
  <c r="H610" i="4"/>
  <c r="F609" i="4"/>
  <c r="K611" i="2" l="1"/>
  <c r="C610" i="2"/>
  <c r="B610" i="2"/>
  <c r="A610" i="2"/>
  <c r="F610" i="5"/>
  <c r="G610" i="4"/>
  <c r="A610" i="4" s="1"/>
  <c r="J610" i="4" s="1"/>
  <c r="E610" i="5" l="1"/>
  <c r="G611" i="5"/>
  <c r="A610" i="5"/>
  <c r="F610" i="4"/>
  <c r="H611" i="4"/>
  <c r="J611" i="2"/>
  <c r="P611" i="2"/>
  <c r="B611" i="2" l="1"/>
  <c r="A611" i="2"/>
  <c r="K612" i="2"/>
  <c r="C611" i="2"/>
  <c r="A611" i="5"/>
  <c r="F611" i="5"/>
  <c r="G611" i="4"/>
  <c r="A611" i="4" s="1"/>
  <c r="J611" i="4" s="1"/>
  <c r="J819" i="3" s="1"/>
  <c r="K819" i="3" s="1"/>
  <c r="P612" i="2" l="1"/>
  <c r="J612" i="2"/>
  <c r="E611" i="5"/>
  <c r="G612" i="5"/>
  <c r="H612" i="4"/>
  <c r="F611" i="4"/>
  <c r="F612" i="5" l="1"/>
  <c r="K613" i="2"/>
  <c r="C612" i="2"/>
  <c r="B612" i="2"/>
  <c r="A612" i="2"/>
  <c r="G612" i="4"/>
  <c r="F612" i="4" l="1"/>
  <c r="H613" i="4"/>
  <c r="A612" i="4"/>
  <c r="J612" i="4" s="1"/>
  <c r="J821" i="3" s="1"/>
  <c r="K821" i="3" s="1"/>
  <c r="J613" i="2"/>
  <c r="P613" i="2"/>
  <c r="E612" i="5"/>
  <c r="G613" i="5"/>
  <c r="A612" i="5"/>
  <c r="J64" i="1"/>
  <c r="B613" i="2" l="1"/>
  <c r="A613" i="2"/>
  <c r="K614" i="2"/>
  <c r="C613" i="2"/>
  <c r="A613" i="5"/>
  <c r="F613" i="5"/>
  <c r="G613" i="4"/>
  <c r="A613" i="4"/>
  <c r="J613" i="4" s="1"/>
  <c r="J822" i="3" s="1"/>
  <c r="K822" i="3" s="1"/>
  <c r="P614" i="2" l="1"/>
  <c r="J614" i="2"/>
  <c r="E613" i="5"/>
  <c r="G614" i="5"/>
  <c r="H614" i="4"/>
  <c r="F613" i="4"/>
  <c r="F614" i="5" l="1"/>
  <c r="K615" i="2"/>
  <c r="C614" i="2"/>
  <c r="B614" i="2"/>
  <c r="A614" i="2"/>
  <c r="G614" i="4"/>
  <c r="F614" i="4" l="1"/>
  <c r="H615" i="4"/>
  <c r="J615" i="2"/>
  <c r="P615" i="2"/>
  <c r="E614" i="5"/>
  <c r="G615" i="5"/>
  <c r="A614" i="4"/>
  <c r="J614" i="4" s="1"/>
  <c r="J820" i="3" s="1"/>
  <c r="K820" i="3" s="1"/>
  <c r="A614" i="5"/>
  <c r="F615" i="5" l="1"/>
  <c r="B615" i="2"/>
  <c r="A615" i="2"/>
  <c r="K616" i="2"/>
  <c r="C615" i="2"/>
  <c r="A615" i="4"/>
  <c r="J615" i="4" s="1"/>
  <c r="G615" i="4"/>
  <c r="H616" i="4" l="1"/>
  <c r="F615" i="4"/>
  <c r="E615" i="5"/>
  <c r="G616" i="5"/>
  <c r="P616" i="2"/>
  <c r="J616" i="2"/>
  <c r="A615" i="5"/>
  <c r="F616" i="5" l="1"/>
  <c r="K617" i="2"/>
  <c r="C616" i="2"/>
  <c r="B616" i="2"/>
  <c r="A616" i="2"/>
  <c r="G616" i="4"/>
  <c r="F616" i="4" l="1"/>
  <c r="H617" i="4"/>
  <c r="A616" i="4"/>
  <c r="J616" i="4" s="1"/>
  <c r="J823" i="3" s="1"/>
  <c r="K823" i="3" s="1"/>
  <c r="J617" i="2"/>
  <c r="P617" i="2"/>
  <c r="E616" i="5"/>
  <c r="G617" i="5"/>
  <c r="A616" i="5"/>
  <c r="B617" i="2" l="1"/>
  <c r="A617" i="2"/>
  <c r="K618" i="2"/>
  <c r="C617" i="2"/>
  <c r="G617" i="4"/>
  <c r="A617" i="4" s="1"/>
  <c r="J617" i="4" s="1"/>
  <c r="J826" i="3" s="1"/>
  <c r="K826" i="3" s="1"/>
  <c r="F617" i="5"/>
  <c r="E617" i="5" l="1"/>
  <c r="G618" i="5"/>
  <c r="A617" i="5"/>
  <c r="P618" i="2"/>
  <c r="J618" i="2"/>
  <c r="H618" i="4"/>
  <c r="F617" i="4"/>
  <c r="G618" i="4" l="1"/>
  <c r="A618" i="4"/>
  <c r="J618" i="4" s="1"/>
  <c r="A618" i="5"/>
  <c r="F618" i="5"/>
  <c r="K619" i="2"/>
  <c r="C618" i="2"/>
  <c r="B618" i="2"/>
  <c r="A618" i="2"/>
  <c r="E618" i="5" l="1"/>
  <c r="G619" i="5"/>
  <c r="J619" i="2"/>
  <c r="P619" i="2"/>
  <c r="F618" i="4"/>
  <c r="H619" i="4"/>
  <c r="G619" i="4" l="1"/>
  <c r="B619" i="2"/>
  <c r="K620" i="2"/>
  <c r="A619" i="2"/>
  <c r="C619" i="2"/>
  <c r="F619" i="5"/>
  <c r="P620" i="2" l="1"/>
  <c r="J620" i="2"/>
  <c r="E619" i="5"/>
  <c r="G620" i="5"/>
  <c r="A619" i="5"/>
  <c r="H620" i="4"/>
  <c r="F619" i="4"/>
  <c r="A619" i="4"/>
  <c r="J619" i="4" s="1"/>
  <c r="J825" i="3" s="1"/>
  <c r="K825" i="3" s="1"/>
  <c r="F620" i="5" l="1"/>
  <c r="A620" i="4"/>
  <c r="J620" i="4" s="1"/>
  <c r="G620" i="4"/>
  <c r="C620" i="2"/>
  <c r="K621" i="2"/>
  <c r="B620" i="2"/>
  <c r="A620" i="2"/>
  <c r="F620" i="4" l="1"/>
  <c r="H621" i="4"/>
  <c r="P621" i="2"/>
  <c r="J621" i="2"/>
  <c r="E620" i="5"/>
  <c r="G621" i="5"/>
  <c r="A620" i="5"/>
  <c r="A621" i="2" l="1"/>
  <c r="C621" i="2"/>
  <c r="K622" i="2"/>
  <c r="B621" i="2"/>
  <c r="G621" i="4"/>
  <c r="A621" i="4"/>
  <c r="J621" i="4" s="1"/>
  <c r="J830" i="3" s="1"/>
  <c r="K830" i="3" s="1"/>
  <c r="F621" i="5"/>
  <c r="J622" i="2" l="1"/>
  <c r="P622" i="2"/>
  <c r="E621" i="5"/>
  <c r="G622" i="5"/>
  <c r="A621" i="5"/>
  <c r="H622" i="4"/>
  <c r="F621" i="4"/>
  <c r="F622" i="5" l="1"/>
  <c r="G622" i="4"/>
  <c r="A622" i="4" s="1"/>
  <c r="J622" i="4" s="1"/>
  <c r="J828" i="3" s="1"/>
  <c r="K828" i="3" s="1"/>
  <c r="K623" i="2"/>
  <c r="B622" i="2"/>
  <c r="A622" i="2"/>
  <c r="C622" i="2"/>
  <c r="F622" i="4" l="1"/>
  <c r="H623" i="4"/>
  <c r="E622" i="5"/>
  <c r="G623" i="5"/>
  <c r="J623" i="2"/>
  <c r="P623" i="2"/>
  <c r="A622" i="5"/>
  <c r="J65" i="1"/>
  <c r="F623" i="5" l="1"/>
  <c r="A623" i="4"/>
  <c r="J623" i="4" s="1"/>
  <c r="G623" i="4"/>
  <c r="C623" i="2"/>
  <c r="K624" i="2"/>
  <c r="B623" i="2"/>
  <c r="A623" i="2"/>
  <c r="H624" i="4" l="1"/>
  <c r="F623" i="4"/>
  <c r="P624" i="2"/>
  <c r="J624" i="2"/>
  <c r="E623" i="5"/>
  <c r="G624" i="5"/>
  <c r="A623" i="5"/>
  <c r="C624" i="2" l="1"/>
  <c r="K625" i="2"/>
  <c r="B624" i="2"/>
  <c r="A624" i="2"/>
  <c r="F624" i="5"/>
  <c r="A624" i="4"/>
  <c r="J624" i="4" s="1"/>
  <c r="J829" i="3" s="1"/>
  <c r="K829" i="3" s="1"/>
  <c r="G624" i="4"/>
  <c r="F624" i="4" l="1"/>
  <c r="H625" i="4"/>
  <c r="E624" i="5"/>
  <c r="G625" i="5"/>
  <c r="P625" i="2"/>
  <c r="J625" i="2"/>
  <c r="A624" i="5"/>
  <c r="F625" i="5" l="1"/>
  <c r="G625" i="4"/>
  <c r="A625" i="4" s="1"/>
  <c r="J625" i="4" s="1"/>
  <c r="J827" i="3" s="1"/>
  <c r="K827" i="3" s="1"/>
  <c r="A625" i="2"/>
  <c r="C625" i="2"/>
  <c r="K626" i="2"/>
  <c r="B625" i="2"/>
  <c r="J626" i="2" l="1"/>
  <c r="P626" i="2"/>
  <c r="H626" i="4"/>
  <c r="F625" i="4"/>
  <c r="E625" i="5"/>
  <c r="G626" i="5"/>
  <c r="A625" i="5"/>
  <c r="G626" i="4" l="1"/>
  <c r="A626" i="4"/>
  <c r="J626" i="4" s="1"/>
  <c r="J831" i="3" s="1"/>
  <c r="K831" i="3" s="1"/>
  <c r="A626" i="5"/>
  <c r="F626" i="5"/>
  <c r="K627" i="2"/>
  <c r="B626" i="2"/>
  <c r="A626" i="2"/>
  <c r="C626" i="2"/>
  <c r="E626" i="5" l="1"/>
  <c r="G627" i="5"/>
  <c r="J627" i="2"/>
  <c r="P627" i="2"/>
  <c r="F626" i="4"/>
  <c r="H627" i="4"/>
  <c r="G627" i="4" l="1"/>
  <c r="C627" i="2"/>
  <c r="K628" i="2"/>
  <c r="B627" i="2"/>
  <c r="A627" i="2"/>
  <c r="F627" i="5"/>
  <c r="E627" i="5" l="1"/>
  <c r="G628" i="5"/>
  <c r="P628" i="2"/>
  <c r="J628" i="2"/>
  <c r="A627" i="5"/>
  <c r="H628" i="4"/>
  <c r="F627" i="4"/>
  <c r="A627" i="4"/>
  <c r="J627" i="4" s="1"/>
  <c r="C628" i="2" l="1"/>
  <c r="K629" i="2"/>
  <c r="B628" i="2"/>
  <c r="A628" i="2"/>
  <c r="F628" i="5"/>
  <c r="G628" i="4"/>
  <c r="A628" i="4" s="1"/>
  <c r="J628" i="4" s="1"/>
  <c r="J834" i="3" s="1"/>
  <c r="K834" i="3" s="1"/>
  <c r="P629" i="2" l="1"/>
  <c r="J629" i="2"/>
  <c r="F628" i="4"/>
  <c r="H629" i="4"/>
  <c r="E628" i="5"/>
  <c r="G629" i="5"/>
  <c r="A628" i="5"/>
  <c r="G629" i="4" l="1"/>
  <c r="A629" i="4"/>
  <c r="J629" i="4" s="1"/>
  <c r="F629" i="5"/>
  <c r="A629" i="2"/>
  <c r="C629" i="2"/>
  <c r="K630" i="2"/>
  <c r="B629" i="2"/>
  <c r="E629" i="5" l="1"/>
  <c r="G630" i="5"/>
  <c r="J630" i="2"/>
  <c r="P630" i="2"/>
  <c r="A629" i="5"/>
  <c r="H630" i="4"/>
  <c r="F629" i="4"/>
  <c r="K631" i="2" l="1"/>
  <c r="B630" i="2"/>
  <c r="A630" i="2"/>
  <c r="C630" i="2"/>
  <c r="F630" i="5"/>
  <c r="G630" i="4"/>
  <c r="A630" i="4"/>
  <c r="J630" i="4" s="1"/>
  <c r="J833" i="3" s="1"/>
  <c r="K833" i="3" s="1"/>
  <c r="F630" i="4" l="1"/>
  <c r="H631" i="4"/>
  <c r="E630" i="5"/>
  <c r="G631" i="5"/>
  <c r="A630" i="5"/>
  <c r="J631" i="2"/>
  <c r="P631" i="2"/>
  <c r="F631" i="5" l="1"/>
  <c r="A631" i="4"/>
  <c r="J631" i="4" s="1"/>
  <c r="G631" i="4"/>
  <c r="C631" i="2"/>
  <c r="K632" i="2"/>
  <c r="B631" i="2"/>
  <c r="A631" i="2"/>
  <c r="H632" i="4" l="1"/>
  <c r="F631" i="4"/>
  <c r="P632" i="2"/>
  <c r="J632" i="2"/>
  <c r="E631" i="5"/>
  <c r="G632" i="5"/>
  <c r="A631" i="5"/>
  <c r="C632" i="2" l="1"/>
  <c r="K633" i="2"/>
  <c r="B632" i="2"/>
  <c r="A632" i="2"/>
  <c r="F632" i="5"/>
  <c r="A632" i="4"/>
  <c r="J632" i="4" s="1"/>
  <c r="J836" i="3" s="1"/>
  <c r="K836" i="3" s="1"/>
  <c r="G632" i="4"/>
  <c r="E632" i="5" l="1"/>
  <c r="G633" i="5"/>
  <c r="F632" i="4"/>
  <c r="H633" i="4"/>
  <c r="P633" i="2"/>
  <c r="J633" i="2"/>
  <c r="A632" i="5"/>
  <c r="J66" i="1"/>
  <c r="G633" i="4" l="1"/>
  <c r="A633" i="4"/>
  <c r="J633" i="4" s="1"/>
  <c r="A633" i="2"/>
  <c r="C633" i="2"/>
  <c r="K634" i="2"/>
  <c r="B633" i="2"/>
  <c r="F633" i="5"/>
  <c r="A633" i="5" s="1"/>
  <c r="E633" i="5" l="1"/>
  <c r="G634" i="5"/>
  <c r="J634" i="2"/>
  <c r="P634" i="2"/>
  <c r="H634" i="4"/>
  <c r="F633" i="4"/>
  <c r="K635" i="2" l="1"/>
  <c r="B634" i="2"/>
  <c r="A634" i="2"/>
  <c r="C634" i="2"/>
  <c r="A634" i="5"/>
  <c r="F634" i="5"/>
  <c r="G634" i="4"/>
  <c r="A634" i="4"/>
  <c r="J634" i="4" s="1"/>
  <c r="J838" i="3" s="1"/>
  <c r="K838" i="3" s="1"/>
  <c r="F634" i="4" l="1"/>
  <c r="H635" i="4"/>
  <c r="E634" i="5"/>
  <c r="G635" i="5"/>
  <c r="J635" i="2"/>
  <c r="P635" i="2"/>
  <c r="F635" i="5" l="1"/>
  <c r="G635" i="4"/>
  <c r="C635" i="2"/>
  <c r="B635" i="2"/>
  <c r="A635" i="2"/>
  <c r="K636" i="2"/>
  <c r="J636" i="2" l="1"/>
  <c r="P636" i="2"/>
  <c r="H636" i="4"/>
  <c r="F635" i="4"/>
  <c r="A635" i="4"/>
  <c r="J635" i="4" s="1"/>
  <c r="J835" i="3" s="1"/>
  <c r="K835" i="3" s="1"/>
  <c r="E635" i="5"/>
  <c r="G636" i="5"/>
  <c r="A635" i="5"/>
  <c r="G636" i="4" l="1"/>
  <c r="F636" i="5"/>
  <c r="K637" i="2"/>
  <c r="B636" i="2"/>
  <c r="C636" i="2"/>
  <c r="A636" i="2"/>
  <c r="E636" i="5" l="1"/>
  <c r="G637" i="5"/>
  <c r="A636" i="5"/>
  <c r="F636" i="4"/>
  <c r="H637" i="4"/>
  <c r="J637" i="2"/>
  <c r="P637" i="2"/>
  <c r="A636" i="4"/>
  <c r="J636" i="4" s="1"/>
  <c r="J839" i="3" s="1"/>
  <c r="K839" i="3" s="1"/>
  <c r="F637" i="5" l="1"/>
  <c r="K638" i="2"/>
  <c r="B637" i="2"/>
  <c r="C637" i="2"/>
  <c r="A637" i="2"/>
  <c r="G637" i="4"/>
  <c r="A637" i="4"/>
  <c r="J637" i="4" s="1"/>
  <c r="J841" i="3" s="1"/>
  <c r="K841" i="3" s="1"/>
  <c r="P638" i="2" l="1"/>
  <c r="J638" i="2"/>
  <c r="H638" i="4"/>
  <c r="F637" i="4"/>
  <c r="E637" i="5"/>
  <c r="G638" i="5"/>
  <c r="A637" i="5"/>
  <c r="G638" i="4" l="1"/>
  <c r="A638" i="4"/>
  <c r="J638" i="4" s="1"/>
  <c r="J840" i="3" s="1"/>
  <c r="K840" i="3" s="1"/>
  <c r="F638" i="5"/>
  <c r="C638" i="2"/>
  <c r="B638" i="2"/>
  <c r="K639" i="2"/>
  <c r="A638" i="2"/>
  <c r="E638" i="5" l="1"/>
  <c r="G639" i="5"/>
  <c r="P639" i="2"/>
  <c r="J639" i="2"/>
  <c r="A638" i="5"/>
  <c r="F638" i="4"/>
  <c r="H639" i="4"/>
  <c r="G639" i="4" l="1"/>
  <c r="A639" i="2"/>
  <c r="K640" i="2"/>
  <c r="C639" i="2"/>
  <c r="B639" i="2"/>
  <c r="F639" i="5"/>
  <c r="A639" i="5" s="1"/>
  <c r="J640" i="2" l="1"/>
  <c r="P640" i="2"/>
  <c r="H640" i="4"/>
  <c r="F639" i="4"/>
  <c r="E639" i="5"/>
  <c r="G640" i="5"/>
  <c r="A639" i="4"/>
  <c r="J639" i="4" s="1"/>
  <c r="J842" i="3" s="1"/>
  <c r="K842" i="3" s="1"/>
  <c r="G640" i="4" l="1"/>
  <c r="A640" i="4"/>
  <c r="J640" i="4" s="1"/>
  <c r="F640" i="5"/>
  <c r="A640" i="5" s="1"/>
  <c r="A640" i="2"/>
  <c r="K641" i="2"/>
  <c r="B640" i="2"/>
  <c r="C640" i="2"/>
  <c r="J641" i="2" l="1"/>
  <c r="P641" i="2"/>
  <c r="E640" i="5"/>
  <c r="G641" i="5"/>
  <c r="F640" i="4"/>
  <c r="H641" i="4"/>
  <c r="F641" i="5" l="1"/>
  <c r="G641" i="4"/>
  <c r="A641" i="4"/>
  <c r="J641" i="4" s="1"/>
  <c r="J846" i="3" s="1"/>
  <c r="K846" i="3" s="1"/>
  <c r="K642" i="2"/>
  <c r="B641" i="2"/>
  <c r="C641" i="2"/>
  <c r="A641" i="2"/>
  <c r="F641" i="4" l="1"/>
  <c r="H642" i="4"/>
  <c r="E641" i="5"/>
  <c r="G642" i="5"/>
  <c r="P642" i="2"/>
  <c r="J642" i="2"/>
  <c r="A641" i="5"/>
  <c r="F642" i="5" l="1"/>
  <c r="G642" i="4"/>
  <c r="A642" i="4" s="1"/>
  <c r="J642" i="4" s="1"/>
  <c r="C642" i="2"/>
  <c r="B642" i="2"/>
  <c r="K643" i="2"/>
  <c r="A642" i="2"/>
  <c r="P643" i="2" l="1"/>
  <c r="J643" i="2"/>
  <c r="E642" i="5"/>
  <c r="G643" i="5"/>
  <c r="F642" i="4"/>
  <c r="H643" i="4"/>
  <c r="A642" i="5"/>
  <c r="J67" i="1"/>
  <c r="F643" i="5" l="1"/>
  <c r="G643" i="4"/>
  <c r="A643" i="4" s="1"/>
  <c r="J643" i="4" s="1"/>
  <c r="J845" i="3" s="1"/>
  <c r="K845" i="3" s="1"/>
  <c r="A643" i="2"/>
  <c r="C643" i="2"/>
  <c r="B643" i="2"/>
  <c r="K644" i="2"/>
  <c r="J644" i="2" l="1"/>
  <c r="P644" i="2"/>
  <c r="H644" i="4"/>
  <c r="F643" i="4"/>
  <c r="E643" i="5"/>
  <c r="G644" i="5"/>
  <c r="A643" i="5"/>
  <c r="F644" i="5" l="1"/>
  <c r="G644" i="4"/>
  <c r="A644" i="4"/>
  <c r="J644" i="4" s="1"/>
  <c r="A644" i="2"/>
  <c r="K645" i="2"/>
  <c r="B644" i="2"/>
  <c r="C644" i="2"/>
  <c r="J645" i="2" l="1"/>
  <c r="P645" i="2"/>
  <c r="F644" i="4"/>
  <c r="H645" i="4"/>
  <c r="E644" i="5"/>
  <c r="G645" i="5"/>
  <c r="A644" i="5"/>
  <c r="F645" i="5" l="1"/>
  <c r="G645" i="4"/>
  <c r="A645" i="4"/>
  <c r="J645" i="4" s="1"/>
  <c r="J843" i="3" s="1"/>
  <c r="K843" i="3" s="1"/>
  <c r="K646" i="2"/>
  <c r="B645" i="2"/>
  <c r="C645" i="2"/>
  <c r="A645" i="2"/>
  <c r="F645" i="4" l="1"/>
  <c r="H646" i="4"/>
  <c r="E645" i="5"/>
  <c r="G646" i="5"/>
  <c r="P646" i="2"/>
  <c r="J646" i="2"/>
  <c r="A645" i="5"/>
  <c r="F646" i="5" l="1"/>
  <c r="G646" i="4"/>
  <c r="A646" i="4" s="1"/>
  <c r="J646" i="4" s="1"/>
  <c r="J847" i="3" s="1"/>
  <c r="K847" i="3" s="1"/>
  <c r="C646" i="2"/>
  <c r="B646" i="2"/>
  <c r="K647" i="2"/>
  <c r="A646" i="2"/>
  <c r="P647" i="2" l="1"/>
  <c r="J647" i="2"/>
  <c r="E646" i="5"/>
  <c r="G647" i="5"/>
  <c r="F646" i="4"/>
  <c r="H647" i="4"/>
  <c r="A646" i="5"/>
  <c r="F647" i="5" l="1"/>
  <c r="G647" i="4"/>
  <c r="A647" i="2"/>
  <c r="K648" i="2"/>
  <c r="C647" i="2"/>
  <c r="B647" i="2"/>
  <c r="H648" i="4" l="1"/>
  <c r="F647" i="4"/>
  <c r="A647" i="4"/>
  <c r="J647" i="4" s="1"/>
  <c r="J850" i="3" s="1"/>
  <c r="K850" i="3" s="1"/>
  <c r="E647" i="5"/>
  <c r="G648" i="5"/>
  <c r="J648" i="2"/>
  <c r="P648" i="2"/>
  <c r="A647" i="5"/>
  <c r="A648" i="2" l="1"/>
  <c r="K649" i="2"/>
  <c r="B648" i="2"/>
  <c r="C648" i="2"/>
  <c r="F648" i="5"/>
  <c r="G648" i="4"/>
  <c r="A648" i="4"/>
  <c r="J648" i="4" s="1"/>
  <c r="J849" i="3" s="1"/>
  <c r="K849" i="3" s="1"/>
  <c r="J649" i="2" l="1"/>
  <c r="P649" i="2"/>
  <c r="F648" i="4"/>
  <c r="H649" i="4"/>
  <c r="E648" i="5"/>
  <c r="G649" i="5"/>
  <c r="A648" i="5"/>
  <c r="G649" i="4" l="1"/>
  <c r="A649" i="4"/>
  <c r="J649" i="4" s="1"/>
  <c r="A649" i="5"/>
  <c r="F649" i="5"/>
  <c r="K650" i="2"/>
  <c r="B649" i="2"/>
  <c r="C649" i="2"/>
  <c r="A649" i="2"/>
  <c r="E649" i="5" l="1"/>
  <c r="G650" i="5"/>
  <c r="P650" i="2"/>
  <c r="J650" i="2"/>
  <c r="F649" i="4"/>
  <c r="H650" i="4"/>
  <c r="G650" i="4" l="1"/>
  <c r="C650" i="2"/>
  <c r="B650" i="2"/>
  <c r="K651" i="2"/>
  <c r="A650" i="2"/>
  <c r="F650" i="5"/>
  <c r="E650" i="5" l="1"/>
  <c r="G651" i="5"/>
  <c r="A650" i="5"/>
  <c r="F650" i="4"/>
  <c r="H651" i="4"/>
  <c r="P651" i="2"/>
  <c r="J651" i="2"/>
  <c r="A650" i="4"/>
  <c r="J650" i="4" s="1"/>
  <c r="A651" i="2" l="1"/>
  <c r="C651" i="2"/>
  <c r="B651" i="2"/>
  <c r="K652" i="2"/>
  <c r="F651" i="5"/>
  <c r="G651" i="4"/>
  <c r="J652" i="2" l="1"/>
  <c r="P652" i="2"/>
  <c r="H652" i="4"/>
  <c r="F651" i="4"/>
  <c r="A651" i="4"/>
  <c r="J651" i="4" s="1"/>
  <c r="J851" i="3" s="1"/>
  <c r="K851" i="3" s="1"/>
  <c r="E651" i="5"/>
  <c r="G652" i="5"/>
  <c r="A651" i="5"/>
  <c r="G652" i="4" l="1"/>
  <c r="A652" i="4"/>
  <c r="J652" i="4" s="1"/>
  <c r="F652" i="5"/>
  <c r="A652" i="2"/>
  <c r="K653" i="2"/>
  <c r="B652" i="2"/>
  <c r="C652" i="2"/>
  <c r="E652" i="5" l="1"/>
  <c r="G653" i="5"/>
  <c r="A652" i="5"/>
  <c r="J653" i="2"/>
  <c r="P653" i="2"/>
  <c r="F652" i="4"/>
  <c r="H653" i="4"/>
  <c r="J68" i="1"/>
  <c r="K654" i="2" l="1"/>
  <c r="B653" i="2"/>
  <c r="C653" i="2"/>
  <c r="A653" i="2"/>
  <c r="G653" i="4"/>
  <c r="A653" i="4"/>
  <c r="J653" i="4" s="1"/>
  <c r="J854" i="3" s="1"/>
  <c r="K854" i="3" s="1"/>
  <c r="A653" i="5"/>
  <c r="F653" i="5"/>
  <c r="E653" i="5" l="1"/>
  <c r="G654" i="5"/>
  <c r="F653" i="4"/>
  <c r="H654" i="4"/>
  <c r="P654" i="2"/>
  <c r="J654" i="2"/>
  <c r="F654" i="5" l="1"/>
  <c r="G654" i="4"/>
  <c r="A654" i="4" s="1"/>
  <c r="J654" i="4" s="1"/>
  <c r="J853" i="3" s="1"/>
  <c r="K853" i="3" s="1"/>
  <c r="C654" i="2"/>
  <c r="B654" i="2"/>
  <c r="K655" i="2"/>
  <c r="A654" i="2"/>
  <c r="P655" i="2" l="1"/>
  <c r="J655" i="2"/>
  <c r="E654" i="5"/>
  <c r="G655" i="5"/>
  <c r="F654" i="4"/>
  <c r="H655" i="4"/>
  <c r="A654" i="5"/>
  <c r="F655" i="5" l="1"/>
  <c r="G655" i="4"/>
  <c r="A655" i="2"/>
  <c r="K656" i="2"/>
  <c r="C655" i="2"/>
  <c r="B655" i="2"/>
  <c r="H656" i="4" l="1"/>
  <c r="F655" i="4"/>
  <c r="A655" i="4"/>
  <c r="J655" i="4" s="1"/>
  <c r="J852" i="3" s="1"/>
  <c r="K852" i="3" s="1"/>
  <c r="E655" i="5"/>
  <c r="G656" i="5"/>
  <c r="J656" i="2"/>
  <c r="P656" i="2"/>
  <c r="A655" i="5"/>
  <c r="A656" i="2" l="1"/>
  <c r="K657" i="2"/>
  <c r="B656" i="2"/>
  <c r="C656" i="2"/>
  <c r="F656" i="5"/>
  <c r="G656" i="4"/>
  <c r="A656" i="4"/>
  <c r="J656" i="4" s="1"/>
  <c r="J855" i="3" s="1"/>
  <c r="K855" i="3" s="1"/>
  <c r="F656" i="4" l="1"/>
  <c r="H657" i="4"/>
  <c r="J657" i="2"/>
  <c r="P657" i="2"/>
  <c r="E656" i="5"/>
  <c r="G657" i="5"/>
  <c r="A656" i="5"/>
  <c r="F657" i="5" l="1"/>
  <c r="K658" i="2"/>
  <c r="B657" i="2"/>
  <c r="C657" i="2"/>
  <c r="A657" i="2"/>
  <c r="G657" i="4"/>
  <c r="A657" i="4"/>
  <c r="J657" i="4" s="1"/>
  <c r="J856" i="3" s="1"/>
  <c r="K856" i="3" s="1"/>
  <c r="F657" i="4" l="1"/>
  <c r="H658" i="4"/>
  <c r="P658" i="2"/>
  <c r="J658" i="2"/>
  <c r="E657" i="5"/>
  <c r="G658" i="5"/>
  <c r="A657" i="5"/>
  <c r="C658" i="2" l="1"/>
  <c r="B658" i="2"/>
  <c r="K659" i="2"/>
  <c r="A658" i="2"/>
  <c r="G658" i="4"/>
  <c r="A658" i="5"/>
  <c r="F658" i="5"/>
  <c r="F658" i="4" l="1"/>
  <c r="H659" i="4"/>
  <c r="E658" i="5"/>
  <c r="G659" i="5"/>
  <c r="P659" i="2"/>
  <c r="J659" i="2"/>
  <c r="A658" i="4"/>
  <c r="J658" i="4" s="1"/>
  <c r="J858" i="3" s="1"/>
  <c r="K858" i="3" s="1"/>
  <c r="F659" i="5" l="1"/>
  <c r="A659" i="4"/>
  <c r="J659" i="4" s="1"/>
  <c r="J857" i="3" s="1"/>
  <c r="K857" i="3" s="1"/>
  <c r="G659" i="4"/>
  <c r="A659" i="2"/>
  <c r="C659" i="2"/>
  <c r="B659" i="2"/>
  <c r="K660" i="2"/>
  <c r="J660" i="2" l="1"/>
  <c r="P660" i="2"/>
  <c r="H660" i="4"/>
  <c r="F659" i="4"/>
  <c r="E659" i="5"/>
  <c r="G660" i="5"/>
  <c r="A659" i="5"/>
  <c r="G660" i="4" l="1"/>
  <c r="A660" i="4"/>
  <c r="J660" i="4" s="1"/>
  <c r="F660" i="5"/>
  <c r="A660" i="2"/>
  <c r="K661" i="2"/>
  <c r="B660" i="2"/>
  <c r="C660" i="2"/>
  <c r="E660" i="5" l="1"/>
  <c r="G661" i="5"/>
  <c r="A660" i="5"/>
  <c r="J661" i="2"/>
  <c r="P661" i="2"/>
  <c r="F660" i="4"/>
  <c r="H661" i="4"/>
  <c r="K662" i="2" l="1"/>
  <c r="B661" i="2"/>
  <c r="C661" i="2"/>
  <c r="A661" i="2"/>
  <c r="G661" i="4"/>
  <c r="A661" i="4" s="1"/>
  <c r="J661" i="4" s="1"/>
  <c r="J859" i="3" s="1"/>
  <c r="K859" i="3" s="1"/>
  <c r="A661" i="5"/>
  <c r="F661" i="5"/>
  <c r="E661" i="5" l="1"/>
  <c r="G662" i="5"/>
  <c r="F661" i="4"/>
  <c r="H662" i="4"/>
  <c r="P662" i="2"/>
  <c r="J662" i="2"/>
  <c r="G662" i="4" l="1"/>
  <c r="A662" i="5"/>
  <c r="F662" i="5"/>
  <c r="C662" i="2"/>
  <c r="B662" i="2"/>
  <c r="K663" i="2"/>
  <c r="A662" i="2"/>
  <c r="E662" i="5" l="1"/>
  <c r="G663" i="5"/>
  <c r="P663" i="2"/>
  <c r="J663" i="2"/>
  <c r="F662" i="4"/>
  <c r="H663" i="4"/>
  <c r="A662" i="4"/>
  <c r="J662" i="4" s="1"/>
  <c r="J862" i="3" s="1"/>
  <c r="K862" i="3" s="1"/>
  <c r="J69" i="1"/>
  <c r="G663" i="4" l="1"/>
  <c r="A663" i="2"/>
  <c r="K664" i="2"/>
  <c r="C663" i="2"/>
  <c r="B663" i="2"/>
  <c r="F663" i="5"/>
  <c r="J664" i="2" l="1"/>
  <c r="P664" i="2"/>
  <c r="E663" i="5"/>
  <c r="G664" i="5"/>
  <c r="A663" i="5"/>
  <c r="H664" i="4"/>
  <c r="F663" i="4"/>
  <c r="A663" i="4"/>
  <c r="J663" i="4" s="1"/>
  <c r="J861" i="3" s="1"/>
  <c r="K861" i="3" s="1"/>
  <c r="F664" i="5" l="1"/>
  <c r="G664" i="4"/>
  <c r="A664" i="4" s="1"/>
  <c r="J664" i="4" s="1"/>
  <c r="A664" i="2"/>
  <c r="K665" i="2"/>
  <c r="B664" i="2"/>
  <c r="C664" i="2"/>
  <c r="F664" i="4" l="1"/>
  <c r="H665" i="4"/>
  <c r="J665" i="2"/>
  <c r="P665" i="2"/>
  <c r="E664" i="5"/>
  <c r="G665" i="5"/>
  <c r="A664" i="5"/>
  <c r="K666" i="2" l="1"/>
  <c r="B665" i="2"/>
  <c r="C665" i="2"/>
  <c r="A665" i="2"/>
  <c r="G665" i="4"/>
  <c r="A665" i="4"/>
  <c r="J665" i="4" s="1"/>
  <c r="J860" i="3" s="1"/>
  <c r="K860" i="3" s="1"/>
  <c r="A665" i="5"/>
  <c r="F665" i="5"/>
  <c r="E665" i="5" l="1"/>
  <c r="G666" i="5"/>
  <c r="F665" i="4"/>
  <c r="H666" i="4"/>
  <c r="P666" i="2"/>
  <c r="J666" i="2"/>
  <c r="G666" i="4" l="1"/>
  <c r="A666" i="5"/>
  <c r="F666" i="5"/>
  <c r="C666" i="2"/>
  <c r="A666" i="2"/>
  <c r="K667" i="2"/>
  <c r="B666" i="2"/>
  <c r="E666" i="5" l="1"/>
  <c r="G667" i="5"/>
  <c r="P667" i="2"/>
  <c r="J667" i="2"/>
  <c r="F666" i="4"/>
  <c r="H667" i="4"/>
  <c r="A666" i="4"/>
  <c r="J666" i="4" s="1"/>
  <c r="J864" i="3" s="1"/>
  <c r="K864" i="3" s="1"/>
  <c r="G667" i="4" l="1"/>
  <c r="K668" i="2"/>
  <c r="B667" i="2"/>
  <c r="A667" i="2"/>
  <c r="C667" i="2"/>
  <c r="F667" i="5"/>
  <c r="J668" i="2" l="1"/>
  <c r="P668" i="2"/>
  <c r="E667" i="5"/>
  <c r="G668" i="5"/>
  <c r="A667" i="5"/>
  <c r="H668" i="4"/>
  <c r="F667" i="4"/>
  <c r="A667" i="4"/>
  <c r="J667" i="4" s="1"/>
  <c r="J863" i="3" s="1"/>
  <c r="K863" i="3" s="1"/>
  <c r="F668" i="5" l="1"/>
  <c r="G668" i="4"/>
  <c r="A668" i="4" s="1"/>
  <c r="J668" i="4" s="1"/>
  <c r="J865" i="3" s="1"/>
  <c r="K865" i="3" s="1"/>
  <c r="A668" i="2"/>
  <c r="C668" i="2"/>
  <c r="K669" i="2"/>
  <c r="B668" i="2"/>
  <c r="J669" i="2" l="1"/>
  <c r="P669" i="2"/>
  <c r="F668" i="4"/>
  <c r="H669" i="4"/>
  <c r="E668" i="5"/>
  <c r="G669" i="5"/>
  <c r="A668" i="5"/>
  <c r="G669" i="4" l="1"/>
  <c r="A669" i="4"/>
  <c r="J669" i="4" s="1"/>
  <c r="A669" i="5"/>
  <c r="F669" i="5"/>
  <c r="K670" i="2"/>
  <c r="B669" i="2"/>
  <c r="C669" i="2"/>
  <c r="A669" i="2"/>
  <c r="E669" i="5" l="1"/>
  <c r="G670" i="5"/>
  <c r="P670" i="2"/>
  <c r="J670" i="2"/>
  <c r="F669" i="4"/>
  <c r="H670" i="4"/>
  <c r="G670" i="4" l="1"/>
  <c r="C670" i="2"/>
  <c r="A670" i="2"/>
  <c r="K671" i="2"/>
  <c r="B670" i="2"/>
  <c r="A670" i="5"/>
  <c r="F670" i="5"/>
  <c r="E670" i="5" l="1"/>
  <c r="G671" i="5"/>
  <c r="F670" i="4"/>
  <c r="H671" i="4"/>
  <c r="P671" i="2"/>
  <c r="J671" i="2"/>
  <c r="A670" i="4"/>
  <c r="J670" i="4" s="1"/>
  <c r="G671" i="4" l="1"/>
  <c r="K672" i="2"/>
  <c r="B671" i="2"/>
  <c r="A671" i="2"/>
  <c r="C671" i="2"/>
  <c r="F671" i="5"/>
  <c r="E671" i="5" l="1"/>
  <c r="G672" i="5"/>
  <c r="A671" i="5"/>
  <c r="J672" i="2"/>
  <c r="P672" i="2"/>
  <c r="H672" i="4"/>
  <c r="F671" i="4"/>
  <c r="A671" i="4"/>
  <c r="J671" i="4" s="1"/>
  <c r="J866" i="3" s="1"/>
  <c r="K866" i="3" s="1"/>
  <c r="A672" i="2" l="1"/>
  <c r="C672" i="2"/>
  <c r="K673" i="2"/>
  <c r="B672" i="2"/>
  <c r="F672" i="5"/>
  <c r="G672" i="4"/>
  <c r="A672" i="4"/>
  <c r="J672" i="4" s="1"/>
  <c r="J867" i="3" s="1"/>
  <c r="K867" i="3" s="1"/>
  <c r="F672" i="4" l="1"/>
  <c r="H673" i="4"/>
  <c r="J673" i="2"/>
  <c r="P673" i="2"/>
  <c r="E672" i="5"/>
  <c r="G673" i="5"/>
  <c r="A672" i="5"/>
  <c r="J70" i="1"/>
  <c r="F673" i="5" l="1"/>
  <c r="K674" i="2"/>
  <c r="B673" i="2"/>
  <c r="C673" i="2"/>
  <c r="A673" i="2"/>
  <c r="G673" i="4"/>
  <c r="A673" i="4"/>
  <c r="J673" i="4" s="1"/>
  <c r="J868" i="3" s="1"/>
  <c r="K868" i="3" s="1"/>
  <c r="P674" i="2" l="1"/>
  <c r="J674" i="2"/>
  <c r="F673" i="4"/>
  <c r="H674" i="4"/>
  <c r="E673" i="5"/>
  <c r="G674" i="5"/>
  <c r="A673" i="5"/>
  <c r="G674" i="4" l="1"/>
  <c r="A674" i="5"/>
  <c r="F674" i="5"/>
  <c r="C674" i="2"/>
  <c r="A674" i="2"/>
  <c r="K675" i="2"/>
  <c r="B674" i="2"/>
  <c r="E674" i="5" l="1"/>
  <c r="G675" i="5"/>
  <c r="P675" i="2"/>
  <c r="J675" i="2"/>
  <c r="F674" i="4"/>
  <c r="H675" i="4"/>
  <c r="A674" i="4"/>
  <c r="J674" i="4" s="1"/>
  <c r="J869" i="3" s="1"/>
  <c r="K869" i="3" s="1"/>
  <c r="G675" i="4" l="1"/>
  <c r="K676" i="2"/>
  <c r="B675" i="2"/>
  <c r="A675" i="2"/>
  <c r="C675" i="2"/>
  <c r="F675" i="5"/>
  <c r="E675" i="5" l="1"/>
  <c r="G676" i="5"/>
  <c r="A675" i="5"/>
  <c r="J676" i="2"/>
  <c r="P676" i="2"/>
  <c r="H676" i="4"/>
  <c r="F675" i="4"/>
  <c r="A675" i="4"/>
  <c r="J675" i="4" s="1"/>
  <c r="A676" i="2" l="1"/>
  <c r="C676" i="2"/>
  <c r="K677" i="2"/>
  <c r="B676" i="2"/>
  <c r="F676" i="5"/>
  <c r="G676" i="4"/>
  <c r="A676" i="4"/>
  <c r="J676" i="4" s="1"/>
  <c r="J870" i="3" s="1"/>
  <c r="K870" i="3" s="1"/>
  <c r="F676" i="4" l="1"/>
  <c r="H677" i="4"/>
  <c r="J677" i="2"/>
  <c r="P677" i="2"/>
  <c r="G677" i="5"/>
  <c r="E676" i="5"/>
  <c r="A676" i="5"/>
  <c r="F677" i="5" l="1"/>
  <c r="K678" i="2"/>
  <c r="B677" i="2"/>
  <c r="C677" i="2"/>
  <c r="A677" i="2"/>
  <c r="G677" i="4"/>
  <c r="A677" i="4" s="1"/>
  <c r="J677" i="4" s="1"/>
  <c r="J871" i="3" s="1"/>
  <c r="K871" i="3" s="1"/>
  <c r="F677" i="4" l="1"/>
  <c r="H678" i="4"/>
  <c r="P678" i="2"/>
  <c r="J678" i="2"/>
  <c r="G678" i="5"/>
  <c r="E677" i="5"/>
  <c r="A677" i="5"/>
  <c r="F678" i="5" l="1"/>
  <c r="C678" i="2"/>
  <c r="A678" i="2"/>
  <c r="K679" i="2"/>
  <c r="B678" i="2"/>
  <c r="A678" i="4"/>
  <c r="J678" i="4" s="1"/>
  <c r="J872" i="3" s="1"/>
  <c r="K872" i="3" s="1"/>
  <c r="G678" i="4"/>
  <c r="F678" i="4" l="1"/>
  <c r="H679" i="4"/>
  <c r="G679" i="5"/>
  <c r="E678" i="5"/>
  <c r="P679" i="2"/>
  <c r="J679" i="2"/>
  <c r="A678" i="5"/>
  <c r="F679" i="5" l="1"/>
  <c r="A679" i="4"/>
  <c r="J679" i="4" s="1"/>
  <c r="J873" i="3" s="1"/>
  <c r="K873" i="3" s="1"/>
  <c r="G679" i="4"/>
  <c r="K680" i="2"/>
  <c r="B679" i="2"/>
  <c r="A679" i="2"/>
  <c r="C679" i="2"/>
  <c r="H680" i="4" l="1"/>
  <c r="F679" i="4"/>
  <c r="G680" i="5"/>
  <c r="E679" i="5"/>
  <c r="J680" i="2"/>
  <c r="P680" i="2"/>
  <c r="A679" i="5"/>
  <c r="F680" i="5" l="1"/>
  <c r="A680" i="2"/>
  <c r="C680" i="2"/>
  <c r="K681" i="2"/>
  <c r="B680" i="2"/>
  <c r="G680" i="4"/>
  <c r="F680" i="4" l="1"/>
  <c r="H681" i="4"/>
  <c r="G681" i="5"/>
  <c r="E680" i="5"/>
  <c r="A680" i="4"/>
  <c r="J680" i="4" s="1"/>
  <c r="J681" i="2"/>
  <c r="P681" i="2"/>
  <c r="A680" i="5"/>
  <c r="K682" i="2" l="1"/>
  <c r="B681" i="2"/>
  <c r="C681" i="2"/>
  <c r="A681" i="2"/>
  <c r="F681" i="5"/>
  <c r="G681" i="4"/>
  <c r="A681" i="4" s="1"/>
  <c r="J681" i="4" s="1"/>
  <c r="J874" i="3" s="1"/>
  <c r="K874" i="3" s="1"/>
  <c r="G682" i="5" l="1"/>
  <c r="E681" i="5"/>
  <c r="A681" i="5"/>
  <c r="F681" i="4"/>
  <c r="H682" i="4"/>
  <c r="P682" i="2"/>
  <c r="J682" i="2"/>
  <c r="C682" i="2" l="1"/>
  <c r="A682" i="2"/>
  <c r="K683" i="2"/>
  <c r="B682" i="2"/>
  <c r="A682" i="4"/>
  <c r="J682" i="4" s="1"/>
  <c r="J875" i="3" s="1"/>
  <c r="K875" i="3" s="1"/>
  <c r="G682" i="4"/>
  <c r="F682" i="5"/>
  <c r="P683" i="2" l="1"/>
  <c r="J683" i="2"/>
  <c r="G683" i="5"/>
  <c r="E682" i="5"/>
  <c r="A682" i="5"/>
  <c r="F682" i="4"/>
  <c r="H683" i="4"/>
  <c r="J71" i="1"/>
  <c r="G683" i="4" l="1"/>
  <c r="F683" i="5"/>
  <c r="K684" i="2"/>
  <c r="B683" i="2"/>
  <c r="A683" i="2"/>
  <c r="C683" i="2"/>
  <c r="G684" i="5" l="1"/>
  <c r="E683" i="5"/>
  <c r="A683" i="5"/>
  <c r="H684" i="4"/>
  <c r="F683" i="4"/>
  <c r="J684" i="2"/>
  <c r="P684" i="2"/>
  <c r="A683" i="4"/>
  <c r="J683" i="4" s="1"/>
  <c r="G684" i="4" l="1"/>
  <c r="A684" i="4"/>
  <c r="J684" i="4" s="1"/>
  <c r="J876" i="3" s="1"/>
  <c r="K876" i="3" s="1"/>
  <c r="A684" i="2"/>
  <c r="C684" i="2"/>
  <c r="K685" i="2"/>
  <c r="B684" i="2"/>
  <c r="F684" i="5"/>
  <c r="G685" i="5" l="1"/>
  <c r="E684" i="5"/>
  <c r="A684" i="5"/>
  <c r="J685" i="2"/>
  <c r="P685" i="2"/>
  <c r="F684" i="4"/>
  <c r="H685" i="4"/>
  <c r="K686" i="2" l="1"/>
  <c r="B685" i="2"/>
  <c r="C685" i="2"/>
  <c r="A685" i="2"/>
  <c r="G685" i="4"/>
  <c r="A685" i="4"/>
  <c r="J685" i="4" s="1"/>
  <c r="J877" i="3" s="1"/>
  <c r="K877" i="3" s="1"/>
  <c r="A685" i="5"/>
  <c r="F685" i="5"/>
  <c r="F685" i="4" l="1"/>
  <c r="H686" i="4"/>
  <c r="G686" i="5"/>
  <c r="E685" i="5"/>
  <c r="P686" i="2"/>
  <c r="J686" i="2"/>
  <c r="F686" i="5" l="1"/>
  <c r="G686" i="4"/>
  <c r="C686" i="2"/>
  <c r="A686" i="2"/>
  <c r="K687" i="2"/>
  <c r="B686" i="2"/>
  <c r="F686" i="4" l="1"/>
  <c r="H687" i="4"/>
  <c r="A686" i="4"/>
  <c r="J686" i="4" s="1"/>
  <c r="P687" i="2"/>
  <c r="J687" i="2"/>
  <c r="G687" i="5"/>
  <c r="E686" i="5"/>
  <c r="A686" i="5"/>
  <c r="F687" i="5" l="1"/>
  <c r="A687" i="4"/>
  <c r="J687" i="4" s="1"/>
  <c r="J442" i="3" s="1"/>
  <c r="K442" i="3" s="1"/>
  <c r="G687" i="4"/>
  <c r="K688" i="2"/>
  <c r="B687" i="2"/>
  <c r="A687" i="2"/>
  <c r="C687" i="2"/>
  <c r="H688" i="4" l="1"/>
  <c r="F687" i="4"/>
  <c r="G688" i="5"/>
  <c r="E687" i="5"/>
  <c r="J688" i="2"/>
  <c r="P688" i="2"/>
  <c r="A687" i="5"/>
  <c r="F688" i="5" l="1"/>
  <c r="A688" i="2"/>
  <c r="C688" i="2"/>
  <c r="K689" i="2"/>
  <c r="B688" i="2"/>
  <c r="G688" i="4"/>
  <c r="A688" i="4"/>
  <c r="J688" i="4" s="1"/>
  <c r="F688" i="4" l="1"/>
  <c r="H689" i="4"/>
  <c r="G689" i="5"/>
  <c r="E688" i="5"/>
  <c r="J689" i="2"/>
  <c r="P689" i="2"/>
  <c r="A688" i="5"/>
  <c r="F689" i="5" l="1"/>
  <c r="G689" i="4"/>
  <c r="A689" i="4" s="1"/>
  <c r="J689" i="4" s="1"/>
  <c r="K690" i="2"/>
  <c r="B689" i="2"/>
  <c r="C689" i="2"/>
  <c r="A689" i="2"/>
  <c r="F689" i="4" l="1"/>
  <c r="H690" i="4"/>
  <c r="G690" i="5"/>
  <c r="E689" i="5"/>
  <c r="P690" i="2"/>
  <c r="J690" i="2"/>
  <c r="A689" i="5"/>
  <c r="C690" i="2" l="1"/>
  <c r="A690" i="2"/>
  <c r="K691" i="2"/>
  <c r="B690" i="2"/>
  <c r="A690" i="5"/>
  <c r="F690" i="5"/>
  <c r="G690" i="4"/>
  <c r="A690" i="4" s="1"/>
  <c r="J690" i="4" s="1"/>
  <c r="P691" i="2" l="1"/>
  <c r="J691" i="2"/>
  <c r="G691" i="5"/>
  <c r="E690" i="5"/>
  <c r="F690" i="4"/>
  <c r="H691" i="4"/>
  <c r="F691" i="5" l="1"/>
  <c r="G691" i="4"/>
  <c r="K692" i="2"/>
  <c r="B691" i="2"/>
  <c r="A691" i="2"/>
  <c r="C691" i="2"/>
  <c r="H692" i="4" l="1"/>
  <c r="F691" i="4"/>
  <c r="A691" i="4"/>
  <c r="J691" i="4" s="1"/>
  <c r="G692" i="5"/>
  <c r="E691" i="5"/>
  <c r="J692" i="2"/>
  <c r="P692" i="2"/>
  <c r="A691" i="5"/>
  <c r="F692" i="5" l="1"/>
  <c r="A692" i="2"/>
  <c r="C692" i="2"/>
  <c r="K693" i="2"/>
  <c r="B692" i="2"/>
  <c r="G692" i="4"/>
  <c r="A692" i="4"/>
  <c r="J692" i="4" s="1"/>
  <c r="F692" i="4" l="1"/>
  <c r="H693" i="4"/>
  <c r="G693" i="5"/>
  <c r="E692" i="5"/>
  <c r="J693" i="2"/>
  <c r="P693" i="2"/>
  <c r="A692" i="5"/>
  <c r="J72" i="1"/>
  <c r="F693" i="5" l="1"/>
  <c r="G693" i="4"/>
  <c r="A693" i="4" s="1"/>
  <c r="J693" i="4" s="1"/>
  <c r="J450" i="3" s="1"/>
  <c r="K450" i="3" s="1"/>
  <c r="K694" i="2"/>
  <c r="B693" i="2"/>
  <c r="C693" i="2"/>
  <c r="A693" i="2"/>
  <c r="F693" i="4" l="1"/>
  <c r="H694" i="4"/>
  <c r="G694" i="5"/>
  <c r="E693" i="5"/>
  <c r="P694" i="2"/>
  <c r="J694" i="2"/>
  <c r="A693" i="5"/>
  <c r="C694" i="2" l="1"/>
  <c r="A694" i="2"/>
  <c r="K695" i="2"/>
  <c r="B694" i="2"/>
  <c r="A694" i="5"/>
  <c r="F694" i="5"/>
  <c r="G694" i="4"/>
  <c r="A694" i="4" s="1"/>
  <c r="J694" i="4" s="1"/>
  <c r="P695" i="2" l="1"/>
  <c r="J695" i="2"/>
  <c r="G695" i="5"/>
  <c r="E694" i="5"/>
  <c r="F694" i="4"/>
  <c r="H695" i="4"/>
  <c r="F695" i="5" l="1"/>
  <c r="G695" i="4"/>
  <c r="K696" i="2"/>
  <c r="B695" i="2"/>
  <c r="A695" i="2"/>
  <c r="C695" i="2"/>
  <c r="H696" i="4" l="1"/>
  <c r="F695" i="4"/>
  <c r="A695" i="4"/>
  <c r="J695" i="4" s="1"/>
  <c r="G696" i="5"/>
  <c r="E695" i="5"/>
  <c r="J696" i="2"/>
  <c r="P696" i="2"/>
  <c r="A695" i="5"/>
  <c r="F696" i="5" l="1"/>
  <c r="A696" i="2"/>
  <c r="C696" i="2"/>
  <c r="K697" i="2"/>
  <c r="B696" i="2"/>
  <c r="G696" i="4"/>
  <c r="A696" i="4"/>
  <c r="J696" i="4" s="1"/>
  <c r="J446" i="3" s="1"/>
  <c r="K446" i="3" s="1"/>
  <c r="F696" i="4" l="1"/>
  <c r="H697" i="4"/>
  <c r="G697" i="5"/>
  <c r="E696" i="5"/>
  <c r="J697" i="2"/>
  <c r="P697" i="2"/>
  <c r="A696" i="5"/>
  <c r="F697" i="5" l="1"/>
  <c r="G697" i="4"/>
  <c r="A697" i="4" s="1"/>
  <c r="J697" i="4" s="1"/>
  <c r="K698" i="2"/>
  <c r="B697" i="2"/>
  <c r="C697" i="2"/>
  <c r="A697" i="2"/>
  <c r="F697" i="4" l="1"/>
  <c r="H698" i="4"/>
  <c r="G698" i="5"/>
  <c r="E697" i="5"/>
  <c r="P698" i="2"/>
  <c r="J698" i="2"/>
  <c r="A697" i="5"/>
  <c r="C698" i="2" l="1"/>
  <c r="A698" i="2"/>
  <c r="K699" i="2"/>
  <c r="B698" i="2"/>
  <c r="A698" i="5"/>
  <c r="F698" i="5"/>
  <c r="G698" i="4"/>
  <c r="A698" i="4" s="1"/>
  <c r="J698" i="4" s="1"/>
  <c r="P699" i="2" l="1"/>
  <c r="J699" i="2"/>
  <c r="G699" i="5"/>
  <c r="E698" i="5"/>
  <c r="F698" i="4"/>
  <c r="H699" i="4"/>
  <c r="F699" i="5" l="1"/>
  <c r="G699" i="4"/>
  <c r="K700" i="2"/>
  <c r="B699" i="2"/>
  <c r="A699" i="2"/>
  <c r="C699" i="2"/>
  <c r="H700" i="4" l="1"/>
  <c r="F699" i="4"/>
  <c r="A699" i="4"/>
  <c r="J699" i="4" s="1"/>
  <c r="G700" i="5"/>
  <c r="E699" i="5"/>
  <c r="J700" i="2"/>
  <c r="P700" i="2"/>
  <c r="A699" i="5"/>
  <c r="F700" i="5" l="1"/>
  <c r="A700" i="2"/>
  <c r="C700" i="2"/>
  <c r="K701" i="2"/>
  <c r="B700" i="2"/>
  <c r="G700" i="4"/>
  <c r="A700" i="4"/>
  <c r="J700" i="4" s="1"/>
  <c r="F700" i="4" l="1"/>
  <c r="H701" i="4"/>
  <c r="G701" i="5"/>
  <c r="E700" i="5"/>
  <c r="J701" i="2"/>
  <c r="P701" i="2"/>
  <c r="A700" i="5"/>
  <c r="F701" i="5" l="1"/>
  <c r="G701" i="4"/>
  <c r="A701" i="4" s="1"/>
  <c r="J701" i="4" s="1"/>
  <c r="K702" i="2"/>
  <c r="B701" i="2"/>
  <c r="C701" i="2"/>
  <c r="A701" i="2"/>
  <c r="F701" i="4" l="1"/>
  <c r="H702" i="4"/>
  <c r="G702" i="5"/>
  <c r="E701" i="5"/>
  <c r="P702" i="2"/>
  <c r="J702" i="2"/>
  <c r="A701" i="5"/>
  <c r="C702" i="2" l="1"/>
  <c r="A702" i="2"/>
  <c r="K703" i="2"/>
  <c r="B702" i="2"/>
  <c r="A702" i="5"/>
  <c r="F702" i="5"/>
  <c r="G702" i="4"/>
  <c r="P703" i="2" l="1"/>
  <c r="J703" i="2"/>
  <c r="F702" i="4"/>
  <c r="H703" i="4"/>
  <c r="A702" i="4"/>
  <c r="J702" i="4" s="1"/>
  <c r="G703" i="5"/>
  <c r="E702" i="5"/>
  <c r="J73" i="1"/>
  <c r="G703" i="4" l="1"/>
  <c r="F703" i="5"/>
  <c r="K704" i="2"/>
  <c r="B703" i="2"/>
  <c r="A703" i="2"/>
  <c r="C703" i="2"/>
  <c r="G704" i="5" l="1"/>
  <c r="E703" i="5"/>
  <c r="A703" i="5"/>
  <c r="H704" i="4"/>
  <c r="F703" i="4"/>
  <c r="J704" i="2"/>
  <c r="P704" i="2"/>
  <c r="A703" i="4"/>
  <c r="J703" i="4" s="1"/>
  <c r="G704" i="4" l="1"/>
  <c r="A704" i="4"/>
  <c r="J704" i="4" s="1"/>
  <c r="J490" i="3" s="1"/>
  <c r="K490" i="3" s="1"/>
  <c r="A704" i="2"/>
  <c r="C704" i="2"/>
  <c r="K705" i="2"/>
  <c r="B704" i="2"/>
  <c r="F704" i="5"/>
  <c r="G705" i="5" l="1"/>
  <c r="E704" i="5"/>
  <c r="A704" i="5"/>
  <c r="J705" i="2"/>
  <c r="P705" i="2"/>
  <c r="F704" i="4"/>
  <c r="H705" i="4"/>
  <c r="K706" i="2" l="1"/>
  <c r="B705" i="2"/>
  <c r="C705" i="2"/>
  <c r="A705" i="2"/>
  <c r="G705" i="4"/>
  <c r="A705" i="4" s="1"/>
  <c r="J705" i="4" s="1"/>
  <c r="A705" i="5"/>
  <c r="F705" i="5"/>
  <c r="G706" i="5" l="1"/>
  <c r="E705" i="5"/>
  <c r="F705" i="4"/>
  <c r="H706" i="4"/>
  <c r="P706" i="2"/>
  <c r="J706" i="2"/>
  <c r="G706" i="4" l="1"/>
  <c r="C706" i="2"/>
  <c r="A706" i="2"/>
  <c r="K707" i="2"/>
  <c r="B706" i="2"/>
  <c r="A706" i="5"/>
  <c r="F706" i="5"/>
  <c r="G707" i="5" l="1"/>
  <c r="E706" i="5"/>
  <c r="F706" i="4"/>
  <c r="H707" i="4"/>
  <c r="P707" i="2"/>
  <c r="J707" i="2"/>
  <c r="A706" i="4"/>
  <c r="J706" i="4" s="1"/>
  <c r="G707" i="4" l="1"/>
  <c r="K708" i="2"/>
  <c r="B707" i="2"/>
  <c r="A707" i="2"/>
  <c r="C707" i="2"/>
  <c r="F707" i="5"/>
  <c r="G708" i="5" l="1"/>
  <c r="E707" i="5"/>
  <c r="A707" i="5"/>
  <c r="J708" i="2"/>
  <c r="P708" i="2"/>
  <c r="H708" i="4"/>
  <c r="F707" i="4"/>
  <c r="A707" i="4"/>
  <c r="J707" i="4" s="1"/>
  <c r="G708" i="4" l="1"/>
  <c r="A708" i="4"/>
  <c r="J708" i="4" s="1"/>
  <c r="A708" i="2"/>
  <c r="C708" i="2"/>
  <c r="K709" i="2"/>
  <c r="B708" i="2"/>
  <c r="F708" i="5"/>
  <c r="G709" i="5" l="1"/>
  <c r="E708" i="5"/>
  <c r="A708" i="5"/>
  <c r="J709" i="2"/>
  <c r="P709" i="2"/>
  <c r="F708" i="4"/>
  <c r="H709" i="4"/>
  <c r="K710" i="2" l="1"/>
  <c r="B709" i="2"/>
  <c r="C709" i="2"/>
  <c r="A709" i="2"/>
  <c r="G709" i="4"/>
  <c r="A709" i="4" s="1"/>
  <c r="J709" i="4" s="1"/>
  <c r="A709" i="5"/>
  <c r="F709" i="5"/>
  <c r="G710" i="5" l="1"/>
  <c r="E709" i="5"/>
  <c r="F709" i="4"/>
  <c r="H710" i="4"/>
  <c r="P710" i="2"/>
  <c r="J710" i="2"/>
  <c r="G710" i="4" l="1"/>
  <c r="C710" i="2"/>
  <c r="A710" i="2"/>
  <c r="K711" i="2"/>
  <c r="B710" i="2"/>
  <c r="A710" i="5"/>
  <c r="F710" i="5"/>
  <c r="G711" i="5" l="1"/>
  <c r="E710" i="5"/>
  <c r="F710" i="4"/>
  <c r="H711" i="4"/>
  <c r="P711" i="2"/>
  <c r="J711" i="2"/>
  <c r="A710" i="4"/>
  <c r="J710" i="4" s="1"/>
  <c r="J454" i="3" s="1"/>
  <c r="K454" i="3" s="1"/>
  <c r="G711" i="4" l="1"/>
  <c r="K712" i="2"/>
  <c r="B711" i="2"/>
  <c r="A711" i="2"/>
  <c r="C711" i="2"/>
  <c r="F711" i="5"/>
  <c r="J712" i="2" l="1"/>
  <c r="P712" i="2"/>
  <c r="G712" i="5"/>
  <c r="E711" i="5"/>
  <c r="A711" i="5"/>
  <c r="H712" i="4"/>
  <c r="F711" i="4"/>
  <c r="A711" i="4"/>
  <c r="J711" i="4" s="1"/>
  <c r="F712" i="5" l="1"/>
  <c r="G712" i="4"/>
  <c r="A712" i="4" s="1"/>
  <c r="J712" i="4" s="1"/>
  <c r="A712" i="2"/>
  <c r="C712" i="2"/>
  <c r="K713" i="2"/>
  <c r="B712" i="2"/>
  <c r="F712" i="4" l="1"/>
  <c r="H713" i="4"/>
  <c r="J713" i="2"/>
  <c r="P713" i="2"/>
  <c r="G713" i="5"/>
  <c r="E712" i="5"/>
  <c r="A712" i="5"/>
  <c r="J74" i="1"/>
  <c r="K714" i="2" l="1"/>
  <c r="B713" i="2"/>
  <c r="C713" i="2"/>
  <c r="A713" i="2"/>
  <c r="G713" i="4"/>
  <c r="A713" i="4"/>
  <c r="J713" i="4" s="1"/>
  <c r="J470" i="3" s="1"/>
  <c r="K470" i="3" s="1"/>
  <c r="A713" i="5"/>
  <c r="F713" i="5"/>
  <c r="G714" i="5" l="1"/>
  <c r="E713" i="5"/>
  <c r="F713" i="4"/>
  <c r="H714" i="4"/>
  <c r="P714" i="2"/>
  <c r="J714" i="2"/>
  <c r="G714" i="4" l="1"/>
  <c r="C714" i="2"/>
  <c r="A714" i="2"/>
  <c r="K715" i="2"/>
  <c r="B714" i="2"/>
  <c r="A714" i="5"/>
  <c r="F714" i="5"/>
  <c r="G715" i="5" l="1"/>
  <c r="E714" i="5"/>
  <c r="F714" i="4"/>
  <c r="H715" i="4"/>
  <c r="P715" i="2"/>
  <c r="J715" i="2"/>
  <c r="A714" i="4"/>
  <c r="J714" i="4" s="1"/>
  <c r="G715" i="4" l="1"/>
  <c r="K716" i="2"/>
  <c r="B715" i="2"/>
  <c r="A715" i="2"/>
  <c r="C715" i="2"/>
  <c r="F715" i="5"/>
  <c r="G716" i="5" l="1"/>
  <c r="E715" i="5"/>
  <c r="A715" i="5"/>
  <c r="H716" i="4"/>
  <c r="F715" i="4"/>
  <c r="J716" i="2"/>
  <c r="P716" i="2"/>
  <c r="A715" i="4"/>
  <c r="J715" i="4" s="1"/>
  <c r="G716" i="4" l="1"/>
  <c r="A716" i="4"/>
  <c r="J716" i="4" s="1"/>
  <c r="A716" i="2"/>
  <c r="C716" i="2"/>
  <c r="K717" i="2"/>
  <c r="B716" i="2"/>
  <c r="F716" i="5"/>
  <c r="G717" i="5" l="1"/>
  <c r="E716" i="5"/>
  <c r="A716" i="5"/>
  <c r="J717" i="2"/>
  <c r="P717" i="2"/>
  <c r="F716" i="4"/>
  <c r="H717" i="4"/>
  <c r="K718" i="2" l="1"/>
  <c r="B717" i="2"/>
  <c r="C717" i="2"/>
  <c r="A717" i="2"/>
  <c r="G717" i="4"/>
  <c r="A717" i="4"/>
  <c r="J717" i="4" s="1"/>
  <c r="A717" i="5"/>
  <c r="F717" i="5"/>
  <c r="F717" i="4" l="1"/>
  <c r="H718" i="4"/>
  <c r="G718" i="5"/>
  <c r="E717" i="5"/>
  <c r="P718" i="2"/>
  <c r="J718" i="2"/>
  <c r="F718" i="5" l="1"/>
  <c r="G718" i="4"/>
  <c r="C718" i="2"/>
  <c r="A718" i="2"/>
  <c r="K719" i="2"/>
  <c r="B718" i="2"/>
  <c r="F718" i="4" l="1"/>
  <c r="H719" i="4"/>
  <c r="P719" i="2"/>
  <c r="J719" i="2"/>
  <c r="A718" i="4"/>
  <c r="J718" i="4" s="1"/>
  <c r="G719" i="5"/>
  <c r="E718" i="5"/>
  <c r="A718" i="5"/>
  <c r="F719" i="5" l="1"/>
  <c r="K720" i="2"/>
  <c r="B719" i="2"/>
  <c r="A719" i="2"/>
  <c r="C719" i="2"/>
  <c r="G719" i="4"/>
  <c r="J720" i="2" l="1"/>
  <c r="P720" i="2"/>
  <c r="H720" i="4"/>
  <c r="F719" i="4"/>
  <c r="A719" i="4"/>
  <c r="J719" i="4" s="1"/>
  <c r="J458" i="3" s="1"/>
  <c r="K458" i="3" s="1"/>
  <c r="G720" i="5"/>
  <c r="E719" i="5"/>
  <c r="A719" i="5"/>
  <c r="G720" i="4" l="1"/>
  <c r="A720" i="4"/>
  <c r="J720" i="4" s="1"/>
  <c r="F720" i="5"/>
  <c r="A720" i="2"/>
  <c r="C720" i="2"/>
  <c r="K721" i="2"/>
  <c r="B720" i="2"/>
  <c r="G721" i="5" l="1"/>
  <c r="E720" i="5"/>
  <c r="J721" i="2"/>
  <c r="P721" i="2"/>
  <c r="A720" i="5"/>
  <c r="F720" i="4"/>
  <c r="H721" i="4"/>
  <c r="G721" i="4" l="1"/>
  <c r="A721" i="4"/>
  <c r="J721" i="4" s="1"/>
  <c r="K722" i="2"/>
  <c r="B721" i="2"/>
  <c r="C721" i="2"/>
  <c r="A721" i="2"/>
  <c r="F721" i="5"/>
  <c r="P722" i="2" l="1"/>
  <c r="J722" i="2"/>
  <c r="G722" i="5"/>
  <c r="E721" i="5"/>
  <c r="A721" i="5"/>
  <c r="F721" i="4"/>
  <c r="H722" i="4"/>
  <c r="F722" i="5" l="1"/>
  <c r="C722" i="2"/>
  <c r="A722" i="2"/>
  <c r="K723" i="2"/>
  <c r="B722" i="2"/>
  <c r="A722" i="4"/>
  <c r="J722" i="4" s="1"/>
  <c r="G722" i="4"/>
  <c r="F722" i="4" l="1"/>
  <c r="H723" i="4"/>
  <c r="G723" i="5"/>
  <c r="E722" i="5"/>
  <c r="P723" i="2"/>
  <c r="J723" i="2"/>
  <c r="A722" i="5"/>
  <c r="J75" i="1"/>
  <c r="K724" i="2" l="1"/>
  <c r="B723" i="2"/>
  <c r="A723" i="2"/>
  <c r="C723" i="2"/>
  <c r="F723" i="5"/>
  <c r="G723" i="4"/>
  <c r="H724" i="4" l="1"/>
  <c r="F723" i="4"/>
  <c r="A723" i="4"/>
  <c r="J723" i="4" s="1"/>
  <c r="G724" i="5"/>
  <c r="E723" i="5"/>
  <c r="A723" i="5"/>
  <c r="J724" i="2"/>
  <c r="P724" i="2"/>
  <c r="F724" i="5" l="1"/>
  <c r="A724" i="2"/>
  <c r="C724" i="2"/>
  <c r="K725" i="2"/>
  <c r="B724" i="2"/>
  <c r="G724" i="4"/>
  <c r="A724" i="4"/>
  <c r="J724" i="4" s="1"/>
  <c r="J466" i="3" s="1"/>
  <c r="K466" i="3" s="1"/>
  <c r="F724" i="4" l="1"/>
  <c r="H725" i="4"/>
  <c r="G725" i="5"/>
  <c r="E724" i="5"/>
  <c r="J725" i="2"/>
  <c r="P725" i="2"/>
  <c r="A724" i="5"/>
  <c r="F725" i="5" l="1"/>
  <c r="G725" i="4"/>
  <c r="A725" i="4" s="1"/>
  <c r="J725" i="4" s="1"/>
  <c r="K726" i="2"/>
  <c r="B725" i="2"/>
  <c r="C725" i="2"/>
  <c r="A725" i="2"/>
  <c r="F725" i="4" l="1"/>
  <c r="H726" i="4"/>
  <c r="G726" i="5"/>
  <c r="E725" i="5"/>
  <c r="P726" i="2"/>
  <c r="J726" i="2"/>
  <c r="A725" i="5"/>
  <c r="C726" i="2" l="1"/>
  <c r="A726" i="2"/>
  <c r="K727" i="2"/>
  <c r="B726" i="2"/>
  <c r="A726" i="5"/>
  <c r="F726" i="5"/>
  <c r="G726" i="4"/>
  <c r="P727" i="2" l="1"/>
  <c r="J727" i="2"/>
  <c r="F726" i="4"/>
  <c r="H727" i="4"/>
  <c r="A726" i="4"/>
  <c r="J726" i="4" s="1"/>
  <c r="G727" i="5"/>
  <c r="E726" i="5"/>
  <c r="G727" i="4" l="1"/>
  <c r="A727" i="5"/>
  <c r="F727" i="5"/>
  <c r="K728" i="2"/>
  <c r="B727" i="2"/>
  <c r="A727" i="2"/>
  <c r="C727" i="2"/>
  <c r="G728" i="5" l="1"/>
  <c r="E727" i="5"/>
  <c r="H728" i="4"/>
  <c r="F727" i="4"/>
  <c r="J728" i="2"/>
  <c r="P728" i="2"/>
  <c r="A727" i="4"/>
  <c r="J727" i="4" s="1"/>
  <c r="G728" i="4" l="1"/>
  <c r="A728" i="4"/>
  <c r="J728" i="4" s="1"/>
  <c r="A728" i="2"/>
  <c r="C728" i="2"/>
  <c r="K729" i="2"/>
  <c r="B728" i="2"/>
  <c r="F728" i="5"/>
  <c r="G729" i="5" l="1"/>
  <c r="E728" i="5"/>
  <c r="A728" i="5"/>
  <c r="J729" i="2"/>
  <c r="P729" i="2"/>
  <c r="F728" i="4"/>
  <c r="H729" i="4"/>
  <c r="K730" i="2" l="1"/>
  <c r="B729" i="2"/>
  <c r="C729" i="2"/>
  <c r="A729" i="2"/>
  <c r="G729" i="4"/>
  <c r="A729" i="4" s="1"/>
  <c r="J729" i="4" s="1"/>
  <c r="A729" i="5"/>
  <c r="F729" i="5"/>
  <c r="G730" i="5" l="1"/>
  <c r="E729" i="5"/>
  <c r="F729" i="4"/>
  <c r="H730" i="4"/>
  <c r="P730" i="2"/>
  <c r="J730" i="2"/>
  <c r="G730" i="4" l="1"/>
  <c r="C730" i="2"/>
  <c r="A730" i="2"/>
  <c r="K731" i="2"/>
  <c r="B730" i="2"/>
  <c r="A730" i="5"/>
  <c r="F730" i="5"/>
  <c r="G731" i="5" l="1"/>
  <c r="E730" i="5"/>
  <c r="F730" i="4"/>
  <c r="H731" i="4"/>
  <c r="P731" i="2"/>
  <c r="J731" i="2"/>
  <c r="A730" i="4"/>
  <c r="J730" i="4" s="1"/>
  <c r="J462" i="3" s="1"/>
  <c r="K462" i="3" s="1"/>
  <c r="G731" i="4" l="1"/>
  <c r="K732" i="2"/>
  <c r="B731" i="2"/>
  <c r="A731" i="2"/>
  <c r="C731" i="2"/>
  <c r="F731" i="5"/>
  <c r="J732" i="2" l="1"/>
  <c r="P732" i="2"/>
  <c r="G732" i="5"/>
  <c r="E731" i="5"/>
  <c r="A731" i="5"/>
  <c r="H732" i="4"/>
  <c r="F731" i="4"/>
  <c r="A731" i="4"/>
  <c r="J731" i="4" s="1"/>
  <c r="J482" i="3" s="1"/>
  <c r="K482" i="3" s="1"/>
  <c r="F732" i="5" l="1"/>
  <c r="G732" i="4"/>
  <c r="A732" i="4" s="1"/>
  <c r="J732" i="4" s="1"/>
  <c r="A732" i="2"/>
  <c r="C732" i="2"/>
  <c r="K733" i="2"/>
  <c r="B732" i="2"/>
  <c r="J733" i="2" l="1"/>
  <c r="P733" i="2"/>
  <c r="F732" i="4"/>
  <c r="H733" i="4"/>
  <c r="G733" i="5"/>
  <c r="E732" i="5"/>
  <c r="A732" i="5"/>
  <c r="J76" i="1"/>
  <c r="G733" i="4" l="1"/>
  <c r="A733" i="4"/>
  <c r="J733" i="4" s="1"/>
  <c r="F733" i="5"/>
  <c r="K734" i="2"/>
  <c r="B733" i="2"/>
  <c r="C733" i="2"/>
  <c r="A733" i="2"/>
  <c r="G734" i="5" l="1"/>
  <c r="E733" i="5"/>
  <c r="A733" i="5"/>
  <c r="P734" i="2"/>
  <c r="J734" i="2"/>
  <c r="F733" i="4"/>
  <c r="H734" i="4"/>
  <c r="G734" i="4" l="1"/>
  <c r="C734" i="2"/>
  <c r="A734" i="2"/>
  <c r="K735" i="2"/>
  <c r="B734" i="2"/>
  <c r="A734" i="5"/>
  <c r="F734" i="5"/>
  <c r="G735" i="5" l="1"/>
  <c r="E734" i="5"/>
  <c r="F734" i="4"/>
  <c r="H735" i="4"/>
  <c r="P735" i="2"/>
  <c r="J735" i="2"/>
  <c r="A734" i="4"/>
  <c r="J734" i="4" s="1"/>
  <c r="G735" i="4" l="1"/>
  <c r="K736" i="2"/>
  <c r="B735" i="2"/>
  <c r="A735" i="2"/>
  <c r="C735" i="2"/>
  <c r="F735" i="5"/>
  <c r="G736" i="5" l="1"/>
  <c r="E735" i="5"/>
  <c r="A735" i="5"/>
  <c r="J736" i="2"/>
  <c r="P736" i="2"/>
  <c r="H736" i="4"/>
  <c r="F735" i="4"/>
  <c r="A735" i="4"/>
  <c r="J735" i="4" s="1"/>
  <c r="A736" i="2" l="1"/>
  <c r="C736" i="2"/>
  <c r="K737" i="2"/>
  <c r="B736" i="2"/>
  <c r="G736" i="4"/>
  <c r="A736" i="4"/>
  <c r="J736" i="4" s="1"/>
  <c r="F736" i="5"/>
  <c r="J737" i="2" l="1"/>
  <c r="P737" i="2"/>
  <c r="G737" i="5"/>
  <c r="E736" i="5"/>
  <c r="A736" i="5"/>
  <c r="F736" i="4"/>
  <c r="H737" i="4"/>
  <c r="F737" i="5" l="1"/>
  <c r="G737" i="4"/>
  <c r="A737" i="4" s="1"/>
  <c r="J737" i="4" s="1"/>
  <c r="K738" i="2"/>
  <c r="B737" i="2"/>
  <c r="C737" i="2"/>
  <c r="A737" i="2"/>
  <c r="F737" i="4" l="1"/>
  <c r="H738" i="4"/>
  <c r="G738" i="5"/>
  <c r="E737" i="5"/>
  <c r="P738" i="2"/>
  <c r="J738" i="2"/>
  <c r="A737" i="5"/>
  <c r="C738" i="2" l="1"/>
  <c r="A738" i="2"/>
  <c r="K739" i="2"/>
  <c r="B738" i="2"/>
  <c r="A738" i="5"/>
  <c r="F738" i="5"/>
  <c r="G738" i="4"/>
  <c r="P739" i="2" l="1"/>
  <c r="J739" i="2"/>
  <c r="F738" i="4"/>
  <c r="H739" i="4"/>
  <c r="A738" i="4"/>
  <c r="J738" i="4" s="1"/>
  <c r="G739" i="5"/>
  <c r="E738" i="5"/>
  <c r="G739" i="4" l="1"/>
  <c r="A739" i="5"/>
  <c r="F739" i="5"/>
  <c r="K740" i="2"/>
  <c r="B739" i="2"/>
  <c r="A739" i="2"/>
  <c r="C739" i="2"/>
  <c r="G740" i="5" l="1"/>
  <c r="E739" i="5"/>
  <c r="H740" i="4"/>
  <c r="F739" i="4"/>
  <c r="J740" i="2"/>
  <c r="P740" i="2"/>
  <c r="A739" i="4"/>
  <c r="J739" i="4" s="1"/>
  <c r="G740" i="4" l="1"/>
  <c r="A740" i="4"/>
  <c r="J740" i="4" s="1"/>
  <c r="J486" i="3" s="1"/>
  <c r="K486" i="3" s="1"/>
  <c r="A740" i="2"/>
  <c r="C740" i="2"/>
  <c r="K741" i="2"/>
  <c r="B740" i="2"/>
  <c r="F740" i="5"/>
  <c r="G741" i="5" l="1"/>
  <c r="E740" i="5"/>
  <c r="A740" i="5"/>
  <c r="J741" i="2"/>
  <c r="P741" i="2"/>
  <c r="F740" i="4"/>
  <c r="H741" i="4"/>
  <c r="K742" i="2" l="1"/>
  <c r="B741" i="2"/>
  <c r="C741" i="2"/>
  <c r="A741" i="2"/>
  <c r="G741" i="4"/>
  <c r="A741" i="4"/>
  <c r="J741" i="4" s="1"/>
  <c r="A741" i="5"/>
  <c r="F741" i="5"/>
  <c r="F741" i="4" l="1"/>
  <c r="H742" i="4"/>
  <c r="G742" i="5"/>
  <c r="E741" i="5"/>
  <c r="P742" i="2"/>
  <c r="J742" i="2"/>
  <c r="C742" i="2" l="1"/>
  <c r="A742" i="2"/>
  <c r="K743" i="2"/>
  <c r="B742" i="2"/>
  <c r="A742" i="5"/>
  <c r="F742" i="5"/>
  <c r="G742" i="4"/>
  <c r="A742" i="4" s="1"/>
  <c r="J742" i="4" s="1"/>
  <c r="P743" i="2" l="1"/>
  <c r="J743" i="2"/>
  <c r="G743" i="5"/>
  <c r="E742" i="5"/>
  <c r="F742" i="4"/>
  <c r="H743" i="4"/>
  <c r="J77" i="1"/>
  <c r="F743" i="5" l="1"/>
  <c r="G743" i="4"/>
  <c r="K744" i="2"/>
  <c r="B743" i="2"/>
  <c r="A743" i="2"/>
  <c r="C743" i="2"/>
  <c r="H744" i="4" l="1"/>
  <c r="F743" i="4"/>
  <c r="A743" i="4"/>
  <c r="J743" i="4" s="1"/>
  <c r="J474" i="3" s="1"/>
  <c r="K474" i="3" s="1"/>
  <c r="G744" i="5"/>
  <c r="E743" i="5"/>
  <c r="J744" i="2"/>
  <c r="P744" i="2"/>
  <c r="A743" i="5"/>
  <c r="A744" i="5" l="1"/>
  <c r="F744" i="5"/>
  <c r="A744" i="2"/>
  <c r="C744" i="2"/>
  <c r="K745" i="2"/>
  <c r="B744" i="2"/>
  <c r="G744" i="4"/>
  <c r="A744" i="4"/>
  <c r="J744" i="4" s="1"/>
  <c r="J745" i="2" l="1"/>
  <c r="P745" i="2"/>
  <c r="F744" i="4"/>
  <c r="H745" i="4"/>
  <c r="G745" i="5"/>
  <c r="E744" i="5"/>
  <c r="G745" i="4" l="1"/>
  <c r="A745" i="4"/>
  <c r="J745" i="4" s="1"/>
  <c r="A745" i="5"/>
  <c r="F745" i="5"/>
  <c r="K746" i="2"/>
  <c r="B745" i="2"/>
  <c r="C745" i="2"/>
  <c r="A745" i="2"/>
  <c r="G746" i="5" l="1"/>
  <c r="E745" i="5"/>
  <c r="P746" i="2"/>
  <c r="J746" i="2"/>
  <c r="F745" i="4"/>
  <c r="H746" i="4"/>
  <c r="C746" i="2" l="1"/>
  <c r="A746" i="2"/>
  <c r="K747" i="2"/>
  <c r="B746" i="2"/>
  <c r="A746" i="4"/>
  <c r="J746" i="4" s="1"/>
  <c r="J478" i="3" s="1"/>
  <c r="K478" i="3" s="1"/>
  <c r="G746" i="4"/>
  <c r="F746" i="5"/>
  <c r="P747" i="2" l="1"/>
  <c r="J747" i="2"/>
  <c r="G747" i="5"/>
  <c r="E746" i="5"/>
  <c r="A746" i="5"/>
  <c r="F746" i="4"/>
  <c r="H747" i="4"/>
  <c r="F747" i="5" l="1"/>
  <c r="K748" i="2"/>
  <c r="B747" i="2"/>
  <c r="A747" i="2"/>
  <c r="C747" i="2"/>
  <c r="G747" i="4"/>
  <c r="J748" i="2" l="1"/>
  <c r="P748" i="2"/>
  <c r="H748" i="4"/>
  <c r="F747" i="4"/>
  <c r="A747" i="4"/>
  <c r="J747" i="4" s="1"/>
  <c r="G748" i="5"/>
  <c r="E747" i="5"/>
  <c r="A747" i="5"/>
  <c r="G748" i="4" l="1"/>
  <c r="A748" i="4"/>
  <c r="J748" i="4" s="1"/>
  <c r="F748" i="5"/>
  <c r="A748" i="2"/>
  <c r="C748" i="2"/>
  <c r="K749" i="2"/>
  <c r="B748" i="2"/>
  <c r="G749" i="5" l="1"/>
  <c r="E748" i="5"/>
  <c r="A748" i="5"/>
  <c r="J749" i="2"/>
  <c r="P749" i="2"/>
  <c r="F748" i="4"/>
  <c r="H749" i="4"/>
  <c r="K750" i="2" l="1"/>
  <c r="B749" i="2"/>
  <c r="C749" i="2"/>
  <c r="A749" i="2"/>
  <c r="G749" i="4"/>
  <c r="A749" i="4"/>
  <c r="J749" i="4" s="1"/>
  <c r="A749" i="5"/>
  <c r="F749" i="5"/>
  <c r="F749" i="4" l="1"/>
  <c r="H750" i="4"/>
  <c r="G750" i="5"/>
  <c r="E749" i="5"/>
  <c r="P750" i="2"/>
  <c r="J750" i="2"/>
  <c r="C750" i="2" l="1"/>
  <c r="A750" i="2"/>
  <c r="K751" i="2"/>
  <c r="B750" i="2"/>
  <c r="A750" i="5"/>
  <c r="F750" i="5"/>
  <c r="G750" i="4"/>
  <c r="P751" i="2" l="1"/>
  <c r="J751" i="2"/>
  <c r="F750" i="4"/>
  <c r="H751" i="4"/>
  <c r="A750" i="4"/>
  <c r="J750" i="4" s="1"/>
  <c r="G751" i="5"/>
  <c r="E750" i="5"/>
  <c r="G751" i="4" l="1"/>
  <c r="A751" i="5"/>
  <c r="F751" i="5"/>
  <c r="K752" i="2"/>
  <c r="B751" i="2"/>
  <c r="A751" i="2"/>
  <c r="C751" i="2"/>
  <c r="G752" i="5" l="1"/>
  <c r="E751" i="5"/>
  <c r="H752" i="4"/>
  <c r="F751" i="4"/>
  <c r="J752" i="2"/>
  <c r="P752" i="2"/>
  <c r="A751" i="4"/>
  <c r="J751" i="4" s="1"/>
  <c r="G752" i="4" l="1"/>
  <c r="A752" i="4"/>
  <c r="J752" i="4" s="1"/>
  <c r="A752" i="2"/>
  <c r="C752" i="2"/>
  <c r="K753" i="2"/>
  <c r="B752" i="2"/>
  <c r="F752" i="5"/>
  <c r="G753" i="5" l="1"/>
  <c r="E752" i="5"/>
  <c r="A752" i="5"/>
  <c r="J753" i="2"/>
  <c r="P753" i="2"/>
  <c r="F752" i="4"/>
  <c r="H753" i="4"/>
  <c r="J78" i="1"/>
  <c r="K754" i="2" l="1"/>
  <c r="B753" i="2"/>
  <c r="C753" i="2"/>
  <c r="A753" i="2"/>
  <c r="G753" i="4"/>
  <c r="A753" i="4"/>
  <c r="J753" i="4" s="1"/>
  <c r="A753" i="5"/>
  <c r="F753" i="5"/>
  <c r="G754" i="5" l="1"/>
  <c r="E753" i="5"/>
  <c r="F753" i="4"/>
  <c r="H754" i="4"/>
  <c r="P754" i="2"/>
  <c r="J754" i="2"/>
  <c r="G754" i="4" l="1"/>
  <c r="C754" i="2"/>
  <c r="A754" i="2"/>
  <c r="K755" i="2"/>
  <c r="B754" i="2"/>
  <c r="A754" i="5"/>
  <c r="F754" i="5"/>
  <c r="G755" i="5" l="1"/>
  <c r="E754" i="5"/>
  <c r="F754" i="4"/>
  <c r="H755" i="4"/>
  <c r="P755" i="2"/>
  <c r="J755" i="2"/>
  <c r="A754" i="4"/>
  <c r="J754" i="4" s="1"/>
  <c r="G755" i="4" l="1"/>
  <c r="K756" i="2"/>
  <c r="B755" i="2"/>
  <c r="A755" i="2"/>
  <c r="C755" i="2"/>
  <c r="F755" i="5"/>
  <c r="J756" i="2" l="1"/>
  <c r="P756" i="2"/>
  <c r="G756" i="5"/>
  <c r="E755" i="5"/>
  <c r="A755" i="5"/>
  <c r="H756" i="4"/>
  <c r="F755" i="4"/>
  <c r="A755" i="4"/>
  <c r="J755" i="4" s="1"/>
  <c r="J498" i="3" s="1"/>
  <c r="K498" i="3" s="1"/>
  <c r="F756" i="5" l="1"/>
  <c r="G756" i="4"/>
  <c r="A756" i="4" s="1"/>
  <c r="J756" i="4" s="1"/>
  <c r="J494" i="3" s="1"/>
  <c r="K494" i="3" s="1"/>
  <c r="A756" i="2"/>
  <c r="C756" i="2"/>
  <c r="K757" i="2"/>
  <c r="B756" i="2"/>
  <c r="J757" i="2" l="1"/>
  <c r="P757" i="2"/>
  <c r="F756" i="4"/>
  <c r="H757" i="4"/>
  <c r="G757" i="5"/>
  <c r="E756" i="5"/>
  <c r="A756" i="5"/>
  <c r="G757" i="4" l="1"/>
  <c r="A757" i="4"/>
  <c r="J757" i="4" s="1"/>
  <c r="A757" i="5"/>
  <c r="F757" i="5"/>
  <c r="K758" i="2"/>
  <c r="B757" i="2"/>
  <c r="C757" i="2"/>
  <c r="A757" i="2"/>
  <c r="G758" i="5" l="1"/>
  <c r="E757" i="5"/>
  <c r="P758" i="2"/>
  <c r="J758" i="2"/>
  <c r="F757" i="4"/>
  <c r="H758" i="4"/>
  <c r="C758" i="2" l="1"/>
  <c r="A758" i="2"/>
  <c r="K759" i="2"/>
  <c r="B758" i="2"/>
  <c r="A758" i="4"/>
  <c r="J758" i="4" s="1"/>
  <c r="G758" i="4"/>
  <c r="F758" i="5"/>
  <c r="P759" i="2" l="1"/>
  <c r="J759" i="2"/>
  <c r="G759" i="5"/>
  <c r="E758" i="5"/>
  <c r="A758" i="5"/>
  <c r="F758" i="4"/>
  <c r="H759" i="4"/>
  <c r="F759" i="5" l="1"/>
  <c r="K760" i="2"/>
  <c r="B759" i="2"/>
  <c r="A759" i="2"/>
  <c r="C759" i="2"/>
  <c r="G759" i="4"/>
  <c r="J760" i="2" l="1"/>
  <c r="P760" i="2"/>
  <c r="H760" i="4"/>
  <c r="F759" i="4"/>
  <c r="A759" i="4"/>
  <c r="J759" i="4" s="1"/>
  <c r="G760" i="5"/>
  <c r="E759" i="5"/>
  <c r="A759" i="5"/>
  <c r="G760" i="4" l="1"/>
  <c r="A760" i="4"/>
  <c r="J760" i="4" s="1"/>
  <c r="F760" i="5"/>
  <c r="A760" i="2"/>
  <c r="C760" i="2"/>
  <c r="K761" i="2"/>
  <c r="B760" i="2"/>
  <c r="G761" i="5" l="1"/>
  <c r="E760" i="5"/>
  <c r="A760" i="5"/>
  <c r="J761" i="2"/>
  <c r="P761" i="2"/>
  <c r="F760" i="4"/>
  <c r="H761" i="4"/>
  <c r="K762" i="2" l="1"/>
  <c r="B761" i="2"/>
  <c r="C761" i="2"/>
  <c r="A761" i="2"/>
  <c r="G761" i="4"/>
  <c r="A761" i="4" s="1"/>
  <c r="J761" i="4" s="1"/>
  <c r="A761" i="5"/>
  <c r="F761" i="5"/>
  <c r="G762" i="5" l="1"/>
  <c r="E761" i="5"/>
  <c r="F761" i="4"/>
  <c r="H762" i="4"/>
  <c r="P762" i="2"/>
  <c r="J762" i="2"/>
  <c r="G762" i="4" l="1"/>
  <c r="C762" i="2"/>
  <c r="A762" i="2"/>
  <c r="K763" i="2"/>
  <c r="B762" i="2"/>
  <c r="A762" i="5"/>
  <c r="F762" i="5"/>
  <c r="G763" i="5" l="1"/>
  <c r="E762" i="5"/>
  <c r="F762" i="4"/>
  <c r="H763" i="4"/>
  <c r="P763" i="2"/>
  <c r="J763" i="2"/>
  <c r="A762" i="4"/>
  <c r="J762" i="4" s="1"/>
  <c r="J79" i="1"/>
  <c r="G763" i="4" l="1"/>
  <c r="K764" i="2"/>
  <c r="B763" i="2"/>
  <c r="A763" i="2"/>
  <c r="C763" i="2"/>
  <c r="F763" i="5"/>
  <c r="J764" i="2" l="1"/>
  <c r="P764" i="2"/>
  <c r="G764" i="5"/>
  <c r="E763" i="5"/>
  <c r="A763" i="5"/>
  <c r="H764" i="4"/>
  <c r="F763" i="4"/>
  <c r="A763" i="4"/>
  <c r="J763" i="4" s="1"/>
  <c r="F764" i="5" l="1"/>
  <c r="G764" i="4"/>
  <c r="A764" i="4" s="1"/>
  <c r="J764" i="4" s="1"/>
  <c r="A764" i="2"/>
  <c r="C764" i="2"/>
  <c r="K765" i="2"/>
  <c r="B764" i="2"/>
  <c r="J765" i="2" l="1"/>
  <c r="P765" i="2"/>
  <c r="F764" i="4"/>
  <c r="H765" i="4"/>
  <c r="G765" i="5"/>
  <c r="E764" i="5"/>
  <c r="A764" i="5"/>
  <c r="G765" i="4" l="1"/>
  <c r="A765" i="4"/>
  <c r="J765" i="4" s="1"/>
  <c r="J502" i="3" s="1"/>
  <c r="K502" i="3" s="1"/>
  <c r="F765" i="5"/>
  <c r="K766" i="2"/>
  <c r="B765" i="2"/>
  <c r="C765" i="2"/>
  <c r="A765" i="2"/>
  <c r="G766" i="5" l="1"/>
  <c r="E765" i="5"/>
  <c r="A765" i="5"/>
  <c r="P766" i="2"/>
  <c r="J766" i="2"/>
  <c r="F765" i="4"/>
  <c r="H766" i="4"/>
  <c r="G766" i="4" l="1"/>
  <c r="C766" i="2"/>
  <c r="A766" i="2"/>
  <c r="K767" i="2"/>
  <c r="B766" i="2"/>
  <c r="A766" i="5"/>
  <c r="F766" i="5"/>
  <c r="G767" i="5" l="1"/>
  <c r="E766" i="5"/>
  <c r="F766" i="4"/>
  <c r="H767" i="4"/>
  <c r="P767" i="2"/>
  <c r="J767" i="2"/>
  <c r="A766" i="4"/>
  <c r="J766" i="4" s="1"/>
  <c r="G767" i="4" l="1"/>
  <c r="K768" i="2"/>
  <c r="B767" i="2"/>
  <c r="A767" i="2"/>
  <c r="C767" i="2"/>
  <c r="F767" i="5"/>
  <c r="G768" i="5" l="1"/>
  <c r="E767" i="5"/>
  <c r="A767" i="5"/>
  <c r="J768" i="2"/>
  <c r="P768" i="2"/>
  <c r="H768" i="4"/>
  <c r="F767" i="4"/>
  <c r="A767" i="4"/>
  <c r="J767" i="4" s="1"/>
  <c r="A768" i="2" l="1"/>
  <c r="C768" i="2"/>
  <c r="K769" i="2"/>
  <c r="B768" i="2"/>
  <c r="G768" i="4"/>
  <c r="A768" i="4"/>
  <c r="J768" i="4" s="1"/>
  <c r="F768" i="5"/>
  <c r="J769" i="2" l="1"/>
  <c r="P769" i="2"/>
  <c r="G769" i="5"/>
  <c r="E768" i="5"/>
  <c r="A768" i="5"/>
  <c r="F768" i="4"/>
  <c r="H769" i="4"/>
  <c r="F769" i="5" l="1"/>
  <c r="G769" i="4"/>
  <c r="A769" i="4" s="1"/>
  <c r="J769" i="4" s="1"/>
  <c r="K770" i="2"/>
  <c r="B769" i="2"/>
  <c r="C769" i="2"/>
  <c r="A769" i="2"/>
  <c r="F769" i="4" l="1"/>
  <c r="H770" i="4"/>
  <c r="G770" i="5"/>
  <c r="E769" i="5"/>
  <c r="P770" i="2"/>
  <c r="J770" i="2"/>
  <c r="A769" i="5"/>
  <c r="C770" i="2" l="1"/>
  <c r="A770" i="2"/>
  <c r="K771" i="2"/>
  <c r="B770" i="2"/>
  <c r="A770" i="5"/>
  <c r="F770" i="5"/>
  <c r="G770" i="4"/>
  <c r="P771" i="2" l="1"/>
  <c r="J771" i="2"/>
  <c r="F770" i="4"/>
  <c r="H771" i="4"/>
  <c r="A770" i="4"/>
  <c r="J770" i="4" s="1"/>
  <c r="J506" i="3" s="1"/>
  <c r="K506" i="3" s="1"/>
  <c r="G771" i="5"/>
  <c r="E770" i="5"/>
  <c r="G771" i="4" l="1"/>
  <c r="A771" i="5"/>
  <c r="F771" i="5"/>
  <c r="K772" i="2"/>
  <c r="B771" i="2"/>
  <c r="A771" i="2"/>
  <c r="C771" i="2"/>
  <c r="G772" i="5" l="1"/>
  <c r="E771" i="5"/>
  <c r="H772" i="4"/>
  <c r="F771" i="4"/>
  <c r="J772" i="2"/>
  <c r="P772" i="2"/>
  <c r="A771" i="4"/>
  <c r="J771" i="4" s="1"/>
  <c r="G772" i="4" l="1"/>
  <c r="A772" i="4"/>
  <c r="J772" i="4" s="1"/>
  <c r="A772" i="2"/>
  <c r="C772" i="2"/>
  <c r="K773" i="2"/>
  <c r="B772" i="2"/>
  <c r="F772" i="5"/>
  <c r="G773" i="5" l="1"/>
  <c r="E772" i="5"/>
  <c r="A772" i="5"/>
  <c r="J773" i="2"/>
  <c r="P773" i="2"/>
  <c r="F772" i="4"/>
  <c r="H773" i="4"/>
  <c r="J80" i="1"/>
  <c r="K774" i="2" l="1"/>
  <c r="B773" i="2"/>
  <c r="C773" i="2"/>
  <c r="A773" i="2"/>
  <c r="G773" i="4"/>
  <c r="A773" i="4" s="1"/>
  <c r="J773" i="4" s="1"/>
  <c r="A773" i="5"/>
  <c r="F773" i="5"/>
  <c r="G774" i="5" l="1"/>
  <c r="E773" i="5"/>
  <c r="F773" i="4"/>
  <c r="H774" i="4"/>
  <c r="P774" i="2"/>
  <c r="J774" i="2"/>
  <c r="G774" i="4" l="1"/>
  <c r="C774" i="2"/>
  <c r="A774" i="2"/>
  <c r="K775" i="2"/>
  <c r="B774" i="2"/>
  <c r="A774" i="5"/>
  <c r="F774" i="5"/>
  <c r="G775" i="5" l="1"/>
  <c r="E774" i="5"/>
  <c r="F774" i="4"/>
  <c r="H775" i="4"/>
  <c r="P775" i="2"/>
  <c r="J775" i="2"/>
  <c r="A774" i="4"/>
  <c r="J774" i="4" s="1"/>
  <c r="G775" i="4" l="1"/>
  <c r="K776" i="2"/>
  <c r="B775" i="2"/>
  <c r="A775" i="2"/>
  <c r="C775" i="2"/>
  <c r="F775" i="5"/>
  <c r="J776" i="2" l="1"/>
  <c r="P776" i="2"/>
  <c r="G776" i="5"/>
  <c r="E775" i="5"/>
  <c r="A775" i="5"/>
  <c r="H776" i="4"/>
  <c r="F775" i="4"/>
  <c r="A775" i="4"/>
  <c r="J775" i="4" s="1"/>
  <c r="F776" i="5" l="1"/>
  <c r="G776" i="4"/>
  <c r="A776" i="4" s="1"/>
  <c r="J776" i="4" s="1"/>
  <c r="A776" i="2"/>
  <c r="C776" i="2"/>
  <c r="K777" i="2"/>
  <c r="B776" i="2"/>
  <c r="F776" i="4" l="1"/>
  <c r="H777" i="4"/>
  <c r="J777" i="2"/>
  <c r="P777" i="2"/>
  <c r="G777" i="5"/>
  <c r="E776" i="5"/>
  <c r="A776" i="5"/>
  <c r="F777" i="5" l="1"/>
  <c r="K778" i="2"/>
  <c r="B777" i="2"/>
  <c r="C777" i="2"/>
  <c r="A777" i="2"/>
  <c r="G777" i="4"/>
  <c r="F777" i="4" l="1"/>
  <c r="H778" i="4"/>
  <c r="P778" i="2"/>
  <c r="J778" i="2"/>
  <c r="G778" i="5"/>
  <c r="E777" i="5"/>
  <c r="A777" i="4"/>
  <c r="J777" i="4" s="1"/>
  <c r="A777" i="5"/>
  <c r="F778" i="5" l="1"/>
  <c r="C778" i="2"/>
  <c r="A778" i="2"/>
  <c r="K779" i="2"/>
  <c r="B778" i="2"/>
  <c r="A778" i="4"/>
  <c r="J778" i="4" s="1"/>
  <c r="G778" i="4"/>
  <c r="F778" i="4" l="1"/>
  <c r="H779" i="4"/>
  <c r="G779" i="5"/>
  <c r="E778" i="5"/>
  <c r="P779" i="2"/>
  <c r="J779" i="2"/>
  <c r="A778" i="5"/>
  <c r="K780" i="2" l="1"/>
  <c r="B779" i="2"/>
  <c r="A779" i="2"/>
  <c r="C779" i="2"/>
  <c r="F779" i="5"/>
  <c r="G779" i="4"/>
  <c r="H780" i="4" l="1"/>
  <c r="F779" i="4"/>
  <c r="A779" i="4"/>
  <c r="J779" i="4" s="1"/>
  <c r="G780" i="5"/>
  <c r="E779" i="5"/>
  <c r="A779" i="5"/>
  <c r="J780" i="2"/>
  <c r="P780" i="2"/>
  <c r="F780" i="5" l="1"/>
  <c r="A780" i="2"/>
  <c r="C780" i="2"/>
  <c r="K781" i="2"/>
  <c r="B780" i="2"/>
  <c r="G780" i="4"/>
  <c r="A780" i="4"/>
  <c r="J780" i="4" s="1"/>
  <c r="F780" i="4" l="1"/>
  <c r="H781" i="4"/>
  <c r="G781" i="5"/>
  <c r="E780" i="5"/>
  <c r="J781" i="2"/>
  <c r="P781" i="2"/>
  <c r="A780" i="5"/>
  <c r="F781" i="5" l="1"/>
  <c r="G781" i="4"/>
  <c r="A781" i="4" s="1"/>
  <c r="J781" i="4" s="1"/>
  <c r="K782" i="2"/>
  <c r="B781" i="2"/>
  <c r="C781" i="2"/>
  <c r="A781" i="2"/>
  <c r="F781" i="4" l="1"/>
  <c r="H782" i="4"/>
  <c r="G782" i="5"/>
  <c r="E781" i="5"/>
  <c r="P782" i="2"/>
  <c r="J782" i="2"/>
  <c r="A781" i="5"/>
  <c r="F782" i="5" l="1"/>
  <c r="A782" i="4"/>
  <c r="J782" i="4" s="1"/>
  <c r="G782" i="4"/>
  <c r="C782" i="2"/>
  <c r="A782" i="2"/>
  <c r="K783" i="2"/>
  <c r="B782" i="2"/>
  <c r="F782" i="4" l="1"/>
  <c r="H783" i="4"/>
  <c r="P783" i="2"/>
  <c r="J783" i="2"/>
  <c r="G783" i="5"/>
  <c r="E782" i="5"/>
  <c r="A782" i="5"/>
  <c r="J81" i="1"/>
  <c r="F783" i="5" l="1"/>
  <c r="K784" i="2"/>
  <c r="B783" i="2"/>
  <c r="A783" i="2"/>
  <c r="C783" i="2"/>
  <c r="G783" i="4"/>
  <c r="J784" i="2" l="1"/>
  <c r="P784" i="2"/>
  <c r="H784" i="4"/>
  <c r="F783" i="4"/>
  <c r="A783" i="4"/>
  <c r="J783" i="4" s="1"/>
  <c r="G784" i="5"/>
  <c r="E783" i="5"/>
  <c r="A783" i="5"/>
  <c r="G784" i="4" l="1"/>
  <c r="A784" i="4"/>
  <c r="J784" i="4" s="1"/>
  <c r="F784" i="5"/>
  <c r="A784" i="2"/>
  <c r="C784" i="2"/>
  <c r="K785" i="2"/>
  <c r="B784" i="2"/>
  <c r="G785" i="5" l="1"/>
  <c r="E784" i="5"/>
  <c r="A784" i="5"/>
  <c r="J785" i="2"/>
  <c r="P785" i="2"/>
  <c r="F784" i="4"/>
  <c r="H785" i="4"/>
  <c r="K786" i="2" l="1"/>
  <c r="B785" i="2"/>
  <c r="C785" i="2"/>
  <c r="A785" i="2"/>
  <c r="G785" i="4"/>
  <c r="A785" i="4"/>
  <c r="J785" i="4" s="1"/>
  <c r="A785" i="5"/>
  <c r="F785" i="5"/>
  <c r="F785" i="4" l="1"/>
  <c r="H786" i="4"/>
  <c r="G786" i="5"/>
  <c r="E785" i="5"/>
  <c r="P786" i="2"/>
  <c r="J786" i="2"/>
  <c r="C786" i="2" l="1"/>
  <c r="A786" i="2"/>
  <c r="K787" i="2"/>
  <c r="B786" i="2"/>
  <c r="A786" i="5"/>
  <c r="F786" i="5"/>
  <c r="G786" i="4"/>
  <c r="P787" i="2" l="1"/>
  <c r="J787" i="2"/>
  <c r="F786" i="4"/>
  <c r="H787" i="4"/>
  <c r="A786" i="4"/>
  <c r="J786" i="4" s="1"/>
  <c r="G787" i="5"/>
  <c r="E786" i="5"/>
  <c r="G787" i="4" l="1"/>
  <c r="F787" i="5"/>
  <c r="K788" i="2"/>
  <c r="B787" i="2"/>
  <c r="A787" i="2"/>
  <c r="C787" i="2"/>
  <c r="G788" i="5" l="1"/>
  <c r="E787" i="5"/>
  <c r="A787" i="5"/>
  <c r="H788" i="4"/>
  <c r="F787" i="4"/>
  <c r="J788" i="2"/>
  <c r="P788" i="2"/>
  <c r="A787" i="4"/>
  <c r="J787" i="4" s="1"/>
  <c r="G788" i="4" l="1"/>
  <c r="A788" i="4"/>
  <c r="J788" i="4" s="1"/>
  <c r="A788" i="2"/>
  <c r="C788" i="2"/>
  <c r="K789" i="2"/>
  <c r="B788" i="2"/>
  <c r="F788" i="5"/>
  <c r="G789" i="5" l="1"/>
  <c r="E788" i="5"/>
  <c r="A788" i="5"/>
  <c r="J789" i="2"/>
  <c r="P789" i="2"/>
  <c r="F788" i="4"/>
  <c r="H789" i="4"/>
  <c r="K790" i="2" l="1"/>
  <c r="B789" i="2"/>
  <c r="C789" i="2"/>
  <c r="A789" i="2"/>
  <c r="G789" i="4"/>
  <c r="A789" i="4" s="1"/>
  <c r="J789" i="4" s="1"/>
  <c r="A789" i="5"/>
  <c r="F789" i="5"/>
  <c r="G790" i="5" l="1"/>
  <c r="E789" i="5"/>
  <c r="F789" i="4"/>
  <c r="H790" i="4"/>
  <c r="P790" i="2"/>
  <c r="J790" i="2"/>
  <c r="G790" i="4" l="1"/>
  <c r="C790" i="2"/>
  <c r="A790" i="2"/>
  <c r="K791" i="2"/>
  <c r="B790" i="2"/>
  <c r="A790" i="5"/>
  <c r="F790" i="5"/>
  <c r="G791" i="5" l="1"/>
  <c r="E790" i="5"/>
  <c r="F790" i="4"/>
  <c r="H791" i="4"/>
  <c r="P791" i="2"/>
  <c r="J791" i="2"/>
  <c r="A790" i="4"/>
  <c r="J790" i="4" s="1"/>
  <c r="G791" i="4" l="1"/>
  <c r="K792" i="2"/>
  <c r="B791" i="2"/>
  <c r="A791" i="2"/>
  <c r="C791" i="2"/>
  <c r="F791" i="5"/>
  <c r="J792" i="2" l="1"/>
  <c r="P792" i="2"/>
  <c r="G792" i="5"/>
  <c r="E791" i="5"/>
  <c r="A791" i="5"/>
  <c r="H792" i="4"/>
  <c r="F791" i="4"/>
  <c r="A791" i="4"/>
  <c r="J791" i="4" s="1"/>
  <c r="F792" i="5" l="1"/>
  <c r="G792" i="4"/>
  <c r="A792" i="4" s="1"/>
  <c r="J792" i="4" s="1"/>
  <c r="A792" i="2"/>
  <c r="C792" i="2"/>
  <c r="K793" i="2"/>
  <c r="B792" i="2"/>
  <c r="F792" i="4" l="1"/>
  <c r="H793" i="4"/>
  <c r="J793" i="2"/>
  <c r="P793" i="2"/>
  <c r="G793" i="5"/>
  <c r="E792" i="5"/>
  <c r="A792" i="5"/>
  <c r="J82" i="1"/>
  <c r="K794" i="2" l="1"/>
  <c r="B793" i="2"/>
  <c r="C793" i="2"/>
  <c r="A793" i="2"/>
  <c r="G793" i="4"/>
  <c r="A793" i="4"/>
  <c r="J793" i="4" s="1"/>
  <c r="A793" i="5"/>
  <c r="F793" i="5"/>
  <c r="G794" i="5" l="1"/>
  <c r="E793" i="5"/>
  <c r="F793" i="4"/>
  <c r="H794" i="4"/>
  <c r="P794" i="2"/>
  <c r="J794" i="2"/>
  <c r="G794" i="4" l="1"/>
  <c r="C794" i="2"/>
  <c r="A794" i="2"/>
  <c r="K795" i="2"/>
  <c r="B794" i="2"/>
  <c r="A794" i="5"/>
  <c r="F794" i="5"/>
  <c r="G795" i="5" l="1"/>
  <c r="E794" i="5"/>
  <c r="F794" i="4"/>
  <c r="H795" i="4"/>
  <c r="P795" i="2"/>
  <c r="J795" i="2"/>
  <c r="A794" i="4"/>
  <c r="J794" i="4" s="1"/>
  <c r="G795" i="4" l="1"/>
  <c r="K796" i="2"/>
  <c r="B795" i="2"/>
  <c r="A795" i="2"/>
  <c r="C795" i="2"/>
  <c r="F795" i="5"/>
  <c r="G796" i="5" l="1"/>
  <c r="E795" i="5"/>
  <c r="A795" i="5"/>
  <c r="H796" i="4"/>
  <c r="F795" i="4"/>
  <c r="J796" i="2"/>
  <c r="P796" i="2"/>
  <c r="A795" i="4"/>
  <c r="J795" i="4" s="1"/>
  <c r="G796" i="4" l="1"/>
  <c r="A796" i="4"/>
  <c r="J796" i="4" s="1"/>
  <c r="A796" i="2"/>
  <c r="C796" i="2"/>
  <c r="K797" i="2"/>
  <c r="B796" i="2"/>
  <c r="F796" i="5"/>
  <c r="G797" i="5" l="1"/>
  <c r="E796" i="5"/>
  <c r="A796" i="5"/>
  <c r="J797" i="2"/>
  <c r="P797" i="2"/>
  <c r="F796" i="4"/>
  <c r="H797" i="4"/>
  <c r="K798" i="2" l="1"/>
  <c r="B797" i="2"/>
  <c r="C797" i="2"/>
  <c r="A797" i="2"/>
  <c r="G797" i="4"/>
  <c r="A797" i="4"/>
  <c r="J797" i="4" s="1"/>
  <c r="A797" i="5"/>
  <c r="F797" i="5"/>
  <c r="F797" i="4" l="1"/>
  <c r="H798" i="4"/>
  <c r="G798" i="5"/>
  <c r="E797" i="5"/>
  <c r="P798" i="2"/>
  <c r="J798" i="2"/>
  <c r="C798" i="2" l="1"/>
  <c r="A798" i="2"/>
  <c r="K799" i="2"/>
  <c r="B798" i="2"/>
  <c r="F798" i="5"/>
  <c r="G798" i="4"/>
  <c r="A798" i="4" s="1"/>
  <c r="J798" i="4" s="1"/>
  <c r="P799" i="2" l="1"/>
  <c r="J799" i="2"/>
  <c r="G799" i="5"/>
  <c r="E798" i="5"/>
  <c r="F798" i="4"/>
  <c r="H799" i="4"/>
  <c r="A798" i="5"/>
  <c r="F799" i="5" l="1"/>
  <c r="G799" i="4"/>
  <c r="K800" i="2"/>
  <c r="B799" i="2"/>
  <c r="A799" i="2"/>
  <c r="C799" i="2"/>
  <c r="H800" i="4" l="1"/>
  <c r="F799" i="4"/>
  <c r="A799" i="4"/>
  <c r="J799" i="4" s="1"/>
  <c r="G800" i="5"/>
  <c r="E799" i="5"/>
  <c r="J800" i="2"/>
  <c r="P800" i="2"/>
  <c r="A799" i="5"/>
  <c r="F800" i="5" l="1"/>
  <c r="A800" i="2"/>
  <c r="C800" i="2"/>
  <c r="K801" i="2"/>
  <c r="B800" i="2"/>
  <c r="G800" i="4"/>
  <c r="A800" i="4"/>
  <c r="J800" i="4" s="1"/>
  <c r="F800" i="4" l="1"/>
  <c r="H801" i="4"/>
  <c r="G801" i="5"/>
  <c r="E800" i="5"/>
  <c r="J801" i="2"/>
  <c r="P801" i="2"/>
  <c r="A800" i="5"/>
  <c r="F801" i="5" l="1"/>
  <c r="G801" i="4"/>
  <c r="A801" i="4" s="1"/>
  <c r="J801" i="4" s="1"/>
  <c r="K802" i="2"/>
  <c r="B801" i="2"/>
  <c r="C801" i="2"/>
  <c r="A801" i="2"/>
  <c r="F801" i="4" l="1"/>
  <c r="H802" i="4"/>
  <c r="G802" i="5"/>
  <c r="E801" i="5"/>
  <c r="P802" i="2"/>
  <c r="J802" i="2"/>
  <c r="A801" i="5"/>
  <c r="C802" i="2" l="1"/>
  <c r="A802" i="2"/>
  <c r="K803" i="2"/>
  <c r="B802" i="2"/>
  <c r="A802" i="5"/>
  <c r="F802" i="5"/>
  <c r="G802" i="4"/>
  <c r="P803" i="2" l="1"/>
  <c r="J803" i="2"/>
  <c r="F802" i="4"/>
  <c r="H803" i="4"/>
  <c r="A802" i="4"/>
  <c r="J802" i="4" s="1"/>
  <c r="G803" i="5"/>
  <c r="E802" i="5"/>
  <c r="J83" i="1"/>
  <c r="G803" i="4" l="1"/>
  <c r="A803" i="5"/>
  <c r="F803" i="5"/>
  <c r="K804" i="2"/>
  <c r="B803" i="2"/>
  <c r="A803" i="2"/>
  <c r="C803" i="2"/>
  <c r="G804" i="5" l="1"/>
  <c r="E803" i="5"/>
  <c r="H804" i="4"/>
  <c r="F803" i="4"/>
  <c r="J804" i="2"/>
  <c r="P804" i="2"/>
  <c r="A803" i="4"/>
  <c r="J803" i="4" s="1"/>
  <c r="G804" i="4" l="1"/>
  <c r="A804" i="4"/>
  <c r="J804" i="4" s="1"/>
  <c r="A804" i="2"/>
  <c r="C804" i="2"/>
  <c r="K805" i="2"/>
  <c r="B804" i="2"/>
  <c r="F804" i="5"/>
  <c r="G805" i="5" l="1"/>
  <c r="E804" i="5"/>
  <c r="A804" i="5"/>
  <c r="J805" i="2"/>
  <c r="P805" i="2"/>
  <c r="F804" i="4"/>
  <c r="H805" i="4"/>
  <c r="K806" i="2" l="1"/>
  <c r="B805" i="2"/>
  <c r="C805" i="2"/>
  <c r="A805" i="2"/>
  <c r="G805" i="4"/>
  <c r="A805" i="4" s="1"/>
  <c r="J805" i="4" s="1"/>
  <c r="A805" i="5"/>
  <c r="F805" i="5"/>
  <c r="G806" i="5" l="1"/>
  <c r="E805" i="5"/>
  <c r="F805" i="4"/>
  <c r="H806" i="4"/>
  <c r="P806" i="2"/>
  <c r="J806" i="2"/>
  <c r="G806" i="4" l="1"/>
  <c r="C806" i="2"/>
  <c r="A806" i="2"/>
  <c r="K807" i="2"/>
  <c r="B806" i="2"/>
  <c r="A806" i="5"/>
  <c r="F806" i="5"/>
  <c r="G807" i="5" l="1"/>
  <c r="E806" i="5"/>
  <c r="F806" i="4"/>
  <c r="H807" i="4"/>
  <c r="P807" i="2"/>
  <c r="J807" i="2"/>
  <c r="A806" i="4"/>
  <c r="J806" i="4" s="1"/>
  <c r="G807" i="4" l="1"/>
  <c r="K808" i="2"/>
  <c r="B807" i="2"/>
  <c r="A807" i="2"/>
  <c r="C807" i="2"/>
  <c r="F807" i="5"/>
  <c r="J808" i="2" l="1"/>
  <c r="P808" i="2"/>
  <c r="G808" i="5"/>
  <c r="E807" i="5"/>
  <c r="A807" i="5"/>
  <c r="H808" i="4"/>
  <c r="F807" i="4"/>
  <c r="A807" i="4"/>
  <c r="J807" i="4" s="1"/>
  <c r="F808" i="5" l="1"/>
  <c r="G808" i="4"/>
  <c r="A808" i="4" s="1"/>
  <c r="J808" i="4" s="1"/>
  <c r="A808" i="2"/>
  <c r="C808" i="2"/>
  <c r="K809" i="2"/>
  <c r="B808" i="2"/>
  <c r="F808" i="4" l="1"/>
  <c r="H809" i="4"/>
  <c r="J809" i="2"/>
  <c r="P809" i="2"/>
  <c r="G809" i="5"/>
  <c r="E808" i="5"/>
  <c r="A808" i="5"/>
  <c r="F809" i="5" l="1"/>
  <c r="K810" i="2"/>
  <c r="B809" i="2"/>
  <c r="C809" i="2"/>
  <c r="A809" i="2"/>
  <c r="G809" i="4"/>
  <c r="A809" i="4"/>
  <c r="J809" i="4" s="1"/>
  <c r="F809" i="4" l="1"/>
  <c r="H810" i="4"/>
  <c r="P810" i="2"/>
  <c r="J810" i="2"/>
  <c r="G810" i="5"/>
  <c r="E809" i="5"/>
  <c r="A809" i="5"/>
  <c r="F810" i="5" l="1"/>
  <c r="C810" i="2"/>
  <c r="A810" i="2"/>
  <c r="K811" i="2"/>
  <c r="B810" i="2"/>
  <c r="A810" i="4"/>
  <c r="J810" i="4" s="1"/>
  <c r="G810" i="4"/>
  <c r="F810" i="4" l="1"/>
  <c r="H811" i="4"/>
  <c r="G811" i="5"/>
  <c r="E810" i="5"/>
  <c r="P811" i="2"/>
  <c r="J811" i="2"/>
  <c r="A810" i="5"/>
  <c r="K812" i="2" l="1"/>
  <c r="B811" i="2"/>
  <c r="A811" i="2"/>
  <c r="C811" i="2"/>
  <c r="F811" i="5"/>
  <c r="G811" i="4"/>
  <c r="H812" i="4" l="1"/>
  <c r="F811" i="4"/>
  <c r="A811" i="4"/>
  <c r="J811" i="4" s="1"/>
  <c r="G812" i="5"/>
  <c r="E811" i="5"/>
  <c r="A811" i="5"/>
  <c r="J812" i="2"/>
  <c r="P812" i="2"/>
  <c r="F812" i="5" l="1"/>
  <c r="A812" i="2"/>
  <c r="C812" i="2"/>
  <c r="K813" i="2"/>
  <c r="B812" i="2"/>
  <c r="G812" i="4"/>
  <c r="A812" i="4"/>
  <c r="J812" i="4" s="1"/>
  <c r="F812" i="4" l="1"/>
  <c r="H813" i="4"/>
  <c r="G813" i="5"/>
  <c r="E812" i="5"/>
  <c r="J813" i="2"/>
  <c r="P813" i="2"/>
  <c r="A812" i="5"/>
  <c r="J84" i="1"/>
  <c r="F813" i="5" l="1"/>
  <c r="G813" i="4"/>
  <c r="A813" i="4" s="1"/>
  <c r="J813" i="4" s="1"/>
  <c r="K814" i="2"/>
  <c r="B813" i="2"/>
  <c r="C813" i="2"/>
  <c r="A813" i="2"/>
  <c r="F813" i="4" l="1"/>
  <c r="H814" i="4"/>
  <c r="G814" i="5"/>
  <c r="E813" i="5"/>
  <c r="P814" i="2"/>
  <c r="J814" i="2"/>
  <c r="A813" i="5"/>
  <c r="F814" i="5" l="1"/>
  <c r="A814" i="4"/>
  <c r="J814" i="4" s="1"/>
  <c r="G814" i="4"/>
  <c r="C814" i="2"/>
  <c r="A814" i="2"/>
  <c r="K815" i="2"/>
  <c r="B814" i="2"/>
  <c r="F814" i="4" l="1"/>
  <c r="H815" i="4"/>
  <c r="P815" i="2"/>
  <c r="J815" i="2"/>
  <c r="G815" i="5"/>
  <c r="E814" i="5"/>
  <c r="A814" i="5"/>
  <c r="F815" i="5" l="1"/>
  <c r="K816" i="2"/>
  <c r="B815" i="2"/>
  <c r="A815" i="2"/>
  <c r="C815" i="2"/>
  <c r="G815" i="4"/>
  <c r="J816" i="2" l="1"/>
  <c r="P816" i="2"/>
  <c r="H816" i="4"/>
  <c r="F815" i="4"/>
  <c r="A815" i="4"/>
  <c r="J815" i="4" s="1"/>
  <c r="G816" i="5"/>
  <c r="E815" i="5"/>
  <c r="A815" i="5"/>
  <c r="G816" i="4" l="1"/>
  <c r="A816" i="4"/>
  <c r="J816" i="4" s="1"/>
  <c r="F816" i="5"/>
  <c r="A816" i="2"/>
  <c r="C816" i="2"/>
  <c r="K817" i="2"/>
  <c r="B816" i="2"/>
  <c r="G817" i="5" l="1"/>
  <c r="E816" i="5"/>
  <c r="A816" i="5"/>
  <c r="J817" i="2"/>
  <c r="P817" i="2"/>
  <c r="F816" i="4"/>
  <c r="H817" i="4"/>
  <c r="K818" i="2" l="1"/>
  <c r="B817" i="2"/>
  <c r="C817" i="2"/>
  <c r="A817" i="2"/>
  <c r="G817" i="4"/>
  <c r="A817" i="5"/>
  <c r="F817" i="5"/>
  <c r="F817" i="4" l="1"/>
  <c r="H818" i="4"/>
  <c r="G818" i="5"/>
  <c r="E817" i="5"/>
  <c r="A817" i="4"/>
  <c r="J817" i="4" s="1"/>
  <c r="P818" i="2"/>
  <c r="J818" i="2"/>
  <c r="C818" i="2" l="1"/>
  <c r="A818" i="2"/>
  <c r="K819" i="2"/>
  <c r="B818" i="2"/>
  <c r="A818" i="5"/>
  <c r="F818" i="5"/>
  <c r="G818" i="4"/>
  <c r="P819" i="2" l="1"/>
  <c r="J819" i="2"/>
  <c r="F818" i="4"/>
  <c r="H819" i="4"/>
  <c r="A818" i="4"/>
  <c r="J818" i="4" s="1"/>
  <c r="G819" i="5"/>
  <c r="E818" i="5"/>
  <c r="G819" i="4" l="1"/>
  <c r="A819" i="5"/>
  <c r="F819" i="5"/>
  <c r="K820" i="2"/>
  <c r="B819" i="2"/>
  <c r="A819" i="2"/>
  <c r="C819" i="2"/>
  <c r="G820" i="5" l="1"/>
  <c r="E819" i="5"/>
  <c r="H820" i="4"/>
  <c r="F819" i="4"/>
  <c r="J820" i="2"/>
  <c r="P820" i="2"/>
  <c r="A819" i="4"/>
  <c r="J819" i="4" s="1"/>
  <c r="G820" i="4" l="1"/>
  <c r="A820" i="4"/>
  <c r="J820" i="4" s="1"/>
  <c r="A820" i="2"/>
  <c r="C820" i="2"/>
  <c r="K821" i="2"/>
  <c r="B820" i="2"/>
  <c r="F820" i="5"/>
  <c r="G821" i="5" l="1"/>
  <c r="E820" i="5"/>
  <c r="A820" i="5"/>
  <c r="J821" i="2"/>
  <c r="P821" i="2"/>
  <c r="F820" i="4"/>
  <c r="H821" i="4"/>
  <c r="K822" i="2" l="1"/>
  <c r="B821" i="2"/>
  <c r="C821" i="2"/>
  <c r="A821" i="2"/>
  <c r="G821" i="4"/>
  <c r="A821" i="4"/>
  <c r="J821" i="4" s="1"/>
  <c r="A821" i="5"/>
  <c r="F821" i="5"/>
  <c r="F821" i="4" l="1"/>
  <c r="H822" i="4"/>
  <c r="G822" i="5"/>
  <c r="E821" i="5"/>
  <c r="P822" i="2"/>
  <c r="J822" i="2"/>
  <c r="C822" i="2" l="1"/>
  <c r="A822" i="2"/>
  <c r="K823" i="2"/>
  <c r="B822" i="2"/>
  <c r="A822" i="5"/>
  <c r="F822" i="5"/>
  <c r="G822" i="4"/>
  <c r="P823" i="2" l="1"/>
  <c r="J823" i="2"/>
  <c r="F822" i="4"/>
  <c r="H823" i="4"/>
  <c r="A822" i="4"/>
  <c r="J822" i="4" s="1"/>
  <c r="G823" i="5"/>
  <c r="E822" i="5"/>
  <c r="J85" i="1"/>
  <c r="G823" i="4" l="1"/>
  <c r="F823" i="5"/>
  <c r="K824" i="2"/>
  <c r="B823" i="2"/>
  <c r="A823" i="2"/>
  <c r="C823" i="2"/>
  <c r="G824" i="5" l="1"/>
  <c r="E823" i="5"/>
  <c r="A823" i="5"/>
  <c r="H824" i="4"/>
  <c r="F823" i="4"/>
  <c r="J824" i="2"/>
  <c r="P824" i="2"/>
  <c r="A823" i="4"/>
  <c r="J823" i="4" s="1"/>
  <c r="G824" i="4" l="1"/>
  <c r="A824" i="4"/>
  <c r="J824" i="4" s="1"/>
  <c r="A824" i="2"/>
  <c r="C824" i="2"/>
  <c r="K825" i="2"/>
  <c r="B824" i="2"/>
  <c r="F824" i="5"/>
  <c r="G825" i="5" l="1"/>
  <c r="E824" i="5"/>
  <c r="A824" i="5"/>
  <c r="J825" i="2"/>
  <c r="P825" i="2"/>
  <c r="F824" i="4"/>
  <c r="H825" i="4"/>
  <c r="K826" i="2" l="1"/>
  <c r="B825" i="2"/>
  <c r="C825" i="2"/>
  <c r="A825" i="2"/>
  <c r="G825" i="4"/>
  <c r="A825" i="4"/>
  <c r="J825" i="4" s="1"/>
  <c r="A825" i="5"/>
  <c r="F825" i="5"/>
  <c r="F825" i="4" l="1"/>
  <c r="H826" i="4"/>
  <c r="G826" i="5"/>
  <c r="E825" i="5"/>
  <c r="P826" i="2"/>
  <c r="J826" i="2"/>
  <c r="C826" i="2" l="1"/>
  <c r="A826" i="2"/>
  <c r="K827" i="2"/>
  <c r="B826" i="2"/>
  <c r="A826" i="5"/>
  <c r="F826" i="5"/>
  <c r="G826" i="4"/>
  <c r="F826" i="4" l="1"/>
  <c r="H827" i="4"/>
  <c r="P827" i="2"/>
  <c r="J827" i="2"/>
  <c r="G827" i="5"/>
  <c r="E826" i="5"/>
  <c r="A826" i="4"/>
  <c r="J826" i="4" s="1"/>
  <c r="F827" i="5" l="1"/>
  <c r="K828" i="2"/>
  <c r="B827" i="2"/>
  <c r="A827" i="2"/>
  <c r="C827" i="2"/>
  <c r="G827" i="4"/>
  <c r="J828" i="2" l="1"/>
  <c r="P828" i="2"/>
  <c r="H828" i="4"/>
  <c r="F827" i="4"/>
  <c r="A827" i="4"/>
  <c r="J827" i="4" s="1"/>
  <c r="G828" i="5"/>
  <c r="E827" i="5"/>
  <c r="A827" i="5"/>
  <c r="G828" i="4" l="1"/>
  <c r="A828" i="4"/>
  <c r="J828" i="4" s="1"/>
  <c r="F828" i="5"/>
  <c r="A828" i="2"/>
  <c r="C828" i="2"/>
  <c r="K829" i="2"/>
  <c r="B828" i="2"/>
  <c r="G829" i="5" l="1"/>
  <c r="E828" i="5"/>
  <c r="A828" i="5"/>
  <c r="J829" i="2"/>
  <c r="P829" i="2"/>
  <c r="F828" i="4"/>
  <c r="H829" i="4"/>
  <c r="K830" i="2" l="1"/>
  <c r="B829" i="2"/>
  <c r="C829" i="2"/>
  <c r="A829" i="2"/>
  <c r="G829" i="4"/>
  <c r="A829" i="4"/>
  <c r="J829" i="4" s="1"/>
  <c r="A829" i="5"/>
  <c r="F829" i="5"/>
  <c r="F829" i="4" l="1"/>
  <c r="H830" i="4"/>
  <c r="G830" i="5"/>
  <c r="E829" i="5"/>
  <c r="P830" i="2"/>
  <c r="J830" i="2"/>
  <c r="F830" i="5" l="1"/>
  <c r="G830" i="4"/>
  <c r="C830" i="2"/>
  <c r="A830" i="2"/>
  <c r="K831" i="2"/>
  <c r="B830" i="2"/>
  <c r="F830" i="4" l="1"/>
  <c r="H831" i="4"/>
  <c r="P831" i="2"/>
  <c r="J831" i="2"/>
  <c r="A830" i="4"/>
  <c r="J830" i="4" s="1"/>
  <c r="G831" i="5"/>
  <c r="E830" i="5"/>
  <c r="A830" i="5"/>
  <c r="K832" i="2" l="1"/>
  <c r="B831" i="2"/>
  <c r="A831" i="2"/>
  <c r="C831" i="2"/>
  <c r="G831" i="4"/>
  <c r="F831" i="5"/>
  <c r="G832" i="5" l="1"/>
  <c r="E831" i="5"/>
  <c r="A831" i="5"/>
  <c r="H832" i="4"/>
  <c r="F831" i="4"/>
  <c r="A831" i="4"/>
  <c r="J831" i="4" s="1"/>
  <c r="J832" i="2"/>
  <c r="P832" i="2"/>
  <c r="G832" i="4" l="1"/>
  <c r="A832" i="4"/>
  <c r="J832" i="4" s="1"/>
  <c r="A832" i="2"/>
  <c r="C832" i="2"/>
  <c r="K833" i="2"/>
  <c r="B832" i="2"/>
  <c r="F832" i="5"/>
  <c r="G833" i="5" l="1"/>
  <c r="E832" i="5"/>
  <c r="A832" i="5"/>
  <c r="J833" i="2"/>
  <c r="P833" i="2"/>
  <c r="F832" i="4"/>
  <c r="H833" i="4"/>
  <c r="J86" i="1"/>
  <c r="K834" i="2" l="1"/>
  <c r="B833" i="2"/>
  <c r="C833" i="2"/>
  <c r="A833" i="2"/>
  <c r="G833" i="4"/>
  <c r="A833" i="4"/>
  <c r="J833" i="4" s="1"/>
  <c r="A833" i="5"/>
  <c r="F833" i="5"/>
  <c r="G834" i="5" l="1"/>
  <c r="E833" i="5"/>
  <c r="F833" i="4"/>
  <c r="H834" i="4"/>
  <c r="P834" i="2"/>
  <c r="J834" i="2"/>
  <c r="G834" i="4" l="1"/>
  <c r="C834" i="2"/>
  <c r="A834" i="2"/>
  <c r="K835" i="2"/>
  <c r="B834" i="2"/>
  <c r="A834" i="5"/>
  <c r="F834" i="5"/>
  <c r="G835" i="5" l="1"/>
  <c r="E834" i="5"/>
  <c r="F834" i="4"/>
  <c r="H835" i="4"/>
  <c r="P835" i="2"/>
  <c r="J835" i="2"/>
  <c r="A834" i="4"/>
  <c r="J834" i="4" s="1"/>
  <c r="G835" i="4" l="1"/>
  <c r="K836" i="2"/>
  <c r="B835" i="2"/>
  <c r="A835" i="2"/>
  <c r="C835" i="2"/>
  <c r="F835" i="5"/>
  <c r="G836" i="5" l="1"/>
  <c r="E835" i="5"/>
  <c r="A835" i="5"/>
  <c r="J836" i="2"/>
  <c r="P836" i="2"/>
  <c r="H836" i="4"/>
  <c r="F835" i="4"/>
  <c r="A835" i="4"/>
  <c r="J835" i="4" s="1"/>
  <c r="A836" i="2" l="1"/>
  <c r="C836" i="2"/>
  <c r="K837" i="2"/>
  <c r="B836" i="2"/>
  <c r="G836" i="4"/>
  <c r="A836" i="4"/>
  <c r="J836" i="4" s="1"/>
  <c r="F836" i="5"/>
  <c r="J837" i="2" l="1"/>
  <c r="P837" i="2"/>
  <c r="G837" i="5"/>
  <c r="E836" i="5"/>
  <c r="A836" i="5"/>
  <c r="F836" i="4"/>
  <c r="H837" i="4"/>
  <c r="F837" i="5" l="1"/>
  <c r="G837" i="4"/>
  <c r="A837" i="4" s="1"/>
  <c r="J837" i="4" s="1"/>
  <c r="K838" i="2"/>
  <c r="B837" i="2"/>
  <c r="C837" i="2"/>
  <c r="A837" i="2"/>
  <c r="F837" i="4" l="1"/>
  <c r="H838" i="4"/>
  <c r="G838" i="5"/>
  <c r="E837" i="5"/>
  <c r="P838" i="2"/>
  <c r="J838" i="2"/>
  <c r="A837" i="5"/>
  <c r="C838" i="2" l="1"/>
  <c r="A838" i="2"/>
  <c r="K839" i="2"/>
  <c r="B838" i="2"/>
  <c r="A838" i="5"/>
  <c r="F838" i="5"/>
  <c r="G838" i="4"/>
  <c r="P839" i="2" l="1"/>
  <c r="J839" i="2"/>
  <c r="F838" i="4"/>
  <c r="H839" i="4"/>
  <c r="A838" i="4"/>
  <c r="J838" i="4" s="1"/>
  <c r="G839" i="5"/>
  <c r="E838" i="5"/>
  <c r="G839" i="4" l="1"/>
  <c r="A839" i="5"/>
  <c r="F839" i="5"/>
  <c r="K840" i="2"/>
  <c r="B839" i="2"/>
  <c r="A839" i="2"/>
  <c r="C839" i="2"/>
  <c r="G840" i="5" l="1"/>
  <c r="E839" i="5"/>
  <c r="H840" i="4"/>
  <c r="F839" i="4"/>
  <c r="J840" i="2"/>
  <c r="P840" i="2"/>
  <c r="A839" i="4"/>
  <c r="J839" i="4" s="1"/>
  <c r="J731" i="3" s="1"/>
  <c r="K731" i="3" s="1"/>
  <c r="G840" i="4" l="1"/>
  <c r="A840" i="4"/>
  <c r="J840" i="4" s="1"/>
  <c r="A840" i="2"/>
  <c r="C840" i="2"/>
  <c r="K841" i="2"/>
  <c r="B840" i="2"/>
  <c r="F840" i="5"/>
  <c r="G841" i="5" l="1"/>
  <c r="E840" i="5"/>
  <c r="A840" i="5"/>
  <c r="J841" i="2"/>
  <c r="P841" i="2"/>
  <c r="F840" i="4"/>
  <c r="H841" i="4"/>
  <c r="K842" i="2" l="1"/>
  <c r="B841" i="2"/>
  <c r="C841" i="2"/>
  <c r="A841" i="2"/>
  <c r="G841" i="4"/>
  <c r="A841" i="4"/>
  <c r="J841" i="4" s="1"/>
  <c r="A841" i="5"/>
  <c r="F841" i="5"/>
  <c r="F841" i="4" l="1"/>
  <c r="H842" i="4"/>
  <c r="G842" i="5"/>
  <c r="E841" i="5"/>
  <c r="P842" i="2"/>
  <c r="J842" i="2"/>
  <c r="C842" i="2" l="1"/>
  <c r="A842" i="2"/>
  <c r="K843" i="2"/>
  <c r="B842" i="2"/>
  <c r="A842" i="5"/>
  <c r="F842" i="5"/>
  <c r="G842" i="4"/>
  <c r="P843" i="2" l="1"/>
  <c r="J843" i="2"/>
  <c r="F842" i="4"/>
  <c r="H843" i="4"/>
  <c r="A842" i="4"/>
  <c r="J842" i="4" s="1"/>
  <c r="J735" i="3" s="1"/>
  <c r="K735" i="3" s="1"/>
  <c r="G843" i="5"/>
  <c r="E842" i="5"/>
  <c r="J87" i="1"/>
  <c r="G843" i="4" l="1"/>
  <c r="F843" i="5"/>
  <c r="K844" i="2"/>
  <c r="B843" i="2"/>
  <c r="A843" i="2"/>
  <c r="C843" i="2"/>
  <c r="G844" i="5" l="1"/>
  <c r="E843" i="5"/>
  <c r="A843" i="5"/>
  <c r="H844" i="4"/>
  <c r="F843" i="4"/>
  <c r="J844" i="2"/>
  <c r="P844" i="2"/>
  <c r="A843" i="4"/>
  <c r="J843" i="4" s="1"/>
  <c r="G844" i="4" l="1"/>
  <c r="A844" i="4" s="1"/>
  <c r="J844" i="4" s="1"/>
  <c r="A844" i="2"/>
  <c r="C844" i="2"/>
  <c r="K845" i="2"/>
  <c r="B844" i="2"/>
  <c r="F844" i="5"/>
  <c r="G845" i="5" l="1"/>
  <c r="E844" i="5"/>
  <c r="A844" i="5"/>
  <c r="J845" i="2"/>
  <c r="P845" i="2"/>
  <c r="F844" i="4"/>
  <c r="H845" i="4"/>
  <c r="K846" i="2" l="1"/>
  <c r="B845" i="2"/>
  <c r="C845" i="2"/>
  <c r="A845" i="2"/>
  <c r="G845" i="4"/>
  <c r="A845" i="4"/>
  <c r="J845" i="4" s="1"/>
  <c r="J734" i="3" s="1"/>
  <c r="K734" i="3" s="1"/>
  <c r="A845" i="5"/>
  <c r="F845" i="5"/>
  <c r="F845" i="4" l="1"/>
  <c r="H846" i="4"/>
  <c r="G846" i="5"/>
  <c r="E845" i="5"/>
  <c r="P846" i="2"/>
  <c r="J846" i="2"/>
  <c r="C846" i="2" l="1"/>
  <c r="A846" i="2"/>
  <c r="K847" i="2"/>
  <c r="B846" i="2"/>
  <c r="A846" i="5"/>
  <c r="F846" i="5"/>
  <c r="G846" i="4"/>
  <c r="P847" i="2" l="1"/>
  <c r="J847" i="2"/>
  <c r="F846" i="4"/>
  <c r="H847" i="4"/>
  <c r="A846" i="4"/>
  <c r="J846" i="4" s="1"/>
  <c r="G847" i="5"/>
  <c r="E846" i="5"/>
  <c r="G847" i="4" l="1"/>
  <c r="A847" i="5"/>
  <c r="F847" i="5"/>
  <c r="K848" i="2"/>
  <c r="B847" i="2"/>
  <c r="A847" i="2"/>
  <c r="C847" i="2"/>
  <c r="G848" i="5" l="1"/>
  <c r="E847" i="5"/>
  <c r="H848" i="4"/>
  <c r="F847" i="4"/>
  <c r="J848" i="2"/>
  <c r="P848" i="2"/>
  <c r="A847" i="4"/>
  <c r="J847" i="4" s="1"/>
  <c r="J736" i="3" s="1"/>
  <c r="K736" i="3" s="1"/>
  <c r="G848" i="4" l="1"/>
  <c r="A848" i="4"/>
  <c r="J848" i="4" s="1"/>
  <c r="J738" i="3" s="1"/>
  <c r="K738" i="3" s="1"/>
  <c r="A848" i="2"/>
  <c r="C848" i="2"/>
  <c r="K849" i="2"/>
  <c r="B848" i="2"/>
  <c r="F848" i="5"/>
  <c r="G849" i="5" l="1"/>
  <c r="E848" i="5"/>
  <c r="A848" i="5"/>
  <c r="J849" i="2"/>
  <c r="P849" i="2"/>
  <c r="F848" i="4"/>
  <c r="H849" i="4"/>
  <c r="K850" i="2" l="1"/>
  <c r="B849" i="2"/>
  <c r="C849" i="2"/>
  <c r="A849" i="2"/>
  <c r="G849" i="4"/>
  <c r="A849" i="4"/>
  <c r="J849" i="4" s="1"/>
  <c r="A849" i="5"/>
  <c r="F849" i="5"/>
  <c r="F849" i="4" l="1"/>
  <c r="H850" i="4"/>
  <c r="G850" i="5"/>
  <c r="E849" i="5"/>
  <c r="P850" i="2"/>
  <c r="J850" i="2"/>
  <c r="C850" i="2" l="1"/>
  <c r="A850" i="2"/>
  <c r="K851" i="2"/>
  <c r="B850" i="2"/>
  <c r="A850" i="5"/>
  <c r="F850" i="5"/>
  <c r="G850" i="4"/>
  <c r="P851" i="2" l="1"/>
  <c r="J851" i="2"/>
  <c r="F850" i="4"/>
  <c r="H851" i="4"/>
  <c r="A850" i="4"/>
  <c r="J850" i="4" s="1"/>
  <c r="G851" i="5"/>
  <c r="E850" i="5"/>
  <c r="G851" i="4" l="1"/>
  <c r="A851" i="5"/>
  <c r="F851" i="5"/>
  <c r="K852" i="2"/>
  <c r="B851" i="2"/>
  <c r="A851" i="2"/>
  <c r="C851" i="2"/>
  <c r="G852" i="5" l="1"/>
  <c r="E851" i="5"/>
  <c r="H852" i="4"/>
  <c r="F851" i="4"/>
  <c r="J852" i="2"/>
  <c r="P852" i="2"/>
  <c r="A851" i="4"/>
  <c r="J851" i="4" s="1"/>
  <c r="G852" i="4" l="1"/>
  <c r="A852" i="4"/>
  <c r="J852" i="4" s="1"/>
  <c r="J741" i="3" s="1"/>
  <c r="K741" i="3" s="1"/>
  <c r="A852" i="2"/>
  <c r="C852" i="2"/>
  <c r="K853" i="2"/>
  <c r="B852" i="2"/>
  <c r="F852" i="5"/>
  <c r="G853" i="5" l="1"/>
  <c r="E852" i="5"/>
  <c r="A852" i="5"/>
  <c r="J853" i="2"/>
  <c r="P853" i="2"/>
  <c r="F852" i="4"/>
  <c r="H853" i="4"/>
  <c r="J88" i="1"/>
  <c r="K854" i="2" l="1"/>
  <c r="B853" i="2"/>
  <c r="C853" i="2"/>
  <c r="A853" i="2"/>
  <c r="G853" i="4"/>
  <c r="A853" i="4" s="1"/>
  <c r="J853" i="4" s="1"/>
  <c r="A853" i="5"/>
  <c r="F853" i="5"/>
  <c r="G854" i="5" l="1"/>
  <c r="E853" i="5"/>
  <c r="F853" i="4"/>
  <c r="H854" i="4"/>
  <c r="P854" i="2"/>
  <c r="J854" i="2"/>
  <c r="G854" i="4" l="1"/>
  <c r="C854" i="2"/>
  <c r="A854" i="2"/>
  <c r="K855" i="2"/>
  <c r="B854" i="2"/>
  <c r="A854" i="5"/>
  <c r="F854" i="5"/>
  <c r="G855" i="5" l="1"/>
  <c r="E854" i="5"/>
  <c r="F854" i="4"/>
  <c r="H855" i="4"/>
  <c r="P855" i="2"/>
  <c r="J855" i="2"/>
  <c r="A854" i="4"/>
  <c r="J854" i="4" s="1"/>
  <c r="J740" i="3" s="1"/>
  <c r="K740" i="3" s="1"/>
  <c r="G855" i="4" l="1"/>
  <c r="K856" i="2"/>
  <c r="B855" i="2"/>
  <c r="A855" i="2"/>
  <c r="C855" i="2"/>
  <c r="F855" i="5"/>
  <c r="J856" i="2" l="1"/>
  <c r="P856" i="2"/>
  <c r="G856" i="5"/>
  <c r="E855" i="5"/>
  <c r="A855" i="5"/>
  <c r="H856" i="4"/>
  <c r="F855" i="4"/>
  <c r="A855" i="4"/>
  <c r="J855" i="4" s="1"/>
  <c r="F856" i="5" l="1"/>
  <c r="G856" i="4"/>
  <c r="A856" i="4" s="1"/>
  <c r="J856" i="4" s="1"/>
  <c r="A856" i="2"/>
  <c r="C856" i="2"/>
  <c r="K857" i="2"/>
  <c r="B856" i="2"/>
  <c r="F856" i="4" l="1"/>
  <c r="H857" i="4"/>
  <c r="J857" i="2"/>
  <c r="P857" i="2"/>
  <c r="G857" i="5"/>
  <c r="E856" i="5"/>
  <c r="A856" i="5"/>
  <c r="F857" i="5" l="1"/>
  <c r="K858" i="2"/>
  <c r="B857" i="2"/>
  <c r="C857" i="2"/>
  <c r="A857" i="2"/>
  <c r="G857" i="4"/>
  <c r="A857" i="4"/>
  <c r="J857" i="4" s="1"/>
  <c r="P858" i="2" l="1"/>
  <c r="J858" i="2"/>
  <c r="F857" i="4"/>
  <c r="H858" i="4"/>
  <c r="G858" i="5"/>
  <c r="E857" i="5"/>
  <c r="A857" i="5"/>
  <c r="G858" i="4" l="1"/>
  <c r="C858" i="2"/>
  <c r="A858" i="2"/>
  <c r="K859" i="2"/>
  <c r="B858" i="2"/>
  <c r="A858" i="5"/>
  <c r="F858" i="5"/>
  <c r="G859" i="5" l="1"/>
  <c r="E858" i="5"/>
  <c r="F858" i="4"/>
  <c r="H859" i="4"/>
  <c r="P859" i="2"/>
  <c r="J859" i="2"/>
  <c r="A858" i="4"/>
  <c r="J858" i="4" s="1"/>
  <c r="G859" i="4" l="1"/>
  <c r="K860" i="2"/>
  <c r="B859" i="2"/>
  <c r="A859" i="2"/>
  <c r="C859" i="2"/>
  <c r="F859" i="5"/>
  <c r="J860" i="2" l="1"/>
  <c r="P860" i="2"/>
  <c r="G860" i="5"/>
  <c r="E859" i="5"/>
  <c r="A859" i="5"/>
  <c r="H860" i="4"/>
  <c r="F859" i="4"/>
  <c r="A859" i="4"/>
  <c r="J859" i="4" s="1"/>
  <c r="J743" i="3" s="1"/>
  <c r="K743" i="3" s="1"/>
  <c r="F860" i="5" l="1"/>
  <c r="G860" i="4"/>
  <c r="A860" i="4" s="1"/>
  <c r="J860" i="4" s="1"/>
  <c r="J742" i="3" s="1"/>
  <c r="K742" i="3" s="1"/>
  <c r="A860" i="2"/>
  <c r="C860" i="2"/>
  <c r="K861" i="2"/>
  <c r="B860" i="2"/>
  <c r="J861" i="2" l="1"/>
  <c r="P861" i="2"/>
  <c r="F860" i="4"/>
  <c r="H861" i="4"/>
  <c r="G861" i="5"/>
  <c r="E860" i="5"/>
  <c r="A860" i="5"/>
  <c r="G861" i="4" l="1"/>
  <c r="A861" i="4"/>
  <c r="J861" i="4" s="1"/>
  <c r="A861" i="5"/>
  <c r="F861" i="5"/>
  <c r="K862" i="2"/>
  <c r="B861" i="2"/>
  <c r="C861" i="2"/>
  <c r="A861" i="2"/>
  <c r="G862" i="5" l="1"/>
  <c r="E861" i="5"/>
  <c r="P862" i="2"/>
  <c r="J862" i="2"/>
  <c r="F861" i="4"/>
  <c r="H862" i="4"/>
  <c r="C862" i="2" l="1"/>
  <c r="A862" i="2"/>
  <c r="K863" i="2"/>
  <c r="B862" i="2"/>
  <c r="A862" i="4"/>
  <c r="J862" i="4" s="1"/>
  <c r="G862" i="4"/>
  <c r="F862" i="5"/>
  <c r="P863" i="2" l="1"/>
  <c r="J863" i="2"/>
  <c r="G863" i="5"/>
  <c r="E862" i="5"/>
  <c r="A862" i="5"/>
  <c r="F862" i="4"/>
  <c r="H863" i="4"/>
  <c r="J89" i="1"/>
  <c r="F863" i="5" l="1"/>
  <c r="K864" i="2"/>
  <c r="B863" i="2"/>
  <c r="A863" i="2"/>
  <c r="C863" i="2"/>
  <c r="G863" i="4"/>
  <c r="J864" i="2" l="1"/>
  <c r="P864" i="2"/>
  <c r="H864" i="4"/>
  <c r="F863" i="4"/>
  <c r="A863" i="4"/>
  <c r="J863" i="4" s="1"/>
  <c r="J747" i="3" s="1"/>
  <c r="K747" i="3" s="1"/>
  <c r="G864" i="5"/>
  <c r="E863" i="5"/>
  <c r="A863" i="5"/>
  <c r="G864" i="4" l="1"/>
  <c r="A864" i="4"/>
  <c r="J864" i="4" s="1"/>
  <c r="A864" i="5"/>
  <c r="F864" i="5"/>
  <c r="A864" i="2"/>
  <c r="C864" i="2"/>
  <c r="K865" i="2"/>
  <c r="B864" i="2"/>
  <c r="G865" i="5" l="1"/>
  <c r="E864" i="5"/>
  <c r="J865" i="2"/>
  <c r="P865" i="2"/>
  <c r="F864" i="4"/>
  <c r="H865" i="4"/>
  <c r="G865" i="4" l="1"/>
  <c r="A865" i="4"/>
  <c r="J865" i="4" s="1"/>
  <c r="K866" i="2"/>
  <c r="B865" i="2"/>
  <c r="C865" i="2"/>
  <c r="A865" i="2"/>
  <c r="F865" i="5"/>
  <c r="P866" i="2" l="1"/>
  <c r="J866" i="2"/>
  <c r="G866" i="5"/>
  <c r="E865" i="5"/>
  <c r="A865" i="5"/>
  <c r="F865" i="4"/>
  <c r="H866" i="4"/>
  <c r="F866" i="5" l="1"/>
  <c r="C866" i="2"/>
  <c r="A866" i="2"/>
  <c r="K867" i="2"/>
  <c r="B866" i="2"/>
  <c r="A866" i="4"/>
  <c r="J866" i="4" s="1"/>
  <c r="G866" i="4"/>
  <c r="F866" i="4" l="1"/>
  <c r="H867" i="4"/>
  <c r="G867" i="5"/>
  <c r="E866" i="5"/>
  <c r="P867" i="2"/>
  <c r="J867" i="2"/>
  <c r="A866" i="5"/>
  <c r="K868" i="2" l="1"/>
  <c r="B867" i="2"/>
  <c r="A867" i="2"/>
  <c r="C867" i="2"/>
  <c r="F867" i="5"/>
  <c r="G867" i="4"/>
  <c r="H868" i="4" l="1"/>
  <c r="F867" i="4"/>
  <c r="A867" i="4"/>
  <c r="J867" i="4" s="1"/>
  <c r="J748" i="3" s="1"/>
  <c r="K748" i="3" s="1"/>
  <c r="G868" i="5"/>
  <c r="E867" i="5"/>
  <c r="A867" i="5"/>
  <c r="J868" i="2"/>
  <c r="P868" i="2"/>
  <c r="F868" i="5" l="1"/>
  <c r="A868" i="2"/>
  <c r="C868" i="2"/>
  <c r="K869" i="2"/>
  <c r="B868" i="2"/>
  <c r="G868" i="4"/>
  <c r="A868" i="4"/>
  <c r="J868" i="4" s="1"/>
  <c r="J749" i="3" s="1"/>
  <c r="K749" i="3" s="1"/>
  <c r="F868" i="4" l="1"/>
  <c r="H869" i="4"/>
  <c r="G869" i="5"/>
  <c r="E868" i="5"/>
  <c r="J869" i="2"/>
  <c r="P869" i="2"/>
  <c r="A868" i="5"/>
  <c r="F869" i="5" l="1"/>
  <c r="G869" i="4"/>
  <c r="A869" i="4" s="1"/>
  <c r="J869" i="4" s="1"/>
  <c r="K870" i="2"/>
  <c r="B869" i="2"/>
  <c r="C869" i="2"/>
  <c r="A869" i="2"/>
  <c r="F869" i="4" l="1"/>
  <c r="H870" i="4"/>
  <c r="G870" i="5"/>
  <c r="E869" i="5"/>
  <c r="P870" i="2"/>
  <c r="J870" i="2"/>
  <c r="A869" i="5"/>
  <c r="F870" i="5" l="1"/>
  <c r="G870" i="4"/>
  <c r="C870" i="2"/>
  <c r="A870" i="2"/>
  <c r="K871" i="2"/>
  <c r="B870" i="2"/>
  <c r="F870" i="4" l="1"/>
  <c r="H871" i="4"/>
  <c r="P871" i="2"/>
  <c r="J871" i="2"/>
  <c r="A870" i="4"/>
  <c r="J870" i="4" s="1"/>
  <c r="G871" i="5"/>
  <c r="E870" i="5"/>
  <c r="A870" i="5"/>
  <c r="F871" i="5" l="1"/>
  <c r="K872" i="2"/>
  <c r="B871" i="2"/>
  <c r="A871" i="2"/>
  <c r="C871" i="2"/>
  <c r="G871" i="4"/>
  <c r="J872" i="2" l="1"/>
  <c r="P872" i="2"/>
  <c r="H872" i="4"/>
  <c r="F871" i="4"/>
  <c r="A871" i="4"/>
  <c r="J871" i="4" s="1"/>
  <c r="J750" i="3" s="1"/>
  <c r="K750" i="3" s="1"/>
  <c r="G872" i="5"/>
  <c r="E871" i="5"/>
  <c r="A871" i="5"/>
  <c r="G872" i="4" l="1"/>
  <c r="A872" i="4"/>
  <c r="J872" i="4" s="1"/>
  <c r="F872" i="5"/>
  <c r="A872" i="2"/>
  <c r="C872" i="2"/>
  <c r="K873" i="2"/>
  <c r="B872" i="2"/>
  <c r="G873" i="5" l="1"/>
  <c r="E872" i="5"/>
  <c r="A872" i="5"/>
  <c r="J873" i="2"/>
  <c r="P873" i="2"/>
  <c r="F872" i="4"/>
  <c r="H873" i="4"/>
  <c r="J90" i="1"/>
  <c r="K874" i="2" l="1"/>
  <c r="B873" i="2"/>
  <c r="C873" i="2"/>
  <c r="A873" i="2"/>
  <c r="G873" i="4"/>
  <c r="A873" i="4"/>
  <c r="J873" i="4" s="1"/>
  <c r="A873" i="5"/>
  <c r="F873" i="5"/>
  <c r="G874" i="5" l="1"/>
  <c r="E873" i="5"/>
  <c r="F873" i="4"/>
  <c r="H874" i="4"/>
  <c r="P874" i="2"/>
  <c r="J874" i="2"/>
  <c r="G874" i="4" l="1"/>
  <c r="C874" i="2"/>
  <c r="A874" i="2"/>
  <c r="K875" i="2"/>
  <c r="B874" i="2"/>
  <c r="A874" i="5"/>
  <c r="F874" i="5"/>
  <c r="G875" i="5" l="1"/>
  <c r="E874" i="5"/>
  <c r="F874" i="4"/>
  <c r="H875" i="4"/>
  <c r="P875" i="2"/>
  <c r="J875" i="2"/>
  <c r="A874" i="4"/>
  <c r="J874" i="4" s="1"/>
  <c r="G875" i="4" l="1"/>
  <c r="K876" i="2"/>
  <c r="B875" i="2"/>
  <c r="A875" i="2"/>
  <c r="C875" i="2"/>
  <c r="F875" i="5"/>
  <c r="J876" i="2" l="1"/>
  <c r="P876" i="2"/>
  <c r="G876" i="5"/>
  <c r="E875" i="5"/>
  <c r="A875" i="5"/>
  <c r="H876" i="4"/>
  <c r="F875" i="4"/>
  <c r="A875" i="4"/>
  <c r="J875" i="4" s="1"/>
  <c r="J752" i="3" s="1"/>
  <c r="K752" i="3" s="1"/>
  <c r="F876" i="5" l="1"/>
  <c r="G876" i="4"/>
  <c r="A876" i="4" s="1"/>
  <c r="J876" i="4" s="1"/>
  <c r="A876" i="2"/>
  <c r="C876" i="2"/>
  <c r="K877" i="2"/>
  <c r="B876" i="2"/>
  <c r="F876" i="4" l="1"/>
  <c r="H877" i="4"/>
  <c r="J877" i="2"/>
  <c r="P877" i="2"/>
  <c r="G877" i="5"/>
  <c r="E876" i="5"/>
  <c r="A876" i="5"/>
  <c r="F877" i="5" l="1"/>
  <c r="K878" i="2"/>
  <c r="B877" i="2"/>
  <c r="C877" i="2"/>
  <c r="A877" i="2"/>
  <c r="G877" i="4"/>
  <c r="A877" i="4"/>
  <c r="J877" i="4" s="1"/>
  <c r="J755" i="3" s="1"/>
  <c r="K755" i="3" s="1"/>
  <c r="P878" i="2" l="1"/>
  <c r="J878" i="2"/>
  <c r="F877" i="4"/>
  <c r="H878" i="4"/>
  <c r="G878" i="5"/>
  <c r="E877" i="5"/>
  <c r="A877" i="5"/>
  <c r="G878" i="4" l="1"/>
  <c r="C878" i="2"/>
  <c r="A878" i="2"/>
  <c r="K879" i="2"/>
  <c r="B878" i="2"/>
  <c r="A878" i="5"/>
  <c r="F878" i="5"/>
  <c r="G879" i="5" l="1"/>
  <c r="E878" i="5"/>
  <c r="F878" i="4"/>
  <c r="H879" i="4"/>
  <c r="P879" i="2"/>
  <c r="J879" i="2"/>
  <c r="A878" i="4"/>
  <c r="J878" i="4" s="1"/>
  <c r="J754" i="3" s="1"/>
  <c r="K754" i="3" s="1"/>
  <c r="G879" i="4" l="1"/>
  <c r="K880" i="2"/>
  <c r="B879" i="2"/>
  <c r="A879" i="2"/>
  <c r="C879" i="2"/>
  <c r="F879" i="5"/>
  <c r="J880" i="2" l="1"/>
  <c r="P880" i="2"/>
  <c r="G880" i="5"/>
  <c r="E879" i="5"/>
  <c r="A879" i="5"/>
  <c r="H880" i="4"/>
  <c r="F879" i="4"/>
  <c r="A879" i="4"/>
  <c r="J879" i="4" s="1"/>
  <c r="F880" i="5" l="1"/>
  <c r="G880" i="4"/>
  <c r="A880" i="4" s="1"/>
  <c r="J880" i="4" s="1"/>
  <c r="A880" i="2"/>
  <c r="C880" i="2"/>
  <c r="K881" i="2"/>
  <c r="B880" i="2"/>
  <c r="F880" i="4" l="1"/>
  <c r="H881" i="4"/>
  <c r="J881" i="2"/>
  <c r="P881" i="2"/>
  <c r="G881" i="5"/>
  <c r="E880" i="5"/>
  <c r="A880" i="5"/>
  <c r="F881" i="5" l="1"/>
  <c r="K882" i="2"/>
  <c r="B881" i="2"/>
  <c r="C881" i="2"/>
  <c r="A881" i="2"/>
  <c r="G881" i="4"/>
  <c r="A881" i="4"/>
  <c r="J881" i="4" s="1"/>
  <c r="P882" i="2" l="1"/>
  <c r="J882" i="2"/>
  <c r="F881" i="4"/>
  <c r="H882" i="4"/>
  <c r="G882" i="5"/>
  <c r="E881" i="5"/>
  <c r="A881" i="5"/>
  <c r="G882" i="4" l="1"/>
  <c r="C882" i="2"/>
  <c r="A882" i="2"/>
  <c r="K883" i="2"/>
  <c r="B882" i="2"/>
  <c r="A882" i="5"/>
  <c r="F882" i="5"/>
  <c r="G883" i="5" l="1"/>
  <c r="E882" i="5"/>
  <c r="F882" i="4"/>
  <c r="H883" i="4"/>
  <c r="P883" i="2"/>
  <c r="J883" i="2"/>
  <c r="A882" i="4"/>
  <c r="J882" i="4" s="1"/>
  <c r="J765" i="3" s="1"/>
  <c r="K765" i="3" s="1"/>
  <c r="J91" i="1"/>
  <c r="G883" i="4" l="1"/>
  <c r="K884" i="2"/>
  <c r="B883" i="2"/>
  <c r="A883" i="2"/>
  <c r="C883" i="2"/>
  <c r="F883" i="5"/>
  <c r="J884" i="2" l="1"/>
  <c r="P884" i="2"/>
  <c r="G884" i="5"/>
  <c r="E883" i="5"/>
  <c r="A883" i="5"/>
  <c r="H884" i="4"/>
  <c r="F883" i="4"/>
  <c r="A883" i="4"/>
  <c r="J883" i="4" s="1"/>
  <c r="J764" i="3" s="1"/>
  <c r="K764" i="3" s="1"/>
  <c r="F884" i="5" l="1"/>
  <c r="G884" i="4"/>
  <c r="A884" i="4" s="1"/>
  <c r="J884" i="4" s="1"/>
  <c r="J766" i="3" s="1"/>
  <c r="K766" i="3" s="1"/>
  <c r="A884" i="2"/>
  <c r="C884" i="2"/>
  <c r="K885" i="2"/>
  <c r="B884" i="2"/>
  <c r="F884" i="4" l="1"/>
  <c r="H885" i="4"/>
  <c r="J885" i="2"/>
  <c r="P885" i="2"/>
  <c r="G885" i="5"/>
  <c r="E884" i="5"/>
  <c r="A884" i="5"/>
  <c r="F885" i="5" l="1"/>
  <c r="K886" i="2"/>
  <c r="B885" i="2"/>
  <c r="C885" i="2"/>
  <c r="A885" i="2"/>
  <c r="G885" i="4"/>
  <c r="A885" i="4"/>
  <c r="J885" i="4" s="1"/>
  <c r="P886" i="2" l="1"/>
  <c r="J886" i="2"/>
  <c r="F885" i="4"/>
  <c r="H886" i="4"/>
  <c r="G886" i="5"/>
  <c r="E885" i="5"/>
  <c r="A885" i="5"/>
  <c r="G886" i="4" l="1"/>
  <c r="C886" i="2"/>
  <c r="A886" i="2"/>
  <c r="K887" i="2"/>
  <c r="B886" i="2"/>
  <c r="A886" i="5"/>
  <c r="F886" i="5"/>
  <c r="G887" i="5" l="1"/>
  <c r="E886" i="5"/>
  <c r="F886" i="4"/>
  <c r="H887" i="4"/>
  <c r="P887" i="2"/>
  <c r="J887" i="2"/>
  <c r="A886" i="4"/>
  <c r="J886" i="4" s="1"/>
  <c r="G887" i="4" l="1"/>
  <c r="K888" i="2"/>
  <c r="B887" i="2"/>
  <c r="A887" i="2"/>
  <c r="C887" i="2"/>
  <c r="F887" i="5"/>
  <c r="J888" i="2" l="1"/>
  <c r="P888" i="2"/>
  <c r="G888" i="5"/>
  <c r="E887" i="5"/>
  <c r="A887" i="5"/>
  <c r="H888" i="4"/>
  <c r="F887" i="4"/>
  <c r="A887" i="4"/>
  <c r="J887" i="4" s="1"/>
  <c r="F888" i="5" l="1"/>
  <c r="G888" i="4"/>
  <c r="A888" i="4" s="1"/>
  <c r="J888" i="4" s="1"/>
  <c r="A888" i="2"/>
  <c r="C888" i="2"/>
  <c r="K889" i="2"/>
  <c r="B888" i="2"/>
  <c r="F888" i="4" l="1"/>
  <c r="H889" i="4"/>
  <c r="J889" i="2"/>
  <c r="P889" i="2"/>
  <c r="G889" i="5"/>
  <c r="E888" i="5"/>
  <c r="A888" i="5"/>
  <c r="F889" i="5" l="1"/>
  <c r="K890" i="2"/>
  <c r="B889" i="2"/>
  <c r="C889" i="2"/>
  <c r="A889" i="2"/>
  <c r="G889" i="4"/>
  <c r="A889" i="4"/>
  <c r="J889" i="4" s="1"/>
  <c r="J756" i="3" s="1"/>
  <c r="K756" i="3" s="1"/>
  <c r="P890" i="2" l="1"/>
  <c r="J890" i="2"/>
  <c r="F889" i="4"/>
  <c r="H890" i="4"/>
  <c r="G890" i="5"/>
  <c r="E889" i="5"/>
  <c r="A889" i="5"/>
  <c r="G890" i="4" l="1"/>
  <c r="C890" i="2"/>
  <c r="A890" i="2"/>
  <c r="K891" i="2"/>
  <c r="B890" i="2"/>
  <c r="A890" i="5"/>
  <c r="F890" i="5"/>
  <c r="G891" i="5" l="1"/>
  <c r="E890" i="5"/>
  <c r="F890" i="4"/>
  <c r="H891" i="4"/>
  <c r="P891" i="2"/>
  <c r="J891" i="2"/>
  <c r="A890" i="4"/>
  <c r="J890" i="4" s="1"/>
  <c r="J757" i="3" s="1"/>
  <c r="K757" i="3" s="1"/>
  <c r="G891" i="4" l="1"/>
  <c r="K892" i="2"/>
  <c r="B891" i="2"/>
  <c r="A891" i="2"/>
  <c r="C891" i="2"/>
  <c r="F891" i="5"/>
  <c r="J892" i="2" l="1"/>
  <c r="P892" i="2"/>
  <c r="G892" i="5"/>
  <c r="E891" i="5"/>
  <c r="A891" i="5"/>
  <c r="H892" i="4"/>
  <c r="F891" i="4"/>
  <c r="A891" i="4"/>
  <c r="J891" i="4" s="1"/>
  <c r="F892" i="5" l="1"/>
  <c r="G892" i="4"/>
  <c r="A892" i="4" s="1"/>
  <c r="J892" i="4" s="1"/>
  <c r="A892" i="2"/>
  <c r="C892" i="2"/>
  <c r="K893" i="2"/>
  <c r="B892" i="2"/>
  <c r="F892" i="4" l="1"/>
  <c r="H893" i="4"/>
  <c r="J893" i="2"/>
  <c r="P893" i="2"/>
  <c r="G893" i="5"/>
  <c r="E892" i="5"/>
  <c r="A892" i="5"/>
  <c r="J92" i="1"/>
  <c r="K894" i="2" l="1"/>
  <c r="B893" i="2"/>
  <c r="C893" i="2"/>
  <c r="A893" i="2"/>
  <c r="G893" i="4"/>
  <c r="A893" i="4" s="1"/>
  <c r="J893" i="4" s="1"/>
  <c r="J759" i="3" s="1"/>
  <c r="K759" i="3" s="1"/>
  <c r="A893" i="5"/>
  <c r="F893" i="5"/>
  <c r="G894" i="5" l="1"/>
  <c r="E893" i="5"/>
  <c r="F893" i="4"/>
  <c r="H894" i="4"/>
  <c r="P894" i="2"/>
  <c r="J894" i="2"/>
  <c r="G894" i="4" l="1"/>
  <c r="C894" i="2"/>
  <c r="A894" i="2"/>
  <c r="K895" i="2"/>
  <c r="B894" i="2"/>
  <c r="F894" i="5"/>
  <c r="G895" i="5" l="1"/>
  <c r="E894" i="5"/>
  <c r="A894" i="5"/>
  <c r="F894" i="4"/>
  <c r="H895" i="4"/>
  <c r="P895" i="2"/>
  <c r="J895" i="2"/>
  <c r="A894" i="4"/>
  <c r="J894" i="4" s="1"/>
  <c r="K896" i="2" l="1"/>
  <c r="B895" i="2"/>
  <c r="A895" i="2"/>
  <c r="C895" i="2"/>
  <c r="G895" i="4"/>
  <c r="F895" i="5"/>
  <c r="A895" i="5" s="1"/>
  <c r="H896" i="4" l="1"/>
  <c r="F895" i="4"/>
  <c r="G896" i="5"/>
  <c r="E895" i="5"/>
  <c r="A895" i="4"/>
  <c r="J895" i="4" s="1"/>
  <c r="J760" i="3" s="1"/>
  <c r="K760" i="3" s="1"/>
  <c r="J896" i="2"/>
  <c r="P896" i="2"/>
  <c r="F896" i="5" l="1"/>
  <c r="A896" i="2"/>
  <c r="C896" i="2"/>
  <c r="K897" i="2"/>
  <c r="B896" i="2"/>
  <c r="G896" i="4"/>
  <c r="A896" i="4"/>
  <c r="J896" i="4" s="1"/>
  <c r="F896" i="4" l="1"/>
  <c r="H897" i="4"/>
  <c r="G897" i="5"/>
  <c r="E896" i="5"/>
  <c r="J897" i="2"/>
  <c r="P897" i="2"/>
  <c r="A896" i="5"/>
  <c r="F897" i="5" l="1"/>
  <c r="G897" i="4"/>
  <c r="A897" i="4" s="1"/>
  <c r="J897" i="4" s="1"/>
  <c r="K898" i="2"/>
  <c r="B897" i="2"/>
  <c r="C897" i="2"/>
  <c r="A897" i="2"/>
  <c r="F897" i="4" l="1"/>
  <c r="H898" i="4"/>
  <c r="G898" i="5"/>
  <c r="E897" i="5"/>
  <c r="P898" i="2"/>
  <c r="J898" i="2"/>
  <c r="A897" i="5"/>
  <c r="C898" i="2" l="1"/>
  <c r="A898" i="2"/>
  <c r="K899" i="2"/>
  <c r="B898" i="2"/>
  <c r="A898" i="5"/>
  <c r="F898" i="5"/>
  <c r="G898" i="4"/>
  <c r="P899" i="2" l="1"/>
  <c r="J899" i="2"/>
  <c r="F898" i="4"/>
  <c r="H899" i="4"/>
  <c r="A898" i="4"/>
  <c r="J898" i="4" s="1"/>
  <c r="J761" i="3" s="1"/>
  <c r="K761" i="3" s="1"/>
  <c r="G899" i="5"/>
  <c r="E898" i="5"/>
  <c r="G899" i="4" l="1"/>
  <c r="A899" i="5"/>
  <c r="F899" i="5"/>
  <c r="K900" i="2"/>
  <c r="B899" i="2"/>
  <c r="A899" i="2"/>
  <c r="C899" i="2"/>
  <c r="G900" i="5" l="1"/>
  <c r="E899" i="5"/>
  <c r="H900" i="4"/>
  <c r="F899" i="4"/>
  <c r="J900" i="2"/>
  <c r="P900" i="2"/>
  <c r="A899" i="4"/>
  <c r="J899" i="4" s="1"/>
  <c r="J762" i="3" s="1"/>
  <c r="K762" i="3" s="1"/>
  <c r="G900" i="4" l="1"/>
  <c r="A900" i="4"/>
  <c r="J900" i="4" s="1"/>
  <c r="A900" i="2"/>
  <c r="C900" i="2"/>
  <c r="K901" i="2"/>
  <c r="B900" i="2"/>
  <c r="F900" i="5"/>
  <c r="G901" i="5" l="1"/>
  <c r="E900" i="5"/>
  <c r="A900" i="5"/>
  <c r="J901" i="2"/>
  <c r="P901" i="2"/>
  <c r="F900" i="4"/>
  <c r="H901" i="4"/>
  <c r="K902" i="2" l="1"/>
  <c r="B901" i="2"/>
  <c r="C901" i="2"/>
  <c r="A901" i="2"/>
  <c r="G901" i="4"/>
  <c r="A901" i="4"/>
  <c r="J901" i="4" s="1"/>
  <c r="A901" i="5"/>
  <c r="F901" i="5"/>
  <c r="F901" i="4" l="1"/>
  <c r="H902" i="4"/>
  <c r="G902" i="5"/>
  <c r="E901" i="5"/>
  <c r="P902" i="2"/>
  <c r="J902" i="2"/>
  <c r="C902" i="2" l="1"/>
  <c r="A902" i="2"/>
  <c r="K903" i="2"/>
  <c r="B902" i="2"/>
  <c r="A902" i="5"/>
  <c r="F902" i="5"/>
  <c r="G902" i="4"/>
  <c r="P903" i="2" l="1"/>
  <c r="J903" i="2"/>
  <c r="F902" i="4"/>
  <c r="H903" i="4"/>
  <c r="A902" i="4"/>
  <c r="J902" i="4" s="1"/>
  <c r="G903" i="5"/>
  <c r="E902" i="5"/>
  <c r="J93" i="1"/>
  <c r="G903" i="4" l="1"/>
  <c r="F903" i="5"/>
  <c r="K904" i="2"/>
  <c r="B903" i="2"/>
  <c r="A903" i="2"/>
  <c r="C903" i="2"/>
  <c r="G904" i="5" l="1"/>
  <c r="E903" i="5"/>
  <c r="A903" i="5"/>
  <c r="H904" i="4"/>
  <c r="F903" i="4"/>
  <c r="J904" i="2"/>
  <c r="P904" i="2"/>
  <c r="A903" i="4"/>
  <c r="J903" i="4" s="1"/>
  <c r="G904" i="4" l="1"/>
  <c r="A904" i="4"/>
  <c r="J904" i="4" s="1"/>
  <c r="J768" i="3" s="1"/>
  <c r="K768" i="3" s="1"/>
  <c r="A904" i="2"/>
  <c r="C904" i="2"/>
  <c r="K905" i="2"/>
  <c r="B904" i="2"/>
  <c r="F904" i="5"/>
  <c r="G905" i="5" l="1"/>
  <c r="E904" i="5"/>
  <c r="A904" i="5"/>
  <c r="J905" i="2"/>
  <c r="P905" i="2"/>
  <c r="F904" i="4"/>
  <c r="H905" i="4"/>
  <c r="K906" i="2" l="1"/>
  <c r="B905" i="2"/>
  <c r="C905" i="2"/>
  <c r="A905" i="2"/>
  <c r="G905" i="4"/>
  <c r="A905" i="4" s="1"/>
  <c r="J905" i="4" s="1"/>
  <c r="A905" i="5"/>
  <c r="F905" i="5"/>
  <c r="G906" i="5" l="1"/>
  <c r="E905" i="5"/>
  <c r="F905" i="4"/>
  <c r="H906" i="4"/>
  <c r="P906" i="2"/>
  <c r="J906" i="2"/>
  <c r="G906" i="4" l="1"/>
  <c r="C906" i="2"/>
  <c r="A906" i="2"/>
  <c r="K907" i="2"/>
  <c r="B906" i="2"/>
  <c r="A906" i="5"/>
  <c r="F906" i="5"/>
  <c r="G907" i="5" l="1"/>
  <c r="E906" i="5"/>
  <c r="F906" i="4"/>
  <c r="H907" i="4"/>
  <c r="P907" i="2"/>
  <c r="J907" i="2"/>
  <c r="A906" i="4"/>
  <c r="J906" i="4" s="1"/>
  <c r="G907" i="4" l="1"/>
  <c r="K908" i="2"/>
  <c r="B907" i="2"/>
  <c r="A907" i="2"/>
  <c r="C907" i="2"/>
  <c r="F907" i="5"/>
  <c r="J908" i="2" l="1"/>
  <c r="P908" i="2"/>
  <c r="G908" i="5"/>
  <c r="E907" i="5"/>
  <c r="A907" i="5"/>
  <c r="H908" i="4"/>
  <c r="F907" i="4"/>
  <c r="A907" i="4"/>
  <c r="J907" i="4" s="1"/>
  <c r="F908" i="5" l="1"/>
  <c r="G908" i="4"/>
  <c r="A908" i="4" s="1"/>
  <c r="J908" i="4" s="1"/>
  <c r="A908" i="2"/>
  <c r="C908" i="2"/>
  <c r="K909" i="2"/>
  <c r="B908" i="2"/>
  <c r="F908" i="4" l="1"/>
  <c r="H909" i="4"/>
  <c r="J909" i="2"/>
  <c r="P909" i="2"/>
  <c r="G909" i="5"/>
  <c r="E908" i="5"/>
  <c r="A908" i="5"/>
  <c r="F909" i="5" l="1"/>
  <c r="K910" i="2"/>
  <c r="B909" i="2"/>
  <c r="C909" i="2"/>
  <c r="A909" i="2"/>
  <c r="G909" i="4"/>
  <c r="A909" i="4"/>
  <c r="J909" i="4" s="1"/>
  <c r="P910" i="2" l="1"/>
  <c r="J910" i="2"/>
  <c r="F909" i="4"/>
  <c r="H910" i="4"/>
  <c r="G910" i="5"/>
  <c r="E909" i="5"/>
  <c r="A909" i="5"/>
  <c r="G910" i="4" l="1"/>
  <c r="C910" i="2"/>
  <c r="A910" i="2"/>
  <c r="K911" i="2"/>
  <c r="B910" i="2"/>
  <c r="A910" i="5"/>
  <c r="F910" i="5"/>
  <c r="G911" i="5" l="1"/>
  <c r="E910" i="5"/>
  <c r="F910" i="4"/>
  <c r="H911" i="4"/>
  <c r="P911" i="2"/>
  <c r="J911" i="2"/>
  <c r="A910" i="4"/>
  <c r="J910" i="4" s="1"/>
  <c r="G911" i="4" l="1"/>
  <c r="K912" i="2"/>
  <c r="B911" i="2"/>
  <c r="A911" i="2"/>
  <c r="C911" i="2"/>
  <c r="F911" i="5"/>
  <c r="J912" i="2" l="1"/>
  <c r="P912" i="2"/>
  <c r="G912" i="5"/>
  <c r="E911" i="5"/>
  <c r="A911" i="5"/>
  <c r="H912" i="4"/>
  <c r="F911" i="4"/>
  <c r="A911" i="4"/>
  <c r="J911" i="4" s="1"/>
  <c r="F912" i="5" l="1"/>
  <c r="G912" i="4"/>
  <c r="A912" i="4" s="1"/>
  <c r="J912" i="4" s="1"/>
  <c r="A912" i="2"/>
  <c r="C912" i="2"/>
  <c r="K913" i="2"/>
  <c r="B912" i="2"/>
  <c r="F912" i="4" l="1"/>
  <c r="H913" i="4"/>
  <c r="J913" i="2"/>
  <c r="P913" i="2"/>
  <c r="G913" i="5"/>
  <c r="E912" i="5"/>
  <c r="A912" i="5"/>
  <c r="J94" i="1"/>
  <c r="F913" i="5" l="1"/>
  <c r="K914" i="2"/>
  <c r="B913" i="2"/>
  <c r="C913" i="2"/>
  <c r="A913" i="2"/>
  <c r="G913" i="4"/>
  <c r="A913" i="4"/>
  <c r="J913" i="4" s="1"/>
  <c r="P914" i="2" l="1"/>
  <c r="J914" i="2"/>
  <c r="F913" i="4"/>
  <c r="H914" i="4"/>
  <c r="G914" i="5"/>
  <c r="E913" i="5"/>
  <c r="A913" i="5"/>
  <c r="G914" i="4" l="1"/>
  <c r="C914" i="2"/>
  <c r="A914" i="2"/>
  <c r="K915" i="2"/>
  <c r="B914" i="2"/>
  <c r="A914" i="5"/>
  <c r="F914" i="5"/>
  <c r="G915" i="5" l="1"/>
  <c r="E914" i="5"/>
  <c r="F914" i="4"/>
  <c r="H915" i="4"/>
  <c r="P915" i="2"/>
  <c r="J915" i="2"/>
  <c r="A914" i="4"/>
  <c r="J914" i="4" s="1"/>
  <c r="G915" i="4" l="1"/>
  <c r="K916" i="2"/>
  <c r="B915" i="2"/>
  <c r="A915" i="2"/>
  <c r="C915" i="2"/>
  <c r="F915" i="5"/>
  <c r="J916" i="2" l="1"/>
  <c r="P916" i="2"/>
  <c r="G916" i="5"/>
  <c r="E915" i="5"/>
  <c r="A915" i="5"/>
  <c r="H916" i="4"/>
  <c r="F915" i="4"/>
  <c r="A915" i="4"/>
  <c r="J915" i="4" s="1"/>
  <c r="F916" i="5" l="1"/>
  <c r="G916" i="4"/>
  <c r="A916" i="4" s="1"/>
  <c r="J916" i="4" s="1"/>
  <c r="A916" i="2"/>
  <c r="C916" i="2"/>
  <c r="K917" i="2"/>
  <c r="B916" i="2"/>
  <c r="F916" i="4" l="1"/>
  <c r="H917" i="4"/>
  <c r="J917" i="2"/>
  <c r="P917" i="2"/>
  <c r="G917" i="5"/>
  <c r="E916" i="5"/>
  <c r="A916" i="5"/>
  <c r="F917" i="5" l="1"/>
  <c r="K918" i="2"/>
  <c r="B917" i="2"/>
  <c r="C917" i="2"/>
  <c r="A917" i="2"/>
  <c r="G917" i="4"/>
  <c r="A917" i="4"/>
  <c r="J917" i="4" s="1"/>
  <c r="P918" i="2" l="1"/>
  <c r="J918" i="2"/>
  <c r="F917" i="4"/>
  <c r="H918" i="4"/>
  <c r="G918" i="5"/>
  <c r="E917" i="5"/>
  <c r="A917" i="5"/>
  <c r="G918" i="4" l="1"/>
  <c r="C918" i="2"/>
  <c r="A918" i="2"/>
  <c r="K919" i="2"/>
  <c r="B918" i="2"/>
  <c r="A918" i="5"/>
  <c r="F918" i="5"/>
  <c r="G919" i="5" l="1"/>
  <c r="E918" i="5"/>
  <c r="F918" i="4"/>
  <c r="H919" i="4"/>
  <c r="P919" i="2"/>
  <c r="J919" i="2"/>
  <c r="A918" i="4"/>
  <c r="J918" i="4" s="1"/>
  <c r="G919" i="4" l="1"/>
  <c r="K920" i="2"/>
  <c r="B919" i="2"/>
  <c r="A919" i="2"/>
  <c r="C919" i="2"/>
  <c r="F919" i="5"/>
  <c r="J920" i="2" l="1"/>
  <c r="P920" i="2"/>
  <c r="G920" i="5"/>
  <c r="E919" i="5"/>
  <c r="A919" i="5"/>
  <c r="H920" i="4"/>
  <c r="F919" i="4"/>
  <c r="A919" i="4"/>
  <c r="J919" i="4" s="1"/>
  <c r="F920" i="5" l="1"/>
  <c r="G920" i="4"/>
  <c r="A920" i="4" s="1"/>
  <c r="J920" i="4" s="1"/>
  <c r="A920" i="2"/>
  <c r="C920" i="2"/>
  <c r="K921" i="2"/>
  <c r="B920" i="2"/>
  <c r="F920" i="4" l="1"/>
  <c r="H921" i="4"/>
  <c r="J921" i="2"/>
  <c r="P921" i="2"/>
  <c r="G921" i="5"/>
  <c r="E920" i="5"/>
  <c r="A920" i="5"/>
  <c r="F921" i="5" l="1"/>
  <c r="K922" i="2"/>
  <c r="B921" i="2"/>
  <c r="C921" i="2"/>
  <c r="A921" i="2"/>
  <c r="G921" i="4"/>
  <c r="A921" i="4"/>
  <c r="J921" i="4" s="1"/>
  <c r="P922" i="2" l="1"/>
  <c r="J922" i="2"/>
  <c r="F921" i="4"/>
  <c r="H922" i="4"/>
  <c r="G922" i="5"/>
  <c r="E921" i="5"/>
  <c r="A921" i="5"/>
  <c r="G922" i="4" l="1"/>
  <c r="C922" i="2"/>
  <c r="A922" i="2"/>
  <c r="K923" i="2"/>
  <c r="B922" i="2"/>
  <c r="A922" i="5"/>
  <c r="F922" i="5"/>
  <c r="G923" i="5" l="1"/>
  <c r="E922" i="5"/>
  <c r="F922" i="4"/>
  <c r="H923" i="4"/>
  <c r="P923" i="2"/>
  <c r="J923" i="2"/>
  <c r="A922" i="4"/>
  <c r="J922" i="4" s="1"/>
  <c r="J95" i="1"/>
  <c r="G923" i="4" l="1"/>
  <c r="K924" i="2"/>
  <c r="B923" i="2"/>
  <c r="A923" i="2"/>
  <c r="C923" i="2"/>
  <c r="F923" i="5"/>
  <c r="J924" i="2" l="1"/>
  <c r="P924" i="2"/>
  <c r="G924" i="5"/>
  <c r="E923" i="5"/>
  <c r="A923" i="5"/>
  <c r="H924" i="4"/>
  <c r="F923" i="4"/>
  <c r="A923" i="4"/>
  <c r="J923" i="4" s="1"/>
  <c r="F924" i="5" l="1"/>
  <c r="G924" i="4"/>
  <c r="A924" i="4" s="1"/>
  <c r="J924" i="4" s="1"/>
  <c r="A924" i="2"/>
  <c r="C924" i="2"/>
  <c r="K925" i="2"/>
  <c r="B924" i="2"/>
  <c r="F924" i="4" l="1"/>
  <c r="H925" i="4"/>
  <c r="J925" i="2"/>
  <c r="P925" i="2"/>
  <c r="G925" i="5"/>
  <c r="E924" i="5"/>
  <c r="A924" i="5"/>
  <c r="F925" i="5" l="1"/>
  <c r="K926" i="2"/>
  <c r="B925" i="2"/>
  <c r="C925" i="2"/>
  <c r="A925" i="2"/>
  <c r="G925" i="4"/>
  <c r="A925" i="4"/>
  <c r="J925" i="4" s="1"/>
  <c r="P926" i="2" l="1"/>
  <c r="J926" i="2"/>
  <c r="F925" i="4"/>
  <c r="H926" i="4"/>
  <c r="G926" i="5"/>
  <c r="E925" i="5"/>
  <c r="A925" i="5"/>
  <c r="G926" i="4" l="1"/>
  <c r="C926" i="2"/>
  <c r="A926" i="2"/>
  <c r="K927" i="2"/>
  <c r="B926" i="2"/>
  <c r="A926" i="5"/>
  <c r="F926" i="5"/>
  <c r="G927" i="5" l="1"/>
  <c r="E926" i="5"/>
  <c r="F926" i="4"/>
  <c r="H927" i="4"/>
  <c r="P927" i="2"/>
  <c r="J927" i="2"/>
  <c r="A926" i="4"/>
  <c r="J926" i="4" s="1"/>
  <c r="G927" i="4" l="1"/>
  <c r="K928" i="2"/>
  <c r="B927" i="2"/>
  <c r="A927" i="2"/>
  <c r="C927" i="2"/>
  <c r="F927" i="5"/>
  <c r="J928" i="2" l="1"/>
  <c r="P928" i="2"/>
  <c r="G928" i="5"/>
  <c r="E927" i="5"/>
  <c r="A927" i="5"/>
  <c r="H928" i="4"/>
  <c r="F927" i="4"/>
  <c r="A927" i="4"/>
  <c r="J927" i="4" s="1"/>
  <c r="F928" i="5" l="1"/>
  <c r="G928" i="4"/>
  <c r="A928" i="4" s="1"/>
  <c r="J928" i="4" s="1"/>
  <c r="A928" i="2"/>
  <c r="C928" i="2"/>
  <c r="K929" i="2"/>
  <c r="B928" i="2"/>
  <c r="F928" i="4" l="1"/>
  <c r="H929" i="4"/>
  <c r="J929" i="2"/>
  <c r="P929" i="2"/>
  <c r="G929" i="5"/>
  <c r="E928" i="5"/>
  <c r="A928" i="5"/>
  <c r="F929" i="5" l="1"/>
  <c r="K930" i="2"/>
  <c r="B929" i="2"/>
  <c r="C929" i="2"/>
  <c r="A929" i="2"/>
  <c r="G929" i="4"/>
  <c r="A929" i="4"/>
  <c r="J929" i="4" s="1"/>
  <c r="P930" i="2" l="1"/>
  <c r="J930" i="2"/>
  <c r="F929" i="4"/>
  <c r="H930" i="4"/>
  <c r="G930" i="5"/>
  <c r="E929" i="5"/>
  <c r="A929" i="5"/>
  <c r="G930" i="4" l="1"/>
  <c r="C930" i="2"/>
  <c r="A930" i="2"/>
  <c r="K931" i="2"/>
  <c r="B930" i="2"/>
  <c r="A930" i="5"/>
  <c r="F930" i="5"/>
  <c r="G931" i="5" l="1"/>
  <c r="E930" i="5"/>
  <c r="F930" i="4"/>
  <c r="H931" i="4"/>
  <c r="P931" i="2"/>
  <c r="J931" i="2"/>
  <c r="A930" i="4"/>
  <c r="J930" i="4" s="1"/>
  <c r="G931" i="4" l="1"/>
  <c r="K932" i="2"/>
  <c r="B931" i="2"/>
  <c r="A931" i="2"/>
  <c r="C931" i="2"/>
  <c r="F931" i="5"/>
  <c r="J932" i="2" l="1"/>
  <c r="P932" i="2"/>
  <c r="G932" i="5"/>
  <c r="E931" i="5"/>
  <c r="A931" i="5"/>
  <c r="H932" i="4"/>
  <c r="F931" i="4"/>
  <c r="A931" i="4"/>
  <c r="J931" i="4" s="1"/>
  <c r="F932" i="5" l="1"/>
  <c r="G932" i="4"/>
  <c r="A932" i="4" s="1"/>
  <c r="J932" i="4" s="1"/>
  <c r="A932" i="2"/>
  <c r="C932" i="2"/>
  <c r="K933" i="2"/>
  <c r="B932" i="2"/>
  <c r="F932" i="4" l="1"/>
  <c r="H933" i="4"/>
  <c r="J933" i="2"/>
  <c r="P933" i="2"/>
  <c r="G933" i="5"/>
  <c r="E932" i="5"/>
  <c r="A932" i="5"/>
  <c r="J96" i="1"/>
  <c r="F933" i="5" l="1"/>
  <c r="K934" i="2"/>
  <c r="B933" i="2"/>
  <c r="C933" i="2"/>
  <c r="A933" i="2"/>
  <c r="G933" i="4"/>
  <c r="A933" i="4"/>
  <c r="J933" i="4" s="1"/>
  <c r="P934" i="2" l="1"/>
  <c r="J934" i="2"/>
  <c r="F933" i="4"/>
  <c r="H934" i="4"/>
  <c r="G934" i="5"/>
  <c r="E933" i="5"/>
  <c r="A933" i="5"/>
  <c r="G934" i="4" l="1"/>
  <c r="C934" i="2"/>
  <c r="A934" i="2"/>
  <c r="K935" i="2"/>
  <c r="B934" i="2"/>
  <c r="A934" i="5"/>
  <c r="F934" i="5"/>
  <c r="G935" i="5" l="1"/>
  <c r="E934" i="5"/>
  <c r="F934" i="4"/>
  <c r="H935" i="4"/>
  <c r="P935" i="2"/>
  <c r="J935" i="2"/>
  <c r="A934" i="4"/>
  <c r="J934" i="4" s="1"/>
  <c r="G935" i="4" l="1"/>
  <c r="K936" i="2"/>
  <c r="B935" i="2"/>
  <c r="A935" i="2"/>
  <c r="C935" i="2"/>
  <c r="F935" i="5"/>
  <c r="J936" i="2" l="1"/>
  <c r="P936" i="2"/>
  <c r="G936" i="5"/>
  <c r="E935" i="5"/>
  <c r="A935" i="5"/>
  <c r="H936" i="4"/>
  <c r="F935" i="4"/>
  <c r="A935" i="4"/>
  <c r="J935" i="4" s="1"/>
  <c r="F936" i="5" l="1"/>
  <c r="G936" i="4"/>
  <c r="A936" i="4" s="1"/>
  <c r="J936" i="4" s="1"/>
  <c r="A936" i="2"/>
  <c r="C936" i="2"/>
  <c r="K937" i="2"/>
  <c r="B936" i="2"/>
  <c r="F936" i="4" l="1"/>
  <c r="H937" i="4"/>
  <c r="J937" i="2"/>
  <c r="P937" i="2"/>
  <c r="G937" i="5"/>
  <c r="E936" i="5"/>
  <c r="A936" i="5"/>
  <c r="F937" i="5" l="1"/>
  <c r="K938" i="2"/>
  <c r="B937" i="2"/>
  <c r="C937" i="2"/>
  <c r="A937" i="2"/>
  <c r="G937" i="4"/>
  <c r="A937" i="4"/>
  <c r="J937" i="4" s="1"/>
  <c r="P938" i="2" l="1"/>
  <c r="J938" i="2"/>
  <c r="F937" i="4"/>
  <c r="H938" i="4"/>
  <c r="G938" i="5"/>
  <c r="E937" i="5"/>
  <c r="A937" i="5"/>
  <c r="G938" i="4" l="1"/>
  <c r="C938" i="2"/>
  <c r="A938" i="2"/>
  <c r="K939" i="2"/>
  <c r="B938" i="2"/>
  <c r="A938" i="5"/>
  <c r="F938" i="5"/>
  <c r="G939" i="5" l="1"/>
  <c r="E938" i="5"/>
  <c r="F938" i="4"/>
  <c r="H939" i="4"/>
  <c r="P939" i="2"/>
  <c r="J939" i="2"/>
  <c r="A938" i="4"/>
  <c r="J938" i="4" s="1"/>
  <c r="G939" i="4" l="1"/>
  <c r="K940" i="2"/>
  <c r="B939" i="2"/>
  <c r="A939" i="2"/>
  <c r="C939" i="2"/>
  <c r="F939" i="5"/>
  <c r="J940" i="2" l="1"/>
  <c r="P940" i="2"/>
  <c r="G940" i="5"/>
  <c r="E939" i="5"/>
  <c r="A939" i="5"/>
  <c r="H940" i="4"/>
  <c r="F939" i="4"/>
  <c r="A939" i="4"/>
  <c r="J939" i="4" s="1"/>
  <c r="F940" i="5" l="1"/>
  <c r="G940" i="4"/>
  <c r="A940" i="4" s="1"/>
  <c r="J940" i="4" s="1"/>
  <c r="A940" i="2"/>
  <c r="C940" i="2"/>
  <c r="K941" i="2"/>
  <c r="B940" i="2"/>
  <c r="F940" i="4" l="1"/>
  <c r="H941" i="4"/>
  <c r="J941" i="2"/>
  <c r="P941" i="2"/>
  <c r="G941" i="5"/>
  <c r="E940" i="5"/>
  <c r="A940" i="5"/>
  <c r="F941" i="5" l="1"/>
  <c r="K942" i="2"/>
  <c r="B941" i="2"/>
  <c r="C941" i="2"/>
  <c r="A941" i="2"/>
  <c r="G941" i="4"/>
  <c r="A941" i="4"/>
  <c r="J941" i="4" s="1"/>
  <c r="P942" i="2" l="1"/>
  <c r="J942" i="2"/>
  <c r="F941" i="4"/>
  <c r="H942" i="4"/>
  <c r="G942" i="5"/>
  <c r="E941" i="5"/>
  <c r="A941" i="5"/>
  <c r="G942" i="4" l="1"/>
  <c r="C942" i="2"/>
  <c r="A942" i="2"/>
  <c r="K943" i="2"/>
  <c r="B942" i="2"/>
  <c r="A942" i="5"/>
  <c r="F942" i="5"/>
  <c r="G943" i="5" l="1"/>
  <c r="E942" i="5"/>
  <c r="F942" i="4"/>
  <c r="H943" i="4"/>
  <c r="P943" i="2"/>
  <c r="J943" i="2"/>
  <c r="A942" i="4"/>
  <c r="J942" i="4" s="1"/>
  <c r="J97" i="1"/>
  <c r="G943" i="4" l="1"/>
  <c r="K944" i="2"/>
  <c r="B943" i="2"/>
  <c r="A943" i="2"/>
  <c r="C943" i="2"/>
  <c r="F943" i="5"/>
  <c r="J944" i="2" l="1"/>
  <c r="P944" i="2"/>
  <c r="G944" i="5"/>
  <c r="E943" i="5"/>
  <c r="A943" i="5"/>
  <c r="H944" i="4"/>
  <c r="F943" i="4"/>
  <c r="A943" i="4"/>
  <c r="J943" i="4" s="1"/>
  <c r="F944" i="5" l="1"/>
  <c r="G944" i="4"/>
  <c r="A944" i="4" s="1"/>
  <c r="J944" i="4" s="1"/>
  <c r="A944" i="2"/>
  <c r="C944" i="2"/>
  <c r="K945" i="2"/>
  <c r="B944" i="2"/>
  <c r="F944" i="4" l="1"/>
  <c r="H945" i="4"/>
  <c r="J945" i="2"/>
  <c r="P945" i="2"/>
  <c r="G945" i="5"/>
  <c r="E944" i="5"/>
  <c r="A944" i="5"/>
  <c r="F945" i="5" l="1"/>
  <c r="K946" i="2"/>
  <c r="B945" i="2"/>
  <c r="C945" i="2"/>
  <c r="A945" i="2"/>
  <c r="G945" i="4"/>
  <c r="A945" i="4"/>
  <c r="J945" i="4" s="1"/>
  <c r="P946" i="2" l="1"/>
  <c r="J946" i="2"/>
  <c r="F945" i="4"/>
  <c r="H946" i="4"/>
  <c r="G946" i="5"/>
  <c r="E945" i="5"/>
  <c r="A945" i="5"/>
  <c r="G946" i="4" l="1"/>
  <c r="C946" i="2"/>
  <c r="A946" i="2"/>
  <c r="K947" i="2"/>
  <c r="B946" i="2"/>
  <c r="A946" i="5"/>
  <c r="F946" i="5"/>
  <c r="G947" i="5" l="1"/>
  <c r="E946" i="5"/>
  <c r="F946" i="4"/>
  <c r="H947" i="4"/>
  <c r="P947" i="2"/>
  <c r="J947" i="2"/>
  <c r="A946" i="4"/>
  <c r="J946" i="4" s="1"/>
  <c r="G947" i="4" l="1"/>
  <c r="K948" i="2"/>
  <c r="B947" i="2"/>
  <c r="A947" i="2"/>
  <c r="C947" i="2"/>
  <c r="F947" i="5"/>
  <c r="J948" i="2" l="1"/>
  <c r="P948" i="2"/>
  <c r="G948" i="5"/>
  <c r="E947" i="5"/>
  <c r="A947" i="5"/>
  <c r="H948" i="4"/>
  <c r="F947" i="4"/>
  <c r="A947" i="4"/>
  <c r="J947" i="4" s="1"/>
  <c r="F948" i="5" l="1"/>
  <c r="G948" i="4"/>
  <c r="A948" i="4" s="1"/>
  <c r="J948" i="4" s="1"/>
  <c r="A948" i="2"/>
  <c r="C948" i="2"/>
  <c r="K949" i="2"/>
  <c r="B948" i="2"/>
  <c r="F948" i="4" l="1"/>
  <c r="H949" i="4"/>
  <c r="J949" i="2"/>
  <c r="P949" i="2"/>
  <c r="G949" i="5"/>
  <c r="E948" i="5"/>
  <c r="A948" i="5"/>
  <c r="F949" i="5" l="1"/>
  <c r="A949" i="5"/>
  <c r="K950" i="2"/>
  <c r="B949" i="2"/>
  <c r="C949" i="2"/>
  <c r="A949" i="2"/>
  <c r="G949" i="4"/>
  <c r="A949" i="4"/>
  <c r="J949" i="4" s="1"/>
  <c r="P950" i="2" l="1"/>
  <c r="J950" i="2"/>
  <c r="F949" i="4"/>
  <c r="H950" i="4"/>
  <c r="G950" i="5"/>
  <c r="E949" i="5"/>
  <c r="G950" i="4" l="1"/>
  <c r="C950" i="2"/>
  <c r="A950" i="2"/>
  <c r="K951" i="2"/>
  <c r="B950" i="2"/>
  <c r="F950" i="5"/>
  <c r="G951" i="5" l="1"/>
  <c r="E950" i="5"/>
  <c r="A950" i="5"/>
  <c r="F950" i="4"/>
  <c r="H951" i="4"/>
  <c r="P951" i="2"/>
  <c r="J951" i="2"/>
  <c r="A950" i="4"/>
  <c r="J950" i="4" s="1"/>
  <c r="K952" i="2" l="1"/>
  <c r="B951" i="2"/>
  <c r="A951" i="2"/>
  <c r="C951" i="2"/>
  <c r="G951" i="4"/>
  <c r="F951" i="5"/>
  <c r="G952" i="5" l="1"/>
  <c r="E951" i="5"/>
  <c r="A951" i="5"/>
  <c r="H952" i="4"/>
  <c r="F951" i="4"/>
  <c r="A951" i="4"/>
  <c r="J951" i="4" s="1"/>
  <c r="J952" i="2"/>
  <c r="P952" i="2"/>
  <c r="G952" i="4" l="1"/>
  <c r="A952" i="4"/>
  <c r="J952" i="4" s="1"/>
  <c r="A952" i="2"/>
  <c r="C952" i="2"/>
  <c r="K953" i="2"/>
  <c r="B952" i="2"/>
  <c r="F952" i="5"/>
  <c r="G953" i="5" l="1"/>
  <c r="E952" i="5"/>
  <c r="A952" i="5"/>
  <c r="J953" i="2"/>
  <c r="P953" i="2"/>
  <c r="F952" i="4"/>
  <c r="H953" i="4"/>
  <c r="J98" i="1"/>
  <c r="K954" i="2" l="1"/>
  <c r="B953" i="2"/>
  <c r="C953" i="2"/>
  <c r="A953" i="2"/>
  <c r="G953" i="4"/>
  <c r="A953" i="4"/>
  <c r="J953" i="4" s="1"/>
  <c r="F953" i="5"/>
  <c r="A953" i="5" s="1"/>
  <c r="F953" i="4" l="1"/>
  <c r="H954" i="4"/>
  <c r="G954" i="5"/>
  <c r="E953" i="5"/>
  <c r="P954" i="2"/>
  <c r="J954" i="2"/>
  <c r="F954" i="5" l="1"/>
  <c r="A954" i="5"/>
  <c r="G954" i="4"/>
  <c r="C954" i="2"/>
  <c r="A954" i="2"/>
  <c r="K955" i="2"/>
  <c r="B954" i="2"/>
  <c r="F954" i="4" l="1"/>
  <c r="H955" i="4"/>
  <c r="A954" i="4"/>
  <c r="J954" i="4" s="1"/>
  <c r="P955" i="2"/>
  <c r="J955" i="2"/>
  <c r="G955" i="5"/>
  <c r="E954" i="5"/>
  <c r="F955" i="5" l="1"/>
  <c r="K956" i="2"/>
  <c r="B955" i="2"/>
  <c r="A955" i="2"/>
  <c r="C955" i="2"/>
  <c r="G955" i="4"/>
  <c r="J956" i="2" l="1"/>
  <c r="P956" i="2"/>
  <c r="H956" i="4"/>
  <c r="F955" i="4"/>
  <c r="A955" i="4"/>
  <c r="J955" i="4" s="1"/>
  <c r="G956" i="5"/>
  <c r="E955" i="5"/>
  <c r="A955" i="5"/>
  <c r="G956" i="4" l="1"/>
  <c r="A956" i="4"/>
  <c r="J956" i="4" s="1"/>
  <c r="A956" i="5"/>
  <c r="F956" i="5"/>
  <c r="A956" i="2"/>
  <c r="C956" i="2"/>
  <c r="K957" i="2"/>
  <c r="B956" i="2"/>
  <c r="G957" i="5" l="1"/>
  <c r="E956" i="5"/>
  <c r="J957" i="2"/>
  <c r="P957" i="2"/>
  <c r="F956" i="4"/>
  <c r="H957" i="4"/>
  <c r="G957" i="4" l="1"/>
  <c r="A957" i="4"/>
  <c r="J957" i="4" s="1"/>
  <c r="K958" i="2"/>
  <c r="B957" i="2"/>
  <c r="C957" i="2"/>
  <c r="A957" i="2"/>
  <c r="F957" i="5"/>
  <c r="A957" i="5"/>
  <c r="P958" i="2" l="1"/>
  <c r="J958" i="2"/>
  <c r="G958" i="5"/>
  <c r="E957" i="5"/>
  <c r="F957" i="4"/>
  <c r="H958" i="4"/>
  <c r="F958" i="5" l="1"/>
  <c r="A958" i="5"/>
  <c r="G958" i="4"/>
  <c r="C958" i="2"/>
  <c r="A958" i="2"/>
  <c r="K959" i="2"/>
  <c r="B958" i="2"/>
  <c r="F958" i="4" l="1"/>
  <c r="H959" i="4"/>
  <c r="A958" i="4"/>
  <c r="J958" i="4" s="1"/>
  <c r="P959" i="2"/>
  <c r="J959" i="2"/>
  <c r="G959" i="5"/>
  <c r="E958" i="5"/>
  <c r="F959" i="5" l="1"/>
  <c r="K960" i="2"/>
  <c r="B959" i="2"/>
  <c r="A959" i="2"/>
  <c r="C959" i="2"/>
  <c r="G959" i="4"/>
  <c r="J960" i="2" l="1"/>
  <c r="P960" i="2"/>
  <c r="H960" i="4"/>
  <c r="F959" i="4"/>
  <c r="A959" i="4"/>
  <c r="J959" i="4" s="1"/>
  <c r="G960" i="5"/>
  <c r="E959" i="5"/>
  <c r="A959" i="5"/>
  <c r="G960" i="4" l="1"/>
  <c r="A960" i="4"/>
  <c r="J960" i="4" s="1"/>
  <c r="F960" i="5"/>
  <c r="A960" i="2"/>
  <c r="C960" i="2"/>
  <c r="K961" i="2"/>
  <c r="B960" i="2"/>
  <c r="G961" i="5" l="1"/>
  <c r="E960" i="5"/>
  <c r="A960" i="5"/>
  <c r="J961" i="2"/>
  <c r="P961" i="2"/>
  <c r="F960" i="4"/>
  <c r="H961" i="4"/>
  <c r="K962" i="2" l="1"/>
  <c r="B961" i="2"/>
  <c r="C961" i="2"/>
  <c r="A961" i="2"/>
  <c r="G961" i="4"/>
  <c r="A961" i="4"/>
  <c r="J961" i="4" s="1"/>
  <c r="F961" i="5"/>
  <c r="A961" i="5" s="1"/>
  <c r="F961" i="4" l="1"/>
  <c r="H962" i="4"/>
  <c r="G962" i="5"/>
  <c r="E961" i="5"/>
  <c r="P962" i="2"/>
  <c r="J962" i="2"/>
  <c r="C962" i="2" l="1"/>
  <c r="A962" i="2"/>
  <c r="K963" i="2"/>
  <c r="B962" i="2"/>
  <c r="F962" i="5"/>
  <c r="A962" i="5" s="1"/>
  <c r="G962" i="4"/>
  <c r="P963" i="2" l="1"/>
  <c r="J963" i="2"/>
  <c r="F962" i="4"/>
  <c r="H963" i="4"/>
  <c r="A962" i="4"/>
  <c r="J962" i="4" s="1"/>
  <c r="G963" i="5"/>
  <c r="E962" i="5"/>
  <c r="J99" i="1"/>
  <c r="G963" i="4" l="1"/>
  <c r="F963" i="5"/>
  <c r="K964" i="2"/>
  <c r="B963" i="2"/>
  <c r="A963" i="2"/>
  <c r="C963" i="2"/>
  <c r="G964" i="5" l="1"/>
  <c r="E963" i="5"/>
  <c r="A963" i="5"/>
  <c r="H964" i="4"/>
  <c r="F963" i="4"/>
  <c r="J964" i="2"/>
  <c r="P964" i="2"/>
  <c r="A963" i="4"/>
  <c r="J963" i="4" s="1"/>
  <c r="G964" i="4" l="1"/>
  <c r="A964" i="4"/>
  <c r="J964" i="4" s="1"/>
  <c r="A964" i="2"/>
  <c r="C964" i="2"/>
  <c r="K965" i="2"/>
  <c r="B964" i="2"/>
  <c r="F964" i="5"/>
  <c r="G965" i="5" l="1"/>
  <c r="E964" i="5"/>
  <c r="A964" i="5"/>
  <c r="J965" i="2"/>
  <c r="P965" i="2"/>
  <c r="F964" i="4"/>
  <c r="H965" i="4"/>
  <c r="K966" i="2" l="1"/>
  <c r="B965" i="2"/>
  <c r="C965" i="2"/>
  <c r="A965" i="2"/>
  <c r="G965" i="4"/>
  <c r="A965" i="4"/>
  <c r="J965" i="4" s="1"/>
  <c r="F965" i="5"/>
  <c r="G966" i="5" l="1"/>
  <c r="E965" i="5"/>
  <c r="F965" i="4"/>
  <c r="H966" i="4"/>
  <c r="A965" i="5"/>
  <c r="P966" i="2"/>
  <c r="J966" i="2"/>
  <c r="G966" i="4" l="1"/>
  <c r="C966" i="2"/>
  <c r="A966" i="2"/>
  <c r="K967" i="2"/>
  <c r="B966" i="2"/>
  <c r="F966" i="5"/>
  <c r="G967" i="5" l="1"/>
  <c r="E966" i="5"/>
  <c r="A966" i="5"/>
  <c r="F966" i="4"/>
  <c r="H967" i="4"/>
  <c r="P967" i="2"/>
  <c r="J967" i="2"/>
  <c r="A966" i="4"/>
  <c r="J966" i="4" s="1"/>
  <c r="K968" i="2" l="1"/>
  <c r="B967" i="2"/>
  <c r="A967" i="2"/>
  <c r="C967" i="2"/>
  <c r="G967" i="4"/>
  <c r="F967" i="5"/>
  <c r="G968" i="5" l="1"/>
  <c r="E967" i="5"/>
  <c r="A967" i="5"/>
  <c r="H968" i="4"/>
  <c r="F967" i="4"/>
  <c r="A967" i="4"/>
  <c r="J967" i="4" s="1"/>
  <c r="J968" i="2"/>
  <c r="P968" i="2"/>
  <c r="G968" i="4" l="1"/>
  <c r="A968" i="4"/>
  <c r="J968" i="4" s="1"/>
  <c r="A968" i="2"/>
  <c r="C968" i="2"/>
  <c r="K969" i="2"/>
  <c r="B968" i="2"/>
  <c r="F968" i="5"/>
  <c r="A968" i="5" s="1"/>
  <c r="G969" i="5" l="1"/>
  <c r="E968" i="5"/>
  <c r="J969" i="2"/>
  <c r="P969" i="2"/>
  <c r="F968" i="4"/>
  <c r="H969" i="4"/>
  <c r="K970" i="2" l="1"/>
  <c r="B969" i="2"/>
  <c r="C969" i="2"/>
  <c r="A969" i="2"/>
  <c r="G969" i="4"/>
  <c r="A969" i="4"/>
  <c r="J969" i="4" s="1"/>
  <c r="F969" i="5"/>
  <c r="A969" i="5"/>
  <c r="G970" i="5" l="1"/>
  <c r="E969" i="5"/>
  <c r="F969" i="4"/>
  <c r="H970" i="4"/>
  <c r="P970" i="2"/>
  <c r="J970" i="2"/>
  <c r="G970" i="4" l="1"/>
  <c r="C970" i="2"/>
  <c r="A970" i="2"/>
  <c r="K971" i="2"/>
  <c r="B970" i="2"/>
  <c r="F970" i="5"/>
  <c r="A970" i="5"/>
  <c r="F970" i="4" l="1"/>
  <c r="H971" i="4"/>
  <c r="G971" i="5"/>
  <c r="E970" i="5"/>
  <c r="P971" i="2"/>
  <c r="J971" i="2"/>
  <c r="A970" i="4"/>
  <c r="J970" i="4" s="1"/>
  <c r="F971" i="5" l="1"/>
  <c r="G971" i="4"/>
  <c r="K972" i="2"/>
  <c r="B971" i="2"/>
  <c r="A971" i="2"/>
  <c r="C971" i="2"/>
  <c r="H972" i="4" l="1"/>
  <c r="F971" i="4"/>
  <c r="A971" i="4"/>
  <c r="J971" i="4" s="1"/>
  <c r="G972" i="5"/>
  <c r="E971" i="5"/>
  <c r="J972" i="2"/>
  <c r="P972" i="2"/>
  <c r="A971" i="5"/>
  <c r="F972" i="5" l="1"/>
  <c r="A972" i="2"/>
  <c r="C972" i="2"/>
  <c r="K973" i="2"/>
  <c r="B972" i="2"/>
  <c r="G972" i="4"/>
  <c r="A972" i="4"/>
  <c r="J972" i="4" s="1"/>
  <c r="F972" i="4" l="1"/>
  <c r="H973" i="4"/>
  <c r="G973" i="5"/>
  <c r="E972" i="5"/>
  <c r="J973" i="2"/>
  <c r="P973" i="2"/>
  <c r="A972" i="5"/>
  <c r="J100" i="1"/>
  <c r="F973" i="5" l="1"/>
  <c r="A973" i="5" s="1"/>
  <c r="G973" i="4"/>
  <c r="A973" i="4" s="1"/>
  <c r="J973" i="4" s="1"/>
  <c r="K974" i="2"/>
  <c r="B973" i="2"/>
  <c r="C973" i="2"/>
  <c r="A973" i="2"/>
  <c r="F973" i="4" l="1"/>
  <c r="H974" i="4"/>
  <c r="P974" i="2"/>
  <c r="J974" i="2"/>
  <c r="G974" i="5"/>
  <c r="E973" i="5"/>
  <c r="F974" i="5" l="1"/>
  <c r="A974" i="5"/>
  <c r="C974" i="2"/>
  <c r="A974" i="2"/>
  <c r="K975" i="2"/>
  <c r="B974" i="2"/>
  <c r="A974" i="4"/>
  <c r="J974" i="4" s="1"/>
  <c r="G974" i="4"/>
  <c r="F974" i="4" l="1"/>
  <c r="H975" i="4"/>
  <c r="P975" i="2"/>
  <c r="J975" i="2"/>
  <c r="G975" i="5"/>
  <c r="E974" i="5"/>
  <c r="K976" i="2" l="1"/>
  <c r="B975" i="2"/>
  <c r="A975" i="2"/>
  <c r="C975" i="2"/>
  <c r="F975" i="5"/>
  <c r="G975" i="4"/>
  <c r="G976" i="5" l="1"/>
  <c r="E975" i="5"/>
  <c r="H976" i="4"/>
  <c r="F975" i="4"/>
  <c r="A975" i="4"/>
  <c r="J975" i="4" s="1"/>
  <c r="A975" i="5"/>
  <c r="J976" i="2"/>
  <c r="P976" i="2"/>
  <c r="G976" i="4" l="1"/>
  <c r="A976" i="4"/>
  <c r="J976" i="4" s="1"/>
  <c r="A976" i="2"/>
  <c r="C976" i="2"/>
  <c r="K977" i="2"/>
  <c r="B976" i="2"/>
  <c r="F976" i="5"/>
  <c r="G977" i="5" l="1"/>
  <c r="E976" i="5"/>
  <c r="A976" i="5"/>
  <c r="J977" i="2"/>
  <c r="P977" i="2"/>
  <c r="F976" i="4"/>
  <c r="H977" i="4"/>
  <c r="K978" i="2" l="1"/>
  <c r="B977" i="2"/>
  <c r="C977" i="2"/>
  <c r="A977" i="2"/>
  <c r="G977" i="4"/>
  <c r="A977" i="4" s="1"/>
  <c r="J977" i="4" s="1"/>
  <c r="F977" i="5"/>
  <c r="G978" i="5" l="1"/>
  <c r="E977" i="5"/>
  <c r="A977" i="5"/>
  <c r="F977" i="4"/>
  <c r="H978" i="4"/>
  <c r="P978" i="2"/>
  <c r="J978" i="2"/>
  <c r="G978" i="4" l="1"/>
  <c r="C978" i="2"/>
  <c r="A978" i="2"/>
  <c r="K979" i="2"/>
  <c r="B978" i="2"/>
  <c r="F978" i="5"/>
  <c r="G979" i="5" l="1"/>
  <c r="E978" i="5"/>
  <c r="A978" i="5"/>
  <c r="F978" i="4"/>
  <c r="H979" i="4"/>
  <c r="P979" i="2"/>
  <c r="J979" i="2"/>
  <c r="A978" i="4"/>
  <c r="J978" i="4" s="1"/>
  <c r="K980" i="2" l="1"/>
  <c r="B979" i="2"/>
  <c r="A979" i="2"/>
  <c r="C979" i="2"/>
  <c r="G979" i="4"/>
  <c r="F979" i="5"/>
  <c r="H980" i="4" l="1"/>
  <c r="F979" i="4"/>
  <c r="G980" i="5"/>
  <c r="E979" i="5"/>
  <c r="A979" i="5"/>
  <c r="A979" i="4"/>
  <c r="J979" i="4" s="1"/>
  <c r="J980" i="2"/>
  <c r="P980" i="2"/>
  <c r="A980" i="2" l="1"/>
  <c r="C980" i="2"/>
  <c r="K981" i="2"/>
  <c r="B980" i="2"/>
  <c r="F980" i="5"/>
  <c r="G980" i="4"/>
  <c r="A980" i="4"/>
  <c r="J980" i="4" s="1"/>
  <c r="J981" i="2" l="1"/>
  <c r="P981" i="2"/>
  <c r="F980" i="4"/>
  <c r="H981" i="4"/>
  <c r="G981" i="5"/>
  <c r="E980" i="5"/>
  <c r="A980" i="5"/>
  <c r="G981" i="4" l="1"/>
  <c r="A981" i="4"/>
  <c r="J981" i="4" s="1"/>
  <c r="F981" i="5"/>
  <c r="A981" i="5" s="1"/>
  <c r="K982" i="2"/>
  <c r="B981" i="2"/>
  <c r="C981" i="2"/>
  <c r="A981" i="2"/>
  <c r="G982" i="5" l="1"/>
  <c r="E981" i="5"/>
  <c r="P982" i="2"/>
  <c r="J982" i="2"/>
  <c r="F981" i="4"/>
  <c r="H982" i="4"/>
  <c r="C982" i="2" l="1"/>
  <c r="A982" i="2"/>
  <c r="K983" i="2"/>
  <c r="B982" i="2"/>
  <c r="A982" i="4"/>
  <c r="J982" i="4" s="1"/>
  <c r="G982" i="4"/>
  <c r="F982" i="5"/>
  <c r="A982" i="5"/>
  <c r="P983" i="2" l="1"/>
  <c r="J983" i="2"/>
  <c r="G983" i="5"/>
  <c r="E982" i="5"/>
  <c r="F982" i="4"/>
  <c r="H983" i="4"/>
  <c r="J101" i="1"/>
  <c r="F983" i="5" l="1"/>
  <c r="G983" i="4"/>
  <c r="K984" i="2"/>
  <c r="B983" i="2"/>
  <c r="A983" i="2"/>
  <c r="C983" i="2"/>
  <c r="H984" i="4" l="1"/>
  <c r="F983" i="4"/>
  <c r="A983" i="4"/>
  <c r="J983" i="4" s="1"/>
  <c r="G984" i="5"/>
  <c r="E983" i="5"/>
  <c r="J984" i="2"/>
  <c r="P984" i="2"/>
  <c r="A983" i="5"/>
  <c r="F984" i="5" l="1"/>
  <c r="A984" i="2"/>
  <c r="C984" i="2"/>
  <c r="K985" i="2"/>
  <c r="B984" i="2"/>
  <c r="G984" i="4"/>
  <c r="A984" i="4"/>
  <c r="J984" i="4" s="1"/>
  <c r="F984" i="4" l="1"/>
  <c r="H985" i="4"/>
  <c r="G985" i="5"/>
  <c r="E984" i="5"/>
  <c r="J985" i="2"/>
  <c r="P985" i="2"/>
  <c r="A984" i="5"/>
  <c r="F985" i="5" l="1"/>
  <c r="A985" i="5"/>
  <c r="G985" i="4"/>
  <c r="A985" i="4" s="1"/>
  <c r="J985" i="4" s="1"/>
  <c r="K986" i="2"/>
  <c r="B985" i="2"/>
  <c r="C985" i="2"/>
  <c r="A985" i="2"/>
  <c r="F985" i="4" l="1"/>
  <c r="H986" i="4"/>
  <c r="P986" i="2"/>
  <c r="J986" i="2"/>
  <c r="G986" i="5"/>
  <c r="E985" i="5"/>
  <c r="F986" i="5" l="1"/>
  <c r="A986" i="5"/>
  <c r="C986" i="2"/>
  <c r="A986" i="2"/>
  <c r="K987" i="2"/>
  <c r="B986" i="2"/>
  <c r="A986" i="4"/>
  <c r="J986" i="4" s="1"/>
  <c r="G986" i="4"/>
  <c r="F986" i="4" l="1"/>
  <c r="H987" i="4"/>
  <c r="P987" i="2"/>
  <c r="J987" i="2"/>
  <c r="G987" i="5"/>
  <c r="E986" i="5"/>
  <c r="F987" i="5" l="1"/>
  <c r="K988" i="2"/>
  <c r="B987" i="2"/>
  <c r="A987" i="2"/>
  <c r="C987" i="2"/>
  <c r="G987" i="4"/>
  <c r="J988" i="2" l="1"/>
  <c r="P988" i="2"/>
  <c r="H988" i="4"/>
  <c r="F987" i="4"/>
  <c r="A987" i="4"/>
  <c r="J987" i="4" s="1"/>
  <c r="G988" i="5"/>
  <c r="E987" i="5"/>
  <c r="A987" i="5"/>
  <c r="G988" i="4" l="1"/>
  <c r="A988" i="4"/>
  <c r="J988" i="4" s="1"/>
  <c r="A988" i="5"/>
  <c r="F988" i="5"/>
  <c r="A988" i="2"/>
  <c r="C988" i="2"/>
  <c r="K989" i="2"/>
  <c r="B988" i="2"/>
  <c r="G989" i="5" l="1"/>
  <c r="E988" i="5"/>
  <c r="J989" i="2"/>
  <c r="P989" i="2"/>
  <c r="F988" i="4"/>
  <c r="H989" i="4"/>
  <c r="G989" i="4" l="1"/>
  <c r="A989" i="4"/>
  <c r="J989" i="4" s="1"/>
  <c r="K990" i="2"/>
  <c r="B989" i="2"/>
  <c r="C989" i="2"/>
  <c r="A989" i="2"/>
  <c r="F989" i="5"/>
  <c r="A989" i="5"/>
  <c r="P990" i="2" l="1"/>
  <c r="J990" i="2"/>
  <c r="G990" i="5"/>
  <c r="E989" i="5"/>
  <c r="F989" i="4"/>
  <c r="H990" i="4"/>
  <c r="F990" i="5" l="1"/>
  <c r="A990" i="5"/>
  <c r="G990" i="4"/>
  <c r="C990" i="2"/>
  <c r="A990" i="2"/>
  <c r="K991" i="2"/>
  <c r="B990" i="2"/>
  <c r="F990" i="4" l="1"/>
  <c r="H991" i="4"/>
  <c r="A990" i="4"/>
  <c r="J990" i="4" s="1"/>
  <c r="P991" i="2"/>
  <c r="J991" i="2"/>
  <c r="G991" i="5"/>
  <c r="E990" i="5"/>
  <c r="F991" i="5" l="1"/>
  <c r="K992" i="2"/>
  <c r="B991" i="2"/>
  <c r="A991" i="2"/>
  <c r="C991" i="2"/>
  <c r="G991" i="4"/>
  <c r="J992" i="2" l="1"/>
  <c r="P992" i="2"/>
  <c r="H992" i="4"/>
  <c r="F991" i="4"/>
  <c r="A991" i="4"/>
  <c r="J991" i="4" s="1"/>
  <c r="G992" i="5"/>
  <c r="E991" i="5"/>
  <c r="A991" i="5"/>
  <c r="G992" i="4" l="1"/>
  <c r="A992" i="4"/>
  <c r="J992" i="4" s="1"/>
  <c r="F992" i="5"/>
  <c r="A992" i="2"/>
  <c r="C992" i="2"/>
  <c r="K993" i="2"/>
  <c r="B992" i="2"/>
  <c r="G993" i="5" l="1"/>
  <c r="E992" i="5"/>
  <c r="A992" i="5"/>
  <c r="J993" i="2"/>
  <c r="P993" i="2"/>
  <c r="F992" i="4"/>
  <c r="H993" i="4"/>
  <c r="J102" i="1"/>
  <c r="K994" i="2" l="1"/>
  <c r="B993" i="2"/>
  <c r="C993" i="2"/>
  <c r="A993" i="2"/>
  <c r="G993" i="4"/>
  <c r="A993" i="4"/>
  <c r="J993" i="4" s="1"/>
  <c r="F993" i="5"/>
  <c r="G994" i="5" l="1"/>
  <c r="E993" i="5"/>
  <c r="F993" i="4"/>
  <c r="H994" i="4"/>
  <c r="A993" i="5"/>
  <c r="P994" i="2"/>
  <c r="J994" i="2"/>
  <c r="G994" i="4" l="1"/>
  <c r="C994" i="2"/>
  <c r="A994" i="2"/>
  <c r="K995" i="2"/>
  <c r="B994" i="2"/>
  <c r="F994" i="5"/>
  <c r="G995" i="5" l="1"/>
  <c r="E994" i="5"/>
  <c r="A994" i="5"/>
  <c r="F994" i="4"/>
  <c r="H995" i="4"/>
  <c r="P995" i="2"/>
  <c r="J995" i="2"/>
  <c r="A994" i="4"/>
  <c r="J994" i="4" s="1"/>
  <c r="K996" i="2" l="1"/>
  <c r="B995" i="2"/>
  <c r="A995" i="2"/>
  <c r="C995" i="2"/>
  <c r="G995" i="4"/>
  <c r="F995" i="5"/>
  <c r="H996" i="4" l="1"/>
  <c r="F995" i="4"/>
  <c r="A995" i="4"/>
  <c r="J995" i="4" s="1"/>
  <c r="G996" i="5"/>
  <c r="E995" i="5"/>
  <c r="A995" i="5"/>
  <c r="J996" i="2"/>
  <c r="P996" i="2"/>
  <c r="F996" i="5" l="1"/>
  <c r="A996" i="2"/>
  <c r="C996" i="2"/>
  <c r="K997" i="2"/>
  <c r="B996" i="2"/>
  <c r="G996" i="4"/>
  <c r="A996" i="4"/>
  <c r="J996" i="4" s="1"/>
  <c r="F996" i="4" l="1"/>
  <c r="H997" i="4"/>
  <c r="G997" i="5"/>
  <c r="E996" i="5"/>
  <c r="J997" i="2"/>
  <c r="P997" i="2"/>
  <c r="A996" i="5"/>
  <c r="F997" i="5" l="1"/>
  <c r="A997" i="5"/>
  <c r="G997" i="4"/>
  <c r="A997" i="4" s="1"/>
  <c r="J997" i="4" s="1"/>
  <c r="K998" i="2"/>
  <c r="B997" i="2"/>
  <c r="C997" i="2"/>
  <c r="A997" i="2"/>
  <c r="F997" i="4" l="1"/>
  <c r="H998" i="4"/>
  <c r="P998" i="2"/>
  <c r="J998" i="2"/>
  <c r="G998" i="5"/>
  <c r="E997" i="5"/>
  <c r="F998" i="5" l="1"/>
  <c r="A998" i="5"/>
  <c r="C998" i="2"/>
  <c r="A998" i="2"/>
  <c r="K999" i="2"/>
  <c r="B998" i="2"/>
  <c r="A998" i="4"/>
  <c r="J998" i="4" s="1"/>
  <c r="G998" i="4"/>
  <c r="F998" i="4" l="1"/>
  <c r="H999" i="4"/>
  <c r="P999" i="2"/>
  <c r="J999" i="2"/>
  <c r="G999" i="5"/>
  <c r="E998" i="5"/>
  <c r="F999" i="5" l="1"/>
  <c r="K1000" i="2"/>
  <c r="B999" i="2"/>
  <c r="A999" i="2"/>
  <c r="C999" i="2"/>
  <c r="G999" i="4"/>
  <c r="J1000" i="2" l="1"/>
  <c r="P1000" i="2"/>
  <c r="H1000" i="4"/>
  <c r="F999" i="4"/>
  <c r="A999" i="4"/>
  <c r="J999" i="4" s="1"/>
  <c r="G1000" i="5"/>
  <c r="E999" i="5"/>
  <c r="A999" i="5"/>
  <c r="G1000" i="4" l="1"/>
  <c r="A1000" i="4"/>
  <c r="J1000" i="4" s="1"/>
  <c r="F1000" i="5"/>
  <c r="A1000" i="2"/>
  <c r="C1000" i="2"/>
  <c r="K1001" i="2"/>
  <c r="B1000" i="2"/>
  <c r="G1001" i="5" l="1"/>
  <c r="E1000" i="5"/>
  <c r="A1000" i="5"/>
  <c r="J1001" i="2"/>
  <c r="P1001" i="2"/>
  <c r="F1000" i="4"/>
  <c r="H1001" i="4"/>
  <c r="K1002" i="2" l="1"/>
  <c r="B1001" i="2"/>
  <c r="C1001" i="2"/>
  <c r="A1001" i="2"/>
  <c r="G1001" i="4"/>
  <c r="A1001" i="4"/>
  <c r="J1001" i="4" s="1"/>
  <c r="F1001" i="5"/>
  <c r="G1002" i="5" l="1"/>
  <c r="E1001" i="5"/>
  <c r="F1001" i="4"/>
  <c r="H1002" i="4"/>
  <c r="A1001" i="5"/>
  <c r="P1002" i="2"/>
  <c r="J1002" i="2"/>
  <c r="G1002" i="4" l="1"/>
  <c r="C1002" i="2"/>
  <c r="A1002" i="2"/>
  <c r="K1003" i="2"/>
  <c r="B1002" i="2"/>
  <c r="F1002" i="5"/>
  <c r="G1003" i="5" l="1"/>
  <c r="E1002" i="5"/>
  <c r="A1002" i="5"/>
  <c r="F1002" i="4"/>
  <c r="H1003" i="4"/>
  <c r="P1003" i="2"/>
  <c r="J1003" i="2"/>
  <c r="A1002" i="4"/>
  <c r="J1002" i="4" s="1"/>
  <c r="J103" i="1"/>
  <c r="K1004" i="2" l="1"/>
  <c r="B1003" i="2"/>
  <c r="A1003" i="2"/>
  <c r="C1003" i="2"/>
  <c r="G1003" i="4"/>
  <c r="F1003" i="5"/>
  <c r="H1004" i="4" l="1"/>
  <c r="F1003" i="4"/>
  <c r="A1003" i="4"/>
  <c r="J1003" i="4" s="1"/>
  <c r="G1004" i="5"/>
  <c r="E1003" i="5"/>
  <c r="A1003" i="5"/>
  <c r="J1004" i="2"/>
  <c r="P1004" i="2"/>
  <c r="F1004" i="5" l="1"/>
  <c r="A1004" i="2"/>
  <c r="C1004" i="2"/>
  <c r="K1005" i="2"/>
  <c r="B1004" i="2"/>
  <c r="G1004" i="4"/>
  <c r="A1004" i="4"/>
  <c r="J1004" i="4" s="1"/>
  <c r="F1004" i="4" l="1"/>
  <c r="H1005" i="4"/>
  <c r="G1005" i="5"/>
  <c r="E1004" i="5"/>
  <c r="J1005" i="2"/>
  <c r="P1005" i="2"/>
  <c r="A1004" i="5"/>
  <c r="F1005" i="5" l="1"/>
  <c r="A1005" i="5"/>
  <c r="G1005" i="4"/>
  <c r="A1005" i="4" s="1"/>
  <c r="J1005" i="4" s="1"/>
  <c r="K1006" i="2"/>
  <c r="B1005" i="2"/>
  <c r="C1005" i="2"/>
  <c r="A1005" i="2"/>
  <c r="F1005" i="4" l="1"/>
  <c r="H1006" i="4"/>
  <c r="P1006" i="2"/>
  <c r="J1006" i="2"/>
  <c r="G1006" i="5"/>
  <c r="E1005" i="5"/>
  <c r="F1006" i="5" l="1"/>
  <c r="A1006" i="5"/>
  <c r="C1006" i="2"/>
  <c r="A1006" i="2"/>
  <c r="K1007" i="2"/>
  <c r="B1006" i="2"/>
  <c r="A1006" i="4"/>
  <c r="J1006" i="4" s="1"/>
  <c r="G1006" i="4"/>
  <c r="F1006" i="4" l="1"/>
  <c r="H1007" i="4"/>
  <c r="P1007" i="2"/>
  <c r="J1007" i="2"/>
  <c r="G1007" i="5"/>
  <c r="E1006" i="5"/>
  <c r="F1007" i="5" l="1"/>
  <c r="K1008" i="2"/>
  <c r="B1007" i="2"/>
  <c r="A1007" i="2"/>
  <c r="C1007" i="2"/>
  <c r="G1007" i="4"/>
  <c r="J1008" i="2" l="1"/>
  <c r="P1008" i="2"/>
  <c r="G1008" i="5"/>
  <c r="E1007" i="5"/>
  <c r="H1008" i="4"/>
  <c r="F1007" i="4"/>
  <c r="A1007" i="4"/>
  <c r="J1007" i="4" s="1"/>
  <c r="A1007" i="5"/>
  <c r="F1008" i="5" l="1"/>
  <c r="G1008" i="4"/>
  <c r="A1008" i="4" s="1"/>
  <c r="J1008" i="4" s="1"/>
  <c r="A1008" i="2"/>
  <c r="C1008" i="2"/>
  <c r="K1009" i="2"/>
  <c r="B1008" i="2"/>
  <c r="F1008" i="4" l="1"/>
  <c r="H1009" i="4"/>
  <c r="J1009" i="2"/>
  <c r="P1009" i="2"/>
  <c r="G1009" i="5"/>
  <c r="E1008" i="5"/>
  <c r="A1008" i="5"/>
  <c r="F1009" i="5" l="1"/>
  <c r="A1009" i="5"/>
  <c r="K1010" i="2"/>
  <c r="B1009" i="2"/>
  <c r="C1009" i="2"/>
  <c r="A1009" i="2"/>
  <c r="G1009" i="4"/>
  <c r="A1009" i="4"/>
  <c r="J1009" i="4" s="1"/>
  <c r="P1010" i="2" l="1"/>
  <c r="J1010" i="2"/>
  <c r="F1009" i="4"/>
  <c r="H1010" i="4"/>
  <c r="G1010" i="5"/>
  <c r="E1009" i="5"/>
  <c r="G1010" i="4" l="1"/>
  <c r="C1010" i="2"/>
  <c r="A1010" i="2"/>
  <c r="K1011" i="2"/>
  <c r="B1010" i="2"/>
  <c r="F1010" i="5"/>
  <c r="G1011" i="5" l="1"/>
  <c r="E1010" i="5"/>
  <c r="A1010" i="5"/>
  <c r="F1010" i="4"/>
  <c r="H1011" i="4"/>
  <c r="P1011" i="2"/>
  <c r="J1011" i="2"/>
  <c r="A1010" i="4"/>
  <c r="J1010" i="4" s="1"/>
  <c r="K1012" i="2" l="1"/>
  <c r="B1011" i="2"/>
  <c r="A1011" i="2"/>
  <c r="C1011" i="2"/>
  <c r="G1011" i="4"/>
  <c r="F1011" i="5"/>
  <c r="H1012" i="4" l="1"/>
  <c r="F1011" i="4"/>
  <c r="A1011" i="4"/>
  <c r="J1011" i="4" s="1"/>
  <c r="G1012" i="5"/>
  <c r="E1011" i="5"/>
  <c r="A1011" i="5"/>
  <c r="J1012" i="2"/>
  <c r="P1012" i="2"/>
  <c r="F1012" i="5" l="1"/>
  <c r="A1012" i="2"/>
  <c r="C1012" i="2"/>
  <c r="K1013" i="2"/>
  <c r="B1012" i="2"/>
  <c r="G1012" i="4"/>
  <c r="A1012" i="4"/>
  <c r="J1012" i="4" s="1"/>
  <c r="F1012" i="4" l="1"/>
  <c r="H1013" i="4"/>
  <c r="G1013" i="5"/>
  <c r="E1012" i="5"/>
  <c r="J1013" i="2"/>
  <c r="P1013" i="2"/>
  <c r="A1012" i="5"/>
  <c r="J104" i="1"/>
  <c r="F1013" i="5" l="1"/>
  <c r="A1013" i="5"/>
  <c r="G1013" i="4"/>
  <c r="A1013" i="4" s="1"/>
  <c r="J1013" i="4" s="1"/>
  <c r="K1014" i="2"/>
  <c r="B1013" i="2"/>
  <c r="C1013" i="2"/>
  <c r="A1013" i="2"/>
  <c r="F1013" i="4" l="1"/>
  <c r="H1014" i="4"/>
  <c r="P1014" i="2"/>
  <c r="J1014" i="2"/>
  <c r="G1014" i="5"/>
  <c r="E1013" i="5"/>
  <c r="F1014" i="5" l="1"/>
  <c r="A1014" i="5"/>
  <c r="C1014" i="2"/>
  <c r="A1014" i="2"/>
  <c r="K1015" i="2"/>
  <c r="B1014" i="2"/>
  <c r="A1014" i="4"/>
  <c r="J1014" i="4" s="1"/>
  <c r="J1271" i="3" s="1"/>
  <c r="K1271" i="3" s="1"/>
  <c r="G1014" i="4"/>
  <c r="F1014" i="4" l="1"/>
  <c r="H1015" i="4"/>
  <c r="P1015" i="2"/>
  <c r="J1015" i="2"/>
  <c r="G1015" i="5"/>
  <c r="E1014" i="5"/>
  <c r="F1015" i="5" l="1"/>
  <c r="K1016" i="2"/>
  <c r="B1015" i="2"/>
  <c r="A1015" i="2"/>
  <c r="C1015" i="2"/>
  <c r="G1015" i="4"/>
  <c r="J1016" i="2" l="1"/>
  <c r="P1016" i="2"/>
  <c r="H1016" i="4"/>
  <c r="F1015" i="4"/>
  <c r="A1015" i="4"/>
  <c r="J1015" i="4" s="1"/>
  <c r="G1016" i="5"/>
  <c r="E1015" i="5"/>
  <c r="A1015" i="5"/>
  <c r="G1016" i="4" l="1"/>
  <c r="A1016" i="4"/>
  <c r="J1016" i="4" s="1"/>
  <c r="F1016" i="5"/>
  <c r="A1016" i="2"/>
  <c r="C1016" i="2"/>
  <c r="K1017" i="2"/>
  <c r="B1016" i="2"/>
  <c r="G1017" i="5" l="1"/>
  <c r="E1016" i="5"/>
  <c r="A1016" i="5"/>
  <c r="J1017" i="2"/>
  <c r="P1017" i="2"/>
  <c r="F1016" i="4"/>
  <c r="H1017" i="4"/>
  <c r="K1018" i="2" l="1"/>
  <c r="B1017" i="2"/>
  <c r="C1017" i="2"/>
  <c r="A1017" i="2"/>
  <c r="G1017" i="4"/>
  <c r="A1017" i="4"/>
  <c r="J1017" i="4" s="1"/>
  <c r="F1017" i="5"/>
  <c r="G1018" i="5" l="1"/>
  <c r="E1017" i="5"/>
  <c r="F1017" i="4"/>
  <c r="H1018" i="4"/>
  <c r="A1017" i="5"/>
  <c r="P1018" i="2"/>
  <c r="J1018" i="2"/>
  <c r="G1018" i="4" l="1"/>
  <c r="C1018" i="2"/>
  <c r="A1018" i="2"/>
  <c r="K1019" i="2"/>
  <c r="B1018" i="2"/>
  <c r="F1018" i="5"/>
  <c r="G1019" i="5" l="1"/>
  <c r="E1018" i="5"/>
  <c r="A1018" i="5"/>
  <c r="F1018" i="4"/>
  <c r="H1019" i="4"/>
  <c r="P1019" i="2"/>
  <c r="J1019" i="2"/>
  <c r="A1018" i="4"/>
  <c r="J1018" i="4" s="1"/>
  <c r="K1020" i="2" l="1"/>
  <c r="B1019" i="2"/>
  <c r="A1019" i="2"/>
  <c r="C1019" i="2"/>
  <c r="G1019" i="4"/>
  <c r="F1019" i="5"/>
  <c r="G1020" i="5" l="1"/>
  <c r="E1019" i="5"/>
  <c r="A1019" i="5"/>
  <c r="H1020" i="4"/>
  <c r="F1019" i="4"/>
  <c r="A1019" i="4"/>
  <c r="J1019" i="4" s="1"/>
  <c r="J1020" i="2"/>
  <c r="P1020" i="2"/>
  <c r="G1020" i="4" l="1"/>
  <c r="A1020" i="4"/>
  <c r="J1020" i="4" s="1"/>
  <c r="J1268" i="3" s="1"/>
  <c r="K1268" i="3" s="1"/>
  <c r="A1020" i="2"/>
  <c r="C1020" i="2"/>
  <c r="K1021" i="2"/>
  <c r="B1020" i="2"/>
  <c r="F1020" i="5"/>
  <c r="G1021" i="5" l="1"/>
  <c r="E1020" i="5"/>
  <c r="A1020" i="5"/>
  <c r="J1021" i="2"/>
  <c r="P1021" i="2"/>
  <c r="F1020" i="4"/>
  <c r="H1021" i="4"/>
  <c r="K1022" i="2" l="1"/>
  <c r="B1021" i="2"/>
  <c r="C1021" i="2"/>
  <c r="A1021" i="2"/>
  <c r="G1021" i="4"/>
  <c r="A1021" i="4"/>
  <c r="J1021" i="4" s="1"/>
  <c r="J1276" i="3" s="1"/>
  <c r="K1276" i="3" s="1"/>
  <c r="F1021" i="5"/>
  <c r="A1021" i="5" s="1"/>
  <c r="F1021" i="4" l="1"/>
  <c r="H1022" i="4"/>
  <c r="G1022" i="5"/>
  <c r="E1021" i="5"/>
  <c r="P1022" i="2"/>
  <c r="J1022" i="2"/>
  <c r="C1022" i="2" l="1"/>
  <c r="A1022" i="2"/>
  <c r="K1023" i="2"/>
  <c r="B1022" i="2"/>
  <c r="F1022" i="5"/>
  <c r="A1022" i="5" s="1"/>
  <c r="G1022" i="4"/>
  <c r="P1023" i="2" l="1"/>
  <c r="J1023" i="2"/>
  <c r="F1022" i="4"/>
  <c r="H1023" i="4"/>
  <c r="A1022" i="4"/>
  <c r="J1022" i="4" s="1"/>
  <c r="G1023" i="5"/>
  <c r="E1022" i="5"/>
  <c r="J105" i="1"/>
  <c r="G1023" i="4" l="1"/>
  <c r="F1023" i="5"/>
  <c r="K1024" i="2"/>
  <c r="B1023" i="2"/>
  <c r="A1023" i="2"/>
  <c r="C1023" i="2"/>
  <c r="G1024" i="5" l="1"/>
  <c r="E1023" i="5"/>
  <c r="A1023" i="5"/>
  <c r="H1024" i="4"/>
  <c r="F1023" i="4"/>
  <c r="J1024" i="2"/>
  <c r="P1024" i="2"/>
  <c r="A1023" i="4"/>
  <c r="J1023" i="4" s="1"/>
  <c r="G1024" i="4" l="1"/>
  <c r="A1024" i="4"/>
  <c r="J1024" i="4" s="1"/>
  <c r="A1024" i="2"/>
  <c r="C1024" i="2"/>
  <c r="K1025" i="2"/>
  <c r="B1024" i="2"/>
  <c r="F1024" i="5"/>
  <c r="G1025" i="5" l="1"/>
  <c r="E1024" i="5"/>
  <c r="A1024" i="5"/>
  <c r="J1025" i="2"/>
  <c r="P1025" i="2"/>
  <c r="F1024" i="4"/>
  <c r="H1025" i="4"/>
  <c r="K1026" i="2" l="1"/>
  <c r="B1025" i="2"/>
  <c r="C1025" i="2"/>
  <c r="A1025" i="2"/>
  <c r="G1025" i="4"/>
  <c r="A1025" i="4"/>
  <c r="J1025" i="4" s="1"/>
  <c r="J1277" i="3" s="1"/>
  <c r="K1277" i="3" s="1"/>
  <c r="F1025" i="5"/>
  <c r="A1025" i="5" s="1"/>
  <c r="F1025" i="4" l="1"/>
  <c r="H1026" i="4"/>
  <c r="G1026" i="5"/>
  <c r="E1025" i="5"/>
  <c r="P1026" i="2"/>
  <c r="J1026" i="2"/>
  <c r="C1026" i="2" l="1"/>
  <c r="A1026" i="2"/>
  <c r="K1027" i="2"/>
  <c r="B1026" i="2"/>
  <c r="F1026" i="5"/>
  <c r="A1026" i="5" s="1"/>
  <c r="G1026" i="4"/>
  <c r="P1027" i="2" l="1"/>
  <c r="J1027" i="2"/>
  <c r="F1026" i="4"/>
  <c r="H1027" i="4"/>
  <c r="A1026" i="4"/>
  <c r="J1026" i="4" s="1"/>
  <c r="J1280" i="3" s="1"/>
  <c r="K1280" i="3" s="1"/>
  <c r="G1027" i="5"/>
  <c r="E1026" i="5"/>
  <c r="G1027" i="4" l="1"/>
  <c r="A1027" i="5"/>
  <c r="F1027" i="5"/>
  <c r="K1028" i="2"/>
  <c r="B1027" i="2"/>
  <c r="A1027" i="2"/>
  <c r="C1027" i="2"/>
  <c r="G1028" i="5" l="1"/>
  <c r="E1027" i="5"/>
  <c r="H1028" i="4"/>
  <c r="F1027" i="4"/>
  <c r="J1028" i="2"/>
  <c r="P1028" i="2"/>
  <c r="A1027" i="4"/>
  <c r="J1027" i="4" s="1"/>
  <c r="G1028" i="4" l="1"/>
  <c r="A1028" i="4"/>
  <c r="J1028" i="4" s="1"/>
  <c r="A1028" i="2"/>
  <c r="C1028" i="2"/>
  <c r="K1029" i="2"/>
  <c r="B1028" i="2"/>
  <c r="F1028" i="5"/>
  <c r="G1029" i="5" l="1"/>
  <c r="E1028" i="5"/>
  <c r="A1028" i="5"/>
  <c r="J1029" i="2"/>
  <c r="P1029" i="2"/>
  <c r="F1028" i="4"/>
  <c r="H1029" i="4"/>
  <c r="K1030" i="2" l="1"/>
  <c r="B1029" i="2"/>
  <c r="C1029" i="2"/>
  <c r="A1029" i="2"/>
  <c r="G1029" i="4"/>
  <c r="A1029" i="4"/>
  <c r="J1029" i="4" s="1"/>
  <c r="F1029" i="5"/>
  <c r="A1029" i="5" s="1"/>
  <c r="F1029" i="4" l="1"/>
  <c r="H1030" i="4"/>
  <c r="G1030" i="5"/>
  <c r="E1029" i="5"/>
  <c r="P1030" i="2"/>
  <c r="J1030" i="2"/>
  <c r="C1030" i="2" l="1"/>
  <c r="A1030" i="2"/>
  <c r="K1031" i="2"/>
  <c r="B1030" i="2"/>
  <c r="F1030" i="5"/>
  <c r="A1030" i="5" s="1"/>
  <c r="G1030" i="4"/>
  <c r="P1031" i="2" l="1"/>
  <c r="J1031" i="2"/>
  <c r="F1030" i="4"/>
  <c r="H1031" i="4"/>
  <c r="A1030" i="4"/>
  <c r="J1030" i="4" s="1"/>
  <c r="G1031" i="5"/>
  <c r="E1030" i="5"/>
  <c r="G1031" i="4" l="1"/>
  <c r="F1031" i="5"/>
  <c r="K1032" i="2"/>
  <c r="B1031" i="2"/>
  <c r="A1031" i="2"/>
  <c r="C1031" i="2"/>
  <c r="G1032" i="5" l="1"/>
  <c r="E1031" i="5"/>
  <c r="A1031" i="5"/>
  <c r="H1032" i="4"/>
  <c r="F1031" i="4"/>
  <c r="J1032" i="2"/>
  <c r="P1032" i="2"/>
  <c r="A1031" i="4"/>
  <c r="J1031" i="4" s="1"/>
  <c r="G1032" i="4" l="1"/>
  <c r="A1032" i="4"/>
  <c r="J1032" i="4" s="1"/>
  <c r="A1032" i="2"/>
  <c r="C1032" i="2"/>
  <c r="K1033" i="2"/>
  <c r="B1032" i="2"/>
  <c r="F1032" i="5"/>
  <c r="G1033" i="5" l="1"/>
  <c r="E1032" i="5"/>
  <c r="A1032" i="5"/>
  <c r="J1033" i="2"/>
  <c r="P1033" i="2"/>
  <c r="F1032" i="4"/>
  <c r="H1033" i="4"/>
  <c r="J106" i="1"/>
  <c r="K1034" i="2" l="1"/>
  <c r="B1033" i="2"/>
  <c r="C1033" i="2"/>
  <c r="A1033" i="2"/>
  <c r="G1033" i="4"/>
  <c r="A1033" i="4"/>
  <c r="J1033" i="4" s="1"/>
  <c r="F1033" i="5"/>
  <c r="G1034" i="5" l="1"/>
  <c r="E1033" i="5"/>
  <c r="F1033" i="4"/>
  <c r="H1034" i="4"/>
  <c r="A1033" i="5"/>
  <c r="P1034" i="2"/>
  <c r="J1034" i="2"/>
  <c r="G1034" i="4" l="1"/>
  <c r="C1034" i="2"/>
  <c r="A1034" i="2"/>
  <c r="K1035" i="2"/>
  <c r="B1034" i="2"/>
  <c r="F1034" i="5"/>
  <c r="G1035" i="5" l="1"/>
  <c r="E1034" i="5"/>
  <c r="A1034" i="5"/>
  <c r="F1034" i="4"/>
  <c r="H1035" i="4"/>
  <c r="P1035" i="2"/>
  <c r="J1035" i="2"/>
  <c r="A1034" i="4"/>
  <c r="J1034" i="4" s="1"/>
  <c r="J600" i="3" s="1"/>
  <c r="K600" i="3" s="1"/>
  <c r="K1036" i="2" l="1"/>
  <c r="B1035" i="2"/>
  <c r="A1035" i="2"/>
  <c r="C1035" i="2"/>
  <c r="G1035" i="4"/>
  <c r="F1035" i="5"/>
  <c r="G1036" i="5" l="1"/>
  <c r="E1035" i="5"/>
  <c r="A1035" i="5"/>
  <c r="H1036" i="4"/>
  <c r="F1035" i="4"/>
  <c r="A1035" i="4"/>
  <c r="J1035" i="4" s="1"/>
  <c r="J1036" i="2"/>
  <c r="P1036" i="2"/>
  <c r="G1036" i="4" l="1"/>
  <c r="A1036" i="4"/>
  <c r="J1036" i="4" s="1"/>
  <c r="J613" i="3" s="1"/>
  <c r="K613" i="3" s="1"/>
  <c r="A1036" i="2"/>
  <c r="C1036" i="2"/>
  <c r="K1037" i="2"/>
  <c r="B1036" i="2"/>
  <c r="F1036" i="5"/>
  <c r="G1037" i="5" l="1"/>
  <c r="E1036" i="5"/>
  <c r="A1036" i="5"/>
  <c r="J1037" i="2"/>
  <c r="P1037" i="2"/>
  <c r="F1036" i="4"/>
  <c r="H1037" i="4"/>
  <c r="K1038" i="2" l="1"/>
  <c r="B1037" i="2"/>
  <c r="C1037" i="2"/>
  <c r="A1037" i="2"/>
  <c r="G1037" i="4"/>
  <c r="A1037" i="4"/>
  <c r="J1037" i="4" s="1"/>
  <c r="F1037" i="5"/>
  <c r="A1037" i="5" s="1"/>
  <c r="F1037" i="4" l="1"/>
  <c r="H1038" i="4"/>
  <c r="G1038" i="5"/>
  <c r="E1037" i="5"/>
  <c r="P1038" i="2"/>
  <c r="J1038" i="2"/>
  <c r="C1038" i="2" l="1"/>
  <c r="A1038" i="2"/>
  <c r="K1039" i="2"/>
  <c r="B1038" i="2"/>
  <c r="F1038" i="5"/>
  <c r="A1038" i="5" s="1"/>
  <c r="G1038" i="4"/>
  <c r="P1039" i="2" l="1"/>
  <c r="J1039" i="2"/>
  <c r="F1038" i="4"/>
  <c r="H1039" i="4"/>
  <c r="A1038" i="4"/>
  <c r="J1038" i="4" s="1"/>
  <c r="J615" i="3" s="1"/>
  <c r="K615" i="3" s="1"/>
  <c r="G1039" i="5"/>
  <c r="E1038" i="5"/>
  <c r="G1039" i="4" l="1"/>
  <c r="A1039" i="5"/>
  <c r="F1039" i="5"/>
  <c r="K1040" i="2"/>
  <c r="B1039" i="2"/>
  <c r="A1039" i="2"/>
  <c r="C1039" i="2"/>
  <c r="G1040" i="5" l="1"/>
  <c r="E1039" i="5"/>
  <c r="H1040" i="4"/>
  <c r="F1039" i="4"/>
  <c r="J1040" i="2"/>
  <c r="P1040" i="2"/>
  <c r="A1039" i="4"/>
  <c r="J1039" i="4" s="1"/>
  <c r="G1040" i="4" l="1"/>
  <c r="A1040" i="4"/>
  <c r="J1040" i="4" s="1"/>
  <c r="J614" i="3" s="1"/>
  <c r="K614" i="3" s="1"/>
  <c r="A1040" i="2"/>
  <c r="C1040" i="2"/>
  <c r="K1041" i="2"/>
  <c r="B1040" i="2"/>
  <c r="F1040" i="5"/>
  <c r="G1041" i="5" l="1"/>
  <c r="E1040" i="5"/>
  <c r="A1040" i="5"/>
  <c r="J1041" i="2"/>
  <c r="P1041" i="2"/>
  <c r="F1040" i="4"/>
  <c r="H1041" i="4"/>
  <c r="K1042" i="2" l="1"/>
  <c r="B1041" i="2"/>
  <c r="C1041" i="2"/>
  <c r="A1041" i="2"/>
  <c r="G1041" i="4"/>
  <c r="A1041" i="4"/>
  <c r="J1041" i="4" s="1"/>
  <c r="J604" i="3" s="1"/>
  <c r="K604" i="3" s="1"/>
  <c r="F1041" i="5"/>
  <c r="A1041" i="5" s="1"/>
  <c r="F1041" i="4" l="1"/>
  <c r="H1042" i="4"/>
  <c r="G1042" i="5"/>
  <c r="E1041" i="5"/>
  <c r="P1042" i="2"/>
  <c r="J1042" i="2"/>
  <c r="C1042" i="2" l="1"/>
  <c r="A1042" i="2"/>
  <c r="K1043" i="2"/>
  <c r="B1042" i="2"/>
  <c r="F1042" i="5"/>
  <c r="A1042" i="5" s="1"/>
  <c r="G1042" i="4"/>
  <c r="P1043" i="2" l="1"/>
  <c r="J1043" i="2"/>
  <c r="F1042" i="4"/>
  <c r="H1043" i="4"/>
  <c r="A1042" i="4"/>
  <c r="J1042" i="4" s="1"/>
  <c r="G1043" i="5"/>
  <c r="E1042" i="5"/>
  <c r="J107" i="1"/>
  <c r="G1043" i="4" l="1"/>
  <c r="F1043" i="5"/>
  <c r="K1044" i="2"/>
  <c r="B1043" i="2"/>
  <c r="A1043" i="2"/>
  <c r="C1043" i="2"/>
  <c r="G1044" i="5" l="1"/>
  <c r="E1043" i="5"/>
  <c r="A1043" i="5"/>
  <c r="H1044" i="4"/>
  <c r="F1043" i="4"/>
  <c r="J1044" i="2"/>
  <c r="P1044" i="2"/>
  <c r="A1043" i="4"/>
  <c r="J1043" i="4" s="1"/>
  <c r="G1044" i="4" l="1"/>
  <c r="A1044" i="4"/>
  <c r="J1044" i="4" s="1"/>
  <c r="A1044" i="2"/>
  <c r="C1044" i="2"/>
  <c r="K1045" i="2"/>
  <c r="B1044" i="2"/>
  <c r="F1044" i="5"/>
  <c r="G1045" i="5" l="1"/>
  <c r="E1044" i="5"/>
  <c r="A1044" i="5"/>
  <c r="J1045" i="2"/>
  <c r="P1045" i="2"/>
  <c r="F1044" i="4"/>
  <c r="H1045" i="4"/>
  <c r="K1046" i="2" l="1"/>
  <c r="B1045" i="2"/>
  <c r="C1045" i="2"/>
  <c r="A1045" i="2"/>
  <c r="G1045" i="4"/>
  <c r="A1045" i="4"/>
  <c r="J1045" i="4" s="1"/>
  <c r="F1045" i="5"/>
  <c r="G1046" i="5" l="1"/>
  <c r="E1045" i="5"/>
  <c r="F1045" i="4"/>
  <c r="H1046" i="4"/>
  <c r="A1045" i="5"/>
  <c r="P1046" i="2"/>
  <c r="J1046" i="2"/>
  <c r="G1046" i="4" l="1"/>
  <c r="C1046" i="2"/>
  <c r="A1046" i="2"/>
  <c r="K1047" i="2"/>
  <c r="B1046" i="2"/>
  <c r="F1046" i="5"/>
  <c r="G1047" i="5" l="1"/>
  <c r="E1046" i="5"/>
  <c r="A1046" i="5"/>
  <c r="F1046" i="4"/>
  <c r="H1047" i="4"/>
  <c r="P1047" i="2"/>
  <c r="J1047" i="2"/>
  <c r="A1046" i="4"/>
  <c r="J1046" i="4" s="1"/>
  <c r="J605" i="3" s="1"/>
  <c r="K605" i="3" s="1"/>
  <c r="K1048" i="2" l="1"/>
  <c r="B1047" i="2"/>
  <c r="A1047" i="2"/>
  <c r="C1047" i="2"/>
  <c r="G1047" i="4"/>
  <c r="F1047" i="5"/>
  <c r="G1048" i="5" l="1"/>
  <c r="E1047" i="5"/>
  <c r="A1047" i="5"/>
  <c r="H1048" i="4"/>
  <c r="F1047" i="4"/>
  <c r="A1047" i="4"/>
  <c r="J1047" i="4" s="1"/>
  <c r="J1048" i="2"/>
  <c r="P1048" i="2"/>
  <c r="G1048" i="4" l="1"/>
  <c r="A1048" i="4"/>
  <c r="J1048" i="4" s="1"/>
  <c r="A1048" i="2"/>
  <c r="C1048" i="2"/>
  <c r="K1049" i="2"/>
  <c r="B1048" i="2"/>
  <c r="F1048" i="5"/>
  <c r="G1049" i="5" l="1"/>
  <c r="E1048" i="5"/>
  <c r="A1048" i="5"/>
  <c r="J1049" i="2"/>
  <c r="P1049" i="2"/>
  <c r="F1048" i="4"/>
  <c r="H1049" i="4"/>
  <c r="K1050" i="2" l="1"/>
  <c r="B1049" i="2"/>
  <c r="C1049" i="2"/>
  <c r="A1049" i="2"/>
  <c r="G1049" i="4"/>
  <c r="A1049" i="4"/>
  <c r="J1049" i="4" s="1"/>
  <c r="F1049" i="5"/>
  <c r="A1049" i="5" s="1"/>
  <c r="F1049" i="4" l="1"/>
  <c r="H1050" i="4"/>
  <c r="G1050" i="5"/>
  <c r="E1049" i="5"/>
  <c r="P1050" i="2"/>
  <c r="J1050" i="2"/>
  <c r="C1050" i="2" l="1"/>
  <c r="A1050" i="2"/>
  <c r="K1051" i="2"/>
  <c r="B1050" i="2"/>
  <c r="F1050" i="5"/>
  <c r="A1050" i="5" s="1"/>
  <c r="G1050" i="4"/>
  <c r="P1051" i="2" l="1"/>
  <c r="J1051" i="2"/>
  <c r="F1050" i="4"/>
  <c r="H1051" i="4"/>
  <c r="A1050" i="4"/>
  <c r="J1050" i="4" s="1"/>
  <c r="J606" i="3" s="1"/>
  <c r="K606" i="3" s="1"/>
  <c r="G1051" i="5"/>
  <c r="E1050" i="5"/>
  <c r="G1051" i="4" l="1"/>
  <c r="A1051" i="5"/>
  <c r="F1051" i="5"/>
  <c r="K1052" i="2"/>
  <c r="B1051" i="2"/>
  <c r="A1051" i="2"/>
  <c r="C1051" i="2"/>
  <c r="G1052" i="5" l="1"/>
  <c r="E1051" i="5"/>
  <c r="H1052" i="4"/>
  <c r="F1051" i="4"/>
  <c r="J1052" i="2"/>
  <c r="P1052" i="2"/>
  <c r="A1051" i="4"/>
  <c r="J1051" i="4" s="1"/>
  <c r="J607" i="3" s="1"/>
  <c r="K607" i="3" s="1"/>
  <c r="G1052" i="4" l="1"/>
  <c r="A1052" i="4"/>
  <c r="J1052" i="4" s="1"/>
  <c r="A1052" i="2"/>
  <c r="C1052" i="2"/>
  <c r="K1053" i="2"/>
  <c r="B1052" i="2"/>
  <c r="F1052" i="5"/>
  <c r="G1053" i="5" l="1"/>
  <c r="E1052" i="5"/>
  <c r="A1052" i="5"/>
  <c r="J1053" i="2"/>
  <c r="P1053" i="2"/>
  <c r="F1052" i="4"/>
  <c r="H1053" i="4"/>
  <c r="J108" i="1"/>
  <c r="K1054" i="2" l="1"/>
  <c r="B1053" i="2"/>
  <c r="C1053" i="2"/>
  <c r="A1053" i="2"/>
  <c r="G1053" i="4"/>
  <c r="A1053" i="4"/>
  <c r="J1053" i="4" s="1"/>
  <c r="A1053" i="5"/>
  <c r="F1053" i="5"/>
  <c r="F1053" i="4" l="1"/>
  <c r="H1054" i="4"/>
  <c r="G1054" i="5"/>
  <c r="E1053" i="5"/>
  <c r="P1054" i="2"/>
  <c r="J1054" i="2"/>
  <c r="C1054" i="2" l="1"/>
  <c r="A1054" i="2"/>
  <c r="K1055" i="2"/>
  <c r="B1054" i="2"/>
  <c r="A1054" i="5"/>
  <c r="F1054" i="5"/>
  <c r="G1054" i="4"/>
  <c r="P1055" i="2" l="1"/>
  <c r="J1055" i="2"/>
  <c r="F1054" i="4"/>
  <c r="H1055" i="4"/>
  <c r="A1054" i="4"/>
  <c r="J1054" i="4" s="1"/>
  <c r="G1055" i="5"/>
  <c r="E1054" i="5"/>
  <c r="G1055" i="4" l="1"/>
  <c r="F1055" i="5"/>
  <c r="K1056" i="2"/>
  <c r="B1055" i="2"/>
  <c r="A1055" i="2"/>
  <c r="C1055" i="2"/>
  <c r="G1056" i="5" l="1"/>
  <c r="E1055" i="5"/>
  <c r="A1055" i="5"/>
  <c r="H1056" i="4"/>
  <c r="F1055" i="4"/>
  <c r="P1056" i="2"/>
  <c r="J1056" i="2"/>
  <c r="A1055" i="4"/>
  <c r="J1055" i="4" s="1"/>
  <c r="J609" i="3" s="1"/>
  <c r="K609" i="3" s="1"/>
  <c r="G1056" i="4" l="1"/>
  <c r="A1056" i="4"/>
  <c r="J1056" i="4" s="1"/>
  <c r="A1056" i="2"/>
  <c r="C1056" i="2"/>
  <c r="K1057" i="2"/>
  <c r="B1056" i="2"/>
  <c r="F1056" i="5"/>
  <c r="G1057" i="5" l="1"/>
  <c r="E1056" i="5"/>
  <c r="A1056" i="5"/>
  <c r="J1057" i="2"/>
  <c r="P1057" i="2"/>
  <c r="F1056" i="4"/>
  <c r="H1057" i="4"/>
  <c r="K1058" i="2" l="1"/>
  <c r="B1057" i="2"/>
  <c r="A1057" i="2"/>
  <c r="C1057" i="2"/>
  <c r="G1057" i="4"/>
  <c r="A1057" i="4" s="1"/>
  <c r="J1057" i="4" s="1"/>
  <c r="F1057" i="5"/>
  <c r="G1058" i="5" l="1"/>
  <c r="E1057" i="5"/>
  <c r="A1057" i="5"/>
  <c r="F1057" i="4"/>
  <c r="H1058" i="4"/>
  <c r="J1058" i="2"/>
  <c r="P1058" i="2"/>
  <c r="C1058" i="2" l="1"/>
  <c r="K1059" i="2"/>
  <c r="B1058" i="2"/>
  <c r="A1058" i="2"/>
  <c r="G1058" i="4"/>
  <c r="A1058" i="5"/>
  <c r="F1058" i="5"/>
  <c r="F1058" i="4" l="1"/>
  <c r="H1059" i="4"/>
  <c r="A1058" i="4"/>
  <c r="J1058" i="4" s="1"/>
  <c r="G1059" i="5"/>
  <c r="E1058" i="5"/>
  <c r="P1059" i="2"/>
  <c r="J1059" i="2"/>
  <c r="F1059" i="5" l="1"/>
  <c r="C1059" i="2"/>
  <c r="K1060" i="2"/>
  <c r="B1059" i="2"/>
  <c r="A1059" i="2"/>
  <c r="G1059" i="4"/>
  <c r="P1060" i="2" l="1"/>
  <c r="J1060" i="2"/>
  <c r="H1060" i="4"/>
  <c r="F1059" i="4"/>
  <c r="A1059" i="4"/>
  <c r="J1059" i="4" s="1"/>
  <c r="G1060" i="5"/>
  <c r="E1059" i="5"/>
  <c r="A1059" i="5"/>
  <c r="G1060" i="4" l="1"/>
  <c r="A1060" i="4"/>
  <c r="J1060" i="4" s="1"/>
  <c r="F1060" i="5"/>
  <c r="A1060" i="2"/>
  <c r="C1060" i="2"/>
  <c r="K1061" i="2"/>
  <c r="B1060" i="2"/>
  <c r="G1061" i="5" l="1"/>
  <c r="E1060" i="5"/>
  <c r="A1060" i="5"/>
  <c r="J1061" i="2"/>
  <c r="P1061" i="2"/>
  <c r="F1060" i="4"/>
  <c r="H1061" i="4"/>
  <c r="K1062" i="2" l="1"/>
  <c r="B1061" i="2"/>
  <c r="A1061" i="2"/>
  <c r="C1061" i="2"/>
  <c r="G1061" i="4"/>
  <c r="A1061" i="4" s="1"/>
  <c r="J1061" i="4" s="1"/>
  <c r="J616" i="3" s="1"/>
  <c r="K616" i="3" s="1"/>
  <c r="F1061" i="5"/>
  <c r="G1062" i="5" l="1"/>
  <c r="E1061" i="5"/>
  <c r="A1061" i="5"/>
  <c r="F1061" i="4"/>
  <c r="H1062" i="4"/>
  <c r="J1062" i="2"/>
  <c r="P1062" i="2"/>
  <c r="G1062" i="4" l="1"/>
  <c r="C1062" i="2"/>
  <c r="K1063" i="2"/>
  <c r="B1062" i="2"/>
  <c r="A1062" i="2"/>
  <c r="F1062" i="5"/>
  <c r="P1063" i="2" l="1"/>
  <c r="J1063" i="2"/>
  <c r="G1063" i="5"/>
  <c r="E1062" i="5"/>
  <c r="A1062" i="5"/>
  <c r="F1062" i="4"/>
  <c r="H1063" i="4"/>
  <c r="A1062" i="4"/>
  <c r="J1062" i="4" s="1"/>
  <c r="J109" i="1"/>
  <c r="F1063" i="5" l="1"/>
  <c r="C1063" i="2"/>
  <c r="K1064" i="2"/>
  <c r="B1063" i="2"/>
  <c r="A1063" i="2"/>
  <c r="G1063" i="4"/>
  <c r="P1064" i="2" l="1"/>
  <c r="J1064" i="2"/>
  <c r="H1064" i="4"/>
  <c r="F1063" i="4"/>
  <c r="A1063" i="4"/>
  <c r="J1063" i="4" s="1"/>
  <c r="G1064" i="5"/>
  <c r="E1063" i="5"/>
  <c r="A1063" i="5"/>
  <c r="G1064" i="4" l="1"/>
  <c r="A1064" i="4"/>
  <c r="J1064" i="4" s="1"/>
  <c r="F1064" i="5"/>
  <c r="A1064" i="2"/>
  <c r="C1064" i="2"/>
  <c r="K1065" i="2"/>
  <c r="B1064" i="2"/>
  <c r="G1065" i="5" l="1"/>
  <c r="E1064" i="5"/>
  <c r="A1064" i="5"/>
  <c r="J1065" i="2"/>
  <c r="P1065" i="2"/>
  <c r="F1064" i="4"/>
  <c r="H1065" i="4"/>
  <c r="K1066" i="2" l="1"/>
  <c r="B1065" i="2"/>
  <c r="A1065" i="2"/>
  <c r="C1065" i="2"/>
  <c r="G1065" i="4"/>
  <c r="A1065" i="4" s="1"/>
  <c r="J1065" i="4" s="1"/>
  <c r="F1065" i="5"/>
  <c r="G1066" i="5" l="1"/>
  <c r="E1065" i="5"/>
  <c r="A1065" i="5"/>
  <c r="F1065" i="4"/>
  <c r="H1066" i="4"/>
  <c r="J1066" i="2"/>
  <c r="P1066" i="2"/>
  <c r="C1066" i="2" l="1"/>
  <c r="K1067" i="2"/>
  <c r="B1066" i="2"/>
  <c r="A1066" i="2"/>
  <c r="G1066" i="4"/>
  <c r="A1066" i="5"/>
  <c r="F1066" i="5"/>
  <c r="F1066" i="4" l="1"/>
  <c r="H1067" i="4"/>
  <c r="G1067" i="5"/>
  <c r="E1066" i="5"/>
  <c r="P1067" i="2"/>
  <c r="J1067" i="2"/>
  <c r="A1066" i="4"/>
  <c r="J1066" i="4" s="1"/>
  <c r="C1067" i="2" l="1"/>
  <c r="K1068" i="2"/>
  <c r="B1067" i="2"/>
  <c r="A1067" i="2"/>
  <c r="F1067" i="5"/>
  <c r="A1067" i="4"/>
  <c r="J1067" i="4" s="1"/>
  <c r="J621" i="3" s="1"/>
  <c r="K621" i="3" s="1"/>
  <c r="G1067" i="4"/>
  <c r="G1068" i="5" l="1"/>
  <c r="E1067" i="5"/>
  <c r="H1068" i="4"/>
  <c r="F1067" i="4"/>
  <c r="P1068" i="2"/>
  <c r="J1068" i="2"/>
  <c r="A1067" i="5"/>
  <c r="G1068" i="4" l="1"/>
  <c r="A1068" i="4"/>
  <c r="J1068" i="4" s="1"/>
  <c r="J620" i="3" s="1"/>
  <c r="K620" i="3" s="1"/>
  <c r="A1068" i="2"/>
  <c r="C1068" i="2"/>
  <c r="K1069" i="2"/>
  <c r="B1068" i="2"/>
  <c r="F1068" i="5"/>
  <c r="G1069" i="5" l="1"/>
  <c r="E1068" i="5"/>
  <c r="A1068" i="5"/>
  <c r="J1069" i="2"/>
  <c r="P1069" i="2"/>
  <c r="F1068" i="4"/>
  <c r="H1069" i="4"/>
  <c r="K1070" i="2" l="1"/>
  <c r="B1069" i="2"/>
  <c r="A1069" i="2"/>
  <c r="C1069" i="2"/>
  <c r="G1069" i="4"/>
  <c r="A1069" i="4"/>
  <c r="J1069" i="4" s="1"/>
  <c r="F1069" i="5"/>
  <c r="G1070" i="5" l="1"/>
  <c r="E1069" i="5"/>
  <c r="A1069" i="5"/>
  <c r="F1069" i="4"/>
  <c r="H1070" i="4"/>
  <c r="J1070" i="2"/>
  <c r="P1070" i="2"/>
  <c r="C1070" i="2" l="1"/>
  <c r="K1071" i="2"/>
  <c r="B1070" i="2"/>
  <c r="A1070" i="2"/>
  <c r="G1070" i="4"/>
  <c r="A1070" i="5"/>
  <c r="F1070" i="5"/>
  <c r="F1070" i="4" l="1"/>
  <c r="H1071" i="4"/>
  <c r="A1070" i="4"/>
  <c r="J1070" i="4" s="1"/>
  <c r="J619" i="3" s="1"/>
  <c r="K619" i="3" s="1"/>
  <c r="G1071" i="5"/>
  <c r="E1070" i="5"/>
  <c r="P1071" i="2"/>
  <c r="J1071" i="2"/>
  <c r="F1071" i="5" l="1"/>
  <c r="A1071" i="4"/>
  <c r="J1071" i="4" s="1"/>
  <c r="J622" i="3" s="1"/>
  <c r="K622" i="3" s="1"/>
  <c r="G1071" i="4"/>
  <c r="C1071" i="2"/>
  <c r="K1072" i="2"/>
  <c r="B1071" i="2"/>
  <c r="A1071" i="2"/>
  <c r="H1072" i="4" l="1"/>
  <c r="F1071" i="4"/>
  <c r="P1072" i="2"/>
  <c r="J1072" i="2"/>
  <c r="G1072" i="5"/>
  <c r="E1071" i="5"/>
  <c r="A1071" i="5"/>
  <c r="F1072" i="5" l="1"/>
  <c r="A1072" i="2"/>
  <c r="C1072" i="2"/>
  <c r="K1073" i="2"/>
  <c r="B1072" i="2"/>
  <c r="G1072" i="4"/>
  <c r="A1072" i="4"/>
  <c r="J1072" i="4" s="1"/>
  <c r="J623" i="3" s="1"/>
  <c r="K623" i="3" s="1"/>
  <c r="F1072" i="4" l="1"/>
  <c r="H1073" i="4"/>
  <c r="G1073" i="5"/>
  <c r="E1072" i="5"/>
  <c r="J1073" i="2"/>
  <c r="P1073" i="2"/>
  <c r="A1072" i="5"/>
  <c r="J110" i="1"/>
  <c r="F1073" i="5" l="1"/>
  <c r="G1073" i="4"/>
  <c r="A1073" i="4" s="1"/>
  <c r="J1073" i="4" s="1"/>
  <c r="K1074" i="2"/>
  <c r="B1073" i="2"/>
  <c r="A1073" i="2"/>
  <c r="C1073" i="2"/>
  <c r="F1073" i="4" l="1"/>
  <c r="H1074" i="4"/>
  <c r="G1074" i="5"/>
  <c r="E1073" i="5"/>
  <c r="J1074" i="2"/>
  <c r="P1074" i="2"/>
  <c r="A1073" i="5"/>
  <c r="F1074" i="5" l="1"/>
  <c r="G1074" i="4"/>
  <c r="C1074" i="2"/>
  <c r="K1075" i="2"/>
  <c r="B1074" i="2"/>
  <c r="A1074" i="2"/>
  <c r="F1074" i="4" l="1"/>
  <c r="H1075" i="4"/>
  <c r="A1074" i="4"/>
  <c r="J1074" i="4" s="1"/>
  <c r="P1075" i="2"/>
  <c r="J1075" i="2"/>
  <c r="G1075" i="5"/>
  <c r="E1074" i="5"/>
  <c r="A1074" i="5"/>
  <c r="F1075" i="5" l="1"/>
  <c r="C1075" i="2"/>
  <c r="K1076" i="2"/>
  <c r="B1075" i="2"/>
  <c r="A1075" i="2"/>
  <c r="G1075" i="4"/>
  <c r="P1076" i="2" l="1"/>
  <c r="J1076" i="2"/>
  <c r="H1076" i="4"/>
  <c r="F1075" i="4"/>
  <c r="A1075" i="4"/>
  <c r="J1075" i="4" s="1"/>
  <c r="G1076" i="5"/>
  <c r="E1075" i="5"/>
  <c r="A1075" i="5"/>
  <c r="G1076" i="4" l="1"/>
  <c r="A1076" i="4"/>
  <c r="J1076" i="4" s="1"/>
  <c r="J626" i="3" s="1"/>
  <c r="K626" i="3" s="1"/>
  <c r="A1076" i="5"/>
  <c r="F1076" i="5"/>
  <c r="A1076" i="2"/>
  <c r="C1076" i="2"/>
  <c r="K1077" i="2"/>
  <c r="B1076" i="2"/>
  <c r="G1077" i="5" l="1"/>
  <c r="E1076" i="5"/>
  <c r="J1077" i="2"/>
  <c r="P1077" i="2"/>
  <c r="H1077" i="4"/>
  <c r="F1076" i="4"/>
  <c r="G1077" i="4" l="1"/>
  <c r="A1077" i="4"/>
  <c r="J1077" i="4" s="1"/>
  <c r="J624" i="3" s="1"/>
  <c r="K624" i="3" s="1"/>
  <c r="K1078" i="2"/>
  <c r="B1077" i="2"/>
  <c r="A1077" i="2"/>
  <c r="C1077" i="2"/>
  <c r="A1077" i="5"/>
  <c r="F1077" i="5"/>
  <c r="G1078" i="5" l="1"/>
  <c r="E1077" i="5"/>
  <c r="J1078" i="2"/>
  <c r="P1078" i="2"/>
  <c r="H1078" i="4"/>
  <c r="F1077" i="4"/>
  <c r="G1078" i="4" l="1"/>
  <c r="A1078" i="4"/>
  <c r="J1078" i="4" s="1"/>
  <c r="C1078" i="2"/>
  <c r="K1079" i="2"/>
  <c r="B1078" i="2"/>
  <c r="A1078" i="2"/>
  <c r="F1078" i="5"/>
  <c r="P1079" i="2" l="1"/>
  <c r="J1079" i="2"/>
  <c r="G1079" i="5"/>
  <c r="E1078" i="5"/>
  <c r="A1078" i="5"/>
  <c r="F1078" i="4"/>
  <c r="H1079" i="4"/>
  <c r="F1079" i="5" l="1"/>
  <c r="C1079" i="2"/>
  <c r="K1080" i="2"/>
  <c r="B1079" i="2"/>
  <c r="A1079" i="2"/>
  <c r="G1079" i="4"/>
  <c r="P1080" i="2" l="1"/>
  <c r="J1080" i="2"/>
  <c r="H1080" i="4"/>
  <c r="F1079" i="4"/>
  <c r="A1079" i="4"/>
  <c r="J1079" i="4" s="1"/>
  <c r="G1080" i="5"/>
  <c r="E1079" i="5"/>
  <c r="A1079" i="5"/>
  <c r="G1080" i="4" l="1"/>
  <c r="A1080" i="2"/>
  <c r="C1080" i="2"/>
  <c r="K1081" i="2"/>
  <c r="B1080" i="2"/>
  <c r="F1080" i="5"/>
  <c r="G1081" i="5" l="1"/>
  <c r="E1080" i="5"/>
  <c r="A1080" i="5"/>
  <c r="H1081" i="4"/>
  <c r="F1080" i="4"/>
  <c r="J1081" i="2"/>
  <c r="P1081" i="2"/>
  <c r="A1080" i="4"/>
  <c r="J1080" i="4" s="1"/>
  <c r="G1081" i="4" l="1"/>
  <c r="A1081" i="4"/>
  <c r="J1081" i="4" s="1"/>
  <c r="J647" i="3" s="1"/>
  <c r="K647" i="3" s="1"/>
  <c r="K1082" i="2"/>
  <c r="B1081" i="2"/>
  <c r="A1081" i="2"/>
  <c r="C1081" i="2"/>
  <c r="F1081" i="5"/>
  <c r="G1082" i="5" l="1"/>
  <c r="E1081" i="5"/>
  <c r="J1082" i="2"/>
  <c r="P1082" i="2"/>
  <c r="A1081" i="5"/>
  <c r="H1082" i="4"/>
  <c r="F1081" i="4"/>
  <c r="G1082" i="4" l="1"/>
  <c r="C1082" i="2"/>
  <c r="K1083" i="2"/>
  <c r="B1082" i="2"/>
  <c r="A1082" i="2"/>
  <c r="F1082" i="5"/>
  <c r="P1083" i="2" l="1"/>
  <c r="J1083" i="2"/>
  <c r="G1083" i="5"/>
  <c r="E1082" i="5"/>
  <c r="A1082" i="5"/>
  <c r="F1082" i="4"/>
  <c r="H1083" i="4"/>
  <c r="A1082" i="4"/>
  <c r="J1082" i="4" s="1"/>
  <c r="J648" i="3" s="1"/>
  <c r="K648" i="3" s="1"/>
  <c r="J111" i="1"/>
  <c r="F1083" i="5" l="1"/>
  <c r="C1083" i="2"/>
  <c r="K1084" i="2"/>
  <c r="B1083" i="2"/>
  <c r="A1083" i="2"/>
  <c r="G1083" i="4"/>
  <c r="A1083" i="4" s="1"/>
  <c r="J1083" i="4" s="1"/>
  <c r="J649" i="3" s="1"/>
  <c r="K649" i="3" s="1"/>
  <c r="P1084" i="2" l="1"/>
  <c r="J1084" i="2"/>
  <c r="G1084" i="5"/>
  <c r="E1083" i="5"/>
  <c r="H1084" i="4"/>
  <c r="F1083" i="4"/>
  <c r="A1083" i="5"/>
  <c r="F1084" i="5" l="1"/>
  <c r="A1084" i="2"/>
  <c r="C1084" i="2"/>
  <c r="K1085" i="2"/>
  <c r="B1084" i="2"/>
  <c r="G1084" i="4"/>
  <c r="F1084" i="4" l="1"/>
  <c r="H1085" i="4"/>
  <c r="A1084" i="4"/>
  <c r="J1084" i="4" s="1"/>
  <c r="G1085" i="5"/>
  <c r="E1084" i="5"/>
  <c r="J1085" i="2"/>
  <c r="P1085" i="2"/>
  <c r="A1084" i="5"/>
  <c r="F1085" i="5" l="1"/>
  <c r="K1086" i="2"/>
  <c r="B1085" i="2"/>
  <c r="A1085" i="2"/>
  <c r="C1085" i="2"/>
  <c r="G1085" i="4"/>
  <c r="A1085" i="4"/>
  <c r="J1085" i="4" s="1"/>
  <c r="J1086" i="2" l="1"/>
  <c r="P1086" i="2"/>
  <c r="F1085" i="4"/>
  <c r="H1086" i="4"/>
  <c r="G1086" i="5"/>
  <c r="E1085" i="5"/>
  <c r="A1085" i="5"/>
  <c r="G1086" i="4" l="1"/>
  <c r="A1086" i="4"/>
  <c r="J1086" i="4" s="1"/>
  <c r="J635" i="3" s="1"/>
  <c r="K635" i="3" s="1"/>
  <c r="F1086" i="5"/>
  <c r="C1086" i="2"/>
  <c r="K1087" i="2"/>
  <c r="B1086" i="2"/>
  <c r="A1086" i="2"/>
  <c r="P1087" i="2" l="1"/>
  <c r="J1087" i="2"/>
  <c r="G1087" i="5"/>
  <c r="E1086" i="5"/>
  <c r="A1086" i="5"/>
  <c r="F1086" i="4"/>
  <c r="H1087" i="4"/>
  <c r="F1087" i="5" l="1"/>
  <c r="C1087" i="2"/>
  <c r="K1088" i="2"/>
  <c r="B1087" i="2"/>
  <c r="A1087" i="2"/>
  <c r="G1087" i="4"/>
  <c r="P1088" i="2" l="1"/>
  <c r="J1088" i="2"/>
  <c r="H1088" i="4"/>
  <c r="F1087" i="4"/>
  <c r="A1087" i="4"/>
  <c r="J1087" i="4" s="1"/>
  <c r="G1088" i="5"/>
  <c r="E1087" i="5"/>
  <c r="A1087" i="5"/>
  <c r="G1088" i="4" l="1"/>
  <c r="A1088" i="4"/>
  <c r="J1088" i="4" s="1"/>
  <c r="A1088" i="5"/>
  <c r="F1088" i="5"/>
  <c r="A1088" i="2"/>
  <c r="C1088" i="2"/>
  <c r="K1089" i="2"/>
  <c r="B1088" i="2"/>
  <c r="G1089" i="5" l="1"/>
  <c r="E1088" i="5"/>
  <c r="J1089" i="2"/>
  <c r="P1089" i="2"/>
  <c r="H1089" i="4"/>
  <c r="F1088" i="4"/>
  <c r="G1089" i="4" l="1"/>
  <c r="A1089" i="4"/>
  <c r="J1089" i="4" s="1"/>
  <c r="K1090" i="2"/>
  <c r="B1089" i="2"/>
  <c r="A1089" i="2"/>
  <c r="C1089" i="2"/>
  <c r="F1089" i="5"/>
  <c r="J1090" i="2" l="1"/>
  <c r="P1090" i="2"/>
  <c r="G1090" i="5"/>
  <c r="E1089" i="5"/>
  <c r="A1089" i="5"/>
  <c r="H1090" i="4"/>
  <c r="F1089" i="4"/>
  <c r="F1090" i="5" l="1"/>
  <c r="G1090" i="4"/>
  <c r="A1090" i="4" s="1"/>
  <c r="J1090" i="4" s="1"/>
  <c r="C1090" i="2"/>
  <c r="K1091" i="2"/>
  <c r="B1090" i="2"/>
  <c r="A1090" i="2"/>
  <c r="F1090" i="4" l="1"/>
  <c r="H1091" i="4"/>
  <c r="P1091" i="2"/>
  <c r="J1091" i="2"/>
  <c r="G1091" i="5"/>
  <c r="E1090" i="5"/>
  <c r="A1090" i="5"/>
  <c r="F1091" i="5" l="1"/>
  <c r="C1091" i="2"/>
  <c r="K1092" i="2"/>
  <c r="B1091" i="2"/>
  <c r="A1091" i="2"/>
  <c r="G1091" i="4"/>
  <c r="P1092" i="2" l="1"/>
  <c r="J1092" i="2"/>
  <c r="H1092" i="4"/>
  <c r="F1091" i="4"/>
  <c r="A1091" i="4"/>
  <c r="J1091" i="4" s="1"/>
  <c r="G1092" i="5"/>
  <c r="E1091" i="5"/>
  <c r="A1091" i="5"/>
  <c r="G1092" i="4" l="1"/>
  <c r="A1092" i="4"/>
  <c r="J1092" i="4" s="1"/>
  <c r="A1092" i="5"/>
  <c r="F1092" i="5"/>
  <c r="A1092" i="2"/>
  <c r="C1092" i="2"/>
  <c r="K1093" i="2"/>
  <c r="B1092" i="2"/>
  <c r="G1093" i="5" l="1"/>
  <c r="E1092" i="5"/>
  <c r="J1093" i="2"/>
  <c r="P1093" i="2"/>
  <c r="H1093" i="4"/>
  <c r="F1092" i="4"/>
  <c r="J112" i="1"/>
  <c r="G1093" i="4" l="1"/>
  <c r="A1093" i="4"/>
  <c r="J1093" i="4" s="1"/>
  <c r="J629" i="3" s="1"/>
  <c r="K629" i="3" s="1"/>
  <c r="K1094" i="2"/>
  <c r="B1093" i="2"/>
  <c r="A1093" i="2"/>
  <c r="C1093" i="2"/>
  <c r="F1093" i="5"/>
  <c r="G1094" i="5" l="1"/>
  <c r="E1093" i="5"/>
  <c r="J1094" i="2"/>
  <c r="P1094" i="2"/>
  <c r="A1093" i="5"/>
  <c r="H1094" i="4"/>
  <c r="F1093" i="4"/>
  <c r="G1094" i="4" l="1"/>
  <c r="A1094" i="4"/>
  <c r="J1094" i="4" s="1"/>
  <c r="J630" i="3" s="1"/>
  <c r="K630" i="3" s="1"/>
  <c r="C1094" i="2"/>
  <c r="K1095" i="2"/>
  <c r="B1094" i="2"/>
  <c r="A1094" i="2"/>
  <c r="F1094" i="5"/>
  <c r="P1095" i="2" l="1"/>
  <c r="J1095" i="2"/>
  <c r="G1095" i="5"/>
  <c r="E1094" i="5"/>
  <c r="A1094" i="5"/>
  <c r="F1094" i="4"/>
  <c r="H1095" i="4"/>
  <c r="F1095" i="5" l="1"/>
  <c r="C1095" i="2"/>
  <c r="K1096" i="2"/>
  <c r="B1095" i="2"/>
  <c r="A1095" i="2"/>
  <c r="G1095" i="4"/>
  <c r="P1096" i="2" l="1"/>
  <c r="J1096" i="2"/>
  <c r="H1096" i="4"/>
  <c r="F1095" i="4"/>
  <c r="A1095" i="4"/>
  <c r="J1095" i="4" s="1"/>
  <c r="J628" i="3" s="1"/>
  <c r="K628" i="3" s="1"/>
  <c r="G1096" i="5"/>
  <c r="E1095" i="5"/>
  <c r="A1095" i="5"/>
  <c r="G1096" i="4" l="1"/>
  <c r="F1096" i="5"/>
  <c r="A1096" i="5" s="1"/>
  <c r="A1096" i="2"/>
  <c r="C1096" i="2"/>
  <c r="K1097" i="2"/>
  <c r="B1096" i="2"/>
  <c r="J1097" i="2" l="1"/>
  <c r="P1097" i="2"/>
  <c r="H1097" i="4"/>
  <c r="F1096" i="4"/>
  <c r="G1097" i="5"/>
  <c r="E1096" i="5"/>
  <c r="A1096" i="4"/>
  <c r="J1096" i="4" s="1"/>
  <c r="G1097" i="4" l="1"/>
  <c r="A1097" i="4"/>
  <c r="J1097" i="4" s="1"/>
  <c r="J641" i="3" s="1"/>
  <c r="K641" i="3" s="1"/>
  <c r="F1097" i="5"/>
  <c r="K1098" i="2"/>
  <c r="B1097" i="2"/>
  <c r="A1097" i="2"/>
  <c r="C1097" i="2"/>
  <c r="G1098" i="5" l="1"/>
  <c r="E1097" i="5"/>
  <c r="A1097" i="5"/>
  <c r="J1098" i="2"/>
  <c r="P1098" i="2"/>
  <c r="H1098" i="4"/>
  <c r="F1097" i="4"/>
  <c r="C1098" i="2" l="1"/>
  <c r="K1099" i="2"/>
  <c r="B1098" i="2"/>
  <c r="A1098" i="2"/>
  <c r="G1098" i="4"/>
  <c r="A1098" i="5"/>
  <c r="F1098" i="5"/>
  <c r="F1098" i="4" l="1"/>
  <c r="H1099" i="4"/>
  <c r="A1098" i="4"/>
  <c r="J1098" i="4" s="1"/>
  <c r="J642" i="3" s="1"/>
  <c r="K642" i="3" s="1"/>
  <c r="G1099" i="5"/>
  <c r="E1098" i="5"/>
  <c r="P1099" i="2"/>
  <c r="J1099" i="2"/>
  <c r="C1099" i="2" l="1"/>
  <c r="K1100" i="2"/>
  <c r="B1099" i="2"/>
  <c r="A1099" i="2"/>
  <c r="F1099" i="5"/>
  <c r="A1099" i="4"/>
  <c r="J1099" i="4" s="1"/>
  <c r="G1099" i="4"/>
  <c r="G1100" i="5" l="1"/>
  <c r="E1099" i="5"/>
  <c r="H1100" i="4"/>
  <c r="F1099" i="4"/>
  <c r="P1100" i="2"/>
  <c r="J1100" i="2"/>
  <c r="A1099" i="5"/>
  <c r="G1100" i="4" l="1"/>
  <c r="A1100" i="2"/>
  <c r="C1100" i="2"/>
  <c r="K1101" i="2"/>
  <c r="B1100" i="2"/>
  <c r="F1100" i="5"/>
  <c r="G1101" i="5" l="1"/>
  <c r="E1100" i="5"/>
  <c r="A1100" i="5"/>
  <c r="F1100" i="4"/>
  <c r="H1101" i="4"/>
  <c r="J1101" i="2"/>
  <c r="P1101" i="2"/>
  <c r="A1100" i="4"/>
  <c r="J1100" i="4" s="1"/>
  <c r="K1102" i="2" l="1"/>
  <c r="B1101" i="2"/>
  <c r="A1101" i="2"/>
  <c r="C1101" i="2"/>
  <c r="G1101" i="4"/>
  <c r="A1101" i="4" s="1"/>
  <c r="J1101" i="4" s="1"/>
  <c r="J640" i="3" s="1"/>
  <c r="K640" i="3" s="1"/>
  <c r="F1101" i="5"/>
  <c r="G1102" i="5" l="1"/>
  <c r="E1101" i="5"/>
  <c r="A1101" i="5"/>
  <c r="F1101" i="4"/>
  <c r="H1102" i="4"/>
  <c r="J1102" i="2"/>
  <c r="P1102" i="2"/>
  <c r="G1102" i="4" l="1"/>
  <c r="A1102" i="4"/>
  <c r="J1102" i="4" s="1"/>
  <c r="J639" i="3" s="1"/>
  <c r="K639" i="3" s="1"/>
  <c r="C1102" i="2"/>
  <c r="K1103" i="2"/>
  <c r="B1102" i="2"/>
  <c r="A1102" i="2"/>
  <c r="F1102" i="5"/>
  <c r="P1103" i="2" l="1"/>
  <c r="J1103" i="2"/>
  <c r="G1103" i="5"/>
  <c r="E1102" i="5"/>
  <c r="A1102" i="5"/>
  <c r="F1102" i="4"/>
  <c r="H1103" i="4"/>
  <c r="J113" i="1"/>
  <c r="F1103" i="5" l="1"/>
  <c r="C1103" i="2"/>
  <c r="K1104" i="2"/>
  <c r="B1103" i="2"/>
  <c r="A1103" i="2"/>
  <c r="G1103" i="4"/>
  <c r="P1104" i="2" l="1"/>
  <c r="J1104" i="2"/>
  <c r="H1104" i="4"/>
  <c r="F1103" i="4"/>
  <c r="A1103" i="4"/>
  <c r="J1103" i="4" s="1"/>
  <c r="G1104" i="5"/>
  <c r="E1103" i="5"/>
  <c r="A1103" i="5"/>
  <c r="G1104" i="4" l="1"/>
  <c r="A1104" i="4"/>
  <c r="J1104" i="4" s="1"/>
  <c r="A1104" i="5"/>
  <c r="F1104" i="5"/>
  <c r="A1104" i="2"/>
  <c r="C1104" i="2"/>
  <c r="K1105" i="2"/>
  <c r="B1104" i="2"/>
  <c r="G1105" i="5" l="1"/>
  <c r="E1104" i="5"/>
  <c r="J1105" i="2"/>
  <c r="P1105" i="2"/>
  <c r="H1105" i="4"/>
  <c r="F1104" i="4"/>
  <c r="G1105" i="4" l="1"/>
  <c r="A1105" i="4"/>
  <c r="J1105" i="4" s="1"/>
  <c r="K1106" i="2"/>
  <c r="B1105" i="2"/>
  <c r="A1105" i="2"/>
  <c r="C1105" i="2"/>
  <c r="F1105" i="5"/>
  <c r="J1106" i="2" l="1"/>
  <c r="P1106" i="2"/>
  <c r="G1106" i="5"/>
  <c r="E1105" i="5"/>
  <c r="A1105" i="5"/>
  <c r="H1106" i="4"/>
  <c r="F1105" i="4"/>
  <c r="F1106" i="5" l="1"/>
  <c r="G1106" i="4"/>
  <c r="A1106" i="4" s="1"/>
  <c r="J1106" i="4" s="1"/>
  <c r="J637" i="3" s="1"/>
  <c r="K637" i="3" s="1"/>
  <c r="C1106" i="2"/>
  <c r="K1107" i="2"/>
  <c r="B1106" i="2"/>
  <c r="A1106" i="2"/>
  <c r="F1106" i="4" l="1"/>
  <c r="H1107" i="4"/>
  <c r="P1107" i="2"/>
  <c r="J1107" i="2"/>
  <c r="G1107" i="5"/>
  <c r="E1106" i="5"/>
  <c r="A1106" i="5"/>
  <c r="F1107" i="5" l="1"/>
  <c r="C1107" i="2"/>
  <c r="K1108" i="2"/>
  <c r="B1107" i="2"/>
  <c r="A1107" i="2"/>
  <c r="G1107" i="4"/>
  <c r="P1108" i="2" l="1"/>
  <c r="J1108" i="2"/>
  <c r="H1108" i="4"/>
  <c r="F1107" i="4"/>
  <c r="A1107" i="4"/>
  <c r="J1107" i="4" s="1"/>
  <c r="G1108" i="5"/>
  <c r="E1107" i="5"/>
  <c r="A1107" i="5"/>
  <c r="G1108" i="4" l="1"/>
  <c r="A1108" i="4"/>
  <c r="J1108" i="4" s="1"/>
  <c r="J636" i="3" s="1"/>
  <c r="K636" i="3" s="1"/>
  <c r="F1108" i="5"/>
  <c r="A1108" i="2"/>
  <c r="C1108" i="2"/>
  <c r="K1109" i="2"/>
  <c r="B1108" i="2"/>
  <c r="G1109" i="5" l="1"/>
  <c r="E1108" i="5"/>
  <c r="J1109" i="2"/>
  <c r="P1109" i="2"/>
  <c r="A1108" i="5"/>
  <c r="H1109" i="4"/>
  <c r="F1108" i="4"/>
  <c r="G1109" i="4" l="1"/>
  <c r="A1109" i="4"/>
  <c r="J1109" i="4" s="1"/>
  <c r="K1110" i="2"/>
  <c r="B1109" i="2"/>
  <c r="A1109" i="2"/>
  <c r="C1109" i="2"/>
  <c r="F1109" i="5"/>
  <c r="A1109" i="5" s="1"/>
  <c r="J1110" i="2" l="1"/>
  <c r="P1110" i="2"/>
  <c r="G1110" i="5"/>
  <c r="E1109" i="5"/>
  <c r="H1110" i="4"/>
  <c r="F1109" i="4"/>
  <c r="F1110" i="5" l="1"/>
  <c r="G1110" i="4"/>
  <c r="A1110" i="4" s="1"/>
  <c r="J1110" i="4" s="1"/>
  <c r="C1110" i="2"/>
  <c r="K1111" i="2"/>
  <c r="B1110" i="2"/>
  <c r="A1110" i="2"/>
  <c r="F1110" i="4" l="1"/>
  <c r="H1111" i="4"/>
  <c r="P1111" i="2"/>
  <c r="J1111" i="2"/>
  <c r="G1111" i="5"/>
  <c r="E1110" i="5"/>
  <c r="A1110" i="5"/>
  <c r="F1111" i="5" l="1"/>
  <c r="C1111" i="2"/>
  <c r="K1112" i="2"/>
  <c r="B1111" i="2"/>
  <c r="A1111" i="2"/>
  <c r="G1111" i="4"/>
  <c r="P1112" i="2" l="1"/>
  <c r="J1112" i="2"/>
  <c r="H1112" i="4"/>
  <c r="F1111" i="4"/>
  <c r="A1111" i="4"/>
  <c r="J1111" i="4" s="1"/>
  <c r="G1112" i="5"/>
  <c r="E1111" i="5"/>
  <c r="A1111" i="5"/>
  <c r="G1112" i="4" l="1"/>
  <c r="F1112" i="5"/>
  <c r="A1112" i="2"/>
  <c r="C1112" i="2"/>
  <c r="K1113" i="2"/>
  <c r="B1112" i="2"/>
  <c r="G1113" i="5" l="1"/>
  <c r="E1112" i="5"/>
  <c r="A1112" i="5"/>
  <c r="J1113" i="2"/>
  <c r="P1113" i="2"/>
  <c r="H1113" i="4"/>
  <c r="F1112" i="4"/>
  <c r="A1112" i="4"/>
  <c r="J1112" i="4" s="1"/>
  <c r="J114" i="1"/>
  <c r="K1114" i="2" l="1"/>
  <c r="B1113" i="2"/>
  <c r="A1113" i="2"/>
  <c r="C1113" i="2"/>
  <c r="G1113" i="4"/>
  <c r="A1113" i="4" s="1"/>
  <c r="J1113" i="4" s="1"/>
  <c r="J646" i="3" s="1"/>
  <c r="K646" i="3" s="1"/>
  <c r="F1113" i="5"/>
  <c r="G1114" i="5" l="1"/>
  <c r="E1113" i="5"/>
  <c r="A1113" i="5"/>
  <c r="H1114" i="4"/>
  <c r="F1113" i="4"/>
  <c r="J1114" i="2"/>
  <c r="P1114" i="2"/>
  <c r="G1114" i="4" l="1"/>
  <c r="C1114" i="2"/>
  <c r="K1115" i="2"/>
  <c r="B1114" i="2"/>
  <c r="A1114" i="2"/>
  <c r="F1114" i="5"/>
  <c r="P1115" i="2" l="1"/>
  <c r="J1115" i="2"/>
  <c r="G1115" i="5"/>
  <c r="E1114" i="5"/>
  <c r="A1114" i="5"/>
  <c r="F1114" i="4"/>
  <c r="H1115" i="4"/>
  <c r="A1114" i="4"/>
  <c r="J1114" i="4" s="1"/>
  <c r="F1115" i="5" l="1"/>
  <c r="C1115" i="2"/>
  <c r="K1116" i="2"/>
  <c r="B1115" i="2"/>
  <c r="A1115" i="2"/>
  <c r="G1115" i="4"/>
  <c r="P1116" i="2" l="1"/>
  <c r="J1116" i="2"/>
  <c r="H1116" i="4"/>
  <c r="F1115" i="4"/>
  <c r="A1115" i="4"/>
  <c r="J1115" i="4" s="1"/>
  <c r="G1116" i="5"/>
  <c r="E1115" i="5"/>
  <c r="A1115" i="5"/>
  <c r="G1116" i="4" l="1"/>
  <c r="F1116" i="5"/>
  <c r="A1116" i="2"/>
  <c r="C1116" i="2"/>
  <c r="K1117" i="2"/>
  <c r="B1116" i="2"/>
  <c r="G1117" i="5" l="1"/>
  <c r="E1116" i="5"/>
  <c r="A1116" i="5"/>
  <c r="J1117" i="2"/>
  <c r="P1117" i="2"/>
  <c r="F1116" i="4"/>
  <c r="H1117" i="4"/>
  <c r="A1116" i="4"/>
  <c r="J1116" i="4" s="1"/>
  <c r="J631" i="3" s="1"/>
  <c r="K631" i="3" s="1"/>
  <c r="K1118" i="2" l="1"/>
  <c r="B1117" i="2"/>
  <c r="A1117" i="2"/>
  <c r="C1117" i="2"/>
  <c r="G1117" i="4"/>
  <c r="A1117" i="4" s="1"/>
  <c r="J1117" i="4" s="1"/>
  <c r="F1117" i="5"/>
  <c r="G1118" i="5" l="1"/>
  <c r="E1117" i="5"/>
  <c r="A1117" i="5"/>
  <c r="F1117" i="4"/>
  <c r="H1118" i="4"/>
  <c r="J1118" i="2"/>
  <c r="P1118" i="2"/>
  <c r="C1118" i="2" l="1"/>
  <c r="K1119" i="2"/>
  <c r="B1118" i="2"/>
  <c r="A1118" i="2"/>
  <c r="G1118" i="4"/>
  <c r="A1118" i="4"/>
  <c r="J1118" i="4" s="1"/>
  <c r="A1118" i="5"/>
  <c r="F1118" i="5"/>
  <c r="F1118" i="4" l="1"/>
  <c r="H1119" i="4"/>
  <c r="G1119" i="5"/>
  <c r="E1118" i="5"/>
  <c r="P1119" i="2"/>
  <c r="J1119" i="2"/>
  <c r="C1119" i="2" l="1"/>
  <c r="K1120" i="2"/>
  <c r="B1119" i="2"/>
  <c r="A1119" i="2"/>
  <c r="F1119" i="5"/>
  <c r="A1119" i="4"/>
  <c r="J1119" i="4" s="1"/>
  <c r="J632" i="3" s="1"/>
  <c r="K632" i="3" s="1"/>
  <c r="G1119" i="4"/>
  <c r="G1120" i="5" l="1"/>
  <c r="E1119" i="5"/>
  <c r="A1119" i="5"/>
  <c r="H1120" i="4"/>
  <c r="F1119" i="4"/>
  <c r="P1120" i="2"/>
  <c r="J1120" i="2"/>
  <c r="G1120" i="4" l="1"/>
  <c r="A1120" i="4"/>
  <c r="J1120" i="4" s="1"/>
  <c r="A1120" i="2"/>
  <c r="C1120" i="2"/>
  <c r="K1121" i="2"/>
  <c r="B1120" i="2"/>
  <c r="F1120" i="5"/>
  <c r="G1121" i="5" l="1"/>
  <c r="E1120" i="5"/>
  <c r="A1120" i="5"/>
  <c r="J1121" i="2"/>
  <c r="P1121" i="2"/>
  <c r="H1121" i="4"/>
  <c r="F1120" i="4"/>
  <c r="K1122" i="2" l="1"/>
  <c r="B1121" i="2"/>
  <c r="A1121" i="2"/>
  <c r="C1121" i="2"/>
  <c r="G1121" i="4"/>
  <c r="A1121" i="4" s="1"/>
  <c r="J1121" i="4" s="1"/>
  <c r="F1121" i="5"/>
  <c r="G1122" i="5" l="1"/>
  <c r="E1121" i="5"/>
  <c r="A1121" i="5"/>
  <c r="H1122" i="4"/>
  <c r="F1121" i="4"/>
  <c r="J1122" i="2"/>
  <c r="P1122" i="2"/>
  <c r="G1122" i="4" l="1"/>
  <c r="A1122" i="4"/>
  <c r="J1122" i="4" s="1"/>
  <c r="C1122" i="2"/>
  <c r="K1123" i="2"/>
  <c r="B1122" i="2"/>
  <c r="A1122" i="2"/>
  <c r="F1122" i="5"/>
  <c r="P1123" i="2" l="1"/>
  <c r="J1123" i="2"/>
  <c r="G1123" i="5"/>
  <c r="E1122" i="5"/>
  <c r="A1122" i="5"/>
  <c r="F1122" i="4"/>
  <c r="H1123" i="4"/>
  <c r="J115" i="1"/>
  <c r="F1123" i="5" l="1"/>
  <c r="C1123" i="2"/>
  <c r="K1124" i="2"/>
  <c r="B1123" i="2"/>
  <c r="A1123" i="2"/>
  <c r="G1123" i="4"/>
  <c r="P1124" i="2" l="1"/>
  <c r="J1124" i="2"/>
  <c r="H1124" i="4"/>
  <c r="F1123" i="4"/>
  <c r="A1123" i="4"/>
  <c r="J1123" i="4" s="1"/>
  <c r="J1109" i="3" s="1"/>
  <c r="K1109" i="3" s="1"/>
  <c r="G1124" i="5"/>
  <c r="E1123" i="5"/>
  <c r="A1123" i="5"/>
  <c r="G1124" i="4" l="1"/>
  <c r="A1124" i="4"/>
  <c r="J1124" i="4" s="1"/>
  <c r="F1124" i="5"/>
  <c r="A1124" i="2"/>
  <c r="C1124" i="2"/>
  <c r="K1125" i="2"/>
  <c r="B1124" i="2"/>
  <c r="G1125" i="5" l="1"/>
  <c r="E1124" i="5"/>
  <c r="J1125" i="2"/>
  <c r="P1125" i="2"/>
  <c r="A1124" i="5"/>
  <c r="H1125" i="4"/>
  <c r="F1124" i="4"/>
  <c r="G1125" i="4" l="1"/>
  <c r="A1125" i="4"/>
  <c r="J1125" i="4" s="1"/>
  <c r="J654" i="3" s="1"/>
  <c r="K654" i="3" s="1"/>
  <c r="K1126" i="2"/>
  <c r="B1125" i="2"/>
  <c r="A1125" i="2"/>
  <c r="C1125" i="2"/>
  <c r="F1125" i="5"/>
  <c r="J1126" i="2" l="1"/>
  <c r="P1126" i="2"/>
  <c r="G1126" i="5"/>
  <c r="E1125" i="5"/>
  <c r="A1125" i="5"/>
  <c r="H1126" i="4"/>
  <c r="F1125" i="4"/>
  <c r="F1126" i="5" l="1"/>
  <c r="G1126" i="4"/>
  <c r="A1126" i="4" s="1"/>
  <c r="J1126" i="4" s="1"/>
  <c r="C1126" i="2"/>
  <c r="K1127" i="2"/>
  <c r="B1126" i="2"/>
  <c r="A1126" i="2"/>
  <c r="F1126" i="4" l="1"/>
  <c r="H1127" i="4"/>
  <c r="P1127" i="2"/>
  <c r="J1127" i="2"/>
  <c r="G1127" i="5"/>
  <c r="E1126" i="5"/>
  <c r="A1126" i="5"/>
  <c r="F1127" i="5" l="1"/>
  <c r="C1127" i="2"/>
  <c r="K1128" i="2"/>
  <c r="B1127" i="2"/>
  <c r="A1127" i="2"/>
  <c r="G1127" i="4"/>
  <c r="P1128" i="2" l="1"/>
  <c r="J1128" i="2"/>
  <c r="H1128" i="4"/>
  <c r="F1127" i="4"/>
  <c r="A1127" i="4"/>
  <c r="J1127" i="4" s="1"/>
  <c r="J652" i="3" s="1"/>
  <c r="K652" i="3" s="1"/>
  <c r="G1128" i="5"/>
  <c r="E1127" i="5"/>
  <c r="A1127" i="5"/>
  <c r="G1128" i="4" l="1"/>
  <c r="F1128" i="5"/>
  <c r="A1128" i="2"/>
  <c r="C1128" i="2"/>
  <c r="K1129" i="2"/>
  <c r="B1128" i="2"/>
  <c r="G1129" i="5" l="1"/>
  <c r="E1128" i="5"/>
  <c r="J1129" i="2"/>
  <c r="P1129" i="2"/>
  <c r="A1128" i="5"/>
  <c r="H1129" i="4"/>
  <c r="F1128" i="4"/>
  <c r="A1128" i="4"/>
  <c r="J1128" i="4" s="1"/>
  <c r="J651" i="3" s="1"/>
  <c r="K651" i="3" s="1"/>
  <c r="K1130" i="2" l="1"/>
  <c r="B1129" i="2"/>
  <c r="A1129" i="2"/>
  <c r="C1129" i="2"/>
  <c r="G1129" i="4"/>
  <c r="A1129" i="4" s="1"/>
  <c r="J1129" i="4" s="1"/>
  <c r="F1129" i="5"/>
  <c r="G1130" i="5" l="1"/>
  <c r="E1129" i="5"/>
  <c r="A1129" i="5"/>
  <c r="H1130" i="4"/>
  <c r="F1129" i="4"/>
  <c r="J1130" i="2"/>
  <c r="P1130" i="2"/>
  <c r="G1130" i="4" l="1"/>
  <c r="C1130" i="2"/>
  <c r="K1131" i="2"/>
  <c r="B1130" i="2"/>
  <c r="A1130" i="2"/>
  <c r="F1130" i="5"/>
  <c r="P1131" i="2" l="1"/>
  <c r="J1131" i="2"/>
  <c r="G1131" i="5"/>
  <c r="E1130" i="5"/>
  <c r="A1130" i="5"/>
  <c r="F1130" i="4"/>
  <c r="H1131" i="4"/>
  <c r="A1130" i="4"/>
  <c r="J1130" i="4" s="1"/>
  <c r="F1131" i="5" l="1"/>
  <c r="G1131" i="4"/>
  <c r="C1131" i="2"/>
  <c r="K1132" i="2"/>
  <c r="B1131" i="2"/>
  <c r="A1131" i="2"/>
  <c r="H1132" i="4" l="1"/>
  <c r="F1131" i="4"/>
  <c r="A1131" i="4"/>
  <c r="J1131" i="4" s="1"/>
  <c r="J657" i="3" s="1"/>
  <c r="K657" i="3" s="1"/>
  <c r="P1132" i="2"/>
  <c r="J1132" i="2"/>
  <c r="G1132" i="5"/>
  <c r="E1131" i="5"/>
  <c r="A1131" i="5"/>
  <c r="F1132" i="5" l="1"/>
  <c r="A1132" i="2"/>
  <c r="C1132" i="2"/>
  <c r="K1133" i="2"/>
  <c r="B1132" i="2"/>
  <c r="G1132" i="4"/>
  <c r="F1132" i="4" l="1"/>
  <c r="H1133" i="4"/>
  <c r="A1132" i="4"/>
  <c r="J1132" i="4" s="1"/>
  <c r="G1133" i="5"/>
  <c r="E1132" i="5"/>
  <c r="J1133" i="2"/>
  <c r="P1133" i="2"/>
  <c r="A1132" i="5"/>
  <c r="J116" i="1"/>
  <c r="F1133" i="5" l="1"/>
  <c r="K1134" i="2"/>
  <c r="B1133" i="2"/>
  <c r="A1133" i="2"/>
  <c r="C1133" i="2"/>
  <c r="G1133" i="4"/>
  <c r="A1133" i="4"/>
  <c r="J1133" i="4" s="1"/>
  <c r="J1134" i="2" l="1"/>
  <c r="P1134" i="2"/>
  <c r="F1133" i="4"/>
  <c r="H1134" i="4"/>
  <c r="G1134" i="5"/>
  <c r="E1133" i="5"/>
  <c r="A1133" i="5"/>
  <c r="G1134" i="4" l="1"/>
  <c r="A1134" i="4"/>
  <c r="J1134" i="4" s="1"/>
  <c r="J658" i="3" s="1"/>
  <c r="K658" i="3" s="1"/>
  <c r="A1134" i="5"/>
  <c r="F1134" i="5"/>
  <c r="C1134" i="2"/>
  <c r="K1135" i="2"/>
  <c r="B1134" i="2"/>
  <c r="A1134" i="2"/>
  <c r="P1135" i="2" l="1"/>
  <c r="J1135" i="2"/>
  <c r="G1135" i="5"/>
  <c r="E1134" i="5"/>
  <c r="F1134" i="4"/>
  <c r="H1135" i="4"/>
  <c r="F1135" i="5" l="1"/>
  <c r="A1135" i="4"/>
  <c r="J1135" i="4" s="1"/>
  <c r="G1135" i="4"/>
  <c r="C1135" i="2"/>
  <c r="K1136" i="2"/>
  <c r="B1135" i="2"/>
  <c r="A1135" i="2"/>
  <c r="H1136" i="4" l="1"/>
  <c r="F1135" i="4"/>
  <c r="P1136" i="2"/>
  <c r="J1136" i="2"/>
  <c r="G1136" i="5"/>
  <c r="E1135" i="5"/>
  <c r="A1135" i="5"/>
  <c r="F1136" i="5" l="1"/>
  <c r="A1136" i="2"/>
  <c r="C1136" i="2"/>
  <c r="K1137" i="2"/>
  <c r="B1136" i="2"/>
  <c r="G1136" i="4"/>
  <c r="A1136" i="4"/>
  <c r="J1136" i="4" s="1"/>
  <c r="H1137" i="4" l="1"/>
  <c r="F1136" i="4"/>
  <c r="G1137" i="5"/>
  <c r="E1136" i="5"/>
  <c r="J1137" i="2"/>
  <c r="P1137" i="2"/>
  <c r="A1136" i="5"/>
  <c r="K1138" i="2" l="1"/>
  <c r="B1137" i="2"/>
  <c r="A1137" i="2"/>
  <c r="C1137" i="2"/>
  <c r="F1137" i="5"/>
  <c r="G1137" i="4"/>
  <c r="A1137" i="4"/>
  <c r="J1137" i="4" s="1"/>
  <c r="J563" i="3" s="1"/>
  <c r="K563" i="3" s="1"/>
  <c r="H1138" i="4" l="1"/>
  <c r="F1137" i="4"/>
  <c r="G1138" i="5"/>
  <c r="E1137" i="5"/>
  <c r="A1137" i="5"/>
  <c r="J1138" i="2"/>
  <c r="P1138" i="2"/>
  <c r="F1138" i="5" l="1"/>
  <c r="C1138" i="2"/>
  <c r="K1139" i="2"/>
  <c r="B1138" i="2"/>
  <c r="A1138" i="2"/>
  <c r="G1138" i="4"/>
  <c r="P1139" i="2" l="1"/>
  <c r="J1139" i="2"/>
  <c r="F1138" i="4"/>
  <c r="H1139" i="4"/>
  <c r="G1139" i="5"/>
  <c r="E1138" i="5"/>
  <c r="A1138" i="4"/>
  <c r="J1138" i="4" s="1"/>
  <c r="A1138" i="5"/>
  <c r="G1139" i="4" l="1"/>
  <c r="C1139" i="2"/>
  <c r="K1140" i="2"/>
  <c r="B1139" i="2"/>
  <c r="A1139" i="2"/>
  <c r="F1139" i="5"/>
  <c r="P1140" i="2" l="1"/>
  <c r="J1140" i="2"/>
  <c r="G1140" i="5"/>
  <c r="E1139" i="5"/>
  <c r="A1139" i="5"/>
  <c r="H1140" i="4"/>
  <c r="F1139" i="4"/>
  <c r="A1139" i="4"/>
  <c r="J1139" i="4" s="1"/>
  <c r="F1140" i="5" l="1"/>
  <c r="G1140" i="4"/>
  <c r="A1140" i="4" s="1"/>
  <c r="J1140" i="4" s="1"/>
  <c r="A1140" i="2"/>
  <c r="C1140" i="2"/>
  <c r="K1141" i="2"/>
  <c r="B1140" i="2"/>
  <c r="F1140" i="4" l="1"/>
  <c r="H1141" i="4"/>
  <c r="J1141" i="2"/>
  <c r="P1141" i="2"/>
  <c r="G1141" i="5"/>
  <c r="E1140" i="5"/>
  <c r="A1140" i="5"/>
  <c r="F1141" i="5" l="1"/>
  <c r="K1142" i="2"/>
  <c r="B1141" i="2"/>
  <c r="A1141" i="2"/>
  <c r="C1141" i="2"/>
  <c r="G1141" i="4"/>
  <c r="A1141" i="4"/>
  <c r="J1141" i="4" s="1"/>
  <c r="J1142" i="2" l="1"/>
  <c r="P1142" i="2"/>
  <c r="F1141" i="4"/>
  <c r="H1142" i="4"/>
  <c r="G1142" i="5"/>
  <c r="E1141" i="5"/>
  <c r="A1141" i="5"/>
  <c r="G1142" i="4" l="1"/>
  <c r="F1142" i="5"/>
  <c r="C1142" i="2"/>
  <c r="K1143" i="2"/>
  <c r="B1142" i="2"/>
  <c r="A1142" i="2"/>
  <c r="G1143" i="5" l="1"/>
  <c r="E1142" i="5"/>
  <c r="A1142" i="5"/>
  <c r="P1143" i="2"/>
  <c r="J1143" i="2"/>
  <c r="H1143" i="4"/>
  <c r="F1142" i="4"/>
  <c r="A1142" i="4"/>
  <c r="J1142" i="4" s="1"/>
  <c r="J117" i="1"/>
  <c r="G1143" i="4" l="1"/>
  <c r="C1143" i="2"/>
  <c r="K1144" i="2"/>
  <c r="B1143" i="2"/>
  <c r="A1143" i="2"/>
  <c r="F1143" i="5"/>
  <c r="P1144" i="2" l="1"/>
  <c r="J1144" i="2"/>
  <c r="G1144" i="5"/>
  <c r="E1143" i="5"/>
  <c r="A1143" i="5"/>
  <c r="H1144" i="4"/>
  <c r="F1143" i="4"/>
  <c r="A1143" i="4"/>
  <c r="J1143" i="4" s="1"/>
  <c r="J578" i="3" s="1"/>
  <c r="K578" i="3" s="1"/>
  <c r="F1144" i="5" l="1"/>
  <c r="A1144" i="2"/>
  <c r="C1144" i="2"/>
  <c r="K1145" i="2"/>
  <c r="B1144" i="2"/>
  <c r="G1144" i="4"/>
  <c r="A1144" i="4"/>
  <c r="J1144" i="4" s="1"/>
  <c r="F1144" i="4" l="1"/>
  <c r="H1145" i="4"/>
  <c r="G1145" i="5"/>
  <c r="E1144" i="5"/>
  <c r="J1145" i="2"/>
  <c r="P1145" i="2"/>
  <c r="A1144" i="5"/>
  <c r="F1145" i="5" l="1"/>
  <c r="G1145" i="4"/>
  <c r="A1145" i="4" s="1"/>
  <c r="J1145" i="4" s="1"/>
  <c r="J579" i="3" s="1"/>
  <c r="K579" i="3" s="1"/>
  <c r="K1146" i="2"/>
  <c r="B1145" i="2"/>
  <c r="A1145" i="2"/>
  <c r="C1145" i="2"/>
  <c r="F1145" i="4" l="1"/>
  <c r="H1146" i="4"/>
  <c r="G1146" i="5"/>
  <c r="E1145" i="5"/>
  <c r="J1146" i="2"/>
  <c r="P1146" i="2"/>
  <c r="A1145" i="5"/>
  <c r="F1146" i="5" l="1"/>
  <c r="G1146" i="4"/>
  <c r="C1146" i="2"/>
  <c r="K1147" i="2"/>
  <c r="B1146" i="2"/>
  <c r="A1146" i="2"/>
  <c r="H1147" i="4" l="1"/>
  <c r="F1146" i="4"/>
  <c r="A1146" i="4"/>
  <c r="J1146" i="4" s="1"/>
  <c r="P1147" i="2"/>
  <c r="J1147" i="2"/>
  <c r="G1147" i="5"/>
  <c r="E1146" i="5"/>
  <c r="A1146" i="5"/>
  <c r="F1147" i="5" l="1"/>
  <c r="C1147" i="2"/>
  <c r="K1148" i="2"/>
  <c r="B1147" i="2"/>
  <c r="A1147" i="2"/>
  <c r="G1147" i="4"/>
  <c r="P1148" i="2" l="1"/>
  <c r="J1148" i="2"/>
  <c r="H1148" i="4"/>
  <c r="F1147" i="4"/>
  <c r="A1147" i="4"/>
  <c r="J1147" i="4" s="1"/>
  <c r="G1148" i="5"/>
  <c r="E1147" i="5"/>
  <c r="A1147" i="5"/>
  <c r="G1148" i="4" l="1"/>
  <c r="A1148" i="4"/>
  <c r="J1148" i="4" s="1"/>
  <c r="A1148" i="5"/>
  <c r="F1148" i="5"/>
  <c r="A1148" i="2"/>
  <c r="C1148" i="2"/>
  <c r="K1149" i="2"/>
  <c r="B1148" i="2"/>
  <c r="G1149" i="5" l="1"/>
  <c r="E1148" i="5"/>
  <c r="J1149" i="2"/>
  <c r="P1149" i="2"/>
  <c r="F1148" i="4"/>
  <c r="H1149" i="4"/>
  <c r="G1149" i="4" l="1"/>
  <c r="A1149" i="4"/>
  <c r="J1149" i="4" s="1"/>
  <c r="J575" i="3" s="1"/>
  <c r="K575" i="3" s="1"/>
  <c r="K1150" i="2"/>
  <c r="B1149" i="2"/>
  <c r="A1149" i="2"/>
  <c r="C1149" i="2"/>
  <c r="A1149" i="5"/>
  <c r="F1149" i="5"/>
  <c r="G1150" i="5" l="1"/>
  <c r="E1149" i="5"/>
  <c r="J1150" i="2"/>
  <c r="P1150" i="2"/>
  <c r="F1149" i="4"/>
  <c r="H1150" i="4"/>
  <c r="G1150" i="4" l="1"/>
  <c r="C1150" i="2"/>
  <c r="K1151" i="2"/>
  <c r="B1150" i="2"/>
  <c r="A1150" i="2"/>
  <c r="F1150" i="5"/>
  <c r="P1151" i="2" l="1"/>
  <c r="J1151" i="2"/>
  <c r="G1151" i="5"/>
  <c r="E1150" i="5"/>
  <c r="A1150" i="5"/>
  <c r="H1151" i="4"/>
  <c r="F1150" i="4"/>
  <c r="A1150" i="4"/>
  <c r="J1150" i="4" s="1"/>
  <c r="J574" i="3" s="1"/>
  <c r="K574" i="3" s="1"/>
  <c r="F1151" i="5" l="1"/>
  <c r="G1151" i="4"/>
  <c r="A1151" i="4" s="1"/>
  <c r="J1151" i="4" s="1"/>
  <c r="C1151" i="2"/>
  <c r="K1152" i="2"/>
  <c r="B1151" i="2"/>
  <c r="A1151" i="2"/>
  <c r="P1152" i="2" l="1"/>
  <c r="J1152" i="2"/>
  <c r="G1152" i="5"/>
  <c r="E1151" i="5"/>
  <c r="H1152" i="4"/>
  <c r="F1151" i="4"/>
  <c r="A1151" i="5"/>
  <c r="F1152" i="5" l="1"/>
  <c r="A1152" i="2"/>
  <c r="C1152" i="2"/>
  <c r="K1153" i="2"/>
  <c r="B1152" i="2"/>
  <c r="G1152" i="4"/>
  <c r="A1152" i="4"/>
  <c r="J1152" i="4" s="1"/>
  <c r="F1152" i="4" l="1"/>
  <c r="H1153" i="4"/>
  <c r="G1153" i="5"/>
  <c r="E1152" i="5"/>
  <c r="J1153" i="2"/>
  <c r="P1153" i="2"/>
  <c r="A1152" i="5"/>
  <c r="J118" i="1"/>
  <c r="F1153" i="5" l="1"/>
  <c r="G1153" i="4"/>
  <c r="A1153" i="4"/>
  <c r="J1153" i="4" s="1"/>
  <c r="K1154" i="2"/>
  <c r="B1153" i="2"/>
  <c r="A1153" i="2"/>
  <c r="C1153" i="2"/>
  <c r="F1153" i="4" l="1"/>
  <c r="H1154" i="4"/>
  <c r="G1154" i="5"/>
  <c r="E1153" i="5"/>
  <c r="J1154" i="2"/>
  <c r="P1154" i="2"/>
  <c r="A1153" i="5"/>
  <c r="C1154" i="2" l="1"/>
  <c r="K1155" i="2"/>
  <c r="B1154" i="2"/>
  <c r="A1154" i="2"/>
  <c r="F1154" i="5"/>
  <c r="A1154" i="5" s="1"/>
  <c r="A1154" i="4"/>
  <c r="J1154" i="4" s="1"/>
  <c r="G1154" i="4"/>
  <c r="H1155" i="4" l="1"/>
  <c r="F1154" i="4"/>
  <c r="P1155" i="2"/>
  <c r="J1155" i="2"/>
  <c r="G1155" i="5"/>
  <c r="E1154" i="5"/>
  <c r="C1155" i="2" l="1"/>
  <c r="K1156" i="2"/>
  <c r="B1155" i="2"/>
  <c r="A1155" i="2"/>
  <c r="F1155" i="5"/>
  <c r="A1155" i="4"/>
  <c r="J1155" i="4" s="1"/>
  <c r="G1155" i="4"/>
  <c r="G1156" i="5" l="1"/>
  <c r="E1155" i="5"/>
  <c r="A1155" i="5"/>
  <c r="H1156" i="4"/>
  <c r="F1155" i="4"/>
  <c r="P1156" i="2"/>
  <c r="J1156" i="2"/>
  <c r="G1156" i="4" l="1"/>
  <c r="A1156" i="4" s="1"/>
  <c r="J1156" i="4" s="1"/>
  <c r="J590" i="3" s="1"/>
  <c r="K590" i="3" s="1"/>
  <c r="A1156" i="2"/>
  <c r="C1156" i="2"/>
  <c r="K1157" i="2"/>
  <c r="B1156" i="2"/>
  <c r="F1156" i="5"/>
  <c r="G1157" i="5" l="1"/>
  <c r="E1156" i="5"/>
  <c r="A1156" i="5"/>
  <c r="J1157" i="2"/>
  <c r="P1157" i="2"/>
  <c r="F1156" i="4"/>
  <c r="H1157" i="4"/>
  <c r="K1158" i="2" l="1"/>
  <c r="B1157" i="2"/>
  <c r="A1157" i="2"/>
  <c r="C1157" i="2"/>
  <c r="G1157" i="4"/>
  <c r="A1157" i="4"/>
  <c r="J1157" i="4" s="1"/>
  <c r="F1157" i="5"/>
  <c r="G1158" i="5" l="1"/>
  <c r="E1157" i="5"/>
  <c r="A1157" i="5"/>
  <c r="F1157" i="4"/>
  <c r="H1158" i="4"/>
  <c r="J1158" i="2"/>
  <c r="P1158" i="2"/>
  <c r="C1158" i="2" l="1"/>
  <c r="K1159" i="2"/>
  <c r="B1158" i="2"/>
  <c r="A1158" i="2"/>
  <c r="G1158" i="4"/>
  <c r="A1158" i="5"/>
  <c r="F1158" i="5"/>
  <c r="H1159" i="4" l="1"/>
  <c r="F1158" i="4"/>
  <c r="A1158" i="4"/>
  <c r="J1158" i="4" s="1"/>
  <c r="G1159" i="5"/>
  <c r="E1158" i="5"/>
  <c r="P1159" i="2"/>
  <c r="J1159" i="2"/>
  <c r="F1159" i="5" l="1"/>
  <c r="C1159" i="2"/>
  <c r="K1160" i="2"/>
  <c r="B1159" i="2"/>
  <c r="A1159" i="2"/>
  <c r="G1159" i="4"/>
  <c r="P1160" i="2" l="1"/>
  <c r="J1160" i="2"/>
  <c r="H1160" i="4"/>
  <c r="F1159" i="4"/>
  <c r="A1159" i="4"/>
  <c r="J1159" i="4" s="1"/>
  <c r="G1160" i="5"/>
  <c r="E1159" i="5"/>
  <c r="A1159" i="5"/>
  <c r="G1160" i="4" l="1"/>
  <c r="A1160" i="4"/>
  <c r="J1160" i="4" s="1"/>
  <c r="A1160" i="2"/>
  <c r="C1160" i="2"/>
  <c r="K1161" i="2"/>
  <c r="B1160" i="2"/>
  <c r="F1160" i="5"/>
  <c r="G1161" i="5" l="1"/>
  <c r="E1160" i="5"/>
  <c r="A1160" i="5"/>
  <c r="J1161" i="2"/>
  <c r="P1161" i="2"/>
  <c r="F1160" i="4"/>
  <c r="H1161" i="4"/>
  <c r="K1162" i="2" l="1"/>
  <c r="B1161" i="2"/>
  <c r="A1161" i="2"/>
  <c r="C1161" i="2"/>
  <c r="G1161" i="4"/>
  <c r="A1161" i="4"/>
  <c r="J1161" i="4" s="1"/>
  <c r="F1161" i="5"/>
  <c r="F1161" i="4" l="1"/>
  <c r="H1162" i="4"/>
  <c r="G1162" i="5"/>
  <c r="E1161" i="5"/>
  <c r="A1161" i="5"/>
  <c r="J1162" i="2"/>
  <c r="P1162" i="2"/>
  <c r="C1162" i="2" l="1"/>
  <c r="K1163" i="2"/>
  <c r="B1162" i="2"/>
  <c r="A1162" i="2"/>
  <c r="F1162" i="5"/>
  <c r="A1162" i="4"/>
  <c r="J1162" i="4" s="1"/>
  <c r="G1162" i="4"/>
  <c r="G1163" i="5" l="1"/>
  <c r="E1162" i="5"/>
  <c r="A1162" i="5"/>
  <c r="H1163" i="4"/>
  <c r="F1162" i="4"/>
  <c r="P1163" i="2"/>
  <c r="J1163" i="2"/>
  <c r="J119" i="1"/>
  <c r="G1163" i="4" l="1"/>
  <c r="C1163" i="2"/>
  <c r="K1164" i="2"/>
  <c r="B1163" i="2"/>
  <c r="A1163" i="2"/>
  <c r="F1163" i="5"/>
  <c r="P1164" i="2" l="1"/>
  <c r="J1164" i="2"/>
  <c r="G1164" i="5"/>
  <c r="E1163" i="5"/>
  <c r="A1163" i="5"/>
  <c r="H1164" i="4"/>
  <c r="F1163" i="4"/>
  <c r="A1163" i="4"/>
  <c r="J1163" i="4" s="1"/>
  <c r="J594" i="3" s="1"/>
  <c r="K594" i="3" s="1"/>
  <c r="F1164" i="5" l="1"/>
  <c r="G1164" i="4"/>
  <c r="A1164" i="4" s="1"/>
  <c r="J1164" i="4" s="1"/>
  <c r="A1164" i="2"/>
  <c r="C1164" i="2"/>
  <c r="K1165" i="2"/>
  <c r="B1164" i="2"/>
  <c r="H1165" i="4" l="1"/>
  <c r="F1164" i="4"/>
  <c r="J1165" i="2"/>
  <c r="P1165" i="2"/>
  <c r="G1165" i="5"/>
  <c r="E1164" i="5"/>
  <c r="A1164" i="5"/>
  <c r="F1165" i="5" l="1"/>
  <c r="K1166" i="2"/>
  <c r="B1165" i="2"/>
  <c r="A1165" i="2"/>
  <c r="C1165" i="2"/>
  <c r="G1165" i="4"/>
  <c r="A1165" i="4"/>
  <c r="J1165" i="4" s="1"/>
  <c r="J1166" i="2" l="1"/>
  <c r="P1166" i="2"/>
  <c r="F1165" i="4"/>
  <c r="H1166" i="4"/>
  <c r="G1166" i="5"/>
  <c r="E1165" i="5"/>
  <c r="A1165" i="5"/>
  <c r="G1166" i="4" l="1"/>
  <c r="F1166" i="5"/>
  <c r="C1166" i="2"/>
  <c r="K1167" i="2"/>
  <c r="B1166" i="2"/>
  <c r="A1166" i="2"/>
  <c r="G1167" i="5" l="1"/>
  <c r="E1166" i="5"/>
  <c r="A1166" i="5"/>
  <c r="P1167" i="2"/>
  <c r="J1167" i="2"/>
  <c r="H1167" i="4"/>
  <c r="F1166" i="4"/>
  <c r="A1166" i="4"/>
  <c r="J1166" i="4" s="1"/>
  <c r="J567" i="3" s="1"/>
  <c r="K567" i="3" s="1"/>
  <c r="G1167" i="4" l="1"/>
  <c r="C1167" i="2"/>
  <c r="K1168" i="2"/>
  <c r="B1167" i="2"/>
  <c r="A1167" i="2"/>
  <c r="F1167" i="5"/>
  <c r="P1168" i="2" l="1"/>
  <c r="J1168" i="2"/>
  <c r="G1168" i="5"/>
  <c r="E1167" i="5"/>
  <c r="A1167" i="5"/>
  <c r="F1167" i="4"/>
  <c r="H1168" i="4"/>
  <c r="A1167" i="4"/>
  <c r="J1167" i="4" s="1"/>
  <c r="F1168" i="5" l="1"/>
  <c r="A1168" i="2"/>
  <c r="C1168" i="2"/>
  <c r="K1169" i="2"/>
  <c r="B1168" i="2"/>
  <c r="G1168" i="4"/>
  <c r="A1168" i="4"/>
  <c r="J1168" i="4" s="1"/>
  <c r="H1169" i="4" l="1"/>
  <c r="F1168" i="4"/>
  <c r="G1169" i="5"/>
  <c r="E1168" i="5"/>
  <c r="J1169" i="2"/>
  <c r="P1169" i="2"/>
  <c r="A1168" i="5"/>
  <c r="K1170" i="2" l="1"/>
  <c r="B1169" i="2"/>
  <c r="A1169" i="2"/>
  <c r="C1169" i="2"/>
  <c r="F1169" i="5"/>
  <c r="G1169" i="4"/>
  <c r="A1169" i="4"/>
  <c r="J1169" i="4" s="1"/>
  <c r="F1169" i="4" l="1"/>
  <c r="H1170" i="4"/>
  <c r="G1170" i="5"/>
  <c r="E1169" i="5"/>
  <c r="A1169" i="5"/>
  <c r="J1170" i="2"/>
  <c r="P1170" i="2"/>
  <c r="C1170" i="2" l="1"/>
  <c r="K1171" i="2"/>
  <c r="B1170" i="2"/>
  <c r="A1170" i="2"/>
  <c r="F1170" i="5"/>
  <c r="A1170" i="4"/>
  <c r="J1170" i="4" s="1"/>
  <c r="G1170" i="4"/>
  <c r="G1171" i="5" l="1"/>
  <c r="E1170" i="5"/>
  <c r="A1170" i="5"/>
  <c r="H1171" i="4"/>
  <c r="F1170" i="4"/>
  <c r="P1171" i="2"/>
  <c r="J1171" i="2"/>
  <c r="G1171" i="4" l="1"/>
  <c r="C1171" i="2"/>
  <c r="K1172" i="2"/>
  <c r="B1171" i="2"/>
  <c r="A1171" i="2"/>
  <c r="F1171" i="5"/>
  <c r="P1172" i="2" l="1"/>
  <c r="J1172" i="2"/>
  <c r="G1172" i="5"/>
  <c r="E1171" i="5"/>
  <c r="A1171" i="5"/>
  <c r="F1171" i="4"/>
  <c r="H1172" i="4"/>
  <c r="A1171" i="4"/>
  <c r="J1171" i="4" s="1"/>
  <c r="J585" i="3" s="1"/>
  <c r="K585" i="3" s="1"/>
  <c r="F1172" i="5" l="1"/>
  <c r="A1172" i="2"/>
  <c r="C1172" i="2"/>
  <c r="K1173" i="2"/>
  <c r="B1172" i="2"/>
  <c r="G1172" i="4"/>
  <c r="A1172" i="4"/>
  <c r="J1172" i="4" s="1"/>
  <c r="J586" i="3" s="1"/>
  <c r="K586" i="3" s="1"/>
  <c r="H1173" i="4" l="1"/>
  <c r="F1172" i="4"/>
  <c r="G1173" i="5"/>
  <c r="E1172" i="5"/>
  <c r="J1173" i="2"/>
  <c r="P1173" i="2"/>
  <c r="A1172" i="5"/>
  <c r="J120" i="1"/>
  <c r="K1174" i="2" l="1"/>
  <c r="B1173" i="2"/>
  <c r="A1173" i="2"/>
  <c r="C1173" i="2"/>
  <c r="F1173" i="5"/>
  <c r="A1173" i="5" s="1"/>
  <c r="G1173" i="4"/>
  <c r="A1173" i="4"/>
  <c r="J1173" i="4" s="1"/>
  <c r="F1173" i="4" l="1"/>
  <c r="H1174" i="4"/>
  <c r="G1174" i="5"/>
  <c r="E1173" i="5"/>
  <c r="J1174" i="2"/>
  <c r="P1174" i="2"/>
  <c r="F1174" i="5" l="1"/>
  <c r="G1174" i="4"/>
  <c r="C1174" i="2"/>
  <c r="K1175" i="2"/>
  <c r="B1174" i="2"/>
  <c r="A1174" i="2"/>
  <c r="H1175" i="4" l="1"/>
  <c r="F1174" i="4"/>
  <c r="A1174" i="4"/>
  <c r="J1174" i="4" s="1"/>
  <c r="J589" i="3" s="1"/>
  <c r="K589" i="3" s="1"/>
  <c r="P1175" i="2"/>
  <c r="J1175" i="2"/>
  <c r="G1175" i="5"/>
  <c r="E1174" i="5"/>
  <c r="A1174" i="5"/>
  <c r="F1175" i="5" l="1"/>
  <c r="C1175" i="2"/>
  <c r="K1176" i="2"/>
  <c r="B1175" i="2"/>
  <c r="A1175" i="2"/>
  <c r="G1175" i="4"/>
  <c r="P1176" i="2" l="1"/>
  <c r="J1176" i="2"/>
  <c r="F1175" i="4"/>
  <c r="H1176" i="4"/>
  <c r="A1175" i="4"/>
  <c r="J1175" i="4" s="1"/>
  <c r="J588" i="3" s="1"/>
  <c r="K588" i="3" s="1"/>
  <c r="G1176" i="5"/>
  <c r="E1175" i="5"/>
  <c r="A1175" i="5"/>
  <c r="G1176" i="4" l="1"/>
  <c r="A1176" i="4"/>
  <c r="J1176" i="4" s="1"/>
  <c r="J581" i="3" s="1"/>
  <c r="K581" i="3" s="1"/>
  <c r="F1176" i="5"/>
  <c r="A1176" i="2"/>
  <c r="C1176" i="2"/>
  <c r="K1177" i="2"/>
  <c r="B1176" i="2"/>
  <c r="G1177" i="5" l="1"/>
  <c r="E1176" i="5"/>
  <c r="J1177" i="2"/>
  <c r="P1177" i="2"/>
  <c r="A1176" i="5"/>
  <c r="H1177" i="4"/>
  <c r="F1176" i="4"/>
  <c r="G1177" i="4" l="1"/>
  <c r="A1177" i="4"/>
  <c r="J1177" i="4" s="1"/>
  <c r="J583" i="3" s="1"/>
  <c r="K583" i="3" s="1"/>
  <c r="K1178" i="2"/>
  <c r="B1177" i="2"/>
  <c r="A1177" i="2"/>
  <c r="C1177" i="2"/>
  <c r="F1177" i="5"/>
  <c r="G1178" i="5" l="1"/>
  <c r="E1177" i="5"/>
  <c r="J1178" i="2"/>
  <c r="P1178" i="2"/>
  <c r="A1177" i="5"/>
  <c r="F1177" i="4"/>
  <c r="H1178" i="4"/>
  <c r="G1178" i="4" l="1"/>
  <c r="C1178" i="2"/>
  <c r="K1179" i="2"/>
  <c r="B1178" i="2"/>
  <c r="A1178" i="2"/>
  <c r="F1178" i="5"/>
  <c r="P1179" i="2" l="1"/>
  <c r="J1179" i="2"/>
  <c r="G1179" i="5"/>
  <c r="E1178" i="5"/>
  <c r="A1178" i="5"/>
  <c r="H1179" i="4"/>
  <c r="F1178" i="4"/>
  <c r="A1178" i="4"/>
  <c r="J1178" i="4" s="1"/>
  <c r="F1179" i="5" l="1"/>
  <c r="G1179" i="4"/>
  <c r="C1179" i="2"/>
  <c r="K1180" i="2"/>
  <c r="B1179" i="2"/>
  <c r="A1179" i="2"/>
  <c r="F1179" i="4" l="1"/>
  <c r="H1180" i="4"/>
  <c r="A1179" i="4"/>
  <c r="J1179" i="4" s="1"/>
  <c r="J582" i="3" s="1"/>
  <c r="K582" i="3" s="1"/>
  <c r="P1180" i="2"/>
  <c r="J1180" i="2"/>
  <c r="G1180" i="5"/>
  <c r="E1179" i="5"/>
  <c r="A1179" i="5"/>
  <c r="F1180" i="5" l="1"/>
  <c r="A1180" i="2"/>
  <c r="C1180" i="2"/>
  <c r="K1181" i="2"/>
  <c r="B1180" i="2"/>
  <c r="G1180" i="4"/>
  <c r="A1180" i="4"/>
  <c r="J1180" i="4" s="1"/>
  <c r="J584" i="3" s="1"/>
  <c r="K584" i="3" s="1"/>
  <c r="H1181" i="4" l="1"/>
  <c r="F1180" i="4"/>
  <c r="G1181" i="5"/>
  <c r="E1180" i="5"/>
  <c r="J1181" i="2"/>
  <c r="P1181" i="2"/>
  <c r="A1180" i="5"/>
  <c r="K1182" i="2" l="1"/>
  <c r="B1181" i="2"/>
  <c r="A1181" i="2"/>
  <c r="C1181" i="2"/>
  <c r="F1181" i="5"/>
  <c r="G1181" i="4"/>
  <c r="A1181" i="4"/>
  <c r="J1181" i="4" s="1"/>
  <c r="G1182" i="5" l="1"/>
  <c r="E1181" i="5"/>
  <c r="A1181" i="5"/>
  <c r="F1181" i="4"/>
  <c r="H1182" i="4"/>
  <c r="J1182" i="2"/>
  <c r="P1182" i="2"/>
  <c r="C1182" i="2" l="1"/>
  <c r="K1183" i="2"/>
  <c r="B1182" i="2"/>
  <c r="A1182" i="2"/>
  <c r="G1182" i="4"/>
  <c r="A1182" i="5"/>
  <c r="F1182" i="5"/>
  <c r="H1183" i="4" l="1"/>
  <c r="F1182" i="4"/>
  <c r="G1183" i="5"/>
  <c r="E1182" i="5"/>
  <c r="P1183" i="2"/>
  <c r="J1183" i="2"/>
  <c r="A1182" i="4"/>
  <c r="J1182" i="4" s="1"/>
  <c r="J121" i="1"/>
  <c r="F1183" i="5" l="1"/>
  <c r="C1183" i="2"/>
  <c r="K1184" i="2"/>
  <c r="B1183" i="2"/>
  <c r="A1183" i="2"/>
  <c r="G1183" i="4"/>
  <c r="P1184" i="2" l="1"/>
  <c r="J1184" i="2"/>
  <c r="F1183" i="4"/>
  <c r="H1184" i="4"/>
  <c r="A1183" i="4"/>
  <c r="J1183" i="4" s="1"/>
  <c r="G1184" i="5"/>
  <c r="E1183" i="5"/>
  <c r="A1183" i="5"/>
  <c r="G1184" i="4" l="1"/>
  <c r="A1184" i="4"/>
  <c r="J1184" i="4" s="1"/>
  <c r="J684" i="3" s="1"/>
  <c r="K684" i="3" s="1"/>
  <c r="F1184" i="5"/>
  <c r="A1184" i="2"/>
  <c r="C1184" i="2"/>
  <c r="K1185" i="2"/>
  <c r="B1184" i="2"/>
  <c r="G1185" i="5" l="1"/>
  <c r="E1184" i="5"/>
  <c r="J1185" i="2"/>
  <c r="P1185" i="2"/>
  <c r="A1184" i="5"/>
  <c r="H1185" i="4"/>
  <c r="F1184" i="4"/>
  <c r="G1185" i="4" l="1"/>
  <c r="A1185" i="4"/>
  <c r="J1185" i="4" s="1"/>
  <c r="J683" i="3" s="1"/>
  <c r="K683" i="3" s="1"/>
  <c r="K1186" i="2"/>
  <c r="B1185" i="2"/>
  <c r="A1185" i="2"/>
  <c r="C1185" i="2"/>
  <c r="F1185" i="5"/>
  <c r="G1186" i="5" l="1"/>
  <c r="E1185" i="5"/>
  <c r="J1186" i="2"/>
  <c r="P1186" i="2"/>
  <c r="A1185" i="5"/>
  <c r="F1185" i="4"/>
  <c r="H1186" i="4"/>
  <c r="G1186" i="4" l="1"/>
  <c r="C1186" i="2"/>
  <c r="K1187" i="2"/>
  <c r="B1186" i="2"/>
  <c r="A1186" i="2"/>
  <c r="F1186" i="5"/>
  <c r="P1187" i="2" l="1"/>
  <c r="J1187" i="2"/>
  <c r="G1187" i="5"/>
  <c r="E1186" i="5"/>
  <c r="A1186" i="5"/>
  <c r="H1187" i="4"/>
  <c r="F1186" i="4"/>
  <c r="A1186" i="4"/>
  <c r="J1186" i="4" s="1"/>
  <c r="J687" i="3" s="1"/>
  <c r="K687" i="3" s="1"/>
  <c r="F1187" i="5" l="1"/>
  <c r="G1187" i="4"/>
  <c r="C1187" i="2"/>
  <c r="K1188" i="2"/>
  <c r="B1187" i="2"/>
  <c r="A1187" i="2"/>
  <c r="F1187" i="4" l="1"/>
  <c r="H1188" i="4"/>
  <c r="A1187" i="4"/>
  <c r="J1187" i="4" s="1"/>
  <c r="P1188" i="2"/>
  <c r="J1188" i="2"/>
  <c r="G1188" i="5"/>
  <c r="E1187" i="5"/>
  <c r="A1187" i="5"/>
  <c r="F1188" i="5" l="1"/>
  <c r="A1188" i="2"/>
  <c r="C1188" i="2"/>
  <c r="K1189" i="2"/>
  <c r="B1188" i="2"/>
  <c r="G1188" i="4"/>
  <c r="A1188" i="4"/>
  <c r="J1188" i="4" s="1"/>
  <c r="H1189" i="4" l="1"/>
  <c r="F1188" i="4"/>
  <c r="G1189" i="5"/>
  <c r="E1188" i="5"/>
  <c r="J1189" i="2"/>
  <c r="P1189" i="2"/>
  <c r="A1188" i="5"/>
  <c r="K1190" i="2" l="1"/>
  <c r="B1189" i="2"/>
  <c r="A1189" i="2"/>
  <c r="C1189" i="2"/>
  <c r="F1189" i="5"/>
  <c r="G1189" i="4"/>
  <c r="A1189" i="4"/>
  <c r="J1189" i="4" s="1"/>
  <c r="F1189" i="4" l="1"/>
  <c r="H1190" i="4"/>
  <c r="G1190" i="5"/>
  <c r="E1189" i="5"/>
  <c r="A1189" i="5"/>
  <c r="J1190" i="2"/>
  <c r="P1190" i="2"/>
  <c r="F1190" i="5" l="1"/>
  <c r="G1190" i="4"/>
  <c r="C1190" i="2"/>
  <c r="K1191" i="2"/>
  <c r="B1190" i="2"/>
  <c r="A1190" i="2"/>
  <c r="H1191" i="4" l="1"/>
  <c r="F1190" i="4"/>
  <c r="A1190" i="4"/>
  <c r="J1190" i="4" s="1"/>
  <c r="P1191" i="2"/>
  <c r="J1191" i="2"/>
  <c r="E1190" i="5"/>
  <c r="G1191" i="5"/>
  <c r="A1190" i="5"/>
  <c r="C1191" i="2" l="1"/>
  <c r="K1192" i="2"/>
  <c r="B1191" i="2"/>
  <c r="A1191" i="2"/>
  <c r="F1191" i="5"/>
  <c r="A1191" i="4"/>
  <c r="J1191" i="4" s="1"/>
  <c r="G1191" i="4"/>
  <c r="E1191" i="5" l="1"/>
  <c r="G1192" i="5"/>
  <c r="F1191" i="4"/>
  <c r="H1192" i="4"/>
  <c r="P1192" i="2"/>
  <c r="J1192" i="2"/>
  <c r="A1191" i="5"/>
  <c r="G1192" i="4" l="1"/>
  <c r="A1192" i="4"/>
  <c r="J1192" i="4" s="1"/>
  <c r="J691" i="3" s="1"/>
  <c r="K691" i="3" s="1"/>
  <c r="F1192" i="5"/>
  <c r="A1192" i="2"/>
  <c r="C1192" i="2"/>
  <c r="K1193" i="2"/>
  <c r="B1192" i="2"/>
  <c r="E1192" i="5" l="1"/>
  <c r="G1193" i="5"/>
  <c r="J1193" i="2"/>
  <c r="P1193" i="2"/>
  <c r="A1192" i="5"/>
  <c r="H1193" i="4"/>
  <c r="F1192" i="4"/>
  <c r="J122" i="1"/>
  <c r="K1194" i="2" l="1"/>
  <c r="B1193" i="2"/>
  <c r="A1193" i="2"/>
  <c r="C1193" i="2"/>
  <c r="F1193" i="5"/>
  <c r="G1193" i="4"/>
  <c r="A1193" i="4"/>
  <c r="J1193" i="4" s="1"/>
  <c r="J692" i="3" s="1"/>
  <c r="K692" i="3" s="1"/>
  <c r="F1193" i="4" l="1"/>
  <c r="H1194" i="4"/>
  <c r="E1193" i="5"/>
  <c r="G1194" i="5"/>
  <c r="A1193" i="5"/>
  <c r="J1194" i="2"/>
  <c r="P1194" i="2"/>
  <c r="F1194" i="5" l="1"/>
  <c r="A1194" i="4"/>
  <c r="J1194" i="4" s="1"/>
  <c r="G1194" i="4"/>
  <c r="C1194" i="2"/>
  <c r="K1195" i="2"/>
  <c r="B1194" i="2"/>
  <c r="A1194" i="2"/>
  <c r="H1195" i="4" l="1"/>
  <c r="F1194" i="4"/>
  <c r="P1195" i="2"/>
  <c r="J1195" i="2"/>
  <c r="E1194" i="5"/>
  <c r="G1195" i="5"/>
  <c r="A1194" i="5"/>
  <c r="C1195" i="2" l="1"/>
  <c r="K1196" i="2"/>
  <c r="B1195" i="2"/>
  <c r="A1195" i="2"/>
  <c r="F1195" i="5"/>
  <c r="A1195" i="4"/>
  <c r="J1195" i="4" s="1"/>
  <c r="J693" i="3" s="1"/>
  <c r="K693" i="3" s="1"/>
  <c r="G1195" i="4"/>
  <c r="E1195" i="5" l="1"/>
  <c r="G1196" i="5"/>
  <c r="A1195" i="5"/>
  <c r="F1195" i="4"/>
  <c r="H1196" i="4"/>
  <c r="P1196" i="2"/>
  <c r="J1196" i="2"/>
  <c r="A1196" i="2" l="1"/>
  <c r="C1196" i="2"/>
  <c r="K1197" i="2"/>
  <c r="B1196" i="2"/>
  <c r="F1196" i="5"/>
  <c r="G1196" i="4"/>
  <c r="A1196" i="4"/>
  <c r="J1196" i="4" s="1"/>
  <c r="J1197" i="2" l="1"/>
  <c r="P1197" i="2"/>
  <c r="H1197" i="4"/>
  <c r="F1196" i="4"/>
  <c r="E1196" i="5"/>
  <c r="G1197" i="5"/>
  <c r="A1196" i="5"/>
  <c r="G1197" i="4" l="1"/>
  <c r="A1197" i="4"/>
  <c r="J1197" i="4" s="1"/>
  <c r="F1197" i="5"/>
  <c r="K1198" i="2"/>
  <c r="B1197" i="2"/>
  <c r="A1197" i="2"/>
  <c r="C1197" i="2"/>
  <c r="E1197" i="5" l="1"/>
  <c r="G1198" i="5"/>
  <c r="A1197" i="5"/>
  <c r="J1198" i="2"/>
  <c r="P1198" i="2"/>
  <c r="F1197" i="4"/>
  <c r="H1198" i="4"/>
  <c r="C1198" i="2" l="1"/>
  <c r="K1199" i="2"/>
  <c r="B1198" i="2"/>
  <c r="A1198" i="2"/>
  <c r="G1198" i="4"/>
  <c r="F1198" i="5"/>
  <c r="A1198" i="5" s="1"/>
  <c r="H1199" i="4" l="1"/>
  <c r="F1198" i="4"/>
  <c r="A1198" i="4"/>
  <c r="J1198" i="4" s="1"/>
  <c r="J688" i="3" s="1"/>
  <c r="K688" i="3" s="1"/>
  <c r="P1199" i="2"/>
  <c r="J1199" i="2"/>
  <c r="E1198" i="5"/>
  <c r="G1199" i="5"/>
  <c r="C1199" i="2" l="1"/>
  <c r="K1200" i="2"/>
  <c r="B1199" i="2"/>
  <c r="A1199" i="2"/>
  <c r="F1199" i="5"/>
  <c r="A1199" i="5"/>
  <c r="A1199" i="4"/>
  <c r="J1199" i="4" s="1"/>
  <c r="J689" i="3" s="1"/>
  <c r="K689" i="3" s="1"/>
  <c r="G1199" i="4"/>
  <c r="E1199" i="5" l="1"/>
  <c r="G1200" i="5"/>
  <c r="F1199" i="4"/>
  <c r="H1200" i="4"/>
  <c r="P1200" i="2"/>
  <c r="J1200" i="2"/>
  <c r="G1200" i="4" l="1"/>
  <c r="A1200" i="4"/>
  <c r="J1200" i="4" s="1"/>
  <c r="F1200" i="5"/>
  <c r="A1200" i="5" s="1"/>
  <c r="A1200" i="2"/>
  <c r="C1200" i="2"/>
  <c r="K1201" i="2"/>
  <c r="B1200" i="2"/>
  <c r="E1200" i="5" l="1"/>
  <c r="G1201" i="5"/>
  <c r="J1201" i="2"/>
  <c r="P1201" i="2"/>
  <c r="H1201" i="4"/>
  <c r="F1200" i="4"/>
  <c r="G1201" i="4" l="1"/>
  <c r="A1201" i="4"/>
  <c r="J1201" i="4" s="1"/>
  <c r="K1202" i="2"/>
  <c r="B1201" i="2"/>
  <c r="A1201" i="2"/>
  <c r="C1201" i="2"/>
  <c r="F1201" i="5"/>
  <c r="A1201" i="5"/>
  <c r="J1202" i="2" l="1"/>
  <c r="P1202" i="2"/>
  <c r="E1201" i="5"/>
  <c r="G1202" i="5"/>
  <c r="F1201" i="4"/>
  <c r="H1202" i="4"/>
  <c r="F1202" i="5" l="1"/>
  <c r="A1202" i="5"/>
  <c r="G1202" i="4"/>
  <c r="C1202" i="2"/>
  <c r="K1203" i="2"/>
  <c r="B1202" i="2"/>
  <c r="A1202" i="2"/>
  <c r="H1203" i="4" l="1"/>
  <c r="F1202" i="4"/>
  <c r="A1202" i="4"/>
  <c r="J1202" i="4" s="1"/>
  <c r="P1203" i="2"/>
  <c r="J1203" i="2"/>
  <c r="E1202" i="5"/>
  <c r="G1203" i="5"/>
  <c r="J123" i="1"/>
  <c r="C1203" i="2" l="1"/>
  <c r="K1204" i="2"/>
  <c r="B1203" i="2"/>
  <c r="A1203" i="2"/>
  <c r="F1203" i="5"/>
  <c r="A1203" i="5"/>
  <c r="A1203" i="4"/>
  <c r="J1203" i="4" s="1"/>
  <c r="J722" i="3" s="1"/>
  <c r="K722" i="3" s="1"/>
  <c r="G1203" i="4"/>
  <c r="F1203" i="4" l="1"/>
  <c r="H1204" i="4"/>
  <c r="P1204" i="2"/>
  <c r="J1204" i="2"/>
  <c r="E1203" i="5"/>
  <c r="G1204" i="5"/>
  <c r="A1204" i="2" l="1"/>
  <c r="C1204" i="2"/>
  <c r="K1205" i="2"/>
  <c r="B1204" i="2"/>
  <c r="F1204" i="5"/>
  <c r="A1204" i="5"/>
  <c r="G1204" i="4"/>
  <c r="A1204" i="4"/>
  <c r="J1204" i="4" s="1"/>
  <c r="J1205" i="2" l="1"/>
  <c r="P1205" i="2"/>
  <c r="H1205" i="4"/>
  <c r="F1204" i="4"/>
  <c r="E1204" i="5"/>
  <c r="G1205" i="5"/>
  <c r="G1205" i="4" l="1"/>
  <c r="A1205" i="4"/>
  <c r="J1205" i="4" s="1"/>
  <c r="J723" i="3" s="1"/>
  <c r="K723" i="3" s="1"/>
  <c r="F1205" i="5"/>
  <c r="A1205" i="5" s="1"/>
  <c r="K1206" i="2"/>
  <c r="B1205" i="2"/>
  <c r="A1205" i="2"/>
  <c r="C1205" i="2"/>
  <c r="E1205" i="5" l="1"/>
  <c r="G1206" i="5"/>
  <c r="J1206" i="2"/>
  <c r="P1206" i="2"/>
  <c r="F1205" i="4"/>
  <c r="H1206" i="4"/>
  <c r="G1206" i="4" l="1"/>
  <c r="C1206" i="2"/>
  <c r="K1207" i="2"/>
  <c r="B1206" i="2"/>
  <c r="A1206" i="2"/>
  <c r="F1206" i="5"/>
  <c r="A1206" i="5"/>
  <c r="P1207" i="2" l="1"/>
  <c r="J1207" i="2"/>
  <c r="E1206" i="5"/>
  <c r="G1207" i="5"/>
  <c r="H1207" i="4"/>
  <c r="F1206" i="4"/>
  <c r="A1206" i="4"/>
  <c r="J1206" i="4" s="1"/>
  <c r="F1207" i="5" l="1"/>
  <c r="A1207" i="5"/>
  <c r="C1207" i="2"/>
  <c r="K1208" i="2"/>
  <c r="B1207" i="2"/>
  <c r="A1207" i="2"/>
  <c r="G1207" i="4"/>
  <c r="P1208" i="2" l="1"/>
  <c r="J1208" i="2"/>
  <c r="F1207" i="4"/>
  <c r="H1208" i="4"/>
  <c r="A1207" i="4"/>
  <c r="J1207" i="4" s="1"/>
  <c r="J725" i="3" s="1"/>
  <c r="K725" i="3" s="1"/>
  <c r="E1207" i="5"/>
  <c r="G1208" i="5"/>
  <c r="G1208" i="4" l="1"/>
  <c r="A1208" i="4"/>
  <c r="J1208" i="4" s="1"/>
  <c r="F1208" i="5"/>
  <c r="A1208" i="5" s="1"/>
  <c r="A1208" i="2"/>
  <c r="C1208" i="2"/>
  <c r="K1209" i="2"/>
  <c r="B1208" i="2"/>
  <c r="E1208" i="5" l="1"/>
  <c r="G1209" i="5"/>
  <c r="J1209" i="2"/>
  <c r="P1209" i="2"/>
  <c r="H1209" i="4"/>
  <c r="F1208" i="4"/>
  <c r="G1209" i="4" l="1"/>
  <c r="A1209" i="4"/>
  <c r="J1209" i="4" s="1"/>
  <c r="K1210" i="2"/>
  <c r="B1209" i="2"/>
  <c r="A1209" i="2"/>
  <c r="C1209" i="2"/>
  <c r="F1209" i="5"/>
  <c r="A1209" i="5"/>
  <c r="J1210" i="2" l="1"/>
  <c r="P1210" i="2"/>
  <c r="E1209" i="5"/>
  <c r="G1210" i="5"/>
  <c r="F1209" i="4"/>
  <c r="H1210" i="4"/>
  <c r="F1210" i="5" l="1"/>
  <c r="A1210" i="5"/>
  <c r="G1210" i="4"/>
  <c r="C1210" i="2"/>
  <c r="K1211" i="2"/>
  <c r="B1210" i="2"/>
  <c r="A1210" i="2"/>
  <c r="H1211" i="4" l="1"/>
  <c r="F1210" i="4"/>
  <c r="A1210" i="4"/>
  <c r="J1210" i="4" s="1"/>
  <c r="J726" i="3" s="1"/>
  <c r="K726" i="3" s="1"/>
  <c r="P1211" i="2"/>
  <c r="J1211" i="2"/>
  <c r="E1210" i="5"/>
  <c r="G1211" i="5"/>
  <c r="C1211" i="2" l="1"/>
  <c r="K1212" i="2"/>
  <c r="B1211" i="2"/>
  <c r="A1211" i="2"/>
  <c r="F1211" i="5"/>
  <c r="A1211" i="5"/>
  <c r="A1211" i="4"/>
  <c r="J1211" i="4" s="1"/>
  <c r="J694" i="3" s="1"/>
  <c r="K694" i="3" s="1"/>
  <c r="G1211" i="4"/>
  <c r="E1211" i="5" l="1"/>
  <c r="G1212" i="5"/>
  <c r="F1211" i="4"/>
  <c r="H1212" i="4"/>
  <c r="P1212" i="2"/>
  <c r="J1212" i="2"/>
  <c r="G1212" i="4" l="1"/>
  <c r="A1212" i="4"/>
  <c r="J1212" i="4" s="1"/>
  <c r="A1212" i="2"/>
  <c r="C1212" i="2"/>
  <c r="K1213" i="2"/>
  <c r="B1212" i="2"/>
  <c r="F1212" i="5"/>
  <c r="A1212" i="5"/>
  <c r="E1212" i="5" l="1"/>
  <c r="G1213" i="5"/>
  <c r="J1213" i="2"/>
  <c r="P1213" i="2"/>
  <c r="H1213" i="4"/>
  <c r="F1212" i="4"/>
  <c r="J124" i="1"/>
  <c r="K1214" i="2" l="1"/>
  <c r="B1213" i="2"/>
  <c r="A1213" i="2"/>
  <c r="C1213" i="2"/>
  <c r="F1213" i="5"/>
  <c r="A1213" i="5" s="1"/>
  <c r="G1213" i="4"/>
  <c r="A1213" i="4"/>
  <c r="J1213" i="4" s="1"/>
  <c r="J696" i="3" s="1"/>
  <c r="K696" i="3" s="1"/>
  <c r="F1213" i="4" l="1"/>
  <c r="H1214" i="4"/>
  <c r="E1213" i="5"/>
  <c r="G1214" i="5"/>
  <c r="J1214" i="2"/>
  <c r="P1214" i="2"/>
  <c r="F1214" i="5" l="1"/>
  <c r="A1214" i="5"/>
  <c r="G1214" i="4"/>
  <c r="C1214" i="2"/>
  <c r="K1215" i="2"/>
  <c r="B1214" i="2"/>
  <c r="A1214" i="2"/>
  <c r="H1215" i="4" l="1"/>
  <c r="F1214" i="4"/>
  <c r="A1214" i="4"/>
  <c r="J1214" i="4" s="1"/>
  <c r="P1215" i="2"/>
  <c r="J1215" i="2"/>
  <c r="E1214" i="5"/>
  <c r="G1215" i="5"/>
  <c r="C1215" i="2" l="1"/>
  <c r="K1216" i="2"/>
  <c r="B1215" i="2"/>
  <c r="A1215" i="2"/>
  <c r="F1215" i="5"/>
  <c r="A1215" i="5"/>
  <c r="A1215" i="4"/>
  <c r="J1215" i="4" s="1"/>
  <c r="G1215" i="4"/>
  <c r="E1215" i="5" l="1"/>
  <c r="G1216" i="5"/>
  <c r="F1215" i="4"/>
  <c r="H1216" i="4"/>
  <c r="P1216" i="2"/>
  <c r="J1216" i="2"/>
  <c r="G1216" i="4" l="1"/>
  <c r="A1216" i="4"/>
  <c r="J1216" i="4" s="1"/>
  <c r="F1216" i="5"/>
  <c r="A1216" i="5" s="1"/>
  <c r="A1216" i="2"/>
  <c r="C1216" i="2"/>
  <c r="K1217" i="2"/>
  <c r="B1216" i="2"/>
  <c r="E1216" i="5" l="1"/>
  <c r="G1217" i="5"/>
  <c r="J1217" i="2"/>
  <c r="P1217" i="2"/>
  <c r="H1217" i="4"/>
  <c r="F1216" i="4"/>
  <c r="G1217" i="4" l="1"/>
  <c r="A1217" i="4"/>
  <c r="J1217" i="4" s="1"/>
  <c r="K1218" i="2"/>
  <c r="B1217" i="2"/>
  <c r="A1217" i="2"/>
  <c r="C1217" i="2"/>
  <c r="F1217" i="5"/>
  <c r="A1217" i="5"/>
  <c r="J1218" i="2" l="1"/>
  <c r="P1218" i="2"/>
  <c r="E1217" i="5"/>
  <c r="G1218" i="5"/>
  <c r="F1217" i="4"/>
  <c r="H1218" i="4"/>
  <c r="F1218" i="5" l="1"/>
  <c r="A1218" i="5"/>
  <c r="G1218" i="4"/>
  <c r="C1218" i="2"/>
  <c r="K1219" i="2"/>
  <c r="B1218" i="2"/>
  <c r="A1218" i="2"/>
  <c r="H1219" i="4" l="1"/>
  <c r="F1218" i="4"/>
  <c r="A1218" i="4"/>
  <c r="J1218" i="4" s="1"/>
  <c r="P1219" i="2"/>
  <c r="J1219" i="2"/>
  <c r="E1218" i="5"/>
  <c r="G1219" i="5"/>
  <c r="C1219" i="2" l="1"/>
  <c r="K1220" i="2"/>
  <c r="B1219" i="2"/>
  <c r="A1219" i="2"/>
  <c r="F1219" i="5"/>
  <c r="A1219" i="5"/>
  <c r="A1219" i="4"/>
  <c r="J1219" i="4" s="1"/>
  <c r="G1219" i="4"/>
  <c r="E1219" i="5" l="1"/>
  <c r="G1220" i="5"/>
  <c r="F1219" i="4"/>
  <c r="H1220" i="4"/>
  <c r="P1220" i="2"/>
  <c r="J1220" i="2"/>
  <c r="G1220" i="4" l="1"/>
  <c r="A1220" i="4"/>
  <c r="J1220" i="4" s="1"/>
  <c r="F1220" i="5"/>
  <c r="A1220" i="5" s="1"/>
  <c r="A1220" i="2"/>
  <c r="C1220" i="2"/>
  <c r="K1221" i="2"/>
  <c r="B1220" i="2"/>
  <c r="E1220" i="5" l="1"/>
  <c r="G1221" i="5"/>
  <c r="J1221" i="2"/>
  <c r="P1221" i="2"/>
  <c r="H1221" i="4"/>
  <c r="F1220" i="4"/>
  <c r="G1221" i="4" l="1"/>
  <c r="A1221" i="4"/>
  <c r="J1221" i="4" s="1"/>
  <c r="K1222" i="2"/>
  <c r="B1221" i="2"/>
  <c r="A1221" i="2"/>
  <c r="C1221" i="2"/>
  <c r="F1221" i="5"/>
  <c r="A1221" i="5"/>
  <c r="J1222" i="2" l="1"/>
  <c r="P1222" i="2"/>
  <c r="E1221" i="5"/>
  <c r="G1222" i="5"/>
  <c r="F1221" i="4"/>
  <c r="H1222" i="4"/>
  <c r="F1222" i="5" l="1"/>
  <c r="A1222" i="5"/>
  <c r="A1222" i="4"/>
  <c r="J1222" i="4" s="1"/>
  <c r="J714" i="3" s="1"/>
  <c r="K714" i="3" s="1"/>
  <c r="G1222" i="4"/>
  <c r="C1222" i="2"/>
  <c r="K1223" i="2"/>
  <c r="B1222" i="2"/>
  <c r="A1222" i="2"/>
  <c r="H1223" i="4" l="1"/>
  <c r="F1222" i="4"/>
  <c r="P1223" i="2"/>
  <c r="J1223" i="2"/>
  <c r="E1222" i="5"/>
  <c r="G1223" i="5"/>
  <c r="J125" i="1"/>
  <c r="C1223" i="2" l="1"/>
  <c r="K1224" i="2"/>
  <c r="B1223" i="2"/>
  <c r="A1223" i="2"/>
  <c r="F1223" i="5"/>
  <c r="A1223" i="5" s="1"/>
  <c r="A1223" i="4"/>
  <c r="J1223" i="4" s="1"/>
  <c r="G1223" i="4"/>
  <c r="F1223" i="4" l="1"/>
  <c r="H1224" i="4"/>
  <c r="P1224" i="2"/>
  <c r="J1224" i="2"/>
  <c r="E1223" i="5"/>
  <c r="G1224" i="5"/>
  <c r="A1224" i="2" l="1"/>
  <c r="C1224" i="2"/>
  <c r="K1225" i="2"/>
  <c r="B1224" i="2"/>
  <c r="F1224" i="5"/>
  <c r="A1224" i="5"/>
  <c r="G1224" i="4"/>
  <c r="A1224" i="4"/>
  <c r="J1224" i="4" s="1"/>
  <c r="J713" i="3" s="1"/>
  <c r="K713" i="3" s="1"/>
  <c r="J1225" i="2" l="1"/>
  <c r="P1225" i="2"/>
  <c r="H1225" i="4"/>
  <c r="F1224" i="4"/>
  <c r="E1224" i="5"/>
  <c r="G1225" i="5"/>
  <c r="G1225" i="4" l="1"/>
  <c r="A1225" i="4"/>
  <c r="J1225" i="4" s="1"/>
  <c r="F1225" i="5"/>
  <c r="A1225" i="5" s="1"/>
  <c r="K1226" i="2"/>
  <c r="B1225" i="2"/>
  <c r="A1225" i="2"/>
  <c r="C1225" i="2"/>
  <c r="E1225" i="5" l="1"/>
  <c r="G1226" i="5"/>
  <c r="J1226" i="2"/>
  <c r="P1226" i="2"/>
  <c r="F1225" i="4"/>
  <c r="H1226" i="4"/>
  <c r="G1226" i="4" l="1"/>
  <c r="C1226" i="2"/>
  <c r="K1227" i="2"/>
  <c r="B1226" i="2"/>
  <c r="A1226" i="2"/>
  <c r="F1226" i="5"/>
  <c r="A1226" i="5"/>
  <c r="P1227" i="2" l="1"/>
  <c r="J1227" i="2"/>
  <c r="E1226" i="5"/>
  <c r="G1227" i="5"/>
  <c r="H1227" i="4"/>
  <c r="F1226" i="4"/>
  <c r="A1226" i="4"/>
  <c r="J1226" i="4" s="1"/>
  <c r="F1227" i="5" l="1"/>
  <c r="A1227" i="5"/>
  <c r="C1227" i="2"/>
  <c r="K1228" i="2"/>
  <c r="B1227" i="2"/>
  <c r="A1227" i="2"/>
  <c r="G1227" i="4"/>
  <c r="P1228" i="2" l="1"/>
  <c r="J1228" i="2"/>
  <c r="F1227" i="4"/>
  <c r="H1228" i="4"/>
  <c r="A1227" i="4"/>
  <c r="J1227" i="4" s="1"/>
  <c r="J717" i="3" s="1"/>
  <c r="K717" i="3" s="1"/>
  <c r="E1227" i="5"/>
  <c r="G1228" i="5"/>
  <c r="G1228" i="4" l="1"/>
  <c r="A1228" i="4"/>
  <c r="J1228" i="4" s="1"/>
  <c r="F1228" i="5"/>
  <c r="A1228" i="5" s="1"/>
  <c r="A1228" i="2"/>
  <c r="C1228" i="2"/>
  <c r="K1229" i="2"/>
  <c r="B1228" i="2"/>
  <c r="J1229" i="2" l="1"/>
  <c r="P1229" i="2"/>
  <c r="E1228" i="5"/>
  <c r="G1229" i="5"/>
  <c r="H1229" i="4"/>
  <c r="F1228" i="4"/>
  <c r="F1229" i="5" l="1"/>
  <c r="A1229" i="5"/>
  <c r="G1229" i="4"/>
  <c r="K1230" i="2"/>
  <c r="B1229" i="2"/>
  <c r="A1229" i="2"/>
  <c r="C1229" i="2"/>
  <c r="F1229" i="4" l="1"/>
  <c r="H1230" i="4"/>
  <c r="A1229" i="4"/>
  <c r="J1229" i="4" s="1"/>
  <c r="J1230" i="2"/>
  <c r="P1230" i="2"/>
  <c r="E1229" i="5"/>
  <c r="G1230" i="5"/>
  <c r="C1230" i="2" l="1"/>
  <c r="K1231" i="2"/>
  <c r="B1230" i="2"/>
  <c r="A1230" i="2"/>
  <c r="F1230" i="5"/>
  <c r="A1230" i="5"/>
  <c r="A1230" i="4"/>
  <c r="J1230" i="4" s="1"/>
  <c r="G1230" i="4"/>
  <c r="E1230" i="5" l="1"/>
  <c r="G1231" i="5"/>
  <c r="H1231" i="4"/>
  <c r="F1230" i="4"/>
  <c r="P1231" i="2"/>
  <c r="J1231" i="2"/>
  <c r="G1231" i="4" l="1"/>
  <c r="F1231" i="5"/>
  <c r="A1231" i="5" s="1"/>
  <c r="C1231" i="2"/>
  <c r="K1232" i="2"/>
  <c r="B1231" i="2"/>
  <c r="A1231" i="2"/>
  <c r="E1231" i="5" l="1"/>
  <c r="G1232" i="5"/>
  <c r="P1232" i="2"/>
  <c r="J1232" i="2"/>
  <c r="F1231" i="4"/>
  <c r="H1232" i="4"/>
  <c r="A1231" i="4"/>
  <c r="J1231" i="4" s="1"/>
  <c r="A1232" i="2" l="1"/>
  <c r="C1232" i="2"/>
  <c r="K1233" i="2"/>
  <c r="B1232" i="2"/>
  <c r="F1232" i="5"/>
  <c r="A1232" i="5"/>
  <c r="G1232" i="4"/>
  <c r="A1232" i="4"/>
  <c r="J1232" i="4" s="1"/>
  <c r="J720" i="3" s="1"/>
  <c r="K720" i="3" s="1"/>
  <c r="J1233" i="2" l="1"/>
  <c r="P1233" i="2"/>
  <c r="H1233" i="4"/>
  <c r="F1232" i="4"/>
  <c r="E1232" i="5"/>
  <c r="G1233" i="5"/>
  <c r="J126" i="1"/>
  <c r="G1233" i="4" l="1"/>
  <c r="A1233" i="4" s="1"/>
  <c r="J1233" i="4" s="1"/>
  <c r="F1233" i="5"/>
  <c r="A1233" i="5" s="1"/>
  <c r="K1234" i="2"/>
  <c r="B1233" i="2"/>
  <c r="A1233" i="2"/>
  <c r="C1233" i="2"/>
  <c r="E1233" i="5" l="1"/>
  <c r="G1234" i="5"/>
  <c r="J1234" i="2"/>
  <c r="P1234" i="2"/>
  <c r="F1233" i="4"/>
  <c r="H1234" i="4"/>
  <c r="G1234" i="4" l="1"/>
  <c r="C1234" i="2"/>
  <c r="K1235" i="2"/>
  <c r="B1234" i="2"/>
  <c r="A1234" i="2"/>
  <c r="F1234" i="5"/>
  <c r="A1234" i="5"/>
  <c r="P1235" i="2" l="1"/>
  <c r="J1235" i="2"/>
  <c r="E1234" i="5"/>
  <c r="G1235" i="5"/>
  <c r="H1235" i="4"/>
  <c r="F1234" i="4"/>
  <c r="A1234" i="4"/>
  <c r="J1234" i="4" s="1"/>
  <c r="F1235" i="5" l="1"/>
  <c r="A1235" i="5"/>
  <c r="C1235" i="2"/>
  <c r="K1236" i="2"/>
  <c r="B1235" i="2"/>
  <c r="A1235" i="2"/>
  <c r="G1235" i="4"/>
  <c r="P1236" i="2" l="1"/>
  <c r="J1236" i="2"/>
  <c r="F1235" i="4"/>
  <c r="H1236" i="4"/>
  <c r="A1235" i="4"/>
  <c r="J1235" i="4" s="1"/>
  <c r="J718" i="3" s="1"/>
  <c r="K718" i="3" s="1"/>
  <c r="E1235" i="5"/>
  <c r="G1236" i="5"/>
  <c r="G1236" i="4" l="1"/>
  <c r="A1236" i="4"/>
  <c r="J1236" i="4" s="1"/>
  <c r="F1236" i="5"/>
  <c r="A1236" i="5" s="1"/>
  <c r="A1236" i="2"/>
  <c r="C1236" i="2"/>
  <c r="K1237" i="2"/>
  <c r="B1236" i="2"/>
  <c r="J1237" i="2" l="1"/>
  <c r="P1237" i="2"/>
  <c r="E1236" i="5"/>
  <c r="G1237" i="5"/>
  <c r="H1237" i="4"/>
  <c r="F1236" i="4"/>
  <c r="F1237" i="5" l="1"/>
  <c r="A1237" i="5"/>
  <c r="G1237" i="4"/>
  <c r="A1237" i="4" s="1"/>
  <c r="J1237" i="4" s="1"/>
  <c r="K1238" i="2"/>
  <c r="B1237" i="2"/>
  <c r="A1237" i="2"/>
  <c r="C1237" i="2"/>
  <c r="F1237" i="4" l="1"/>
  <c r="H1238" i="4"/>
  <c r="J1238" i="2"/>
  <c r="P1238" i="2"/>
  <c r="E1237" i="5"/>
  <c r="G1238" i="5"/>
  <c r="F1238" i="5" l="1"/>
  <c r="A1238" i="5"/>
  <c r="C1238" i="2"/>
  <c r="K1239" i="2"/>
  <c r="B1238" i="2"/>
  <c r="A1238" i="2"/>
  <c r="G1238" i="4"/>
  <c r="P1239" i="2" l="1"/>
  <c r="J1239" i="2"/>
  <c r="H1239" i="4"/>
  <c r="F1238" i="4"/>
  <c r="A1238" i="4"/>
  <c r="J1238" i="4" s="1"/>
  <c r="J711" i="3" s="1"/>
  <c r="K711" i="3" s="1"/>
  <c r="E1238" i="5"/>
  <c r="G1239" i="5"/>
  <c r="G1239" i="4" l="1"/>
  <c r="F1239" i="5"/>
  <c r="A1239" i="5" s="1"/>
  <c r="C1239" i="2"/>
  <c r="K1240" i="2"/>
  <c r="B1239" i="2"/>
  <c r="A1239" i="2"/>
  <c r="E1239" i="5" l="1"/>
  <c r="G1240" i="5"/>
  <c r="P1240" i="2"/>
  <c r="J1240" i="2"/>
  <c r="F1239" i="4"/>
  <c r="H1240" i="4"/>
  <c r="A1239" i="4"/>
  <c r="J1239" i="4" s="1"/>
  <c r="A1240" i="2" l="1"/>
  <c r="C1240" i="2"/>
  <c r="K1241" i="2"/>
  <c r="B1240" i="2"/>
  <c r="F1240" i="5"/>
  <c r="A1240" i="5"/>
  <c r="G1240" i="4"/>
  <c r="A1240" i="4"/>
  <c r="J1240" i="4" s="1"/>
  <c r="J710" i="3" s="1"/>
  <c r="K710" i="3" s="1"/>
  <c r="J1241" i="2" l="1"/>
  <c r="P1241" i="2"/>
  <c r="H1241" i="4"/>
  <c r="F1240" i="4"/>
  <c r="E1240" i="5"/>
  <c r="G1241" i="5"/>
  <c r="G1241" i="4" l="1"/>
  <c r="A1241" i="4"/>
  <c r="J1241" i="4" s="1"/>
  <c r="F1241" i="5"/>
  <c r="A1241" i="5" s="1"/>
  <c r="K1242" i="2"/>
  <c r="B1241" i="2"/>
  <c r="A1241" i="2"/>
  <c r="C1241" i="2"/>
  <c r="E1241" i="5" l="1"/>
  <c r="G1242" i="5"/>
  <c r="J1242" i="2"/>
  <c r="P1242" i="2"/>
  <c r="F1241" i="4"/>
  <c r="H1242" i="4"/>
  <c r="G1242" i="4" l="1"/>
  <c r="C1242" i="2"/>
  <c r="K1243" i="2"/>
  <c r="B1242" i="2"/>
  <c r="A1242" i="2"/>
  <c r="F1242" i="5"/>
  <c r="A1242" i="5"/>
  <c r="P1243" i="2" l="1"/>
  <c r="J1243" i="2"/>
  <c r="E1242" i="5"/>
  <c r="G1243" i="5"/>
  <c r="H1243" i="4"/>
  <c r="F1242" i="4"/>
  <c r="A1242" i="4"/>
  <c r="J1242" i="4" s="1"/>
  <c r="J127" i="1"/>
  <c r="F1243" i="5" l="1"/>
  <c r="A1243" i="5"/>
  <c r="C1243" i="2"/>
  <c r="K1244" i="2"/>
  <c r="B1243" i="2"/>
  <c r="A1243" i="2"/>
  <c r="G1243" i="4"/>
  <c r="P1244" i="2" l="1"/>
  <c r="J1244" i="2"/>
  <c r="F1243" i="4"/>
  <c r="H1244" i="4"/>
  <c r="A1243" i="4"/>
  <c r="J1243" i="4" s="1"/>
  <c r="E1243" i="5"/>
  <c r="G1244" i="5"/>
  <c r="G1244" i="4" l="1"/>
  <c r="A1244" i="4"/>
  <c r="J1244" i="4" s="1"/>
  <c r="A1244" i="2"/>
  <c r="C1244" i="2"/>
  <c r="K1245" i="2"/>
  <c r="B1244" i="2"/>
  <c r="F1244" i="5"/>
  <c r="A1244" i="5"/>
  <c r="E1244" i="5" l="1"/>
  <c r="G1245" i="5"/>
  <c r="J1245" i="2"/>
  <c r="P1245" i="2"/>
  <c r="H1245" i="4"/>
  <c r="F1244" i="4"/>
  <c r="G1245" i="4" l="1"/>
  <c r="A1245" i="4"/>
  <c r="J1245" i="4" s="1"/>
  <c r="J708" i="3" s="1"/>
  <c r="K708" i="3" s="1"/>
  <c r="K1246" i="2"/>
  <c r="B1245" i="2"/>
  <c r="A1245" i="2"/>
  <c r="C1245" i="2"/>
  <c r="F1245" i="5"/>
  <c r="A1245" i="5" s="1"/>
  <c r="J1246" i="2" l="1"/>
  <c r="P1246" i="2"/>
  <c r="E1245" i="5"/>
  <c r="G1246" i="5"/>
  <c r="F1245" i="4"/>
  <c r="H1246" i="4"/>
  <c r="F1246" i="5" l="1"/>
  <c r="A1246" i="5"/>
  <c r="G1246" i="4"/>
  <c r="C1246" i="2"/>
  <c r="K1247" i="2"/>
  <c r="B1246" i="2"/>
  <c r="A1246" i="2"/>
  <c r="H1247" i="4" l="1"/>
  <c r="F1246" i="4"/>
  <c r="A1246" i="4"/>
  <c r="J1246" i="4" s="1"/>
  <c r="J702" i="3" s="1"/>
  <c r="K702" i="3" s="1"/>
  <c r="P1247" i="2"/>
  <c r="J1247" i="2"/>
  <c r="E1246" i="5"/>
  <c r="G1247" i="5"/>
  <c r="C1247" i="2" l="1"/>
  <c r="K1248" i="2"/>
  <c r="B1247" i="2"/>
  <c r="A1247" i="2"/>
  <c r="F1247" i="5"/>
  <c r="A1247" i="5" s="1"/>
  <c r="A1247" i="4"/>
  <c r="J1247" i="4" s="1"/>
  <c r="G1247" i="4"/>
  <c r="F1247" i="4" l="1"/>
  <c r="H1248" i="4"/>
  <c r="P1248" i="2"/>
  <c r="J1248" i="2"/>
  <c r="E1247" i="5"/>
  <c r="G1248" i="5"/>
  <c r="A1248" i="2" l="1"/>
  <c r="C1248" i="2"/>
  <c r="K1249" i="2"/>
  <c r="B1248" i="2"/>
  <c r="F1248" i="5"/>
  <c r="A1248" i="5"/>
  <c r="G1248" i="4"/>
  <c r="A1248" i="4"/>
  <c r="J1248" i="4" s="1"/>
  <c r="J1249" i="2" l="1"/>
  <c r="P1249" i="2"/>
  <c r="H1249" i="4"/>
  <c r="F1248" i="4"/>
  <c r="E1248" i="5"/>
  <c r="G1249" i="5"/>
  <c r="G1249" i="4" l="1"/>
  <c r="A1249" i="4"/>
  <c r="J1249" i="4" s="1"/>
  <c r="F1249" i="5"/>
  <c r="A1249" i="5" s="1"/>
  <c r="K1250" i="2"/>
  <c r="B1249" i="2"/>
  <c r="A1249" i="2"/>
  <c r="C1249" i="2"/>
  <c r="E1249" i="5" l="1"/>
  <c r="G1250" i="5"/>
  <c r="J1250" i="2"/>
  <c r="P1250" i="2"/>
  <c r="F1249" i="4"/>
  <c r="H1250" i="4"/>
  <c r="G1250" i="4" l="1"/>
  <c r="C1250" i="2"/>
  <c r="K1251" i="2"/>
  <c r="B1250" i="2"/>
  <c r="A1250" i="2"/>
  <c r="F1250" i="5"/>
  <c r="A1250" i="5"/>
  <c r="P1251" i="2" l="1"/>
  <c r="J1251" i="2"/>
  <c r="E1250" i="5"/>
  <c r="G1251" i="5"/>
  <c r="H1251" i="4"/>
  <c r="F1250" i="4"/>
  <c r="A1250" i="4"/>
  <c r="J1250" i="4" s="1"/>
  <c r="F1251" i="5" l="1"/>
  <c r="A1251" i="5"/>
  <c r="C1251" i="2"/>
  <c r="K1252" i="2"/>
  <c r="B1251" i="2"/>
  <c r="A1251" i="2"/>
  <c r="G1251" i="4"/>
  <c r="P1252" i="2" l="1"/>
  <c r="J1252" i="2"/>
  <c r="F1251" i="4"/>
  <c r="H1252" i="4"/>
  <c r="A1251" i="4"/>
  <c r="J1251" i="4" s="1"/>
  <c r="E1251" i="5"/>
  <c r="G1252" i="5"/>
  <c r="G1252" i="4" l="1"/>
  <c r="A1252" i="4"/>
  <c r="J1252" i="4" s="1"/>
  <c r="A1252" i="2"/>
  <c r="C1252" i="2"/>
  <c r="K1253" i="2"/>
  <c r="B1252" i="2"/>
  <c r="F1252" i="5"/>
  <c r="A1252" i="5"/>
  <c r="E1252" i="5" l="1"/>
  <c r="G1253" i="5"/>
  <c r="J1253" i="2"/>
  <c r="P1253" i="2"/>
  <c r="H1253" i="4"/>
  <c r="F1252" i="4"/>
  <c r="J128" i="1"/>
  <c r="K1254" i="2" l="1"/>
  <c r="B1253" i="2"/>
  <c r="A1253" i="2"/>
  <c r="C1253" i="2"/>
  <c r="F1253" i="5"/>
  <c r="A1253" i="5" s="1"/>
  <c r="G1253" i="4"/>
  <c r="A1253" i="4"/>
  <c r="J1253" i="4" s="1"/>
  <c r="F1253" i="4" l="1"/>
  <c r="H1254" i="4"/>
  <c r="E1253" i="5"/>
  <c r="G1254" i="5"/>
  <c r="J1254" i="2"/>
  <c r="P1254" i="2"/>
  <c r="F1254" i="5" l="1"/>
  <c r="A1254" i="5"/>
  <c r="G1254" i="4"/>
  <c r="C1254" i="2"/>
  <c r="K1255" i="2"/>
  <c r="B1254" i="2"/>
  <c r="A1254" i="2"/>
  <c r="H1255" i="4" l="1"/>
  <c r="F1254" i="4"/>
  <c r="A1254" i="4"/>
  <c r="J1254" i="4" s="1"/>
  <c r="P1255" i="2"/>
  <c r="J1255" i="2"/>
  <c r="E1254" i="5"/>
  <c r="G1255" i="5"/>
  <c r="C1255" i="2" l="1"/>
  <c r="K1256" i="2"/>
  <c r="B1255" i="2"/>
  <c r="A1255" i="2"/>
  <c r="F1255" i="5"/>
  <c r="A1255" i="5"/>
  <c r="A1255" i="4"/>
  <c r="J1255" i="4" s="1"/>
  <c r="G1255" i="4"/>
  <c r="E1255" i="5" l="1"/>
  <c r="G1256" i="5"/>
  <c r="F1255" i="4"/>
  <c r="H1256" i="4"/>
  <c r="P1256" i="2"/>
  <c r="J1256" i="2"/>
  <c r="G1256" i="4" l="1"/>
  <c r="A1256" i="4"/>
  <c r="J1256" i="4" s="1"/>
  <c r="F1256" i="5"/>
  <c r="A1256" i="5" s="1"/>
  <c r="A1256" i="2"/>
  <c r="C1256" i="2"/>
  <c r="K1257" i="2"/>
  <c r="B1256" i="2"/>
  <c r="E1256" i="5" l="1"/>
  <c r="G1257" i="5"/>
  <c r="J1257" i="2"/>
  <c r="P1257" i="2"/>
  <c r="H1257" i="4"/>
  <c r="F1256" i="4"/>
  <c r="G1257" i="4" l="1"/>
  <c r="A1257" i="4"/>
  <c r="J1257" i="4" s="1"/>
  <c r="J704" i="3" s="1"/>
  <c r="K704" i="3" s="1"/>
  <c r="K1258" i="2"/>
  <c r="B1257" i="2"/>
  <c r="A1257" i="2"/>
  <c r="C1257" i="2"/>
  <c r="F1257" i="5"/>
  <c r="A1257" i="5" s="1"/>
  <c r="J1258" i="2" l="1"/>
  <c r="P1258" i="2"/>
  <c r="E1257" i="5"/>
  <c r="G1258" i="5"/>
  <c r="F1257" i="4"/>
  <c r="H1258" i="4"/>
  <c r="F1258" i="5" l="1"/>
  <c r="A1258" i="5"/>
  <c r="A1258" i="4"/>
  <c r="J1258" i="4" s="1"/>
  <c r="J705" i="3" s="1"/>
  <c r="K705" i="3" s="1"/>
  <c r="G1258" i="4"/>
  <c r="C1258" i="2"/>
  <c r="K1259" i="2"/>
  <c r="B1258" i="2"/>
  <c r="A1258" i="2"/>
  <c r="H1259" i="4" l="1"/>
  <c r="F1258" i="4"/>
  <c r="P1259" i="2"/>
  <c r="J1259" i="2"/>
  <c r="E1258" i="5"/>
  <c r="G1259" i="5"/>
  <c r="C1259" i="2" l="1"/>
  <c r="K1260" i="2"/>
  <c r="B1259" i="2"/>
  <c r="A1259" i="2"/>
  <c r="F1259" i="5"/>
  <c r="A1259" i="5"/>
  <c r="A1259" i="4"/>
  <c r="J1259" i="4" s="1"/>
  <c r="G1259" i="4"/>
  <c r="E1259" i="5" l="1"/>
  <c r="G1260" i="5"/>
  <c r="F1259" i="4"/>
  <c r="H1260" i="4"/>
  <c r="P1260" i="2"/>
  <c r="J1260" i="2"/>
  <c r="G1260" i="4" l="1"/>
  <c r="A1260" i="4"/>
  <c r="J1260" i="4" s="1"/>
  <c r="J703" i="3" s="1"/>
  <c r="K703" i="3" s="1"/>
  <c r="F1260" i="5"/>
  <c r="A1260" i="5" s="1"/>
  <c r="A1260" i="2"/>
  <c r="C1260" i="2"/>
  <c r="K1261" i="2"/>
  <c r="B1260" i="2"/>
  <c r="J1261" i="2" l="1"/>
  <c r="P1261" i="2"/>
  <c r="E1260" i="5"/>
  <c r="G1261" i="5"/>
  <c r="H1261" i="4"/>
  <c r="F1260" i="4"/>
  <c r="F1261" i="5" l="1"/>
  <c r="A1261" i="5"/>
  <c r="G1261" i="4"/>
  <c r="A1261" i="4" s="1"/>
  <c r="J1261" i="4" s="1"/>
  <c r="K1262" i="2"/>
  <c r="B1261" i="2"/>
  <c r="A1261" i="2"/>
  <c r="C1261" i="2"/>
  <c r="F1261" i="4" l="1"/>
  <c r="H1262" i="4"/>
  <c r="J1262" i="2"/>
  <c r="P1262" i="2"/>
  <c r="E1261" i="5"/>
  <c r="G1262" i="5"/>
  <c r="F1262" i="5" l="1"/>
  <c r="A1262" i="5"/>
  <c r="C1262" i="2"/>
  <c r="K1263" i="2"/>
  <c r="B1262" i="2"/>
  <c r="A1262" i="2"/>
  <c r="G1262" i="4"/>
  <c r="P1263" i="2" l="1"/>
  <c r="J1263" i="2"/>
  <c r="H1263" i="4"/>
  <c r="F1262" i="4"/>
  <c r="A1262" i="4"/>
  <c r="J1262" i="4" s="1"/>
  <c r="E1262" i="5"/>
  <c r="G1263" i="5"/>
  <c r="J129" i="1"/>
  <c r="G1263" i="4" l="1"/>
  <c r="C1263" i="2"/>
  <c r="K1264" i="2"/>
  <c r="B1263" i="2"/>
  <c r="A1263" i="2"/>
  <c r="F1263" i="5"/>
  <c r="A1263" i="5"/>
  <c r="P1264" i="2" l="1"/>
  <c r="J1264" i="2"/>
  <c r="E1263" i="5"/>
  <c r="G1264" i="5"/>
  <c r="F1263" i="4"/>
  <c r="H1264" i="4"/>
  <c r="A1263" i="4"/>
  <c r="J1263" i="4" s="1"/>
  <c r="F1264" i="5" l="1"/>
  <c r="A1264" i="5"/>
  <c r="G1264" i="4"/>
  <c r="A1264" i="4" s="1"/>
  <c r="J1264" i="4" s="1"/>
  <c r="A1264" i="2"/>
  <c r="C1264" i="2"/>
  <c r="K1265" i="2"/>
  <c r="B1264" i="2"/>
  <c r="H1265" i="4" l="1"/>
  <c r="F1264" i="4"/>
  <c r="J1265" i="2"/>
  <c r="P1265" i="2"/>
  <c r="E1264" i="5"/>
  <c r="G1265" i="5"/>
  <c r="F1265" i="5" l="1"/>
  <c r="A1265" i="5"/>
  <c r="K1266" i="2"/>
  <c r="B1265" i="2"/>
  <c r="A1265" i="2"/>
  <c r="C1265" i="2"/>
  <c r="G1265" i="4"/>
  <c r="A1265" i="4"/>
  <c r="J1265" i="4" s="1"/>
  <c r="J1266" i="2" l="1"/>
  <c r="P1266" i="2"/>
  <c r="F1265" i="4"/>
  <c r="H1266" i="4"/>
  <c r="E1265" i="5"/>
  <c r="G1266" i="5"/>
  <c r="G1266" i="4" l="1"/>
  <c r="F1266" i="5"/>
  <c r="A1266" i="5" s="1"/>
  <c r="C1266" i="2"/>
  <c r="K1267" i="2"/>
  <c r="B1266" i="2"/>
  <c r="A1266" i="2"/>
  <c r="E1266" i="5" l="1"/>
  <c r="G1267" i="5"/>
  <c r="P1267" i="2"/>
  <c r="J1267" i="2"/>
  <c r="H1267" i="4"/>
  <c r="F1266" i="4"/>
  <c r="A1266" i="4"/>
  <c r="J1266" i="4" s="1"/>
  <c r="G1267" i="4" l="1"/>
  <c r="C1267" i="2"/>
  <c r="K1268" i="2"/>
  <c r="B1267" i="2"/>
  <c r="A1267" i="2"/>
  <c r="F1267" i="5"/>
  <c r="A1267" i="5"/>
  <c r="P1268" i="2" l="1"/>
  <c r="J1268" i="2"/>
  <c r="E1267" i="5"/>
  <c r="G1268" i="5"/>
  <c r="F1267" i="4"/>
  <c r="H1268" i="4"/>
  <c r="A1267" i="4"/>
  <c r="J1267" i="4" s="1"/>
  <c r="F1268" i="5" l="1"/>
  <c r="A1268" i="5"/>
  <c r="G1268" i="4"/>
  <c r="A1268" i="4" s="1"/>
  <c r="J1268" i="4" s="1"/>
  <c r="A1268" i="2"/>
  <c r="C1268" i="2"/>
  <c r="K1269" i="2"/>
  <c r="B1268" i="2"/>
  <c r="H1269" i="4" l="1"/>
  <c r="F1268" i="4"/>
  <c r="J1269" i="2"/>
  <c r="P1269" i="2"/>
  <c r="E1268" i="5"/>
  <c r="G1269" i="5"/>
  <c r="F1269" i="5" l="1"/>
  <c r="A1269" i="5"/>
  <c r="K1270" i="2"/>
  <c r="B1269" i="2"/>
  <c r="A1269" i="2"/>
  <c r="C1269" i="2"/>
  <c r="G1269" i="4"/>
  <c r="A1269" i="4"/>
  <c r="J1269" i="4" s="1"/>
  <c r="J1270" i="2" l="1"/>
  <c r="P1270" i="2"/>
  <c r="F1269" i="4"/>
  <c r="H1270" i="4"/>
  <c r="E1269" i="5"/>
  <c r="G1270" i="5"/>
  <c r="G1270" i="4" l="1"/>
  <c r="F1270" i="5"/>
  <c r="A1270" i="5" s="1"/>
  <c r="C1270" i="2"/>
  <c r="K1271" i="2"/>
  <c r="B1270" i="2"/>
  <c r="A1270" i="2"/>
  <c r="E1270" i="5" l="1"/>
  <c r="G1271" i="5"/>
  <c r="P1271" i="2"/>
  <c r="J1271" i="2"/>
  <c r="H1271" i="4"/>
  <c r="F1270" i="4"/>
  <c r="A1270" i="4"/>
  <c r="J1270" i="4" s="1"/>
  <c r="G1271" i="4" l="1"/>
  <c r="C1271" i="2"/>
  <c r="K1272" i="2"/>
  <c r="B1271" i="2"/>
  <c r="A1271" i="2"/>
  <c r="F1271" i="5"/>
  <c r="A1271" i="5"/>
  <c r="P1272" i="2" l="1"/>
  <c r="J1272" i="2"/>
  <c r="E1271" i="5"/>
  <c r="G1272" i="5"/>
  <c r="F1271" i="4"/>
  <c r="H1272" i="4"/>
  <c r="A1271" i="4"/>
  <c r="J1271" i="4" s="1"/>
  <c r="F1272" i="5" l="1"/>
  <c r="A1272" i="5"/>
  <c r="G1272" i="4"/>
  <c r="A1272" i="4" s="1"/>
  <c r="J1272" i="4" s="1"/>
  <c r="A1272" i="2"/>
  <c r="C1272" i="2"/>
  <c r="K1273" i="2"/>
  <c r="B1272" i="2"/>
  <c r="H1273" i="4" l="1"/>
  <c r="F1272" i="4"/>
  <c r="J1273" i="2"/>
  <c r="P1273" i="2"/>
  <c r="E1272" i="5"/>
  <c r="G1273" i="5"/>
  <c r="J130" i="1"/>
  <c r="F1273" i="5" l="1"/>
  <c r="A1273" i="5"/>
  <c r="K1274" i="2"/>
  <c r="B1273" i="2"/>
  <c r="A1273" i="2"/>
  <c r="C1273" i="2"/>
  <c r="G1273" i="4"/>
  <c r="A1273" i="4"/>
  <c r="J1273" i="4" s="1"/>
  <c r="J1274" i="2" l="1"/>
  <c r="P1274" i="2"/>
  <c r="F1273" i="4"/>
  <c r="H1274" i="4"/>
  <c r="E1273" i="5"/>
  <c r="G1274" i="5"/>
  <c r="G1274" i="4" l="1"/>
  <c r="F1274" i="5"/>
  <c r="A1274" i="5" s="1"/>
  <c r="C1274" i="2"/>
  <c r="K1275" i="2"/>
  <c r="B1274" i="2"/>
  <c r="A1274" i="2"/>
  <c r="E1274" i="5" l="1"/>
  <c r="G1275" i="5"/>
  <c r="P1275" i="2"/>
  <c r="J1275" i="2"/>
  <c r="H1275" i="4"/>
  <c r="F1274" i="4"/>
  <c r="A1274" i="4"/>
  <c r="J1274" i="4" s="1"/>
  <c r="G1275" i="4" l="1"/>
  <c r="C1275" i="2"/>
  <c r="K1276" i="2"/>
  <c r="B1275" i="2"/>
  <c r="A1275" i="2"/>
  <c r="F1275" i="5"/>
  <c r="A1275" i="5"/>
  <c r="P1276" i="2" l="1"/>
  <c r="J1276" i="2"/>
  <c r="E1275" i="5"/>
  <c r="G1276" i="5"/>
  <c r="F1275" i="4"/>
  <c r="H1276" i="4"/>
  <c r="A1275" i="4"/>
  <c r="J1275" i="4" s="1"/>
  <c r="F1276" i="5" l="1"/>
  <c r="A1276" i="5"/>
  <c r="G1276" i="4"/>
  <c r="A1276" i="4" s="1"/>
  <c r="J1276" i="4" s="1"/>
  <c r="A1276" i="2"/>
  <c r="C1276" i="2"/>
  <c r="K1277" i="2"/>
  <c r="B1276" i="2"/>
  <c r="H1277" i="4" l="1"/>
  <c r="F1276" i="4"/>
  <c r="J1277" i="2"/>
  <c r="P1277" i="2"/>
  <c r="E1276" i="5"/>
  <c r="G1277" i="5"/>
  <c r="F1277" i="5" l="1"/>
  <c r="A1277" i="5"/>
  <c r="K1278" i="2"/>
  <c r="B1277" i="2"/>
  <c r="A1277" i="2"/>
  <c r="C1277" i="2"/>
  <c r="G1277" i="4"/>
  <c r="A1277" i="4"/>
  <c r="J1277" i="4" s="1"/>
  <c r="F1277" i="4" l="1"/>
  <c r="H1278" i="4"/>
  <c r="J1278" i="2"/>
  <c r="P1278" i="2"/>
  <c r="E1277" i="5"/>
  <c r="G1278" i="5"/>
  <c r="F1278" i="5" l="1"/>
  <c r="A1278" i="5"/>
  <c r="C1278" i="2"/>
  <c r="K1279" i="2"/>
  <c r="B1278" i="2"/>
  <c r="A1278" i="2"/>
  <c r="G1278" i="4"/>
  <c r="P1279" i="2" l="1"/>
  <c r="J1279" i="2"/>
  <c r="H1279" i="4"/>
  <c r="F1278" i="4"/>
  <c r="A1278" i="4"/>
  <c r="J1278" i="4" s="1"/>
  <c r="E1278" i="5"/>
  <c r="G1279" i="5"/>
  <c r="G1279" i="4" l="1"/>
  <c r="C1279" i="2"/>
  <c r="K1280" i="2"/>
  <c r="B1279" i="2"/>
  <c r="A1279" i="2"/>
  <c r="F1279" i="5"/>
  <c r="A1279" i="5"/>
  <c r="P1280" i="2" l="1"/>
  <c r="J1280" i="2"/>
  <c r="E1279" i="5"/>
  <c r="G1280" i="5"/>
  <c r="F1279" i="4"/>
  <c r="H1280" i="4"/>
  <c r="A1279" i="4"/>
  <c r="J1279" i="4" s="1"/>
  <c r="F1280" i="5" l="1"/>
  <c r="A1280" i="5"/>
  <c r="G1280" i="4"/>
  <c r="A1280" i="4" s="1"/>
  <c r="J1280" i="4" s="1"/>
  <c r="J1024" i="3" s="1"/>
  <c r="K1024" i="3" s="1"/>
  <c r="A1280" i="2"/>
  <c r="C1280" i="2"/>
  <c r="K1281" i="2"/>
  <c r="B1280" i="2"/>
  <c r="H1281" i="4" l="1"/>
  <c r="F1280" i="4"/>
  <c r="J1281" i="2"/>
  <c r="P1281" i="2"/>
  <c r="E1280" i="5"/>
  <c r="G1281" i="5"/>
  <c r="F1281" i="5" l="1"/>
  <c r="A1281" i="5"/>
  <c r="K1282" i="2"/>
  <c r="B1281" i="2"/>
  <c r="A1281" i="2"/>
  <c r="C1281" i="2"/>
  <c r="G1281" i="4"/>
  <c r="A1281" i="4"/>
  <c r="J1281" i="4" s="1"/>
  <c r="J1282" i="2" l="1"/>
  <c r="P1282" i="2"/>
  <c r="F1281" i="4"/>
  <c r="H1282" i="4"/>
  <c r="E1281" i="5"/>
  <c r="G1282" i="5"/>
  <c r="G1282" i="4" l="1"/>
  <c r="F1282" i="5"/>
  <c r="A1282" i="5" s="1"/>
  <c r="C1282" i="2"/>
  <c r="K1283" i="2"/>
  <c r="B1282" i="2"/>
  <c r="A1282" i="2"/>
  <c r="E1282" i="5" l="1"/>
  <c r="G1283" i="5"/>
  <c r="P1283" i="2"/>
  <c r="J1283" i="2"/>
  <c r="H1283" i="4"/>
  <c r="F1282" i="4"/>
  <c r="A1282" i="4"/>
  <c r="J1282" i="4" s="1"/>
  <c r="J131" i="1"/>
  <c r="G1283" i="4" l="1"/>
  <c r="C1283" i="2"/>
  <c r="K1284" i="2"/>
  <c r="B1283" i="2"/>
  <c r="A1283" i="2"/>
  <c r="F1283" i="5"/>
  <c r="A1283" i="5"/>
  <c r="P1284" i="2" l="1"/>
  <c r="J1284" i="2"/>
  <c r="E1283" i="5"/>
  <c r="G1284" i="5"/>
  <c r="F1283" i="4"/>
  <c r="H1284" i="4"/>
  <c r="A1283" i="4"/>
  <c r="J1283" i="4" s="1"/>
  <c r="F1284" i="5" l="1"/>
  <c r="A1284" i="5"/>
  <c r="G1284" i="4"/>
  <c r="A1284" i="4" s="1"/>
  <c r="J1284" i="4" s="1"/>
  <c r="A1284" i="2"/>
  <c r="C1284" i="2"/>
  <c r="K1285" i="2"/>
  <c r="B1284" i="2"/>
  <c r="H1285" i="4" l="1"/>
  <c r="F1284" i="4"/>
  <c r="J1285" i="2"/>
  <c r="P1285" i="2"/>
  <c r="E1284" i="5"/>
  <c r="G1285" i="5"/>
  <c r="F1285" i="5" l="1"/>
  <c r="A1285" i="5"/>
  <c r="K1286" i="2"/>
  <c r="B1285" i="2"/>
  <c r="A1285" i="2"/>
  <c r="C1285" i="2"/>
  <c r="G1285" i="4"/>
  <c r="A1285" i="4"/>
  <c r="J1285" i="4" s="1"/>
  <c r="J1286" i="2" l="1"/>
  <c r="P1286" i="2"/>
  <c r="F1285" i="4"/>
  <c r="H1286" i="4"/>
  <c r="E1285" i="5"/>
  <c r="G1286" i="5"/>
  <c r="G1286" i="4" l="1"/>
  <c r="F1286" i="5"/>
  <c r="A1286" i="5" s="1"/>
  <c r="C1286" i="2"/>
  <c r="K1287" i="2"/>
  <c r="B1286" i="2"/>
  <c r="A1286" i="2"/>
  <c r="E1286" i="5" l="1"/>
  <c r="G1287" i="5"/>
  <c r="P1287" i="2"/>
  <c r="J1287" i="2"/>
  <c r="H1287" i="4"/>
  <c r="F1286" i="4"/>
  <c r="A1286" i="4"/>
  <c r="J1286" i="4" s="1"/>
  <c r="G1287" i="4" l="1"/>
  <c r="C1287" i="2"/>
  <c r="K1288" i="2"/>
  <c r="B1287" i="2"/>
  <c r="A1287" i="2"/>
  <c r="F1287" i="5"/>
  <c r="A1287" i="5"/>
  <c r="P1288" i="2" l="1"/>
  <c r="J1288" i="2"/>
  <c r="E1287" i="5"/>
  <c r="G1288" i="5"/>
  <c r="F1287" i="4"/>
  <c r="H1288" i="4"/>
  <c r="A1287" i="4"/>
  <c r="J1287" i="4" s="1"/>
  <c r="F1288" i="5" l="1"/>
  <c r="A1288" i="5"/>
  <c r="G1288" i="4"/>
  <c r="A1288" i="4" s="1"/>
  <c r="J1288" i="4" s="1"/>
  <c r="A1288" i="2"/>
  <c r="C1288" i="2"/>
  <c r="K1289" i="2"/>
  <c r="B1288" i="2"/>
  <c r="H1289" i="4" l="1"/>
  <c r="F1288" i="4"/>
  <c r="J1289" i="2"/>
  <c r="P1289" i="2"/>
  <c r="E1288" i="5"/>
  <c r="G1289" i="5"/>
  <c r="F1289" i="5" l="1"/>
  <c r="A1289" i="5"/>
  <c r="K1290" i="2"/>
  <c r="B1289" i="2"/>
  <c r="A1289" i="2"/>
  <c r="C1289" i="2"/>
  <c r="G1289" i="4"/>
  <c r="A1289" i="4"/>
  <c r="J1289" i="4" s="1"/>
  <c r="J1290" i="2" l="1"/>
  <c r="P1290" i="2"/>
  <c r="F1289" i="4"/>
  <c r="H1290" i="4"/>
  <c r="E1289" i="5"/>
  <c r="G1290" i="5"/>
  <c r="G1290" i="4" l="1"/>
  <c r="F1290" i="5"/>
  <c r="A1290" i="5" s="1"/>
  <c r="C1290" i="2"/>
  <c r="K1291" i="2"/>
  <c r="B1290" i="2"/>
  <c r="A1290" i="2"/>
  <c r="E1290" i="5" l="1"/>
  <c r="G1291" i="5"/>
  <c r="P1291" i="2"/>
  <c r="J1291" i="2"/>
  <c r="H1291" i="4"/>
  <c r="F1290" i="4"/>
  <c r="A1290" i="4"/>
  <c r="J1290" i="4" s="1"/>
  <c r="G1291" i="4" l="1"/>
  <c r="C1291" i="2"/>
  <c r="K1292" i="2"/>
  <c r="B1291" i="2"/>
  <c r="A1291" i="2"/>
  <c r="F1291" i="5"/>
  <c r="A1291" i="5"/>
  <c r="P1292" i="2" l="1"/>
  <c r="J1292" i="2"/>
  <c r="E1291" i="5"/>
  <c r="G1292" i="5"/>
  <c r="F1291" i="4"/>
  <c r="H1292" i="4"/>
  <c r="A1291" i="4"/>
  <c r="J1291" i="4" s="1"/>
  <c r="F1292" i="5" l="1"/>
  <c r="A1292" i="5"/>
  <c r="G1292" i="4"/>
  <c r="A1292" i="4" s="1"/>
  <c r="J1292" i="4" s="1"/>
  <c r="A1292" i="2"/>
  <c r="C1292" i="2"/>
  <c r="K1293" i="2"/>
  <c r="B1292" i="2"/>
  <c r="H1293" i="4" l="1"/>
  <c r="F1292" i="4"/>
  <c r="J1293" i="2"/>
  <c r="P1293" i="2"/>
  <c r="E1292" i="5"/>
  <c r="G1293" i="5"/>
  <c r="J132" i="1"/>
  <c r="F1293" i="5" l="1"/>
  <c r="A1293" i="5"/>
  <c r="K1294" i="2"/>
  <c r="B1293" i="2"/>
  <c r="A1293" i="2"/>
  <c r="C1293" i="2"/>
  <c r="G1293" i="4"/>
  <c r="A1293" i="4"/>
  <c r="J1293" i="4" s="1"/>
  <c r="J1294" i="2" l="1"/>
  <c r="P1294" i="2"/>
  <c r="F1293" i="4"/>
  <c r="H1294" i="4"/>
  <c r="E1293" i="5"/>
  <c r="G1294" i="5"/>
  <c r="G1294" i="4" l="1"/>
  <c r="F1294" i="5"/>
  <c r="A1294" i="5" s="1"/>
  <c r="C1294" i="2"/>
  <c r="K1295" i="2"/>
  <c r="B1294" i="2"/>
  <c r="A1294" i="2"/>
  <c r="E1294" i="5" l="1"/>
  <c r="G1295" i="5"/>
  <c r="P1295" i="2"/>
  <c r="J1295" i="2"/>
  <c r="H1295" i="4"/>
  <c r="F1294" i="4"/>
  <c r="A1294" i="4"/>
  <c r="J1294" i="4" s="1"/>
  <c r="G1295" i="4" l="1"/>
  <c r="C1295" i="2"/>
  <c r="K1296" i="2"/>
  <c r="B1295" i="2"/>
  <c r="A1295" i="2"/>
  <c r="F1295" i="5"/>
  <c r="A1295" i="5"/>
  <c r="P1296" i="2" l="1"/>
  <c r="J1296" i="2"/>
  <c r="E1295" i="5"/>
  <c r="G1296" i="5"/>
  <c r="F1295" i="4"/>
  <c r="H1296" i="4"/>
  <c r="A1295" i="4"/>
  <c r="J1295" i="4" s="1"/>
  <c r="F1296" i="5" l="1"/>
  <c r="A1296" i="5"/>
  <c r="G1296" i="4"/>
  <c r="A1296" i="4" s="1"/>
  <c r="J1296" i="4" s="1"/>
  <c r="A1296" i="2"/>
  <c r="C1296" i="2"/>
  <c r="K1297" i="2"/>
  <c r="B1296" i="2"/>
  <c r="H1297" i="4" l="1"/>
  <c r="F1296" i="4"/>
  <c r="J1297" i="2"/>
  <c r="P1297" i="2"/>
  <c r="E1296" i="5"/>
  <c r="G1297" i="5"/>
  <c r="F1297" i="5" l="1"/>
  <c r="A1297" i="5"/>
  <c r="K1298" i="2"/>
  <c r="B1297" i="2"/>
  <c r="A1297" i="2"/>
  <c r="C1297" i="2"/>
  <c r="G1297" i="4"/>
  <c r="A1297" i="4"/>
  <c r="J1297" i="4" s="1"/>
  <c r="J1061" i="3" s="1"/>
  <c r="K1061" i="3" s="1"/>
  <c r="J1298" i="2" l="1"/>
  <c r="P1298" i="2"/>
  <c r="F1297" i="4"/>
  <c r="H1298" i="4"/>
  <c r="E1297" i="5"/>
  <c r="G1298" i="5"/>
  <c r="G1298" i="4" l="1"/>
  <c r="F1298" i="5"/>
  <c r="A1298" i="5" s="1"/>
  <c r="C1298" i="2"/>
  <c r="K1299" i="2"/>
  <c r="B1298" i="2"/>
  <c r="A1298" i="2"/>
  <c r="E1298" i="5" l="1"/>
  <c r="G1299" i="5"/>
  <c r="P1299" i="2"/>
  <c r="J1299" i="2"/>
  <c r="H1299" i="4"/>
  <c r="F1298" i="4"/>
  <c r="A1298" i="4"/>
  <c r="J1298" i="4" s="1"/>
  <c r="G1299" i="4" l="1"/>
  <c r="C1299" i="2"/>
  <c r="K1300" i="2"/>
  <c r="B1299" i="2"/>
  <c r="A1299" i="2"/>
  <c r="F1299" i="5"/>
  <c r="A1299" i="5"/>
  <c r="P1300" i="2" l="1"/>
  <c r="J1300" i="2"/>
  <c r="E1299" i="5"/>
  <c r="G1300" i="5"/>
  <c r="F1299" i="4"/>
  <c r="H1300" i="4"/>
  <c r="A1299" i="4"/>
  <c r="J1299" i="4" s="1"/>
  <c r="F1300" i="5" l="1"/>
  <c r="A1300" i="5"/>
  <c r="G1300" i="4"/>
  <c r="A1300" i="4" s="1"/>
  <c r="J1300" i="4" s="1"/>
  <c r="A1300" i="2"/>
  <c r="C1300" i="2"/>
  <c r="K1301" i="2"/>
  <c r="B1300" i="2"/>
  <c r="H1301" i="4" l="1"/>
  <c r="F1300" i="4"/>
  <c r="J1301" i="2"/>
  <c r="P1301" i="2"/>
  <c r="E1300" i="5"/>
  <c r="G1301" i="5"/>
  <c r="F1301" i="5" l="1"/>
  <c r="A1301" i="5"/>
  <c r="K1302" i="2"/>
  <c r="B1301" i="2"/>
  <c r="A1301" i="2"/>
  <c r="C1301" i="2"/>
  <c r="G1301" i="4"/>
  <c r="A1301" i="4"/>
  <c r="J1301" i="4" s="1"/>
  <c r="J1302" i="2" l="1"/>
  <c r="P1302" i="2"/>
  <c r="F1301" i="4"/>
  <c r="H1302" i="4"/>
  <c r="E1301" i="5"/>
  <c r="G1302" i="5"/>
  <c r="G1302" i="4" l="1"/>
  <c r="F1302" i="5"/>
  <c r="A1302" i="5" s="1"/>
  <c r="C1302" i="2"/>
  <c r="K1303" i="2"/>
  <c r="B1302" i="2"/>
  <c r="A1302" i="2"/>
  <c r="E1302" i="5" l="1"/>
  <c r="G1303" i="5"/>
  <c r="P1303" i="2"/>
  <c r="J1303" i="2"/>
  <c r="H1303" i="4"/>
  <c r="F1302" i="4"/>
  <c r="A1302" i="4"/>
  <c r="J1302" i="4" s="1"/>
  <c r="J1048" i="3" s="1"/>
  <c r="K1048" i="3" s="1"/>
  <c r="J133" i="1"/>
  <c r="G1303" i="4" l="1"/>
  <c r="C1303" i="2"/>
  <c r="K1304" i="2"/>
  <c r="B1303" i="2"/>
  <c r="A1303" i="2"/>
  <c r="F1303" i="5"/>
  <c r="A1303" i="5"/>
  <c r="P1304" i="2" l="1"/>
  <c r="J1304" i="2"/>
  <c r="E1303" i="5"/>
  <c r="G1304" i="5"/>
  <c r="F1303" i="4"/>
  <c r="H1304" i="4"/>
  <c r="A1303" i="4"/>
  <c r="J1303" i="4" s="1"/>
  <c r="F1304" i="5" l="1"/>
  <c r="A1304" i="5"/>
  <c r="G1304" i="4"/>
  <c r="A1304" i="4" s="1"/>
  <c r="J1304" i="4" s="1"/>
  <c r="A1304" i="2"/>
  <c r="C1304" i="2"/>
  <c r="K1305" i="2"/>
  <c r="B1304" i="2"/>
  <c r="H1305" i="4" l="1"/>
  <c r="F1304" i="4"/>
  <c r="J1305" i="2"/>
  <c r="P1305" i="2"/>
  <c r="E1304" i="5"/>
  <c r="G1305" i="5"/>
  <c r="F1305" i="5" l="1"/>
  <c r="A1305" i="5"/>
  <c r="K1306" i="2"/>
  <c r="B1305" i="2"/>
  <c r="A1305" i="2"/>
  <c r="C1305" i="2"/>
  <c r="G1305" i="4"/>
  <c r="A1305" i="4"/>
  <c r="J1305" i="4" s="1"/>
  <c r="J1306" i="2" l="1"/>
  <c r="P1306" i="2"/>
  <c r="F1305" i="4"/>
  <c r="H1306" i="4"/>
  <c r="E1305" i="5"/>
  <c r="G1306" i="5"/>
  <c r="G1306" i="4" l="1"/>
  <c r="F1306" i="5"/>
  <c r="A1306" i="5" s="1"/>
  <c r="C1306" i="2"/>
  <c r="K1307" i="2"/>
  <c r="B1306" i="2"/>
  <c r="A1306" i="2"/>
  <c r="E1306" i="5" l="1"/>
  <c r="G1307" i="5"/>
  <c r="P1307" i="2"/>
  <c r="J1307" i="2"/>
  <c r="H1307" i="4"/>
  <c r="F1306" i="4"/>
  <c r="A1306" i="4"/>
  <c r="J1306" i="4" s="1"/>
  <c r="G1307" i="4" l="1"/>
  <c r="C1307" i="2"/>
  <c r="K1308" i="2"/>
  <c r="B1307" i="2"/>
  <c r="A1307" i="2"/>
  <c r="F1307" i="5"/>
  <c r="A1307" i="5"/>
  <c r="P1308" i="2" l="1"/>
  <c r="J1308" i="2"/>
  <c r="E1307" i="5"/>
  <c r="G1308" i="5"/>
  <c r="F1307" i="4"/>
  <c r="H1308" i="4"/>
  <c r="A1307" i="4"/>
  <c r="J1307" i="4" s="1"/>
  <c r="F1308" i="5" l="1"/>
  <c r="A1308" i="5"/>
  <c r="G1308" i="4"/>
  <c r="A1308" i="4" s="1"/>
  <c r="J1308" i="4" s="1"/>
  <c r="A1308" i="2"/>
  <c r="C1308" i="2"/>
  <c r="K1309" i="2"/>
  <c r="B1308" i="2"/>
  <c r="H1309" i="4" l="1"/>
  <c r="F1308" i="4"/>
  <c r="J1309" i="2"/>
  <c r="P1309" i="2"/>
  <c r="E1308" i="5"/>
  <c r="G1309" i="5"/>
  <c r="F1309" i="5" l="1"/>
  <c r="A1309" i="5"/>
  <c r="K1310" i="2"/>
  <c r="B1309" i="2"/>
  <c r="A1309" i="2"/>
  <c r="C1309" i="2"/>
  <c r="G1309" i="4"/>
  <c r="A1309" i="4"/>
  <c r="J1309" i="4" s="1"/>
  <c r="J1310" i="2" l="1"/>
  <c r="P1310" i="2"/>
  <c r="F1309" i="4"/>
  <c r="H1310" i="4"/>
  <c r="E1309" i="5"/>
  <c r="G1310" i="5"/>
  <c r="G1310" i="4" l="1"/>
  <c r="F1310" i="5"/>
  <c r="A1310" i="5" s="1"/>
  <c r="C1310" i="2"/>
  <c r="K1311" i="2"/>
  <c r="B1310" i="2"/>
  <c r="A1310" i="2"/>
  <c r="E1310" i="5" l="1"/>
  <c r="G1311" i="5"/>
  <c r="P1311" i="2"/>
  <c r="J1311" i="2"/>
  <c r="H1311" i="4"/>
  <c r="F1310" i="4"/>
  <c r="A1310" i="4"/>
  <c r="J1310" i="4" s="1"/>
  <c r="G1311" i="4" l="1"/>
  <c r="C1311" i="2"/>
  <c r="K1312" i="2"/>
  <c r="B1311" i="2"/>
  <c r="A1311" i="2"/>
  <c r="F1311" i="5"/>
  <c r="A1311" i="5"/>
  <c r="P1312" i="2" l="1"/>
  <c r="J1312" i="2"/>
  <c r="E1311" i="5"/>
  <c r="G1312" i="5"/>
  <c r="F1311" i="4"/>
  <c r="H1312" i="4"/>
  <c r="A1311" i="4"/>
  <c r="J1311" i="4" s="1"/>
  <c r="F1312" i="5" l="1"/>
  <c r="A1312" i="5"/>
  <c r="G1312" i="4"/>
  <c r="A1312" i="4" s="1"/>
  <c r="J1312" i="4" s="1"/>
  <c r="A1312" i="2"/>
  <c r="C1312" i="2"/>
  <c r="K1313" i="2"/>
  <c r="B1312" i="2"/>
  <c r="H1313" i="4" l="1"/>
  <c r="F1312" i="4"/>
  <c r="J1313" i="2"/>
  <c r="P1313" i="2"/>
  <c r="E1312" i="5"/>
  <c r="G1313" i="5"/>
  <c r="J134" i="1"/>
  <c r="F1313" i="5" l="1"/>
  <c r="A1313" i="5"/>
  <c r="K1314" i="2"/>
  <c r="B1313" i="2"/>
  <c r="A1313" i="2"/>
  <c r="C1313" i="2"/>
  <c r="G1313" i="4"/>
  <c r="A1313" i="4"/>
  <c r="J1313" i="4" s="1"/>
  <c r="J1314" i="2" l="1"/>
  <c r="P1314" i="2"/>
  <c r="F1313" i="4"/>
  <c r="H1314" i="4"/>
  <c r="E1313" i="5"/>
  <c r="G1314" i="5"/>
  <c r="G1314" i="4" l="1"/>
  <c r="F1314" i="5"/>
  <c r="A1314" i="5" s="1"/>
  <c r="C1314" i="2"/>
  <c r="K1315" i="2"/>
  <c r="B1314" i="2"/>
  <c r="A1314" i="2"/>
  <c r="E1314" i="5" l="1"/>
  <c r="G1315" i="5"/>
  <c r="P1315" i="2"/>
  <c r="J1315" i="2"/>
  <c r="H1315" i="4"/>
  <c r="F1314" i="4"/>
  <c r="A1314" i="4"/>
  <c r="J1314" i="4" s="1"/>
  <c r="G1315" i="4" l="1"/>
  <c r="C1315" i="2"/>
  <c r="K1316" i="2"/>
  <c r="B1315" i="2"/>
  <c r="A1315" i="2"/>
  <c r="F1315" i="5"/>
  <c r="A1315" i="5"/>
  <c r="P1316" i="2" l="1"/>
  <c r="J1316" i="2"/>
  <c r="E1315" i="5"/>
  <c r="G1316" i="5"/>
  <c r="F1315" i="4"/>
  <c r="H1316" i="4"/>
  <c r="A1315" i="4"/>
  <c r="J1315" i="4" s="1"/>
  <c r="J1066" i="3" s="1"/>
  <c r="K1066" i="3" s="1"/>
  <c r="F1316" i="5" l="1"/>
  <c r="A1316" i="5"/>
  <c r="G1316" i="4"/>
  <c r="A1316" i="4" s="1"/>
  <c r="J1316" i="4" s="1"/>
  <c r="A1316" i="2"/>
  <c r="C1316" i="2"/>
  <c r="K1317" i="2"/>
  <c r="B1316" i="2"/>
  <c r="J1317" i="2" l="1"/>
  <c r="P1317" i="2"/>
  <c r="H1317" i="4"/>
  <c r="F1316" i="4"/>
  <c r="E1316" i="5"/>
  <c r="G1317" i="5"/>
  <c r="G1317" i="4" l="1"/>
  <c r="A1317" i="4"/>
  <c r="J1317" i="4" s="1"/>
  <c r="F1317" i="5"/>
  <c r="A1317" i="5" s="1"/>
  <c r="K1318" i="2"/>
  <c r="B1317" i="2"/>
  <c r="A1317" i="2"/>
  <c r="C1317" i="2"/>
  <c r="E1317" i="5" l="1"/>
  <c r="G1318" i="5"/>
  <c r="J1318" i="2"/>
  <c r="P1318" i="2"/>
  <c r="F1317" i="4"/>
  <c r="H1318" i="4"/>
  <c r="G1318" i="4" l="1"/>
  <c r="C1318" i="2"/>
  <c r="K1319" i="2"/>
  <c r="B1318" i="2"/>
  <c r="A1318" i="2"/>
  <c r="F1318" i="5"/>
  <c r="A1318" i="5"/>
  <c r="P1319" i="2" l="1"/>
  <c r="J1319" i="2"/>
  <c r="E1318" i="5"/>
  <c r="G1319" i="5"/>
  <c r="H1319" i="4"/>
  <c r="F1318" i="4"/>
  <c r="A1318" i="4"/>
  <c r="J1318" i="4" s="1"/>
  <c r="F1319" i="5" l="1"/>
  <c r="A1319" i="5"/>
  <c r="C1319" i="2"/>
  <c r="K1320" i="2"/>
  <c r="B1319" i="2"/>
  <c r="A1319" i="2"/>
  <c r="G1319" i="4"/>
  <c r="P1320" i="2" l="1"/>
  <c r="J1320" i="2"/>
  <c r="F1319" i="4"/>
  <c r="H1320" i="4"/>
  <c r="A1319" i="4"/>
  <c r="J1319" i="4" s="1"/>
  <c r="E1319" i="5"/>
  <c r="G1320" i="5"/>
  <c r="G1320" i="4" l="1"/>
  <c r="A1320" i="4"/>
  <c r="J1320" i="4" s="1"/>
  <c r="J1120" i="3" s="1"/>
  <c r="K1120" i="3" s="1"/>
  <c r="A1320" i="2"/>
  <c r="C1320" i="2"/>
  <c r="K1321" i="2"/>
  <c r="B1320" i="2"/>
  <c r="F1320" i="5"/>
  <c r="A1320" i="5"/>
  <c r="E1320" i="5" l="1"/>
  <c r="G1321" i="5"/>
  <c r="J1321" i="2"/>
  <c r="P1321" i="2"/>
  <c r="H1321" i="4"/>
  <c r="F1320" i="4"/>
  <c r="G1321" i="4" l="1"/>
  <c r="A1321" i="4"/>
  <c r="J1321" i="4" s="1"/>
  <c r="K1322" i="2"/>
  <c r="B1321" i="2"/>
  <c r="A1321" i="2"/>
  <c r="C1321" i="2"/>
  <c r="F1321" i="5"/>
  <c r="A1321" i="5"/>
  <c r="J1322" i="2" l="1"/>
  <c r="P1322" i="2"/>
  <c r="E1321" i="5"/>
  <c r="G1322" i="5"/>
  <c r="F1321" i="4"/>
  <c r="H1322" i="4"/>
  <c r="F1322" i="5" l="1"/>
  <c r="A1322" i="5"/>
  <c r="G1322" i="4"/>
  <c r="C1322" i="2"/>
  <c r="K1323" i="2"/>
  <c r="B1322" i="2"/>
  <c r="A1322" i="2"/>
  <c r="H1323" i="4" l="1"/>
  <c r="F1322" i="4"/>
  <c r="A1322" i="4"/>
  <c r="J1322" i="4" s="1"/>
  <c r="P1323" i="2"/>
  <c r="J1323" i="2"/>
  <c r="E1322" i="5"/>
  <c r="G1323" i="5"/>
  <c r="J135" i="1"/>
  <c r="C1323" i="2" l="1"/>
  <c r="K1324" i="2"/>
  <c r="B1323" i="2"/>
  <c r="A1323" i="2"/>
  <c r="F1323" i="5"/>
  <c r="A1323" i="5"/>
  <c r="A1323" i="4"/>
  <c r="J1323" i="4" s="1"/>
  <c r="J1111" i="3" s="1"/>
  <c r="K1111" i="3" s="1"/>
  <c r="G1323" i="4"/>
  <c r="F1323" i="4" l="1"/>
  <c r="H1324" i="4"/>
  <c r="P1324" i="2"/>
  <c r="J1324" i="2"/>
  <c r="E1323" i="5"/>
  <c r="G1324" i="5"/>
  <c r="F1324" i="5" l="1"/>
  <c r="A1324" i="5"/>
  <c r="A1324" i="2"/>
  <c r="C1324" i="2"/>
  <c r="K1325" i="2"/>
  <c r="B1324" i="2"/>
  <c r="G1324" i="4"/>
  <c r="A1324" i="4"/>
  <c r="J1324" i="4" s="1"/>
  <c r="H1325" i="4" l="1"/>
  <c r="F1324" i="4"/>
  <c r="J1325" i="2"/>
  <c r="P1325" i="2"/>
  <c r="E1324" i="5"/>
  <c r="G1325" i="5"/>
  <c r="F1325" i="5" l="1"/>
  <c r="A1325" i="5"/>
  <c r="K1326" i="2"/>
  <c r="B1325" i="2"/>
  <c r="A1325" i="2"/>
  <c r="C1325" i="2"/>
  <c r="G1325" i="4"/>
  <c r="A1325" i="4"/>
  <c r="J1325" i="4" s="1"/>
  <c r="J1326" i="2" l="1"/>
  <c r="P1326" i="2"/>
  <c r="F1325" i="4"/>
  <c r="H1326" i="4"/>
  <c r="E1325" i="5"/>
  <c r="G1326" i="5"/>
  <c r="G1326" i="4" l="1"/>
  <c r="F1326" i="5"/>
  <c r="A1326" i="5" s="1"/>
  <c r="C1326" i="2"/>
  <c r="K1327" i="2"/>
  <c r="B1326" i="2"/>
  <c r="A1326" i="2"/>
  <c r="E1326" i="5" l="1"/>
  <c r="G1327" i="5"/>
  <c r="P1327" i="2"/>
  <c r="J1327" i="2"/>
  <c r="H1327" i="4"/>
  <c r="F1326" i="4"/>
  <c r="A1326" i="4"/>
  <c r="J1326" i="4" s="1"/>
  <c r="G1327" i="4" l="1"/>
  <c r="C1327" i="2"/>
  <c r="K1328" i="2"/>
  <c r="B1327" i="2"/>
  <c r="A1327" i="2"/>
  <c r="F1327" i="5"/>
  <c r="A1327" i="5"/>
  <c r="P1328" i="2" l="1"/>
  <c r="J1328" i="2"/>
  <c r="E1327" i="5"/>
  <c r="G1328" i="5"/>
  <c r="F1327" i="4"/>
  <c r="H1328" i="4"/>
  <c r="A1327" i="4"/>
  <c r="J1327" i="4" s="1"/>
  <c r="F1328" i="5" l="1"/>
  <c r="A1328" i="5"/>
  <c r="G1328" i="4"/>
  <c r="A1328" i="4" s="1"/>
  <c r="J1328" i="4" s="1"/>
  <c r="A1328" i="2"/>
  <c r="C1328" i="2"/>
  <c r="K1329" i="2"/>
  <c r="B1328" i="2"/>
  <c r="H1329" i="4" l="1"/>
  <c r="F1328" i="4"/>
  <c r="J1329" i="2"/>
  <c r="P1329" i="2"/>
  <c r="E1328" i="5"/>
  <c r="G1329" i="5"/>
  <c r="F1329" i="5" l="1"/>
  <c r="A1329" i="5"/>
  <c r="K1330" i="2"/>
  <c r="B1329" i="2"/>
  <c r="A1329" i="2"/>
  <c r="C1329" i="2"/>
  <c r="G1329" i="4"/>
  <c r="A1329" i="4"/>
  <c r="J1329" i="4" s="1"/>
  <c r="J1330" i="2" l="1"/>
  <c r="P1330" i="2"/>
  <c r="F1329" i="4"/>
  <c r="H1330" i="4"/>
  <c r="E1329" i="5"/>
  <c r="G1330" i="5"/>
  <c r="G1330" i="4" l="1"/>
  <c r="F1330" i="5"/>
  <c r="A1330" i="5"/>
  <c r="C1330" i="2"/>
  <c r="K1331" i="2"/>
  <c r="B1330" i="2"/>
  <c r="A1330" i="2"/>
  <c r="E1330" i="5" l="1"/>
  <c r="G1331" i="5"/>
  <c r="P1331" i="2"/>
  <c r="J1331" i="2"/>
  <c r="H1331" i="4"/>
  <c r="F1330" i="4"/>
  <c r="A1330" i="4"/>
  <c r="J1330" i="4" s="1"/>
  <c r="C1331" i="2" l="1"/>
  <c r="K1332" i="2"/>
  <c r="B1331" i="2"/>
  <c r="A1331" i="2"/>
  <c r="F1331" i="5"/>
  <c r="A1331" i="5"/>
  <c r="A1331" i="4"/>
  <c r="J1331" i="4" s="1"/>
  <c r="G1331" i="4"/>
  <c r="E1331" i="5" l="1"/>
  <c r="G1332" i="5"/>
  <c r="F1331" i="4"/>
  <c r="H1332" i="4"/>
  <c r="P1332" i="2"/>
  <c r="J1332" i="2"/>
  <c r="G1332" i="4" l="1"/>
  <c r="A1332" i="4"/>
  <c r="J1332" i="4" s="1"/>
  <c r="J1069" i="3" s="1"/>
  <c r="K1069" i="3" s="1"/>
  <c r="F1332" i="5"/>
  <c r="A1332" i="5" s="1"/>
  <c r="A1332" i="2"/>
  <c r="C1332" i="2"/>
  <c r="K1333" i="2"/>
  <c r="B1332" i="2"/>
  <c r="J1333" i="2" l="1"/>
  <c r="P1333" i="2"/>
  <c r="E1332" i="5"/>
  <c r="G1333" i="5"/>
  <c r="H1333" i="4"/>
  <c r="F1332" i="4"/>
  <c r="J136" i="1"/>
  <c r="F1333" i="5" l="1"/>
  <c r="A1333" i="5"/>
  <c r="G1333" i="4"/>
  <c r="A1333" i="4"/>
  <c r="J1333" i="4" s="1"/>
  <c r="K1334" i="2"/>
  <c r="B1333" i="2"/>
  <c r="A1333" i="2"/>
  <c r="C1333" i="2"/>
  <c r="F1333" i="4" l="1"/>
  <c r="H1334" i="4"/>
  <c r="J1334" i="2"/>
  <c r="P1334" i="2"/>
  <c r="E1333" i="5"/>
  <c r="G1334" i="5"/>
  <c r="F1334" i="5" l="1"/>
  <c r="A1334" i="5"/>
  <c r="C1334" i="2"/>
  <c r="K1335" i="2"/>
  <c r="B1334" i="2"/>
  <c r="A1334" i="2"/>
  <c r="G1334" i="4"/>
  <c r="P1335" i="2" l="1"/>
  <c r="J1335" i="2"/>
  <c r="H1335" i="4"/>
  <c r="F1334" i="4"/>
  <c r="A1334" i="4"/>
  <c r="J1334" i="4" s="1"/>
  <c r="E1334" i="5"/>
  <c r="G1335" i="5"/>
  <c r="G1335" i="4" l="1"/>
  <c r="C1335" i="2"/>
  <c r="K1336" i="2"/>
  <c r="B1335" i="2"/>
  <c r="A1335" i="2"/>
  <c r="F1335" i="5"/>
  <c r="A1335" i="5"/>
  <c r="P1336" i="2" l="1"/>
  <c r="J1336" i="2"/>
  <c r="E1335" i="5"/>
  <c r="G1336" i="5"/>
  <c r="F1335" i="4"/>
  <c r="H1336" i="4"/>
  <c r="A1335" i="4"/>
  <c r="J1335" i="4" s="1"/>
  <c r="F1336" i="5" l="1"/>
  <c r="A1336" i="5"/>
  <c r="G1336" i="4"/>
  <c r="A1336" i="4" s="1"/>
  <c r="J1336" i="4" s="1"/>
  <c r="A1336" i="2"/>
  <c r="C1336" i="2"/>
  <c r="K1337" i="2"/>
  <c r="B1336" i="2"/>
  <c r="H1337" i="4" l="1"/>
  <c r="F1336" i="4"/>
  <c r="J1337" i="2"/>
  <c r="P1337" i="2"/>
  <c r="E1336" i="5"/>
  <c r="G1337" i="5"/>
  <c r="F1337" i="5" l="1"/>
  <c r="A1337" i="5"/>
  <c r="K1338" i="2"/>
  <c r="B1337" i="2"/>
  <c r="A1337" i="2"/>
  <c r="C1337" i="2"/>
  <c r="G1337" i="4"/>
  <c r="A1337" i="4"/>
  <c r="J1337" i="4" s="1"/>
  <c r="F1337" i="4" l="1"/>
  <c r="H1338" i="4"/>
  <c r="J1338" i="2"/>
  <c r="P1338" i="2"/>
  <c r="E1337" i="5"/>
  <c r="G1338" i="5"/>
  <c r="F1338" i="5" l="1"/>
  <c r="A1338" i="5"/>
  <c r="C1338" i="2"/>
  <c r="K1339" i="2"/>
  <c r="B1338" i="2"/>
  <c r="A1338" i="2"/>
  <c r="G1338" i="4"/>
  <c r="P1339" i="2" l="1"/>
  <c r="J1339" i="2"/>
  <c r="H1339" i="4"/>
  <c r="F1338" i="4"/>
  <c r="A1338" i="4"/>
  <c r="J1338" i="4" s="1"/>
  <c r="J1076" i="3" s="1"/>
  <c r="K1076" i="3" s="1"/>
  <c r="E1338" i="5"/>
  <c r="G1339" i="5"/>
  <c r="G1339" i="4" l="1"/>
  <c r="F1339" i="5"/>
  <c r="A1339" i="5" s="1"/>
  <c r="C1339" i="2"/>
  <c r="K1340" i="2"/>
  <c r="B1339" i="2"/>
  <c r="A1339" i="2"/>
  <c r="E1339" i="5" l="1"/>
  <c r="G1340" i="5"/>
  <c r="P1340" i="2"/>
  <c r="J1340" i="2"/>
  <c r="F1339" i="4"/>
  <c r="H1340" i="4"/>
  <c r="A1339" i="4"/>
  <c r="J1339" i="4" s="1"/>
  <c r="A1340" i="2" l="1"/>
  <c r="C1340" i="2"/>
  <c r="K1341" i="2"/>
  <c r="B1340" i="2"/>
  <c r="F1340" i="5"/>
  <c r="A1340" i="5"/>
  <c r="G1340" i="4"/>
  <c r="A1340" i="4"/>
  <c r="J1340" i="4" s="1"/>
  <c r="J1341" i="2" l="1"/>
  <c r="P1341" i="2"/>
  <c r="H1341" i="4"/>
  <c r="F1340" i="4"/>
  <c r="E1340" i="5"/>
  <c r="G1341" i="5"/>
  <c r="G1341" i="4" l="1"/>
  <c r="A1341" i="4"/>
  <c r="J1341" i="4" s="1"/>
  <c r="F1341" i="5"/>
  <c r="A1341" i="5" s="1"/>
  <c r="K1342" i="2"/>
  <c r="B1341" i="2"/>
  <c r="A1341" i="2"/>
  <c r="C1341" i="2"/>
  <c r="E1341" i="5" l="1"/>
  <c r="G1342" i="5"/>
  <c r="J1342" i="2"/>
  <c r="P1342" i="2"/>
  <c r="F1341" i="4"/>
  <c r="H1342" i="4"/>
  <c r="G1342" i="4" l="1"/>
  <c r="C1342" i="2"/>
  <c r="K1343" i="2"/>
  <c r="B1342" i="2"/>
  <c r="A1342" i="2"/>
  <c r="F1342" i="5"/>
  <c r="A1342" i="5"/>
  <c r="P1343" i="2" l="1"/>
  <c r="J1343" i="2"/>
  <c r="E1342" i="5"/>
  <c r="G1343" i="5"/>
  <c r="H1343" i="4"/>
  <c r="F1342" i="4"/>
  <c r="A1342" i="4"/>
  <c r="J1342" i="4" s="1"/>
  <c r="J137" i="1"/>
  <c r="F1343" i="5" l="1"/>
  <c r="A1343" i="5"/>
  <c r="C1343" i="2"/>
  <c r="K1344" i="2"/>
  <c r="B1343" i="2"/>
  <c r="A1343" i="2"/>
  <c r="G1343" i="4"/>
  <c r="P1344" i="2" l="1"/>
  <c r="J1344" i="2"/>
  <c r="F1343" i="4"/>
  <c r="H1344" i="4"/>
  <c r="A1343" i="4"/>
  <c r="J1343" i="4" s="1"/>
  <c r="E1343" i="5"/>
  <c r="G1344" i="5"/>
  <c r="G1344" i="4" l="1"/>
  <c r="A1344" i="4"/>
  <c r="J1344" i="4" s="1"/>
  <c r="J1085" i="3" s="1"/>
  <c r="K1085" i="3" s="1"/>
  <c r="F1344" i="5"/>
  <c r="A1344" i="5" s="1"/>
  <c r="A1344" i="2"/>
  <c r="C1344" i="2"/>
  <c r="K1345" i="2"/>
  <c r="B1344" i="2"/>
  <c r="J1345" i="2" l="1"/>
  <c r="P1345" i="2"/>
  <c r="E1344" i="5"/>
  <c r="G1345" i="5"/>
  <c r="H1345" i="4"/>
  <c r="F1344" i="4"/>
  <c r="F1345" i="5" l="1"/>
  <c r="A1345" i="5"/>
  <c r="G1345" i="4"/>
  <c r="A1345" i="4" s="1"/>
  <c r="J1345" i="4" s="1"/>
  <c r="K1346" i="2"/>
  <c r="B1345" i="2"/>
  <c r="A1345" i="2"/>
  <c r="C1345" i="2"/>
  <c r="F1345" i="4" l="1"/>
  <c r="H1346" i="4"/>
  <c r="J1346" i="2"/>
  <c r="P1346" i="2"/>
  <c r="E1345" i="5"/>
  <c r="G1346" i="5"/>
  <c r="F1346" i="5" l="1"/>
  <c r="A1346" i="5"/>
  <c r="C1346" i="2"/>
  <c r="K1347" i="2"/>
  <c r="B1346" i="2"/>
  <c r="A1346" i="2"/>
  <c r="G1346" i="4"/>
  <c r="P1347" i="2" l="1"/>
  <c r="J1347" i="2"/>
  <c r="H1347" i="4"/>
  <c r="F1346" i="4"/>
  <c r="A1346" i="4"/>
  <c r="J1346" i="4" s="1"/>
  <c r="E1346" i="5"/>
  <c r="G1347" i="5"/>
  <c r="G1347" i="4" l="1"/>
  <c r="C1347" i="2"/>
  <c r="K1348" i="2"/>
  <c r="B1347" i="2"/>
  <c r="A1347" i="2"/>
  <c r="F1347" i="5"/>
  <c r="A1347" i="5"/>
  <c r="P1348" i="2" l="1"/>
  <c r="J1348" i="2"/>
  <c r="E1347" i="5"/>
  <c r="G1348" i="5"/>
  <c r="F1347" i="4"/>
  <c r="H1348" i="4"/>
  <c r="A1347" i="4"/>
  <c r="J1347" i="4" s="1"/>
  <c r="F1348" i="5" l="1"/>
  <c r="A1348" i="5"/>
  <c r="G1348" i="4"/>
  <c r="A1348" i="4" s="1"/>
  <c r="J1348" i="4" s="1"/>
  <c r="A1348" i="2"/>
  <c r="C1348" i="2"/>
  <c r="K1349" i="2"/>
  <c r="B1348" i="2"/>
  <c r="H1349" i="4" l="1"/>
  <c r="F1348" i="4"/>
  <c r="J1349" i="2"/>
  <c r="P1349" i="2"/>
  <c r="E1348" i="5"/>
  <c r="G1349" i="5"/>
  <c r="F1349" i="5" l="1"/>
  <c r="A1349" i="5"/>
  <c r="K1350" i="2"/>
  <c r="B1349" i="2"/>
  <c r="A1349" i="2"/>
  <c r="C1349" i="2"/>
  <c r="G1349" i="4"/>
  <c r="A1349" i="4"/>
  <c r="J1349" i="4" s="1"/>
  <c r="J1350" i="2" l="1"/>
  <c r="P1350" i="2"/>
  <c r="F1349" i="4"/>
  <c r="H1350" i="4"/>
  <c r="E1349" i="5"/>
  <c r="G1350" i="5"/>
  <c r="G1350" i="4" l="1"/>
  <c r="F1350" i="5"/>
  <c r="A1350" i="5" s="1"/>
  <c r="C1350" i="2"/>
  <c r="K1351" i="2"/>
  <c r="B1350" i="2"/>
  <c r="A1350" i="2"/>
  <c r="E1350" i="5" l="1"/>
  <c r="G1351" i="5"/>
  <c r="P1351" i="2"/>
  <c r="J1351" i="2"/>
  <c r="H1351" i="4"/>
  <c r="F1350" i="4"/>
  <c r="A1350" i="4"/>
  <c r="J1350" i="4" s="1"/>
  <c r="G1351" i="4" l="1"/>
  <c r="C1351" i="2"/>
  <c r="K1352" i="2"/>
  <c r="B1351" i="2"/>
  <c r="A1351" i="2"/>
  <c r="F1351" i="5"/>
  <c r="A1351" i="5"/>
  <c r="P1352" i="2" l="1"/>
  <c r="J1352" i="2"/>
  <c r="G1352" i="5"/>
  <c r="E1351" i="5"/>
  <c r="F1351" i="4"/>
  <c r="H1352" i="4"/>
  <c r="A1351" i="4"/>
  <c r="J1351" i="4" s="1"/>
  <c r="J1106" i="3" s="1"/>
  <c r="K1106" i="3" s="1"/>
  <c r="F1352" i="5" l="1"/>
  <c r="A1352" i="5"/>
  <c r="G1352" i="4"/>
  <c r="A1352" i="4" s="1"/>
  <c r="J1352" i="4" s="1"/>
  <c r="A1352" i="2"/>
  <c r="C1352" i="2"/>
  <c r="K1353" i="2"/>
  <c r="B1352" i="2"/>
  <c r="H1353" i="4" l="1"/>
  <c r="F1352" i="4"/>
  <c r="J1353" i="2"/>
  <c r="P1353" i="2"/>
  <c r="E1352" i="5"/>
  <c r="G1353" i="5"/>
  <c r="J138" i="1"/>
  <c r="F1353" i="5" l="1"/>
  <c r="A1353" i="5"/>
  <c r="K1354" i="2"/>
  <c r="B1353" i="2"/>
  <c r="A1353" i="2"/>
  <c r="C1353" i="2"/>
  <c r="G1353" i="4"/>
  <c r="A1353" i="4"/>
  <c r="J1353" i="4" s="1"/>
  <c r="J1354" i="2" l="1"/>
  <c r="P1354" i="2"/>
  <c r="F1353" i="4"/>
  <c r="H1354" i="4"/>
  <c r="E1353" i="5"/>
  <c r="G1354" i="5"/>
  <c r="G1354" i="4" l="1"/>
  <c r="F1354" i="5"/>
  <c r="C1354" i="2"/>
  <c r="K1355" i="2"/>
  <c r="B1354" i="2"/>
  <c r="A1354" i="2"/>
  <c r="E1354" i="5" l="1"/>
  <c r="G1355" i="5"/>
  <c r="A1354" i="5"/>
  <c r="P1355" i="2"/>
  <c r="J1355" i="2"/>
  <c r="H1355" i="4"/>
  <c r="F1354" i="4"/>
  <c r="A1354" i="4"/>
  <c r="J1354" i="4" s="1"/>
  <c r="G1355" i="4" l="1"/>
  <c r="F1355" i="5"/>
  <c r="A1355" i="5" s="1"/>
  <c r="C1355" i="2"/>
  <c r="K1356" i="2"/>
  <c r="B1355" i="2"/>
  <c r="A1355" i="2"/>
  <c r="E1355" i="5" l="1"/>
  <c r="G1356" i="5"/>
  <c r="P1356" i="2"/>
  <c r="J1356" i="2"/>
  <c r="F1355" i="4"/>
  <c r="H1356" i="4"/>
  <c r="A1355" i="4"/>
  <c r="J1355" i="4" s="1"/>
  <c r="A1356" i="2" l="1"/>
  <c r="C1356" i="2"/>
  <c r="K1357" i="2"/>
  <c r="B1356" i="2"/>
  <c r="F1356" i="5"/>
  <c r="A1356" i="5"/>
  <c r="G1356" i="4"/>
  <c r="A1356" i="4"/>
  <c r="J1356" i="4" s="1"/>
  <c r="J1357" i="2" l="1"/>
  <c r="P1357" i="2"/>
  <c r="H1357" i="4"/>
  <c r="F1356" i="4"/>
  <c r="E1356" i="5"/>
  <c r="G1357" i="5"/>
  <c r="G1357" i="4" l="1"/>
  <c r="A1357" i="4"/>
  <c r="J1357" i="4" s="1"/>
  <c r="J1101" i="3" s="1"/>
  <c r="K1101" i="3" s="1"/>
  <c r="F1357" i="5"/>
  <c r="A1357" i="5" s="1"/>
  <c r="K1358" i="2"/>
  <c r="B1357" i="2"/>
  <c r="A1357" i="2"/>
  <c r="C1357" i="2"/>
  <c r="E1357" i="5" l="1"/>
  <c r="G1358" i="5"/>
  <c r="J1358" i="2"/>
  <c r="P1358" i="2"/>
  <c r="F1357" i="4"/>
  <c r="H1358" i="4"/>
  <c r="G1358" i="4" l="1"/>
  <c r="C1358" i="2"/>
  <c r="K1359" i="2"/>
  <c r="B1358" i="2"/>
  <c r="A1358" i="2"/>
  <c r="F1358" i="5"/>
  <c r="P1359" i="2" l="1"/>
  <c r="J1359" i="2"/>
  <c r="E1358" i="5"/>
  <c r="G1359" i="5"/>
  <c r="A1358" i="5"/>
  <c r="H1359" i="4"/>
  <c r="F1358" i="4"/>
  <c r="A1358" i="4"/>
  <c r="J1358" i="4" s="1"/>
  <c r="F1359" i="5" l="1"/>
  <c r="A1359" i="5"/>
  <c r="G1359" i="4"/>
  <c r="A1359" i="4" s="1"/>
  <c r="J1359" i="4" s="1"/>
  <c r="C1359" i="2"/>
  <c r="K1360" i="2"/>
  <c r="B1359" i="2"/>
  <c r="A1359" i="2"/>
  <c r="F1359" i="4" l="1"/>
  <c r="H1360" i="4"/>
  <c r="P1360" i="2"/>
  <c r="J1360" i="2"/>
  <c r="E1359" i="5"/>
  <c r="G1360" i="5"/>
  <c r="A1360" i="2" l="1"/>
  <c r="C1360" i="2"/>
  <c r="K1361" i="2"/>
  <c r="B1360" i="2"/>
  <c r="F1360" i="5"/>
  <c r="A1360" i="5"/>
  <c r="G1360" i="4"/>
  <c r="A1360" i="4"/>
  <c r="J1360" i="4" s="1"/>
  <c r="J1361" i="2" l="1"/>
  <c r="P1361" i="2"/>
  <c r="F1360" i="4"/>
  <c r="H1361" i="4"/>
  <c r="E1360" i="5"/>
  <c r="G1361" i="5"/>
  <c r="G1361" i="4" l="1"/>
  <c r="F1361" i="5"/>
  <c r="A1361" i="5" s="1"/>
  <c r="K1362" i="2"/>
  <c r="B1361" i="2"/>
  <c r="A1361" i="2"/>
  <c r="C1361" i="2"/>
  <c r="E1361" i="5" l="1"/>
  <c r="G1362" i="5"/>
  <c r="F1361" i="4"/>
  <c r="H1362" i="4"/>
  <c r="J1362" i="2"/>
  <c r="P1362" i="2"/>
  <c r="A1361" i="4"/>
  <c r="J1361" i="4" s="1"/>
  <c r="G1362" i="4" l="1"/>
  <c r="F1362" i="5"/>
  <c r="C1362" i="2"/>
  <c r="K1363" i="2"/>
  <c r="B1362" i="2"/>
  <c r="A1362" i="2"/>
  <c r="E1362" i="5" l="1"/>
  <c r="G1363" i="5"/>
  <c r="A1362" i="5"/>
  <c r="P1363" i="2"/>
  <c r="J1363" i="2"/>
  <c r="H1363" i="4"/>
  <c r="F1362" i="4"/>
  <c r="A1362" i="4"/>
  <c r="J1362" i="4" s="1"/>
  <c r="J139" i="1"/>
  <c r="F1363" i="5" l="1"/>
  <c r="A1363" i="5"/>
  <c r="G1363" i="4"/>
  <c r="A1363" i="4" s="1"/>
  <c r="J1363" i="4" s="1"/>
  <c r="C1363" i="2"/>
  <c r="K1364" i="2"/>
  <c r="B1363" i="2"/>
  <c r="A1363" i="2"/>
  <c r="F1363" i="4" l="1"/>
  <c r="H1364" i="4"/>
  <c r="P1364" i="2"/>
  <c r="J1364" i="2"/>
  <c r="E1363" i="5"/>
  <c r="G1364" i="5"/>
  <c r="A1364" i="2" l="1"/>
  <c r="C1364" i="2"/>
  <c r="K1365" i="2"/>
  <c r="B1364" i="2"/>
  <c r="F1364" i="5"/>
  <c r="A1364" i="5"/>
  <c r="G1364" i="4"/>
  <c r="A1364" i="4"/>
  <c r="J1364" i="4" s="1"/>
  <c r="J1365" i="2" l="1"/>
  <c r="P1365" i="2"/>
  <c r="F1364" i="4"/>
  <c r="H1365" i="4"/>
  <c r="E1364" i="5"/>
  <c r="G1365" i="5"/>
  <c r="G1365" i="4" l="1"/>
  <c r="F1365" i="5"/>
  <c r="A1365" i="5" s="1"/>
  <c r="K1366" i="2"/>
  <c r="B1365" i="2"/>
  <c r="A1365" i="2"/>
  <c r="C1365" i="2"/>
  <c r="E1365" i="5" l="1"/>
  <c r="G1366" i="5"/>
  <c r="F1365" i="4"/>
  <c r="H1366" i="4"/>
  <c r="J1366" i="2"/>
  <c r="P1366" i="2"/>
  <c r="A1365" i="4"/>
  <c r="J1365" i="4" s="1"/>
  <c r="G1366" i="4" l="1"/>
  <c r="F1366" i="5"/>
  <c r="C1366" i="2"/>
  <c r="K1367" i="2"/>
  <c r="B1366" i="2"/>
  <c r="A1366" i="2"/>
  <c r="E1366" i="5" l="1"/>
  <c r="G1367" i="5"/>
  <c r="A1366" i="5"/>
  <c r="P1367" i="2"/>
  <c r="J1367" i="2"/>
  <c r="H1367" i="4"/>
  <c r="F1366" i="4"/>
  <c r="A1366" i="4"/>
  <c r="J1366" i="4" s="1"/>
  <c r="G1367" i="4" l="1"/>
  <c r="A1367" i="4"/>
  <c r="J1367" i="4" s="1"/>
  <c r="F1367" i="5"/>
  <c r="A1367" i="5" s="1"/>
  <c r="C1367" i="2"/>
  <c r="K1368" i="2"/>
  <c r="B1367" i="2"/>
  <c r="A1367" i="2"/>
  <c r="E1367" i="5" l="1"/>
  <c r="G1368" i="5"/>
  <c r="P1368" i="2"/>
  <c r="J1368" i="2"/>
  <c r="F1367" i="4"/>
  <c r="H1368" i="4"/>
  <c r="A1368" i="2" l="1"/>
  <c r="C1368" i="2"/>
  <c r="K1369" i="2"/>
  <c r="B1368" i="2"/>
  <c r="G1368" i="4"/>
  <c r="A1368" i="4"/>
  <c r="J1368" i="4" s="1"/>
  <c r="F1368" i="5"/>
  <c r="A1368" i="5"/>
  <c r="J1369" i="2" l="1"/>
  <c r="P1369" i="2"/>
  <c r="E1368" i="5"/>
  <c r="G1369" i="5"/>
  <c r="F1368" i="4"/>
  <c r="H1369" i="4"/>
  <c r="F1369" i="5" l="1"/>
  <c r="A1369" i="5"/>
  <c r="G1369" i="4"/>
  <c r="K1370" i="2"/>
  <c r="B1369" i="2"/>
  <c r="A1369" i="2"/>
  <c r="C1369" i="2"/>
  <c r="F1369" i="4" l="1"/>
  <c r="H1370" i="4"/>
  <c r="A1369" i="4"/>
  <c r="J1369" i="4" s="1"/>
  <c r="J1370" i="2"/>
  <c r="P1370" i="2"/>
  <c r="E1369" i="5"/>
  <c r="G1370" i="5"/>
  <c r="C1370" i="2" l="1"/>
  <c r="K1371" i="2"/>
  <c r="B1370" i="2"/>
  <c r="A1370" i="2"/>
  <c r="F1370" i="5"/>
  <c r="A1370" i="4"/>
  <c r="J1370" i="4" s="1"/>
  <c r="J1095" i="3" s="1"/>
  <c r="K1095" i="3" s="1"/>
  <c r="G1370" i="4"/>
  <c r="E1370" i="5" l="1"/>
  <c r="G1371" i="5"/>
  <c r="A1370" i="5"/>
  <c r="H1371" i="4"/>
  <c r="F1370" i="4"/>
  <c r="P1371" i="2"/>
  <c r="J1371" i="2"/>
  <c r="G1371" i="4" l="1"/>
  <c r="A1371" i="4"/>
  <c r="J1371" i="4" s="1"/>
  <c r="C1371" i="2"/>
  <c r="K1372" i="2"/>
  <c r="B1371" i="2"/>
  <c r="A1371" i="2"/>
  <c r="F1371" i="5"/>
  <c r="A1371" i="5"/>
  <c r="P1372" i="2" l="1"/>
  <c r="J1372" i="2"/>
  <c r="E1371" i="5"/>
  <c r="G1372" i="5"/>
  <c r="F1371" i="4"/>
  <c r="H1372" i="4"/>
  <c r="F1372" i="5" l="1"/>
  <c r="A1372" i="5"/>
  <c r="G1372" i="4"/>
  <c r="A1372" i="4" s="1"/>
  <c r="J1372" i="4" s="1"/>
  <c r="A1372" i="2"/>
  <c r="C1372" i="2"/>
  <c r="K1373" i="2"/>
  <c r="B1372" i="2"/>
  <c r="F1372" i="4" l="1"/>
  <c r="H1373" i="4"/>
  <c r="J1373" i="2"/>
  <c r="P1373" i="2"/>
  <c r="E1372" i="5"/>
  <c r="G1373" i="5"/>
  <c r="J140" i="1"/>
  <c r="F1373" i="5" l="1"/>
  <c r="A1373" i="5"/>
  <c r="K1374" i="2"/>
  <c r="B1373" i="2"/>
  <c r="A1373" i="2"/>
  <c r="C1373" i="2"/>
  <c r="G1373" i="4"/>
  <c r="J1374" i="2" l="1"/>
  <c r="P1374" i="2"/>
  <c r="F1373" i="4"/>
  <c r="H1374" i="4"/>
  <c r="A1373" i="4"/>
  <c r="J1373" i="4" s="1"/>
  <c r="E1373" i="5"/>
  <c r="G1374" i="5"/>
  <c r="G1374" i="4" l="1"/>
  <c r="F1374" i="5"/>
  <c r="C1374" i="2"/>
  <c r="K1375" i="2"/>
  <c r="B1374" i="2"/>
  <c r="A1374" i="2"/>
  <c r="E1374" i="5" l="1"/>
  <c r="G1375" i="5"/>
  <c r="A1374" i="5"/>
  <c r="P1375" i="2"/>
  <c r="J1375" i="2"/>
  <c r="H1375" i="4"/>
  <c r="F1374" i="4"/>
  <c r="A1374" i="4"/>
  <c r="J1374" i="4" s="1"/>
  <c r="J1124" i="3" s="1"/>
  <c r="K1124" i="3" s="1"/>
  <c r="F1375" i="5" l="1"/>
  <c r="A1375" i="5"/>
  <c r="G1375" i="4"/>
  <c r="A1375" i="4" s="1"/>
  <c r="J1375" i="4" s="1"/>
  <c r="C1375" i="2"/>
  <c r="K1376" i="2"/>
  <c r="B1375" i="2"/>
  <c r="A1375" i="2"/>
  <c r="F1375" i="4" l="1"/>
  <c r="H1376" i="4"/>
  <c r="P1376" i="2"/>
  <c r="J1376" i="2"/>
  <c r="E1375" i="5"/>
  <c r="G1376" i="5"/>
  <c r="A1376" i="2" l="1"/>
  <c r="C1376" i="2"/>
  <c r="K1377" i="2"/>
  <c r="B1376" i="2"/>
  <c r="F1376" i="5"/>
  <c r="A1376" i="5"/>
  <c r="G1376" i="4"/>
  <c r="A1376" i="4"/>
  <c r="J1376" i="4" s="1"/>
  <c r="J1377" i="2" l="1"/>
  <c r="P1377" i="2"/>
  <c r="F1376" i="4"/>
  <c r="H1377" i="4"/>
  <c r="E1376" i="5"/>
  <c r="G1377" i="5"/>
  <c r="G1377" i="4" l="1"/>
  <c r="F1377" i="5"/>
  <c r="A1377" i="5" s="1"/>
  <c r="K1378" i="2"/>
  <c r="B1377" i="2"/>
  <c r="A1377" i="2"/>
  <c r="C1377" i="2"/>
  <c r="E1377" i="5" l="1"/>
  <c r="G1378" i="5"/>
  <c r="F1377" i="4"/>
  <c r="H1378" i="4"/>
  <c r="J1378" i="2"/>
  <c r="P1378" i="2"/>
  <c r="A1377" i="4"/>
  <c r="J1377" i="4" s="1"/>
  <c r="G1378" i="4" l="1"/>
  <c r="F1378" i="5"/>
  <c r="C1378" i="2"/>
  <c r="K1379" i="2"/>
  <c r="B1378" i="2"/>
  <c r="A1378" i="2"/>
  <c r="E1378" i="5" l="1"/>
  <c r="G1379" i="5"/>
  <c r="A1378" i="5"/>
  <c r="P1379" i="2"/>
  <c r="J1379" i="2"/>
  <c r="H1379" i="4"/>
  <c r="F1378" i="4"/>
  <c r="A1378" i="4"/>
  <c r="J1378" i="4" s="1"/>
  <c r="G1379" i="4" l="1"/>
  <c r="A1379" i="4"/>
  <c r="J1379" i="4" s="1"/>
  <c r="J1131" i="3" s="1"/>
  <c r="K1131" i="3" s="1"/>
  <c r="F1379" i="5"/>
  <c r="A1379" i="5" s="1"/>
  <c r="C1379" i="2"/>
  <c r="K1380" i="2"/>
  <c r="B1379" i="2"/>
  <c r="A1379" i="2"/>
  <c r="P1380" i="2" l="1"/>
  <c r="J1380" i="2"/>
  <c r="E1379" i="5"/>
  <c r="G1380" i="5"/>
  <c r="F1379" i="4"/>
  <c r="H1380" i="4"/>
  <c r="F1380" i="5" l="1"/>
  <c r="A1380" i="5"/>
  <c r="G1380" i="4"/>
  <c r="A1380" i="4" s="1"/>
  <c r="J1380" i="4" s="1"/>
  <c r="A1380" i="2"/>
  <c r="C1380" i="2"/>
  <c r="K1381" i="2"/>
  <c r="B1380" i="2"/>
  <c r="F1380" i="4" l="1"/>
  <c r="H1381" i="4"/>
  <c r="J1381" i="2"/>
  <c r="P1381" i="2"/>
  <c r="E1380" i="5"/>
  <c r="G1381" i="5"/>
  <c r="F1381" i="5" l="1"/>
  <c r="A1381" i="5"/>
  <c r="K1382" i="2"/>
  <c r="B1381" i="2"/>
  <c r="A1381" i="2"/>
  <c r="C1381" i="2"/>
  <c r="G1381" i="4"/>
  <c r="F1381" i="4" l="1"/>
  <c r="H1382" i="4"/>
  <c r="A1381" i="4"/>
  <c r="J1381" i="4" s="1"/>
  <c r="J1382" i="2"/>
  <c r="P1382" i="2"/>
  <c r="E1381" i="5"/>
  <c r="G1382" i="5"/>
  <c r="C1382" i="2" l="1"/>
  <c r="K1383" i="2"/>
  <c r="B1382" i="2"/>
  <c r="A1382" i="2"/>
  <c r="F1382" i="5"/>
  <c r="A1382" i="4"/>
  <c r="J1382" i="4" s="1"/>
  <c r="G1382" i="4"/>
  <c r="E1382" i="5" l="1"/>
  <c r="G1383" i="5"/>
  <c r="A1382" i="5"/>
  <c r="H1383" i="4"/>
  <c r="F1382" i="4"/>
  <c r="P1383" i="2"/>
  <c r="J1383" i="2"/>
  <c r="J141" i="1"/>
  <c r="G1383" i="4" l="1"/>
  <c r="A1383" i="4"/>
  <c r="J1383" i="4" s="1"/>
  <c r="C1383" i="2"/>
  <c r="K1384" i="2"/>
  <c r="B1383" i="2"/>
  <c r="A1383" i="2"/>
  <c r="F1383" i="5"/>
  <c r="A1383" i="5"/>
  <c r="P1384" i="2" l="1"/>
  <c r="J1384" i="2"/>
  <c r="E1383" i="5"/>
  <c r="G1384" i="5"/>
  <c r="F1383" i="4"/>
  <c r="H1384" i="4"/>
  <c r="F1384" i="5" l="1"/>
  <c r="A1384" i="5"/>
  <c r="G1384" i="4"/>
  <c r="A1384" i="4" s="1"/>
  <c r="J1384" i="4" s="1"/>
  <c r="A1384" i="2"/>
  <c r="C1384" i="2"/>
  <c r="K1385" i="2"/>
  <c r="B1384" i="2"/>
  <c r="J1385" i="2" l="1"/>
  <c r="P1385" i="2"/>
  <c r="F1384" i="4"/>
  <c r="H1385" i="4"/>
  <c r="E1384" i="5"/>
  <c r="G1385" i="5"/>
  <c r="G1385" i="4" l="1"/>
  <c r="F1385" i="5"/>
  <c r="A1385" i="5" s="1"/>
  <c r="K1386" i="2"/>
  <c r="B1385" i="2"/>
  <c r="A1385" i="2"/>
  <c r="C1385" i="2"/>
  <c r="E1385" i="5" l="1"/>
  <c r="G1386" i="5"/>
  <c r="F1385" i="4"/>
  <c r="H1386" i="4"/>
  <c r="J1386" i="2"/>
  <c r="P1386" i="2"/>
  <c r="A1385" i="4"/>
  <c r="J1385" i="4" s="1"/>
  <c r="G1386" i="4" l="1"/>
  <c r="F1386" i="5"/>
  <c r="C1386" i="2"/>
  <c r="K1387" i="2"/>
  <c r="B1386" i="2"/>
  <c r="A1386" i="2"/>
  <c r="E1386" i="5" l="1"/>
  <c r="G1387" i="5"/>
  <c r="A1386" i="5"/>
  <c r="P1387" i="2"/>
  <c r="J1387" i="2"/>
  <c r="H1387" i="4"/>
  <c r="F1386" i="4"/>
  <c r="A1386" i="4"/>
  <c r="J1386" i="4" s="1"/>
  <c r="G1387" i="4" l="1"/>
  <c r="A1387" i="4"/>
  <c r="J1387" i="4" s="1"/>
  <c r="J1163" i="3" s="1"/>
  <c r="K1163" i="3" s="1"/>
  <c r="F1387" i="5"/>
  <c r="A1387" i="5" s="1"/>
  <c r="C1387" i="2"/>
  <c r="K1388" i="2"/>
  <c r="B1387" i="2"/>
  <c r="A1387" i="2"/>
  <c r="P1388" i="2" l="1"/>
  <c r="J1388" i="2"/>
  <c r="E1387" i="5"/>
  <c r="G1388" i="5"/>
  <c r="F1387" i="4"/>
  <c r="H1388" i="4"/>
  <c r="G1388" i="4" l="1"/>
  <c r="A1388" i="4"/>
  <c r="J1388" i="4" s="1"/>
  <c r="A1388" i="2"/>
  <c r="C1388" i="2"/>
  <c r="K1389" i="2"/>
  <c r="B1388" i="2"/>
  <c r="F1388" i="5"/>
  <c r="A1388" i="5"/>
  <c r="E1388" i="5" l="1"/>
  <c r="G1389" i="5"/>
  <c r="J1389" i="2"/>
  <c r="P1389" i="2"/>
  <c r="F1388" i="4"/>
  <c r="H1389" i="4"/>
  <c r="K1390" i="2" l="1"/>
  <c r="B1389" i="2"/>
  <c r="A1389" i="2"/>
  <c r="C1389" i="2"/>
  <c r="G1389" i="4"/>
  <c r="F1389" i="5"/>
  <c r="A1389" i="5"/>
  <c r="E1389" i="5" l="1"/>
  <c r="G1390" i="5"/>
  <c r="F1389" i="4"/>
  <c r="H1390" i="4"/>
  <c r="A1389" i="4"/>
  <c r="J1389" i="4" s="1"/>
  <c r="J1390" i="2"/>
  <c r="P1390" i="2"/>
  <c r="F1390" i="5" l="1"/>
  <c r="G1390" i="4"/>
  <c r="C1390" i="2"/>
  <c r="K1391" i="2"/>
  <c r="B1390" i="2"/>
  <c r="A1390" i="2"/>
  <c r="H1391" i="4" l="1"/>
  <c r="F1390" i="4"/>
  <c r="A1390" i="4"/>
  <c r="J1390" i="4" s="1"/>
  <c r="P1391" i="2"/>
  <c r="J1391" i="2"/>
  <c r="E1390" i="5"/>
  <c r="G1391" i="5"/>
  <c r="A1390" i="5"/>
  <c r="F1391" i="5" l="1"/>
  <c r="A1391" i="5"/>
  <c r="C1391" i="2"/>
  <c r="K1392" i="2"/>
  <c r="B1391" i="2"/>
  <c r="A1391" i="2"/>
  <c r="G1391" i="4"/>
  <c r="A1391" i="4"/>
  <c r="J1391" i="4" s="1"/>
  <c r="P1392" i="2" l="1"/>
  <c r="J1392" i="2"/>
  <c r="F1391" i="4"/>
  <c r="H1392" i="4"/>
  <c r="E1391" i="5"/>
  <c r="G1392" i="5"/>
  <c r="G1392" i="4" l="1"/>
  <c r="A1392" i="4"/>
  <c r="J1392" i="4" s="1"/>
  <c r="F1392" i="5"/>
  <c r="A1392" i="5" s="1"/>
  <c r="A1392" i="2"/>
  <c r="C1392" i="2"/>
  <c r="K1393" i="2"/>
  <c r="B1392" i="2"/>
  <c r="E1392" i="5" l="1"/>
  <c r="G1393" i="5"/>
  <c r="J1393" i="2"/>
  <c r="P1393" i="2"/>
  <c r="F1392" i="4"/>
  <c r="H1393" i="4"/>
  <c r="J142" i="1"/>
  <c r="K1394" i="2" l="1"/>
  <c r="B1393" i="2"/>
  <c r="A1393" i="2"/>
  <c r="C1393" i="2"/>
  <c r="F1393" i="5"/>
  <c r="A1393" i="5" s="1"/>
  <c r="G1393" i="4"/>
  <c r="F1393" i="4" l="1"/>
  <c r="H1394" i="4"/>
  <c r="A1393" i="4"/>
  <c r="J1393" i="4" s="1"/>
  <c r="E1393" i="5"/>
  <c r="G1394" i="5"/>
  <c r="J1394" i="2"/>
  <c r="P1394" i="2"/>
  <c r="F1394" i="5" l="1"/>
  <c r="A1394" i="4"/>
  <c r="J1394" i="4" s="1"/>
  <c r="G1394" i="4"/>
  <c r="C1394" i="2"/>
  <c r="K1395" i="2"/>
  <c r="B1394" i="2"/>
  <c r="A1394" i="2"/>
  <c r="H1395" i="4" l="1"/>
  <c r="F1394" i="4"/>
  <c r="P1395" i="2"/>
  <c r="J1395" i="2"/>
  <c r="E1394" i="5"/>
  <c r="G1395" i="5"/>
  <c r="A1394" i="5"/>
  <c r="C1395" i="2" l="1"/>
  <c r="K1396" i="2"/>
  <c r="B1395" i="2"/>
  <c r="A1395" i="2"/>
  <c r="F1395" i="5"/>
  <c r="A1395" i="5"/>
  <c r="G1395" i="4"/>
  <c r="F1395" i="4" l="1"/>
  <c r="H1396" i="4"/>
  <c r="E1395" i="5"/>
  <c r="G1396" i="5"/>
  <c r="A1395" i="4"/>
  <c r="J1395" i="4" s="1"/>
  <c r="J1168" i="3" s="1"/>
  <c r="K1168" i="3" s="1"/>
  <c r="P1396" i="2"/>
  <c r="J1396" i="2"/>
  <c r="F1396" i="5" l="1"/>
  <c r="A1396" i="5"/>
  <c r="A1396" i="2"/>
  <c r="C1396" i="2"/>
  <c r="K1397" i="2"/>
  <c r="B1396" i="2"/>
  <c r="G1396" i="4"/>
  <c r="A1396" i="4"/>
  <c r="J1396" i="4" s="1"/>
  <c r="F1396" i="4" l="1"/>
  <c r="H1397" i="4"/>
  <c r="J1397" i="2"/>
  <c r="P1397" i="2"/>
  <c r="E1396" i="5"/>
  <c r="G1397" i="5"/>
  <c r="F1397" i="5" l="1"/>
  <c r="A1397" i="5"/>
  <c r="K1398" i="2"/>
  <c r="B1397" i="2"/>
  <c r="A1397" i="2"/>
  <c r="C1397" i="2"/>
  <c r="G1397" i="4"/>
  <c r="J1398" i="2" l="1"/>
  <c r="P1398" i="2"/>
  <c r="F1397" i="4"/>
  <c r="H1398" i="4"/>
  <c r="A1397" i="4"/>
  <c r="J1397" i="4" s="1"/>
  <c r="E1397" i="5"/>
  <c r="G1398" i="5"/>
  <c r="G1398" i="4" l="1"/>
  <c r="F1398" i="5"/>
  <c r="C1398" i="2"/>
  <c r="K1399" i="2"/>
  <c r="B1398" i="2"/>
  <c r="A1398" i="2"/>
  <c r="E1398" i="5" l="1"/>
  <c r="G1399" i="5"/>
  <c r="A1398" i="5"/>
  <c r="P1399" i="2"/>
  <c r="J1399" i="2"/>
  <c r="H1399" i="4"/>
  <c r="F1398" i="4"/>
  <c r="A1398" i="4"/>
  <c r="J1398" i="4" s="1"/>
  <c r="G1399" i="4" l="1"/>
  <c r="A1399" i="4"/>
  <c r="J1399" i="4" s="1"/>
  <c r="F1399" i="5"/>
  <c r="A1399" i="5" s="1"/>
  <c r="C1399" i="2"/>
  <c r="K1400" i="2"/>
  <c r="B1399" i="2"/>
  <c r="A1399" i="2"/>
  <c r="E1399" i="5" l="1"/>
  <c r="G1400" i="5"/>
  <c r="P1400" i="2"/>
  <c r="J1400" i="2"/>
  <c r="F1399" i="4"/>
  <c r="H1400" i="4"/>
  <c r="A1400" i="2" l="1"/>
  <c r="C1400" i="2"/>
  <c r="K1401" i="2"/>
  <c r="B1400" i="2"/>
  <c r="G1400" i="4"/>
  <c r="A1400" i="4"/>
  <c r="J1400" i="4" s="1"/>
  <c r="F1400" i="5"/>
  <c r="A1400" i="5"/>
  <c r="J1401" i="2" l="1"/>
  <c r="P1401" i="2"/>
  <c r="E1400" i="5"/>
  <c r="G1401" i="5"/>
  <c r="F1400" i="4"/>
  <c r="H1401" i="4"/>
  <c r="F1401" i="5" l="1"/>
  <c r="A1401" i="5"/>
  <c r="G1401" i="4"/>
  <c r="K1402" i="2"/>
  <c r="B1401" i="2"/>
  <c r="A1401" i="2"/>
  <c r="C1401" i="2"/>
  <c r="F1401" i="4" l="1"/>
  <c r="H1402" i="4"/>
  <c r="A1401" i="4"/>
  <c r="J1401" i="4" s="1"/>
  <c r="J1402" i="2"/>
  <c r="P1402" i="2"/>
  <c r="E1401" i="5"/>
  <c r="G1402" i="5"/>
  <c r="C1402" i="2" l="1"/>
  <c r="K1403" i="2"/>
  <c r="B1402" i="2"/>
  <c r="A1402" i="2"/>
  <c r="F1402" i="5"/>
  <c r="A1402" i="4"/>
  <c r="J1402" i="4" s="1"/>
  <c r="G1402" i="4"/>
  <c r="H1403" i="4" l="1"/>
  <c r="F1402" i="4"/>
  <c r="P1403" i="2"/>
  <c r="J1403" i="2"/>
  <c r="E1402" i="5"/>
  <c r="G1403" i="5"/>
  <c r="A1402" i="5"/>
  <c r="J143" i="1"/>
  <c r="C1403" i="2" l="1"/>
  <c r="K1404" i="2"/>
  <c r="B1403" i="2"/>
  <c r="A1403" i="2"/>
  <c r="F1403" i="5"/>
  <c r="A1403" i="5"/>
  <c r="G1403" i="4"/>
  <c r="A1403" i="4" s="1"/>
  <c r="J1403" i="4" s="1"/>
  <c r="E1403" i="5" l="1"/>
  <c r="G1404" i="5"/>
  <c r="P1404" i="2"/>
  <c r="J1404" i="2"/>
  <c r="F1403" i="4"/>
  <c r="H1404" i="4"/>
  <c r="G1404" i="4" l="1"/>
  <c r="A1404" i="4"/>
  <c r="J1404" i="4" s="1"/>
  <c r="A1404" i="2"/>
  <c r="C1404" i="2"/>
  <c r="K1405" i="2"/>
  <c r="B1404" i="2"/>
  <c r="F1404" i="5"/>
  <c r="A1404" i="5"/>
  <c r="E1404" i="5" l="1"/>
  <c r="G1405" i="5"/>
  <c r="J1405" i="2"/>
  <c r="P1405" i="2"/>
  <c r="F1404" i="4"/>
  <c r="H1405" i="4"/>
  <c r="G1405" i="4" l="1"/>
  <c r="K1406" i="2"/>
  <c r="B1405" i="2"/>
  <c r="A1405" i="2"/>
  <c r="C1405" i="2"/>
  <c r="F1405" i="5"/>
  <c r="A1405" i="5"/>
  <c r="J1406" i="2" l="1"/>
  <c r="P1406" i="2"/>
  <c r="E1405" i="5"/>
  <c r="G1406" i="5"/>
  <c r="F1405" i="4"/>
  <c r="H1406" i="4"/>
  <c r="A1405" i="4"/>
  <c r="J1405" i="4" s="1"/>
  <c r="F1406" i="5" l="1"/>
  <c r="G1406" i="4"/>
  <c r="C1406" i="2"/>
  <c r="K1407" i="2"/>
  <c r="B1406" i="2"/>
  <c r="A1406" i="2"/>
  <c r="H1407" i="4" l="1"/>
  <c r="F1406" i="4"/>
  <c r="A1406" i="4"/>
  <c r="J1406" i="4" s="1"/>
  <c r="P1407" i="2"/>
  <c r="J1407" i="2"/>
  <c r="E1406" i="5"/>
  <c r="G1407" i="5"/>
  <c r="A1406" i="5"/>
  <c r="C1407" i="2" l="1"/>
  <c r="K1408" i="2"/>
  <c r="B1407" i="2"/>
  <c r="A1407" i="2"/>
  <c r="F1407" i="5"/>
  <c r="A1407" i="5"/>
  <c r="G1407" i="4"/>
  <c r="F1407" i="4" l="1"/>
  <c r="H1408" i="4"/>
  <c r="E1407" i="5"/>
  <c r="G1408" i="5"/>
  <c r="A1407" i="4"/>
  <c r="J1407" i="4" s="1"/>
  <c r="P1408" i="2"/>
  <c r="J1408" i="2"/>
  <c r="F1408" i="5" l="1"/>
  <c r="A1408" i="5"/>
  <c r="A1408" i="2"/>
  <c r="C1408" i="2"/>
  <c r="K1409" i="2"/>
  <c r="B1408" i="2"/>
  <c r="G1408" i="4"/>
  <c r="A1408" i="4"/>
  <c r="J1408" i="4" s="1"/>
  <c r="F1408" i="4" l="1"/>
  <c r="H1409" i="4"/>
  <c r="J1409" i="2"/>
  <c r="P1409" i="2"/>
  <c r="E1408" i="5"/>
  <c r="G1409" i="5"/>
  <c r="F1409" i="5" l="1"/>
  <c r="A1409" i="5"/>
  <c r="K1410" i="2"/>
  <c r="B1409" i="2"/>
  <c r="A1409" i="2"/>
  <c r="C1409" i="2"/>
  <c r="G1409" i="4"/>
  <c r="J1410" i="2" l="1"/>
  <c r="P1410" i="2"/>
  <c r="F1409" i="4"/>
  <c r="H1410" i="4"/>
  <c r="A1409" i="4"/>
  <c r="J1409" i="4" s="1"/>
  <c r="E1409" i="5"/>
  <c r="G1410" i="5"/>
  <c r="G1410" i="4" l="1"/>
  <c r="F1410" i="5"/>
  <c r="C1410" i="2"/>
  <c r="K1411" i="2"/>
  <c r="B1410" i="2"/>
  <c r="A1410" i="2"/>
  <c r="E1410" i="5" l="1"/>
  <c r="G1411" i="5"/>
  <c r="A1410" i="5"/>
  <c r="P1411" i="2"/>
  <c r="J1411" i="2"/>
  <c r="H1411" i="4"/>
  <c r="F1410" i="4"/>
  <c r="A1410" i="4"/>
  <c r="J1410" i="4" s="1"/>
  <c r="G1411" i="4" l="1"/>
  <c r="A1411" i="4"/>
  <c r="J1411" i="4" s="1"/>
  <c r="F1411" i="5"/>
  <c r="A1411" i="5" s="1"/>
  <c r="C1411" i="2"/>
  <c r="K1412" i="2"/>
  <c r="B1411" i="2"/>
  <c r="A1411" i="2"/>
  <c r="E1411" i="5" l="1"/>
  <c r="G1412" i="5"/>
  <c r="P1412" i="2"/>
  <c r="J1412" i="2"/>
  <c r="F1411" i="4"/>
  <c r="H1412" i="4"/>
  <c r="A1412" i="2" l="1"/>
  <c r="C1412" i="2"/>
  <c r="K1413" i="2"/>
  <c r="B1412" i="2"/>
  <c r="G1412" i="4"/>
  <c r="A1412" i="4"/>
  <c r="J1412" i="4" s="1"/>
  <c r="F1412" i="5"/>
  <c r="A1412" i="5"/>
  <c r="J1413" i="2" l="1"/>
  <c r="P1413" i="2"/>
  <c r="E1412" i="5"/>
  <c r="G1413" i="5"/>
  <c r="F1412" i="4"/>
  <c r="H1413" i="4"/>
  <c r="J144" i="1"/>
  <c r="F1413" i="5" l="1"/>
  <c r="A1413" i="5"/>
  <c r="G1413" i="4"/>
  <c r="K1414" i="2"/>
  <c r="B1413" i="2"/>
  <c r="A1413" i="2"/>
  <c r="C1413" i="2"/>
  <c r="F1413" i="4" l="1"/>
  <c r="H1414" i="4"/>
  <c r="A1413" i="4"/>
  <c r="J1413" i="4" s="1"/>
  <c r="J1414" i="2"/>
  <c r="P1414" i="2"/>
  <c r="E1413" i="5"/>
  <c r="G1414" i="5"/>
  <c r="C1414" i="2" l="1"/>
  <c r="K1415" i="2"/>
  <c r="B1414" i="2"/>
  <c r="A1414" i="2"/>
  <c r="F1414" i="5"/>
  <c r="A1414" i="4"/>
  <c r="J1414" i="4" s="1"/>
  <c r="G1414" i="4"/>
  <c r="E1414" i="5" l="1"/>
  <c r="G1415" i="5"/>
  <c r="A1414" i="5"/>
  <c r="H1415" i="4"/>
  <c r="F1414" i="4"/>
  <c r="P1415" i="2"/>
  <c r="J1415" i="2"/>
  <c r="G1415" i="4" l="1"/>
  <c r="A1415" i="4"/>
  <c r="J1415" i="4" s="1"/>
  <c r="C1415" i="2"/>
  <c r="K1416" i="2"/>
  <c r="B1415" i="2"/>
  <c r="A1415" i="2"/>
  <c r="F1415" i="5"/>
  <c r="A1415" i="5"/>
  <c r="P1416" i="2" l="1"/>
  <c r="J1416" i="2"/>
  <c r="E1415" i="5"/>
  <c r="G1416" i="5"/>
  <c r="F1415" i="4"/>
  <c r="H1416" i="4"/>
  <c r="F1416" i="5" l="1"/>
  <c r="A1416" i="5"/>
  <c r="G1416" i="4"/>
  <c r="A1416" i="4" s="1"/>
  <c r="J1416" i="4" s="1"/>
  <c r="A1416" i="2"/>
  <c r="C1416" i="2"/>
  <c r="K1417" i="2"/>
  <c r="B1416" i="2"/>
  <c r="J1417" i="2" l="1"/>
  <c r="P1417" i="2"/>
  <c r="F1416" i="4"/>
  <c r="H1417" i="4"/>
  <c r="E1416" i="5"/>
  <c r="G1417" i="5"/>
  <c r="G1417" i="4" l="1"/>
  <c r="F1417" i="5"/>
  <c r="A1417" i="5" s="1"/>
  <c r="K1418" i="2"/>
  <c r="B1417" i="2"/>
  <c r="A1417" i="2"/>
  <c r="C1417" i="2"/>
  <c r="E1417" i="5" l="1"/>
  <c r="G1418" i="5"/>
  <c r="F1417" i="4"/>
  <c r="H1418" i="4"/>
  <c r="J1418" i="2"/>
  <c r="P1418" i="2"/>
  <c r="A1417" i="4"/>
  <c r="J1417" i="4" s="1"/>
  <c r="G1418" i="4" l="1"/>
  <c r="F1418" i="5"/>
  <c r="C1418" i="2"/>
  <c r="K1419" i="2"/>
  <c r="B1418" i="2"/>
  <c r="A1418" i="2"/>
  <c r="E1418" i="5" l="1"/>
  <c r="G1419" i="5"/>
  <c r="A1418" i="5"/>
  <c r="P1419" i="2"/>
  <c r="J1419" i="2"/>
  <c r="H1419" i="4"/>
  <c r="F1418" i="4"/>
  <c r="A1418" i="4"/>
  <c r="J1418" i="4" s="1"/>
  <c r="G1419" i="4" l="1"/>
  <c r="A1419" i="4"/>
  <c r="J1419" i="4" s="1"/>
  <c r="F1419" i="5"/>
  <c r="A1419" i="5" s="1"/>
  <c r="C1419" i="2"/>
  <c r="K1420" i="2"/>
  <c r="B1419" i="2"/>
  <c r="A1419" i="2"/>
  <c r="E1419" i="5" l="1"/>
  <c r="G1420" i="5"/>
  <c r="P1420" i="2"/>
  <c r="J1420" i="2"/>
  <c r="F1419" i="4"/>
  <c r="H1420" i="4"/>
  <c r="A1420" i="2" l="1"/>
  <c r="C1420" i="2"/>
  <c r="K1421" i="2"/>
  <c r="B1420" i="2"/>
  <c r="G1420" i="4"/>
  <c r="A1420" i="4"/>
  <c r="J1420" i="4" s="1"/>
  <c r="F1420" i="5"/>
  <c r="A1420" i="5"/>
  <c r="J1421" i="2" l="1"/>
  <c r="P1421" i="2"/>
  <c r="E1420" i="5"/>
  <c r="G1421" i="5"/>
  <c r="F1420" i="4"/>
  <c r="H1421" i="4"/>
  <c r="F1421" i="5" l="1"/>
  <c r="A1421" i="5"/>
  <c r="A1421" i="4"/>
  <c r="J1421" i="4" s="1"/>
  <c r="G1421" i="4"/>
  <c r="K1422" i="2"/>
  <c r="B1421" i="2"/>
  <c r="A1421" i="2"/>
  <c r="C1421" i="2"/>
  <c r="F1421" i="4" l="1"/>
  <c r="H1422" i="4"/>
  <c r="J1422" i="2"/>
  <c r="P1422" i="2"/>
  <c r="E1421" i="5"/>
  <c r="G1422" i="5"/>
  <c r="F1422" i="5" l="1"/>
  <c r="C1422" i="2"/>
  <c r="K1423" i="2"/>
  <c r="B1422" i="2"/>
  <c r="A1422" i="2"/>
  <c r="G1422" i="4"/>
  <c r="P1423" i="2" l="1"/>
  <c r="J1423" i="2"/>
  <c r="H1423" i="4"/>
  <c r="F1422" i="4"/>
  <c r="A1422" i="4"/>
  <c r="J1422" i="4" s="1"/>
  <c r="E1422" i="5"/>
  <c r="G1423" i="5"/>
  <c r="A1422" i="5"/>
  <c r="J145" i="1"/>
  <c r="G1423" i="4" l="1"/>
  <c r="A1423" i="4"/>
  <c r="J1423" i="4" s="1"/>
  <c r="C1423" i="2"/>
  <c r="K1424" i="2"/>
  <c r="B1423" i="2"/>
  <c r="A1423" i="2"/>
  <c r="F1423" i="5"/>
  <c r="A1423" i="5"/>
  <c r="P1424" i="2" l="1"/>
  <c r="J1424" i="2"/>
  <c r="E1423" i="5"/>
  <c r="G1424" i="5"/>
  <c r="F1423" i="4"/>
  <c r="H1424" i="4"/>
  <c r="F1424" i="5" l="1"/>
  <c r="A1424" i="5"/>
  <c r="G1424" i="4"/>
  <c r="A1424" i="4" s="1"/>
  <c r="J1424" i="4" s="1"/>
  <c r="A1424" i="2"/>
  <c r="C1424" i="2"/>
  <c r="K1425" i="2"/>
  <c r="B1424" i="2"/>
  <c r="F1424" i="4" l="1"/>
  <c r="H1425" i="4"/>
  <c r="J1425" i="2"/>
  <c r="P1425" i="2"/>
  <c r="E1424" i="5"/>
  <c r="G1425" i="5"/>
  <c r="F1425" i="5" l="1"/>
  <c r="A1425" i="5"/>
  <c r="K1426" i="2"/>
  <c r="B1425" i="2"/>
  <c r="A1425" i="2"/>
  <c r="C1425" i="2"/>
  <c r="G1425" i="4"/>
  <c r="J1426" i="2" l="1"/>
  <c r="P1426" i="2"/>
  <c r="F1425" i="4"/>
  <c r="H1426" i="4"/>
  <c r="A1425" i="4"/>
  <c r="J1425" i="4" s="1"/>
  <c r="E1425" i="5"/>
  <c r="G1426" i="5"/>
  <c r="G1426" i="4" l="1"/>
  <c r="F1426" i="5"/>
  <c r="C1426" i="2"/>
  <c r="K1427" i="2"/>
  <c r="B1426" i="2"/>
  <c r="A1426" i="2"/>
  <c r="E1426" i="5" l="1"/>
  <c r="G1427" i="5"/>
  <c r="A1426" i="5"/>
  <c r="P1427" i="2"/>
  <c r="J1427" i="2"/>
  <c r="H1427" i="4"/>
  <c r="F1426" i="4"/>
  <c r="A1426" i="4"/>
  <c r="J1426" i="4" s="1"/>
  <c r="J662" i="3" s="1"/>
  <c r="K662" i="3" s="1"/>
  <c r="F1427" i="5" l="1"/>
  <c r="A1427" i="5"/>
  <c r="G1427" i="4"/>
  <c r="A1427" i="4" s="1"/>
  <c r="J1427" i="4" s="1"/>
  <c r="C1427" i="2"/>
  <c r="K1428" i="2"/>
  <c r="B1427" i="2"/>
  <c r="A1427" i="2"/>
  <c r="F1427" i="4" l="1"/>
  <c r="H1428" i="4"/>
  <c r="P1428" i="2"/>
  <c r="J1428" i="2"/>
  <c r="E1427" i="5"/>
  <c r="G1428" i="5"/>
  <c r="A1428" i="2" l="1"/>
  <c r="C1428" i="2"/>
  <c r="K1429" i="2"/>
  <c r="B1428" i="2"/>
  <c r="F1428" i="5"/>
  <c r="A1428" i="5"/>
  <c r="G1428" i="4"/>
  <c r="A1428" i="4"/>
  <c r="J1428" i="4" s="1"/>
  <c r="J1429" i="2" l="1"/>
  <c r="P1429" i="2"/>
  <c r="F1428" i="4"/>
  <c r="H1429" i="4"/>
  <c r="E1428" i="5"/>
  <c r="G1429" i="5"/>
  <c r="G1429" i="4" l="1"/>
  <c r="F1429" i="5"/>
  <c r="A1429" i="5" s="1"/>
  <c r="K1430" i="2"/>
  <c r="B1429" i="2"/>
  <c r="A1429" i="2"/>
  <c r="C1429" i="2"/>
  <c r="E1429" i="5" l="1"/>
  <c r="G1430" i="5"/>
  <c r="F1429" i="4"/>
  <c r="H1430" i="4"/>
  <c r="J1430" i="2"/>
  <c r="P1430" i="2"/>
  <c r="A1429" i="4"/>
  <c r="J1429" i="4" s="1"/>
  <c r="J663" i="3" s="1"/>
  <c r="K663" i="3" s="1"/>
  <c r="G1430" i="4" l="1"/>
  <c r="A1430" i="5"/>
  <c r="F1430" i="5"/>
  <c r="C1430" i="2"/>
  <c r="K1431" i="2"/>
  <c r="B1430" i="2"/>
  <c r="A1430" i="2"/>
  <c r="E1430" i="5" l="1"/>
  <c r="G1431" i="5"/>
  <c r="P1431" i="2"/>
  <c r="J1431" i="2"/>
  <c r="H1431" i="4"/>
  <c r="F1430" i="4"/>
  <c r="A1430" i="4"/>
  <c r="J1430" i="4" s="1"/>
  <c r="G1431" i="4" l="1"/>
  <c r="A1431" i="4"/>
  <c r="J1431" i="4" s="1"/>
  <c r="J664" i="3" s="1"/>
  <c r="K664" i="3" s="1"/>
  <c r="C1431" i="2"/>
  <c r="K1432" i="2"/>
  <c r="B1431" i="2"/>
  <c r="A1431" i="2"/>
  <c r="F1431" i="5"/>
  <c r="A1431" i="5"/>
  <c r="P1432" i="2" l="1"/>
  <c r="J1432" i="2"/>
  <c r="E1431" i="5"/>
  <c r="G1432" i="5"/>
  <c r="F1431" i="4"/>
  <c r="H1432" i="4"/>
  <c r="F1432" i="5" l="1"/>
  <c r="A1432" i="5"/>
  <c r="G1432" i="4"/>
  <c r="A1432" i="4" s="1"/>
  <c r="J1432" i="4" s="1"/>
  <c r="A1432" i="2"/>
  <c r="C1432" i="2"/>
  <c r="K1433" i="2"/>
  <c r="B1432" i="2"/>
  <c r="F1432" i="4" l="1"/>
  <c r="H1433" i="4"/>
  <c r="J1433" i="2"/>
  <c r="P1433" i="2"/>
  <c r="E1432" i="5"/>
  <c r="G1433" i="5"/>
  <c r="J146" i="1"/>
  <c r="F1433" i="5" l="1"/>
  <c r="A1433" i="5"/>
  <c r="K1434" i="2"/>
  <c r="B1433" i="2"/>
  <c r="A1433" i="2"/>
  <c r="C1433" i="2"/>
  <c r="G1433" i="4"/>
  <c r="J1434" i="2" l="1"/>
  <c r="P1434" i="2"/>
  <c r="F1433" i="4"/>
  <c r="H1434" i="4"/>
  <c r="A1433" i="4"/>
  <c r="J1433" i="4" s="1"/>
  <c r="E1433" i="5"/>
  <c r="G1434" i="5"/>
  <c r="G1434" i="4" l="1"/>
  <c r="F1434" i="5"/>
  <c r="C1434" i="2"/>
  <c r="K1435" i="2"/>
  <c r="B1434" i="2"/>
  <c r="A1434" i="2"/>
  <c r="E1434" i="5" l="1"/>
  <c r="G1435" i="5"/>
  <c r="A1434" i="5"/>
  <c r="P1435" i="2"/>
  <c r="J1435" i="2"/>
  <c r="H1435" i="4"/>
  <c r="F1434" i="4"/>
  <c r="A1434" i="4"/>
  <c r="J1434" i="4" s="1"/>
  <c r="G1435" i="4" l="1"/>
  <c r="A1435" i="4"/>
  <c r="J1435" i="4" s="1"/>
  <c r="F1435" i="5"/>
  <c r="A1435" i="5" s="1"/>
  <c r="C1435" i="2"/>
  <c r="K1436" i="2"/>
  <c r="B1435" i="2"/>
  <c r="A1435" i="2"/>
  <c r="E1435" i="5" l="1"/>
  <c r="G1436" i="5"/>
  <c r="P1436" i="2"/>
  <c r="J1436" i="2"/>
  <c r="F1435" i="4"/>
  <c r="H1436" i="4"/>
  <c r="A1436" i="2" l="1"/>
  <c r="C1436" i="2"/>
  <c r="K1437" i="2"/>
  <c r="B1436" i="2"/>
  <c r="G1436" i="4"/>
  <c r="A1436" i="4"/>
  <c r="J1436" i="4" s="1"/>
  <c r="F1436" i="5"/>
  <c r="A1436" i="5"/>
  <c r="J1437" i="2" l="1"/>
  <c r="P1437" i="2"/>
  <c r="E1436" i="5"/>
  <c r="G1437" i="5"/>
  <c r="F1436" i="4"/>
  <c r="H1437" i="4"/>
  <c r="F1437" i="5" l="1"/>
  <c r="A1437" i="5"/>
  <c r="G1437" i="4"/>
  <c r="K1438" i="2"/>
  <c r="B1437" i="2"/>
  <c r="A1437" i="2"/>
  <c r="C1437" i="2"/>
  <c r="F1437" i="4" l="1"/>
  <c r="H1438" i="4"/>
  <c r="A1437" i="4"/>
  <c r="J1437" i="4" s="1"/>
  <c r="J1438" i="2"/>
  <c r="P1438" i="2"/>
  <c r="E1437" i="5"/>
  <c r="G1438" i="5"/>
  <c r="C1438" i="2" l="1"/>
  <c r="K1439" i="2"/>
  <c r="B1438" i="2"/>
  <c r="A1438" i="2"/>
  <c r="F1438" i="5"/>
  <c r="A1438" i="5" s="1"/>
  <c r="A1438" i="4"/>
  <c r="J1438" i="4" s="1"/>
  <c r="J668" i="3" s="1"/>
  <c r="K668" i="3" s="1"/>
  <c r="G1438" i="4"/>
  <c r="H1439" i="4" l="1"/>
  <c r="F1438" i="4"/>
  <c r="P1439" i="2"/>
  <c r="J1439" i="2"/>
  <c r="E1438" i="5"/>
  <c r="G1439" i="5"/>
  <c r="C1439" i="2" l="1"/>
  <c r="K1440" i="2"/>
  <c r="B1439" i="2"/>
  <c r="A1439" i="2"/>
  <c r="F1439" i="5"/>
  <c r="A1439" i="5"/>
  <c r="G1439" i="4"/>
  <c r="F1439" i="4" l="1"/>
  <c r="H1440" i="4"/>
  <c r="E1439" i="5"/>
  <c r="G1440" i="5"/>
  <c r="A1439" i="4"/>
  <c r="J1439" i="4" s="1"/>
  <c r="P1440" i="2"/>
  <c r="J1440" i="2"/>
  <c r="F1440" i="5" l="1"/>
  <c r="A1440" i="5"/>
  <c r="A1440" i="2"/>
  <c r="C1440" i="2"/>
  <c r="K1441" i="2"/>
  <c r="B1440" i="2"/>
  <c r="G1440" i="4"/>
  <c r="A1440" i="4"/>
  <c r="J1440" i="4" s="1"/>
  <c r="F1440" i="4" l="1"/>
  <c r="H1441" i="4"/>
  <c r="J1441" i="2"/>
  <c r="P1441" i="2"/>
  <c r="E1440" i="5"/>
  <c r="G1441" i="5"/>
  <c r="F1441" i="5" l="1"/>
  <c r="A1441" i="5"/>
  <c r="K1442" i="2"/>
  <c r="B1441" i="2"/>
  <c r="A1441" i="2"/>
  <c r="C1441" i="2"/>
  <c r="G1441" i="4"/>
  <c r="J1442" i="2" l="1"/>
  <c r="P1442" i="2"/>
  <c r="F1441" i="4"/>
  <c r="H1442" i="4"/>
  <c r="A1441" i="4"/>
  <c r="J1441" i="4" s="1"/>
  <c r="J670" i="3" s="1"/>
  <c r="K670" i="3" s="1"/>
  <c r="E1441" i="5"/>
  <c r="G1442" i="5"/>
  <c r="G1442" i="4" l="1"/>
  <c r="F1442" i="5"/>
  <c r="A1442" i="5" s="1"/>
  <c r="C1442" i="2"/>
  <c r="K1443" i="2"/>
  <c r="B1442" i="2"/>
  <c r="A1442" i="2"/>
  <c r="E1442" i="5" l="1"/>
  <c r="G1443" i="5"/>
  <c r="P1443" i="2"/>
  <c r="J1443" i="2"/>
  <c r="H1443" i="4"/>
  <c r="F1442" i="4"/>
  <c r="A1442" i="4"/>
  <c r="J1442" i="4" s="1"/>
  <c r="J147" i="1"/>
  <c r="G1443" i="4" l="1"/>
  <c r="A1443" i="4"/>
  <c r="J1443" i="4" s="1"/>
  <c r="C1443" i="2"/>
  <c r="K1444" i="2"/>
  <c r="B1443" i="2"/>
  <c r="A1443" i="2"/>
  <c r="F1443" i="5"/>
  <c r="A1443" i="5"/>
  <c r="P1444" i="2" l="1"/>
  <c r="J1444" i="2"/>
  <c r="E1443" i="5"/>
  <c r="G1444" i="5"/>
  <c r="F1443" i="4"/>
  <c r="H1444" i="4"/>
  <c r="F1444" i="5" l="1"/>
  <c r="A1444" i="5"/>
  <c r="G1444" i="4"/>
  <c r="A1444" i="4" s="1"/>
  <c r="J1444" i="4" s="1"/>
  <c r="J671" i="3" s="1"/>
  <c r="K671" i="3" s="1"/>
  <c r="A1444" i="2"/>
  <c r="C1444" i="2"/>
  <c r="K1445" i="2"/>
  <c r="B1444" i="2"/>
  <c r="J1445" i="2" l="1"/>
  <c r="P1445" i="2"/>
  <c r="F1444" i="4"/>
  <c r="H1445" i="4"/>
  <c r="E1444" i="5"/>
  <c r="G1445" i="5"/>
  <c r="G1445" i="4" l="1"/>
  <c r="F1445" i="5"/>
  <c r="A1445" i="5" s="1"/>
  <c r="K1446" i="2"/>
  <c r="B1445" i="2"/>
  <c r="A1445" i="2"/>
  <c r="C1445" i="2"/>
  <c r="E1445" i="5" l="1"/>
  <c r="G1446" i="5"/>
  <c r="F1445" i="4"/>
  <c r="H1446" i="4"/>
  <c r="J1446" i="2"/>
  <c r="P1446" i="2"/>
  <c r="A1445" i="4"/>
  <c r="J1445" i="4" s="1"/>
  <c r="G1446" i="4" l="1"/>
  <c r="F1446" i="5"/>
  <c r="A1446" i="5" s="1"/>
  <c r="C1446" i="2"/>
  <c r="K1447" i="2"/>
  <c r="B1446" i="2"/>
  <c r="A1446" i="2"/>
  <c r="E1446" i="5" l="1"/>
  <c r="G1447" i="5"/>
  <c r="P1447" i="2"/>
  <c r="J1447" i="2"/>
  <c r="H1447" i="4"/>
  <c r="F1446" i="4"/>
  <c r="A1446" i="4"/>
  <c r="J1446" i="4" s="1"/>
  <c r="G1447" i="4" l="1"/>
  <c r="A1447" i="4"/>
  <c r="J1447" i="4" s="1"/>
  <c r="C1447" i="2"/>
  <c r="K1448" i="2"/>
  <c r="B1447" i="2"/>
  <c r="A1447" i="2"/>
  <c r="F1447" i="5"/>
  <c r="A1447" i="5"/>
  <c r="P1448" i="2" l="1"/>
  <c r="J1448" i="2"/>
  <c r="E1447" i="5"/>
  <c r="G1448" i="5"/>
  <c r="F1447" i="4"/>
  <c r="H1448" i="4"/>
  <c r="F1448" i="5" l="1"/>
  <c r="A1448" i="5"/>
  <c r="G1448" i="4"/>
  <c r="A1448" i="4" s="1"/>
  <c r="J1448" i="4" s="1"/>
  <c r="J674" i="3" s="1"/>
  <c r="K674" i="3" s="1"/>
  <c r="A1448" i="2"/>
  <c r="C1448" i="2"/>
  <c r="K1449" i="2"/>
  <c r="B1448" i="2"/>
  <c r="F1448" i="4" l="1"/>
  <c r="H1449" i="4"/>
  <c r="J1449" i="2"/>
  <c r="P1449" i="2"/>
  <c r="E1448" i="5"/>
  <c r="G1449" i="5"/>
  <c r="F1449" i="5" l="1"/>
  <c r="A1449" i="5"/>
  <c r="K1450" i="2"/>
  <c r="B1449" i="2"/>
  <c r="A1449" i="2"/>
  <c r="C1449" i="2"/>
  <c r="G1449" i="4"/>
  <c r="J1450" i="2" l="1"/>
  <c r="P1450" i="2"/>
  <c r="F1449" i="4"/>
  <c r="H1450" i="4"/>
  <c r="A1449" i="4"/>
  <c r="J1449" i="4" s="1"/>
  <c r="E1449" i="5"/>
  <c r="G1450" i="5"/>
  <c r="G1450" i="4" l="1"/>
  <c r="F1450" i="5"/>
  <c r="A1450" i="5" s="1"/>
  <c r="C1450" i="2"/>
  <c r="K1451" i="2"/>
  <c r="B1450" i="2"/>
  <c r="A1450" i="2"/>
  <c r="E1450" i="5" l="1"/>
  <c r="G1451" i="5"/>
  <c r="P1451" i="2"/>
  <c r="J1451" i="2"/>
  <c r="H1451" i="4"/>
  <c r="F1450" i="4"/>
  <c r="A1450" i="4"/>
  <c r="J1450" i="4" s="1"/>
  <c r="G1451" i="4" l="1"/>
  <c r="A1451" i="4"/>
  <c r="J1451" i="4" s="1"/>
  <c r="J676" i="3" s="1"/>
  <c r="K676" i="3" s="1"/>
  <c r="C1451" i="2"/>
  <c r="K1452" i="2"/>
  <c r="B1451" i="2"/>
  <c r="A1451" i="2"/>
  <c r="F1451" i="5"/>
  <c r="A1451" i="5"/>
  <c r="P1452" i="2" l="1"/>
  <c r="J1452" i="2"/>
  <c r="E1451" i="5"/>
  <c r="G1452" i="5"/>
  <c r="F1451" i="4"/>
  <c r="H1452" i="4"/>
  <c r="F1452" i="5" l="1"/>
  <c r="A1452" i="5"/>
  <c r="G1452" i="4"/>
  <c r="A1452" i="4" s="1"/>
  <c r="J1452" i="4" s="1"/>
  <c r="A1452" i="2"/>
  <c r="C1452" i="2"/>
  <c r="K1453" i="2"/>
  <c r="B1452" i="2"/>
  <c r="F1452" i="4" l="1"/>
  <c r="H1453" i="4"/>
  <c r="J1453" i="2"/>
  <c r="P1453" i="2"/>
  <c r="E1452" i="5"/>
  <c r="G1453" i="5"/>
  <c r="J148" i="1"/>
  <c r="F1453" i="5" l="1"/>
  <c r="A1453" i="5"/>
  <c r="K1454" i="2"/>
  <c r="B1453" i="2"/>
  <c r="A1453" i="2"/>
  <c r="C1453" i="2"/>
  <c r="G1453" i="4"/>
  <c r="J1454" i="2" l="1"/>
  <c r="P1454" i="2"/>
  <c r="F1453" i="4"/>
  <c r="H1454" i="4"/>
  <c r="A1453" i="4"/>
  <c r="J1453" i="4" s="1"/>
  <c r="E1453" i="5"/>
  <c r="G1454" i="5"/>
  <c r="G1454" i="4" l="1"/>
  <c r="F1454" i="5"/>
  <c r="A1454" i="5" s="1"/>
  <c r="C1454" i="2"/>
  <c r="K1455" i="2"/>
  <c r="B1454" i="2"/>
  <c r="A1454" i="2"/>
  <c r="E1454" i="5" l="1"/>
  <c r="G1455" i="5"/>
  <c r="P1455" i="2"/>
  <c r="J1455" i="2"/>
  <c r="H1455" i="4"/>
  <c r="F1454" i="4"/>
  <c r="A1454" i="4"/>
  <c r="J1454" i="4" s="1"/>
  <c r="G1455" i="4" l="1"/>
  <c r="A1455" i="4"/>
  <c r="J1455" i="4" s="1"/>
  <c r="C1455" i="2"/>
  <c r="K1456" i="2"/>
  <c r="B1455" i="2"/>
  <c r="A1455" i="2"/>
  <c r="F1455" i="5"/>
  <c r="A1455" i="5"/>
  <c r="P1456" i="2" l="1"/>
  <c r="J1456" i="2"/>
  <c r="E1455" i="5"/>
  <c r="G1456" i="5"/>
  <c r="F1455" i="4"/>
  <c r="H1456" i="4"/>
  <c r="F1456" i="5" l="1"/>
  <c r="A1456" i="5"/>
  <c r="G1456" i="4"/>
  <c r="A1456" i="4" s="1"/>
  <c r="J1456" i="4" s="1"/>
  <c r="J677" i="3" s="1"/>
  <c r="K677" i="3" s="1"/>
  <c r="A1456" i="2"/>
  <c r="C1456" i="2"/>
  <c r="K1457" i="2"/>
  <c r="B1456" i="2"/>
  <c r="J1457" i="2" l="1"/>
  <c r="P1457" i="2"/>
  <c r="F1456" i="4"/>
  <c r="H1457" i="4"/>
  <c r="E1456" i="5"/>
  <c r="G1457" i="5"/>
  <c r="G1457" i="4" l="1"/>
  <c r="F1457" i="5"/>
  <c r="A1457" i="5" s="1"/>
  <c r="K1458" i="2"/>
  <c r="B1457" i="2"/>
  <c r="A1457" i="2"/>
  <c r="C1457" i="2"/>
  <c r="E1457" i="5" l="1"/>
  <c r="G1458" i="5"/>
  <c r="F1457" i="4"/>
  <c r="H1458" i="4"/>
  <c r="J1458" i="2"/>
  <c r="P1458" i="2"/>
  <c r="A1457" i="4"/>
  <c r="J1457" i="4" s="1"/>
  <c r="G1458" i="4" l="1"/>
  <c r="F1458" i="5"/>
  <c r="A1458" i="5" s="1"/>
  <c r="C1458" i="2"/>
  <c r="K1459" i="2"/>
  <c r="B1458" i="2"/>
  <c r="A1458" i="2"/>
  <c r="E1458" i="5" l="1"/>
  <c r="G1459" i="5"/>
  <c r="P1459" i="2"/>
  <c r="J1459" i="2"/>
  <c r="H1459" i="4"/>
  <c r="F1458" i="4"/>
  <c r="A1458" i="4"/>
  <c r="J1458" i="4" s="1"/>
  <c r="J679" i="3" s="1"/>
  <c r="K679" i="3" s="1"/>
  <c r="G1459" i="4" l="1"/>
  <c r="A1459" i="4"/>
  <c r="J1459" i="4" s="1"/>
  <c r="C1459" i="2"/>
  <c r="K1460" i="2"/>
  <c r="B1459" i="2"/>
  <c r="A1459" i="2"/>
  <c r="F1459" i="5"/>
  <c r="A1459" i="5"/>
  <c r="P1460" i="2" l="1"/>
  <c r="J1460" i="2"/>
  <c r="E1459" i="5"/>
  <c r="G1460" i="5"/>
  <c r="F1459" i="4"/>
  <c r="H1460" i="4"/>
  <c r="F1460" i="5" l="1"/>
  <c r="A1460" i="5"/>
  <c r="G1460" i="4"/>
  <c r="A1460" i="4" s="1"/>
  <c r="J1460" i="4" s="1"/>
  <c r="J678" i="3" s="1"/>
  <c r="K678" i="3" s="1"/>
  <c r="A1460" i="2"/>
  <c r="C1460" i="2"/>
  <c r="K1461" i="2"/>
  <c r="B1460" i="2"/>
  <c r="F1460" i="4" l="1"/>
  <c r="H1461" i="4"/>
  <c r="J1461" i="2"/>
  <c r="P1461" i="2"/>
  <c r="E1460" i="5"/>
  <c r="G1461" i="5"/>
  <c r="F1461" i="5" l="1"/>
  <c r="A1461" i="5"/>
  <c r="K1462" i="2"/>
  <c r="B1461" i="2"/>
  <c r="A1461" i="2"/>
  <c r="C1461" i="2"/>
  <c r="G1461" i="4"/>
  <c r="J1462" i="2" l="1"/>
  <c r="P1462" i="2"/>
  <c r="F1461" i="4"/>
  <c r="H1462" i="4"/>
  <c r="A1461" i="4"/>
  <c r="J1461" i="4" s="1"/>
  <c r="J680" i="3" s="1"/>
  <c r="K680" i="3" s="1"/>
  <c r="E1461" i="5"/>
  <c r="G1462" i="5"/>
  <c r="G1462" i="4" l="1"/>
  <c r="F1462" i="5"/>
  <c r="A1462" i="5" s="1"/>
  <c r="C1462" i="2"/>
  <c r="K1463" i="2"/>
  <c r="B1462" i="2"/>
  <c r="A1462" i="2"/>
  <c r="E1462" i="5" l="1"/>
  <c r="G1463" i="5"/>
  <c r="P1463" i="2"/>
  <c r="J1463" i="2"/>
  <c r="H1463" i="4"/>
  <c r="F1462" i="4"/>
  <c r="A1462" i="4"/>
  <c r="J1462" i="4" s="1"/>
  <c r="J149" i="1"/>
  <c r="G1463" i="4" l="1"/>
  <c r="A1463" i="4"/>
  <c r="J1463" i="4" s="1"/>
  <c r="C1463" i="2"/>
  <c r="K1464" i="2"/>
  <c r="B1463" i="2"/>
  <c r="A1463" i="2"/>
  <c r="F1463" i="5"/>
  <c r="A1463" i="5"/>
  <c r="P1464" i="2" l="1"/>
  <c r="J1464" i="2"/>
  <c r="E1463" i="5"/>
  <c r="G1464" i="5"/>
  <c r="F1463" i="4"/>
  <c r="H1464" i="4"/>
  <c r="F1464" i="5" l="1"/>
  <c r="A1464" i="5"/>
  <c r="G1464" i="4"/>
  <c r="A1464" i="4" s="1"/>
  <c r="J1464" i="4" s="1"/>
  <c r="J681" i="3" s="1"/>
  <c r="K681" i="3" s="1"/>
  <c r="A1464" i="2"/>
  <c r="C1464" i="2"/>
  <c r="K1465" i="2"/>
  <c r="B1464" i="2"/>
  <c r="F1464" i="4" l="1"/>
  <c r="H1465" i="4"/>
  <c r="J1465" i="2"/>
  <c r="P1465" i="2"/>
  <c r="E1464" i="5"/>
  <c r="G1465" i="5"/>
  <c r="F1465" i="5" l="1"/>
  <c r="A1465" i="5"/>
  <c r="K1466" i="2"/>
  <c r="B1465" i="2"/>
  <c r="A1465" i="2"/>
  <c r="C1465" i="2"/>
  <c r="G1465" i="4"/>
  <c r="J1466" i="2" l="1"/>
  <c r="P1466" i="2"/>
  <c r="F1465" i="4"/>
  <c r="H1466" i="4"/>
  <c r="A1465" i="4"/>
  <c r="J1465" i="4" s="1"/>
  <c r="E1465" i="5"/>
  <c r="G1466" i="5"/>
  <c r="G1466" i="4" l="1"/>
  <c r="F1466" i="5"/>
  <c r="A1466" i="5" s="1"/>
  <c r="C1466" i="2"/>
  <c r="K1467" i="2"/>
  <c r="B1466" i="2"/>
  <c r="A1466" i="2"/>
  <c r="E1466" i="5" l="1"/>
  <c r="G1467" i="5"/>
  <c r="P1467" i="2"/>
  <c r="J1467" i="2"/>
  <c r="H1467" i="4"/>
  <c r="F1466" i="4"/>
  <c r="A1466" i="4"/>
  <c r="J1466" i="4" s="1"/>
  <c r="G1467" i="4" l="1"/>
  <c r="A1467" i="4"/>
  <c r="J1467" i="4" s="1"/>
  <c r="J879" i="3" s="1"/>
  <c r="K879" i="3" s="1"/>
  <c r="C1467" i="2"/>
  <c r="K1468" i="2"/>
  <c r="B1467" i="2"/>
  <c r="A1467" i="2"/>
  <c r="F1467" i="5"/>
  <c r="A1467" i="5"/>
  <c r="P1468" i="2" l="1"/>
  <c r="J1468" i="2"/>
  <c r="E1467" i="5"/>
  <c r="G1468" i="5"/>
  <c r="F1467" i="4"/>
  <c r="H1468" i="4"/>
  <c r="F1468" i="5" l="1"/>
  <c r="A1468" i="5"/>
  <c r="G1468" i="4"/>
  <c r="A1468" i="4" s="1"/>
  <c r="J1468" i="4" s="1"/>
  <c r="J880" i="3" s="1"/>
  <c r="K880" i="3" s="1"/>
  <c r="A1468" i="2"/>
  <c r="C1468" i="2"/>
  <c r="K1469" i="2"/>
  <c r="B1468" i="2"/>
  <c r="F1468" i="4" l="1"/>
  <c r="H1469" i="4"/>
  <c r="J1469" i="2"/>
  <c r="P1469" i="2"/>
  <c r="E1468" i="5"/>
  <c r="G1469" i="5"/>
  <c r="K1470" i="2" l="1"/>
  <c r="B1469" i="2"/>
  <c r="A1469" i="2"/>
  <c r="C1469" i="2"/>
  <c r="G1469" i="4"/>
  <c r="F1469" i="5"/>
  <c r="A1469" i="5"/>
  <c r="F1469" i="4" l="1"/>
  <c r="H1470" i="4"/>
  <c r="A1469" i="4"/>
  <c r="J1469" i="4" s="1"/>
  <c r="J881" i="3" s="1"/>
  <c r="K881" i="3" s="1"/>
  <c r="E1469" i="5"/>
  <c r="G1470" i="5"/>
  <c r="J1470" i="2"/>
  <c r="P1470" i="2"/>
  <c r="C1470" i="2" l="1"/>
  <c r="K1471" i="2"/>
  <c r="B1470" i="2"/>
  <c r="A1470" i="2"/>
  <c r="G1470" i="4"/>
  <c r="F1470" i="5"/>
  <c r="E1470" i="5" l="1"/>
  <c r="G1471" i="5"/>
  <c r="H1471" i="4"/>
  <c r="F1470" i="4"/>
  <c r="A1470" i="4"/>
  <c r="J1470" i="4" s="1"/>
  <c r="A1470" i="5"/>
  <c r="P1471" i="2"/>
  <c r="J1471" i="2"/>
  <c r="G1471" i="4" l="1"/>
  <c r="A1471" i="4"/>
  <c r="J1471" i="4" s="1"/>
  <c r="J882" i="3" s="1"/>
  <c r="K882" i="3" s="1"/>
  <c r="C1471" i="2"/>
  <c r="K1472" i="2"/>
  <c r="B1471" i="2"/>
  <c r="A1471" i="2"/>
  <c r="F1471" i="5"/>
  <c r="A1471" i="5"/>
  <c r="P1472" i="2" l="1"/>
  <c r="J1472" i="2"/>
  <c r="E1471" i="5"/>
  <c r="G1472" i="5"/>
  <c r="F1471" i="4"/>
  <c r="H1472" i="4"/>
  <c r="F1472" i="5" l="1"/>
  <c r="A1472" i="5"/>
  <c r="G1472" i="4"/>
  <c r="A1472" i="4" s="1"/>
  <c r="J1472" i="4" s="1"/>
  <c r="J883" i="3" s="1"/>
  <c r="K883" i="3" s="1"/>
  <c r="A1472" i="2"/>
  <c r="C1472" i="2"/>
  <c r="K1473" i="2"/>
  <c r="B1472" i="2"/>
  <c r="F1472" i="4" l="1"/>
  <c r="H1473" i="4"/>
  <c r="J1473" i="2"/>
  <c r="P1473" i="2"/>
  <c r="E1472" i="5"/>
  <c r="G1473" i="5"/>
  <c r="J150" i="1"/>
  <c r="F1473" i="5" l="1"/>
  <c r="A1473" i="5"/>
  <c r="K1474" i="2"/>
  <c r="B1473" i="2"/>
  <c r="A1473" i="2"/>
  <c r="C1473" i="2"/>
  <c r="G1473" i="4"/>
  <c r="J1474" i="2" l="1"/>
  <c r="P1474" i="2"/>
  <c r="F1473" i="4"/>
  <c r="H1474" i="4"/>
  <c r="A1473" i="4"/>
  <c r="J1473" i="4" s="1"/>
  <c r="E1473" i="5"/>
  <c r="G1474" i="5"/>
  <c r="G1474" i="4" l="1"/>
  <c r="F1474" i="5"/>
  <c r="A1474" i="5" s="1"/>
  <c r="C1474" i="2"/>
  <c r="K1475" i="2"/>
  <c r="B1474" i="2"/>
  <c r="A1474" i="2"/>
  <c r="E1474" i="5" l="1"/>
  <c r="G1475" i="5"/>
  <c r="P1475" i="2"/>
  <c r="J1475" i="2"/>
  <c r="H1475" i="4"/>
  <c r="F1474" i="4"/>
  <c r="A1474" i="4"/>
  <c r="J1474" i="4" s="1"/>
  <c r="J885" i="3" s="1"/>
  <c r="K885" i="3" s="1"/>
  <c r="G1475" i="4" l="1"/>
  <c r="A1475" i="4"/>
  <c r="J1475" i="4" s="1"/>
  <c r="C1475" i="2"/>
  <c r="K1476" i="2"/>
  <c r="B1475" i="2"/>
  <c r="A1475" i="2"/>
  <c r="F1475" i="5"/>
  <c r="A1475" i="5"/>
  <c r="P1476" i="2" l="1"/>
  <c r="J1476" i="2"/>
  <c r="E1475" i="5"/>
  <c r="G1476" i="5"/>
  <c r="F1475" i="4"/>
  <c r="H1476" i="4"/>
  <c r="F1476" i="5" l="1"/>
  <c r="A1476" i="5"/>
  <c r="G1476" i="4"/>
  <c r="A1476" i="4" s="1"/>
  <c r="J1476" i="4" s="1"/>
  <c r="J886" i="3" s="1"/>
  <c r="K886" i="3" s="1"/>
  <c r="A1476" i="2"/>
  <c r="C1476" i="2"/>
  <c r="K1477" i="2"/>
  <c r="B1476" i="2"/>
  <c r="F1476" i="4" l="1"/>
  <c r="H1477" i="4"/>
  <c r="J1477" i="2"/>
  <c r="P1477" i="2"/>
  <c r="E1476" i="5"/>
  <c r="G1477" i="5"/>
  <c r="F1477" i="5" l="1"/>
  <c r="A1477" i="5"/>
  <c r="K1478" i="2"/>
  <c r="B1477" i="2"/>
  <c r="A1477" i="2"/>
  <c r="C1477" i="2"/>
  <c r="G1477" i="4"/>
  <c r="J1478" i="2" l="1"/>
  <c r="P1478" i="2"/>
  <c r="F1477" i="4"/>
  <c r="H1478" i="4"/>
  <c r="A1477" i="4"/>
  <c r="J1477" i="4" s="1"/>
  <c r="J887" i="3" s="1"/>
  <c r="K887" i="3" s="1"/>
  <c r="E1477" i="5"/>
  <c r="G1478" i="5"/>
  <c r="G1478" i="4" l="1"/>
  <c r="F1478" i="5"/>
  <c r="A1478" i="5" s="1"/>
  <c r="C1478" i="2"/>
  <c r="K1479" i="2"/>
  <c r="B1478" i="2"/>
  <c r="A1478" i="2"/>
  <c r="E1478" i="5" l="1"/>
  <c r="G1479" i="5"/>
  <c r="P1479" i="2"/>
  <c r="J1479" i="2"/>
  <c r="H1479" i="4"/>
  <c r="F1478" i="4"/>
  <c r="A1478" i="4"/>
  <c r="J1478" i="4" s="1"/>
  <c r="G1479" i="4" l="1"/>
  <c r="A1479" i="4"/>
  <c r="J1479" i="4" s="1"/>
  <c r="C1479" i="2"/>
  <c r="K1480" i="2"/>
  <c r="B1479" i="2"/>
  <c r="A1479" i="2"/>
  <c r="F1479" i="5"/>
  <c r="A1479" i="5"/>
  <c r="P1480" i="2" l="1"/>
  <c r="J1480" i="2"/>
  <c r="E1479" i="5"/>
  <c r="G1480" i="5"/>
  <c r="F1479" i="4"/>
  <c r="H1480" i="4"/>
  <c r="F1480" i="5" l="1"/>
  <c r="A1480" i="5"/>
  <c r="G1480" i="4"/>
  <c r="A1480" i="4" s="1"/>
  <c r="J1480" i="4" s="1"/>
  <c r="J889" i="3" s="1"/>
  <c r="K889" i="3" s="1"/>
  <c r="A1480" i="2"/>
  <c r="C1480" i="2"/>
  <c r="K1481" i="2"/>
  <c r="B1480" i="2"/>
  <c r="F1480" i="4" l="1"/>
  <c r="H1481" i="4"/>
  <c r="J1481" i="2"/>
  <c r="P1481" i="2"/>
  <c r="E1480" i="5"/>
  <c r="G1481" i="5"/>
  <c r="F1481" i="5" l="1"/>
  <c r="A1481" i="5"/>
  <c r="K1482" i="2"/>
  <c r="B1481" i="2"/>
  <c r="A1481" i="2"/>
  <c r="C1481" i="2"/>
  <c r="G1481" i="4"/>
  <c r="J1482" i="2" l="1"/>
  <c r="P1482" i="2"/>
  <c r="F1481" i="4"/>
  <c r="H1482" i="4"/>
  <c r="A1481" i="4"/>
  <c r="J1481" i="4" s="1"/>
  <c r="J890" i="3" s="1"/>
  <c r="K890" i="3" s="1"/>
  <c r="E1481" i="5"/>
  <c r="G1482" i="5"/>
  <c r="G1482" i="4" l="1"/>
  <c r="F1482" i="5"/>
  <c r="A1482" i="5" s="1"/>
  <c r="C1482" i="2"/>
  <c r="K1483" i="2"/>
  <c r="B1482" i="2"/>
  <c r="A1482" i="2"/>
  <c r="E1482" i="5" l="1"/>
  <c r="G1483" i="5"/>
  <c r="P1483" i="2"/>
  <c r="J1483" i="2"/>
  <c r="H1483" i="4"/>
  <c r="F1482" i="4"/>
  <c r="A1482" i="4"/>
  <c r="J1482" i="4" s="1"/>
  <c r="J151" i="1"/>
  <c r="G1483" i="4" l="1"/>
  <c r="A1483" i="4"/>
  <c r="J1483" i="4" s="1"/>
  <c r="J892" i="3" s="1"/>
  <c r="K892" i="3" s="1"/>
  <c r="C1483" i="2"/>
  <c r="K1484" i="2"/>
  <c r="B1483" i="2"/>
  <c r="A1483" i="2"/>
  <c r="F1483" i="5"/>
  <c r="A1483" i="5"/>
  <c r="P1484" i="2" l="1"/>
  <c r="J1484" i="2"/>
  <c r="E1483" i="5"/>
  <c r="G1484" i="5"/>
  <c r="F1483" i="4"/>
  <c r="H1484" i="4"/>
  <c r="F1484" i="5" l="1"/>
  <c r="A1484" i="5"/>
  <c r="G1484" i="4"/>
  <c r="A1484" i="4" s="1"/>
  <c r="J1484" i="4" s="1"/>
  <c r="A1484" i="2"/>
  <c r="C1484" i="2"/>
  <c r="K1485" i="2"/>
  <c r="B1484" i="2"/>
  <c r="F1484" i="4" l="1"/>
  <c r="H1485" i="4"/>
  <c r="J1485" i="2"/>
  <c r="P1485" i="2"/>
  <c r="E1484" i="5"/>
  <c r="G1485" i="5"/>
  <c r="F1485" i="5" l="1"/>
  <c r="A1485" i="5"/>
  <c r="K1486" i="2"/>
  <c r="B1485" i="2"/>
  <c r="A1485" i="2"/>
  <c r="C1485" i="2"/>
  <c r="G1485" i="4"/>
  <c r="J1486" i="2" l="1"/>
  <c r="P1486" i="2"/>
  <c r="F1485" i="4"/>
  <c r="H1486" i="4"/>
  <c r="A1485" i="4"/>
  <c r="J1485" i="4" s="1"/>
  <c r="E1485" i="5"/>
  <c r="G1486" i="5"/>
  <c r="G1486" i="4" l="1"/>
  <c r="F1486" i="5"/>
  <c r="A1486" i="5" s="1"/>
  <c r="C1486" i="2"/>
  <c r="K1487" i="2"/>
  <c r="B1486" i="2"/>
  <c r="A1486" i="2"/>
  <c r="E1486" i="5" l="1"/>
  <c r="G1487" i="5"/>
  <c r="P1487" i="2"/>
  <c r="J1487" i="2"/>
  <c r="H1487" i="4"/>
  <c r="F1486" i="4"/>
  <c r="A1486" i="4"/>
  <c r="J1486" i="4" s="1"/>
  <c r="J898" i="3" s="1"/>
  <c r="K898" i="3" s="1"/>
  <c r="G1487" i="4" l="1"/>
  <c r="A1487" i="4"/>
  <c r="J1487" i="4" s="1"/>
  <c r="C1487" i="2"/>
  <c r="K1488" i="2"/>
  <c r="B1487" i="2"/>
  <c r="A1487" i="2"/>
  <c r="F1487" i="5"/>
  <c r="A1487" i="5"/>
  <c r="P1488" i="2" l="1"/>
  <c r="J1488" i="2"/>
  <c r="E1487" i="5"/>
  <c r="G1488" i="5"/>
  <c r="F1487" i="4"/>
  <c r="H1488" i="4"/>
  <c r="F1488" i="5" l="1"/>
  <c r="A1488" i="5"/>
  <c r="G1488" i="4"/>
  <c r="A1488" i="4" s="1"/>
  <c r="J1488" i="4" s="1"/>
  <c r="J900" i="3" s="1"/>
  <c r="K900" i="3" s="1"/>
  <c r="A1488" i="2"/>
  <c r="C1488" i="2"/>
  <c r="K1489" i="2"/>
  <c r="B1488" i="2"/>
  <c r="J1489" i="2" l="1"/>
  <c r="P1489" i="2"/>
  <c r="F1488" i="4"/>
  <c r="H1489" i="4"/>
  <c r="E1488" i="5"/>
  <c r="G1489" i="5"/>
  <c r="G1489" i="4" l="1"/>
  <c r="F1489" i="5"/>
  <c r="A1489" i="5" s="1"/>
  <c r="K1490" i="2"/>
  <c r="B1489" i="2"/>
  <c r="A1489" i="2"/>
  <c r="C1489" i="2"/>
  <c r="E1489" i="5" l="1"/>
  <c r="G1490" i="5"/>
  <c r="F1489" i="4"/>
  <c r="H1490" i="4"/>
  <c r="J1490" i="2"/>
  <c r="P1490" i="2"/>
  <c r="A1489" i="4"/>
  <c r="J1489" i="4" s="1"/>
  <c r="J901" i="3" s="1"/>
  <c r="K901" i="3" s="1"/>
  <c r="G1490" i="4" l="1"/>
  <c r="F1490" i="5"/>
  <c r="A1490" i="5" s="1"/>
  <c r="C1490" i="2"/>
  <c r="K1491" i="2"/>
  <c r="B1490" i="2"/>
  <c r="A1490" i="2"/>
  <c r="E1490" i="5" l="1"/>
  <c r="G1491" i="5"/>
  <c r="P1491" i="2"/>
  <c r="J1491" i="2"/>
  <c r="H1491" i="4"/>
  <c r="F1490" i="4"/>
  <c r="A1490" i="4"/>
  <c r="J1490" i="4" s="1"/>
  <c r="G1491" i="4" l="1"/>
  <c r="A1491" i="4"/>
  <c r="J1491" i="4" s="1"/>
  <c r="C1491" i="2"/>
  <c r="K1492" i="2"/>
  <c r="B1491" i="2"/>
  <c r="A1491" i="2"/>
  <c r="F1491" i="5"/>
  <c r="A1491" i="5"/>
  <c r="P1492" i="2" l="1"/>
  <c r="J1492" i="2"/>
  <c r="E1491" i="5"/>
  <c r="G1492" i="5"/>
  <c r="F1491" i="4"/>
  <c r="H1492" i="4"/>
  <c r="F1492" i="5" l="1"/>
  <c r="A1492" i="5"/>
  <c r="G1492" i="4"/>
  <c r="A1492" i="4" s="1"/>
  <c r="J1492" i="4" s="1"/>
  <c r="J907" i="3" s="1"/>
  <c r="K907" i="3" s="1"/>
  <c r="A1492" i="2"/>
  <c r="C1492" i="2"/>
  <c r="K1493" i="2"/>
  <c r="B1492" i="2"/>
  <c r="F1492" i="4" l="1"/>
  <c r="H1493" i="4"/>
  <c r="J1493" i="2"/>
  <c r="P1493" i="2"/>
  <c r="E1492" i="5"/>
  <c r="G1493" i="5"/>
  <c r="J152" i="1"/>
  <c r="F1493" i="5" l="1"/>
  <c r="A1493" i="5"/>
  <c r="K1494" i="2"/>
  <c r="B1493" i="2"/>
  <c r="A1493" i="2"/>
  <c r="C1493" i="2"/>
  <c r="G1493" i="4"/>
  <c r="F1493" i="4" l="1"/>
  <c r="H1494" i="4"/>
  <c r="A1493" i="4"/>
  <c r="J1493" i="4" s="1"/>
  <c r="J1494" i="2"/>
  <c r="P1494" i="2"/>
  <c r="E1493" i="5"/>
  <c r="G1494" i="5"/>
  <c r="C1494" i="2" l="1"/>
  <c r="K1495" i="2"/>
  <c r="B1494" i="2"/>
  <c r="A1494" i="2"/>
  <c r="F1494" i="5"/>
  <c r="A1494" i="5"/>
  <c r="A1494" i="4"/>
  <c r="J1494" i="4" s="1"/>
  <c r="J909" i="3" s="1"/>
  <c r="K909" i="3" s="1"/>
  <c r="G1494" i="4"/>
  <c r="E1494" i="5" l="1"/>
  <c r="G1495" i="5"/>
  <c r="H1495" i="4"/>
  <c r="F1494" i="4"/>
  <c r="P1495" i="2"/>
  <c r="J1495" i="2"/>
  <c r="G1495" i="4" l="1"/>
  <c r="A1495" i="4"/>
  <c r="J1495" i="4" s="1"/>
  <c r="C1495" i="2"/>
  <c r="K1496" i="2"/>
  <c r="B1495" i="2"/>
  <c r="A1495" i="2"/>
  <c r="F1495" i="5"/>
  <c r="A1495" i="5"/>
  <c r="P1496" i="2" l="1"/>
  <c r="J1496" i="2"/>
  <c r="E1495" i="5"/>
  <c r="G1496" i="5"/>
  <c r="F1495" i="4"/>
  <c r="H1496" i="4"/>
  <c r="F1496" i="5" l="1"/>
  <c r="A1496" i="5"/>
  <c r="G1496" i="4"/>
  <c r="A1496" i="4" s="1"/>
  <c r="J1496" i="4" s="1"/>
  <c r="J894" i="3" s="1"/>
  <c r="K894" i="3" s="1"/>
  <c r="A1496" i="2"/>
  <c r="C1496" i="2"/>
  <c r="K1497" i="2"/>
  <c r="B1496" i="2"/>
  <c r="F1496" i="4" l="1"/>
  <c r="H1497" i="4"/>
  <c r="J1497" i="2"/>
  <c r="P1497" i="2"/>
  <c r="E1496" i="5"/>
  <c r="G1497" i="5"/>
  <c r="F1497" i="5" l="1"/>
  <c r="A1497" i="5"/>
  <c r="K1498" i="2"/>
  <c r="B1497" i="2"/>
  <c r="A1497" i="2"/>
  <c r="C1497" i="2"/>
  <c r="G1497" i="4"/>
  <c r="J1498" i="2" l="1"/>
  <c r="P1498" i="2"/>
  <c r="F1497" i="4"/>
  <c r="H1498" i="4"/>
  <c r="A1497" i="4"/>
  <c r="J1497" i="4" s="1"/>
  <c r="E1497" i="5"/>
  <c r="G1498" i="5"/>
  <c r="G1498" i="4" l="1"/>
  <c r="F1498" i="5"/>
  <c r="A1498" i="5" s="1"/>
  <c r="C1498" i="2"/>
  <c r="K1499" i="2"/>
  <c r="B1498" i="2"/>
  <c r="A1498" i="2"/>
  <c r="E1498" i="5" l="1"/>
  <c r="G1499" i="5"/>
  <c r="P1499" i="2"/>
  <c r="J1499" i="2"/>
  <c r="H1499" i="4"/>
  <c r="F1498" i="4"/>
  <c r="A1498" i="4"/>
  <c r="J1498" i="4" s="1"/>
  <c r="J896" i="3" s="1"/>
  <c r="K896" i="3" s="1"/>
  <c r="C1499" i="2" l="1"/>
  <c r="K1500" i="2"/>
  <c r="B1499" i="2"/>
  <c r="A1499" i="2"/>
  <c r="F1499" i="5"/>
  <c r="A1499" i="5"/>
  <c r="G1499" i="4"/>
  <c r="F1499" i="4" l="1"/>
  <c r="H1500" i="4"/>
  <c r="E1499" i="5"/>
  <c r="G1500" i="5"/>
  <c r="A1499" i="4"/>
  <c r="J1499" i="4" s="1"/>
  <c r="J897" i="3" s="1"/>
  <c r="K897" i="3" s="1"/>
  <c r="P1500" i="2"/>
  <c r="J1500" i="2"/>
  <c r="F1500" i="5" l="1"/>
  <c r="A1500" i="5"/>
  <c r="A1500" i="2"/>
  <c r="C1500" i="2"/>
  <c r="K1501" i="2"/>
  <c r="B1500" i="2"/>
  <c r="G1500" i="4"/>
  <c r="A1500" i="4"/>
  <c r="J1500" i="4" s="1"/>
  <c r="F1500" i="4" l="1"/>
  <c r="H1501" i="4"/>
  <c r="J1501" i="2"/>
  <c r="P1501" i="2"/>
  <c r="E1500" i="5"/>
  <c r="G1501" i="5"/>
  <c r="F1501" i="5" l="1"/>
  <c r="A1501" i="5"/>
  <c r="K1502" i="2"/>
  <c r="B1501" i="2"/>
  <c r="A1501" i="2"/>
  <c r="C1501" i="2"/>
  <c r="G1501" i="4"/>
  <c r="J1502" i="2" l="1"/>
  <c r="P1502" i="2"/>
  <c r="F1501" i="4"/>
  <c r="H1502" i="4"/>
  <c r="A1501" i="4"/>
  <c r="J1501" i="4" s="1"/>
  <c r="E1501" i="5"/>
  <c r="G1502" i="5"/>
  <c r="G1502" i="4" l="1"/>
  <c r="F1502" i="5"/>
  <c r="A1502" i="5" s="1"/>
  <c r="C1502" i="2"/>
  <c r="K1503" i="2"/>
  <c r="B1502" i="2"/>
  <c r="A1502" i="2"/>
  <c r="E1502" i="5" l="1"/>
  <c r="G1503" i="5"/>
  <c r="P1503" i="2"/>
  <c r="J1503" i="2"/>
  <c r="H1503" i="4"/>
  <c r="F1502" i="4"/>
  <c r="A1502" i="4"/>
  <c r="J1502" i="4" s="1"/>
  <c r="J911" i="3" s="1"/>
  <c r="K911" i="3" s="1"/>
  <c r="J153" i="1"/>
  <c r="G1503" i="4" l="1"/>
  <c r="A1503" i="4"/>
  <c r="J1503" i="4" s="1"/>
  <c r="J912" i="3" s="1"/>
  <c r="K912" i="3" s="1"/>
  <c r="C1503" i="2"/>
  <c r="K1504" i="2"/>
  <c r="B1503" i="2"/>
  <c r="A1503" i="2"/>
  <c r="F1503" i="5"/>
  <c r="A1503" i="5"/>
  <c r="P1504" i="2" l="1"/>
  <c r="J1504" i="2"/>
  <c r="E1503" i="5"/>
  <c r="G1504" i="5"/>
  <c r="F1503" i="4"/>
  <c r="H1504" i="4"/>
  <c r="F1504" i="5" l="1"/>
  <c r="A1504" i="5"/>
  <c r="G1504" i="4"/>
  <c r="A1504" i="4" s="1"/>
  <c r="J1504" i="4" s="1"/>
  <c r="A1504" i="2"/>
  <c r="C1504" i="2"/>
  <c r="K1505" i="2"/>
  <c r="B1504" i="2"/>
  <c r="F1504" i="4" l="1"/>
  <c r="H1505" i="4"/>
  <c r="J1505" i="2"/>
  <c r="P1505" i="2"/>
  <c r="E1504" i="5"/>
  <c r="G1505" i="5"/>
  <c r="F1505" i="5" l="1"/>
  <c r="A1505" i="5"/>
  <c r="K1506" i="2"/>
  <c r="B1505" i="2"/>
  <c r="A1505" i="2"/>
  <c r="C1505" i="2"/>
  <c r="G1505" i="4"/>
  <c r="J1506" i="2" l="1"/>
  <c r="P1506" i="2"/>
  <c r="F1505" i="4"/>
  <c r="H1506" i="4"/>
  <c r="A1505" i="4"/>
  <c r="J1505" i="4" s="1"/>
  <c r="E1505" i="5"/>
  <c r="G1506" i="5"/>
  <c r="G1506" i="4" l="1"/>
  <c r="F1506" i="5"/>
  <c r="A1506" i="5" s="1"/>
  <c r="C1506" i="2"/>
  <c r="K1507" i="2"/>
  <c r="B1506" i="2"/>
  <c r="A1506" i="2"/>
  <c r="E1506" i="5" l="1"/>
  <c r="G1507" i="5"/>
  <c r="P1507" i="2"/>
  <c r="J1507" i="2"/>
  <c r="H1507" i="4"/>
  <c r="F1506" i="4"/>
  <c r="A1506" i="4"/>
  <c r="J1506" i="4" s="1"/>
  <c r="J902" i="3" s="1"/>
  <c r="K902" i="3" s="1"/>
  <c r="G1507" i="4" l="1"/>
  <c r="A1507" i="4"/>
  <c r="J1507" i="4" s="1"/>
  <c r="C1507" i="2"/>
  <c r="K1508" i="2"/>
  <c r="B1507" i="2"/>
  <c r="A1507" i="2"/>
  <c r="F1507" i="5"/>
  <c r="A1507" i="5"/>
  <c r="P1508" i="2" l="1"/>
  <c r="J1508" i="2"/>
  <c r="E1507" i="5"/>
  <c r="G1508" i="5"/>
  <c r="F1507" i="4"/>
  <c r="H1508" i="4"/>
  <c r="F1508" i="5" l="1"/>
  <c r="A1508" i="5"/>
  <c r="G1508" i="4"/>
  <c r="A1508" i="4" s="1"/>
  <c r="J1508" i="4" s="1"/>
  <c r="J904" i="3" s="1"/>
  <c r="K904" i="3" s="1"/>
  <c r="A1508" i="2"/>
  <c r="C1508" i="2"/>
  <c r="K1509" i="2"/>
  <c r="B1508" i="2"/>
  <c r="J1509" i="2" l="1"/>
  <c r="P1509" i="2"/>
  <c r="F1508" i="4"/>
  <c r="H1509" i="4"/>
  <c r="E1508" i="5"/>
  <c r="G1509" i="5"/>
  <c r="G1509" i="4" l="1"/>
  <c r="F1509" i="5"/>
  <c r="A1509" i="5" s="1"/>
  <c r="K1510" i="2"/>
  <c r="B1509" i="2"/>
  <c r="A1509" i="2"/>
  <c r="C1509" i="2"/>
  <c r="E1509" i="5" l="1"/>
  <c r="G1510" i="5"/>
  <c r="F1509" i="4"/>
  <c r="H1510" i="4"/>
  <c r="J1510" i="2"/>
  <c r="P1510" i="2"/>
  <c r="A1509" i="4"/>
  <c r="J1509" i="4" s="1"/>
  <c r="G1510" i="4" l="1"/>
  <c r="F1510" i="5"/>
  <c r="A1510" i="5" s="1"/>
  <c r="C1510" i="2"/>
  <c r="K1511" i="2"/>
  <c r="B1510" i="2"/>
  <c r="A1510" i="2"/>
  <c r="E1510" i="5" l="1"/>
  <c r="G1511" i="5"/>
  <c r="P1511" i="2"/>
  <c r="J1511" i="2"/>
  <c r="H1511" i="4"/>
  <c r="F1510" i="4"/>
  <c r="A1510" i="4"/>
  <c r="J1510" i="4" s="1"/>
  <c r="G1511" i="4" l="1"/>
  <c r="A1511" i="4"/>
  <c r="J1511" i="4" s="1"/>
  <c r="J914" i="3" s="1"/>
  <c r="K914" i="3" s="1"/>
  <c r="C1511" i="2"/>
  <c r="K1512" i="2"/>
  <c r="B1511" i="2"/>
  <c r="A1511" i="2"/>
  <c r="F1511" i="5"/>
  <c r="A1511" i="5"/>
  <c r="P1512" i="2" l="1"/>
  <c r="J1512" i="2"/>
  <c r="E1511" i="5"/>
  <c r="G1512" i="5"/>
  <c r="F1511" i="4"/>
  <c r="H1512" i="4"/>
  <c r="F1512" i="5" l="1"/>
  <c r="A1512" i="5"/>
  <c r="G1512" i="4"/>
  <c r="A1512" i="4" s="1"/>
  <c r="J1512" i="4" s="1"/>
  <c r="J915" i="3" s="1"/>
  <c r="K915" i="3" s="1"/>
  <c r="A1512" i="2"/>
  <c r="C1512" i="2"/>
  <c r="K1513" i="2"/>
  <c r="B1512" i="2"/>
  <c r="F1512" i="4" l="1"/>
  <c r="H1513" i="4"/>
  <c r="J1513" i="2"/>
  <c r="P1513" i="2"/>
  <c r="E1512" i="5"/>
  <c r="G1513" i="5"/>
  <c r="J154" i="1"/>
  <c r="F1513" i="5" l="1"/>
  <c r="A1513" i="5"/>
  <c r="K1514" i="2"/>
  <c r="B1513" i="2"/>
  <c r="A1513" i="2"/>
  <c r="C1513" i="2"/>
  <c r="G1513" i="4"/>
  <c r="J1514" i="2" l="1"/>
  <c r="P1514" i="2"/>
  <c r="F1513" i="4"/>
  <c r="H1514" i="4"/>
  <c r="A1513" i="4"/>
  <c r="J1513" i="4" s="1"/>
  <c r="J917" i="3" s="1"/>
  <c r="K917" i="3" s="1"/>
  <c r="E1513" i="5"/>
  <c r="G1514" i="5"/>
  <c r="G1514" i="4" l="1"/>
  <c r="F1514" i="5"/>
  <c r="A1514" i="5" s="1"/>
  <c r="C1514" i="2"/>
  <c r="K1515" i="2"/>
  <c r="B1514" i="2"/>
  <c r="A1514" i="2"/>
  <c r="E1514" i="5" l="1"/>
  <c r="G1515" i="5"/>
  <c r="P1515" i="2"/>
  <c r="J1515" i="2"/>
  <c r="H1515" i="4"/>
  <c r="F1514" i="4"/>
  <c r="A1514" i="4"/>
  <c r="J1514" i="4" s="1"/>
  <c r="G1515" i="4" l="1"/>
  <c r="A1515" i="4"/>
  <c r="J1515" i="4" s="1"/>
  <c r="C1515" i="2"/>
  <c r="K1516" i="2"/>
  <c r="B1515" i="2"/>
  <c r="A1515" i="2"/>
  <c r="F1515" i="5"/>
  <c r="A1515" i="5"/>
  <c r="P1516" i="2" l="1"/>
  <c r="J1516" i="2"/>
  <c r="E1515" i="5"/>
  <c r="G1516" i="5"/>
  <c r="F1515" i="4"/>
  <c r="H1516" i="4"/>
  <c r="F1516" i="5" l="1"/>
  <c r="A1516" i="5"/>
  <c r="G1516" i="4"/>
  <c r="A1516" i="4" s="1"/>
  <c r="J1516" i="4" s="1"/>
  <c r="J925" i="3" s="1"/>
  <c r="K925" i="3" s="1"/>
  <c r="A1516" i="2"/>
  <c r="C1516" i="2"/>
  <c r="K1517" i="2"/>
  <c r="B1516" i="2"/>
  <c r="F1516" i="4" l="1"/>
  <c r="H1517" i="4"/>
  <c r="J1517" i="2"/>
  <c r="P1517" i="2"/>
  <c r="E1516" i="5"/>
  <c r="G1517" i="5"/>
  <c r="F1517" i="5" l="1"/>
  <c r="A1517" i="5"/>
  <c r="K1518" i="2"/>
  <c r="B1517" i="2"/>
  <c r="A1517" i="2"/>
  <c r="C1517" i="2"/>
  <c r="G1517" i="4"/>
  <c r="J1518" i="2" l="1"/>
  <c r="P1518" i="2"/>
  <c r="F1517" i="4"/>
  <c r="H1518" i="4"/>
  <c r="A1517" i="4"/>
  <c r="J1517" i="4" s="1"/>
  <c r="J922" i="3" s="1"/>
  <c r="K922" i="3" s="1"/>
  <c r="E1517" i="5"/>
  <c r="G1518" i="5"/>
  <c r="G1518" i="4" l="1"/>
  <c r="F1518" i="5"/>
  <c r="A1518" i="5" s="1"/>
  <c r="C1518" i="2"/>
  <c r="K1519" i="2"/>
  <c r="B1518" i="2"/>
  <c r="A1518" i="2"/>
  <c r="E1518" i="5" l="1"/>
  <c r="G1519" i="5"/>
  <c r="P1519" i="2"/>
  <c r="J1519" i="2"/>
  <c r="H1519" i="4"/>
  <c r="F1518" i="4"/>
  <c r="A1518" i="4"/>
  <c r="J1518" i="4" s="1"/>
  <c r="G1519" i="4" l="1"/>
  <c r="A1519" i="4"/>
  <c r="J1519" i="4" s="1"/>
  <c r="J923" i="3" s="1"/>
  <c r="K923" i="3" s="1"/>
  <c r="C1519" i="2"/>
  <c r="K1520" i="2"/>
  <c r="B1519" i="2"/>
  <c r="A1519" i="2"/>
  <c r="F1519" i="5"/>
  <c r="A1519" i="5"/>
  <c r="P1520" i="2" l="1"/>
  <c r="J1520" i="2"/>
  <c r="E1519" i="5"/>
  <c r="G1520" i="5"/>
  <c r="F1519" i="4"/>
  <c r="H1520" i="4"/>
  <c r="F1520" i="5" l="1"/>
  <c r="A1520" i="5"/>
  <c r="G1520" i="4"/>
  <c r="A1520" i="4" s="1"/>
  <c r="J1520" i="4" s="1"/>
  <c r="J924" i="3" s="1"/>
  <c r="K924" i="3" s="1"/>
  <c r="A1520" i="2"/>
  <c r="C1520" i="2"/>
  <c r="K1521" i="2"/>
  <c r="B1520" i="2"/>
  <c r="F1520" i="4" l="1"/>
  <c r="H1521" i="4"/>
  <c r="J1521" i="2"/>
  <c r="P1521" i="2"/>
  <c r="E1520" i="5"/>
  <c r="G1521" i="5"/>
  <c r="F1521" i="5" l="1"/>
  <c r="A1521" i="5"/>
  <c r="K1522" i="2"/>
  <c r="B1521" i="2"/>
  <c r="A1521" i="2"/>
  <c r="C1521" i="2"/>
  <c r="G1521" i="4"/>
  <c r="J1522" i="2" l="1"/>
  <c r="P1522" i="2"/>
  <c r="F1521" i="4"/>
  <c r="H1522" i="4"/>
  <c r="A1521" i="4"/>
  <c r="J1521" i="4" s="1"/>
  <c r="J918" i="3" s="1"/>
  <c r="K918" i="3" s="1"/>
  <c r="E1521" i="5"/>
  <c r="G1522" i="5"/>
  <c r="G1522" i="4" l="1"/>
  <c r="F1522" i="5"/>
  <c r="A1522" i="5" s="1"/>
  <c r="C1522" i="2"/>
  <c r="K1523" i="2"/>
  <c r="B1522" i="2"/>
  <c r="A1522" i="2"/>
  <c r="E1522" i="5" l="1"/>
  <c r="G1523" i="5"/>
  <c r="P1523" i="2"/>
  <c r="J1523" i="2"/>
  <c r="H1523" i="4"/>
  <c r="F1522" i="4"/>
  <c r="A1522" i="4"/>
  <c r="J1522" i="4" s="1"/>
  <c r="J921" i="3" s="1"/>
  <c r="K921" i="3" s="1"/>
  <c r="J155" i="1"/>
  <c r="G1523" i="4" l="1"/>
  <c r="A1523" i="4"/>
  <c r="J1523" i="4" s="1"/>
  <c r="C1523" i="2"/>
  <c r="K1524" i="2"/>
  <c r="B1523" i="2"/>
  <c r="A1523" i="2"/>
  <c r="F1523" i="5"/>
  <c r="A1523" i="5"/>
  <c r="P1524" i="2" l="1"/>
  <c r="J1524" i="2"/>
  <c r="E1523" i="5"/>
  <c r="G1524" i="5"/>
  <c r="F1523" i="4"/>
  <c r="H1524" i="4"/>
  <c r="F1524" i="5" l="1"/>
  <c r="A1524" i="5"/>
  <c r="G1524" i="4"/>
  <c r="A1524" i="4" s="1"/>
  <c r="J1524" i="4" s="1"/>
  <c r="A1524" i="2"/>
  <c r="C1524" i="2"/>
  <c r="K1525" i="2"/>
  <c r="B1524" i="2"/>
  <c r="F1524" i="4" l="1"/>
  <c r="H1525" i="4"/>
  <c r="J1525" i="2"/>
  <c r="P1525" i="2"/>
  <c r="E1524" i="5"/>
  <c r="G1525" i="5"/>
  <c r="F1525" i="5" l="1"/>
  <c r="A1525" i="5"/>
  <c r="K1526" i="2"/>
  <c r="B1525" i="2"/>
  <c r="A1525" i="2"/>
  <c r="C1525" i="2"/>
  <c r="G1525" i="4"/>
  <c r="F1525" i="4" l="1"/>
  <c r="H1526" i="4"/>
  <c r="A1525" i="4"/>
  <c r="J1525" i="4" s="1"/>
  <c r="J919" i="3" s="1"/>
  <c r="K919" i="3" s="1"/>
  <c r="J1526" i="2"/>
  <c r="P1526" i="2"/>
  <c r="E1525" i="5"/>
  <c r="G1526" i="5"/>
  <c r="C1526" i="2" l="1"/>
  <c r="K1527" i="2"/>
  <c r="B1526" i="2"/>
  <c r="A1526" i="2"/>
  <c r="G1526" i="4"/>
  <c r="F1526" i="5"/>
  <c r="E1526" i="5" l="1"/>
  <c r="G1527" i="5"/>
  <c r="H1527" i="4"/>
  <c r="F1526" i="4"/>
  <c r="A1526" i="4"/>
  <c r="J1526" i="4" s="1"/>
  <c r="J770" i="3" s="1"/>
  <c r="K770" i="3" s="1"/>
  <c r="A1526" i="5"/>
  <c r="P1527" i="2"/>
  <c r="J1527" i="2"/>
  <c r="C1527" i="2" l="1"/>
  <c r="K1528" i="2"/>
  <c r="B1527" i="2"/>
  <c r="A1527" i="2"/>
  <c r="G1527" i="4"/>
  <c r="A1527" i="4"/>
  <c r="J1527" i="4" s="1"/>
  <c r="J772" i="3" s="1"/>
  <c r="K772" i="3" s="1"/>
  <c r="F1527" i="5"/>
  <c r="A1527" i="5" s="1"/>
  <c r="F1527" i="4" l="1"/>
  <c r="H1528" i="4"/>
  <c r="P1528" i="2"/>
  <c r="J1528" i="2"/>
  <c r="E1527" i="5"/>
  <c r="G1528" i="5"/>
  <c r="A1528" i="2" l="1"/>
  <c r="C1528" i="2"/>
  <c r="K1529" i="2"/>
  <c r="B1528" i="2"/>
  <c r="F1528" i="5"/>
  <c r="A1528" i="5"/>
  <c r="G1528" i="4"/>
  <c r="A1528" i="4"/>
  <c r="J1528" i="4" s="1"/>
  <c r="J1529" i="2" l="1"/>
  <c r="P1529" i="2"/>
  <c r="F1528" i="4"/>
  <c r="H1529" i="4"/>
  <c r="E1528" i="5"/>
  <c r="G1529" i="5"/>
  <c r="G1529" i="4" l="1"/>
  <c r="F1529" i="5"/>
  <c r="A1529" i="5" s="1"/>
  <c r="K1530" i="2"/>
  <c r="B1529" i="2"/>
  <c r="A1529" i="2"/>
  <c r="C1529" i="2"/>
  <c r="E1529" i="5" l="1"/>
  <c r="G1530" i="5"/>
  <c r="F1529" i="4"/>
  <c r="H1530" i="4"/>
  <c r="J1530" i="2"/>
  <c r="P1530" i="2"/>
  <c r="A1529" i="4"/>
  <c r="J1529" i="4" s="1"/>
  <c r="J771" i="3" s="1"/>
  <c r="K771" i="3" s="1"/>
  <c r="G1530" i="4" l="1"/>
  <c r="F1530" i="5"/>
  <c r="A1530" i="5" s="1"/>
  <c r="C1530" i="2"/>
  <c r="K1531" i="2"/>
  <c r="B1530" i="2"/>
  <c r="A1530" i="2"/>
  <c r="E1530" i="5" l="1"/>
  <c r="G1531" i="5"/>
  <c r="P1531" i="2"/>
  <c r="J1531" i="2"/>
  <c r="H1531" i="4"/>
  <c r="F1530" i="4"/>
  <c r="A1530" i="4"/>
  <c r="J1530" i="4" s="1"/>
  <c r="G1531" i="4" l="1"/>
  <c r="A1531" i="4"/>
  <c r="J1531" i="4" s="1"/>
  <c r="C1531" i="2"/>
  <c r="K1532" i="2"/>
  <c r="B1531" i="2"/>
  <c r="A1531" i="2"/>
  <c r="F1531" i="5"/>
  <c r="A1531" i="5"/>
  <c r="P1532" i="2" l="1"/>
  <c r="J1532" i="2"/>
  <c r="E1531" i="5"/>
  <c r="G1532" i="5"/>
  <c r="H1532" i="4"/>
  <c r="F1531" i="4"/>
  <c r="F1532" i="5" l="1"/>
  <c r="A1532" i="5"/>
  <c r="A1532" i="2"/>
  <c r="C1532" i="2"/>
  <c r="K1533" i="2"/>
  <c r="B1532" i="2"/>
  <c r="G1532" i="4"/>
  <c r="H1533" i="4" l="1"/>
  <c r="F1532" i="4"/>
  <c r="A1532" i="4"/>
  <c r="J1532" i="4" s="1"/>
  <c r="J773" i="3" s="1"/>
  <c r="K773" i="3" s="1"/>
  <c r="J1533" i="2"/>
  <c r="P1533" i="2"/>
  <c r="E1532" i="5"/>
  <c r="G1533" i="5"/>
  <c r="J156" i="1"/>
  <c r="K1534" i="2" l="1"/>
  <c r="B1533" i="2"/>
  <c r="A1533" i="2"/>
  <c r="C1533" i="2"/>
  <c r="F1533" i="5"/>
  <c r="A1533" i="5" s="1"/>
  <c r="G1533" i="4"/>
  <c r="A1533" i="4"/>
  <c r="J1533" i="4" s="1"/>
  <c r="J774" i="3" s="1"/>
  <c r="K774" i="3" s="1"/>
  <c r="H1534" i="4" l="1"/>
  <c r="F1533" i="4"/>
  <c r="E1533" i="5"/>
  <c r="G1534" i="5"/>
  <c r="J1534" i="2"/>
  <c r="P1534" i="2"/>
  <c r="F1534" i="5" l="1"/>
  <c r="A1534" i="5"/>
  <c r="C1534" i="2"/>
  <c r="K1535" i="2"/>
  <c r="B1534" i="2"/>
  <c r="A1534" i="2"/>
  <c r="G1534" i="4"/>
  <c r="A1534" i="4"/>
  <c r="J1534" i="4" s="1"/>
  <c r="P1535" i="2" l="1"/>
  <c r="J1535" i="2"/>
  <c r="H1535" i="4"/>
  <c r="F1534" i="4"/>
  <c r="E1534" i="5"/>
  <c r="G1535" i="5"/>
  <c r="G1535" i="4" l="1"/>
  <c r="A1535" i="4"/>
  <c r="J1535" i="4" s="1"/>
  <c r="J775" i="3" s="1"/>
  <c r="K775" i="3" s="1"/>
  <c r="F1535" i="5"/>
  <c r="A1535" i="5" s="1"/>
  <c r="C1535" i="2"/>
  <c r="K1536" i="2"/>
  <c r="B1535" i="2"/>
  <c r="A1535" i="2"/>
  <c r="P1536" i="2" l="1"/>
  <c r="J1536" i="2"/>
  <c r="E1535" i="5"/>
  <c r="G1536" i="5"/>
  <c r="F1535" i="4"/>
  <c r="H1536" i="4"/>
  <c r="F1536" i="5" l="1"/>
  <c r="A1536" i="5" s="1"/>
  <c r="G1536" i="4"/>
  <c r="A1536" i="2"/>
  <c r="C1536" i="2"/>
  <c r="K1537" i="2"/>
  <c r="B1536" i="2"/>
  <c r="H1537" i="4" l="1"/>
  <c r="F1536" i="4"/>
  <c r="J1537" i="2"/>
  <c r="P1537" i="2"/>
  <c r="A1536" i="4"/>
  <c r="J1536" i="4" s="1"/>
  <c r="E1536" i="5"/>
  <c r="G1537" i="5"/>
  <c r="F1537" i="5" l="1"/>
  <c r="A1537" i="5"/>
  <c r="K1538" i="2"/>
  <c r="B1537" i="2"/>
  <c r="A1537" i="2"/>
  <c r="C1537" i="2"/>
  <c r="G1537" i="4"/>
  <c r="J1538" i="2" l="1"/>
  <c r="P1538" i="2"/>
  <c r="H1538" i="4"/>
  <c r="F1537" i="4"/>
  <c r="A1537" i="4"/>
  <c r="J1537" i="4" s="1"/>
  <c r="E1537" i="5"/>
  <c r="G1538" i="5"/>
  <c r="G1538" i="4" l="1"/>
  <c r="A1538" i="4" s="1"/>
  <c r="J1538" i="4" s="1"/>
  <c r="F1538" i="5"/>
  <c r="A1538" i="5" s="1"/>
  <c r="C1538" i="2"/>
  <c r="K1539" i="2"/>
  <c r="B1538" i="2"/>
  <c r="A1538" i="2"/>
  <c r="E1538" i="5" l="1"/>
  <c r="G1539" i="5"/>
  <c r="P1539" i="2"/>
  <c r="J1539" i="2"/>
  <c r="H1539" i="4"/>
  <c r="F1538" i="4"/>
  <c r="G1539" i="4" l="1"/>
  <c r="C1539" i="2"/>
  <c r="K1540" i="2"/>
  <c r="B1539" i="2"/>
  <c r="A1539" i="2"/>
  <c r="F1539" i="5"/>
  <c r="A1539" i="5"/>
  <c r="P1540" i="2" l="1"/>
  <c r="J1540" i="2"/>
  <c r="E1539" i="5"/>
  <c r="G1540" i="5"/>
  <c r="F1539" i="4"/>
  <c r="H1540" i="4"/>
  <c r="A1539" i="4"/>
  <c r="J1539" i="4" s="1"/>
  <c r="F1540" i="5" l="1"/>
  <c r="A1540" i="5" s="1"/>
  <c r="G1540" i="4"/>
  <c r="A1540" i="2"/>
  <c r="C1540" i="2"/>
  <c r="K1541" i="2"/>
  <c r="B1540" i="2"/>
  <c r="H1541" i="4" l="1"/>
  <c r="F1540" i="4"/>
  <c r="J1541" i="2"/>
  <c r="P1541" i="2"/>
  <c r="A1540" i="4"/>
  <c r="J1540" i="4" s="1"/>
  <c r="E1540" i="5"/>
  <c r="G1541" i="5"/>
  <c r="F1541" i="5" l="1"/>
  <c r="A1541" i="5"/>
  <c r="K1542" i="2"/>
  <c r="B1541" i="2"/>
  <c r="A1541" i="2"/>
  <c r="C1541" i="2"/>
  <c r="G1541" i="4"/>
  <c r="J1542" i="2" l="1"/>
  <c r="P1542" i="2"/>
  <c r="F1541" i="4"/>
  <c r="H1542" i="4"/>
  <c r="A1541" i="4"/>
  <c r="J1541" i="4" s="1"/>
  <c r="J780" i="3" s="1"/>
  <c r="K780" i="3" s="1"/>
  <c r="E1541" i="5"/>
  <c r="G1542" i="5"/>
  <c r="G1542" i="4" l="1"/>
  <c r="A1542" i="4"/>
  <c r="J1542" i="4" s="1"/>
  <c r="F1542" i="5"/>
  <c r="A1542" i="5" s="1"/>
  <c r="C1542" i="2"/>
  <c r="K1543" i="2"/>
  <c r="B1542" i="2"/>
  <c r="A1542" i="2"/>
  <c r="E1542" i="5" l="1"/>
  <c r="G1543" i="5"/>
  <c r="P1543" i="2"/>
  <c r="J1543" i="2"/>
  <c r="F1542" i="4"/>
  <c r="H1543" i="4"/>
  <c r="J157" i="1"/>
  <c r="C1543" i="2" l="1"/>
  <c r="K1544" i="2"/>
  <c r="B1543" i="2"/>
  <c r="A1543" i="2"/>
  <c r="F1543" i="5"/>
  <c r="A1543" i="5"/>
  <c r="G1543" i="4"/>
  <c r="F1543" i="4" l="1"/>
  <c r="H1544" i="4"/>
  <c r="E1543" i="5"/>
  <c r="G1544" i="5"/>
  <c r="A1543" i="4"/>
  <c r="J1543" i="4" s="1"/>
  <c r="J781" i="3" s="1"/>
  <c r="K781" i="3" s="1"/>
  <c r="P1544" i="2"/>
  <c r="J1544" i="2"/>
  <c r="F1544" i="5" l="1"/>
  <c r="A1544" i="5"/>
  <c r="A1544" i="2"/>
  <c r="C1544" i="2"/>
  <c r="K1545" i="2"/>
  <c r="B1544" i="2"/>
  <c r="G1544" i="4"/>
  <c r="H1545" i="4" l="1"/>
  <c r="F1544" i="4"/>
  <c r="A1544" i="4"/>
  <c r="J1544" i="4" s="1"/>
  <c r="J1545" i="2"/>
  <c r="P1545" i="2"/>
  <c r="E1544" i="5"/>
  <c r="G1545" i="5"/>
  <c r="K1546" i="2" l="1"/>
  <c r="B1545" i="2"/>
  <c r="A1545" i="2"/>
  <c r="C1545" i="2"/>
  <c r="F1545" i="5"/>
  <c r="A1545" i="5" s="1"/>
  <c r="G1545" i="4"/>
  <c r="A1545" i="4"/>
  <c r="J1545" i="4" s="1"/>
  <c r="H1546" i="4" l="1"/>
  <c r="F1545" i="4"/>
  <c r="E1545" i="5"/>
  <c r="G1546" i="5"/>
  <c r="J1546" i="2"/>
  <c r="P1546" i="2"/>
  <c r="F1546" i="5" l="1"/>
  <c r="A1546" i="5"/>
  <c r="C1546" i="2"/>
  <c r="K1547" i="2"/>
  <c r="B1546" i="2"/>
  <c r="A1546" i="2"/>
  <c r="G1546" i="4"/>
  <c r="A1546" i="4"/>
  <c r="J1546" i="4" s="1"/>
  <c r="P1547" i="2" l="1"/>
  <c r="J1547" i="2"/>
  <c r="H1547" i="4"/>
  <c r="F1546" i="4"/>
  <c r="E1546" i="5"/>
  <c r="G1547" i="5"/>
  <c r="G1547" i="4" l="1"/>
  <c r="A1547" i="4"/>
  <c r="J1547" i="4" s="1"/>
  <c r="F1547" i="5"/>
  <c r="A1547" i="5" s="1"/>
  <c r="C1547" i="2"/>
  <c r="K1548" i="2"/>
  <c r="B1547" i="2"/>
  <c r="A1547" i="2"/>
  <c r="E1547" i="5" l="1"/>
  <c r="G1548" i="5"/>
  <c r="P1548" i="2"/>
  <c r="J1548" i="2"/>
  <c r="F1547" i="4"/>
  <c r="H1548" i="4"/>
  <c r="A1548" i="2" l="1"/>
  <c r="C1548" i="2"/>
  <c r="K1549" i="2"/>
  <c r="B1548" i="2"/>
  <c r="F1548" i="5"/>
  <c r="A1548" i="5"/>
  <c r="G1548" i="4"/>
  <c r="J1549" i="2" l="1"/>
  <c r="P1549" i="2"/>
  <c r="H1549" i="4"/>
  <c r="F1548" i="4"/>
  <c r="A1548" i="4"/>
  <c r="J1548" i="4" s="1"/>
  <c r="J784" i="3" s="1"/>
  <c r="K784" i="3" s="1"/>
  <c r="E1548" i="5"/>
  <c r="G1549" i="5"/>
  <c r="G1549" i="4" l="1"/>
  <c r="A1549" i="4"/>
  <c r="J1549" i="4" s="1"/>
  <c r="J782" i="3" s="1"/>
  <c r="K782" i="3" s="1"/>
  <c r="F1549" i="5"/>
  <c r="A1549" i="5" s="1"/>
  <c r="K1550" i="2"/>
  <c r="B1549" i="2"/>
  <c r="A1549" i="2"/>
  <c r="C1549" i="2"/>
  <c r="E1549" i="5" l="1"/>
  <c r="G1550" i="5"/>
  <c r="J1550" i="2"/>
  <c r="P1550" i="2"/>
  <c r="H1550" i="4"/>
  <c r="F1549" i="4"/>
  <c r="C1550" i="2" l="1"/>
  <c r="K1551" i="2"/>
  <c r="B1550" i="2"/>
  <c r="A1550" i="2"/>
  <c r="F1550" i="5"/>
  <c r="A1550" i="5"/>
  <c r="G1550" i="4"/>
  <c r="H1551" i="4" l="1"/>
  <c r="F1550" i="4"/>
  <c r="E1550" i="5"/>
  <c r="G1551" i="5"/>
  <c r="A1550" i="4"/>
  <c r="J1550" i="4" s="1"/>
  <c r="P1551" i="2"/>
  <c r="J1551" i="2"/>
  <c r="F1551" i="5" l="1"/>
  <c r="A1551" i="5"/>
  <c r="C1551" i="2"/>
  <c r="K1552" i="2"/>
  <c r="B1551" i="2"/>
  <c r="A1551" i="2"/>
  <c r="G1551" i="4"/>
  <c r="A1551" i="4"/>
  <c r="J1551" i="4" s="1"/>
  <c r="P1552" i="2" l="1"/>
  <c r="J1552" i="2"/>
  <c r="F1551" i="4"/>
  <c r="H1552" i="4"/>
  <c r="E1551" i="5"/>
  <c r="G1552" i="5"/>
  <c r="G1552" i="4" l="1"/>
  <c r="F1552" i="5"/>
  <c r="A1552" i="5"/>
  <c r="A1552" i="2"/>
  <c r="C1552" i="2"/>
  <c r="K1553" i="2"/>
  <c r="B1552" i="2"/>
  <c r="E1552" i="5" l="1"/>
  <c r="G1553" i="5"/>
  <c r="H1553" i="4"/>
  <c r="F1552" i="4"/>
  <c r="J1553" i="2"/>
  <c r="P1553" i="2"/>
  <c r="A1552" i="4"/>
  <c r="J1552" i="4" s="1"/>
  <c r="J158" i="1"/>
  <c r="G1553" i="4" l="1"/>
  <c r="F1553" i="5"/>
  <c r="A1553" i="5" s="1"/>
  <c r="K1554" i="2"/>
  <c r="B1553" i="2"/>
  <c r="A1553" i="2"/>
  <c r="C1553" i="2"/>
  <c r="E1553" i="5" l="1"/>
  <c r="G1554" i="5"/>
  <c r="H1554" i="4"/>
  <c r="F1553" i="4"/>
  <c r="J1554" i="2"/>
  <c r="P1554" i="2"/>
  <c r="A1553" i="4"/>
  <c r="J1553" i="4" s="1"/>
  <c r="G1554" i="4" l="1"/>
  <c r="A1554" i="4"/>
  <c r="J1554" i="4" s="1"/>
  <c r="J787" i="3" s="1"/>
  <c r="K787" i="3" s="1"/>
  <c r="F1554" i="5"/>
  <c r="A1554" i="5" s="1"/>
  <c r="C1554" i="2"/>
  <c r="K1555" i="2"/>
  <c r="B1554" i="2"/>
  <c r="A1554" i="2"/>
  <c r="P1555" i="2" l="1"/>
  <c r="J1555" i="2"/>
  <c r="E1554" i="5"/>
  <c r="G1555" i="5"/>
  <c r="H1555" i="4"/>
  <c r="F1554" i="4"/>
  <c r="F1555" i="5" l="1"/>
  <c r="A1555" i="5"/>
  <c r="C1555" i="2"/>
  <c r="K1556" i="2"/>
  <c r="B1555" i="2"/>
  <c r="A1555" i="2"/>
  <c r="G1555" i="4"/>
  <c r="P1556" i="2" l="1"/>
  <c r="J1556" i="2"/>
  <c r="F1555" i="4"/>
  <c r="H1556" i="4"/>
  <c r="A1555" i="4"/>
  <c r="J1555" i="4" s="1"/>
  <c r="E1555" i="5"/>
  <c r="G1556" i="5"/>
  <c r="G1556" i="4" l="1"/>
  <c r="A1556" i="2"/>
  <c r="C1556" i="2"/>
  <c r="K1557" i="2"/>
  <c r="B1556" i="2"/>
  <c r="F1556" i="5"/>
  <c r="A1556" i="5"/>
  <c r="E1556" i="5" l="1"/>
  <c r="G1557" i="5"/>
  <c r="H1557" i="4"/>
  <c r="F1556" i="4"/>
  <c r="J1557" i="2"/>
  <c r="P1557" i="2"/>
  <c r="A1556" i="4"/>
  <c r="J1556" i="4" s="1"/>
  <c r="J790" i="3" s="1"/>
  <c r="K790" i="3" s="1"/>
  <c r="G1557" i="4" l="1"/>
  <c r="F1557" i="5"/>
  <c r="A1557" i="5"/>
  <c r="K1558" i="2"/>
  <c r="B1557" i="2"/>
  <c r="A1557" i="2"/>
  <c r="C1557" i="2"/>
  <c r="E1557" i="5" l="1"/>
  <c r="G1558" i="5"/>
  <c r="F1557" i="4"/>
  <c r="H1558" i="4"/>
  <c r="J1558" i="2"/>
  <c r="P1558" i="2"/>
  <c r="A1557" i="4"/>
  <c r="J1557" i="4" s="1"/>
  <c r="F1558" i="5" l="1"/>
  <c r="A1558" i="5"/>
  <c r="G1558" i="4"/>
  <c r="A1558" i="4"/>
  <c r="J1558" i="4" s="1"/>
  <c r="C1558" i="2"/>
  <c r="K1559" i="2"/>
  <c r="B1558" i="2"/>
  <c r="A1558" i="2"/>
  <c r="F1558" i="4" l="1"/>
  <c r="H1559" i="4"/>
  <c r="P1559" i="2"/>
  <c r="J1559" i="2"/>
  <c r="E1558" i="5"/>
  <c r="G1559" i="5"/>
  <c r="C1559" i="2" l="1"/>
  <c r="K1560" i="2"/>
  <c r="B1559" i="2"/>
  <c r="A1559" i="2"/>
  <c r="G1559" i="4"/>
  <c r="A1559" i="4"/>
  <c r="J1559" i="4" s="1"/>
  <c r="F1559" i="5"/>
  <c r="A1559" i="5"/>
  <c r="E1559" i="5" l="1"/>
  <c r="G1560" i="5"/>
  <c r="P1560" i="2"/>
  <c r="J1560" i="2"/>
  <c r="F1559" i="4"/>
  <c r="H1560" i="4"/>
  <c r="G1560" i="4" l="1"/>
  <c r="A1560" i="2"/>
  <c r="C1560" i="2"/>
  <c r="K1561" i="2"/>
  <c r="B1560" i="2"/>
  <c r="F1560" i="5"/>
  <c r="A1560" i="5"/>
  <c r="E1560" i="5" l="1"/>
  <c r="G1561" i="5"/>
  <c r="H1561" i="4"/>
  <c r="F1560" i="4"/>
  <c r="J1561" i="2"/>
  <c r="P1561" i="2"/>
  <c r="A1560" i="4"/>
  <c r="J1560" i="4" s="1"/>
  <c r="G1561" i="4" l="1"/>
  <c r="A1561" i="4" s="1"/>
  <c r="J1561" i="4" s="1"/>
  <c r="F1561" i="5"/>
  <c r="A1561" i="5"/>
  <c r="K1562" i="2"/>
  <c r="B1561" i="2"/>
  <c r="A1561" i="2"/>
  <c r="C1561" i="2"/>
  <c r="E1561" i="5" l="1"/>
  <c r="G1562" i="5"/>
  <c r="J1562" i="2"/>
  <c r="P1562" i="2"/>
  <c r="H1562" i="4"/>
  <c r="F1561" i="4"/>
  <c r="G1562" i="4" l="1"/>
  <c r="A1562" i="4"/>
  <c r="J1562" i="4" s="1"/>
  <c r="C1562" i="2"/>
  <c r="K1563" i="2"/>
  <c r="B1562" i="2"/>
  <c r="A1562" i="2"/>
  <c r="F1562" i="5"/>
  <c r="A1562" i="5"/>
  <c r="P1563" i="2" l="1"/>
  <c r="J1563" i="2"/>
  <c r="E1562" i="5"/>
  <c r="G1563" i="5"/>
  <c r="H1563" i="4"/>
  <c r="F1562" i="4"/>
  <c r="J159" i="1"/>
  <c r="F1563" i="5" l="1"/>
  <c r="A1563" i="5"/>
  <c r="C1563" i="2"/>
  <c r="K1564" i="2"/>
  <c r="B1563" i="2"/>
  <c r="A1563" i="2"/>
  <c r="G1563" i="4"/>
  <c r="A1563" i="4"/>
  <c r="J1563" i="4" s="1"/>
  <c r="J791" i="3" s="1"/>
  <c r="K791" i="3" s="1"/>
  <c r="P1564" i="2" l="1"/>
  <c r="J1564" i="2"/>
  <c r="F1563" i="4"/>
  <c r="H1564" i="4"/>
  <c r="E1563" i="5"/>
  <c r="G1564" i="5"/>
  <c r="G1564" i="4" l="1"/>
  <c r="F1564" i="5"/>
  <c r="A1564" i="5"/>
  <c r="A1564" i="2"/>
  <c r="C1564" i="2"/>
  <c r="K1565" i="2"/>
  <c r="B1564" i="2"/>
  <c r="J1565" i="2" l="1"/>
  <c r="P1565" i="2"/>
  <c r="E1564" i="5"/>
  <c r="G1565" i="5"/>
  <c r="H1565" i="4"/>
  <c r="F1564" i="4"/>
  <c r="A1564" i="4"/>
  <c r="J1564" i="4" s="1"/>
  <c r="F1565" i="5" l="1"/>
  <c r="A1565" i="5"/>
  <c r="G1565" i="4"/>
  <c r="A1565" i="4" s="1"/>
  <c r="J1565" i="4" s="1"/>
  <c r="K1566" i="2"/>
  <c r="B1565" i="2"/>
  <c r="A1565" i="2"/>
  <c r="C1565" i="2"/>
  <c r="H1566" i="4" l="1"/>
  <c r="F1565" i="4"/>
  <c r="J1566" i="2"/>
  <c r="P1566" i="2"/>
  <c r="E1565" i="5"/>
  <c r="G1566" i="5"/>
  <c r="F1566" i="5" l="1"/>
  <c r="A1566" i="5"/>
  <c r="C1566" i="2"/>
  <c r="K1567" i="2"/>
  <c r="B1566" i="2"/>
  <c r="A1566" i="2"/>
  <c r="G1566" i="4"/>
  <c r="A1566" i="4"/>
  <c r="J1566" i="4" s="1"/>
  <c r="P1567" i="2" l="1"/>
  <c r="J1567" i="2"/>
  <c r="H1567" i="4"/>
  <c r="F1566" i="4"/>
  <c r="E1566" i="5"/>
  <c r="G1567" i="5"/>
  <c r="G1567" i="4" l="1"/>
  <c r="A1567" i="4"/>
  <c r="J1567" i="4" s="1"/>
  <c r="F1567" i="5"/>
  <c r="A1567" i="5"/>
  <c r="C1567" i="2"/>
  <c r="K1568" i="2"/>
  <c r="B1567" i="2"/>
  <c r="A1567" i="2"/>
  <c r="E1567" i="5" l="1"/>
  <c r="G1568" i="5"/>
  <c r="P1568" i="2"/>
  <c r="J1568" i="2"/>
  <c r="F1567" i="4"/>
  <c r="H1568" i="4"/>
  <c r="A1568" i="2" l="1"/>
  <c r="C1568" i="2"/>
  <c r="K1569" i="2"/>
  <c r="B1568" i="2"/>
  <c r="G1568" i="4"/>
  <c r="F1568" i="5"/>
  <c r="A1568" i="5"/>
  <c r="J1569" i="2" l="1"/>
  <c r="P1569" i="2"/>
  <c r="E1568" i="5"/>
  <c r="G1569" i="5"/>
  <c r="H1569" i="4"/>
  <c r="F1568" i="4"/>
  <c r="A1568" i="4"/>
  <c r="J1568" i="4" s="1"/>
  <c r="F1569" i="5" l="1"/>
  <c r="A1569" i="5"/>
  <c r="G1569" i="4"/>
  <c r="K1570" i="2"/>
  <c r="B1569" i="2"/>
  <c r="A1569" i="2"/>
  <c r="C1569" i="2"/>
  <c r="H1570" i="4" l="1"/>
  <c r="F1569" i="4"/>
  <c r="A1569" i="4"/>
  <c r="J1569" i="4" s="1"/>
  <c r="J795" i="3" s="1"/>
  <c r="K795" i="3" s="1"/>
  <c r="J1570" i="2"/>
  <c r="P1570" i="2"/>
  <c r="E1569" i="5"/>
  <c r="G1570" i="5"/>
  <c r="C1570" i="2" l="1"/>
  <c r="K1571" i="2"/>
  <c r="B1570" i="2"/>
  <c r="A1570" i="2"/>
  <c r="F1570" i="5"/>
  <c r="A1570" i="5"/>
  <c r="G1570" i="4"/>
  <c r="H1571" i="4" l="1"/>
  <c r="F1570" i="4"/>
  <c r="E1570" i="5"/>
  <c r="G1571" i="5"/>
  <c r="A1570" i="4"/>
  <c r="J1570" i="4" s="1"/>
  <c r="P1571" i="2"/>
  <c r="J1571" i="2"/>
  <c r="F1571" i="5" l="1"/>
  <c r="A1571" i="5"/>
  <c r="C1571" i="2"/>
  <c r="K1572" i="2"/>
  <c r="B1571" i="2"/>
  <c r="A1571" i="2"/>
  <c r="G1571" i="4"/>
  <c r="P1572" i="2" l="1"/>
  <c r="J1572" i="2"/>
  <c r="F1571" i="4"/>
  <c r="H1572" i="4"/>
  <c r="A1571" i="4"/>
  <c r="J1571" i="4" s="1"/>
  <c r="E1571" i="5"/>
  <c r="G1572" i="5"/>
  <c r="G1572" i="4" l="1"/>
  <c r="A1572" i="2"/>
  <c r="C1572" i="2"/>
  <c r="K1573" i="2"/>
  <c r="B1572" i="2"/>
  <c r="F1572" i="5"/>
  <c r="A1572" i="5"/>
  <c r="E1572" i="5" l="1"/>
  <c r="G1573" i="5"/>
  <c r="H1573" i="4"/>
  <c r="F1572" i="4"/>
  <c r="J1573" i="2"/>
  <c r="P1573" i="2"/>
  <c r="A1572" i="4"/>
  <c r="J1572" i="4" s="1"/>
  <c r="J160" i="1"/>
  <c r="G1573" i="4" l="1"/>
  <c r="F1573" i="5"/>
  <c r="A1573" i="5"/>
  <c r="K1574" i="2"/>
  <c r="B1573" i="2"/>
  <c r="A1573" i="2"/>
  <c r="C1573" i="2"/>
  <c r="E1573" i="5" l="1"/>
  <c r="G1574" i="5"/>
  <c r="F1573" i="4"/>
  <c r="H1574" i="4"/>
  <c r="J1574" i="2"/>
  <c r="P1574" i="2"/>
  <c r="A1573" i="4"/>
  <c r="J1573" i="4" s="1"/>
  <c r="J797" i="3" s="1"/>
  <c r="K797" i="3" s="1"/>
  <c r="G1574" i="4" l="1"/>
  <c r="A1574" i="4"/>
  <c r="J1574" i="4" s="1"/>
  <c r="J799" i="3" s="1"/>
  <c r="K799" i="3" s="1"/>
  <c r="F1574" i="5"/>
  <c r="A1574" i="5" s="1"/>
  <c r="C1574" i="2"/>
  <c r="K1575" i="2"/>
  <c r="B1574" i="2"/>
  <c r="A1574" i="2"/>
  <c r="P1575" i="2" l="1"/>
  <c r="J1575" i="2"/>
  <c r="E1574" i="5"/>
  <c r="G1575" i="5"/>
  <c r="F1574" i="4"/>
  <c r="H1575" i="4"/>
  <c r="F1575" i="5" l="1"/>
  <c r="A1575" i="5"/>
  <c r="G1575" i="4"/>
  <c r="A1575" i="4" s="1"/>
  <c r="J1575" i="4" s="1"/>
  <c r="C1575" i="2"/>
  <c r="K1576" i="2"/>
  <c r="B1575" i="2"/>
  <c r="A1575" i="2"/>
  <c r="F1575" i="4" l="1"/>
  <c r="H1576" i="4"/>
  <c r="P1576" i="2"/>
  <c r="J1576" i="2"/>
  <c r="E1575" i="5"/>
  <c r="G1576" i="5"/>
  <c r="F1576" i="5" l="1"/>
  <c r="A1576" i="5"/>
  <c r="A1576" i="2"/>
  <c r="C1576" i="2"/>
  <c r="K1577" i="2"/>
  <c r="B1576" i="2"/>
  <c r="G1576" i="4"/>
  <c r="H1577" i="4" l="1"/>
  <c r="F1576" i="4"/>
  <c r="A1576" i="4"/>
  <c r="J1576" i="4" s="1"/>
  <c r="J1577" i="2"/>
  <c r="P1577" i="2"/>
  <c r="E1576" i="5"/>
  <c r="G1577" i="5"/>
  <c r="K1578" i="2" l="1"/>
  <c r="B1577" i="2"/>
  <c r="A1577" i="2"/>
  <c r="C1577" i="2"/>
  <c r="F1577" i="5"/>
  <c r="G1577" i="4"/>
  <c r="A1577" i="4"/>
  <c r="J1577" i="4" s="1"/>
  <c r="E1577" i="5" l="1"/>
  <c r="G1578" i="5"/>
  <c r="H1578" i="4"/>
  <c r="F1577" i="4"/>
  <c r="A1577" i="5"/>
  <c r="J1578" i="2"/>
  <c r="P1578" i="2"/>
  <c r="G1578" i="4" l="1"/>
  <c r="A1578" i="4"/>
  <c r="J1578" i="4" s="1"/>
  <c r="F1578" i="5"/>
  <c r="A1578" i="5" s="1"/>
  <c r="C1578" i="2"/>
  <c r="K1579" i="2"/>
  <c r="B1578" i="2"/>
  <c r="A1578" i="2"/>
  <c r="E1578" i="5" l="1"/>
  <c r="G1579" i="5"/>
  <c r="P1579" i="2"/>
  <c r="J1579" i="2"/>
  <c r="H1579" i="4"/>
  <c r="F1578" i="4"/>
  <c r="G1579" i="4" l="1"/>
  <c r="A1579" i="4"/>
  <c r="J1579" i="4" s="1"/>
  <c r="C1579" i="2"/>
  <c r="K1580" i="2"/>
  <c r="B1579" i="2"/>
  <c r="A1579" i="2"/>
  <c r="F1579" i="5"/>
  <c r="A1579" i="5"/>
  <c r="P1580" i="2" l="1"/>
  <c r="J1580" i="2"/>
  <c r="E1579" i="5"/>
  <c r="G1580" i="5"/>
  <c r="F1579" i="4"/>
  <c r="H1580" i="4"/>
  <c r="F1580" i="5" l="1"/>
  <c r="A1580" i="5" s="1"/>
  <c r="G1580" i="4"/>
  <c r="A1580" i="2"/>
  <c r="C1580" i="2"/>
  <c r="K1581" i="2"/>
  <c r="B1580" i="2"/>
  <c r="H1581" i="4" l="1"/>
  <c r="F1580" i="4"/>
  <c r="J1581" i="2"/>
  <c r="P1581" i="2"/>
  <c r="A1580" i="4"/>
  <c r="J1580" i="4" s="1"/>
  <c r="E1580" i="5"/>
  <c r="G1581" i="5"/>
  <c r="F1581" i="5" l="1"/>
  <c r="A1581" i="5"/>
  <c r="K1582" i="2"/>
  <c r="B1581" i="2"/>
  <c r="A1581" i="2"/>
  <c r="C1581" i="2"/>
  <c r="G1581" i="4"/>
  <c r="A1581" i="4"/>
  <c r="J1581" i="4" s="1"/>
  <c r="J1582" i="2" l="1"/>
  <c r="P1582" i="2"/>
  <c r="H1582" i="4"/>
  <c r="F1581" i="4"/>
  <c r="E1581" i="5"/>
  <c r="G1582" i="5"/>
  <c r="G1582" i="4" l="1"/>
  <c r="A1582" i="4"/>
  <c r="J1582" i="4" s="1"/>
  <c r="J805" i="3" s="1"/>
  <c r="K805" i="3" s="1"/>
  <c r="F1582" i="5"/>
  <c r="A1582" i="5" s="1"/>
  <c r="C1582" i="2"/>
  <c r="K1583" i="2"/>
  <c r="B1582" i="2"/>
  <c r="A1582" i="2"/>
  <c r="P1583" i="2" l="1"/>
  <c r="J1583" i="2"/>
  <c r="E1582" i="5"/>
  <c r="G1583" i="5"/>
  <c r="H1583" i="4"/>
  <c r="F1582" i="4"/>
  <c r="J161" i="1"/>
  <c r="F1583" i="5" l="1"/>
  <c r="A1583" i="5"/>
  <c r="C1583" i="2"/>
  <c r="K1584" i="2"/>
  <c r="B1583" i="2"/>
  <c r="A1583" i="2"/>
  <c r="G1583" i="4"/>
  <c r="A1583" i="4"/>
  <c r="J1583" i="4" s="1"/>
  <c r="J803" i="3" s="1"/>
  <c r="K803" i="3" s="1"/>
  <c r="P1584" i="2" l="1"/>
  <c r="J1584" i="2"/>
  <c r="F1583" i="4"/>
  <c r="H1584" i="4"/>
  <c r="E1583" i="5"/>
  <c r="G1584" i="5"/>
  <c r="G1584" i="4" l="1"/>
  <c r="F1584" i="5"/>
  <c r="A1584" i="5"/>
  <c r="A1584" i="2"/>
  <c r="C1584" i="2"/>
  <c r="K1585" i="2"/>
  <c r="B1584" i="2"/>
  <c r="E1584" i="5" l="1"/>
  <c r="G1585" i="5"/>
  <c r="H1585" i="4"/>
  <c r="F1584" i="4"/>
  <c r="J1585" i="2"/>
  <c r="P1585" i="2"/>
  <c r="A1584" i="4"/>
  <c r="J1584" i="4" s="1"/>
  <c r="G1585" i="4" l="1"/>
  <c r="F1585" i="5"/>
  <c r="A1585" i="5" s="1"/>
  <c r="K1586" i="2"/>
  <c r="B1585" i="2"/>
  <c r="A1585" i="2"/>
  <c r="C1585" i="2"/>
  <c r="E1585" i="5" l="1"/>
  <c r="G1586" i="5"/>
  <c r="H1586" i="4"/>
  <c r="F1585" i="4"/>
  <c r="J1586" i="2"/>
  <c r="P1586" i="2"/>
  <c r="A1585" i="4"/>
  <c r="J1585" i="4" s="1"/>
  <c r="G1586" i="4" l="1"/>
  <c r="A1586" i="4" s="1"/>
  <c r="J1586" i="4" s="1"/>
  <c r="J806" i="3" s="1"/>
  <c r="K806" i="3" s="1"/>
  <c r="F1586" i="5"/>
  <c r="A1586" i="5" s="1"/>
  <c r="C1586" i="2"/>
  <c r="K1587" i="2"/>
  <c r="B1586" i="2"/>
  <c r="A1586" i="2"/>
  <c r="E1586" i="5" l="1"/>
  <c r="G1587" i="5"/>
  <c r="P1587" i="2"/>
  <c r="J1587" i="2"/>
  <c r="H1587" i="4"/>
  <c r="F1586" i="4"/>
  <c r="C1587" i="2" l="1"/>
  <c r="K1588" i="2"/>
  <c r="B1587" i="2"/>
  <c r="A1587" i="2"/>
  <c r="F1587" i="5"/>
  <c r="A1587" i="5" s="1"/>
  <c r="A1587" i="4"/>
  <c r="J1587" i="4" s="1"/>
  <c r="J807" i="3" s="1"/>
  <c r="K807" i="3" s="1"/>
  <c r="G1587" i="4"/>
  <c r="F1587" i="4" l="1"/>
  <c r="H1588" i="4"/>
  <c r="P1588" i="2"/>
  <c r="J1588" i="2"/>
  <c r="E1587" i="5"/>
  <c r="G1588" i="5"/>
  <c r="F1588" i="5" l="1"/>
  <c r="A1588" i="5"/>
  <c r="A1588" i="2"/>
  <c r="C1588" i="2"/>
  <c r="K1589" i="2"/>
  <c r="B1588" i="2"/>
  <c r="G1588" i="4"/>
  <c r="H1589" i="4" l="1"/>
  <c r="F1588" i="4"/>
  <c r="A1588" i="4"/>
  <c r="J1588" i="4" s="1"/>
  <c r="J1589" i="2"/>
  <c r="P1589" i="2"/>
  <c r="E1588" i="5"/>
  <c r="G1589" i="5"/>
  <c r="K1590" i="2" l="1"/>
  <c r="B1589" i="2"/>
  <c r="A1589" i="2"/>
  <c r="C1589" i="2"/>
  <c r="F1589" i="5"/>
  <c r="A1589" i="5"/>
  <c r="G1589" i="4"/>
  <c r="E1589" i="5" l="1"/>
  <c r="G1590" i="5"/>
  <c r="F1589" i="4"/>
  <c r="H1590" i="4"/>
  <c r="A1589" i="4"/>
  <c r="J1589" i="4" s="1"/>
  <c r="J1590" i="2"/>
  <c r="P1590" i="2"/>
  <c r="G1590" i="4" l="1"/>
  <c r="A1590" i="4"/>
  <c r="J1590" i="4" s="1"/>
  <c r="F1590" i="5"/>
  <c r="A1590" i="5"/>
  <c r="C1590" i="2"/>
  <c r="K1591" i="2"/>
  <c r="B1590" i="2"/>
  <c r="A1590" i="2"/>
  <c r="E1590" i="5" l="1"/>
  <c r="G1591" i="5"/>
  <c r="P1591" i="2"/>
  <c r="J1591" i="2"/>
  <c r="F1590" i="4"/>
  <c r="H1591" i="4"/>
  <c r="G1591" i="4" l="1"/>
  <c r="A1591" i="4"/>
  <c r="J1591" i="4" s="1"/>
  <c r="C1591" i="2"/>
  <c r="K1592" i="2"/>
  <c r="B1591" i="2"/>
  <c r="A1591" i="2"/>
  <c r="F1591" i="5"/>
  <c r="A1591" i="5"/>
  <c r="P1592" i="2" l="1"/>
  <c r="J1592" i="2"/>
  <c r="E1591" i="5"/>
  <c r="G1592" i="5"/>
  <c r="F1591" i="4"/>
  <c r="H1592" i="4"/>
  <c r="F1592" i="5" l="1"/>
  <c r="A1592" i="5"/>
  <c r="G1592" i="4"/>
  <c r="A1592" i="2"/>
  <c r="C1592" i="2"/>
  <c r="K1593" i="2"/>
  <c r="B1592" i="2"/>
  <c r="H1593" i="4" l="1"/>
  <c r="F1592" i="4"/>
  <c r="J1593" i="2"/>
  <c r="P1593" i="2"/>
  <c r="A1592" i="4"/>
  <c r="J1592" i="4" s="1"/>
  <c r="E1592" i="5"/>
  <c r="G1593" i="5"/>
  <c r="J162" i="1"/>
  <c r="F1593" i="5" l="1"/>
  <c r="A1593" i="5"/>
  <c r="K1594" i="2"/>
  <c r="B1593" i="2"/>
  <c r="A1593" i="2"/>
  <c r="C1593" i="2"/>
  <c r="G1593" i="4"/>
  <c r="A1593" i="4"/>
  <c r="J1593" i="4" s="1"/>
  <c r="J810" i="3" s="1"/>
  <c r="K810" i="3" s="1"/>
  <c r="J1594" i="2" l="1"/>
  <c r="P1594" i="2"/>
  <c r="H1594" i="4"/>
  <c r="F1593" i="4"/>
  <c r="E1593" i="5"/>
  <c r="G1594" i="5"/>
  <c r="G1594" i="4" l="1"/>
  <c r="A1594" i="4"/>
  <c r="J1594" i="4" s="1"/>
  <c r="F1594" i="5"/>
  <c r="A1594" i="5" s="1"/>
  <c r="C1594" i="2"/>
  <c r="K1595" i="2"/>
  <c r="B1594" i="2"/>
  <c r="A1594" i="2"/>
  <c r="E1594" i="5" l="1"/>
  <c r="G1595" i="5"/>
  <c r="P1595" i="2"/>
  <c r="J1595" i="2"/>
  <c r="H1595" i="4"/>
  <c r="F1594" i="4"/>
  <c r="C1595" i="2" l="1"/>
  <c r="K1596" i="2"/>
  <c r="B1595" i="2"/>
  <c r="A1595" i="2"/>
  <c r="G1595" i="4"/>
  <c r="A1595" i="4"/>
  <c r="J1595" i="4" s="1"/>
  <c r="F1595" i="5"/>
  <c r="E1595" i="5" l="1"/>
  <c r="G1596" i="5"/>
  <c r="F1595" i="4"/>
  <c r="H1596" i="4"/>
  <c r="A1595" i="5"/>
  <c r="P1596" i="2"/>
  <c r="J1596" i="2"/>
  <c r="G1596" i="4" l="1"/>
  <c r="F1596" i="5"/>
  <c r="A1596" i="5" s="1"/>
  <c r="A1596" i="2"/>
  <c r="C1596" i="2"/>
  <c r="K1597" i="2"/>
  <c r="B1596" i="2"/>
  <c r="E1596" i="5" l="1"/>
  <c r="G1597" i="5"/>
  <c r="J1597" i="2"/>
  <c r="P1597" i="2"/>
  <c r="H1597" i="4"/>
  <c r="F1596" i="4"/>
  <c r="A1596" i="4"/>
  <c r="J1596" i="4" s="1"/>
  <c r="G1597" i="4" l="1"/>
  <c r="A1597" i="4"/>
  <c r="J1597" i="4" s="1"/>
  <c r="J1135" i="3" s="1"/>
  <c r="K1135" i="3" s="1"/>
  <c r="K1598" i="2"/>
  <c r="B1597" i="2"/>
  <c r="A1597" i="2"/>
  <c r="C1597" i="2"/>
  <c r="F1597" i="5"/>
  <c r="A1597" i="5"/>
  <c r="J1598" i="2" l="1"/>
  <c r="P1598" i="2"/>
  <c r="E1597" i="5"/>
  <c r="G1598" i="5"/>
  <c r="H1598" i="4"/>
  <c r="F1597" i="4"/>
  <c r="F1598" i="5" l="1"/>
  <c r="A1598" i="5"/>
  <c r="G1598" i="4"/>
  <c r="A1598" i="4" s="1"/>
  <c r="J1598" i="4" s="1"/>
  <c r="C1598" i="2"/>
  <c r="K1599" i="2"/>
  <c r="B1598" i="2"/>
  <c r="A1598" i="2"/>
  <c r="H1599" i="4" l="1"/>
  <c r="F1598" i="4"/>
  <c r="P1599" i="2"/>
  <c r="J1599" i="2"/>
  <c r="E1598" i="5"/>
  <c r="G1599" i="5"/>
  <c r="C1599" i="2" l="1"/>
  <c r="K1600" i="2"/>
  <c r="B1599" i="2"/>
  <c r="A1599" i="2"/>
  <c r="F1599" i="5"/>
  <c r="A1599" i="5" s="1"/>
  <c r="G1599" i="4"/>
  <c r="F1599" i="4" l="1"/>
  <c r="H1600" i="4"/>
  <c r="A1599" i="4"/>
  <c r="J1599" i="4" s="1"/>
  <c r="P1600" i="2"/>
  <c r="J1600" i="2"/>
  <c r="E1599" i="5"/>
  <c r="G1600" i="5"/>
  <c r="A1600" i="2" l="1"/>
  <c r="C1600" i="2"/>
  <c r="K1601" i="2"/>
  <c r="B1600" i="2"/>
  <c r="F1600" i="5"/>
  <c r="A1600" i="5"/>
  <c r="G1600" i="4"/>
  <c r="J1601" i="2" l="1"/>
  <c r="P1601" i="2"/>
  <c r="H1601" i="4"/>
  <c r="F1600" i="4"/>
  <c r="A1600" i="4"/>
  <c r="J1600" i="4" s="1"/>
  <c r="E1600" i="5"/>
  <c r="G1601" i="5"/>
  <c r="G1601" i="4" l="1"/>
  <c r="F1601" i="5"/>
  <c r="A1601" i="5" s="1"/>
  <c r="K1602" i="2"/>
  <c r="B1601" i="2"/>
  <c r="A1601" i="2"/>
  <c r="C1601" i="2"/>
  <c r="E1601" i="5" l="1"/>
  <c r="G1602" i="5"/>
  <c r="H1602" i="4"/>
  <c r="F1601" i="4"/>
  <c r="J1602" i="2"/>
  <c r="P1602" i="2"/>
  <c r="A1601" i="4"/>
  <c r="J1601" i="4" s="1"/>
  <c r="J1138" i="3" s="1"/>
  <c r="K1138" i="3" s="1"/>
  <c r="G1602" i="4" l="1"/>
  <c r="A1602" i="4"/>
  <c r="J1602" i="4" s="1"/>
  <c r="F1602" i="5"/>
  <c r="C1602" i="2"/>
  <c r="K1603" i="2"/>
  <c r="B1602" i="2"/>
  <c r="A1602" i="2"/>
  <c r="E1602" i="5" l="1"/>
  <c r="G1603" i="5"/>
  <c r="A1602" i="5"/>
  <c r="P1603" i="2"/>
  <c r="J1603" i="2"/>
  <c r="H1603" i="4"/>
  <c r="F1602" i="4"/>
  <c r="J163" i="1"/>
  <c r="F1603" i="5" l="1"/>
  <c r="G1603" i="4"/>
  <c r="C1603" i="2"/>
  <c r="K1604" i="2"/>
  <c r="B1603" i="2"/>
  <c r="A1603" i="2"/>
  <c r="F1603" i="4" l="1"/>
  <c r="H1604" i="4"/>
  <c r="A1603" i="4"/>
  <c r="J1603" i="4" s="1"/>
  <c r="P1604" i="2"/>
  <c r="J1604" i="2"/>
  <c r="E1603" i="5"/>
  <c r="G1604" i="5"/>
  <c r="A1603" i="5"/>
  <c r="A1604" i="2" l="1"/>
  <c r="C1604" i="2"/>
  <c r="K1605" i="2"/>
  <c r="B1604" i="2"/>
  <c r="F1604" i="5"/>
  <c r="G1604" i="4"/>
  <c r="J1605" i="2" l="1"/>
  <c r="P1605" i="2"/>
  <c r="H1605" i="4"/>
  <c r="F1604" i="4"/>
  <c r="A1604" i="4"/>
  <c r="J1604" i="4" s="1"/>
  <c r="E1604" i="5"/>
  <c r="G1605" i="5"/>
  <c r="A1604" i="5"/>
  <c r="G1605" i="4" l="1"/>
  <c r="A1605" i="5"/>
  <c r="F1605" i="5"/>
  <c r="K1606" i="2"/>
  <c r="B1605" i="2"/>
  <c r="A1605" i="2"/>
  <c r="C1605" i="2"/>
  <c r="E1605" i="5" l="1"/>
  <c r="G1606" i="5"/>
  <c r="F1605" i="4"/>
  <c r="H1606" i="4"/>
  <c r="J1606" i="2"/>
  <c r="P1606" i="2"/>
  <c r="A1605" i="4"/>
  <c r="J1605" i="4" s="1"/>
  <c r="G1606" i="4" l="1"/>
  <c r="A1606" i="4"/>
  <c r="J1606" i="4" s="1"/>
  <c r="F1606" i="5"/>
  <c r="C1606" i="2"/>
  <c r="K1607" i="2"/>
  <c r="B1606" i="2"/>
  <c r="A1606" i="2"/>
  <c r="E1606" i="5" l="1"/>
  <c r="G1607" i="5"/>
  <c r="A1606" i="5"/>
  <c r="P1607" i="2"/>
  <c r="J1607" i="2"/>
  <c r="F1606" i="4"/>
  <c r="H1607" i="4"/>
  <c r="C1607" i="2" l="1"/>
  <c r="K1608" i="2"/>
  <c r="B1607" i="2"/>
  <c r="A1607" i="2"/>
  <c r="G1607" i="4"/>
  <c r="A1607" i="4"/>
  <c r="J1607" i="4" s="1"/>
  <c r="A1607" i="5"/>
  <c r="F1607" i="5"/>
  <c r="F1607" i="4" l="1"/>
  <c r="H1608" i="4"/>
  <c r="E1607" i="5"/>
  <c r="G1608" i="5"/>
  <c r="P1608" i="2"/>
  <c r="J1608" i="2"/>
  <c r="F1608" i="5" l="1"/>
  <c r="A1608" i="2"/>
  <c r="C1608" i="2"/>
  <c r="K1609" i="2"/>
  <c r="B1608" i="2"/>
  <c r="G1608" i="4"/>
  <c r="H1609" i="4" l="1"/>
  <c r="F1608" i="4"/>
  <c r="A1608" i="4"/>
  <c r="J1608" i="4" s="1"/>
  <c r="E1608" i="5"/>
  <c r="G1609" i="5"/>
  <c r="J1609" i="2"/>
  <c r="P1609" i="2"/>
  <c r="A1608" i="5"/>
  <c r="K1610" i="2" l="1"/>
  <c r="B1609" i="2"/>
  <c r="A1609" i="2"/>
  <c r="C1609" i="2"/>
  <c r="F1609" i="5"/>
  <c r="A1609" i="5" s="1"/>
  <c r="G1609" i="4"/>
  <c r="A1609" i="4"/>
  <c r="J1609" i="4" s="1"/>
  <c r="H1610" i="4" l="1"/>
  <c r="F1609" i="4"/>
  <c r="E1609" i="5"/>
  <c r="G1610" i="5"/>
  <c r="J1610" i="2"/>
  <c r="P1610" i="2"/>
  <c r="F1610" i="5" l="1"/>
  <c r="C1610" i="2"/>
  <c r="K1611" i="2"/>
  <c r="B1610" i="2"/>
  <c r="A1610" i="2"/>
  <c r="G1610" i="4"/>
  <c r="A1610" i="4"/>
  <c r="J1610" i="4" s="1"/>
  <c r="J1140" i="3" s="1"/>
  <c r="K1140" i="3" s="1"/>
  <c r="P1611" i="2" l="1"/>
  <c r="J1611" i="2"/>
  <c r="H1611" i="4"/>
  <c r="F1610" i="4"/>
  <c r="E1610" i="5"/>
  <c r="G1611" i="5"/>
  <c r="A1610" i="5"/>
  <c r="G1611" i="4" l="1"/>
  <c r="A1611" i="4"/>
  <c r="J1611" i="4" s="1"/>
  <c r="J1149" i="3" s="1"/>
  <c r="K1149" i="3" s="1"/>
  <c r="F1611" i="5"/>
  <c r="C1611" i="2"/>
  <c r="K1612" i="2"/>
  <c r="B1611" i="2"/>
  <c r="A1611" i="2"/>
  <c r="P1612" i="2" l="1"/>
  <c r="J1612" i="2"/>
  <c r="E1611" i="5"/>
  <c r="G1612" i="5"/>
  <c r="A1611" i="5"/>
  <c r="F1611" i="4"/>
  <c r="H1612" i="4"/>
  <c r="F1612" i="5" l="1"/>
  <c r="A1612" i="4"/>
  <c r="J1612" i="4" s="1"/>
  <c r="G1612" i="4"/>
  <c r="A1612" i="2"/>
  <c r="C1612" i="2"/>
  <c r="K1613" i="2"/>
  <c r="B1612" i="2"/>
  <c r="H1613" i="4" l="1"/>
  <c r="F1612" i="4"/>
  <c r="J1613" i="2"/>
  <c r="P1613" i="2"/>
  <c r="E1612" i="5"/>
  <c r="G1613" i="5"/>
  <c r="A1612" i="5"/>
  <c r="J164" i="1"/>
  <c r="F1613" i="5" l="1"/>
  <c r="K1614" i="2"/>
  <c r="B1613" i="2"/>
  <c r="A1613" i="2"/>
  <c r="C1613" i="2"/>
  <c r="G1613" i="4"/>
  <c r="A1613" i="4" s="1"/>
  <c r="J1613" i="4" s="1"/>
  <c r="J1614" i="2" l="1"/>
  <c r="P1614" i="2"/>
  <c r="H1614" i="4"/>
  <c r="F1613" i="4"/>
  <c r="E1613" i="5"/>
  <c r="G1614" i="5"/>
  <c r="A1613" i="5"/>
  <c r="G1614" i="4" l="1"/>
  <c r="A1614" i="4" s="1"/>
  <c r="J1614" i="4" s="1"/>
  <c r="F1614" i="5"/>
  <c r="C1614" i="2"/>
  <c r="K1615" i="2"/>
  <c r="B1614" i="2"/>
  <c r="A1614" i="2"/>
  <c r="E1614" i="5" l="1"/>
  <c r="G1615" i="5"/>
  <c r="A1614" i="5"/>
  <c r="P1615" i="2"/>
  <c r="J1615" i="2"/>
  <c r="H1615" i="4"/>
  <c r="F1614" i="4"/>
  <c r="G1615" i="4" l="1"/>
  <c r="A1615" i="4"/>
  <c r="J1615" i="4" s="1"/>
  <c r="C1615" i="2"/>
  <c r="K1616" i="2"/>
  <c r="B1615" i="2"/>
  <c r="A1615" i="2"/>
  <c r="F1615" i="5"/>
  <c r="P1616" i="2" l="1"/>
  <c r="J1616" i="2"/>
  <c r="E1615" i="5"/>
  <c r="G1616" i="5"/>
  <c r="A1615" i="5"/>
  <c r="F1615" i="4"/>
  <c r="H1616" i="4"/>
  <c r="F1616" i="5" l="1"/>
  <c r="A1616" i="2"/>
  <c r="C1616" i="2"/>
  <c r="K1617" i="2"/>
  <c r="B1616" i="2"/>
  <c r="G1616" i="4"/>
  <c r="H1617" i="4" l="1"/>
  <c r="F1616" i="4"/>
  <c r="A1616" i="4"/>
  <c r="J1616" i="4" s="1"/>
  <c r="J1145" i="3" s="1"/>
  <c r="K1145" i="3" s="1"/>
  <c r="E1616" i="5"/>
  <c r="G1617" i="5"/>
  <c r="J1617" i="2"/>
  <c r="P1617" i="2"/>
  <c r="A1616" i="5"/>
  <c r="F1617" i="5" l="1"/>
  <c r="K1618" i="2"/>
  <c r="B1617" i="2"/>
  <c r="A1617" i="2"/>
  <c r="C1617" i="2"/>
  <c r="G1617" i="4"/>
  <c r="J1618" i="2" l="1"/>
  <c r="P1618" i="2"/>
  <c r="E1617" i="5"/>
  <c r="G1618" i="5"/>
  <c r="H1618" i="4"/>
  <c r="F1617" i="4"/>
  <c r="A1617" i="4"/>
  <c r="J1617" i="4" s="1"/>
  <c r="A1617" i="5"/>
  <c r="F1618" i="5" l="1"/>
  <c r="G1618" i="4"/>
  <c r="A1618" i="4" s="1"/>
  <c r="J1618" i="4" s="1"/>
  <c r="C1618" i="2"/>
  <c r="K1619" i="2"/>
  <c r="B1618" i="2"/>
  <c r="A1618" i="2"/>
  <c r="H1619" i="4" l="1"/>
  <c r="F1618" i="4"/>
  <c r="P1619" i="2"/>
  <c r="J1619" i="2"/>
  <c r="E1618" i="5"/>
  <c r="G1619" i="5"/>
  <c r="A1618" i="5"/>
  <c r="C1619" i="2" l="1"/>
  <c r="K1620" i="2"/>
  <c r="B1619" i="2"/>
  <c r="A1619" i="2"/>
  <c r="F1619" i="5"/>
  <c r="A1619" i="4"/>
  <c r="J1619" i="4" s="1"/>
  <c r="G1619" i="4"/>
  <c r="E1619" i="5" l="1"/>
  <c r="G1620" i="5"/>
  <c r="A1619" i="5"/>
  <c r="F1619" i="4"/>
  <c r="H1620" i="4"/>
  <c r="P1620" i="2"/>
  <c r="J1620" i="2"/>
  <c r="A1620" i="2" l="1"/>
  <c r="C1620" i="2"/>
  <c r="K1621" i="2"/>
  <c r="B1620" i="2"/>
  <c r="F1620" i="5"/>
  <c r="G1620" i="4"/>
  <c r="J1621" i="2" l="1"/>
  <c r="P1621" i="2"/>
  <c r="H1621" i="4"/>
  <c r="F1620" i="4"/>
  <c r="A1620" i="4"/>
  <c r="J1620" i="4" s="1"/>
  <c r="E1620" i="5"/>
  <c r="G1621" i="5"/>
  <c r="A1620" i="5"/>
  <c r="G1621" i="4" l="1"/>
  <c r="F1621" i="5"/>
  <c r="K1622" i="2"/>
  <c r="B1621" i="2"/>
  <c r="A1621" i="2"/>
  <c r="C1621" i="2"/>
  <c r="E1621" i="5" l="1"/>
  <c r="G1622" i="5"/>
  <c r="A1621" i="5"/>
  <c r="F1621" i="4"/>
  <c r="H1622" i="4"/>
  <c r="J1622" i="2"/>
  <c r="P1622" i="2"/>
  <c r="A1621" i="4"/>
  <c r="J1621" i="4" s="1"/>
  <c r="J1212" i="3" s="1"/>
  <c r="K1212" i="3" s="1"/>
  <c r="C1622" i="2" l="1"/>
  <c r="K1623" i="2"/>
  <c r="B1622" i="2"/>
  <c r="A1622" i="2"/>
  <c r="F1622" i="5"/>
  <c r="G1622" i="4"/>
  <c r="F1622" i="4" l="1"/>
  <c r="H1623" i="4"/>
  <c r="E1622" i="5"/>
  <c r="G1623" i="5"/>
  <c r="A1622" i="5"/>
  <c r="A1622" i="4"/>
  <c r="J1622" i="4" s="1"/>
  <c r="P1623" i="2"/>
  <c r="J1623" i="2"/>
  <c r="J165" i="1"/>
  <c r="C1623" i="2" l="1"/>
  <c r="K1624" i="2"/>
  <c r="B1623" i="2"/>
  <c r="A1623" i="2"/>
  <c r="F1623" i="5"/>
  <c r="G1623" i="4"/>
  <c r="A1623" i="4" s="1"/>
  <c r="J1623" i="4" s="1"/>
  <c r="E1623" i="5" l="1"/>
  <c r="G1624" i="5"/>
  <c r="A1623" i="5"/>
  <c r="P1624" i="2"/>
  <c r="J1624" i="2"/>
  <c r="F1623" i="4"/>
  <c r="H1624" i="4"/>
  <c r="A1624" i="2" l="1"/>
  <c r="C1624" i="2"/>
  <c r="K1625" i="2"/>
  <c r="B1624" i="2"/>
  <c r="G1624" i="4"/>
  <c r="F1624" i="5"/>
  <c r="J1625" i="2" l="1"/>
  <c r="P1625" i="2"/>
  <c r="E1624" i="5"/>
  <c r="G1625" i="5"/>
  <c r="A1624" i="5"/>
  <c r="H1625" i="4"/>
  <c r="F1624" i="4"/>
  <c r="A1624" i="4"/>
  <c r="J1624" i="4" s="1"/>
  <c r="F1625" i="5" l="1"/>
  <c r="G1625" i="4"/>
  <c r="A1625" i="4" s="1"/>
  <c r="J1625" i="4" s="1"/>
  <c r="K1626" i="2"/>
  <c r="B1625" i="2"/>
  <c r="A1625" i="2"/>
  <c r="C1625" i="2"/>
  <c r="H1626" i="4" l="1"/>
  <c r="F1625" i="4"/>
  <c r="E1625" i="5"/>
  <c r="G1626" i="5"/>
  <c r="J1626" i="2"/>
  <c r="P1626" i="2"/>
  <c r="A1625" i="5"/>
  <c r="F1626" i="5" l="1"/>
  <c r="C1626" i="2"/>
  <c r="K1627" i="2"/>
  <c r="B1626" i="2"/>
  <c r="A1626" i="2"/>
  <c r="G1626" i="4"/>
  <c r="A1626" i="4"/>
  <c r="J1626" i="4" s="1"/>
  <c r="J1218" i="3" s="1"/>
  <c r="K1218" i="3" s="1"/>
  <c r="P1627" i="2" l="1"/>
  <c r="J1627" i="2"/>
  <c r="H1627" i="4"/>
  <c r="F1626" i="4"/>
  <c r="E1626" i="5"/>
  <c r="G1627" i="5"/>
  <c r="A1626" i="5"/>
  <c r="G1627" i="4" l="1"/>
  <c r="A1627" i="4"/>
  <c r="J1627" i="4" s="1"/>
  <c r="A1627" i="5"/>
  <c r="F1627" i="5"/>
  <c r="C1627" i="2"/>
  <c r="K1628" i="2"/>
  <c r="B1627" i="2"/>
  <c r="A1627" i="2"/>
  <c r="E1627" i="5" l="1"/>
  <c r="G1628" i="5"/>
  <c r="P1628" i="2"/>
  <c r="J1628" i="2"/>
  <c r="F1627" i="4"/>
  <c r="H1628" i="4"/>
  <c r="A1628" i="2" l="1"/>
  <c r="C1628" i="2"/>
  <c r="K1629" i="2"/>
  <c r="B1628" i="2"/>
  <c r="G1628" i="4"/>
  <c r="F1628" i="5"/>
  <c r="J1629" i="2" l="1"/>
  <c r="P1629" i="2"/>
  <c r="E1628" i="5"/>
  <c r="G1629" i="5"/>
  <c r="A1628" i="5"/>
  <c r="H1629" i="4"/>
  <c r="F1628" i="4"/>
  <c r="A1628" i="4"/>
  <c r="J1628" i="4" s="1"/>
  <c r="F1629" i="5" l="1"/>
  <c r="G1629" i="4"/>
  <c r="A1629" i="4" s="1"/>
  <c r="J1629" i="4" s="1"/>
  <c r="K1630" i="2"/>
  <c r="B1629" i="2"/>
  <c r="A1629" i="2"/>
  <c r="C1629" i="2"/>
  <c r="H1630" i="4" l="1"/>
  <c r="F1629" i="4"/>
  <c r="E1629" i="5"/>
  <c r="G1630" i="5"/>
  <c r="J1630" i="2"/>
  <c r="P1630" i="2"/>
  <c r="A1629" i="5"/>
  <c r="F1630" i="5" l="1"/>
  <c r="C1630" i="2"/>
  <c r="K1631" i="2"/>
  <c r="B1630" i="2"/>
  <c r="A1630" i="2"/>
  <c r="G1630" i="4"/>
  <c r="A1630" i="4"/>
  <c r="J1630" i="4" s="1"/>
  <c r="P1631" i="2" l="1"/>
  <c r="J1631" i="2"/>
  <c r="H1631" i="4"/>
  <c r="F1630" i="4"/>
  <c r="E1630" i="5"/>
  <c r="G1631" i="5"/>
  <c r="A1630" i="5"/>
  <c r="G1631" i="4" l="1"/>
  <c r="A1631" i="4"/>
  <c r="J1631" i="4" s="1"/>
  <c r="J1220" i="3" s="1"/>
  <c r="K1220" i="3" s="1"/>
  <c r="A1631" i="5"/>
  <c r="F1631" i="5"/>
  <c r="C1631" i="2"/>
  <c r="K1632" i="2"/>
  <c r="B1631" i="2"/>
  <c r="A1631" i="2"/>
  <c r="P1632" i="2" l="1"/>
  <c r="J1632" i="2"/>
  <c r="E1631" i="5"/>
  <c r="G1632" i="5"/>
  <c r="F1631" i="4"/>
  <c r="H1632" i="4"/>
  <c r="F1632" i="5" l="1"/>
  <c r="A1632" i="4"/>
  <c r="J1632" i="4" s="1"/>
  <c r="G1632" i="4"/>
  <c r="A1632" i="2"/>
  <c r="C1632" i="2"/>
  <c r="K1633" i="2"/>
  <c r="B1632" i="2"/>
  <c r="H1633" i="4" l="1"/>
  <c r="F1632" i="4"/>
  <c r="J1633" i="2"/>
  <c r="P1633" i="2"/>
  <c r="E1632" i="5"/>
  <c r="G1633" i="5"/>
  <c r="A1632" i="5"/>
  <c r="J166" i="1"/>
  <c r="F1633" i="5" l="1"/>
  <c r="K1634" i="2"/>
  <c r="B1633" i="2"/>
  <c r="A1633" i="2"/>
  <c r="C1633" i="2"/>
  <c r="G1633" i="4"/>
  <c r="J1634" i="2" l="1"/>
  <c r="P1634" i="2"/>
  <c r="H1634" i="4"/>
  <c r="F1633" i="4"/>
  <c r="A1633" i="4"/>
  <c r="J1633" i="4" s="1"/>
  <c r="E1633" i="5"/>
  <c r="G1634" i="5"/>
  <c r="A1633" i="5"/>
  <c r="G1634" i="4" l="1"/>
  <c r="A1634" i="4"/>
  <c r="J1634" i="4" s="1"/>
  <c r="A1634" i="5"/>
  <c r="F1634" i="5"/>
  <c r="C1634" i="2"/>
  <c r="K1635" i="2"/>
  <c r="B1634" i="2"/>
  <c r="A1634" i="2"/>
  <c r="E1634" i="5" l="1"/>
  <c r="G1635" i="5"/>
  <c r="P1635" i="2"/>
  <c r="J1635" i="2"/>
  <c r="H1635" i="4"/>
  <c r="F1634" i="4"/>
  <c r="G1635" i="4" l="1"/>
  <c r="C1635" i="2"/>
  <c r="K1636" i="2"/>
  <c r="B1635" i="2"/>
  <c r="A1635" i="2"/>
  <c r="F1635" i="5"/>
  <c r="P1636" i="2" l="1"/>
  <c r="J1636" i="2"/>
  <c r="E1635" i="5"/>
  <c r="G1636" i="5"/>
  <c r="A1635" i="5"/>
  <c r="F1635" i="4"/>
  <c r="H1636" i="4"/>
  <c r="A1635" i="4"/>
  <c r="J1635" i="4" s="1"/>
  <c r="F1636" i="5" l="1"/>
  <c r="A1636" i="2"/>
  <c r="C1636" i="2"/>
  <c r="K1637" i="2"/>
  <c r="B1636" i="2"/>
  <c r="G1636" i="4"/>
  <c r="F1636" i="4" l="1"/>
  <c r="H1637" i="4"/>
  <c r="A1636" i="4"/>
  <c r="J1636" i="4" s="1"/>
  <c r="E1636" i="5"/>
  <c r="G1637" i="5"/>
  <c r="J1637" i="2"/>
  <c r="P1637" i="2"/>
  <c r="A1636" i="5"/>
  <c r="K1638" i="2" l="1"/>
  <c r="B1637" i="2"/>
  <c r="A1637" i="2"/>
  <c r="C1637" i="2"/>
  <c r="F1637" i="5"/>
  <c r="G1637" i="4"/>
  <c r="E1637" i="5" l="1"/>
  <c r="G1638" i="5"/>
  <c r="A1637" i="5"/>
  <c r="H1638" i="4"/>
  <c r="F1637" i="4"/>
  <c r="A1637" i="4"/>
  <c r="J1637" i="4" s="1"/>
  <c r="J1638" i="2"/>
  <c r="P1638" i="2"/>
  <c r="G1638" i="4" l="1"/>
  <c r="A1638" i="4"/>
  <c r="J1638" i="4" s="1"/>
  <c r="C1638" i="2"/>
  <c r="K1639" i="2"/>
  <c r="B1638" i="2"/>
  <c r="A1638" i="2"/>
  <c r="F1638" i="5"/>
  <c r="P1639" i="2" l="1"/>
  <c r="J1639" i="2"/>
  <c r="E1638" i="5"/>
  <c r="G1639" i="5"/>
  <c r="A1638" i="5"/>
  <c r="H1639" i="4"/>
  <c r="F1638" i="4"/>
  <c r="F1639" i="5" l="1"/>
  <c r="G1639" i="4"/>
  <c r="A1639" i="4" s="1"/>
  <c r="J1639" i="4" s="1"/>
  <c r="C1639" i="2"/>
  <c r="K1640" i="2"/>
  <c r="B1639" i="2"/>
  <c r="A1639" i="2"/>
  <c r="F1639" i="4" l="1"/>
  <c r="H1640" i="4"/>
  <c r="P1640" i="2"/>
  <c r="J1640" i="2"/>
  <c r="E1639" i="5"/>
  <c r="G1640" i="5"/>
  <c r="A1639" i="5"/>
  <c r="A1640" i="2" l="1"/>
  <c r="C1640" i="2"/>
  <c r="K1641" i="2"/>
  <c r="B1640" i="2"/>
  <c r="F1640" i="5"/>
  <c r="G1640" i="4"/>
  <c r="F1640" i="4" l="1"/>
  <c r="H1641" i="4"/>
  <c r="A1640" i="4"/>
  <c r="J1640" i="4" s="1"/>
  <c r="J1641" i="2"/>
  <c r="P1641" i="2"/>
  <c r="E1640" i="5"/>
  <c r="G1641" i="5"/>
  <c r="A1640" i="5"/>
  <c r="K1642" i="2" l="1"/>
  <c r="B1641" i="2"/>
  <c r="A1641" i="2"/>
  <c r="C1641" i="2"/>
  <c r="F1641" i="5"/>
  <c r="G1641" i="4"/>
  <c r="E1641" i="5" l="1"/>
  <c r="G1642" i="5"/>
  <c r="A1641" i="5"/>
  <c r="H1642" i="4"/>
  <c r="F1641" i="4"/>
  <c r="A1641" i="4"/>
  <c r="J1641" i="4" s="1"/>
  <c r="J1642" i="2"/>
  <c r="P1642" i="2"/>
  <c r="G1642" i="4" l="1"/>
  <c r="A1642" i="4"/>
  <c r="J1642" i="4" s="1"/>
  <c r="C1642" i="2"/>
  <c r="K1643" i="2"/>
  <c r="B1642" i="2"/>
  <c r="A1642" i="2"/>
  <c r="F1642" i="5"/>
  <c r="P1643" i="2" l="1"/>
  <c r="J1643" i="2"/>
  <c r="E1642" i="5"/>
  <c r="G1643" i="5"/>
  <c r="A1642" i="5"/>
  <c r="F1642" i="4"/>
  <c r="H1643" i="4"/>
  <c r="J167" i="1"/>
  <c r="F1643" i="5" l="1"/>
  <c r="C1643" i="2"/>
  <c r="K1644" i="2"/>
  <c r="B1643" i="2"/>
  <c r="A1643" i="2"/>
  <c r="G1643" i="4"/>
  <c r="A1643" i="4"/>
  <c r="J1643" i="4" s="1"/>
  <c r="P1644" i="2" l="1"/>
  <c r="J1644" i="2"/>
  <c r="F1643" i="4"/>
  <c r="H1644" i="4"/>
  <c r="E1643" i="5"/>
  <c r="G1644" i="5"/>
  <c r="A1643" i="5"/>
  <c r="G1644" i="4" l="1"/>
  <c r="F1644" i="5"/>
  <c r="A1644" i="2"/>
  <c r="C1644" i="2"/>
  <c r="K1645" i="2"/>
  <c r="B1644" i="2"/>
  <c r="E1644" i="5" l="1"/>
  <c r="G1645" i="5"/>
  <c r="J1645" i="2"/>
  <c r="P1645" i="2"/>
  <c r="A1644" i="5"/>
  <c r="F1644" i="4"/>
  <c r="H1645" i="4"/>
  <c r="A1644" i="4"/>
  <c r="J1644" i="4" s="1"/>
  <c r="G1645" i="4" l="1"/>
  <c r="K1646" i="2"/>
  <c r="B1645" i="2"/>
  <c r="A1645" i="2"/>
  <c r="C1645" i="2"/>
  <c r="F1645" i="5"/>
  <c r="J1646" i="2" l="1"/>
  <c r="P1646" i="2"/>
  <c r="E1645" i="5"/>
  <c r="G1646" i="5"/>
  <c r="A1645" i="5"/>
  <c r="H1646" i="4"/>
  <c r="F1645" i="4"/>
  <c r="A1645" i="4"/>
  <c r="J1645" i="4" s="1"/>
  <c r="F1646" i="5" l="1"/>
  <c r="G1646" i="4"/>
  <c r="A1646" i="4" s="1"/>
  <c r="J1646" i="4" s="1"/>
  <c r="C1646" i="2"/>
  <c r="K1647" i="2"/>
  <c r="B1646" i="2"/>
  <c r="A1646" i="2"/>
  <c r="H1647" i="4" l="1"/>
  <c r="F1646" i="4"/>
  <c r="P1647" i="2"/>
  <c r="J1647" i="2"/>
  <c r="E1646" i="5"/>
  <c r="G1647" i="5"/>
  <c r="A1646" i="5"/>
  <c r="C1647" i="2" l="1"/>
  <c r="K1648" i="2"/>
  <c r="B1647" i="2"/>
  <c r="A1647" i="2"/>
  <c r="F1647" i="5"/>
  <c r="G1647" i="4"/>
  <c r="F1647" i="4" l="1"/>
  <c r="H1648" i="4"/>
  <c r="E1647" i="5"/>
  <c r="G1648" i="5"/>
  <c r="A1647" i="5"/>
  <c r="A1647" i="4"/>
  <c r="J1647" i="4" s="1"/>
  <c r="J1248" i="3" s="1"/>
  <c r="K1248" i="3" s="1"/>
  <c r="P1648" i="2"/>
  <c r="J1648" i="2"/>
  <c r="A1648" i="2" l="1"/>
  <c r="C1648" i="2"/>
  <c r="K1649" i="2"/>
  <c r="B1648" i="2"/>
  <c r="F1648" i="5"/>
  <c r="G1648" i="4"/>
  <c r="J1649" i="2" l="1"/>
  <c r="P1649" i="2"/>
  <c r="F1648" i="4"/>
  <c r="H1649" i="4"/>
  <c r="A1648" i="4"/>
  <c r="J1648" i="4" s="1"/>
  <c r="E1648" i="5"/>
  <c r="G1649" i="5"/>
  <c r="A1648" i="5"/>
  <c r="G1649" i="4" l="1"/>
  <c r="F1649" i="5"/>
  <c r="K1650" i="2"/>
  <c r="B1649" i="2"/>
  <c r="A1649" i="2"/>
  <c r="C1649" i="2"/>
  <c r="E1649" i="5" l="1"/>
  <c r="G1650" i="5"/>
  <c r="A1649" i="5"/>
  <c r="H1650" i="4"/>
  <c r="F1649" i="4"/>
  <c r="J1650" i="2"/>
  <c r="P1650" i="2"/>
  <c r="A1649" i="4"/>
  <c r="J1649" i="4" s="1"/>
  <c r="G1650" i="4" l="1"/>
  <c r="A1650" i="4"/>
  <c r="J1650" i="4" s="1"/>
  <c r="C1650" i="2"/>
  <c r="K1651" i="2"/>
  <c r="B1650" i="2"/>
  <c r="A1650" i="2"/>
  <c r="F1650" i="5"/>
  <c r="P1651" i="2" l="1"/>
  <c r="J1651" i="2"/>
  <c r="E1650" i="5"/>
  <c r="G1651" i="5"/>
  <c r="A1650" i="5"/>
  <c r="F1650" i="4"/>
  <c r="H1651" i="4"/>
  <c r="F1651" i="5" l="1"/>
  <c r="C1651" i="2"/>
  <c r="K1652" i="2"/>
  <c r="B1651" i="2"/>
  <c r="A1651" i="2"/>
  <c r="G1651" i="4"/>
  <c r="A1651" i="4"/>
  <c r="J1651" i="4" s="1"/>
  <c r="P1652" i="2" l="1"/>
  <c r="J1652" i="2"/>
  <c r="F1651" i="4"/>
  <c r="H1652" i="4"/>
  <c r="E1651" i="5"/>
  <c r="G1652" i="5"/>
  <c r="A1651" i="5"/>
  <c r="G1652" i="4" l="1"/>
  <c r="F1652" i="5"/>
  <c r="A1652" i="2"/>
  <c r="C1652" i="2"/>
  <c r="K1653" i="2"/>
  <c r="B1652" i="2"/>
  <c r="E1652" i="5" l="1"/>
  <c r="G1653" i="5"/>
  <c r="J1653" i="2"/>
  <c r="P1653" i="2"/>
  <c r="A1652" i="5"/>
  <c r="F1652" i="4"/>
  <c r="H1653" i="4"/>
  <c r="A1652" i="4"/>
  <c r="J1652" i="4" s="1"/>
  <c r="J168" i="1"/>
  <c r="G1653" i="4" l="1"/>
  <c r="K1654" i="2"/>
  <c r="B1653" i="2"/>
  <c r="A1653" i="2"/>
  <c r="C1653" i="2"/>
  <c r="F1653" i="5"/>
  <c r="J1654" i="2" l="1"/>
  <c r="P1654" i="2"/>
  <c r="E1653" i="5"/>
  <c r="G1654" i="5"/>
  <c r="A1653" i="5"/>
  <c r="H1654" i="4"/>
  <c r="F1653" i="4"/>
  <c r="A1653" i="4"/>
  <c r="J1653" i="4" s="1"/>
  <c r="F1654" i="5" l="1"/>
  <c r="G1654" i="4"/>
  <c r="A1654" i="4" s="1"/>
  <c r="J1654" i="4" s="1"/>
  <c r="C1654" i="2"/>
  <c r="K1655" i="2"/>
  <c r="B1654" i="2"/>
  <c r="A1654" i="2"/>
  <c r="H1655" i="4" l="1"/>
  <c r="F1654" i="4"/>
  <c r="P1655" i="2"/>
  <c r="J1655" i="2"/>
  <c r="E1654" i="5"/>
  <c r="G1655" i="5"/>
  <c r="A1654" i="5"/>
  <c r="C1655" i="2" l="1"/>
  <c r="K1656" i="2"/>
  <c r="B1655" i="2"/>
  <c r="A1655" i="2"/>
  <c r="F1655" i="5"/>
  <c r="G1655" i="4"/>
  <c r="F1655" i="4" l="1"/>
  <c r="H1656" i="4"/>
  <c r="E1655" i="5"/>
  <c r="G1656" i="5"/>
  <c r="A1655" i="5"/>
  <c r="A1655" i="4"/>
  <c r="J1655" i="4" s="1"/>
  <c r="J1252" i="3" s="1"/>
  <c r="K1252" i="3" s="1"/>
  <c r="P1656" i="2"/>
  <c r="J1656" i="2"/>
  <c r="F1656" i="5" l="1"/>
  <c r="A1656" i="2"/>
  <c r="C1656" i="2"/>
  <c r="K1657" i="2"/>
  <c r="B1656" i="2"/>
  <c r="G1656" i="4"/>
  <c r="F1656" i="4" l="1"/>
  <c r="H1657" i="4"/>
  <c r="A1656" i="4"/>
  <c r="J1656" i="4" s="1"/>
  <c r="E1656" i="5"/>
  <c r="G1657" i="5"/>
  <c r="J1657" i="2"/>
  <c r="P1657" i="2"/>
  <c r="A1656" i="5"/>
  <c r="K1658" i="2" l="1"/>
  <c r="B1657" i="2"/>
  <c r="A1657" i="2"/>
  <c r="C1657" i="2"/>
  <c r="F1657" i="5"/>
  <c r="G1657" i="4"/>
  <c r="E1657" i="5" l="1"/>
  <c r="G1658" i="5"/>
  <c r="A1657" i="5"/>
  <c r="H1658" i="4"/>
  <c r="F1657" i="4"/>
  <c r="A1657" i="4"/>
  <c r="J1657" i="4" s="1"/>
  <c r="J1658" i="2"/>
  <c r="P1658" i="2"/>
  <c r="G1658" i="4" l="1"/>
  <c r="A1658" i="4"/>
  <c r="J1658" i="4" s="1"/>
  <c r="C1658" i="2"/>
  <c r="K1659" i="2"/>
  <c r="B1658" i="2"/>
  <c r="A1658" i="2"/>
  <c r="F1658" i="5"/>
  <c r="P1659" i="2" l="1"/>
  <c r="J1659" i="2"/>
  <c r="E1658" i="5"/>
  <c r="G1659" i="5"/>
  <c r="A1658" i="5"/>
  <c r="F1658" i="4"/>
  <c r="H1659" i="4"/>
  <c r="F1659" i="5" l="1"/>
  <c r="C1659" i="2"/>
  <c r="K1660" i="2"/>
  <c r="B1659" i="2"/>
  <c r="A1659" i="2"/>
  <c r="G1659" i="4"/>
  <c r="A1659" i="4"/>
  <c r="J1659" i="4" s="1"/>
  <c r="J1231" i="3" s="1"/>
  <c r="K1231" i="3" s="1"/>
  <c r="P1660" i="2" l="1"/>
  <c r="J1660" i="2"/>
  <c r="F1659" i="4"/>
  <c r="H1660" i="4"/>
  <c r="E1659" i="5"/>
  <c r="G1660" i="5"/>
  <c r="A1659" i="5"/>
  <c r="G1660" i="4" l="1"/>
  <c r="F1660" i="5"/>
  <c r="A1660" i="2"/>
  <c r="C1660" i="2"/>
  <c r="K1661" i="2"/>
  <c r="B1660" i="2"/>
  <c r="E1660" i="5" l="1"/>
  <c r="G1661" i="5"/>
  <c r="A1660" i="5"/>
  <c r="J1661" i="2"/>
  <c r="P1661" i="2"/>
  <c r="F1660" i="4"/>
  <c r="H1661" i="4"/>
  <c r="A1660" i="4"/>
  <c r="J1660" i="4" s="1"/>
  <c r="K1662" i="2" l="1"/>
  <c r="B1661" i="2"/>
  <c r="A1661" i="2"/>
  <c r="C1661" i="2"/>
  <c r="G1661" i="4"/>
  <c r="F1661" i="5"/>
  <c r="H1662" i="4" l="1"/>
  <c r="F1661" i="4"/>
  <c r="A1661" i="4"/>
  <c r="J1661" i="4" s="1"/>
  <c r="J1232" i="3" s="1"/>
  <c r="K1232" i="3" s="1"/>
  <c r="E1661" i="5"/>
  <c r="G1662" i="5"/>
  <c r="A1661" i="5"/>
  <c r="J1662" i="2"/>
  <c r="P1662" i="2"/>
  <c r="F1662" i="5" l="1"/>
  <c r="C1662" i="2"/>
  <c r="K1663" i="2"/>
  <c r="B1662" i="2"/>
  <c r="A1662" i="2"/>
  <c r="G1662" i="4"/>
  <c r="A1662" i="4"/>
  <c r="J1662" i="4" s="1"/>
  <c r="P1663" i="2" l="1"/>
  <c r="J1663" i="2"/>
  <c r="H1663" i="4"/>
  <c r="F1662" i="4"/>
  <c r="E1662" i="5"/>
  <c r="G1663" i="5"/>
  <c r="A1662" i="5"/>
  <c r="J169" i="1"/>
  <c r="G1663" i="4" l="1"/>
  <c r="A1663" i="4"/>
  <c r="J1663" i="4" s="1"/>
  <c r="F1663" i="5"/>
  <c r="C1663" i="2"/>
  <c r="K1664" i="2"/>
  <c r="B1663" i="2"/>
  <c r="A1663" i="2"/>
  <c r="E1663" i="5" l="1"/>
  <c r="G1664" i="5"/>
  <c r="A1663" i="5"/>
  <c r="P1664" i="2"/>
  <c r="J1664" i="2"/>
  <c r="F1663" i="4"/>
  <c r="H1664" i="4"/>
  <c r="A1664" i="2" l="1"/>
  <c r="C1664" i="2"/>
  <c r="K1665" i="2"/>
  <c r="B1664" i="2"/>
  <c r="G1664" i="4"/>
  <c r="F1664" i="5"/>
  <c r="J1665" i="2" l="1"/>
  <c r="P1665" i="2"/>
  <c r="E1664" i="5"/>
  <c r="G1665" i="5"/>
  <c r="A1664" i="5"/>
  <c r="F1664" i="4"/>
  <c r="H1665" i="4"/>
  <c r="A1664" i="4"/>
  <c r="J1664" i="4" s="1"/>
  <c r="J1233" i="3" s="1"/>
  <c r="K1233" i="3" s="1"/>
  <c r="F1665" i="5" l="1"/>
  <c r="G1665" i="4"/>
  <c r="K1666" i="2"/>
  <c r="B1665" i="2"/>
  <c r="A1665" i="2"/>
  <c r="C1665" i="2"/>
  <c r="H1666" i="4" l="1"/>
  <c r="F1665" i="4"/>
  <c r="A1665" i="4"/>
  <c r="J1665" i="4" s="1"/>
  <c r="J1235" i="3" s="1"/>
  <c r="K1235" i="3" s="1"/>
  <c r="E1665" i="5"/>
  <c r="G1666" i="5"/>
  <c r="J1666" i="2"/>
  <c r="P1666" i="2"/>
  <c r="A1665" i="5"/>
  <c r="F1666" i="5" l="1"/>
  <c r="C1666" i="2"/>
  <c r="K1667" i="2"/>
  <c r="B1666" i="2"/>
  <c r="A1666" i="2"/>
  <c r="G1666" i="4"/>
  <c r="A1666" i="4"/>
  <c r="J1666" i="4" s="1"/>
  <c r="P1667" i="2" l="1"/>
  <c r="J1667" i="2"/>
  <c r="F1666" i="4"/>
  <c r="H1667" i="4"/>
  <c r="E1666" i="5"/>
  <c r="G1667" i="5"/>
  <c r="A1666" i="5"/>
  <c r="G1667" i="4" l="1"/>
  <c r="A1667" i="4"/>
  <c r="J1667" i="4" s="1"/>
  <c r="F1667" i="5"/>
  <c r="C1667" i="2"/>
  <c r="K1668" i="2"/>
  <c r="B1667" i="2"/>
  <c r="A1667" i="2"/>
  <c r="E1667" i="5" l="1"/>
  <c r="G1668" i="5"/>
  <c r="A1667" i="5"/>
  <c r="P1668" i="2"/>
  <c r="J1668" i="2"/>
  <c r="F1667" i="4"/>
  <c r="H1668" i="4"/>
  <c r="A1668" i="2" l="1"/>
  <c r="C1668" i="2"/>
  <c r="K1669" i="2"/>
  <c r="B1668" i="2"/>
  <c r="G1668" i="4"/>
  <c r="F1668" i="5"/>
  <c r="J1669" i="2" l="1"/>
  <c r="P1669" i="2"/>
  <c r="E1668" i="5"/>
  <c r="G1669" i="5"/>
  <c r="A1668" i="5"/>
  <c r="F1668" i="4"/>
  <c r="H1669" i="4"/>
  <c r="A1668" i="4"/>
  <c r="J1668" i="4" s="1"/>
  <c r="F1669" i="5" l="1"/>
  <c r="G1669" i="4"/>
  <c r="K1670" i="2"/>
  <c r="B1669" i="2"/>
  <c r="A1669" i="2"/>
  <c r="C1669" i="2"/>
  <c r="H1670" i="4" l="1"/>
  <c r="F1669" i="4"/>
  <c r="A1669" i="4"/>
  <c r="J1669" i="4" s="1"/>
  <c r="E1669" i="5"/>
  <c r="G1670" i="5"/>
  <c r="J1670" i="2"/>
  <c r="P1670" i="2"/>
  <c r="A1669" i="5"/>
  <c r="C1670" i="2" l="1"/>
  <c r="K1671" i="2"/>
  <c r="B1670" i="2"/>
  <c r="A1670" i="2"/>
  <c r="F1670" i="5"/>
  <c r="G1670" i="4"/>
  <c r="H1671" i="4" l="1"/>
  <c r="F1670" i="4"/>
  <c r="E1670" i="5"/>
  <c r="G1671" i="5"/>
  <c r="A1670" i="5"/>
  <c r="A1670" i="4"/>
  <c r="J1670" i="4" s="1"/>
  <c r="P1671" i="2"/>
  <c r="J1671" i="2"/>
  <c r="C1671" i="2" l="1"/>
  <c r="K1672" i="2"/>
  <c r="B1671" i="2"/>
  <c r="A1671" i="2"/>
  <c r="F1671" i="5"/>
  <c r="G1671" i="4"/>
  <c r="F1671" i="4" l="1"/>
  <c r="H1672" i="4"/>
  <c r="E1671" i="5"/>
  <c r="G1672" i="5"/>
  <c r="A1671" i="5"/>
  <c r="A1671" i="4"/>
  <c r="J1671" i="4" s="1"/>
  <c r="J1245" i="3" s="1"/>
  <c r="K1245" i="3" s="1"/>
  <c r="P1672" i="2"/>
  <c r="J1672" i="2"/>
  <c r="A1672" i="2" l="1"/>
  <c r="C1672" i="2"/>
  <c r="K1673" i="2"/>
  <c r="B1672" i="2"/>
  <c r="F1672" i="5"/>
  <c r="G1672" i="4"/>
  <c r="J1673" i="2" l="1"/>
  <c r="P1673" i="2"/>
  <c r="F1672" i="4"/>
  <c r="H1673" i="4"/>
  <c r="A1672" i="4"/>
  <c r="J1672" i="4" s="1"/>
  <c r="E1672" i="5"/>
  <c r="G1673" i="5"/>
  <c r="A1672" i="5"/>
  <c r="J170" i="1"/>
  <c r="G1673" i="4" l="1"/>
  <c r="F1673" i="5"/>
  <c r="K1674" i="2"/>
  <c r="B1673" i="2"/>
  <c r="A1673" i="2"/>
  <c r="C1673" i="2"/>
  <c r="E1673" i="5" l="1"/>
  <c r="G1674" i="5"/>
  <c r="A1673" i="5"/>
  <c r="H1674" i="4"/>
  <c r="F1673" i="4"/>
  <c r="J1674" i="2"/>
  <c r="P1674" i="2"/>
  <c r="A1673" i="4"/>
  <c r="J1673" i="4" s="1"/>
  <c r="G1674" i="4" l="1"/>
  <c r="A1674" i="4"/>
  <c r="J1674" i="4" s="1"/>
  <c r="C1674" i="2"/>
  <c r="K1675" i="2"/>
  <c r="B1674" i="2"/>
  <c r="A1674" i="2"/>
  <c r="F1674" i="5"/>
  <c r="P1675" i="2" l="1"/>
  <c r="J1675" i="2"/>
  <c r="E1674" i="5"/>
  <c r="G1675" i="5"/>
  <c r="A1674" i="5"/>
  <c r="F1674" i="4"/>
  <c r="H1675" i="4"/>
  <c r="F1675" i="5" l="1"/>
  <c r="C1675" i="2"/>
  <c r="K1676" i="2"/>
  <c r="B1675" i="2"/>
  <c r="A1675" i="2"/>
  <c r="G1675" i="4"/>
  <c r="A1675" i="4"/>
  <c r="J1675" i="4" s="1"/>
  <c r="P1676" i="2" l="1"/>
  <c r="J1676" i="2"/>
  <c r="F1675" i="4"/>
  <c r="H1676" i="4"/>
  <c r="E1675" i="5"/>
  <c r="G1676" i="5"/>
  <c r="A1675" i="5"/>
  <c r="G1676" i="4" l="1"/>
  <c r="F1676" i="5"/>
  <c r="A1676" i="2"/>
  <c r="C1676" i="2"/>
  <c r="K1677" i="2"/>
  <c r="B1676" i="2"/>
  <c r="E1676" i="5" l="1"/>
  <c r="G1677" i="5"/>
  <c r="J1677" i="2"/>
  <c r="P1677" i="2"/>
  <c r="A1676" i="5"/>
  <c r="F1676" i="4"/>
  <c r="H1677" i="4"/>
  <c r="A1676" i="4"/>
  <c r="J1676" i="4" s="1"/>
  <c r="G1677" i="4" l="1"/>
  <c r="K1678" i="2"/>
  <c r="B1677" i="2"/>
  <c r="A1677" i="2"/>
  <c r="C1677" i="2"/>
  <c r="F1677" i="5"/>
  <c r="J1678" i="2" l="1"/>
  <c r="P1678" i="2"/>
  <c r="E1677" i="5"/>
  <c r="G1678" i="5"/>
  <c r="A1677" i="5"/>
  <c r="H1678" i="4"/>
  <c r="F1677" i="4"/>
  <c r="A1677" i="4"/>
  <c r="J1677" i="4" s="1"/>
  <c r="F1678" i="5" l="1"/>
  <c r="G1678" i="4"/>
  <c r="A1678" i="4" s="1"/>
  <c r="J1678" i="4" s="1"/>
  <c r="C1678" i="2"/>
  <c r="K1679" i="2"/>
  <c r="B1678" i="2"/>
  <c r="A1678" i="2"/>
  <c r="H1679" i="4" l="1"/>
  <c r="F1678" i="4"/>
  <c r="P1679" i="2"/>
  <c r="J1679" i="2"/>
  <c r="E1678" i="5"/>
  <c r="G1679" i="5"/>
  <c r="A1678" i="5"/>
  <c r="C1679" i="2" l="1"/>
  <c r="K1680" i="2"/>
  <c r="B1679" i="2"/>
  <c r="A1679" i="2"/>
  <c r="F1679" i="5"/>
  <c r="G1679" i="4"/>
  <c r="F1679" i="4" l="1"/>
  <c r="H1680" i="4"/>
  <c r="E1679" i="5"/>
  <c r="G1680" i="5"/>
  <c r="A1679" i="5"/>
  <c r="A1679" i="4"/>
  <c r="J1679" i="4" s="1"/>
  <c r="J1259" i="3" s="1"/>
  <c r="K1259" i="3" s="1"/>
  <c r="P1680" i="2"/>
  <c r="J1680" i="2"/>
  <c r="F1680" i="5" l="1"/>
  <c r="A1680" i="2"/>
  <c r="C1680" i="2"/>
  <c r="K1681" i="2"/>
  <c r="B1680" i="2"/>
  <c r="G1680" i="4"/>
  <c r="F1680" i="4" l="1"/>
  <c r="H1681" i="4"/>
  <c r="A1680" i="4"/>
  <c r="J1680" i="4" s="1"/>
  <c r="E1680" i="5"/>
  <c r="G1681" i="5"/>
  <c r="J1681" i="2"/>
  <c r="P1681" i="2"/>
  <c r="A1680" i="5"/>
  <c r="K1682" i="2" l="1"/>
  <c r="B1681" i="2"/>
  <c r="A1681" i="2"/>
  <c r="C1681" i="2"/>
  <c r="F1681" i="5"/>
  <c r="G1681" i="4"/>
  <c r="E1681" i="5" l="1"/>
  <c r="G1682" i="5"/>
  <c r="A1681" i="5"/>
  <c r="H1682" i="4"/>
  <c r="F1681" i="4"/>
  <c r="A1681" i="4"/>
  <c r="J1681" i="4" s="1"/>
  <c r="J1682" i="2"/>
  <c r="P1682" i="2"/>
  <c r="G1682" i="4" l="1"/>
  <c r="A1682" i="4"/>
  <c r="J1682" i="4" s="1"/>
  <c r="J1260" i="3" s="1"/>
  <c r="K1260" i="3" s="1"/>
  <c r="C1682" i="2"/>
  <c r="K1683" i="2"/>
  <c r="B1682" i="2"/>
  <c r="A1682" i="2"/>
  <c r="F1682" i="5"/>
  <c r="P1683" i="2" l="1"/>
  <c r="J1683" i="2"/>
  <c r="E1682" i="5"/>
  <c r="G1683" i="5"/>
  <c r="A1682" i="5"/>
  <c r="F1682" i="4"/>
  <c r="H1683" i="4"/>
  <c r="J171" i="1"/>
  <c r="F1683" i="5" l="1"/>
  <c r="C1683" i="2"/>
  <c r="K1684" i="2"/>
  <c r="B1683" i="2"/>
  <c r="A1683" i="2"/>
  <c r="G1683" i="4"/>
  <c r="A1683" i="4"/>
  <c r="J1683" i="4" s="1"/>
  <c r="P1684" i="2" l="1"/>
  <c r="J1684" i="2"/>
  <c r="F1683" i="4"/>
  <c r="H1684" i="4"/>
  <c r="E1683" i="5"/>
  <c r="G1684" i="5"/>
  <c r="A1683" i="5"/>
  <c r="G1684" i="4" l="1"/>
  <c r="F1684" i="5"/>
  <c r="A1684" i="2"/>
  <c r="C1684" i="2"/>
  <c r="K1685" i="2"/>
  <c r="B1684" i="2"/>
  <c r="E1684" i="5" l="1"/>
  <c r="G1685" i="5"/>
  <c r="J1685" i="2"/>
  <c r="P1685" i="2"/>
  <c r="A1684" i="5"/>
  <c r="F1684" i="4"/>
  <c r="H1685" i="4"/>
  <c r="A1684" i="4"/>
  <c r="J1684" i="4" s="1"/>
  <c r="G1685" i="4" l="1"/>
  <c r="K1686" i="2"/>
  <c r="B1685" i="2"/>
  <c r="A1685" i="2"/>
  <c r="C1685" i="2"/>
  <c r="F1685" i="5"/>
  <c r="J1686" i="2" l="1"/>
  <c r="P1686" i="2"/>
  <c r="E1685" i="5"/>
  <c r="G1686" i="5"/>
  <c r="A1685" i="5"/>
  <c r="H1686" i="4"/>
  <c r="F1685" i="4"/>
  <c r="A1685" i="4"/>
  <c r="J1685" i="4" s="1"/>
  <c r="F1686" i="5" l="1"/>
  <c r="G1686" i="4"/>
  <c r="A1686" i="4" s="1"/>
  <c r="J1686" i="4" s="1"/>
  <c r="C1686" i="2"/>
  <c r="K1687" i="2"/>
  <c r="B1686" i="2"/>
  <c r="A1686" i="2"/>
  <c r="H1687" i="4" l="1"/>
  <c r="F1686" i="4"/>
  <c r="P1687" i="2"/>
  <c r="J1687" i="2"/>
  <c r="E1686" i="5"/>
  <c r="G1687" i="5"/>
  <c r="A1686" i="5"/>
  <c r="C1687" i="2" l="1"/>
  <c r="K1688" i="2"/>
  <c r="B1687" i="2"/>
  <c r="A1687" i="2"/>
  <c r="F1687" i="5"/>
  <c r="G1687" i="4"/>
  <c r="F1687" i="4" l="1"/>
  <c r="H1688" i="4"/>
  <c r="E1687" i="5"/>
  <c r="G1688" i="5"/>
  <c r="A1687" i="5"/>
  <c r="A1687" i="4"/>
  <c r="J1687" i="4" s="1"/>
  <c r="P1688" i="2"/>
  <c r="J1688" i="2"/>
  <c r="A1688" i="2" l="1"/>
  <c r="C1688" i="2"/>
  <c r="K1689" i="2"/>
  <c r="B1688" i="2"/>
  <c r="F1688" i="5"/>
  <c r="G1688" i="4"/>
  <c r="J1689" i="2" l="1"/>
  <c r="P1689" i="2"/>
  <c r="F1688" i="4"/>
  <c r="H1689" i="4"/>
  <c r="A1688" i="4"/>
  <c r="J1688" i="4" s="1"/>
  <c r="E1688" i="5"/>
  <c r="G1689" i="5"/>
  <c r="A1688" i="5"/>
  <c r="G1689" i="4" l="1"/>
  <c r="F1689" i="5"/>
  <c r="K1690" i="2"/>
  <c r="B1689" i="2"/>
  <c r="A1689" i="2"/>
  <c r="C1689" i="2"/>
  <c r="E1689" i="5" l="1"/>
  <c r="G1690" i="5"/>
  <c r="A1689" i="5"/>
  <c r="H1690" i="4"/>
  <c r="F1689" i="4"/>
  <c r="J1690" i="2"/>
  <c r="P1690" i="2"/>
  <c r="A1689" i="4"/>
  <c r="J1689" i="4" s="1"/>
  <c r="G1690" i="4" l="1"/>
  <c r="A1690" i="4"/>
  <c r="J1690" i="4" s="1"/>
  <c r="J1264" i="3" s="1"/>
  <c r="K1264" i="3" s="1"/>
  <c r="C1690" i="2"/>
  <c r="K1691" i="2"/>
  <c r="B1690" i="2"/>
  <c r="A1690" i="2"/>
  <c r="F1690" i="5"/>
  <c r="P1691" i="2" l="1"/>
  <c r="J1691" i="2"/>
  <c r="E1690" i="5"/>
  <c r="G1691" i="5"/>
  <c r="A1690" i="5"/>
  <c r="F1690" i="4"/>
  <c r="H1691" i="4"/>
  <c r="F1691" i="5" l="1"/>
  <c r="C1691" i="2"/>
  <c r="K1692" i="2"/>
  <c r="B1691" i="2"/>
  <c r="A1691" i="2"/>
  <c r="G1691" i="4"/>
  <c r="A1691" i="4"/>
  <c r="J1691" i="4" s="1"/>
  <c r="P1692" i="2" l="1"/>
  <c r="J1692" i="2"/>
  <c r="F1691" i="4"/>
  <c r="H1692" i="4"/>
  <c r="E1691" i="5"/>
  <c r="G1692" i="5"/>
  <c r="A1691" i="5"/>
  <c r="G1692" i="4" l="1"/>
  <c r="F1692" i="5"/>
  <c r="A1692" i="2"/>
  <c r="C1692" i="2"/>
  <c r="K1693" i="2"/>
  <c r="B1692" i="2"/>
  <c r="E1692" i="5" l="1"/>
  <c r="G1693" i="5"/>
  <c r="J1693" i="2"/>
  <c r="P1693" i="2"/>
  <c r="A1692" i="5"/>
  <c r="F1692" i="4"/>
  <c r="H1693" i="4"/>
  <c r="A1692" i="4"/>
  <c r="J1692" i="4" s="1"/>
  <c r="J172" i="1"/>
  <c r="G1693" i="4" l="1"/>
  <c r="K1694" i="2"/>
  <c r="B1693" i="2"/>
  <c r="A1693" i="2"/>
  <c r="C1693" i="2"/>
  <c r="F1693" i="5"/>
  <c r="J1694" i="2" l="1"/>
  <c r="P1694" i="2"/>
  <c r="E1693" i="5"/>
  <c r="G1694" i="5"/>
  <c r="A1693" i="5"/>
  <c r="H1694" i="4"/>
  <c r="F1693" i="4"/>
  <c r="A1693" i="4"/>
  <c r="J1693" i="4" s="1"/>
  <c r="F1694" i="5" l="1"/>
  <c r="G1694" i="4"/>
  <c r="A1694" i="4" s="1"/>
  <c r="J1694" i="4" s="1"/>
  <c r="C1694" i="2"/>
  <c r="K1695" i="2"/>
  <c r="B1694" i="2"/>
  <c r="A1694" i="2"/>
  <c r="H1695" i="4" l="1"/>
  <c r="F1694" i="4"/>
  <c r="P1695" i="2"/>
  <c r="J1695" i="2"/>
  <c r="E1694" i="5"/>
  <c r="G1695" i="5"/>
  <c r="A1694" i="5"/>
  <c r="C1695" i="2" l="1"/>
  <c r="K1696" i="2"/>
  <c r="B1695" i="2"/>
  <c r="A1695" i="2"/>
  <c r="F1695" i="5"/>
  <c r="G1695" i="4"/>
  <c r="F1695" i="4" l="1"/>
  <c r="H1696" i="4"/>
  <c r="E1695" i="5"/>
  <c r="G1696" i="5"/>
  <c r="A1695" i="5"/>
  <c r="A1695" i="4"/>
  <c r="J1695" i="4" s="1"/>
  <c r="P1696" i="2"/>
  <c r="J1696" i="2"/>
  <c r="A1696" i="2" l="1"/>
  <c r="C1696" i="2"/>
  <c r="K1697" i="2"/>
  <c r="B1696" i="2"/>
  <c r="F1696" i="5"/>
  <c r="G1696" i="4"/>
  <c r="J1697" i="2" l="1"/>
  <c r="P1697" i="2"/>
  <c r="F1696" i="4"/>
  <c r="H1697" i="4"/>
  <c r="A1696" i="4"/>
  <c r="J1696" i="4" s="1"/>
  <c r="J1199" i="3" s="1"/>
  <c r="K1199" i="3" s="1"/>
  <c r="E1696" i="5"/>
  <c r="G1697" i="5"/>
  <c r="A1696" i="5"/>
  <c r="G1697" i="4" l="1"/>
  <c r="F1697" i="5"/>
  <c r="K1698" i="2"/>
  <c r="B1697" i="2"/>
  <c r="A1697" i="2"/>
  <c r="C1697" i="2"/>
  <c r="E1697" i="5" l="1"/>
  <c r="G1698" i="5"/>
  <c r="A1697" i="5"/>
  <c r="H1698" i="4"/>
  <c r="F1697" i="4"/>
  <c r="J1698" i="2"/>
  <c r="P1698" i="2"/>
  <c r="A1697" i="4"/>
  <c r="J1697" i="4" s="1"/>
  <c r="G1698" i="4" l="1"/>
  <c r="A1698" i="4"/>
  <c r="J1698" i="4" s="1"/>
  <c r="C1698" i="2"/>
  <c r="K1699" i="2"/>
  <c r="B1698" i="2"/>
  <c r="A1698" i="2"/>
  <c r="F1698" i="5"/>
  <c r="P1699" i="2" l="1"/>
  <c r="J1699" i="2"/>
  <c r="E1698" i="5"/>
  <c r="G1699" i="5"/>
  <c r="A1698" i="5"/>
  <c r="F1698" i="4"/>
  <c r="H1699" i="4"/>
  <c r="F1699" i="5" l="1"/>
  <c r="C1699" i="2"/>
  <c r="K1700" i="2"/>
  <c r="B1699" i="2"/>
  <c r="A1699" i="2"/>
  <c r="G1699" i="4"/>
  <c r="A1699" i="4"/>
  <c r="J1699" i="4" s="1"/>
  <c r="P1700" i="2" l="1"/>
  <c r="J1700" i="2"/>
  <c r="F1699" i="4"/>
  <c r="H1700" i="4"/>
  <c r="E1699" i="5"/>
  <c r="G1700" i="5"/>
  <c r="A1699" i="5"/>
  <c r="G1700" i="4" l="1"/>
  <c r="F1700" i="5"/>
  <c r="A1700" i="2"/>
  <c r="C1700" i="2"/>
  <c r="K1701" i="2"/>
  <c r="B1700" i="2"/>
  <c r="E1700" i="5" l="1"/>
  <c r="G1701" i="5"/>
  <c r="A1700" i="5"/>
  <c r="J1701" i="2"/>
  <c r="P1701" i="2"/>
  <c r="F1700" i="4"/>
  <c r="H1701" i="4"/>
  <c r="A1700" i="4"/>
  <c r="J1700" i="4" s="1"/>
  <c r="G1701" i="4" l="1"/>
  <c r="K1702" i="2"/>
  <c r="B1701" i="2"/>
  <c r="A1701" i="2"/>
  <c r="C1701" i="2"/>
  <c r="F1701" i="5"/>
  <c r="J1702" i="2" l="1"/>
  <c r="P1702" i="2"/>
  <c r="E1701" i="5"/>
  <c r="G1702" i="5"/>
  <c r="A1701" i="5"/>
  <c r="H1702" i="4"/>
  <c r="F1701" i="4"/>
  <c r="A1701" i="4"/>
  <c r="J1701" i="4" s="1"/>
  <c r="F1702" i="5" l="1"/>
  <c r="G1702" i="4"/>
  <c r="A1702" i="4" s="1"/>
  <c r="J1702" i="4" s="1"/>
  <c r="C1702" i="2"/>
  <c r="K1703" i="2"/>
  <c r="B1702" i="2"/>
  <c r="A1702" i="2"/>
  <c r="H1703" i="4" l="1"/>
  <c r="F1702" i="4"/>
  <c r="P1703" i="2"/>
  <c r="J1703" i="2"/>
  <c r="E1702" i="5"/>
  <c r="G1703" i="5"/>
  <c r="A1702" i="5"/>
  <c r="J173" i="1"/>
  <c r="F1703" i="5" l="1"/>
  <c r="C1703" i="2"/>
  <c r="K1704" i="2"/>
  <c r="B1703" i="2"/>
  <c r="A1703" i="2"/>
  <c r="G1703" i="4"/>
  <c r="A1703" i="4"/>
  <c r="J1703" i="4" s="1"/>
  <c r="P1704" i="2" l="1"/>
  <c r="J1704" i="2"/>
  <c r="F1703" i="4"/>
  <c r="H1704" i="4"/>
  <c r="E1703" i="5"/>
  <c r="G1704" i="5"/>
  <c r="A1703" i="5"/>
  <c r="G1704" i="4" l="1"/>
  <c r="A1704" i="5"/>
  <c r="F1704" i="5"/>
  <c r="A1704" i="2"/>
  <c r="C1704" i="2"/>
  <c r="K1705" i="2"/>
  <c r="B1704" i="2"/>
  <c r="E1704" i="5" l="1"/>
  <c r="G1705" i="5"/>
  <c r="J1705" i="2"/>
  <c r="P1705" i="2"/>
  <c r="F1704" i="4"/>
  <c r="H1705" i="4"/>
  <c r="A1704" i="4"/>
  <c r="J1704" i="4" s="1"/>
  <c r="G1705" i="4" l="1"/>
  <c r="K1706" i="2"/>
  <c r="B1705" i="2"/>
  <c r="A1705" i="2"/>
  <c r="C1705" i="2"/>
  <c r="F1705" i="5"/>
  <c r="J1706" i="2" l="1"/>
  <c r="P1706" i="2"/>
  <c r="E1705" i="5"/>
  <c r="G1706" i="5"/>
  <c r="A1705" i="5"/>
  <c r="H1706" i="4"/>
  <c r="F1705" i="4"/>
  <c r="A1705" i="4"/>
  <c r="J1705" i="4" s="1"/>
  <c r="F1706" i="5" l="1"/>
  <c r="G1706" i="4"/>
  <c r="A1706" i="4" s="1"/>
  <c r="J1706" i="4" s="1"/>
  <c r="J1191" i="3" s="1"/>
  <c r="K1191" i="3" s="1"/>
  <c r="C1706" i="2"/>
  <c r="K1707" i="2"/>
  <c r="B1706" i="2"/>
  <c r="A1706" i="2"/>
  <c r="F1706" i="4" l="1"/>
  <c r="H1707" i="4"/>
  <c r="P1707" i="2"/>
  <c r="J1707" i="2"/>
  <c r="E1706" i="5"/>
  <c r="G1707" i="5"/>
  <c r="A1706" i="5"/>
  <c r="C1707" i="2" l="1"/>
  <c r="K1708" i="2"/>
  <c r="B1707" i="2"/>
  <c r="A1707" i="2"/>
  <c r="F1707" i="5"/>
  <c r="G1707" i="4"/>
  <c r="F1707" i="4" l="1"/>
  <c r="H1708" i="4"/>
  <c r="E1707" i="5"/>
  <c r="G1708" i="5"/>
  <c r="A1707" i="5"/>
  <c r="A1707" i="4"/>
  <c r="J1707" i="4" s="1"/>
  <c r="P1708" i="2"/>
  <c r="J1708" i="2"/>
  <c r="A1708" i="2" l="1"/>
  <c r="C1708" i="2"/>
  <c r="K1709" i="2"/>
  <c r="B1708" i="2"/>
  <c r="F1708" i="5"/>
  <c r="G1708" i="4"/>
  <c r="J1709" i="2" l="1"/>
  <c r="P1709" i="2"/>
  <c r="F1708" i="4"/>
  <c r="H1709" i="4"/>
  <c r="A1708" i="4"/>
  <c r="J1708" i="4" s="1"/>
  <c r="E1708" i="5"/>
  <c r="G1709" i="5"/>
  <c r="A1708" i="5"/>
  <c r="G1709" i="4" l="1"/>
  <c r="F1709" i="5"/>
  <c r="K1710" i="2"/>
  <c r="B1709" i="2"/>
  <c r="A1709" i="2"/>
  <c r="C1709" i="2"/>
  <c r="E1709" i="5" l="1"/>
  <c r="G1710" i="5"/>
  <c r="A1709" i="5"/>
  <c r="H1710" i="4"/>
  <c r="F1709" i="4"/>
  <c r="J1710" i="2"/>
  <c r="P1710" i="2"/>
  <c r="A1709" i="4"/>
  <c r="J1709" i="4" s="1"/>
  <c r="G1710" i="4" l="1"/>
  <c r="A1710" i="4"/>
  <c r="J1710" i="4" s="1"/>
  <c r="C1710" i="2"/>
  <c r="K1711" i="2"/>
  <c r="B1710" i="2"/>
  <c r="A1710" i="2"/>
  <c r="F1710" i="5"/>
  <c r="P1711" i="2" l="1"/>
  <c r="J1711" i="2"/>
  <c r="E1710" i="5"/>
  <c r="G1711" i="5"/>
  <c r="A1710" i="5"/>
  <c r="H1711" i="4"/>
  <c r="F1710" i="4"/>
  <c r="F1711" i="5" l="1"/>
  <c r="G1711" i="4"/>
  <c r="A1711" i="4" s="1"/>
  <c r="J1711" i="4" s="1"/>
  <c r="C1711" i="2"/>
  <c r="K1712" i="2"/>
  <c r="B1711" i="2"/>
  <c r="A1711" i="2"/>
  <c r="F1711" i="4" l="1"/>
  <c r="H1712" i="4"/>
  <c r="P1712" i="2"/>
  <c r="J1712" i="2"/>
  <c r="E1711" i="5"/>
  <c r="G1712" i="5"/>
  <c r="A1711" i="5"/>
  <c r="A1712" i="2" l="1"/>
  <c r="C1712" i="2"/>
  <c r="K1713" i="2"/>
  <c r="B1712" i="2"/>
  <c r="F1712" i="5"/>
  <c r="G1712" i="4"/>
  <c r="J1713" i="2" l="1"/>
  <c r="P1713" i="2"/>
  <c r="F1712" i="4"/>
  <c r="H1713" i="4"/>
  <c r="A1712" i="4"/>
  <c r="J1712" i="4" s="1"/>
  <c r="E1712" i="5"/>
  <c r="G1713" i="5"/>
  <c r="A1712" i="5"/>
  <c r="J174" i="1"/>
  <c r="G1713" i="4" l="1"/>
  <c r="F1713" i="5"/>
  <c r="K1714" i="2"/>
  <c r="B1713" i="2"/>
  <c r="A1713" i="2"/>
  <c r="C1713" i="2"/>
  <c r="E1713" i="5" l="1"/>
  <c r="G1714" i="5"/>
  <c r="A1713" i="5"/>
  <c r="H1714" i="4"/>
  <c r="F1713" i="4"/>
  <c r="J1714" i="2"/>
  <c r="P1714" i="2"/>
  <c r="A1713" i="4"/>
  <c r="J1713" i="4" s="1"/>
  <c r="G1714" i="4" l="1"/>
  <c r="A1714" i="4"/>
  <c r="J1714" i="4" s="1"/>
  <c r="C1714" i="2"/>
  <c r="K1715" i="2"/>
  <c r="B1714" i="2"/>
  <c r="A1714" i="2"/>
  <c r="F1714" i="5"/>
  <c r="P1715" i="2" l="1"/>
  <c r="J1715" i="2"/>
  <c r="E1714" i="5"/>
  <c r="G1715" i="5"/>
  <c r="A1714" i="5"/>
  <c r="F1714" i="4"/>
  <c r="H1715" i="4"/>
  <c r="F1715" i="5" l="1"/>
  <c r="G1715" i="4"/>
  <c r="A1715" i="4" s="1"/>
  <c r="J1715" i="4" s="1"/>
  <c r="C1715" i="2"/>
  <c r="K1716" i="2"/>
  <c r="B1715" i="2"/>
  <c r="A1715" i="2"/>
  <c r="F1715" i="4" l="1"/>
  <c r="H1716" i="4"/>
  <c r="P1716" i="2"/>
  <c r="J1716" i="2"/>
  <c r="E1715" i="5"/>
  <c r="G1716" i="5"/>
  <c r="A1715" i="5"/>
  <c r="A1716" i="2" l="1"/>
  <c r="C1716" i="2"/>
  <c r="K1717" i="2"/>
  <c r="B1716" i="2"/>
  <c r="F1716" i="5"/>
  <c r="G1716" i="4"/>
  <c r="J1717" i="2" l="1"/>
  <c r="P1717" i="2"/>
  <c r="F1716" i="4"/>
  <c r="H1717" i="4"/>
  <c r="A1716" i="4"/>
  <c r="J1716" i="4" s="1"/>
  <c r="E1716" i="5"/>
  <c r="G1717" i="5"/>
  <c r="A1716" i="5"/>
  <c r="G1717" i="4" l="1"/>
  <c r="F1717" i="5"/>
  <c r="K1718" i="2"/>
  <c r="B1717" i="2"/>
  <c r="A1717" i="2"/>
  <c r="C1717" i="2"/>
  <c r="E1717" i="5" l="1"/>
  <c r="G1718" i="5"/>
  <c r="A1717" i="5"/>
  <c r="H1718" i="4"/>
  <c r="F1717" i="4"/>
  <c r="J1718" i="2"/>
  <c r="P1718" i="2"/>
  <c r="A1717" i="4"/>
  <c r="J1717" i="4" s="1"/>
  <c r="J1194" i="3" s="1"/>
  <c r="K1194" i="3" s="1"/>
  <c r="G1718" i="4" l="1"/>
  <c r="A1718" i="4"/>
  <c r="J1718" i="4" s="1"/>
  <c r="C1718" i="2"/>
  <c r="K1719" i="2"/>
  <c r="B1718" i="2"/>
  <c r="A1718" i="2"/>
  <c r="F1718" i="5"/>
  <c r="P1719" i="2" l="1"/>
  <c r="J1719" i="2"/>
  <c r="E1718" i="5"/>
  <c r="G1719" i="5"/>
  <c r="A1718" i="5"/>
  <c r="H1719" i="4"/>
  <c r="F1718" i="4"/>
  <c r="F1719" i="5" l="1"/>
  <c r="G1719" i="4"/>
  <c r="A1719" i="4" s="1"/>
  <c r="J1719" i="4" s="1"/>
  <c r="C1719" i="2"/>
  <c r="K1720" i="2"/>
  <c r="B1719" i="2"/>
  <c r="A1719" i="2"/>
  <c r="F1719" i="4" l="1"/>
  <c r="H1720" i="4"/>
  <c r="P1720" i="2"/>
  <c r="J1720" i="2"/>
  <c r="E1719" i="5"/>
  <c r="G1720" i="5"/>
  <c r="A1719" i="5"/>
  <c r="A1720" i="2" l="1"/>
  <c r="C1720" i="2"/>
  <c r="K1721" i="2"/>
  <c r="B1720" i="2"/>
  <c r="F1720" i="5"/>
  <c r="G1720" i="4"/>
  <c r="J1721" i="2" l="1"/>
  <c r="P1721" i="2"/>
  <c r="F1720" i="4"/>
  <c r="H1721" i="4"/>
  <c r="A1720" i="4"/>
  <c r="J1720" i="4" s="1"/>
  <c r="E1720" i="5"/>
  <c r="G1721" i="5"/>
  <c r="A1720" i="5"/>
  <c r="G1721" i="4" l="1"/>
  <c r="F1721" i="5"/>
  <c r="K1722" i="2"/>
  <c r="B1721" i="2"/>
  <c r="A1721" i="2"/>
  <c r="C1721" i="2"/>
  <c r="E1721" i="5" l="1"/>
  <c r="G1722" i="5"/>
  <c r="A1721" i="5"/>
  <c r="H1722" i="4"/>
  <c r="F1721" i="4"/>
  <c r="J1722" i="2"/>
  <c r="P1722" i="2"/>
  <c r="A1721" i="4"/>
  <c r="J1721" i="4" s="1"/>
  <c r="G1722" i="4" l="1"/>
  <c r="A1722" i="4"/>
  <c r="J1722" i="4" s="1"/>
  <c r="J1211" i="3" s="1"/>
  <c r="K1211" i="3" s="1"/>
  <c r="C1722" i="2"/>
  <c r="K1723" i="2"/>
  <c r="B1722" i="2"/>
  <c r="A1722" i="2"/>
  <c r="F1722" i="5"/>
  <c r="P1723" i="2" l="1"/>
  <c r="J1723" i="2"/>
  <c r="E1722" i="5"/>
  <c r="G1723" i="5"/>
  <c r="A1722" i="5"/>
  <c r="F1722" i="4"/>
  <c r="H1723" i="4"/>
  <c r="J175" i="1"/>
  <c r="F1723" i="5" l="1"/>
  <c r="C1723" i="2"/>
  <c r="K1724" i="2"/>
  <c r="B1723" i="2"/>
  <c r="A1723" i="2"/>
  <c r="G1723" i="4"/>
  <c r="A1723" i="4"/>
  <c r="J1723" i="4" s="1"/>
  <c r="P1724" i="2" l="1"/>
  <c r="J1724" i="2"/>
  <c r="F1723" i="4"/>
  <c r="H1724" i="4"/>
  <c r="E1723" i="5"/>
  <c r="G1724" i="5"/>
  <c r="A1723" i="5"/>
  <c r="G1724" i="4" l="1"/>
  <c r="A1724" i="5"/>
  <c r="F1724" i="5"/>
  <c r="A1724" i="2"/>
  <c r="C1724" i="2"/>
  <c r="K1725" i="2"/>
  <c r="B1724" i="2"/>
  <c r="E1724" i="5" l="1"/>
  <c r="G1725" i="5"/>
  <c r="J1725" i="2"/>
  <c r="P1725" i="2"/>
  <c r="F1724" i="4"/>
  <c r="H1725" i="4"/>
  <c r="A1724" i="4"/>
  <c r="J1724" i="4" s="1"/>
  <c r="G1725" i="4" l="1"/>
  <c r="K1726" i="2"/>
  <c r="B1725" i="2"/>
  <c r="A1725" i="2"/>
  <c r="C1725" i="2"/>
  <c r="F1725" i="5"/>
  <c r="J1726" i="2" l="1"/>
  <c r="P1726" i="2"/>
  <c r="E1725" i="5"/>
  <c r="G1726" i="5"/>
  <c r="A1725" i="5"/>
  <c r="H1726" i="4"/>
  <c r="F1725" i="4"/>
  <c r="A1725" i="4"/>
  <c r="J1725" i="4" s="1"/>
  <c r="F1726" i="5" l="1"/>
  <c r="G1726" i="4"/>
  <c r="A1726" i="4" s="1"/>
  <c r="J1726" i="4" s="1"/>
  <c r="J247" i="3" s="1"/>
  <c r="K247" i="3" s="1"/>
  <c r="C1726" i="2"/>
  <c r="K1727" i="2"/>
  <c r="B1726" i="2"/>
  <c r="A1726" i="2"/>
  <c r="H1727" i="4" l="1"/>
  <c r="F1726" i="4"/>
  <c r="P1727" i="2"/>
  <c r="J1727" i="2"/>
  <c r="E1726" i="5"/>
  <c r="G1727" i="5"/>
  <c r="A1726" i="5"/>
  <c r="C1727" i="2" l="1"/>
  <c r="K1728" i="2"/>
  <c r="B1727" i="2"/>
  <c r="A1727" i="2"/>
  <c r="F1727" i="5"/>
  <c r="G1727" i="4"/>
  <c r="F1727" i="4" l="1"/>
  <c r="H1728" i="4"/>
  <c r="E1727" i="5"/>
  <c r="G1728" i="5"/>
  <c r="A1727" i="5"/>
  <c r="A1727" i="4"/>
  <c r="J1727" i="4" s="1"/>
  <c r="J248" i="3" s="1"/>
  <c r="K248" i="3" s="1"/>
  <c r="P1728" i="2"/>
  <c r="J1728" i="2"/>
  <c r="A1728" i="2" l="1"/>
  <c r="C1728" i="2"/>
  <c r="K1729" i="2"/>
  <c r="B1728" i="2"/>
  <c r="F1728" i="5"/>
  <c r="G1728" i="4"/>
  <c r="J1729" i="2" l="1"/>
  <c r="P1729" i="2"/>
  <c r="F1728" i="4"/>
  <c r="H1729" i="4"/>
  <c r="A1728" i="4"/>
  <c r="J1728" i="4" s="1"/>
  <c r="E1728" i="5"/>
  <c r="G1729" i="5"/>
  <c r="A1728" i="5"/>
  <c r="G1729" i="4" l="1"/>
  <c r="F1729" i="5"/>
  <c r="K1730" i="2"/>
  <c r="B1729" i="2"/>
  <c r="A1729" i="2"/>
  <c r="C1729" i="2"/>
  <c r="E1729" i="5" l="1"/>
  <c r="G1730" i="5"/>
  <c r="A1729" i="5"/>
  <c r="H1730" i="4"/>
  <c r="F1729" i="4"/>
  <c r="J1730" i="2"/>
  <c r="P1730" i="2"/>
  <c r="A1729" i="4"/>
  <c r="J1729" i="4" s="1"/>
  <c r="J249" i="3" s="1"/>
  <c r="K249" i="3" s="1"/>
  <c r="G1730" i="4" l="1"/>
  <c r="A1730" i="4"/>
  <c r="J1730" i="4" s="1"/>
  <c r="J250" i="3" s="1"/>
  <c r="K250" i="3" s="1"/>
  <c r="C1730" i="2"/>
  <c r="K1731" i="2"/>
  <c r="B1730" i="2"/>
  <c r="A1730" i="2"/>
  <c r="F1730" i="5"/>
  <c r="P1731" i="2" l="1"/>
  <c r="J1731" i="2"/>
  <c r="E1730" i="5"/>
  <c r="G1731" i="5"/>
  <c r="A1730" i="5"/>
  <c r="F1730" i="4"/>
  <c r="H1731" i="4"/>
  <c r="F1731" i="5" l="1"/>
  <c r="G1731" i="4"/>
  <c r="A1731" i="4" s="1"/>
  <c r="J1731" i="4" s="1"/>
  <c r="C1731" i="2"/>
  <c r="K1732" i="2"/>
  <c r="B1731" i="2"/>
  <c r="A1731" i="2"/>
  <c r="F1731" i="4" l="1"/>
  <c r="H1732" i="4"/>
  <c r="P1732" i="2"/>
  <c r="J1732" i="2"/>
  <c r="E1731" i="5"/>
  <c r="G1732" i="5"/>
  <c r="A1731" i="5"/>
  <c r="A1732" i="2" l="1"/>
  <c r="C1732" i="2"/>
  <c r="K1733" i="2"/>
  <c r="B1732" i="2"/>
  <c r="F1732" i="5"/>
  <c r="G1732" i="4"/>
  <c r="J1733" i="2" l="1"/>
  <c r="P1733" i="2"/>
  <c r="F1732" i="4"/>
  <c r="H1733" i="4"/>
  <c r="A1732" i="4"/>
  <c r="J1732" i="4" s="1"/>
  <c r="J252" i="3" s="1"/>
  <c r="K252" i="3" s="1"/>
  <c r="E1732" i="5"/>
  <c r="G1733" i="5"/>
  <c r="A1732" i="5"/>
  <c r="J176" i="1"/>
  <c r="G1733" i="4" l="1"/>
  <c r="F1733" i="5"/>
  <c r="K1734" i="2"/>
  <c r="B1733" i="2"/>
  <c r="A1733" i="2"/>
  <c r="C1733" i="2"/>
  <c r="G1734" i="5" l="1"/>
  <c r="E1733" i="5"/>
  <c r="A1733" i="5"/>
  <c r="H1734" i="4"/>
  <c r="F1733" i="4"/>
  <c r="J1734" i="2"/>
  <c r="P1734" i="2"/>
  <c r="A1733" i="4"/>
  <c r="J1733" i="4" s="1"/>
  <c r="G1734" i="4" l="1"/>
  <c r="A1734" i="4"/>
  <c r="J1734" i="4" s="1"/>
  <c r="C1734" i="2"/>
  <c r="K1735" i="2"/>
  <c r="B1734" i="2"/>
  <c r="A1734" i="2"/>
  <c r="F1734" i="5"/>
  <c r="P1735" i="2" l="1"/>
  <c r="J1735" i="2"/>
  <c r="G1735" i="5"/>
  <c r="E1734" i="5"/>
  <c r="A1734" i="5"/>
  <c r="H1735" i="4"/>
  <c r="F1734" i="4"/>
  <c r="F1735" i="5" l="1"/>
  <c r="G1735" i="4"/>
  <c r="A1735" i="4" s="1"/>
  <c r="J1735" i="4" s="1"/>
  <c r="J253" i="3" s="1"/>
  <c r="K253" i="3" s="1"/>
  <c r="C1735" i="2"/>
  <c r="K1736" i="2"/>
  <c r="B1735" i="2"/>
  <c r="A1735" i="2"/>
  <c r="F1735" i="4" l="1"/>
  <c r="H1736" i="4"/>
  <c r="P1736" i="2"/>
  <c r="J1736" i="2"/>
  <c r="G1736" i="5"/>
  <c r="E1735" i="5"/>
  <c r="A1735" i="5"/>
  <c r="F1736" i="5" l="1"/>
  <c r="A1736" i="2"/>
  <c r="C1736" i="2"/>
  <c r="K1737" i="2"/>
  <c r="B1736" i="2"/>
  <c r="G1736" i="4"/>
  <c r="F1736" i="4" l="1"/>
  <c r="H1737" i="4"/>
  <c r="A1736" i="4"/>
  <c r="J1736" i="4" s="1"/>
  <c r="J254" i="3" s="1"/>
  <c r="K254" i="3" s="1"/>
  <c r="G1737" i="5"/>
  <c r="E1736" i="5"/>
  <c r="J1737" i="2"/>
  <c r="P1737" i="2"/>
  <c r="A1736" i="5"/>
  <c r="K1738" i="2" l="1"/>
  <c r="B1737" i="2"/>
  <c r="A1737" i="2"/>
  <c r="C1737" i="2"/>
  <c r="A1737" i="5"/>
  <c r="F1737" i="5"/>
  <c r="G1737" i="4"/>
  <c r="F1737" i="4" s="1"/>
  <c r="A1737" i="4" l="1"/>
  <c r="J1737" i="4" s="1"/>
  <c r="G1738" i="5"/>
  <c r="E1737" i="5"/>
  <c r="J1738" i="2"/>
  <c r="P1738" i="2"/>
  <c r="C1738" i="2" l="1"/>
  <c r="K1739" i="2"/>
  <c r="B1738" i="2"/>
  <c r="A1738" i="2"/>
  <c r="F1738" i="5"/>
  <c r="G1739" i="5" l="1"/>
  <c r="E1738" i="5"/>
  <c r="A1738" i="5"/>
  <c r="P1739" i="2"/>
  <c r="J1739" i="2"/>
  <c r="C1739" i="2" l="1"/>
  <c r="K1740" i="2"/>
  <c r="B1739" i="2"/>
  <c r="A1739" i="2"/>
  <c r="F1739" i="5"/>
  <c r="G1740" i="5" l="1"/>
  <c r="E1739" i="5"/>
  <c r="A1739" i="5"/>
  <c r="P1740" i="2"/>
  <c r="J1740" i="2"/>
  <c r="A1740" i="2" l="1"/>
  <c r="C1740" i="2"/>
  <c r="K1741" i="2"/>
  <c r="B1740" i="2"/>
  <c r="F1740" i="5"/>
  <c r="J1741" i="2" l="1"/>
  <c r="P1741" i="2"/>
  <c r="G1741" i="5"/>
  <c r="E1740" i="5"/>
  <c r="A1740" i="5"/>
  <c r="F1741" i="5" l="1"/>
  <c r="K1742" i="2"/>
  <c r="B1741" i="2"/>
  <c r="A1741" i="2"/>
  <c r="C1741" i="2"/>
  <c r="J1742" i="2" l="1"/>
  <c r="P1742" i="2"/>
  <c r="G1742" i="5"/>
  <c r="E1741" i="5"/>
  <c r="A1741" i="5"/>
  <c r="F1742" i="5" l="1"/>
  <c r="C1742" i="2"/>
  <c r="K1743" i="2"/>
  <c r="B1742" i="2"/>
  <c r="A1742" i="2"/>
  <c r="P1743" i="2" l="1"/>
  <c r="J1743" i="2"/>
  <c r="G1743" i="5"/>
  <c r="E1742" i="5"/>
  <c r="A1742" i="5"/>
  <c r="J177" i="1"/>
  <c r="F1743" i="5" l="1"/>
  <c r="C1743" i="2"/>
  <c r="K1744" i="2"/>
  <c r="B1743" i="2"/>
  <c r="A1743" i="2"/>
  <c r="P1744" i="2" l="1"/>
  <c r="J1744" i="2"/>
  <c r="G1744" i="5"/>
  <c r="E1743" i="5"/>
  <c r="A1743" i="5"/>
  <c r="F1744" i="5" l="1"/>
  <c r="A1744" i="2"/>
  <c r="C1744" i="2"/>
  <c r="K1745" i="2"/>
  <c r="B1744" i="2"/>
  <c r="G1745" i="5" l="1"/>
  <c r="E1744" i="5"/>
  <c r="J1745" i="2"/>
  <c r="P1745" i="2"/>
  <c r="A1744" i="5"/>
  <c r="K1746" i="2" l="1"/>
  <c r="B1745" i="2"/>
  <c r="A1745" i="2"/>
  <c r="C1745" i="2"/>
  <c r="F1745" i="5"/>
  <c r="G1746" i="5" l="1"/>
  <c r="E1745" i="5"/>
  <c r="A1745" i="5"/>
  <c r="J1746" i="2"/>
  <c r="P1746" i="2"/>
  <c r="C1746" i="2" l="1"/>
  <c r="K1747" i="2"/>
  <c r="B1746" i="2"/>
  <c r="A1746" i="2"/>
  <c r="F1746" i="5"/>
  <c r="G1747" i="5" l="1"/>
  <c r="E1746" i="5"/>
  <c r="A1746" i="5"/>
  <c r="P1747" i="2"/>
  <c r="J1747" i="2"/>
  <c r="C1747" i="2" l="1"/>
  <c r="K1748" i="2"/>
  <c r="B1747" i="2"/>
  <c r="A1747" i="2"/>
  <c r="F1747" i="5"/>
  <c r="G1748" i="5" l="1"/>
  <c r="E1747" i="5"/>
  <c r="A1747" i="5"/>
  <c r="P1748" i="2"/>
  <c r="J1748" i="2"/>
  <c r="A1748" i="2" l="1"/>
  <c r="C1748" i="2"/>
  <c r="K1749" i="2"/>
  <c r="B1748" i="2"/>
  <c r="F1748" i="5"/>
  <c r="J1749" i="2" l="1"/>
  <c r="P1749" i="2"/>
  <c r="G1749" i="5"/>
  <c r="E1748" i="5"/>
  <c r="A1748" i="5"/>
  <c r="F1749" i="5" l="1"/>
  <c r="K1750" i="2"/>
  <c r="B1749" i="2"/>
  <c r="A1749" i="2"/>
  <c r="C1749" i="2"/>
  <c r="J1750" i="2" l="1"/>
  <c r="P1750" i="2"/>
  <c r="G1750" i="5"/>
  <c r="E1749" i="5"/>
  <c r="A1749" i="5"/>
  <c r="F1750" i="5" l="1"/>
  <c r="C1750" i="2"/>
  <c r="K1751" i="2"/>
  <c r="B1750" i="2"/>
  <c r="A1750" i="2"/>
  <c r="P1751" i="2" l="1"/>
  <c r="J1751" i="2"/>
  <c r="G1751" i="5"/>
  <c r="E1750" i="5"/>
  <c r="A1750" i="5"/>
  <c r="C1751" i="2" l="1"/>
  <c r="K1752" i="2"/>
  <c r="B1751" i="2"/>
  <c r="A1751" i="2"/>
  <c r="F1751" i="5"/>
  <c r="G1752" i="5" l="1"/>
  <c r="E1751" i="5"/>
  <c r="A1751" i="5"/>
  <c r="P1752" i="2"/>
  <c r="J1752" i="2"/>
  <c r="A1752" i="2" l="1"/>
  <c r="C1752" i="2"/>
  <c r="K1753" i="2"/>
  <c r="B1752" i="2"/>
  <c r="F1752" i="5"/>
  <c r="J1753" i="2" l="1"/>
  <c r="P1753" i="2"/>
  <c r="G1753" i="5"/>
  <c r="E1752" i="5"/>
  <c r="A1752" i="5"/>
  <c r="J178" i="1"/>
  <c r="F1753" i="5" l="1"/>
  <c r="K1754" i="2"/>
  <c r="B1753" i="2"/>
  <c r="A1753" i="2"/>
  <c r="C1753" i="2"/>
  <c r="J1754" i="2" l="1"/>
  <c r="P1754" i="2"/>
  <c r="G1754" i="5"/>
  <c r="E1753" i="5"/>
  <c r="A1753" i="5"/>
  <c r="F1754" i="5" l="1"/>
  <c r="C1754" i="2"/>
  <c r="K1755" i="2"/>
  <c r="B1754" i="2"/>
  <c r="A1754" i="2"/>
  <c r="P1755" i="2" l="1"/>
  <c r="J1755" i="2"/>
  <c r="G1755" i="5"/>
  <c r="E1754" i="5"/>
  <c r="A1754" i="5"/>
  <c r="C1755" i="2" l="1"/>
  <c r="K1756" i="2"/>
  <c r="B1755" i="2"/>
  <c r="A1755" i="2"/>
  <c r="F1755" i="5"/>
  <c r="G1756" i="5" l="1"/>
  <c r="E1755" i="5"/>
  <c r="A1755" i="5"/>
  <c r="P1756" i="2"/>
  <c r="J1756" i="2"/>
  <c r="A1756" i="2" l="1"/>
  <c r="C1756" i="2"/>
  <c r="K1757" i="2"/>
  <c r="B1756" i="2"/>
  <c r="F1756" i="5"/>
  <c r="J1757" i="2" l="1"/>
  <c r="P1757" i="2"/>
  <c r="G1757" i="5"/>
  <c r="E1756" i="5"/>
  <c r="A1756" i="5"/>
  <c r="F1757" i="5" l="1"/>
  <c r="K1758" i="2"/>
  <c r="B1757" i="2"/>
  <c r="A1757" i="2"/>
  <c r="C1757" i="2"/>
  <c r="J1758" i="2" l="1"/>
  <c r="P1758" i="2"/>
  <c r="G1758" i="5"/>
  <c r="E1757" i="5"/>
  <c r="A1757" i="5"/>
  <c r="F1758" i="5" l="1"/>
  <c r="C1758" i="2"/>
  <c r="K1759" i="2"/>
  <c r="B1758" i="2"/>
  <c r="A1758" i="2"/>
  <c r="P1759" i="2" l="1"/>
  <c r="J1759" i="2"/>
  <c r="G1759" i="5"/>
  <c r="E1758" i="5"/>
  <c r="A1758" i="5"/>
  <c r="C1759" i="2" l="1"/>
  <c r="K1760" i="2"/>
  <c r="B1759" i="2"/>
  <c r="A1759" i="2"/>
  <c r="F1759" i="5"/>
  <c r="G1760" i="5" l="1"/>
  <c r="E1759" i="5"/>
  <c r="A1759" i="5"/>
  <c r="P1760" i="2"/>
  <c r="J1760" i="2"/>
  <c r="A1760" i="2" l="1"/>
  <c r="C1760" i="2"/>
  <c r="K1761" i="2"/>
  <c r="B1760" i="2"/>
  <c r="F1760" i="5"/>
  <c r="J1761" i="2" l="1"/>
  <c r="P1761" i="2"/>
  <c r="G1761" i="5"/>
  <c r="E1760" i="5"/>
  <c r="A1760" i="5"/>
  <c r="F1761" i="5" l="1"/>
  <c r="K1762" i="2"/>
  <c r="B1761" i="2"/>
  <c r="A1761" i="2"/>
  <c r="C1761" i="2"/>
  <c r="J1762" i="2" l="1"/>
  <c r="P1762" i="2"/>
  <c r="G1762" i="5"/>
  <c r="E1761" i="5"/>
  <c r="A1761" i="5"/>
  <c r="F1762" i="5" l="1"/>
  <c r="C1762" i="2"/>
  <c r="K1763" i="2"/>
  <c r="B1762" i="2"/>
  <c r="A1762" i="2"/>
  <c r="P1763" i="2" l="1"/>
  <c r="J1763" i="2"/>
  <c r="G1763" i="5"/>
  <c r="E1762" i="5"/>
  <c r="A1762" i="5"/>
  <c r="J179" i="1"/>
  <c r="F1763" i="5" l="1"/>
  <c r="C1763" i="2"/>
  <c r="K1764" i="2"/>
  <c r="B1763" i="2"/>
  <c r="A1763" i="2"/>
  <c r="P1764" i="2" l="1"/>
  <c r="J1764" i="2"/>
  <c r="G1764" i="5"/>
  <c r="E1763" i="5"/>
  <c r="A1763" i="5"/>
  <c r="F1764" i="5" l="1"/>
  <c r="A1764" i="2"/>
  <c r="C1764" i="2"/>
  <c r="K1765" i="2"/>
  <c r="B1764" i="2"/>
  <c r="G1765" i="5" l="1"/>
  <c r="E1764" i="5"/>
  <c r="J1765" i="2"/>
  <c r="P1765" i="2"/>
  <c r="A1764" i="5"/>
  <c r="K1766" i="2" l="1"/>
  <c r="B1765" i="2"/>
  <c r="A1765" i="2"/>
  <c r="C1765" i="2"/>
  <c r="F1765" i="5"/>
  <c r="G1766" i="5" l="1"/>
  <c r="E1765" i="5"/>
  <c r="A1765" i="5"/>
  <c r="J1766" i="2"/>
  <c r="P1766" i="2"/>
  <c r="C1766" i="2" l="1"/>
  <c r="K1767" i="2"/>
  <c r="B1766" i="2"/>
  <c r="A1766" i="2"/>
  <c r="F1766" i="5"/>
  <c r="G1767" i="5" l="1"/>
  <c r="E1766" i="5"/>
  <c r="A1766" i="5"/>
  <c r="P1767" i="2"/>
  <c r="J1767" i="2"/>
  <c r="C1767" i="2" l="1"/>
  <c r="K1768" i="2"/>
  <c r="B1767" i="2"/>
  <c r="A1767" i="2"/>
  <c r="F1767" i="5"/>
  <c r="G1768" i="5" l="1"/>
  <c r="E1767" i="5"/>
  <c r="A1767" i="5"/>
  <c r="P1768" i="2"/>
  <c r="J1768" i="2"/>
  <c r="A1768" i="2" l="1"/>
  <c r="C1768" i="2"/>
  <c r="K1769" i="2"/>
  <c r="B1768" i="2"/>
  <c r="F1768" i="5"/>
  <c r="J1769" i="2" l="1"/>
  <c r="P1769" i="2"/>
  <c r="G1769" i="5"/>
  <c r="E1768" i="5"/>
  <c r="A1768" i="5"/>
  <c r="F1769" i="5" l="1"/>
  <c r="K1770" i="2"/>
  <c r="B1769" i="2"/>
  <c r="A1769" i="2"/>
  <c r="C1769" i="2"/>
  <c r="J1770" i="2" l="1"/>
  <c r="P1770" i="2"/>
  <c r="G1770" i="5"/>
  <c r="E1769" i="5"/>
  <c r="A1769" i="5"/>
  <c r="F1770" i="5" l="1"/>
  <c r="A1770" i="5"/>
  <c r="C1770" i="2"/>
  <c r="K1771" i="2"/>
  <c r="B1770" i="2"/>
  <c r="A1770" i="2"/>
  <c r="P1771" i="2" l="1"/>
  <c r="J1771" i="2"/>
  <c r="G1771" i="5"/>
  <c r="E1770" i="5"/>
  <c r="C1771" i="2" l="1"/>
  <c r="K1772" i="2"/>
  <c r="B1771" i="2"/>
  <c r="A1771" i="2"/>
  <c r="F1771" i="5"/>
  <c r="A1771" i="5"/>
  <c r="G1772" i="5" l="1"/>
  <c r="E1771" i="5"/>
  <c r="P1772" i="2"/>
  <c r="J1772" i="2"/>
  <c r="A1772" i="2" l="1"/>
  <c r="C1772" i="2"/>
  <c r="K1773" i="2"/>
  <c r="B1772" i="2"/>
  <c r="F1772" i="5"/>
  <c r="J1773" i="2" l="1"/>
  <c r="P1773" i="2"/>
  <c r="G1773" i="5"/>
  <c r="E1772" i="5"/>
  <c r="A1772" i="5"/>
  <c r="J180" i="1"/>
  <c r="F1773" i="5" l="1"/>
  <c r="K1774" i="2"/>
  <c r="B1773" i="2"/>
  <c r="A1773" i="2"/>
  <c r="C1773" i="2"/>
  <c r="J1774" i="2" l="1"/>
  <c r="P1774" i="2"/>
  <c r="G1774" i="5"/>
  <c r="E1773" i="5"/>
  <c r="A1773" i="5"/>
  <c r="F1774" i="5" l="1"/>
  <c r="A1774" i="5"/>
  <c r="C1774" i="2"/>
  <c r="K1775" i="2"/>
  <c r="B1774" i="2"/>
  <c r="A1774" i="2"/>
  <c r="P1775" i="2" l="1"/>
  <c r="J1775" i="2"/>
  <c r="G1775" i="5"/>
  <c r="E1774" i="5"/>
  <c r="C1775" i="2" l="1"/>
  <c r="K1776" i="2"/>
  <c r="B1775" i="2"/>
  <c r="A1775" i="2"/>
  <c r="F1775" i="5"/>
  <c r="A1775" i="5"/>
  <c r="G1776" i="5" l="1"/>
  <c r="E1775" i="5"/>
  <c r="P1776" i="2"/>
  <c r="J1776" i="2"/>
  <c r="A1776" i="2" l="1"/>
  <c r="C1776" i="2"/>
  <c r="K1777" i="2"/>
  <c r="B1776" i="2"/>
  <c r="F1776" i="5"/>
  <c r="J1777" i="2" l="1"/>
  <c r="P1777" i="2"/>
  <c r="G1777" i="5"/>
  <c r="E1776" i="5"/>
  <c r="A1776" i="5"/>
  <c r="F1777" i="5" l="1"/>
  <c r="K1778" i="2"/>
  <c r="B1777" i="2"/>
  <c r="A1777" i="2"/>
  <c r="C1777" i="2"/>
  <c r="J1778" i="2" l="1"/>
  <c r="P1778" i="2"/>
  <c r="G1778" i="5"/>
  <c r="E1777" i="5"/>
  <c r="A1777" i="5"/>
  <c r="F1778" i="5" l="1"/>
  <c r="A1778" i="5"/>
  <c r="C1778" i="2"/>
  <c r="K1779" i="2"/>
  <c r="B1778" i="2"/>
  <c r="A1778" i="2"/>
  <c r="P1779" i="2" l="1"/>
  <c r="J1779" i="2"/>
  <c r="G1779" i="5"/>
  <c r="E1778" i="5"/>
  <c r="C1779" i="2" l="1"/>
  <c r="K1780" i="2"/>
  <c r="B1779" i="2"/>
  <c r="A1779" i="2"/>
  <c r="F1779" i="5"/>
  <c r="A1779" i="5"/>
  <c r="G1780" i="5" l="1"/>
  <c r="E1779" i="5"/>
  <c r="P1780" i="2"/>
  <c r="J1780" i="2"/>
  <c r="A1780" i="2" l="1"/>
  <c r="C1780" i="2"/>
  <c r="K1781" i="2"/>
  <c r="B1780" i="2"/>
  <c r="F1780" i="5"/>
  <c r="J1781" i="2" l="1"/>
  <c r="P1781" i="2"/>
  <c r="G1781" i="5"/>
  <c r="E1780" i="5"/>
  <c r="A1780" i="5"/>
  <c r="F1781" i="5" l="1"/>
  <c r="K1782" i="2"/>
  <c r="B1781" i="2"/>
  <c r="A1781" i="2"/>
  <c r="C1781" i="2"/>
  <c r="J1782" i="2" l="1"/>
  <c r="P1782" i="2"/>
  <c r="G1782" i="5"/>
  <c r="E1781" i="5"/>
  <c r="A1781" i="5"/>
  <c r="F1782" i="5" l="1"/>
  <c r="A1782" i="5"/>
  <c r="C1782" i="2"/>
  <c r="K1783" i="2"/>
  <c r="B1782" i="2"/>
  <c r="A1782" i="2"/>
  <c r="P1783" i="2" l="1"/>
  <c r="J1783" i="2"/>
  <c r="G1783" i="5"/>
  <c r="E1782" i="5"/>
  <c r="J181" i="1"/>
  <c r="F1783" i="5" l="1"/>
  <c r="A1783" i="5"/>
  <c r="C1783" i="2"/>
  <c r="K1784" i="2"/>
  <c r="B1783" i="2"/>
  <c r="A1783" i="2"/>
  <c r="P1784" i="2" l="1"/>
  <c r="J1784" i="2"/>
  <c r="G1784" i="5"/>
  <c r="E1783" i="5"/>
  <c r="F1784" i="5" l="1"/>
  <c r="A1784" i="2"/>
  <c r="C1784" i="2"/>
  <c r="K1785" i="2"/>
  <c r="B1784" i="2"/>
  <c r="G1785" i="5" l="1"/>
  <c r="E1784" i="5"/>
  <c r="J1785" i="2"/>
  <c r="P1785" i="2"/>
  <c r="A1784" i="5"/>
  <c r="K1786" i="2" l="1"/>
  <c r="B1785" i="2"/>
  <c r="A1785" i="2"/>
  <c r="C1785" i="2"/>
  <c r="F1785" i="5"/>
  <c r="G1786" i="5" l="1"/>
  <c r="E1785" i="5"/>
  <c r="A1785" i="5"/>
  <c r="J1786" i="2"/>
  <c r="P1786" i="2"/>
  <c r="C1786" i="2" l="1"/>
  <c r="K1787" i="2"/>
  <c r="B1786" i="2"/>
  <c r="A1786" i="2"/>
  <c r="F1786" i="5"/>
  <c r="A1786" i="5"/>
  <c r="G1787" i="5" l="1"/>
  <c r="E1786" i="5"/>
  <c r="P1787" i="2"/>
  <c r="J1787" i="2"/>
  <c r="C1787" i="2" l="1"/>
  <c r="K1788" i="2"/>
  <c r="B1787" i="2"/>
  <c r="A1787" i="2"/>
  <c r="F1787" i="5"/>
  <c r="A1787" i="5"/>
  <c r="G1788" i="5" l="1"/>
  <c r="E1787" i="5"/>
  <c r="P1788" i="2"/>
  <c r="J1788" i="2"/>
  <c r="A1788" i="2" l="1"/>
  <c r="C1788" i="2"/>
  <c r="K1789" i="2"/>
  <c r="B1788" i="2"/>
  <c r="F1788" i="5"/>
  <c r="J1789" i="2" l="1"/>
  <c r="P1789" i="2"/>
  <c r="G1789" i="5"/>
  <c r="E1788" i="5"/>
  <c r="A1788" i="5"/>
  <c r="F1789" i="5" l="1"/>
  <c r="K1790" i="2"/>
  <c r="B1789" i="2"/>
  <c r="A1789" i="2"/>
  <c r="C1789" i="2"/>
  <c r="J1790" i="2" l="1"/>
  <c r="P1790" i="2"/>
  <c r="G1790" i="5"/>
  <c r="E1789" i="5"/>
  <c r="A1789" i="5"/>
  <c r="F1790" i="5" l="1"/>
  <c r="A1790" i="5"/>
  <c r="C1790" i="2"/>
  <c r="K1791" i="2"/>
  <c r="B1790" i="2"/>
  <c r="A1790" i="2"/>
  <c r="P1791" i="2" l="1"/>
  <c r="J1791" i="2"/>
  <c r="G1791" i="5"/>
  <c r="E1790" i="5"/>
  <c r="C1791" i="2" l="1"/>
  <c r="K1792" i="2"/>
  <c r="B1791" i="2"/>
  <c r="A1791" i="2"/>
  <c r="F1791" i="5"/>
  <c r="A1791" i="5"/>
  <c r="G1792" i="5" l="1"/>
  <c r="E1791" i="5"/>
  <c r="P1792" i="2"/>
  <c r="J1792" i="2"/>
  <c r="A1792" i="2" l="1"/>
  <c r="C1792" i="2"/>
  <c r="K1793" i="2"/>
  <c r="B1792" i="2"/>
  <c r="F1792" i="5"/>
  <c r="J1793" i="2" l="1"/>
  <c r="P1793" i="2"/>
  <c r="G1793" i="5"/>
  <c r="E1792" i="5"/>
  <c r="A1792" i="5"/>
  <c r="J182" i="1"/>
  <c r="F1793" i="5" l="1"/>
  <c r="K1794" i="2"/>
  <c r="B1793" i="2"/>
  <c r="A1793" i="2"/>
  <c r="C1793" i="2"/>
  <c r="J1794" i="2" l="1"/>
  <c r="P1794" i="2"/>
  <c r="G1794" i="5"/>
  <c r="E1793" i="5"/>
  <c r="A1793" i="5"/>
  <c r="F1794" i="5" l="1"/>
  <c r="A1794" i="5"/>
  <c r="C1794" i="2"/>
  <c r="K1795" i="2"/>
  <c r="B1794" i="2"/>
  <c r="A1794" i="2"/>
  <c r="P1795" i="2" l="1"/>
  <c r="J1795" i="2"/>
  <c r="G1795" i="5"/>
  <c r="E1794" i="5"/>
  <c r="C1795" i="2" l="1"/>
  <c r="K1796" i="2"/>
  <c r="B1795" i="2"/>
  <c r="A1795" i="2"/>
  <c r="F1795" i="5"/>
  <c r="A1795" i="5"/>
  <c r="G1796" i="5" l="1"/>
  <c r="E1795" i="5"/>
  <c r="P1796" i="2"/>
  <c r="J1796" i="2"/>
  <c r="A1796" i="2" l="1"/>
  <c r="C1796" i="2"/>
  <c r="K1797" i="2"/>
  <c r="B1796" i="2"/>
  <c r="F1796" i="5"/>
  <c r="J1797" i="2" l="1"/>
  <c r="P1797" i="2"/>
  <c r="G1797" i="5"/>
  <c r="E1796" i="5"/>
  <c r="A1796" i="5"/>
  <c r="F1797" i="5" l="1"/>
  <c r="K1798" i="2"/>
  <c r="B1797" i="2"/>
  <c r="A1797" i="2"/>
  <c r="C1797" i="2"/>
  <c r="J1798" i="2" l="1"/>
  <c r="P1798" i="2"/>
  <c r="G1798" i="5"/>
  <c r="E1797" i="5"/>
  <c r="A1797" i="5"/>
  <c r="F1798" i="5" l="1"/>
  <c r="A1798" i="5"/>
  <c r="C1798" i="2"/>
  <c r="K1799" i="2"/>
  <c r="B1798" i="2"/>
  <c r="A1798" i="2"/>
  <c r="P1799" i="2" l="1"/>
  <c r="J1799" i="2"/>
  <c r="G1799" i="5"/>
  <c r="E1798" i="5"/>
  <c r="C1799" i="2" l="1"/>
  <c r="K1800" i="2"/>
  <c r="B1799" i="2"/>
  <c r="A1799" i="2"/>
  <c r="F1799" i="5"/>
  <c r="A1799" i="5"/>
  <c r="G1800" i="5" l="1"/>
  <c r="E1799" i="5"/>
  <c r="P1800" i="2"/>
  <c r="J1800" i="2"/>
  <c r="A1800" i="2" l="1"/>
  <c r="C1800" i="2"/>
  <c r="K1801" i="2"/>
  <c r="B1800" i="2"/>
  <c r="F1800" i="5"/>
  <c r="J1801" i="2" l="1"/>
  <c r="P1801" i="2"/>
  <c r="G1801" i="5"/>
  <c r="E1800" i="5"/>
  <c r="A1800" i="5"/>
  <c r="F1801" i="5" l="1"/>
  <c r="K1802" i="2"/>
  <c r="B1801" i="2"/>
  <c r="A1801" i="2"/>
  <c r="C1801" i="2"/>
  <c r="J1802" i="2" l="1"/>
  <c r="P1802" i="2"/>
  <c r="G1802" i="5"/>
  <c r="E1801" i="5"/>
  <c r="A1801" i="5"/>
  <c r="F1802" i="5" l="1"/>
  <c r="A1802" i="5"/>
  <c r="C1802" i="2"/>
  <c r="K1803" i="2"/>
  <c r="B1802" i="2"/>
  <c r="A1802" i="2"/>
  <c r="P1803" i="2" l="1"/>
  <c r="J1803" i="2"/>
  <c r="G1803" i="5"/>
  <c r="E1802" i="5"/>
  <c r="J183" i="1"/>
  <c r="F1803" i="5" l="1"/>
  <c r="A1803" i="5"/>
  <c r="C1803" i="2"/>
  <c r="K1804" i="2"/>
  <c r="B1803" i="2"/>
  <c r="A1803" i="2"/>
  <c r="P1804" i="2" l="1"/>
  <c r="J1804" i="2"/>
  <c r="G1804" i="5"/>
  <c r="E1803" i="5"/>
  <c r="F1804" i="5" l="1"/>
  <c r="A1804" i="2"/>
  <c r="C1804" i="2"/>
  <c r="K1805" i="2"/>
  <c r="B1804" i="2"/>
  <c r="G1805" i="5" l="1"/>
  <c r="E1804" i="5"/>
  <c r="J1805" i="2"/>
  <c r="P1805" i="2"/>
  <c r="A1804" i="5"/>
  <c r="K1806" i="2" l="1"/>
  <c r="B1805" i="2"/>
  <c r="A1805" i="2"/>
  <c r="C1805" i="2"/>
  <c r="F1805" i="5"/>
  <c r="G1806" i="5" l="1"/>
  <c r="E1805" i="5"/>
  <c r="A1805" i="5"/>
  <c r="J1806" i="2"/>
  <c r="P1806" i="2"/>
  <c r="C1806" i="2" l="1"/>
  <c r="K1807" i="2"/>
  <c r="B1806" i="2"/>
  <c r="A1806" i="2"/>
  <c r="F1806" i="5"/>
  <c r="A1806" i="5"/>
  <c r="P1807" i="2" l="1"/>
  <c r="J1807" i="2"/>
  <c r="G1807" i="5"/>
  <c r="E1806" i="5"/>
  <c r="F1807" i="5" l="1"/>
  <c r="A1807" i="5"/>
  <c r="C1807" i="2"/>
  <c r="K1808" i="2"/>
  <c r="B1807" i="2"/>
  <c r="A1807" i="2"/>
  <c r="P1808" i="2" l="1"/>
  <c r="J1808" i="2"/>
  <c r="G1808" i="5"/>
  <c r="E1807" i="5"/>
  <c r="A1808" i="2" l="1"/>
  <c r="C1808" i="2"/>
  <c r="K1809" i="2"/>
  <c r="B1808" i="2"/>
  <c r="F1808" i="5"/>
  <c r="J1809" i="2" l="1"/>
  <c r="P1809" i="2"/>
  <c r="G1809" i="5"/>
  <c r="E1808" i="5"/>
  <c r="A1808" i="5"/>
  <c r="F1809" i="5" l="1"/>
  <c r="K1810" i="2"/>
  <c r="B1809" i="2"/>
  <c r="A1809" i="2"/>
  <c r="C1809" i="2"/>
  <c r="J1810" i="2" l="1"/>
  <c r="P1810" i="2"/>
  <c r="G1810" i="5"/>
  <c r="E1809" i="5"/>
  <c r="A1809" i="5"/>
  <c r="F1810" i="5" l="1"/>
  <c r="A1810" i="5"/>
  <c r="C1810" i="2"/>
  <c r="K1811" i="2"/>
  <c r="B1810" i="2"/>
  <c r="A1810" i="2"/>
  <c r="P1811" i="2" l="1"/>
  <c r="J1811" i="2"/>
  <c r="G1811" i="5"/>
  <c r="E1810" i="5"/>
  <c r="F1811" i="5" l="1"/>
  <c r="A1811" i="5" s="1"/>
  <c r="C1811" i="2"/>
  <c r="K1812" i="2"/>
  <c r="B1811" i="2"/>
  <c r="A1811" i="2"/>
  <c r="P1812" i="2" l="1"/>
  <c r="J1812" i="2"/>
  <c r="G1812" i="5"/>
  <c r="E1811" i="5"/>
  <c r="F1812" i="5" l="1"/>
  <c r="A1812" i="2"/>
  <c r="C1812" i="2"/>
  <c r="K1813" i="2"/>
  <c r="B1812" i="2"/>
  <c r="G1813" i="5" l="1"/>
  <c r="E1812" i="5"/>
  <c r="J1813" i="2"/>
  <c r="P1813" i="2"/>
  <c r="A1812" i="5"/>
  <c r="J184" i="1"/>
  <c r="K1814" i="2" l="1"/>
  <c r="B1813" i="2"/>
  <c r="A1813" i="2"/>
  <c r="C1813" i="2"/>
  <c r="F1813" i="5"/>
  <c r="G1814" i="5" l="1"/>
  <c r="E1813" i="5"/>
  <c r="A1813" i="5"/>
  <c r="J1814" i="2"/>
  <c r="P1814" i="2"/>
  <c r="C1814" i="2" l="1"/>
  <c r="K1815" i="2"/>
  <c r="B1814" i="2"/>
  <c r="A1814" i="2"/>
  <c r="F1814" i="5"/>
  <c r="A1814" i="5"/>
  <c r="G1815" i="5" l="1"/>
  <c r="E1814" i="5"/>
  <c r="P1815" i="2"/>
  <c r="J1815" i="2"/>
  <c r="C1815" i="2" l="1"/>
  <c r="K1816" i="2"/>
  <c r="B1815" i="2"/>
  <c r="A1815" i="2"/>
  <c r="F1815" i="5"/>
  <c r="A1815" i="5"/>
  <c r="G1816" i="5" l="1"/>
  <c r="E1815" i="5"/>
  <c r="P1816" i="2"/>
  <c r="J1816" i="2"/>
  <c r="A1816" i="2" l="1"/>
  <c r="C1816" i="2"/>
  <c r="K1817" i="2"/>
  <c r="B1816" i="2"/>
  <c r="F1816" i="5"/>
  <c r="J1817" i="2" l="1"/>
  <c r="P1817" i="2"/>
  <c r="G1817" i="5"/>
  <c r="E1816" i="5"/>
  <c r="A1816" i="5"/>
  <c r="F1817" i="5" l="1"/>
  <c r="K1818" i="2"/>
  <c r="B1817" i="2"/>
  <c r="A1817" i="2"/>
  <c r="C1817" i="2"/>
  <c r="J1818" i="2" l="1"/>
  <c r="P1818" i="2"/>
  <c r="G1818" i="5"/>
  <c r="E1817" i="5"/>
  <c r="A1817" i="5"/>
  <c r="F1818" i="5" l="1"/>
  <c r="A1818" i="5"/>
  <c r="C1818" i="2"/>
  <c r="K1819" i="2"/>
  <c r="B1818" i="2"/>
  <c r="A1818" i="2"/>
  <c r="P1819" i="2" l="1"/>
  <c r="J1819" i="2"/>
  <c r="G1819" i="5"/>
  <c r="E1818" i="5"/>
  <c r="C1819" i="2" l="1"/>
  <c r="K1820" i="2"/>
  <c r="B1819" i="2"/>
  <c r="A1819" i="2"/>
  <c r="F1819" i="5"/>
  <c r="A1819" i="5"/>
  <c r="G1820" i="5" l="1"/>
  <c r="E1819" i="5"/>
  <c r="P1820" i="2"/>
  <c r="J1820" i="2"/>
  <c r="A1820" i="2" l="1"/>
  <c r="C1820" i="2"/>
  <c r="K1821" i="2"/>
  <c r="B1820" i="2"/>
  <c r="F1820" i="5"/>
  <c r="J1821" i="2" l="1"/>
  <c r="P1821" i="2"/>
  <c r="G1821" i="5"/>
  <c r="E1820" i="5"/>
  <c r="A1820" i="5"/>
  <c r="F1821" i="5" l="1"/>
  <c r="K1822" i="2"/>
  <c r="B1821" i="2"/>
  <c r="A1821" i="2"/>
  <c r="C1821" i="2"/>
  <c r="J1822" i="2" l="1"/>
  <c r="P1822" i="2"/>
  <c r="G1822" i="5"/>
  <c r="E1821" i="5"/>
  <c r="A1821" i="5"/>
  <c r="F1822" i="5" l="1"/>
  <c r="A1822" i="5"/>
  <c r="C1822" i="2"/>
  <c r="K1823" i="2"/>
  <c r="B1822" i="2"/>
  <c r="A1822" i="2"/>
  <c r="P1823" i="2" l="1"/>
  <c r="J1823" i="2"/>
  <c r="G1823" i="5"/>
  <c r="E1822" i="5"/>
  <c r="J185" i="1"/>
  <c r="F1823" i="5" l="1"/>
  <c r="A1823" i="5"/>
  <c r="C1823" i="2"/>
  <c r="K1824" i="2"/>
  <c r="B1823" i="2"/>
  <c r="A1823" i="2"/>
  <c r="P1824" i="2" l="1"/>
  <c r="J1824" i="2"/>
  <c r="G1824" i="5"/>
  <c r="E1823" i="5"/>
  <c r="F1824" i="5" l="1"/>
  <c r="A1824" i="2"/>
  <c r="C1824" i="2"/>
  <c r="K1825" i="2"/>
  <c r="B1824" i="2"/>
  <c r="G1825" i="5" l="1"/>
  <c r="E1824" i="5"/>
  <c r="J1825" i="2"/>
  <c r="P1825" i="2"/>
  <c r="A1824" i="5"/>
  <c r="K1826" i="2" l="1"/>
  <c r="B1825" i="2"/>
  <c r="A1825" i="2"/>
  <c r="C1825" i="2"/>
  <c r="F1825" i="5"/>
  <c r="G1826" i="5" l="1"/>
  <c r="E1825" i="5"/>
  <c r="A1825" i="5"/>
  <c r="J1826" i="2"/>
  <c r="P1826" i="2"/>
  <c r="C1826" i="2" l="1"/>
  <c r="K1827" i="2"/>
  <c r="B1826" i="2"/>
  <c r="A1826" i="2"/>
  <c r="F1826" i="5"/>
  <c r="A1826" i="5"/>
  <c r="G1827" i="5" l="1"/>
  <c r="E1826" i="5"/>
  <c r="P1827" i="2"/>
  <c r="J1827" i="2"/>
  <c r="C1827" i="2" l="1"/>
  <c r="K1828" i="2"/>
  <c r="B1827" i="2"/>
  <c r="A1827" i="2"/>
  <c r="F1827" i="5"/>
  <c r="A1827" i="5"/>
  <c r="G1828" i="5" l="1"/>
  <c r="E1827" i="5"/>
  <c r="P1828" i="2"/>
  <c r="J1828" i="2"/>
  <c r="A1828" i="2" l="1"/>
  <c r="C1828" i="2"/>
  <c r="K1829" i="2"/>
  <c r="B1828" i="2"/>
  <c r="F1828" i="5"/>
  <c r="J1829" i="2" l="1"/>
  <c r="P1829" i="2"/>
  <c r="G1829" i="5"/>
  <c r="E1828" i="5"/>
  <c r="A1828" i="5"/>
  <c r="F1829" i="5" l="1"/>
  <c r="K1830" i="2"/>
  <c r="B1829" i="2"/>
  <c r="A1829" i="2"/>
  <c r="C1829" i="2"/>
  <c r="J1830" i="2" l="1"/>
  <c r="P1830" i="2"/>
  <c r="G1830" i="5"/>
  <c r="E1829" i="5"/>
  <c r="A1829" i="5"/>
  <c r="F1830" i="5" l="1"/>
  <c r="A1830" i="5"/>
  <c r="C1830" i="2"/>
  <c r="K1831" i="2"/>
  <c r="B1830" i="2"/>
  <c r="A1830" i="2"/>
  <c r="P1831" i="2" l="1"/>
  <c r="J1831" i="2"/>
  <c r="G1831" i="5"/>
  <c r="E1830" i="5"/>
  <c r="F1831" i="5" l="1"/>
  <c r="A1831" i="5"/>
  <c r="C1831" i="2"/>
  <c r="K1832" i="2"/>
  <c r="B1831" i="2"/>
  <c r="A1831" i="2"/>
  <c r="P1832" i="2" l="1"/>
  <c r="J1832" i="2"/>
  <c r="G1832" i="5"/>
  <c r="E1831" i="5"/>
  <c r="F1832" i="5" l="1"/>
  <c r="A1832" i="2"/>
  <c r="C1832" i="2"/>
  <c r="K1833" i="2"/>
  <c r="B1832" i="2"/>
  <c r="G1833" i="5" l="1"/>
  <c r="E1832" i="5"/>
  <c r="J1833" i="2"/>
  <c r="P1833" i="2"/>
  <c r="A1832" i="5"/>
  <c r="J186" i="1"/>
  <c r="B1833" i="2" l="1"/>
  <c r="K1834" i="2"/>
  <c r="A1833" i="2"/>
  <c r="C1833" i="2"/>
  <c r="F1833" i="5"/>
  <c r="P1834" i="2" l="1"/>
  <c r="J1834" i="2"/>
  <c r="G1834" i="5"/>
  <c r="E1833" i="5"/>
  <c r="A1833" i="5"/>
  <c r="F1834" i="5" l="1"/>
  <c r="A1834" i="5"/>
  <c r="C1834" i="2"/>
  <c r="B1834" i="2"/>
  <c r="A1834" i="2"/>
  <c r="K1835" i="2"/>
  <c r="J1835" i="2" l="1"/>
  <c r="P1835" i="2"/>
  <c r="G1835" i="5"/>
  <c r="E1834" i="5"/>
  <c r="F1835" i="5" l="1"/>
  <c r="A1835" i="5"/>
  <c r="A1835" i="2"/>
  <c r="K1836" i="2"/>
  <c r="C1835" i="2"/>
  <c r="B1835" i="2"/>
  <c r="P1836" i="2" l="1"/>
  <c r="J1836" i="2"/>
  <c r="G1836" i="5"/>
  <c r="E1835" i="5"/>
  <c r="C1836" i="2" l="1"/>
  <c r="B1836" i="2"/>
  <c r="A1836" i="2"/>
  <c r="K1837" i="2"/>
  <c r="F1836" i="5"/>
  <c r="J1837" i="2" l="1"/>
  <c r="P1837" i="2"/>
  <c r="G1837" i="5"/>
  <c r="E1836" i="5"/>
  <c r="A1836" i="5"/>
  <c r="F1837" i="5" l="1"/>
  <c r="A1837" i="2"/>
  <c r="K1838" i="2"/>
  <c r="C1837" i="2"/>
  <c r="B1837" i="2"/>
  <c r="P1838" i="2" l="1"/>
  <c r="J1838" i="2"/>
  <c r="G1838" i="5"/>
  <c r="E1837" i="5"/>
  <c r="A1837" i="5"/>
  <c r="F1838" i="5" l="1"/>
  <c r="C1838" i="2"/>
  <c r="B1838" i="2"/>
  <c r="A1838" i="2"/>
  <c r="K1839" i="2"/>
  <c r="G1839" i="5" l="1"/>
  <c r="E1838" i="5"/>
  <c r="J1839" i="2"/>
  <c r="P1839" i="2"/>
  <c r="A1838" i="5"/>
  <c r="A1839" i="2" l="1"/>
  <c r="K1840" i="2"/>
  <c r="C1839" i="2"/>
  <c r="B1839" i="2"/>
  <c r="F1839" i="5"/>
  <c r="P1840" i="2" l="1"/>
  <c r="J1840" i="2"/>
  <c r="G1840" i="5"/>
  <c r="E1839" i="5"/>
  <c r="A1839" i="5"/>
  <c r="F1840" i="5" l="1"/>
  <c r="C1840" i="2"/>
  <c r="B1840" i="2"/>
  <c r="A1840" i="2"/>
  <c r="K1841" i="2"/>
  <c r="G1841" i="5" l="1"/>
  <c r="E1840" i="5"/>
  <c r="J1841" i="2"/>
  <c r="P1841" i="2"/>
  <c r="A1840" i="5"/>
  <c r="A1841" i="2" l="1"/>
  <c r="K1842" i="2"/>
  <c r="C1841" i="2"/>
  <c r="B1841" i="2"/>
  <c r="F1841" i="5"/>
  <c r="P1842" i="2" l="1"/>
  <c r="J1842" i="2"/>
  <c r="G1842" i="5"/>
  <c r="E1841" i="5"/>
  <c r="A1841" i="5"/>
  <c r="F1842" i="5" l="1"/>
  <c r="C1842" i="2"/>
  <c r="B1842" i="2"/>
  <c r="A1842" i="2"/>
  <c r="K1843" i="2"/>
  <c r="G1843" i="5" l="1"/>
  <c r="E1842" i="5"/>
  <c r="J1843" i="2"/>
  <c r="P1843" i="2"/>
  <c r="A1842" i="5"/>
  <c r="J187" i="1"/>
  <c r="A1843" i="2" l="1"/>
  <c r="K1844" i="2"/>
  <c r="C1843" i="2"/>
  <c r="B1843" i="2"/>
  <c r="F1843" i="5"/>
  <c r="P1844" i="2" l="1"/>
  <c r="J1844" i="2"/>
  <c r="G1844" i="5"/>
  <c r="E1843" i="5"/>
  <c r="A1843" i="5"/>
  <c r="F1844" i="5" l="1"/>
  <c r="C1844" i="2"/>
  <c r="B1844" i="2"/>
  <c r="A1844" i="2"/>
  <c r="K1845" i="2"/>
  <c r="G1845" i="5" l="1"/>
  <c r="E1844" i="5"/>
  <c r="J1845" i="2"/>
  <c r="P1845" i="2"/>
  <c r="A1844" i="5"/>
  <c r="A1845" i="2" l="1"/>
  <c r="K1846" i="2"/>
  <c r="C1845" i="2"/>
  <c r="B1845" i="2"/>
  <c r="F1845" i="5"/>
  <c r="P1846" i="2" l="1"/>
  <c r="J1846" i="2"/>
  <c r="G1846" i="5"/>
  <c r="E1845" i="5"/>
  <c r="A1845" i="5"/>
  <c r="F1846" i="5" l="1"/>
  <c r="C1846" i="2"/>
  <c r="B1846" i="2"/>
  <c r="A1846" i="2"/>
  <c r="K1847" i="2"/>
  <c r="G1847" i="5" l="1"/>
  <c r="E1846" i="5"/>
  <c r="J1847" i="2"/>
  <c r="P1847" i="2"/>
  <c r="A1846" i="5"/>
  <c r="A1847" i="2" l="1"/>
  <c r="K1848" i="2"/>
  <c r="C1847" i="2"/>
  <c r="B1847" i="2"/>
  <c r="F1847" i="5"/>
  <c r="P1848" i="2" l="1"/>
  <c r="J1848" i="2"/>
  <c r="G1848" i="5"/>
  <c r="E1847" i="5"/>
  <c r="A1847" i="5"/>
  <c r="F1848" i="5" l="1"/>
  <c r="C1848" i="2"/>
  <c r="B1848" i="2"/>
  <c r="A1848" i="2"/>
  <c r="K1849" i="2"/>
  <c r="G1849" i="5" l="1"/>
  <c r="E1848" i="5"/>
  <c r="J1849" i="2"/>
  <c r="P1849" i="2"/>
  <c r="A1848" i="5"/>
  <c r="A1849" i="2" l="1"/>
  <c r="K1850" i="2"/>
  <c r="C1849" i="2"/>
  <c r="B1849" i="2"/>
  <c r="F1849" i="5"/>
  <c r="P1850" i="2" l="1"/>
  <c r="J1850" i="2"/>
  <c r="G1850" i="5"/>
  <c r="E1849" i="5"/>
  <c r="A1849" i="5"/>
  <c r="F1850" i="5" l="1"/>
  <c r="C1850" i="2"/>
  <c r="B1850" i="2"/>
  <c r="A1850" i="2"/>
  <c r="K1851" i="2"/>
  <c r="G1851" i="5" l="1"/>
  <c r="E1850" i="5"/>
  <c r="J1851" i="2"/>
  <c r="P1851" i="2"/>
  <c r="A1850" i="5"/>
  <c r="A1851" i="2" l="1"/>
  <c r="K1852" i="2"/>
  <c r="C1851" i="2"/>
  <c r="B1851" i="2"/>
  <c r="F1851" i="5"/>
  <c r="G1852" i="5" l="1"/>
  <c r="E1851" i="5"/>
  <c r="P1852" i="2"/>
  <c r="J1852" i="2"/>
  <c r="A1851" i="5"/>
  <c r="C1852" i="2" l="1"/>
  <c r="B1852" i="2"/>
  <c r="A1852" i="2"/>
  <c r="K1853" i="2"/>
  <c r="F1852" i="5"/>
  <c r="J1853" i="2" l="1"/>
  <c r="P1853" i="2"/>
  <c r="G1853" i="5"/>
  <c r="E1852" i="5"/>
  <c r="A1852" i="5"/>
  <c r="J188" i="1"/>
  <c r="F1853" i="5" l="1"/>
  <c r="A1853" i="2"/>
  <c r="K1854" i="2"/>
  <c r="C1853" i="2"/>
  <c r="B1853" i="2"/>
  <c r="P1854" i="2" l="1"/>
  <c r="J1854" i="2"/>
  <c r="G1854" i="5"/>
  <c r="E1853" i="5"/>
  <c r="A1853" i="5"/>
  <c r="C1854" i="2" l="1"/>
  <c r="B1854" i="2"/>
  <c r="A1854" i="2"/>
  <c r="K1855" i="2"/>
  <c r="F1854" i="5"/>
  <c r="J1855" i="2" l="1"/>
  <c r="P1855" i="2"/>
  <c r="G1855" i="5"/>
  <c r="E1854" i="5"/>
  <c r="A1854" i="5"/>
  <c r="F1855" i="5" l="1"/>
  <c r="A1855" i="2"/>
  <c r="K1856" i="2"/>
  <c r="C1855" i="2"/>
  <c r="B1855" i="2"/>
  <c r="P1856" i="2" l="1"/>
  <c r="J1856" i="2"/>
  <c r="G1856" i="5"/>
  <c r="E1855" i="5"/>
  <c r="A1855" i="5"/>
  <c r="F1856" i="5" l="1"/>
  <c r="C1856" i="2"/>
  <c r="B1856" i="2"/>
  <c r="A1856" i="2"/>
  <c r="K1857" i="2"/>
  <c r="G1857" i="5" l="1"/>
  <c r="E1856" i="5"/>
  <c r="J1857" i="2"/>
  <c r="P1857" i="2"/>
  <c r="A1856" i="5"/>
  <c r="A1857" i="2" l="1"/>
  <c r="K1858" i="2"/>
  <c r="C1857" i="2"/>
  <c r="B1857" i="2"/>
  <c r="F1857" i="5"/>
  <c r="P1858" i="2" l="1"/>
  <c r="J1858" i="2"/>
  <c r="G1858" i="5"/>
  <c r="E1857" i="5"/>
  <c r="A1857" i="5"/>
  <c r="F1858" i="5" l="1"/>
  <c r="C1858" i="2"/>
  <c r="B1858" i="2"/>
  <c r="A1858" i="2"/>
  <c r="K1859" i="2"/>
  <c r="G1859" i="5" l="1"/>
  <c r="E1858" i="5"/>
  <c r="J1859" i="2"/>
  <c r="P1859" i="2"/>
  <c r="A1858" i="5"/>
  <c r="A1859" i="2" l="1"/>
  <c r="C1859" i="2"/>
  <c r="K1860" i="2"/>
  <c r="B1859" i="2"/>
  <c r="F1859" i="5"/>
  <c r="P1860" i="2" l="1"/>
  <c r="J1860" i="2"/>
  <c r="G1860" i="5"/>
  <c r="E1859" i="5"/>
  <c r="A1859" i="5"/>
  <c r="F1860" i="5" l="1"/>
  <c r="C1860" i="2"/>
  <c r="B1860" i="2"/>
  <c r="A1860" i="2"/>
  <c r="K1861" i="2"/>
  <c r="G1861" i="5" l="1"/>
  <c r="E1860" i="5"/>
  <c r="J1861" i="2"/>
  <c r="P1861" i="2"/>
  <c r="A1860" i="5"/>
  <c r="A1861" i="2" l="1"/>
  <c r="C1861" i="2"/>
  <c r="K1862" i="2"/>
  <c r="B1861" i="2"/>
  <c r="F1861" i="5"/>
  <c r="P1862" i="2" l="1"/>
  <c r="J1862" i="2"/>
  <c r="G1862" i="5"/>
  <c r="E1861" i="5"/>
  <c r="A1861" i="5"/>
  <c r="F1862" i="5" l="1"/>
  <c r="C1862" i="2"/>
  <c r="B1862" i="2"/>
  <c r="A1862" i="2"/>
  <c r="K1863" i="2"/>
  <c r="G1863" i="5" l="1"/>
  <c r="E1862" i="5"/>
  <c r="J1863" i="2"/>
  <c r="P1863" i="2"/>
  <c r="A1862" i="5"/>
  <c r="J189" i="1"/>
  <c r="A1863" i="2" l="1"/>
  <c r="C1863" i="2"/>
  <c r="K1864" i="2"/>
  <c r="B1863" i="2"/>
  <c r="F1863" i="5"/>
  <c r="P1864" i="2" l="1"/>
  <c r="J1864" i="2"/>
  <c r="G1864" i="5"/>
  <c r="E1863" i="5"/>
  <c r="A1863" i="5"/>
  <c r="F1864" i="5" l="1"/>
  <c r="C1864" i="2"/>
  <c r="B1864" i="2"/>
  <c r="A1864" i="2"/>
  <c r="K1865" i="2"/>
  <c r="G1865" i="5" l="1"/>
  <c r="E1864" i="5"/>
  <c r="J1865" i="2"/>
  <c r="P1865" i="2"/>
  <c r="A1864" i="5"/>
  <c r="A1865" i="2" l="1"/>
  <c r="C1865" i="2"/>
  <c r="K1866" i="2"/>
  <c r="B1865" i="2"/>
  <c r="F1865" i="5"/>
  <c r="P1866" i="2" l="1"/>
  <c r="J1866" i="2"/>
  <c r="G1866" i="5"/>
  <c r="E1865" i="5"/>
  <c r="A1865" i="5"/>
  <c r="C1866" i="2" l="1"/>
  <c r="B1866" i="2"/>
  <c r="A1866" i="2"/>
  <c r="K1867" i="2"/>
  <c r="F1866" i="5"/>
  <c r="J1867" i="2" l="1"/>
  <c r="P1867" i="2"/>
  <c r="G1867" i="5"/>
  <c r="E1866" i="5"/>
  <c r="A1866" i="5"/>
  <c r="F1867" i="5" l="1"/>
  <c r="A1867" i="2"/>
  <c r="C1867" i="2"/>
  <c r="K1868" i="2"/>
  <c r="B1867" i="2"/>
  <c r="G1868" i="5" l="1"/>
  <c r="E1867" i="5"/>
  <c r="P1868" i="2"/>
  <c r="J1868" i="2"/>
  <c r="A1867" i="5"/>
  <c r="C1868" i="2" l="1"/>
  <c r="B1868" i="2"/>
  <c r="A1868" i="2"/>
  <c r="K1869" i="2"/>
  <c r="F1868" i="5"/>
  <c r="J1869" i="2" l="1"/>
  <c r="P1869" i="2"/>
  <c r="G1869" i="5"/>
  <c r="E1868" i="5"/>
  <c r="A1868" i="5"/>
  <c r="F1869" i="5" l="1"/>
  <c r="A1869" i="2"/>
  <c r="C1869" i="2"/>
  <c r="K1870" i="2"/>
  <c r="B1869" i="2"/>
  <c r="G1870" i="5" l="1"/>
  <c r="E1869" i="5"/>
  <c r="P1870" i="2"/>
  <c r="J1870" i="2"/>
  <c r="A1869" i="5"/>
  <c r="C1870" i="2" l="1"/>
  <c r="B1870" i="2"/>
  <c r="A1870" i="2"/>
  <c r="K1871" i="2"/>
  <c r="F1870" i="5"/>
  <c r="J1871" i="2" l="1"/>
  <c r="P1871" i="2"/>
  <c r="G1871" i="5"/>
  <c r="E1870" i="5"/>
  <c r="A1870" i="5"/>
  <c r="F1871" i="5" l="1"/>
  <c r="A1871" i="2"/>
  <c r="C1871" i="2"/>
  <c r="K1872" i="2"/>
  <c r="B1871" i="2"/>
  <c r="G1872" i="5" l="1"/>
  <c r="E1871" i="5"/>
  <c r="P1872" i="2"/>
  <c r="J1872" i="2"/>
  <c r="A1871" i="5"/>
  <c r="C1872" i="2" l="1"/>
  <c r="B1872" i="2"/>
  <c r="A1872" i="2"/>
  <c r="K1873" i="2"/>
  <c r="F1872" i="5"/>
  <c r="J1873" i="2" l="1"/>
  <c r="P1873" i="2"/>
  <c r="G1873" i="5"/>
  <c r="E1872" i="5"/>
  <c r="A1872" i="5"/>
  <c r="J190" i="1"/>
  <c r="F1873" i="5" l="1"/>
  <c r="A1873" i="2"/>
  <c r="C1873" i="2"/>
  <c r="K1874" i="2"/>
  <c r="B1873" i="2"/>
  <c r="G1874" i="5" l="1"/>
  <c r="E1873" i="5"/>
  <c r="P1874" i="2"/>
  <c r="J1874" i="2"/>
  <c r="A1873" i="5"/>
  <c r="C1874" i="2" l="1"/>
  <c r="B1874" i="2"/>
  <c r="A1874" i="2"/>
  <c r="K1875" i="2"/>
  <c r="F1874" i="5"/>
  <c r="J1875" i="2" l="1"/>
  <c r="P1875" i="2"/>
  <c r="G1875" i="5"/>
  <c r="E1874" i="5"/>
  <c r="A1874" i="5"/>
  <c r="F1875" i="5" l="1"/>
  <c r="A1875" i="2"/>
  <c r="C1875" i="2"/>
  <c r="K1876" i="2"/>
  <c r="B1875" i="2"/>
  <c r="G1876" i="5" l="1"/>
  <c r="E1875" i="5"/>
  <c r="P1876" i="2"/>
  <c r="J1876" i="2"/>
  <c r="A1875" i="5"/>
  <c r="C1876" i="2" l="1"/>
  <c r="B1876" i="2"/>
  <c r="A1876" i="2"/>
  <c r="K1877" i="2"/>
  <c r="F1876" i="5"/>
  <c r="J1877" i="2" l="1"/>
  <c r="P1877" i="2"/>
  <c r="G1877" i="5"/>
  <c r="E1876" i="5"/>
  <c r="A1876" i="5"/>
  <c r="F1877" i="5" l="1"/>
  <c r="A1877" i="2"/>
  <c r="C1877" i="2"/>
  <c r="K1878" i="2"/>
  <c r="B1877" i="2"/>
  <c r="G1878" i="5" l="1"/>
  <c r="E1877" i="5"/>
  <c r="P1878" i="2"/>
  <c r="J1878" i="2"/>
  <c r="A1877" i="5"/>
  <c r="C1878" i="2" l="1"/>
  <c r="B1878" i="2"/>
  <c r="A1878" i="2"/>
  <c r="K1879" i="2"/>
  <c r="F1878" i="5"/>
  <c r="J1879" i="2" l="1"/>
  <c r="P1879" i="2"/>
  <c r="G1879" i="5"/>
  <c r="E1878" i="5"/>
  <c r="A1878" i="5"/>
  <c r="F1879" i="5" l="1"/>
  <c r="A1879" i="2"/>
  <c r="C1879" i="2"/>
  <c r="K1880" i="2"/>
  <c r="B1879" i="2"/>
  <c r="G1880" i="5" l="1"/>
  <c r="E1879" i="5"/>
  <c r="P1880" i="2"/>
  <c r="J1880" i="2"/>
  <c r="A1879" i="5"/>
  <c r="C1880" i="2" l="1"/>
  <c r="B1880" i="2"/>
  <c r="A1880" i="2"/>
  <c r="K1881" i="2"/>
  <c r="F1880" i="5"/>
  <c r="J1881" i="2" l="1"/>
  <c r="P1881" i="2"/>
  <c r="G1881" i="5"/>
  <c r="E1880" i="5"/>
  <c r="A1880" i="5"/>
  <c r="F1881" i="5" l="1"/>
  <c r="A1881" i="2"/>
  <c r="C1881" i="2"/>
  <c r="K1882" i="2"/>
  <c r="B1881" i="2"/>
  <c r="G1882" i="5" l="1"/>
  <c r="E1881" i="5"/>
  <c r="P1882" i="2"/>
  <c r="J1882" i="2"/>
  <c r="A1881" i="5"/>
  <c r="C1882" i="2" l="1"/>
  <c r="B1882" i="2"/>
  <c r="A1882" i="2"/>
  <c r="K1883" i="2"/>
  <c r="F1882" i="5"/>
  <c r="J1883" i="2" l="1"/>
  <c r="P1883" i="2"/>
  <c r="G1883" i="5"/>
  <c r="E1882" i="5"/>
  <c r="A1882" i="5"/>
  <c r="J191" i="1"/>
  <c r="F1883" i="5" l="1"/>
  <c r="A1883" i="2"/>
  <c r="C1883" i="2"/>
  <c r="K1884" i="2"/>
  <c r="B1883" i="2"/>
  <c r="G1884" i="5" l="1"/>
  <c r="E1883" i="5"/>
  <c r="P1884" i="2"/>
  <c r="J1884" i="2"/>
  <c r="A1883" i="5"/>
  <c r="C1884" i="2" l="1"/>
  <c r="B1884" i="2"/>
  <c r="A1884" i="2"/>
  <c r="K1885" i="2"/>
  <c r="F1884" i="5"/>
  <c r="J1885" i="2" l="1"/>
  <c r="P1885" i="2"/>
  <c r="G1885" i="5"/>
  <c r="E1884" i="5"/>
  <c r="A1884" i="5"/>
  <c r="F1885" i="5" l="1"/>
  <c r="A1885" i="2"/>
  <c r="C1885" i="2"/>
  <c r="K1886" i="2"/>
  <c r="B1885" i="2"/>
  <c r="G1886" i="5" l="1"/>
  <c r="E1885" i="5"/>
  <c r="P1886" i="2"/>
  <c r="J1886" i="2"/>
  <c r="A1885" i="5"/>
  <c r="C1886" i="2" l="1"/>
  <c r="B1886" i="2"/>
  <c r="A1886" i="2"/>
  <c r="K1887" i="2"/>
  <c r="F1886" i="5"/>
  <c r="J1887" i="2" l="1"/>
  <c r="P1887" i="2"/>
  <c r="G1887" i="5"/>
  <c r="E1886" i="5"/>
  <c r="A1886" i="5"/>
  <c r="F1887" i="5" l="1"/>
  <c r="A1887" i="2"/>
  <c r="C1887" i="2"/>
  <c r="K1888" i="2"/>
  <c r="B1887" i="2"/>
  <c r="G1888" i="5" l="1"/>
  <c r="E1887" i="5"/>
  <c r="P1888" i="2"/>
  <c r="J1888" i="2"/>
  <c r="A1887" i="5"/>
  <c r="C1888" i="2" l="1"/>
  <c r="B1888" i="2"/>
  <c r="A1888" i="2"/>
  <c r="K1889" i="2"/>
  <c r="F1888" i="5"/>
  <c r="J1889" i="2" l="1"/>
  <c r="P1889" i="2"/>
  <c r="G1889" i="5"/>
  <c r="E1888" i="5"/>
  <c r="A1888" i="5"/>
  <c r="F1889" i="5" l="1"/>
  <c r="A1889" i="2"/>
  <c r="C1889" i="2"/>
  <c r="K1890" i="2"/>
  <c r="B1889" i="2"/>
  <c r="G1890" i="5" l="1"/>
  <c r="E1889" i="5"/>
  <c r="P1890" i="2"/>
  <c r="J1890" i="2"/>
  <c r="A1889" i="5"/>
  <c r="C1890" i="2" l="1"/>
  <c r="B1890" i="2"/>
  <c r="A1890" i="2"/>
  <c r="K1891" i="2"/>
  <c r="F1890" i="5"/>
  <c r="J1891" i="2" l="1"/>
  <c r="P1891" i="2"/>
  <c r="G1891" i="5"/>
  <c r="E1890" i="5"/>
  <c r="A1890" i="5"/>
  <c r="F1891" i="5" l="1"/>
  <c r="A1891" i="2"/>
  <c r="C1891" i="2"/>
  <c r="K1892" i="2"/>
  <c r="B1891" i="2"/>
  <c r="G1892" i="5" l="1"/>
  <c r="E1891" i="5"/>
  <c r="P1892" i="2"/>
  <c r="J1892" i="2"/>
  <c r="A1891" i="5"/>
  <c r="C1892" i="2" l="1"/>
  <c r="B1892" i="2"/>
  <c r="A1892" i="2"/>
  <c r="K1893" i="2"/>
  <c r="F1892" i="5"/>
  <c r="J1893" i="2" l="1"/>
  <c r="P1893" i="2"/>
  <c r="G1893" i="5"/>
  <c r="E1892" i="5"/>
  <c r="A1892" i="5"/>
  <c r="J192" i="1"/>
  <c r="F1893" i="5" l="1"/>
  <c r="A1893" i="2"/>
  <c r="C1893" i="2"/>
  <c r="K1894" i="2"/>
  <c r="B1893" i="2"/>
  <c r="G1894" i="5" l="1"/>
  <c r="E1893" i="5"/>
  <c r="P1894" i="2"/>
  <c r="J1894" i="2"/>
  <c r="A1893" i="5"/>
  <c r="C1894" i="2" l="1"/>
  <c r="B1894" i="2"/>
  <c r="A1894" i="2"/>
  <c r="K1895" i="2"/>
  <c r="F1894" i="5"/>
  <c r="J1895" i="2" l="1"/>
  <c r="P1895" i="2"/>
  <c r="G1895" i="5"/>
  <c r="E1894" i="5"/>
  <c r="A1894" i="5"/>
  <c r="F1895" i="5" l="1"/>
  <c r="A1895" i="2"/>
  <c r="C1895" i="2"/>
  <c r="K1896" i="2"/>
  <c r="B1895" i="2"/>
  <c r="G1896" i="5" l="1"/>
  <c r="E1895" i="5"/>
  <c r="P1896" i="2"/>
  <c r="J1896" i="2"/>
  <c r="A1895" i="5"/>
  <c r="C1896" i="2" l="1"/>
  <c r="B1896" i="2"/>
  <c r="A1896" i="2"/>
  <c r="K1897" i="2"/>
  <c r="F1896" i="5"/>
  <c r="J1897" i="2" l="1"/>
  <c r="P1897" i="2"/>
  <c r="G1897" i="5"/>
  <c r="E1896" i="5"/>
  <c r="A1896" i="5"/>
  <c r="F1897" i="5" l="1"/>
  <c r="A1897" i="2"/>
  <c r="C1897" i="2"/>
  <c r="K1898" i="2"/>
  <c r="B1897" i="2"/>
  <c r="G1898" i="5" l="1"/>
  <c r="E1897" i="5"/>
  <c r="P1898" i="2"/>
  <c r="J1898" i="2"/>
  <c r="A1897" i="5"/>
  <c r="C1898" i="2" l="1"/>
  <c r="B1898" i="2"/>
  <c r="A1898" i="2"/>
  <c r="K1899" i="2"/>
  <c r="F1898" i="5"/>
  <c r="J1899" i="2" l="1"/>
  <c r="P1899" i="2"/>
  <c r="G1899" i="5"/>
  <c r="E1898" i="5"/>
  <c r="A1898" i="5"/>
  <c r="F1899" i="5" l="1"/>
  <c r="A1899" i="2"/>
  <c r="C1899" i="2"/>
  <c r="K1900" i="2"/>
  <c r="B1899" i="2"/>
  <c r="G1900" i="5" l="1"/>
  <c r="E1899" i="5"/>
  <c r="P1900" i="2"/>
  <c r="J1900" i="2"/>
  <c r="A1899" i="5"/>
  <c r="C1900" i="2" l="1"/>
  <c r="B1900" i="2"/>
  <c r="A1900" i="2"/>
  <c r="K1901" i="2"/>
  <c r="F1900" i="5"/>
  <c r="J1901" i="2" l="1"/>
  <c r="P1901" i="2"/>
  <c r="G1901" i="5"/>
  <c r="E1900" i="5"/>
  <c r="A1900" i="5"/>
  <c r="F1901" i="5" l="1"/>
  <c r="A1901" i="2"/>
  <c r="C1901" i="2"/>
  <c r="K1902" i="2"/>
  <c r="B1901" i="2"/>
  <c r="G1902" i="5" l="1"/>
  <c r="E1901" i="5"/>
  <c r="P1902" i="2"/>
  <c r="J1902" i="2"/>
  <c r="A1901" i="5"/>
  <c r="C1902" i="2" l="1"/>
  <c r="B1902" i="2"/>
  <c r="A1902" i="2"/>
  <c r="K1903" i="2"/>
  <c r="F1902" i="5"/>
  <c r="J1903" i="2" l="1"/>
  <c r="P1903" i="2"/>
  <c r="G1903" i="5"/>
  <c r="E1902" i="5"/>
  <c r="A1902" i="5"/>
  <c r="J193" i="1"/>
  <c r="F1903" i="5" l="1"/>
  <c r="A1903" i="2"/>
  <c r="C1903" i="2"/>
  <c r="K1904" i="2"/>
  <c r="B1903" i="2"/>
  <c r="G1904" i="5" l="1"/>
  <c r="E1903" i="5"/>
  <c r="P1904" i="2"/>
  <c r="J1904" i="2"/>
  <c r="A1903" i="5"/>
  <c r="C1904" i="2" l="1"/>
  <c r="B1904" i="2"/>
  <c r="A1904" i="2"/>
  <c r="K1905" i="2"/>
  <c r="F1904" i="5"/>
  <c r="J1905" i="2" l="1"/>
  <c r="P1905" i="2"/>
  <c r="G1905" i="5"/>
  <c r="E1904" i="5"/>
  <c r="A1904" i="5"/>
  <c r="F1905" i="5" l="1"/>
  <c r="A1905" i="2"/>
  <c r="C1905" i="2"/>
  <c r="K1906" i="2"/>
  <c r="B1905" i="2"/>
  <c r="G1906" i="5" l="1"/>
  <c r="E1905" i="5"/>
  <c r="P1906" i="2"/>
  <c r="J1906" i="2"/>
  <c r="A1905" i="5"/>
  <c r="C1906" i="2" l="1"/>
  <c r="B1906" i="2"/>
  <c r="A1906" i="2"/>
  <c r="K1907" i="2"/>
  <c r="F1906" i="5"/>
  <c r="J1907" i="2" l="1"/>
  <c r="P1907" i="2"/>
  <c r="G1907" i="5"/>
  <c r="E1906" i="5"/>
  <c r="A1906" i="5"/>
  <c r="F1907" i="5" l="1"/>
  <c r="A1907" i="2"/>
  <c r="C1907" i="2"/>
  <c r="K1908" i="2"/>
  <c r="B1907" i="2"/>
  <c r="G1908" i="5" l="1"/>
  <c r="E1907" i="5"/>
  <c r="P1908" i="2"/>
  <c r="J1908" i="2"/>
  <c r="A1907" i="5"/>
  <c r="C1908" i="2" l="1"/>
  <c r="B1908" i="2"/>
  <c r="A1908" i="2"/>
  <c r="K1909" i="2"/>
  <c r="F1908" i="5"/>
  <c r="J1909" i="2" l="1"/>
  <c r="P1909" i="2"/>
  <c r="G1909" i="5"/>
  <c r="E1908" i="5"/>
  <c r="A1908" i="5"/>
  <c r="F1909" i="5" l="1"/>
  <c r="A1909" i="2"/>
  <c r="C1909" i="2"/>
  <c r="K1910" i="2"/>
  <c r="B1909" i="2"/>
  <c r="G1910" i="5" l="1"/>
  <c r="E1909" i="5"/>
  <c r="P1910" i="2"/>
  <c r="J1910" i="2"/>
  <c r="A1909" i="5"/>
  <c r="C1910" i="2" l="1"/>
  <c r="B1910" i="2"/>
  <c r="A1910" i="2"/>
  <c r="K1911" i="2"/>
  <c r="F1910" i="5"/>
  <c r="J1911" i="2" l="1"/>
  <c r="P1911" i="2"/>
  <c r="G1911" i="5"/>
  <c r="E1910" i="5"/>
  <c r="A1910" i="5"/>
  <c r="F1911" i="5" l="1"/>
  <c r="A1911" i="2"/>
  <c r="C1911" i="2"/>
  <c r="K1912" i="2"/>
  <c r="B1911" i="2"/>
  <c r="G1912" i="5" l="1"/>
  <c r="E1911" i="5"/>
  <c r="P1912" i="2"/>
  <c r="J1912" i="2"/>
  <c r="A1911" i="5"/>
  <c r="C1912" i="2" l="1"/>
  <c r="B1912" i="2"/>
  <c r="A1912" i="2"/>
  <c r="K1913" i="2"/>
  <c r="F1912" i="5"/>
  <c r="J1913" i="2" l="1"/>
  <c r="P1913" i="2"/>
  <c r="G1913" i="5"/>
  <c r="E1912" i="5"/>
  <c r="A1912" i="5"/>
  <c r="J194" i="1"/>
  <c r="F1913" i="5" l="1"/>
  <c r="A1913" i="2"/>
  <c r="C1913" i="2"/>
  <c r="K1914" i="2"/>
  <c r="B1913" i="2"/>
  <c r="G1914" i="5" l="1"/>
  <c r="E1913" i="5"/>
  <c r="P1914" i="2"/>
  <c r="J1914" i="2"/>
  <c r="A1913" i="5"/>
  <c r="C1914" i="2" l="1"/>
  <c r="B1914" i="2"/>
  <c r="A1914" i="2"/>
  <c r="K1915" i="2"/>
  <c r="F1914" i="5"/>
  <c r="J1915" i="2" l="1"/>
  <c r="P1915" i="2"/>
  <c r="G1915" i="5"/>
  <c r="E1914" i="5"/>
  <c r="A1914" i="5"/>
  <c r="F1915" i="5" l="1"/>
  <c r="A1915" i="2"/>
  <c r="C1915" i="2"/>
  <c r="K1916" i="2"/>
  <c r="B1915" i="2"/>
  <c r="G1916" i="5" l="1"/>
  <c r="E1915" i="5"/>
  <c r="P1916" i="2"/>
  <c r="J1916" i="2"/>
  <c r="A1915" i="5"/>
  <c r="C1916" i="2" l="1"/>
  <c r="B1916" i="2"/>
  <c r="A1916" i="2"/>
  <c r="K1917" i="2"/>
  <c r="F1916" i="5"/>
  <c r="J1917" i="2" l="1"/>
  <c r="P1917" i="2"/>
  <c r="G1917" i="5"/>
  <c r="E1916" i="5"/>
  <c r="A1916" i="5"/>
  <c r="F1917" i="5" l="1"/>
  <c r="A1917" i="2"/>
  <c r="C1917" i="2"/>
  <c r="K1918" i="2"/>
  <c r="B1917" i="2"/>
  <c r="G1918" i="5" l="1"/>
  <c r="E1917" i="5"/>
  <c r="P1918" i="2"/>
  <c r="J1918" i="2"/>
  <c r="A1917" i="5"/>
  <c r="C1918" i="2" l="1"/>
  <c r="B1918" i="2"/>
  <c r="A1918" i="2"/>
  <c r="K1919" i="2"/>
  <c r="F1918" i="5"/>
  <c r="J1919" i="2" l="1"/>
  <c r="P1919" i="2"/>
  <c r="G1919" i="5"/>
  <c r="E1918" i="5"/>
  <c r="A1918" i="5"/>
  <c r="F1919" i="5" l="1"/>
  <c r="A1919" i="2"/>
  <c r="C1919" i="2"/>
  <c r="K1920" i="2"/>
  <c r="B1919" i="2"/>
  <c r="G1920" i="5" l="1"/>
  <c r="E1919" i="5"/>
  <c r="P1920" i="2"/>
  <c r="J1920" i="2"/>
  <c r="A1919" i="5"/>
  <c r="C1920" i="2" l="1"/>
  <c r="B1920" i="2"/>
  <c r="A1920" i="2"/>
  <c r="K1921" i="2"/>
  <c r="F1920" i="5"/>
  <c r="J1921" i="2" l="1"/>
  <c r="P1921" i="2"/>
  <c r="G1921" i="5"/>
  <c r="E1920" i="5"/>
  <c r="A1920" i="5"/>
  <c r="F1921" i="5" l="1"/>
  <c r="A1921" i="2"/>
  <c r="C1921" i="2"/>
  <c r="K1922" i="2"/>
  <c r="B1921" i="2"/>
  <c r="G1922" i="5" l="1"/>
  <c r="E1921" i="5"/>
  <c r="P1922" i="2"/>
  <c r="J1922" i="2"/>
  <c r="A1921" i="5"/>
  <c r="C1922" i="2" l="1"/>
  <c r="B1922" i="2"/>
  <c r="A1922" i="2"/>
  <c r="K1923" i="2"/>
  <c r="F1922" i="5"/>
  <c r="J1923" i="2" l="1"/>
  <c r="P1923" i="2"/>
  <c r="G1923" i="5"/>
  <c r="E1922" i="5"/>
  <c r="A1922" i="5"/>
  <c r="J195" i="1"/>
  <c r="F1923" i="5" l="1"/>
  <c r="A1923" i="2"/>
  <c r="C1923" i="2"/>
  <c r="K1924" i="2"/>
  <c r="B1923" i="2"/>
  <c r="G1924" i="5" l="1"/>
  <c r="E1923" i="5"/>
  <c r="P1924" i="2"/>
  <c r="J1924" i="2"/>
  <c r="A1923" i="5"/>
  <c r="C1924" i="2" l="1"/>
  <c r="B1924" i="2"/>
  <c r="A1924" i="2"/>
  <c r="K1925" i="2"/>
  <c r="F1924" i="5"/>
  <c r="J1925" i="2" l="1"/>
  <c r="P1925" i="2"/>
  <c r="G1925" i="5"/>
  <c r="E1924" i="5"/>
  <c r="A1924" i="5"/>
  <c r="F1925" i="5" l="1"/>
  <c r="A1925" i="2"/>
  <c r="C1925" i="2"/>
  <c r="K1926" i="2"/>
  <c r="B1925" i="2"/>
  <c r="G1926" i="5" l="1"/>
  <c r="E1925" i="5"/>
  <c r="P1926" i="2"/>
  <c r="J1926" i="2"/>
  <c r="A1925" i="5"/>
  <c r="C1926" i="2" l="1"/>
  <c r="B1926" i="2"/>
  <c r="A1926" i="2"/>
  <c r="K1927" i="2"/>
  <c r="F1926" i="5"/>
  <c r="J1927" i="2" l="1"/>
  <c r="P1927" i="2"/>
  <c r="G1927" i="5"/>
  <c r="E1926" i="5"/>
  <c r="A1926" i="5"/>
  <c r="F1927" i="5" l="1"/>
  <c r="A1927" i="2"/>
  <c r="C1927" i="2"/>
  <c r="K1928" i="2"/>
  <c r="B1927" i="2"/>
  <c r="G1928" i="5" l="1"/>
  <c r="E1927" i="5"/>
  <c r="P1928" i="2"/>
  <c r="J1928" i="2"/>
  <c r="A1927" i="5"/>
  <c r="C1928" i="2" l="1"/>
  <c r="B1928" i="2"/>
  <c r="A1928" i="2"/>
  <c r="K1929" i="2"/>
  <c r="F1928" i="5"/>
  <c r="J1929" i="2" l="1"/>
  <c r="P1929" i="2"/>
  <c r="G1929" i="5"/>
  <c r="E1928" i="5"/>
  <c r="A1928" i="5"/>
  <c r="F1929" i="5" l="1"/>
  <c r="A1929" i="2"/>
  <c r="C1929" i="2"/>
  <c r="K1930" i="2"/>
  <c r="B1929" i="2"/>
  <c r="G1930" i="5" l="1"/>
  <c r="E1929" i="5"/>
  <c r="P1930" i="2"/>
  <c r="J1930" i="2"/>
  <c r="A1929" i="5"/>
  <c r="C1930" i="2" l="1"/>
  <c r="B1930" i="2"/>
  <c r="A1930" i="2"/>
  <c r="K1931" i="2"/>
  <c r="F1930" i="5"/>
  <c r="J1931" i="2" l="1"/>
  <c r="P1931" i="2"/>
  <c r="G1931" i="5"/>
  <c r="E1930" i="5"/>
  <c r="A1930" i="5"/>
  <c r="F1931" i="5" l="1"/>
  <c r="A1931" i="2"/>
  <c r="C1931" i="2"/>
  <c r="K1932" i="2"/>
  <c r="B1931" i="2"/>
  <c r="G1932" i="5" l="1"/>
  <c r="E1931" i="5"/>
  <c r="P1932" i="2"/>
  <c r="J1932" i="2"/>
  <c r="A1931" i="5"/>
  <c r="C1932" i="2" l="1"/>
  <c r="B1932" i="2"/>
  <c r="A1932" i="2"/>
  <c r="K1933" i="2"/>
  <c r="F1932" i="5"/>
  <c r="J1933" i="2" l="1"/>
  <c r="P1933" i="2"/>
  <c r="G1933" i="5"/>
  <c r="E1932" i="5"/>
  <c r="A1932" i="5"/>
  <c r="J196" i="1"/>
  <c r="F1933" i="5" l="1"/>
  <c r="A1933" i="2"/>
  <c r="C1933" i="2"/>
  <c r="K1934" i="2"/>
  <c r="B1933" i="2"/>
  <c r="G1934" i="5" l="1"/>
  <c r="E1933" i="5"/>
  <c r="P1934" i="2"/>
  <c r="J1934" i="2"/>
  <c r="A1933" i="5"/>
  <c r="C1934" i="2" l="1"/>
  <c r="B1934" i="2"/>
  <c r="A1934" i="2"/>
  <c r="K1935" i="2"/>
  <c r="F1934" i="5"/>
  <c r="J1935" i="2" l="1"/>
  <c r="P1935" i="2"/>
  <c r="G1935" i="5"/>
  <c r="E1934" i="5"/>
  <c r="A1934" i="5"/>
  <c r="F1935" i="5" l="1"/>
  <c r="A1935" i="2"/>
  <c r="C1935" i="2"/>
  <c r="K1936" i="2"/>
  <c r="B1935" i="2"/>
  <c r="G1936" i="5" l="1"/>
  <c r="E1935" i="5"/>
  <c r="P1936" i="2"/>
  <c r="J1936" i="2"/>
  <c r="A1935" i="5"/>
  <c r="C1936" i="2" l="1"/>
  <c r="B1936" i="2"/>
  <c r="A1936" i="2"/>
  <c r="K1937" i="2"/>
  <c r="F1936" i="5"/>
  <c r="J1937" i="2" l="1"/>
  <c r="P1937" i="2"/>
  <c r="G1937" i="5"/>
  <c r="E1936" i="5"/>
  <c r="A1936" i="5"/>
  <c r="F1937" i="5" l="1"/>
  <c r="A1937" i="2"/>
  <c r="C1937" i="2"/>
  <c r="K1938" i="2"/>
  <c r="B1937" i="2"/>
  <c r="G1938" i="5" l="1"/>
  <c r="E1937" i="5"/>
  <c r="P1938" i="2"/>
  <c r="J1938" i="2"/>
  <c r="A1937" i="5"/>
  <c r="C1938" i="2" l="1"/>
  <c r="B1938" i="2"/>
  <c r="A1938" i="2"/>
  <c r="K1939" i="2"/>
  <c r="F1938" i="5"/>
  <c r="J1939" i="2" l="1"/>
  <c r="P1939" i="2"/>
  <c r="G1939" i="5"/>
  <c r="E1938" i="5"/>
  <c r="A1938" i="5"/>
  <c r="F1939" i="5" l="1"/>
  <c r="A1939" i="2"/>
  <c r="C1939" i="2"/>
  <c r="K1940" i="2"/>
  <c r="B1939" i="2"/>
  <c r="G1940" i="5" l="1"/>
  <c r="E1939" i="5"/>
  <c r="P1940" i="2"/>
  <c r="J1940" i="2"/>
  <c r="A1939" i="5"/>
  <c r="C1940" i="2" l="1"/>
  <c r="B1940" i="2"/>
  <c r="A1940" i="2"/>
  <c r="K1941" i="2"/>
  <c r="F1940" i="5"/>
  <c r="J1941" i="2" l="1"/>
  <c r="P1941" i="2"/>
  <c r="G1941" i="5"/>
  <c r="E1940" i="5"/>
  <c r="A1940" i="5"/>
  <c r="F1941" i="5" l="1"/>
  <c r="A1941" i="2"/>
  <c r="C1941" i="2"/>
  <c r="K1942" i="2"/>
  <c r="B1941" i="2"/>
  <c r="G1942" i="5" l="1"/>
  <c r="E1941" i="5"/>
  <c r="P1942" i="2"/>
  <c r="J1942" i="2"/>
  <c r="A1941" i="5"/>
  <c r="C1942" i="2" l="1"/>
  <c r="B1942" i="2"/>
  <c r="A1942" i="2"/>
  <c r="K1943" i="2"/>
  <c r="F1942" i="5"/>
  <c r="J1943" i="2" l="1"/>
  <c r="P1943" i="2"/>
  <c r="G1943" i="5"/>
  <c r="E1942" i="5"/>
  <c r="A1942" i="5"/>
  <c r="J197" i="1"/>
  <c r="F1943" i="5" l="1"/>
  <c r="A1943" i="2"/>
  <c r="C1943" i="2"/>
  <c r="K1944" i="2"/>
  <c r="B1943" i="2"/>
  <c r="G1944" i="5" l="1"/>
  <c r="E1943" i="5"/>
  <c r="P1944" i="2"/>
  <c r="J1944" i="2"/>
  <c r="A1943" i="5"/>
  <c r="C1944" i="2" l="1"/>
  <c r="B1944" i="2"/>
  <c r="A1944" i="2"/>
  <c r="K1945" i="2"/>
  <c r="F1944" i="5"/>
  <c r="J1945" i="2" l="1"/>
  <c r="P1945" i="2"/>
  <c r="G1945" i="5"/>
  <c r="E1944" i="5"/>
  <c r="A1944" i="5"/>
  <c r="F1945" i="5" l="1"/>
  <c r="A1945" i="2"/>
  <c r="C1945" i="2"/>
  <c r="K1946" i="2"/>
  <c r="B1945" i="2"/>
  <c r="G1946" i="5" l="1"/>
  <c r="E1945" i="5"/>
  <c r="P1946" i="2"/>
  <c r="J1946" i="2"/>
  <c r="A1945" i="5"/>
  <c r="C1946" i="2" l="1"/>
  <c r="B1946" i="2"/>
  <c r="A1946" i="2"/>
  <c r="K1947" i="2"/>
  <c r="F1946" i="5"/>
  <c r="J1947" i="2" l="1"/>
  <c r="P1947" i="2"/>
  <c r="G1947" i="5"/>
  <c r="E1946" i="5"/>
  <c r="A1946" i="5"/>
  <c r="F1947" i="5" l="1"/>
  <c r="A1947" i="2"/>
  <c r="C1947" i="2"/>
  <c r="K1948" i="2"/>
  <c r="B1947" i="2"/>
  <c r="G1948" i="5" l="1"/>
  <c r="E1947" i="5"/>
  <c r="P1948" i="2"/>
  <c r="J1948" i="2"/>
  <c r="A1947" i="5"/>
  <c r="C1948" i="2" l="1"/>
  <c r="B1948" i="2"/>
  <c r="A1948" i="2"/>
  <c r="K1949" i="2"/>
  <c r="F1948" i="5"/>
  <c r="J1949" i="2" l="1"/>
  <c r="P1949" i="2"/>
  <c r="G1949" i="5"/>
  <c r="E1948" i="5"/>
  <c r="A1948" i="5"/>
  <c r="F1949" i="5" l="1"/>
  <c r="A1949" i="2"/>
  <c r="C1949" i="2"/>
  <c r="K1950" i="2"/>
  <c r="B1949" i="2"/>
  <c r="G1950" i="5" l="1"/>
  <c r="E1949" i="5"/>
  <c r="P1950" i="2"/>
  <c r="J1950" i="2"/>
  <c r="A1949" i="5"/>
  <c r="C1950" i="2" l="1"/>
  <c r="B1950" i="2"/>
  <c r="A1950" i="2"/>
  <c r="K1951" i="2"/>
  <c r="F1950" i="5"/>
  <c r="J1951" i="2" l="1"/>
  <c r="P1951" i="2"/>
  <c r="G1951" i="5"/>
  <c r="E1950" i="5"/>
  <c r="A1950" i="5"/>
  <c r="F1951" i="5" l="1"/>
  <c r="A1951" i="2"/>
  <c r="C1951" i="2"/>
  <c r="K1952" i="2"/>
  <c r="B1951" i="2"/>
  <c r="G1952" i="5" l="1"/>
  <c r="E1951" i="5"/>
  <c r="P1952" i="2"/>
  <c r="J1952" i="2"/>
  <c r="A1951" i="5"/>
  <c r="C1952" i="2" l="1"/>
  <c r="B1952" i="2"/>
  <c r="A1952" i="2"/>
  <c r="K1953" i="2"/>
  <c r="F1952" i="5"/>
  <c r="J1953" i="2" l="1"/>
  <c r="P1953" i="2"/>
  <c r="G1953" i="5"/>
  <c r="E1952" i="5"/>
  <c r="A1952" i="5"/>
  <c r="J198" i="1"/>
  <c r="F1953" i="5" l="1"/>
  <c r="A1953" i="2"/>
  <c r="C1953" i="2"/>
  <c r="K1954" i="2"/>
  <c r="B1953" i="2"/>
  <c r="G1954" i="5" l="1"/>
  <c r="E1953" i="5"/>
  <c r="P1954" i="2"/>
  <c r="J1954" i="2"/>
  <c r="A1953" i="5"/>
  <c r="C1954" i="2" l="1"/>
  <c r="B1954" i="2"/>
  <c r="A1954" i="2"/>
  <c r="K1955" i="2"/>
  <c r="F1954" i="5"/>
  <c r="J1955" i="2" l="1"/>
  <c r="P1955" i="2"/>
  <c r="G1955" i="5"/>
  <c r="E1954" i="5"/>
  <c r="A1954" i="5"/>
  <c r="F1955" i="5" l="1"/>
  <c r="A1955" i="2"/>
  <c r="C1955" i="2"/>
  <c r="K1956" i="2"/>
  <c r="B1955" i="2"/>
  <c r="G1956" i="5" l="1"/>
  <c r="E1955" i="5"/>
  <c r="P1956" i="2"/>
  <c r="J1956" i="2"/>
  <c r="A1955" i="5"/>
  <c r="C1956" i="2" l="1"/>
  <c r="B1956" i="2"/>
  <c r="A1956" i="2"/>
  <c r="K1957" i="2"/>
  <c r="F1956" i="5"/>
  <c r="J1957" i="2" l="1"/>
  <c r="P1957" i="2"/>
  <c r="G1957" i="5"/>
  <c r="E1956" i="5"/>
  <c r="A1956" i="5"/>
  <c r="F1957" i="5" l="1"/>
  <c r="A1957" i="2"/>
  <c r="C1957" i="2"/>
  <c r="K1958" i="2"/>
  <c r="B1957" i="2"/>
  <c r="G1958" i="5" l="1"/>
  <c r="E1957" i="5"/>
  <c r="P1958" i="2"/>
  <c r="J1958" i="2"/>
  <c r="A1957" i="5"/>
  <c r="C1958" i="2" l="1"/>
  <c r="B1958" i="2"/>
  <c r="A1958" i="2"/>
  <c r="K1959" i="2"/>
  <c r="F1958" i="5"/>
  <c r="J1959" i="2" l="1"/>
  <c r="P1959" i="2"/>
  <c r="G1959" i="5"/>
  <c r="E1958" i="5"/>
  <c r="A1958" i="5"/>
  <c r="F1959" i="5" l="1"/>
  <c r="A1959" i="2"/>
  <c r="C1959" i="2"/>
  <c r="K1960" i="2"/>
  <c r="B1959" i="2"/>
  <c r="G1960" i="5" l="1"/>
  <c r="E1959" i="5"/>
  <c r="P1960" i="2"/>
  <c r="J1960" i="2"/>
  <c r="A1959" i="5"/>
  <c r="C1960" i="2" l="1"/>
  <c r="B1960" i="2"/>
  <c r="A1960" i="2"/>
  <c r="K1961" i="2"/>
  <c r="F1960" i="5"/>
  <c r="J1961" i="2" l="1"/>
  <c r="P1961" i="2"/>
  <c r="G1961" i="5"/>
  <c r="E1960" i="5"/>
  <c r="A1960" i="5"/>
  <c r="F1961" i="5" l="1"/>
  <c r="A1961" i="2"/>
  <c r="C1961" i="2"/>
  <c r="K1962" i="2"/>
  <c r="B1961" i="2"/>
  <c r="G1962" i="5" l="1"/>
  <c r="E1961" i="5"/>
  <c r="P1962" i="2"/>
  <c r="J1962" i="2"/>
  <c r="A1961" i="5"/>
  <c r="C1962" i="2" l="1"/>
  <c r="B1962" i="2"/>
  <c r="A1962" i="2"/>
  <c r="K1963" i="2"/>
  <c r="F1962" i="5"/>
  <c r="J1963" i="2" l="1"/>
  <c r="P1963" i="2"/>
  <c r="G1963" i="5"/>
  <c r="E1962" i="5"/>
  <c r="A1962" i="5"/>
  <c r="J199" i="1"/>
  <c r="F1963" i="5" l="1"/>
  <c r="A1963" i="2"/>
  <c r="C1963" i="2"/>
  <c r="K1964" i="2"/>
  <c r="B1963" i="2"/>
  <c r="G1964" i="5" l="1"/>
  <c r="E1963" i="5"/>
  <c r="P1964" i="2"/>
  <c r="J1964" i="2"/>
  <c r="A1963" i="5"/>
  <c r="C1964" i="2" l="1"/>
  <c r="B1964" i="2"/>
  <c r="A1964" i="2"/>
  <c r="K1965" i="2"/>
  <c r="F1964" i="5"/>
  <c r="J1965" i="2" l="1"/>
  <c r="P1965" i="2"/>
  <c r="G1965" i="5"/>
  <c r="E1964" i="5"/>
  <c r="A1964" i="5"/>
  <c r="F1965" i="5" l="1"/>
  <c r="A1965" i="2"/>
  <c r="C1965" i="2"/>
  <c r="K1966" i="2"/>
  <c r="B1965" i="2"/>
  <c r="G1966" i="5" l="1"/>
  <c r="E1965" i="5"/>
  <c r="P1966" i="2"/>
  <c r="J1966" i="2"/>
  <c r="A1965" i="5"/>
  <c r="C1966" i="2" l="1"/>
  <c r="B1966" i="2"/>
  <c r="A1966" i="2"/>
  <c r="K1967" i="2"/>
  <c r="F1966" i="5"/>
  <c r="J1967" i="2" l="1"/>
  <c r="P1967" i="2"/>
  <c r="G1967" i="5"/>
  <c r="E1966" i="5"/>
  <c r="A1966" i="5"/>
  <c r="F1967" i="5" l="1"/>
  <c r="A1967" i="2"/>
  <c r="C1967" i="2"/>
  <c r="K1968" i="2"/>
  <c r="B1967" i="2"/>
  <c r="G1968" i="5" l="1"/>
  <c r="E1967" i="5"/>
  <c r="P1968" i="2"/>
  <c r="J1968" i="2"/>
  <c r="A1967" i="5"/>
  <c r="C1968" i="2" l="1"/>
  <c r="B1968" i="2"/>
  <c r="A1968" i="2"/>
  <c r="K1969" i="2"/>
  <c r="F1968" i="5"/>
  <c r="J1969" i="2" l="1"/>
  <c r="P1969" i="2"/>
  <c r="G1969" i="5"/>
  <c r="E1968" i="5"/>
  <c r="A1968" i="5"/>
  <c r="F1969" i="5" l="1"/>
  <c r="A1969" i="2"/>
  <c r="C1969" i="2"/>
  <c r="K1970" i="2"/>
  <c r="B1969" i="2"/>
  <c r="G1970" i="5" l="1"/>
  <c r="E1969" i="5"/>
  <c r="P1970" i="2"/>
  <c r="J1970" i="2"/>
  <c r="A1969" i="5"/>
  <c r="C1970" i="2" l="1"/>
  <c r="B1970" i="2"/>
  <c r="A1970" i="2"/>
  <c r="K1971" i="2"/>
  <c r="F1970" i="5"/>
  <c r="J1971" i="2" l="1"/>
  <c r="P1971" i="2"/>
  <c r="G1971" i="5"/>
  <c r="E1970" i="5"/>
  <c r="A1970" i="5"/>
  <c r="F1971" i="5" l="1"/>
  <c r="A1971" i="2"/>
  <c r="C1971" i="2"/>
  <c r="K1972" i="2"/>
  <c r="B1971" i="2"/>
  <c r="G1972" i="5" l="1"/>
  <c r="E1971" i="5"/>
  <c r="P1972" i="2"/>
  <c r="J1972" i="2"/>
  <c r="A1971" i="5"/>
  <c r="C1972" i="2" l="1"/>
  <c r="B1972" i="2"/>
  <c r="A1972" i="2"/>
  <c r="K1973" i="2"/>
  <c r="F1972" i="5"/>
  <c r="J1973" i="2" l="1"/>
  <c r="P1973" i="2"/>
  <c r="G1973" i="5"/>
  <c r="E1972" i="5"/>
  <c r="A1972" i="5"/>
  <c r="J200" i="1"/>
  <c r="F1973" i="5" l="1"/>
  <c r="A1973" i="2"/>
  <c r="C1973" i="2"/>
  <c r="K1974" i="2"/>
  <c r="B1973" i="2"/>
  <c r="G1974" i="5" l="1"/>
  <c r="E1973" i="5"/>
  <c r="P1974" i="2"/>
  <c r="J1974" i="2"/>
  <c r="A1973" i="5"/>
  <c r="C1974" i="2" l="1"/>
  <c r="B1974" i="2"/>
  <c r="A1974" i="2"/>
  <c r="K1975" i="2"/>
  <c r="F1974" i="5"/>
  <c r="J1975" i="2" l="1"/>
  <c r="P1975" i="2"/>
  <c r="G1975" i="5"/>
  <c r="E1974" i="5"/>
  <c r="A1974" i="5"/>
  <c r="F1975" i="5" l="1"/>
  <c r="A1975" i="2"/>
  <c r="C1975" i="2"/>
  <c r="K1976" i="2"/>
  <c r="B1975" i="2"/>
  <c r="G1976" i="5" l="1"/>
  <c r="E1975" i="5"/>
  <c r="P1976" i="2"/>
  <c r="J1976" i="2"/>
  <c r="A1975" i="5"/>
  <c r="C1976" i="2" l="1"/>
  <c r="B1976" i="2"/>
  <c r="A1976" i="2"/>
  <c r="K1977" i="2"/>
  <c r="F1976" i="5"/>
  <c r="J1977" i="2" l="1"/>
  <c r="P1977" i="2"/>
  <c r="G1977" i="5"/>
  <c r="E1976" i="5"/>
  <c r="A1976" i="5"/>
  <c r="F1977" i="5" l="1"/>
  <c r="A1977" i="2"/>
  <c r="C1977" i="2"/>
  <c r="K1978" i="2"/>
  <c r="B1977" i="2"/>
  <c r="G1978" i="5" l="1"/>
  <c r="E1977" i="5"/>
  <c r="P1978" i="2"/>
  <c r="J1978" i="2"/>
  <c r="A1977" i="5"/>
  <c r="C1978" i="2" l="1"/>
  <c r="B1978" i="2"/>
  <c r="A1978" i="2"/>
  <c r="K1979" i="2"/>
  <c r="F1978" i="5"/>
  <c r="J1979" i="2" l="1"/>
  <c r="P1979" i="2"/>
  <c r="G1979" i="5"/>
  <c r="E1978" i="5"/>
  <c r="A1978" i="5"/>
  <c r="F1979" i="5" l="1"/>
  <c r="A1979" i="2"/>
  <c r="C1979" i="2"/>
  <c r="K1980" i="2"/>
  <c r="B1979" i="2"/>
  <c r="G1980" i="5" l="1"/>
  <c r="E1979" i="5"/>
  <c r="P1980" i="2"/>
  <c r="J1980" i="2"/>
  <c r="A1979" i="5"/>
  <c r="C1980" i="2" l="1"/>
  <c r="B1980" i="2"/>
  <c r="A1980" i="2"/>
  <c r="K1981" i="2"/>
  <c r="F1980" i="5"/>
  <c r="J1981" i="2" l="1"/>
  <c r="P1981" i="2"/>
  <c r="G1981" i="5"/>
  <c r="E1980" i="5"/>
  <c r="A1980" i="5"/>
  <c r="F1981" i="5" l="1"/>
  <c r="A1981" i="2"/>
  <c r="C1981" i="2"/>
  <c r="K1982" i="2"/>
  <c r="B1981" i="2"/>
  <c r="G1982" i="5" l="1"/>
  <c r="E1981" i="5"/>
  <c r="P1982" i="2"/>
  <c r="J1982" i="2"/>
  <c r="A1981" i="5"/>
  <c r="C1982" i="2" l="1"/>
  <c r="B1982" i="2"/>
  <c r="A1982" i="2"/>
  <c r="K1983" i="2"/>
  <c r="F1982" i="5"/>
  <c r="J1983" i="2" l="1"/>
  <c r="P1983" i="2"/>
  <c r="G1983" i="5"/>
  <c r="E1982" i="5"/>
  <c r="A1982" i="5"/>
  <c r="J201" i="1"/>
  <c r="F1983" i="5" l="1"/>
  <c r="A1983" i="2"/>
  <c r="C1983" i="2"/>
  <c r="K1984" i="2"/>
  <c r="B1983" i="2"/>
  <c r="G1984" i="5" l="1"/>
  <c r="E1983" i="5"/>
  <c r="P1984" i="2"/>
  <c r="J1984" i="2"/>
  <c r="A1983" i="5"/>
  <c r="C1984" i="2" l="1"/>
  <c r="B1984" i="2"/>
  <c r="A1984" i="2"/>
  <c r="K1985" i="2"/>
  <c r="F1984" i="5"/>
  <c r="J1985" i="2" l="1"/>
  <c r="P1985" i="2"/>
  <c r="G1985" i="5"/>
  <c r="E1984" i="5"/>
  <c r="A1984" i="5"/>
  <c r="F1985" i="5" l="1"/>
  <c r="A1985" i="2"/>
  <c r="C1985" i="2"/>
  <c r="K1986" i="2"/>
  <c r="B1985" i="2"/>
  <c r="G1986" i="5" l="1"/>
  <c r="E1985" i="5"/>
  <c r="P1986" i="2"/>
  <c r="J1986" i="2"/>
  <c r="A1985" i="5"/>
  <c r="C1986" i="2" l="1"/>
  <c r="B1986" i="2"/>
  <c r="A1986" i="2"/>
  <c r="K1987" i="2"/>
  <c r="F1986" i="5"/>
  <c r="J1987" i="2" l="1"/>
  <c r="P1987" i="2"/>
  <c r="G1987" i="5"/>
  <c r="E1986" i="5"/>
  <c r="A1986" i="5"/>
  <c r="F1987" i="5" l="1"/>
  <c r="A1987" i="2"/>
  <c r="C1987" i="2"/>
  <c r="K1988" i="2"/>
  <c r="B1987" i="2"/>
  <c r="G1988" i="5" l="1"/>
  <c r="E1987" i="5"/>
  <c r="P1988" i="2"/>
  <c r="J1988" i="2"/>
  <c r="A1987" i="5"/>
  <c r="C1988" i="2" l="1"/>
  <c r="B1988" i="2"/>
  <c r="A1988" i="2"/>
  <c r="K1989" i="2"/>
  <c r="F1988" i="5"/>
  <c r="J1989" i="2" l="1"/>
  <c r="P1989" i="2"/>
  <c r="G1989" i="5"/>
  <c r="E1988" i="5"/>
  <c r="A1988" i="5"/>
  <c r="F1989" i="5" l="1"/>
  <c r="A1989" i="2"/>
  <c r="C1989" i="2"/>
  <c r="K1990" i="2"/>
  <c r="B1989" i="2"/>
  <c r="G1990" i="5" l="1"/>
  <c r="E1989" i="5"/>
  <c r="P1990" i="2"/>
  <c r="J1990" i="2"/>
  <c r="A1989" i="5"/>
  <c r="C1990" i="2" l="1"/>
  <c r="K1991" i="2"/>
  <c r="B1990" i="2"/>
  <c r="A1990" i="2"/>
  <c r="F1990" i="5"/>
  <c r="G1991" i="5" l="1"/>
  <c r="E1990" i="5"/>
  <c r="A1990" i="5"/>
  <c r="J1991" i="2"/>
  <c r="P1991" i="2"/>
  <c r="A1991" i="2" l="1"/>
  <c r="B1991" i="2"/>
  <c r="K1992" i="2"/>
  <c r="C1991" i="2"/>
  <c r="F1991" i="5"/>
  <c r="P1992" i="2" l="1"/>
  <c r="J1992" i="2"/>
  <c r="G1992" i="5"/>
  <c r="E1991" i="5"/>
  <c r="A1991" i="5"/>
  <c r="F1992" i="5" l="1"/>
  <c r="C1992" i="2"/>
  <c r="K1993" i="2"/>
  <c r="A1992" i="2"/>
  <c r="B1992" i="2"/>
  <c r="J1993" i="2" l="1"/>
  <c r="P1993" i="2"/>
  <c r="G1993" i="5"/>
  <c r="E1992" i="5"/>
  <c r="A1992" i="5"/>
  <c r="J202" i="1"/>
  <c r="F1993" i="5" l="1"/>
  <c r="A1993" i="2"/>
  <c r="K1994" i="2"/>
  <c r="B1993" i="2"/>
  <c r="C1993" i="2"/>
  <c r="P1994" i="2" l="1"/>
  <c r="J1994" i="2"/>
  <c r="G1994" i="5"/>
  <c r="E1993" i="5"/>
  <c r="A1993" i="5"/>
  <c r="F1994" i="5" l="1"/>
  <c r="C1994" i="2"/>
  <c r="B1994" i="2"/>
  <c r="K1995" i="2"/>
  <c r="A1994" i="2"/>
  <c r="G1995" i="5" l="1"/>
  <c r="E1994" i="5"/>
  <c r="J1995" i="2"/>
  <c r="P1995" i="2"/>
  <c r="A1994" i="5"/>
  <c r="A1995" i="2" l="1"/>
  <c r="K1996" i="2"/>
  <c r="B1995" i="2"/>
  <c r="C1995" i="2"/>
  <c r="F1995" i="5"/>
  <c r="P1996" i="2" l="1"/>
  <c r="J1996" i="2"/>
  <c r="G1996" i="5"/>
  <c r="E1995" i="5"/>
  <c r="A1995" i="5"/>
  <c r="F1996" i="5" l="1"/>
  <c r="C1996" i="2"/>
  <c r="B1996" i="2"/>
  <c r="K1997" i="2"/>
  <c r="A1996" i="2"/>
  <c r="G1997" i="5" l="1"/>
  <c r="E1996" i="5"/>
  <c r="J1997" i="2"/>
  <c r="P1997" i="2"/>
  <c r="A1996" i="5"/>
  <c r="A1997" i="2" l="1"/>
  <c r="K1998" i="2"/>
  <c r="B1997" i="2"/>
  <c r="C1997" i="2"/>
  <c r="F1997" i="5"/>
  <c r="P1998" i="2" l="1"/>
  <c r="J1998" i="2"/>
  <c r="G1998" i="5"/>
  <c r="E1997" i="5"/>
  <c r="A1997" i="5"/>
  <c r="F1998" i="5" l="1"/>
  <c r="C1998" i="2"/>
  <c r="B1998" i="2"/>
  <c r="K1999" i="2"/>
  <c r="A1998" i="2"/>
  <c r="G1999" i="5" l="1"/>
  <c r="E1998" i="5"/>
  <c r="J1999" i="2"/>
  <c r="P1999" i="2"/>
  <c r="A1998" i="5"/>
  <c r="A1999" i="2" l="1"/>
  <c r="K2000" i="2"/>
  <c r="B1999" i="2"/>
  <c r="C1999" i="2"/>
  <c r="F1999" i="5"/>
  <c r="P2000" i="2" l="1"/>
  <c r="J2000" i="2"/>
  <c r="G2000" i="5"/>
  <c r="E1999" i="5"/>
  <c r="A1999" i="5"/>
  <c r="C2000" i="2" l="1"/>
  <c r="B2000" i="2"/>
  <c r="K2001" i="2"/>
  <c r="A2000" i="2"/>
  <c r="F2000" i="5"/>
  <c r="G2001" i="5" l="1"/>
  <c r="E2000" i="5"/>
  <c r="A2000" i="5"/>
  <c r="J2001" i="2"/>
  <c r="P2001" i="2"/>
  <c r="A2001" i="2" l="1"/>
  <c r="K2002" i="2"/>
  <c r="B2001" i="2"/>
  <c r="C2001" i="2"/>
  <c r="F2001" i="5"/>
  <c r="P2002" i="2" l="1"/>
  <c r="J2002" i="2"/>
  <c r="G2002" i="5"/>
  <c r="E2001" i="5"/>
  <c r="A2001" i="5"/>
  <c r="F2002" i="5" l="1"/>
  <c r="C2002" i="2"/>
  <c r="B2002" i="2"/>
  <c r="K2003" i="2"/>
  <c r="A2002" i="2"/>
  <c r="G2003" i="5" l="1"/>
  <c r="E2002" i="5"/>
  <c r="J2003" i="2"/>
  <c r="P2003" i="2"/>
  <c r="A2002" i="5"/>
  <c r="J203" i="1"/>
  <c r="A2003" i="2" l="1"/>
  <c r="K2004" i="2"/>
  <c r="B2003" i="2"/>
  <c r="C2003" i="2"/>
  <c r="F2003" i="5"/>
  <c r="P2004" i="2" l="1"/>
  <c r="J2004" i="2"/>
  <c r="G2004" i="5"/>
  <c r="E2003" i="5"/>
  <c r="A2003" i="5"/>
  <c r="F2004" i="5" l="1"/>
  <c r="C2004" i="2"/>
  <c r="B2004" i="2"/>
  <c r="K2005" i="2"/>
  <c r="A2004" i="2"/>
  <c r="G2005" i="5" l="1"/>
  <c r="E2004" i="5"/>
  <c r="J2005" i="2"/>
  <c r="P2005" i="2"/>
  <c r="A2004" i="5"/>
  <c r="A2005" i="2" l="1"/>
  <c r="K2006" i="2"/>
  <c r="B2005" i="2"/>
  <c r="C2005" i="2"/>
  <c r="F2005" i="5"/>
  <c r="P2006" i="2" l="1"/>
  <c r="J2006" i="2"/>
  <c r="G2006" i="5"/>
  <c r="E2005" i="5"/>
  <c r="A2005" i="5"/>
  <c r="F2006" i="5" l="1"/>
  <c r="C2006" i="2"/>
  <c r="B2006" i="2"/>
  <c r="K2007" i="2"/>
  <c r="A2006" i="2"/>
  <c r="G2007" i="5" l="1"/>
  <c r="E2006" i="5"/>
  <c r="J2007" i="2"/>
  <c r="P2007" i="2"/>
  <c r="A2006" i="5"/>
  <c r="A2007" i="2" l="1"/>
  <c r="K2008" i="2"/>
  <c r="B2007" i="2"/>
  <c r="C2007" i="2"/>
  <c r="F2007" i="5"/>
  <c r="P2008" i="2" l="1"/>
  <c r="J2008" i="2"/>
  <c r="G2008" i="5"/>
  <c r="E2007" i="5"/>
  <c r="A2007" i="5"/>
  <c r="F2008" i="5" l="1"/>
  <c r="C2008" i="2"/>
  <c r="B2008" i="2"/>
  <c r="K2009" i="2"/>
  <c r="A2008" i="2"/>
  <c r="G2009" i="5" l="1"/>
  <c r="E2008" i="5"/>
  <c r="J2009" i="2"/>
  <c r="P2009" i="2"/>
  <c r="A2008" i="5"/>
  <c r="A2009" i="2" l="1"/>
  <c r="K2010" i="2"/>
  <c r="B2009" i="2"/>
  <c r="C2009" i="2"/>
  <c r="F2009" i="5"/>
  <c r="P2010" i="2" l="1"/>
  <c r="J2010" i="2"/>
  <c r="G2010" i="5"/>
  <c r="E2009" i="5"/>
  <c r="A2009" i="5"/>
  <c r="F2010" i="5" l="1"/>
  <c r="C2010" i="2"/>
  <c r="B2010" i="2"/>
  <c r="K2011" i="2"/>
  <c r="A2010" i="2"/>
  <c r="G2011" i="5" l="1"/>
  <c r="E2010" i="5"/>
  <c r="J2011" i="2"/>
  <c r="P2011" i="2"/>
  <c r="A2010" i="5"/>
  <c r="A2011" i="2" l="1"/>
  <c r="K2012" i="2"/>
  <c r="B2011" i="2"/>
  <c r="C2011" i="2"/>
  <c r="F2011" i="5"/>
  <c r="P2012" i="2" l="1"/>
  <c r="J2012" i="2"/>
  <c r="G2012" i="5"/>
  <c r="E2011" i="5"/>
  <c r="A2011" i="5"/>
  <c r="F2012" i="5" l="1"/>
  <c r="C2012" i="2"/>
  <c r="B2012" i="2"/>
  <c r="K2013" i="2"/>
  <c r="A2012" i="2"/>
  <c r="G2013" i="5" l="1"/>
  <c r="E2012" i="5"/>
  <c r="J2013" i="2"/>
  <c r="P2013" i="2"/>
  <c r="A2012" i="5"/>
  <c r="J204" i="1"/>
  <c r="A2013" i="2" l="1"/>
  <c r="K2014" i="2"/>
  <c r="B2013" i="2"/>
  <c r="C2013" i="2"/>
  <c r="F2013" i="5"/>
  <c r="P2014" i="2" l="1"/>
  <c r="J2014" i="2"/>
  <c r="G2014" i="5"/>
  <c r="E2013" i="5"/>
  <c r="A2013" i="5"/>
  <c r="C2014" i="2" l="1"/>
  <c r="B2014" i="2"/>
  <c r="K2015" i="2"/>
  <c r="A2014" i="2"/>
  <c r="F2014" i="5"/>
  <c r="G2015" i="5" l="1"/>
  <c r="E2014" i="5"/>
  <c r="A2014" i="5"/>
  <c r="J2015" i="2"/>
  <c r="P2015" i="2"/>
  <c r="A2015" i="2" l="1"/>
  <c r="K2016" i="2"/>
  <c r="B2015" i="2"/>
  <c r="C2015" i="2"/>
  <c r="F2015" i="5"/>
  <c r="P2016" i="2" l="1"/>
  <c r="J2016" i="2"/>
  <c r="G2016" i="5"/>
  <c r="E2015" i="5"/>
  <c r="A2015" i="5"/>
  <c r="F2016" i="5" l="1"/>
  <c r="C2016" i="2"/>
  <c r="B2016" i="2"/>
  <c r="K2017" i="2"/>
  <c r="A2016" i="2"/>
  <c r="G2017" i="5" l="1"/>
  <c r="E2016" i="5"/>
  <c r="J2017" i="2"/>
  <c r="P2017" i="2"/>
  <c r="A2016" i="5"/>
  <c r="A2017" i="2" l="1"/>
  <c r="K2018" i="2"/>
  <c r="B2017" i="2"/>
  <c r="C2017" i="2"/>
  <c r="F2017" i="5"/>
  <c r="P2018" i="2" l="1"/>
  <c r="J2018" i="2"/>
  <c r="G2018" i="5"/>
  <c r="E2017" i="5"/>
  <c r="A2017" i="5"/>
  <c r="F2018" i="5" l="1"/>
  <c r="C2018" i="2"/>
  <c r="B2018" i="2"/>
  <c r="K2019" i="2"/>
  <c r="A2018" i="2"/>
  <c r="G2019" i="5" l="1"/>
  <c r="E2018" i="5"/>
  <c r="J2019" i="2"/>
  <c r="P2019" i="2"/>
  <c r="A2018" i="5"/>
  <c r="A2019" i="2" l="1"/>
  <c r="K2020" i="2"/>
  <c r="B2019" i="2"/>
  <c r="C2019" i="2"/>
  <c r="F2019" i="5"/>
  <c r="P2020" i="2" l="1"/>
  <c r="J2020" i="2"/>
  <c r="G2020" i="5"/>
  <c r="E2019" i="5"/>
  <c r="A2019" i="5"/>
  <c r="F2020" i="5" l="1"/>
  <c r="C2020" i="2"/>
  <c r="B2020" i="2"/>
  <c r="K2021" i="2"/>
  <c r="A2020" i="2"/>
  <c r="G2021" i="5" l="1"/>
  <c r="E2020" i="5"/>
  <c r="J2021" i="2"/>
  <c r="P2021" i="2"/>
  <c r="A2020" i="5"/>
  <c r="A2021" i="2" l="1"/>
  <c r="K2022" i="2"/>
  <c r="B2021" i="2"/>
  <c r="C2021" i="2"/>
  <c r="F2021" i="5"/>
  <c r="P2022" i="2" l="1"/>
  <c r="J2022" i="2"/>
  <c r="G2022" i="5"/>
  <c r="E2021" i="5"/>
  <c r="A2021" i="5"/>
  <c r="F2022" i="5" l="1"/>
  <c r="C2022" i="2"/>
  <c r="B2022" i="2"/>
  <c r="K2023" i="2"/>
  <c r="A2022" i="2"/>
  <c r="G2023" i="5" l="1"/>
  <c r="E2022" i="5"/>
  <c r="J2023" i="2"/>
  <c r="P2023" i="2"/>
  <c r="A2022" i="5"/>
  <c r="J205" i="1"/>
  <c r="A2023" i="2" l="1"/>
  <c r="K2024" i="2"/>
  <c r="B2023" i="2"/>
  <c r="C2023" i="2"/>
  <c r="F2023" i="5"/>
  <c r="P2024" i="2" l="1"/>
  <c r="J2024" i="2"/>
  <c r="G2024" i="5"/>
  <c r="E2023" i="5"/>
  <c r="A2023" i="5"/>
  <c r="F2024" i="5" l="1"/>
  <c r="C2024" i="2"/>
  <c r="B2024" i="2"/>
  <c r="K2025" i="2"/>
  <c r="A2024" i="2"/>
  <c r="G2025" i="5" l="1"/>
  <c r="E2024" i="5"/>
  <c r="J2025" i="2"/>
  <c r="P2025" i="2"/>
  <c r="A2024" i="5"/>
  <c r="A2025" i="2" l="1"/>
  <c r="K2026" i="2"/>
  <c r="B2025" i="2"/>
  <c r="C2025" i="2"/>
  <c r="F2025" i="5"/>
  <c r="P2026" i="2" l="1"/>
  <c r="J2026" i="2"/>
  <c r="G2026" i="5"/>
  <c r="E2025" i="5"/>
  <c r="A2025" i="5"/>
  <c r="F2026" i="5" l="1"/>
  <c r="C2026" i="2"/>
  <c r="B2026" i="2"/>
  <c r="K2027" i="2"/>
  <c r="A2026" i="2"/>
  <c r="G2027" i="5" l="1"/>
  <c r="E2026" i="5"/>
  <c r="J2027" i="2"/>
  <c r="P2027" i="2"/>
  <c r="A2026" i="5"/>
  <c r="A2027" i="2" l="1"/>
  <c r="K2028" i="2"/>
  <c r="B2027" i="2"/>
  <c r="C2027" i="2"/>
  <c r="F2027" i="5"/>
  <c r="A2027" i="5"/>
  <c r="P2028" i="2" l="1"/>
  <c r="J2028" i="2"/>
  <c r="G2028" i="5"/>
  <c r="E2027" i="5"/>
  <c r="F2028" i="5" l="1"/>
  <c r="A2028" i="5"/>
  <c r="C2028" i="2"/>
  <c r="B2028" i="2"/>
  <c r="K2029" i="2"/>
  <c r="A2028" i="2"/>
  <c r="J2029" i="2" l="1"/>
  <c r="P2029" i="2"/>
  <c r="G2029" i="5"/>
  <c r="E2028" i="5"/>
  <c r="F2029" i="5" l="1"/>
  <c r="A2029" i="5"/>
  <c r="A2029" i="2"/>
  <c r="K2030" i="2"/>
  <c r="B2029" i="2"/>
  <c r="C2029" i="2"/>
  <c r="P2030" i="2" l="1"/>
  <c r="J2030" i="2"/>
  <c r="G2030" i="5"/>
  <c r="E2029" i="5"/>
  <c r="C2030" i="2" l="1"/>
  <c r="B2030" i="2"/>
  <c r="K2031" i="2"/>
  <c r="A2030" i="2"/>
  <c r="F2030" i="5"/>
  <c r="A2030" i="5"/>
  <c r="G2031" i="5" l="1"/>
  <c r="E2030" i="5"/>
  <c r="J2031" i="2"/>
  <c r="P2031" i="2"/>
  <c r="A2031" i="2" l="1"/>
  <c r="K2032" i="2"/>
  <c r="B2031" i="2"/>
  <c r="C2031" i="2"/>
  <c r="F2031" i="5"/>
  <c r="A2031" i="5"/>
  <c r="P2032" i="2" l="1"/>
  <c r="J2032" i="2"/>
  <c r="G2032" i="5"/>
  <c r="E2031" i="5"/>
  <c r="F2032" i="5" l="1"/>
  <c r="A2032" i="5"/>
  <c r="C2032" i="2"/>
  <c r="B2032" i="2"/>
  <c r="K2033" i="2"/>
  <c r="A2032" i="2"/>
  <c r="J2033" i="2" l="1"/>
  <c r="P2033" i="2"/>
  <c r="G2033" i="5"/>
  <c r="E2032" i="5"/>
  <c r="J206" i="1"/>
  <c r="F2033" i="5" l="1"/>
  <c r="A2033" i="5"/>
  <c r="A2033" i="2"/>
  <c r="K2034" i="2"/>
  <c r="B2033" i="2"/>
  <c r="C2033" i="2"/>
  <c r="P2034" i="2" l="1"/>
  <c r="J2034" i="2"/>
  <c r="G2034" i="5"/>
  <c r="E2033" i="5"/>
  <c r="C2034" i="2" l="1"/>
  <c r="B2034" i="2"/>
  <c r="K2035" i="2"/>
  <c r="A2034" i="2"/>
  <c r="F2034" i="5"/>
  <c r="A2034" i="5"/>
  <c r="G2035" i="5" l="1"/>
  <c r="E2034" i="5"/>
  <c r="J2035" i="2"/>
  <c r="P2035" i="2"/>
  <c r="A2035" i="2" l="1"/>
  <c r="K2036" i="2"/>
  <c r="B2035" i="2"/>
  <c r="C2035" i="2"/>
  <c r="F2035" i="5"/>
  <c r="A2035" i="5"/>
  <c r="P2036" i="2" l="1"/>
  <c r="J2036" i="2"/>
  <c r="G2036" i="5"/>
  <c r="E2035" i="5"/>
  <c r="C2036" i="2" l="1"/>
  <c r="B2036" i="2"/>
  <c r="K2037" i="2"/>
  <c r="A2036" i="2"/>
  <c r="F2036" i="5"/>
  <c r="A2036" i="5"/>
  <c r="G2037" i="5" l="1"/>
  <c r="E2036" i="5"/>
  <c r="J2037" i="2"/>
  <c r="P2037" i="2"/>
  <c r="A2037" i="2" l="1"/>
  <c r="K2038" i="2"/>
  <c r="B2037" i="2"/>
  <c r="C2037" i="2"/>
  <c r="F2037" i="5"/>
  <c r="A2037" i="5"/>
  <c r="P2038" i="2" l="1"/>
  <c r="J2038" i="2"/>
  <c r="G2038" i="5"/>
  <c r="E2037" i="5"/>
  <c r="C2038" i="2" l="1"/>
  <c r="B2038" i="2"/>
  <c r="K2039" i="2"/>
  <c r="A2038" i="2"/>
  <c r="F2038" i="5"/>
  <c r="A2038" i="5"/>
  <c r="G2039" i="5" l="1"/>
  <c r="E2038" i="5"/>
  <c r="J2039" i="2"/>
  <c r="P2039" i="2"/>
  <c r="A2039" i="2" l="1"/>
  <c r="K2040" i="2"/>
  <c r="B2039" i="2"/>
  <c r="C2039" i="2"/>
  <c r="F2039" i="5"/>
  <c r="A2039" i="5"/>
  <c r="P2040" i="2" l="1"/>
  <c r="J2040" i="2"/>
  <c r="G2040" i="5"/>
  <c r="E2039" i="5"/>
  <c r="F2040" i="5" l="1"/>
  <c r="A2040" i="5"/>
  <c r="C2040" i="2"/>
  <c r="B2040" i="2"/>
  <c r="K2041" i="2"/>
  <c r="A2040" i="2"/>
  <c r="J2041" i="2" l="1"/>
  <c r="P2041" i="2"/>
  <c r="G2041" i="5"/>
  <c r="E2040" i="5"/>
  <c r="F2041" i="5" l="1"/>
  <c r="A2041" i="5"/>
  <c r="A2041" i="2"/>
  <c r="K2042" i="2"/>
  <c r="B2041" i="2"/>
  <c r="C2041" i="2"/>
  <c r="P2042" i="2" l="1"/>
  <c r="J2042" i="2"/>
  <c r="G2042" i="5"/>
  <c r="E2041" i="5"/>
  <c r="C2042" i="2" l="1"/>
  <c r="B2042" i="2"/>
  <c r="K2043" i="2"/>
  <c r="A2042" i="2"/>
  <c r="F2042" i="5"/>
  <c r="A2042" i="5"/>
  <c r="G2043" i="5" l="1"/>
  <c r="E2042" i="5"/>
  <c r="J2043" i="2"/>
  <c r="P2043" i="2"/>
  <c r="J207" i="1"/>
  <c r="K2044" i="2" l="1"/>
  <c r="A2043" i="2"/>
  <c r="B2043" i="2"/>
  <c r="C2043" i="2"/>
  <c r="F2043" i="5"/>
  <c r="G2044" i="5" l="1"/>
  <c r="E2043" i="5"/>
  <c r="A2043" i="5"/>
  <c r="J2044" i="2"/>
  <c r="P2044" i="2"/>
  <c r="C2044" i="2" l="1"/>
  <c r="K2045" i="2"/>
  <c r="B2044" i="2"/>
  <c r="A2044" i="2"/>
  <c r="F2044" i="5"/>
  <c r="A2044" i="5"/>
  <c r="G2045" i="5" l="1"/>
  <c r="E2044" i="5"/>
  <c r="P2045" i="2"/>
  <c r="J2045" i="2"/>
  <c r="C2045" i="2" l="1"/>
  <c r="A2045" i="2"/>
  <c r="K2046" i="2"/>
  <c r="B2045" i="2"/>
  <c r="F2045" i="5"/>
  <c r="P2046" i="2" l="1"/>
  <c r="J2046" i="2"/>
  <c r="G2046" i="5"/>
  <c r="E2045" i="5"/>
  <c r="A2045" i="5"/>
  <c r="F2046" i="5" l="1"/>
  <c r="A2046" i="5"/>
  <c r="A2046" i="2"/>
  <c r="K2047" i="2"/>
  <c r="B2046" i="2"/>
  <c r="C2046" i="2"/>
  <c r="J2047" i="2" l="1"/>
  <c r="P2047" i="2"/>
  <c r="G2047" i="5"/>
  <c r="E2046" i="5"/>
  <c r="F2047" i="5" l="1"/>
  <c r="A2047" i="5"/>
  <c r="K2048" i="2"/>
  <c r="B2047" i="2"/>
  <c r="A2047" i="2"/>
  <c r="C2047" i="2"/>
  <c r="J2048" i="2" l="1"/>
  <c r="P2048" i="2"/>
  <c r="G2048" i="5"/>
  <c r="E2047" i="5"/>
  <c r="F2048" i="5" l="1"/>
  <c r="A2048" i="5"/>
  <c r="C2048" i="2"/>
  <c r="K2049" i="2"/>
  <c r="B2048" i="2"/>
  <c r="A2048" i="2"/>
  <c r="P2049" i="2" l="1"/>
  <c r="J2049" i="2"/>
  <c r="G2049" i="5"/>
  <c r="E2048" i="5"/>
  <c r="C2049" i="2" l="1"/>
  <c r="A2049" i="2"/>
  <c r="K2050" i="2"/>
  <c r="B2049" i="2"/>
  <c r="F2049" i="5"/>
  <c r="P2050" i="2" l="1"/>
  <c r="J2050" i="2"/>
  <c r="G2050" i="5"/>
  <c r="E2049" i="5"/>
  <c r="A2049" i="5"/>
  <c r="F2050" i="5" l="1"/>
  <c r="A2050" i="5"/>
  <c r="A2050" i="2"/>
  <c r="K2051" i="2"/>
  <c r="B2050" i="2"/>
  <c r="C2050" i="2"/>
  <c r="J2051" i="2" l="1"/>
  <c r="P2051" i="2"/>
  <c r="G2051" i="5"/>
  <c r="E2050" i="5"/>
  <c r="F2051" i="5" l="1"/>
  <c r="A2051" i="5"/>
  <c r="K2052" i="2"/>
  <c r="B2051" i="2"/>
  <c r="A2051" i="2"/>
  <c r="C2051" i="2"/>
  <c r="J2052" i="2" l="1"/>
  <c r="P2052" i="2"/>
  <c r="G2052" i="5"/>
  <c r="E2051" i="5"/>
  <c r="F2052" i="5" l="1"/>
  <c r="A2052" i="5"/>
  <c r="C2052" i="2"/>
  <c r="K2053" i="2"/>
  <c r="B2052" i="2"/>
  <c r="A2052" i="2"/>
  <c r="P2053" i="2" l="1"/>
  <c r="J2053" i="2"/>
  <c r="G2053" i="5"/>
  <c r="E2052" i="5"/>
  <c r="J208" i="1"/>
  <c r="F2053" i="5" l="1"/>
  <c r="A2053" i="5"/>
  <c r="C2053" i="2"/>
  <c r="A2053" i="2"/>
  <c r="K2054" i="2"/>
  <c r="B2053" i="2"/>
  <c r="P2054" i="2" l="1"/>
  <c r="J2054" i="2"/>
  <c r="G2054" i="5"/>
  <c r="E2053" i="5"/>
  <c r="A2054" i="2" l="1"/>
  <c r="K2055" i="2"/>
  <c r="B2054" i="2"/>
  <c r="C2054" i="2"/>
  <c r="F2054" i="5"/>
  <c r="A2054" i="5"/>
  <c r="J2055" i="2" l="1"/>
  <c r="P2055" i="2"/>
  <c r="G2055" i="5"/>
  <c r="E2054" i="5"/>
  <c r="F2055" i="5" l="1"/>
  <c r="A2055" i="5"/>
  <c r="K2056" i="2"/>
  <c r="B2055" i="2"/>
  <c r="A2055" i="2"/>
  <c r="C2055" i="2"/>
  <c r="J2056" i="2" l="1"/>
  <c r="P2056" i="2"/>
  <c r="G2056" i="5"/>
  <c r="E2055" i="5"/>
  <c r="F2056" i="5" l="1"/>
  <c r="A2056" i="5"/>
  <c r="C2056" i="2"/>
  <c r="K2057" i="2"/>
  <c r="B2056" i="2"/>
  <c r="A2056" i="2"/>
  <c r="P2057" i="2" l="1"/>
  <c r="J2057" i="2"/>
  <c r="G2057" i="5"/>
  <c r="E2056" i="5"/>
  <c r="C2057" i="2" l="1"/>
  <c r="A2057" i="2"/>
  <c r="K2058" i="2"/>
  <c r="B2057" i="2"/>
  <c r="F2057" i="5"/>
  <c r="P2058" i="2" l="1"/>
  <c r="J2058" i="2"/>
  <c r="G2058" i="5"/>
  <c r="E2057" i="5"/>
  <c r="A2057" i="5"/>
  <c r="F2058" i="5" l="1"/>
  <c r="A2058" i="5"/>
  <c r="A2058" i="2"/>
  <c r="K2059" i="2"/>
  <c r="B2058" i="2"/>
  <c r="C2058" i="2"/>
  <c r="J2059" i="2" l="1"/>
  <c r="P2059" i="2"/>
  <c r="G2059" i="5"/>
  <c r="E2058" i="5"/>
  <c r="F2059" i="5" l="1"/>
  <c r="A2059" i="5"/>
  <c r="K2060" i="2"/>
  <c r="B2059" i="2"/>
  <c r="A2059" i="2"/>
  <c r="C2059" i="2"/>
  <c r="J2060" i="2" l="1"/>
  <c r="P2060" i="2"/>
  <c r="G2060" i="5"/>
  <c r="E2059" i="5"/>
  <c r="F2060" i="5" l="1"/>
  <c r="A2060" i="5"/>
  <c r="C2060" i="2"/>
  <c r="K2061" i="2"/>
  <c r="B2060" i="2"/>
  <c r="A2060" i="2"/>
  <c r="P2061" i="2" l="1"/>
  <c r="J2061" i="2"/>
  <c r="G2061" i="5"/>
  <c r="E2060" i="5"/>
  <c r="C2061" i="2" l="1"/>
  <c r="A2061" i="2"/>
  <c r="K2062" i="2"/>
  <c r="B2061" i="2"/>
  <c r="F2061" i="5"/>
  <c r="P2062" i="2" l="1"/>
  <c r="J2062" i="2"/>
  <c r="G2062" i="5"/>
  <c r="E2061" i="5"/>
  <c r="A2061" i="5"/>
  <c r="F2062" i="5" l="1"/>
  <c r="A2062" i="5"/>
  <c r="A2062" i="2"/>
  <c r="K2063" i="2"/>
  <c r="B2062" i="2"/>
  <c r="C2062" i="2"/>
  <c r="J2063" i="2" l="1"/>
  <c r="P2063" i="2"/>
  <c r="G2063" i="5"/>
  <c r="E2062" i="5"/>
  <c r="J209" i="1"/>
  <c r="F2063" i="5" l="1"/>
  <c r="A2063" i="5"/>
  <c r="K2064" i="2"/>
  <c r="B2063" i="2"/>
  <c r="A2063" i="2"/>
  <c r="C2063" i="2"/>
  <c r="J2064" i="2" l="1"/>
  <c r="P2064" i="2"/>
  <c r="G2064" i="5"/>
  <c r="E2063" i="5"/>
  <c r="F2064" i="5" l="1"/>
  <c r="A2064" i="5"/>
  <c r="C2064" i="2"/>
  <c r="K2065" i="2"/>
  <c r="B2064" i="2"/>
  <c r="A2064" i="2"/>
  <c r="P2065" i="2" l="1"/>
  <c r="J2065" i="2"/>
  <c r="G2065" i="5"/>
  <c r="E2064" i="5"/>
  <c r="C2065" i="2" l="1"/>
  <c r="A2065" i="2"/>
  <c r="K2066" i="2"/>
  <c r="B2065" i="2"/>
  <c r="F2065" i="5"/>
  <c r="P2066" i="2" l="1"/>
  <c r="J2066" i="2"/>
  <c r="G2066" i="5"/>
  <c r="E2065" i="5"/>
  <c r="A2065" i="5"/>
  <c r="F2066" i="5" l="1"/>
  <c r="A2066" i="5"/>
  <c r="A2066" i="2"/>
  <c r="K2067" i="2"/>
  <c r="B2066" i="2"/>
  <c r="C2066" i="2"/>
  <c r="J2067" i="2" l="1"/>
  <c r="P2067" i="2"/>
  <c r="G2067" i="5"/>
  <c r="E2066" i="5"/>
  <c r="F2067" i="5" l="1"/>
  <c r="A2067" i="5"/>
  <c r="K2068" i="2"/>
  <c r="B2067" i="2"/>
  <c r="A2067" i="2"/>
  <c r="C2067" i="2"/>
  <c r="J2068" i="2" l="1"/>
  <c r="P2068" i="2"/>
  <c r="G2068" i="5"/>
  <c r="E2067" i="5"/>
  <c r="F2068" i="5" l="1"/>
  <c r="A2068" i="5"/>
  <c r="C2068" i="2"/>
  <c r="K2069" i="2"/>
  <c r="B2068" i="2"/>
  <c r="A2068" i="2"/>
  <c r="P2069" i="2" l="1"/>
  <c r="J2069" i="2"/>
  <c r="G2069" i="5"/>
  <c r="E2068" i="5"/>
  <c r="C2069" i="2" l="1"/>
  <c r="A2069" i="2"/>
  <c r="K2070" i="2"/>
  <c r="B2069" i="2"/>
  <c r="F2069" i="5"/>
  <c r="P2070" i="2" l="1"/>
  <c r="J2070" i="2"/>
  <c r="G2070" i="5"/>
  <c r="E2069" i="5"/>
  <c r="A2069" i="5"/>
  <c r="F2070" i="5" l="1"/>
  <c r="A2070" i="5"/>
  <c r="A2070" i="2"/>
  <c r="K2071" i="2"/>
  <c r="B2070" i="2"/>
  <c r="C2070" i="2"/>
  <c r="J2071" i="2" l="1"/>
  <c r="P2071" i="2"/>
  <c r="G2071" i="5"/>
  <c r="E2070" i="5"/>
  <c r="F2071" i="5" l="1"/>
  <c r="A2071" i="5"/>
  <c r="K2072" i="2"/>
  <c r="B2071" i="2"/>
  <c r="A2071" i="2"/>
  <c r="C2071" i="2"/>
  <c r="J2072" i="2" l="1"/>
  <c r="P2072" i="2"/>
  <c r="G2072" i="5"/>
  <c r="E2071" i="5"/>
  <c r="F2072" i="5" l="1"/>
  <c r="A2072" i="5"/>
  <c r="C2072" i="2"/>
  <c r="K2073" i="2"/>
  <c r="B2072" i="2"/>
  <c r="A2072" i="2"/>
  <c r="P2073" i="2" l="1"/>
  <c r="J2073" i="2"/>
  <c r="G2073" i="5"/>
  <c r="E2072" i="5"/>
  <c r="J210" i="1"/>
  <c r="F2073" i="5" l="1"/>
  <c r="A2073" i="5"/>
  <c r="C2073" i="2"/>
  <c r="A2073" i="2"/>
  <c r="K2074" i="2"/>
  <c r="B2073" i="2"/>
  <c r="P2074" i="2" l="1"/>
  <c r="J2074" i="2"/>
  <c r="G2074" i="5"/>
  <c r="E2073" i="5"/>
  <c r="F2074" i="5" l="1"/>
  <c r="A2074" i="5"/>
  <c r="A2074" i="2"/>
  <c r="K2075" i="2"/>
  <c r="B2074" i="2"/>
  <c r="C2074" i="2"/>
  <c r="J2075" i="2" l="1"/>
  <c r="P2075" i="2"/>
  <c r="G2075" i="5"/>
  <c r="E2074" i="5"/>
  <c r="F2075" i="5" l="1"/>
  <c r="A2075" i="5"/>
  <c r="K2076" i="2"/>
  <c r="B2075" i="2"/>
  <c r="A2075" i="2"/>
  <c r="C2075" i="2"/>
  <c r="J2076" i="2" l="1"/>
  <c r="P2076" i="2"/>
  <c r="G2076" i="5"/>
  <c r="E2075" i="5"/>
  <c r="F2076" i="5" l="1"/>
  <c r="A2076" i="5"/>
  <c r="C2076" i="2"/>
  <c r="K2077" i="2"/>
  <c r="B2076" i="2"/>
  <c r="A2076" i="2"/>
  <c r="P2077" i="2" l="1"/>
  <c r="J2077" i="2"/>
  <c r="G2077" i="5"/>
  <c r="E2076" i="5"/>
  <c r="C2077" i="2" l="1"/>
  <c r="A2077" i="2"/>
  <c r="K2078" i="2"/>
  <c r="B2077" i="2"/>
  <c r="F2077" i="5"/>
  <c r="P2078" i="2" l="1"/>
  <c r="J2078" i="2"/>
  <c r="G2078" i="5"/>
  <c r="E2077" i="5"/>
  <c r="A2077" i="5"/>
  <c r="F2078" i="5" l="1"/>
  <c r="A2078" i="5"/>
  <c r="A2078" i="2"/>
  <c r="K2079" i="2"/>
  <c r="B2078" i="2"/>
  <c r="C2078" i="2"/>
  <c r="J2079" i="2" l="1"/>
  <c r="P2079" i="2"/>
  <c r="G2079" i="5"/>
  <c r="E2078" i="5"/>
  <c r="F2079" i="5" l="1"/>
  <c r="A2079" i="5"/>
  <c r="K2080" i="2"/>
  <c r="B2079" i="2"/>
  <c r="A2079" i="2"/>
  <c r="C2079" i="2"/>
  <c r="J2080" i="2" l="1"/>
  <c r="P2080" i="2"/>
  <c r="G2080" i="5"/>
  <c r="E2079" i="5"/>
  <c r="F2080" i="5" l="1"/>
  <c r="A2080" i="5"/>
  <c r="C2080" i="2"/>
  <c r="K2081" i="2"/>
  <c r="B2080" i="2"/>
  <c r="A2080" i="2"/>
  <c r="P2081" i="2" l="1"/>
  <c r="J2081" i="2"/>
  <c r="G2081" i="5"/>
  <c r="E2080" i="5"/>
  <c r="C2081" i="2" l="1"/>
  <c r="A2081" i="2"/>
  <c r="K2082" i="2"/>
  <c r="B2081" i="2"/>
  <c r="F2081" i="5"/>
  <c r="P2082" i="2" l="1"/>
  <c r="J2082" i="2"/>
  <c r="G2082" i="5"/>
  <c r="E2081" i="5"/>
  <c r="A2081" i="5"/>
  <c r="F2082" i="5" l="1"/>
  <c r="A2082" i="5"/>
  <c r="A2082" i="2"/>
  <c r="K2083" i="2"/>
  <c r="B2082" i="2"/>
  <c r="C2082" i="2"/>
  <c r="J2083" i="2" l="1"/>
  <c r="P2083" i="2"/>
  <c r="G2083" i="5"/>
  <c r="E2082" i="5"/>
  <c r="J211" i="1"/>
  <c r="F2083" i="5" l="1"/>
  <c r="A2083" i="5"/>
  <c r="K2084" i="2"/>
  <c r="B2083" i="2"/>
  <c r="A2083" i="2"/>
  <c r="C2083" i="2"/>
  <c r="J2084" i="2" l="1"/>
  <c r="P2084" i="2"/>
  <c r="G2084" i="5"/>
  <c r="E2083" i="5"/>
  <c r="F2084" i="5" l="1"/>
  <c r="A2084" i="5"/>
  <c r="C2084" i="2"/>
  <c r="K2085" i="2"/>
  <c r="B2084" i="2"/>
  <c r="A2084" i="2"/>
  <c r="P2085" i="2" l="1"/>
  <c r="J2085" i="2"/>
  <c r="G2085" i="5"/>
  <c r="E2084" i="5"/>
  <c r="C2085" i="2" l="1"/>
  <c r="K2086" i="2"/>
  <c r="B2085" i="2"/>
  <c r="A2085" i="2"/>
  <c r="F2085" i="5"/>
  <c r="A2085" i="5"/>
  <c r="G2086" i="5" l="1"/>
  <c r="E2085" i="5"/>
  <c r="P2086" i="2"/>
  <c r="J2086" i="2"/>
  <c r="A2086" i="2" l="1"/>
  <c r="C2086" i="2"/>
  <c r="K2087" i="2"/>
  <c r="B2086" i="2"/>
  <c r="F2086" i="5"/>
  <c r="A2086" i="5"/>
  <c r="J2087" i="2" l="1"/>
  <c r="P2087" i="2"/>
  <c r="G2087" i="5"/>
  <c r="E2086" i="5"/>
  <c r="F2087" i="5" l="1"/>
  <c r="A2087" i="5"/>
  <c r="K2088" i="2"/>
  <c r="B2087" i="2"/>
  <c r="A2087" i="2"/>
  <c r="C2087" i="2"/>
  <c r="J2088" i="2" l="1"/>
  <c r="P2088" i="2"/>
  <c r="G2088" i="5"/>
  <c r="E2087" i="5"/>
  <c r="F2088" i="5" l="1"/>
  <c r="A2088" i="5"/>
  <c r="C2088" i="2"/>
  <c r="K2089" i="2"/>
  <c r="B2088" i="2"/>
  <c r="A2088" i="2"/>
  <c r="P2089" i="2" l="1"/>
  <c r="J2089" i="2"/>
  <c r="G2089" i="5"/>
  <c r="E2088" i="5"/>
  <c r="C2089" i="2" l="1"/>
  <c r="K2090" i="2"/>
  <c r="B2089" i="2"/>
  <c r="A2089" i="2"/>
  <c r="F2089" i="5"/>
  <c r="A2089" i="5"/>
  <c r="G2090" i="5" l="1"/>
  <c r="E2089" i="5"/>
  <c r="P2090" i="2"/>
  <c r="J2090" i="2"/>
  <c r="A2090" i="2" l="1"/>
  <c r="C2090" i="2"/>
  <c r="K2091" i="2"/>
  <c r="B2090" i="2"/>
  <c r="F2090" i="5"/>
  <c r="A2090" i="5"/>
  <c r="J2091" i="2" l="1"/>
  <c r="P2091" i="2"/>
  <c r="G2091" i="5"/>
  <c r="E2090" i="5"/>
  <c r="F2091" i="5" l="1"/>
  <c r="A2091" i="5"/>
  <c r="K2092" i="2"/>
  <c r="B2091" i="2"/>
  <c r="A2091" i="2"/>
  <c r="C2091" i="2"/>
  <c r="J2092" i="2" l="1"/>
  <c r="P2092" i="2"/>
  <c r="G2092" i="5"/>
  <c r="E2091" i="5"/>
  <c r="F2092" i="5" l="1"/>
  <c r="A2092" i="5"/>
  <c r="C2092" i="2"/>
  <c r="K2093" i="2"/>
  <c r="B2092" i="2"/>
  <c r="A2092" i="2"/>
  <c r="P2093" i="2" l="1"/>
  <c r="J2093" i="2"/>
  <c r="G2093" i="5"/>
  <c r="E2092" i="5"/>
  <c r="J212" i="1"/>
  <c r="F2093" i="5" l="1"/>
  <c r="A2093" i="5"/>
  <c r="C2093" i="2"/>
  <c r="K2094" i="2"/>
  <c r="B2093" i="2"/>
  <c r="A2093" i="2"/>
  <c r="P2094" i="2" l="1"/>
  <c r="J2094" i="2"/>
  <c r="G2094" i="5"/>
  <c r="E2093" i="5"/>
  <c r="F2094" i="5" l="1"/>
  <c r="A2094" i="5"/>
  <c r="A2094" i="2"/>
  <c r="C2094" i="2"/>
  <c r="K2095" i="2"/>
  <c r="B2094" i="2"/>
  <c r="J2095" i="2" l="1"/>
  <c r="P2095" i="2"/>
  <c r="G2095" i="5"/>
  <c r="E2094" i="5"/>
  <c r="F2095" i="5" l="1"/>
  <c r="A2095" i="5"/>
  <c r="K2096" i="2"/>
  <c r="B2095" i="2"/>
  <c r="A2095" i="2"/>
  <c r="C2095" i="2"/>
  <c r="J2096" i="2" l="1"/>
  <c r="P2096" i="2"/>
  <c r="G2096" i="5"/>
  <c r="E2095" i="5"/>
  <c r="F2096" i="5" l="1"/>
  <c r="A2096" i="5"/>
  <c r="C2096" i="2"/>
  <c r="K2097" i="2"/>
  <c r="B2096" i="2"/>
  <c r="A2096" i="2"/>
  <c r="P2097" i="2" l="1"/>
  <c r="J2097" i="2"/>
  <c r="G2097" i="5"/>
  <c r="E2096" i="5"/>
  <c r="C2097" i="2" l="1"/>
  <c r="K2098" i="2"/>
  <c r="B2097" i="2"/>
  <c r="A2097" i="2"/>
  <c r="F2097" i="5"/>
  <c r="A2097" i="5"/>
  <c r="G2098" i="5" l="1"/>
  <c r="E2097" i="5"/>
  <c r="P2098" i="2"/>
  <c r="J2098" i="2"/>
  <c r="A2098" i="2" l="1"/>
  <c r="C2098" i="2"/>
  <c r="K2099" i="2"/>
  <c r="B2098" i="2"/>
  <c r="F2098" i="5"/>
  <c r="A2098" i="5"/>
  <c r="J2099" i="2" l="1"/>
  <c r="P2099" i="2"/>
  <c r="G2099" i="5"/>
  <c r="E2098" i="5"/>
  <c r="F2099" i="5" l="1"/>
  <c r="A2099" i="5"/>
  <c r="K2100" i="2"/>
  <c r="B2099" i="2"/>
  <c r="A2099" i="2"/>
  <c r="C2099" i="2"/>
  <c r="J2100" i="2" l="1"/>
  <c r="P2100" i="2"/>
  <c r="G2100" i="5"/>
  <c r="E2099" i="5"/>
  <c r="F2100" i="5" l="1"/>
  <c r="A2100" i="5"/>
  <c r="C2100" i="2"/>
  <c r="K2101" i="2"/>
  <c r="B2100" i="2"/>
  <c r="A2100" i="2"/>
  <c r="P2101" i="2" l="1"/>
  <c r="J2101" i="2"/>
  <c r="G2101" i="5"/>
  <c r="E2100" i="5"/>
  <c r="C2101" i="2" l="1"/>
  <c r="K2102" i="2"/>
  <c r="B2101" i="2"/>
  <c r="A2101" i="2"/>
  <c r="F2101" i="5"/>
  <c r="A2101" i="5"/>
  <c r="G2102" i="5" l="1"/>
  <c r="E2101" i="5"/>
  <c r="P2102" i="2"/>
  <c r="J2102" i="2"/>
  <c r="A2102" i="2" l="1"/>
  <c r="C2102" i="2"/>
  <c r="K2103" i="2"/>
  <c r="B2102" i="2"/>
  <c r="F2102" i="5"/>
  <c r="A2102" i="5"/>
  <c r="J2103" i="2" l="1"/>
  <c r="P2103" i="2"/>
  <c r="G2103" i="5"/>
  <c r="E2102" i="5"/>
  <c r="J213" i="1"/>
  <c r="F2103" i="5" l="1"/>
  <c r="A2103" i="5"/>
  <c r="K2104" i="2"/>
  <c r="B2103" i="2"/>
  <c r="A2103" i="2"/>
  <c r="C2103" i="2"/>
  <c r="J2104" i="2" l="1"/>
  <c r="P2104" i="2"/>
  <c r="G2104" i="5"/>
  <c r="E2103" i="5"/>
  <c r="F2104" i="5" l="1"/>
  <c r="A2104" i="5"/>
  <c r="C2104" i="2"/>
  <c r="K2105" i="2"/>
  <c r="B2104" i="2"/>
  <c r="A2104" i="2"/>
  <c r="P2105" i="2" l="1"/>
  <c r="J2105" i="2"/>
  <c r="G2105" i="5"/>
  <c r="E2104" i="5"/>
  <c r="C2105" i="2" l="1"/>
  <c r="K2106" i="2"/>
  <c r="B2105" i="2"/>
  <c r="A2105" i="2"/>
  <c r="F2105" i="5"/>
  <c r="A2105" i="5"/>
  <c r="G2106" i="5" l="1"/>
  <c r="E2105" i="5"/>
  <c r="P2106" i="2"/>
  <c r="J2106" i="2"/>
  <c r="A2106" i="2" l="1"/>
  <c r="C2106" i="2"/>
  <c r="K2107" i="2"/>
  <c r="B2106" i="2"/>
  <c r="F2106" i="5"/>
  <c r="A2106" i="5"/>
  <c r="J2107" i="2" l="1"/>
  <c r="P2107" i="2"/>
  <c r="G2107" i="5"/>
  <c r="E2106" i="5"/>
  <c r="F2107" i="5" l="1"/>
  <c r="A2107" i="5"/>
  <c r="K2108" i="2"/>
  <c r="B2107" i="2"/>
  <c r="A2107" i="2"/>
  <c r="C2107" i="2"/>
  <c r="J2108" i="2" l="1"/>
  <c r="P2108" i="2"/>
  <c r="G2108" i="5"/>
  <c r="E2107" i="5"/>
  <c r="F2108" i="5" l="1"/>
  <c r="A2108" i="5"/>
  <c r="C2108" i="2"/>
  <c r="K2109" i="2"/>
  <c r="B2108" i="2"/>
  <c r="A2108" i="2"/>
  <c r="P2109" i="2" l="1"/>
  <c r="J2109" i="2"/>
  <c r="G2109" i="5"/>
  <c r="E2108" i="5"/>
  <c r="C2109" i="2" l="1"/>
  <c r="K2110" i="2"/>
  <c r="B2109" i="2"/>
  <c r="A2109" i="2"/>
  <c r="F2109" i="5"/>
  <c r="A2109" i="5"/>
  <c r="G2110" i="5" l="1"/>
  <c r="E2109" i="5"/>
  <c r="P2110" i="2"/>
  <c r="J2110" i="2"/>
  <c r="A2110" i="2" l="1"/>
  <c r="C2110" i="2"/>
  <c r="K2111" i="2"/>
  <c r="B2110" i="2"/>
  <c r="F2110" i="5"/>
  <c r="A2110" i="5"/>
  <c r="J2111" i="2" l="1"/>
  <c r="P2111" i="2"/>
  <c r="G2111" i="5"/>
  <c r="E2110" i="5"/>
  <c r="F2111" i="5" l="1"/>
  <c r="A2111" i="5"/>
  <c r="K2112" i="2"/>
  <c r="B2111" i="2"/>
  <c r="A2111" i="2"/>
  <c r="C2111" i="2"/>
  <c r="J2112" i="2" l="1"/>
  <c r="P2112" i="2"/>
  <c r="G2112" i="5"/>
  <c r="E2111" i="5"/>
  <c r="F2112" i="5" l="1"/>
  <c r="A2112" i="5"/>
  <c r="C2112" i="2"/>
  <c r="K2113" i="2"/>
  <c r="B2112" i="2"/>
  <c r="A2112" i="2"/>
  <c r="P2113" i="2" l="1"/>
  <c r="J2113" i="2"/>
  <c r="G2113" i="5"/>
  <c r="E2112" i="5"/>
  <c r="J214" i="1"/>
  <c r="F2113" i="5" l="1"/>
  <c r="A2113" i="5"/>
  <c r="C2113" i="2"/>
  <c r="K2114" i="2"/>
  <c r="B2113" i="2"/>
  <c r="A2113" i="2"/>
  <c r="P2114" i="2" l="1"/>
  <c r="J2114" i="2"/>
  <c r="G2114" i="5"/>
  <c r="E2113" i="5"/>
  <c r="F2114" i="5" l="1"/>
  <c r="A2114" i="5"/>
  <c r="A2114" i="2"/>
  <c r="C2114" i="2"/>
  <c r="K2115" i="2"/>
  <c r="B2114" i="2"/>
  <c r="J2115" i="2" l="1"/>
  <c r="P2115" i="2"/>
  <c r="G2115" i="5"/>
  <c r="E2114" i="5"/>
  <c r="F2115" i="5" l="1"/>
  <c r="A2115" i="5"/>
  <c r="K2116" i="2"/>
  <c r="B2115" i="2"/>
  <c r="A2115" i="2"/>
  <c r="C2115" i="2"/>
  <c r="J2116" i="2" l="1"/>
  <c r="P2116" i="2"/>
  <c r="G2116" i="5"/>
  <c r="E2115" i="5"/>
  <c r="F2116" i="5" l="1"/>
  <c r="A2116" i="5"/>
  <c r="C2116" i="2"/>
  <c r="K2117" i="2"/>
  <c r="B2116" i="2"/>
  <c r="A2116" i="2"/>
  <c r="P2117" i="2" l="1"/>
  <c r="J2117" i="2"/>
  <c r="G2117" i="5"/>
  <c r="E2116" i="5"/>
  <c r="C2117" i="2" l="1"/>
  <c r="K2118" i="2"/>
  <c r="B2117" i="2"/>
  <c r="A2117" i="2"/>
  <c r="F2117" i="5"/>
  <c r="A2117" i="5"/>
  <c r="G2118" i="5" l="1"/>
  <c r="E2117" i="5"/>
  <c r="P2118" i="2"/>
  <c r="J2118" i="2"/>
  <c r="A2118" i="2" l="1"/>
  <c r="C2118" i="2"/>
  <c r="K2119" i="2"/>
  <c r="B2118" i="2"/>
  <c r="F2118" i="5"/>
  <c r="A2118" i="5"/>
  <c r="J2119" i="2" l="1"/>
  <c r="P2119" i="2"/>
  <c r="G2119" i="5"/>
  <c r="E2118" i="5"/>
  <c r="F2119" i="5" l="1"/>
  <c r="A2119" i="5"/>
  <c r="K2120" i="2"/>
  <c r="B2119" i="2"/>
  <c r="A2119" i="2"/>
  <c r="C2119" i="2"/>
  <c r="J2120" i="2" l="1"/>
  <c r="P2120" i="2"/>
  <c r="G2120" i="5"/>
  <c r="E2119" i="5"/>
  <c r="F2120" i="5" l="1"/>
  <c r="A2120" i="5"/>
  <c r="C2120" i="2"/>
  <c r="K2121" i="2"/>
  <c r="B2120" i="2"/>
  <c r="A2120" i="2"/>
  <c r="P2121" i="2" l="1"/>
  <c r="J2121" i="2"/>
  <c r="G2121" i="5"/>
  <c r="E2120" i="5"/>
  <c r="C2121" i="2" l="1"/>
  <c r="K2122" i="2"/>
  <c r="B2121" i="2"/>
  <c r="A2121" i="2"/>
  <c r="F2121" i="5"/>
  <c r="A2121" i="5"/>
  <c r="G2122" i="5" l="1"/>
  <c r="E2121" i="5"/>
  <c r="P2122" i="2"/>
  <c r="J2122" i="2"/>
  <c r="A2122" i="2" l="1"/>
  <c r="C2122" i="2"/>
  <c r="K2123" i="2"/>
  <c r="B2122" i="2"/>
  <c r="F2122" i="5"/>
  <c r="A2122" i="5"/>
  <c r="J2123" i="2" l="1"/>
  <c r="P2123" i="2"/>
  <c r="G2123" i="5"/>
  <c r="E2122" i="5"/>
  <c r="J215" i="1"/>
  <c r="F2123" i="5" l="1"/>
  <c r="A2123" i="5"/>
  <c r="K2124" i="2"/>
  <c r="B2123" i="2"/>
  <c r="A2123" i="2"/>
  <c r="C2123" i="2"/>
  <c r="J2124" i="2" l="1"/>
  <c r="P2124" i="2"/>
  <c r="G2124" i="5"/>
  <c r="E2123" i="5"/>
  <c r="F2124" i="5" l="1"/>
  <c r="A2124" i="5"/>
  <c r="C2124" i="2"/>
  <c r="K2125" i="2"/>
  <c r="B2124" i="2"/>
  <c r="A2124" i="2"/>
  <c r="P2125" i="2" l="1"/>
  <c r="J2125" i="2"/>
  <c r="G2125" i="5"/>
  <c r="E2124" i="5"/>
  <c r="C2125" i="2" l="1"/>
  <c r="K2126" i="2"/>
  <c r="B2125" i="2"/>
  <c r="A2125" i="2"/>
  <c r="F2125" i="5"/>
  <c r="A2125" i="5"/>
  <c r="G2126" i="5" l="1"/>
  <c r="E2125" i="5"/>
  <c r="P2126" i="2"/>
  <c r="J2126" i="2"/>
  <c r="A2126" i="2" l="1"/>
  <c r="C2126" i="2"/>
  <c r="K2127" i="2"/>
  <c r="B2126" i="2"/>
  <c r="F2126" i="5"/>
  <c r="A2126" i="5"/>
  <c r="J2127" i="2" l="1"/>
  <c r="P2127" i="2"/>
  <c r="G2127" i="5"/>
  <c r="E2126" i="5"/>
  <c r="F2127" i="5" l="1"/>
  <c r="A2127" i="5"/>
  <c r="K2128" i="2"/>
  <c r="B2127" i="2"/>
  <c r="A2127" i="2"/>
  <c r="C2127" i="2"/>
  <c r="J2128" i="2" l="1"/>
  <c r="P2128" i="2"/>
  <c r="G2128" i="5"/>
  <c r="E2127" i="5"/>
  <c r="F2128" i="5" l="1"/>
  <c r="A2128" i="5"/>
  <c r="C2128" i="2"/>
  <c r="K2129" i="2"/>
  <c r="B2128" i="2"/>
  <c r="A2128" i="2"/>
  <c r="P2129" i="2" l="1"/>
  <c r="J2129" i="2"/>
  <c r="G2129" i="5"/>
  <c r="E2128" i="5"/>
  <c r="C2129" i="2" l="1"/>
  <c r="K2130" i="2"/>
  <c r="B2129" i="2"/>
  <c r="A2129" i="2"/>
  <c r="F2129" i="5"/>
  <c r="A2129" i="5"/>
  <c r="G2130" i="5" l="1"/>
  <c r="E2129" i="5"/>
  <c r="P2130" i="2"/>
  <c r="J2130" i="2"/>
  <c r="A2130" i="2" l="1"/>
  <c r="C2130" i="2"/>
  <c r="K2131" i="2"/>
  <c r="B2130" i="2"/>
  <c r="F2130" i="5"/>
  <c r="A2130" i="5"/>
  <c r="J2131" i="2" l="1"/>
  <c r="P2131" i="2"/>
  <c r="G2131" i="5"/>
  <c r="E2130" i="5"/>
  <c r="F2131" i="5" l="1"/>
  <c r="A2131" i="5"/>
  <c r="K2132" i="2"/>
  <c r="B2131" i="2"/>
  <c r="A2131" i="2"/>
  <c r="C2131" i="2"/>
  <c r="J2132" i="2" l="1"/>
  <c r="P2132" i="2"/>
  <c r="G2132" i="5"/>
  <c r="E2131" i="5"/>
  <c r="F2132" i="5" l="1"/>
  <c r="A2132" i="5"/>
  <c r="C2132" i="2"/>
  <c r="K2133" i="2"/>
  <c r="B2132" i="2"/>
  <c r="A2132" i="2"/>
  <c r="P2133" i="2" l="1"/>
  <c r="J2133" i="2"/>
  <c r="G2133" i="5"/>
  <c r="E2132" i="5"/>
  <c r="J216" i="1"/>
  <c r="F2133" i="5" l="1"/>
  <c r="A2133" i="5"/>
  <c r="C2133" i="2"/>
  <c r="K2134" i="2"/>
  <c r="B2133" i="2"/>
  <c r="A2133" i="2"/>
  <c r="P2134" i="2" l="1"/>
  <c r="J2134" i="2"/>
  <c r="G2134" i="5"/>
  <c r="E2133" i="5"/>
  <c r="F2134" i="5" l="1"/>
  <c r="A2134" i="5"/>
  <c r="A2134" i="2"/>
  <c r="C2134" i="2"/>
  <c r="K2135" i="2"/>
  <c r="B2134" i="2"/>
  <c r="J2135" i="2" l="1"/>
  <c r="P2135" i="2"/>
  <c r="G2135" i="5"/>
  <c r="E2134" i="5"/>
  <c r="F2135" i="5" l="1"/>
  <c r="A2135" i="5"/>
  <c r="K2136" i="2"/>
  <c r="B2135" i="2"/>
  <c r="A2135" i="2"/>
  <c r="C2135" i="2"/>
  <c r="J2136" i="2" l="1"/>
  <c r="P2136" i="2"/>
  <c r="G2136" i="5"/>
  <c r="E2135" i="5"/>
  <c r="F2136" i="5" l="1"/>
  <c r="A2136" i="5"/>
  <c r="C2136" i="2"/>
  <c r="K2137" i="2"/>
  <c r="B2136" i="2"/>
  <c r="A2136" i="2"/>
  <c r="P2137" i="2" l="1"/>
  <c r="J2137" i="2"/>
  <c r="G2137" i="5"/>
  <c r="E2136" i="5"/>
  <c r="C2137" i="2" l="1"/>
  <c r="K2138" i="2"/>
  <c r="B2137" i="2"/>
  <c r="A2137" i="2"/>
  <c r="F2137" i="5"/>
  <c r="A2137" i="5"/>
  <c r="G2138" i="5" l="1"/>
  <c r="E2137" i="5"/>
  <c r="P2138" i="2"/>
  <c r="J2138" i="2"/>
  <c r="A2138" i="2" l="1"/>
  <c r="C2138" i="2"/>
  <c r="K2139" i="2"/>
  <c r="B2138" i="2"/>
  <c r="F2138" i="5"/>
  <c r="A2138" i="5"/>
  <c r="J2139" i="2" l="1"/>
  <c r="P2139" i="2"/>
  <c r="E2138" i="5"/>
  <c r="G2139" i="5"/>
  <c r="F2139" i="5" l="1"/>
  <c r="A2139" i="5"/>
  <c r="K2140" i="2"/>
  <c r="B2139" i="2"/>
  <c r="A2139" i="2"/>
  <c r="C2139" i="2"/>
  <c r="J2140" i="2" l="1"/>
  <c r="P2140" i="2"/>
  <c r="E2139" i="5"/>
  <c r="G2140" i="5"/>
  <c r="F2140" i="5" l="1"/>
  <c r="A2140" i="5"/>
  <c r="C2140" i="2"/>
  <c r="K2141" i="2"/>
  <c r="B2140" i="2"/>
  <c r="A2140" i="2"/>
  <c r="P2141" i="2" l="1"/>
  <c r="J2141" i="2"/>
  <c r="E2140" i="5"/>
  <c r="G2141" i="5"/>
  <c r="F2141" i="5" l="1"/>
  <c r="A2141" i="5"/>
  <c r="C2141" i="2"/>
  <c r="K2142" i="2"/>
  <c r="B2141" i="2"/>
  <c r="A2141" i="2"/>
  <c r="P2142" i="2" l="1"/>
  <c r="J2142" i="2"/>
  <c r="E2141" i="5"/>
  <c r="G2142" i="5"/>
  <c r="F2142" i="5" l="1"/>
  <c r="A2142" i="5"/>
  <c r="A2142" i="2"/>
  <c r="C2142" i="2"/>
  <c r="K2143" i="2"/>
  <c r="B2142" i="2"/>
  <c r="J2143" i="2" l="1"/>
  <c r="P2143" i="2"/>
  <c r="E2142" i="5"/>
  <c r="G2143" i="5"/>
  <c r="J217" i="1"/>
  <c r="F2143" i="5" l="1"/>
  <c r="A2143" i="5"/>
  <c r="K2144" i="2"/>
  <c r="B2143" i="2"/>
  <c r="A2143" i="2"/>
  <c r="C2143" i="2"/>
  <c r="J2144" i="2" l="1"/>
  <c r="P2144" i="2"/>
  <c r="E2143" i="5"/>
  <c r="G2144" i="5"/>
  <c r="F2144" i="5" l="1"/>
  <c r="A2144" i="5" s="1"/>
  <c r="C2144" i="2"/>
  <c r="K2145" i="2"/>
  <c r="B2144" i="2"/>
  <c r="A2144" i="2"/>
  <c r="P2145" i="2" l="1"/>
  <c r="J2145" i="2"/>
  <c r="E2144" i="5"/>
  <c r="G2145" i="5"/>
  <c r="F2145" i="5" l="1"/>
  <c r="A2145" i="5"/>
  <c r="C2145" i="2"/>
  <c r="K2146" i="2"/>
  <c r="B2145" i="2"/>
  <c r="A2145" i="2"/>
  <c r="P2146" i="2" l="1"/>
  <c r="J2146" i="2"/>
  <c r="E2145" i="5"/>
  <c r="G2146" i="5"/>
  <c r="F2146" i="5" l="1"/>
  <c r="A2146" i="5"/>
  <c r="A2146" i="2"/>
  <c r="C2146" i="2"/>
  <c r="K2147" i="2"/>
  <c r="B2146" i="2"/>
  <c r="J2147" i="2" l="1"/>
  <c r="P2147" i="2"/>
  <c r="E2146" i="5"/>
  <c r="G2147" i="5"/>
  <c r="F2147" i="5" l="1"/>
  <c r="A2147" i="5"/>
  <c r="K2148" i="2"/>
  <c r="B2147" i="2"/>
  <c r="A2147" i="2"/>
  <c r="C2147" i="2"/>
  <c r="J2148" i="2" l="1"/>
  <c r="P2148" i="2"/>
  <c r="E2147" i="5"/>
  <c r="G2148" i="5"/>
  <c r="F2148" i="5" l="1"/>
  <c r="A2148" i="5"/>
  <c r="C2148" i="2"/>
  <c r="K2149" i="2"/>
  <c r="B2148" i="2"/>
  <c r="A2148" i="2"/>
  <c r="P2149" i="2" l="1"/>
  <c r="J2149" i="2"/>
  <c r="E2148" i="5"/>
  <c r="G2149" i="5"/>
  <c r="F2149" i="5" l="1"/>
  <c r="A2149" i="5"/>
  <c r="C2149" i="2"/>
  <c r="K2150" i="2"/>
  <c r="B2149" i="2"/>
  <c r="A2149" i="2"/>
  <c r="P2150" i="2" l="1"/>
  <c r="J2150" i="2"/>
  <c r="E2149" i="5"/>
  <c r="G2150" i="5"/>
  <c r="F2150" i="5" l="1"/>
  <c r="A2150" i="5"/>
  <c r="A2150" i="2"/>
  <c r="C2150" i="2"/>
  <c r="K2151" i="2"/>
  <c r="B2150" i="2"/>
  <c r="J2151" i="2" l="1"/>
  <c r="P2151" i="2"/>
  <c r="E2150" i="5"/>
  <c r="G2151" i="5"/>
  <c r="F2151" i="5" l="1"/>
  <c r="A2151" i="5"/>
  <c r="K2152" i="2"/>
  <c r="B2151" i="2"/>
  <c r="A2151" i="2"/>
  <c r="C2151" i="2"/>
  <c r="J2152" i="2" l="1"/>
  <c r="P2152" i="2"/>
  <c r="E2151" i="5"/>
  <c r="G2152" i="5"/>
  <c r="F2152" i="5" l="1"/>
  <c r="A2152" i="5"/>
  <c r="C2152" i="2"/>
  <c r="K2153" i="2"/>
  <c r="B2152" i="2"/>
  <c r="A2152" i="2"/>
  <c r="P2153" i="2" l="1"/>
  <c r="J2153" i="2"/>
  <c r="E2152" i="5"/>
  <c r="G2153" i="5"/>
  <c r="J218" i="1"/>
  <c r="F2153" i="5" l="1"/>
  <c r="A2153" i="5"/>
  <c r="C2153" i="2"/>
  <c r="K2154" i="2"/>
  <c r="B2153" i="2"/>
  <c r="A2153" i="2"/>
  <c r="P2154" i="2" l="1"/>
  <c r="J2154" i="2"/>
  <c r="E2153" i="5"/>
  <c r="G2154" i="5"/>
  <c r="F2154" i="5" l="1"/>
  <c r="A2154" i="5"/>
  <c r="A2154" i="2"/>
  <c r="C2154" i="2"/>
  <c r="K2155" i="2"/>
  <c r="B2154" i="2"/>
  <c r="J2155" i="2" l="1"/>
  <c r="P2155" i="2"/>
  <c r="E2154" i="5"/>
  <c r="G2155" i="5"/>
  <c r="F2155" i="5" l="1"/>
  <c r="A2155" i="5"/>
  <c r="K2156" i="2"/>
  <c r="B2155" i="2"/>
  <c r="A2155" i="2"/>
  <c r="C2155" i="2"/>
  <c r="J2156" i="2" l="1"/>
  <c r="P2156" i="2"/>
  <c r="E2155" i="5"/>
  <c r="G2156" i="5"/>
  <c r="F2156" i="5" l="1"/>
  <c r="A2156" i="5"/>
  <c r="C2156" i="2"/>
  <c r="K2157" i="2"/>
  <c r="B2156" i="2"/>
  <c r="A2156" i="2"/>
  <c r="P2157" i="2" l="1"/>
  <c r="J2157" i="2"/>
  <c r="E2156" i="5"/>
  <c r="G2157" i="5"/>
  <c r="F2157" i="5" l="1"/>
  <c r="A2157" i="5"/>
  <c r="C2157" i="2"/>
  <c r="K2158" i="2"/>
  <c r="B2157" i="2"/>
  <c r="A2157" i="2"/>
  <c r="P2158" i="2" l="1"/>
  <c r="J2158" i="2"/>
  <c r="E2157" i="5"/>
  <c r="G2158" i="5"/>
  <c r="F2158" i="5" l="1"/>
  <c r="A2158" i="5"/>
  <c r="A2158" i="2"/>
  <c r="C2158" i="2"/>
  <c r="K2159" i="2"/>
  <c r="B2158" i="2"/>
  <c r="J2159" i="2" l="1"/>
  <c r="P2159" i="2"/>
  <c r="E2158" i="5"/>
  <c r="G2159" i="5"/>
  <c r="F2159" i="5" l="1"/>
  <c r="A2159" i="5"/>
  <c r="K2160" i="2"/>
  <c r="B2159" i="2"/>
  <c r="A2159" i="2"/>
  <c r="C2159" i="2"/>
  <c r="J2160" i="2" l="1"/>
  <c r="P2160" i="2"/>
  <c r="E2159" i="5"/>
  <c r="G2160" i="5"/>
  <c r="F2160" i="5" l="1"/>
  <c r="A2160" i="5"/>
  <c r="C2160" i="2"/>
  <c r="K2161" i="2"/>
  <c r="B2160" i="2"/>
  <c r="A2160" i="2"/>
  <c r="P2161" i="2" l="1"/>
  <c r="J2161" i="2"/>
  <c r="E2160" i="5"/>
  <c r="G2161" i="5"/>
  <c r="F2161" i="5" l="1"/>
  <c r="A2161" i="5"/>
  <c r="C2161" i="2"/>
  <c r="K2162" i="2"/>
  <c r="B2161" i="2"/>
  <c r="A2161" i="2"/>
  <c r="P2162" i="2" l="1"/>
  <c r="J2162" i="2"/>
  <c r="E2161" i="5"/>
  <c r="G2162" i="5"/>
  <c r="F2162" i="5" l="1"/>
  <c r="A2162" i="5"/>
  <c r="A2162" i="2"/>
  <c r="C2162" i="2"/>
  <c r="K2163" i="2"/>
  <c r="B2162" i="2"/>
  <c r="J2163" i="2" l="1"/>
  <c r="P2163" i="2"/>
  <c r="E2162" i="5"/>
  <c r="G2163" i="5"/>
  <c r="J219" i="1"/>
  <c r="F2163" i="5" l="1"/>
  <c r="A2163" i="5"/>
  <c r="K2164" i="2"/>
  <c r="B2163" i="2"/>
  <c r="A2163" i="2"/>
  <c r="C2163" i="2"/>
  <c r="J2164" i="2" l="1"/>
  <c r="P2164" i="2"/>
  <c r="E2163" i="5"/>
  <c r="G2164" i="5"/>
  <c r="F2164" i="5" l="1"/>
  <c r="A2164" i="5"/>
  <c r="C2164" i="2"/>
  <c r="K2165" i="2"/>
  <c r="B2164" i="2"/>
  <c r="A2164" i="2"/>
  <c r="P2165" i="2" l="1"/>
  <c r="J2165" i="2"/>
  <c r="E2164" i="5"/>
  <c r="G2165" i="5"/>
  <c r="F2165" i="5" l="1"/>
  <c r="A2165" i="5"/>
  <c r="C2165" i="2"/>
  <c r="K2166" i="2"/>
  <c r="B2165" i="2"/>
  <c r="A2165" i="2"/>
  <c r="P2166" i="2" l="1"/>
  <c r="J2166" i="2"/>
  <c r="E2165" i="5"/>
  <c r="G2166" i="5"/>
  <c r="F2166" i="5" l="1"/>
  <c r="A2166" i="5"/>
  <c r="A2166" i="2"/>
  <c r="C2166" i="2"/>
  <c r="K2167" i="2"/>
  <c r="B2166" i="2"/>
  <c r="J2167" i="2" l="1"/>
  <c r="P2167" i="2"/>
  <c r="E2166" i="5"/>
  <c r="G2167" i="5"/>
  <c r="F2167" i="5" l="1"/>
  <c r="A2167" i="5"/>
  <c r="K2168" i="2"/>
  <c r="B2167" i="2"/>
  <c r="A2167" i="2"/>
  <c r="C2167" i="2"/>
  <c r="J2168" i="2" l="1"/>
  <c r="P2168" i="2"/>
  <c r="E2167" i="5"/>
  <c r="G2168" i="5"/>
  <c r="F2168" i="5" l="1"/>
  <c r="A2168" i="5"/>
  <c r="C2168" i="2"/>
  <c r="K2169" i="2"/>
  <c r="B2168" i="2"/>
  <c r="A2168" i="2"/>
  <c r="P2169" i="2" l="1"/>
  <c r="J2169" i="2"/>
  <c r="E2168" i="5"/>
  <c r="G2169" i="5"/>
  <c r="F2169" i="5" l="1"/>
  <c r="A2169" i="5"/>
  <c r="C2169" i="2"/>
  <c r="K2170" i="2"/>
  <c r="B2169" i="2"/>
  <c r="A2169" i="2"/>
  <c r="P2170" i="2" l="1"/>
  <c r="J2170" i="2"/>
  <c r="E2169" i="5"/>
  <c r="G2170" i="5"/>
  <c r="F2170" i="5" l="1"/>
  <c r="A2170" i="5"/>
  <c r="A2170" i="2"/>
  <c r="C2170" i="2"/>
  <c r="K2171" i="2"/>
  <c r="B2170" i="2"/>
  <c r="J2171" i="2" l="1"/>
  <c r="P2171" i="2"/>
  <c r="E2170" i="5"/>
  <c r="G2171" i="5"/>
  <c r="F2171" i="5" l="1"/>
  <c r="A2171" i="5"/>
  <c r="K2172" i="2"/>
  <c r="B2171" i="2"/>
  <c r="A2171" i="2"/>
  <c r="C2171" i="2"/>
  <c r="J2172" i="2" l="1"/>
  <c r="P2172" i="2"/>
  <c r="E2171" i="5"/>
  <c r="G2172" i="5"/>
  <c r="F2172" i="5" l="1"/>
  <c r="A2172" i="5"/>
  <c r="C2172" i="2"/>
  <c r="K2173" i="2"/>
  <c r="B2172" i="2"/>
  <c r="A2172" i="2"/>
  <c r="P2173" i="2" l="1"/>
  <c r="J2173" i="2"/>
  <c r="G2173" i="5"/>
  <c r="E2172" i="5"/>
  <c r="J220" i="1"/>
  <c r="F2173" i="5" l="1"/>
  <c r="A2173" i="5"/>
  <c r="C2173" i="2"/>
  <c r="K2174" i="2"/>
  <c r="B2173" i="2"/>
  <c r="A2173" i="2"/>
  <c r="P2174" i="2" l="1"/>
  <c r="J2174" i="2"/>
  <c r="G2174" i="5"/>
  <c r="E2173" i="5"/>
  <c r="F2174" i="5" l="1"/>
  <c r="A2174" i="5"/>
  <c r="A2174" i="2"/>
  <c r="C2174" i="2"/>
  <c r="K2175" i="2"/>
  <c r="B2174" i="2"/>
  <c r="J2175" i="2" l="1"/>
  <c r="P2175" i="2"/>
  <c r="G2175" i="5"/>
  <c r="E2174" i="5"/>
  <c r="F2175" i="5" l="1"/>
  <c r="A2175" i="5"/>
  <c r="K2176" i="2"/>
  <c r="B2175" i="2"/>
  <c r="A2175" i="2"/>
  <c r="C2175" i="2"/>
  <c r="J2176" i="2" l="1"/>
  <c r="P2176" i="2"/>
  <c r="G2176" i="5"/>
  <c r="E2175" i="5"/>
  <c r="F2176" i="5" l="1"/>
  <c r="A2176" i="5"/>
  <c r="C2176" i="2"/>
  <c r="K2177" i="2"/>
  <c r="B2176" i="2"/>
  <c r="A2176" i="2"/>
  <c r="P2177" i="2" l="1"/>
  <c r="J2177" i="2"/>
  <c r="G2177" i="5"/>
  <c r="E2176" i="5"/>
  <c r="C2177" i="2" l="1"/>
  <c r="K2178" i="2"/>
  <c r="B2177" i="2"/>
  <c r="A2177" i="2"/>
  <c r="F2177" i="5"/>
  <c r="A2177" i="5"/>
  <c r="G2178" i="5" l="1"/>
  <c r="E2177" i="5"/>
  <c r="P2178" i="2"/>
  <c r="J2178" i="2"/>
  <c r="A2178" i="2" l="1"/>
  <c r="C2178" i="2"/>
  <c r="K2179" i="2"/>
  <c r="B2178" i="2"/>
  <c r="F2178" i="5"/>
  <c r="A2178" i="5"/>
  <c r="J2179" i="2" l="1"/>
  <c r="P2179" i="2"/>
  <c r="G2179" i="5"/>
  <c r="E2178" i="5"/>
  <c r="F2179" i="5" l="1"/>
  <c r="A2179" i="5"/>
  <c r="K2180" i="2"/>
  <c r="B2179" i="2"/>
  <c r="A2179" i="2"/>
  <c r="C2179" i="2"/>
  <c r="J2180" i="2" l="1"/>
  <c r="P2180" i="2"/>
  <c r="G2180" i="5"/>
  <c r="E2179" i="5"/>
  <c r="F2180" i="5" l="1"/>
  <c r="A2180" i="5"/>
  <c r="C2180" i="2"/>
  <c r="K2181" i="2"/>
  <c r="B2180" i="2"/>
  <c r="A2180" i="2"/>
  <c r="P2181" i="2" l="1"/>
  <c r="J2181" i="2"/>
  <c r="G2181" i="5"/>
  <c r="E2180" i="5"/>
  <c r="C2181" i="2" l="1"/>
  <c r="K2182" i="2"/>
  <c r="B2181" i="2"/>
  <c r="A2181" i="2"/>
  <c r="F2181" i="5"/>
  <c r="A2181" i="5"/>
  <c r="G2182" i="5" l="1"/>
  <c r="E2181" i="5"/>
  <c r="P2182" i="2"/>
  <c r="J2182" i="2"/>
  <c r="A2182" i="2" l="1"/>
  <c r="C2182" i="2"/>
  <c r="K2183" i="2"/>
  <c r="B2182" i="2"/>
  <c r="F2182" i="5"/>
  <c r="A2182" i="5"/>
  <c r="J2183" i="2" l="1"/>
  <c r="P2183" i="2"/>
  <c r="G2183" i="5"/>
  <c r="E2182" i="5"/>
  <c r="J221" i="1"/>
  <c r="F2183" i="5" l="1"/>
  <c r="A2183" i="5"/>
  <c r="K2184" i="2"/>
  <c r="B2183" i="2"/>
  <c r="A2183" i="2"/>
  <c r="C2183" i="2"/>
  <c r="J2184" i="2" l="1"/>
  <c r="P2184" i="2"/>
  <c r="G2184" i="5"/>
  <c r="E2183" i="5"/>
  <c r="F2184" i="5" l="1"/>
  <c r="A2184" i="5"/>
  <c r="C2184" i="2"/>
  <c r="K2185" i="2"/>
  <c r="B2184" i="2"/>
  <c r="A2184" i="2"/>
  <c r="P2185" i="2" l="1"/>
  <c r="J2185" i="2"/>
  <c r="G2185" i="5"/>
  <c r="E2184" i="5"/>
  <c r="C2185" i="2" l="1"/>
  <c r="K2186" i="2"/>
  <c r="B2185" i="2"/>
  <c r="A2185" i="2"/>
  <c r="F2185" i="5"/>
  <c r="A2185" i="5"/>
  <c r="G2186" i="5" l="1"/>
  <c r="E2185" i="5"/>
  <c r="P2186" i="2"/>
  <c r="J2186" i="2"/>
  <c r="A2186" i="2" l="1"/>
  <c r="C2186" i="2"/>
  <c r="K2187" i="2"/>
  <c r="B2186" i="2"/>
  <c r="F2186" i="5"/>
  <c r="A2186" i="5"/>
  <c r="J2187" i="2" l="1"/>
  <c r="P2187" i="2"/>
  <c r="G2187" i="5"/>
  <c r="E2186" i="5"/>
  <c r="F2187" i="5" l="1"/>
  <c r="A2187" i="5"/>
  <c r="K2188" i="2"/>
  <c r="B2187" i="2"/>
  <c r="A2187" i="2"/>
  <c r="C2187" i="2"/>
  <c r="J2188" i="2" l="1"/>
  <c r="P2188" i="2"/>
  <c r="G2188" i="5"/>
  <c r="E2187" i="5"/>
  <c r="F2188" i="5" l="1"/>
  <c r="A2188" i="5"/>
  <c r="C2188" i="2"/>
  <c r="K2189" i="2"/>
  <c r="B2188" i="2"/>
  <c r="A2188" i="2"/>
  <c r="P2189" i="2" l="1"/>
  <c r="J2189" i="2"/>
  <c r="G2189" i="5"/>
  <c r="E2188" i="5"/>
  <c r="C2189" i="2" l="1"/>
  <c r="K2190" i="2"/>
  <c r="B2189" i="2"/>
  <c r="A2189" i="2"/>
  <c r="F2189" i="5"/>
  <c r="A2189" i="5"/>
  <c r="G2190" i="5" l="1"/>
  <c r="E2189" i="5"/>
  <c r="P2190" i="2"/>
  <c r="J2190" i="2"/>
  <c r="A2190" i="2" l="1"/>
  <c r="C2190" i="2"/>
  <c r="K2191" i="2"/>
  <c r="B2190" i="2"/>
  <c r="F2190" i="5"/>
  <c r="A2190" i="5"/>
  <c r="J2191" i="2" l="1"/>
  <c r="P2191" i="2"/>
  <c r="G2191" i="5"/>
  <c r="E2190" i="5"/>
  <c r="F2191" i="5" l="1"/>
  <c r="A2191" i="5"/>
  <c r="K2192" i="2"/>
  <c r="B2191" i="2"/>
  <c r="A2191" i="2"/>
  <c r="C2191" i="2"/>
  <c r="J2192" i="2" l="1"/>
  <c r="P2192" i="2"/>
  <c r="G2192" i="5"/>
  <c r="E2191" i="5"/>
  <c r="F2192" i="5" l="1"/>
  <c r="A2192" i="5"/>
  <c r="C2192" i="2"/>
  <c r="K2193" i="2"/>
  <c r="B2192" i="2"/>
  <c r="A2192" i="2"/>
  <c r="P2193" i="2" l="1"/>
  <c r="J2193" i="2"/>
  <c r="G2193" i="5"/>
  <c r="E2192" i="5"/>
  <c r="J222" i="1"/>
  <c r="F2193" i="5" l="1"/>
  <c r="A2193" i="5"/>
  <c r="C2193" i="2"/>
  <c r="K2194" i="2"/>
  <c r="B2193" i="2"/>
  <c r="A2193" i="2"/>
  <c r="P2194" i="2" l="1"/>
  <c r="J2194" i="2"/>
  <c r="G2194" i="5"/>
  <c r="E2193" i="5"/>
  <c r="A2194" i="2" l="1"/>
  <c r="C2194" i="2"/>
  <c r="K2195" i="2"/>
  <c r="B2194" i="2"/>
  <c r="F2194" i="5"/>
  <c r="A2194" i="5"/>
  <c r="J2195" i="2" l="1"/>
  <c r="P2195" i="2"/>
  <c r="G2195" i="5"/>
  <c r="E2194" i="5"/>
  <c r="F2195" i="5" l="1"/>
  <c r="A2195" i="5"/>
  <c r="K2196" i="2"/>
  <c r="B2195" i="2"/>
  <c r="A2195" i="2"/>
  <c r="C2195" i="2"/>
  <c r="J2196" i="2" l="1"/>
  <c r="P2196" i="2"/>
  <c r="G2196" i="5"/>
  <c r="E2195" i="5"/>
  <c r="F2196" i="5" l="1"/>
  <c r="A2196" i="5"/>
  <c r="C2196" i="2"/>
  <c r="K2197" i="2"/>
  <c r="B2196" i="2"/>
  <c r="A2196" i="2"/>
  <c r="P2197" i="2" l="1"/>
  <c r="J2197" i="2"/>
  <c r="G2197" i="5"/>
  <c r="E2196" i="5"/>
  <c r="C2197" i="2" l="1"/>
  <c r="K2198" i="2"/>
  <c r="B2197" i="2"/>
  <c r="A2197" i="2"/>
  <c r="F2197" i="5"/>
  <c r="A2197" i="5"/>
  <c r="G2198" i="5" l="1"/>
  <c r="E2197" i="5"/>
  <c r="P2198" i="2"/>
  <c r="J2198" i="2"/>
  <c r="A2198" i="2" l="1"/>
  <c r="C2198" i="2"/>
  <c r="K2199" i="2"/>
  <c r="B2198" i="2"/>
  <c r="F2198" i="5"/>
  <c r="A2198" i="5"/>
  <c r="J2199" i="2" l="1"/>
  <c r="P2199" i="2"/>
  <c r="G2199" i="5"/>
  <c r="E2198" i="5"/>
  <c r="F2199" i="5" l="1"/>
  <c r="A2199" i="5"/>
  <c r="K2200" i="2"/>
  <c r="B2199" i="2"/>
  <c r="A2199" i="2"/>
  <c r="C2199" i="2"/>
  <c r="J2200" i="2" l="1"/>
  <c r="P2200" i="2"/>
  <c r="G2200" i="5"/>
  <c r="E2199" i="5"/>
  <c r="F2200" i="5" l="1"/>
  <c r="A2200" i="5"/>
  <c r="C2200" i="2"/>
  <c r="K2201" i="2"/>
  <c r="B2200" i="2"/>
  <c r="A2200" i="2"/>
  <c r="P2201" i="2" l="1"/>
  <c r="J2201" i="2"/>
  <c r="G2201" i="5"/>
  <c r="E2200" i="5"/>
  <c r="C2201" i="2" l="1"/>
  <c r="K2202" i="2"/>
  <c r="B2201" i="2"/>
  <c r="A2201" i="2"/>
  <c r="F2201" i="5"/>
  <c r="A2201" i="5"/>
  <c r="G2202" i="5" l="1"/>
  <c r="E2201" i="5"/>
  <c r="P2202" i="2"/>
  <c r="J2202" i="2"/>
  <c r="A2202" i="2" l="1"/>
  <c r="C2202" i="2"/>
  <c r="K2203" i="2"/>
  <c r="B2202" i="2"/>
  <c r="F2202" i="5"/>
  <c r="A2202" i="5"/>
  <c r="J2203" i="2" l="1"/>
  <c r="P2203" i="2"/>
  <c r="G2203" i="5"/>
  <c r="E2202" i="5"/>
  <c r="J223" i="1"/>
  <c r="F2203" i="5" l="1"/>
  <c r="A2203" i="5"/>
  <c r="K2204" i="2"/>
  <c r="B2203" i="2"/>
  <c r="A2203" i="2"/>
  <c r="C2203" i="2"/>
  <c r="J2204" i="2" l="1"/>
  <c r="P2204" i="2"/>
  <c r="G2204" i="5"/>
  <c r="E2203" i="5"/>
  <c r="F2204" i="5" l="1"/>
  <c r="A2204" i="5"/>
  <c r="C2204" i="2"/>
  <c r="K2205" i="2"/>
  <c r="B2204" i="2"/>
  <c r="A2204" i="2"/>
  <c r="P2205" i="2" l="1"/>
  <c r="J2205" i="2"/>
  <c r="G2205" i="5"/>
  <c r="E2204" i="5"/>
  <c r="C2205" i="2" l="1"/>
  <c r="K2206" i="2"/>
  <c r="B2205" i="2"/>
  <c r="A2205" i="2"/>
  <c r="F2205" i="5"/>
  <c r="A2205" i="5"/>
  <c r="G2206" i="5" l="1"/>
  <c r="E2205" i="5"/>
  <c r="P2206" i="2"/>
  <c r="J2206" i="2"/>
  <c r="A2206" i="2" l="1"/>
  <c r="C2206" i="2"/>
  <c r="K2207" i="2"/>
  <c r="B2206" i="2"/>
  <c r="F2206" i="5"/>
  <c r="A2206" i="5"/>
  <c r="J2207" i="2" l="1"/>
  <c r="P2207" i="2"/>
  <c r="G2207" i="5"/>
  <c r="E2206" i="5"/>
  <c r="F2207" i="5" l="1"/>
  <c r="A2207" i="5"/>
  <c r="K2208" i="2"/>
  <c r="B2207" i="2"/>
  <c r="A2207" i="2"/>
  <c r="C2207" i="2"/>
  <c r="J2208" i="2" l="1"/>
  <c r="P2208" i="2"/>
  <c r="G2208" i="5"/>
  <c r="E2207" i="5"/>
  <c r="F2208" i="5" l="1"/>
  <c r="A2208" i="5"/>
  <c r="C2208" i="2"/>
  <c r="K2209" i="2"/>
  <c r="B2208" i="2"/>
  <c r="A2208" i="2"/>
  <c r="P2209" i="2" l="1"/>
  <c r="J2209" i="2"/>
  <c r="G2209" i="5"/>
  <c r="E2208" i="5"/>
  <c r="C2209" i="2" l="1"/>
  <c r="K2210" i="2"/>
  <c r="B2209" i="2"/>
  <c r="A2209" i="2"/>
  <c r="F2209" i="5"/>
  <c r="A2209" i="5"/>
  <c r="G2210" i="5" l="1"/>
  <c r="E2209" i="5"/>
  <c r="P2210" i="2"/>
  <c r="J2210" i="2"/>
  <c r="A2210" i="2" l="1"/>
  <c r="C2210" i="2"/>
  <c r="K2211" i="2"/>
  <c r="B2210" i="2"/>
  <c r="F2210" i="5"/>
  <c r="A2210" i="5"/>
  <c r="J2211" i="2" l="1"/>
  <c r="P2211" i="2"/>
  <c r="G2211" i="5"/>
  <c r="E2210" i="5"/>
  <c r="F2211" i="5" l="1"/>
  <c r="A2211" i="5"/>
  <c r="K2212" i="2"/>
  <c r="B2211" i="2"/>
  <c r="A2211" i="2"/>
  <c r="C2211" i="2"/>
  <c r="J2212" i="2" l="1"/>
  <c r="P2212" i="2"/>
  <c r="G2212" i="5"/>
  <c r="E2211" i="5"/>
  <c r="F2212" i="5" l="1"/>
  <c r="A2212" i="5"/>
  <c r="C2212" i="2"/>
  <c r="K2213" i="2"/>
  <c r="B2212" i="2"/>
  <c r="A2212" i="2"/>
  <c r="P2213" i="2" l="1"/>
  <c r="J2213" i="2"/>
  <c r="G2213" i="5"/>
  <c r="E2212" i="5"/>
  <c r="J224" i="1"/>
  <c r="F2213" i="5" l="1"/>
  <c r="A2213" i="5"/>
  <c r="C2213" i="2"/>
  <c r="K2214" i="2"/>
  <c r="B2213" i="2"/>
  <c r="A2213" i="2"/>
  <c r="P2214" i="2" l="1"/>
  <c r="J2214" i="2"/>
  <c r="G2214" i="5"/>
  <c r="E2213" i="5"/>
  <c r="F2214" i="5" l="1"/>
  <c r="A2214" i="5"/>
  <c r="A2214" i="2"/>
  <c r="C2214" i="2"/>
  <c r="K2215" i="2"/>
  <c r="B2214" i="2"/>
  <c r="J2215" i="2" l="1"/>
  <c r="P2215" i="2"/>
  <c r="G2215" i="5"/>
  <c r="E2214" i="5"/>
  <c r="F2215" i="5" l="1"/>
  <c r="A2215" i="5"/>
  <c r="K2216" i="2"/>
  <c r="B2215" i="2"/>
  <c r="A2215" i="2"/>
  <c r="C2215" i="2"/>
  <c r="J2216" i="2" l="1"/>
  <c r="P2216" i="2"/>
  <c r="G2216" i="5"/>
  <c r="E2215" i="5"/>
  <c r="F2216" i="5" l="1"/>
  <c r="A2216" i="5"/>
  <c r="C2216" i="2"/>
  <c r="K2217" i="2"/>
  <c r="B2216" i="2"/>
  <c r="A2216" i="2"/>
  <c r="P2217" i="2" l="1"/>
  <c r="J2217" i="2"/>
  <c r="G2217" i="5"/>
  <c r="E2216" i="5"/>
  <c r="C2217" i="2" l="1"/>
  <c r="K2218" i="2"/>
  <c r="B2217" i="2"/>
  <c r="A2217" i="2"/>
  <c r="F2217" i="5"/>
  <c r="A2217" i="5"/>
  <c r="G2218" i="5" l="1"/>
  <c r="E2217" i="5"/>
  <c r="P2218" i="2"/>
  <c r="J2218" i="2"/>
  <c r="A2218" i="2" l="1"/>
  <c r="C2218" i="2"/>
  <c r="K2219" i="2"/>
  <c r="B2218" i="2"/>
  <c r="F2218" i="5"/>
  <c r="A2218" i="5"/>
  <c r="J2219" i="2" l="1"/>
  <c r="P2219" i="2"/>
  <c r="G2219" i="5"/>
  <c r="E2218" i="5"/>
  <c r="F2219" i="5" l="1"/>
  <c r="A2219" i="5"/>
  <c r="K2220" i="2"/>
  <c r="B2219" i="2"/>
  <c r="A2219" i="2"/>
  <c r="C2219" i="2"/>
  <c r="J2220" i="2" l="1"/>
  <c r="P2220" i="2"/>
  <c r="G2220" i="5"/>
  <c r="E2219" i="5"/>
  <c r="F2220" i="5" l="1"/>
  <c r="A2220" i="5"/>
  <c r="C2220" i="2"/>
  <c r="K2221" i="2"/>
  <c r="B2220" i="2"/>
  <c r="A2220" i="2"/>
  <c r="P2221" i="2" l="1"/>
  <c r="J2221" i="2"/>
  <c r="G2221" i="5"/>
  <c r="E2220" i="5"/>
  <c r="C2221" i="2" l="1"/>
  <c r="K2222" i="2"/>
  <c r="B2221" i="2"/>
  <c r="A2221" i="2"/>
  <c r="F2221" i="5"/>
  <c r="A2221" i="5"/>
  <c r="G2222" i="5" l="1"/>
  <c r="E2221" i="5"/>
  <c r="P2222" i="2"/>
  <c r="J2222" i="2"/>
  <c r="A2222" i="2" l="1"/>
  <c r="C2222" i="2"/>
  <c r="K2223" i="2"/>
  <c r="B2222" i="2"/>
  <c r="F2222" i="5"/>
  <c r="A2222" i="5"/>
  <c r="J2223" i="2" l="1"/>
  <c r="P2223" i="2"/>
  <c r="G2223" i="5"/>
  <c r="E2222" i="5"/>
  <c r="J225" i="1"/>
  <c r="F2223" i="5" l="1"/>
  <c r="A2223" i="5"/>
  <c r="K2224" i="2"/>
  <c r="B2223" i="2"/>
  <c r="A2223" i="2"/>
  <c r="C2223" i="2"/>
  <c r="J2224" i="2" l="1"/>
  <c r="P2224" i="2"/>
  <c r="G2224" i="5"/>
  <c r="E2223" i="5"/>
  <c r="F2224" i="5" l="1"/>
  <c r="A2224" i="5"/>
  <c r="C2224" i="2"/>
  <c r="K2225" i="2"/>
  <c r="B2224" i="2"/>
  <c r="A2224" i="2"/>
  <c r="P2225" i="2" l="1"/>
  <c r="J2225" i="2"/>
  <c r="G2225" i="5"/>
  <c r="E2224" i="5"/>
  <c r="C2225" i="2" l="1"/>
  <c r="K2226" i="2"/>
  <c r="B2225" i="2"/>
  <c r="A2225" i="2"/>
  <c r="F2225" i="5"/>
  <c r="A2225" i="5"/>
  <c r="G2226" i="5" l="1"/>
  <c r="E2225" i="5"/>
  <c r="P2226" i="2"/>
  <c r="J2226" i="2"/>
  <c r="A2226" i="2" l="1"/>
  <c r="C2226" i="2"/>
  <c r="K2227" i="2"/>
  <c r="B2226" i="2"/>
  <c r="F2226" i="5"/>
  <c r="A2226" i="5"/>
  <c r="J2227" i="2" l="1"/>
  <c r="P2227" i="2"/>
  <c r="G2227" i="5"/>
  <c r="E2226" i="5"/>
  <c r="F2227" i="5" l="1"/>
  <c r="A2227" i="5"/>
  <c r="K2228" i="2"/>
  <c r="B2227" i="2"/>
  <c r="A2227" i="2"/>
  <c r="C2227" i="2"/>
  <c r="J2228" i="2" l="1"/>
  <c r="P2228" i="2"/>
  <c r="G2228" i="5"/>
  <c r="E2227" i="5"/>
  <c r="F2228" i="5" l="1"/>
  <c r="A2228" i="5"/>
  <c r="C2228" i="2"/>
  <c r="K2229" i="2"/>
  <c r="B2228" i="2"/>
  <c r="A2228" i="2"/>
  <c r="P2229" i="2" l="1"/>
  <c r="J2229" i="2"/>
  <c r="G2229" i="5"/>
  <c r="E2228" i="5"/>
  <c r="C2229" i="2" l="1"/>
  <c r="K2230" i="2"/>
  <c r="B2229" i="2"/>
  <c r="A2229" i="2"/>
  <c r="F2229" i="5"/>
  <c r="A2229" i="5"/>
  <c r="G2230" i="5" l="1"/>
  <c r="E2229" i="5"/>
  <c r="P2230" i="2"/>
  <c r="J2230" i="2"/>
  <c r="A2230" i="2" l="1"/>
  <c r="C2230" i="2"/>
  <c r="K2231" i="2"/>
  <c r="B2230" i="2"/>
  <c r="F2230" i="5"/>
  <c r="A2230" i="5"/>
  <c r="J2231" i="2" l="1"/>
  <c r="P2231" i="2"/>
  <c r="G2231" i="5"/>
  <c r="E2230" i="5"/>
  <c r="F2231" i="5" l="1"/>
  <c r="A2231" i="5"/>
  <c r="K2232" i="2"/>
  <c r="B2231" i="2"/>
  <c r="A2231" i="2"/>
  <c r="C2231" i="2"/>
  <c r="J2232" i="2" l="1"/>
  <c r="P2232" i="2"/>
  <c r="G2232" i="5"/>
  <c r="E2231" i="5"/>
  <c r="F2232" i="5" l="1"/>
  <c r="A2232" i="5"/>
  <c r="C2232" i="2"/>
  <c r="K2233" i="2"/>
  <c r="B2232" i="2"/>
  <c r="A2232" i="2"/>
  <c r="P2233" i="2" l="1"/>
  <c r="J2233" i="2"/>
  <c r="G2233" i="5"/>
  <c r="E2232" i="5"/>
  <c r="J226" i="1"/>
  <c r="F2233" i="5" l="1"/>
  <c r="A2233" i="5"/>
  <c r="C2233" i="2"/>
  <c r="K2234" i="2"/>
  <c r="B2233" i="2"/>
  <c r="A2233" i="2"/>
  <c r="P2234" i="2" l="1"/>
  <c r="J2234" i="2"/>
  <c r="G2234" i="5"/>
  <c r="E2233" i="5"/>
  <c r="F2234" i="5" l="1"/>
  <c r="A2234" i="5"/>
  <c r="A2234" i="2"/>
  <c r="C2234" i="2"/>
  <c r="K2235" i="2"/>
  <c r="B2234" i="2"/>
  <c r="J2235" i="2" l="1"/>
  <c r="P2235" i="2"/>
  <c r="G2235" i="5"/>
  <c r="E2234" i="5"/>
  <c r="F2235" i="5" l="1"/>
  <c r="A2235" i="5"/>
  <c r="K2236" i="2"/>
  <c r="B2235" i="2"/>
  <c r="A2235" i="2"/>
  <c r="C2235" i="2"/>
  <c r="J2236" i="2" l="1"/>
  <c r="P2236" i="2"/>
  <c r="G2236" i="5"/>
  <c r="E2235" i="5"/>
  <c r="F2236" i="5" l="1"/>
  <c r="A2236" i="5"/>
  <c r="C2236" i="2"/>
  <c r="K2237" i="2"/>
  <c r="B2236" i="2"/>
  <c r="A2236" i="2"/>
  <c r="P2237" i="2" l="1"/>
  <c r="J2237" i="2"/>
  <c r="G2237" i="5"/>
  <c r="E2236" i="5"/>
  <c r="C2237" i="2" l="1"/>
  <c r="K2238" i="2"/>
  <c r="B2237" i="2"/>
  <c r="A2237" i="2"/>
  <c r="F2237" i="5"/>
  <c r="A2237" i="5"/>
  <c r="G2238" i="5" l="1"/>
  <c r="E2237" i="5"/>
  <c r="P2238" i="2"/>
  <c r="J2238" i="2"/>
  <c r="A2238" i="2" l="1"/>
  <c r="C2238" i="2"/>
  <c r="K2239" i="2"/>
  <c r="B2238" i="2"/>
  <c r="F2238" i="5"/>
  <c r="A2238" i="5"/>
  <c r="J2239" i="2" l="1"/>
  <c r="P2239" i="2"/>
  <c r="G2239" i="5"/>
  <c r="E2238" i="5"/>
  <c r="F2239" i="5" l="1"/>
  <c r="A2239" i="5"/>
  <c r="K2240" i="2"/>
  <c r="B2239" i="2"/>
  <c r="A2239" i="2"/>
  <c r="C2239" i="2"/>
  <c r="J2240" i="2" l="1"/>
  <c r="P2240" i="2"/>
  <c r="G2240" i="5"/>
  <c r="E2239" i="5"/>
  <c r="F2240" i="5" l="1"/>
  <c r="A2240" i="5"/>
  <c r="C2240" i="2"/>
  <c r="K2241" i="2"/>
  <c r="B2240" i="2"/>
  <c r="A2240" i="2"/>
  <c r="P2241" i="2" l="1"/>
  <c r="J2241" i="2"/>
  <c r="G2241" i="5"/>
  <c r="E2240" i="5"/>
  <c r="C2241" i="2" l="1"/>
  <c r="K2242" i="2"/>
  <c r="B2241" i="2"/>
  <c r="A2241" i="2"/>
  <c r="F2241" i="5"/>
  <c r="A2241" i="5"/>
  <c r="G2242" i="5" l="1"/>
  <c r="E2241" i="5"/>
  <c r="P2242" i="2"/>
  <c r="J2242" i="2"/>
  <c r="A2242" i="2" l="1"/>
  <c r="C2242" i="2"/>
  <c r="K2243" i="2"/>
  <c r="B2242" i="2"/>
  <c r="F2242" i="5"/>
  <c r="A2242" i="5"/>
  <c r="J2243" i="2" l="1"/>
  <c r="P2243" i="2"/>
  <c r="G2243" i="5"/>
  <c r="E2242" i="5"/>
  <c r="J227" i="1"/>
  <c r="F2243" i="5" l="1"/>
  <c r="A2243" i="5"/>
  <c r="K2244" i="2"/>
  <c r="B2243" i="2"/>
  <c r="A2243" i="2"/>
  <c r="C2243" i="2"/>
  <c r="J2244" i="2" l="1"/>
  <c r="P2244" i="2"/>
  <c r="G2244" i="5"/>
  <c r="E2243" i="5"/>
  <c r="F2244" i="5" l="1"/>
  <c r="A2244" i="5"/>
  <c r="C2244" i="2"/>
  <c r="K2245" i="2"/>
  <c r="B2244" i="2"/>
  <c r="A2244" i="2"/>
  <c r="P2245" i="2" l="1"/>
  <c r="J2245" i="2"/>
  <c r="G2245" i="5"/>
  <c r="E2244" i="5"/>
  <c r="C2245" i="2" l="1"/>
  <c r="K2246" i="2"/>
  <c r="B2245" i="2"/>
  <c r="A2245" i="2"/>
  <c r="F2245" i="5"/>
  <c r="A2245" i="5"/>
  <c r="G2246" i="5" l="1"/>
  <c r="E2245" i="5"/>
  <c r="P2246" i="2"/>
  <c r="J2246" i="2"/>
  <c r="A2246" i="2" l="1"/>
  <c r="C2246" i="2"/>
  <c r="K2247" i="2"/>
  <c r="B2246" i="2"/>
  <c r="F2246" i="5"/>
  <c r="A2246" i="5"/>
  <c r="J2247" i="2" l="1"/>
  <c r="P2247" i="2"/>
  <c r="G2247" i="5"/>
  <c r="E2246" i="5"/>
  <c r="F2247" i="5" l="1"/>
  <c r="A2247" i="5"/>
  <c r="K2248" i="2"/>
  <c r="B2247" i="2"/>
  <c r="A2247" i="2"/>
  <c r="C2247" i="2"/>
  <c r="J2248" i="2" l="1"/>
  <c r="P2248" i="2"/>
  <c r="G2248" i="5"/>
  <c r="E2247" i="5"/>
  <c r="F2248" i="5" l="1"/>
  <c r="A2248" i="5"/>
  <c r="C2248" i="2"/>
  <c r="K2249" i="2"/>
  <c r="B2248" i="2"/>
  <c r="A2248" i="2"/>
  <c r="P2249" i="2" l="1"/>
  <c r="J2249" i="2"/>
  <c r="G2249" i="5"/>
  <c r="E2248" i="5"/>
  <c r="C2249" i="2" l="1"/>
  <c r="K2250" i="2"/>
  <c r="B2249" i="2"/>
  <c r="A2249" i="2"/>
  <c r="F2249" i="5"/>
  <c r="A2249" i="5"/>
  <c r="G2250" i="5" l="1"/>
  <c r="E2249" i="5"/>
  <c r="P2250" i="2"/>
  <c r="J2250" i="2"/>
  <c r="A2250" i="2" l="1"/>
  <c r="C2250" i="2"/>
  <c r="K2251" i="2"/>
  <c r="B2250" i="2"/>
  <c r="F2250" i="5"/>
  <c r="A2250" i="5"/>
  <c r="J2251" i="2" l="1"/>
  <c r="P2251" i="2"/>
  <c r="G2251" i="5"/>
  <c r="E2250" i="5"/>
  <c r="F2251" i="5" l="1"/>
  <c r="A2251" i="5"/>
  <c r="K2252" i="2"/>
  <c r="B2251" i="2"/>
  <c r="A2251" i="2"/>
  <c r="C2251" i="2"/>
  <c r="J2252" i="2" l="1"/>
  <c r="P2252" i="2"/>
  <c r="G2252" i="5"/>
  <c r="E2251" i="5"/>
  <c r="F2252" i="5" l="1"/>
  <c r="A2252" i="5"/>
  <c r="C2252" i="2"/>
  <c r="K2253" i="2"/>
  <c r="B2252" i="2"/>
  <c r="A2252" i="2"/>
  <c r="P2253" i="2" l="1"/>
  <c r="J2253" i="2"/>
  <c r="G2253" i="5"/>
  <c r="E2252" i="5"/>
  <c r="J228" i="1"/>
  <c r="F2253" i="5" l="1"/>
  <c r="A2253" i="5"/>
  <c r="C2253" i="2"/>
  <c r="K2254" i="2"/>
  <c r="B2253" i="2"/>
  <c r="A2253" i="2"/>
  <c r="P2254" i="2" l="1"/>
  <c r="J2254" i="2"/>
  <c r="G2254" i="5"/>
  <c r="E2253" i="5"/>
  <c r="F2254" i="5" l="1"/>
  <c r="A2254" i="5"/>
  <c r="A2254" i="2"/>
  <c r="C2254" i="2"/>
  <c r="K2255" i="2"/>
  <c r="B2254" i="2"/>
  <c r="J2255" i="2" l="1"/>
  <c r="P2255" i="2"/>
  <c r="G2255" i="5"/>
  <c r="E2254" i="5"/>
  <c r="F2255" i="5" l="1"/>
  <c r="A2255" i="5"/>
  <c r="K2256" i="2"/>
  <c r="B2255" i="2"/>
  <c r="A2255" i="2"/>
  <c r="C2255" i="2"/>
  <c r="J2256" i="2" l="1"/>
  <c r="P2256" i="2"/>
  <c r="G2256" i="5"/>
  <c r="E2255" i="5"/>
  <c r="F2256" i="5" l="1"/>
  <c r="A2256" i="5"/>
  <c r="C2256" i="2"/>
  <c r="K2257" i="2"/>
  <c r="B2256" i="2"/>
  <c r="A2256" i="2"/>
  <c r="P2257" i="2" l="1"/>
  <c r="J2257" i="2"/>
  <c r="G2257" i="5"/>
  <c r="E2256" i="5"/>
  <c r="C2257" i="2" l="1"/>
  <c r="K2258" i="2"/>
  <c r="B2257" i="2"/>
  <c r="A2257" i="2"/>
  <c r="F2257" i="5"/>
  <c r="A2257" i="5"/>
  <c r="G2258" i="5" l="1"/>
  <c r="E2257" i="5"/>
  <c r="P2258" i="2"/>
  <c r="J2258" i="2"/>
  <c r="A2258" i="2" l="1"/>
  <c r="C2258" i="2"/>
  <c r="K2259" i="2"/>
  <c r="B2258" i="2"/>
  <c r="F2258" i="5"/>
  <c r="A2258" i="5"/>
  <c r="J2259" i="2" l="1"/>
  <c r="P2259" i="2"/>
  <c r="G2259" i="5"/>
  <c r="E2258" i="5"/>
  <c r="F2259" i="5" l="1"/>
  <c r="A2259" i="5"/>
  <c r="K2260" i="2"/>
  <c r="B2259" i="2"/>
  <c r="A2259" i="2"/>
  <c r="C2259" i="2"/>
  <c r="J2260" i="2" l="1"/>
  <c r="P2260" i="2"/>
  <c r="G2260" i="5"/>
  <c r="E2259" i="5"/>
  <c r="F2260" i="5" l="1"/>
  <c r="A2260" i="5"/>
  <c r="C2260" i="2"/>
  <c r="K2261" i="2"/>
  <c r="B2260" i="2"/>
  <c r="A2260" i="2"/>
  <c r="P2261" i="2" l="1"/>
  <c r="J2261" i="2"/>
  <c r="G2261" i="5"/>
  <c r="E2260" i="5"/>
  <c r="C2261" i="2" l="1"/>
  <c r="K2262" i="2"/>
  <c r="B2261" i="2"/>
  <c r="A2261" i="2"/>
  <c r="F2261" i="5"/>
  <c r="A2261" i="5"/>
  <c r="G2262" i="5" l="1"/>
  <c r="E2261" i="5"/>
  <c r="P2262" i="2"/>
  <c r="J2262" i="2"/>
  <c r="A2262" i="2" l="1"/>
  <c r="C2262" i="2"/>
  <c r="K2263" i="2"/>
  <c r="B2262" i="2"/>
  <c r="F2262" i="5"/>
  <c r="A2262" i="5"/>
  <c r="J2263" i="2" l="1"/>
  <c r="P2263" i="2"/>
  <c r="G2263" i="5"/>
  <c r="E2262" i="5"/>
  <c r="J229" i="1"/>
  <c r="F2263" i="5" l="1"/>
  <c r="A2263" i="5"/>
  <c r="K2264" i="2"/>
  <c r="B2263" i="2"/>
  <c r="A2263" i="2"/>
  <c r="C2263" i="2"/>
  <c r="J2264" i="2" l="1"/>
  <c r="P2264" i="2"/>
  <c r="G2264" i="5"/>
  <c r="E2263" i="5"/>
  <c r="F2264" i="5" l="1"/>
  <c r="A2264" i="5"/>
  <c r="C2264" i="2"/>
  <c r="K2265" i="2"/>
  <c r="B2264" i="2"/>
  <c r="A2264" i="2"/>
  <c r="P2265" i="2" l="1"/>
  <c r="J2265" i="2"/>
  <c r="G2265" i="5"/>
  <c r="E2264" i="5"/>
  <c r="C2265" i="2" l="1"/>
  <c r="K2266" i="2"/>
  <c r="B2265" i="2"/>
  <c r="A2265" i="2"/>
  <c r="F2265" i="5"/>
  <c r="A2265" i="5"/>
  <c r="G2266" i="5" l="1"/>
  <c r="E2265" i="5"/>
  <c r="P2266" i="2"/>
  <c r="J2266" i="2"/>
  <c r="A2266" i="2" l="1"/>
  <c r="C2266" i="2"/>
  <c r="K2267" i="2"/>
  <c r="B2266" i="2"/>
  <c r="F2266" i="5"/>
  <c r="A2266" i="5"/>
  <c r="J2267" i="2" l="1"/>
  <c r="P2267" i="2"/>
  <c r="G2267" i="5"/>
  <c r="E2266" i="5"/>
  <c r="F2267" i="5" l="1"/>
  <c r="A2267" i="5"/>
  <c r="K2268" i="2"/>
  <c r="B2267" i="2"/>
  <c r="A2267" i="2"/>
  <c r="C2267" i="2"/>
  <c r="J2268" i="2" l="1"/>
  <c r="P2268" i="2"/>
  <c r="G2268" i="5"/>
  <c r="E2267" i="5"/>
  <c r="F2268" i="5" l="1"/>
  <c r="A2268" i="5"/>
  <c r="C2268" i="2"/>
  <c r="K2269" i="2"/>
  <c r="B2268" i="2"/>
  <c r="A2268" i="2"/>
  <c r="P2269" i="2" l="1"/>
  <c r="J2269" i="2"/>
  <c r="G2269" i="5"/>
  <c r="E2268" i="5"/>
  <c r="C2269" i="2" l="1"/>
  <c r="K2270" i="2"/>
  <c r="B2269" i="2"/>
  <c r="A2269" i="2"/>
  <c r="F2269" i="5"/>
  <c r="A2269" i="5"/>
  <c r="G2270" i="5" l="1"/>
  <c r="E2269" i="5"/>
  <c r="P2270" i="2"/>
  <c r="J2270" i="2"/>
  <c r="A2270" i="2" l="1"/>
  <c r="C2270" i="2"/>
  <c r="K2271" i="2"/>
  <c r="B2270" i="2"/>
  <c r="F2270" i="5"/>
  <c r="A2270" i="5"/>
  <c r="J2271" i="2" l="1"/>
  <c r="P2271" i="2"/>
  <c r="G2271" i="5"/>
  <c r="E2270" i="5"/>
  <c r="F2271" i="5" l="1"/>
  <c r="A2271" i="5"/>
  <c r="K2272" i="2"/>
  <c r="B2271" i="2"/>
  <c r="A2271" i="2"/>
  <c r="C2271" i="2"/>
  <c r="J2272" i="2" l="1"/>
  <c r="P2272" i="2"/>
  <c r="G2272" i="5"/>
  <c r="E2271" i="5"/>
  <c r="F2272" i="5" l="1"/>
  <c r="A2272" i="5"/>
  <c r="C2272" i="2"/>
  <c r="K2273" i="2"/>
  <c r="B2272" i="2"/>
  <c r="A2272" i="2"/>
  <c r="P2273" i="2" l="1"/>
  <c r="J2273" i="2"/>
  <c r="G2273" i="5"/>
  <c r="E2272" i="5"/>
  <c r="J230" i="1"/>
  <c r="F2273" i="5" l="1"/>
  <c r="A2273" i="5"/>
  <c r="C2273" i="2"/>
  <c r="K2274" i="2"/>
  <c r="B2273" i="2"/>
  <c r="A2273" i="2"/>
  <c r="P2274" i="2" l="1"/>
  <c r="J2274" i="2"/>
  <c r="G2274" i="5"/>
  <c r="E2273" i="5"/>
  <c r="F2274" i="5" l="1"/>
  <c r="A2274" i="5"/>
  <c r="A2274" i="2"/>
  <c r="C2274" i="2"/>
  <c r="K2275" i="2"/>
  <c r="B2274" i="2"/>
  <c r="J2275" i="2" l="1"/>
  <c r="P2275" i="2"/>
  <c r="G2275" i="5"/>
  <c r="E2274" i="5"/>
  <c r="F2275" i="5" l="1"/>
  <c r="A2275" i="5"/>
  <c r="K2276" i="2"/>
  <c r="B2275" i="2"/>
  <c r="A2275" i="2"/>
  <c r="C2275" i="2"/>
  <c r="J2276" i="2" l="1"/>
  <c r="P2276" i="2"/>
  <c r="G2276" i="5"/>
  <c r="E2275" i="5"/>
  <c r="F2276" i="5" l="1"/>
  <c r="A2276" i="5"/>
  <c r="C2276" i="2"/>
  <c r="K2277" i="2"/>
  <c r="B2276" i="2"/>
  <c r="A2276" i="2"/>
  <c r="P2277" i="2" l="1"/>
  <c r="J2277" i="2"/>
  <c r="G2277" i="5"/>
  <c r="E2276" i="5"/>
  <c r="C2277" i="2" l="1"/>
  <c r="K2278" i="2"/>
  <c r="B2277" i="2"/>
  <c r="A2277" i="2"/>
  <c r="F2277" i="5"/>
  <c r="A2277" i="5"/>
  <c r="G2278" i="5" l="1"/>
  <c r="E2277" i="5"/>
  <c r="P2278" i="2"/>
  <c r="J2278" i="2"/>
  <c r="A2278" i="2" l="1"/>
  <c r="C2278" i="2"/>
  <c r="K2279" i="2"/>
  <c r="B2278" i="2"/>
  <c r="F2278" i="5"/>
  <c r="A2278" i="5"/>
  <c r="J2279" i="2" l="1"/>
  <c r="P2279" i="2"/>
  <c r="G2279" i="5"/>
  <c r="E2278" i="5"/>
  <c r="F2279" i="5" l="1"/>
  <c r="A2279" i="5"/>
  <c r="K2280" i="2"/>
  <c r="B2279" i="2"/>
  <c r="A2279" i="2"/>
  <c r="C2279" i="2"/>
  <c r="J2280" i="2" l="1"/>
  <c r="P2280" i="2"/>
  <c r="G2280" i="5"/>
  <c r="E2279" i="5"/>
  <c r="F2280" i="5" l="1"/>
  <c r="A2280" i="5"/>
  <c r="C2280" i="2"/>
  <c r="K2281" i="2"/>
  <c r="B2280" i="2"/>
  <c r="A2280" i="2"/>
  <c r="P2281" i="2" l="1"/>
  <c r="J2281" i="2"/>
  <c r="G2281" i="5"/>
  <c r="E2280" i="5"/>
  <c r="C2281" i="2" l="1"/>
  <c r="K2282" i="2"/>
  <c r="B2281" i="2"/>
  <c r="A2281" i="2"/>
  <c r="F2281" i="5"/>
  <c r="A2281" i="5"/>
  <c r="G2282" i="5" l="1"/>
  <c r="E2281" i="5"/>
  <c r="P2282" i="2"/>
  <c r="J2282" i="2"/>
  <c r="A2282" i="2" l="1"/>
  <c r="C2282" i="2"/>
  <c r="K2283" i="2"/>
  <c r="B2282" i="2"/>
  <c r="F2282" i="5"/>
  <c r="A2282" i="5"/>
  <c r="J2283" i="2" l="1"/>
  <c r="P2283" i="2"/>
  <c r="G2283" i="5"/>
  <c r="E2282" i="5"/>
  <c r="J231" i="1"/>
  <c r="F2283" i="5" l="1"/>
  <c r="A2283" i="5"/>
  <c r="K2284" i="2"/>
  <c r="B2283" i="2"/>
  <c r="A2283" i="2"/>
  <c r="C2283" i="2"/>
  <c r="J2284" i="2" l="1"/>
  <c r="P2284" i="2"/>
  <c r="G2284" i="5"/>
  <c r="E2283" i="5"/>
  <c r="F2284" i="5" l="1"/>
  <c r="A2284" i="5"/>
  <c r="C2284" i="2"/>
  <c r="K2285" i="2"/>
  <c r="B2284" i="2"/>
  <c r="A2284" i="2"/>
  <c r="P2285" i="2" l="1"/>
  <c r="J2285" i="2"/>
  <c r="G2285" i="5"/>
  <c r="E2284" i="5"/>
  <c r="C2285" i="2" l="1"/>
  <c r="K2286" i="2"/>
  <c r="B2285" i="2"/>
  <c r="A2285" i="2"/>
  <c r="F2285" i="5"/>
  <c r="A2285" i="5"/>
  <c r="G2286" i="5" l="1"/>
  <c r="E2285" i="5"/>
  <c r="P2286" i="2"/>
  <c r="J2286" i="2"/>
  <c r="A2286" i="2" l="1"/>
  <c r="C2286" i="2"/>
  <c r="K2287" i="2"/>
  <c r="B2286" i="2"/>
  <c r="F2286" i="5"/>
  <c r="A2286" i="5"/>
  <c r="J2287" i="2" l="1"/>
  <c r="P2287" i="2"/>
  <c r="G2287" i="5"/>
  <c r="E2286" i="5"/>
  <c r="F2287" i="5" l="1"/>
  <c r="A2287" i="5"/>
  <c r="K2288" i="2"/>
  <c r="B2287" i="2"/>
  <c r="A2287" i="2"/>
  <c r="C2287" i="2"/>
  <c r="J2288" i="2" l="1"/>
  <c r="P2288" i="2"/>
  <c r="G2288" i="5"/>
  <c r="E2287" i="5"/>
  <c r="F2288" i="5" l="1"/>
  <c r="A2288" i="5"/>
  <c r="C2288" i="2"/>
  <c r="K2289" i="2"/>
  <c r="B2288" i="2"/>
  <c r="A2288" i="2"/>
  <c r="P2289" i="2" l="1"/>
  <c r="J2289" i="2"/>
  <c r="G2289" i="5"/>
  <c r="E2288" i="5"/>
  <c r="F2289" i="5" l="1"/>
  <c r="A2289" i="5"/>
  <c r="C2289" i="2"/>
  <c r="K2290" i="2"/>
  <c r="B2289" i="2"/>
  <c r="A2289" i="2"/>
  <c r="P2290" i="2" l="1"/>
  <c r="J2290" i="2"/>
  <c r="G2290" i="5"/>
  <c r="E2289" i="5"/>
  <c r="F2290" i="5" l="1"/>
  <c r="A2290" i="5"/>
  <c r="A2290" i="2"/>
  <c r="C2290" i="2"/>
  <c r="K2291" i="2"/>
  <c r="B2290" i="2"/>
  <c r="J2291" i="2" l="1"/>
  <c r="P2291" i="2"/>
  <c r="G2291" i="5"/>
  <c r="E2290" i="5"/>
  <c r="F2291" i="5" l="1"/>
  <c r="A2291" i="5"/>
  <c r="K2292" i="2"/>
  <c r="B2291" i="2"/>
  <c r="A2291" i="2"/>
  <c r="C2291" i="2"/>
  <c r="J2292" i="2" l="1"/>
  <c r="P2292" i="2"/>
  <c r="G2292" i="5"/>
  <c r="E2291" i="5"/>
  <c r="F2292" i="5" l="1"/>
  <c r="A2292" i="5"/>
  <c r="C2292" i="2"/>
  <c r="K2293" i="2"/>
  <c r="B2292" i="2"/>
  <c r="A2292" i="2"/>
  <c r="P2293" i="2" l="1"/>
  <c r="J2293" i="2"/>
  <c r="G2293" i="5"/>
  <c r="E2292" i="5"/>
  <c r="J232" i="1"/>
  <c r="F2293" i="5" l="1"/>
  <c r="A2293" i="5" s="1"/>
  <c r="C2293" i="2"/>
  <c r="K2294" i="2"/>
  <c r="B2293" i="2"/>
  <c r="A2293" i="2"/>
  <c r="P2294" i="2" l="1"/>
  <c r="J2294" i="2"/>
  <c r="G2294" i="5"/>
  <c r="E2293" i="5"/>
  <c r="F2294" i="5" l="1"/>
  <c r="A2294" i="5" s="1"/>
  <c r="A2294" i="2"/>
  <c r="C2294" i="2"/>
  <c r="K2295" i="2"/>
  <c r="B2294" i="2"/>
  <c r="J2295" i="2" l="1"/>
  <c r="P2295" i="2"/>
  <c r="G2295" i="5"/>
  <c r="E2294" i="5"/>
  <c r="F2295" i="5" l="1"/>
  <c r="A2295" i="5"/>
  <c r="K2296" i="2"/>
  <c r="B2295" i="2"/>
  <c r="A2295" i="2"/>
  <c r="C2295" i="2"/>
  <c r="J2296" i="2" l="1"/>
  <c r="P2296" i="2"/>
  <c r="G2296" i="5"/>
  <c r="E2295" i="5"/>
  <c r="F2296" i="5" l="1"/>
  <c r="A2296" i="5"/>
  <c r="C2296" i="2"/>
  <c r="K2297" i="2"/>
  <c r="B2296" i="2"/>
  <c r="A2296" i="2"/>
  <c r="P2297" i="2" l="1"/>
  <c r="J2297" i="2"/>
  <c r="G2297" i="5"/>
  <c r="E2296" i="5"/>
  <c r="F2297" i="5" l="1"/>
  <c r="A2297" i="5"/>
  <c r="C2297" i="2"/>
  <c r="K2298" i="2"/>
  <c r="B2297" i="2"/>
  <c r="A2297" i="2"/>
  <c r="P2298" i="2" l="1"/>
  <c r="J2298" i="2"/>
  <c r="G2298" i="5"/>
  <c r="E2297" i="5"/>
  <c r="F2298" i="5" l="1"/>
  <c r="A2298" i="5"/>
  <c r="A2298" i="2"/>
  <c r="C2298" i="2"/>
  <c r="K2299" i="2"/>
  <c r="B2298" i="2"/>
  <c r="J2299" i="2" l="1"/>
  <c r="P2299" i="2"/>
  <c r="G2299" i="5"/>
  <c r="E2298" i="5"/>
  <c r="F2299" i="5" l="1"/>
  <c r="A2299" i="5"/>
  <c r="K2300" i="2"/>
  <c r="B2299" i="2"/>
  <c r="A2299" i="2"/>
  <c r="C2299" i="2"/>
  <c r="J2300" i="2" l="1"/>
  <c r="P2300" i="2"/>
  <c r="G2300" i="5"/>
  <c r="E2299" i="5"/>
  <c r="F2300" i="5" l="1"/>
  <c r="A2300" i="5"/>
  <c r="C2300" i="2"/>
  <c r="K2301" i="2"/>
  <c r="B2300" i="2"/>
  <c r="A2300" i="2"/>
  <c r="P2301" i="2" l="1"/>
  <c r="J2301" i="2"/>
  <c r="G2301" i="5"/>
  <c r="E2300" i="5"/>
  <c r="F2301" i="5" l="1"/>
  <c r="A2301" i="5"/>
  <c r="C2301" i="2"/>
  <c r="K2302" i="2"/>
  <c r="B2301" i="2"/>
  <c r="A2301" i="2"/>
  <c r="P2302" i="2" l="1"/>
  <c r="J2302" i="2"/>
  <c r="G2302" i="5"/>
  <c r="E2301" i="5"/>
  <c r="A2302" i="2" l="1"/>
  <c r="C2302" i="2"/>
  <c r="K2303" i="2"/>
  <c r="B2302" i="2"/>
  <c r="F2302" i="5"/>
  <c r="A2302" i="5"/>
  <c r="J2303" i="2" l="1"/>
  <c r="P2303" i="2"/>
  <c r="E2302" i="5"/>
  <c r="G2303" i="5"/>
  <c r="J233" i="1"/>
  <c r="F2303" i="5" l="1"/>
  <c r="A2303" i="5"/>
  <c r="K2304" i="2"/>
  <c r="B2303" i="2"/>
  <c r="A2303" i="2"/>
  <c r="C2303" i="2"/>
  <c r="J2304" i="2" l="1"/>
  <c r="P2304" i="2"/>
  <c r="E2303" i="5"/>
  <c r="G2304" i="5"/>
  <c r="F2304" i="5" l="1"/>
  <c r="A2304" i="5"/>
  <c r="C2304" i="2"/>
  <c r="K2305" i="2"/>
  <c r="B2304" i="2"/>
  <c r="A2304" i="2"/>
  <c r="P2305" i="2" l="1"/>
  <c r="J2305" i="2"/>
  <c r="G2305" i="5"/>
  <c r="E2304" i="5"/>
  <c r="C2305" i="2" l="1"/>
  <c r="K2306" i="2"/>
  <c r="B2305" i="2"/>
  <c r="A2305" i="2"/>
  <c r="F2305" i="5"/>
  <c r="A2305" i="5"/>
  <c r="G2306" i="5" l="1"/>
  <c r="E2305" i="5"/>
  <c r="P2306" i="2"/>
  <c r="J2306" i="2"/>
  <c r="A2306" i="2" l="1"/>
  <c r="C2306" i="2"/>
  <c r="K2307" i="2"/>
  <c r="B2306" i="2"/>
  <c r="F2306" i="5"/>
  <c r="A2306" i="5"/>
  <c r="J2307" i="2" l="1"/>
  <c r="P2307" i="2"/>
  <c r="G2307" i="5"/>
  <c r="E2306" i="5"/>
  <c r="F2307" i="5" l="1"/>
  <c r="A2307" i="5"/>
  <c r="K2308" i="2"/>
  <c r="B2307" i="2"/>
  <c r="A2307" i="2"/>
  <c r="C2307" i="2"/>
  <c r="J2308" i="2" l="1"/>
  <c r="P2308" i="2"/>
  <c r="G2308" i="5"/>
  <c r="E2307" i="5"/>
  <c r="F2308" i="5" l="1"/>
  <c r="A2308" i="5"/>
  <c r="C2308" i="2"/>
  <c r="K2309" i="2"/>
  <c r="B2308" i="2"/>
  <c r="A2308" i="2"/>
  <c r="P2309" i="2" l="1"/>
  <c r="J2309" i="2"/>
  <c r="G2309" i="5"/>
  <c r="E2308" i="5"/>
  <c r="C2309" i="2" l="1"/>
  <c r="K2310" i="2"/>
  <c r="B2309" i="2"/>
  <c r="A2309" i="2"/>
  <c r="F2309" i="5"/>
  <c r="A2309" i="5"/>
  <c r="G2310" i="5" l="1"/>
  <c r="E2309" i="5"/>
  <c r="P2310" i="2"/>
  <c r="J2310" i="2"/>
  <c r="A2310" i="2" l="1"/>
  <c r="C2310" i="2"/>
  <c r="K2311" i="2"/>
  <c r="B2310" i="2"/>
  <c r="F2310" i="5"/>
  <c r="A2310" i="5"/>
  <c r="J2311" i="2" l="1"/>
  <c r="P2311" i="2"/>
  <c r="E2310" i="5"/>
  <c r="G2311" i="5"/>
  <c r="F2311" i="5" l="1"/>
  <c r="A2311" i="5"/>
  <c r="K2312" i="2"/>
  <c r="B2311" i="2"/>
  <c r="A2311" i="2"/>
  <c r="C2311" i="2"/>
  <c r="J2312" i="2" l="1"/>
  <c r="P2312" i="2"/>
  <c r="E2311" i="5"/>
  <c r="G2312" i="5"/>
  <c r="F2312" i="5" l="1"/>
  <c r="A2312" i="5"/>
  <c r="C2312" i="2"/>
  <c r="K2313" i="2"/>
  <c r="B2312" i="2"/>
  <c r="A2312" i="2"/>
  <c r="P2313" i="2" l="1"/>
  <c r="J2313" i="2"/>
  <c r="G2313" i="5"/>
  <c r="E2312" i="5"/>
  <c r="J234" i="1"/>
  <c r="F2313" i="5" l="1"/>
  <c r="A2313" i="5"/>
  <c r="C2313" i="2"/>
  <c r="K2314" i="2"/>
  <c r="B2313" i="2"/>
  <c r="A2313" i="2"/>
  <c r="P2314" i="2" l="1"/>
  <c r="J2314" i="2"/>
  <c r="G2314" i="5"/>
  <c r="E2313" i="5"/>
  <c r="F2314" i="5" l="1"/>
  <c r="A2314" i="5"/>
  <c r="A2314" i="2"/>
  <c r="C2314" i="2"/>
  <c r="K2315" i="2"/>
  <c r="B2314" i="2"/>
  <c r="J2315" i="2" l="1"/>
  <c r="P2315" i="2"/>
  <c r="G2315" i="5"/>
  <c r="E2314" i="5"/>
  <c r="F2315" i="5" l="1"/>
  <c r="A2315" i="5"/>
  <c r="K2316" i="2"/>
  <c r="B2315" i="2"/>
  <c r="A2315" i="2"/>
  <c r="C2315" i="2"/>
  <c r="J2316" i="2" l="1"/>
  <c r="P2316" i="2"/>
  <c r="G2316" i="5"/>
  <c r="E2315" i="5"/>
  <c r="F2316" i="5" l="1"/>
  <c r="A2316" i="5"/>
  <c r="C2316" i="2"/>
  <c r="K2317" i="2"/>
  <c r="B2316" i="2"/>
  <c r="A2316" i="2"/>
  <c r="P2317" i="2" l="1"/>
  <c r="J2317" i="2"/>
  <c r="G2317" i="5"/>
  <c r="E2316" i="5"/>
  <c r="C2317" i="2" l="1"/>
  <c r="K2318" i="2"/>
  <c r="B2317" i="2"/>
  <c r="A2317" i="2"/>
  <c r="F2317" i="5"/>
  <c r="A2317" i="5"/>
  <c r="G2318" i="5" l="1"/>
  <c r="E2317" i="5"/>
  <c r="P2318" i="2"/>
  <c r="J2318" i="2"/>
  <c r="A2318" i="2" l="1"/>
  <c r="C2318" i="2"/>
  <c r="K2319" i="2"/>
  <c r="B2318" i="2"/>
  <c r="F2318" i="5"/>
  <c r="A2318" i="5"/>
  <c r="J2319" i="2" l="1"/>
  <c r="P2319" i="2"/>
  <c r="E2318" i="5"/>
  <c r="G2319" i="5"/>
  <c r="F2319" i="5" l="1"/>
  <c r="A2319" i="5"/>
  <c r="K2320" i="2"/>
  <c r="B2319" i="2"/>
  <c r="A2319" i="2"/>
  <c r="C2319" i="2"/>
  <c r="J2320" i="2" l="1"/>
  <c r="P2320" i="2"/>
  <c r="E2319" i="5"/>
  <c r="G2320" i="5"/>
  <c r="F2320" i="5" l="1"/>
  <c r="A2320" i="5"/>
  <c r="C2320" i="2"/>
  <c r="K2321" i="2"/>
  <c r="B2320" i="2"/>
  <c r="A2320" i="2"/>
  <c r="P2321" i="2" l="1"/>
  <c r="J2321" i="2"/>
  <c r="G2321" i="5"/>
  <c r="E2320" i="5"/>
  <c r="C2321" i="2" l="1"/>
  <c r="K2322" i="2"/>
  <c r="B2321" i="2"/>
  <c r="A2321" i="2"/>
  <c r="F2321" i="5"/>
  <c r="A2321" i="5"/>
  <c r="G2322" i="5" l="1"/>
  <c r="E2321" i="5"/>
  <c r="P2322" i="2"/>
  <c r="J2322" i="2"/>
  <c r="A2322" i="2" l="1"/>
  <c r="C2322" i="2"/>
  <c r="K2323" i="2"/>
  <c r="B2322" i="2"/>
  <c r="F2322" i="5"/>
  <c r="A2322" i="5"/>
  <c r="J2323" i="2" l="1"/>
  <c r="P2323" i="2"/>
  <c r="G2323" i="5"/>
  <c r="E2322" i="5"/>
  <c r="J235" i="1"/>
  <c r="F2323" i="5" l="1"/>
  <c r="A2323" i="5"/>
  <c r="K2324" i="2"/>
  <c r="B2323" i="2"/>
  <c r="A2323" i="2"/>
  <c r="C2323" i="2"/>
  <c r="J2324" i="2" l="1"/>
  <c r="P2324" i="2"/>
  <c r="G2324" i="5"/>
  <c r="E2323" i="5"/>
  <c r="F2324" i="5" l="1"/>
  <c r="A2324" i="5"/>
  <c r="C2324" i="2"/>
  <c r="K2325" i="2"/>
  <c r="B2324" i="2"/>
  <c r="A2324" i="2"/>
  <c r="P2325" i="2" l="1"/>
  <c r="J2325" i="2"/>
  <c r="G2325" i="5"/>
  <c r="E2324" i="5"/>
  <c r="C2325" i="2" l="1"/>
  <c r="K2326" i="2"/>
  <c r="B2325" i="2"/>
  <c r="A2325" i="2"/>
  <c r="F2325" i="5"/>
  <c r="A2325" i="5"/>
  <c r="G2326" i="5" l="1"/>
  <c r="E2325" i="5"/>
  <c r="P2326" i="2"/>
  <c r="J2326" i="2"/>
  <c r="A2326" i="2" l="1"/>
  <c r="C2326" i="2"/>
  <c r="K2327" i="2"/>
  <c r="B2326" i="2"/>
  <c r="F2326" i="5"/>
  <c r="A2326" i="5"/>
  <c r="J2327" i="2" l="1"/>
  <c r="P2327" i="2"/>
  <c r="E2326" i="5"/>
  <c r="G2327" i="5"/>
  <c r="F2327" i="5" l="1"/>
  <c r="A2327" i="5"/>
  <c r="K2328" i="2"/>
  <c r="B2327" i="2"/>
  <c r="A2327" i="2"/>
  <c r="C2327" i="2"/>
  <c r="J2328" i="2" l="1"/>
  <c r="P2328" i="2"/>
  <c r="E2327" i="5"/>
  <c r="G2328" i="5"/>
  <c r="F2328" i="5" l="1"/>
  <c r="A2328" i="5"/>
  <c r="C2328" i="2"/>
  <c r="K2329" i="2"/>
  <c r="B2328" i="2"/>
  <c r="A2328" i="2"/>
  <c r="P2329" i="2" l="1"/>
  <c r="J2329" i="2"/>
  <c r="G2329" i="5"/>
  <c r="E2328" i="5"/>
  <c r="F2329" i="5" l="1"/>
  <c r="A2329" i="5"/>
  <c r="C2329" i="2"/>
  <c r="K2330" i="2"/>
  <c r="B2329" i="2"/>
  <c r="A2329" i="2"/>
  <c r="P2330" i="2" l="1"/>
  <c r="J2330" i="2"/>
  <c r="G2330" i="5"/>
  <c r="E2329" i="5"/>
  <c r="A2330" i="2" l="1"/>
  <c r="C2330" i="2"/>
  <c r="K2331" i="2"/>
  <c r="B2330" i="2"/>
  <c r="F2330" i="5"/>
  <c r="A2330" i="5"/>
  <c r="J2331" i="2" l="1"/>
  <c r="P2331" i="2"/>
  <c r="G2331" i="5"/>
  <c r="E2330" i="5"/>
  <c r="F2331" i="5" l="1"/>
  <c r="A2331" i="5"/>
  <c r="K2332" i="2"/>
  <c r="B2331" i="2"/>
  <c r="A2331" i="2"/>
  <c r="C2331" i="2"/>
  <c r="J2332" i="2" l="1"/>
  <c r="P2332" i="2"/>
  <c r="G2332" i="5"/>
  <c r="E2331" i="5"/>
  <c r="F2332" i="5" l="1"/>
  <c r="A2332" i="5"/>
  <c r="C2332" i="2"/>
  <c r="K2333" i="2"/>
  <c r="B2332" i="2"/>
  <c r="A2332" i="2"/>
  <c r="P2333" i="2" l="1"/>
  <c r="J2333" i="2"/>
  <c r="G2333" i="5"/>
  <c r="E2332" i="5"/>
  <c r="J236" i="1"/>
  <c r="F2333" i="5" l="1"/>
  <c r="A2333" i="5"/>
  <c r="C2333" i="2"/>
  <c r="K2334" i="2"/>
  <c r="B2333" i="2"/>
  <c r="A2333" i="2"/>
  <c r="P2334" i="2" l="1"/>
  <c r="J2334" i="2"/>
  <c r="G2334" i="5"/>
  <c r="E2333" i="5"/>
  <c r="F2334" i="5" l="1"/>
  <c r="A2334" i="5"/>
  <c r="A2334" i="2"/>
  <c r="C2334" i="2"/>
  <c r="K2335" i="2"/>
  <c r="B2334" i="2"/>
  <c r="J2335" i="2" l="1"/>
  <c r="P2335" i="2"/>
  <c r="E2334" i="5"/>
  <c r="G2335" i="5"/>
  <c r="F2335" i="5" l="1"/>
  <c r="A2335" i="5"/>
  <c r="K2336" i="2"/>
  <c r="B2335" i="2"/>
  <c r="A2335" i="2"/>
  <c r="C2335" i="2"/>
  <c r="J2336" i="2" l="1"/>
  <c r="P2336" i="2"/>
  <c r="E2335" i="5"/>
  <c r="G2336" i="5"/>
  <c r="F2336" i="5" l="1"/>
  <c r="A2336" i="5" s="1"/>
  <c r="C2336" i="2"/>
  <c r="K2337" i="2"/>
  <c r="B2336" i="2"/>
  <c r="A2336" i="2"/>
  <c r="P2337" i="2" l="1"/>
  <c r="J2337" i="2"/>
  <c r="G2337" i="5"/>
  <c r="E2336" i="5"/>
  <c r="F2337" i="5" l="1"/>
  <c r="A2337" i="5"/>
  <c r="C2337" i="2"/>
  <c r="K2338" i="2"/>
  <c r="B2337" i="2"/>
  <c r="A2337" i="2"/>
  <c r="P2338" i="2" l="1"/>
  <c r="J2338" i="2"/>
  <c r="G2338" i="5"/>
  <c r="E2337" i="5"/>
  <c r="A2338" i="2" l="1"/>
  <c r="C2338" i="2"/>
  <c r="K2339" i="2"/>
  <c r="B2338" i="2"/>
  <c r="F2338" i="5"/>
  <c r="A2338" i="5"/>
  <c r="J2339" i="2" l="1"/>
  <c r="P2339" i="2"/>
  <c r="G2339" i="5"/>
  <c r="E2338" i="5"/>
  <c r="F2339" i="5" l="1"/>
  <c r="A2339" i="5"/>
  <c r="K2340" i="2"/>
  <c r="B2339" i="2"/>
  <c r="A2339" i="2"/>
  <c r="C2339" i="2"/>
  <c r="J2340" i="2" l="1"/>
  <c r="P2340" i="2"/>
  <c r="G2340" i="5"/>
  <c r="E2339" i="5"/>
  <c r="F2340" i="5" l="1"/>
  <c r="A2340" i="5"/>
  <c r="C2340" i="2"/>
  <c r="K2341" i="2"/>
  <c r="B2340" i="2"/>
  <c r="A2340" i="2"/>
  <c r="P2341" i="2" l="1"/>
  <c r="J2341" i="2"/>
  <c r="G2341" i="5"/>
  <c r="E2340" i="5"/>
  <c r="C2341" i="2" l="1"/>
  <c r="K2342" i="2"/>
  <c r="B2341" i="2"/>
  <c r="A2341" i="2"/>
  <c r="F2341" i="5"/>
  <c r="A2341" i="5"/>
  <c r="G2342" i="5" l="1"/>
  <c r="E2341" i="5"/>
  <c r="P2342" i="2"/>
  <c r="J2342" i="2"/>
  <c r="A2342" i="2" l="1"/>
  <c r="C2342" i="2"/>
  <c r="K2343" i="2"/>
  <c r="B2342" i="2"/>
  <c r="F2342" i="5"/>
  <c r="A2342" i="5"/>
  <c r="J2343" i="2" l="1"/>
  <c r="P2343" i="2"/>
  <c r="E2342" i="5"/>
  <c r="G2343" i="5"/>
  <c r="J237" i="1"/>
  <c r="F2343" i="5" l="1"/>
  <c r="A2343" i="5"/>
  <c r="K2344" i="2"/>
  <c r="B2343" i="2"/>
  <c r="A2343" i="2"/>
  <c r="C2343" i="2"/>
  <c r="J2344" i="2" l="1"/>
  <c r="P2344" i="2"/>
  <c r="E2343" i="5"/>
  <c r="G2344" i="5"/>
  <c r="F2344" i="5" l="1"/>
  <c r="A2344" i="5"/>
  <c r="C2344" i="2"/>
  <c r="K2345" i="2"/>
  <c r="B2344" i="2"/>
  <c r="A2344" i="2"/>
  <c r="P2345" i="2" l="1"/>
  <c r="J2345" i="2"/>
  <c r="G2345" i="5"/>
  <c r="E2344" i="5"/>
  <c r="C2345" i="2" l="1"/>
  <c r="K2346" i="2"/>
  <c r="B2345" i="2"/>
  <c r="A2345" i="2"/>
  <c r="F2345" i="5"/>
  <c r="A2345" i="5"/>
  <c r="G2346" i="5" l="1"/>
  <c r="E2345" i="5"/>
  <c r="P2346" i="2"/>
  <c r="J2346" i="2"/>
  <c r="A2346" i="2" l="1"/>
  <c r="C2346" i="2"/>
  <c r="K2347" i="2"/>
  <c r="B2346" i="2"/>
  <c r="F2346" i="5"/>
  <c r="A2346" i="5"/>
  <c r="J2347" i="2" l="1"/>
  <c r="P2347" i="2"/>
  <c r="G2347" i="5"/>
  <c r="E2346" i="5"/>
  <c r="F2347" i="5" l="1"/>
  <c r="A2347" i="5"/>
  <c r="K2348" i="2"/>
  <c r="B2347" i="2"/>
  <c r="A2347" i="2"/>
  <c r="C2347" i="2"/>
  <c r="J2348" i="2" l="1"/>
  <c r="P2348" i="2"/>
  <c r="G2348" i="5"/>
  <c r="E2347" i="5"/>
  <c r="F2348" i="5" l="1"/>
  <c r="A2348" i="5"/>
  <c r="C2348" i="2"/>
  <c r="K2349" i="2"/>
  <c r="B2348" i="2"/>
  <c r="A2348" i="2"/>
  <c r="P2349" i="2" l="1"/>
  <c r="J2349" i="2"/>
  <c r="G2349" i="5"/>
  <c r="E2348" i="5"/>
  <c r="C2349" i="2" l="1"/>
  <c r="K2350" i="2"/>
  <c r="B2349" i="2"/>
  <c r="A2349" i="2"/>
  <c r="F2349" i="5"/>
  <c r="A2349" i="5"/>
  <c r="G2350" i="5" l="1"/>
  <c r="E2349" i="5"/>
  <c r="P2350" i="2"/>
  <c r="J2350" i="2"/>
  <c r="A2350" i="2" l="1"/>
  <c r="C2350" i="2"/>
  <c r="K2351" i="2"/>
  <c r="B2350" i="2"/>
  <c r="F2350" i="5"/>
  <c r="A2350" i="5"/>
  <c r="J2351" i="2" l="1"/>
  <c r="P2351" i="2"/>
  <c r="E2350" i="5"/>
  <c r="G2351" i="5"/>
  <c r="F2351" i="5" l="1"/>
  <c r="A2351" i="5"/>
  <c r="K2352" i="2"/>
  <c r="B2351" i="2"/>
  <c r="A2351" i="2"/>
  <c r="C2351" i="2"/>
  <c r="J2352" i="2" l="1"/>
  <c r="P2352" i="2"/>
  <c r="E2351" i="5"/>
  <c r="G2352" i="5"/>
  <c r="F2352" i="5" l="1"/>
  <c r="A2352" i="5"/>
  <c r="C2352" i="2"/>
  <c r="K2353" i="2"/>
  <c r="B2352" i="2"/>
  <c r="A2352" i="2"/>
  <c r="P2353" i="2" l="1"/>
  <c r="J2353" i="2"/>
  <c r="G2353" i="5"/>
  <c r="E2352" i="5"/>
  <c r="J238" i="1"/>
  <c r="F2353" i="5" l="1"/>
  <c r="A2353" i="5"/>
  <c r="C2353" i="2"/>
  <c r="K2354" i="2"/>
  <c r="B2353" i="2"/>
  <c r="A2353" i="2"/>
  <c r="P2354" i="2" l="1"/>
  <c r="J2354" i="2"/>
  <c r="G2354" i="5"/>
  <c r="E2353" i="5"/>
  <c r="F2354" i="5" l="1"/>
  <c r="A2354" i="5"/>
  <c r="A2354" i="2"/>
  <c r="C2354" i="2"/>
  <c r="K2355" i="2"/>
  <c r="B2354" i="2"/>
  <c r="J2355" i="2" l="1"/>
  <c r="P2355" i="2"/>
  <c r="G2355" i="5"/>
  <c r="E2354" i="5"/>
  <c r="F2355" i="5" l="1"/>
  <c r="A2355" i="5"/>
  <c r="K2356" i="2"/>
  <c r="B2355" i="2"/>
  <c r="A2355" i="2"/>
  <c r="C2355" i="2"/>
  <c r="J2356" i="2" l="1"/>
  <c r="P2356" i="2"/>
  <c r="G2356" i="5"/>
  <c r="E2355" i="5"/>
  <c r="F2356" i="5" l="1"/>
  <c r="A2356" i="5"/>
  <c r="C2356" i="2"/>
  <c r="K2357" i="2"/>
  <c r="B2356" i="2"/>
  <c r="A2356" i="2"/>
  <c r="P2357" i="2" l="1"/>
  <c r="J2357" i="2"/>
  <c r="G2357" i="5"/>
  <c r="E2356" i="5"/>
  <c r="C2357" i="2" l="1"/>
  <c r="K2358" i="2"/>
  <c r="B2357" i="2"/>
  <c r="A2357" i="2"/>
  <c r="F2357" i="5"/>
  <c r="A2357" i="5"/>
  <c r="G2358" i="5" l="1"/>
  <c r="E2357" i="5"/>
  <c r="P2358" i="2"/>
  <c r="J2358" i="2"/>
  <c r="A2358" i="2" l="1"/>
  <c r="C2358" i="2"/>
  <c r="K2359" i="2"/>
  <c r="B2358" i="2"/>
  <c r="F2358" i="5"/>
  <c r="A2358" i="5"/>
  <c r="J2359" i="2" l="1"/>
  <c r="P2359" i="2"/>
  <c r="E2358" i="5"/>
  <c r="G2359" i="5"/>
  <c r="F2359" i="5" l="1"/>
  <c r="A2359" i="5"/>
  <c r="K2360" i="2"/>
  <c r="B2359" i="2"/>
  <c r="A2359" i="2"/>
  <c r="C2359" i="2"/>
  <c r="J2360" i="2" l="1"/>
  <c r="P2360" i="2"/>
  <c r="E2359" i="5"/>
  <c r="G2360" i="5"/>
  <c r="F2360" i="5" l="1"/>
  <c r="A2360" i="5"/>
  <c r="C2360" i="2"/>
  <c r="K2361" i="2"/>
  <c r="B2360" i="2"/>
  <c r="A2360" i="2"/>
  <c r="P2361" i="2" l="1"/>
  <c r="J2361" i="2"/>
  <c r="G2361" i="5"/>
  <c r="E2360" i="5"/>
  <c r="C2361" i="2" l="1"/>
  <c r="K2362" i="2"/>
  <c r="B2361" i="2"/>
  <c r="A2361" i="2"/>
  <c r="F2361" i="5"/>
  <c r="A2361" i="5"/>
  <c r="G2362" i="5" l="1"/>
  <c r="E2361" i="5"/>
  <c r="P2362" i="2"/>
  <c r="J2362" i="2"/>
  <c r="A2362" i="2" l="1"/>
  <c r="C2362" i="2"/>
  <c r="K2363" i="2"/>
  <c r="B2362" i="2"/>
  <c r="F2362" i="5"/>
  <c r="A2362" i="5"/>
  <c r="J2363" i="2" l="1"/>
  <c r="P2363" i="2"/>
  <c r="G2363" i="5"/>
  <c r="E2362" i="5"/>
  <c r="J239" i="1"/>
  <c r="F2363" i="5" l="1"/>
  <c r="A2363" i="5"/>
  <c r="K2364" i="2"/>
  <c r="B2363" i="2"/>
  <c r="A2363" i="2"/>
  <c r="C2363" i="2"/>
  <c r="J2364" i="2" l="1"/>
  <c r="P2364" i="2"/>
  <c r="G2364" i="5"/>
  <c r="E2363" i="5"/>
  <c r="F2364" i="5" l="1"/>
  <c r="A2364" i="5"/>
  <c r="C2364" i="2"/>
  <c r="K2365" i="2"/>
  <c r="B2364" i="2"/>
  <c r="A2364" i="2"/>
  <c r="P2365" i="2" l="1"/>
  <c r="J2365" i="2"/>
  <c r="G2365" i="5"/>
  <c r="E2364" i="5"/>
  <c r="C2365" i="2" l="1"/>
  <c r="K2366" i="2"/>
  <c r="B2365" i="2"/>
  <c r="A2365" i="2"/>
  <c r="F2365" i="5"/>
  <c r="A2365" i="5"/>
  <c r="G2366" i="5" l="1"/>
  <c r="E2365" i="5"/>
  <c r="P2366" i="2"/>
  <c r="J2366" i="2"/>
  <c r="A2366" i="2" l="1"/>
  <c r="C2366" i="2"/>
  <c r="K2367" i="2"/>
  <c r="B2366" i="2"/>
  <c r="F2366" i="5"/>
  <c r="A2366" i="5"/>
  <c r="J2367" i="2" l="1"/>
  <c r="P2367" i="2"/>
  <c r="E2366" i="5"/>
  <c r="G2367" i="5"/>
  <c r="F2367" i="5" l="1"/>
  <c r="A2367" i="5"/>
  <c r="K2368" i="2"/>
  <c r="B2367" i="2"/>
  <c r="A2367" i="2"/>
  <c r="C2367" i="2"/>
  <c r="J2368" i="2" l="1"/>
  <c r="P2368" i="2"/>
  <c r="E2367" i="5"/>
  <c r="G2368" i="5"/>
  <c r="F2368" i="5" l="1"/>
  <c r="A2368" i="5"/>
  <c r="C2368" i="2"/>
  <c r="K2369" i="2"/>
  <c r="B2368" i="2"/>
  <c r="A2368" i="2"/>
  <c r="P2369" i="2" l="1"/>
  <c r="J2369" i="2"/>
  <c r="G2369" i="5"/>
  <c r="E2368" i="5"/>
  <c r="C2369" i="2" l="1"/>
  <c r="K2370" i="2"/>
  <c r="B2369" i="2"/>
  <c r="A2369" i="2"/>
  <c r="F2369" i="5"/>
  <c r="A2369" i="5"/>
  <c r="G2370" i="5" l="1"/>
  <c r="E2369" i="5"/>
  <c r="P2370" i="2"/>
  <c r="J2370" i="2"/>
  <c r="A2370" i="2" l="1"/>
  <c r="C2370" i="2"/>
  <c r="K2371" i="2"/>
  <c r="B2370" i="2"/>
  <c r="F2370" i="5"/>
  <c r="A2370" i="5"/>
  <c r="J2371" i="2" l="1"/>
  <c r="P2371" i="2"/>
  <c r="G2371" i="5"/>
  <c r="E2370" i="5"/>
  <c r="F2371" i="5" l="1"/>
  <c r="A2371" i="5"/>
  <c r="K2372" i="2"/>
  <c r="B2371" i="2"/>
  <c r="A2371" i="2"/>
  <c r="C2371" i="2"/>
  <c r="J2372" i="2" l="1"/>
  <c r="P2372" i="2"/>
  <c r="G2372" i="5"/>
  <c r="E2371" i="5"/>
  <c r="F2372" i="5" l="1"/>
  <c r="A2372" i="5"/>
  <c r="C2372" i="2"/>
  <c r="K2373" i="2"/>
  <c r="B2372" i="2"/>
  <c r="A2372" i="2"/>
  <c r="P2373" i="2" l="1"/>
  <c r="J2373" i="2"/>
  <c r="G2373" i="5"/>
  <c r="E2372" i="5"/>
  <c r="J240" i="1"/>
  <c r="F2373" i="5" l="1"/>
  <c r="A2373" i="5"/>
  <c r="C2373" i="2"/>
  <c r="K2374" i="2"/>
  <c r="B2373" i="2"/>
  <c r="A2373" i="2"/>
  <c r="P2374" i="2" l="1"/>
  <c r="J2374" i="2"/>
  <c r="G2374" i="5"/>
  <c r="E2373" i="5"/>
  <c r="F2374" i="5" l="1"/>
  <c r="A2374" i="5"/>
  <c r="A2374" i="2"/>
  <c r="C2374" i="2"/>
  <c r="K2375" i="2"/>
  <c r="B2374" i="2"/>
  <c r="J2375" i="2" l="1"/>
  <c r="P2375" i="2"/>
  <c r="E2374" i="5"/>
  <c r="G2375" i="5"/>
  <c r="F2375" i="5" l="1"/>
  <c r="A2375" i="5"/>
  <c r="K2376" i="2"/>
  <c r="B2375" i="2"/>
  <c r="A2375" i="2"/>
  <c r="C2375" i="2"/>
  <c r="J2376" i="2" l="1"/>
  <c r="P2376" i="2"/>
  <c r="E2375" i="5"/>
  <c r="G2376" i="5"/>
  <c r="F2376" i="5" l="1"/>
  <c r="A2376" i="5"/>
  <c r="C2376" i="2"/>
  <c r="K2377" i="2"/>
  <c r="B2376" i="2"/>
  <c r="A2376" i="2"/>
  <c r="P2377" i="2" l="1"/>
  <c r="J2377" i="2"/>
  <c r="G2377" i="5"/>
  <c r="E2376" i="5"/>
  <c r="C2377" i="2" l="1"/>
  <c r="K2378" i="2"/>
  <c r="B2377" i="2"/>
  <c r="A2377" i="2"/>
  <c r="F2377" i="5"/>
  <c r="A2377" i="5"/>
  <c r="G2378" i="5" l="1"/>
  <c r="E2377" i="5"/>
  <c r="P2378" i="2"/>
  <c r="J2378" i="2"/>
  <c r="A2378" i="2" l="1"/>
  <c r="C2378" i="2"/>
  <c r="K2379" i="2"/>
  <c r="B2378" i="2"/>
  <c r="F2378" i="5"/>
  <c r="A2378" i="5"/>
  <c r="J2379" i="2" l="1"/>
  <c r="P2379" i="2"/>
  <c r="G2379" i="5"/>
  <c r="E2378" i="5"/>
  <c r="F2379" i="5" l="1"/>
  <c r="A2379" i="5"/>
  <c r="K2380" i="2"/>
  <c r="B2379" i="2"/>
  <c r="A2379" i="2"/>
  <c r="C2379" i="2"/>
  <c r="J2380" i="2" l="1"/>
  <c r="P2380" i="2"/>
  <c r="G2380" i="5"/>
  <c r="E2379" i="5"/>
  <c r="F2380" i="5" l="1"/>
  <c r="A2380" i="5"/>
  <c r="C2380" i="2"/>
  <c r="K2381" i="2"/>
  <c r="B2380" i="2"/>
  <c r="A2380" i="2"/>
  <c r="P2381" i="2" l="1"/>
  <c r="J2381" i="2"/>
  <c r="G2381" i="5"/>
  <c r="E2380" i="5"/>
  <c r="C2381" i="2" l="1"/>
  <c r="K2382" i="2"/>
  <c r="B2381" i="2"/>
  <c r="A2381" i="2"/>
  <c r="F2381" i="5"/>
  <c r="A2381" i="5"/>
  <c r="G2382" i="5" l="1"/>
  <c r="E2381" i="5"/>
  <c r="P2382" i="2"/>
  <c r="J2382" i="2"/>
  <c r="A2382" i="2" l="1"/>
  <c r="C2382" i="2"/>
  <c r="K2383" i="2"/>
  <c r="B2382" i="2"/>
  <c r="F2382" i="5"/>
  <c r="A2382" i="5"/>
  <c r="J2383" i="2" l="1"/>
  <c r="P2383" i="2"/>
  <c r="E2382" i="5"/>
  <c r="G2383" i="5"/>
  <c r="J241" i="1"/>
  <c r="F2383" i="5" l="1"/>
  <c r="A2383" i="5"/>
  <c r="K2384" i="2"/>
  <c r="B2383" i="2"/>
  <c r="A2383" i="2"/>
  <c r="C2383" i="2"/>
  <c r="J2384" i="2" l="1"/>
  <c r="P2384" i="2"/>
  <c r="E2383" i="5"/>
  <c r="G2384" i="5"/>
  <c r="F2384" i="5" l="1"/>
  <c r="A2384" i="5"/>
  <c r="C2384" i="2"/>
  <c r="K2385" i="2"/>
  <c r="B2384" i="2"/>
  <c r="A2384" i="2"/>
  <c r="P2385" i="2" l="1"/>
  <c r="J2385" i="2"/>
  <c r="G2385" i="5"/>
  <c r="E2384" i="5"/>
  <c r="F2385" i="5" l="1"/>
  <c r="A2385" i="5"/>
  <c r="C2385" i="2"/>
  <c r="K2386" i="2"/>
  <c r="B2385" i="2"/>
  <c r="A2385" i="2"/>
  <c r="P2386" i="2" l="1"/>
  <c r="J2386" i="2"/>
  <c r="G2386" i="5"/>
  <c r="E2385" i="5"/>
  <c r="F2386" i="5" l="1"/>
  <c r="A2386" i="5"/>
  <c r="A2386" i="2"/>
  <c r="C2386" i="2"/>
  <c r="K2387" i="2"/>
  <c r="B2386" i="2"/>
  <c r="J2387" i="2" l="1"/>
  <c r="P2387" i="2"/>
  <c r="G2387" i="5"/>
  <c r="E2386" i="5"/>
  <c r="F2387" i="5" l="1"/>
  <c r="A2387" i="5"/>
  <c r="K2388" i="2"/>
  <c r="B2387" i="2"/>
  <c r="A2387" i="2"/>
  <c r="C2387" i="2"/>
  <c r="J2388" i="2" l="1"/>
  <c r="P2388" i="2"/>
  <c r="G2388" i="5"/>
  <c r="E2387" i="5"/>
  <c r="F2388" i="5" l="1"/>
  <c r="A2388" i="5"/>
  <c r="C2388" i="2"/>
  <c r="K2389" i="2"/>
  <c r="B2388" i="2"/>
  <c r="A2388" i="2"/>
  <c r="P2389" i="2" l="1"/>
  <c r="J2389" i="2"/>
  <c r="G2389" i="5"/>
  <c r="E2388" i="5"/>
  <c r="F2389" i="5" l="1"/>
  <c r="A2389" i="5"/>
  <c r="C2389" i="2"/>
  <c r="K2390" i="2"/>
  <c r="B2389" i="2"/>
  <c r="A2389" i="2"/>
  <c r="P2390" i="2" l="1"/>
  <c r="J2390" i="2"/>
  <c r="G2390" i="5"/>
  <c r="E2389" i="5"/>
  <c r="F2390" i="5" l="1"/>
  <c r="A2390" i="5"/>
  <c r="A2390" i="2"/>
  <c r="C2390" i="2"/>
  <c r="K2391" i="2"/>
  <c r="B2390" i="2"/>
  <c r="J2391" i="2" l="1"/>
  <c r="P2391" i="2"/>
  <c r="E2390" i="5"/>
  <c r="G2391" i="5"/>
  <c r="F2391" i="5" l="1"/>
  <c r="A2391" i="5"/>
  <c r="K2392" i="2"/>
  <c r="B2391" i="2"/>
  <c r="A2391" i="2"/>
  <c r="C2391" i="2"/>
  <c r="J2392" i="2" l="1"/>
  <c r="P2392" i="2"/>
  <c r="E2391" i="5"/>
  <c r="G2392" i="5"/>
  <c r="F2392" i="5" l="1"/>
  <c r="A2392" i="5"/>
  <c r="C2392" i="2"/>
  <c r="K2393" i="2"/>
  <c r="B2392" i="2"/>
  <c r="A2392" i="2"/>
  <c r="P2393" i="2" l="1"/>
  <c r="J2393" i="2"/>
  <c r="G2393" i="5"/>
  <c r="E2392" i="5"/>
  <c r="J242" i="1"/>
  <c r="F2393" i="5" l="1"/>
  <c r="A2393" i="5"/>
  <c r="C2393" i="2"/>
  <c r="K2394" i="2"/>
  <c r="B2393" i="2"/>
  <c r="A2393" i="2"/>
  <c r="P2394" i="2" l="1"/>
  <c r="J2394" i="2"/>
  <c r="G2394" i="5"/>
  <c r="E2393" i="5"/>
  <c r="F2394" i="5" l="1"/>
  <c r="A2394" i="5"/>
  <c r="A2394" i="2"/>
  <c r="C2394" i="2"/>
  <c r="K2395" i="2"/>
  <c r="B2394" i="2"/>
  <c r="J2395" i="2" l="1"/>
  <c r="P2395" i="2"/>
  <c r="G2395" i="5"/>
  <c r="E2394" i="5"/>
  <c r="F2395" i="5" l="1"/>
  <c r="A2395" i="5"/>
  <c r="K2396" i="2"/>
  <c r="B2395" i="2"/>
  <c r="A2395" i="2"/>
  <c r="C2395" i="2"/>
  <c r="J2396" i="2" l="1"/>
  <c r="P2396" i="2"/>
  <c r="G2396" i="5"/>
  <c r="E2395" i="5"/>
  <c r="F2396" i="5" l="1"/>
  <c r="A2396" i="5"/>
  <c r="C2396" i="2"/>
  <c r="K2397" i="2"/>
  <c r="B2396" i="2"/>
  <c r="A2396" i="2"/>
  <c r="P2397" i="2" l="1"/>
  <c r="J2397" i="2"/>
  <c r="G2397" i="5"/>
  <c r="E2396" i="5"/>
  <c r="C2397" i="2" l="1"/>
  <c r="K2398" i="2"/>
  <c r="B2397" i="2"/>
  <c r="A2397" i="2"/>
  <c r="F2397" i="5"/>
  <c r="A2397" i="5"/>
  <c r="G2398" i="5" l="1"/>
  <c r="E2397" i="5"/>
  <c r="P2398" i="2"/>
  <c r="J2398" i="2"/>
  <c r="A2398" i="2" l="1"/>
  <c r="C2398" i="2"/>
  <c r="K2399" i="2"/>
  <c r="B2398" i="2"/>
  <c r="F2398" i="5"/>
  <c r="A2398" i="5"/>
  <c r="J2399" i="2" l="1"/>
  <c r="P2399" i="2"/>
  <c r="E2398" i="5"/>
  <c r="G2399" i="5"/>
  <c r="F2399" i="5" l="1"/>
  <c r="A2399" i="5"/>
  <c r="K2400" i="2"/>
  <c r="B2399" i="2"/>
  <c r="A2399" i="2"/>
  <c r="C2399" i="2"/>
  <c r="J2400" i="2" l="1"/>
  <c r="P2400" i="2"/>
  <c r="E2399" i="5"/>
  <c r="G2400" i="5"/>
  <c r="F2400" i="5" l="1"/>
  <c r="A2400" i="5"/>
  <c r="C2400" i="2"/>
  <c r="K2401" i="2"/>
  <c r="B2400" i="2"/>
  <c r="A2400" i="2"/>
  <c r="P2401" i="2" l="1"/>
  <c r="J2401" i="2"/>
  <c r="G2401" i="5"/>
  <c r="E2400" i="5"/>
  <c r="F2401" i="5" l="1"/>
  <c r="A2401" i="5"/>
  <c r="C2401" i="2"/>
  <c r="K2402" i="2"/>
  <c r="B2401" i="2"/>
  <c r="A2401" i="2"/>
  <c r="P2402" i="2" l="1"/>
  <c r="J2402" i="2"/>
  <c r="G2402" i="5"/>
  <c r="E2401" i="5"/>
  <c r="A2402" i="2" l="1"/>
  <c r="C2402" i="2"/>
  <c r="K2403" i="2"/>
  <c r="B2402" i="2"/>
  <c r="F2402" i="5"/>
  <c r="A2402" i="5"/>
  <c r="J2403" i="2" l="1"/>
  <c r="P2403" i="2"/>
  <c r="G2403" i="5"/>
  <c r="E2402" i="5"/>
  <c r="J243" i="1"/>
  <c r="F2403" i="5" l="1"/>
  <c r="A2403" i="5"/>
  <c r="K2404" i="2"/>
  <c r="B2403" i="2"/>
  <c r="A2403" i="2"/>
  <c r="C2403" i="2"/>
  <c r="J2404" i="2" l="1"/>
  <c r="P2404" i="2"/>
  <c r="G2404" i="5"/>
  <c r="E2403" i="5"/>
  <c r="F2404" i="5" l="1"/>
  <c r="A2404" i="5"/>
  <c r="C2404" i="2"/>
  <c r="K2405" i="2"/>
  <c r="B2404" i="2"/>
  <c r="A2404" i="2"/>
  <c r="P2405" i="2" l="1"/>
  <c r="J2405" i="2"/>
  <c r="G2405" i="5"/>
  <c r="E2404" i="5"/>
  <c r="C2405" i="2" l="1"/>
  <c r="K2406" i="2"/>
  <c r="B2405" i="2"/>
  <c r="A2405" i="2"/>
  <c r="F2405" i="5"/>
  <c r="A2405" i="5"/>
  <c r="G2406" i="5" l="1"/>
  <c r="E2405" i="5"/>
  <c r="P2406" i="2"/>
  <c r="J2406" i="2"/>
  <c r="A2406" i="2" l="1"/>
  <c r="C2406" i="2"/>
  <c r="K2407" i="2"/>
  <c r="B2406" i="2"/>
  <c r="F2406" i="5"/>
  <c r="A2406" i="5"/>
  <c r="J2407" i="2" l="1"/>
  <c r="P2407" i="2"/>
  <c r="E2406" i="5"/>
  <c r="G2407" i="5"/>
  <c r="F2407" i="5" l="1"/>
  <c r="A2407" i="5"/>
  <c r="K2408" i="2"/>
  <c r="B2407" i="2"/>
  <c r="A2407" i="2"/>
  <c r="C2407" i="2"/>
  <c r="J2408" i="2" l="1"/>
  <c r="P2408" i="2"/>
  <c r="E2407" i="5"/>
  <c r="G2408" i="5"/>
  <c r="F2408" i="5" l="1"/>
  <c r="A2408" i="5"/>
  <c r="C2408" i="2"/>
  <c r="K2409" i="2"/>
  <c r="B2408" i="2"/>
  <c r="A2408" i="2"/>
  <c r="P2409" i="2" l="1"/>
  <c r="J2409" i="2"/>
  <c r="G2409" i="5"/>
  <c r="E2408" i="5"/>
  <c r="F2409" i="5" l="1"/>
  <c r="A2409" i="5"/>
  <c r="C2409" i="2"/>
  <c r="K2410" i="2"/>
  <c r="B2409" i="2"/>
  <c r="A2409" i="2"/>
  <c r="P2410" i="2" l="1"/>
  <c r="J2410" i="2"/>
  <c r="G2410" i="5"/>
  <c r="E2409" i="5"/>
  <c r="A2410" i="2" l="1"/>
  <c r="C2410" i="2"/>
  <c r="K2411" i="2"/>
  <c r="B2410" i="2"/>
  <c r="F2410" i="5"/>
  <c r="A2410" i="5"/>
  <c r="J2411" i="2" l="1"/>
  <c r="P2411" i="2"/>
  <c r="G2411" i="5"/>
  <c r="E2410" i="5"/>
  <c r="F2411" i="5" l="1"/>
  <c r="A2411" i="5"/>
  <c r="K2412" i="2"/>
  <c r="B2411" i="2"/>
  <c r="A2411" i="2"/>
  <c r="C2411" i="2"/>
  <c r="J2412" i="2" l="1"/>
  <c r="P2412" i="2"/>
  <c r="G2412" i="5"/>
  <c r="E2411" i="5"/>
  <c r="F2412" i="5" l="1"/>
  <c r="A2412" i="5"/>
  <c r="C2412" i="2"/>
  <c r="K2413" i="2"/>
  <c r="B2412" i="2"/>
  <c r="A2412" i="2"/>
  <c r="P2413" i="2" l="1"/>
  <c r="J2413" i="2"/>
  <c r="G2413" i="5"/>
  <c r="E2412" i="5"/>
  <c r="J244" i="1"/>
  <c r="F2413" i="5" l="1"/>
  <c r="A2413" i="5"/>
  <c r="C2413" i="2"/>
  <c r="K2414" i="2"/>
  <c r="B2413" i="2"/>
  <c r="A2413" i="2"/>
  <c r="P2414" i="2" l="1"/>
  <c r="J2414" i="2"/>
  <c r="G2414" i="5"/>
  <c r="E2413" i="5"/>
  <c r="F2414" i="5" l="1"/>
  <c r="A2414" i="5"/>
  <c r="A2414" i="2"/>
  <c r="C2414" i="2"/>
  <c r="K2415" i="2"/>
  <c r="B2414" i="2"/>
  <c r="J2415" i="2" l="1"/>
  <c r="P2415" i="2"/>
  <c r="E2414" i="5"/>
  <c r="G2415" i="5"/>
  <c r="F2415" i="5" l="1"/>
  <c r="A2415" i="5"/>
  <c r="K2416" i="2"/>
  <c r="B2415" i="2"/>
  <c r="A2415" i="2"/>
  <c r="C2415" i="2"/>
  <c r="J2416" i="2" l="1"/>
  <c r="P2416" i="2"/>
  <c r="E2415" i="5"/>
  <c r="G2416" i="5"/>
  <c r="F2416" i="5" l="1"/>
  <c r="A2416" i="5"/>
  <c r="C2416" i="2"/>
  <c r="K2417" i="2"/>
  <c r="B2416" i="2"/>
  <c r="A2416" i="2"/>
  <c r="P2417" i="2" l="1"/>
  <c r="J2417" i="2"/>
  <c r="G2417" i="5"/>
  <c r="E2416" i="5"/>
  <c r="F2417" i="5" l="1"/>
  <c r="A2417" i="5"/>
  <c r="C2417" i="2"/>
  <c r="K2418" i="2"/>
  <c r="B2417" i="2"/>
  <c r="A2417" i="2"/>
  <c r="P2418" i="2" l="1"/>
  <c r="J2418" i="2"/>
  <c r="G2418" i="5"/>
  <c r="E2417" i="5"/>
  <c r="A2418" i="2" l="1"/>
  <c r="C2418" i="2"/>
  <c r="K2419" i="2"/>
  <c r="B2418" i="2"/>
  <c r="F2418" i="5"/>
  <c r="A2418" i="5"/>
  <c r="J2419" i="2" l="1"/>
  <c r="P2419" i="2"/>
  <c r="G2419" i="5"/>
  <c r="E2418" i="5"/>
  <c r="F2419" i="5" l="1"/>
  <c r="A2419" i="5"/>
  <c r="K2420" i="2"/>
  <c r="B2419" i="2"/>
  <c r="A2419" i="2"/>
  <c r="C2419" i="2"/>
  <c r="J2420" i="2" l="1"/>
  <c r="P2420" i="2"/>
  <c r="G2420" i="5"/>
  <c r="E2419" i="5"/>
  <c r="F2420" i="5" l="1"/>
  <c r="A2420" i="5"/>
  <c r="C2420" i="2"/>
  <c r="K2421" i="2"/>
  <c r="B2420" i="2"/>
  <c r="A2420" i="2"/>
  <c r="P2421" i="2" l="1"/>
  <c r="J2421" i="2"/>
  <c r="G2421" i="5"/>
  <c r="E2420" i="5"/>
  <c r="C2421" i="2" l="1"/>
  <c r="K2422" i="2"/>
  <c r="B2421" i="2"/>
  <c r="A2421" i="2"/>
  <c r="F2421" i="5"/>
  <c r="A2421" i="5"/>
  <c r="G2422" i="5" l="1"/>
  <c r="E2421" i="5"/>
  <c r="P2422" i="2"/>
  <c r="J2422" i="2"/>
  <c r="A2422" i="2" l="1"/>
  <c r="C2422" i="2"/>
  <c r="K2423" i="2"/>
  <c r="B2422" i="2"/>
  <c r="F2422" i="5"/>
  <c r="A2422" i="5"/>
  <c r="J2423" i="2" l="1"/>
  <c r="P2423" i="2"/>
  <c r="G2423" i="5"/>
  <c r="E2422" i="5"/>
  <c r="J245" i="1"/>
  <c r="F2423" i="5" l="1"/>
  <c r="A2423" i="5"/>
  <c r="K2424" i="2"/>
  <c r="B2423" i="2"/>
  <c r="A2423" i="2"/>
  <c r="C2423" i="2"/>
  <c r="J2424" i="2" l="1"/>
  <c r="P2424" i="2"/>
  <c r="E2423" i="5"/>
  <c r="G2424" i="5"/>
  <c r="F2424" i="5" l="1"/>
  <c r="A2424" i="5"/>
  <c r="C2424" i="2"/>
  <c r="K2425" i="2"/>
  <c r="B2424" i="2"/>
  <c r="A2424" i="2"/>
  <c r="P2425" i="2" l="1"/>
  <c r="J2425" i="2"/>
  <c r="G2425" i="5"/>
  <c r="E2424" i="5"/>
  <c r="C2425" i="2" l="1"/>
  <c r="K2426" i="2"/>
  <c r="B2425" i="2"/>
  <c r="A2425" i="2"/>
  <c r="F2425" i="5"/>
  <c r="A2425" i="5"/>
  <c r="G2426" i="5" l="1"/>
  <c r="E2425" i="5"/>
  <c r="P2426" i="2"/>
  <c r="J2426" i="2"/>
  <c r="A2426" i="2" l="1"/>
  <c r="C2426" i="2"/>
  <c r="K2427" i="2"/>
  <c r="B2426" i="2"/>
  <c r="F2426" i="5"/>
  <c r="A2426" i="5"/>
  <c r="J2427" i="2" l="1"/>
  <c r="P2427" i="2"/>
  <c r="G2427" i="5"/>
  <c r="E2426" i="5"/>
  <c r="F2427" i="5" l="1"/>
  <c r="A2427" i="5"/>
  <c r="K2428" i="2"/>
  <c r="B2427" i="2"/>
  <c r="A2427" i="2"/>
  <c r="C2427" i="2"/>
  <c r="J2428" i="2" l="1"/>
  <c r="P2428" i="2"/>
  <c r="G2428" i="5"/>
  <c r="E2427" i="5"/>
  <c r="F2428" i="5" l="1"/>
  <c r="A2428" i="5"/>
  <c r="C2428" i="2"/>
  <c r="K2429" i="2"/>
  <c r="B2428" i="2"/>
  <c r="A2428" i="2"/>
  <c r="P2429" i="2" l="1"/>
  <c r="J2429" i="2"/>
  <c r="G2429" i="5"/>
  <c r="E2428" i="5"/>
  <c r="C2429" i="2" l="1"/>
  <c r="K2430" i="2"/>
  <c r="B2429" i="2"/>
  <c r="A2429" i="2"/>
  <c r="F2429" i="5"/>
  <c r="A2429" i="5"/>
  <c r="G2430" i="5" l="1"/>
  <c r="E2429" i="5"/>
  <c r="P2430" i="2"/>
  <c r="J2430" i="2"/>
  <c r="A2430" i="2" l="1"/>
  <c r="C2430" i="2"/>
  <c r="K2431" i="2"/>
  <c r="B2430" i="2"/>
  <c r="F2430" i="5"/>
  <c r="A2430" i="5"/>
  <c r="J2431" i="2" l="1"/>
  <c r="P2431" i="2"/>
  <c r="G2431" i="5"/>
  <c r="E2430" i="5"/>
  <c r="F2431" i="5" l="1"/>
  <c r="A2431" i="5"/>
  <c r="K2432" i="2"/>
  <c r="B2431" i="2"/>
  <c r="A2431" i="2"/>
  <c r="C2431" i="2"/>
  <c r="J2432" i="2" l="1"/>
  <c r="P2432" i="2"/>
  <c r="G2432" i="5"/>
  <c r="E2431" i="5"/>
  <c r="F2432" i="5" l="1"/>
  <c r="A2432" i="5"/>
  <c r="C2432" i="2"/>
  <c r="K2433" i="2"/>
  <c r="B2432" i="2"/>
  <c r="A2432" i="2"/>
  <c r="P2433" i="2" l="1"/>
  <c r="J2433" i="2"/>
  <c r="G2433" i="5"/>
  <c r="E2432" i="5"/>
  <c r="J246" i="1"/>
  <c r="F2433" i="5" l="1"/>
  <c r="A2433" i="5"/>
  <c r="C2433" i="2"/>
  <c r="K2434" i="2"/>
  <c r="B2433" i="2"/>
  <c r="A2433" i="2"/>
  <c r="P2434" i="2" l="1"/>
  <c r="J2434" i="2"/>
  <c r="G2434" i="5"/>
  <c r="E2433" i="5"/>
  <c r="F2434" i="5" l="1"/>
  <c r="A2434" i="5"/>
  <c r="A2434" i="2"/>
  <c r="C2434" i="2"/>
  <c r="K2435" i="2"/>
  <c r="B2434" i="2"/>
  <c r="J2435" i="2" l="1"/>
  <c r="P2435" i="2"/>
  <c r="G2435" i="5"/>
  <c r="E2434" i="5"/>
  <c r="F2435" i="5" l="1"/>
  <c r="A2435" i="5"/>
  <c r="K2436" i="2"/>
  <c r="B2435" i="2"/>
  <c r="A2435" i="2"/>
  <c r="C2435" i="2"/>
  <c r="J2436" i="2" l="1"/>
  <c r="P2436" i="2"/>
  <c r="G2436" i="5"/>
  <c r="E2435" i="5"/>
  <c r="F2436" i="5" l="1"/>
  <c r="A2436" i="5"/>
  <c r="C2436" i="2"/>
  <c r="K2437" i="2"/>
  <c r="B2436" i="2"/>
  <c r="A2436" i="2"/>
  <c r="P2437" i="2" l="1"/>
  <c r="J2437" i="2"/>
  <c r="G2437" i="5"/>
  <c r="E2436" i="5"/>
  <c r="C2437" i="2" l="1"/>
  <c r="K2438" i="2"/>
  <c r="B2437" i="2"/>
  <c r="A2437" i="2"/>
  <c r="F2437" i="5"/>
  <c r="A2437" i="5"/>
  <c r="G2438" i="5" l="1"/>
  <c r="E2437" i="5"/>
  <c r="P2438" i="2"/>
  <c r="J2438" i="2"/>
  <c r="A2438" i="2" l="1"/>
  <c r="C2438" i="2"/>
  <c r="K2439" i="2"/>
  <c r="B2438" i="2"/>
  <c r="F2438" i="5"/>
  <c r="A2438" i="5"/>
  <c r="J2439" i="2" l="1"/>
  <c r="P2439" i="2"/>
  <c r="G2439" i="5"/>
  <c r="E2438" i="5"/>
  <c r="F2439" i="5" l="1"/>
  <c r="A2439" i="5"/>
  <c r="K2440" i="2"/>
  <c r="B2439" i="2"/>
  <c r="A2439" i="2"/>
  <c r="C2439" i="2"/>
  <c r="J2440" i="2" l="1"/>
  <c r="P2440" i="2"/>
  <c r="E2439" i="5"/>
  <c r="G2440" i="5"/>
  <c r="F2440" i="5" l="1"/>
  <c r="A2440" i="5"/>
  <c r="C2440" i="2"/>
  <c r="K2441" i="2"/>
  <c r="B2440" i="2"/>
  <c r="A2440" i="2"/>
  <c r="P2441" i="2" l="1"/>
  <c r="J2441" i="2"/>
  <c r="G2441" i="5"/>
  <c r="E2440" i="5"/>
  <c r="F2441" i="5" l="1"/>
  <c r="A2441" i="5"/>
  <c r="C2441" i="2"/>
  <c r="K2442" i="2"/>
  <c r="B2441" i="2"/>
  <c r="A2441" i="2"/>
  <c r="P2442" i="2" l="1"/>
  <c r="J2442" i="2"/>
  <c r="G2442" i="5"/>
  <c r="E2441" i="5"/>
  <c r="A2442" i="2" l="1"/>
  <c r="C2442" i="2"/>
  <c r="K2443" i="2"/>
  <c r="B2442" i="2"/>
  <c r="F2442" i="5"/>
  <c r="A2442" i="5"/>
  <c r="J2443" i="2" l="1"/>
  <c r="P2443" i="2"/>
  <c r="G2443" i="5"/>
  <c r="E2442" i="5"/>
  <c r="J247" i="1"/>
  <c r="F2443" i="5" l="1"/>
  <c r="A2443" i="5"/>
  <c r="K2444" i="2"/>
  <c r="B2443" i="2"/>
  <c r="A2443" i="2"/>
  <c r="C2443" i="2"/>
  <c r="J2444" i="2" l="1"/>
  <c r="P2444" i="2"/>
  <c r="G2444" i="5"/>
  <c r="E2443" i="5"/>
  <c r="F2444" i="5" l="1"/>
  <c r="A2444" i="5"/>
  <c r="C2444" i="2"/>
  <c r="K2445" i="2"/>
  <c r="B2444" i="2"/>
  <c r="A2444" i="2"/>
  <c r="P2445" i="2" l="1"/>
  <c r="J2445" i="2"/>
  <c r="G2445" i="5"/>
  <c r="E2444" i="5"/>
  <c r="C2445" i="2" l="1"/>
  <c r="K2446" i="2"/>
  <c r="B2445" i="2"/>
  <c r="A2445" i="2"/>
  <c r="F2445" i="5"/>
  <c r="A2445" i="5"/>
  <c r="G2446" i="5" l="1"/>
  <c r="E2445" i="5"/>
  <c r="P2446" i="2"/>
  <c r="J2446" i="2"/>
  <c r="A2446" i="2" l="1"/>
  <c r="C2446" i="2"/>
  <c r="K2447" i="2"/>
  <c r="B2446" i="2"/>
  <c r="F2446" i="5"/>
  <c r="A2446" i="5"/>
  <c r="J2447" i="2" l="1"/>
  <c r="P2447" i="2"/>
  <c r="G2447" i="5"/>
  <c r="E2446" i="5"/>
  <c r="F2447" i="5" l="1"/>
  <c r="A2447" i="5"/>
  <c r="K2448" i="2"/>
  <c r="B2447" i="2"/>
  <c r="A2447" i="2"/>
  <c r="C2447" i="2"/>
  <c r="J2448" i="2" l="1"/>
  <c r="P2448" i="2"/>
  <c r="G2448" i="5"/>
  <c r="E2447" i="5"/>
  <c r="F2448" i="5" l="1"/>
  <c r="A2448" i="5"/>
  <c r="C2448" i="2"/>
  <c r="K2449" i="2"/>
  <c r="B2448" i="2"/>
  <c r="A2448" i="2"/>
  <c r="P2449" i="2" l="1"/>
  <c r="J2449" i="2"/>
  <c r="G2449" i="5"/>
  <c r="E2448" i="5"/>
  <c r="C2449" i="2" l="1"/>
  <c r="K2450" i="2"/>
  <c r="B2449" i="2"/>
  <c r="A2449" i="2"/>
  <c r="F2449" i="5"/>
  <c r="A2449" i="5"/>
  <c r="G2450" i="5" l="1"/>
  <c r="E2449" i="5"/>
  <c r="P2450" i="2"/>
  <c r="J2450" i="2"/>
  <c r="A2450" i="2" l="1"/>
  <c r="C2450" i="2"/>
  <c r="K2451" i="2"/>
  <c r="B2450" i="2"/>
  <c r="F2450" i="5"/>
  <c r="A2450" i="5"/>
  <c r="J2451" i="2" l="1"/>
  <c r="P2451" i="2"/>
  <c r="G2451" i="5"/>
  <c r="E2450" i="5"/>
  <c r="F2451" i="5" l="1"/>
  <c r="A2451" i="5"/>
  <c r="K2452" i="2"/>
  <c r="B2451" i="2"/>
  <c r="A2451" i="2"/>
  <c r="C2451" i="2"/>
  <c r="J2452" i="2" l="1"/>
  <c r="P2452" i="2"/>
  <c r="G2452" i="5"/>
  <c r="E2451" i="5"/>
  <c r="F2452" i="5" l="1"/>
  <c r="A2452" i="5"/>
  <c r="C2452" i="2"/>
  <c r="K2453" i="2"/>
  <c r="B2452" i="2"/>
  <c r="A2452" i="2"/>
  <c r="P2453" i="2" l="1"/>
  <c r="J2453" i="2"/>
  <c r="G2453" i="5"/>
  <c r="E2452" i="5"/>
  <c r="J248" i="1"/>
  <c r="F2453" i="5" l="1"/>
  <c r="A2453" i="5"/>
  <c r="C2453" i="2"/>
  <c r="K2454" i="2"/>
  <c r="B2453" i="2"/>
  <c r="A2453" i="2"/>
  <c r="P2454" i="2" l="1"/>
  <c r="J2454" i="2"/>
  <c r="G2454" i="5"/>
  <c r="E2453" i="5"/>
  <c r="F2454" i="5" l="1"/>
  <c r="A2454" i="5"/>
  <c r="A2454" i="2"/>
  <c r="C2454" i="2"/>
  <c r="K2455" i="2"/>
  <c r="B2454" i="2"/>
  <c r="J2455" i="2" l="1"/>
  <c r="P2455" i="2"/>
  <c r="G2455" i="5"/>
  <c r="E2454" i="5"/>
  <c r="F2455" i="5" l="1"/>
  <c r="A2455" i="5"/>
  <c r="K2456" i="2"/>
  <c r="B2455" i="2"/>
  <c r="A2455" i="2"/>
  <c r="C2455" i="2"/>
  <c r="J2456" i="2" l="1"/>
  <c r="P2456" i="2"/>
  <c r="E2455" i="5"/>
  <c r="G2456" i="5"/>
  <c r="F2456" i="5" l="1"/>
  <c r="A2456" i="5"/>
  <c r="C2456" i="2"/>
  <c r="K2457" i="2"/>
  <c r="B2456" i="2"/>
  <c r="A2456" i="2"/>
  <c r="P2457" i="2" l="1"/>
  <c r="J2457" i="2"/>
  <c r="G2457" i="5"/>
  <c r="E2456" i="5"/>
  <c r="F2457" i="5" l="1"/>
  <c r="A2457" i="5"/>
  <c r="C2457" i="2"/>
  <c r="K2458" i="2"/>
  <c r="B2457" i="2"/>
  <c r="A2457" i="2"/>
  <c r="P2458" i="2" l="1"/>
  <c r="J2458" i="2"/>
  <c r="G2458" i="5"/>
  <c r="E2457" i="5"/>
  <c r="A2458" i="2" l="1"/>
  <c r="C2458" i="2"/>
  <c r="K2459" i="2"/>
  <c r="B2458" i="2"/>
  <c r="F2458" i="5"/>
  <c r="A2458" i="5"/>
  <c r="J2459" i="2" l="1"/>
  <c r="P2459" i="2"/>
  <c r="G2459" i="5"/>
  <c r="E2458" i="5"/>
  <c r="F2459" i="5" l="1"/>
  <c r="A2459" i="5"/>
  <c r="K2460" i="2"/>
  <c r="B2459" i="2"/>
  <c r="A2459" i="2"/>
  <c r="C2459" i="2"/>
  <c r="J2460" i="2" l="1"/>
  <c r="P2460" i="2"/>
  <c r="G2460" i="5"/>
  <c r="E2459" i="5"/>
  <c r="F2460" i="5" l="1"/>
  <c r="A2460" i="5"/>
  <c r="C2460" i="2"/>
  <c r="K2461" i="2"/>
  <c r="B2460" i="2"/>
  <c r="A2460" i="2"/>
  <c r="P2461" i="2" l="1"/>
  <c r="J2461" i="2"/>
  <c r="G2461" i="5"/>
  <c r="E2460" i="5"/>
  <c r="C2461" i="2" l="1"/>
  <c r="K2462" i="2"/>
  <c r="B2461" i="2"/>
  <c r="A2461" i="2"/>
  <c r="F2461" i="5"/>
  <c r="A2461" i="5"/>
  <c r="G2462" i="5" l="1"/>
  <c r="E2461" i="5"/>
  <c r="P2462" i="2"/>
  <c r="J2462" i="2"/>
  <c r="A2462" i="2" l="1"/>
  <c r="C2462" i="2"/>
  <c r="K2463" i="2"/>
  <c r="B2462" i="2"/>
  <c r="F2462" i="5"/>
  <c r="A2462" i="5"/>
  <c r="J2463" i="2" l="1"/>
  <c r="P2463" i="2"/>
  <c r="G2463" i="5"/>
  <c r="E2462" i="5"/>
  <c r="J249" i="1"/>
  <c r="F2463" i="5" l="1"/>
  <c r="A2463" i="5"/>
  <c r="K2464" i="2"/>
  <c r="B2463" i="2"/>
  <c r="A2463" i="2"/>
  <c r="C2463" i="2"/>
  <c r="J2464" i="2" l="1"/>
  <c r="P2464" i="2"/>
  <c r="G2464" i="5"/>
  <c r="E2463" i="5"/>
  <c r="F2464" i="5" l="1"/>
  <c r="A2464" i="5"/>
  <c r="C2464" i="2"/>
  <c r="K2465" i="2"/>
  <c r="B2464" i="2"/>
  <c r="A2464" i="2"/>
  <c r="P2465" i="2" l="1"/>
  <c r="J2465" i="2"/>
  <c r="G2465" i="5"/>
  <c r="E2464" i="5"/>
  <c r="C2465" i="2" l="1"/>
  <c r="K2466" i="2"/>
  <c r="B2465" i="2"/>
  <c r="A2465" i="2"/>
  <c r="F2465" i="5"/>
  <c r="A2465" i="5"/>
  <c r="G2466" i="5" l="1"/>
  <c r="E2465" i="5"/>
  <c r="P2466" i="2"/>
  <c r="J2466" i="2"/>
  <c r="A2466" i="2" l="1"/>
  <c r="C2466" i="2"/>
  <c r="K2467" i="2"/>
  <c r="B2466" i="2"/>
  <c r="F2466" i="5"/>
  <c r="A2466" i="5"/>
  <c r="J2467" i="2" l="1"/>
  <c r="P2467" i="2"/>
  <c r="G2467" i="5"/>
  <c r="E2466" i="5"/>
  <c r="F2467" i="5" l="1"/>
  <c r="A2467" i="5"/>
  <c r="K2468" i="2"/>
  <c r="B2467" i="2"/>
  <c r="A2467" i="2"/>
  <c r="C2467" i="2"/>
  <c r="J2468" i="2" l="1"/>
  <c r="P2468" i="2"/>
  <c r="G2468" i="5"/>
  <c r="E2467" i="5"/>
  <c r="F2468" i="5" l="1"/>
  <c r="A2468" i="5"/>
  <c r="C2468" i="2"/>
  <c r="K2469" i="2"/>
  <c r="B2468" i="2"/>
  <c r="A2468" i="2"/>
  <c r="P2469" i="2" l="1"/>
  <c r="J2469" i="2"/>
  <c r="G2469" i="5"/>
  <c r="E2468" i="5"/>
  <c r="F2469" i="5" l="1"/>
  <c r="A2469" i="5"/>
  <c r="C2469" i="2"/>
  <c r="K2470" i="2"/>
  <c r="B2469" i="2"/>
  <c r="A2469" i="2"/>
  <c r="P2470" i="2" l="1"/>
  <c r="J2470" i="2"/>
  <c r="G2470" i="5"/>
  <c r="E2469" i="5"/>
  <c r="F2470" i="5" l="1"/>
  <c r="A2470" i="5"/>
  <c r="A2470" i="2"/>
  <c r="C2470" i="2"/>
  <c r="K2471" i="2"/>
  <c r="B2470" i="2"/>
  <c r="J2471" i="2" l="1"/>
  <c r="P2471" i="2"/>
  <c r="G2471" i="5"/>
  <c r="E2470" i="5"/>
  <c r="F2471" i="5" l="1"/>
  <c r="A2471" i="5"/>
  <c r="K2472" i="2"/>
  <c r="B2471" i="2"/>
  <c r="A2471" i="2"/>
  <c r="C2471" i="2"/>
  <c r="J2472" i="2" l="1"/>
  <c r="P2472" i="2"/>
  <c r="E2471" i="5"/>
  <c r="G2472" i="5"/>
  <c r="F2472" i="5" l="1"/>
  <c r="A2472" i="5"/>
  <c r="C2472" i="2"/>
  <c r="K2473" i="2"/>
  <c r="B2472" i="2"/>
  <c r="A2472" i="2"/>
  <c r="P2473" i="2" l="1"/>
  <c r="J2473" i="2"/>
  <c r="G2473" i="5"/>
  <c r="E2472" i="5"/>
  <c r="J250" i="1"/>
  <c r="F2473" i="5" l="1"/>
  <c r="A2473" i="5"/>
  <c r="C2473" i="2"/>
  <c r="K2474" i="2"/>
  <c r="B2473" i="2"/>
  <c r="A2473" i="2"/>
  <c r="P2474" i="2" l="1"/>
  <c r="J2474" i="2"/>
  <c r="G2474" i="5"/>
  <c r="E2473" i="5"/>
  <c r="A2474" i="2" l="1"/>
  <c r="C2474" i="2"/>
  <c r="K2475" i="2"/>
  <c r="B2474" i="2"/>
  <c r="F2474" i="5"/>
  <c r="A2474" i="5"/>
  <c r="J2475" i="2" l="1"/>
  <c r="P2475" i="2"/>
  <c r="G2475" i="5"/>
  <c r="E2474" i="5"/>
  <c r="F2475" i="5" l="1"/>
  <c r="A2475" i="5"/>
  <c r="K2476" i="2"/>
  <c r="B2475" i="2"/>
  <c r="A2475" i="2"/>
  <c r="C2475" i="2"/>
  <c r="J2476" i="2" l="1"/>
  <c r="P2476" i="2"/>
  <c r="G2476" i="5"/>
  <c r="E2475" i="5"/>
  <c r="F2476" i="5" l="1"/>
  <c r="A2476" i="5"/>
  <c r="C2476" i="2"/>
  <c r="K2477" i="2"/>
  <c r="B2476" i="2"/>
  <c r="A2476" i="2"/>
  <c r="P2477" i="2" l="1"/>
  <c r="J2477" i="2"/>
  <c r="G2477" i="5"/>
  <c r="E2476" i="5"/>
  <c r="C2477" i="2" l="1"/>
  <c r="K2478" i="2"/>
  <c r="B2477" i="2"/>
  <c r="A2477" i="2"/>
  <c r="F2477" i="5"/>
  <c r="A2477" i="5"/>
  <c r="G2478" i="5" l="1"/>
  <c r="E2477" i="5"/>
  <c r="P2478" i="2"/>
  <c r="J2478" i="2"/>
  <c r="A2478" i="2" l="1"/>
  <c r="C2478" i="2"/>
  <c r="K2479" i="2"/>
  <c r="B2478" i="2"/>
  <c r="F2478" i="5"/>
  <c r="A2478" i="5"/>
  <c r="J2479" i="2" l="1"/>
  <c r="P2479" i="2"/>
  <c r="G2479" i="5"/>
  <c r="E2478" i="5"/>
  <c r="F2479" i="5" l="1"/>
  <c r="A2479" i="5"/>
  <c r="K2480" i="2"/>
  <c r="B2479" i="2"/>
  <c r="A2479" i="2"/>
  <c r="C2479" i="2"/>
  <c r="J2480" i="2" l="1"/>
  <c r="P2480" i="2"/>
  <c r="G2480" i="5"/>
  <c r="E2479" i="5"/>
  <c r="F2480" i="5" l="1"/>
  <c r="A2480" i="5"/>
  <c r="C2480" i="2"/>
  <c r="K2481" i="2"/>
  <c r="B2480" i="2"/>
  <c r="A2480" i="2"/>
  <c r="P2481" i="2" l="1"/>
  <c r="J2481" i="2"/>
  <c r="G2481" i="5"/>
  <c r="E2480" i="5"/>
  <c r="C2481" i="2" l="1"/>
  <c r="K2482" i="2"/>
  <c r="B2481" i="2"/>
  <c r="A2481" i="2"/>
  <c r="F2481" i="5"/>
  <c r="A2481" i="5"/>
  <c r="G2482" i="5" l="1"/>
  <c r="E2481" i="5"/>
  <c r="P2482" i="2"/>
  <c r="J2482" i="2"/>
  <c r="A2482" i="2" l="1"/>
  <c r="C2482" i="2"/>
  <c r="K2483" i="2"/>
  <c r="B2482" i="2"/>
  <c r="F2482" i="5"/>
  <c r="A2482" i="5"/>
  <c r="J2483" i="2" l="1"/>
  <c r="P2483" i="2"/>
  <c r="G2483" i="5"/>
  <c r="E2482" i="5"/>
  <c r="J251" i="1"/>
  <c r="F2483" i="5" l="1"/>
  <c r="A2483" i="5"/>
  <c r="K2484" i="2"/>
  <c r="B2483" i="2"/>
  <c r="A2483" i="2"/>
  <c r="C2483" i="2"/>
  <c r="J2484" i="2" l="1"/>
  <c r="P2484" i="2"/>
  <c r="G2484" i="5"/>
  <c r="E2483" i="5"/>
  <c r="F2484" i="5" l="1"/>
  <c r="A2484" i="5"/>
  <c r="C2484" i="2"/>
  <c r="K2485" i="2"/>
  <c r="B2484" i="2"/>
  <c r="A2484" i="2"/>
  <c r="P2485" i="2" l="1"/>
  <c r="J2485" i="2"/>
  <c r="G2485" i="5"/>
  <c r="E2484" i="5"/>
  <c r="C2485" i="2" l="1"/>
  <c r="K2486" i="2"/>
  <c r="B2485" i="2"/>
  <c r="A2485" i="2"/>
  <c r="F2485" i="5"/>
  <c r="A2485" i="5"/>
  <c r="G2486" i="5" l="1"/>
  <c r="E2485" i="5"/>
  <c r="P2486" i="2"/>
  <c r="J2486" i="2"/>
  <c r="A2486" i="2" l="1"/>
  <c r="C2486" i="2"/>
  <c r="K2487" i="2"/>
  <c r="B2486" i="2"/>
  <c r="F2486" i="5"/>
  <c r="A2486" i="5"/>
  <c r="J2487" i="2" l="1"/>
  <c r="P2487" i="2"/>
  <c r="G2487" i="5"/>
  <c r="E2486" i="5"/>
  <c r="F2487" i="5" l="1"/>
  <c r="A2487" i="5"/>
  <c r="K2488" i="2"/>
  <c r="B2487" i="2"/>
  <c r="A2487" i="2"/>
  <c r="C2487" i="2"/>
  <c r="J2488" i="2" l="1"/>
  <c r="P2488" i="2"/>
  <c r="E2487" i="5"/>
  <c r="G2488" i="5"/>
  <c r="F2488" i="5" l="1"/>
  <c r="A2488" i="5"/>
  <c r="C2488" i="2"/>
  <c r="K2489" i="2"/>
  <c r="B2488" i="2"/>
  <c r="A2488" i="2"/>
  <c r="P2489" i="2" l="1"/>
  <c r="J2489" i="2"/>
  <c r="G2489" i="5"/>
  <c r="E2488" i="5"/>
  <c r="F2489" i="5" l="1"/>
  <c r="A2489" i="5"/>
  <c r="C2489" i="2"/>
  <c r="K2490" i="2"/>
  <c r="B2489" i="2"/>
  <c r="A2489" i="2"/>
  <c r="P2490" i="2" l="1"/>
  <c r="J2490" i="2"/>
  <c r="G2490" i="5"/>
  <c r="E2489" i="5"/>
  <c r="A2490" i="2" l="1"/>
  <c r="C2490" i="2"/>
  <c r="K2491" i="2"/>
  <c r="B2490" i="2"/>
  <c r="F2490" i="5"/>
  <c r="A2490" i="5"/>
  <c r="J2491" i="2" l="1"/>
  <c r="P2491" i="2"/>
  <c r="G2491" i="5"/>
  <c r="E2490" i="5"/>
  <c r="F2491" i="5" l="1"/>
  <c r="A2491" i="5"/>
  <c r="K2492" i="2"/>
  <c r="B2491" i="2"/>
  <c r="A2491" i="2"/>
  <c r="C2491" i="2"/>
  <c r="J2492" i="2" l="1"/>
  <c r="P2492" i="2"/>
  <c r="G2492" i="5"/>
  <c r="E2491" i="5"/>
  <c r="F2492" i="5" l="1"/>
  <c r="A2492" i="5"/>
  <c r="C2492" i="2"/>
  <c r="K2493" i="2"/>
  <c r="B2492" i="2"/>
  <c r="A2492" i="2"/>
  <c r="P2493" i="2" l="1"/>
  <c r="J2493" i="2"/>
  <c r="G2493" i="5"/>
  <c r="E2492" i="5"/>
  <c r="J252" i="1"/>
  <c r="F2493" i="5" l="1"/>
  <c r="A2493" i="5"/>
  <c r="C2493" i="2"/>
  <c r="K2494" i="2"/>
  <c r="B2493" i="2"/>
  <c r="A2493" i="2"/>
  <c r="P2494" i="2" l="1"/>
  <c r="J2494" i="2"/>
  <c r="G2494" i="5"/>
  <c r="E2493" i="5"/>
  <c r="F2494" i="5" l="1"/>
  <c r="A2494" i="5"/>
  <c r="A2494" i="2"/>
  <c r="C2494" i="2"/>
  <c r="K2495" i="2"/>
  <c r="B2494" i="2"/>
  <c r="J2495" i="2" l="1"/>
  <c r="P2495" i="2"/>
  <c r="G2495" i="5"/>
  <c r="E2494" i="5"/>
  <c r="F2495" i="5" l="1"/>
  <c r="A2495" i="5"/>
  <c r="K2496" i="2"/>
  <c r="B2495" i="2"/>
  <c r="A2495" i="2"/>
  <c r="C2495" i="2"/>
  <c r="J2496" i="2" l="1"/>
  <c r="P2496" i="2"/>
  <c r="G2496" i="5"/>
  <c r="E2495" i="5"/>
  <c r="F2496" i="5" l="1"/>
  <c r="A2496" i="5"/>
  <c r="C2496" i="2"/>
  <c r="K2497" i="2"/>
  <c r="B2496" i="2"/>
  <c r="A2496" i="2"/>
  <c r="P2497" i="2" l="1"/>
  <c r="J2497" i="2"/>
  <c r="G2497" i="5"/>
  <c r="E2496" i="5"/>
  <c r="C2497" i="2" l="1"/>
  <c r="K2498" i="2"/>
  <c r="B2497" i="2"/>
  <c r="A2497" i="2"/>
  <c r="F2497" i="5"/>
  <c r="A2497" i="5"/>
  <c r="G2498" i="5" l="1"/>
  <c r="E2497" i="5"/>
  <c r="P2498" i="2"/>
  <c r="J2498" i="2"/>
  <c r="A2498" i="2" l="1"/>
  <c r="C2498" i="2"/>
  <c r="K2499" i="2"/>
  <c r="B2498" i="2"/>
  <c r="F2498" i="5"/>
  <c r="A2498" i="5"/>
  <c r="J2499" i="2" l="1"/>
  <c r="P2499" i="2"/>
  <c r="G2499" i="5"/>
  <c r="E2498" i="5"/>
  <c r="F2499" i="5" l="1"/>
  <c r="A2499" i="5"/>
  <c r="K2500" i="2"/>
  <c r="B2499" i="2"/>
  <c r="A2499" i="2"/>
  <c r="C2499" i="2"/>
  <c r="J2500" i="2" l="1"/>
  <c r="P2500" i="2"/>
  <c r="G2500" i="5"/>
  <c r="E2499" i="5"/>
  <c r="F2500" i="5" l="1"/>
  <c r="A2500" i="5"/>
  <c r="C2500" i="2"/>
  <c r="K2501" i="2"/>
  <c r="B2500" i="2"/>
  <c r="A2500" i="2"/>
  <c r="P2501" i="2" l="1"/>
  <c r="J2501" i="2"/>
  <c r="G2501" i="5"/>
  <c r="E2500" i="5"/>
  <c r="C2501" i="2" l="1"/>
  <c r="K2502" i="2"/>
  <c r="B2501" i="2"/>
  <c r="A2501" i="2"/>
  <c r="F2501" i="5"/>
  <c r="A2501" i="5"/>
  <c r="G2502" i="5" l="1"/>
  <c r="E2501" i="5"/>
  <c r="P2502" i="2"/>
  <c r="J2502" i="2"/>
  <c r="A2502" i="2" l="1"/>
  <c r="C2502" i="2"/>
  <c r="K2503" i="2"/>
  <c r="B2502" i="2"/>
  <c r="F2502" i="5"/>
  <c r="A2502" i="5"/>
  <c r="J2503" i="2" l="1"/>
  <c r="P2503" i="2"/>
  <c r="G2503" i="5"/>
  <c r="E2502" i="5"/>
  <c r="J253" i="1"/>
  <c r="F2503" i="5" l="1"/>
  <c r="A2503" i="5"/>
  <c r="K2504" i="2"/>
  <c r="B2503" i="2"/>
  <c r="A2503" i="2"/>
  <c r="C2503" i="2"/>
  <c r="J2504" i="2" l="1"/>
  <c r="P2504" i="2"/>
  <c r="E2503" i="5"/>
  <c r="G2504" i="5"/>
  <c r="F2504" i="5" l="1"/>
  <c r="A2504" i="5"/>
  <c r="C2504" i="2"/>
  <c r="K2505" i="2"/>
  <c r="B2504" i="2"/>
  <c r="A2504" i="2"/>
  <c r="P2505" i="2" l="1"/>
  <c r="J2505" i="2"/>
  <c r="G2505" i="5"/>
  <c r="E2504" i="5"/>
  <c r="F2505" i="5" l="1"/>
  <c r="A2505" i="5"/>
  <c r="C2505" i="2"/>
  <c r="K2506" i="2"/>
  <c r="B2505" i="2"/>
  <c r="A2505" i="2"/>
  <c r="P2506" i="2" l="1"/>
  <c r="J2506" i="2"/>
  <c r="G2506" i="5"/>
  <c r="E2505" i="5"/>
  <c r="A2506" i="2" l="1"/>
  <c r="C2506" i="2"/>
  <c r="K2507" i="2"/>
  <c r="B2506" i="2"/>
  <c r="F2506" i="5"/>
  <c r="A2506" i="5"/>
  <c r="J2507" i="2" l="1"/>
  <c r="P2507" i="2"/>
  <c r="G2507" i="5"/>
  <c r="E2506" i="5"/>
  <c r="F2507" i="5" l="1"/>
  <c r="A2507" i="5"/>
  <c r="K2508" i="2"/>
  <c r="B2507" i="2"/>
  <c r="A2507" i="2"/>
  <c r="C2507" i="2"/>
  <c r="J2508" i="2" l="1"/>
  <c r="P2508" i="2"/>
  <c r="G2508" i="5"/>
  <c r="E2507" i="5"/>
  <c r="F2508" i="5" l="1"/>
  <c r="A2508" i="5"/>
  <c r="C2508" i="2"/>
  <c r="K2509" i="2"/>
  <c r="B2508" i="2"/>
  <c r="A2508" i="2"/>
  <c r="P2509" i="2" l="1"/>
  <c r="J2509" i="2"/>
  <c r="G2509" i="5"/>
  <c r="E2508" i="5"/>
  <c r="C2509" i="2" l="1"/>
  <c r="K2510" i="2"/>
  <c r="B2509" i="2"/>
  <c r="A2509" i="2"/>
  <c r="F2509" i="5"/>
  <c r="A2509" i="5"/>
  <c r="G2510" i="5" l="1"/>
  <c r="E2509" i="5"/>
  <c r="P2510" i="2"/>
  <c r="J2510" i="2"/>
  <c r="A2510" i="2" l="1"/>
  <c r="C2510" i="2"/>
  <c r="K2511" i="2"/>
  <c r="B2510" i="2"/>
  <c r="F2510" i="5"/>
  <c r="A2510" i="5"/>
  <c r="J2511" i="2" l="1"/>
  <c r="P2511" i="2"/>
  <c r="G2511" i="5"/>
  <c r="E2510" i="5"/>
  <c r="F2511" i="5" l="1"/>
  <c r="A2511" i="5"/>
  <c r="K2512" i="2"/>
  <c r="B2511" i="2"/>
  <c r="A2511" i="2"/>
  <c r="C2511" i="2"/>
  <c r="J2512" i="2" l="1"/>
  <c r="P2512" i="2"/>
  <c r="G2512" i="5"/>
  <c r="E2511" i="5"/>
  <c r="F2512" i="5" l="1"/>
  <c r="A2512" i="5"/>
  <c r="C2512" i="2"/>
  <c r="K2513" i="2"/>
  <c r="B2512" i="2"/>
  <c r="A2512" i="2"/>
  <c r="P2513" i="2" l="1"/>
  <c r="J2513" i="2"/>
  <c r="G2513" i="5"/>
  <c r="E2512" i="5"/>
  <c r="J254" i="1"/>
  <c r="F2513" i="5" l="1"/>
  <c r="A2513" i="5"/>
  <c r="C2513" i="2"/>
  <c r="K2514" i="2"/>
  <c r="B2513" i="2"/>
  <c r="A2513" i="2"/>
  <c r="P2514" i="2" l="1"/>
  <c r="J2514" i="2"/>
  <c r="G2514" i="5"/>
  <c r="E2513" i="5"/>
  <c r="F2514" i="5" l="1"/>
  <c r="A2514" i="5"/>
  <c r="A2514" i="2"/>
  <c r="C2514" i="2"/>
  <c r="K2515" i="2"/>
  <c r="B2514" i="2"/>
  <c r="J2515" i="2" l="1"/>
  <c r="P2515" i="2"/>
  <c r="G2515" i="5"/>
  <c r="E2514" i="5"/>
  <c r="F2515" i="5" l="1"/>
  <c r="A2515" i="5"/>
  <c r="K2516" i="2"/>
  <c r="B2515" i="2"/>
  <c r="A2515" i="2"/>
  <c r="C2515" i="2"/>
  <c r="J2516" i="2" l="1"/>
  <c r="P2516" i="2"/>
  <c r="G2516" i="5"/>
  <c r="E2515" i="5"/>
  <c r="F2516" i="5" l="1"/>
  <c r="A2516" i="5"/>
  <c r="C2516" i="2"/>
  <c r="K2517" i="2"/>
  <c r="B2516" i="2"/>
  <c r="A2516" i="2"/>
  <c r="P2517" i="2" l="1"/>
  <c r="J2517" i="2"/>
  <c r="E2516" i="5"/>
  <c r="G2517" i="5"/>
  <c r="C2517" i="2" l="1"/>
  <c r="K2518" i="2"/>
  <c r="B2517" i="2"/>
  <c r="A2517" i="2"/>
  <c r="F2517" i="5"/>
  <c r="A2517" i="5"/>
  <c r="E2517" i="5" l="1"/>
  <c r="G2518" i="5"/>
  <c r="P2518" i="2"/>
  <c r="J2518" i="2"/>
  <c r="A2518" i="2" l="1"/>
  <c r="C2518" i="2"/>
  <c r="K2519" i="2"/>
  <c r="B2518" i="2"/>
  <c r="F2518" i="5"/>
  <c r="J2519" i="2" l="1"/>
  <c r="P2519" i="2"/>
  <c r="E2518" i="5"/>
  <c r="G2519" i="5"/>
  <c r="A2518" i="5"/>
  <c r="F2519" i="5" l="1"/>
  <c r="A2519" i="5"/>
  <c r="K2520" i="2"/>
  <c r="B2519" i="2"/>
  <c r="A2519" i="2"/>
  <c r="C2519" i="2"/>
  <c r="J2520" i="2" l="1"/>
  <c r="P2520" i="2"/>
  <c r="E2519" i="5"/>
  <c r="G2520" i="5"/>
  <c r="F2520" i="5" l="1"/>
  <c r="C2520" i="2"/>
  <c r="K2521" i="2"/>
  <c r="B2520" i="2"/>
  <c r="A2520" i="2"/>
  <c r="P2521" i="2" l="1"/>
  <c r="J2521" i="2"/>
  <c r="E2520" i="5"/>
  <c r="G2521" i="5"/>
  <c r="A2520" i="5"/>
  <c r="F2521" i="5" l="1"/>
  <c r="C2521" i="2"/>
  <c r="K2522" i="2"/>
  <c r="B2521" i="2"/>
  <c r="A2521" i="2"/>
  <c r="P2522" i="2" l="1"/>
  <c r="J2522" i="2"/>
  <c r="E2521" i="5"/>
  <c r="G2522" i="5"/>
  <c r="A2521" i="5"/>
  <c r="F2522" i="5" l="1"/>
  <c r="A2522" i="2"/>
  <c r="C2522" i="2"/>
  <c r="K2523" i="2"/>
  <c r="B2522" i="2"/>
  <c r="E2522" i="5" l="1"/>
  <c r="G2523" i="5"/>
  <c r="J2523" i="2"/>
  <c r="P2523" i="2"/>
  <c r="A2522" i="5"/>
  <c r="J255" i="1"/>
  <c r="K2524" i="2" l="1"/>
  <c r="B2523" i="2"/>
  <c r="A2523" i="2"/>
  <c r="C2523" i="2"/>
  <c r="F2523" i="5"/>
  <c r="A2523" i="5"/>
  <c r="E2523" i="5" l="1"/>
  <c r="G2524" i="5"/>
  <c r="J2524" i="2"/>
  <c r="P2524" i="2"/>
  <c r="C2524" i="2" l="1"/>
  <c r="K2525" i="2"/>
  <c r="B2524" i="2"/>
  <c r="A2524" i="2"/>
  <c r="F2524" i="5"/>
  <c r="A2524" i="5"/>
  <c r="E2524" i="5" l="1"/>
  <c r="G2525" i="5"/>
  <c r="P2525" i="2"/>
  <c r="J2525" i="2"/>
  <c r="C2525" i="2" l="1"/>
  <c r="K2526" i="2"/>
  <c r="B2525" i="2"/>
  <c r="A2525" i="2"/>
  <c r="F2525" i="5"/>
  <c r="A2525" i="5"/>
  <c r="E2525" i="5" l="1"/>
  <c r="G2526" i="5"/>
  <c r="P2526" i="2"/>
  <c r="J2526" i="2"/>
  <c r="A2526" i="2" l="1"/>
  <c r="C2526" i="2"/>
  <c r="K2527" i="2"/>
  <c r="B2526" i="2"/>
  <c r="F2526" i="5"/>
  <c r="J2527" i="2" l="1"/>
  <c r="P2527" i="2"/>
  <c r="E2526" i="5"/>
  <c r="G2527" i="5"/>
  <c r="A2526" i="5"/>
  <c r="F2527" i="5" l="1"/>
  <c r="A2527" i="5"/>
  <c r="K2528" i="2"/>
  <c r="B2527" i="2"/>
  <c r="A2527" i="2"/>
  <c r="C2527" i="2"/>
  <c r="J2528" i="2" l="1"/>
  <c r="P2528" i="2"/>
  <c r="E2527" i="5"/>
  <c r="G2528" i="5"/>
  <c r="F2528" i="5" l="1"/>
  <c r="C2528" i="2"/>
  <c r="K2529" i="2"/>
  <c r="B2528" i="2"/>
  <c r="A2528" i="2"/>
  <c r="P2529" i="2" l="1"/>
  <c r="J2529" i="2"/>
  <c r="E2528" i="5"/>
  <c r="G2529" i="5"/>
  <c r="A2528" i="5"/>
  <c r="F2529" i="5" l="1"/>
  <c r="C2529" i="2"/>
  <c r="K2530" i="2"/>
  <c r="B2529" i="2"/>
  <c r="A2529" i="2"/>
  <c r="P2530" i="2" l="1"/>
  <c r="J2530" i="2"/>
  <c r="E2529" i="5"/>
  <c r="G2530" i="5"/>
  <c r="A2529" i="5"/>
  <c r="F2530" i="5" l="1"/>
  <c r="A2530" i="2"/>
  <c r="C2530" i="2"/>
  <c r="K2531" i="2"/>
  <c r="B2530" i="2"/>
  <c r="E2530" i="5" l="1"/>
  <c r="G2531" i="5"/>
  <c r="J2531" i="2"/>
  <c r="P2531" i="2"/>
  <c r="A2530" i="5"/>
  <c r="K2532" i="2" l="1"/>
  <c r="B2531" i="2"/>
  <c r="A2531" i="2"/>
  <c r="C2531" i="2"/>
  <c r="F2531" i="5"/>
  <c r="A2531" i="5"/>
  <c r="E2531" i="5" l="1"/>
  <c r="G2532" i="5"/>
  <c r="J2532" i="2"/>
  <c r="P2532" i="2"/>
  <c r="C2532" i="2" l="1"/>
  <c r="K2533" i="2"/>
  <c r="B2532" i="2"/>
  <c r="A2532" i="2"/>
  <c r="F2532" i="5"/>
  <c r="A2532" i="5"/>
  <c r="E2532" i="5" l="1"/>
  <c r="G2533" i="5"/>
  <c r="P2533" i="2"/>
  <c r="J2533" i="2"/>
  <c r="J256" i="1"/>
  <c r="C2533" i="2" l="1"/>
  <c r="K2534" i="2"/>
  <c r="B2533" i="2"/>
  <c r="A2533" i="2"/>
  <c r="F2533" i="5"/>
  <c r="A2533" i="5"/>
  <c r="E2533" i="5" l="1"/>
  <c r="G2534" i="5"/>
  <c r="P2534" i="2"/>
  <c r="J2534" i="2"/>
  <c r="A2534" i="2" l="1"/>
  <c r="C2534" i="2"/>
  <c r="K2535" i="2"/>
  <c r="B2534" i="2"/>
  <c r="F2534" i="5"/>
  <c r="J2535" i="2" l="1"/>
  <c r="P2535" i="2"/>
  <c r="E2534" i="5"/>
  <c r="G2535" i="5"/>
  <c r="A2534" i="5"/>
  <c r="F2535" i="5" l="1"/>
  <c r="A2535" i="5"/>
  <c r="K2536" i="2"/>
  <c r="B2535" i="2"/>
  <c r="A2535" i="2"/>
  <c r="C2535" i="2"/>
  <c r="J2536" i="2" l="1"/>
  <c r="P2536" i="2"/>
  <c r="E2535" i="5"/>
  <c r="G2536" i="5"/>
  <c r="F2536" i="5" l="1"/>
  <c r="C2536" i="2"/>
  <c r="B2536" i="2"/>
  <c r="A2536" i="2"/>
  <c r="K2537" i="2"/>
  <c r="E2536" i="5" l="1"/>
  <c r="G2537" i="5"/>
  <c r="J2537" i="2"/>
  <c r="P2537" i="2"/>
  <c r="A2536" i="5"/>
  <c r="K2538" i="2" l="1"/>
  <c r="B2537" i="2"/>
  <c r="C2537" i="2"/>
  <c r="A2537" i="2"/>
  <c r="F2537" i="5"/>
  <c r="E2537" i="5" l="1"/>
  <c r="G2538" i="5"/>
  <c r="A2537" i="5"/>
  <c r="P2538" i="2"/>
  <c r="J2538" i="2"/>
  <c r="C2538" i="2" l="1"/>
  <c r="B2538" i="2"/>
  <c r="A2538" i="2"/>
  <c r="K2539" i="2"/>
  <c r="F2538" i="5"/>
  <c r="P2539" i="2" l="1"/>
  <c r="J2539" i="2"/>
  <c r="E2538" i="5"/>
  <c r="G2539" i="5"/>
  <c r="A2538" i="5"/>
  <c r="F2539" i="5" l="1"/>
  <c r="A2539" i="5"/>
  <c r="B2539" i="2"/>
  <c r="A2539" i="2"/>
  <c r="K2540" i="2"/>
  <c r="C2539" i="2"/>
  <c r="J2540" i="2" l="1"/>
  <c r="P2540" i="2"/>
  <c r="E2539" i="5"/>
  <c r="G2540" i="5"/>
  <c r="F2540" i="5" l="1"/>
  <c r="A2540" i="5"/>
  <c r="A2540" i="2"/>
  <c r="K2541" i="2"/>
  <c r="C2540" i="2"/>
  <c r="B2540" i="2"/>
  <c r="J2541" i="2" l="1"/>
  <c r="P2541" i="2"/>
  <c r="E2540" i="5"/>
  <c r="G2541" i="5"/>
  <c r="F2541" i="5" l="1"/>
  <c r="A2541" i="5"/>
  <c r="K2542" i="2"/>
  <c r="B2541" i="2"/>
  <c r="C2541" i="2"/>
  <c r="A2541" i="2"/>
  <c r="P2542" i="2" l="1"/>
  <c r="J2542" i="2"/>
  <c r="E2541" i="5"/>
  <c r="G2542" i="5"/>
  <c r="F2542" i="5" l="1"/>
  <c r="C2542" i="2"/>
  <c r="B2542" i="2"/>
  <c r="A2542" i="2"/>
  <c r="K2543" i="2"/>
  <c r="E2542" i="5" l="1"/>
  <c r="G2543" i="5"/>
  <c r="P2543" i="2"/>
  <c r="J2543" i="2"/>
  <c r="A2542" i="5"/>
  <c r="J257" i="1"/>
  <c r="A2543" i="2" l="1"/>
  <c r="K2544" i="2"/>
  <c r="C2543" i="2"/>
  <c r="B2543" i="2"/>
  <c r="F2543" i="5"/>
  <c r="A2543" i="5"/>
  <c r="P2544" i="2" l="1"/>
  <c r="J2544" i="2"/>
  <c r="E2543" i="5"/>
  <c r="G2544" i="5"/>
  <c r="F2544" i="5" l="1"/>
  <c r="A2544" i="2"/>
  <c r="K2545" i="2"/>
  <c r="C2544" i="2"/>
  <c r="B2544" i="2"/>
  <c r="J2545" i="2" l="1"/>
  <c r="P2545" i="2"/>
  <c r="E2544" i="5"/>
  <c r="G2545" i="5"/>
  <c r="A2544" i="5"/>
  <c r="F2545" i="5" l="1"/>
  <c r="A2545" i="5"/>
  <c r="K2546" i="2"/>
  <c r="B2545" i="2"/>
  <c r="C2545" i="2"/>
  <c r="A2545" i="2"/>
  <c r="J2546" i="2" l="1"/>
  <c r="P2546" i="2"/>
  <c r="E2545" i="5"/>
  <c r="G2546" i="5"/>
  <c r="F2546" i="5" l="1"/>
  <c r="C2546" i="2"/>
  <c r="A2546" i="2"/>
  <c r="K2547" i="2"/>
  <c r="B2546" i="2"/>
  <c r="E2546" i="5" l="1"/>
  <c r="G2547" i="5"/>
  <c r="P2547" i="2"/>
  <c r="J2547" i="2"/>
  <c r="A2546" i="5"/>
  <c r="K2548" i="2" l="1"/>
  <c r="C2547" i="2"/>
  <c r="B2547" i="2"/>
  <c r="A2547" i="2"/>
  <c r="F2547" i="5"/>
  <c r="A2547" i="5"/>
  <c r="E2547" i="5" l="1"/>
  <c r="G2548" i="5"/>
  <c r="P2548" i="2"/>
  <c r="J2548" i="2"/>
  <c r="A2548" i="2" l="1"/>
  <c r="K2549" i="2"/>
  <c r="C2548" i="2"/>
  <c r="B2548" i="2"/>
  <c r="F2548" i="5"/>
  <c r="A2548" i="5"/>
  <c r="J2549" i="2" l="1"/>
  <c r="P2549" i="2"/>
  <c r="E2548" i="5"/>
  <c r="G2549" i="5"/>
  <c r="F2549" i="5" l="1"/>
  <c r="A2549" i="5"/>
  <c r="K2550" i="2"/>
  <c r="B2549" i="2"/>
  <c r="A2549" i="2"/>
  <c r="C2549" i="2"/>
  <c r="P2550" i="2" l="1"/>
  <c r="J2550" i="2"/>
  <c r="E2549" i="5"/>
  <c r="G2550" i="5"/>
  <c r="F2550" i="5" l="1"/>
  <c r="C2550" i="2"/>
  <c r="K2551" i="2"/>
  <c r="B2550" i="2"/>
  <c r="A2550" i="2"/>
  <c r="P2551" i="2" l="1"/>
  <c r="J2551" i="2"/>
  <c r="E2550" i="5"/>
  <c r="G2551" i="5"/>
  <c r="A2550" i="5"/>
  <c r="F2551" i="5" l="1"/>
  <c r="A2551" i="5"/>
  <c r="K2552" i="2"/>
  <c r="C2551" i="2"/>
  <c r="B2551" i="2"/>
  <c r="A2551" i="2"/>
  <c r="J2552" i="2" l="1"/>
  <c r="P2552" i="2"/>
  <c r="E2551" i="5"/>
  <c r="G2552" i="5"/>
  <c r="F2552" i="5" l="1"/>
  <c r="A2552" i="5"/>
  <c r="A2552" i="2"/>
  <c r="B2552" i="2"/>
  <c r="K2553" i="2"/>
  <c r="C2552" i="2"/>
  <c r="J2553" i="2" l="1"/>
  <c r="P2553" i="2"/>
  <c r="E2552" i="5"/>
  <c r="G2553" i="5"/>
  <c r="J258" i="1"/>
  <c r="F2553" i="5" l="1"/>
  <c r="K2554" i="2"/>
  <c r="B2553" i="2"/>
  <c r="C2553" i="2"/>
  <c r="A2553" i="2"/>
  <c r="P2554" i="2" l="1"/>
  <c r="J2554" i="2"/>
  <c r="E2553" i="5"/>
  <c r="G2554" i="5"/>
  <c r="A2553" i="5"/>
  <c r="F2554" i="5" l="1"/>
  <c r="C2554" i="2"/>
  <c r="B2554" i="2"/>
  <c r="A2554" i="2"/>
  <c r="K2555" i="2"/>
  <c r="E2554" i="5" l="1"/>
  <c r="G2555" i="5"/>
  <c r="P2555" i="2"/>
  <c r="J2555" i="2"/>
  <c r="A2554" i="5"/>
  <c r="B2555" i="2" l="1"/>
  <c r="A2555" i="2"/>
  <c r="K2556" i="2"/>
  <c r="C2555" i="2"/>
  <c r="F2555" i="5"/>
  <c r="J2556" i="2" l="1"/>
  <c r="P2556" i="2"/>
  <c r="E2555" i="5"/>
  <c r="G2556" i="5"/>
  <c r="A2555" i="5"/>
  <c r="F2556" i="5" l="1"/>
  <c r="A2556" i="5"/>
  <c r="A2556" i="2"/>
  <c r="K2557" i="2"/>
  <c r="C2556" i="2"/>
  <c r="B2556" i="2"/>
  <c r="J2557" i="2" l="1"/>
  <c r="P2557" i="2"/>
  <c r="E2556" i="5"/>
  <c r="G2557" i="5"/>
  <c r="F2557" i="5" l="1"/>
  <c r="A2557" i="5"/>
  <c r="K2558" i="2"/>
  <c r="B2557" i="2"/>
  <c r="C2557" i="2"/>
  <c r="A2557" i="2"/>
  <c r="P2558" i="2" l="1"/>
  <c r="J2558" i="2"/>
  <c r="E2557" i="5"/>
  <c r="G2558" i="5"/>
  <c r="F2558" i="5" l="1"/>
  <c r="C2558" i="2"/>
  <c r="B2558" i="2"/>
  <c r="A2558" i="2"/>
  <c r="K2559" i="2"/>
  <c r="E2558" i="5" l="1"/>
  <c r="G2559" i="5"/>
  <c r="P2559" i="2"/>
  <c r="J2559" i="2"/>
  <c r="A2558" i="5"/>
  <c r="A2559" i="2" l="1"/>
  <c r="K2560" i="2"/>
  <c r="C2559" i="2"/>
  <c r="B2559" i="2"/>
  <c r="F2559" i="5"/>
  <c r="A2559" i="5"/>
  <c r="P2560" i="2" l="1"/>
  <c r="J2560" i="2"/>
  <c r="E2559" i="5"/>
  <c r="G2560" i="5"/>
  <c r="F2560" i="5" l="1"/>
  <c r="A2560" i="2"/>
  <c r="K2561" i="2"/>
  <c r="C2560" i="2"/>
  <c r="B2560" i="2"/>
  <c r="J2561" i="2" l="1"/>
  <c r="P2561" i="2"/>
  <c r="E2560" i="5"/>
  <c r="G2561" i="5"/>
  <c r="A2560" i="5"/>
  <c r="F2561" i="5" l="1"/>
  <c r="A2561" i="5"/>
  <c r="K2562" i="2"/>
  <c r="B2561" i="2"/>
  <c r="C2561" i="2"/>
  <c r="A2561" i="2"/>
  <c r="J2562" i="2" l="1"/>
  <c r="P2562" i="2"/>
  <c r="E2561" i="5"/>
  <c r="G2562" i="5"/>
  <c r="F2562" i="5" l="1"/>
  <c r="C2562" i="2"/>
  <c r="A2562" i="2"/>
  <c r="K2563" i="2"/>
  <c r="B2562" i="2"/>
  <c r="E2562" i="5" l="1"/>
  <c r="G2563" i="5"/>
  <c r="P2563" i="2"/>
  <c r="J2563" i="2"/>
  <c r="A2562" i="5"/>
  <c r="J259" i="1"/>
  <c r="K2564" i="2" l="1"/>
  <c r="C2563" i="2"/>
  <c r="B2563" i="2"/>
  <c r="A2563" i="2"/>
  <c r="F2563" i="5"/>
  <c r="A2563" i="5"/>
  <c r="E2563" i="5" l="1"/>
  <c r="G2564" i="5"/>
  <c r="P2564" i="2"/>
  <c r="J2564" i="2"/>
  <c r="A2564" i="2" l="1"/>
  <c r="K2565" i="2"/>
  <c r="C2564" i="2"/>
  <c r="B2564" i="2"/>
  <c r="F2564" i="5"/>
  <c r="A2564" i="5"/>
  <c r="J2565" i="2" l="1"/>
  <c r="P2565" i="2"/>
  <c r="E2564" i="5"/>
  <c r="G2565" i="5"/>
  <c r="F2565" i="5" l="1"/>
  <c r="A2565" i="5"/>
  <c r="K2566" i="2"/>
  <c r="B2565" i="2"/>
  <c r="A2565" i="2"/>
  <c r="C2565" i="2"/>
  <c r="P2566" i="2" l="1"/>
  <c r="J2566" i="2"/>
  <c r="E2565" i="5"/>
  <c r="G2566" i="5"/>
  <c r="F2566" i="5" l="1"/>
  <c r="C2566" i="2"/>
  <c r="K2567" i="2"/>
  <c r="B2566" i="2"/>
  <c r="A2566" i="2"/>
  <c r="P2567" i="2" l="1"/>
  <c r="J2567" i="2"/>
  <c r="E2566" i="5"/>
  <c r="G2567" i="5"/>
  <c r="A2566" i="5"/>
  <c r="F2567" i="5" l="1"/>
  <c r="A2567" i="5"/>
  <c r="K2568" i="2"/>
  <c r="C2567" i="2"/>
  <c r="B2567" i="2"/>
  <c r="A2567" i="2"/>
  <c r="J2568" i="2" l="1"/>
  <c r="P2568" i="2"/>
  <c r="E2567" i="5"/>
  <c r="G2568" i="5"/>
  <c r="F2568" i="5" l="1"/>
  <c r="A2568" i="5"/>
  <c r="A2568" i="2"/>
  <c r="B2568" i="2"/>
  <c r="K2569" i="2"/>
  <c r="C2568" i="2"/>
  <c r="J2569" i="2" l="1"/>
  <c r="P2569" i="2"/>
  <c r="E2568" i="5"/>
  <c r="G2569" i="5"/>
  <c r="F2569" i="5" l="1"/>
  <c r="K2570" i="2"/>
  <c r="B2569" i="2"/>
  <c r="C2569" i="2"/>
  <c r="A2569" i="2"/>
  <c r="P2570" i="2" l="1"/>
  <c r="J2570" i="2"/>
  <c r="E2569" i="5"/>
  <c r="G2570" i="5"/>
  <c r="A2569" i="5"/>
  <c r="F2570" i="5" l="1"/>
  <c r="C2570" i="2"/>
  <c r="B2570" i="2"/>
  <c r="A2570" i="2"/>
  <c r="K2571" i="2"/>
  <c r="E2570" i="5" l="1"/>
  <c r="G2571" i="5"/>
  <c r="P2571" i="2"/>
  <c r="J2571" i="2"/>
  <c r="A2570" i="5"/>
  <c r="B2571" i="2" l="1"/>
  <c r="A2571" i="2"/>
  <c r="K2572" i="2"/>
  <c r="C2571" i="2"/>
  <c r="F2571" i="5"/>
  <c r="J2572" i="2" l="1"/>
  <c r="P2572" i="2"/>
  <c r="E2571" i="5"/>
  <c r="G2572" i="5"/>
  <c r="A2571" i="5"/>
  <c r="F2572" i="5" l="1"/>
  <c r="A2572" i="5"/>
  <c r="A2572" i="2"/>
  <c r="K2573" i="2"/>
  <c r="C2572" i="2"/>
  <c r="B2572" i="2"/>
  <c r="J2573" i="2" l="1"/>
  <c r="P2573" i="2"/>
  <c r="E2572" i="5"/>
  <c r="G2573" i="5"/>
  <c r="J260" i="1"/>
  <c r="F2573" i="5" l="1"/>
  <c r="A2573" i="5"/>
  <c r="K2574" i="2"/>
  <c r="B2573" i="2"/>
  <c r="C2573" i="2"/>
  <c r="A2573" i="2"/>
  <c r="P2574" i="2" l="1"/>
  <c r="J2574" i="2"/>
  <c r="E2573" i="5"/>
  <c r="G2574" i="5"/>
  <c r="F2574" i="5" l="1"/>
  <c r="C2574" i="2"/>
  <c r="B2574" i="2"/>
  <c r="A2574" i="2"/>
  <c r="K2575" i="2"/>
  <c r="E2574" i="5" l="1"/>
  <c r="G2575" i="5"/>
  <c r="P2575" i="2"/>
  <c r="J2575" i="2"/>
  <c r="A2574" i="5"/>
  <c r="A2575" i="2" l="1"/>
  <c r="K2576" i="2"/>
  <c r="C2575" i="2"/>
  <c r="B2575" i="2"/>
  <c r="F2575" i="5"/>
  <c r="A2575" i="5"/>
  <c r="P2576" i="2" l="1"/>
  <c r="J2576" i="2"/>
  <c r="E2575" i="5"/>
  <c r="G2576" i="5"/>
  <c r="F2576" i="5" l="1"/>
  <c r="A2576" i="2"/>
  <c r="K2577" i="2"/>
  <c r="C2576" i="2"/>
  <c r="B2576" i="2"/>
  <c r="J2577" i="2" l="1"/>
  <c r="P2577" i="2"/>
  <c r="E2576" i="5"/>
  <c r="G2577" i="5"/>
  <c r="A2576" i="5"/>
  <c r="F2577" i="5" l="1"/>
  <c r="A2577" i="5"/>
  <c r="K2578" i="2"/>
  <c r="B2577" i="2"/>
  <c r="C2577" i="2"/>
  <c r="A2577" i="2"/>
  <c r="J2578" i="2" l="1"/>
  <c r="P2578" i="2"/>
  <c r="E2577" i="5"/>
  <c r="G2578" i="5"/>
  <c r="F2578" i="5" l="1"/>
  <c r="C2578" i="2"/>
  <c r="A2578" i="2"/>
  <c r="K2579" i="2"/>
  <c r="B2578" i="2"/>
  <c r="E2578" i="5" l="1"/>
  <c r="G2579" i="5"/>
  <c r="P2579" i="2"/>
  <c r="J2579" i="2"/>
  <c r="A2578" i="5"/>
  <c r="K2580" i="2" l="1"/>
  <c r="C2579" i="2"/>
  <c r="B2579" i="2"/>
  <c r="A2579" i="2"/>
  <c r="F2579" i="5"/>
  <c r="A2579" i="5"/>
  <c r="E2579" i="5" l="1"/>
  <c r="G2580" i="5"/>
  <c r="P2580" i="2"/>
  <c r="J2580" i="2"/>
  <c r="A2580" i="2" l="1"/>
  <c r="K2581" i="2"/>
  <c r="C2580" i="2"/>
  <c r="B2580" i="2"/>
  <c r="F2580" i="5"/>
  <c r="A2580" i="5"/>
  <c r="J2581" i="2" l="1"/>
  <c r="P2581" i="2"/>
  <c r="E2580" i="5"/>
  <c r="G2581" i="5"/>
  <c r="F2581" i="5" l="1"/>
  <c r="A2581" i="5"/>
  <c r="K2582" i="2"/>
  <c r="B2581" i="2"/>
  <c r="A2581" i="2"/>
  <c r="C2581" i="2"/>
  <c r="P2582" i="2" l="1"/>
  <c r="J2582" i="2"/>
  <c r="E2581" i="5"/>
  <c r="G2582" i="5"/>
  <c r="F2582" i="5" l="1"/>
  <c r="C2582" i="2"/>
  <c r="K2583" i="2"/>
  <c r="B2582" i="2"/>
  <c r="A2582" i="2"/>
  <c r="P2583" i="2" l="1"/>
  <c r="J2583" i="2"/>
  <c r="E2582" i="5"/>
  <c r="G2583" i="5"/>
  <c r="A2582" i="5"/>
  <c r="J261" i="1"/>
  <c r="F2583" i="5" l="1"/>
  <c r="A2583" i="5"/>
  <c r="K2584" i="2"/>
  <c r="C2583" i="2"/>
  <c r="B2583" i="2"/>
  <c r="A2583" i="2"/>
  <c r="J2584" i="2" l="1"/>
  <c r="P2584" i="2"/>
  <c r="E2583" i="5"/>
  <c r="G2584" i="5"/>
  <c r="F2584" i="5" l="1"/>
  <c r="A2584" i="5"/>
  <c r="A2584" i="2"/>
  <c r="B2584" i="2"/>
  <c r="K2585" i="2"/>
  <c r="C2584" i="2"/>
  <c r="J2585" i="2" l="1"/>
  <c r="P2585" i="2"/>
  <c r="E2584" i="5"/>
  <c r="G2585" i="5"/>
  <c r="F2585" i="5" l="1"/>
  <c r="K2586" i="2"/>
  <c r="B2585" i="2"/>
  <c r="C2585" i="2"/>
  <c r="A2585" i="2"/>
  <c r="P2586" i="2" l="1"/>
  <c r="J2586" i="2"/>
  <c r="E2585" i="5"/>
  <c r="G2586" i="5"/>
  <c r="A2585" i="5"/>
  <c r="F2586" i="5" l="1"/>
  <c r="C2586" i="2"/>
  <c r="B2586" i="2"/>
  <c r="A2586" i="2"/>
  <c r="K2587" i="2"/>
  <c r="E2586" i="5" l="1"/>
  <c r="G2587" i="5"/>
  <c r="P2587" i="2"/>
  <c r="J2587" i="2"/>
  <c r="A2586" i="5"/>
  <c r="B2587" i="2" l="1"/>
  <c r="A2587" i="2"/>
  <c r="K2588" i="2"/>
  <c r="C2587" i="2"/>
  <c r="F2587" i="5"/>
  <c r="J2588" i="2" l="1"/>
  <c r="P2588" i="2"/>
  <c r="E2587" i="5"/>
  <c r="G2588" i="5"/>
  <c r="A2587" i="5"/>
  <c r="F2588" i="5" l="1"/>
  <c r="A2588" i="5"/>
  <c r="A2588" i="2"/>
  <c r="K2589" i="2"/>
  <c r="C2588" i="2"/>
  <c r="B2588" i="2"/>
  <c r="J2589" i="2" l="1"/>
  <c r="P2589" i="2"/>
  <c r="E2588" i="5"/>
  <c r="G2589" i="5"/>
  <c r="F2589" i="5" l="1"/>
  <c r="A2589" i="5"/>
  <c r="K2590" i="2"/>
  <c r="B2589" i="2"/>
  <c r="C2589" i="2"/>
  <c r="A2589" i="2"/>
  <c r="P2590" i="2" l="1"/>
  <c r="J2590" i="2"/>
  <c r="E2589" i="5"/>
  <c r="G2590" i="5"/>
  <c r="F2590" i="5" l="1"/>
  <c r="C2590" i="2"/>
  <c r="B2590" i="2"/>
  <c r="A2590" i="2"/>
  <c r="K2591" i="2"/>
  <c r="E2590" i="5" l="1"/>
  <c r="G2591" i="5"/>
  <c r="P2591" i="2"/>
  <c r="J2591" i="2"/>
  <c r="A2590" i="5"/>
  <c r="A2591" i="2" l="1"/>
  <c r="K2592" i="2"/>
  <c r="C2591" i="2"/>
  <c r="B2591" i="2"/>
  <c r="F2591" i="5"/>
  <c r="A2591" i="5"/>
  <c r="P2592" i="2" l="1"/>
  <c r="J2592" i="2"/>
  <c r="E2591" i="5"/>
  <c r="G2592" i="5"/>
  <c r="F2592" i="5" l="1"/>
  <c r="A2592" i="2"/>
  <c r="K2593" i="2"/>
  <c r="C2592" i="2"/>
  <c r="B2592" i="2"/>
  <c r="J2593" i="2" l="1"/>
  <c r="P2593" i="2"/>
  <c r="E2592" i="5"/>
  <c r="G2593" i="5"/>
  <c r="A2592" i="5"/>
  <c r="J262" i="1"/>
  <c r="F2593" i="5" l="1"/>
  <c r="A2593" i="5"/>
  <c r="K2594" i="2"/>
  <c r="B2593" i="2"/>
  <c r="C2593" i="2"/>
  <c r="A2593" i="2"/>
  <c r="J2594" i="2" l="1"/>
  <c r="P2594" i="2"/>
  <c r="E2593" i="5"/>
  <c r="G2594" i="5"/>
  <c r="F2594" i="5" l="1"/>
  <c r="C2594" i="2"/>
  <c r="A2594" i="2"/>
  <c r="K2595" i="2"/>
  <c r="B2594" i="2"/>
  <c r="E2594" i="5" l="1"/>
  <c r="G2595" i="5"/>
  <c r="P2595" i="2"/>
  <c r="J2595" i="2"/>
  <c r="A2594" i="5"/>
  <c r="K2596" i="2" l="1"/>
  <c r="C2595" i="2"/>
  <c r="B2595" i="2"/>
  <c r="A2595" i="2"/>
  <c r="F2595" i="5"/>
  <c r="A2595" i="5"/>
  <c r="E2595" i="5" l="1"/>
  <c r="G2596" i="5"/>
  <c r="P2596" i="2"/>
  <c r="J2596" i="2"/>
  <c r="A2596" i="2" l="1"/>
  <c r="K2597" i="2"/>
  <c r="C2596" i="2"/>
  <c r="B2596" i="2"/>
  <c r="F2596" i="5"/>
  <c r="A2596" i="5"/>
  <c r="J2597" i="2" l="1"/>
  <c r="P2597" i="2"/>
  <c r="E2596" i="5"/>
  <c r="G2597" i="5"/>
  <c r="F2597" i="5" l="1"/>
  <c r="A2597" i="5"/>
  <c r="K2598" i="2"/>
  <c r="B2597" i="2"/>
  <c r="A2597" i="2"/>
  <c r="C2597" i="2"/>
  <c r="P2598" i="2" l="1"/>
  <c r="J2598" i="2"/>
  <c r="E2597" i="5"/>
  <c r="G2598" i="5"/>
  <c r="F2598" i="5" l="1"/>
  <c r="C2598" i="2"/>
  <c r="K2599" i="2"/>
  <c r="B2598" i="2"/>
  <c r="A2598" i="2"/>
  <c r="P2599" i="2" l="1"/>
  <c r="J2599" i="2"/>
  <c r="E2598" i="5"/>
  <c r="G2599" i="5"/>
  <c r="A2598" i="5"/>
  <c r="F2599" i="5" l="1"/>
  <c r="A2599" i="5"/>
  <c r="K2600" i="2"/>
  <c r="C2599" i="2"/>
  <c r="B2599" i="2"/>
  <c r="A2599" i="2"/>
  <c r="J2600" i="2" l="1"/>
  <c r="P2600" i="2"/>
  <c r="E2599" i="5"/>
  <c r="G2600" i="5"/>
  <c r="F2600" i="5" l="1"/>
  <c r="A2600" i="5"/>
  <c r="A2600" i="2"/>
  <c r="B2600" i="2"/>
  <c r="K2601" i="2"/>
  <c r="C2600" i="2"/>
  <c r="J2601" i="2" l="1"/>
  <c r="P2601" i="2"/>
  <c r="E2600" i="5"/>
  <c r="G2601" i="5"/>
  <c r="F2601" i="5" l="1"/>
  <c r="K2602" i="2"/>
  <c r="B2601" i="2"/>
  <c r="C2601" i="2"/>
  <c r="A2601" i="2"/>
  <c r="P2602" i="2" l="1"/>
  <c r="J2602" i="2"/>
  <c r="E2601" i="5"/>
  <c r="G2602" i="5"/>
  <c r="A2601" i="5"/>
  <c r="F2602" i="5" l="1"/>
  <c r="C2602" i="2"/>
  <c r="B2602" i="2"/>
  <c r="A2602" i="2"/>
  <c r="K2603" i="2"/>
  <c r="E2602" i="5" l="1"/>
  <c r="G2603" i="5"/>
  <c r="P2603" i="2"/>
  <c r="J2603" i="2"/>
  <c r="A2602" i="5"/>
  <c r="J263" i="1"/>
  <c r="B2603" i="2" l="1"/>
  <c r="A2603" i="2"/>
  <c r="K2604" i="2"/>
  <c r="C2603" i="2"/>
  <c r="F2603" i="5"/>
  <c r="J2604" i="2" l="1"/>
  <c r="P2604" i="2"/>
  <c r="E2603" i="5"/>
  <c r="G2604" i="5"/>
  <c r="A2603" i="5"/>
  <c r="F2604" i="5" l="1"/>
  <c r="A2604" i="5"/>
  <c r="A2604" i="2"/>
  <c r="K2605" i="2"/>
  <c r="C2604" i="2"/>
  <c r="B2604" i="2"/>
  <c r="J2605" i="2" l="1"/>
  <c r="P2605" i="2"/>
  <c r="E2604" i="5"/>
  <c r="G2605" i="5"/>
  <c r="F2605" i="5" l="1"/>
  <c r="A2605" i="5" s="1"/>
  <c r="K2606" i="2"/>
  <c r="B2605" i="2"/>
  <c r="C2605" i="2"/>
  <c r="A2605" i="2"/>
  <c r="P2606" i="2" l="1"/>
  <c r="J2606" i="2"/>
  <c r="E2605" i="5"/>
  <c r="G2606" i="5"/>
  <c r="F2606" i="5" l="1"/>
  <c r="C2606" i="2"/>
  <c r="B2606" i="2"/>
  <c r="A2606" i="2"/>
  <c r="K2607" i="2"/>
  <c r="E2606" i="5" l="1"/>
  <c r="G2607" i="5"/>
  <c r="P2607" i="2"/>
  <c r="J2607" i="2"/>
  <c r="A2606" i="5"/>
  <c r="A2607" i="2" l="1"/>
  <c r="K2608" i="2"/>
  <c r="C2607" i="2"/>
  <c r="B2607" i="2"/>
  <c r="F2607" i="5"/>
  <c r="P2608" i="2" l="1"/>
  <c r="J2608" i="2"/>
  <c r="E2607" i="5"/>
  <c r="G2608" i="5"/>
  <c r="A2607" i="5"/>
  <c r="F2608" i="5" l="1"/>
  <c r="A2608" i="5"/>
  <c r="A2608" i="2"/>
  <c r="K2609" i="2"/>
  <c r="C2608" i="2"/>
  <c r="B2608" i="2"/>
  <c r="J2609" i="2" l="1"/>
  <c r="P2609" i="2"/>
  <c r="E2608" i="5"/>
  <c r="G2609" i="5"/>
  <c r="F2609" i="5" l="1"/>
  <c r="K2610" i="2"/>
  <c r="B2609" i="2"/>
  <c r="C2609" i="2"/>
  <c r="A2609" i="2"/>
  <c r="J2610" i="2" l="1"/>
  <c r="P2610" i="2"/>
  <c r="E2609" i="5"/>
  <c r="G2610" i="5"/>
  <c r="A2609" i="5"/>
  <c r="F2610" i="5" l="1"/>
  <c r="C2610" i="2"/>
  <c r="A2610" i="2"/>
  <c r="K2611" i="2"/>
  <c r="B2610" i="2"/>
  <c r="E2610" i="5" l="1"/>
  <c r="G2611" i="5"/>
  <c r="P2611" i="2"/>
  <c r="J2611" i="2"/>
  <c r="A2610" i="5"/>
  <c r="K2612" i="2" l="1"/>
  <c r="C2611" i="2"/>
  <c r="B2611" i="2"/>
  <c r="A2611" i="2"/>
  <c r="A2611" i="5"/>
  <c r="F2611" i="5"/>
  <c r="E2611" i="5" l="1"/>
  <c r="G2612" i="5"/>
  <c r="P2612" i="2"/>
  <c r="J2612" i="2"/>
  <c r="A2612" i="2" l="1"/>
  <c r="K2613" i="2"/>
  <c r="C2612" i="2"/>
  <c r="B2612" i="2"/>
  <c r="F2612" i="5"/>
  <c r="A2612" i="5"/>
  <c r="J2613" i="2" l="1"/>
  <c r="P2613" i="2"/>
  <c r="E2612" i="5"/>
  <c r="G2613" i="5"/>
  <c r="J264" i="1"/>
  <c r="F2613" i="5" l="1"/>
  <c r="A2613" i="5" s="1"/>
  <c r="K2614" i="2"/>
  <c r="B2613" i="2"/>
  <c r="A2613" i="2"/>
  <c r="C2613" i="2"/>
  <c r="P2614" i="2" l="1"/>
  <c r="J2614" i="2"/>
  <c r="E2613" i="5"/>
  <c r="G2614" i="5"/>
  <c r="F2614" i="5" l="1"/>
  <c r="C2614" i="2"/>
  <c r="K2615" i="2"/>
  <c r="B2614" i="2"/>
  <c r="A2614" i="2"/>
  <c r="P2615" i="2" l="1"/>
  <c r="J2615" i="2"/>
  <c r="E2614" i="5"/>
  <c r="G2615" i="5"/>
  <c r="A2614" i="5"/>
  <c r="F2615" i="5" l="1"/>
  <c r="K2616" i="2"/>
  <c r="C2615" i="2"/>
  <c r="B2615" i="2"/>
  <c r="A2615" i="2"/>
  <c r="J2616" i="2" l="1"/>
  <c r="P2616" i="2"/>
  <c r="E2615" i="5"/>
  <c r="G2616" i="5"/>
  <c r="A2615" i="5"/>
  <c r="F2616" i="5" l="1"/>
  <c r="A2616" i="5"/>
  <c r="A2616" i="2"/>
  <c r="B2616" i="2"/>
  <c r="K2617" i="2"/>
  <c r="C2616" i="2"/>
  <c r="J2617" i="2" l="1"/>
  <c r="P2617" i="2"/>
  <c r="E2616" i="5"/>
  <c r="G2617" i="5"/>
  <c r="F2617" i="5" l="1"/>
  <c r="A2617" i="5"/>
  <c r="K2618" i="2"/>
  <c r="B2617" i="2"/>
  <c r="C2617" i="2"/>
  <c r="A2617" i="2"/>
  <c r="P2618" i="2" l="1"/>
  <c r="J2618" i="2"/>
  <c r="E2617" i="5"/>
  <c r="G2618" i="5"/>
  <c r="F2618" i="5" l="1"/>
  <c r="C2618" i="2"/>
  <c r="B2618" i="2"/>
  <c r="A2618" i="2"/>
  <c r="K2619" i="2"/>
  <c r="E2618" i="5" l="1"/>
  <c r="G2619" i="5"/>
  <c r="P2619" i="2"/>
  <c r="J2619" i="2"/>
  <c r="A2618" i="5"/>
  <c r="B2619" i="2" l="1"/>
  <c r="A2619" i="2"/>
  <c r="K2620" i="2"/>
  <c r="C2619" i="2"/>
  <c r="A2619" i="5"/>
  <c r="F2619" i="5"/>
  <c r="J2620" i="2" l="1"/>
  <c r="P2620" i="2"/>
  <c r="E2619" i="5"/>
  <c r="G2620" i="5"/>
  <c r="F2620" i="5" l="1"/>
  <c r="A2620" i="5"/>
  <c r="A2620" i="2"/>
  <c r="K2621" i="2"/>
  <c r="C2620" i="2"/>
  <c r="B2620" i="2"/>
  <c r="J2621" i="2" l="1"/>
  <c r="P2621" i="2"/>
  <c r="E2620" i="5"/>
  <c r="G2621" i="5"/>
  <c r="F2621" i="5" l="1"/>
  <c r="A2621" i="5"/>
  <c r="K2622" i="2"/>
  <c r="B2621" i="2"/>
  <c r="C2621" i="2"/>
  <c r="A2621" i="2"/>
  <c r="P2622" i="2" l="1"/>
  <c r="J2622" i="2"/>
  <c r="E2621" i="5"/>
  <c r="G2622" i="5"/>
  <c r="F2622" i="5" l="1"/>
  <c r="C2622" i="2"/>
  <c r="B2622" i="2"/>
  <c r="A2622" i="2"/>
  <c r="K2623" i="2"/>
  <c r="P2623" i="2" l="1"/>
  <c r="J2623" i="2"/>
  <c r="E2622" i="5"/>
  <c r="G2623" i="5"/>
  <c r="A2622" i="5"/>
  <c r="J265" i="1"/>
  <c r="F2623" i="5" l="1"/>
  <c r="A2623" i="2"/>
  <c r="K2624" i="2"/>
  <c r="C2623" i="2"/>
  <c r="B2623" i="2"/>
  <c r="P2624" i="2" l="1"/>
  <c r="J2624" i="2"/>
  <c r="E2623" i="5"/>
  <c r="G2624" i="5"/>
  <c r="A2623" i="5"/>
  <c r="F2624" i="5" l="1"/>
  <c r="A2624" i="5"/>
  <c r="A2624" i="2"/>
  <c r="K2625" i="2"/>
  <c r="C2624" i="2"/>
  <c r="B2624" i="2"/>
  <c r="J2625" i="2" l="1"/>
  <c r="P2625" i="2"/>
  <c r="E2624" i="5"/>
  <c r="G2625" i="5"/>
  <c r="F2625" i="5" l="1"/>
  <c r="A2625" i="5"/>
  <c r="K2626" i="2"/>
  <c r="B2625" i="2"/>
  <c r="C2625" i="2"/>
  <c r="A2625" i="2"/>
  <c r="J2626" i="2" l="1"/>
  <c r="P2626" i="2"/>
  <c r="E2625" i="5"/>
  <c r="G2626" i="5"/>
  <c r="F2626" i="5" l="1"/>
  <c r="C2626" i="2"/>
  <c r="A2626" i="2"/>
  <c r="K2627" i="2"/>
  <c r="B2626" i="2"/>
  <c r="E2626" i="5" l="1"/>
  <c r="G2627" i="5"/>
  <c r="P2627" i="2"/>
  <c r="J2627" i="2"/>
  <c r="A2626" i="5"/>
  <c r="A2627" i="2" l="1"/>
  <c r="K2628" i="2"/>
  <c r="C2627" i="2"/>
  <c r="B2627" i="2"/>
  <c r="F2627" i="5"/>
  <c r="E2627" i="5" l="1"/>
  <c r="G2628" i="5"/>
  <c r="J2628" i="2"/>
  <c r="P2628" i="2"/>
  <c r="A2627" i="5"/>
  <c r="K2629" i="2" l="1"/>
  <c r="B2628" i="2"/>
  <c r="A2628" i="2"/>
  <c r="C2628" i="2"/>
  <c r="F2628" i="5"/>
  <c r="A2628" i="5"/>
  <c r="E2628" i="5" l="1"/>
  <c r="G2629" i="5"/>
  <c r="J2629" i="2"/>
  <c r="P2629" i="2"/>
  <c r="C2629" i="2" l="1"/>
  <c r="K2630" i="2"/>
  <c r="B2629" i="2"/>
  <c r="A2629" i="2"/>
  <c r="F2629" i="5"/>
  <c r="A2629" i="5"/>
  <c r="E2629" i="5" l="1"/>
  <c r="G2630" i="5"/>
  <c r="P2630" i="2"/>
  <c r="J2630" i="2"/>
  <c r="C2630" i="2" l="1"/>
  <c r="B2630" i="2"/>
  <c r="K2631" i="2"/>
  <c r="A2630" i="2"/>
  <c r="F2630" i="5"/>
  <c r="E2630" i="5" l="1"/>
  <c r="G2631" i="5"/>
  <c r="A2630" i="5"/>
  <c r="P2631" i="2"/>
  <c r="J2631" i="2"/>
  <c r="A2631" i="2" l="1"/>
  <c r="C2631" i="2"/>
  <c r="B2631" i="2"/>
  <c r="K2632" i="2"/>
  <c r="F2631" i="5"/>
  <c r="J2632" i="2" l="1"/>
  <c r="P2632" i="2"/>
  <c r="E2631" i="5"/>
  <c r="G2632" i="5"/>
  <c r="A2631" i="5"/>
  <c r="F2632" i="5" l="1"/>
  <c r="A2632" i="5"/>
  <c r="K2633" i="2"/>
  <c r="B2632" i="2"/>
  <c r="A2632" i="2"/>
  <c r="C2632" i="2"/>
  <c r="J2633" i="2" l="1"/>
  <c r="P2633" i="2"/>
  <c r="E2632" i="5"/>
  <c r="G2633" i="5"/>
  <c r="J266" i="1"/>
  <c r="F2633" i="5" l="1"/>
  <c r="A2633" i="5"/>
  <c r="C2633" i="2"/>
  <c r="K2634" i="2"/>
  <c r="B2633" i="2"/>
  <c r="A2633" i="2"/>
  <c r="P2634" i="2" l="1"/>
  <c r="J2634" i="2"/>
  <c r="E2633" i="5"/>
  <c r="G2634" i="5"/>
  <c r="F2634" i="5" l="1"/>
  <c r="C2634" i="2"/>
  <c r="B2634" i="2"/>
  <c r="K2635" i="2"/>
  <c r="A2634" i="2"/>
  <c r="E2634" i="5" l="1"/>
  <c r="G2635" i="5"/>
  <c r="P2635" i="2"/>
  <c r="J2635" i="2"/>
  <c r="A2634" i="5"/>
  <c r="A2635" i="2" l="1"/>
  <c r="K2636" i="2"/>
  <c r="C2635" i="2"/>
  <c r="B2635" i="2"/>
  <c r="F2635" i="5"/>
  <c r="J2636" i="2" l="1"/>
  <c r="P2636" i="2"/>
  <c r="E2635" i="5"/>
  <c r="G2636" i="5"/>
  <c r="A2635" i="5"/>
  <c r="F2636" i="5" l="1"/>
  <c r="A2636" i="5"/>
  <c r="K2637" i="2"/>
  <c r="B2636" i="2"/>
  <c r="A2636" i="2"/>
  <c r="C2636" i="2"/>
  <c r="J2637" i="2" l="1"/>
  <c r="P2637" i="2"/>
  <c r="E2636" i="5"/>
  <c r="G2637" i="5"/>
  <c r="F2637" i="5" l="1"/>
  <c r="A2637" i="5"/>
  <c r="C2637" i="2"/>
  <c r="K2638" i="2"/>
  <c r="B2637" i="2"/>
  <c r="A2637" i="2"/>
  <c r="P2638" i="2" l="1"/>
  <c r="J2638" i="2"/>
  <c r="E2637" i="5"/>
  <c r="G2638" i="5"/>
  <c r="F2638" i="5" l="1"/>
  <c r="C2638" i="2"/>
  <c r="B2638" i="2"/>
  <c r="K2639" i="2"/>
  <c r="A2638" i="2"/>
  <c r="E2638" i="5" l="1"/>
  <c r="G2639" i="5"/>
  <c r="P2639" i="2"/>
  <c r="J2639" i="2"/>
  <c r="A2638" i="5"/>
  <c r="A2639" i="2" l="1"/>
  <c r="C2639" i="2"/>
  <c r="B2639" i="2"/>
  <c r="K2640" i="2"/>
  <c r="F2639" i="5"/>
  <c r="J2640" i="2" l="1"/>
  <c r="P2640" i="2"/>
  <c r="E2639" i="5"/>
  <c r="G2640" i="5"/>
  <c r="A2639" i="5"/>
  <c r="F2640" i="5" l="1"/>
  <c r="A2640" i="5"/>
  <c r="K2641" i="2"/>
  <c r="B2640" i="2"/>
  <c r="A2640" i="2"/>
  <c r="C2640" i="2"/>
  <c r="J2641" i="2" l="1"/>
  <c r="P2641" i="2"/>
  <c r="E2640" i="5"/>
  <c r="G2641" i="5"/>
  <c r="F2641" i="5" l="1"/>
  <c r="A2641" i="5"/>
  <c r="C2641" i="2"/>
  <c r="K2642" i="2"/>
  <c r="B2641" i="2"/>
  <c r="A2641" i="2"/>
  <c r="P2642" i="2" l="1"/>
  <c r="J2642" i="2"/>
  <c r="E2641" i="5"/>
  <c r="G2642" i="5"/>
  <c r="F2642" i="5" l="1"/>
  <c r="C2642" i="2"/>
  <c r="B2642" i="2"/>
  <c r="K2643" i="2"/>
  <c r="A2642" i="2"/>
  <c r="E2642" i="5" l="1"/>
  <c r="G2643" i="5"/>
  <c r="P2643" i="2"/>
  <c r="J2643" i="2"/>
  <c r="A2642" i="5"/>
  <c r="J267" i="1"/>
  <c r="A2643" i="2" l="1"/>
  <c r="K2644" i="2"/>
  <c r="C2643" i="2"/>
  <c r="B2643" i="2"/>
  <c r="F2643" i="5"/>
  <c r="J2644" i="2" l="1"/>
  <c r="P2644" i="2"/>
  <c r="E2643" i="5"/>
  <c r="G2644" i="5"/>
  <c r="A2643" i="5"/>
  <c r="F2644" i="5" l="1"/>
  <c r="A2644" i="5"/>
  <c r="K2645" i="2"/>
  <c r="B2644" i="2"/>
  <c r="A2644" i="2"/>
  <c r="C2644" i="2"/>
  <c r="J2645" i="2" l="1"/>
  <c r="P2645" i="2"/>
  <c r="E2644" i="5"/>
  <c r="G2645" i="5"/>
  <c r="F2645" i="5" l="1"/>
  <c r="C2645" i="2"/>
  <c r="K2646" i="2"/>
  <c r="B2645" i="2"/>
  <c r="A2645" i="2"/>
  <c r="P2646" i="2" l="1"/>
  <c r="J2646" i="2"/>
  <c r="E2645" i="5"/>
  <c r="G2646" i="5"/>
  <c r="A2645" i="5"/>
  <c r="F2646" i="5" l="1"/>
  <c r="A2646" i="5"/>
  <c r="C2646" i="2"/>
  <c r="B2646" i="2"/>
  <c r="K2647" i="2"/>
  <c r="A2646" i="2"/>
  <c r="P2647" i="2" l="1"/>
  <c r="J2647" i="2"/>
  <c r="E2646" i="5"/>
  <c r="G2647" i="5"/>
  <c r="F2647" i="5" l="1"/>
  <c r="A2647" i="2"/>
  <c r="C2647" i="2"/>
  <c r="B2647" i="2"/>
  <c r="K2648" i="2"/>
  <c r="J2648" i="2" l="1"/>
  <c r="P2648" i="2"/>
  <c r="E2647" i="5"/>
  <c r="G2648" i="5"/>
  <c r="A2647" i="5"/>
  <c r="F2648" i="5" l="1"/>
  <c r="A2648" i="5"/>
  <c r="K2649" i="2"/>
  <c r="B2648" i="2"/>
  <c r="A2648" i="2"/>
  <c r="C2648" i="2"/>
  <c r="J2649" i="2" l="1"/>
  <c r="P2649" i="2"/>
  <c r="E2648" i="5"/>
  <c r="G2649" i="5"/>
  <c r="F2649" i="5" l="1"/>
  <c r="C2649" i="2"/>
  <c r="K2650" i="2"/>
  <c r="B2649" i="2"/>
  <c r="A2649" i="2"/>
  <c r="P2650" i="2" l="1"/>
  <c r="J2650" i="2"/>
  <c r="E2649" i="5"/>
  <c r="G2650" i="5"/>
  <c r="A2649" i="5"/>
  <c r="F2650" i="5" l="1"/>
  <c r="A2650" i="5"/>
  <c r="C2650" i="2"/>
  <c r="B2650" i="2"/>
  <c r="K2651" i="2"/>
  <c r="A2650" i="2"/>
  <c r="P2651" i="2" l="1"/>
  <c r="J2651" i="2"/>
  <c r="E2650" i="5"/>
  <c r="G2651" i="5"/>
  <c r="F2651" i="5" l="1"/>
  <c r="A2651" i="2"/>
  <c r="K2652" i="2"/>
  <c r="C2651" i="2"/>
  <c r="B2651" i="2"/>
  <c r="J2652" i="2" l="1"/>
  <c r="P2652" i="2"/>
  <c r="E2651" i="5"/>
  <c r="G2652" i="5"/>
  <c r="A2651" i="5"/>
  <c r="F2652" i="5" l="1"/>
  <c r="A2652" i="5"/>
  <c r="K2653" i="2"/>
  <c r="B2652" i="2"/>
  <c r="A2652" i="2"/>
  <c r="C2652" i="2"/>
  <c r="J2653" i="2" l="1"/>
  <c r="P2653" i="2"/>
  <c r="E2652" i="5"/>
  <c r="G2653" i="5"/>
  <c r="J268" i="1"/>
  <c r="F2653" i="5" l="1"/>
  <c r="C2653" i="2"/>
  <c r="K2654" i="2"/>
  <c r="B2653" i="2"/>
  <c r="A2653" i="2"/>
  <c r="P2654" i="2" l="1"/>
  <c r="J2654" i="2"/>
  <c r="E2653" i="5"/>
  <c r="G2654" i="5"/>
  <c r="A2653" i="5"/>
  <c r="F2654" i="5" l="1"/>
  <c r="A2654" i="5"/>
  <c r="C2654" i="2"/>
  <c r="B2654" i="2"/>
  <c r="K2655" i="2"/>
  <c r="A2654" i="2"/>
  <c r="P2655" i="2" l="1"/>
  <c r="J2655" i="2"/>
  <c r="E2654" i="5"/>
  <c r="G2655" i="5"/>
  <c r="F2655" i="5" l="1"/>
  <c r="A2655" i="2"/>
  <c r="C2655" i="2"/>
  <c r="B2655" i="2"/>
  <c r="K2656" i="2"/>
  <c r="J2656" i="2" l="1"/>
  <c r="P2656" i="2"/>
  <c r="E2655" i="5"/>
  <c r="G2656" i="5"/>
  <c r="A2655" i="5"/>
  <c r="F2656" i="5" l="1"/>
  <c r="A2656" i="5"/>
  <c r="K2657" i="2"/>
  <c r="B2656" i="2"/>
  <c r="A2656" i="2"/>
  <c r="C2656" i="2"/>
  <c r="J2657" i="2" l="1"/>
  <c r="P2657" i="2"/>
  <c r="E2656" i="5"/>
  <c r="G2657" i="5"/>
  <c r="F2657" i="5" l="1"/>
  <c r="C2657" i="2"/>
  <c r="K2658" i="2"/>
  <c r="B2657" i="2"/>
  <c r="A2657" i="2"/>
  <c r="P2658" i="2" l="1"/>
  <c r="J2658" i="2"/>
  <c r="E2657" i="5"/>
  <c r="G2658" i="5"/>
  <c r="A2657" i="5"/>
  <c r="F2658" i="5" l="1"/>
  <c r="A2658" i="5"/>
  <c r="C2658" i="2"/>
  <c r="B2658" i="2"/>
  <c r="K2659" i="2"/>
  <c r="A2658" i="2"/>
  <c r="P2659" i="2" l="1"/>
  <c r="J2659" i="2"/>
  <c r="E2658" i="5"/>
  <c r="G2659" i="5"/>
  <c r="F2659" i="5" l="1"/>
  <c r="A2659" i="2"/>
  <c r="K2660" i="2"/>
  <c r="C2659" i="2"/>
  <c r="B2659" i="2"/>
  <c r="J2660" i="2" l="1"/>
  <c r="P2660" i="2"/>
  <c r="E2659" i="5"/>
  <c r="G2660" i="5"/>
  <c r="A2659" i="5"/>
  <c r="F2660" i="5" l="1"/>
  <c r="A2660" i="5"/>
  <c r="K2661" i="2"/>
  <c r="B2660" i="2"/>
  <c r="A2660" i="2"/>
  <c r="C2660" i="2"/>
  <c r="J2661" i="2" l="1"/>
  <c r="P2661" i="2"/>
  <c r="E2660" i="5"/>
  <c r="G2661" i="5"/>
  <c r="F2661" i="5" l="1"/>
  <c r="C2661" i="2"/>
  <c r="K2662" i="2"/>
  <c r="B2661" i="2"/>
  <c r="A2661" i="2"/>
  <c r="P2662" i="2" l="1"/>
  <c r="J2662" i="2"/>
  <c r="E2661" i="5"/>
  <c r="G2662" i="5"/>
  <c r="A2661" i="5"/>
  <c r="F2662" i="5" l="1"/>
  <c r="A2662" i="5"/>
  <c r="C2662" i="2"/>
  <c r="B2662" i="2"/>
  <c r="K2663" i="2"/>
  <c r="A2662" i="2"/>
  <c r="P2663" i="2" l="1"/>
  <c r="J2663" i="2"/>
  <c r="E2662" i="5"/>
  <c r="G2663" i="5"/>
  <c r="J269" i="1"/>
  <c r="F2663" i="5" l="1"/>
  <c r="A2663" i="2"/>
  <c r="C2663" i="2"/>
  <c r="B2663" i="2"/>
  <c r="K2664" i="2"/>
  <c r="J2664" i="2" l="1"/>
  <c r="P2664" i="2"/>
  <c r="E2663" i="5"/>
  <c r="G2664" i="5"/>
  <c r="A2663" i="5"/>
  <c r="F2664" i="5" l="1"/>
  <c r="A2664" i="5"/>
  <c r="K2665" i="2"/>
  <c r="B2664" i="2"/>
  <c r="A2664" i="2"/>
  <c r="C2664" i="2"/>
  <c r="J2665" i="2" l="1"/>
  <c r="P2665" i="2"/>
  <c r="E2664" i="5"/>
  <c r="G2665" i="5"/>
  <c r="F2665" i="5" l="1"/>
  <c r="C2665" i="2"/>
  <c r="K2666" i="2"/>
  <c r="B2665" i="2"/>
  <c r="A2665" i="2"/>
  <c r="P2666" i="2" l="1"/>
  <c r="J2666" i="2"/>
  <c r="E2665" i="5"/>
  <c r="G2666" i="5"/>
  <c r="A2665" i="5"/>
  <c r="F2666" i="5" l="1"/>
  <c r="A2666" i="5"/>
  <c r="C2666" i="2"/>
  <c r="B2666" i="2"/>
  <c r="K2667" i="2"/>
  <c r="A2666" i="2"/>
  <c r="P2667" i="2" l="1"/>
  <c r="J2667" i="2"/>
  <c r="E2666" i="5"/>
  <c r="G2667" i="5"/>
  <c r="F2667" i="5" l="1"/>
  <c r="A2667" i="2"/>
  <c r="K2668" i="2"/>
  <c r="C2667" i="2"/>
  <c r="B2667" i="2"/>
  <c r="J2668" i="2" l="1"/>
  <c r="P2668" i="2"/>
  <c r="E2667" i="5"/>
  <c r="G2668" i="5"/>
  <c r="A2667" i="5"/>
  <c r="F2668" i="5" l="1"/>
  <c r="A2668" i="5"/>
  <c r="K2669" i="2"/>
  <c r="B2668" i="2"/>
  <c r="A2668" i="2"/>
  <c r="C2668" i="2"/>
  <c r="J2669" i="2" l="1"/>
  <c r="P2669" i="2"/>
  <c r="E2668" i="5"/>
  <c r="G2669" i="5"/>
  <c r="F2669" i="5" l="1"/>
  <c r="A2669" i="5"/>
  <c r="C2669" i="2"/>
  <c r="K2670" i="2"/>
  <c r="B2669" i="2"/>
  <c r="A2669" i="2"/>
  <c r="P2670" i="2" l="1"/>
  <c r="J2670" i="2"/>
  <c r="E2669" i="5"/>
  <c r="G2670" i="5"/>
  <c r="F2670" i="5" l="1"/>
  <c r="A2670" i="5"/>
  <c r="C2670" i="2"/>
  <c r="B2670" i="2"/>
  <c r="K2671" i="2"/>
  <c r="A2670" i="2"/>
  <c r="P2671" i="2" l="1"/>
  <c r="J2671" i="2"/>
  <c r="E2670" i="5"/>
  <c r="G2671" i="5"/>
  <c r="F2671" i="5" l="1"/>
  <c r="A2671" i="2"/>
  <c r="C2671" i="2"/>
  <c r="B2671" i="2"/>
  <c r="K2672" i="2"/>
  <c r="J2672" i="2" l="1"/>
  <c r="P2672" i="2"/>
  <c r="E2671" i="5"/>
  <c r="G2672" i="5"/>
  <c r="A2671" i="5"/>
  <c r="F2672" i="5" l="1"/>
  <c r="A2672" i="5"/>
  <c r="K2673" i="2"/>
  <c r="B2672" i="2"/>
  <c r="A2672" i="2"/>
  <c r="C2672" i="2"/>
  <c r="J2673" i="2" l="1"/>
  <c r="P2673" i="2"/>
  <c r="E2672" i="5"/>
  <c r="G2673" i="5"/>
  <c r="J270" i="1"/>
  <c r="F2673" i="5" l="1"/>
  <c r="A2673" i="5"/>
  <c r="C2673" i="2"/>
  <c r="K2674" i="2"/>
  <c r="B2673" i="2"/>
  <c r="A2673" i="2"/>
  <c r="J2674" i="2" l="1"/>
  <c r="P2674" i="2"/>
  <c r="E2673" i="5"/>
  <c r="G2674" i="5"/>
  <c r="F2674" i="5" l="1"/>
  <c r="A2674" i="5"/>
  <c r="K2675" i="2"/>
  <c r="B2674" i="2"/>
  <c r="C2674" i="2"/>
  <c r="A2674" i="2"/>
  <c r="P2675" i="2" l="1"/>
  <c r="J2675" i="2"/>
  <c r="E2674" i="5"/>
  <c r="G2675" i="5"/>
  <c r="F2675" i="5" l="1"/>
  <c r="C2675" i="2"/>
  <c r="A2675" i="2"/>
  <c r="K2676" i="2"/>
  <c r="B2675" i="2"/>
  <c r="E2675" i="5" l="1"/>
  <c r="G2676" i="5"/>
  <c r="P2676" i="2"/>
  <c r="J2676" i="2"/>
  <c r="A2675" i="5"/>
  <c r="K2677" i="2" l="1"/>
  <c r="B2676" i="2"/>
  <c r="A2676" i="2"/>
  <c r="C2676" i="2"/>
  <c r="F2676" i="5"/>
  <c r="A2676" i="5"/>
  <c r="E2676" i="5" l="1"/>
  <c r="G2677" i="5"/>
  <c r="J2677" i="2"/>
  <c r="P2677" i="2"/>
  <c r="A2677" i="2" l="1"/>
  <c r="C2677" i="2"/>
  <c r="K2678" i="2"/>
  <c r="B2677" i="2"/>
  <c r="F2677" i="5"/>
  <c r="A2677" i="5"/>
  <c r="J2678" i="2" l="1"/>
  <c r="P2678" i="2"/>
  <c r="E2677" i="5"/>
  <c r="G2678" i="5"/>
  <c r="F2678" i="5" l="1"/>
  <c r="A2678" i="5"/>
  <c r="K2679" i="2"/>
  <c r="B2678" i="2"/>
  <c r="C2678" i="2"/>
  <c r="A2678" i="2"/>
  <c r="J2679" i="2" l="1"/>
  <c r="P2679" i="2"/>
  <c r="E2678" i="5"/>
  <c r="G2679" i="5"/>
  <c r="F2679" i="5" l="1"/>
  <c r="C2679" i="2"/>
  <c r="K2680" i="2"/>
  <c r="B2679" i="2"/>
  <c r="A2679" i="2"/>
  <c r="P2680" i="2" l="1"/>
  <c r="J2680" i="2"/>
  <c r="E2679" i="5"/>
  <c r="G2680" i="5"/>
  <c r="A2679" i="5"/>
  <c r="F2680" i="5" l="1"/>
  <c r="A2680" i="5"/>
  <c r="C2680" i="2"/>
  <c r="K2681" i="2"/>
  <c r="B2680" i="2"/>
  <c r="A2680" i="2"/>
  <c r="P2681" i="2" l="1"/>
  <c r="J2681" i="2"/>
  <c r="E2680" i="5"/>
  <c r="G2681" i="5"/>
  <c r="F2681" i="5" l="1"/>
  <c r="A2681" i="5"/>
  <c r="A2681" i="2"/>
  <c r="C2681" i="2"/>
  <c r="K2682" i="2"/>
  <c r="B2681" i="2"/>
  <c r="J2682" i="2" l="1"/>
  <c r="P2682" i="2"/>
  <c r="G2682" i="5"/>
  <c r="E2681" i="5"/>
  <c r="F2682" i="5" l="1"/>
  <c r="A2682" i="5"/>
  <c r="K2683" i="2"/>
  <c r="B2682" i="2"/>
  <c r="A2682" i="2"/>
  <c r="C2682" i="2"/>
  <c r="J2683" i="2" l="1"/>
  <c r="P2683" i="2"/>
  <c r="G2683" i="5"/>
  <c r="E2682" i="5"/>
  <c r="J271" i="1"/>
  <c r="F2683" i="5" l="1"/>
  <c r="A2683" i="5"/>
  <c r="C2683" i="2"/>
  <c r="K2684" i="2"/>
  <c r="B2683" i="2"/>
  <c r="A2683" i="2"/>
  <c r="P2684" i="2" l="1"/>
  <c r="J2684" i="2"/>
  <c r="E2683" i="5"/>
  <c r="G2684" i="5"/>
  <c r="F2684" i="5" l="1"/>
  <c r="A2684" i="5" s="1"/>
  <c r="C2684" i="2"/>
  <c r="K2685" i="2"/>
  <c r="B2684" i="2"/>
  <c r="A2684" i="2"/>
  <c r="P2685" i="2" l="1"/>
  <c r="J2685" i="2"/>
  <c r="G2685" i="5"/>
  <c r="E2684" i="5"/>
  <c r="A2685" i="2" l="1"/>
  <c r="C2685" i="2"/>
  <c r="K2686" i="2"/>
  <c r="B2685" i="2"/>
  <c r="F2685" i="5"/>
  <c r="A2685" i="5"/>
  <c r="J2686" i="2" l="1"/>
  <c r="P2686" i="2"/>
  <c r="G2686" i="5"/>
  <c r="E2685" i="5"/>
  <c r="F2686" i="5" l="1"/>
  <c r="A2686" i="5"/>
  <c r="K2687" i="2"/>
  <c r="B2686" i="2"/>
  <c r="A2686" i="2"/>
  <c r="C2686" i="2"/>
  <c r="J2687" i="2" l="1"/>
  <c r="P2687" i="2"/>
  <c r="E2686" i="5"/>
  <c r="G2687" i="5"/>
  <c r="F2687" i="5" l="1"/>
  <c r="A2687" i="5"/>
  <c r="C2687" i="2"/>
  <c r="K2688" i="2"/>
  <c r="B2687" i="2"/>
  <c r="A2687" i="2"/>
  <c r="P2688" i="2" l="1"/>
  <c r="J2688" i="2"/>
  <c r="E2687" i="5"/>
  <c r="G2688" i="5"/>
  <c r="F2688" i="5" l="1"/>
  <c r="A2688" i="5"/>
  <c r="C2688" i="2"/>
  <c r="K2689" i="2"/>
  <c r="B2688" i="2"/>
  <c r="A2688" i="2"/>
  <c r="P2689" i="2" l="1"/>
  <c r="J2689" i="2"/>
  <c r="E2688" i="5"/>
  <c r="G2689" i="5"/>
  <c r="F2689" i="5" l="1"/>
  <c r="A2689" i="5"/>
  <c r="A2689" i="2"/>
  <c r="C2689" i="2"/>
  <c r="K2690" i="2"/>
  <c r="B2689" i="2"/>
  <c r="J2690" i="2" l="1"/>
  <c r="P2690" i="2"/>
  <c r="G2690" i="5"/>
  <c r="E2689" i="5"/>
  <c r="F2690" i="5" l="1"/>
  <c r="A2690" i="5"/>
  <c r="K2691" i="2"/>
  <c r="B2690" i="2"/>
  <c r="A2690" i="2"/>
  <c r="C2690" i="2"/>
  <c r="J2691" i="2" l="1"/>
  <c r="P2691" i="2"/>
  <c r="E2690" i="5"/>
  <c r="G2691" i="5"/>
  <c r="F2691" i="5" l="1"/>
  <c r="A2691" i="5"/>
  <c r="C2691" i="2"/>
  <c r="K2692" i="2"/>
  <c r="B2691" i="2"/>
  <c r="A2691" i="2"/>
  <c r="P2692" i="2" l="1"/>
  <c r="J2692" i="2"/>
  <c r="G2692" i="5"/>
  <c r="E2691" i="5"/>
  <c r="F2692" i="5" l="1"/>
  <c r="A2692" i="5"/>
  <c r="C2692" i="2"/>
  <c r="K2693" i="2"/>
  <c r="B2692" i="2"/>
  <c r="A2692" i="2"/>
  <c r="P2693" i="2" l="1"/>
  <c r="J2693" i="2"/>
  <c r="E2692" i="5"/>
  <c r="G2693" i="5"/>
  <c r="J272" i="1"/>
  <c r="F2693" i="5" l="1"/>
  <c r="A2693" i="5"/>
  <c r="A2693" i="2"/>
  <c r="C2693" i="2"/>
  <c r="K2694" i="2"/>
  <c r="B2693" i="2"/>
  <c r="J2694" i="2" l="1"/>
  <c r="P2694" i="2"/>
  <c r="G2694" i="5"/>
  <c r="E2693" i="5"/>
  <c r="F2694" i="5" l="1"/>
  <c r="A2694" i="5"/>
  <c r="K2695" i="2"/>
  <c r="B2694" i="2"/>
  <c r="A2694" i="2"/>
  <c r="C2694" i="2"/>
  <c r="J2695" i="2" l="1"/>
  <c r="P2695" i="2"/>
  <c r="E2694" i="5"/>
  <c r="G2695" i="5"/>
  <c r="F2695" i="5" l="1"/>
  <c r="A2695" i="5"/>
  <c r="C2695" i="2"/>
  <c r="K2696" i="2"/>
  <c r="B2695" i="2"/>
  <c r="A2695" i="2"/>
  <c r="P2696" i="2" l="1"/>
  <c r="J2696" i="2"/>
  <c r="E2695" i="5"/>
  <c r="G2696" i="5"/>
  <c r="F2696" i="5" l="1"/>
  <c r="A2696" i="5"/>
  <c r="C2696" i="2"/>
  <c r="K2697" i="2"/>
  <c r="B2696" i="2"/>
  <c r="A2696" i="2"/>
  <c r="P2697" i="2" l="1"/>
  <c r="J2697" i="2"/>
  <c r="E2696" i="5"/>
  <c r="G2697" i="5"/>
  <c r="F2697" i="5" l="1"/>
  <c r="A2697" i="5"/>
  <c r="A2697" i="2"/>
  <c r="C2697" i="2"/>
  <c r="K2698" i="2"/>
  <c r="B2697" i="2"/>
  <c r="J2698" i="2" l="1"/>
  <c r="P2698" i="2"/>
  <c r="G2698" i="5"/>
  <c r="E2697" i="5"/>
  <c r="F2698" i="5" l="1"/>
  <c r="A2698" i="5"/>
  <c r="K2699" i="2"/>
  <c r="B2698" i="2"/>
  <c r="A2698" i="2"/>
  <c r="C2698" i="2"/>
  <c r="J2699" i="2" l="1"/>
  <c r="P2699" i="2"/>
  <c r="G2699" i="5"/>
  <c r="E2698" i="5"/>
  <c r="F2699" i="5" l="1"/>
  <c r="A2699" i="5"/>
  <c r="C2699" i="2"/>
  <c r="K2700" i="2"/>
  <c r="B2699" i="2"/>
  <c r="A2699" i="2"/>
  <c r="P2700" i="2" l="1"/>
  <c r="J2700" i="2"/>
  <c r="E2699" i="5"/>
  <c r="G2700" i="5"/>
  <c r="F2700" i="5" l="1"/>
  <c r="A2700" i="5"/>
  <c r="C2700" i="2"/>
  <c r="K2701" i="2"/>
  <c r="B2700" i="2"/>
  <c r="A2700" i="2"/>
  <c r="P2701" i="2" l="1"/>
  <c r="J2701" i="2"/>
  <c r="G2701" i="5"/>
  <c r="E2700" i="5"/>
  <c r="A2701" i="2" l="1"/>
  <c r="C2701" i="2"/>
  <c r="K2702" i="2"/>
  <c r="B2701" i="2"/>
  <c r="F2701" i="5"/>
  <c r="A2701" i="5"/>
  <c r="J2702" i="2" l="1"/>
  <c r="P2702" i="2"/>
  <c r="G2702" i="5"/>
  <c r="E2701" i="5"/>
  <c r="F2702" i="5" l="1"/>
  <c r="A2702" i="5"/>
  <c r="K2703" i="2"/>
  <c r="B2702" i="2"/>
  <c r="A2702" i="2"/>
  <c r="C2702" i="2"/>
  <c r="J2703" i="2" l="1"/>
  <c r="P2703" i="2"/>
  <c r="E2702" i="5"/>
  <c r="G2703" i="5"/>
  <c r="J273" i="1"/>
  <c r="F2703" i="5" l="1"/>
  <c r="A2703" i="5"/>
  <c r="C2703" i="2"/>
  <c r="K2704" i="2"/>
  <c r="B2703" i="2"/>
  <c r="A2703" i="2"/>
  <c r="P2704" i="2" l="1"/>
  <c r="J2704" i="2"/>
  <c r="E2703" i="5"/>
  <c r="G2704" i="5"/>
  <c r="F2704" i="5" l="1"/>
  <c r="A2704" i="5"/>
  <c r="C2704" i="2"/>
  <c r="K2705" i="2"/>
  <c r="B2704" i="2"/>
  <c r="A2704" i="2"/>
  <c r="P2705" i="2" l="1"/>
  <c r="J2705" i="2"/>
  <c r="E2704" i="5"/>
  <c r="G2705" i="5"/>
  <c r="F2705" i="5" l="1"/>
  <c r="A2705" i="5"/>
  <c r="A2705" i="2"/>
  <c r="C2705" i="2"/>
  <c r="K2706" i="2"/>
  <c r="B2705" i="2"/>
  <c r="J2706" i="2" l="1"/>
  <c r="P2706" i="2"/>
  <c r="G2706" i="5"/>
  <c r="E2705" i="5"/>
  <c r="F2706" i="5" l="1"/>
  <c r="A2706" i="5"/>
  <c r="K2707" i="2"/>
  <c r="B2706" i="2"/>
  <c r="A2706" i="2"/>
  <c r="C2706" i="2"/>
  <c r="J2707" i="2" l="1"/>
  <c r="P2707" i="2"/>
  <c r="E2706" i="5"/>
  <c r="G2707" i="5"/>
  <c r="F2707" i="5" l="1"/>
  <c r="A2707" i="5"/>
  <c r="C2707" i="2"/>
  <c r="K2708" i="2"/>
  <c r="B2707" i="2"/>
  <c r="A2707" i="2"/>
  <c r="P2708" i="2" l="1"/>
  <c r="J2708" i="2"/>
  <c r="G2708" i="5"/>
  <c r="E2707" i="5"/>
  <c r="F2708" i="5" l="1"/>
  <c r="A2708" i="5"/>
  <c r="C2708" i="2"/>
  <c r="K2709" i="2"/>
  <c r="B2708" i="2"/>
  <c r="A2708" i="2"/>
  <c r="P2709" i="2" l="1"/>
  <c r="J2709" i="2"/>
  <c r="E2708" i="5"/>
  <c r="G2709" i="5"/>
  <c r="F2709" i="5" l="1"/>
  <c r="A2709" i="5"/>
  <c r="A2709" i="2"/>
  <c r="C2709" i="2"/>
  <c r="K2710" i="2"/>
  <c r="B2709" i="2"/>
  <c r="J2710" i="2" l="1"/>
  <c r="P2710" i="2"/>
  <c r="G2710" i="5"/>
  <c r="E2709" i="5"/>
  <c r="F2710" i="5" l="1"/>
  <c r="A2710" i="5"/>
  <c r="K2711" i="2"/>
  <c r="B2710" i="2"/>
  <c r="A2710" i="2"/>
  <c r="C2710" i="2"/>
  <c r="J2711" i="2" l="1"/>
  <c r="P2711" i="2"/>
  <c r="E2710" i="5"/>
  <c r="G2711" i="5"/>
  <c r="F2711" i="5" l="1"/>
  <c r="A2711" i="5"/>
  <c r="C2711" i="2"/>
  <c r="K2712" i="2"/>
  <c r="B2711" i="2"/>
  <c r="A2711" i="2"/>
  <c r="P2712" i="2" l="1"/>
  <c r="J2712" i="2"/>
  <c r="E2711" i="5"/>
  <c r="G2712" i="5"/>
  <c r="F2712" i="5" l="1"/>
  <c r="A2712" i="5"/>
  <c r="C2712" i="2"/>
  <c r="K2713" i="2"/>
  <c r="B2712" i="2"/>
  <c r="A2712" i="2"/>
  <c r="P2713" i="2" l="1"/>
  <c r="J2713" i="2"/>
  <c r="E2712" i="5"/>
  <c r="G2713" i="5"/>
  <c r="J274" i="1"/>
  <c r="F2713" i="5" l="1"/>
  <c r="A2713" i="5"/>
  <c r="A2713" i="2"/>
  <c r="C2713" i="2"/>
  <c r="K2714" i="2"/>
  <c r="B2713" i="2"/>
  <c r="J2714" i="2" l="1"/>
  <c r="P2714" i="2"/>
  <c r="G2714" i="5"/>
  <c r="E2713" i="5"/>
  <c r="F2714" i="5" l="1"/>
  <c r="A2714" i="5" s="1"/>
  <c r="K2715" i="2"/>
  <c r="B2714" i="2"/>
  <c r="A2714" i="2"/>
  <c r="C2714" i="2"/>
  <c r="J2715" i="2" l="1"/>
  <c r="P2715" i="2"/>
  <c r="G2715" i="5"/>
  <c r="E2714" i="5"/>
  <c r="F2715" i="5" l="1"/>
  <c r="A2715" i="5"/>
  <c r="C2715" i="2"/>
  <c r="K2716" i="2"/>
  <c r="B2715" i="2"/>
  <c r="A2715" i="2"/>
  <c r="P2716" i="2" l="1"/>
  <c r="J2716" i="2"/>
  <c r="E2715" i="5"/>
  <c r="G2716" i="5"/>
  <c r="F2716" i="5" l="1"/>
  <c r="A2716" i="5"/>
  <c r="C2716" i="2"/>
  <c r="K2717" i="2"/>
  <c r="B2716" i="2"/>
  <c r="A2716" i="2"/>
  <c r="P2717" i="2" l="1"/>
  <c r="J2717" i="2"/>
  <c r="G2717" i="5"/>
  <c r="E2716" i="5"/>
  <c r="A2717" i="2" l="1"/>
  <c r="C2717" i="2"/>
  <c r="K2718" i="2"/>
  <c r="B2717" i="2"/>
  <c r="F2717" i="5"/>
  <c r="A2717" i="5"/>
  <c r="J2718" i="2" l="1"/>
  <c r="P2718" i="2"/>
  <c r="G2718" i="5"/>
  <c r="E2717" i="5"/>
  <c r="F2718" i="5" l="1"/>
  <c r="A2718" i="5"/>
  <c r="K2719" i="2"/>
  <c r="B2718" i="2"/>
  <c r="A2718" i="2"/>
  <c r="C2718" i="2"/>
  <c r="J2719" i="2" l="1"/>
  <c r="P2719" i="2"/>
  <c r="E2718" i="5"/>
  <c r="G2719" i="5"/>
  <c r="F2719" i="5" l="1"/>
  <c r="A2719" i="5"/>
  <c r="C2719" i="2"/>
  <c r="K2720" i="2"/>
  <c r="B2719" i="2"/>
  <c r="A2719" i="2"/>
  <c r="P2720" i="2" l="1"/>
  <c r="J2720" i="2"/>
  <c r="E2719" i="5"/>
  <c r="G2720" i="5"/>
  <c r="F2720" i="5" l="1"/>
  <c r="A2720" i="5"/>
  <c r="C2720" i="2"/>
  <c r="K2721" i="2"/>
  <c r="B2720" i="2"/>
  <c r="A2720" i="2"/>
  <c r="P2721" i="2" l="1"/>
  <c r="J2721" i="2"/>
  <c r="E2720" i="5"/>
  <c r="G2721" i="5"/>
  <c r="F2721" i="5" l="1"/>
  <c r="A2721" i="5"/>
  <c r="A2721" i="2"/>
  <c r="C2721" i="2"/>
  <c r="K2722" i="2"/>
  <c r="B2721" i="2"/>
  <c r="J2722" i="2" l="1"/>
  <c r="P2722" i="2"/>
  <c r="G2722" i="5"/>
  <c r="E2721" i="5"/>
  <c r="F2722" i="5" l="1"/>
  <c r="A2722" i="5"/>
  <c r="K2723" i="2"/>
  <c r="B2722" i="2"/>
  <c r="A2722" i="2"/>
  <c r="C2722" i="2"/>
  <c r="J2723" i="2" l="1"/>
  <c r="P2723" i="2"/>
  <c r="E2722" i="5"/>
  <c r="G2723" i="5"/>
  <c r="J275" i="1"/>
  <c r="F2723" i="5" l="1"/>
  <c r="A2723" i="5"/>
  <c r="C2723" i="2"/>
  <c r="K2724" i="2"/>
  <c r="B2723" i="2"/>
  <c r="A2723" i="2"/>
  <c r="P2724" i="2" l="1"/>
  <c r="J2724" i="2"/>
  <c r="G2724" i="5"/>
  <c r="E2723" i="5"/>
  <c r="F2724" i="5" l="1"/>
  <c r="A2724" i="5"/>
  <c r="C2724" i="2"/>
  <c r="K2725" i="2"/>
  <c r="B2724" i="2"/>
  <c r="A2724" i="2"/>
  <c r="P2725" i="2" l="1"/>
  <c r="J2725" i="2"/>
  <c r="E2724" i="5"/>
  <c r="G2725" i="5"/>
  <c r="F2725" i="5" l="1"/>
  <c r="A2725" i="5"/>
  <c r="A2725" i="2"/>
  <c r="C2725" i="2"/>
  <c r="K2726" i="2"/>
  <c r="B2725" i="2"/>
  <c r="J2726" i="2" l="1"/>
  <c r="P2726" i="2"/>
  <c r="G2726" i="5"/>
  <c r="E2725" i="5"/>
  <c r="F2726" i="5" l="1"/>
  <c r="A2726" i="5"/>
  <c r="K2727" i="2"/>
  <c r="B2726" i="2"/>
  <c r="A2726" i="2"/>
  <c r="C2726" i="2"/>
  <c r="J2727" i="2" l="1"/>
  <c r="P2727" i="2"/>
  <c r="E2726" i="5"/>
  <c r="G2727" i="5"/>
  <c r="F2727" i="5" l="1"/>
  <c r="A2727" i="5"/>
  <c r="C2727" i="2"/>
  <c r="K2728" i="2"/>
  <c r="B2727" i="2"/>
  <c r="A2727" i="2"/>
  <c r="P2728" i="2" l="1"/>
  <c r="J2728" i="2"/>
  <c r="E2727" i="5"/>
  <c r="G2728" i="5"/>
  <c r="F2728" i="5" l="1"/>
  <c r="A2728" i="5"/>
  <c r="C2728" i="2"/>
  <c r="K2729" i="2"/>
  <c r="B2728" i="2"/>
  <c r="A2728" i="2"/>
  <c r="P2729" i="2" l="1"/>
  <c r="J2729" i="2"/>
  <c r="E2728" i="5"/>
  <c r="G2729" i="5"/>
  <c r="F2729" i="5" l="1"/>
  <c r="A2729" i="5"/>
  <c r="A2729" i="2"/>
  <c r="C2729" i="2"/>
  <c r="K2730" i="2"/>
  <c r="B2729" i="2"/>
  <c r="J2730" i="2" l="1"/>
  <c r="P2730" i="2"/>
  <c r="G2730" i="5"/>
  <c r="E2729" i="5"/>
  <c r="F2730" i="5" l="1"/>
  <c r="A2730" i="5"/>
  <c r="K2731" i="2"/>
  <c r="B2730" i="2"/>
  <c r="A2730" i="2"/>
  <c r="C2730" i="2"/>
  <c r="J2731" i="2" l="1"/>
  <c r="P2731" i="2"/>
  <c r="G2731" i="5"/>
  <c r="E2730" i="5"/>
  <c r="F2731" i="5" l="1"/>
  <c r="A2731" i="5"/>
  <c r="C2731" i="2"/>
  <c r="K2732" i="2"/>
  <c r="B2731" i="2"/>
  <c r="A2731" i="2"/>
  <c r="P2732" i="2" l="1"/>
  <c r="J2732" i="2"/>
  <c r="E2731" i="5"/>
  <c r="G2732" i="5"/>
  <c r="F2732" i="5" l="1"/>
  <c r="A2732" i="5"/>
  <c r="C2732" i="2"/>
  <c r="K2733" i="2"/>
  <c r="B2732" i="2"/>
  <c r="A2732" i="2"/>
  <c r="P2733" i="2" l="1"/>
  <c r="J2733" i="2"/>
  <c r="G2733" i="5"/>
  <c r="E2732" i="5"/>
  <c r="J276" i="1"/>
  <c r="F2733" i="5" l="1"/>
  <c r="A2733" i="5"/>
  <c r="A2733" i="2"/>
  <c r="C2733" i="2"/>
  <c r="K2734" i="2"/>
  <c r="B2733" i="2"/>
  <c r="J2734" i="2" l="1"/>
  <c r="P2734" i="2"/>
  <c r="G2734" i="5"/>
  <c r="E2733" i="5"/>
  <c r="F2734" i="5" l="1"/>
  <c r="A2734" i="5"/>
  <c r="K2735" i="2"/>
  <c r="B2734" i="2"/>
  <c r="A2734" i="2"/>
  <c r="C2734" i="2"/>
  <c r="J2735" i="2" l="1"/>
  <c r="P2735" i="2"/>
  <c r="E2734" i="5"/>
  <c r="G2735" i="5"/>
  <c r="F2735" i="5" l="1"/>
  <c r="A2735" i="5"/>
  <c r="C2735" i="2"/>
  <c r="K2736" i="2"/>
  <c r="B2735" i="2"/>
  <c r="A2735" i="2"/>
  <c r="P2736" i="2" l="1"/>
  <c r="J2736" i="2"/>
  <c r="E2735" i="5"/>
  <c r="G2736" i="5"/>
  <c r="C2736" i="2" l="1"/>
  <c r="K2737" i="2"/>
  <c r="B2736" i="2"/>
  <c r="A2736" i="2"/>
  <c r="F2736" i="5"/>
  <c r="A2736" i="5"/>
  <c r="P2737" i="2" l="1"/>
  <c r="J2737" i="2"/>
  <c r="E2736" i="5"/>
  <c r="G2737" i="5"/>
  <c r="F2737" i="5" l="1"/>
  <c r="A2737" i="5"/>
  <c r="A2737" i="2"/>
  <c r="C2737" i="2"/>
  <c r="K2738" i="2"/>
  <c r="B2737" i="2"/>
  <c r="J2738" i="2" l="1"/>
  <c r="P2738" i="2"/>
  <c r="G2738" i="5"/>
  <c r="E2737" i="5"/>
  <c r="F2738" i="5" l="1"/>
  <c r="A2738" i="5" s="1"/>
  <c r="K2739" i="2"/>
  <c r="B2738" i="2"/>
  <c r="A2738" i="2"/>
  <c r="C2738" i="2"/>
  <c r="J2739" i="2" l="1"/>
  <c r="P2739" i="2"/>
  <c r="E2738" i="5"/>
  <c r="G2739" i="5"/>
  <c r="F2739" i="5" l="1"/>
  <c r="A2739" i="5"/>
  <c r="C2739" i="2"/>
  <c r="K2740" i="2"/>
  <c r="B2739" i="2"/>
  <c r="A2739" i="2"/>
  <c r="P2740" i="2" l="1"/>
  <c r="J2740" i="2"/>
  <c r="G2740" i="5"/>
  <c r="E2739" i="5"/>
  <c r="F2740" i="5" l="1"/>
  <c r="A2740" i="5"/>
  <c r="C2740" i="2"/>
  <c r="K2741" i="2"/>
  <c r="B2740" i="2"/>
  <c r="A2740" i="2"/>
  <c r="P2741" i="2" l="1"/>
  <c r="J2741" i="2"/>
  <c r="E2740" i="5"/>
  <c r="G2741" i="5"/>
  <c r="F2741" i="5" l="1"/>
  <c r="A2741" i="5"/>
  <c r="A2741" i="2"/>
  <c r="C2741" i="2"/>
  <c r="K2742" i="2"/>
  <c r="B2741" i="2"/>
  <c r="J2742" i="2" l="1"/>
  <c r="P2742" i="2"/>
  <c r="G2742" i="5"/>
  <c r="E2741" i="5"/>
  <c r="F2742" i="5" l="1"/>
  <c r="A2742" i="5"/>
  <c r="K2743" i="2"/>
  <c r="B2742" i="2"/>
  <c r="A2742" i="2"/>
  <c r="C2742" i="2"/>
  <c r="J2743" i="2" l="1"/>
  <c r="P2743" i="2"/>
  <c r="E2742" i="5"/>
  <c r="G2743" i="5"/>
  <c r="J277" i="1"/>
  <c r="F2743" i="5" l="1"/>
  <c r="A2743" i="5"/>
  <c r="C2743" i="2"/>
  <c r="K2744" i="2"/>
  <c r="B2743" i="2"/>
  <c r="A2743" i="2"/>
  <c r="P2744" i="2" l="1"/>
  <c r="J2744" i="2"/>
  <c r="E2743" i="5"/>
  <c r="G2744" i="5"/>
  <c r="F2744" i="5" l="1"/>
  <c r="A2744" i="5"/>
  <c r="C2744" i="2"/>
  <c r="K2745" i="2"/>
  <c r="B2744" i="2"/>
  <c r="A2744" i="2"/>
  <c r="P2745" i="2" l="1"/>
  <c r="J2745" i="2"/>
  <c r="E2744" i="5"/>
  <c r="G2745" i="5"/>
  <c r="F2745" i="5" l="1"/>
  <c r="A2745" i="5"/>
  <c r="A2745" i="2"/>
  <c r="C2745" i="2"/>
  <c r="K2746" i="2"/>
  <c r="B2745" i="2"/>
  <c r="J2746" i="2" l="1"/>
  <c r="P2746" i="2"/>
  <c r="G2746" i="5"/>
  <c r="E2745" i="5"/>
  <c r="F2746" i="5" l="1"/>
  <c r="A2746" i="5"/>
  <c r="K2747" i="2"/>
  <c r="B2746" i="2"/>
  <c r="A2746" i="2"/>
  <c r="C2746" i="2"/>
  <c r="J2747" i="2" l="1"/>
  <c r="P2747" i="2"/>
  <c r="G2747" i="5"/>
  <c r="E2746" i="5"/>
  <c r="F2747" i="5" l="1"/>
  <c r="A2747" i="5"/>
  <c r="C2747" i="2"/>
  <c r="K2748" i="2"/>
  <c r="B2747" i="2"/>
  <c r="A2747" i="2"/>
  <c r="P2748" i="2" l="1"/>
  <c r="J2748" i="2"/>
  <c r="E2747" i="5"/>
  <c r="G2748" i="5"/>
  <c r="F2748" i="5" l="1"/>
  <c r="A2748" i="5"/>
  <c r="C2748" i="2"/>
  <c r="K2749" i="2"/>
  <c r="B2748" i="2"/>
  <c r="A2748" i="2"/>
  <c r="P2749" i="2" l="1"/>
  <c r="J2749" i="2"/>
  <c r="G2749" i="5"/>
  <c r="E2748" i="5"/>
  <c r="A2749" i="2" l="1"/>
  <c r="C2749" i="2"/>
  <c r="K2750" i="2"/>
  <c r="B2749" i="2"/>
  <c r="F2749" i="5"/>
  <c r="A2749" i="5"/>
  <c r="J2750" i="2" l="1"/>
  <c r="P2750" i="2"/>
  <c r="G2750" i="5"/>
  <c r="E2749" i="5"/>
  <c r="F2750" i="5" l="1"/>
  <c r="A2750" i="5"/>
  <c r="K2751" i="2"/>
  <c r="B2750" i="2"/>
  <c r="A2750" i="2"/>
  <c r="C2750" i="2"/>
  <c r="J2751" i="2" l="1"/>
  <c r="P2751" i="2"/>
  <c r="E2750" i="5"/>
  <c r="G2751" i="5"/>
  <c r="F2751" i="5" l="1"/>
  <c r="A2751" i="5"/>
  <c r="C2751" i="2"/>
  <c r="K2752" i="2"/>
  <c r="B2751" i="2"/>
  <c r="A2751" i="2"/>
  <c r="P2752" i="2" l="1"/>
  <c r="J2752" i="2"/>
  <c r="E2751" i="5"/>
  <c r="G2752" i="5"/>
  <c r="F2752" i="5" l="1"/>
  <c r="A2752" i="5"/>
  <c r="C2752" i="2"/>
  <c r="K2753" i="2"/>
  <c r="B2752" i="2"/>
  <c r="A2752" i="2"/>
  <c r="P2753" i="2" l="1"/>
  <c r="J2753" i="2"/>
  <c r="E2752" i="5"/>
  <c r="G2753" i="5"/>
  <c r="J278" i="1"/>
  <c r="F2753" i="5" l="1"/>
  <c r="A2753" i="5"/>
  <c r="A2753" i="2"/>
  <c r="C2753" i="2"/>
  <c r="K2754" i="2"/>
  <c r="B2753" i="2"/>
  <c r="J2754" i="2" l="1"/>
  <c r="P2754" i="2"/>
  <c r="G2754" i="5"/>
  <c r="E2753" i="5"/>
  <c r="F2754" i="5" l="1"/>
  <c r="A2754" i="5"/>
  <c r="K2755" i="2"/>
  <c r="B2754" i="2"/>
  <c r="A2754" i="2"/>
  <c r="C2754" i="2"/>
  <c r="J2755" i="2" l="1"/>
  <c r="P2755" i="2"/>
  <c r="E2754" i="5"/>
  <c r="G2755" i="5"/>
  <c r="F2755" i="5" l="1"/>
  <c r="A2755" i="5"/>
  <c r="C2755" i="2"/>
  <c r="K2756" i="2"/>
  <c r="B2755" i="2"/>
  <c r="A2755" i="2"/>
  <c r="P2756" i="2" l="1"/>
  <c r="J2756" i="2"/>
  <c r="G2756" i="5"/>
  <c r="E2755" i="5"/>
  <c r="F2756" i="5" l="1"/>
  <c r="A2756" i="5"/>
  <c r="C2756" i="2"/>
  <c r="K2757" i="2"/>
  <c r="B2756" i="2"/>
  <c r="A2756" i="2"/>
  <c r="P2757" i="2" l="1"/>
  <c r="J2757" i="2"/>
  <c r="E2756" i="5"/>
  <c r="G2757" i="5"/>
  <c r="F2757" i="5" l="1"/>
  <c r="A2757" i="5"/>
  <c r="A2757" i="2"/>
  <c r="C2757" i="2"/>
  <c r="K2758" i="2"/>
  <c r="B2757" i="2"/>
  <c r="J2758" i="2" l="1"/>
  <c r="P2758" i="2"/>
  <c r="G2758" i="5"/>
  <c r="E2757" i="5"/>
  <c r="F2758" i="5" l="1"/>
  <c r="A2758" i="5"/>
  <c r="K2759" i="2"/>
  <c r="B2758" i="2"/>
  <c r="A2758" i="2"/>
  <c r="C2758" i="2"/>
  <c r="J2759" i="2" l="1"/>
  <c r="P2759" i="2"/>
  <c r="E2758" i="5"/>
  <c r="G2759" i="5"/>
  <c r="F2759" i="5" l="1"/>
  <c r="A2759" i="5"/>
  <c r="C2759" i="2"/>
  <c r="K2760" i="2"/>
  <c r="B2759" i="2"/>
  <c r="A2759" i="2"/>
  <c r="P2760" i="2" l="1"/>
  <c r="J2760" i="2"/>
  <c r="E2759" i="5"/>
  <c r="G2760" i="5"/>
  <c r="F2760" i="5" l="1"/>
  <c r="A2760" i="5"/>
  <c r="C2760" i="2"/>
  <c r="K2761" i="2"/>
  <c r="B2760" i="2"/>
  <c r="A2760" i="2"/>
  <c r="P2761" i="2" l="1"/>
  <c r="J2761" i="2"/>
  <c r="E2760" i="5"/>
  <c r="G2761" i="5"/>
  <c r="F2761" i="5" l="1"/>
  <c r="A2761" i="5"/>
  <c r="A2761" i="2"/>
  <c r="C2761" i="2"/>
  <c r="K2762" i="2"/>
  <c r="B2761" i="2"/>
  <c r="J2762" i="2" l="1"/>
  <c r="P2762" i="2"/>
  <c r="G2762" i="5"/>
  <c r="E2761" i="5"/>
  <c r="F2762" i="5" l="1"/>
  <c r="A2762" i="5"/>
  <c r="K2763" i="2"/>
  <c r="B2762" i="2"/>
  <c r="A2762" i="2"/>
  <c r="C2762" i="2"/>
  <c r="J2763" i="2" l="1"/>
  <c r="P2763" i="2"/>
  <c r="G2763" i="5"/>
  <c r="E2762" i="5"/>
  <c r="J279" i="1"/>
  <c r="F2763" i="5" l="1"/>
  <c r="A2763" i="5"/>
  <c r="C2763" i="2"/>
  <c r="K2764" i="2"/>
  <c r="B2763" i="2"/>
  <c r="A2763" i="2"/>
  <c r="P2764" i="2" l="1"/>
  <c r="J2764" i="2"/>
  <c r="E2763" i="5"/>
  <c r="G2764" i="5"/>
  <c r="F2764" i="5" l="1"/>
  <c r="A2764" i="5"/>
  <c r="C2764" i="2"/>
  <c r="K2765" i="2"/>
  <c r="B2764" i="2"/>
  <c r="A2764" i="2"/>
  <c r="P2765" i="2" l="1"/>
  <c r="J2765" i="2"/>
  <c r="G2765" i="5"/>
  <c r="E2764" i="5"/>
  <c r="A2765" i="2" l="1"/>
  <c r="C2765" i="2"/>
  <c r="K2766" i="2"/>
  <c r="B2765" i="2"/>
  <c r="F2765" i="5"/>
  <c r="A2765" i="5"/>
  <c r="J2766" i="2" l="1"/>
  <c r="P2766" i="2"/>
  <c r="G2766" i="5"/>
  <c r="E2765" i="5"/>
  <c r="F2766" i="5" l="1"/>
  <c r="A2766" i="5"/>
  <c r="K2767" i="2"/>
  <c r="B2766" i="2"/>
  <c r="A2766" i="2"/>
  <c r="C2766" i="2"/>
  <c r="J2767" i="2" l="1"/>
  <c r="P2767" i="2"/>
  <c r="E2766" i="5"/>
  <c r="G2767" i="5"/>
  <c r="F2767" i="5" l="1"/>
  <c r="A2767" i="5"/>
  <c r="C2767" i="2"/>
  <c r="K2768" i="2"/>
  <c r="B2767" i="2"/>
  <c r="A2767" i="2"/>
  <c r="P2768" i="2" l="1"/>
  <c r="J2768" i="2"/>
  <c r="E2767" i="5"/>
  <c r="G2768" i="5"/>
  <c r="F2768" i="5" l="1"/>
  <c r="A2768" i="5"/>
  <c r="C2768" i="2"/>
  <c r="K2769" i="2"/>
  <c r="B2768" i="2"/>
  <c r="A2768" i="2"/>
  <c r="P2769" i="2" l="1"/>
  <c r="J2769" i="2"/>
  <c r="E2768" i="5"/>
  <c r="G2769" i="5"/>
  <c r="F2769" i="5" l="1"/>
  <c r="A2769" i="5"/>
  <c r="A2769" i="2"/>
  <c r="C2769" i="2"/>
  <c r="K2770" i="2"/>
  <c r="B2769" i="2"/>
  <c r="J2770" i="2" l="1"/>
  <c r="P2770" i="2"/>
  <c r="G2770" i="5"/>
  <c r="E2769" i="5"/>
  <c r="F2770" i="5" l="1"/>
  <c r="A2770" i="5"/>
  <c r="K2771" i="2"/>
  <c r="B2770" i="2"/>
  <c r="A2770" i="2"/>
  <c r="C2770" i="2"/>
  <c r="J2771" i="2" l="1"/>
  <c r="P2771" i="2"/>
  <c r="E2770" i="5"/>
  <c r="G2771" i="5"/>
  <c r="F2771" i="5" l="1"/>
  <c r="A2771" i="5"/>
  <c r="C2771" i="2"/>
  <c r="K2772" i="2"/>
  <c r="B2771" i="2"/>
  <c r="A2771" i="2"/>
  <c r="P2772" i="2" l="1"/>
  <c r="J2772" i="2"/>
  <c r="G2772" i="5"/>
  <c r="E2771" i="5"/>
  <c r="F2772" i="5" l="1"/>
  <c r="A2772" i="5"/>
  <c r="C2772" i="2"/>
  <c r="K2773" i="2"/>
  <c r="B2772" i="2"/>
  <c r="A2772" i="2"/>
  <c r="P2773" i="2" l="1"/>
  <c r="J2773" i="2"/>
  <c r="E2772" i="5"/>
  <c r="G2773" i="5"/>
  <c r="J280" i="1"/>
  <c r="F2773" i="5" l="1"/>
  <c r="A2773" i="5"/>
  <c r="A2773" i="2"/>
  <c r="C2773" i="2"/>
  <c r="K2774" i="2"/>
  <c r="B2773" i="2"/>
  <c r="J2774" i="2" l="1"/>
  <c r="P2774" i="2"/>
  <c r="G2774" i="5"/>
  <c r="E2773" i="5"/>
  <c r="F2774" i="5" l="1"/>
  <c r="A2774" i="5"/>
  <c r="K2775" i="2"/>
  <c r="B2774" i="2"/>
  <c r="A2774" i="2"/>
  <c r="C2774" i="2"/>
  <c r="J2775" i="2" l="1"/>
  <c r="P2775" i="2"/>
  <c r="E2774" i="5"/>
  <c r="G2775" i="5"/>
  <c r="F2775" i="5" l="1"/>
  <c r="A2775" i="5"/>
  <c r="C2775" i="2"/>
  <c r="K2776" i="2"/>
  <c r="B2775" i="2"/>
  <c r="A2775" i="2"/>
  <c r="P2776" i="2" l="1"/>
  <c r="J2776" i="2"/>
  <c r="E2775" i="5"/>
  <c r="G2776" i="5"/>
  <c r="F2776" i="5" l="1"/>
  <c r="A2776" i="5"/>
  <c r="C2776" i="2"/>
  <c r="K2777" i="2"/>
  <c r="B2776" i="2"/>
  <c r="A2776" i="2"/>
  <c r="P2777" i="2" l="1"/>
  <c r="J2777" i="2"/>
  <c r="E2776" i="5"/>
  <c r="G2777" i="5"/>
  <c r="F2777" i="5" l="1"/>
  <c r="A2777" i="5"/>
  <c r="A2777" i="2"/>
  <c r="C2777" i="2"/>
  <c r="K2778" i="2"/>
  <c r="B2777" i="2"/>
  <c r="J2778" i="2" l="1"/>
  <c r="P2778" i="2"/>
  <c r="G2778" i="5"/>
  <c r="E2777" i="5"/>
  <c r="F2778" i="5" l="1"/>
  <c r="A2778" i="5"/>
  <c r="K2779" i="2"/>
  <c r="B2778" i="2"/>
  <c r="A2778" i="2"/>
  <c r="C2778" i="2"/>
  <c r="J2779" i="2" l="1"/>
  <c r="P2779" i="2"/>
  <c r="G2779" i="5"/>
  <c r="E2778" i="5"/>
  <c r="F2779" i="5" l="1"/>
  <c r="A2779" i="5"/>
  <c r="C2779" i="2"/>
  <c r="K2780" i="2"/>
  <c r="B2779" i="2"/>
  <c r="A2779" i="2"/>
  <c r="P2780" i="2" l="1"/>
  <c r="J2780" i="2"/>
  <c r="E2779" i="5"/>
  <c r="G2780" i="5"/>
  <c r="F2780" i="5" l="1"/>
  <c r="A2780" i="5"/>
  <c r="C2780" i="2"/>
  <c r="K2781" i="2"/>
  <c r="B2780" i="2"/>
  <c r="A2780" i="2"/>
  <c r="P2781" i="2" l="1"/>
  <c r="J2781" i="2"/>
  <c r="G2781" i="5"/>
  <c r="E2780" i="5"/>
  <c r="A2781" i="2" l="1"/>
  <c r="C2781" i="2"/>
  <c r="K2782" i="2"/>
  <c r="B2781" i="2"/>
  <c r="F2781" i="5"/>
  <c r="A2781" i="5"/>
  <c r="J2782" i="2" l="1"/>
  <c r="P2782" i="2"/>
  <c r="G2782" i="5"/>
  <c r="E2781" i="5"/>
  <c r="F2782" i="5" l="1"/>
  <c r="A2782" i="5"/>
  <c r="K2783" i="2"/>
  <c r="B2782" i="2"/>
  <c r="A2782" i="2"/>
  <c r="C2782" i="2"/>
  <c r="J2783" i="2" l="1"/>
  <c r="P2783" i="2"/>
  <c r="E2782" i="5"/>
  <c r="G2783" i="5"/>
  <c r="J281" i="1"/>
  <c r="F2783" i="5" l="1"/>
  <c r="A2783" i="5"/>
  <c r="C2783" i="2"/>
  <c r="K2784" i="2"/>
  <c r="B2783" i="2"/>
  <c r="A2783" i="2"/>
  <c r="P2784" i="2" l="1"/>
  <c r="J2784" i="2"/>
  <c r="E2783" i="5"/>
  <c r="G2784" i="5"/>
  <c r="F2784" i="5" l="1"/>
  <c r="A2784" i="5" s="1"/>
  <c r="C2784" i="2"/>
  <c r="K2785" i="2"/>
  <c r="B2784" i="2"/>
  <c r="A2784" i="2"/>
  <c r="P2785" i="2" l="1"/>
  <c r="J2785" i="2"/>
  <c r="E2784" i="5"/>
  <c r="G2785" i="5"/>
  <c r="F2785" i="5" l="1"/>
  <c r="A2785" i="5"/>
  <c r="A2785" i="2"/>
  <c r="C2785" i="2"/>
  <c r="K2786" i="2"/>
  <c r="B2785" i="2"/>
  <c r="J2786" i="2" l="1"/>
  <c r="P2786" i="2"/>
  <c r="G2786" i="5"/>
  <c r="E2785" i="5"/>
  <c r="F2786" i="5" l="1"/>
  <c r="A2786" i="5"/>
  <c r="K2787" i="2"/>
  <c r="B2786" i="2"/>
  <c r="A2786" i="2"/>
  <c r="C2786" i="2"/>
  <c r="J2787" i="2" l="1"/>
  <c r="P2787" i="2"/>
  <c r="E2786" i="5"/>
  <c r="G2787" i="5"/>
  <c r="F2787" i="5" l="1"/>
  <c r="A2787" i="5"/>
  <c r="C2787" i="2"/>
  <c r="K2788" i="2"/>
  <c r="B2787" i="2"/>
  <c r="A2787" i="2"/>
  <c r="P2788" i="2" l="1"/>
  <c r="J2788" i="2"/>
  <c r="G2788" i="5"/>
  <c r="E2787" i="5"/>
  <c r="F2788" i="5" l="1"/>
  <c r="A2788" i="5"/>
  <c r="C2788" i="2"/>
  <c r="K2789" i="2"/>
  <c r="B2788" i="2"/>
  <c r="A2788" i="2"/>
  <c r="P2789" i="2" l="1"/>
  <c r="J2789" i="2"/>
  <c r="E2788" i="5"/>
  <c r="G2789" i="5"/>
  <c r="A2789" i="2" l="1"/>
  <c r="C2789" i="2"/>
  <c r="K2790" i="2"/>
  <c r="B2789" i="2"/>
  <c r="F2789" i="5"/>
  <c r="A2789" i="5"/>
  <c r="J2790" i="2" l="1"/>
  <c r="P2790" i="2"/>
  <c r="G2790" i="5"/>
  <c r="E2789" i="5"/>
  <c r="F2790" i="5" l="1"/>
  <c r="A2790" i="5"/>
  <c r="K2791" i="2"/>
  <c r="B2790" i="2"/>
  <c r="A2790" i="2"/>
  <c r="C2790" i="2"/>
  <c r="J2791" i="2" l="1"/>
  <c r="P2791" i="2"/>
  <c r="E2790" i="5"/>
  <c r="G2791" i="5"/>
  <c r="F2791" i="5" l="1"/>
  <c r="A2791" i="5"/>
  <c r="C2791" i="2"/>
  <c r="K2792" i="2"/>
  <c r="B2791" i="2"/>
  <c r="A2791" i="2"/>
  <c r="P2792" i="2" l="1"/>
  <c r="J2792" i="2"/>
  <c r="E2791" i="5"/>
  <c r="G2792" i="5"/>
  <c r="F2792" i="5" l="1"/>
  <c r="A2792" i="5"/>
  <c r="C2792" i="2"/>
  <c r="K2793" i="2"/>
  <c r="B2792" i="2"/>
  <c r="A2792" i="2"/>
  <c r="P2793" i="2" l="1"/>
  <c r="J2793" i="2"/>
  <c r="E2792" i="5"/>
  <c r="G2793" i="5"/>
  <c r="J282" i="1"/>
  <c r="F2793" i="5" l="1"/>
  <c r="A2793" i="5"/>
  <c r="A2793" i="2"/>
  <c r="C2793" i="2"/>
  <c r="K2794" i="2"/>
  <c r="B2793" i="2"/>
  <c r="J2794" i="2" l="1"/>
  <c r="P2794" i="2"/>
  <c r="G2794" i="5"/>
  <c r="E2793" i="5"/>
  <c r="F2794" i="5" l="1"/>
  <c r="A2794" i="5"/>
  <c r="K2795" i="2"/>
  <c r="B2794" i="2"/>
  <c r="A2794" i="2"/>
  <c r="C2794" i="2"/>
  <c r="J2795" i="2" l="1"/>
  <c r="P2795" i="2"/>
  <c r="G2795" i="5"/>
  <c r="E2794" i="5"/>
  <c r="F2795" i="5" l="1"/>
  <c r="A2795" i="5"/>
  <c r="C2795" i="2"/>
  <c r="K2796" i="2"/>
  <c r="B2795" i="2"/>
  <c r="A2795" i="2"/>
  <c r="P2796" i="2" l="1"/>
  <c r="J2796" i="2"/>
  <c r="E2795" i="5"/>
  <c r="G2796" i="5"/>
  <c r="F2796" i="5" l="1"/>
  <c r="A2796" i="5" s="1"/>
  <c r="C2796" i="2"/>
  <c r="K2797" i="2"/>
  <c r="B2796" i="2"/>
  <c r="A2796" i="2"/>
  <c r="P2797" i="2" l="1"/>
  <c r="J2797" i="2"/>
  <c r="G2797" i="5"/>
  <c r="E2796" i="5"/>
  <c r="A2797" i="2" l="1"/>
  <c r="C2797" i="2"/>
  <c r="K2798" i="2"/>
  <c r="B2797" i="2"/>
  <c r="F2797" i="5"/>
  <c r="A2797" i="5"/>
  <c r="J2798" i="2" l="1"/>
  <c r="P2798" i="2"/>
  <c r="G2798" i="5"/>
  <c r="E2797" i="5"/>
  <c r="F2798" i="5" l="1"/>
  <c r="A2798" i="5"/>
  <c r="K2799" i="2"/>
  <c r="B2798" i="2"/>
  <c r="A2798" i="2"/>
  <c r="C2798" i="2"/>
  <c r="J2799" i="2" l="1"/>
  <c r="P2799" i="2"/>
  <c r="E2798" i="5"/>
  <c r="G2799" i="5"/>
  <c r="F2799" i="5" l="1"/>
  <c r="A2799" i="5"/>
  <c r="C2799" i="2"/>
  <c r="K2800" i="2"/>
  <c r="B2799" i="2"/>
  <c r="A2799" i="2"/>
  <c r="P2800" i="2" l="1"/>
  <c r="J2800" i="2"/>
  <c r="E2799" i="5"/>
  <c r="G2800" i="5"/>
  <c r="F2800" i="5" l="1"/>
  <c r="A2800" i="5"/>
  <c r="C2800" i="2"/>
  <c r="K2801" i="2"/>
  <c r="B2800" i="2"/>
  <c r="A2800" i="2"/>
  <c r="P2801" i="2" l="1"/>
  <c r="J2801" i="2"/>
  <c r="E2800" i="5"/>
  <c r="G2801" i="5"/>
  <c r="F2801" i="5" l="1"/>
  <c r="A2801" i="5"/>
  <c r="A2801" i="2"/>
  <c r="C2801" i="2"/>
  <c r="K2802" i="2"/>
  <c r="B2801" i="2"/>
  <c r="J2802" i="2" l="1"/>
  <c r="P2802" i="2"/>
  <c r="G2802" i="5"/>
  <c r="E2801" i="5"/>
  <c r="F2802" i="5" l="1"/>
  <c r="A2802" i="5"/>
  <c r="K2803" i="2"/>
  <c r="B2802" i="2"/>
  <c r="A2802" i="2"/>
  <c r="C2802" i="2"/>
  <c r="J2803" i="2" l="1"/>
  <c r="P2803" i="2"/>
  <c r="E2802" i="5"/>
  <c r="G2803" i="5"/>
  <c r="J283" i="1"/>
  <c r="F2803" i="5" l="1"/>
  <c r="A2803" i="5"/>
  <c r="C2803" i="2"/>
  <c r="K2804" i="2"/>
  <c r="B2803" i="2"/>
  <c r="A2803" i="2"/>
  <c r="P2804" i="2" l="1"/>
  <c r="J2804" i="2"/>
  <c r="G2804" i="5"/>
  <c r="E2803" i="5"/>
  <c r="F2804" i="5" l="1"/>
  <c r="A2804" i="5"/>
  <c r="C2804" i="2"/>
  <c r="K2805" i="2"/>
  <c r="B2804" i="2"/>
  <c r="A2804" i="2"/>
  <c r="P2805" i="2" l="1"/>
  <c r="J2805" i="2"/>
  <c r="E2804" i="5"/>
  <c r="G2805" i="5"/>
  <c r="F2805" i="5" l="1"/>
  <c r="A2805" i="5"/>
  <c r="A2805" i="2"/>
  <c r="C2805" i="2"/>
  <c r="K2806" i="2"/>
  <c r="B2805" i="2"/>
  <c r="J2806" i="2" l="1"/>
  <c r="P2806" i="2"/>
  <c r="G2806" i="5"/>
  <c r="E2805" i="5"/>
  <c r="F2806" i="5" l="1"/>
  <c r="A2806" i="5"/>
  <c r="K2807" i="2"/>
  <c r="B2806" i="2"/>
  <c r="A2806" i="2"/>
  <c r="C2806" i="2"/>
  <c r="J2807" i="2" l="1"/>
  <c r="P2807" i="2"/>
  <c r="E2806" i="5"/>
  <c r="G2807" i="5"/>
  <c r="F2807" i="5" l="1"/>
  <c r="A2807" i="5"/>
  <c r="C2807" i="2"/>
  <c r="K2808" i="2"/>
  <c r="B2807" i="2"/>
  <c r="A2807" i="2"/>
  <c r="P2808" i="2" l="1"/>
  <c r="J2808" i="2"/>
  <c r="E2807" i="5"/>
  <c r="G2808" i="5"/>
  <c r="F2808" i="5" l="1"/>
  <c r="A2808" i="5"/>
  <c r="C2808" i="2"/>
  <c r="K2809" i="2"/>
  <c r="B2808" i="2"/>
  <c r="A2808" i="2"/>
  <c r="P2809" i="2" l="1"/>
  <c r="J2809" i="2"/>
  <c r="E2808" i="5"/>
  <c r="G2809" i="5"/>
  <c r="F2809" i="5" l="1"/>
  <c r="A2809" i="5"/>
  <c r="A2809" i="2"/>
  <c r="C2809" i="2"/>
  <c r="K2810" i="2"/>
  <c r="B2809" i="2"/>
  <c r="J2810" i="2" l="1"/>
  <c r="P2810" i="2"/>
  <c r="G2810" i="5"/>
  <c r="E2809" i="5"/>
  <c r="F2810" i="5" l="1"/>
  <c r="A2810" i="5"/>
  <c r="K2811" i="2"/>
  <c r="B2810" i="2"/>
  <c r="A2810" i="2"/>
  <c r="C2810" i="2"/>
  <c r="J2811" i="2" l="1"/>
  <c r="P2811" i="2"/>
  <c r="G2811" i="5"/>
  <c r="E2810" i="5"/>
  <c r="F2811" i="5" l="1"/>
  <c r="A2811" i="5"/>
  <c r="C2811" i="2"/>
  <c r="K2812" i="2"/>
  <c r="B2811" i="2"/>
  <c r="A2811" i="2"/>
  <c r="P2812" i="2" l="1"/>
  <c r="J2812" i="2"/>
  <c r="E2811" i="5"/>
  <c r="G2812" i="5"/>
  <c r="F2812" i="5" l="1"/>
  <c r="A2812" i="5"/>
  <c r="C2812" i="2"/>
  <c r="K2813" i="2"/>
  <c r="B2812" i="2"/>
  <c r="A2812" i="2"/>
  <c r="P2813" i="2" l="1"/>
  <c r="J2813" i="2"/>
  <c r="G2813" i="5"/>
  <c r="E2812" i="5"/>
  <c r="J284" i="1"/>
  <c r="F2813" i="5" l="1"/>
  <c r="A2813" i="5"/>
  <c r="A2813" i="2"/>
  <c r="C2813" i="2"/>
  <c r="K2814" i="2"/>
  <c r="B2813" i="2"/>
  <c r="J2814" i="2" l="1"/>
  <c r="P2814" i="2"/>
  <c r="G2814" i="5"/>
  <c r="E2813" i="5"/>
  <c r="F2814" i="5" l="1"/>
  <c r="A2814" i="5"/>
  <c r="K2815" i="2"/>
  <c r="B2814" i="2"/>
  <c r="A2814" i="2"/>
  <c r="C2814" i="2"/>
  <c r="J2815" i="2" l="1"/>
  <c r="P2815" i="2"/>
  <c r="E2814" i="5"/>
  <c r="G2815" i="5"/>
  <c r="F2815" i="5" l="1"/>
  <c r="A2815" i="5"/>
  <c r="C2815" i="2"/>
  <c r="K2816" i="2"/>
  <c r="B2815" i="2"/>
  <c r="A2815" i="2"/>
  <c r="P2816" i="2" l="1"/>
  <c r="J2816" i="2"/>
  <c r="E2815" i="5"/>
  <c r="G2816" i="5"/>
  <c r="F2816" i="5" l="1"/>
  <c r="A2816" i="5"/>
  <c r="C2816" i="2"/>
  <c r="K2817" i="2"/>
  <c r="B2816" i="2"/>
  <c r="A2816" i="2"/>
  <c r="P2817" i="2" l="1"/>
  <c r="J2817" i="2"/>
  <c r="E2816" i="5"/>
  <c r="G2817" i="5"/>
  <c r="F2817" i="5" l="1"/>
  <c r="A2817" i="5"/>
  <c r="A2817" i="2"/>
  <c r="C2817" i="2"/>
  <c r="K2818" i="2"/>
  <c r="B2817" i="2"/>
  <c r="J2818" i="2" l="1"/>
  <c r="P2818" i="2"/>
  <c r="G2818" i="5"/>
  <c r="E2817" i="5"/>
  <c r="F2818" i="5" l="1"/>
  <c r="A2818" i="5"/>
  <c r="K2819" i="2"/>
  <c r="B2818" i="2"/>
  <c r="A2818" i="2"/>
  <c r="C2818" i="2"/>
  <c r="J2819" i="2" l="1"/>
  <c r="P2819" i="2"/>
  <c r="E2818" i="5"/>
  <c r="G2819" i="5"/>
  <c r="F2819" i="5" l="1"/>
  <c r="A2819" i="5"/>
  <c r="C2819" i="2"/>
  <c r="K2820" i="2"/>
  <c r="B2819" i="2"/>
  <c r="A2819" i="2"/>
  <c r="P2820" i="2" l="1"/>
  <c r="J2820" i="2"/>
  <c r="G2820" i="5"/>
  <c r="E2819" i="5"/>
  <c r="F2820" i="5" l="1"/>
  <c r="A2820" i="5"/>
  <c r="C2820" i="2"/>
  <c r="K2821" i="2"/>
  <c r="B2820" i="2"/>
  <c r="A2820" i="2"/>
  <c r="P2821" i="2" l="1"/>
  <c r="J2821" i="2"/>
  <c r="E2820" i="5"/>
  <c r="G2821" i="5"/>
  <c r="F2821" i="5" l="1"/>
  <c r="A2821" i="5"/>
  <c r="A2821" i="2"/>
  <c r="C2821" i="2"/>
  <c r="K2822" i="2"/>
  <c r="B2821" i="2"/>
  <c r="J2822" i="2" l="1"/>
  <c r="P2822" i="2"/>
  <c r="G2822" i="5"/>
  <c r="E2821" i="5"/>
  <c r="F2822" i="5" l="1"/>
  <c r="A2822" i="5"/>
  <c r="K2823" i="2"/>
  <c r="B2822" i="2"/>
  <c r="A2822" i="2"/>
  <c r="C2822" i="2"/>
  <c r="J2823" i="2" l="1"/>
  <c r="P2823" i="2"/>
  <c r="E2822" i="5"/>
  <c r="G2823" i="5"/>
  <c r="J285" i="1"/>
  <c r="F2823" i="5" l="1"/>
  <c r="A2823" i="5"/>
  <c r="C2823" i="2"/>
  <c r="K2824" i="2"/>
  <c r="B2823" i="2"/>
  <c r="A2823" i="2"/>
  <c r="P2824" i="2" l="1"/>
  <c r="J2824" i="2"/>
  <c r="E2823" i="5"/>
  <c r="G2824" i="5"/>
  <c r="F2824" i="5" l="1"/>
  <c r="A2824" i="5"/>
  <c r="C2824" i="2"/>
  <c r="K2825" i="2"/>
  <c r="B2824" i="2"/>
  <c r="A2824" i="2"/>
  <c r="P2825" i="2" l="1"/>
  <c r="J2825" i="2"/>
  <c r="E2824" i="5"/>
  <c r="G2825" i="5"/>
  <c r="F2825" i="5" l="1"/>
  <c r="A2825" i="5"/>
  <c r="A2825" i="2"/>
  <c r="C2825" i="2"/>
  <c r="K2826" i="2"/>
  <c r="B2825" i="2"/>
  <c r="J2826" i="2" l="1"/>
  <c r="P2826" i="2"/>
  <c r="G2826" i="5"/>
  <c r="E2825" i="5"/>
  <c r="F2826" i="5" l="1"/>
  <c r="A2826" i="5"/>
  <c r="K2827" i="2"/>
  <c r="B2826" i="2"/>
  <c r="A2826" i="2"/>
  <c r="C2826" i="2"/>
  <c r="J2827" i="2" l="1"/>
  <c r="P2827" i="2"/>
  <c r="G2827" i="5"/>
  <c r="E2826" i="5"/>
  <c r="F2827" i="5" l="1"/>
  <c r="A2827" i="5"/>
  <c r="C2827" i="2"/>
  <c r="K2828" i="2"/>
  <c r="B2827" i="2"/>
  <c r="A2827" i="2"/>
  <c r="P2828" i="2" l="1"/>
  <c r="J2828" i="2"/>
  <c r="E2827" i="5"/>
  <c r="G2828" i="5"/>
  <c r="F2828" i="5" l="1"/>
  <c r="A2828" i="5"/>
  <c r="C2828" i="2"/>
  <c r="K2829" i="2"/>
  <c r="B2828" i="2"/>
  <c r="A2828" i="2"/>
  <c r="P2829" i="2" l="1"/>
  <c r="J2829" i="2"/>
  <c r="G2829" i="5"/>
  <c r="E2828" i="5"/>
  <c r="A2829" i="2" l="1"/>
  <c r="C2829" i="2"/>
  <c r="K2830" i="2"/>
  <c r="B2829" i="2"/>
  <c r="F2829" i="5"/>
  <c r="A2829" i="5"/>
  <c r="J2830" i="2" l="1"/>
  <c r="P2830" i="2"/>
  <c r="G2830" i="5"/>
  <c r="E2829" i="5"/>
  <c r="F2830" i="5" l="1"/>
  <c r="A2830" i="5"/>
  <c r="K2831" i="2"/>
  <c r="B2830" i="2"/>
  <c r="A2830" i="2"/>
  <c r="C2830" i="2"/>
  <c r="J2831" i="2" l="1"/>
  <c r="P2831" i="2"/>
  <c r="E2830" i="5"/>
  <c r="G2831" i="5"/>
  <c r="F2831" i="5" l="1"/>
  <c r="A2831" i="5"/>
  <c r="C2831" i="2"/>
  <c r="K2832" i="2"/>
  <c r="B2831" i="2"/>
  <c r="A2831" i="2"/>
  <c r="P2832" i="2" l="1"/>
  <c r="J2832" i="2"/>
  <c r="E2831" i="5"/>
  <c r="G2832" i="5"/>
  <c r="F2832" i="5" l="1"/>
  <c r="A2832" i="5"/>
  <c r="C2832" i="2"/>
  <c r="K2833" i="2"/>
  <c r="B2832" i="2"/>
  <c r="A2832" i="2"/>
  <c r="P2833" i="2" l="1"/>
  <c r="J2833" i="2"/>
  <c r="E2832" i="5"/>
  <c r="G2833" i="5"/>
  <c r="J286" i="1"/>
  <c r="F2833" i="5" l="1"/>
  <c r="A2833" i="5"/>
  <c r="A2833" i="2"/>
  <c r="C2833" i="2"/>
  <c r="K2834" i="2"/>
  <c r="B2833" i="2"/>
  <c r="J2834" i="2" l="1"/>
  <c r="P2834" i="2"/>
  <c r="G2834" i="5"/>
  <c r="E2833" i="5"/>
  <c r="F2834" i="5" l="1"/>
  <c r="A2834" i="5"/>
  <c r="K2835" i="2"/>
  <c r="B2834" i="2"/>
  <c r="A2834" i="2"/>
  <c r="C2834" i="2"/>
  <c r="J2835" i="2" l="1"/>
  <c r="P2835" i="2"/>
  <c r="E2834" i="5"/>
  <c r="G2835" i="5"/>
  <c r="F2835" i="5" l="1"/>
  <c r="A2835" i="5"/>
  <c r="C2835" i="2"/>
  <c r="K2836" i="2"/>
  <c r="B2835" i="2"/>
  <c r="A2835" i="2"/>
  <c r="P2836" i="2" l="1"/>
  <c r="J2836" i="2"/>
  <c r="G2836" i="5"/>
  <c r="E2835" i="5"/>
  <c r="F2836" i="5" l="1"/>
  <c r="A2836" i="5"/>
  <c r="C2836" i="2"/>
  <c r="K2837" i="2"/>
  <c r="B2836" i="2"/>
  <c r="A2836" i="2"/>
  <c r="P2837" i="2" l="1"/>
  <c r="J2837" i="2"/>
  <c r="E2836" i="5"/>
  <c r="G2837" i="5"/>
  <c r="F2837" i="5" l="1"/>
  <c r="A2837" i="5"/>
  <c r="A2837" i="2"/>
  <c r="C2837" i="2"/>
  <c r="K2838" i="2"/>
  <c r="B2837" i="2"/>
  <c r="J2838" i="2" l="1"/>
  <c r="P2838" i="2"/>
  <c r="G2838" i="5"/>
  <c r="E2837" i="5"/>
  <c r="F2838" i="5" l="1"/>
  <c r="A2838" i="5"/>
  <c r="K2839" i="2"/>
  <c r="B2838" i="2"/>
  <c r="A2838" i="2"/>
  <c r="C2838" i="2"/>
  <c r="J2839" i="2" l="1"/>
  <c r="P2839" i="2"/>
  <c r="E2838" i="5"/>
  <c r="G2839" i="5"/>
  <c r="F2839" i="5" l="1"/>
  <c r="A2839" i="5"/>
  <c r="C2839" i="2"/>
  <c r="K2840" i="2"/>
  <c r="B2839" i="2"/>
  <c r="A2839" i="2"/>
  <c r="P2840" i="2" l="1"/>
  <c r="J2840" i="2"/>
  <c r="E2839" i="5"/>
  <c r="G2840" i="5"/>
  <c r="F2840" i="5" l="1"/>
  <c r="A2840" i="5"/>
  <c r="C2840" i="2"/>
  <c r="K2841" i="2"/>
  <c r="B2840" i="2"/>
  <c r="A2840" i="2"/>
  <c r="P2841" i="2" l="1"/>
  <c r="J2841" i="2"/>
  <c r="E2840" i="5"/>
  <c r="G2841" i="5"/>
  <c r="F2841" i="5" l="1"/>
  <c r="A2841" i="5"/>
  <c r="A2841" i="2"/>
  <c r="C2841" i="2"/>
  <c r="K2842" i="2"/>
  <c r="B2841" i="2"/>
  <c r="J2842" i="2" l="1"/>
  <c r="P2842" i="2"/>
  <c r="G2842" i="5"/>
  <c r="E2841" i="5"/>
  <c r="F2842" i="5" l="1"/>
  <c r="A2842" i="5"/>
  <c r="K2843" i="2"/>
  <c r="B2842" i="2"/>
  <c r="A2842" i="2"/>
  <c r="C2842" i="2"/>
  <c r="J2843" i="2" l="1"/>
  <c r="P2843" i="2"/>
  <c r="G2843" i="5"/>
  <c r="E2842" i="5"/>
  <c r="J287" i="1"/>
  <c r="F2843" i="5" l="1"/>
  <c r="A2843" i="5"/>
  <c r="C2843" i="2"/>
  <c r="K2844" i="2"/>
  <c r="B2843" i="2"/>
  <c r="A2843" i="2"/>
  <c r="P2844" i="2" l="1"/>
  <c r="J2844" i="2"/>
  <c r="E2843" i="5"/>
  <c r="G2844" i="5"/>
  <c r="F2844" i="5" l="1"/>
  <c r="A2844" i="5"/>
  <c r="C2844" i="2"/>
  <c r="K2845" i="2"/>
  <c r="B2844" i="2"/>
  <c r="A2844" i="2"/>
  <c r="P2845" i="2" l="1"/>
  <c r="J2845" i="2"/>
  <c r="G2845" i="5"/>
  <c r="E2844" i="5"/>
  <c r="A2845" i="2" l="1"/>
  <c r="C2845" i="2"/>
  <c r="K2846" i="2"/>
  <c r="B2845" i="2"/>
  <c r="F2845" i="5"/>
  <c r="A2845" i="5"/>
  <c r="J2846" i="2" l="1"/>
  <c r="P2846" i="2"/>
  <c r="G2846" i="5"/>
  <c r="E2845" i="5"/>
  <c r="F2846" i="5" l="1"/>
  <c r="A2846" i="5" s="1"/>
  <c r="K2847" i="2"/>
  <c r="B2846" i="2"/>
  <c r="A2846" i="2"/>
  <c r="C2846" i="2"/>
  <c r="J2847" i="2" l="1"/>
  <c r="P2847" i="2"/>
  <c r="E2846" i="5"/>
  <c r="G2847" i="5"/>
  <c r="F2847" i="5" l="1"/>
  <c r="A2847" i="5"/>
  <c r="C2847" i="2"/>
  <c r="K2848" i="2"/>
  <c r="B2847" i="2"/>
  <c r="A2847" i="2"/>
  <c r="P2848" i="2" l="1"/>
  <c r="J2848" i="2"/>
  <c r="E2847" i="5"/>
  <c r="G2848" i="5"/>
  <c r="F2848" i="5" l="1"/>
  <c r="A2848" i="5"/>
  <c r="C2848" i="2"/>
  <c r="K2849" i="2"/>
  <c r="B2848" i="2"/>
  <c r="A2848" i="2"/>
  <c r="P2849" i="2" l="1"/>
  <c r="J2849" i="2"/>
  <c r="E2848" i="5"/>
  <c r="G2849" i="5"/>
  <c r="F2849" i="5" l="1"/>
  <c r="A2849" i="5"/>
  <c r="A2849" i="2"/>
  <c r="C2849" i="2"/>
  <c r="K2850" i="2"/>
  <c r="B2849" i="2"/>
  <c r="J2850" i="2" l="1"/>
  <c r="P2850" i="2"/>
  <c r="G2850" i="5"/>
  <c r="E2849" i="5"/>
  <c r="F2850" i="5" l="1"/>
  <c r="A2850" i="5"/>
  <c r="K2851" i="2"/>
  <c r="B2850" i="2"/>
  <c r="A2850" i="2"/>
  <c r="C2850" i="2"/>
  <c r="J2851" i="2" l="1"/>
  <c r="P2851" i="2"/>
  <c r="E2850" i="5"/>
  <c r="G2851" i="5"/>
  <c r="F2851" i="5" l="1"/>
  <c r="A2851" i="5"/>
  <c r="C2851" i="2"/>
  <c r="K2852" i="2"/>
  <c r="B2851" i="2"/>
  <c r="A2851" i="2"/>
  <c r="P2852" i="2" l="1"/>
  <c r="J2852" i="2"/>
  <c r="G2852" i="5"/>
  <c r="E2851" i="5"/>
  <c r="F2852" i="5" l="1"/>
  <c r="A2852" i="5"/>
  <c r="C2852" i="2"/>
  <c r="K2853" i="2"/>
  <c r="B2852" i="2"/>
  <c r="A2852" i="2"/>
  <c r="P2853" i="2" l="1"/>
  <c r="J2853" i="2"/>
  <c r="E2852" i="5"/>
  <c r="G2853" i="5"/>
  <c r="J288" i="1"/>
  <c r="F2853" i="5" l="1"/>
  <c r="A2853" i="5"/>
  <c r="A2853" i="2"/>
  <c r="C2853" i="2"/>
  <c r="K2854" i="2"/>
  <c r="B2853" i="2"/>
  <c r="J2854" i="2" l="1"/>
  <c r="P2854" i="2"/>
  <c r="G2854" i="5"/>
  <c r="E2853" i="5"/>
  <c r="F2854" i="5" l="1"/>
  <c r="A2854" i="5"/>
  <c r="K2855" i="2"/>
  <c r="B2854" i="2"/>
  <c r="A2854" i="2"/>
  <c r="C2854" i="2"/>
  <c r="J2855" i="2" l="1"/>
  <c r="P2855" i="2"/>
  <c r="E2854" i="5"/>
  <c r="G2855" i="5"/>
  <c r="F2855" i="5" l="1"/>
  <c r="A2855" i="5"/>
  <c r="C2855" i="2"/>
  <c r="K2856" i="2"/>
  <c r="B2855" i="2"/>
  <c r="A2855" i="2"/>
  <c r="P2856" i="2" l="1"/>
  <c r="J2856" i="2"/>
  <c r="E2855" i="5"/>
  <c r="G2856" i="5"/>
  <c r="F2856" i="5" l="1"/>
  <c r="A2856" i="5"/>
  <c r="C2856" i="2"/>
  <c r="K2857" i="2"/>
  <c r="B2856" i="2"/>
  <c r="A2856" i="2"/>
  <c r="P2857" i="2" l="1"/>
  <c r="J2857" i="2"/>
  <c r="E2856" i="5"/>
  <c r="G2857" i="5"/>
  <c r="F2857" i="5" l="1"/>
  <c r="A2857" i="5"/>
  <c r="A2857" i="2"/>
  <c r="C2857" i="2"/>
  <c r="K2858" i="2"/>
  <c r="B2857" i="2"/>
  <c r="J2858" i="2" l="1"/>
  <c r="P2858" i="2"/>
  <c r="G2858" i="5"/>
  <c r="E2857" i="5"/>
  <c r="F2858" i="5" l="1"/>
  <c r="A2858" i="5"/>
  <c r="K2859" i="2"/>
  <c r="B2858" i="2"/>
  <c r="A2858" i="2"/>
  <c r="C2858" i="2"/>
  <c r="J2859" i="2" l="1"/>
  <c r="P2859" i="2"/>
  <c r="G2859" i="5"/>
  <c r="E2858" i="5"/>
  <c r="F2859" i="5" l="1"/>
  <c r="A2859" i="5"/>
  <c r="C2859" i="2"/>
  <c r="K2860" i="2"/>
  <c r="B2859" i="2"/>
  <c r="A2859" i="2"/>
  <c r="P2860" i="2" l="1"/>
  <c r="J2860" i="2"/>
  <c r="E2859" i="5"/>
  <c r="G2860" i="5"/>
  <c r="F2860" i="5" l="1"/>
  <c r="A2860" i="5"/>
  <c r="C2860" i="2"/>
  <c r="K2861" i="2"/>
  <c r="B2860" i="2"/>
  <c r="A2860" i="2"/>
  <c r="P2861" i="2" l="1"/>
  <c r="J2861" i="2"/>
  <c r="G2861" i="5"/>
  <c r="E2860" i="5"/>
  <c r="A2861" i="2" l="1"/>
  <c r="C2861" i="2"/>
  <c r="K2862" i="2"/>
  <c r="B2861" i="2"/>
  <c r="F2861" i="5"/>
  <c r="A2861" i="5"/>
  <c r="J2862" i="2" l="1"/>
  <c r="P2862" i="2"/>
  <c r="G2862" i="5"/>
  <c r="E2861" i="5"/>
  <c r="F2862" i="5" l="1"/>
  <c r="A2862" i="5"/>
  <c r="K2863" i="2"/>
  <c r="B2862" i="2"/>
  <c r="A2862" i="2"/>
  <c r="C2862" i="2"/>
  <c r="J2863" i="2" l="1"/>
  <c r="P2863" i="2"/>
  <c r="E2862" i="5"/>
  <c r="G2863" i="5"/>
  <c r="J289" i="1"/>
  <c r="F2863" i="5" l="1"/>
  <c r="A2863" i="5"/>
  <c r="C2863" i="2"/>
  <c r="K2864" i="2"/>
  <c r="B2863" i="2"/>
  <c r="A2863" i="2"/>
  <c r="P2864" i="2" l="1"/>
  <c r="J2864" i="2"/>
  <c r="E2863" i="5"/>
  <c r="G2864" i="5"/>
  <c r="F2864" i="5" l="1"/>
  <c r="A2864" i="5"/>
  <c r="C2864" i="2"/>
  <c r="K2865" i="2"/>
  <c r="B2864" i="2"/>
  <c r="A2864" i="2"/>
  <c r="P2865" i="2" l="1"/>
  <c r="J2865" i="2"/>
  <c r="E2864" i="5"/>
  <c r="G2865" i="5"/>
  <c r="F2865" i="5" l="1"/>
  <c r="A2865" i="5"/>
  <c r="A2865" i="2"/>
  <c r="C2865" i="2"/>
  <c r="K2866" i="2"/>
  <c r="B2865" i="2"/>
  <c r="J2866" i="2" l="1"/>
  <c r="P2866" i="2"/>
  <c r="G2866" i="5"/>
  <c r="E2865" i="5"/>
  <c r="F2866" i="5" l="1"/>
  <c r="A2866" i="5"/>
  <c r="K2867" i="2"/>
  <c r="B2866" i="2"/>
  <c r="A2866" i="2"/>
  <c r="C2866" i="2"/>
  <c r="J2867" i="2" l="1"/>
  <c r="P2867" i="2"/>
  <c r="E2866" i="5"/>
  <c r="G2867" i="5"/>
  <c r="F2867" i="5" l="1"/>
  <c r="A2867" i="5"/>
  <c r="C2867" i="2"/>
  <c r="K2868" i="2"/>
  <c r="B2867" i="2"/>
  <c r="A2867" i="2"/>
  <c r="P2868" i="2" l="1"/>
  <c r="J2868" i="2"/>
  <c r="G2868" i="5"/>
  <c r="E2867" i="5"/>
  <c r="F2868" i="5" l="1"/>
  <c r="A2868" i="5"/>
  <c r="C2868" i="2"/>
  <c r="K2869" i="2"/>
  <c r="B2868" i="2"/>
  <c r="A2868" i="2"/>
  <c r="P2869" i="2" l="1"/>
  <c r="J2869" i="2"/>
  <c r="E2868" i="5"/>
  <c r="G2869" i="5"/>
  <c r="F2869" i="5" l="1"/>
  <c r="A2869" i="5"/>
  <c r="A2869" i="2"/>
  <c r="C2869" i="2"/>
  <c r="K2870" i="2"/>
  <c r="B2869" i="2"/>
  <c r="J2870" i="2" l="1"/>
  <c r="P2870" i="2"/>
  <c r="G2870" i="5"/>
  <c r="E2869" i="5"/>
  <c r="F2870" i="5" l="1"/>
  <c r="A2870" i="5"/>
  <c r="K2871" i="2"/>
  <c r="B2870" i="2"/>
  <c r="A2870" i="2"/>
  <c r="C2870" i="2"/>
  <c r="J2871" i="2" l="1"/>
  <c r="P2871" i="2"/>
  <c r="G2871" i="5"/>
  <c r="E2870" i="5"/>
  <c r="F2871" i="5" l="1"/>
  <c r="A2871" i="5"/>
  <c r="C2871" i="2"/>
  <c r="K2872" i="2"/>
  <c r="B2871" i="2"/>
  <c r="A2871" i="2"/>
  <c r="P2872" i="2" l="1"/>
  <c r="J2872" i="2"/>
  <c r="E2871" i="5"/>
  <c r="G2872" i="5"/>
  <c r="F2872" i="5" l="1"/>
  <c r="A2872" i="5"/>
  <c r="C2872" i="2"/>
  <c r="K2873" i="2"/>
  <c r="B2872" i="2"/>
  <c r="A2872" i="2"/>
  <c r="P2873" i="2" l="1"/>
  <c r="J2873" i="2"/>
  <c r="G2873" i="5"/>
  <c r="E2872" i="5"/>
  <c r="J290" i="1"/>
  <c r="F2873" i="5" l="1"/>
  <c r="A2873" i="5"/>
  <c r="A2873" i="2"/>
  <c r="C2873" i="2"/>
  <c r="K2874" i="2"/>
  <c r="B2873" i="2"/>
  <c r="J2874" i="2" l="1"/>
  <c r="P2874" i="2"/>
  <c r="G2874" i="5"/>
  <c r="E2873" i="5"/>
  <c r="F2874" i="5" l="1"/>
  <c r="A2874" i="5"/>
  <c r="K2875" i="2"/>
  <c r="B2874" i="2"/>
  <c r="A2874" i="2"/>
  <c r="C2874" i="2"/>
  <c r="J2875" i="2" l="1"/>
  <c r="P2875" i="2"/>
  <c r="G2875" i="5"/>
  <c r="E2874" i="5"/>
  <c r="F2875" i="5" l="1"/>
  <c r="A2875" i="5"/>
  <c r="C2875" i="2"/>
  <c r="K2876" i="2"/>
  <c r="B2875" i="2"/>
  <c r="A2875" i="2"/>
  <c r="P2876" i="2" l="1"/>
  <c r="J2876" i="2"/>
  <c r="G2876" i="5"/>
  <c r="E2875" i="5"/>
  <c r="C2876" i="2" l="1"/>
  <c r="K2877" i="2"/>
  <c r="B2876" i="2"/>
  <c r="A2876" i="2"/>
  <c r="F2876" i="5"/>
  <c r="A2876" i="5"/>
  <c r="E2876" i="5" l="1"/>
  <c r="G2877" i="5"/>
  <c r="P2877" i="2"/>
  <c r="J2877" i="2"/>
  <c r="A2877" i="2" l="1"/>
  <c r="C2877" i="2"/>
  <c r="K2878" i="2"/>
  <c r="B2877" i="2"/>
  <c r="F2877" i="5"/>
  <c r="A2877" i="5"/>
  <c r="J2878" i="2" l="1"/>
  <c r="P2878" i="2"/>
  <c r="G2878" i="5"/>
  <c r="E2877" i="5"/>
  <c r="F2878" i="5" l="1"/>
  <c r="A2878" i="5"/>
  <c r="K2879" i="2"/>
  <c r="B2878" i="2"/>
  <c r="A2878" i="2"/>
  <c r="C2878" i="2"/>
  <c r="J2879" i="2" l="1"/>
  <c r="P2879" i="2"/>
  <c r="G2879" i="5"/>
  <c r="E2878" i="5"/>
  <c r="F2879" i="5" l="1"/>
  <c r="A2879" i="5"/>
  <c r="C2879" i="2"/>
  <c r="K2880" i="2"/>
  <c r="B2879" i="2"/>
  <c r="A2879" i="2"/>
  <c r="P2880" i="2" l="1"/>
  <c r="J2880" i="2"/>
  <c r="E2879" i="5"/>
  <c r="G2880" i="5"/>
  <c r="F2880" i="5" l="1"/>
  <c r="A2880" i="5"/>
  <c r="C2880" i="2"/>
  <c r="K2881" i="2"/>
  <c r="B2880" i="2"/>
  <c r="A2880" i="2"/>
  <c r="P2881" i="2" l="1"/>
  <c r="J2881" i="2"/>
  <c r="G2881" i="5"/>
  <c r="E2880" i="5"/>
  <c r="A2881" i="2" l="1"/>
  <c r="C2881" i="2"/>
  <c r="K2882" i="2"/>
  <c r="B2881" i="2"/>
  <c r="F2881" i="5"/>
  <c r="A2881" i="5"/>
  <c r="J2882" i="2" l="1"/>
  <c r="P2882" i="2"/>
  <c r="G2882" i="5"/>
  <c r="E2881" i="5"/>
  <c r="F2882" i="5" l="1"/>
  <c r="A2882" i="5"/>
  <c r="K2883" i="2"/>
  <c r="B2882" i="2"/>
  <c r="A2882" i="2"/>
  <c r="C2882" i="2"/>
  <c r="J2883" i="2" l="1"/>
  <c r="P2883" i="2"/>
  <c r="G2883" i="5"/>
  <c r="E2882" i="5"/>
  <c r="J291" i="1"/>
  <c r="F2883" i="5" l="1"/>
  <c r="A2883" i="5"/>
  <c r="C2883" i="2"/>
  <c r="K2884" i="2"/>
  <c r="B2883" i="2"/>
  <c r="A2883" i="2"/>
  <c r="P2884" i="2" l="1"/>
  <c r="J2884" i="2"/>
  <c r="G2884" i="5"/>
  <c r="E2883" i="5"/>
  <c r="F2884" i="5" l="1"/>
  <c r="A2884" i="5"/>
  <c r="C2884" i="2"/>
  <c r="K2885" i="2"/>
  <c r="B2884" i="2"/>
  <c r="A2884" i="2"/>
  <c r="P2885" i="2" l="1"/>
  <c r="J2885" i="2"/>
  <c r="G2885" i="5"/>
  <c r="E2884" i="5"/>
  <c r="A2885" i="2" l="1"/>
  <c r="C2885" i="2"/>
  <c r="K2886" i="2"/>
  <c r="B2885" i="2"/>
  <c r="F2885" i="5"/>
  <c r="A2885" i="5"/>
  <c r="J2886" i="2" l="1"/>
  <c r="P2886" i="2"/>
  <c r="G2886" i="5"/>
  <c r="E2885" i="5"/>
  <c r="F2886" i="5" l="1"/>
  <c r="A2886" i="5"/>
  <c r="K2887" i="2"/>
  <c r="B2886" i="2"/>
  <c r="A2886" i="2"/>
  <c r="C2886" i="2"/>
  <c r="J2887" i="2" l="1"/>
  <c r="P2887" i="2"/>
  <c r="G2887" i="5"/>
  <c r="E2886" i="5"/>
  <c r="F2887" i="5" l="1"/>
  <c r="A2887" i="5"/>
  <c r="C2887" i="2"/>
  <c r="K2888" i="2"/>
  <c r="B2887" i="2"/>
  <c r="A2887" i="2"/>
  <c r="P2888" i="2" l="1"/>
  <c r="J2888" i="2"/>
  <c r="E2887" i="5"/>
  <c r="G2888" i="5"/>
  <c r="F2888" i="5" l="1"/>
  <c r="A2888" i="5"/>
  <c r="C2888" i="2"/>
  <c r="K2889" i="2"/>
  <c r="B2888" i="2"/>
  <c r="A2888" i="2"/>
  <c r="P2889" i="2" l="1"/>
  <c r="J2889" i="2"/>
  <c r="G2889" i="5"/>
  <c r="E2888" i="5"/>
  <c r="A2889" i="2" l="1"/>
  <c r="C2889" i="2"/>
  <c r="K2890" i="2"/>
  <c r="B2889" i="2"/>
  <c r="F2889" i="5"/>
  <c r="A2889" i="5"/>
  <c r="J2890" i="2" l="1"/>
  <c r="P2890" i="2"/>
  <c r="G2890" i="5"/>
  <c r="E2889" i="5"/>
  <c r="F2890" i="5" l="1"/>
  <c r="A2890" i="5"/>
  <c r="K2891" i="2"/>
  <c r="B2890" i="2"/>
  <c r="A2890" i="2"/>
  <c r="C2890" i="2"/>
  <c r="J2891" i="2" l="1"/>
  <c r="P2891" i="2"/>
  <c r="G2891" i="5"/>
  <c r="E2890" i="5"/>
  <c r="F2891" i="5" l="1"/>
  <c r="A2891" i="5"/>
  <c r="C2891" i="2"/>
  <c r="K2892" i="2"/>
  <c r="B2891" i="2"/>
  <c r="A2891" i="2"/>
  <c r="P2892" i="2" l="1"/>
  <c r="J2892" i="2"/>
  <c r="G2892" i="5"/>
  <c r="E2891" i="5"/>
  <c r="C2892" i="2" l="1"/>
  <c r="K2893" i="2"/>
  <c r="B2892" i="2"/>
  <c r="A2892" i="2"/>
  <c r="F2892" i="5"/>
  <c r="A2892" i="5"/>
  <c r="G2893" i="5" l="1"/>
  <c r="E2892" i="5"/>
  <c r="P2893" i="2"/>
  <c r="J2893" i="2"/>
  <c r="J292" i="1"/>
  <c r="A2893" i="2" l="1"/>
  <c r="C2893" i="2"/>
  <c r="K2894" i="2"/>
  <c r="B2893" i="2"/>
  <c r="F2893" i="5"/>
  <c r="A2893" i="5"/>
  <c r="J2894" i="2" l="1"/>
  <c r="P2894" i="2"/>
  <c r="G2894" i="5"/>
  <c r="E2893" i="5"/>
  <c r="F2894" i="5" l="1"/>
  <c r="A2894" i="5"/>
  <c r="K2895" i="2"/>
  <c r="B2894" i="2"/>
  <c r="A2894" i="2"/>
  <c r="C2894" i="2"/>
  <c r="J2895" i="2" l="1"/>
  <c r="P2895" i="2"/>
  <c r="G2895" i="5"/>
  <c r="E2894" i="5"/>
  <c r="F2895" i="5" l="1"/>
  <c r="A2895" i="5"/>
  <c r="C2895" i="2"/>
  <c r="K2896" i="2"/>
  <c r="B2895" i="2"/>
  <c r="A2895" i="2"/>
  <c r="P2896" i="2" l="1"/>
  <c r="J2896" i="2"/>
  <c r="G2896" i="5"/>
  <c r="E2895" i="5"/>
  <c r="C2896" i="2" l="1"/>
  <c r="K2897" i="2"/>
  <c r="B2896" i="2"/>
  <c r="A2896" i="2"/>
  <c r="F2896" i="5"/>
  <c r="A2896" i="5"/>
  <c r="G2897" i="5" l="1"/>
  <c r="E2896" i="5"/>
  <c r="P2897" i="2"/>
  <c r="J2897" i="2"/>
  <c r="A2897" i="2" l="1"/>
  <c r="C2897" i="2"/>
  <c r="K2898" i="2"/>
  <c r="B2897" i="2"/>
  <c r="F2897" i="5"/>
  <c r="A2897" i="5"/>
  <c r="J2898" i="2" l="1"/>
  <c r="P2898" i="2"/>
  <c r="G2898" i="5"/>
  <c r="E2897" i="5"/>
  <c r="F2898" i="5" l="1"/>
  <c r="A2898" i="5"/>
  <c r="K2899" i="2"/>
  <c r="B2898" i="2"/>
  <c r="A2898" i="2"/>
  <c r="C2898" i="2"/>
  <c r="J2899" i="2" l="1"/>
  <c r="P2899" i="2"/>
  <c r="G2899" i="5"/>
  <c r="E2898" i="5"/>
  <c r="F2899" i="5" l="1"/>
  <c r="A2899" i="5"/>
  <c r="C2899" i="2"/>
  <c r="K2900" i="2"/>
  <c r="B2899" i="2"/>
  <c r="A2899" i="2"/>
  <c r="P2900" i="2" l="1"/>
  <c r="J2900" i="2"/>
  <c r="G2900" i="5"/>
  <c r="E2899" i="5"/>
  <c r="C2900" i="2" l="1"/>
  <c r="K2901" i="2"/>
  <c r="B2900" i="2"/>
  <c r="A2900" i="2"/>
  <c r="F2900" i="5"/>
  <c r="A2900" i="5"/>
  <c r="G2901" i="5" l="1"/>
  <c r="E2900" i="5"/>
  <c r="P2901" i="2"/>
  <c r="J2901" i="2"/>
  <c r="A2901" i="2" l="1"/>
  <c r="C2901" i="2"/>
  <c r="K2902" i="2"/>
  <c r="B2901" i="2"/>
  <c r="F2901" i="5"/>
  <c r="A2901" i="5"/>
  <c r="J2902" i="2" l="1"/>
  <c r="P2902" i="2"/>
  <c r="G2902" i="5"/>
  <c r="E2901" i="5"/>
  <c r="F2902" i="5" l="1"/>
  <c r="A2902" i="5"/>
  <c r="K2903" i="2"/>
  <c r="B2902" i="2"/>
  <c r="A2902" i="2"/>
  <c r="C2902" i="2"/>
  <c r="J2903" i="2" l="1"/>
  <c r="P2903" i="2"/>
  <c r="G2903" i="5"/>
  <c r="E2902" i="5"/>
  <c r="J293" i="1"/>
  <c r="F2903" i="5" l="1"/>
  <c r="A2903" i="5"/>
  <c r="C2903" i="2"/>
  <c r="K2904" i="2"/>
  <c r="B2903" i="2"/>
  <c r="A2903" i="2"/>
  <c r="P2904" i="2" l="1"/>
  <c r="J2904" i="2"/>
  <c r="G2904" i="5"/>
  <c r="E2903" i="5"/>
  <c r="F2904" i="5" l="1"/>
  <c r="A2904" i="5"/>
  <c r="C2904" i="2"/>
  <c r="K2905" i="2"/>
  <c r="B2904" i="2"/>
  <c r="A2904" i="2"/>
  <c r="P2905" i="2" l="1"/>
  <c r="J2905" i="2"/>
  <c r="G2905" i="5"/>
  <c r="E2904" i="5"/>
  <c r="A2905" i="2" l="1"/>
  <c r="C2905" i="2"/>
  <c r="K2906" i="2"/>
  <c r="B2905" i="2"/>
  <c r="F2905" i="5"/>
  <c r="A2905" i="5"/>
  <c r="J2906" i="2" l="1"/>
  <c r="P2906" i="2"/>
  <c r="G2906" i="5"/>
  <c r="E2905" i="5"/>
  <c r="F2906" i="5" l="1"/>
  <c r="A2906" i="5"/>
  <c r="K2907" i="2"/>
  <c r="B2906" i="2"/>
  <c r="A2906" i="2"/>
  <c r="C2906" i="2"/>
  <c r="J2907" i="2" l="1"/>
  <c r="P2907" i="2"/>
  <c r="G2907" i="5"/>
  <c r="E2906" i="5"/>
  <c r="F2907" i="5" l="1"/>
  <c r="A2907" i="5"/>
  <c r="C2907" i="2"/>
  <c r="K2908" i="2"/>
  <c r="B2907" i="2"/>
  <c r="A2907" i="2"/>
  <c r="P2908" i="2" l="1"/>
  <c r="J2908" i="2"/>
  <c r="G2908" i="5"/>
  <c r="E2907" i="5"/>
  <c r="C2908" i="2" l="1"/>
  <c r="K2909" i="2"/>
  <c r="B2908" i="2"/>
  <c r="A2908" i="2"/>
  <c r="F2908" i="5"/>
  <c r="A2908" i="5"/>
  <c r="G2909" i="5" l="1"/>
  <c r="E2908" i="5"/>
  <c r="P2909" i="2"/>
  <c r="J2909" i="2"/>
  <c r="A2909" i="2" l="1"/>
  <c r="C2909" i="2"/>
  <c r="K2910" i="2"/>
  <c r="B2909" i="2"/>
  <c r="F2909" i="5"/>
  <c r="A2909" i="5"/>
  <c r="J2910" i="2" l="1"/>
  <c r="P2910" i="2"/>
  <c r="G2910" i="5"/>
  <c r="E2909" i="5"/>
  <c r="F2910" i="5" l="1"/>
  <c r="A2910" i="5"/>
  <c r="K2911" i="2"/>
  <c r="B2910" i="2"/>
  <c r="A2910" i="2"/>
  <c r="C2910" i="2"/>
  <c r="J2911" i="2" l="1"/>
  <c r="P2911" i="2"/>
  <c r="G2911" i="5"/>
  <c r="E2910" i="5"/>
  <c r="F2911" i="5" l="1"/>
  <c r="A2911" i="5"/>
  <c r="C2911" i="2"/>
  <c r="K2912" i="2"/>
  <c r="B2911" i="2"/>
  <c r="A2911" i="2"/>
  <c r="P2912" i="2" l="1"/>
  <c r="J2912" i="2"/>
  <c r="G2912" i="5"/>
  <c r="E2911" i="5"/>
  <c r="C2912" i="2" l="1"/>
  <c r="K2913" i="2"/>
  <c r="B2912" i="2"/>
  <c r="A2912" i="2"/>
  <c r="F2912" i="5"/>
  <c r="A2912" i="5"/>
  <c r="G2913" i="5" l="1"/>
  <c r="E2912" i="5"/>
  <c r="P2913" i="2"/>
  <c r="J2913" i="2"/>
  <c r="J294" i="1"/>
  <c r="A2913" i="2" l="1"/>
  <c r="C2913" i="2"/>
  <c r="K2914" i="2"/>
  <c r="B2913" i="2"/>
  <c r="F2913" i="5"/>
  <c r="A2913" i="5"/>
  <c r="J2914" i="2" l="1"/>
  <c r="P2914" i="2"/>
  <c r="G2914" i="5"/>
  <c r="E2913" i="5"/>
  <c r="F2914" i="5" l="1"/>
  <c r="A2914" i="5"/>
  <c r="K2915" i="2"/>
  <c r="B2914" i="2"/>
  <c r="A2914" i="2"/>
  <c r="C2914" i="2"/>
  <c r="J2915" i="2" l="1"/>
  <c r="P2915" i="2"/>
  <c r="G2915" i="5"/>
  <c r="E2914" i="5"/>
  <c r="F2915" i="5" l="1"/>
  <c r="A2915" i="5"/>
  <c r="C2915" i="2"/>
  <c r="K2916" i="2"/>
  <c r="B2915" i="2"/>
  <c r="A2915" i="2"/>
  <c r="P2916" i="2" l="1"/>
  <c r="J2916" i="2"/>
  <c r="G2916" i="5"/>
  <c r="E2915" i="5"/>
  <c r="C2916" i="2" l="1"/>
  <c r="K2917" i="2"/>
  <c r="B2916" i="2"/>
  <c r="A2916" i="2"/>
  <c r="F2916" i="5"/>
  <c r="A2916" i="5"/>
  <c r="P2917" i="2" l="1"/>
  <c r="J2917" i="2"/>
  <c r="G2917" i="5"/>
  <c r="E2916" i="5"/>
  <c r="F2917" i="5" l="1"/>
  <c r="A2917" i="5"/>
  <c r="A2917" i="2"/>
  <c r="C2917" i="2"/>
  <c r="K2918" i="2"/>
  <c r="B2917" i="2"/>
  <c r="J2918" i="2" l="1"/>
  <c r="P2918" i="2"/>
  <c r="G2918" i="5"/>
  <c r="E2917" i="5"/>
  <c r="F2918" i="5" l="1"/>
  <c r="A2918" i="5"/>
  <c r="K2919" i="2"/>
  <c r="B2918" i="2"/>
  <c r="A2918" i="2"/>
  <c r="C2918" i="2"/>
  <c r="J2919" i="2" l="1"/>
  <c r="P2919" i="2"/>
  <c r="G2919" i="5"/>
  <c r="E2918" i="5"/>
  <c r="F2919" i="5" l="1"/>
  <c r="A2919" i="5"/>
  <c r="C2919" i="2"/>
  <c r="K2920" i="2"/>
  <c r="B2919" i="2"/>
  <c r="A2919" i="2"/>
  <c r="P2920" i="2" l="1"/>
  <c r="J2920" i="2"/>
  <c r="G2920" i="5"/>
  <c r="E2919" i="5"/>
  <c r="F2920" i="5" l="1"/>
  <c r="A2920" i="5" s="1"/>
  <c r="C2920" i="2"/>
  <c r="K2921" i="2"/>
  <c r="B2920" i="2"/>
  <c r="A2920" i="2"/>
  <c r="P2921" i="2" l="1"/>
  <c r="J2921" i="2"/>
  <c r="G2921" i="5"/>
  <c r="E2920" i="5"/>
  <c r="A2921" i="2" l="1"/>
  <c r="C2921" i="2"/>
  <c r="K2922" i="2"/>
  <c r="B2921" i="2"/>
  <c r="F2921" i="5"/>
  <c r="A2921" i="5"/>
  <c r="J2922" i="2" l="1"/>
  <c r="P2922" i="2"/>
  <c r="G2922" i="5"/>
  <c r="E2921" i="5"/>
  <c r="F2922" i="5" l="1"/>
  <c r="A2922" i="5"/>
  <c r="K2923" i="2"/>
  <c r="B2922" i="2"/>
  <c r="A2922" i="2"/>
  <c r="C2922" i="2"/>
  <c r="J2923" i="2" l="1"/>
  <c r="P2923" i="2"/>
  <c r="G2923" i="5"/>
  <c r="E2922" i="5"/>
  <c r="J295" i="1"/>
  <c r="F2923" i="5" l="1"/>
  <c r="A2923" i="5"/>
  <c r="C2923" i="2"/>
  <c r="K2924" i="2"/>
  <c r="B2923" i="2"/>
  <c r="A2923" i="2"/>
  <c r="P2924" i="2" l="1"/>
  <c r="J2924" i="2"/>
  <c r="G2924" i="5"/>
  <c r="E2923" i="5"/>
  <c r="C2924" i="2" l="1"/>
  <c r="K2925" i="2"/>
  <c r="B2924" i="2"/>
  <c r="A2924" i="2"/>
  <c r="F2924" i="5"/>
  <c r="A2924" i="5"/>
  <c r="G2925" i="5" l="1"/>
  <c r="E2924" i="5"/>
  <c r="P2925" i="2"/>
  <c r="J2925" i="2"/>
  <c r="A2925" i="2" l="1"/>
  <c r="C2925" i="2"/>
  <c r="K2926" i="2"/>
  <c r="B2925" i="2"/>
  <c r="F2925" i="5"/>
  <c r="A2925" i="5"/>
  <c r="J2926" i="2" l="1"/>
  <c r="P2926" i="2"/>
  <c r="G2926" i="5"/>
  <c r="E2925" i="5"/>
  <c r="F2926" i="5" l="1"/>
  <c r="A2926" i="5"/>
  <c r="K2927" i="2"/>
  <c r="B2926" i="2"/>
  <c r="A2926" i="2"/>
  <c r="C2926" i="2"/>
  <c r="J2927" i="2" l="1"/>
  <c r="P2927" i="2"/>
  <c r="G2927" i="5"/>
  <c r="E2926" i="5"/>
  <c r="F2927" i="5" l="1"/>
  <c r="A2927" i="5"/>
  <c r="C2927" i="2"/>
  <c r="K2928" i="2"/>
  <c r="B2927" i="2"/>
  <c r="A2927" i="2"/>
  <c r="P2928" i="2" l="1"/>
  <c r="J2928" i="2"/>
  <c r="G2928" i="5"/>
  <c r="E2927" i="5"/>
  <c r="C2928" i="2" l="1"/>
  <c r="K2929" i="2"/>
  <c r="B2928" i="2"/>
  <c r="A2928" i="2"/>
  <c r="F2928" i="5"/>
  <c r="A2928" i="5"/>
  <c r="G2929" i="5" l="1"/>
  <c r="E2928" i="5"/>
  <c r="P2929" i="2"/>
  <c r="J2929" i="2"/>
  <c r="A2929" i="2" l="1"/>
  <c r="C2929" i="2"/>
  <c r="K2930" i="2"/>
  <c r="B2929" i="2"/>
  <c r="F2929" i="5"/>
  <c r="A2929" i="5"/>
  <c r="J2930" i="2" l="1"/>
  <c r="P2930" i="2"/>
  <c r="G2930" i="5"/>
  <c r="E2929" i="5"/>
  <c r="F2930" i="5" l="1"/>
  <c r="A2930" i="5"/>
  <c r="K2931" i="2"/>
  <c r="B2930" i="2"/>
  <c r="A2930" i="2"/>
  <c r="C2930" i="2"/>
  <c r="J2931" i="2" l="1"/>
  <c r="P2931" i="2"/>
  <c r="G2931" i="5"/>
  <c r="E2930" i="5"/>
  <c r="F2931" i="5" l="1"/>
  <c r="A2931" i="5"/>
  <c r="C2931" i="2"/>
  <c r="K2932" i="2"/>
  <c r="B2931" i="2"/>
  <c r="A2931" i="2"/>
  <c r="P2932" i="2" l="1"/>
  <c r="J2932" i="2"/>
  <c r="G2932" i="5"/>
  <c r="E2931" i="5"/>
  <c r="C2932" i="2" l="1"/>
  <c r="K2933" i="2"/>
  <c r="B2932" i="2"/>
  <c r="A2932" i="2"/>
  <c r="F2932" i="5"/>
  <c r="A2932" i="5"/>
  <c r="G2933" i="5" l="1"/>
  <c r="E2932" i="5"/>
  <c r="P2933" i="2"/>
  <c r="J2933" i="2"/>
  <c r="J296" i="1"/>
  <c r="A2933" i="2" l="1"/>
  <c r="C2933" i="2"/>
  <c r="K2934" i="2"/>
  <c r="B2933" i="2"/>
  <c r="F2933" i="5"/>
  <c r="A2933" i="5"/>
  <c r="J2934" i="2" l="1"/>
  <c r="P2934" i="2"/>
  <c r="G2934" i="5"/>
  <c r="E2933" i="5"/>
  <c r="F2934" i="5" l="1"/>
  <c r="A2934" i="5"/>
  <c r="K2935" i="2"/>
  <c r="B2934" i="2"/>
  <c r="A2934" i="2"/>
  <c r="C2934" i="2"/>
  <c r="J2935" i="2" l="1"/>
  <c r="P2935" i="2"/>
  <c r="G2935" i="5"/>
  <c r="E2934" i="5"/>
  <c r="F2935" i="5" l="1"/>
  <c r="A2935" i="5"/>
  <c r="C2935" i="2"/>
  <c r="K2936" i="2"/>
  <c r="B2935" i="2"/>
  <c r="A2935" i="2"/>
  <c r="P2936" i="2" l="1"/>
  <c r="J2936" i="2"/>
  <c r="G2936" i="5"/>
  <c r="E2935" i="5"/>
  <c r="F2936" i="5" l="1"/>
  <c r="A2936" i="5"/>
  <c r="C2936" i="2"/>
  <c r="K2937" i="2"/>
  <c r="B2936" i="2"/>
  <c r="A2936" i="2"/>
  <c r="P2937" i="2" l="1"/>
  <c r="J2937" i="2"/>
  <c r="G2937" i="5"/>
  <c r="E2936" i="5"/>
  <c r="F2937" i="5" l="1"/>
  <c r="A2937" i="5"/>
  <c r="A2937" i="2"/>
  <c r="C2937" i="2"/>
  <c r="K2938" i="2"/>
  <c r="B2937" i="2"/>
  <c r="J2938" i="2" l="1"/>
  <c r="P2938" i="2"/>
  <c r="G2938" i="5"/>
  <c r="E2937" i="5"/>
  <c r="F2938" i="5" l="1"/>
  <c r="A2938" i="5"/>
  <c r="K2939" i="2"/>
  <c r="B2938" i="2"/>
  <c r="A2938" i="2"/>
  <c r="C2938" i="2"/>
  <c r="J2939" i="2" l="1"/>
  <c r="P2939" i="2"/>
  <c r="G2939" i="5"/>
  <c r="E2938" i="5"/>
  <c r="F2939" i="5" l="1"/>
  <c r="A2939" i="5"/>
  <c r="C2939" i="2"/>
  <c r="K2940" i="2"/>
  <c r="B2939" i="2"/>
  <c r="A2939" i="2"/>
  <c r="P2940" i="2" l="1"/>
  <c r="J2940" i="2"/>
  <c r="G2940" i="5"/>
  <c r="E2939" i="5"/>
  <c r="F2940" i="5" l="1"/>
  <c r="A2940" i="5"/>
  <c r="C2940" i="2"/>
  <c r="K2941" i="2"/>
  <c r="B2940" i="2"/>
  <c r="A2940" i="2"/>
  <c r="P2941" i="2" l="1"/>
  <c r="J2941" i="2"/>
  <c r="G2941" i="5"/>
  <c r="E2940" i="5"/>
  <c r="F2941" i="5" l="1"/>
  <c r="A2941" i="5"/>
  <c r="A2941" i="2"/>
  <c r="C2941" i="2"/>
  <c r="K2942" i="2"/>
  <c r="B2941" i="2"/>
  <c r="J2942" i="2" l="1"/>
  <c r="P2942" i="2"/>
  <c r="G2942" i="5"/>
  <c r="E2941" i="5"/>
  <c r="F2942" i="5" l="1"/>
  <c r="A2942" i="5" s="1"/>
  <c r="K2943" i="2"/>
  <c r="B2942" i="2"/>
  <c r="A2942" i="2"/>
  <c r="C2942" i="2"/>
  <c r="J2943" i="2" l="1"/>
  <c r="P2943" i="2"/>
  <c r="G2943" i="5"/>
  <c r="E2942" i="5"/>
  <c r="J297" i="1"/>
  <c r="F2943" i="5" l="1"/>
  <c r="A2943" i="5"/>
  <c r="C2943" i="2"/>
  <c r="K2944" i="2"/>
  <c r="B2943" i="2"/>
  <c r="A2943" i="2"/>
  <c r="P2944" i="2" l="1"/>
  <c r="J2944" i="2"/>
  <c r="G2944" i="5"/>
  <c r="E2943" i="5"/>
  <c r="F2944" i="5" l="1"/>
  <c r="A2944" i="5"/>
  <c r="C2944" i="2"/>
  <c r="K2945" i="2"/>
  <c r="B2944" i="2"/>
  <c r="A2944" i="2"/>
  <c r="P2945" i="2" l="1"/>
  <c r="J2945" i="2"/>
  <c r="G2945" i="5"/>
  <c r="E2944" i="5"/>
  <c r="F2945" i="5" l="1"/>
  <c r="A2945" i="5"/>
  <c r="A2945" i="2"/>
  <c r="C2945" i="2"/>
  <c r="K2946" i="2"/>
  <c r="B2945" i="2"/>
  <c r="J2946" i="2" l="1"/>
  <c r="P2946" i="2"/>
  <c r="G2946" i="5"/>
  <c r="E2945" i="5"/>
  <c r="F2946" i="5" l="1"/>
  <c r="A2946" i="5"/>
  <c r="K2947" i="2"/>
  <c r="B2946" i="2"/>
  <c r="A2946" i="2"/>
  <c r="C2946" i="2"/>
  <c r="J2947" i="2" l="1"/>
  <c r="P2947" i="2"/>
  <c r="G2947" i="5"/>
  <c r="E2946" i="5"/>
  <c r="F2947" i="5" l="1"/>
  <c r="A2947" i="5" s="1"/>
  <c r="C2947" i="2"/>
  <c r="K2948" i="2"/>
  <c r="B2947" i="2"/>
  <c r="A2947" i="2"/>
  <c r="P2948" i="2" l="1"/>
  <c r="J2948" i="2"/>
  <c r="G2948" i="5"/>
  <c r="E2947" i="5"/>
  <c r="F2948" i="5" l="1"/>
  <c r="A2948" i="5"/>
  <c r="C2948" i="2"/>
  <c r="K2949" i="2"/>
  <c r="B2948" i="2"/>
  <c r="A2948" i="2"/>
  <c r="P2949" i="2" l="1"/>
  <c r="J2949" i="2"/>
  <c r="G2949" i="5"/>
  <c r="E2948" i="5"/>
  <c r="F2949" i="5" l="1"/>
  <c r="A2949" i="5"/>
  <c r="A2949" i="2"/>
  <c r="C2949" i="2"/>
  <c r="K2950" i="2"/>
  <c r="B2949" i="2"/>
  <c r="J2950" i="2" l="1"/>
  <c r="P2950" i="2"/>
  <c r="G2950" i="5"/>
  <c r="E2949" i="5"/>
  <c r="F2950" i="5" l="1"/>
  <c r="A2950" i="5"/>
  <c r="K2951" i="2"/>
  <c r="B2950" i="2"/>
  <c r="A2950" i="2"/>
  <c r="C2950" i="2"/>
  <c r="J2951" i="2" l="1"/>
  <c r="P2951" i="2"/>
  <c r="G2951" i="5"/>
  <c r="E2950" i="5"/>
  <c r="F2951" i="5" l="1"/>
  <c r="A2951" i="5"/>
  <c r="C2951" i="2"/>
  <c r="K2952" i="2"/>
  <c r="B2951" i="2"/>
  <c r="A2951" i="2"/>
  <c r="P2952" i="2" l="1"/>
  <c r="J2952" i="2"/>
  <c r="G2952" i="5"/>
  <c r="E2951" i="5"/>
  <c r="C2952" i="2" l="1"/>
  <c r="K2953" i="2"/>
  <c r="B2952" i="2"/>
  <c r="A2952" i="2"/>
  <c r="F2952" i="5"/>
  <c r="A2952" i="5"/>
  <c r="G2953" i="5" l="1"/>
  <c r="E2952" i="5"/>
  <c r="P2953" i="2"/>
  <c r="J2953" i="2"/>
  <c r="J298" i="1"/>
  <c r="A2953" i="2" l="1"/>
  <c r="C2953" i="2"/>
  <c r="K2954" i="2"/>
  <c r="B2953" i="2"/>
  <c r="F2953" i="5"/>
  <c r="A2953" i="5"/>
  <c r="J2954" i="2" l="1"/>
  <c r="P2954" i="2"/>
  <c r="G2954" i="5"/>
  <c r="E2953" i="5"/>
  <c r="F2954" i="5" l="1"/>
  <c r="A2954" i="5"/>
  <c r="K2955" i="2"/>
  <c r="B2954" i="2"/>
  <c r="A2954" i="2"/>
  <c r="C2954" i="2"/>
  <c r="J2955" i="2" l="1"/>
  <c r="P2955" i="2"/>
  <c r="G2955" i="5"/>
  <c r="E2954" i="5"/>
  <c r="F2955" i="5" l="1"/>
  <c r="A2955" i="5"/>
  <c r="C2955" i="2"/>
  <c r="K2956" i="2"/>
  <c r="B2955" i="2"/>
  <c r="A2955" i="2"/>
  <c r="P2956" i="2" l="1"/>
  <c r="J2956" i="2"/>
  <c r="G2956" i="5"/>
  <c r="E2955" i="5"/>
  <c r="F2956" i="5" l="1"/>
  <c r="A2956" i="5"/>
  <c r="C2956" i="2"/>
  <c r="K2957" i="2"/>
  <c r="B2956" i="2"/>
  <c r="A2956" i="2"/>
  <c r="P2957" i="2" l="1"/>
  <c r="J2957" i="2"/>
  <c r="G2957" i="5"/>
  <c r="E2956" i="5"/>
  <c r="A2957" i="2" l="1"/>
  <c r="C2957" i="2"/>
  <c r="K2958" i="2"/>
  <c r="B2957" i="2"/>
  <c r="F2957" i="5"/>
  <c r="A2957" i="5"/>
  <c r="J2958" i="2" l="1"/>
  <c r="P2958" i="2"/>
  <c r="G2958" i="5"/>
  <c r="E2957" i="5"/>
  <c r="F2958" i="5" l="1"/>
  <c r="A2958" i="5"/>
  <c r="K2959" i="2"/>
  <c r="B2958" i="2"/>
  <c r="A2958" i="2"/>
  <c r="C2958" i="2"/>
  <c r="J2959" i="2" l="1"/>
  <c r="P2959" i="2"/>
  <c r="G2959" i="5"/>
  <c r="E2958" i="5"/>
  <c r="F2959" i="5" l="1"/>
  <c r="A2959" i="5"/>
  <c r="C2959" i="2"/>
  <c r="K2960" i="2"/>
  <c r="B2959" i="2"/>
  <c r="A2959" i="2"/>
  <c r="P2960" i="2" l="1"/>
  <c r="J2960" i="2"/>
  <c r="G2960" i="5"/>
  <c r="E2959" i="5"/>
  <c r="C2960" i="2" l="1"/>
  <c r="K2961" i="2"/>
  <c r="B2960" i="2"/>
  <c r="A2960" i="2"/>
  <c r="F2960" i="5"/>
  <c r="A2960" i="5"/>
  <c r="G2961" i="5" l="1"/>
  <c r="E2960" i="5"/>
  <c r="P2961" i="2"/>
  <c r="J2961" i="2"/>
  <c r="A2961" i="2" l="1"/>
  <c r="C2961" i="2"/>
  <c r="K2962" i="2"/>
  <c r="B2961" i="2"/>
  <c r="F2961" i="5"/>
  <c r="A2961" i="5"/>
  <c r="J2962" i="2" l="1"/>
  <c r="P2962" i="2"/>
  <c r="G2962" i="5"/>
  <c r="E2961" i="5"/>
  <c r="F2962" i="5" l="1"/>
  <c r="A2962" i="5"/>
  <c r="K2963" i="2"/>
  <c r="B2962" i="2"/>
  <c r="A2962" i="2"/>
  <c r="C2962" i="2"/>
  <c r="J2963" i="2" l="1"/>
  <c r="P2963" i="2"/>
  <c r="G2963" i="5"/>
  <c r="E2962" i="5"/>
  <c r="J299" i="1"/>
  <c r="F2963" i="5" l="1"/>
  <c r="A2963" i="5"/>
  <c r="C2963" i="2"/>
  <c r="K2964" i="2"/>
  <c r="B2963" i="2"/>
  <c r="A2963" i="2"/>
  <c r="P2964" i="2" l="1"/>
  <c r="J2964" i="2"/>
  <c r="G2964" i="5"/>
  <c r="E2963" i="5"/>
  <c r="F2964" i="5" l="1"/>
  <c r="A2964" i="5"/>
  <c r="C2964" i="2"/>
  <c r="K2965" i="2"/>
  <c r="B2964" i="2"/>
  <c r="A2964" i="2"/>
  <c r="P2965" i="2" l="1"/>
  <c r="J2965" i="2"/>
  <c r="G2965" i="5"/>
  <c r="E2964" i="5"/>
  <c r="A2965" i="2" l="1"/>
  <c r="C2965" i="2"/>
  <c r="K2966" i="2"/>
  <c r="B2965" i="2"/>
  <c r="F2965" i="5"/>
  <c r="A2965" i="5"/>
  <c r="J2966" i="2" l="1"/>
  <c r="P2966" i="2"/>
  <c r="G2966" i="5"/>
  <c r="E2965" i="5"/>
  <c r="F2966" i="5" l="1"/>
  <c r="A2966" i="5"/>
  <c r="K2967" i="2"/>
  <c r="B2966" i="2"/>
  <c r="A2966" i="2"/>
  <c r="C2966" i="2"/>
  <c r="J2967" i="2" l="1"/>
  <c r="P2967" i="2"/>
  <c r="G2967" i="5"/>
  <c r="E2966" i="5"/>
  <c r="F2967" i="5" l="1"/>
  <c r="A2967" i="5"/>
  <c r="C2967" i="2"/>
  <c r="K2968" i="2"/>
  <c r="B2967" i="2"/>
  <c r="A2967" i="2"/>
  <c r="P2968" i="2" l="1"/>
  <c r="J2968" i="2"/>
  <c r="G2968" i="5"/>
  <c r="E2967" i="5"/>
  <c r="C2968" i="2" l="1"/>
  <c r="K2969" i="2"/>
  <c r="B2968" i="2"/>
  <c r="A2968" i="2"/>
  <c r="F2968" i="5"/>
  <c r="G2969" i="5" l="1"/>
  <c r="E2968" i="5"/>
  <c r="A2968" i="5"/>
  <c r="P2969" i="2"/>
  <c r="J2969" i="2"/>
  <c r="A2969" i="2" l="1"/>
  <c r="C2969" i="2"/>
  <c r="K2970" i="2"/>
  <c r="B2969" i="2"/>
  <c r="F2969" i="5"/>
  <c r="J2970" i="2" l="1"/>
  <c r="P2970" i="2"/>
  <c r="G2970" i="5"/>
  <c r="E2969" i="5"/>
  <c r="A2969" i="5"/>
  <c r="F2970" i="5" l="1"/>
  <c r="K2971" i="2"/>
  <c r="B2970" i="2"/>
  <c r="A2970" i="2"/>
  <c r="C2970" i="2"/>
  <c r="J2971" i="2" l="1"/>
  <c r="P2971" i="2"/>
  <c r="E2970" i="5"/>
  <c r="G2971" i="5"/>
  <c r="A2970" i="5"/>
  <c r="F2971" i="5" l="1"/>
  <c r="C2971" i="2"/>
  <c r="K2972" i="2"/>
  <c r="B2971" i="2"/>
  <c r="A2971" i="2"/>
  <c r="P2972" i="2" l="1"/>
  <c r="J2972" i="2"/>
  <c r="G2972" i="5"/>
  <c r="E2971" i="5"/>
  <c r="A2971" i="5"/>
  <c r="F2972" i="5" l="1"/>
  <c r="C2972" i="2"/>
  <c r="K2973" i="2"/>
  <c r="B2972" i="2"/>
  <c r="A2972" i="2"/>
  <c r="P2973" i="2" l="1"/>
  <c r="J2973" i="2"/>
  <c r="G2973" i="5"/>
  <c r="E2972" i="5"/>
  <c r="A2972" i="5"/>
  <c r="J300" i="1"/>
  <c r="F2973" i="5" l="1"/>
  <c r="A2973" i="2"/>
  <c r="C2973" i="2"/>
  <c r="K2974" i="2"/>
  <c r="B2973" i="2"/>
  <c r="G2974" i="5" l="1"/>
  <c r="E2973" i="5"/>
  <c r="J2974" i="2"/>
  <c r="P2974" i="2"/>
  <c r="A2973" i="5"/>
  <c r="K2975" i="2" l="1"/>
  <c r="B2974" i="2"/>
  <c r="A2974" i="2"/>
  <c r="C2974" i="2"/>
  <c r="F2974" i="5"/>
  <c r="E2974" i="5" l="1"/>
  <c r="G2975" i="5"/>
  <c r="A2974" i="5"/>
  <c r="J2975" i="2"/>
  <c r="P2975" i="2"/>
  <c r="C2975" i="2" l="1"/>
  <c r="K2976" i="2"/>
  <c r="B2975" i="2"/>
  <c r="A2975" i="2"/>
  <c r="F2975" i="5"/>
  <c r="G2976" i="5" l="1"/>
  <c r="E2975" i="5"/>
  <c r="A2975" i="5"/>
  <c r="P2976" i="2"/>
  <c r="J2976" i="2"/>
  <c r="C2976" i="2" l="1"/>
  <c r="K2977" i="2"/>
  <c r="B2976" i="2"/>
  <c r="A2976" i="2"/>
  <c r="F2976" i="5"/>
  <c r="G2977" i="5" l="1"/>
  <c r="E2976" i="5"/>
  <c r="A2976" i="5"/>
  <c r="P2977" i="2"/>
  <c r="J2977" i="2"/>
  <c r="A2977" i="2" l="1"/>
  <c r="C2977" i="2"/>
  <c r="K2978" i="2"/>
  <c r="B2977" i="2"/>
  <c r="F2977" i="5"/>
  <c r="J2978" i="2" l="1"/>
  <c r="P2978" i="2"/>
  <c r="G2978" i="5"/>
  <c r="E2977" i="5"/>
  <c r="A2977" i="5"/>
  <c r="F2978" i="5" l="1"/>
  <c r="K2979" i="2"/>
  <c r="B2978" i="2"/>
  <c r="A2978" i="2"/>
  <c r="C2978" i="2"/>
  <c r="J2979" i="2" l="1"/>
  <c r="P2979" i="2"/>
  <c r="E2978" i="5"/>
  <c r="G2979" i="5"/>
  <c r="A2978" i="5"/>
  <c r="F2979" i="5" l="1"/>
  <c r="C2979" i="2"/>
  <c r="K2980" i="2"/>
  <c r="B2979" i="2"/>
  <c r="A2979" i="2"/>
  <c r="P2980" i="2" l="1"/>
  <c r="J2980" i="2"/>
  <c r="G2980" i="5"/>
  <c r="E2979" i="5"/>
  <c r="A2979" i="5"/>
  <c r="F2980" i="5" l="1"/>
  <c r="C2980" i="2"/>
  <c r="K2981" i="2"/>
  <c r="B2980" i="2"/>
  <c r="A2980" i="2"/>
  <c r="P2981" i="2" l="1"/>
  <c r="J2981" i="2"/>
  <c r="G2981" i="5"/>
  <c r="E2980" i="5"/>
  <c r="A2980" i="5"/>
  <c r="A2981" i="2" l="1"/>
  <c r="C2981" i="2"/>
  <c r="K2982" i="2"/>
  <c r="B2981" i="2"/>
  <c r="F2981" i="5"/>
  <c r="J2982" i="2" l="1"/>
  <c r="P2982" i="2"/>
  <c r="G2982" i="5"/>
  <c r="E2981" i="5"/>
  <c r="A2981" i="5"/>
  <c r="F2982" i="5" l="1"/>
  <c r="K2983" i="2"/>
  <c r="B2982" i="2"/>
  <c r="A2982" i="2"/>
  <c r="C2982" i="2"/>
  <c r="J2983" i="2" l="1"/>
  <c r="P2983" i="2"/>
  <c r="E2982" i="5"/>
  <c r="G2983" i="5"/>
  <c r="A2982" i="5"/>
  <c r="J301" i="1"/>
  <c r="F2983" i="5" l="1"/>
  <c r="C2983" i="2"/>
  <c r="K2984" i="2"/>
  <c r="B2983" i="2"/>
  <c r="A2983" i="2"/>
  <c r="P2984" i="2" l="1"/>
  <c r="J2984" i="2"/>
  <c r="G2984" i="5"/>
  <c r="E2983" i="5"/>
  <c r="A2983" i="5"/>
  <c r="F2984" i="5" l="1"/>
  <c r="C2984" i="2"/>
  <c r="K2985" i="2"/>
  <c r="B2984" i="2"/>
  <c r="A2984" i="2"/>
  <c r="P2985" i="2" l="1"/>
  <c r="J2985" i="2"/>
  <c r="G2985" i="5"/>
  <c r="E2984" i="5"/>
  <c r="A2984" i="5"/>
  <c r="A2985" i="2" l="1"/>
  <c r="C2985" i="2"/>
  <c r="K2986" i="2"/>
  <c r="B2985" i="2"/>
  <c r="F2985" i="5"/>
  <c r="J2986" i="2" l="1"/>
  <c r="P2986" i="2"/>
  <c r="G2986" i="5"/>
  <c r="E2985" i="5"/>
  <c r="A2985" i="5"/>
  <c r="F2986" i="5" l="1"/>
  <c r="K2987" i="2"/>
  <c r="B2986" i="2"/>
  <c r="A2986" i="2"/>
  <c r="C2986" i="2"/>
  <c r="J2987" i="2" l="1"/>
  <c r="P2987" i="2"/>
  <c r="E2986" i="5"/>
  <c r="G2987" i="5"/>
  <c r="A2986" i="5"/>
  <c r="F2987" i="5" l="1"/>
  <c r="C2987" i="2"/>
  <c r="K2988" i="2"/>
  <c r="B2987" i="2"/>
  <c r="A2987" i="2"/>
  <c r="P2988" i="2" l="1"/>
  <c r="J2988" i="2"/>
  <c r="G2988" i="5"/>
  <c r="E2987" i="5"/>
  <c r="A2987" i="5"/>
  <c r="F2988" i="5" l="1"/>
  <c r="C2988" i="2"/>
  <c r="K2989" i="2"/>
  <c r="B2988" i="2"/>
  <c r="A2988" i="2"/>
  <c r="P2989" i="2" l="1"/>
  <c r="J2989" i="2"/>
  <c r="G2989" i="5"/>
  <c r="E2988" i="5"/>
  <c r="A2988" i="5"/>
  <c r="A2989" i="2" l="1"/>
  <c r="C2989" i="2"/>
  <c r="K2990" i="2"/>
  <c r="B2989" i="2"/>
  <c r="F2989" i="5"/>
  <c r="J2990" i="2" l="1"/>
  <c r="P2990" i="2"/>
  <c r="G2990" i="5"/>
  <c r="E2989" i="5"/>
  <c r="A2989" i="5"/>
  <c r="F2990" i="5" l="1"/>
  <c r="K2991" i="2"/>
  <c r="B2990" i="2"/>
  <c r="A2990" i="2"/>
  <c r="C2990" i="2"/>
  <c r="J2991" i="2" l="1"/>
  <c r="P2991" i="2"/>
  <c r="E2990" i="5"/>
  <c r="G2991" i="5"/>
  <c r="A2990" i="5"/>
  <c r="F2991" i="5" l="1"/>
  <c r="C2991" i="2"/>
  <c r="K2992" i="2"/>
  <c r="B2991" i="2"/>
  <c r="A2991" i="2"/>
  <c r="P2992" i="2" l="1"/>
  <c r="J2992" i="2"/>
  <c r="G2992" i="5"/>
  <c r="E2991" i="5"/>
  <c r="A2991" i="5"/>
  <c r="F2992" i="5" l="1"/>
  <c r="C2992" i="2"/>
  <c r="K2993" i="2"/>
  <c r="B2992" i="2"/>
  <c r="A2992" i="2"/>
  <c r="P2993" i="2" l="1"/>
  <c r="J2993" i="2"/>
  <c r="G2993" i="5"/>
  <c r="E2992" i="5"/>
  <c r="A2992" i="5"/>
  <c r="J302" i="1"/>
  <c r="F2993" i="5" l="1"/>
  <c r="A2993" i="2"/>
  <c r="C2993" i="2"/>
  <c r="K2994" i="2"/>
  <c r="B2993" i="2"/>
  <c r="G2994" i="5" l="1"/>
  <c r="E2993" i="5"/>
  <c r="J2994" i="2"/>
  <c r="P2994" i="2"/>
  <c r="A2993" i="5"/>
  <c r="K2995" i="2" l="1"/>
  <c r="B2994" i="2"/>
  <c r="A2994" i="2"/>
  <c r="C2994" i="2"/>
  <c r="F2994" i="5"/>
  <c r="E2994" i="5" l="1"/>
  <c r="G2995" i="5"/>
  <c r="A2994" i="5"/>
  <c r="J2995" i="2"/>
  <c r="P2995" i="2"/>
  <c r="C2995" i="2" l="1"/>
  <c r="K2996" i="2"/>
  <c r="B2995" i="2"/>
  <c r="A2995" i="2"/>
  <c r="F2995" i="5"/>
  <c r="G2996" i="5" l="1"/>
  <c r="E2995" i="5"/>
  <c r="A2995" i="5"/>
  <c r="P2996" i="2"/>
  <c r="J2996" i="2"/>
  <c r="C2996" i="2" l="1"/>
  <c r="K2997" i="2"/>
  <c r="B2996" i="2"/>
  <c r="A2996" i="2"/>
  <c r="F2996" i="5"/>
  <c r="G2997" i="5" l="1"/>
  <c r="E2996" i="5"/>
  <c r="A2996" i="5"/>
  <c r="P2997" i="2"/>
  <c r="J2997" i="2"/>
  <c r="A2997" i="2" l="1"/>
  <c r="C2997" i="2"/>
  <c r="K2998" i="2"/>
  <c r="B2997" i="2"/>
  <c r="F2997" i="5"/>
  <c r="J2998" i="2" l="1"/>
  <c r="P2998" i="2"/>
  <c r="G2998" i="5"/>
  <c r="E2997" i="5"/>
  <c r="A2997" i="5"/>
  <c r="F2998" i="5" l="1"/>
  <c r="K2999" i="2"/>
  <c r="B2998" i="2"/>
  <c r="A2998" i="2"/>
  <c r="C2998" i="2"/>
  <c r="J2999" i="2" l="1"/>
  <c r="P2999" i="2"/>
  <c r="E2998" i="5"/>
  <c r="G2999" i="5"/>
  <c r="A2998" i="5"/>
  <c r="F2999" i="5" l="1"/>
  <c r="C2999" i="2"/>
  <c r="K3000" i="2"/>
  <c r="B2999" i="2"/>
  <c r="A2999" i="2"/>
  <c r="P3000" i="2" l="1"/>
  <c r="J3000" i="2"/>
  <c r="G3000" i="5"/>
  <c r="E2999" i="5"/>
  <c r="A2999" i="5"/>
  <c r="F3000" i="5" l="1"/>
  <c r="C3000" i="2"/>
  <c r="K3001" i="2"/>
  <c r="B3000" i="2"/>
  <c r="A3000" i="2"/>
  <c r="P3001" i="2" l="1"/>
  <c r="J3001" i="2"/>
  <c r="G3001" i="5"/>
  <c r="E3000" i="5"/>
  <c r="A3000" i="5"/>
  <c r="A3001" i="2" l="1"/>
  <c r="C3001" i="2"/>
  <c r="K3002" i="2"/>
  <c r="B3001" i="2"/>
  <c r="F3001" i="5"/>
  <c r="J3002" i="2" l="1"/>
  <c r="P3002" i="2"/>
  <c r="G3002" i="5"/>
  <c r="E3001" i="5"/>
  <c r="A3001" i="5"/>
  <c r="F3002" i="5" l="1"/>
  <c r="K3003" i="2"/>
  <c r="B3002" i="2"/>
  <c r="A3002" i="2"/>
  <c r="C3002" i="2"/>
  <c r="J3003" i="2" l="1"/>
  <c r="P3003" i="2"/>
  <c r="E3002" i="5"/>
  <c r="G3003" i="5"/>
  <c r="A3002" i="5"/>
  <c r="J303" i="1"/>
  <c r="F3003" i="5" l="1"/>
  <c r="C3003" i="2"/>
  <c r="K3004" i="2"/>
  <c r="B3003" i="2"/>
  <c r="A3003" i="2"/>
  <c r="P3004" i="2" l="1"/>
  <c r="J3004" i="2"/>
  <c r="G3004" i="5"/>
  <c r="E3003" i="5"/>
  <c r="A3003" i="5"/>
  <c r="F3004" i="5" l="1"/>
  <c r="C3004" i="2"/>
  <c r="K3005" i="2"/>
  <c r="B3004" i="2"/>
  <c r="A3004" i="2"/>
  <c r="P3005" i="2" l="1"/>
  <c r="J3005" i="2"/>
  <c r="G3005" i="5"/>
  <c r="E3004" i="5"/>
  <c r="A3004" i="5"/>
  <c r="A3005" i="2" l="1"/>
  <c r="C3005" i="2"/>
  <c r="K3006" i="2"/>
  <c r="B3005" i="2"/>
  <c r="F3005" i="5"/>
  <c r="J3006" i="2" l="1"/>
  <c r="P3006" i="2"/>
  <c r="G3006" i="5"/>
  <c r="E3005" i="5"/>
  <c r="A3005" i="5"/>
  <c r="F3006" i="5" l="1"/>
  <c r="K3007" i="2"/>
  <c r="B3006" i="2"/>
  <c r="A3006" i="2"/>
  <c r="C3006" i="2"/>
  <c r="J3007" i="2" l="1"/>
  <c r="P3007" i="2"/>
  <c r="E3006" i="5"/>
  <c r="G3007" i="5"/>
  <c r="A3006" i="5"/>
  <c r="F3007" i="5" l="1"/>
  <c r="C3007" i="2"/>
  <c r="K3008" i="2"/>
  <c r="B3007" i="2"/>
  <c r="A3007" i="2"/>
  <c r="P3008" i="2" l="1"/>
  <c r="J3008" i="2"/>
  <c r="G3008" i="5"/>
  <c r="E3007" i="5"/>
  <c r="A3007" i="5"/>
  <c r="F3008" i="5" l="1"/>
  <c r="C3008" i="2"/>
  <c r="K3009" i="2"/>
  <c r="B3008" i="2"/>
  <c r="A3008" i="2"/>
  <c r="P3009" i="2" l="1"/>
  <c r="J3009" i="2"/>
  <c r="G3009" i="5"/>
  <c r="E3008" i="5"/>
  <c r="A3008" i="5"/>
  <c r="A3009" i="2" l="1"/>
  <c r="C3009" i="2"/>
  <c r="K3010" i="2"/>
  <c r="B3009" i="2"/>
  <c r="F3009" i="5"/>
  <c r="J3010" i="2" l="1"/>
  <c r="P3010" i="2"/>
  <c r="G3010" i="5"/>
  <c r="E3009" i="5"/>
  <c r="A3009" i="5"/>
  <c r="F3010" i="5" l="1"/>
  <c r="K3011" i="2"/>
  <c r="B3010" i="2"/>
  <c r="A3010" i="2"/>
  <c r="C3010" i="2"/>
  <c r="J3011" i="2" l="1"/>
  <c r="P3011" i="2"/>
  <c r="E3010" i="5"/>
  <c r="G3011" i="5"/>
  <c r="A3010" i="5"/>
  <c r="F3011" i="5" l="1"/>
  <c r="C3011" i="2"/>
  <c r="K3012" i="2"/>
  <c r="B3011" i="2"/>
  <c r="A3011" i="2"/>
  <c r="P3012" i="2" l="1"/>
  <c r="J3012" i="2"/>
  <c r="G3012" i="5"/>
  <c r="E3011" i="5"/>
  <c r="A3011" i="5"/>
  <c r="F3012" i="5" l="1"/>
  <c r="C3012" i="2"/>
  <c r="K3013" i="2"/>
  <c r="B3012" i="2"/>
  <c r="A3012" i="2"/>
  <c r="P3013" i="2" l="1"/>
  <c r="J3013" i="2"/>
  <c r="G3013" i="5"/>
  <c r="E3012" i="5"/>
  <c r="A3012" i="5"/>
  <c r="J304" i="1"/>
  <c r="F3013" i="5" l="1"/>
  <c r="A3013" i="2"/>
  <c r="C3013" i="2"/>
  <c r="K3014" i="2"/>
  <c r="B3013" i="2"/>
  <c r="G3014" i="5" l="1"/>
  <c r="E3013" i="5"/>
  <c r="J3014" i="2"/>
  <c r="P3014" i="2"/>
  <c r="A3013" i="5"/>
  <c r="K3015" i="2" l="1"/>
  <c r="B3014" i="2"/>
  <c r="A3014" i="2"/>
  <c r="C3014" i="2"/>
  <c r="F3014" i="5"/>
  <c r="E3014" i="5" l="1"/>
  <c r="G3015" i="5"/>
  <c r="A3014" i="5"/>
  <c r="J3015" i="2"/>
  <c r="P3015" i="2"/>
  <c r="C3015" i="2" l="1"/>
  <c r="K3016" i="2"/>
  <c r="B3015" i="2"/>
  <c r="A3015" i="2"/>
  <c r="F3015" i="5"/>
  <c r="G3016" i="5" l="1"/>
  <c r="E3015" i="5"/>
  <c r="A3015" i="5"/>
  <c r="P3016" i="2"/>
  <c r="J3016" i="2"/>
  <c r="C3016" i="2" l="1"/>
  <c r="K3017" i="2"/>
  <c r="B3016" i="2"/>
  <c r="A3016" i="2"/>
  <c r="F3016" i="5"/>
  <c r="G3017" i="5" l="1"/>
  <c r="E3016" i="5"/>
  <c r="A3016" i="5"/>
  <c r="P3017" i="2"/>
  <c r="J3017" i="2"/>
  <c r="A3017" i="2" l="1"/>
  <c r="C3017" i="2"/>
  <c r="K3018" i="2"/>
  <c r="B3017" i="2"/>
  <c r="F3017" i="5"/>
  <c r="J3018" i="2" l="1"/>
  <c r="P3018" i="2"/>
  <c r="E3017" i="5"/>
  <c r="G3018" i="5"/>
  <c r="A3017" i="5"/>
  <c r="F3018" i="5" l="1"/>
  <c r="K3019" i="2"/>
  <c r="B3018" i="2"/>
  <c r="A3018" i="2"/>
  <c r="C3018" i="2"/>
  <c r="J3019" i="2" l="1"/>
  <c r="P3019" i="2"/>
  <c r="G3019" i="5"/>
  <c r="E3018" i="5"/>
  <c r="A3018" i="5"/>
  <c r="F3019" i="5" l="1"/>
  <c r="C3019" i="2"/>
  <c r="K3020" i="2"/>
  <c r="B3019" i="2"/>
  <c r="A3019" i="2"/>
  <c r="P3020" i="2" l="1"/>
  <c r="J3020" i="2"/>
  <c r="E3019" i="5"/>
  <c r="G3020" i="5"/>
  <c r="A3019" i="5"/>
  <c r="F3020" i="5" l="1"/>
  <c r="C3020" i="2"/>
  <c r="K3021" i="2"/>
  <c r="B3020" i="2"/>
  <c r="A3020" i="2"/>
  <c r="P3021" i="2" l="1"/>
  <c r="J3021" i="2"/>
  <c r="G3021" i="5"/>
  <c r="E3020" i="5"/>
  <c r="A3020" i="5"/>
  <c r="A3021" i="2" l="1"/>
  <c r="C3021" i="2"/>
  <c r="K3022" i="2"/>
  <c r="B3021" i="2"/>
  <c r="F3021" i="5"/>
  <c r="J3022" i="2" l="1"/>
  <c r="P3022" i="2"/>
  <c r="E3021" i="5"/>
  <c r="G3022" i="5"/>
  <c r="A3021" i="5"/>
  <c r="F3022" i="5" l="1"/>
  <c r="K3023" i="2"/>
  <c r="B3022" i="2"/>
  <c r="A3022" i="2"/>
  <c r="C3022" i="2"/>
  <c r="J3023" i="2" l="1"/>
  <c r="P3023" i="2"/>
  <c r="G3023" i="5"/>
  <c r="E3022" i="5"/>
  <c r="A3022" i="5"/>
  <c r="J305" i="1"/>
  <c r="F3023" i="5" l="1"/>
  <c r="C3023" i="2"/>
  <c r="K3024" i="2"/>
  <c r="B3023" i="2"/>
  <c r="A3023" i="2"/>
  <c r="P3024" i="2" l="1"/>
  <c r="J3024" i="2"/>
  <c r="E3023" i="5"/>
  <c r="G3024" i="5"/>
  <c r="A3023" i="5"/>
  <c r="F3024" i="5" l="1"/>
  <c r="C3024" i="2"/>
  <c r="K3025" i="2"/>
  <c r="B3024" i="2"/>
  <c r="A3024" i="2"/>
  <c r="P3025" i="2" l="1"/>
  <c r="J3025" i="2"/>
  <c r="G3025" i="5"/>
  <c r="E3024" i="5"/>
  <c r="A3024" i="5"/>
  <c r="A3025" i="2" l="1"/>
  <c r="C3025" i="2"/>
  <c r="K3026" i="2"/>
  <c r="B3025" i="2"/>
  <c r="F3025" i="5"/>
  <c r="J3026" i="2" l="1"/>
  <c r="P3026" i="2"/>
  <c r="E3025" i="5"/>
  <c r="G3026" i="5"/>
  <c r="A3025" i="5"/>
  <c r="F3026" i="5" l="1"/>
  <c r="K3027" i="2"/>
  <c r="B3026" i="2"/>
  <c r="A3026" i="2"/>
  <c r="C3026" i="2"/>
  <c r="J3027" i="2" l="1"/>
  <c r="P3027" i="2"/>
  <c r="G3027" i="5"/>
  <c r="E3026" i="5"/>
  <c r="A3026" i="5"/>
  <c r="F3027" i="5" l="1"/>
  <c r="C3027" i="2"/>
  <c r="K3028" i="2"/>
  <c r="B3027" i="2"/>
  <c r="A3027" i="2"/>
  <c r="P3028" i="2" l="1"/>
  <c r="J3028" i="2"/>
  <c r="E3027" i="5"/>
  <c r="G3028" i="5"/>
  <c r="A3027" i="5"/>
  <c r="F3028" i="5" l="1"/>
  <c r="C3028" i="2"/>
  <c r="K3029" i="2"/>
  <c r="B3028" i="2"/>
  <c r="A3028" i="2"/>
  <c r="P3029" i="2" l="1"/>
  <c r="J3029" i="2"/>
  <c r="E3028" i="5"/>
  <c r="G3029" i="5"/>
  <c r="A3028" i="5"/>
  <c r="F3029" i="5" l="1"/>
  <c r="A3029" i="2"/>
  <c r="C3029" i="2"/>
  <c r="K3030" i="2"/>
  <c r="B3029" i="2"/>
  <c r="E3029" i="5" l="1"/>
  <c r="G3030" i="5"/>
  <c r="J3030" i="2"/>
  <c r="P3030" i="2"/>
  <c r="A3029" i="5"/>
  <c r="K3031" i="2" l="1"/>
  <c r="B3030" i="2"/>
  <c r="A3030" i="2"/>
  <c r="C3030" i="2"/>
  <c r="F3030" i="5"/>
  <c r="E3030" i="5" l="1"/>
  <c r="G3031" i="5"/>
  <c r="A3030" i="5"/>
  <c r="J3031" i="2"/>
  <c r="P3031" i="2"/>
  <c r="C3031" i="2" l="1"/>
  <c r="K3032" i="2"/>
  <c r="B3031" i="2"/>
  <c r="A3031" i="2"/>
  <c r="F3031" i="5"/>
  <c r="E3031" i="5" l="1"/>
  <c r="G3032" i="5"/>
  <c r="A3031" i="5"/>
  <c r="P3032" i="2"/>
  <c r="J3032" i="2"/>
  <c r="C3032" i="2" l="1"/>
  <c r="K3033" i="2"/>
  <c r="B3032" i="2"/>
  <c r="A3032" i="2"/>
  <c r="F3032" i="5"/>
  <c r="E3032" i="5" l="1"/>
  <c r="G3033" i="5"/>
  <c r="A3032" i="5"/>
  <c r="P3033" i="2"/>
  <c r="J3033" i="2"/>
  <c r="J306" i="1"/>
  <c r="A3033" i="2" l="1"/>
  <c r="C3033" i="2"/>
  <c r="K3034" i="2"/>
  <c r="B3033" i="2"/>
  <c r="F3033" i="5"/>
  <c r="J3034" i="2" l="1"/>
  <c r="P3034" i="2"/>
  <c r="E3033" i="5"/>
  <c r="G3034" i="5"/>
  <c r="A3033" i="5"/>
  <c r="F3034" i="5" l="1"/>
  <c r="K3035" i="2"/>
  <c r="B3034" i="2"/>
  <c r="A3034" i="2"/>
  <c r="C3034" i="2"/>
  <c r="J3035" i="2" l="1"/>
  <c r="P3035" i="2"/>
  <c r="E3034" i="5"/>
  <c r="G3035" i="5"/>
  <c r="A3034" i="5"/>
  <c r="F3035" i="5" l="1"/>
  <c r="C3035" i="2"/>
  <c r="K3036" i="2"/>
  <c r="B3035" i="2"/>
  <c r="A3035" i="2"/>
  <c r="P3036" i="2" l="1"/>
  <c r="J3036" i="2"/>
  <c r="E3035" i="5"/>
  <c r="G3036" i="5"/>
  <c r="A3035" i="5"/>
  <c r="F3036" i="5" l="1"/>
  <c r="C3036" i="2"/>
  <c r="K3037" i="2"/>
  <c r="B3036" i="2"/>
  <c r="A3036" i="2"/>
  <c r="P3037" i="2" l="1"/>
  <c r="J3037" i="2"/>
  <c r="E3036" i="5"/>
  <c r="G3037" i="5"/>
  <c r="A3036" i="5"/>
  <c r="F3037" i="5" l="1"/>
  <c r="A3037" i="2"/>
  <c r="C3037" i="2"/>
  <c r="K3038" i="2"/>
  <c r="B3037" i="2"/>
  <c r="E3037" i="5" l="1"/>
  <c r="G3038" i="5"/>
  <c r="J3038" i="2"/>
  <c r="P3038" i="2"/>
  <c r="A3037" i="5"/>
  <c r="K3039" i="2" l="1"/>
  <c r="B3038" i="2"/>
  <c r="A3038" i="2"/>
  <c r="C3038" i="2"/>
  <c r="F3038" i="5"/>
  <c r="E3038" i="5" l="1"/>
  <c r="G3039" i="5"/>
  <c r="A3038" i="5"/>
  <c r="J3039" i="2"/>
  <c r="P3039" i="2"/>
  <c r="C3039" i="2" l="1"/>
  <c r="K3040" i="2"/>
  <c r="B3039" i="2"/>
  <c r="A3039" i="2"/>
  <c r="F3039" i="5"/>
  <c r="E3039" i="5" l="1"/>
  <c r="G3040" i="5"/>
  <c r="A3039" i="5"/>
  <c r="P3040" i="2"/>
  <c r="J3040" i="2"/>
  <c r="C3040" i="2" l="1"/>
  <c r="K3041" i="2"/>
  <c r="B3040" i="2"/>
  <c r="A3040" i="2"/>
  <c r="F3040" i="5"/>
  <c r="E3040" i="5" l="1"/>
  <c r="G3041" i="5"/>
  <c r="A3040" i="5"/>
  <c r="P3041" i="2"/>
  <c r="J3041" i="2"/>
  <c r="A3041" i="2" l="1"/>
  <c r="C3041" i="2"/>
  <c r="K3042" i="2"/>
  <c r="B3041" i="2"/>
  <c r="F3041" i="5"/>
  <c r="J3042" i="2" l="1"/>
  <c r="P3042" i="2"/>
  <c r="E3041" i="5"/>
  <c r="G3042" i="5"/>
  <c r="A3041" i="5"/>
  <c r="F3042" i="5" l="1"/>
  <c r="A3042" i="5"/>
  <c r="K3043" i="2"/>
  <c r="B3042" i="2"/>
  <c r="A3042" i="2"/>
  <c r="C3042" i="2"/>
  <c r="J3043" i="2" l="1"/>
  <c r="P3043" i="2"/>
  <c r="E3042" i="5"/>
  <c r="G3043" i="5"/>
  <c r="J307" i="1"/>
  <c r="F3043" i="5" l="1"/>
  <c r="A3043" i="5"/>
  <c r="C3043" i="2"/>
  <c r="K3044" i="2"/>
  <c r="B3043" i="2"/>
  <c r="A3043" i="2"/>
  <c r="P3044" i="2" l="1"/>
  <c r="J3044" i="2"/>
  <c r="E3043" i="5"/>
  <c r="G3044" i="5"/>
  <c r="F3044" i="5" l="1"/>
  <c r="C3044" i="2"/>
  <c r="K3045" i="2"/>
  <c r="B3044" i="2"/>
  <c r="A3044" i="2"/>
  <c r="P3045" i="2" l="1"/>
  <c r="J3045" i="2"/>
  <c r="E3044" i="5"/>
  <c r="G3045" i="5"/>
  <c r="A3044" i="5"/>
  <c r="F3045" i="5" l="1"/>
  <c r="A3045" i="2"/>
  <c r="C3045" i="2"/>
  <c r="K3046" i="2"/>
  <c r="B3045" i="2"/>
  <c r="E3045" i="5" l="1"/>
  <c r="G3046" i="5"/>
  <c r="J3046" i="2"/>
  <c r="P3046" i="2"/>
  <c r="A3045" i="5"/>
  <c r="K3047" i="2" l="1"/>
  <c r="B3046" i="2"/>
  <c r="A3046" i="2"/>
  <c r="C3046" i="2"/>
  <c r="F3046" i="5"/>
  <c r="A3046" i="5"/>
  <c r="E3046" i="5" l="1"/>
  <c r="G3047" i="5"/>
  <c r="J3047" i="2"/>
  <c r="P3047" i="2"/>
  <c r="C3047" i="2" l="1"/>
  <c r="K3048" i="2"/>
  <c r="B3047" i="2"/>
  <c r="A3047" i="2"/>
  <c r="F3047" i="5"/>
  <c r="A3047" i="5"/>
  <c r="E3047" i="5" l="1"/>
  <c r="G3048" i="5"/>
  <c r="P3048" i="2"/>
  <c r="J3048" i="2"/>
  <c r="C3048" i="2" l="1"/>
  <c r="K3049" i="2"/>
  <c r="B3048" i="2"/>
  <c r="A3048" i="2"/>
  <c r="F3048" i="5"/>
  <c r="A3048" i="5"/>
  <c r="E3048" i="5" l="1"/>
  <c r="G3049" i="5"/>
  <c r="P3049" i="2"/>
  <c r="J3049" i="2"/>
  <c r="A3049" i="2" l="1"/>
  <c r="C3049" i="2"/>
  <c r="K3050" i="2"/>
  <c r="B3049" i="2"/>
  <c r="F3049" i="5"/>
  <c r="J3050" i="2" l="1"/>
  <c r="P3050" i="2"/>
  <c r="E3049" i="5"/>
  <c r="G3050" i="5"/>
  <c r="A3049" i="5"/>
  <c r="F3050" i="5" l="1"/>
  <c r="A3050" i="5"/>
  <c r="K3051" i="2"/>
  <c r="B3050" i="2"/>
  <c r="A3050" i="2"/>
  <c r="C3050" i="2"/>
  <c r="J3051" i="2" l="1"/>
  <c r="P3051" i="2"/>
  <c r="E3050" i="5"/>
  <c r="G3051" i="5"/>
  <c r="F3051" i="5" l="1"/>
  <c r="A3051" i="5"/>
  <c r="C3051" i="2"/>
  <c r="K3052" i="2"/>
  <c r="B3051" i="2"/>
  <c r="A3051" i="2"/>
  <c r="P3052" i="2" l="1"/>
  <c r="J3052" i="2"/>
  <c r="E3051" i="5"/>
  <c r="G3052" i="5"/>
  <c r="F3052" i="5" l="1"/>
  <c r="C3052" i="2"/>
  <c r="K3053" i="2"/>
  <c r="B3052" i="2"/>
  <c r="A3052" i="2"/>
  <c r="P3053" i="2" l="1"/>
  <c r="J3053" i="2"/>
  <c r="E3052" i="5"/>
  <c r="G3053" i="5"/>
  <c r="A3052" i="5"/>
  <c r="J308" i="1"/>
  <c r="F3053" i="5" l="1"/>
  <c r="A3053" i="2"/>
  <c r="C3053" i="2"/>
  <c r="K3054" i="2"/>
  <c r="B3053" i="2"/>
  <c r="E3053" i="5" l="1"/>
  <c r="G3054" i="5"/>
  <c r="J3054" i="2"/>
  <c r="P3054" i="2"/>
  <c r="A3053" i="5"/>
  <c r="K3055" i="2" l="1"/>
  <c r="B3054" i="2"/>
  <c r="A3054" i="2"/>
  <c r="C3054" i="2"/>
  <c r="F3054" i="5"/>
  <c r="A3054" i="5"/>
  <c r="E3054" i="5" l="1"/>
  <c r="G3055" i="5"/>
  <c r="J3055" i="2"/>
  <c r="P3055" i="2"/>
  <c r="C3055" i="2" l="1"/>
  <c r="K3056" i="2"/>
  <c r="B3055" i="2"/>
  <c r="A3055" i="2"/>
  <c r="F3055" i="5"/>
  <c r="A3055" i="5"/>
  <c r="E3055" i="5" l="1"/>
  <c r="G3056" i="5"/>
  <c r="P3056" i="2"/>
  <c r="J3056" i="2"/>
  <c r="C3056" i="2" l="1"/>
  <c r="K3057" i="2"/>
  <c r="B3056" i="2"/>
  <c r="A3056" i="2"/>
  <c r="F3056" i="5"/>
  <c r="A3056" i="5"/>
  <c r="E3056" i="5" l="1"/>
  <c r="G3057" i="5"/>
  <c r="P3057" i="2"/>
  <c r="J3057" i="2"/>
  <c r="A3057" i="2" l="1"/>
  <c r="C3057" i="2"/>
  <c r="K3058" i="2"/>
  <c r="B3057" i="2"/>
  <c r="F3057" i="5"/>
  <c r="J3058" i="2" l="1"/>
  <c r="P3058" i="2"/>
  <c r="E3057" i="5"/>
  <c r="G3058" i="5"/>
  <c r="A3057" i="5"/>
  <c r="F3058" i="5" l="1"/>
  <c r="A3058" i="5"/>
  <c r="K3059" i="2"/>
  <c r="B3058" i="2"/>
  <c r="A3058" i="2"/>
  <c r="C3058" i="2"/>
  <c r="J3059" i="2" l="1"/>
  <c r="P3059" i="2"/>
  <c r="E3058" i="5"/>
  <c r="G3059" i="5"/>
  <c r="F3059" i="5" l="1"/>
  <c r="A3059" i="5"/>
  <c r="C3059" i="2"/>
  <c r="K3060" i="2"/>
  <c r="B3059" i="2"/>
  <c r="A3059" i="2"/>
  <c r="P3060" i="2" l="1"/>
  <c r="J3060" i="2"/>
  <c r="E3059" i="5"/>
  <c r="G3060" i="5"/>
  <c r="F3060" i="5" l="1"/>
  <c r="C3060" i="2"/>
  <c r="K3061" i="2"/>
  <c r="B3060" i="2"/>
  <c r="A3060" i="2"/>
  <c r="P3061" i="2" l="1"/>
  <c r="J3061" i="2"/>
  <c r="E3060" i="5"/>
  <c r="G3061" i="5"/>
  <c r="A3060" i="5"/>
  <c r="F3061" i="5" l="1"/>
  <c r="A3061" i="2"/>
  <c r="C3061" i="2"/>
  <c r="K3062" i="2"/>
  <c r="B3061" i="2"/>
  <c r="E3061" i="5" l="1"/>
  <c r="G3062" i="5"/>
  <c r="J3062" i="2"/>
  <c r="P3062" i="2"/>
  <c r="A3061" i="5"/>
  <c r="K3063" i="2" l="1"/>
  <c r="B3062" i="2"/>
  <c r="A3062" i="2"/>
  <c r="C3062" i="2"/>
  <c r="F3062" i="5"/>
  <c r="A3062" i="5"/>
  <c r="E3062" i="5" l="1"/>
  <c r="G3063" i="5"/>
  <c r="J3063" i="2"/>
  <c r="P3063" i="2"/>
  <c r="J309" i="1"/>
  <c r="C3063" i="2" l="1"/>
  <c r="K3064" i="2"/>
  <c r="B3063" i="2"/>
  <c r="A3063" i="2"/>
  <c r="F3063" i="5"/>
  <c r="A3063" i="5"/>
  <c r="E3063" i="5" l="1"/>
  <c r="G3064" i="5"/>
  <c r="P3064" i="2"/>
  <c r="J3064" i="2"/>
  <c r="C3064" i="2" l="1"/>
  <c r="K3065" i="2"/>
  <c r="B3064" i="2"/>
  <c r="A3064" i="2"/>
  <c r="F3064" i="5"/>
  <c r="A3064" i="5"/>
  <c r="E3064" i="5" l="1"/>
  <c r="G3065" i="5"/>
  <c r="P3065" i="2"/>
  <c r="J3065" i="2"/>
  <c r="A3065" i="2" l="1"/>
  <c r="C3065" i="2"/>
  <c r="K3066" i="2"/>
  <c r="B3065" i="2"/>
  <c r="F3065" i="5"/>
  <c r="J3066" i="2" l="1"/>
  <c r="P3066" i="2"/>
  <c r="E3065" i="5"/>
  <c r="G3066" i="5"/>
  <c r="A3065" i="5"/>
  <c r="F3066" i="5" l="1"/>
  <c r="A3066" i="5"/>
  <c r="K3067" i="2"/>
  <c r="B3066" i="2"/>
  <c r="A3066" i="2"/>
  <c r="C3066" i="2"/>
  <c r="J3067" i="2" l="1"/>
  <c r="P3067" i="2"/>
  <c r="E3066" i="5"/>
  <c r="G3067" i="5"/>
  <c r="F3067" i="5" l="1"/>
  <c r="A3067" i="5"/>
  <c r="C3067" i="2"/>
  <c r="K3068" i="2"/>
  <c r="B3067" i="2"/>
  <c r="A3067" i="2"/>
  <c r="P3068" i="2" l="1"/>
  <c r="J3068" i="2"/>
  <c r="E3067" i="5"/>
  <c r="G3068" i="5"/>
  <c r="F3068" i="5" l="1"/>
  <c r="C3068" i="2"/>
  <c r="K3069" i="2"/>
  <c r="B3068" i="2"/>
  <c r="A3068" i="2"/>
  <c r="P3069" i="2" l="1"/>
  <c r="J3069" i="2"/>
  <c r="E3068" i="5"/>
  <c r="G3069" i="5"/>
  <c r="A3068" i="5"/>
  <c r="F3069" i="5" l="1"/>
  <c r="A3069" i="2"/>
  <c r="C3069" i="2"/>
  <c r="K3070" i="2"/>
  <c r="B3069" i="2"/>
  <c r="E3069" i="5" l="1"/>
  <c r="G3070" i="5"/>
  <c r="J3070" i="2"/>
  <c r="P3070" i="2"/>
  <c r="A3069" i="5"/>
  <c r="K3071" i="2" l="1"/>
  <c r="B3070" i="2"/>
  <c r="A3070" i="2"/>
  <c r="C3070" i="2"/>
  <c r="F3070" i="5"/>
  <c r="A3070" i="5"/>
  <c r="E3070" i="5" l="1"/>
  <c r="G3071" i="5"/>
  <c r="J3071" i="2"/>
  <c r="P3071" i="2"/>
  <c r="C3071" i="2" l="1"/>
  <c r="K3072" i="2"/>
  <c r="B3071" i="2"/>
  <c r="A3071" i="2"/>
  <c r="F3071" i="5"/>
  <c r="A3071" i="5"/>
  <c r="E3071" i="5" l="1"/>
  <c r="G3072" i="5"/>
  <c r="P3072" i="2"/>
  <c r="J3072" i="2"/>
  <c r="C3072" i="2" l="1"/>
  <c r="K3073" i="2"/>
  <c r="B3072" i="2"/>
  <c r="A3072" i="2"/>
  <c r="F3072" i="5"/>
  <c r="A3072" i="5"/>
  <c r="E3072" i="5" l="1"/>
  <c r="G3073" i="5"/>
  <c r="P3073" i="2"/>
  <c r="J3073" i="2"/>
  <c r="J310" i="1"/>
  <c r="A3073" i="2" l="1"/>
  <c r="C3073" i="2"/>
  <c r="K3074" i="2"/>
  <c r="B3073" i="2"/>
  <c r="F3073" i="5"/>
  <c r="J3074" i="2" l="1"/>
  <c r="P3074" i="2"/>
  <c r="E3073" i="5"/>
  <c r="G3074" i="5"/>
  <c r="A3073" i="5"/>
  <c r="F3074" i="5" l="1"/>
  <c r="A3074" i="5"/>
  <c r="K3075" i="2"/>
  <c r="B3074" i="2"/>
  <c r="A3074" i="2"/>
  <c r="C3074" i="2"/>
  <c r="J3075" i="2" l="1"/>
  <c r="P3075" i="2"/>
  <c r="E3074" i="5"/>
  <c r="G3075" i="5"/>
  <c r="F3075" i="5" l="1"/>
  <c r="A3075" i="5"/>
  <c r="C3075" i="2"/>
  <c r="K3076" i="2"/>
  <c r="B3075" i="2"/>
  <c r="A3075" i="2"/>
  <c r="P3076" i="2" l="1"/>
  <c r="J3076" i="2"/>
  <c r="E3075" i="5"/>
  <c r="G3076" i="5"/>
  <c r="F3076" i="5" l="1"/>
  <c r="C3076" i="2"/>
  <c r="K3077" i="2"/>
  <c r="B3076" i="2"/>
  <c r="A3076" i="2"/>
  <c r="P3077" i="2" l="1"/>
  <c r="J3077" i="2"/>
  <c r="E3076" i="5"/>
  <c r="G3077" i="5"/>
  <c r="A3076" i="5"/>
  <c r="F3077" i="5" l="1"/>
  <c r="A3077" i="2"/>
  <c r="C3077" i="2"/>
  <c r="K3078" i="2"/>
  <c r="B3077" i="2"/>
  <c r="E3077" i="5" l="1"/>
  <c r="G3078" i="5"/>
  <c r="J3078" i="2"/>
  <c r="P3078" i="2"/>
  <c r="A3077" i="5"/>
  <c r="K3079" i="2" l="1"/>
  <c r="B3078" i="2"/>
  <c r="A3078" i="2"/>
  <c r="C3078" i="2"/>
  <c r="F3078" i="5"/>
  <c r="A3078" i="5"/>
  <c r="E3078" i="5" l="1"/>
  <c r="G3079" i="5"/>
  <c r="J3079" i="2"/>
  <c r="P3079" i="2"/>
  <c r="C3079" i="2" l="1"/>
  <c r="K3080" i="2"/>
  <c r="B3079" i="2"/>
  <c r="A3079" i="2"/>
  <c r="F3079" i="5"/>
  <c r="A3079" i="5"/>
  <c r="E3079" i="5" l="1"/>
  <c r="G3080" i="5"/>
  <c r="P3080" i="2"/>
  <c r="J3080" i="2"/>
  <c r="C3080" i="2" l="1"/>
  <c r="K3081" i="2"/>
  <c r="B3080" i="2"/>
  <c r="A3080" i="2"/>
  <c r="F3080" i="5"/>
  <c r="A3080" i="5"/>
  <c r="E3080" i="5" l="1"/>
  <c r="G3081" i="5"/>
  <c r="P3081" i="2"/>
  <c r="J3081" i="2"/>
  <c r="A3081" i="2" l="1"/>
  <c r="C3081" i="2"/>
  <c r="K3082" i="2"/>
  <c r="B3081" i="2"/>
  <c r="F3081" i="5"/>
  <c r="J3082" i="2" l="1"/>
  <c r="P3082" i="2"/>
  <c r="E3081" i="5"/>
  <c r="G3082" i="5"/>
  <c r="A3081" i="5"/>
  <c r="F3082" i="5" l="1"/>
  <c r="A3082" i="5"/>
  <c r="K3083" i="2"/>
  <c r="B3082" i="2"/>
  <c r="A3082" i="2"/>
  <c r="C3082" i="2"/>
  <c r="J3083" i="2" l="1"/>
  <c r="P3083" i="2"/>
  <c r="E3082" i="5"/>
  <c r="G3083" i="5"/>
  <c r="J311" i="1"/>
  <c r="F3083" i="5" l="1"/>
  <c r="A3083" i="5"/>
  <c r="C3083" i="2"/>
  <c r="K3084" i="2"/>
  <c r="B3083" i="2"/>
  <c r="A3083" i="2"/>
  <c r="P3084" i="2" l="1"/>
  <c r="J3084" i="2"/>
  <c r="E3083" i="5"/>
  <c r="G3084" i="5"/>
  <c r="F3084" i="5" l="1"/>
  <c r="C3084" i="2"/>
  <c r="K3085" i="2"/>
  <c r="B3084" i="2"/>
  <c r="A3084" i="2"/>
  <c r="P3085" i="2" l="1"/>
  <c r="J3085" i="2"/>
  <c r="E3084" i="5"/>
  <c r="G3085" i="5"/>
  <c r="A3084" i="5"/>
  <c r="F3085" i="5" l="1"/>
  <c r="A3085" i="2"/>
  <c r="C3085" i="2"/>
  <c r="K3086" i="2"/>
  <c r="B3085" i="2"/>
  <c r="E3085" i="5" l="1"/>
  <c r="G3086" i="5"/>
  <c r="J3086" i="2"/>
  <c r="P3086" i="2"/>
  <c r="A3085" i="5"/>
  <c r="K3087" i="2" l="1"/>
  <c r="B3086" i="2"/>
  <c r="A3086" i="2"/>
  <c r="C3086" i="2"/>
  <c r="F3086" i="5"/>
  <c r="A3086" i="5"/>
  <c r="E3086" i="5" l="1"/>
  <c r="G3087" i="5"/>
  <c r="J3087" i="2"/>
  <c r="P3087" i="2"/>
  <c r="C3087" i="2" l="1"/>
  <c r="K3088" i="2"/>
  <c r="B3087" i="2"/>
  <c r="A3087" i="2"/>
  <c r="F3087" i="5"/>
  <c r="A3087" i="5"/>
  <c r="E3087" i="5" l="1"/>
  <c r="G3088" i="5"/>
  <c r="P3088" i="2"/>
  <c r="J3088" i="2"/>
  <c r="C3088" i="2" l="1"/>
  <c r="K3089" i="2"/>
  <c r="B3088" i="2"/>
  <c r="A3088" i="2"/>
  <c r="F3088" i="5"/>
  <c r="A3088" i="5"/>
  <c r="E3088" i="5" l="1"/>
  <c r="G3089" i="5"/>
  <c r="P3089" i="2"/>
  <c r="J3089" i="2"/>
  <c r="A3089" i="2" l="1"/>
  <c r="C3089" i="2"/>
  <c r="K3090" i="2"/>
  <c r="B3089" i="2"/>
  <c r="F3089" i="5"/>
  <c r="J3090" i="2" l="1"/>
  <c r="P3090" i="2"/>
  <c r="E3089" i="5"/>
  <c r="G3090" i="5"/>
  <c r="A3089" i="5"/>
  <c r="F3090" i="5" l="1"/>
  <c r="A3090" i="5"/>
  <c r="K3091" i="2"/>
  <c r="B3090" i="2"/>
  <c r="A3090" i="2"/>
  <c r="C3090" i="2"/>
  <c r="J3091" i="2" l="1"/>
  <c r="P3091" i="2"/>
  <c r="E3090" i="5"/>
  <c r="G3091" i="5"/>
  <c r="F3091" i="5" l="1"/>
  <c r="A3091" i="5"/>
  <c r="C3091" i="2"/>
  <c r="K3092" i="2"/>
  <c r="B3091" i="2"/>
  <c r="A3091" i="2"/>
  <c r="P3092" i="2" l="1"/>
  <c r="J3092" i="2"/>
  <c r="E3091" i="5"/>
  <c r="G3092" i="5"/>
  <c r="F3092" i="5" l="1"/>
  <c r="C3092" i="2"/>
  <c r="K3093" i="2"/>
  <c r="B3092" i="2"/>
  <c r="A3092" i="2"/>
  <c r="P3093" i="2" l="1"/>
  <c r="J3093" i="2"/>
  <c r="E3092" i="5"/>
  <c r="G3093" i="5"/>
  <c r="A3092" i="5"/>
  <c r="J312" i="1"/>
  <c r="F3093" i="5" l="1"/>
  <c r="A3093" i="2"/>
  <c r="C3093" i="2"/>
  <c r="K3094" i="2"/>
  <c r="B3093" i="2"/>
  <c r="E3093" i="5" l="1"/>
  <c r="G3094" i="5"/>
  <c r="J3094" i="2"/>
  <c r="P3094" i="2"/>
  <c r="A3093" i="5"/>
  <c r="K3095" i="2" l="1"/>
  <c r="B3094" i="2"/>
  <c r="A3094" i="2"/>
  <c r="C3094" i="2"/>
  <c r="F3094" i="5"/>
  <c r="A3094" i="5"/>
  <c r="E3094" i="5" l="1"/>
  <c r="G3095" i="5"/>
  <c r="J3095" i="2"/>
  <c r="P3095" i="2"/>
  <c r="C3095" i="2" l="1"/>
  <c r="K3096" i="2"/>
  <c r="B3095" i="2"/>
  <c r="A3095" i="2"/>
  <c r="F3095" i="5"/>
  <c r="A3095" i="5"/>
  <c r="E3095" i="5" l="1"/>
  <c r="G3096" i="5"/>
  <c r="P3096" i="2"/>
  <c r="J3096" i="2"/>
  <c r="C3096" i="2" l="1"/>
  <c r="K3097" i="2"/>
  <c r="B3096" i="2"/>
  <c r="A3096" i="2"/>
  <c r="F3096" i="5"/>
  <c r="A3096" i="5"/>
  <c r="E3096" i="5" l="1"/>
  <c r="G3097" i="5"/>
  <c r="P3097" i="2"/>
  <c r="J3097" i="2"/>
  <c r="A3097" i="2" l="1"/>
  <c r="C3097" i="2"/>
  <c r="K3098" i="2"/>
  <c r="B3097" i="2"/>
  <c r="F3097" i="5"/>
  <c r="J3098" i="2" l="1"/>
  <c r="P3098" i="2"/>
  <c r="E3097" i="5"/>
  <c r="G3098" i="5"/>
  <c r="A3097" i="5"/>
  <c r="F3098" i="5" l="1"/>
  <c r="A3098" i="5"/>
  <c r="K3099" i="2"/>
  <c r="B3098" i="2"/>
  <c r="A3098" i="2"/>
  <c r="C3098" i="2"/>
  <c r="J3099" i="2" l="1"/>
  <c r="P3099" i="2"/>
  <c r="E3098" i="5"/>
  <c r="G3099" i="5"/>
  <c r="F3099" i="5" l="1"/>
  <c r="A3099" i="5"/>
  <c r="C3099" i="2"/>
  <c r="K3100" i="2"/>
  <c r="B3099" i="2"/>
  <c r="A3099" i="2"/>
  <c r="P3100" i="2" l="1"/>
  <c r="J3100" i="2"/>
  <c r="E3099" i="5"/>
  <c r="G3100" i="5"/>
  <c r="F3100" i="5" l="1"/>
  <c r="C3100" i="2"/>
  <c r="K3101" i="2"/>
  <c r="B3100" i="2"/>
  <c r="A3100" i="2"/>
  <c r="P3101" i="2" l="1"/>
  <c r="J3101" i="2"/>
  <c r="E3100" i="5"/>
  <c r="G3101" i="5"/>
  <c r="A3100" i="5"/>
  <c r="F3101" i="5" l="1"/>
  <c r="A3101" i="2"/>
  <c r="C3101" i="2"/>
  <c r="K3102" i="2"/>
  <c r="B3101" i="2"/>
  <c r="E3101" i="5" l="1"/>
  <c r="G3102" i="5"/>
  <c r="J3102" i="2"/>
  <c r="P3102" i="2"/>
  <c r="A3101" i="5"/>
  <c r="K3103" i="2" l="1"/>
  <c r="B3102" i="2"/>
  <c r="A3102" i="2"/>
  <c r="C3102" i="2"/>
  <c r="F3102" i="5"/>
  <c r="A3102" i="5"/>
  <c r="E3102" i="5" l="1"/>
  <c r="G3103" i="5"/>
  <c r="J3103" i="2"/>
  <c r="P3103" i="2"/>
  <c r="J313" i="1"/>
  <c r="C3103" i="2" l="1"/>
  <c r="K3104" i="2"/>
  <c r="B3103" i="2"/>
  <c r="A3103" i="2"/>
  <c r="F3103" i="5"/>
  <c r="A3103" i="5"/>
  <c r="E3103" i="5" l="1"/>
  <c r="G3104" i="5"/>
  <c r="P3104" i="2"/>
  <c r="J3104" i="2"/>
  <c r="C3104" i="2" l="1"/>
  <c r="K3105" i="2"/>
  <c r="B3104" i="2"/>
  <c r="A3104" i="2"/>
  <c r="F3104" i="5"/>
  <c r="A3104" i="5"/>
  <c r="E3104" i="5" l="1"/>
  <c r="G3105" i="5"/>
  <c r="P3105" i="2"/>
  <c r="J3105" i="2"/>
  <c r="A3105" i="2" l="1"/>
  <c r="C3105" i="2"/>
  <c r="K3106" i="2"/>
  <c r="B3105" i="2"/>
  <c r="F3105" i="5"/>
  <c r="J3106" i="2" l="1"/>
  <c r="P3106" i="2"/>
  <c r="E3105" i="5"/>
  <c r="G3106" i="5"/>
  <c r="A3105" i="5"/>
  <c r="F3106" i="5" l="1"/>
  <c r="A3106" i="5"/>
  <c r="K3107" i="2"/>
  <c r="B3106" i="2"/>
  <c r="A3106" i="2"/>
  <c r="C3106" i="2"/>
  <c r="J3107" i="2" l="1"/>
  <c r="P3107" i="2"/>
  <c r="E3106" i="5"/>
  <c r="G3107" i="5"/>
  <c r="F3107" i="5" l="1"/>
  <c r="A3107" i="5"/>
  <c r="C3107" i="2"/>
  <c r="K3108" i="2"/>
  <c r="B3107" i="2"/>
  <c r="A3107" i="2"/>
  <c r="P3108" i="2" l="1"/>
  <c r="J3108" i="2"/>
  <c r="E3107" i="5"/>
  <c r="G3108" i="5"/>
  <c r="F3108" i="5" l="1"/>
  <c r="C3108" i="2"/>
  <c r="K3109" i="2"/>
  <c r="B3108" i="2"/>
  <c r="A3108" i="2"/>
  <c r="P3109" i="2" l="1"/>
  <c r="J3109" i="2"/>
  <c r="E3108" i="5"/>
  <c r="G3109" i="5"/>
  <c r="A3108" i="5"/>
  <c r="F3109" i="5" l="1"/>
  <c r="A3109" i="2"/>
  <c r="C3109" i="2"/>
  <c r="K3110" i="2"/>
  <c r="B3109" i="2"/>
  <c r="E3109" i="5" l="1"/>
  <c r="G3110" i="5"/>
  <c r="J3110" i="2"/>
  <c r="P3110" i="2"/>
  <c r="A3109" i="5"/>
  <c r="K3111" i="2" l="1"/>
  <c r="B3110" i="2"/>
  <c r="A3110" i="2"/>
  <c r="C3110" i="2"/>
  <c r="F3110" i="5"/>
  <c r="A3110" i="5"/>
  <c r="E3110" i="5" l="1"/>
  <c r="G3111" i="5"/>
  <c r="J3111" i="2"/>
  <c r="P3111" i="2"/>
  <c r="C3111" i="2" l="1"/>
  <c r="K3112" i="2"/>
  <c r="B3111" i="2"/>
  <c r="A3111" i="2"/>
  <c r="F3111" i="5"/>
  <c r="A3111" i="5"/>
  <c r="E3111" i="5" l="1"/>
  <c r="G3112" i="5"/>
  <c r="P3112" i="2"/>
  <c r="J3112" i="2"/>
  <c r="C3112" i="2" l="1"/>
  <c r="K3113" i="2"/>
  <c r="B3112" i="2"/>
  <c r="A3112" i="2"/>
  <c r="F3112" i="5"/>
  <c r="A3112" i="5"/>
  <c r="E3112" i="5" l="1"/>
  <c r="G3113" i="5"/>
  <c r="P3113" i="2"/>
  <c r="J3113" i="2"/>
  <c r="J314" i="1"/>
  <c r="A3113" i="2" l="1"/>
  <c r="C3113" i="2"/>
  <c r="K3114" i="2"/>
  <c r="B3113" i="2"/>
  <c r="F3113" i="5"/>
  <c r="J3114" i="2" l="1"/>
  <c r="P3114" i="2"/>
  <c r="E3113" i="5"/>
  <c r="G3114" i="5"/>
  <c r="A3113" i="5"/>
  <c r="F3114" i="5" l="1"/>
  <c r="A3114" i="5"/>
  <c r="K3115" i="2"/>
  <c r="B3114" i="2"/>
  <c r="A3114" i="2"/>
  <c r="C3114" i="2"/>
  <c r="J3115" i="2" l="1"/>
  <c r="P3115" i="2"/>
  <c r="E3114" i="5"/>
  <c r="G3115" i="5"/>
  <c r="F3115" i="5" l="1"/>
  <c r="A3115" i="5"/>
  <c r="C3115" i="2"/>
  <c r="K3116" i="2"/>
  <c r="B3115" i="2"/>
  <c r="A3115" i="2"/>
  <c r="P3116" i="2" l="1"/>
  <c r="J3116" i="2"/>
  <c r="E3115" i="5"/>
  <c r="G3116" i="5"/>
  <c r="F3116" i="5" l="1"/>
  <c r="C3116" i="2"/>
  <c r="K3117" i="2"/>
  <c r="B3116" i="2"/>
  <c r="A3116" i="2"/>
  <c r="P3117" i="2" l="1"/>
  <c r="J3117" i="2"/>
  <c r="E3116" i="5"/>
  <c r="G3117" i="5"/>
  <c r="A3116" i="5"/>
  <c r="F3117" i="5" l="1"/>
  <c r="A3117" i="2"/>
  <c r="C3117" i="2"/>
  <c r="K3118" i="2"/>
  <c r="B3117" i="2"/>
  <c r="E3117" i="5" l="1"/>
  <c r="G3118" i="5"/>
  <c r="J3118" i="2"/>
  <c r="P3118" i="2"/>
  <c r="A3117" i="5"/>
  <c r="K3119" i="2" l="1"/>
  <c r="B3118" i="2"/>
  <c r="A3118" i="2"/>
  <c r="C3118" i="2"/>
  <c r="F3118" i="5"/>
  <c r="A3118" i="5"/>
  <c r="E3118" i="5" l="1"/>
  <c r="G3119" i="5"/>
  <c r="J3119" i="2"/>
  <c r="P3119" i="2"/>
  <c r="C3119" i="2" l="1"/>
  <c r="K3120" i="2"/>
  <c r="B3119" i="2"/>
  <c r="A3119" i="2"/>
  <c r="F3119" i="5"/>
  <c r="A3119" i="5"/>
  <c r="E3119" i="5" l="1"/>
  <c r="G3120" i="5"/>
  <c r="P3120" i="2"/>
  <c r="J3120" i="2"/>
  <c r="C3120" i="2" l="1"/>
  <c r="K3121" i="2"/>
  <c r="B3120" i="2"/>
  <c r="A3120" i="2"/>
  <c r="F3120" i="5"/>
  <c r="A3120" i="5"/>
  <c r="E3120" i="5" l="1"/>
  <c r="G3121" i="5"/>
  <c r="P3121" i="2"/>
  <c r="J3121" i="2"/>
  <c r="A3121" i="2" l="1"/>
  <c r="C3121" i="2"/>
  <c r="K3122" i="2"/>
  <c r="B3121" i="2"/>
  <c r="F3121" i="5"/>
  <c r="J3122" i="2" l="1"/>
  <c r="P3122" i="2"/>
  <c r="E3121" i="5"/>
  <c r="G3122" i="5"/>
  <c r="A3121" i="5"/>
  <c r="F3122" i="5" l="1"/>
  <c r="A3122" i="5"/>
  <c r="K3123" i="2"/>
  <c r="B3122" i="2"/>
  <c r="A3122" i="2"/>
  <c r="C3122" i="2"/>
  <c r="J3123" i="2" l="1"/>
  <c r="P3123" i="2"/>
  <c r="E3122" i="5"/>
  <c r="G3123" i="5"/>
  <c r="J315" i="1"/>
  <c r="F3123" i="5" l="1"/>
  <c r="A3123" i="5"/>
  <c r="C3123" i="2"/>
  <c r="K3124" i="2"/>
  <c r="B3123" i="2"/>
  <c r="A3123" i="2"/>
  <c r="P3124" i="2" l="1"/>
  <c r="J3124" i="2"/>
  <c r="E3123" i="5"/>
  <c r="G3124" i="5"/>
  <c r="F3124" i="5" l="1"/>
  <c r="C3124" i="2"/>
  <c r="K3125" i="2"/>
  <c r="B3124" i="2"/>
  <c r="A3124" i="2"/>
  <c r="P3125" i="2" l="1"/>
  <c r="J3125" i="2"/>
  <c r="E3124" i="5"/>
  <c r="G3125" i="5"/>
  <c r="A3124" i="5"/>
  <c r="F3125" i="5" l="1"/>
  <c r="A3125" i="2"/>
  <c r="C3125" i="2"/>
  <c r="K3126" i="2"/>
  <c r="B3125" i="2"/>
  <c r="E3125" i="5" l="1"/>
  <c r="G3126" i="5"/>
  <c r="J3126" i="2"/>
  <c r="P3126" i="2"/>
  <c r="A3125" i="5"/>
  <c r="K3127" i="2" l="1"/>
  <c r="B3126" i="2"/>
  <c r="A3126" i="2"/>
  <c r="C3126" i="2"/>
  <c r="F3126" i="5"/>
  <c r="A3126" i="5"/>
  <c r="E3126" i="5" l="1"/>
  <c r="G3127" i="5"/>
  <c r="J3127" i="2"/>
  <c r="P3127" i="2"/>
  <c r="C3127" i="2" l="1"/>
  <c r="K3128" i="2"/>
  <c r="B3127" i="2"/>
  <c r="A3127" i="2"/>
  <c r="F3127" i="5"/>
  <c r="A3127" i="5"/>
  <c r="E3127" i="5" l="1"/>
  <c r="G3128" i="5"/>
  <c r="P3128" i="2"/>
  <c r="J3128" i="2"/>
  <c r="C3128" i="2" l="1"/>
  <c r="K3129" i="2"/>
  <c r="B3128" i="2"/>
  <c r="A3128" i="2"/>
  <c r="F3128" i="5"/>
  <c r="A3128" i="5"/>
  <c r="E3128" i="5" l="1"/>
  <c r="G3129" i="5"/>
  <c r="P3129" i="2"/>
  <c r="J3129" i="2"/>
  <c r="A3129" i="2" l="1"/>
  <c r="C3129" i="2"/>
  <c r="K3130" i="2"/>
  <c r="B3129" i="2"/>
  <c r="F3129" i="5"/>
  <c r="J3130" i="2" l="1"/>
  <c r="P3130" i="2"/>
  <c r="E3129" i="5"/>
  <c r="G3130" i="5"/>
  <c r="A3129" i="5"/>
  <c r="F3130" i="5" l="1"/>
  <c r="A3130" i="5"/>
  <c r="K3131" i="2"/>
  <c r="B3130" i="2"/>
  <c r="A3130" i="2"/>
  <c r="C3130" i="2"/>
  <c r="J3131" i="2" l="1"/>
  <c r="P3131" i="2"/>
  <c r="E3130" i="5"/>
  <c r="G3131" i="5"/>
  <c r="F3131" i="5" l="1"/>
  <c r="A3131" i="5"/>
  <c r="C3131" i="2"/>
  <c r="K3132" i="2"/>
  <c r="B3131" i="2"/>
  <c r="A3131" i="2"/>
  <c r="P3132" i="2" l="1"/>
  <c r="J3132" i="2"/>
  <c r="E3131" i="5"/>
  <c r="G3132" i="5"/>
  <c r="F3132" i="5" l="1"/>
  <c r="C3132" i="2"/>
  <c r="K3133" i="2"/>
  <c r="B3132" i="2"/>
  <c r="A3132" i="2"/>
  <c r="P3133" i="2" l="1"/>
  <c r="J3133" i="2"/>
  <c r="E3132" i="5"/>
  <c r="G3133" i="5"/>
  <c r="A3132" i="5"/>
  <c r="J316" i="1"/>
  <c r="F3133" i="5" l="1"/>
  <c r="A3133" i="2"/>
  <c r="C3133" i="2"/>
  <c r="K3134" i="2"/>
  <c r="B3133" i="2"/>
  <c r="E3133" i="5" l="1"/>
  <c r="G3134" i="5"/>
  <c r="J3134" i="2"/>
  <c r="P3134" i="2"/>
  <c r="A3133" i="5"/>
  <c r="K3135" i="2" l="1"/>
  <c r="B3134" i="2"/>
  <c r="A3134" i="2"/>
  <c r="C3134" i="2"/>
  <c r="F3134" i="5"/>
  <c r="A3134" i="5"/>
  <c r="E3134" i="5" l="1"/>
  <c r="G3135" i="5"/>
  <c r="J3135" i="2"/>
  <c r="P3135" i="2"/>
  <c r="C3135" i="2" l="1"/>
  <c r="K3136" i="2"/>
  <c r="B3135" i="2"/>
  <c r="A3135" i="2"/>
  <c r="F3135" i="5"/>
  <c r="A3135" i="5"/>
  <c r="E3135" i="5" l="1"/>
  <c r="G3136" i="5"/>
  <c r="P3136" i="2"/>
  <c r="J3136" i="2"/>
  <c r="C3136" i="2" l="1"/>
  <c r="K3137" i="2"/>
  <c r="B3136" i="2"/>
  <c r="A3136" i="2"/>
  <c r="F3136" i="5"/>
  <c r="A3136" i="5"/>
  <c r="E3136" i="5" l="1"/>
  <c r="G3137" i="5"/>
  <c r="P3137" i="2"/>
  <c r="J3137" i="2"/>
  <c r="A3137" i="2" l="1"/>
  <c r="C3137" i="2"/>
  <c r="K3138" i="2"/>
  <c r="B3137" i="2"/>
  <c r="F3137" i="5"/>
  <c r="J3138" i="2" l="1"/>
  <c r="P3138" i="2"/>
  <c r="E3137" i="5"/>
  <c r="G3138" i="5"/>
  <c r="A3137" i="5"/>
  <c r="F3138" i="5" l="1"/>
  <c r="A3138" i="5"/>
  <c r="K3139" i="2"/>
  <c r="B3138" i="2"/>
  <c r="A3138" i="2"/>
  <c r="C3138" i="2"/>
  <c r="J3139" i="2" l="1"/>
  <c r="P3139" i="2"/>
  <c r="E3138" i="5"/>
  <c r="G3139" i="5"/>
  <c r="F3139" i="5" l="1"/>
  <c r="A3139" i="5"/>
  <c r="C3139" i="2"/>
  <c r="K3140" i="2"/>
  <c r="B3139" i="2"/>
  <c r="A3139" i="2"/>
  <c r="P3140" i="2" l="1"/>
  <c r="J3140" i="2"/>
  <c r="E3139" i="5"/>
  <c r="G3140" i="5"/>
  <c r="F3140" i="5" l="1"/>
  <c r="C3140" i="2"/>
  <c r="K3141" i="2"/>
  <c r="B3140" i="2"/>
  <c r="A3140" i="2"/>
  <c r="P3141" i="2" l="1"/>
  <c r="J3141" i="2"/>
  <c r="E3140" i="5"/>
  <c r="G3141" i="5"/>
  <c r="A3140" i="5"/>
  <c r="F3141" i="5" l="1"/>
  <c r="A3141" i="2"/>
  <c r="C3141" i="2"/>
  <c r="K3142" i="2"/>
  <c r="B3141" i="2"/>
  <c r="E3141" i="5" l="1"/>
  <c r="G3142" i="5"/>
  <c r="J3142" i="2"/>
  <c r="P3142" i="2"/>
  <c r="A3141" i="5"/>
  <c r="K3143" i="2" l="1"/>
  <c r="B3142" i="2"/>
  <c r="A3142" i="2"/>
  <c r="C3142" i="2"/>
  <c r="F3142" i="5"/>
  <c r="A3142" i="5"/>
  <c r="E3142" i="5" l="1"/>
  <c r="G3143" i="5"/>
  <c r="J3143" i="2"/>
  <c r="P3143" i="2"/>
  <c r="J317" i="1"/>
  <c r="C3143" i="2" l="1"/>
  <c r="K3144" i="2"/>
  <c r="B3143" i="2"/>
  <c r="A3143" i="2"/>
  <c r="F3143" i="5"/>
  <c r="A3143" i="5"/>
  <c r="E3143" i="5" l="1"/>
  <c r="G3144" i="5"/>
  <c r="P3144" i="2"/>
  <c r="J3144" i="2"/>
  <c r="C3144" i="2" l="1"/>
  <c r="K3145" i="2"/>
  <c r="B3144" i="2"/>
  <c r="A3144" i="2"/>
  <c r="F3144" i="5"/>
  <c r="A3144" i="5"/>
  <c r="E3144" i="5" l="1"/>
  <c r="G3145" i="5"/>
  <c r="P3145" i="2"/>
  <c r="J3145" i="2"/>
  <c r="A3145" i="2" l="1"/>
  <c r="C3145" i="2"/>
  <c r="K3146" i="2"/>
  <c r="B3145" i="2"/>
  <c r="F3145" i="5"/>
  <c r="J3146" i="2" l="1"/>
  <c r="P3146" i="2"/>
  <c r="E3145" i="5"/>
  <c r="G3146" i="5"/>
  <c r="A3145" i="5"/>
  <c r="F3146" i="5" l="1"/>
  <c r="A3146" i="5"/>
  <c r="K3147" i="2"/>
  <c r="B3146" i="2"/>
  <c r="A3146" i="2"/>
  <c r="C3146" i="2"/>
  <c r="J3147" i="2" l="1"/>
  <c r="P3147" i="2"/>
  <c r="E3146" i="5"/>
  <c r="G3147" i="5"/>
  <c r="F3147" i="5" l="1"/>
  <c r="A3147" i="5"/>
  <c r="C3147" i="2"/>
  <c r="K3148" i="2"/>
  <c r="B3147" i="2"/>
  <c r="A3147" i="2"/>
  <c r="P3148" i="2" l="1"/>
  <c r="J3148" i="2"/>
  <c r="E3147" i="5"/>
  <c r="G3148" i="5"/>
  <c r="F3148" i="5" l="1"/>
  <c r="C3148" i="2"/>
  <c r="K3149" i="2"/>
  <c r="B3148" i="2"/>
  <c r="A3148" i="2"/>
  <c r="P3149" i="2" l="1"/>
  <c r="J3149" i="2"/>
  <c r="E3148" i="5"/>
  <c r="G3149" i="5"/>
  <c r="A3148" i="5"/>
  <c r="F3149" i="5" l="1"/>
  <c r="A3149" i="2"/>
  <c r="C3149" i="2"/>
  <c r="K3150" i="2"/>
  <c r="B3149" i="2"/>
  <c r="E3149" i="5" l="1"/>
  <c r="G3150" i="5"/>
  <c r="J3150" i="2"/>
  <c r="P3150" i="2"/>
  <c r="A3149" i="5"/>
  <c r="K3151" i="2" l="1"/>
  <c r="B3150" i="2"/>
  <c r="A3150" i="2"/>
  <c r="C3150" i="2"/>
  <c r="F3150" i="5"/>
  <c r="A3150" i="5"/>
  <c r="E3150" i="5" l="1"/>
  <c r="G3151" i="5"/>
  <c r="J3151" i="2"/>
  <c r="P3151" i="2"/>
  <c r="C3151" i="2" l="1"/>
  <c r="K3152" i="2"/>
  <c r="B3151" i="2"/>
  <c r="A3151" i="2"/>
  <c r="F3151" i="5"/>
  <c r="A3151" i="5"/>
  <c r="E3151" i="5" l="1"/>
  <c r="G3152" i="5"/>
  <c r="P3152" i="2"/>
  <c r="J3152" i="2"/>
  <c r="C3152" i="2" l="1"/>
  <c r="K3153" i="2"/>
  <c r="B3152" i="2"/>
  <c r="A3152" i="2"/>
  <c r="F3152" i="5"/>
  <c r="A3152" i="5"/>
  <c r="E3152" i="5" l="1"/>
  <c r="G3153" i="5"/>
  <c r="P3153" i="2"/>
  <c r="J3153" i="2"/>
  <c r="J318" i="1"/>
  <c r="A3153" i="2" l="1"/>
  <c r="C3153" i="2"/>
  <c r="K3154" i="2"/>
  <c r="B3153" i="2"/>
  <c r="F3153" i="5"/>
  <c r="J3154" i="2" l="1"/>
  <c r="P3154" i="2"/>
  <c r="E3153" i="5"/>
  <c r="G3154" i="5"/>
  <c r="A3153" i="5"/>
  <c r="F3154" i="5" l="1"/>
  <c r="A3154" i="5"/>
  <c r="K3155" i="2"/>
  <c r="B3154" i="2"/>
  <c r="A3154" i="2"/>
  <c r="C3154" i="2"/>
  <c r="J3155" i="2" l="1"/>
  <c r="P3155" i="2"/>
  <c r="E3154" i="5"/>
  <c r="G3155" i="5"/>
  <c r="F3155" i="5" l="1"/>
  <c r="A3155" i="5"/>
  <c r="C3155" i="2"/>
  <c r="K3156" i="2"/>
  <c r="B3155" i="2"/>
  <c r="A3155" i="2"/>
  <c r="P3156" i="2" l="1"/>
  <c r="J3156" i="2"/>
  <c r="E3155" i="5"/>
  <c r="G3156" i="5"/>
  <c r="F3156" i="5" l="1"/>
  <c r="C3156" i="2"/>
  <c r="K3157" i="2"/>
  <c r="B3156" i="2"/>
  <c r="A3156" i="2"/>
  <c r="P3157" i="2" l="1"/>
  <c r="J3157" i="2"/>
  <c r="E3156" i="5"/>
  <c r="G3157" i="5"/>
  <c r="A3156" i="5"/>
  <c r="F3157" i="5" l="1"/>
  <c r="A3157" i="2"/>
  <c r="C3157" i="2"/>
  <c r="K3158" i="2"/>
  <c r="B3157" i="2"/>
  <c r="E3157" i="5" l="1"/>
  <c r="G3158" i="5"/>
  <c r="J3158" i="2"/>
  <c r="P3158" i="2"/>
  <c r="A3157" i="5"/>
  <c r="K3159" i="2" l="1"/>
  <c r="B3158" i="2"/>
  <c r="A3158" i="2"/>
  <c r="C3158" i="2"/>
  <c r="F3158" i="5"/>
  <c r="A3158" i="5"/>
  <c r="E3158" i="5" l="1"/>
  <c r="G3159" i="5"/>
  <c r="J3159" i="2"/>
  <c r="P3159" i="2"/>
  <c r="C3159" i="2" l="1"/>
  <c r="K3160" i="2"/>
  <c r="B3159" i="2"/>
  <c r="A3159" i="2"/>
  <c r="F3159" i="5"/>
  <c r="A3159" i="5"/>
  <c r="E3159" i="5" l="1"/>
  <c r="G3160" i="5"/>
  <c r="P3160" i="2"/>
  <c r="J3160" i="2"/>
  <c r="C3160" i="2" l="1"/>
  <c r="K3161" i="2"/>
  <c r="B3160" i="2"/>
  <c r="A3160" i="2"/>
  <c r="F3160" i="5"/>
  <c r="A3160" i="5"/>
  <c r="E3160" i="5" l="1"/>
  <c r="G3161" i="5"/>
  <c r="P3161" i="2"/>
  <c r="J3161" i="2"/>
  <c r="A3161" i="2" l="1"/>
  <c r="C3161" i="2"/>
  <c r="K3162" i="2"/>
  <c r="B3161" i="2"/>
  <c r="F3161" i="5"/>
  <c r="J3162" i="2" l="1"/>
  <c r="P3162" i="2"/>
  <c r="E3161" i="5"/>
  <c r="G3162" i="5"/>
  <c r="A3161" i="5"/>
  <c r="F3162" i="5" l="1"/>
  <c r="A3162" i="5"/>
  <c r="K3163" i="2"/>
  <c r="B3162" i="2"/>
  <c r="A3162" i="2"/>
  <c r="C3162" i="2"/>
  <c r="J3163" i="2" l="1"/>
  <c r="P3163" i="2"/>
  <c r="E3162" i="5"/>
  <c r="G3163" i="5"/>
  <c r="J319" i="1"/>
  <c r="F3163" i="5" l="1"/>
  <c r="A3163" i="5"/>
  <c r="C3163" i="2"/>
  <c r="K3164" i="2"/>
  <c r="B3163" i="2"/>
  <c r="A3163" i="2"/>
  <c r="P3164" i="2" l="1"/>
  <c r="J3164" i="2"/>
  <c r="E3163" i="5"/>
  <c r="G3164" i="5"/>
  <c r="F3164" i="5" l="1"/>
  <c r="C3164" i="2"/>
  <c r="K3165" i="2"/>
  <c r="B3164" i="2"/>
  <c r="A3164" i="2"/>
  <c r="P3165" i="2" l="1"/>
  <c r="J3165" i="2"/>
  <c r="E3164" i="5"/>
  <c r="G3165" i="5"/>
  <c r="A3164" i="5"/>
  <c r="F3165" i="5" l="1"/>
  <c r="A3165" i="2"/>
  <c r="C3165" i="2"/>
  <c r="K3166" i="2"/>
  <c r="B3165" i="2"/>
  <c r="E3165" i="5" l="1"/>
  <c r="G3166" i="5"/>
  <c r="J3166" i="2"/>
  <c r="P3166" i="2"/>
  <c r="A3165" i="5"/>
  <c r="K3167" i="2" l="1"/>
  <c r="B3166" i="2"/>
  <c r="A3166" i="2"/>
  <c r="C3166" i="2"/>
  <c r="F3166" i="5"/>
  <c r="E3166" i="5" l="1"/>
  <c r="G3167" i="5"/>
  <c r="A3166" i="5"/>
  <c r="J3167" i="2"/>
  <c r="P3167" i="2"/>
  <c r="C3167" i="2" l="1"/>
  <c r="K3168" i="2"/>
  <c r="B3167" i="2"/>
  <c r="A3167" i="2"/>
  <c r="F3167" i="5"/>
  <c r="A3167" i="5"/>
  <c r="P3168" i="2" l="1"/>
  <c r="J3168" i="2"/>
  <c r="E3167" i="5"/>
  <c r="G3168" i="5"/>
  <c r="C3168" i="2" l="1"/>
  <c r="K3169" i="2"/>
  <c r="B3168" i="2"/>
  <c r="A3168" i="2"/>
  <c r="F3168" i="5"/>
  <c r="A3168" i="5"/>
  <c r="P3169" i="2" l="1"/>
  <c r="J3169" i="2"/>
  <c r="E3168" i="5"/>
  <c r="G3169" i="5"/>
  <c r="A3169" i="2" l="1"/>
  <c r="C3169" i="2"/>
  <c r="K3170" i="2"/>
  <c r="B3169" i="2"/>
  <c r="F3169" i="5"/>
  <c r="J3170" i="2" l="1"/>
  <c r="P3170" i="2"/>
  <c r="E3169" i="5"/>
  <c r="G3170" i="5"/>
  <c r="A3169" i="5"/>
  <c r="F3170" i="5" l="1"/>
  <c r="A3170" i="5"/>
  <c r="K3171" i="2"/>
  <c r="B3170" i="2"/>
  <c r="A3170" i="2"/>
  <c r="C3170" i="2"/>
  <c r="J3171" i="2" l="1"/>
  <c r="P3171" i="2"/>
  <c r="E3170" i="5"/>
  <c r="G3171" i="5"/>
  <c r="F3171" i="5" l="1"/>
  <c r="A3171" i="5"/>
  <c r="C3171" i="2"/>
  <c r="K3172" i="2"/>
  <c r="B3171" i="2"/>
  <c r="A3171" i="2"/>
  <c r="P3172" i="2" l="1"/>
  <c r="J3172" i="2"/>
  <c r="E3171" i="5"/>
  <c r="G3172" i="5"/>
  <c r="F3172" i="5" l="1"/>
  <c r="C3172" i="2"/>
  <c r="K3173" i="2"/>
  <c r="B3172" i="2"/>
  <c r="A3172" i="2"/>
  <c r="P3173" i="2" l="1"/>
  <c r="J3173" i="2"/>
  <c r="E3172" i="5"/>
  <c r="G3173" i="5"/>
  <c r="A3172" i="5"/>
  <c r="J320" i="1"/>
  <c r="F3173" i="5" l="1"/>
  <c r="A3173" i="2"/>
  <c r="C3173" i="2"/>
  <c r="K3174" i="2"/>
  <c r="B3173" i="2"/>
  <c r="E3173" i="5" l="1"/>
  <c r="G3174" i="5"/>
  <c r="J3174" i="2"/>
  <c r="P3174" i="2"/>
  <c r="A3173" i="5"/>
  <c r="K3175" i="2" l="1"/>
  <c r="B3174" i="2"/>
  <c r="A3174" i="2"/>
  <c r="C3174" i="2"/>
  <c r="F3174" i="5"/>
  <c r="A3174" i="5"/>
  <c r="E3174" i="5" l="1"/>
  <c r="G3175" i="5"/>
  <c r="J3175" i="2"/>
  <c r="P3175" i="2"/>
  <c r="C3175" i="2" l="1"/>
  <c r="K3176" i="2"/>
  <c r="B3175" i="2"/>
  <c r="A3175" i="2"/>
  <c r="F3175" i="5"/>
  <c r="A3175" i="5"/>
  <c r="E3175" i="5" l="1"/>
  <c r="G3176" i="5"/>
  <c r="P3176" i="2"/>
  <c r="J3176" i="2"/>
  <c r="C3176" i="2" l="1"/>
  <c r="K3177" i="2"/>
  <c r="B3176" i="2"/>
  <c r="A3176" i="2"/>
  <c r="F3176" i="5"/>
  <c r="A3176" i="5"/>
  <c r="E3176" i="5" l="1"/>
  <c r="G3177" i="5"/>
  <c r="P3177" i="2"/>
  <c r="J3177" i="2"/>
  <c r="A3177" i="2" l="1"/>
  <c r="C3177" i="2"/>
  <c r="K3178" i="2"/>
  <c r="B3177" i="2"/>
  <c r="F3177" i="5"/>
  <c r="J3178" i="2" l="1"/>
  <c r="P3178" i="2"/>
  <c r="E3177" i="5"/>
  <c r="G3178" i="5"/>
  <c r="A3177" i="5"/>
  <c r="F3178" i="5" l="1"/>
  <c r="A3178" i="5"/>
  <c r="K3179" i="2"/>
  <c r="B3178" i="2"/>
  <c r="A3178" i="2"/>
  <c r="C3178" i="2"/>
  <c r="J3179" i="2" l="1"/>
  <c r="P3179" i="2"/>
  <c r="E3178" i="5"/>
  <c r="G3179" i="5"/>
  <c r="F3179" i="5" l="1"/>
  <c r="A3179" i="5"/>
  <c r="C3179" i="2"/>
  <c r="K3180" i="2"/>
  <c r="B3179" i="2"/>
  <c r="A3179" i="2"/>
  <c r="P3180" i="2" l="1"/>
  <c r="J3180" i="2"/>
  <c r="E3179" i="5"/>
  <c r="G3180" i="5"/>
  <c r="F3180" i="5" l="1"/>
  <c r="C3180" i="2"/>
  <c r="K3181" i="2"/>
  <c r="B3180" i="2"/>
  <c r="A3180" i="2"/>
  <c r="P3181" i="2" l="1"/>
  <c r="J3181" i="2"/>
  <c r="E3180" i="5"/>
  <c r="G3181" i="5"/>
  <c r="A3180" i="5"/>
  <c r="F3181" i="5" l="1"/>
  <c r="A3181" i="5"/>
  <c r="A3181" i="2"/>
  <c r="C3181" i="2"/>
  <c r="K3182" i="2"/>
  <c r="B3181" i="2"/>
  <c r="J3182" i="2" l="1"/>
  <c r="P3182" i="2"/>
  <c r="E3181" i="5"/>
  <c r="G3182" i="5"/>
  <c r="F3182" i="5" l="1"/>
  <c r="A3182" i="5"/>
  <c r="K3183" i="2"/>
  <c r="B3182" i="2"/>
  <c r="A3182" i="2"/>
  <c r="C3182" i="2"/>
  <c r="J3183" i="2" l="1"/>
  <c r="P3183" i="2"/>
  <c r="E3182" i="5"/>
  <c r="G3183" i="5"/>
  <c r="J321" i="1"/>
  <c r="F3183" i="5" l="1"/>
  <c r="C3183" i="2"/>
  <c r="K3184" i="2"/>
  <c r="B3183" i="2"/>
  <c r="A3183" i="2"/>
  <c r="P3184" i="2" l="1"/>
  <c r="J3184" i="2"/>
  <c r="E3183" i="5"/>
  <c r="G3184" i="5"/>
  <c r="A3183" i="5"/>
  <c r="F3184" i="5" l="1"/>
  <c r="C3184" i="2"/>
  <c r="K3185" i="2"/>
  <c r="B3184" i="2"/>
  <c r="A3184" i="2"/>
  <c r="P3185" i="2" l="1"/>
  <c r="J3185" i="2"/>
  <c r="E3184" i="5"/>
  <c r="G3185" i="5"/>
  <c r="A3184" i="5"/>
  <c r="F3185" i="5" l="1"/>
  <c r="A3185" i="5"/>
  <c r="A3185" i="2"/>
  <c r="C3185" i="2"/>
  <c r="K3186" i="2"/>
  <c r="B3185" i="2"/>
  <c r="J3186" i="2" l="1"/>
  <c r="P3186" i="2"/>
  <c r="E3185" i="5"/>
  <c r="G3186" i="5"/>
  <c r="F3186" i="5" l="1"/>
  <c r="A3186" i="5"/>
  <c r="K3187" i="2"/>
  <c r="B3186" i="2"/>
  <c r="A3186" i="2"/>
  <c r="C3186" i="2"/>
  <c r="J3187" i="2" l="1"/>
  <c r="P3187" i="2"/>
  <c r="E3186" i="5"/>
  <c r="G3187" i="5"/>
  <c r="F3187" i="5" l="1"/>
  <c r="C3187" i="2"/>
  <c r="K3188" i="2"/>
  <c r="B3187" i="2"/>
  <c r="A3187" i="2"/>
  <c r="P3188" i="2" l="1"/>
  <c r="J3188" i="2"/>
  <c r="E3187" i="5"/>
  <c r="G3188" i="5"/>
  <c r="A3187" i="5"/>
  <c r="F3188" i="5" l="1"/>
  <c r="C3188" i="2"/>
  <c r="K3189" i="2"/>
  <c r="B3188" i="2"/>
  <c r="A3188" i="2"/>
  <c r="P3189" i="2" l="1"/>
  <c r="J3189" i="2"/>
  <c r="E3188" i="5"/>
  <c r="G3189" i="5"/>
  <c r="A3188" i="5"/>
  <c r="F3189" i="5" l="1"/>
  <c r="A3189" i="5"/>
  <c r="A3189" i="2"/>
  <c r="C3189" i="2"/>
  <c r="K3190" i="2"/>
  <c r="B3189" i="2"/>
  <c r="J3190" i="2" l="1"/>
  <c r="P3190" i="2"/>
  <c r="E3189" i="5"/>
  <c r="G3190" i="5"/>
  <c r="F3190" i="5" l="1"/>
  <c r="K3191" i="2"/>
  <c r="B3190" i="2"/>
  <c r="A3190" i="2"/>
  <c r="C3190" i="2"/>
  <c r="J3191" i="2" l="1"/>
  <c r="P3191" i="2"/>
  <c r="E3190" i="5"/>
  <c r="G3191" i="5"/>
  <c r="A3190" i="5"/>
  <c r="F3191" i="5" l="1"/>
  <c r="A3191" i="5"/>
  <c r="C3191" i="2"/>
  <c r="K3192" i="2"/>
  <c r="B3191" i="2"/>
  <c r="A3191" i="2"/>
  <c r="P3192" i="2" l="1"/>
  <c r="J3192" i="2"/>
  <c r="E3191" i="5"/>
  <c r="G3192" i="5"/>
  <c r="F3192" i="5" l="1"/>
  <c r="C3192" i="2"/>
  <c r="K3193" i="2"/>
  <c r="B3192" i="2"/>
  <c r="A3192" i="2"/>
  <c r="P3193" i="2" l="1"/>
  <c r="J3193" i="2"/>
  <c r="E3192" i="5"/>
  <c r="G3193" i="5"/>
  <c r="A3192" i="5"/>
  <c r="J322" i="1"/>
  <c r="F3193" i="5" l="1"/>
  <c r="A3193" i="5"/>
  <c r="A3193" i="2"/>
  <c r="C3193" i="2"/>
  <c r="K3194" i="2"/>
  <c r="B3193" i="2"/>
  <c r="J3194" i="2" l="1"/>
  <c r="P3194" i="2"/>
  <c r="E3193" i="5"/>
  <c r="G3194" i="5"/>
  <c r="F3194" i="5" l="1"/>
  <c r="K3195" i="2"/>
  <c r="B3194" i="2"/>
  <c r="A3194" i="2"/>
  <c r="C3194" i="2"/>
  <c r="J3195" i="2" l="1"/>
  <c r="P3195" i="2"/>
  <c r="E3194" i="5"/>
  <c r="G3195" i="5"/>
  <c r="A3194" i="5"/>
  <c r="F3195" i="5" l="1"/>
  <c r="A3195" i="5"/>
  <c r="C3195" i="2"/>
  <c r="K3196" i="2"/>
  <c r="B3195" i="2"/>
  <c r="A3195" i="2"/>
  <c r="P3196" i="2" l="1"/>
  <c r="J3196" i="2"/>
  <c r="E3195" i="5"/>
  <c r="G3196" i="5"/>
  <c r="F3196" i="5" l="1"/>
  <c r="A3196" i="5"/>
  <c r="C3196" i="2"/>
  <c r="K3197" i="2"/>
  <c r="B3196" i="2"/>
  <c r="A3196" i="2"/>
  <c r="P3197" i="2" l="1"/>
  <c r="J3197" i="2"/>
  <c r="E3196" i="5"/>
  <c r="G3197" i="5"/>
  <c r="F3197" i="5" l="1"/>
  <c r="A3197" i="5"/>
  <c r="A3197" i="2"/>
  <c r="C3197" i="2"/>
  <c r="K3198" i="2"/>
  <c r="B3197" i="2"/>
  <c r="J3198" i="2" l="1"/>
  <c r="P3198" i="2"/>
  <c r="E3197" i="5"/>
  <c r="G3198" i="5"/>
  <c r="F3198" i="5" l="1"/>
  <c r="K3199" i="2"/>
  <c r="B3198" i="2"/>
  <c r="A3198" i="2"/>
  <c r="C3198" i="2"/>
  <c r="J3199" i="2" l="1"/>
  <c r="P3199" i="2"/>
  <c r="E3198" i="5"/>
  <c r="G3199" i="5"/>
  <c r="A3198" i="5"/>
  <c r="F3199" i="5" l="1"/>
  <c r="C3199" i="2"/>
  <c r="K3200" i="2"/>
  <c r="B3199" i="2"/>
  <c r="A3199" i="2"/>
  <c r="P3200" i="2" l="1"/>
  <c r="J3200" i="2"/>
  <c r="E3199" i="5"/>
  <c r="G3200" i="5"/>
  <c r="A3199" i="5"/>
  <c r="F3200" i="5" l="1"/>
  <c r="A3200" i="5"/>
  <c r="C3200" i="2"/>
  <c r="K3201" i="2"/>
  <c r="B3200" i="2"/>
  <c r="A3200" i="2"/>
  <c r="P3201" i="2" l="1"/>
  <c r="J3201" i="2"/>
  <c r="E3200" i="5"/>
  <c r="G3201" i="5"/>
  <c r="F3201" i="5" l="1"/>
  <c r="A3201" i="5"/>
  <c r="A3201" i="2"/>
  <c r="C3201" i="2"/>
  <c r="K3202" i="2"/>
  <c r="B3201" i="2"/>
  <c r="J3202" i="2" l="1"/>
  <c r="P3202" i="2"/>
  <c r="E3201" i="5"/>
  <c r="G3202" i="5"/>
  <c r="F3202" i="5" l="1"/>
  <c r="A3202" i="5"/>
  <c r="K3203" i="2"/>
  <c r="B3202" i="2"/>
  <c r="A3202" i="2"/>
  <c r="C3202" i="2"/>
  <c r="J3203" i="2" l="1"/>
  <c r="P3203" i="2"/>
  <c r="E3202" i="5"/>
  <c r="G3203" i="5"/>
  <c r="J323" i="1"/>
  <c r="F3203" i="5" l="1"/>
  <c r="C3203" i="2"/>
  <c r="K3204" i="2"/>
  <c r="B3203" i="2"/>
  <c r="A3203" i="2"/>
  <c r="P3204" i="2" l="1"/>
  <c r="J3204" i="2"/>
  <c r="E3203" i="5"/>
  <c r="G3204" i="5"/>
  <c r="A3203" i="5"/>
  <c r="F3204" i="5" l="1"/>
  <c r="A3204" i="5"/>
  <c r="C3204" i="2"/>
  <c r="K3205" i="2"/>
  <c r="B3204" i="2"/>
  <c r="A3204" i="2"/>
  <c r="P3205" i="2" l="1"/>
  <c r="J3205" i="2"/>
  <c r="E3204" i="5"/>
  <c r="G3205" i="5"/>
  <c r="F3205" i="5" l="1"/>
  <c r="A3205" i="5"/>
  <c r="A3205" i="2"/>
  <c r="C3205" i="2"/>
  <c r="K3206" i="2"/>
  <c r="B3205" i="2"/>
  <c r="J3206" i="2" l="1"/>
  <c r="P3206" i="2"/>
  <c r="E3205" i="5"/>
  <c r="G3206" i="5"/>
  <c r="F3206" i="5" l="1"/>
  <c r="K3207" i="2"/>
  <c r="B3206" i="2"/>
  <c r="A3206" i="2"/>
  <c r="C3206" i="2"/>
  <c r="J3207" i="2" l="1"/>
  <c r="P3207" i="2"/>
  <c r="E3206" i="5"/>
  <c r="G3207" i="5"/>
  <c r="A3206" i="5"/>
  <c r="F3207" i="5" l="1"/>
  <c r="C3207" i="2"/>
  <c r="K3208" i="2"/>
  <c r="B3207" i="2"/>
  <c r="A3207" i="2"/>
  <c r="P3208" i="2" l="1"/>
  <c r="J3208" i="2"/>
  <c r="E3207" i="5"/>
  <c r="G3208" i="5"/>
  <c r="A3207" i="5"/>
  <c r="F3208" i="5" l="1"/>
  <c r="A3208" i="5"/>
  <c r="C3208" i="2"/>
  <c r="K3209" i="2"/>
  <c r="B3208" i="2"/>
  <c r="A3208" i="2"/>
  <c r="P3209" i="2" l="1"/>
  <c r="J3209" i="2"/>
  <c r="E3208" i="5"/>
  <c r="G3209" i="5"/>
  <c r="F3209" i="5" l="1"/>
  <c r="A3209" i="5"/>
  <c r="A3209" i="2"/>
  <c r="C3209" i="2"/>
  <c r="K3210" i="2"/>
  <c r="B3209" i="2"/>
  <c r="J3210" i="2" l="1"/>
  <c r="P3210" i="2"/>
  <c r="E3209" i="5"/>
  <c r="G3210" i="5"/>
  <c r="F3210" i="5" l="1"/>
  <c r="A3210" i="5"/>
  <c r="K3211" i="2"/>
  <c r="B3210" i="2"/>
  <c r="A3210" i="2"/>
  <c r="C3210" i="2"/>
  <c r="J3211" i="2" l="1"/>
  <c r="P3211" i="2"/>
  <c r="E3210" i="5"/>
  <c r="G3211" i="5"/>
  <c r="F3211" i="5" l="1"/>
  <c r="C3211" i="2"/>
  <c r="K3212" i="2"/>
  <c r="B3211" i="2"/>
  <c r="A3211" i="2"/>
  <c r="P3212" i="2" l="1"/>
  <c r="J3212" i="2"/>
  <c r="E3211" i="5"/>
  <c r="G3212" i="5"/>
  <c r="A3211" i="5"/>
  <c r="F3212" i="5" l="1"/>
  <c r="A3212" i="5"/>
  <c r="C3212" i="2"/>
  <c r="K3213" i="2"/>
  <c r="B3212" i="2"/>
  <c r="A3212" i="2"/>
  <c r="P3213" i="2" l="1"/>
  <c r="J3213" i="2"/>
  <c r="E3212" i="5"/>
  <c r="G3213" i="5"/>
  <c r="J324" i="1"/>
  <c r="F3213" i="5" l="1"/>
  <c r="A3213" i="5"/>
  <c r="A3213" i="2"/>
  <c r="C3213" i="2"/>
  <c r="K3214" i="2"/>
  <c r="B3213" i="2"/>
  <c r="J3214" i="2" l="1"/>
  <c r="P3214" i="2"/>
  <c r="E3213" i="5"/>
  <c r="G3214" i="5"/>
  <c r="F3214" i="5" l="1"/>
  <c r="K3215" i="2"/>
  <c r="B3214" i="2"/>
  <c r="A3214" i="2"/>
  <c r="C3214" i="2"/>
  <c r="J3215" i="2" l="1"/>
  <c r="P3215" i="2"/>
  <c r="E3214" i="5"/>
  <c r="G3215" i="5"/>
  <c r="A3214" i="5"/>
  <c r="F3215" i="5" l="1"/>
  <c r="C3215" i="2"/>
  <c r="K3216" i="2"/>
  <c r="B3215" i="2"/>
  <c r="A3215" i="2"/>
  <c r="P3216" i="2" l="1"/>
  <c r="J3216" i="2"/>
  <c r="E3215" i="5"/>
  <c r="G3216" i="5"/>
  <c r="A3215" i="5"/>
  <c r="F3216" i="5" l="1"/>
  <c r="A3216" i="5"/>
  <c r="C3216" i="2"/>
  <c r="K3217" i="2"/>
  <c r="B3216" i="2"/>
  <c r="A3216" i="2"/>
  <c r="P3217" i="2" l="1"/>
  <c r="J3217" i="2"/>
  <c r="E3216" i="5"/>
  <c r="G3217" i="5"/>
  <c r="F3217" i="5" l="1"/>
  <c r="A3217" i="5"/>
  <c r="A3217" i="2"/>
  <c r="C3217" i="2"/>
  <c r="K3218" i="2"/>
  <c r="B3217" i="2"/>
  <c r="J3218" i="2" l="1"/>
  <c r="P3218" i="2"/>
  <c r="E3217" i="5"/>
  <c r="G3218" i="5"/>
  <c r="F3218" i="5" l="1"/>
  <c r="A3218" i="5"/>
  <c r="K3219" i="2"/>
  <c r="B3218" i="2"/>
  <c r="A3218" i="2"/>
  <c r="C3218" i="2"/>
  <c r="J3219" i="2" l="1"/>
  <c r="P3219" i="2"/>
  <c r="E3218" i="5"/>
  <c r="G3219" i="5"/>
  <c r="F3219" i="5" l="1"/>
  <c r="C3219" i="2"/>
  <c r="K3220" i="2"/>
  <c r="B3219" i="2"/>
  <c r="A3219" i="2"/>
  <c r="P3220" i="2" l="1"/>
  <c r="J3220" i="2"/>
  <c r="E3219" i="5"/>
  <c r="G3220" i="5"/>
  <c r="A3219" i="5"/>
  <c r="F3220" i="5" l="1"/>
  <c r="A3220" i="5"/>
  <c r="C3220" i="2"/>
  <c r="K3221" i="2"/>
  <c r="B3220" i="2"/>
  <c r="A3220" i="2"/>
  <c r="P3221" i="2" l="1"/>
  <c r="J3221" i="2"/>
  <c r="E3220" i="5"/>
  <c r="G3221" i="5"/>
  <c r="F3221" i="5" l="1"/>
  <c r="A3221" i="5"/>
  <c r="A3221" i="2"/>
  <c r="C3221" i="2"/>
  <c r="K3222" i="2"/>
  <c r="B3221" i="2"/>
  <c r="J3222" i="2" l="1"/>
  <c r="P3222" i="2"/>
  <c r="E3221" i="5"/>
  <c r="G3222" i="5"/>
  <c r="F3222" i="5" l="1"/>
  <c r="K3223" i="2"/>
  <c r="B3222" i="2"/>
  <c r="A3222" i="2"/>
  <c r="C3222" i="2"/>
  <c r="J3223" i="2" l="1"/>
  <c r="P3223" i="2"/>
  <c r="E3222" i="5"/>
  <c r="G3223" i="5"/>
  <c r="A3222" i="5"/>
  <c r="J325" i="1"/>
  <c r="F3223" i="5" l="1"/>
  <c r="C3223" i="2"/>
  <c r="K3224" i="2"/>
  <c r="B3223" i="2"/>
  <c r="A3223" i="2"/>
  <c r="P3224" i="2" l="1"/>
  <c r="J3224" i="2"/>
  <c r="E3223" i="5"/>
  <c r="G3224" i="5"/>
  <c r="A3223" i="5"/>
  <c r="F3224" i="5" l="1"/>
  <c r="A3224" i="5"/>
  <c r="C3224" i="2"/>
  <c r="K3225" i="2"/>
  <c r="B3224" i="2"/>
  <c r="A3224" i="2"/>
  <c r="P3225" i="2" l="1"/>
  <c r="J3225" i="2"/>
  <c r="E3224" i="5"/>
  <c r="G3225" i="5"/>
  <c r="F3225" i="5" l="1"/>
  <c r="A3225" i="5"/>
  <c r="A3225" i="2"/>
  <c r="C3225" i="2"/>
  <c r="K3226" i="2"/>
  <c r="B3225" i="2"/>
  <c r="J3226" i="2" l="1"/>
  <c r="P3226" i="2"/>
  <c r="E3225" i="5"/>
  <c r="G3226" i="5"/>
  <c r="F3226" i="5" l="1"/>
  <c r="A3226" i="5"/>
  <c r="K3227" i="2"/>
  <c r="B3226" i="2"/>
  <c r="A3226" i="2"/>
  <c r="C3226" i="2"/>
  <c r="J3227" i="2" l="1"/>
  <c r="P3227" i="2"/>
  <c r="E3226" i="5"/>
  <c r="G3227" i="5"/>
  <c r="F3227" i="5" l="1"/>
  <c r="C3227" i="2"/>
  <c r="K3228" i="2"/>
  <c r="B3227" i="2"/>
  <c r="A3227" i="2"/>
  <c r="P3228" i="2" l="1"/>
  <c r="J3228" i="2"/>
  <c r="E3227" i="5"/>
  <c r="G3228" i="5"/>
  <c r="A3227" i="5"/>
  <c r="F3228" i="5" l="1"/>
  <c r="A3228" i="5"/>
  <c r="C3228" i="2"/>
  <c r="K3229" i="2"/>
  <c r="B3228" i="2"/>
  <c r="A3228" i="2"/>
  <c r="P3229" i="2" l="1"/>
  <c r="J3229" i="2"/>
  <c r="E3228" i="5"/>
  <c r="G3229" i="5"/>
  <c r="F3229" i="5" l="1"/>
  <c r="A3229" i="5"/>
  <c r="A3229" i="2"/>
  <c r="C3229" i="2"/>
  <c r="K3230" i="2"/>
  <c r="B3229" i="2"/>
  <c r="J3230" i="2" l="1"/>
  <c r="P3230" i="2"/>
  <c r="E3229" i="5"/>
  <c r="G3230" i="5"/>
  <c r="F3230" i="5" l="1"/>
  <c r="K3231" i="2"/>
  <c r="B3230" i="2"/>
  <c r="A3230" i="2"/>
  <c r="C3230" i="2"/>
  <c r="J3231" i="2" l="1"/>
  <c r="P3231" i="2"/>
  <c r="E3230" i="5"/>
  <c r="G3231" i="5"/>
  <c r="A3230" i="5"/>
  <c r="F3231" i="5" l="1"/>
  <c r="C3231" i="2"/>
  <c r="K3232" i="2"/>
  <c r="B3231" i="2"/>
  <c r="A3231" i="2"/>
  <c r="P3232" i="2" l="1"/>
  <c r="J3232" i="2"/>
  <c r="E3231" i="5"/>
  <c r="G3232" i="5"/>
  <c r="A3231" i="5"/>
  <c r="F3232" i="5" l="1"/>
  <c r="A3232" i="5"/>
  <c r="C3232" i="2"/>
  <c r="K3233" i="2"/>
  <c r="B3232" i="2"/>
  <c r="A3232" i="2"/>
  <c r="P3233" i="2" l="1"/>
  <c r="J3233" i="2"/>
  <c r="E3232" i="5"/>
  <c r="G3233" i="5"/>
  <c r="J326" i="1"/>
  <c r="F3233" i="5" l="1"/>
  <c r="A3233" i="5"/>
  <c r="A3233" i="2"/>
  <c r="C3233" i="2"/>
  <c r="K3234" i="2"/>
  <c r="B3233" i="2"/>
  <c r="J3234" i="2" l="1"/>
  <c r="P3234" i="2"/>
  <c r="E3233" i="5"/>
  <c r="G3234" i="5"/>
  <c r="F3234" i="5" l="1"/>
  <c r="K3235" i="2"/>
  <c r="B3234" i="2"/>
  <c r="A3234" i="2"/>
  <c r="C3234" i="2"/>
  <c r="J3235" i="2" l="1"/>
  <c r="P3235" i="2"/>
  <c r="E3234" i="5"/>
  <c r="G3235" i="5"/>
  <c r="A3234" i="5"/>
  <c r="F3235" i="5" l="1"/>
  <c r="C3235" i="2"/>
  <c r="K3236" i="2"/>
  <c r="B3235" i="2"/>
  <c r="A3235" i="2"/>
  <c r="P3236" i="2" l="1"/>
  <c r="J3236" i="2"/>
  <c r="E3235" i="5"/>
  <c r="G3236" i="5"/>
  <c r="A3235" i="5"/>
  <c r="F3236" i="5" l="1"/>
  <c r="A3236" i="5"/>
  <c r="C3236" i="2"/>
  <c r="K3237" i="2"/>
  <c r="B3236" i="2"/>
  <c r="A3236" i="2"/>
  <c r="P3237" i="2" l="1"/>
  <c r="J3237" i="2"/>
  <c r="E3236" i="5"/>
  <c r="G3237" i="5"/>
  <c r="F3237" i="5" l="1"/>
  <c r="A3237" i="5"/>
  <c r="A3237" i="2"/>
  <c r="C3237" i="2"/>
  <c r="K3238" i="2"/>
  <c r="B3237" i="2"/>
  <c r="J3238" i="2" l="1"/>
  <c r="P3238" i="2"/>
  <c r="E3237" i="5"/>
  <c r="G3238" i="5"/>
  <c r="F3238" i="5" l="1"/>
  <c r="K3239" i="2"/>
  <c r="B3238" i="2"/>
  <c r="A3238" i="2"/>
  <c r="C3238" i="2"/>
  <c r="J3239" i="2" l="1"/>
  <c r="P3239" i="2"/>
  <c r="E3238" i="5"/>
  <c r="G3239" i="5"/>
  <c r="A3238" i="5"/>
  <c r="F3239" i="5" l="1"/>
  <c r="C3239" i="2"/>
  <c r="K3240" i="2"/>
  <c r="B3239" i="2"/>
  <c r="A3239" i="2"/>
  <c r="P3240" i="2" l="1"/>
  <c r="J3240" i="2"/>
  <c r="E3239" i="5"/>
  <c r="G3240" i="5"/>
  <c r="A3239" i="5"/>
  <c r="F3240" i="5" l="1"/>
  <c r="A3240" i="5"/>
  <c r="C3240" i="2"/>
  <c r="K3241" i="2"/>
  <c r="B3240" i="2"/>
  <c r="A3240" i="2"/>
  <c r="P3241" i="2" l="1"/>
  <c r="J3241" i="2"/>
  <c r="E3240" i="5"/>
  <c r="G3241" i="5"/>
  <c r="F3241" i="5" l="1"/>
  <c r="A3241" i="5"/>
  <c r="A3241" i="2"/>
  <c r="C3241" i="2"/>
  <c r="K3242" i="2"/>
  <c r="B3241" i="2"/>
  <c r="J3242" i="2" l="1"/>
  <c r="P3242" i="2"/>
  <c r="E3241" i="5"/>
  <c r="G3242" i="5"/>
  <c r="F3242" i="5" l="1"/>
  <c r="K3243" i="2"/>
  <c r="B3242" i="2"/>
  <c r="A3242" i="2"/>
  <c r="C3242" i="2"/>
  <c r="J3243" i="2" l="1"/>
  <c r="P3243" i="2"/>
  <c r="E3242" i="5"/>
  <c r="G3243" i="5"/>
  <c r="A3242" i="5"/>
  <c r="J327" i="1"/>
  <c r="F3243" i="5" l="1"/>
  <c r="C3243" i="2"/>
  <c r="K3244" i="2"/>
  <c r="B3243" i="2"/>
  <c r="A3243" i="2"/>
  <c r="P3244" i="2" l="1"/>
  <c r="J3244" i="2"/>
  <c r="E3243" i="5"/>
  <c r="G3244" i="5"/>
  <c r="A3243" i="5"/>
  <c r="F3244" i="5" l="1"/>
  <c r="A3244" i="5"/>
  <c r="C3244" i="2"/>
  <c r="K3245" i="2"/>
  <c r="B3244" i="2"/>
  <c r="A3244" i="2"/>
  <c r="P3245" i="2" l="1"/>
  <c r="J3245" i="2"/>
  <c r="E3244" i="5"/>
  <c r="G3245" i="5"/>
  <c r="F3245" i="5" l="1"/>
  <c r="A3245" i="5"/>
  <c r="A3245" i="2"/>
  <c r="C3245" i="2"/>
  <c r="K3246" i="2"/>
  <c r="B3245" i="2"/>
  <c r="J3246" i="2" l="1"/>
  <c r="P3246" i="2"/>
  <c r="E3245" i="5"/>
  <c r="G3246" i="5"/>
  <c r="F3246" i="5" l="1"/>
  <c r="K3247" i="2"/>
  <c r="B3246" i="2"/>
  <c r="A3246" i="2"/>
  <c r="C3246" i="2"/>
  <c r="J3247" i="2" l="1"/>
  <c r="P3247" i="2"/>
  <c r="E3246" i="5"/>
  <c r="G3247" i="5"/>
  <c r="A3246" i="5"/>
  <c r="F3247" i="5" l="1"/>
  <c r="C3247" i="2"/>
  <c r="K3248" i="2"/>
  <c r="B3247" i="2"/>
  <c r="A3247" i="2"/>
  <c r="P3248" i="2" l="1"/>
  <c r="J3248" i="2"/>
  <c r="E3247" i="5"/>
  <c r="G3248" i="5"/>
  <c r="A3247" i="5"/>
  <c r="F3248" i="5" l="1"/>
  <c r="A3248" i="5"/>
  <c r="C3248" i="2"/>
  <c r="K3249" i="2"/>
  <c r="B3248" i="2"/>
  <c r="A3248" i="2"/>
  <c r="P3249" i="2" l="1"/>
  <c r="J3249" i="2"/>
  <c r="E3248" i="5"/>
  <c r="G3249" i="5"/>
  <c r="F3249" i="5" l="1"/>
  <c r="A3249" i="5"/>
  <c r="A3249" i="2"/>
  <c r="C3249" i="2"/>
  <c r="K3250" i="2"/>
  <c r="B3249" i="2"/>
  <c r="J3250" i="2" l="1"/>
  <c r="P3250" i="2"/>
  <c r="E3249" i="5"/>
  <c r="G3250" i="5"/>
  <c r="F3250" i="5" l="1"/>
  <c r="K3251" i="2"/>
  <c r="B3250" i="2"/>
  <c r="A3250" i="2"/>
  <c r="C3250" i="2"/>
  <c r="J3251" i="2" l="1"/>
  <c r="P3251" i="2"/>
  <c r="E3250" i="5"/>
  <c r="G3251" i="5"/>
  <c r="A3250" i="5"/>
  <c r="F3251" i="5" l="1"/>
  <c r="C3251" i="2"/>
  <c r="K3252" i="2"/>
  <c r="B3251" i="2"/>
  <c r="A3251" i="2"/>
  <c r="P3252" i="2" l="1"/>
  <c r="J3252" i="2"/>
  <c r="E3251" i="5"/>
  <c r="G3252" i="5"/>
  <c r="A3251" i="5"/>
  <c r="F3252" i="5" l="1"/>
  <c r="A3252" i="5"/>
  <c r="C3252" i="2"/>
  <c r="K3253" i="2"/>
  <c r="B3252" i="2"/>
  <c r="A3252" i="2"/>
  <c r="P3253" i="2" l="1"/>
  <c r="J3253" i="2"/>
  <c r="E3252" i="5"/>
  <c r="G3253" i="5"/>
  <c r="J328" i="1"/>
  <c r="F3253" i="5" l="1"/>
  <c r="A3253" i="5"/>
  <c r="A3253" i="2"/>
  <c r="C3253" i="2"/>
  <c r="K3254" i="2"/>
  <c r="B3253" i="2"/>
  <c r="J3254" i="2" l="1"/>
  <c r="P3254" i="2"/>
  <c r="E3253" i="5"/>
  <c r="G3254" i="5"/>
  <c r="F3254" i="5" l="1"/>
  <c r="K3255" i="2"/>
  <c r="B3254" i="2"/>
  <c r="A3254" i="2"/>
  <c r="C3254" i="2"/>
  <c r="J3255" i="2" l="1"/>
  <c r="P3255" i="2"/>
  <c r="G3255" i="5"/>
  <c r="E3254" i="5"/>
  <c r="A3254" i="5"/>
  <c r="F3255" i="5" l="1"/>
  <c r="C3255" i="2"/>
  <c r="K3256" i="2"/>
  <c r="B3255" i="2"/>
  <c r="A3255" i="2"/>
  <c r="P3256" i="2" l="1"/>
  <c r="J3256" i="2"/>
  <c r="G3256" i="5"/>
  <c r="E3255" i="5"/>
  <c r="A3255" i="5"/>
  <c r="F3256" i="5" l="1"/>
  <c r="A3256" i="5" s="1"/>
  <c r="C3256" i="2"/>
  <c r="K3257" i="2"/>
  <c r="B3256" i="2"/>
  <c r="A3256" i="2"/>
  <c r="P3257" i="2" l="1"/>
  <c r="J3257" i="2"/>
  <c r="G3257" i="5"/>
  <c r="E3256" i="5"/>
  <c r="F3257" i="5" l="1"/>
  <c r="A3257" i="2"/>
  <c r="C3257" i="2"/>
  <c r="K3258" i="2"/>
  <c r="B3257" i="2"/>
  <c r="G3258" i="5" l="1"/>
  <c r="E3257" i="5"/>
  <c r="J3258" i="2"/>
  <c r="P3258" i="2"/>
  <c r="A3257" i="5"/>
  <c r="K3259" i="2" l="1"/>
  <c r="B3258" i="2"/>
  <c r="A3258" i="2"/>
  <c r="C3258" i="2"/>
  <c r="F3258" i="5"/>
  <c r="G3259" i="5" l="1"/>
  <c r="E3258" i="5"/>
  <c r="A3258" i="5"/>
  <c r="J3259" i="2"/>
  <c r="P3259" i="2"/>
  <c r="C3259" i="2" l="1"/>
  <c r="K3260" i="2"/>
  <c r="B3259" i="2"/>
  <c r="A3259" i="2"/>
  <c r="F3259" i="5"/>
  <c r="G3260" i="5" l="1"/>
  <c r="E3259" i="5"/>
  <c r="A3259" i="5"/>
  <c r="P3260" i="2"/>
  <c r="J3260" i="2"/>
  <c r="C3260" i="2" l="1"/>
  <c r="K3261" i="2"/>
  <c r="B3260" i="2"/>
  <c r="A3260" i="2"/>
  <c r="F3260" i="5"/>
  <c r="A3260" i="5"/>
  <c r="G3261" i="5" l="1"/>
  <c r="E3260" i="5"/>
  <c r="P3261" i="2"/>
  <c r="J3261" i="2"/>
  <c r="A3261" i="2" l="1"/>
  <c r="C3261" i="2"/>
  <c r="K3262" i="2"/>
  <c r="B3261" i="2"/>
  <c r="F3261" i="5"/>
  <c r="A3261" i="5"/>
  <c r="J3262" i="2" l="1"/>
  <c r="P3262" i="2"/>
  <c r="G3262" i="5"/>
  <c r="E3261" i="5"/>
  <c r="F3262" i="5" l="1"/>
  <c r="K3263" i="2"/>
  <c r="B3262" i="2"/>
  <c r="A3262" i="2"/>
  <c r="C3262" i="2"/>
  <c r="J3263" i="2" l="1"/>
  <c r="P3263" i="2"/>
  <c r="G3263" i="5"/>
  <c r="E3262" i="5"/>
  <c r="A3262" i="5"/>
  <c r="J329" i="1"/>
  <c r="F3263" i="5" l="1"/>
  <c r="A3263" i="5"/>
  <c r="C3263" i="2"/>
  <c r="K3264" i="2"/>
  <c r="B3263" i="2"/>
  <c r="A3263" i="2"/>
  <c r="P3264" i="2" l="1"/>
  <c r="J3264" i="2"/>
  <c r="G3264" i="5"/>
  <c r="E3263" i="5"/>
  <c r="C3264" i="2" l="1"/>
  <c r="K3265" i="2"/>
  <c r="B3264" i="2"/>
  <c r="A3264" i="2"/>
  <c r="F3264" i="5"/>
  <c r="A3264" i="5"/>
  <c r="G3265" i="5" l="1"/>
  <c r="E3264" i="5"/>
  <c r="P3265" i="2"/>
  <c r="J3265" i="2"/>
  <c r="A3265" i="2" l="1"/>
  <c r="C3265" i="2"/>
  <c r="K3266" i="2"/>
  <c r="B3265" i="2"/>
  <c r="F3265" i="5"/>
  <c r="A3265" i="5"/>
  <c r="J3266" i="2" l="1"/>
  <c r="P3266" i="2"/>
  <c r="G3266" i="5"/>
  <c r="E3265" i="5"/>
  <c r="F3266" i="5" l="1"/>
  <c r="K3267" i="2"/>
  <c r="B3266" i="2"/>
  <c r="A3266" i="2"/>
  <c r="C3266" i="2"/>
  <c r="J3267" i="2" l="1"/>
  <c r="P3267" i="2"/>
  <c r="G3267" i="5"/>
  <c r="E3266" i="5"/>
  <c r="A3266" i="5"/>
  <c r="F3267" i="5" l="1"/>
  <c r="A3267" i="5"/>
  <c r="C3267" i="2"/>
  <c r="K3268" i="2"/>
  <c r="B3267" i="2"/>
  <c r="A3267" i="2"/>
  <c r="P3268" i="2" l="1"/>
  <c r="J3268" i="2"/>
  <c r="G3268" i="5"/>
  <c r="E3267" i="5"/>
  <c r="C3268" i="2" l="1"/>
  <c r="K3269" i="2"/>
  <c r="B3268" i="2"/>
  <c r="A3268" i="2"/>
  <c r="F3268" i="5"/>
  <c r="A3268" i="5"/>
  <c r="G3269" i="5" l="1"/>
  <c r="E3268" i="5"/>
  <c r="P3269" i="2"/>
  <c r="J3269" i="2"/>
  <c r="A3269" i="2" l="1"/>
  <c r="C3269" i="2"/>
  <c r="K3270" i="2"/>
  <c r="B3269" i="2"/>
  <c r="F3269" i="5"/>
  <c r="J3270" i="2" l="1"/>
  <c r="P3270" i="2"/>
  <c r="G3270" i="5"/>
  <c r="E3269" i="5"/>
  <c r="A3269" i="5"/>
  <c r="F3270" i="5" l="1"/>
  <c r="K3271" i="2"/>
  <c r="B3270" i="2"/>
  <c r="A3270" i="2"/>
  <c r="C3270" i="2"/>
  <c r="J3271" i="2" l="1"/>
  <c r="P3271" i="2"/>
  <c r="G3271" i="5"/>
  <c r="E3270" i="5"/>
  <c r="A3270" i="5"/>
  <c r="F3271" i="5" l="1"/>
  <c r="C3271" i="2"/>
  <c r="K3272" i="2"/>
  <c r="B3271" i="2"/>
  <c r="A3271" i="2"/>
  <c r="P3272" i="2" l="1"/>
  <c r="J3272" i="2"/>
  <c r="G3272" i="5"/>
  <c r="E3271" i="5"/>
  <c r="A3271" i="5"/>
  <c r="C3272" i="2" l="1"/>
  <c r="K3273" i="2"/>
  <c r="B3272" i="2"/>
  <c r="A3272" i="2"/>
  <c r="F3272" i="5"/>
  <c r="A3272" i="5"/>
  <c r="G3273" i="5" l="1"/>
  <c r="E3272" i="5"/>
  <c r="P3273" i="2"/>
  <c r="J3273" i="2"/>
  <c r="J330" i="1"/>
  <c r="A3273" i="2" l="1"/>
  <c r="C3273" i="2"/>
  <c r="K3274" i="2"/>
  <c r="B3273" i="2"/>
  <c r="F3273" i="5"/>
  <c r="J3274" i="2" l="1"/>
  <c r="P3274" i="2"/>
  <c r="G3274" i="5"/>
  <c r="E3273" i="5"/>
  <c r="A3273" i="5"/>
  <c r="F3274" i="5" l="1"/>
  <c r="K3275" i="2"/>
  <c r="B3274" i="2"/>
  <c r="A3274" i="2"/>
  <c r="C3274" i="2"/>
  <c r="J3275" i="2" l="1"/>
  <c r="P3275" i="2"/>
  <c r="G3275" i="5"/>
  <c r="E3274" i="5"/>
  <c r="A3274" i="5"/>
  <c r="F3275" i="5" l="1"/>
  <c r="C3275" i="2"/>
  <c r="K3276" i="2"/>
  <c r="B3275" i="2"/>
  <c r="A3275" i="2"/>
  <c r="P3276" i="2" l="1"/>
  <c r="J3276" i="2"/>
  <c r="G3276" i="5"/>
  <c r="E3275" i="5"/>
  <c r="A3275" i="5"/>
  <c r="C3276" i="2" l="1"/>
  <c r="K3277" i="2"/>
  <c r="B3276" i="2"/>
  <c r="A3276" i="2"/>
  <c r="F3276" i="5"/>
  <c r="A3276" i="5"/>
  <c r="G3277" i="5" l="1"/>
  <c r="E3276" i="5"/>
  <c r="P3277" i="2"/>
  <c r="J3277" i="2"/>
  <c r="A3277" i="2" l="1"/>
  <c r="C3277" i="2"/>
  <c r="K3278" i="2"/>
  <c r="B3277" i="2"/>
  <c r="F3277" i="5"/>
  <c r="A3277" i="5"/>
  <c r="J3278" i="2" l="1"/>
  <c r="P3278" i="2"/>
  <c r="G3278" i="5"/>
  <c r="E3277" i="5"/>
  <c r="F3278" i="5" l="1"/>
  <c r="K3279" i="2"/>
  <c r="B3278" i="2"/>
  <c r="A3278" i="2"/>
  <c r="C3278" i="2"/>
  <c r="J3279" i="2" l="1"/>
  <c r="P3279" i="2"/>
  <c r="G3279" i="5"/>
  <c r="E3278" i="5"/>
  <c r="A3278" i="5"/>
  <c r="F3279" i="5" l="1"/>
  <c r="A3279" i="5"/>
  <c r="C3279" i="2"/>
  <c r="K3280" i="2"/>
  <c r="B3279" i="2"/>
  <c r="A3279" i="2"/>
  <c r="P3280" i="2" l="1"/>
  <c r="J3280" i="2"/>
  <c r="G3280" i="5"/>
  <c r="E3279" i="5"/>
  <c r="C3280" i="2" l="1"/>
  <c r="K3281" i="2"/>
  <c r="B3280" i="2"/>
  <c r="A3280" i="2"/>
  <c r="F3280" i="5"/>
  <c r="A3280" i="5"/>
  <c r="G3281" i="5" l="1"/>
  <c r="E3280" i="5"/>
  <c r="P3281" i="2"/>
  <c r="J3281" i="2"/>
  <c r="A3281" i="2" l="1"/>
  <c r="C3281" i="2"/>
  <c r="K3282" i="2"/>
  <c r="B3281" i="2"/>
  <c r="F3281" i="5"/>
  <c r="A3281" i="5"/>
  <c r="J3282" i="2" l="1"/>
  <c r="P3282" i="2"/>
  <c r="G3282" i="5"/>
  <c r="E3281" i="5"/>
  <c r="F3282" i="5" l="1"/>
  <c r="K3283" i="2"/>
  <c r="B3282" i="2"/>
  <c r="A3282" i="2"/>
  <c r="C3282" i="2"/>
  <c r="J3283" i="2" l="1"/>
  <c r="P3283" i="2"/>
  <c r="G3283" i="5"/>
  <c r="E3282" i="5"/>
  <c r="A3282" i="5"/>
  <c r="J331" i="1"/>
  <c r="F3283" i="5" l="1"/>
  <c r="A3283" i="5"/>
  <c r="C3283" i="2"/>
  <c r="K3284" i="2"/>
  <c r="B3283" i="2"/>
  <c r="A3283" i="2"/>
  <c r="P3284" i="2" l="1"/>
  <c r="J3284" i="2"/>
  <c r="G3284" i="5"/>
  <c r="E3283" i="5"/>
  <c r="F3284" i="5" l="1"/>
  <c r="A3284" i="5"/>
  <c r="C3284" i="2"/>
  <c r="K3285" i="2"/>
  <c r="B3284" i="2"/>
  <c r="A3284" i="2"/>
  <c r="P3285" i="2" l="1"/>
  <c r="J3285" i="2"/>
  <c r="G3285" i="5"/>
  <c r="E3284" i="5"/>
  <c r="A3285" i="2" l="1"/>
  <c r="C3285" i="2"/>
  <c r="K3286" i="2"/>
  <c r="B3285" i="2"/>
  <c r="F3285" i="5"/>
  <c r="J3286" i="2" l="1"/>
  <c r="P3286" i="2"/>
  <c r="G3286" i="5"/>
  <c r="E3285" i="5"/>
  <c r="A3285" i="5"/>
  <c r="F3286" i="5" l="1"/>
  <c r="K3287" i="2"/>
  <c r="B3286" i="2"/>
  <c r="A3286" i="2"/>
  <c r="C3286" i="2"/>
  <c r="J3287" i="2" l="1"/>
  <c r="P3287" i="2"/>
  <c r="G3287" i="5"/>
  <c r="E3286" i="5"/>
  <c r="A3286" i="5"/>
  <c r="F3287" i="5" l="1"/>
  <c r="C3287" i="2"/>
  <c r="K3288" i="2"/>
  <c r="B3287" i="2"/>
  <c r="A3287" i="2"/>
  <c r="P3288" i="2" l="1"/>
  <c r="J3288" i="2"/>
  <c r="G3288" i="5"/>
  <c r="E3287" i="5"/>
  <c r="A3287" i="5"/>
  <c r="C3288" i="2" l="1"/>
  <c r="K3289" i="2"/>
  <c r="B3288" i="2"/>
  <c r="A3288" i="2"/>
  <c r="F3288" i="5"/>
  <c r="A3288" i="5"/>
  <c r="G3289" i="5" l="1"/>
  <c r="E3288" i="5"/>
  <c r="P3289" i="2"/>
  <c r="J3289" i="2"/>
  <c r="A3289" i="2" l="1"/>
  <c r="C3289" i="2"/>
  <c r="K3290" i="2"/>
  <c r="B3289" i="2"/>
  <c r="F3289" i="5"/>
  <c r="J3290" i="2" l="1"/>
  <c r="P3290" i="2"/>
  <c r="G3290" i="5"/>
  <c r="E3289" i="5"/>
  <c r="A3289" i="5"/>
  <c r="F3290" i="5" l="1"/>
  <c r="K3291" i="2"/>
  <c r="B3290" i="2"/>
  <c r="A3290" i="2"/>
  <c r="C3290" i="2"/>
  <c r="J3291" i="2" l="1"/>
  <c r="P3291" i="2"/>
  <c r="G3291" i="5"/>
  <c r="E3290" i="5"/>
  <c r="A3290" i="5"/>
  <c r="F3291" i="5" l="1"/>
  <c r="C3291" i="2"/>
  <c r="K3292" i="2"/>
  <c r="B3291" i="2"/>
  <c r="A3291" i="2"/>
  <c r="P3292" i="2" l="1"/>
  <c r="J3292" i="2"/>
  <c r="G3292" i="5"/>
  <c r="E3291" i="5"/>
  <c r="A3291" i="5"/>
  <c r="C3292" i="2" l="1"/>
  <c r="K3293" i="2"/>
  <c r="B3292" i="2"/>
  <c r="A3292" i="2"/>
  <c r="F3292" i="5"/>
  <c r="A3292" i="5"/>
  <c r="G3293" i="5" l="1"/>
  <c r="E3292" i="5"/>
  <c r="P3293" i="2"/>
  <c r="J3293" i="2"/>
  <c r="J332" i="1"/>
  <c r="A3293" i="2" l="1"/>
  <c r="C3293" i="2"/>
  <c r="K3294" i="2"/>
  <c r="B3293" i="2"/>
  <c r="F3293" i="5"/>
  <c r="A3293" i="5"/>
  <c r="J3294" i="2" l="1"/>
  <c r="P3294" i="2"/>
  <c r="G3294" i="5"/>
  <c r="E3293" i="5"/>
  <c r="F3294" i="5" l="1"/>
  <c r="K3295" i="2"/>
  <c r="B3294" i="2"/>
  <c r="A3294" i="2"/>
  <c r="C3294" i="2"/>
  <c r="J3295" i="2" l="1"/>
  <c r="P3295" i="2"/>
  <c r="G3295" i="5"/>
  <c r="E3294" i="5"/>
  <c r="A3294" i="5"/>
  <c r="F3295" i="5" l="1"/>
  <c r="A3295" i="5"/>
  <c r="C3295" i="2"/>
  <c r="K3296" i="2"/>
  <c r="B3295" i="2"/>
  <c r="A3295" i="2"/>
  <c r="P3296" i="2" l="1"/>
  <c r="J3296" i="2"/>
  <c r="G3296" i="5"/>
  <c r="E3295" i="5"/>
  <c r="C3296" i="2" l="1"/>
  <c r="K3297" i="2"/>
  <c r="B3296" i="2"/>
  <c r="A3296" i="2"/>
  <c r="F3296" i="5"/>
  <c r="A3296" i="5"/>
  <c r="G3297" i="5" l="1"/>
  <c r="E3296" i="5"/>
  <c r="P3297" i="2"/>
  <c r="J3297" i="2"/>
  <c r="A3297" i="2" l="1"/>
  <c r="C3297" i="2"/>
  <c r="K3298" i="2"/>
  <c r="B3297" i="2"/>
  <c r="F3297" i="5"/>
  <c r="A3297" i="5"/>
  <c r="J3298" i="2" l="1"/>
  <c r="P3298" i="2"/>
  <c r="G3298" i="5"/>
  <c r="E3297" i="5"/>
  <c r="F3298" i="5" l="1"/>
  <c r="K3299" i="2"/>
  <c r="B3298" i="2"/>
  <c r="A3298" i="2"/>
  <c r="C3298" i="2"/>
  <c r="J3299" i="2" l="1"/>
  <c r="P3299" i="2"/>
  <c r="G3299" i="5"/>
  <c r="E3298" i="5"/>
  <c r="A3298" i="5"/>
  <c r="F3299" i="5" l="1"/>
  <c r="A3299" i="5" s="1"/>
  <c r="C3299" i="2"/>
  <c r="K3300" i="2"/>
  <c r="B3299" i="2"/>
  <c r="A3299" i="2"/>
  <c r="P3300" i="2" l="1"/>
  <c r="J3300" i="2"/>
  <c r="G3300" i="5"/>
  <c r="E3299" i="5"/>
  <c r="C3300" i="2" l="1"/>
  <c r="K3301" i="2"/>
  <c r="B3300" i="2"/>
  <c r="A3300" i="2"/>
  <c r="F3300" i="5"/>
  <c r="A3300" i="5"/>
  <c r="G3301" i="5" l="1"/>
  <c r="E3300" i="5"/>
  <c r="P3301" i="2"/>
  <c r="J3301" i="2"/>
  <c r="A3301" i="2" l="1"/>
  <c r="C3301" i="2"/>
  <c r="K3302" i="2"/>
  <c r="B3301" i="2"/>
  <c r="F3301" i="5"/>
  <c r="J3302" i="2" l="1"/>
  <c r="P3302" i="2"/>
  <c r="G3302" i="5"/>
  <c r="E3301" i="5"/>
  <c r="A3301" i="5"/>
  <c r="F3302" i="5" l="1"/>
  <c r="K3303" i="2"/>
  <c r="B3302" i="2"/>
  <c r="A3302" i="2"/>
  <c r="C3302" i="2"/>
  <c r="J3303" i="2" l="1"/>
  <c r="P3303" i="2"/>
  <c r="G3303" i="5"/>
  <c r="E3302" i="5"/>
  <c r="A3302" i="5"/>
  <c r="J333" i="1"/>
  <c r="F3303" i="5" l="1"/>
  <c r="C3303" i="2"/>
  <c r="K3304" i="2"/>
  <c r="B3303" i="2"/>
  <c r="A3303" i="2"/>
  <c r="P3304" i="2" l="1"/>
  <c r="J3304" i="2"/>
  <c r="G3304" i="5"/>
  <c r="E3303" i="5"/>
  <c r="A3303" i="5"/>
  <c r="C3304" i="2" l="1"/>
  <c r="K3305" i="2"/>
  <c r="B3304" i="2"/>
  <c r="A3304" i="2"/>
  <c r="F3304" i="5"/>
  <c r="A3304" i="5"/>
  <c r="G3305" i="5" l="1"/>
  <c r="E3304" i="5"/>
  <c r="P3305" i="2"/>
  <c r="J3305" i="2"/>
  <c r="A3305" i="2" l="1"/>
  <c r="C3305" i="2"/>
  <c r="K3306" i="2"/>
  <c r="B3305" i="2"/>
  <c r="F3305" i="5"/>
  <c r="J3306" i="2" l="1"/>
  <c r="P3306" i="2"/>
  <c r="G3306" i="5"/>
  <c r="E3305" i="5"/>
  <c r="A3305" i="5"/>
  <c r="F3306" i="5" l="1"/>
  <c r="K3307" i="2"/>
  <c r="B3306" i="2"/>
  <c r="A3306" i="2"/>
  <c r="C3306" i="2"/>
  <c r="J3307" i="2" l="1"/>
  <c r="P3307" i="2"/>
  <c r="G3307" i="5"/>
  <c r="E3306" i="5"/>
  <c r="A3306" i="5"/>
  <c r="F3307" i="5" l="1"/>
  <c r="C3307" i="2"/>
  <c r="K3308" i="2"/>
  <c r="B3307" i="2"/>
  <c r="A3307" i="2"/>
  <c r="P3308" i="2" l="1"/>
  <c r="J3308" i="2"/>
  <c r="G3308" i="5"/>
  <c r="E3307" i="5"/>
  <c r="A3307" i="5"/>
  <c r="C3308" i="2" l="1"/>
  <c r="K3309" i="2"/>
  <c r="B3308" i="2"/>
  <c r="A3308" i="2"/>
  <c r="F3308" i="5"/>
  <c r="A3308" i="5"/>
  <c r="G3309" i="5" l="1"/>
  <c r="E3308" i="5"/>
  <c r="P3309" i="2"/>
  <c r="J3309" i="2"/>
  <c r="A3309" i="2" l="1"/>
  <c r="C3309" i="2"/>
  <c r="K3310" i="2"/>
  <c r="B3309" i="2"/>
  <c r="F3309" i="5"/>
  <c r="A3309" i="5"/>
  <c r="J3310" i="2" l="1"/>
  <c r="P3310" i="2"/>
  <c r="G3310" i="5"/>
  <c r="E3309" i="5"/>
  <c r="F3310" i="5" l="1"/>
  <c r="K3311" i="2"/>
  <c r="B3310" i="2"/>
  <c r="A3310" i="2"/>
  <c r="C3310" i="2"/>
  <c r="J3311" i="2" l="1"/>
  <c r="P3311" i="2"/>
  <c r="G3311" i="5"/>
  <c r="E3310" i="5"/>
  <c r="A3310" i="5"/>
  <c r="F3311" i="5" l="1"/>
  <c r="A3311" i="5"/>
  <c r="C3311" i="2"/>
  <c r="K3312" i="2"/>
  <c r="B3311" i="2"/>
  <c r="A3311" i="2"/>
  <c r="P3312" i="2" l="1"/>
  <c r="J3312" i="2"/>
  <c r="G3312" i="5"/>
  <c r="E3311" i="5"/>
  <c r="C3312" i="2" l="1"/>
  <c r="K3313" i="2"/>
  <c r="B3312" i="2"/>
  <c r="A3312" i="2"/>
  <c r="F3312" i="5"/>
  <c r="A3312" i="5"/>
  <c r="G3313" i="5" l="1"/>
  <c r="E3312" i="5"/>
  <c r="P3313" i="2"/>
  <c r="J3313" i="2"/>
  <c r="J334" i="1"/>
  <c r="A3313" i="2" l="1"/>
  <c r="C3313" i="2"/>
  <c r="K3314" i="2"/>
  <c r="B3313" i="2"/>
  <c r="F3313" i="5"/>
  <c r="A3313" i="5"/>
  <c r="J3314" i="2" l="1"/>
  <c r="P3314" i="2"/>
  <c r="G3314" i="5"/>
  <c r="E3313" i="5"/>
  <c r="F3314" i="5" l="1"/>
  <c r="K3315" i="2"/>
  <c r="B3314" i="2"/>
  <c r="A3314" i="2"/>
  <c r="C3314" i="2"/>
  <c r="J3315" i="2" l="1"/>
  <c r="P3315" i="2"/>
  <c r="G3315" i="5"/>
  <c r="E3314" i="5"/>
  <c r="A3314" i="5"/>
  <c r="F3315" i="5" l="1"/>
  <c r="A3315" i="5"/>
  <c r="C3315" i="2"/>
  <c r="K3316" i="2"/>
  <c r="B3315" i="2"/>
  <c r="A3315" i="2"/>
  <c r="P3316" i="2" l="1"/>
  <c r="J3316" i="2"/>
  <c r="G3316" i="5"/>
  <c r="E3315" i="5"/>
  <c r="K3317" i="2" l="1"/>
  <c r="C3316" i="2"/>
  <c r="B3316" i="2"/>
  <c r="A3316" i="2"/>
  <c r="F3316" i="5"/>
  <c r="A3316" i="5"/>
  <c r="G3317" i="5" l="1"/>
  <c r="E3316" i="5"/>
  <c r="J3317" i="2"/>
  <c r="P3317" i="2"/>
  <c r="K3318" i="2" l="1"/>
  <c r="B3317" i="2"/>
  <c r="A3317" i="2"/>
  <c r="C3317" i="2"/>
  <c r="F3317" i="5"/>
  <c r="A3317" i="5"/>
  <c r="G3318" i="5" l="1"/>
  <c r="E3317" i="5"/>
  <c r="P3318" i="2"/>
  <c r="J3318" i="2"/>
  <c r="C3318" i="2" l="1"/>
  <c r="K3319" i="2"/>
  <c r="B3318" i="2"/>
  <c r="A3318" i="2"/>
  <c r="F3318" i="5"/>
  <c r="G3319" i="5" l="1"/>
  <c r="E3318" i="5"/>
  <c r="A3318" i="5"/>
  <c r="P3319" i="2"/>
  <c r="J3319" i="2"/>
  <c r="K3320" i="2" l="1"/>
  <c r="C3319" i="2"/>
  <c r="B3319" i="2"/>
  <c r="A3319" i="2"/>
  <c r="F3319" i="5"/>
  <c r="G3320" i="5" l="1"/>
  <c r="E3319" i="5"/>
  <c r="A3319" i="5"/>
  <c r="J3320" i="2"/>
  <c r="P3320" i="2"/>
  <c r="A3320" i="2" l="1"/>
  <c r="B3320" i="2"/>
  <c r="K3321" i="2"/>
  <c r="C3320" i="2"/>
  <c r="F3320" i="5"/>
  <c r="A3320" i="5"/>
  <c r="J3321" i="2" l="1"/>
  <c r="P3321" i="2"/>
  <c r="G3321" i="5"/>
  <c r="E3320" i="5"/>
  <c r="F3321" i="5" l="1"/>
  <c r="A3321" i="5"/>
  <c r="K3322" i="2"/>
  <c r="B3321" i="2"/>
  <c r="C3321" i="2"/>
  <c r="A3321" i="2"/>
  <c r="P3322" i="2" l="1"/>
  <c r="J3322" i="2"/>
  <c r="G3322" i="5"/>
  <c r="E3321" i="5"/>
  <c r="C3322" i="2" l="1"/>
  <c r="B3322" i="2"/>
  <c r="A3322" i="2"/>
  <c r="K3323" i="2"/>
  <c r="F3322" i="5"/>
  <c r="P3323" i="2" l="1"/>
  <c r="J3323" i="2"/>
  <c r="G3323" i="5"/>
  <c r="E3322" i="5"/>
  <c r="A3322" i="5"/>
  <c r="J335" i="1"/>
  <c r="F3323" i="5" l="1"/>
  <c r="B3323" i="2"/>
  <c r="A3323" i="2"/>
  <c r="K3324" i="2"/>
  <c r="C3323" i="2"/>
  <c r="G3324" i="5" l="1"/>
  <c r="E3323" i="5"/>
  <c r="J3324" i="2"/>
  <c r="P3324" i="2"/>
  <c r="A3323" i="5"/>
  <c r="A3324" i="2" l="1"/>
  <c r="K3325" i="2"/>
  <c r="C3324" i="2"/>
  <c r="B3324" i="2"/>
  <c r="F3324" i="5"/>
  <c r="A3324" i="5"/>
  <c r="J3325" i="2" l="1"/>
  <c r="P3325" i="2"/>
  <c r="G3325" i="5"/>
  <c r="E3324" i="5"/>
  <c r="F3325" i="5" l="1"/>
  <c r="A3325" i="5"/>
  <c r="K3326" i="2"/>
  <c r="B3325" i="2"/>
  <c r="C3325" i="2"/>
  <c r="A3325" i="2"/>
  <c r="P3326" i="2" l="1"/>
  <c r="J3326" i="2"/>
  <c r="G3326" i="5"/>
  <c r="E3325" i="5"/>
  <c r="C3326" i="2" l="1"/>
  <c r="B3326" i="2"/>
  <c r="A3326" i="2"/>
  <c r="K3327" i="2"/>
  <c r="F3326" i="5"/>
  <c r="P3327" i="2" l="1"/>
  <c r="J3327" i="2"/>
  <c r="G3327" i="5"/>
  <c r="E3326" i="5"/>
  <c r="A3326" i="5"/>
  <c r="A3327" i="2" l="1"/>
  <c r="K3328" i="2"/>
  <c r="C3327" i="2"/>
  <c r="B3327" i="2"/>
  <c r="F3327" i="5"/>
  <c r="P3328" i="2" l="1"/>
  <c r="J3328" i="2"/>
  <c r="G3328" i="5"/>
  <c r="E3327" i="5"/>
  <c r="A3327" i="5"/>
  <c r="F3328" i="5" l="1"/>
  <c r="A3328" i="5"/>
  <c r="A3328" i="2"/>
  <c r="K3329" i="2"/>
  <c r="C3328" i="2"/>
  <c r="B3328" i="2"/>
  <c r="J3329" i="2" l="1"/>
  <c r="P3329" i="2"/>
  <c r="G3329" i="5"/>
  <c r="E3328" i="5"/>
  <c r="F3329" i="5" l="1"/>
  <c r="A3329" i="5"/>
  <c r="K3330" i="2"/>
  <c r="B3329" i="2"/>
  <c r="C3329" i="2"/>
  <c r="A3329" i="2"/>
  <c r="J3330" i="2" l="1"/>
  <c r="P3330" i="2"/>
  <c r="G3330" i="5"/>
  <c r="E3329" i="5"/>
  <c r="F3330" i="5" l="1"/>
  <c r="C3330" i="2"/>
  <c r="A3330" i="2"/>
  <c r="K3331" i="2"/>
  <c r="B3330" i="2"/>
  <c r="G3331" i="5" l="1"/>
  <c r="E3330" i="5"/>
  <c r="P3331" i="2"/>
  <c r="J3331" i="2"/>
  <c r="A3330" i="5"/>
  <c r="K3332" i="2" l="1"/>
  <c r="C3331" i="2"/>
  <c r="B3331" i="2"/>
  <c r="A3331" i="2"/>
  <c r="F3331" i="5"/>
  <c r="G3332" i="5" l="1"/>
  <c r="E3331" i="5"/>
  <c r="A3331" i="5"/>
  <c r="P3332" i="2"/>
  <c r="J3332" i="2"/>
  <c r="A3332" i="2" l="1"/>
  <c r="K3333" i="2"/>
  <c r="C3332" i="2"/>
  <c r="B3332" i="2"/>
  <c r="F3332" i="5"/>
  <c r="A3332" i="5"/>
  <c r="J3333" i="2" l="1"/>
  <c r="P3333" i="2"/>
  <c r="G3333" i="5"/>
  <c r="E3332" i="5"/>
  <c r="J336" i="1"/>
  <c r="F3333" i="5" l="1"/>
  <c r="A3333" i="5"/>
  <c r="K3334" i="2"/>
  <c r="B3333" i="2"/>
  <c r="A3333" i="2"/>
  <c r="C3333" i="2"/>
  <c r="P3334" i="2" l="1"/>
  <c r="J3334" i="2"/>
  <c r="G3334" i="5"/>
  <c r="E3333" i="5"/>
  <c r="C3334" i="2" l="1"/>
  <c r="K3335" i="2"/>
  <c r="B3334" i="2"/>
  <c r="A3334" i="2"/>
  <c r="F3334" i="5"/>
  <c r="G3335" i="5" l="1"/>
  <c r="E3334" i="5"/>
  <c r="A3334" i="5"/>
  <c r="P3335" i="2"/>
  <c r="J3335" i="2"/>
  <c r="K3336" i="2" l="1"/>
  <c r="C3335" i="2"/>
  <c r="B3335" i="2"/>
  <c r="A3335" i="2"/>
  <c r="F3335" i="5"/>
  <c r="G3336" i="5" l="1"/>
  <c r="E3335" i="5"/>
  <c r="A3335" i="5"/>
  <c r="J3336" i="2"/>
  <c r="P3336" i="2"/>
  <c r="A3336" i="2" l="1"/>
  <c r="B3336" i="2"/>
  <c r="K3337" i="2"/>
  <c r="C3336" i="2"/>
  <c r="F3336" i="5"/>
  <c r="A3336" i="5"/>
  <c r="J3337" i="2" l="1"/>
  <c r="P3337" i="2"/>
  <c r="G3337" i="5"/>
  <c r="E3336" i="5"/>
  <c r="F3337" i="5" l="1"/>
  <c r="A3337" i="5"/>
  <c r="K3338" i="2"/>
  <c r="B3337" i="2"/>
  <c r="C3337" i="2"/>
  <c r="A3337" i="2"/>
  <c r="P3338" i="2" l="1"/>
  <c r="J3338" i="2"/>
  <c r="G3338" i="5"/>
  <c r="E3337" i="5"/>
  <c r="C3338" i="2" l="1"/>
  <c r="B3338" i="2"/>
  <c r="A3338" i="2"/>
  <c r="K3339" i="2"/>
  <c r="F3338" i="5"/>
  <c r="A3338" i="5"/>
  <c r="P3339" i="2" l="1"/>
  <c r="J3339" i="2"/>
  <c r="G3339" i="5"/>
  <c r="E3338" i="5"/>
  <c r="B3339" i="2" l="1"/>
  <c r="A3339" i="2"/>
  <c r="K3340" i="2"/>
  <c r="C3339" i="2"/>
  <c r="A3339" i="5"/>
  <c r="F3339" i="5"/>
  <c r="J3340" i="2" l="1"/>
  <c r="P3340" i="2"/>
  <c r="G3340" i="5"/>
  <c r="E3339" i="5"/>
  <c r="F3340" i="5" l="1"/>
  <c r="A3340" i="2"/>
  <c r="K3341" i="2"/>
  <c r="C3340" i="2"/>
  <c r="B3340" i="2"/>
  <c r="J3341" i="2" l="1"/>
  <c r="P3341" i="2"/>
  <c r="G3341" i="5"/>
  <c r="E3340" i="5"/>
  <c r="A3340" i="5"/>
  <c r="F3341" i="5" l="1"/>
  <c r="A3341" i="5"/>
  <c r="K3342" i="2"/>
  <c r="B3341" i="2"/>
  <c r="C3341" i="2"/>
  <c r="A3341" i="2"/>
  <c r="P3342" i="2" l="1"/>
  <c r="J3342" i="2"/>
  <c r="G3342" i="5"/>
  <c r="E3341" i="5"/>
  <c r="C3342" i="2" l="1"/>
  <c r="B3342" i="2"/>
  <c r="A3342" i="2"/>
  <c r="K3343" i="2"/>
  <c r="F3342" i="5"/>
  <c r="A3342" i="5"/>
  <c r="P3343" i="2" l="1"/>
  <c r="J3343" i="2"/>
  <c r="G3343" i="5"/>
  <c r="E3342" i="5"/>
  <c r="J337" i="1"/>
  <c r="F3343" i="5" l="1"/>
  <c r="A3343" i="2"/>
  <c r="K3344" i="2"/>
  <c r="C3343" i="2"/>
  <c r="B3343" i="2"/>
  <c r="P3344" i="2" l="1"/>
  <c r="J3344" i="2"/>
  <c r="G3344" i="5"/>
  <c r="E3343" i="5"/>
  <c r="A3343" i="5"/>
  <c r="F3344" i="5" l="1"/>
  <c r="A3344" i="2"/>
  <c r="K3345" i="2"/>
  <c r="C3344" i="2"/>
  <c r="B3344" i="2"/>
  <c r="J3345" i="2" l="1"/>
  <c r="P3345" i="2"/>
  <c r="G3345" i="5"/>
  <c r="E3344" i="5"/>
  <c r="A3344" i="5"/>
  <c r="F3345" i="5" l="1"/>
  <c r="A3345" i="5"/>
  <c r="K3346" i="2"/>
  <c r="B3345" i="2"/>
  <c r="C3345" i="2"/>
  <c r="A3345" i="2"/>
  <c r="J3346" i="2" l="1"/>
  <c r="P3346" i="2"/>
  <c r="G3346" i="5"/>
  <c r="E3345" i="5"/>
  <c r="F3346" i="5" l="1"/>
  <c r="A3346" i="5"/>
  <c r="C3346" i="2"/>
  <c r="A3346" i="2"/>
  <c r="K3347" i="2"/>
  <c r="B3346" i="2"/>
  <c r="P3347" i="2" l="1"/>
  <c r="J3347" i="2"/>
  <c r="G3347" i="5"/>
  <c r="E3346" i="5"/>
  <c r="K3348" i="2" l="1"/>
  <c r="C3347" i="2"/>
  <c r="B3347" i="2"/>
  <c r="A3347" i="2"/>
  <c r="F3347" i="5"/>
  <c r="G3348" i="5" l="1"/>
  <c r="E3347" i="5"/>
  <c r="A3347" i="5"/>
  <c r="P3348" i="2"/>
  <c r="J3348" i="2"/>
  <c r="A3348" i="2" l="1"/>
  <c r="K3349" i="2"/>
  <c r="C3348" i="2"/>
  <c r="B3348" i="2"/>
  <c r="F3348" i="5"/>
  <c r="J3349" i="2" l="1"/>
  <c r="P3349" i="2"/>
  <c r="G3349" i="5"/>
  <c r="E3348" i="5"/>
  <c r="A3348" i="5"/>
  <c r="F3349" i="5" l="1"/>
  <c r="A3349" i="5"/>
  <c r="K3350" i="2"/>
  <c r="B3349" i="2"/>
  <c r="A3349" i="2"/>
  <c r="C3349" i="2"/>
  <c r="P3350" i="2" l="1"/>
  <c r="J3350" i="2"/>
  <c r="G3350" i="5"/>
  <c r="E3349" i="5"/>
  <c r="C3350" i="2" l="1"/>
  <c r="K3351" i="2"/>
  <c r="B3350" i="2"/>
  <c r="A3350" i="2"/>
  <c r="F3350" i="5"/>
  <c r="A3350" i="5"/>
  <c r="G3351" i="5" l="1"/>
  <c r="E3350" i="5"/>
  <c r="P3351" i="2"/>
  <c r="J3351" i="2"/>
  <c r="K3352" i="2" l="1"/>
  <c r="C3351" i="2"/>
  <c r="B3351" i="2"/>
  <c r="A3351" i="2"/>
  <c r="F3351" i="5"/>
  <c r="G3352" i="5" l="1"/>
  <c r="E3351" i="5"/>
  <c r="A3351" i="5"/>
  <c r="J3352" i="2"/>
  <c r="P3352" i="2"/>
  <c r="A3352" i="2" l="1"/>
  <c r="B3352" i="2"/>
  <c r="K3353" i="2"/>
  <c r="C3352" i="2"/>
  <c r="F3352" i="5"/>
  <c r="J3353" i="2" l="1"/>
  <c r="P3353" i="2"/>
  <c r="G3353" i="5"/>
  <c r="E3352" i="5"/>
  <c r="A3352" i="5"/>
  <c r="J338" i="1"/>
  <c r="F3353" i="5" l="1"/>
  <c r="A3353" i="5"/>
  <c r="K3354" i="2"/>
  <c r="B3353" i="2"/>
  <c r="C3353" i="2"/>
  <c r="A3353" i="2"/>
  <c r="P3354" i="2" l="1"/>
  <c r="J3354" i="2"/>
  <c r="G3354" i="5"/>
  <c r="E3353" i="5"/>
  <c r="C3354" i="2" l="1"/>
  <c r="B3354" i="2"/>
  <c r="A3354" i="2"/>
  <c r="K3355" i="2"/>
  <c r="F3354" i="5"/>
  <c r="A3354" i="5"/>
  <c r="P3355" i="2" l="1"/>
  <c r="J3355" i="2"/>
  <c r="G3355" i="5"/>
  <c r="E3354" i="5"/>
  <c r="B3355" i="2" l="1"/>
  <c r="A3355" i="2"/>
  <c r="K3356" i="2"/>
  <c r="C3355" i="2"/>
  <c r="A3355" i="5"/>
  <c r="F3355" i="5"/>
  <c r="J3356" i="2" l="1"/>
  <c r="P3356" i="2"/>
  <c r="G3356" i="5"/>
  <c r="E3355" i="5"/>
  <c r="F3356" i="5" l="1"/>
  <c r="A3356" i="2"/>
  <c r="K3357" i="2"/>
  <c r="C3356" i="2"/>
  <c r="B3356" i="2"/>
  <c r="J3357" i="2" l="1"/>
  <c r="P3357" i="2"/>
  <c r="G3357" i="5"/>
  <c r="E3356" i="5"/>
  <c r="A3356" i="5"/>
  <c r="F3357" i="5" l="1"/>
  <c r="A3357" i="5"/>
  <c r="K3358" i="2"/>
  <c r="B3357" i="2"/>
  <c r="C3357" i="2"/>
  <c r="A3357" i="2"/>
  <c r="P3358" i="2" l="1"/>
  <c r="J3358" i="2"/>
  <c r="G3358" i="5"/>
  <c r="E3357" i="5"/>
  <c r="C3358" i="2" l="1"/>
  <c r="B3358" i="2"/>
  <c r="K3359" i="2"/>
  <c r="A3358" i="2"/>
  <c r="F3358" i="5"/>
  <c r="A3358" i="5"/>
  <c r="G3359" i="5" l="1"/>
  <c r="E3358" i="5"/>
  <c r="P3359" i="2"/>
  <c r="J3359" i="2"/>
  <c r="A3359" i="2" l="1"/>
  <c r="K3360" i="2"/>
  <c r="C3359" i="2"/>
  <c r="B3359" i="2"/>
  <c r="F3359" i="5"/>
  <c r="J3360" i="2" l="1"/>
  <c r="P3360" i="2"/>
  <c r="G3360" i="5"/>
  <c r="E3359" i="5"/>
  <c r="A3359" i="5"/>
  <c r="F3360" i="5" l="1"/>
  <c r="A3360" i="2"/>
  <c r="K3361" i="2"/>
  <c r="B3360" i="2"/>
  <c r="C3360" i="2"/>
  <c r="J3361" i="2" l="1"/>
  <c r="P3361" i="2"/>
  <c r="G3361" i="5"/>
  <c r="E3360" i="5"/>
  <c r="A3360" i="5"/>
  <c r="F3361" i="5" l="1"/>
  <c r="A3361" i="5"/>
  <c r="K3362" i="2"/>
  <c r="B3361" i="2"/>
  <c r="C3361" i="2"/>
  <c r="A3361" i="2"/>
  <c r="P3362" i="2" l="1"/>
  <c r="J3362" i="2"/>
  <c r="G3362" i="5"/>
  <c r="E3361" i="5"/>
  <c r="C3362" i="2" l="1"/>
  <c r="B3362" i="2"/>
  <c r="K3363" i="2"/>
  <c r="A3362" i="2"/>
  <c r="F3362" i="5"/>
  <c r="A3362" i="5"/>
  <c r="G3363" i="5" l="1"/>
  <c r="E3362" i="5"/>
  <c r="P3363" i="2"/>
  <c r="J3363" i="2"/>
  <c r="J339" i="1"/>
  <c r="A3363" i="2" l="1"/>
  <c r="C3363" i="2"/>
  <c r="B3363" i="2"/>
  <c r="K3364" i="2"/>
  <c r="F3363" i="5"/>
  <c r="J3364" i="2" l="1"/>
  <c r="P3364" i="2"/>
  <c r="G3364" i="5"/>
  <c r="E3363" i="5"/>
  <c r="A3363" i="5"/>
  <c r="F3364" i="5" l="1"/>
  <c r="A3364" i="2"/>
  <c r="K3365" i="2"/>
  <c r="B3364" i="2"/>
  <c r="C3364" i="2"/>
  <c r="J3365" i="2" l="1"/>
  <c r="P3365" i="2"/>
  <c r="G3365" i="5"/>
  <c r="E3364" i="5"/>
  <c r="A3364" i="5"/>
  <c r="F3365" i="5" l="1"/>
  <c r="A3365" i="5"/>
  <c r="K3366" i="2"/>
  <c r="B3365" i="2"/>
  <c r="C3365" i="2"/>
  <c r="A3365" i="2"/>
  <c r="P3366" i="2" l="1"/>
  <c r="J3366" i="2"/>
  <c r="G3366" i="5"/>
  <c r="E3365" i="5"/>
  <c r="C3366" i="2" l="1"/>
  <c r="B3366" i="2"/>
  <c r="K3367" i="2"/>
  <c r="A3366" i="2"/>
  <c r="F3366" i="5"/>
  <c r="A3366" i="5"/>
  <c r="G3367" i="5" l="1"/>
  <c r="E3366" i="5"/>
  <c r="P3367" i="2"/>
  <c r="J3367" i="2"/>
  <c r="A3367" i="2" l="1"/>
  <c r="K3368" i="2"/>
  <c r="C3367" i="2"/>
  <c r="B3367" i="2"/>
  <c r="F3367" i="5"/>
  <c r="J3368" i="2" l="1"/>
  <c r="P3368" i="2"/>
  <c r="G3368" i="5"/>
  <c r="E3367" i="5"/>
  <c r="A3367" i="5"/>
  <c r="F3368" i="5" l="1"/>
  <c r="A3368" i="2"/>
  <c r="K3369" i="2"/>
  <c r="B3368" i="2"/>
  <c r="C3368" i="2"/>
  <c r="J3369" i="2" l="1"/>
  <c r="P3369" i="2"/>
  <c r="G3369" i="5"/>
  <c r="E3368" i="5"/>
  <c r="A3368" i="5"/>
  <c r="F3369" i="5" l="1"/>
  <c r="A3369" i="5"/>
  <c r="K3370" i="2"/>
  <c r="B3369" i="2"/>
  <c r="C3369" i="2"/>
  <c r="A3369" i="2"/>
  <c r="P3370" i="2" l="1"/>
  <c r="J3370" i="2"/>
  <c r="G3370" i="5"/>
  <c r="E3369" i="5"/>
  <c r="C3370" i="2" l="1"/>
  <c r="B3370" i="2"/>
  <c r="K3371" i="2"/>
  <c r="A3370" i="2"/>
  <c r="F3370" i="5"/>
  <c r="A3370" i="5"/>
  <c r="G3371" i="5" l="1"/>
  <c r="E3370" i="5"/>
  <c r="P3371" i="2"/>
  <c r="J3371" i="2"/>
  <c r="A3371" i="2" l="1"/>
  <c r="C3371" i="2"/>
  <c r="B3371" i="2"/>
  <c r="K3372" i="2"/>
  <c r="F3371" i="5"/>
  <c r="J3372" i="2" l="1"/>
  <c r="P3372" i="2"/>
  <c r="G3372" i="5"/>
  <c r="E3371" i="5"/>
  <c r="A3371" i="5"/>
  <c r="F3372" i="5" l="1"/>
  <c r="A3372" i="2"/>
  <c r="K3373" i="2"/>
  <c r="B3372" i="2"/>
  <c r="C3372" i="2"/>
  <c r="J3373" i="2" l="1"/>
  <c r="P3373" i="2"/>
  <c r="G3373" i="5"/>
  <c r="E3372" i="5"/>
  <c r="A3372" i="5"/>
  <c r="J340" i="1"/>
  <c r="F3373" i="5" l="1"/>
  <c r="A3373" i="5"/>
  <c r="K3374" i="2"/>
  <c r="B3373" i="2"/>
  <c r="C3373" i="2"/>
  <c r="A3373" i="2"/>
  <c r="P3374" i="2" l="1"/>
  <c r="J3374" i="2"/>
  <c r="G3374" i="5"/>
  <c r="E3373" i="5"/>
  <c r="C3374" i="2" l="1"/>
  <c r="B3374" i="2"/>
  <c r="K3375" i="2"/>
  <c r="A3374" i="2"/>
  <c r="F3374" i="5"/>
  <c r="A3374" i="5"/>
  <c r="G3375" i="5" l="1"/>
  <c r="E3374" i="5"/>
  <c r="P3375" i="2"/>
  <c r="J3375" i="2"/>
  <c r="A3375" i="2" l="1"/>
  <c r="K3376" i="2"/>
  <c r="C3375" i="2"/>
  <c r="B3375" i="2"/>
  <c r="F3375" i="5"/>
  <c r="J3376" i="2" l="1"/>
  <c r="P3376" i="2"/>
  <c r="G3376" i="5"/>
  <c r="E3375" i="5"/>
  <c r="A3375" i="5"/>
  <c r="F3376" i="5" l="1"/>
  <c r="A3376" i="2"/>
  <c r="K3377" i="2"/>
  <c r="B3376" i="2"/>
  <c r="C3376" i="2"/>
  <c r="J3377" i="2" l="1"/>
  <c r="P3377" i="2"/>
  <c r="G3377" i="5"/>
  <c r="E3376" i="5"/>
  <c r="A3376" i="5"/>
  <c r="F3377" i="5" l="1"/>
  <c r="A3377" i="5"/>
  <c r="K3378" i="2"/>
  <c r="B3377" i="2"/>
  <c r="C3377" i="2"/>
  <c r="A3377" i="2"/>
  <c r="P3378" i="2" l="1"/>
  <c r="J3378" i="2"/>
  <c r="G3378" i="5"/>
  <c r="E3377" i="5"/>
  <c r="C3378" i="2" l="1"/>
  <c r="B3378" i="2"/>
  <c r="K3379" i="2"/>
  <c r="A3378" i="2"/>
  <c r="F3378" i="5"/>
  <c r="A3378" i="5"/>
  <c r="G3379" i="5" l="1"/>
  <c r="E3378" i="5"/>
  <c r="P3379" i="2"/>
  <c r="J3379" i="2"/>
  <c r="A3379" i="2" l="1"/>
  <c r="C3379" i="2"/>
  <c r="B3379" i="2"/>
  <c r="K3380" i="2"/>
  <c r="F3379" i="5"/>
  <c r="J3380" i="2" l="1"/>
  <c r="P3380" i="2"/>
  <c r="G3380" i="5"/>
  <c r="E3379" i="5"/>
  <c r="A3379" i="5"/>
  <c r="F3380" i="5" l="1"/>
  <c r="A3380" i="2"/>
  <c r="K3381" i="2"/>
  <c r="B3380" i="2"/>
  <c r="C3380" i="2"/>
  <c r="J3381" i="2" l="1"/>
  <c r="P3381" i="2"/>
  <c r="G3381" i="5"/>
  <c r="E3380" i="5"/>
  <c r="A3380" i="5"/>
  <c r="F3381" i="5" l="1"/>
  <c r="A3381" i="5"/>
  <c r="K3382" i="2"/>
  <c r="B3381" i="2"/>
  <c r="C3381" i="2"/>
  <c r="A3381" i="2"/>
  <c r="P3382" i="2" l="1"/>
  <c r="J3382" i="2"/>
  <c r="G3382" i="5"/>
  <c r="E3381" i="5"/>
  <c r="F3382" i="5" l="1"/>
  <c r="A3382" i="5"/>
  <c r="C3382" i="2"/>
  <c r="B3382" i="2"/>
  <c r="K3383" i="2"/>
  <c r="A3382" i="2"/>
  <c r="P3383" i="2" l="1"/>
  <c r="J3383" i="2"/>
  <c r="G3383" i="5"/>
  <c r="E3382" i="5"/>
  <c r="J341" i="1"/>
  <c r="F3383" i="5" l="1"/>
  <c r="A3383" i="2"/>
  <c r="K3384" i="2"/>
  <c r="C3383" i="2"/>
  <c r="B3383" i="2"/>
  <c r="J3384" i="2" l="1"/>
  <c r="P3384" i="2"/>
  <c r="G3384" i="5"/>
  <c r="E3383" i="5"/>
  <c r="A3383" i="5"/>
  <c r="F3384" i="5" l="1"/>
  <c r="A3384" i="2"/>
  <c r="K3385" i="2"/>
  <c r="B3384" i="2"/>
  <c r="C3384" i="2"/>
  <c r="J3385" i="2" l="1"/>
  <c r="P3385" i="2"/>
  <c r="G3385" i="5"/>
  <c r="E3384" i="5"/>
  <c r="A3384" i="5"/>
  <c r="F3385" i="5" l="1"/>
  <c r="A3385" i="5"/>
  <c r="K3386" i="2"/>
  <c r="B3385" i="2"/>
  <c r="C3385" i="2"/>
  <c r="A3385" i="2"/>
  <c r="P3386" i="2" l="1"/>
  <c r="J3386" i="2"/>
  <c r="G3386" i="5"/>
  <c r="E3385" i="5"/>
  <c r="F3386" i="5" l="1"/>
  <c r="A3386" i="5"/>
  <c r="C3386" i="2"/>
  <c r="B3386" i="2"/>
  <c r="K3387" i="2"/>
  <c r="A3386" i="2"/>
  <c r="P3387" i="2" l="1"/>
  <c r="J3387" i="2"/>
  <c r="G3387" i="5"/>
  <c r="E3386" i="5"/>
  <c r="A3387" i="2" l="1"/>
  <c r="C3387" i="2"/>
  <c r="B3387" i="2"/>
  <c r="K3388" i="2"/>
  <c r="F3387" i="5"/>
  <c r="J3388" i="2" l="1"/>
  <c r="P3388" i="2"/>
  <c r="G3388" i="5"/>
  <c r="E3387" i="5"/>
  <c r="A3387" i="5"/>
  <c r="F3388" i="5" l="1"/>
  <c r="A3388" i="2"/>
  <c r="K3389" i="2"/>
  <c r="B3388" i="2"/>
  <c r="C3388" i="2"/>
  <c r="J3389" i="2" l="1"/>
  <c r="P3389" i="2"/>
  <c r="G3389" i="5"/>
  <c r="E3388" i="5"/>
  <c r="A3388" i="5"/>
  <c r="F3389" i="5" l="1"/>
  <c r="A3389" i="5"/>
  <c r="K3390" i="2"/>
  <c r="B3389" i="2"/>
  <c r="C3389" i="2"/>
  <c r="A3389" i="2"/>
  <c r="P3390" i="2" l="1"/>
  <c r="J3390" i="2"/>
  <c r="G3390" i="5"/>
  <c r="E3389" i="5"/>
  <c r="C3390" i="2" l="1"/>
  <c r="B3390" i="2"/>
  <c r="K3391" i="2"/>
  <c r="A3390" i="2"/>
  <c r="F3390" i="5"/>
  <c r="A3390" i="5"/>
  <c r="G3391" i="5" l="1"/>
  <c r="E3390" i="5"/>
  <c r="P3391" i="2"/>
  <c r="J3391" i="2"/>
  <c r="A3391" i="2" l="1"/>
  <c r="K3392" i="2"/>
  <c r="C3391" i="2"/>
  <c r="B3391" i="2"/>
  <c r="F3391" i="5"/>
  <c r="J3392" i="2" l="1"/>
  <c r="P3392" i="2"/>
  <c r="G3392" i="5"/>
  <c r="E3391" i="5"/>
  <c r="A3391" i="5"/>
  <c r="F3392" i="5" l="1"/>
  <c r="A3392" i="2"/>
  <c r="K3393" i="2"/>
  <c r="B3392" i="2"/>
  <c r="C3392" i="2"/>
  <c r="J3393" i="2" l="1"/>
  <c r="P3393" i="2"/>
  <c r="G3393" i="5"/>
  <c r="E3392" i="5"/>
  <c r="A3392" i="5"/>
  <c r="J342" i="1"/>
  <c r="F3393" i="5" l="1"/>
  <c r="A3393" i="5"/>
  <c r="K3394" i="2"/>
  <c r="B3393" i="2"/>
  <c r="C3393" i="2"/>
  <c r="A3393" i="2"/>
  <c r="P3394" i="2" l="1"/>
  <c r="J3394" i="2"/>
  <c r="G3394" i="5"/>
  <c r="E3393" i="5"/>
  <c r="C3394" i="2" l="1"/>
  <c r="B3394" i="2"/>
  <c r="K3395" i="2"/>
  <c r="A3394" i="2"/>
  <c r="F3394" i="5"/>
  <c r="A3394" i="5"/>
  <c r="G3395" i="5" l="1"/>
  <c r="E3394" i="5"/>
  <c r="P3395" i="2"/>
  <c r="J3395" i="2"/>
  <c r="A3395" i="2" l="1"/>
  <c r="C3395" i="2"/>
  <c r="B3395" i="2"/>
  <c r="K3396" i="2"/>
  <c r="F3395" i="5"/>
  <c r="J3396" i="2" l="1"/>
  <c r="P3396" i="2"/>
  <c r="G3396" i="5"/>
  <c r="E3395" i="5"/>
  <c r="A3395" i="5"/>
  <c r="F3396" i="5" l="1"/>
  <c r="A3396" i="2"/>
  <c r="K3397" i="2"/>
  <c r="B3396" i="2"/>
  <c r="C3396" i="2"/>
  <c r="J3397" i="2" l="1"/>
  <c r="P3397" i="2"/>
  <c r="G3397" i="5"/>
  <c r="E3396" i="5"/>
  <c r="A3396" i="5"/>
  <c r="F3397" i="5" l="1"/>
  <c r="A3397" i="5"/>
  <c r="K3398" i="2"/>
  <c r="B3397" i="2"/>
  <c r="C3397" i="2"/>
  <c r="A3397" i="2"/>
  <c r="P3398" i="2" l="1"/>
  <c r="J3398" i="2"/>
  <c r="G3398" i="5"/>
  <c r="E3397" i="5"/>
  <c r="F3398" i="5" l="1"/>
  <c r="A3398" i="5"/>
  <c r="C3398" i="2"/>
  <c r="B3398" i="2"/>
  <c r="K3399" i="2"/>
  <c r="A3398" i="2"/>
  <c r="P3399" i="2" l="1"/>
  <c r="J3399" i="2"/>
  <c r="G3399" i="5"/>
  <c r="E3398" i="5"/>
  <c r="A3399" i="2" l="1"/>
  <c r="K3400" i="2"/>
  <c r="C3399" i="2"/>
  <c r="B3399" i="2"/>
  <c r="F3399" i="5"/>
  <c r="J3400" i="2" l="1"/>
  <c r="P3400" i="2"/>
  <c r="G3400" i="5"/>
  <c r="E3399" i="5"/>
  <c r="A3399" i="5"/>
  <c r="F3400" i="5" l="1"/>
  <c r="A3400" i="2"/>
  <c r="K3401" i="2"/>
  <c r="B3400" i="2"/>
  <c r="C3400" i="2"/>
  <c r="J3401" i="2" l="1"/>
  <c r="P3401" i="2"/>
  <c r="G3401" i="5"/>
  <c r="E3400" i="5"/>
  <c r="A3400" i="5"/>
  <c r="F3401" i="5" l="1"/>
  <c r="A3401" i="5"/>
  <c r="K3402" i="2"/>
  <c r="B3401" i="2"/>
  <c r="C3401" i="2"/>
  <c r="A3401" i="2"/>
  <c r="P3402" i="2" l="1"/>
  <c r="J3402" i="2"/>
  <c r="G3402" i="5"/>
  <c r="E3401" i="5"/>
  <c r="F3402" i="5" l="1"/>
  <c r="A3402" i="5"/>
  <c r="C3402" i="2"/>
  <c r="B3402" i="2"/>
  <c r="K3403" i="2"/>
  <c r="A3402" i="2"/>
  <c r="P3403" i="2" l="1"/>
  <c r="J3403" i="2"/>
  <c r="G3403" i="5"/>
  <c r="E3402" i="5"/>
  <c r="J343" i="1"/>
  <c r="F3403" i="5" l="1"/>
  <c r="A3403" i="2"/>
  <c r="C3403" i="2"/>
  <c r="B3403" i="2"/>
  <c r="K3404" i="2"/>
  <c r="J3404" i="2" l="1"/>
  <c r="P3404" i="2"/>
  <c r="G3404" i="5"/>
  <c r="E3403" i="5"/>
  <c r="A3403" i="5"/>
  <c r="F3404" i="5" l="1"/>
  <c r="A3404" i="2"/>
  <c r="K3405" i="2"/>
  <c r="B3404" i="2"/>
  <c r="C3404" i="2"/>
  <c r="J3405" i="2" l="1"/>
  <c r="P3405" i="2"/>
  <c r="G3405" i="5"/>
  <c r="E3404" i="5"/>
  <c r="A3404" i="5"/>
  <c r="F3405" i="5" l="1"/>
  <c r="A3405" i="5"/>
  <c r="K3406" i="2"/>
  <c r="B3405" i="2"/>
  <c r="C3405" i="2"/>
  <c r="A3405" i="2"/>
  <c r="P3406" i="2" l="1"/>
  <c r="J3406" i="2"/>
  <c r="G3406" i="5"/>
  <c r="E3405" i="5"/>
  <c r="C3406" i="2" l="1"/>
  <c r="B3406" i="2"/>
  <c r="K3407" i="2"/>
  <c r="A3406" i="2"/>
  <c r="F3406" i="5"/>
  <c r="A3406" i="5"/>
  <c r="G3407" i="5" l="1"/>
  <c r="E3406" i="5"/>
  <c r="P3407" i="2"/>
  <c r="J3407" i="2"/>
  <c r="A3407" i="2" l="1"/>
  <c r="K3408" i="2"/>
  <c r="C3407" i="2"/>
  <c r="B3407" i="2"/>
  <c r="F3407" i="5"/>
  <c r="J3408" i="2" l="1"/>
  <c r="P3408" i="2"/>
  <c r="G3408" i="5"/>
  <c r="E3407" i="5"/>
  <c r="A3407" i="5"/>
  <c r="F3408" i="5" l="1"/>
  <c r="A3408" i="2"/>
  <c r="K3409" i="2"/>
  <c r="B3408" i="2"/>
  <c r="C3408" i="2"/>
  <c r="J3409" i="2" l="1"/>
  <c r="P3409" i="2"/>
  <c r="G3409" i="5"/>
  <c r="E3408" i="5"/>
  <c r="A3408" i="5"/>
  <c r="F3409" i="5" l="1"/>
  <c r="A3409" i="5"/>
  <c r="K3410" i="2"/>
  <c r="B3409" i="2"/>
  <c r="C3409" i="2"/>
  <c r="A3409" i="2"/>
  <c r="P3410" i="2" l="1"/>
  <c r="J3410" i="2"/>
  <c r="G3410" i="5"/>
  <c r="E3409" i="5"/>
  <c r="F3410" i="5" l="1"/>
  <c r="A3410" i="5"/>
  <c r="C3410" i="2"/>
  <c r="B3410" i="2"/>
  <c r="K3411" i="2"/>
  <c r="A3410" i="2"/>
  <c r="P3411" i="2" l="1"/>
  <c r="J3411" i="2"/>
  <c r="G3411" i="5"/>
  <c r="E3410" i="5"/>
  <c r="F3411" i="5" l="1"/>
  <c r="A3411" i="5"/>
  <c r="A3411" i="2"/>
  <c r="C3411" i="2"/>
  <c r="B3411" i="2"/>
  <c r="K3412" i="2"/>
  <c r="J3412" i="2" l="1"/>
  <c r="P3412" i="2"/>
  <c r="G3412" i="5"/>
  <c r="E3411" i="5"/>
  <c r="F3412" i="5" l="1"/>
  <c r="A3412" i="5"/>
  <c r="A3412" i="2"/>
  <c r="K3413" i="2"/>
  <c r="B3412" i="2"/>
  <c r="C3412" i="2"/>
  <c r="J3413" i="2" l="1"/>
  <c r="P3413" i="2"/>
  <c r="G3413" i="5"/>
  <c r="E3412" i="5"/>
  <c r="J344" i="1"/>
  <c r="F3413" i="5" l="1"/>
  <c r="A3413" i="5"/>
  <c r="K3414" i="2"/>
  <c r="B3413" i="2"/>
  <c r="C3413" i="2"/>
  <c r="A3413" i="2"/>
  <c r="P3414" i="2" l="1"/>
  <c r="J3414" i="2"/>
  <c r="E3413" i="5"/>
  <c r="G3414" i="5"/>
  <c r="F3414" i="5" l="1"/>
  <c r="A3414" i="5"/>
  <c r="C3414" i="2"/>
  <c r="B3414" i="2"/>
  <c r="K3415" i="2"/>
  <c r="A3414" i="2"/>
  <c r="P3415" i="2" l="1"/>
  <c r="J3415" i="2"/>
  <c r="E3414" i="5"/>
  <c r="G3415" i="5"/>
  <c r="F3415" i="5" l="1"/>
  <c r="A3415" i="5"/>
  <c r="A3415" i="2"/>
  <c r="K3416" i="2"/>
  <c r="C3415" i="2"/>
  <c r="B3415" i="2"/>
  <c r="J3416" i="2" l="1"/>
  <c r="P3416" i="2"/>
  <c r="E3415" i="5"/>
  <c r="G3416" i="5"/>
  <c r="F3416" i="5" l="1"/>
  <c r="A3416" i="5"/>
  <c r="A3416" i="2"/>
  <c r="K3417" i="2"/>
  <c r="B3416" i="2"/>
  <c r="C3416" i="2"/>
  <c r="J3417" i="2" l="1"/>
  <c r="P3417" i="2"/>
  <c r="E3416" i="5"/>
  <c r="G3417" i="5"/>
  <c r="F3417" i="5" l="1"/>
  <c r="A3417" i="5"/>
  <c r="K3418" i="2"/>
  <c r="B3417" i="2"/>
  <c r="C3417" i="2"/>
  <c r="A3417" i="2"/>
  <c r="P3418" i="2" l="1"/>
  <c r="J3418" i="2"/>
  <c r="E3417" i="5"/>
  <c r="G3418" i="5"/>
  <c r="F3418" i="5" l="1"/>
  <c r="A3418" i="5"/>
  <c r="C3418" i="2"/>
  <c r="B3418" i="2"/>
  <c r="K3419" i="2"/>
  <c r="A3418" i="2"/>
  <c r="P3419" i="2" l="1"/>
  <c r="J3419" i="2"/>
  <c r="E3418" i="5"/>
  <c r="G3419" i="5"/>
  <c r="F3419" i="5" l="1"/>
  <c r="A3419" i="5"/>
  <c r="A3419" i="2"/>
  <c r="C3419" i="2"/>
  <c r="B3419" i="2"/>
  <c r="K3420" i="2"/>
  <c r="J3420" i="2" l="1"/>
  <c r="P3420" i="2"/>
  <c r="E3419" i="5"/>
  <c r="G3420" i="5"/>
  <c r="F3420" i="5" l="1"/>
  <c r="A3420" i="5"/>
  <c r="A3420" i="2"/>
  <c r="K3421" i="2"/>
  <c r="B3420" i="2"/>
  <c r="C3420" i="2"/>
  <c r="J3421" i="2" l="1"/>
  <c r="P3421" i="2"/>
  <c r="E3420" i="5"/>
  <c r="G3421" i="5"/>
  <c r="F3421" i="5" l="1"/>
  <c r="A3421" i="5"/>
  <c r="K3422" i="2"/>
  <c r="B3421" i="2"/>
  <c r="C3421" i="2"/>
  <c r="A3421" i="2"/>
  <c r="P3422" i="2" l="1"/>
  <c r="J3422" i="2"/>
  <c r="E3421" i="5"/>
  <c r="G3422" i="5"/>
  <c r="F3422" i="5" l="1"/>
  <c r="A3422" i="5"/>
  <c r="C3422" i="2"/>
  <c r="B3422" i="2"/>
  <c r="K3423" i="2"/>
  <c r="A3422" i="2"/>
  <c r="P3423" i="2" l="1"/>
  <c r="J3423" i="2"/>
  <c r="E3422" i="5"/>
  <c r="G3423" i="5"/>
  <c r="J345" i="1"/>
  <c r="F3423" i="5" l="1"/>
  <c r="A3423" i="5"/>
  <c r="A3423" i="2"/>
  <c r="K3424" i="2"/>
  <c r="C3423" i="2"/>
  <c r="B3423" i="2"/>
  <c r="J3424" i="2" l="1"/>
  <c r="P3424" i="2"/>
  <c r="E3423" i="5"/>
  <c r="G3424" i="5"/>
  <c r="F3424" i="5" l="1"/>
  <c r="A3424" i="5"/>
  <c r="A3424" i="2"/>
  <c r="K3425" i="2"/>
  <c r="B3424" i="2"/>
  <c r="C3424" i="2"/>
  <c r="J3425" i="2" l="1"/>
  <c r="P3425" i="2"/>
  <c r="E3424" i="5"/>
  <c r="G3425" i="5"/>
  <c r="F3425" i="5" l="1"/>
  <c r="A3425" i="5"/>
  <c r="K3426" i="2"/>
  <c r="B3425" i="2"/>
  <c r="C3425" i="2"/>
  <c r="A3425" i="2"/>
  <c r="P3426" i="2" l="1"/>
  <c r="J3426" i="2"/>
  <c r="E3425" i="5"/>
  <c r="G3426" i="5"/>
  <c r="F3426" i="5" l="1"/>
  <c r="A3426" i="5"/>
  <c r="C3426" i="2"/>
  <c r="B3426" i="2"/>
  <c r="K3427" i="2"/>
  <c r="A3426" i="2"/>
  <c r="P3427" i="2" l="1"/>
  <c r="J3427" i="2"/>
  <c r="E3426" i="5"/>
  <c r="G3427" i="5"/>
  <c r="F3427" i="5" l="1"/>
  <c r="A3427" i="5"/>
  <c r="A3427" i="2"/>
  <c r="C3427" i="2"/>
  <c r="B3427" i="2"/>
  <c r="K3428" i="2"/>
  <c r="J3428" i="2" l="1"/>
  <c r="P3428" i="2"/>
  <c r="E3427" i="5"/>
  <c r="G3428" i="5"/>
  <c r="F3428" i="5" l="1"/>
  <c r="A3428" i="5" s="1"/>
  <c r="A3428" i="2"/>
  <c r="K3429" i="2"/>
  <c r="B3428" i="2"/>
  <c r="C3428" i="2"/>
  <c r="J3429" i="2" l="1"/>
  <c r="P3429" i="2"/>
  <c r="E3428" i="5"/>
  <c r="G3429" i="5"/>
  <c r="F3429" i="5" l="1"/>
  <c r="A3429" i="5"/>
  <c r="K3430" i="2"/>
  <c r="B3429" i="2"/>
  <c r="C3429" i="2"/>
  <c r="A3429" i="2"/>
  <c r="P3430" i="2" l="1"/>
  <c r="J3430" i="2"/>
  <c r="E3429" i="5"/>
  <c r="G3430" i="5"/>
  <c r="F3430" i="5" l="1"/>
  <c r="A3430" i="5"/>
  <c r="C3430" i="2"/>
  <c r="B3430" i="2"/>
  <c r="K3431" i="2"/>
  <c r="A3430" i="2"/>
  <c r="P3431" i="2" l="1"/>
  <c r="J3431" i="2"/>
  <c r="E3430" i="5"/>
  <c r="G3431" i="5"/>
  <c r="F3431" i="5" l="1"/>
  <c r="A3431" i="5"/>
  <c r="A3431" i="2"/>
  <c r="K3432" i="2"/>
  <c r="C3431" i="2"/>
  <c r="B3431" i="2"/>
  <c r="J3432" i="2" l="1"/>
  <c r="P3432" i="2"/>
  <c r="E3431" i="5"/>
  <c r="G3432" i="5"/>
  <c r="F3432" i="5" l="1"/>
  <c r="A3432" i="5"/>
  <c r="A3432" i="2"/>
  <c r="K3433" i="2"/>
  <c r="B3432" i="2"/>
  <c r="C3432" i="2"/>
  <c r="J3433" i="2" l="1"/>
  <c r="P3433" i="2"/>
  <c r="E3432" i="5"/>
  <c r="G3433" i="5"/>
  <c r="J346" i="1"/>
  <c r="F3433" i="5" l="1"/>
  <c r="A3433" i="5"/>
  <c r="K3434" i="2"/>
  <c r="B3433" i="2"/>
  <c r="C3433" i="2"/>
  <c r="A3433" i="2"/>
  <c r="P3434" i="2" l="1"/>
  <c r="J3434" i="2"/>
  <c r="E3433" i="5"/>
  <c r="G3434" i="5"/>
  <c r="F3434" i="5" l="1"/>
  <c r="A3434" i="5"/>
  <c r="C3434" i="2"/>
  <c r="B3434" i="2"/>
  <c r="K3435" i="2"/>
  <c r="A3434" i="2"/>
  <c r="P3435" i="2" l="1"/>
  <c r="J3435" i="2"/>
  <c r="E3434" i="5"/>
  <c r="G3435" i="5"/>
  <c r="F3435" i="5" l="1"/>
  <c r="A3435" i="5" s="1"/>
  <c r="A3435" i="2"/>
  <c r="C3435" i="2"/>
  <c r="B3435" i="2"/>
  <c r="K3436" i="2"/>
  <c r="J3436" i="2" l="1"/>
  <c r="P3436" i="2"/>
  <c r="E3435" i="5"/>
  <c r="G3436" i="5"/>
  <c r="F3436" i="5" l="1"/>
  <c r="A3436" i="5"/>
  <c r="A3436" i="2"/>
  <c r="K3437" i="2"/>
  <c r="B3436" i="2"/>
  <c r="C3436" i="2"/>
  <c r="J3437" i="2" l="1"/>
  <c r="P3437" i="2"/>
  <c r="E3436" i="5"/>
  <c r="G3437" i="5"/>
  <c r="F3437" i="5" l="1"/>
  <c r="A3437" i="5"/>
  <c r="K3438" i="2"/>
  <c r="B3437" i="2"/>
  <c r="C3437" i="2"/>
  <c r="A3437" i="2"/>
  <c r="P3438" i="2" l="1"/>
  <c r="J3438" i="2"/>
  <c r="E3437" i="5"/>
  <c r="G3438" i="5"/>
  <c r="F3438" i="5" l="1"/>
  <c r="A3438" i="5" s="1"/>
  <c r="C3438" i="2"/>
  <c r="B3438" i="2"/>
  <c r="K3439" i="2"/>
  <c r="A3438" i="2"/>
  <c r="P3439" i="2" l="1"/>
  <c r="J3439" i="2"/>
  <c r="E3438" i="5"/>
  <c r="G3439" i="5"/>
  <c r="F3439" i="5" l="1"/>
  <c r="A3439" i="5"/>
  <c r="A3439" i="2"/>
  <c r="K3440" i="2"/>
  <c r="C3439" i="2"/>
  <c r="B3439" i="2"/>
  <c r="J3440" i="2" l="1"/>
  <c r="P3440" i="2"/>
  <c r="E3439" i="5"/>
  <c r="G3440" i="5"/>
  <c r="F3440" i="5" l="1"/>
  <c r="A3440" i="5"/>
  <c r="A3440" i="2"/>
  <c r="K3441" i="2"/>
  <c r="B3440" i="2"/>
  <c r="C3440" i="2"/>
  <c r="J3441" i="2" l="1"/>
  <c r="P3441" i="2"/>
  <c r="E3440" i="5"/>
  <c r="G3441" i="5"/>
  <c r="F3441" i="5" l="1"/>
  <c r="A3441" i="5"/>
  <c r="K3442" i="2"/>
  <c r="B3441" i="2"/>
  <c r="C3441" i="2"/>
  <c r="A3441" i="2"/>
  <c r="P3442" i="2" l="1"/>
  <c r="J3442" i="2"/>
  <c r="E3441" i="5"/>
  <c r="G3442" i="5"/>
  <c r="F3442" i="5" l="1"/>
  <c r="A3442" i="5"/>
  <c r="C3442" i="2"/>
  <c r="B3442" i="2"/>
  <c r="K3443" i="2"/>
  <c r="A3442" i="2"/>
  <c r="P3443" i="2" l="1"/>
  <c r="J3443" i="2"/>
  <c r="E3442" i="5"/>
  <c r="G3443" i="5"/>
  <c r="J347" i="1"/>
  <c r="F3443" i="5" l="1"/>
  <c r="A3443" i="5"/>
  <c r="A3443" i="2"/>
  <c r="C3443" i="2"/>
  <c r="B3443" i="2"/>
  <c r="K3444" i="2"/>
  <c r="J3444" i="2" l="1"/>
  <c r="P3444" i="2"/>
  <c r="E3443" i="5"/>
  <c r="G3444" i="5"/>
  <c r="F3444" i="5" l="1"/>
  <c r="A3444" i="5"/>
  <c r="A3444" i="2"/>
  <c r="K3445" i="2"/>
  <c r="B3444" i="2"/>
  <c r="C3444" i="2"/>
  <c r="J3445" i="2" l="1"/>
  <c r="P3445" i="2"/>
  <c r="E3444" i="5"/>
  <c r="G3445" i="5"/>
  <c r="F3445" i="5" l="1"/>
  <c r="A3445" i="5"/>
  <c r="K3446" i="2"/>
  <c r="B3445" i="2"/>
  <c r="C3445" i="2"/>
  <c r="A3445" i="2"/>
  <c r="P3446" i="2" l="1"/>
  <c r="J3446" i="2"/>
  <c r="E3445" i="5"/>
  <c r="G3446" i="5"/>
  <c r="F3446" i="5" l="1"/>
  <c r="A3446" i="5"/>
  <c r="C3446" i="2"/>
  <c r="B3446" i="2"/>
  <c r="K3447" i="2"/>
  <c r="A3446" i="2"/>
  <c r="P3447" i="2" l="1"/>
  <c r="J3447" i="2"/>
  <c r="E3446" i="5"/>
  <c r="G3447" i="5"/>
  <c r="F3447" i="5" l="1"/>
  <c r="A3447" i="5"/>
  <c r="A3447" i="2"/>
  <c r="K3448" i="2"/>
  <c r="C3447" i="2"/>
  <c r="B3447" i="2"/>
  <c r="J3448" i="2" l="1"/>
  <c r="P3448" i="2"/>
  <c r="E3447" i="5"/>
  <c r="G3448" i="5"/>
  <c r="F3448" i="5" l="1"/>
  <c r="A3448" i="5"/>
  <c r="A3448" i="2"/>
  <c r="K3449" i="2"/>
  <c r="B3448" i="2"/>
  <c r="C3448" i="2"/>
  <c r="J3449" i="2" l="1"/>
  <c r="P3449" i="2"/>
  <c r="E3448" i="5"/>
  <c r="G3449" i="5"/>
  <c r="F3449" i="5" l="1"/>
  <c r="A3449" i="5"/>
  <c r="K3450" i="2"/>
  <c r="B3449" i="2"/>
  <c r="C3449" i="2"/>
  <c r="A3449" i="2"/>
  <c r="P3450" i="2" l="1"/>
  <c r="J3450" i="2"/>
  <c r="E3449" i="5"/>
  <c r="G3450" i="5"/>
  <c r="F3450" i="5" l="1"/>
  <c r="A3450" i="5"/>
  <c r="C3450" i="2"/>
  <c r="B3450" i="2"/>
  <c r="K3451" i="2"/>
  <c r="A3450" i="2"/>
  <c r="P3451" i="2" l="1"/>
  <c r="J3451" i="2"/>
  <c r="E3450" i="5"/>
  <c r="G3451" i="5"/>
  <c r="F3451" i="5" l="1"/>
  <c r="A3451" i="5"/>
  <c r="A3451" i="2"/>
  <c r="C3451" i="2"/>
  <c r="B3451" i="2"/>
  <c r="K3452" i="2"/>
  <c r="J3452" i="2" l="1"/>
  <c r="P3452" i="2"/>
  <c r="E3451" i="5"/>
  <c r="G3452" i="5"/>
  <c r="F3452" i="5" l="1"/>
  <c r="A3452" i="5"/>
  <c r="A3452" i="2"/>
  <c r="K3453" i="2"/>
  <c r="B3452" i="2"/>
  <c r="C3452" i="2"/>
  <c r="J3453" i="2" l="1"/>
  <c r="P3453" i="2"/>
  <c r="E3452" i="5"/>
  <c r="G3453" i="5"/>
  <c r="J348" i="1"/>
  <c r="F3453" i="5" l="1"/>
  <c r="A3453" i="5"/>
  <c r="K3454" i="2"/>
  <c r="B3453" i="2"/>
  <c r="C3453" i="2"/>
  <c r="A3453" i="2"/>
  <c r="P3454" i="2" l="1"/>
  <c r="J3454" i="2"/>
  <c r="E3453" i="5"/>
  <c r="G3454" i="5"/>
  <c r="F3454" i="5" l="1"/>
  <c r="A3454" i="5"/>
  <c r="C3454" i="2"/>
  <c r="B3454" i="2"/>
  <c r="K3455" i="2"/>
  <c r="A3454" i="2"/>
  <c r="P3455" i="2" l="1"/>
  <c r="J3455" i="2"/>
  <c r="E3454" i="5"/>
  <c r="G3455" i="5"/>
  <c r="F3455" i="5" l="1"/>
  <c r="A3455" i="5"/>
  <c r="A3455" i="2"/>
  <c r="K3456" i="2"/>
  <c r="C3455" i="2"/>
  <c r="B3455" i="2"/>
  <c r="J3456" i="2" l="1"/>
  <c r="P3456" i="2"/>
  <c r="E3455" i="5"/>
  <c r="G3456" i="5"/>
  <c r="F3456" i="5" l="1"/>
  <c r="A3456" i="5"/>
  <c r="A3456" i="2"/>
  <c r="K3457" i="2"/>
  <c r="B3456" i="2"/>
  <c r="C3456" i="2"/>
  <c r="J3457" i="2" l="1"/>
  <c r="P3457" i="2"/>
  <c r="E3456" i="5"/>
  <c r="G3457" i="5"/>
  <c r="F3457" i="5" l="1"/>
  <c r="A3457" i="5"/>
  <c r="K3458" i="2"/>
  <c r="B3457" i="2"/>
  <c r="C3457" i="2"/>
  <c r="A3457" i="2"/>
  <c r="P3458" i="2" l="1"/>
  <c r="J3458" i="2"/>
  <c r="E3457" i="5"/>
  <c r="G3458" i="5"/>
  <c r="F3458" i="5" l="1"/>
  <c r="A3458" i="5"/>
  <c r="C3458" i="2"/>
  <c r="B3458" i="2"/>
  <c r="K3459" i="2"/>
  <c r="A3458" i="2"/>
  <c r="P3459" i="2" l="1"/>
  <c r="J3459" i="2"/>
  <c r="E3458" i="5"/>
  <c r="G3459" i="5"/>
  <c r="F3459" i="5" l="1"/>
  <c r="A3459" i="5"/>
  <c r="A3459" i="2"/>
  <c r="C3459" i="2"/>
  <c r="B3459" i="2"/>
  <c r="K3460" i="2"/>
  <c r="J3460" i="2" l="1"/>
  <c r="P3460" i="2"/>
  <c r="E3459" i="5"/>
  <c r="G3460" i="5"/>
  <c r="F3460" i="5" l="1"/>
  <c r="A3460" i="5"/>
  <c r="A3460" i="2"/>
  <c r="K3461" i="2"/>
  <c r="B3460" i="2"/>
  <c r="C3460" i="2"/>
  <c r="J3461" i="2" l="1"/>
  <c r="P3461" i="2"/>
  <c r="E3460" i="5"/>
  <c r="G3461" i="5"/>
  <c r="F3461" i="5" l="1"/>
  <c r="A3461" i="5"/>
  <c r="K3462" i="2"/>
  <c r="B3461" i="2"/>
  <c r="C3461" i="2"/>
  <c r="A3461" i="2"/>
  <c r="P3462" i="2" l="1"/>
  <c r="J3462" i="2"/>
  <c r="E3461" i="5"/>
  <c r="G3462" i="5"/>
  <c r="F3462" i="5" l="1"/>
  <c r="A3462" i="5"/>
  <c r="C3462" i="2"/>
  <c r="B3462" i="2"/>
  <c r="K3463" i="2"/>
  <c r="A3462" i="2"/>
  <c r="P3463" i="2" l="1"/>
  <c r="J3463" i="2"/>
  <c r="E3462" i="5"/>
  <c r="G3463" i="5"/>
  <c r="J349" i="1"/>
  <c r="F3463" i="5" l="1"/>
  <c r="A3463" i="5"/>
  <c r="A3463" i="2"/>
  <c r="K3464" i="2"/>
  <c r="C3463" i="2"/>
  <c r="B3463" i="2"/>
  <c r="J3464" i="2" l="1"/>
  <c r="P3464" i="2"/>
  <c r="E3463" i="5"/>
  <c r="G3464" i="5"/>
  <c r="F3464" i="5" l="1"/>
  <c r="A3464" i="5"/>
  <c r="A3464" i="2"/>
  <c r="K3465" i="2"/>
  <c r="B3464" i="2"/>
  <c r="C3464" i="2"/>
  <c r="J3465" i="2" l="1"/>
  <c r="P3465" i="2"/>
  <c r="E3464" i="5"/>
  <c r="G3465" i="5"/>
  <c r="F3465" i="5" l="1"/>
  <c r="A3465" i="5"/>
  <c r="K3466" i="2"/>
  <c r="B3465" i="2"/>
  <c r="C3465" i="2"/>
  <c r="A3465" i="2"/>
  <c r="P3466" i="2" l="1"/>
  <c r="J3466" i="2"/>
  <c r="E3465" i="5"/>
  <c r="G3466" i="5"/>
  <c r="F3466" i="5" l="1"/>
  <c r="A3466" i="5"/>
  <c r="C3466" i="2"/>
  <c r="B3466" i="2"/>
  <c r="K3467" i="2"/>
  <c r="A3466" i="2"/>
  <c r="P3467" i="2" l="1"/>
  <c r="J3467" i="2"/>
  <c r="E3466" i="5"/>
  <c r="G3467" i="5"/>
  <c r="F3467" i="5" l="1"/>
  <c r="A3467" i="5"/>
  <c r="A3467" i="2"/>
  <c r="C3467" i="2"/>
  <c r="B3467" i="2"/>
  <c r="K3468" i="2"/>
  <c r="J3468" i="2" l="1"/>
  <c r="P3468" i="2"/>
  <c r="E3467" i="5"/>
  <c r="G3468" i="5"/>
  <c r="F3468" i="5" l="1"/>
  <c r="A3468" i="5"/>
  <c r="A3468" i="2"/>
  <c r="K3469" i="2"/>
  <c r="B3468" i="2"/>
  <c r="C3468" i="2"/>
  <c r="J3469" i="2" l="1"/>
  <c r="P3469" i="2"/>
  <c r="E3468" i="5"/>
  <c r="G3469" i="5"/>
  <c r="F3469" i="5" l="1"/>
  <c r="A3469" i="5"/>
  <c r="K3470" i="2"/>
  <c r="B3469" i="2"/>
  <c r="C3469" i="2"/>
  <c r="A3469" i="2"/>
  <c r="P3470" i="2" l="1"/>
  <c r="J3470" i="2"/>
  <c r="E3469" i="5"/>
  <c r="G3470" i="5"/>
  <c r="F3470" i="5" l="1"/>
  <c r="A3470" i="5"/>
  <c r="C3470" i="2"/>
  <c r="B3470" i="2"/>
  <c r="K3471" i="2"/>
  <c r="A3470" i="2"/>
  <c r="P3471" i="2" l="1"/>
  <c r="J3471" i="2"/>
  <c r="E3470" i="5"/>
  <c r="G3471" i="5"/>
  <c r="F3471" i="5" l="1"/>
  <c r="A3471" i="5"/>
  <c r="A3471" i="2"/>
  <c r="K3472" i="2"/>
  <c r="C3471" i="2"/>
  <c r="B3471" i="2"/>
  <c r="J3472" i="2" l="1"/>
  <c r="P3472" i="2"/>
  <c r="E3471" i="5"/>
  <c r="G3472" i="5"/>
  <c r="F3472" i="5" l="1"/>
  <c r="A3472" i="5"/>
  <c r="A3472" i="2"/>
  <c r="K3473" i="2"/>
  <c r="B3472" i="2"/>
  <c r="C3472" i="2"/>
  <c r="J3473" i="2" l="1"/>
  <c r="P3473" i="2"/>
  <c r="E3472" i="5"/>
  <c r="G3473" i="5"/>
  <c r="J350" i="1"/>
  <c r="F3473" i="5" l="1"/>
  <c r="A3473" i="5"/>
  <c r="K3474" i="2"/>
  <c r="B3473" i="2"/>
  <c r="C3473" i="2"/>
  <c r="A3473" i="2"/>
  <c r="P3474" i="2" l="1"/>
  <c r="J3474" i="2"/>
  <c r="E3473" i="5"/>
  <c r="G3474" i="5"/>
  <c r="F3474" i="5" l="1"/>
  <c r="A3474" i="5"/>
  <c r="C3474" i="2"/>
  <c r="B3474" i="2"/>
  <c r="K3475" i="2"/>
  <c r="A3474" i="2"/>
  <c r="P3475" i="2" l="1"/>
  <c r="J3475" i="2"/>
  <c r="E3474" i="5"/>
  <c r="G3475" i="5"/>
  <c r="F3475" i="5" l="1"/>
  <c r="A3475" i="5"/>
  <c r="A3475" i="2"/>
  <c r="C3475" i="2"/>
  <c r="B3475" i="2"/>
  <c r="K3476" i="2"/>
  <c r="J3476" i="2" l="1"/>
  <c r="P3476" i="2"/>
  <c r="E3475" i="5"/>
  <c r="G3476" i="5"/>
  <c r="F3476" i="5" l="1"/>
  <c r="A3476" i="5"/>
  <c r="A3476" i="2"/>
  <c r="K3477" i="2"/>
  <c r="B3476" i="2"/>
  <c r="C3476" i="2"/>
  <c r="J3477" i="2" l="1"/>
  <c r="P3477" i="2"/>
  <c r="E3476" i="5"/>
  <c r="G3477" i="5"/>
  <c r="F3477" i="5" l="1"/>
  <c r="A3477" i="5"/>
  <c r="K3478" i="2"/>
  <c r="B3477" i="2"/>
  <c r="C3477" i="2"/>
  <c r="A3477" i="2"/>
  <c r="P3478" i="2" l="1"/>
  <c r="J3478" i="2"/>
  <c r="E3477" i="5"/>
  <c r="G3478" i="5"/>
  <c r="F3478" i="5" l="1"/>
  <c r="A3478" i="5"/>
  <c r="C3478" i="2"/>
  <c r="B3478" i="2"/>
  <c r="K3479" i="2"/>
  <c r="A3478" i="2"/>
  <c r="P3479" i="2" l="1"/>
  <c r="J3479" i="2"/>
  <c r="E3478" i="5"/>
  <c r="G3479" i="5"/>
  <c r="F3479" i="5" l="1"/>
  <c r="A3479" i="5"/>
  <c r="A3479" i="2"/>
  <c r="K3480" i="2"/>
  <c r="C3479" i="2"/>
  <c r="B3479" i="2"/>
  <c r="J3480" i="2" l="1"/>
  <c r="P3480" i="2"/>
  <c r="E3479" i="5"/>
  <c r="G3480" i="5"/>
  <c r="F3480" i="5" l="1"/>
  <c r="A3480" i="5"/>
  <c r="A3480" i="2"/>
  <c r="K3481" i="2"/>
  <c r="B3480" i="2"/>
  <c r="C3480" i="2"/>
  <c r="J3481" i="2" l="1"/>
  <c r="P3481" i="2"/>
  <c r="E3480" i="5"/>
  <c r="G3481" i="5"/>
  <c r="F3481" i="5" l="1"/>
  <c r="A3481" i="5"/>
  <c r="K3482" i="2"/>
  <c r="B3481" i="2"/>
  <c r="C3481" i="2"/>
  <c r="A3481" i="2"/>
  <c r="P3482" i="2" l="1"/>
  <c r="J3482" i="2"/>
  <c r="E3481" i="5"/>
  <c r="G3482" i="5"/>
  <c r="F3482" i="5" l="1"/>
  <c r="A3482" i="5"/>
  <c r="C3482" i="2"/>
  <c r="B3482" i="2"/>
  <c r="K3483" i="2"/>
  <c r="A3482" i="2"/>
  <c r="P3483" i="2" l="1"/>
  <c r="J3483" i="2"/>
  <c r="E3482" i="5"/>
  <c r="G3483" i="5"/>
  <c r="J351" i="1"/>
  <c r="F3483" i="5" l="1"/>
  <c r="A3483" i="5"/>
  <c r="A3483" i="2"/>
  <c r="C3483" i="2"/>
  <c r="B3483" i="2"/>
  <c r="K3484" i="2"/>
  <c r="J3484" i="2" l="1"/>
  <c r="P3484" i="2"/>
  <c r="E3483" i="5"/>
  <c r="G3484" i="5"/>
  <c r="F3484" i="5" l="1"/>
  <c r="A3484" i="5"/>
  <c r="A3484" i="2"/>
  <c r="K3485" i="2"/>
  <c r="B3484" i="2"/>
  <c r="C3484" i="2"/>
  <c r="J3485" i="2" l="1"/>
  <c r="P3485" i="2"/>
  <c r="E3484" i="5"/>
  <c r="G3485" i="5"/>
  <c r="F3485" i="5" l="1"/>
  <c r="A3485" i="5"/>
  <c r="K3486" i="2"/>
  <c r="B3485" i="2"/>
  <c r="C3485" i="2"/>
  <c r="A3485" i="2"/>
  <c r="P3486" i="2" l="1"/>
  <c r="J3486" i="2"/>
  <c r="E3485" i="5"/>
  <c r="G3486" i="5"/>
  <c r="F3486" i="5" l="1"/>
  <c r="A3486" i="5"/>
  <c r="C3486" i="2"/>
  <c r="B3486" i="2"/>
  <c r="K3487" i="2"/>
  <c r="A3486" i="2"/>
  <c r="P3487" i="2" l="1"/>
  <c r="J3487" i="2"/>
  <c r="E3486" i="5"/>
  <c r="G3487" i="5"/>
  <c r="F3487" i="5" l="1"/>
  <c r="A3487" i="5"/>
  <c r="A3487" i="2"/>
  <c r="K3488" i="2"/>
  <c r="C3487" i="2"/>
  <c r="B3487" i="2"/>
  <c r="J3488" i="2" l="1"/>
  <c r="P3488" i="2"/>
  <c r="E3487" i="5"/>
  <c r="G3488" i="5"/>
  <c r="F3488" i="5" l="1"/>
  <c r="A3488" i="5"/>
  <c r="A3488" i="2"/>
  <c r="K3489" i="2"/>
  <c r="B3488" i="2"/>
  <c r="C3488" i="2"/>
  <c r="J3489" i="2" l="1"/>
  <c r="P3489" i="2"/>
  <c r="E3488" i="5"/>
  <c r="G3489" i="5"/>
  <c r="F3489" i="5" l="1"/>
  <c r="A3489" i="5"/>
  <c r="K3490" i="2"/>
  <c r="B3489" i="2"/>
  <c r="C3489" i="2"/>
  <c r="A3489" i="2"/>
  <c r="P3490" i="2" l="1"/>
  <c r="J3490" i="2"/>
  <c r="E3489" i="5"/>
  <c r="G3490" i="5"/>
  <c r="F3490" i="5" l="1"/>
  <c r="A3490" i="5"/>
  <c r="C3490" i="2"/>
  <c r="B3490" i="2"/>
  <c r="K3491" i="2"/>
  <c r="A3490" i="2"/>
  <c r="P3491" i="2" l="1"/>
  <c r="J3491" i="2"/>
  <c r="E3490" i="5"/>
  <c r="G3491" i="5"/>
  <c r="F3491" i="5" l="1"/>
  <c r="A3491" i="5"/>
  <c r="A3491" i="2"/>
  <c r="C3491" i="2"/>
  <c r="B3491" i="2"/>
  <c r="K3492" i="2"/>
  <c r="J3492" i="2" l="1"/>
  <c r="P3492" i="2"/>
  <c r="E3491" i="5"/>
  <c r="G3492" i="5"/>
  <c r="F3492" i="5" l="1"/>
  <c r="A3492" i="5"/>
  <c r="A3492" i="2"/>
  <c r="K3493" i="2"/>
  <c r="B3492" i="2"/>
  <c r="C3492" i="2"/>
  <c r="J3493" i="2" l="1"/>
  <c r="P3493" i="2"/>
  <c r="E3492" i="5"/>
  <c r="G3493" i="5"/>
  <c r="J352" i="1"/>
  <c r="F3493" i="5" l="1"/>
  <c r="E3493" i="5" s="1"/>
  <c r="A3493" i="5"/>
  <c r="B3493" i="2"/>
  <c r="C3493" i="2"/>
  <c r="A3493" i="2"/>
</calcChain>
</file>

<file path=xl/comments1.xml><?xml version="1.0" encoding="utf-8"?>
<comments xmlns="http://schemas.openxmlformats.org/spreadsheetml/2006/main">
  <authors>
    <author/>
  </authors>
  <commentList>
    <comment ref="B1" authorId="0">
      <text>
        <r>
          <rPr>
            <b/>
            <sz val="9"/>
            <rFont val="宋体"/>
            <family val="3"/>
            <charset val="134"/>
          </rPr>
          <t>描述里的s%表示所在城市。</t>
        </r>
      </text>
    </comment>
    <comment ref="C1" authorId="0">
      <text>
        <r>
          <rPr>
            <b/>
            <sz val="9"/>
            <rFont val="宋体"/>
            <family val="3"/>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family val="3"/>
            <charset val="134"/>
          </rPr>
          <t>事件触发的景点或城市，通用事件填0</t>
        </r>
      </text>
    </comment>
    <comment ref="F1" authorId="0">
      <text>
        <r>
          <rPr>
            <b/>
            <sz val="9"/>
            <rFont val="宋体"/>
            <family val="3"/>
            <charset val="134"/>
          </rPr>
          <t>1、普通事件
2、剧情类答题事件（无需显示是否答对）
3、知识类答题事件（需要显示是否答对）</t>
        </r>
      </text>
    </comment>
    <comment ref="G1" authorId="0">
      <text>
        <r>
          <rPr>
            <b/>
            <sz val="9"/>
            <rFont val="Tahoma"/>
            <family val="2"/>
          </rPr>
          <t>0:</t>
        </r>
        <r>
          <rPr>
            <b/>
            <sz val="9"/>
            <rFont val="宋体"/>
            <family val="3"/>
            <charset val="134"/>
          </rPr>
          <t xml:space="preserve">常规
</t>
        </r>
        <r>
          <rPr>
            <b/>
            <sz val="9"/>
            <rFont val="Tahoma"/>
            <family val="2"/>
          </rPr>
          <t>1</t>
        </r>
        <r>
          <rPr>
            <b/>
            <sz val="9"/>
            <rFont val="宋体"/>
            <family val="3"/>
            <charset val="134"/>
          </rPr>
          <t xml:space="preserve">：特产
</t>
        </r>
        <r>
          <rPr>
            <b/>
            <sz val="9"/>
            <rFont val="Tahoma"/>
            <family val="2"/>
          </rPr>
          <t>2</t>
        </r>
        <r>
          <rPr>
            <b/>
            <sz val="9"/>
            <rFont val="宋体"/>
            <family val="3"/>
            <charset val="134"/>
          </rPr>
          <t xml:space="preserve">：景点
</t>
        </r>
        <r>
          <rPr>
            <b/>
            <sz val="9"/>
            <rFont val="Tahoma"/>
            <family val="2"/>
          </rPr>
          <t>3</t>
        </r>
        <r>
          <rPr>
            <b/>
            <sz val="9"/>
            <rFont val="宋体"/>
            <family val="3"/>
            <charset val="134"/>
          </rPr>
          <t>：地方归属</t>
        </r>
      </text>
    </comment>
    <comment ref="H1" authorId="0">
      <text>
        <r>
          <rPr>
            <b/>
            <sz val="9"/>
            <rFont val="Tahoma"/>
            <family val="2"/>
          </rPr>
          <t>0</t>
        </r>
        <r>
          <rPr>
            <b/>
            <sz val="9"/>
            <rFont val="宋体"/>
            <family val="3"/>
            <charset val="134"/>
          </rPr>
          <t>表示没有图片</t>
        </r>
      </text>
    </comment>
    <comment ref="K1" authorId="0">
      <text>
        <r>
          <rPr>
            <b/>
            <sz val="9"/>
            <rFont val="Tahoma"/>
            <family val="2"/>
          </rPr>
          <t>1</t>
        </r>
        <r>
          <rPr>
            <b/>
            <sz val="9"/>
            <rFont val="宋体"/>
            <family val="3"/>
            <charset val="134"/>
          </rPr>
          <t xml:space="preserve">金币
</t>
        </r>
        <r>
          <rPr>
            <b/>
            <sz val="9"/>
            <rFont val="Tahoma"/>
            <family val="2"/>
          </rPr>
          <t>2</t>
        </r>
        <r>
          <rPr>
            <b/>
            <sz val="9"/>
            <rFont val="宋体"/>
            <family val="3"/>
            <charset val="134"/>
          </rPr>
          <t xml:space="preserve">时间
</t>
        </r>
        <r>
          <rPr>
            <b/>
            <sz val="9"/>
            <rFont val="Tahoma"/>
            <family val="2"/>
          </rPr>
          <t>3</t>
        </r>
        <r>
          <rPr>
            <b/>
            <sz val="9"/>
            <rFont val="宋体"/>
            <family val="3"/>
            <charset val="134"/>
          </rPr>
          <t xml:space="preserve">明信片：后面跟明信片id，明信片id填-1表示该城市随机特产明信片
4特产：后面跟特产id，
</t>
        </r>
        <r>
          <rPr>
            <b/>
            <sz val="9"/>
            <rFont val="Tahoma"/>
            <family val="2"/>
          </rPr>
          <t>5</t>
        </r>
        <r>
          <rPr>
            <b/>
            <sz val="9"/>
            <rFont val="宋体"/>
            <family val="3"/>
            <charset val="134"/>
          </rPr>
          <t xml:space="preserve">积分
</t>
        </r>
      </text>
    </comment>
    <comment ref="L1" authorId="0">
      <text>
        <r>
          <rPr>
            <b/>
            <sz val="9"/>
            <rFont val="Tahoma"/>
            <family val="2"/>
          </rPr>
          <t>0</t>
        </r>
        <r>
          <rPr>
            <b/>
            <sz val="9"/>
            <rFont val="宋体"/>
            <family val="3"/>
            <charset val="134"/>
          </rPr>
          <t xml:space="preserve">表示无奖励
</t>
        </r>
      </text>
    </comment>
    <comment ref="M1" authorId="0">
      <text>
        <r>
          <rPr>
            <b/>
            <sz val="9"/>
            <rFont val="宋体"/>
            <family val="3"/>
            <charset val="134"/>
          </rPr>
          <t xml:space="preserve">0表示无前置事件
前置事件如果是答题事件，需要答对才能继续往下进行。
</t>
        </r>
      </text>
    </comment>
    <comment ref="N1" authorId="0">
      <text>
        <r>
          <rPr>
            <b/>
            <sz val="9"/>
            <rFont val="宋体"/>
            <family val="3"/>
            <charset val="134"/>
          </rPr>
          <t xml:space="preserve">格式
a/b/c
a：1表示阳历；2表示阴历
b:月份
c:日期
填0表示无日期限制
a1/b1/c1:a2/b2/c2表示时间段
</t>
        </r>
      </text>
    </comment>
    <comment ref="O1" authorId="0">
      <text>
        <r>
          <rPr>
            <b/>
            <sz val="9"/>
            <rFont val="Tahoma"/>
            <family val="2"/>
          </rPr>
          <t>0</t>
        </r>
        <r>
          <rPr>
            <b/>
            <sz val="9"/>
            <rFont val="宋体"/>
            <family val="3"/>
            <charset val="134"/>
          </rPr>
          <t xml:space="preserve">：无天气限定
</t>
        </r>
        <r>
          <rPr>
            <b/>
            <sz val="9"/>
            <rFont val="Tahoma"/>
            <family val="2"/>
          </rPr>
          <t>1</t>
        </r>
        <r>
          <rPr>
            <b/>
            <sz val="9"/>
            <rFont val="宋体"/>
            <family val="3"/>
            <charset val="134"/>
          </rPr>
          <t xml:space="preserve">：晴天
</t>
        </r>
        <r>
          <rPr>
            <b/>
            <sz val="9"/>
            <rFont val="Tahoma"/>
            <family val="2"/>
          </rPr>
          <t>2</t>
        </r>
        <r>
          <rPr>
            <b/>
            <sz val="9"/>
            <rFont val="宋体"/>
            <family val="3"/>
            <charset val="134"/>
          </rPr>
          <t xml:space="preserve">：阴天
</t>
        </r>
        <r>
          <rPr>
            <b/>
            <sz val="9"/>
            <rFont val="Tahoma"/>
            <family val="2"/>
          </rPr>
          <t>3</t>
        </r>
        <r>
          <rPr>
            <b/>
            <sz val="9"/>
            <rFont val="宋体"/>
            <family val="3"/>
            <charset val="134"/>
          </rPr>
          <t xml:space="preserve">：雨天
</t>
        </r>
        <r>
          <rPr>
            <b/>
            <sz val="9"/>
            <rFont val="Tahoma"/>
            <family val="2"/>
          </rPr>
          <t>4</t>
        </r>
        <r>
          <rPr>
            <b/>
            <sz val="9"/>
            <rFont val="宋体"/>
            <family val="3"/>
            <charset val="134"/>
          </rPr>
          <t>：雪天</t>
        </r>
      </text>
    </comment>
    <comment ref="P1" authorId="0">
      <text>
        <r>
          <rPr>
            <b/>
            <sz val="9"/>
            <rFont val="宋体"/>
            <family val="3"/>
            <charset val="134"/>
          </rPr>
          <t>0：无限制
1：不拥有医药箱</t>
        </r>
      </text>
    </comment>
    <comment ref="Q1" authorId="0">
      <text>
        <r>
          <rPr>
            <b/>
            <sz val="9"/>
            <rFont val="Tahoma"/>
            <family val="2"/>
          </rPr>
          <t>-1</t>
        </r>
        <r>
          <rPr>
            <b/>
            <sz val="9"/>
            <rFont val="宋体"/>
            <family val="3"/>
            <charset val="134"/>
          </rPr>
          <t xml:space="preserve">表示必定触发
</t>
        </r>
      </text>
    </comment>
  </commentList>
</comments>
</file>

<file path=xl/comments2.xml><?xml version="1.0" encoding="utf-8"?>
<comments xmlns="http://schemas.openxmlformats.org/spreadsheetml/2006/main">
  <authors>
    <author>PC</author>
  </authors>
  <commentList>
    <comment ref="A1" authorId="0">
      <text>
        <r>
          <rPr>
            <b/>
            <sz val="9"/>
            <rFont val="宋体"/>
            <family val="3"/>
            <charset val="134"/>
          </rPr>
          <t>景点明信片id同景点id</t>
        </r>
      </text>
    </comment>
    <comment ref="D2" authorId="0">
      <text>
        <r>
          <rPr>
            <b/>
            <sz val="9"/>
            <rFont val="Tahoma"/>
            <family val="2"/>
          </rPr>
          <t>1</t>
        </r>
        <r>
          <rPr>
            <b/>
            <sz val="9"/>
            <rFont val="宋体"/>
            <family val="3"/>
            <charset val="134"/>
          </rPr>
          <t xml:space="preserve">景点明信片
</t>
        </r>
        <r>
          <rPr>
            <b/>
            <sz val="9"/>
            <rFont val="Tahoma"/>
            <family val="2"/>
          </rPr>
          <t>2</t>
        </r>
        <r>
          <rPr>
            <b/>
            <sz val="9"/>
            <rFont val="宋体"/>
            <family val="3"/>
            <charset val="134"/>
          </rPr>
          <t xml:space="preserve">特产明信片
</t>
        </r>
        <r>
          <rPr>
            <b/>
            <sz val="9"/>
            <rFont val="Tahoma"/>
            <family val="2"/>
          </rPr>
          <t>3</t>
        </r>
        <r>
          <rPr>
            <b/>
            <sz val="9"/>
            <rFont val="宋体"/>
            <family val="3"/>
            <charset val="134"/>
          </rPr>
          <t>城市明信片</t>
        </r>
      </text>
    </comment>
  </commentList>
</comments>
</file>

<file path=xl/comments3.xml><?xml version="1.0" encoding="utf-8"?>
<comments xmlns="http://schemas.openxmlformats.org/spreadsheetml/2006/main">
  <authors>
    <author/>
  </authors>
  <commentList>
    <comment ref="F1" authorId="0">
      <text>
        <r>
          <rPr>
            <b/>
            <sz val="9"/>
            <rFont val="宋体"/>
            <family val="3"/>
            <charset val="134"/>
          </rPr>
          <t xml:space="preserve">Administrator:
</t>
        </r>
        <r>
          <rPr>
            <sz val="9"/>
            <rFont val="宋体"/>
            <family val="3"/>
            <charset val="134"/>
          </rPr>
          <t xml:space="preserve">1 租用
0 购买
</t>
        </r>
      </text>
    </comment>
    <comment ref="G1" authorId="0">
      <text>
        <r>
          <rPr>
            <b/>
            <sz val="9"/>
            <rFont val="Tahoma"/>
            <family val="2"/>
          </rPr>
          <t>-1</t>
        </r>
        <r>
          <rPr>
            <b/>
            <sz val="9"/>
            <rFont val="宋体"/>
            <family val="3"/>
            <charset val="134"/>
          </rPr>
          <t>表示无穷大</t>
        </r>
      </text>
    </comment>
  </commentList>
</comments>
</file>

<file path=xl/sharedStrings.xml><?xml version="1.0" encoding="utf-8"?>
<sst xmlns="http://schemas.openxmlformats.org/spreadsheetml/2006/main" count="45798" uniqueCount="27245">
  <si>
    <t>id</t>
  </si>
  <si>
    <t>国家</t>
  </si>
  <si>
    <t>省份</t>
  </si>
  <si>
    <t>城市</t>
  </si>
  <si>
    <t>出售明信片</t>
  </si>
  <si>
    <t>特产</t>
  </si>
  <si>
    <t>景点</t>
  </si>
  <si>
    <t>明信片数量</t>
  </si>
  <si>
    <t>事件数量</t>
  </si>
  <si>
    <t>坐标</t>
  </si>
  <si>
    <t>辅助列-id</t>
  </si>
  <si>
    <t>辅助列-城市数量</t>
  </si>
  <si>
    <t>辅助列-特产数量</t>
  </si>
  <si>
    <t>背景图片</t>
  </si>
  <si>
    <t>country</t>
  </si>
  <si>
    <t>province</t>
  </si>
  <si>
    <t>city</t>
  </si>
  <si>
    <t>postcard</t>
  </si>
  <si>
    <t>speciality</t>
  </si>
  <si>
    <t>scenicspot</t>
  </si>
  <si>
    <t>postcardnum</t>
  </si>
  <si>
    <t>eventnum</t>
  </si>
  <si>
    <t>coordinate</t>
  </si>
  <si>
    <t>picture</t>
  </si>
  <si>
    <t>Int</t>
  </si>
  <si>
    <t>Str</t>
  </si>
  <si>
    <t>Ints</t>
  </si>
  <si>
    <t>Strs</t>
  </si>
  <si>
    <t>中国</t>
  </si>
  <si>
    <t>北京</t>
  </si>
  <si>
    <t>天津</t>
  </si>
  <si>
    <t>上海</t>
  </si>
  <si>
    <t>重庆</t>
  </si>
  <si>
    <t>河北</t>
  </si>
  <si>
    <t>石家庄</t>
  </si>
  <si>
    <t>唐山</t>
  </si>
  <si>
    <t>秦皇岛</t>
  </si>
  <si>
    <t>邯郸</t>
  </si>
  <si>
    <t>邢台</t>
  </si>
  <si>
    <t>保定</t>
  </si>
  <si>
    <t>张家口</t>
  </si>
  <si>
    <t>承德</t>
  </si>
  <si>
    <t>沧州</t>
  </si>
  <si>
    <t>廊坊</t>
  </si>
  <si>
    <t>衡水</t>
  </si>
  <si>
    <t>山西</t>
  </si>
  <si>
    <t>太原</t>
  </si>
  <si>
    <t>大同</t>
  </si>
  <si>
    <t>阳泉</t>
  </si>
  <si>
    <t>长治</t>
  </si>
  <si>
    <t>晋城</t>
  </si>
  <si>
    <t>朔州</t>
  </si>
  <si>
    <t>晋中</t>
  </si>
  <si>
    <t>运城</t>
  </si>
  <si>
    <t>忻州</t>
  </si>
  <si>
    <t>临汾</t>
  </si>
  <si>
    <t>吕梁</t>
  </si>
  <si>
    <t>辽宁</t>
  </si>
  <si>
    <t>沈阳</t>
  </si>
  <si>
    <t>大连</t>
  </si>
  <si>
    <t>鞍山</t>
  </si>
  <si>
    <t>抚顺</t>
  </si>
  <si>
    <t>本溪</t>
  </si>
  <si>
    <t>丹东</t>
  </si>
  <si>
    <t>锦州</t>
  </si>
  <si>
    <t>营口</t>
  </si>
  <si>
    <t>阜新</t>
  </si>
  <si>
    <t>辽阳</t>
  </si>
  <si>
    <t>盘锦</t>
  </si>
  <si>
    <t>铁岭</t>
  </si>
  <si>
    <t>朝阳</t>
  </si>
  <si>
    <t>葫芦岛</t>
  </si>
  <si>
    <t>吉林</t>
  </si>
  <si>
    <t>长春</t>
  </si>
  <si>
    <t>四平</t>
  </si>
  <si>
    <t>辽源</t>
  </si>
  <si>
    <t>通化</t>
  </si>
  <si>
    <t>白山</t>
  </si>
  <si>
    <t>白城</t>
  </si>
  <si>
    <t>松原</t>
  </si>
  <si>
    <t>延边</t>
  </si>
  <si>
    <t>黑龙江</t>
  </si>
  <si>
    <t>哈尔滨</t>
  </si>
  <si>
    <t>齐齐哈尔</t>
  </si>
  <si>
    <t>鸡西</t>
  </si>
  <si>
    <t>鹤岗</t>
  </si>
  <si>
    <t>双鸭山</t>
  </si>
  <si>
    <t>大庆</t>
  </si>
  <si>
    <t>伊春</t>
  </si>
  <si>
    <t>佳木斯</t>
  </si>
  <si>
    <t>七台河</t>
  </si>
  <si>
    <t>牡丹江</t>
  </si>
  <si>
    <t>黑河</t>
  </si>
  <si>
    <t>绥化</t>
  </si>
  <si>
    <t>大兴安岭</t>
  </si>
  <si>
    <t>江苏</t>
  </si>
  <si>
    <t>南京</t>
  </si>
  <si>
    <t>无锡</t>
  </si>
  <si>
    <t>徐州</t>
  </si>
  <si>
    <t>常州</t>
  </si>
  <si>
    <t>苏州</t>
  </si>
  <si>
    <t>南通</t>
  </si>
  <si>
    <t>连云港</t>
  </si>
  <si>
    <t>淮安</t>
  </si>
  <si>
    <t>盐城</t>
  </si>
  <si>
    <t>扬州</t>
  </si>
  <si>
    <t>镇江</t>
  </si>
  <si>
    <t>泰州</t>
  </si>
  <si>
    <t>宿迁</t>
  </si>
  <si>
    <t>浙江</t>
  </si>
  <si>
    <t>杭州</t>
  </si>
  <si>
    <t>宁波</t>
  </si>
  <si>
    <t>温州</t>
  </si>
  <si>
    <t>绍兴</t>
  </si>
  <si>
    <t>湖州</t>
  </si>
  <si>
    <t>嘉兴</t>
  </si>
  <si>
    <t>金华</t>
  </si>
  <si>
    <t>衢州</t>
  </si>
  <si>
    <t>台州</t>
  </si>
  <si>
    <t>丽水</t>
  </si>
  <si>
    <t>舟山</t>
  </si>
  <si>
    <t>安徽</t>
  </si>
  <si>
    <t>合肥</t>
  </si>
  <si>
    <t>芜湖</t>
  </si>
  <si>
    <t>蚌埠</t>
  </si>
  <si>
    <t>淮南</t>
  </si>
  <si>
    <t>马鞍山</t>
  </si>
  <si>
    <t>淮北</t>
  </si>
  <si>
    <t>铜陵</t>
  </si>
  <si>
    <t>安庆</t>
  </si>
  <si>
    <t>黄山</t>
  </si>
  <si>
    <t>阜阳</t>
  </si>
  <si>
    <t>宿州</t>
  </si>
  <si>
    <t>滁州</t>
  </si>
  <si>
    <t>六安</t>
  </si>
  <si>
    <t>宣城</t>
  </si>
  <si>
    <t>池州</t>
  </si>
  <si>
    <t>亳州</t>
  </si>
  <si>
    <t>福建</t>
  </si>
  <si>
    <t>福州</t>
  </si>
  <si>
    <t>厦门</t>
  </si>
  <si>
    <t>漳州</t>
  </si>
  <si>
    <t>泉州</t>
  </si>
  <si>
    <t>三明</t>
  </si>
  <si>
    <t>莆田</t>
  </si>
  <si>
    <t>南平</t>
  </si>
  <si>
    <t>龙岩</t>
  </si>
  <si>
    <t>宁德</t>
  </si>
  <si>
    <t>江西</t>
  </si>
  <si>
    <t>南昌</t>
  </si>
  <si>
    <t>九江</t>
  </si>
  <si>
    <t>上饶</t>
  </si>
  <si>
    <t>抚州</t>
  </si>
  <si>
    <t>宜春</t>
  </si>
  <si>
    <t>吉安</t>
  </si>
  <si>
    <t>赣州</t>
  </si>
  <si>
    <t>景德镇</t>
  </si>
  <si>
    <t>萍乡</t>
  </si>
  <si>
    <t>新余</t>
  </si>
  <si>
    <t>鹰潭</t>
  </si>
  <si>
    <t>山东</t>
  </si>
  <si>
    <t>济南</t>
  </si>
  <si>
    <t>青岛</t>
  </si>
  <si>
    <t>淄博</t>
  </si>
  <si>
    <t>枣庄</t>
  </si>
  <si>
    <t>东营</t>
  </si>
  <si>
    <t>烟台</t>
  </si>
  <si>
    <t>潍坊</t>
  </si>
  <si>
    <t>济宁</t>
  </si>
  <si>
    <t>泰安</t>
  </si>
  <si>
    <t>威海</t>
  </si>
  <si>
    <t>日照</t>
  </si>
  <si>
    <t>滨州</t>
  </si>
  <si>
    <t>德州</t>
  </si>
  <si>
    <t>聊城</t>
  </si>
  <si>
    <t>临沂</t>
  </si>
  <si>
    <t>菏泽</t>
  </si>
  <si>
    <t>莱芜</t>
  </si>
  <si>
    <t>河南</t>
  </si>
  <si>
    <t>郑州</t>
  </si>
  <si>
    <t>开封</t>
  </si>
  <si>
    <t>洛阳</t>
  </si>
  <si>
    <t>平顶山</t>
  </si>
  <si>
    <t>安阳</t>
  </si>
  <si>
    <t>鹤壁</t>
  </si>
  <si>
    <t>新乡</t>
  </si>
  <si>
    <t>焦作</t>
  </si>
  <si>
    <t>濮阳</t>
  </si>
  <si>
    <t>许昌</t>
  </si>
  <si>
    <t>漯河</t>
  </si>
  <si>
    <t>三门峡</t>
  </si>
  <si>
    <t>商丘</t>
  </si>
  <si>
    <t>周口</t>
  </si>
  <si>
    <t>驻马店</t>
  </si>
  <si>
    <t>南阳</t>
  </si>
  <si>
    <t>信阳</t>
  </si>
  <si>
    <t>湖北</t>
  </si>
  <si>
    <t>武汉</t>
  </si>
  <si>
    <t>黄石</t>
  </si>
  <si>
    <t>十堰</t>
  </si>
  <si>
    <t>宜昌</t>
  </si>
  <si>
    <t>襄阳</t>
  </si>
  <si>
    <t>鄂州</t>
  </si>
  <si>
    <t>荆门</t>
  </si>
  <si>
    <t>孝感</t>
  </si>
  <si>
    <t>荆州</t>
  </si>
  <si>
    <t>黄冈</t>
  </si>
  <si>
    <t>咸宁</t>
  </si>
  <si>
    <t>随州</t>
  </si>
  <si>
    <t>恩施</t>
  </si>
  <si>
    <t>湖南</t>
  </si>
  <si>
    <t>长沙</t>
  </si>
  <si>
    <t>株洲</t>
  </si>
  <si>
    <t>湘潭</t>
  </si>
  <si>
    <t>衡阳</t>
  </si>
  <si>
    <t>邵阳</t>
  </si>
  <si>
    <t>岳阳</t>
  </si>
  <si>
    <t>常德</t>
  </si>
  <si>
    <t>张家界</t>
  </si>
  <si>
    <t>益阳</t>
  </si>
  <si>
    <t>娄底</t>
  </si>
  <si>
    <t>郴州</t>
  </si>
  <si>
    <t>永州</t>
  </si>
  <si>
    <t>怀化</t>
  </si>
  <si>
    <t>湘西</t>
  </si>
  <si>
    <t>广东</t>
  </si>
  <si>
    <t>广州</t>
  </si>
  <si>
    <t>深圳</t>
  </si>
  <si>
    <t>珠海</t>
  </si>
  <si>
    <t>汕头</t>
  </si>
  <si>
    <t>佛山</t>
  </si>
  <si>
    <t>韶关</t>
  </si>
  <si>
    <t>湛江</t>
  </si>
  <si>
    <t>肇庆</t>
  </si>
  <si>
    <t>江门</t>
  </si>
  <si>
    <t>茂名</t>
  </si>
  <si>
    <t>惠州</t>
  </si>
  <si>
    <t>梅州</t>
  </si>
  <si>
    <t>汕尾</t>
  </si>
  <si>
    <t>河源</t>
  </si>
  <si>
    <t>阳江</t>
  </si>
  <si>
    <t>清远</t>
  </si>
  <si>
    <t>东莞</t>
  </si>
  <si>
    <t>中山</t>
  </si>
  <si>
    <t>潮州</t>
  </si>
  <si>
    <t>揭阳</t>
  </si>
  <si>
    <t>云浮</t>
  </si>
  <si>
    <t>海南</t>
  </si>
  <si>
    <t>海口</t>
  </si>
  <si>
    <t>三亚</t>
  </si>
  <si>
    <t>三沙</t>
  </si>
  <si>
    <t>儋州</t>
  </si>
  <si>
    <t>四川</t>
  </si>
  <si>
    <t>成都</t>
  </si>
  <si>
    <t>绵阳</t>
  </si>
  <si>
    <t>自贡</t>
  </si>
  <si>
    <t>攀枝花</t>
  </si>
  <si>
    <t>泸州</t>
  </si>
  <si>
    <t>德阳</t>
  </si>
  <si>
    <t>广元</t>
  </si>
  <si>
    <t>遂宁</t>
  </si>
  <si>
    <t>内江</t>
  </si>
  <si>
    <t>乐山</t>
  </si>
  <si>
    <t>资阳</t>
  </si>
  <si>
    <t>宜宾</t>
  </si>
  <si>
    <t>南充</t>
  </si>
  <si>
    <t>雅安</t>
  </si>
  <si>
    <t>达州</t>
  </si>
  <si>
    <t>广安</t>
  </si>
  <si>
    <t>巴中</t>
  </si>
  <si>
    <t>眉山</t>
  </si>
  <si>
    <t>阿坝</t>
  </si>
  <si>
    <t>甘孜</t>
  </si>
  <si>
    <t>凉山</t>
  </si>
  <si>
    <t>贵州</t>
  </si>
  <si>
    <t>贵阳</t>
  </si>
  <si>
    <t>遵义</t>
  </si>
  <si>
    <t>六盘水</t>
  </si>
  <si>
    <t>安顺</t>
  </si>
  <si>
    <t>铜仁</t>
  </si>
  <si>
    <t>毕节</t>
  </si>
  <si>
    <t>黔西南</t>
  </si>
  <si>
    <t>黔东南</t>
  </si>
  <si>
    <t>黔南</t>
  </si>
  <si>
    <t>云南</t>
  </si>
  <si>
    <t>昆明</t>
  </si>
  <si>
    <t>曲靖</t>
  </si>
  <si>
    <t>玉溪</t>
  </si>
  <si>
    <t>昭通</t>
  </si>
  <si>
    <t>保山</t>
  </si>
  <si>
    <t>丽江</t>
  </si>
  <si>
    <t>普洱</t>
  </si>
  <si>
    <t>临沧</t>
  </si>
  <si>
    <t>德宏</t>
  </si>
  <si>
    <t>怒江</t>
  </si>
  <si>
    <t>迪庆</t>
  </si>
  <si>
    <t>大理</t>
  </si>
  <si>
    <t>楚雄</t>
  </si>
  <si>
    <t>红河</t>
  </si>
  <si>
    <t>文山</t>
  </si>
  <si>
    <t>西双版纳</t>
  </si>
  <si>
    <t>陕西</t>
  </si>
  <si>
    <t>西安</t>
  </si>
  <si>
    <t>铜川</t>
  </si>
  <si>
    <t>宝鸡</t>
  </si>
  <si>
    <t>咸阳</t>
  </si>
  <si>
    <t>渭南</t>
  </si>
  <si>
    <t>延安</t>
  </si>
  <si>
    <t>汉中</t>
  </si>
  <si>
    <t>榆林</t>
  </si>
  <si>
    <t>安康</t>
  </si>
  <si>
    <t>商洛</t>
  </si>
  <si>
    <t>甘肃</t>
  </si>
  <si>
    <t>兰州</t>
  </si>
  <si>
    <t>嘉峪关</t>
  </si>
  <si>
    <t>金昌</t>
  </si>
  <si>
    <t>白银</t>
  </si>
  <si>
    <t>天水</t>
  </si>
  <si>
    <t>酒泉</t>
  </si>
  <si>
    <t>张掖</t>
  </si>
  <si>
    <t>武威</t>
  </si>
  <si>
    <t>定西</t>
  </si>
  <si>
    <t>陇南</t>
  </si>
  <si>
    <t>平凉</t>
  </si>
  <si>
    <t>庆阳</t>
  </si>
  <si>
    <t>临夏</t>
  </si>
  <si>
    <t>甘南</t>
  </si>
  <si>
    <t>青海</t>
  </si>
  <si>
    <t>西宁</t>
  </si>
  <si>
    <t>海东</t>
  </si>
  <si>
    <t>海西</t>
  </si>
  <si>
    <t>海北</t>
  </si>
  <si>
    <t>黄南</t>
  </si>
  <si>
    <t>果洛</t>
  </si>
  <si>
    <t>玉树</t>
  </si>
  <si>
    <t>台湾</t>
  </si>
  <si>
    <t>台北</t>
  </si>
  <si>
    <t>新北</t>
  </si>
  <si>
    <t>桃园</t>
  </si>
  <si>
    <t>台中</t>
  </si>
  <si>
    <t>台南</t>
  </si>
  <si>
    <t>高雄</t>
  </si>
  <si>
    <t>基隆</t>
  </si>
  <si>
    <t>新竹</t>
  </si>
  <si>
    <t>嘉义</t>
  </si>
  <si>
    <t>内蒙古</t>
  </si>
  <si>
    <t>呼和浩特</t>
  </si>
  <si>
    <t>包头</t>
  </si>
  <si>
    <t>乌海</t>
  </si>
  <si>
    <t>赤峰</t>
  </si>
  <si>
    <t>通辽</t>
  </si>
  <si>
    <t>鄂尔多斯</t>
  </si>
  <si>
    <t>呼伦贝尔</t>
  </si>
  <si>
    <t>巴彦淖尔</t>
  </si>
  <si>
    <t>乌兰察布</t>
  </si>
  <si>
    <t>兴安</t>
  </si>
  <si>
    <t>锡林郭勒</t>
  </si>
  <si>
    <t>阿拉善</t>
  </si>
  <si>
    <t>广西</t>
  </si>
  <si>
    <t>南宁</t>
  </si>
  <si>
    <t>柳州</t>
  </si>
  <si>
    <t>桂林</t>
  </si>
  <si>
    <t>梧州</t>
  </si>
  <si>
    <t>北海</t>
  </si>
  <si>
    <t>防城港</t>
  </si>
  <si>
    <t>钦州</t>
  </si>
  <si>
    <t>贵港</t>
  </si>
  <si>
    <t>玉林</t>
  </si>
  <si>
    <t>百色</t>
  </si>
  <si>
    <t>贺州</t>
  </si>
  <si>
    <t>河池</t>
  </si>
  <si>
    <t>来宾</t>
  </si>
  <si>
    <t>崇左</t>
  </si>
  <si>
    <t>宁夏</t>
  </si>
  <si>
    <t>银川</t>
  </si>
  <si>
    <t>石嘴山</t>
  </si>
  <si>
    <t>吴忠</t>
  </si>
  <si>
    <t>固原</t>
  </si>
  <si>
    <t>中卫</t>
  </si>
  <si>
    <t>新疆</t>
  </si>
  <si>
    <t>乌鲁木齐</t>
  </si>
  <si>
    <t>克拉玛依</t>
  </si>
  <si>
    <t>吐鲁番</t>
  </si>
  <si>
    <t>哈密</t>
  </si>
  <si>
    <t>阿克苏</t>
  </si>
  <si>
    <t>喀什</t>
  </si>
  <si>
    <t>和田</t>
  </si>
  <si>
    <t>昌吉</t>
  </si>
  <si>
    <t>博尔塔拉</t>
  </si>
  <si>
    <t>巴音郭楞</t>
  </si>
  <si>
    <t>克孜勒苏</t>
  </si>
  <si>
    <t>伊犁</t>
  </si>
  <si>
    <t>塔城</t>
  </si>
  <si>
    <t>阿勒泰</t>
  </si>
  <si>
    <t>西藏</t>
  </si>
  <si>
    <t>拉萨</t>
  </si>
  <si>
    <t>昌都</t>
  </si>
  <si>
    <t>日喀则</t>
  </si>
  <si>
    <t>林芝</t>
  </si>
  <si>
    <t>山南</t>
  </si>
  <si>
    <t>那曲</t>
  </si>
  <si>
    <t>阿里</t>
  </si>
  <si>
    <t>香港</t>
  </si>
  <si>
    <t>澳门</t>
  </si>
  <si>
    <t>景点描述</t>
  </si>
  <si>
    <t>观光事件</t>
  </si>
  <si>
    <t>景点图片</t>
  </si>
  <si>
    <t>景点建筑</t>
  </si>
  <si>
    <t>城市id</t>
  </si>
  <si>
    <t>景点编号</t>
  </si>
  <si>
    <t>标志</t>
  </si>
  <si>
    <t>城市用于搜索</t>
  </si>
  <si>
    <t>经度</t>
  </si>
  <si>
    <t>维度</t>
  </si>
  <si>
    <t>description</t>
  </si>
  <si>
    <t>event</t>
  </si>
  <si>
    <t>building</t>
  </si>
  <si>
    <t>Ints.S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</si>
  <si>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</si>
  <si>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</si>
  <si>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</si>
  <si>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10001,10002,10003</t>
  </si>
  <si>
    <t>jingdian/shanxi/xian/jd/1.jpg</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</si>
  <si>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</si>
  <si>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</si>
  <si>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</si>
  <si>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10001,10002,10004</t>
  </si>
  <si>
    <t>jingdian/shanxi/xian/jd/2.jpg</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</si>
  <si>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</si>
  <si>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</si>
  <si>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</si>
  <si>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10001,10002,10005</t>
  </si>
  <si>
    <t>jingdian/shanxi/xian/jd/3.jpg</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</si>
  <si>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</si>
  <si>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</si>
  <si>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</si>
  <si>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</si>
  <si>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10001,10002,10006</t>
  </si>
  <si>
    <t>jingdian/shanxi/xian/jd/4.jpg</t>
  </si>
  <si>
    <t>旧址</t>
  </si>
  <si>
    <t>圆明园</t>
  </si>
  <si>
    <t>圆明园座落在北京西郊，毗邻颐和园，由圆明、长春、绮春三园组成，是清朝帝王在150余年间创建和经营的一座大型皇家宫苑。</t>
  </si>
  <si>
    <t>116.314154,40.01651</t>
  </si>
  <si>
    <t>10001,10002,10007</t>
  </si>
  <si>
    <t>jingdian/shanxi/xian/jd/5.jpg</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</si>
  <si>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</si>
  <si>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</si>
  <si>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</si>
  <si>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</si>
  <si>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10001,10002,10008</t>
  </si>
  <si>
    <t>jingdian/shanxi/xian/jd/6.jpg</t>
  </si>
  <si>
    <t>镇</t>
  </si>
  <si>
    <t>八达岭长城</t>
  </si>
  <si>
    <t>八达岭长城是明长城中保存最好的一段，也是最具代表性的一段，是长城重要关口居庸关的前哨，海拔高达1015米，地势险要，城关坚固，历来是兵家必争之地。</t>
  </si>
  <si>
    <t>116.016033,40.364233</t>
  </si>
  <si>
    <t>10001,10002,10009</t>
  </si>
  <si>
    <t>jingdian/shanxi/xian/jd/7.jpg</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</si>
  <si>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</si>
  <si>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</si>
  <si>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</si>
  <si>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</si>
  <si>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10001,10002,10010</t>
  </si>
  <si>
    <t>jingdian/shanxi/xian/jd/8.jpg</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</si>
  <si>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</si>
  <si>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</si>
  <si>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</si>
  <si>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</si>
  <si>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10001,10002,10011</t>
  </si>
  <si>
    <t>jingdian/shanxi/xian/jd/9.jpg</t>
  </si>
  <si>
    <t>门</t>
  </si>
  <si>
    <t>鸟巢</t>
  </si>
  <si>
    <t>鸟巢(国家体育场)位于北京奥林匹克公园中心区南部，建筑面积25.8万平方米,占地面积20.4万平方米，容纳观众座席91，000个，于2008年6月28日落成。</t>
  </si>
  <si>
    <t>116.402359,39.999763</t>
  </si>
  <si>
    <t>10001,10002,10012</t>
  </si>
  <si>
    <t>jingdian/shanxi/xian/jd/10.jpg</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</si>
  <si>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</si>
  <si>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</si>
  <si>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</si>
  <si>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</si>
  <si>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10001,10002,10013</t>
  </si>
  <si>
    <t>jingdian/shanxi/baoji/jd/1.jpg</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</si>
  <si>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</si>
  <si>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</si>
  <si>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</si>
  <si>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</si>
  <si>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10001,10002,10014</t>
  </si>
  <si>
    <t>jingdian/shanxi/baoji/jd/2.jpg</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</si>
  <si>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</si>
  <si>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</si>
  <si>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</si>
  <si>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</si>
  <si>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10001,10002,10015</t>
  </si>
  <si>
    <t>jingdian/shanxi/baoji/jd/3.jpg</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</si>
  <si>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</si>
  <si>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</si>
  <si>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</si>
  <si>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</si>
  <si>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10001,10002,10016</t>
  </si>
  <si>
    <t>jingdian/shanxi/baoji/jd/4.jpg</t>
  </si>
  <si>
    <t>公园</t>
  </si>
  <si>
    <t>古文化街</t>
  </si>
  <si>
    <t>古文化街以天后宫为中心，南口的牌楼上高悬“津门故里”大匾，标志着这一带是800年前的一处居民聚落点。</t>
  </si>
  <si>
    <t>117.199479,39.147342</t>
  </si>
  <si>
    <t>10001,10002,10017</t>
  </si>
  <si>
    <t>jingdian/shanxi/baoji/jd/5.jpg</t>
  </si>
  <si>
    <t>旅游区</t>
  </si>
  <si>
    <t>西开教堂</t>
  </si>
  <si>
    <t>西开教堂是天津市最大的天主教堂，也是天主教天津教区主教座堂。整体建筑呈“品”字形。楼座以黄、红花砖砌成，上砌翠绿色圆肚型尖顶，檐下为半圆形拱窗。</t>
  </si>
  <si>
    <t>117.200659,39.123822</t>
  </si>
  <si>
    <t>10001,10002,10018</t>
  </si>
  <si>
    <t>jingdian/shanxi/baoji/jd/6.jpg</t>
  </si>
  <si>
    <t>度假村</t>
  </si>
  <si>
    <t>静园</t>
  </si>
  <si>
    <t>静园初名乾园，为北洋政府驻日公使陆宗舆宅邸，1929年7月—1931年11月，末代皇帝溥仪携皇后婉容、淑妃文绣于此居住，更名“静园”，寓意“静以养吾浩然之气”。</t>
  </si>
  <si>
    <t>117.195893,39.128964</t>
  </si>
  <si>
    <t>10001,10002,10019</t>
  </si>
  <si>
    <t>jingdian/shanxi/baoji/jd/7.jpg</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</si>
  <si>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</si>
  <si>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</si>
  <si>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</si>
  <si>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</si>
  <si>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10001,10002,10020</t>
  </si>
  <si>
    <t>jingdian/shanxi/baoji/jd/8.jpg</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</si>
  <si>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</si>
  <si>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</si>
  <si>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</si>
  <si>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</si>
  <si>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10001,10002,10021</t>
  </si>
  <si>
    <t>jingdian/shanxi/baoji/jd/9.jpg</t>
  </si>
  <si>
    <t>温泉</t>
  </si>
  <si>
    <t>滨海航母主题公园</t>
  </si>
  <si>
    <t>滨海航母主题公园以苏联“基辅号”航母为依托，包括世界航母博物馆、兵器模型展、世博天津馆、码头广场、4D影院、航母野战营等项目。</t>
  </si>
  <si>
    <t>117.815038,39.162213</t>
  </si>
  <si>
    <t>10001,10002,10022</t>
  </si>
  <si>
    <t>jingdian/shanxi/baoji/jd/10.jpg</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</si>
  <si>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</si>
  <si>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</si>
  <si>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</si>
  <si>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</si>
  <si>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10001,10002,10023</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</si>
  <si>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</si>
  <si>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</si>
  <si>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</si>
  <si>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</si>
  <si>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10001,10002,10024</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</si>
  <si>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</si>
  <si>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</si>
  <si>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</si>
  <si>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</si>
  <si>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10001,10002,10025</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</si>
  <si>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</si>
  <si>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</si>
  <si>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</si>
  <si>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</si>
  <si>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10001,10002,10026</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</si>
  <si>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</si>
  <si>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</si>
  <si>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</si>
  <si>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</si>
  <si>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10001,10002,10027</t>
  </si>
  <si>
    <t>海</t>
  </si>
  <si>
    <t>南京路步行街</t>
  </si>
  <si>
    <t>全国十大著名步行街之一，位于上海市黄浦区，西起西藏中路，东至河南中路，约1200米长。南京路已有100多年的历史，它的前身是“派克弄”，1865年正式命名为南京路。</t>
  </si>
  <si>
    <t>121.4907,31.243231</t>
  </si>
  <si>
    <t>10001,10002,10028</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</si>
  <si>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</si>
  <si>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</si>
  <si>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</si>
  <si>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</si>
  <si>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10001,10002,10029</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</si>
  <si>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</si>
  <si>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</si>
  <si>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</si>
  <si>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</si>
  <si>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10001,10002,10030</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</si>
  <si>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</si>
  <si>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</si>
  <si>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</si>
  <si>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</si>
  <si>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10001,10002,10031</t>
  </si>
  <si>
    <t>洞</t>
  </si>
  <si>
    <t>上海环球金融中心</t>
  </si>
  <si>
    <r>
      <rPr>
        <sz val="10.5"/>
        <rFont val="宋体"/>
        <family val="3"/>
        <charset val="134"/>
      </rPr>
      <t>上海环球金融中心是位于中国上海陆家嘴的一栋摩天大楼，</t>
    </r>
    <r>
      <rPr>
        <sz val="10.5"/>
        <rFont val="Arial"/>
        <family val="2"/>
      </rPr>
      <t>2008</t>
    </r>
    <r>
      <rPr>
        <sz val="10.5"/>
        <rFont val="宋体"/>
        <family val="3"/>
        <charset val="134"/>
      </rPr>
      <t>年</t>
    </r>
    <r>
      <rPr>
        <sz val="10.5"/>
        <rFont val="Arial"/>
        <family val="2"/>
      </rPr>
      <t>8</t>
    </r>
    <r>
      <rPr>
        <sz val="10.5"/>
        <rFont val="宋体"/>
        <family val="3"/>
        <charset val="134"/>
      </rPr>
      <t>月</t>
    </r>
    <r>
      <rPr>
        <sz val="10.5"/>
        <rFont val="Arial"/>
        <family val="2"/>
      </rPr>
      <t>29</t>
    </r>
    <r>
      <rPr>
        <sz val="10.5"/>
        <rFont val="宋体"/>
        <family val="3"/>
        <charset val="134"/>
      </rPr>
      <t>日竣工。楼高</t>
    </r>
    <r>
      <rPr>
        <sz val="10.5"/>
        <rFont val="Arial"/>
        <family val="2"/>
      </rPr>
      <t>492</t>
    </r>
    <r>
      <rPr>
        <sz val="10.5"/>
        <rFont val="宋体"/>
        <family val="3"/>
        <charset val="134"/>
      </rPr>
      <t>米，地上</t>
    </r>
    <r>
      <rPr>
        <sz val="10.5"/>
        <rFont val="Arial"/>
        <family val="2"/>
      </rPr>
      <t>101</t>
    </r>
    <r>
      <rPr>
        <sz val="10.5"/>
        <rFont val="宋体"/>
        <family val="3"/>
        <charset val="134"/>
      </rPr>
      <t>层，是目前中国第</t>
    </r>
    <r>
      <rPr>
        <sz val="10.5"/>
        <rFont val="Arial"/>
        <family val="2"/>
      </rPr>
      <t>3</t>
    </r>
    <r>
      <rPr>
        <sz val="10.5"/>
        <rFont val="宋体"/>
        <family val="3"/>
        <charset val="134"/>
      </rPr>
      <t>高楼（截至</t>
    </r>
    <r>
      <rPr>
        <sz val="10.5"/>
        <rFont val="Arial"/>
        <family val="2"/>
      </rPr>
      <t>2014</t>
    </r>
    <r>
      <rPr>
        <sz val="10.5"/>
        <rFont val="宋体"/>
        <family val="3"/>
        <charset val="134"/>
      </rPr>
      <t>年）世界最高的平顶式大楼。</t>
    </r>
  </si>
  <si>
    <t>121.514263,31.240165</t>
  </si>
  <si>
    <t>10001,10002,10032</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</si>
  <si>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</si>
  <si>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</si>
  <si>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</si>
  <si>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</si>
  <si>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10001,10002,10033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</si>
  <si>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</si>
  <si>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</si>
  <si>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</si>
  <si>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</si>
  <si>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10001,10002,10034</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</si>
  <si>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</si>
  <si>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</si>
  <si>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</si>
  <si>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</si>
  <si>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10001,10002,10035</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</si>
  <si>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</si>
  <si>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</si>
  <si>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</si>
  <si>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</si>
  <si>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10001,10002,10036</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</si>
  <si>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</si>
  <si>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</si>
  <si>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</si>
  <si>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</si>
  <si>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10001,10002,10037</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</si>
  <si>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</si>
  <si>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</si>
  <si>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</si>
  <si>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</si>
  <si>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10001,10002,10038</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</si>
  <si>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</si>
  <si>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</si>
  <si>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</si>
  <si>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</si>
  <si>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10001,10002,10039</t>
  </si>
  <si>
    <t>庙</t>
  </si>
  <si>
    <t>仙女山国家森林公园</t>
  </si>
  <si>
    <t>重庆武隆县的仙女山拥有南国罕见的林海雪原，素有“东方瑞士”之称，各季皆有特色。</t>
  </si>
  <si>
    <t>107.755105,29.500942</t>
  </si>
  <si>
    <t>10001,10002,10040</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</si>
  <si>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</si>
  <si>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</si>
  <si>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</si>
  <si>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</si>
  <si>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10001,10002,10041</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</si>
  <si>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</si>
  <si>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</si>
  <si>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</si>
  <si>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</si>
  <si>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10001,10002,10042</t>
  </si>
  <si>
    <t>故居</t>
  </si>
  <si>
    <t>赵州桥</t>
  </si>
  <si>
    <t>又称安济桥，俗名大石桥，在河北赵县城南2.5公里处的洨河上，距石家庄市区仅45公里，是全国重点文物保护单位。</t>
  </si>
  <si>
    <t>10001,10002,10043</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</si>
  <si>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</si>
  <si>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</si>
  <si>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</si>
  <si>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10001,10002,10044</t>
  </si>
  <si>
    <t>宫</t>
  </si>
  <si>
    <t>河北园博园</t>
  </si>
  <si>
    <t>河北省园博园位于石家庄市正定新区主轴线中心位置，南距滹沱河3.2公里，西距正定县城1.5公里，占地约 1200亩。</t>
  </si>
  <si>
    <t>10001,10002,10045</t>
  </si>
  <si>
    <t>台</t>
  </si>
  <si>
    <t>天桂山风景区</t>
  </si>
  <si>
    <t>在平山县城西50公里处，东距石家庄市90公里。天桂山风景区地处太行山中段，最高峰海拔1054米，景区面积60平方公里，分8个小景区</t>
  </si>
  <si>
    <t>10001,10002,10046</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</si>
  <si>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</si>
  <si>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</si>
  <si>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</si>
  <si>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10001,10002,10047</t>
  </si>
  <si>
    <t>街</t>
  </si>
  <si>
    <t>隆兴寺</t>
  </si>
  <si>
    <t>隆兴寺又名大佛寺，位于石家庄市正定县县城内，是前来石家庄旅游不能错过的景点。寺院始建于隋朝，又经历代修葺，现为全国保存年代最久远、规模最大、保存程度最完好的寺院之一。</t>
  </si>
  <si>
    <t>10001,10002,10048</t>
  </si>
  <si>
    <t>桥</t>
  </si>
  <si>
    <t>佛光山</t>
  </si>
  <si>
    <t>佛光山其实就是天桂山的后山，因为经常出现佛光而得名。山不是特别高，上下山加起来基本上两个多小时可以爬完，相对轻松，不需要耗费特别多的精力，适合带着老人和孩子一起去。</t>
  </si>
  <si>
    <t>10001,10002,10049</t>
  </si>
  <si>
    <t>大学</t>
  </si>
  <si>
    <t>五岳寨风景区</t>
  </si>
  <si>
    <t>五岳寨景区位于石家庄灵寿县西北侧的南营乡草房村，因为景区内的五座主峰形似中国的五岳而得名。</t>
  </si>
  <si>
    <t>10001,10002,10050</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</si>
  <si>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</si>
  <si>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</si>
  <si>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</si>
  <si>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10001,10002,10051</t>
  </si>
  <si>
    <t>海洋</t>
  </si>
  <si>
    <t>银河洞景区</t>
  </si>
  <si>
    <t>银河洞自然风景区紧依天桂山西侧，总面积20平方公里，因神秘瑰丽的银河洞而得名。</t>
  </si>
  <si>
    <t>10001,10002,10052</t>
  </si>
  <si>
    <t>广场</t>
  </si>
  <si>
    <t>清东陵</t>
  </si>
  <si>
    <t>清东陵是清朝的帝王后妃陵墓群，位于遵化市西北部的昌瑞山下，离遵化市区约30公里，是中国现存规模最大、体系最完整的皇陵建筑群，并被列入了世界文化遗产名录。</t>
  </si>
  <si>
    <t>10001,10002,10053</t>
  </si>
  <si>
    <t>森林</t>
  </si>
  <si>
    <t>景忠山</t>
  </si>
  <si>
    <t>景忠山位于唐山市北侧的迁西县，距离迁西县城的车程约，距离唐山市区车程约80公里，是唐山当地的一座名山，适合登山漫步。</t>
  </si>
  <si>
    <t>10001,10002,10054</t>
  </si>
  <si>
    <t>乐园</t>
  </si>
  <si>
    <t>抗震纪念馆</t>
  </si>
  <si>
    <t>位于河北省唐山市中心的抗震纪念碑广场，始建于1986年，1996年进行了改扩建，2006年纪念唐山地震三十周年之际又进行了大规模的调展改造，现有固定陈列为《唐山成就展览》。</t>
  </si>
  <si>
    <t>10001,10002,10055</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</si>
  <si>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</si>
  <si>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</si>
  <si>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</si>
  <si>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10001,10002,10056</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</si>
  <si>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</si>
  <si>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</si>
  <si>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</si>
  <si>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10001,10002,10057</t>
  </si>
  <si>
    <t>巷</t>
  </si>
  <si>
    <t>唐山地震遗址纪念公园</t>
  </si>
  <si>
    <t>唐山地震遗址纪念公园于2008年4月开始兴建，2008年7月初步建成开放，总占地面积40万平方米，总投资6亿元，是世界上首个以“纪念”为主题的地震遗址公园。</t>
  </si>
  <si>
    <t>10001,10002,10058</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</si>
  <si>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</si>
  <si>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</si>
  <si>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</si>
  <si>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10001,10002,10059</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</si>
  <si>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</si>
  <si>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</si>
  <si>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</si>
  <si>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10001,10002,10060</t>
  </si>
  <si>
    <t>古城</t>
  </si>
  <si>
    <t>滦州古城</t>
  </si>
  <si>
    <t>滦州古城位于唐山市滦县滦州镇，是华北一带著名的古城景区。如今的滦州古城是在原址上重建而来，古色古香，景色优雅，是拍照观景的好去处。</t>
  </si>
  <si>
    <t>10001,10002,10061</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</si>
  <si>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</si>
  <si>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</si>
  <si>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</si>
  <si>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10001,10002,10062</t>
  </si>
  <si>
    <t>平原</t>
  </si>
  <si>
    <t>鸽子窝公园</t>
  </si>
  <si>
    <t>鸽子窝公园又称鹰角公园，位于北戴河海滨的东北角，是北戴河最著名的景点之一。公园内看海的视野极好，在鸽子窝公园看日出是大部分前来北戴河旅游的游客不可错过的活动。</t>
  </si>
  <si>
    <t>10001,10002,10063</t>
  </si>
  <si>
    <t>老城</t>
  </si>
  <si>
    <t>山海关</t>
  </si>
  <si>
    <t>又称天下第一关，位于秦皇岛市东北部山海关区。山海关关城始建于明代，北依燕山，东临渤海，是一座防御体系完整的城关，古代重要的军事要塞。</t>
  </si>
  <si>
    <t>10001,10002,10064</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</si>
  <si>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</si>
  <si>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</si>
  <si>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</si>
  <si>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10001,10002,10065</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</si>
  <si>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</si>
  <si>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</si>
  <si>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</si>
  <si>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10001,10002,10066</t>
  </si>
  <si>
    <t>墓</t>
  </si>
  <si>
    <t>碧螺塔海上酒吧公园</t>
  </si>
  <si>
    <t>10001,10002,10067</t>
  </si>
  <si>
    <t>遗址</t>
  </si>
  <si>
    <t>老虎石海上公园</t>
  </si>
  <si>
    <t>老虎石海上公园位于北戴河风景区中心一占地面积3.3万平方米。这里，巨石延伸入海，形如群虎盘踞，故名老虎石。</t>
  </si>
  <si>
    <t>10001,10002,10068</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</si>
  <si>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</si>
  <si>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</si>
  <si>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</si>
  <si>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10001,10002,10069</t>
  </si>
  <si>
    <t>滩</t>
  </si>
  <si>
    <t>南戴河</t>
  </si>
  <si>
    <t>位于河北省抚宁县，避暑胜地北戴河海滨毗邻相望，一桥相连。其中的南戴河国际娱乐中心还被评为国家4A级旅游景区。</t>
  </si>
  <si>
    <t>10001,10002,10070</t>
  </si>
  <si>
    <t>峡</t>
  </si>
  <si>
    <t>联峰山</t>
  </si>
  <si>
    <t>联峰山又称莲蓬山，位于北戴河南侧海边，是一座山林相间的美丽公园。公园内有秀美的小山，山间有怪石、奇松和茂密的树木，环境非常优美。</t>
  </si>
  <si>
    <t>10001,10002,10071</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</si>
  <si>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</si>
  <si>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</si>
  <si>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</si>
  <si>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10001,10002,10072</t>
  </si>
  <si>
    <t>欢乐谷</t>
  </si>
  <si>
    <t>朱山石刻</t>
  </si>
  <si>
    <t>位于邯郸市北面的永年县合会镇吴庄村村北约1公里处，又称娄山石刻，是河北最早的西汉石刻之一。石刻内容记载了汉高祖刘邦之孙赵王遂与群臣在朱山饮酒应对的情景。</t>
  </si>
  <si>
    <t>10001,10002,10073</t>
  </si>
  <si>
    <t>谷</t>
  </si>
  <si>
    <t>七步沟景区</t>
  </si>
  <si>
    <t>七步沟景区位于河北武安活水乡境内，河北武安国家地质公园、国家森林公园腹地，因佛教文化中的“七步莲花”而得名。</t>
  </si>
  <si>
    <t>10001,10002,10074</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</si>
  <si>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</si>
  <si>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</si>
  <si>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</si>
  <si>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10001,10002,10075</t>
  </si>
  <si>
    <t>故里</t>
  </si>
  <si>
    <t>京娘湖</t>
  </si>
  <si>
    <t>京娘湖是一处面积宽广的山间水库，湖水碧绿，周围环绕着太行山典型的赤红崖壁地貌，景色非常壮观。游客来此可以乘船游湖，也可以登上湖边的山岭观景拍照。</t>
  </si>
  <si>
    <t>10001,10002,10076</t>
  </si>
  <si>
    <t>科技馆</t>
  </si>
  <si>
    <t>响堂山石窟</t>
  </si>
  <si>
    <t>响堂山石窟又名响堂寺石窟，位于河北邯郸市西南侧的峰峰矿区，是国内著名的佛教石窟，也是河北省规模最大的石窟。</t>
  </si>
  <si>
    <t>10001,10002,10077</t>
  </si>
  <si>
    <t>塔</t>
  </si>
  <si>
    <t>太行五指山景区</t>
  </si>
  <si>
    <t>10001,10002,10078</t>
  </si>
  <si>
    <t>冰川</t>
  </si>
  <si>
    <t>黑龙洞风月关</t>
  </si>
  <si>
    <t>位于峰峰矿区新市区滏阳河发源地，山青水秀，风景宜人，是邯郸市一大名胜。峭岩绝壁下，有一天然石洞，相传这就是主宰人间旱涝的黑龙的洞府，所以名为“黑龙洞”。</t>
  </si>
  <si>
    <t>10001,10002,10079</t>
  </si>
  <si>
    <t>错</t>
  </si>
  <si>
    <t>十六沟风景旅游区</t>
  </si>
  <si>
    <t>白云山上约有一百五十亩一马平川，传说当年穆桂英在这里练过兵，山上有明代碧霞元君庙遗址，这已纳入第三步“古寨风情”开发计划，正做筹备工作。</t>
  </si>
  <si>
    <t>10001,10002,10080</t>
  </si>
  <si>
    <t>措</t>
  </si>
  <si>
    <t>北响堂寺</t>
  </si>
  <si>
    <t>北响堂寺位于和村镇鼓山西侧，建造在半山腰石壁之上。它草创于北魏建于北齐（公元550-577年），北齐后隋、唐、宋、元、明又均有续凿。现存石窟9座，（其它小龛不在其内）大小佛像725尊。</t>
  </si>
  <si>
    <t>10001,10002,10081</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</si>
  <si>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</si>
  <si>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</si>
  <si>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</si>
  <si>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10001,10002,10082</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</si>
  <si>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</si>
  <si>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</si>
  <si>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</si>
  <si>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10001,10002,10083</t>
  </si>
  <si>
    <t>邢台峡谷群</t>
  </si>
  <si>
    <t>邢台峡谷群又称邢台大峡谷、太行奇峡群，位于邢台市西侧，距离邢台市区车程约70公里，是太行山间的一处非常壮观的大峡谷群。</t>
  </si>
  <si>
    <t>10001,10002,10084</t>
  </si>
  <si>
    <t>长城</t>
  </si>
  <si>
    <t>九龙峡</t>
  </si>
  <si>
    <t>九龙峡景区位于河北省邢台市邢台县西侧，距离市区车程约80公里，是一处以峡谷风光和奇特地貌为主的自然风景区。来此可以登山漫步，观赏地貌风光和溪流瀑布。</t>
  </si>
  <si>
    <t>10001,10002,10085</t>
  </si>
  <si>
    <t>天梯山景区</t>
  </si>
  <si>
    <t>天梯山景区位于邢台市西郊，是邢台周边郊游登山的好去处。天梯山地貌险峻，石壁陡峭，有一条陡峭的石阶沿山而上，因此得名，这条石阶现在就是景区内的爬山步道。</t>
  </si>
  <si>
    <t>10001,10002,10086</t>
  </si>
  <si>
    <t>崆山白云洞</t>
  </si>
  <si>
    <t>崆山白云洞风景名胜区，位于邢台市临城县中部，是以天然溶洞白云洞为主体修建的地质景区，喜欢观赏溶洞风光的游客可以前来游玩。景区内最主要的景观便是白云洞，位于景区的核心位置。</t>
  </si>
  <si>
    <t>10001,10002,10087</t>
  </si>
  <si>
    <t>迪士尼</t>
  </si>
  <si>
    <t>安月潭温泉</t>
  </si>
  <si>
    <t>是国家AAAA级旅游度假区，配套有四星级酒店、露天温泉、休闲保健、商务会议等养生旅游项目。其温泉水源自地下2800米原汤岩溶水，水温60℃，富含多种对人体有益的矿物质微量元素</t>
  </si>
  <si>
    <t>10001,10002,10088</t>
  </si>
  <si>
    <t>广州塔</t>
  </si>
  <si>
    <t>扁鹊庙</t>
  </si>
  <si>
    <t>扁鹊庙又名鹊山庙，鹊王庙，位于内丘县城西侧约20公里处，距离邢台市区车程约50公里。庙宇始建于汉朝，是历史最为悠久、规模最为宏大的纪念神医扁鹊的庙宇。</t>
  </si>
  <si>
    <t>10001,10002,10089</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</si>
  <si>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</si>
  <si>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</si>
  <si>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</si>
  <si>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10001,10002,10090</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</si>
  <si>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</si>
  <si>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</si>
  <si>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</si>
  <si>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10001,10002,10091</t>
  </si>
  <si>
    <t>张果老山</t>
  </si>
  <si>
    <t>又名仙翁山，位于邢台市西部15公里处。据山上的唐代古碑记载，此山原名五峰山，广宗道人张果在此隐居修行成为八仙之一</t>
  </si>
  <si>
    <t>10001,10002,10092</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</si>
  <si>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</si>
  <si>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</si>
  <si>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10001,10002,10093</t>
  </si>
  <si>
    <t>白石山世界地质公园</t>
  </si>
  <si>
    <t>位于保定涞源县城南侧约15公里处，距离北京车程约200多公里，是一处以壮观的峰林地貌为主的自然风景区，也是保定市最著名的景区之一。</t>
  </si>
  <si>
    <t>10001,10002,10094</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</si>
  <si>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</si>
  <si>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</si>
  <si>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10001,10002,10095</t>
  </si>
  <si>
    <t>野三坡</t>
  </si>
  <si>
    <t>野三坡景区位于河北保定涞水县，在北京城区西侧约100公里处，是京郊欣赏自然风光、避暑游玩的胜地。野三坡是景区群的统称，有峡谷峭壁、高山草甸、溶洞奇观、河流风光等多种风景，各有特色。</t>
  </si>
  <si>
    <t>10001,10002,10096</t>
  </si>
  <si>
    <t>清西陵</t>
  </si>
  <si>
    <t>清西陵位于河北保定易县，距离北京约140公里，是清朝雍正、嘉庆、道光、光绪四位皇帝及多位后妃、阿哥、王公的陵寝所在地。</t>
  </si>
  <si>
    <t>10001,10002,10097</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</si>
  <si>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</si>
  <si>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</si>
  <si>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10001,10002,10098</t>
  </si>
  <si>
    <t>古莲花池</t>
  </si>
  <si>
    <t>古莲花池，是保定古城八景之一，称“涟漪夏艳”，为我国北方古代园林明珠。总面积为2.4万平方米，其中池水面积7900平方米。池水以中心岛为界分为南北两塘，蜿蜒曲折的东西二渠将两塘沟通一体。</t>
  </si>
  <si>
    <t>10001,10002,10099</t>
  </si>
  <si>
    <t>拒马河</t>
  </si>
  <si>
    <t>拒马河是河北省内惟一一条长年不断的河流，为北京市五大水系之一，大清河支流。发源于河北省涞源县西北太行山麓，在北京市房山区十渡镇套港村入市界，流经十渡风景区、张坊镇、南尚乐乡</t>
  </si>
  <si>
    <t>10001,10002,10100</t>
  </si>
  <si>
    <t>虎山风景区</t>
  </si>
  <si>
    <t>虎山风景区位于保定市曲阳县北侧，因为山顶有一块形状像猛虎的石头而得名。虎山风景区以自然风光为主，山下有湖泊、山间有寺院，还有以淘金文化展示为主的展览长廊。</t>
  </si>
  <si>
    <t>10001,10002,10101</t>
  </si>
  <si>
    <t>徐水大午温泉</t>
  </si>
  <si>
    <t>徐水大午温泉采自地下3003米，是不可多得的“汤疗”，属“硫酸盐、铁”泉。这里有三十多个温泉泡池、各种特色浴及室内游泳池和儿童戏水乐园。</t>
  </si>
  <si>
    <t>10001,10002,10102</t>
  </si>
  <si>
    <t>草原天路</t>
  </si>
  <si>
    <t>位于张家口市张北县和崇礼县的交界处，西起张北县城南侧的野狐岭（野狐岭要塞附近），东至崇礼县桦皮岭处。</t>
  </si>
  <si>
    <t>10001,10002,10103</t>
  </si>
  <si>
    <t>大境门</t>
  </si>
  <si>
    <t>位于张家口市北侧，建于清顺治年间，是长城上的一处城门，也是张家口市的北侧门户。如今大境门作为珍贵的古迹，已成为张家口市的标志之一，来到张家口市区旅游的游客都会到此一看。</t>
  </si>
  <si>
    <t>10001,10002,10104</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</si>
  <si>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</si>
  <si>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</si>
  <si>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10001,10002,10105</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</si>
  <si>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</si>
  <si>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</si>
  <si>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10001,10002,10106</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</si>
  <si>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</si>
  <si>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</si>
  <si>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10001,10002,10107</t>
  </si>
  <si>
    <t>鸡鸣山</t>
  </si>
  <si>
    <t>鸡鸣山位于张家口市下花园区，鸡鸣驿的北侧约10公里处。鸡鸣山的海拔约1128米，是附近地区内最高的山，而且山的周围都是开阔的平原，只有这一座山在平原中独立，景观十分特别，被称为“参天一柱”</t>
  </si>
  <si>
    <t>10001,10002,10108</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</si>
  <si>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</si>
  <si>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</si>
  <si>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10001,10002,10109</t>
  </si>
  <si>
    <t>闪电湖</t>
  </si>
  <si>
    <t>坝上草原闪电湖地处河北沽源，是滦河上游最大的湖，因入湖前的河流为闪电河而得名。在高处俯视，湖的形状也极像一道闪电。</t>
  </si>
  <si>
    <t>10001,10002,10110</t>
  </si>
  <si>
    <t>葡缇泉（帝曼温泉）</t>
  </si>
  <si>
    <t>葡缇泉即原怀来帝曼温泉，代表着中国温泉的顶级品质，富含28种矿物质，呈淡淡的帝曼蓝色，洗浴过后，皮肤腻滑，自然保湿，具有明显的健身美容效果。</t>
  </si>
  <si>
    <t>10001,10002,10111</t>
  </si>
  <si>
    <t>长城岭滑雪场</t>
  </si>
  <si>
    <t>口市崇礼县境内，占地面积15.3平方公里，海拔1800-2100米。年平均气温3.3℃，降雪量大（积雪超过一米），雪期长（达150天），风力小，雪质好，地形陡缓适中，地下水资源丰富。</t>
  </si>
  <si>
    <t>10001,10002,10112</t>
  </si>
  <si>
    <t>承德避暑山庄</t>
  </si>
  <si>
    <t>避暑山庄始建于1703年，历经清朝康熙、雍正、乾隆三朝，耗时89年建成，是清政府与外国使者、边疆少数民族会晤场所，也是除了北京以外清朝的第二个政治中心。</t>
  </si>
  <si>
    <t>10001,10002,10113</t>
  </si>
  <si>
    <t>普陀宗乘之庙</t>
  </si>
  <si>
    <t>于河北省承德市狮子沟北侧，即避暑山庄正北的山坡上，始建于乾隆年间，是乾隆为庆祝自己的60大寿和母亲的80大寿而建的，也是承德外八庙中规模最大者。</t>
  </si>
  <si>
    <t>10001,10002,10114</t>
  </si>
  <si>
    <t>金山岭长城</t>
  </si>
  <si>
    <t>金山岭长城位于承德市滦平县与北京市密云县交界处，距离北京市区约130公里，是由明代抗倭名将戚继光亲自主持修建的一段长城。</t>
  </si>
  <si>
    <t>10001,10002,10115</t>
  </si>
  <si>
    <t>普宁寺</t>
  </si>
  <si>
    <t>普宁寺俗称大佛寺，位于承德避暑山庄的北侧，是我国北方最大的藏传佛教寺庙。寺庙建于清朝乾隆时期，是由乾隆皇帝为会盟的蒙古王公修建的一座藏传佛教寺庙。</t>
  </si>
  <si>
    <t>10001,10002,10116</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</si>
  <si>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</si>
  <si>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</si>
  <si>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10001,10002,10117</t>
  </si>
  <si>
    <t>塞罕坝国家森林公园</t>
  </si>
  <si>
    <t>塞罕坝国家森林公园位于承德市围场县，是木兰围场的一部分。这里在清朝时曾是皇家的狩猎场，有广袤的草原和森林，还有湖泊和山丘点缀其间，一片塞外风光，景色优美。</t>
  </si>
  <si>
    <t>10001,10002,10118</t>
  </si>
  <si>
    <t>木兰围场</t>
  </si>
  <si>
    <t>木兰围场自古以来就是水草丰茂的草原，使其在今天如此出名的原因，当首推清朝皇帝和今天的众多“辫子戏。居多清宫戏的拍摄场地</t>
  </si>
  <si>
    <t>10001,10002,10119</t>
  </si>
  <si>
    <t>须弥福寿之庙</t>
  </si>
  <si>
    <t>须弥福寿之庙位于承德避暑山庄的北侧，建于清代乾隆年间，是乾隆皇帝为前来贺寿的六世班禅喇嘛修建的一座藏传佛教寺院，寺院仿造西藏著名的扎什伦布寺修建，规格极高。</t>
  </si>
  <si>
    <t>10001,10002,10120</t>
  </si>
  <si>
    <t>普乐寺</t>
  </si>
  <si>
    <t>普乐寺建于乾隆三十一年（1766年），俗称圆亭子，是为安置归顺的哈萨克、布鲁特族而建。全寺建筑为汉藏结合式，西部依照汉族寺庙样式由山门、天王殿、钟鼓楼、配殿、正殿组成。东部为藏式建筑。</t>
  </si>
  <si>
    <t>10001,10002,10121</t>
  </si>
  <si>
    <t>雾灵山</t>
  </si>
  <si>
    <t>雾灵山地处燕山山脉中段，构成了燕山山脉的主体，主峰歪桃峰海拔2118米，是雾灵山的最高峰（整个燕山山脉的最高峰是东猴顶，海拔2292米）。</t>
  </si>
  <si>
    <t>10001,10002,10122</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</si>
  <si>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</si>
  <si>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</si>
  <si>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10001,10002,10123</t>
  </si>
  <si>
    <t>沧州铁狮子</t>
  </si>
  <si>
    <t>沧州铁狮子位于沧县县政府驻地东南偏北16.5公里。民间称之为“镇海吼”，铸于五代后周年间，距今已有一千多年的历史。铁狮相传为遏海啸水患而造，是我国现存年代最久、形体最大的铸铁狮子。</t>
  </si>
  <si>
    <t>10001,10002,10124</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</si>
  <si>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</si>
  <si>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</si>
  <si>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10001,10002,10125</t>
  </si>
  <si>
    <t>河间府署</t>
  </si>
  <si>
    <t>河间府署是一座历史悠久的古代府衙，始建于北宋大观二年，气势雄伟，远近闻名，素有“京南第一府”的美誉。</t>
  </si>
  <si>
    <t>10001,10002,10126</t>
  </si>
  <si>
    <t>东光铁佛寺</t>
  </si>
  <si>
    <t>东光铁佛寺位于沧州市东光县县城内，是沧州最著名的佛教寺院，已有千年历史，在沧州当地自古就有“沧州狮子景州塔，东光县的铁菩萨”的说法，很多当地人拜佛祈福都会选择这里。</t>
  </si>
  <si>
    <t>10001,10002,10127</t>
  </si>
  <si>
    <t>盘古古庙</t>
  </si>
  <si>
    <t>沧州民谣：“一文一武，一国宝，一人祖。”文者，是一代文宗纪晓岚，武者，是沧州乃驰名中外的武术之乡，国宝指沧州铁狮，人祖即盘古，盘古遗址就在今沧州市所属的青县境内。</t>
  </si>
  <si>
    <t>10001,10002,10128</t>
  </si>
  <si>
    <t>泊头清真寺</t>
  </si>
  <si>
    <t>泊头清真寺因为它建筑规模的宏伟壮观、风格独特而闻名全国。它的外部并不是清真寺常见的圆顶建筑，反而是一些勾梁吊壁，颇有中国佛教寺庙的韵味。</t>
  </si>
  <si>
    <t>10001,10002,10129</t>
  </si>
  <si>
    <t>南大港湿地</t>
  </si>
  <si>
    <t>南大港湿地是沧州著名的退海河流淤积型滨海湿地，一年四季风景秀丽。</t>
  </si>
  <si>
    <t>10001,10002,10130</t>
  </si>
  <si>
    <t>纪晓岚文化园</t>
  </si>
  <si>
    <t>纪晓岚文化园景区由沧州纪晓岚文化旅游开发有限公司投资建设，占地100余亩，是一处以纪晓岚文化为内涵，仿清园林式建筑为载体的文化旅游场所。</t>
  </si>
  <si>
    <t>10001,10002,10131</t>
  </si>
  <si>
    <t>沧州文庙</t>
  </si>
  <si>
    <t>沧州市文庙，位于沧州市运河区晓市街9号。明初创修，现存大点三座及东西廊，是沧州仅存的明代梁架斗拱结构古建筑，为沧州市重点文物保护单位。</t>
  </si>
  <si>
    <t>10001,10002,10132</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</si>
  <si>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</si>
  <si>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</si>
  <si>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10001,10002,10133</t>
  </si>
  <si>
    <t>天下第一城</t>
  </si>
  <si>
    <t>天下第一城位于廊坊香河县安平开发区，距离北京市中心车程约60公里，天津市中心的车程约100公里，是一处访古的园林景区</t>
  </si>
  <si>
    <t>10001,10002,10134</t>
  </si>
  <si>
    <t>文化艺术中心</t>
  </si>
  <si>
    <t>廊坊文化艺术中心又名廊坊文化公园，位于廊坊市市区东北侧，是一处环境漂亮的城市公园，也是当地市民平时休闲散步，纳凉锻炼的去处</t>
  </si>
  <si>
    <t>10001,10002,10135</t>
  </si>
  <si>
    <t>茗汤温泉度假村</t>
  </si>
  <si>
    <t>茗汤温泉度假村位于廊坊霸州市的市区北侧，距离北京市中心车程约100公里，天津市区车程约90公里，从京津等地驾车而来十分方便。</t>
  </si>
  <si>
    <t>10001,10002,10136</t>
  </si>
  <si>
    <t>三河大峡谷</t>
  </si>
  <si>
    <t>因沟内有龙潭，当地人称之为龙潭沟，这里由西向东，三潭浑然天成，无半点人工雕琢的痕迹，三潭之中尤其以三潭最美，其面积大约30平方米，一汪碧水，深幽莫测。</t>
  </si>
  <si>
    <t>10001,10002,10137</t>
  </si>
  <si>
    <t>天圆山庄</t>
  </si>
  <si>
    <t>于2008年开始建设，经过两年的建设，已初具了规模，已完成了园区道路及相关配套设施的建设，同时将园区内原有的500余棵老品种梨树进行了改良，新栽了优良品种果树近千棵和观赏树近万棵。</t>
  </si>
  <si>
    <t>10001,10002,10138</t>
  </si>
  <si>
    <t>10001,10002,10139</t>
  </si>
  <si>
    <t>10001,10002,10140</t>
  </si>
  <si>
    <t>10001,10002,10141</t>
  </si>
  <si>
    <t>10001,10002,10142</t>
  </si>
  <si>
    <t>衡水湖</t>
  </si>
  <si>
    <t>衡水湖位于河北衡水市冀州市城区北侧，是河北省著名的湖泊湿地，这里有宽广的湖水、茂密的芦苇荡，还有荷塘、湖心岛等。</t>
  </si>
  <si>
    <t>10001,10002,10143</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</si>
  <si>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</si>
  <si>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</si>
  <si>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10001,10002,10144</t>
  </si>
  <si>
    <t>灵秀山庄</t>
  </si>
  <si>
    <t>灵秀山庄位于衡水湖西南角，距衡水市区约25公里，是一处历史文化类的人文风景旅游区。整个山庄占地面积133，332平方米，分三个景区。</t>
  </si>
  <si>
    <t>10001,10002,10145</t>
  </si>
  <si>
    <t>宝云寺</t>
  </si>
  <si>
    <t>位于衡水市区西南部。碑石记载始建于隋，其实早在南北朝时，此处已有寺庙。相传在其鼎盛之时，寺域广占三十亩，殿堂多有近百座，“樵楼钟声惊千里，成年累月拥香客”。</t>
  </si>
  <si>
    <t>10001,10002,10146</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</si>
  <si>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</si>
  <si>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</si>
  <si>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10001,10002,10147</t>
  </si>
  <si>
    <t>窦氏青山墓</t>
  </si>
  <si>
    <t>窦氏青山墓又名“安成候墓”，位于河北武邑县城东14公里处的青冢村南边。占地36582平方米，它是汉文帝皇后窦猗房的父亲窦青的坟墓，因窦青被汉室封为安成候，故又称安成候墓。</t>
  </si>
  <si>
    <t>10001,10002,10148</t>
  </si>
  <si>
    <t>竹林寺</t>
  </si>
  <si>
    <t>竹林寺坐落于冀州市（隶属衡水市）北关村旁，是冀州古城的四大名寺之一，因其三面环水，夏秋时节有时出现海市蜃楼幻景，又名"悬空寺"。</t>
  </si>
  <si>
    <t>10001,10002,10149</t>
  </si>
  <si>
    <t>庆林寺塔</t>
  </si>
  <si>
    <t>位于衡水故城县饶阳店村东。饶阳店原有一座很大的寺院，叫庆林寺，该塔坐落于寺内，故得名。庆林寺塔外形呈八面棱锥体,用青砖砌成,塔高7层。</t>
  </si>
  <si>
    <t>10001,10002,10150</t>
  </si>
  <si>
    <t>景县开福寺舍利塔</t>
  </si>
  <si>
    <t xml:space="preserve">衡水景县舍利塔，原名“释迦文舍利宝塔”，位于景县城内西北角的原“开福寺”内，即河北省景县州衙西北角（今景县中学），是全国重点文物保护单位。    </t>
  </si>
  <si>
    <t>10001,10002,10151</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</si>
  <si>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</si>
  <si>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</si>
  <si>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10001,10002,10152</t>
  </si>
  <si>
    <t>晋祠</t>
  </si>
  <si>
    <t>晋祠，位于山西省太原市晋源区晋祠镇，原名为晋王祠，初名唐叔虞祠，是为纪念晋国开国诸侯唐叔虞（后被追封为晋王）及母后邑姜后而建。是中国现存最早的皇家园林，为晋国宗祠。</t>
  </si>
  <si>
    <t>10001,10002,10153</t>
  </si>
  <si>
    <t>天龙山石窟</t>
  </si>
  <si>
    <t>天龙山石窟在山西太原市西南40公里天龙山腰。天龙山亦名方山，海拔高1700米。这里风光秀丽，历史上曾是北齐皇帝高洋之父高欢的避暑宫。</t>
  </si>
  <si>
    <t>10001,10002,10154</t>
  </si>
  <si>
    <t>山西博物院</t>
  </si>
  <si>
    <t>山西博物院位于太原市汾河西畔滨河西路北段13号，前身为1919年创建的山西教育图书博物馆，此后屡次更名。1953年起称山西省博物馆。</t>
  </si>
  <si>
    <t>10001,10002,10155</t>
  </si>
  <si>
    <t>蒙山大佛</t>
  </si>
  <si>
    <t>蒙山大佛是一尊位于山西省太原市晋源区寺底村西北的摩崖大佛，为太原市文物保护单位。</t>
  </si>
  <si>
    <t>10001,10002,10156</t>
  </si>
  <si>
    <t>汾河公园</t>
  </si>
  <si>
    <t>太原汾河公园北起胜利桥上游，南至南内环桥下游，分布在太原市的迎泽、尖草坪、万柏林几大区，是在汾河太原城区段内经过水利治理和绿化美化后而形成的滨水公园，总长超过18公里。</t>
  </si>
  <si>
    <t>10001,10002,10157</t>
  </si>
  <si>
    <t>崛围山</t>
  </si>
  <si>
    <t>崛围山位于太原市西北24公里尖草坪区柴村镇呼延村西，南北走向，海拔1400米左右。</t>
  </si>
  <si>
    <t>10001,10002,10158</t>
  </si>
  <si>
    <t>迎泽公园</t>
  </si>
  <si>
    <t>迎泽公园是太原市内最大的公园，因位于古太原城迎泽门外而得名。迎泽公园总面积666900平方米，迎泽湖水面占总面积的三分之一，主要有科普区、风景区以及游乐区域。</t>
  </si>
  <si>
    <t>10001,10002,10159</t>
  </si>
  <si>
    <t>纯阳宫</t>
  </si>
  <si>
    <t>纯阳宫，又称吕祖庙，位于山西省太原市迎泽区。原为供奉道教中的“神仙”—唐代道士吕洞宾修建的，元代始建，明万历年间扩建，清乾隆帝间郡守郭晋以及太谷人范朝升又先后出资扩建，增筑巍阁三层。</t>
  </si>
  <si>
    <t>10001,10002,10160</t>
  </si>
  <si>
    <t>太原动物园</t>
  </si>
  <si>
    <t>太原动物园是城市绿地系统中以履行对野生动物实施野外救护、异地综合保护，野生动物疫情预防控制，疾病预防治疗，科学研究，对社会和公众进行野生动物科普宣传教育。</t>
  </si>
  <si>
    <t>10001,10002,10161</t>
  </si>
  <si>
    <t>双塔寺</t>
  </si>
  <si>
    <t>永祚寺双塔，又名凌霄双塔，是山西省会太原现存古建筑中最高的建筑。位于太原市城区东南向山脚畔。永祚寺内的两塔犹如一对孪生姊妹，相映成趣。凌霄双塔还有一个美丽动听的别称—文笔双峰。</t>
  </si>
  <si>
    <t>10001,10002,10162</t>
  </si>
  <si>
    <t>云冈石窟</t>
  </si>
  <si>
    <t>云冈石窟位于中国北部山西省大同市西郊17公里处的武周山南麓，石窟依山开凿，东西绵延1公里。</t>
  </si>
  <si>
    <t>10001,10002,10163</t>
  </si>
  <si>
    <t>土林</t>
  </si>
  <si>
    <t>土林是种独特的流水侵蚀地貌，在云南元谋盆地和西藏的阿里扎达盆地最为发育，此外，云南的江川、山西的榆社、四川的西昌、甘肃的天水和新疆的叶城等地也有分布。</t>
  </si>
  <si>
    <t>10001,10002,10164</t>
  </si>
  <si>
    <t>恒山</t>
  </si>
  <si>
    <t>恒山，亦名“太恒山”古称玄武山、崞山，高是山，玄岳。其中，倒马关、紫荆关、平型关、雁门关、宁武关虎踞为险，是塞外高原通向冀中平原之咽喉要冲。主峰天峰岭在浑源县城南，海拔2016.1米。</t>
  </si>
  <si>
    <t>10001,10002,10165</t>
  </si>
  <si>
    <t>采凉山</t>
  </si>
  <si>
    <t>采凉山位于阳高县长城乡，古称纥贞山、纥干山、采药山。系阴山余脉，海拔2144.6米，为大同之镇山，是一典型的地垒山。</t>
  </si>
  <si>
    <t>10001,10002,10166</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</si>
  <si>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</si>
  <si>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</si>
  <si>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10001,10002,10167</t>
  </si>
  <si>
    <t>乌龙峡</t>
  </si>
  <si>
    <t>乌龙峡地处桑干古道，是由火山熔岩经河水亿年冲刷形成的一条长约 10公里，宽约1公里的大峡谷。峡谷内不仅有“乌龙泄玉”“乌龙瀑布”等绚丽奇特的自然景观；而且有丰富的人文景观。</t>
  </si>
  <si>
    <t>10001,10002,10168</t>
  </si>
  <si>
    <t>华严寺</t>
  </si>
  <si>
    <t>华严寺位于大同古城内西南隅，始建于辽重熙七年（公元1038年），依据佛教经典《华严经》而命名。兼具辽国皇室宗庙性质，地位显赫。后毁于战争，金天眷三年（1140年）重建。</t>
  </si>
  <si>
    <t>10001,10002,10169</t>
  </si>
  <si>
    <t>大同博物馆</t>
  </si>
  <si>
    <t>大同市博物馆是在原大同古迹保管所和大同市文物陈列馆的基础上发展起来的，国家二级博物馆。 馆址设立在驰名中外的辽代古刹下华严寺内，占地面积13043平方米</t>
  </si>
  <si>
    <t>10001,10002,10170</t>
  </si>
  <si>
    <t>九龙壁</t>
  </si>
  <si>
    <t>九龙壁是影壁的一种，是中国传统建筑中用于遮挡视线的墙壁。位于紫禁城宁寿宫区皇极门外。壁长29.47m，高3.59m，厚0.45.9m，是一座背倚宫墙而建的单面琉璃影壁，为乾隆三十七年(1770年)改建宁寿宫时烧造。</t>
  </si>
  <si>
    <t>10001,10002,10171</t>
  </si>
  <si>
    <t>大同古城墙</t>
  </si>
  <si>
    <t>大同古城墙为明洪武五年(1372年)在元故城墙旧土城上增筑而成，全国颇有名气。大同城墙的总周长为7270．7米，形制方形城池。</t>
  </si>
  <si>
    <t>10001,10002,10172</t>
  </si>
  <si>
    <t>娘子关</t>
  </si>
  <si>
    <t>娘子关现存关城建于明代，娘子关有万里长城第九关之称，为历代兵家必争之地。古城堡依山傍水，居高临下，建有关门两座。</t>
  </si>
  <si>
    <t>10001,10002,10173</t>
  </si>
  <si>
    <t>关王庙</t>
  </si>
  <si>
    <t>关王庙位于阳泉市郊区荫营镇林里村南的玉泉山腰,建于北宋熙宁五年（1072）,为全国重点文物保护单位。</t>
  </si>
  <si>
    <t>10001,10002,10174</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</si>
  <si>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</si>
  <si>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</si>
  <si>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10001,10002,10175</t>
  </si>
  <si>
    <t>固关长城</t>
  </si>
  <si>
    <t>固关长城位于太行山西侧的山西省平定县新关村，北起娘子关嘉峪沟，南至白灰村村口，全长20公里，是内长城重要的关隘。</t>
  </si>
  <si>
    <t>10001,10002,10176</t>
  </si>
  <si>
    <t>平定冠山森林公园</t>
  </si>
  <si>
    <t>西省冠山森林公园位于山西省东部的平定县城关镇内，距平定县城4公里。冠山主峰顶状似冠，故名。</t>
  </si>
  <si>
    <t>10001,10002,10177</t>
  </si>
  <si>
    <t>寺平庄温泉</t>
  </si>
  <si>
    <t>寺平庄温泉位于盂县城北70公里处滹沱河畔寺平庄村南，是山西省现已开发的五大温泉之一。</t>
  </si>
  <si>
    <t>10001,10002,10178</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</si>
  <si>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</si>
  <si>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</si>
  <si>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10001,10002,10179</t>
  </si>
  <si>
    <t>日落晚照</t>
  </si>
  <si>
    <t>日落晚照为藏山十景之一，又称“神光返照”，是藏山寺最为奇特的自然景观。其位于位于山西盂县藏山景区东峰半壁半圆形岩穴内。</t>
  </si>
  <si>
    <t>10001,10002,10180</t>
  </si>
  <si>
    <t>狮脑山</t>
  </si>
  <si>
    <t>狮脑山是为纪念抗日战争胜利50周年，公园于1995年8月15日建成“百团大战纪念碑”，展厅面积301.4平方米，总展线173.27米。</t>
  </si>
  <si>
    <t>10001,10002,10181</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</si>
  <si>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</si>
  <si>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</si>
  <si>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10001,10002,10182</t>
  </si>
  <si>
    <t>太行山大峡谷</t>
  </si>
  <si>
    <t>太行大峡谷风景区地处晋豫两省交界，位于山西省长治市壶关县东南部，海拔800-1736米，相对高差达1000米以上，号称“太行大峡谷”。</t>
  </si>
  <si>
    <t>10001,10002,10183</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</si>
  <si>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</si>
  <si>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</si>
  <si>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10001,10002,10184</t>
  </si>
  <si>
    <t>红豆峡</t>
  </si>
  <si>
    <t>红豆峡自然风景区，一处美丽神奇的旅游胜地，位于中国山西壶关县境内，是太行山大峡谷的精品景区，也是专家认定的世界级自然风景区。因境内天然生长着南方科目的珍稀树种红豆杉而得名。</t>
  </si>
  <si>
    <t>10001,10002,10185</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</si>
  <si>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</si>
  <si>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</si>
  <si>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10001,10002,10186</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</si>
  <si>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</si>
  <si>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</si>
  <si>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10001,10002,10187</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</si>
  <si>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</si>
  <si>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</si>
  <si>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10001,10002,10188</t>
  </si>
  <si>
    <t>天脊山</t>
  </si>
  <si>
    <t>天脊山地处绵绵太行山腹地，位于山西省与河南省交界处，距平顺县城35公里，离河南林州市18公里。</t>
  </si>
  <si>
    <t>10001,10002,10189</t>
  </si>
  <si>
    <t>十八盘</t>
  </si>
  <si>
    <t>泰山十八盘是泰山登山盘路中最险要的一段，共有石阶1630余级，是泰山的主要标志之一。此处两山崖壁如削去了一块，陡峭的盘路镶嵌其中，远远望去，恰似天门云梯。</t>
  </si>
  <si>
    <t>10001,10002,10190</t>
  </si>
  <si>
    <t>灵空山</t>
  </si>
  <si>
    <t>灵空山地处沁源西北部五龙川乡，距县城约40公里。海拔高度在1600-1850米之间，最高山峰为海拔1953米。</t>
  </si>
  <si>
    <t>10001,10002,10191</t>
  </si>
  <si>
    <t>潞安府城隍庙</t>
  </si>
  <si>
    <t>潞安府城隍庙位于山西省长治市大北街庙道巷。城隍是中国宗教文化中普遍崇祀的重要神祇之一，大多由有功于地方民众的名臣英雄充当，是中国民间和道教信奉守护城池之神。</t>
  </si>
  <si>
    <t>10001,10002,10192</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</si>
  <si>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</si>
  <si>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</si>
  <si>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10001,10002,10193</t>
  </si>
  <si>
    <t>九女仙湖</t>
  </si>
  <si>
    <t>九女仙湖位于山西省晋城市的阳城与李寨境内，太行山沁河峡谷中，东距晋城市区30公里，地理位置优越，交通便利。是一处占地面积约13平方公里，以水上游乐为主的自然风光旅游景区。</t>
  </si>
  <si>
    <t>10001,10002,10194</t>
  </si>
  <si>
    <t>王莽岭</t>
  </si>
  <si>
    <t>王莽岭风景区，位于山西省晋城市陵川县古郊乡境内，因西汉王莽赶刘秀到此地安营扎寨而得名。</t>
  </si>
  <si>
    <t>10001,10002,10195</t>
  </si>
  <si>
    <t>历山风景区</t>
  </si>
  <si>
    <t>历山，是中条山脉的一段，位于山西南部地区翼城、垣曲、阳城、沁水4县的交界处，总面积为100平方公里，最高峰舜王坪，海拔2358米,。</t>
  </si>
  <si>
    <t>10001,10002,10196</t>
  </si>
  <si>
    <t>蟒河风景区</t>
  </si>
  <si>
    <t>蟒河风景区位于山西晋城市阳城县南33公里的桑林乡，面积58平方公里，境内有猕猴、大鲵（娃娃鱼）、麝、金猫、金雕、金钱豹、大黑蝴蝶和山白树、领春木、青檀、兰草、山萸树、红豆杉等珍稀动植物。</t>
  </si>
  <si>
    <t>10001,10002,10197</t>
  </si>
  <si>
    <t>郭峪</t>
  </si>
  <si>
    <t>郭峪村，山西省阳城县下辖村，位于AAAAA级旅游景区皇城相府南500米，是“中国历史文化名村”，是太行山麓一座城堡式村落。</t>
  </si>
  <si>
    <t>10001,10002,10198</t>
  </si>
  <si>
    <t>珏山</t>
  </si>
  <si>
    <t>珏山风景区又名角山，位于晋城市区东南13公里处的丹河南岸。主峰海拔973米，珏山风景素以险峻、雄奇驰名，古有“晋魏河山第一奇”之美称，“珏山吐月”为晋城四大名胜之一。</t>
  </si>
  <si>
    <t>10001,10002,10199</t>
  </si>
  <si>
    <t>柳氏民居</t>
  </si>
  <si>
    <t>柳氏民居，位于山西晋城市沁水县境内，为唐代大诗人柳宗元的后人------祖籍沁水的陕西华昌府通判柳遇春的故居。</t>
  </si>
  <si>
    <t>10001,10002,10200</t>
  </si>
  <si>
    <t>凤凰欢乐谷</t>
  </si>
  <si>
    <t>凤凰欢乐谷风景区是一个著名景区，位于围棋发源地山西省晋城市陵川县东南部的夺火乡和马圪当乡境内。</t>
  </si>
  <si>
    <t>10001,10002,10201</t>
  </si>
  <si>
    <t>羊头山石窟</t>
  </si>
  <si>
    <t>羊头山石窟，位于山西省晋城高平市神农镇羊头山顶，羊头山海拔2000米，因山巅巨石酷似羊头而得名。</t>
  </si>
  <si>
    <t>10001,10002,10202</t>
  </si>
  <si>
    <t>应县木塔</t>
  </si>
  <si>
    <t>释迦塔全称佛宫寺释迦塔位于山西省朔州市应县城西北佛宫寺内，俗称应县木塔。</t>
  </si>
  <si>
    <t>10001,10002,10203</t>
  </si>
  <si>
    <t>崇福寺</t>
  </si>
  <si>
    <t>崇福寺位于山西朔州市朔城区旧城内东街北侧。是一处规模宏敞，殿阁群居的古寺庙。</t>
  </si>
  <si>
    <t>10001,10002,10204</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</si>
  <si>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</si>
  <si>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</si>
  <si>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10001,10002,10205</t>
  </si>
  <si>
    <t>金沙滩墓群</t>
  </si>
  <si>
    <t>金沙滩墓群在山西怀仁县城南25公里的金沙滩镇第三作村南及尚南头村西一带。年代为汉代。大型封土的墓葬现存共16个，没有封土的墓葬比比皆是。</t>
  </si>
  <si>
    <t>10001,10002,10206</t>
  </si>
  <si>
    <t>广武汉墓群</t>
  </si>
  <si>
    <t>中国汉代墓群。在山西省山阴县新旧广武村迤北的开阔地上。明清两代曾扼隘口建城，即今的新、旧广武城，墓群因此得名。</t>
  </si>
  <si>
    <t>10001,10002,10207</t>
  </si>
  <si>
    <t>山阴</t>
  </si>
  <si>
    <t>山阴县，历史文化名城，为山西省朔州市辖县，位于山西省北部，介于东经112°25′-113°04′，北纬39°11′-39°47′之间。东邻应县，南毗代县，西交朔城、平鲁二区，北与左云、右玉、怀仁接壤。</t>
  </si>
  <si>
    <t>10001,10002,10208</t>
  </si>
  <si>
    <t>平鲁北固山</t>
  </si>
  <si>
    <t>凤凰古城又名凤凰城，距今已有530多年的历史。相传选址修筑城垣时，在北固山顶落下一只美丽的凤凰，欲作蓄势待飞之势。人们视为吉祥之兆，故称之为凰城。</t>
  </si>
  <si>
    <t>10001,10002,10209</t>
  </si>
  <si>
    <t>新广武城</t>
  </si>
  <si>
    <t>新广武城，位于山西省山阴县境内，建于明洪武七年（公元1374年），重建于明万历三年，当时的军事城堡。</t>
  </si>
  <si>
    <t>10001,10002,10210</t>
  </si>
  <si>
    <t>峙峪古遗址</t>
  </si>
  <si>
    <t>峙峪古遗址位于朔州城西北15公里的黑驼山脚下，是一处旧石器时代的人类遗址，中国科学院1963年发现。</t>
  </si>
  <si>
    <t>10001,10002,10211</t>
  </si>
  <si>
    <t>右玉南山滑雪场</t>
  </si>
  <si>
    <t>南山滑雪场座落在右玉县南山生态公园东，总占地面积一千四百余亩，周边有松林，杨树林，沙棘林等，自然环境优美，置身期中，鸟语花香。滑雪场紧邻109国道和大呼高速，地理位置优越。</t>
  </si>
  <si>
    <t>10001,10002,10212</t>
  </si>
  <si>
    <t>平遥文庙</t>
  </si>
  <si>
    <t>文庙位于古城内东南隅城隍庙街，始建于唐贞观初年，大成殿建于金大定三年（1163年），至今保持原貌，是我国现存各级文庙中历史最久的殿宇。</t>
  </si>
  <si>
    <t>10001,10002,10213</t>
  </si>
  <si>
    <t>榆次老城</t>
  </si>
  <si>
    <t>榆次老城位于山西省晋中市榆次区，是隋开皇二年(公元582年)，在古城旧址上修筑进来的，迄今已有1400年的历史。</t>
  </si>
  <si>
    <t>10001,10002,10214</t>
  </si>
  <si>
    <t>乔家大院</t>
  </si>
  <si>
    <t>乔家大院国家AAAAA级旅游景区，全国重点文物保护单位，国家二级博物馆，国家文物先进单位，国家级青年文明号，山西省爱国主义教育基地。</t>
  </si>
  <si>
    <t>10001,10002,10215</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</si>
  <si>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</si>
  <si>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</si>
  <si>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10001,10002,10216</t>
  </si>
  <si>
    <t>王家大院</t>
  </si>
  <si>
    <t>王家大院位于山西省灵石县城东12公里处的中国历史文化名镇静升镇。距世界文化遗产平遥古城35公里、介休绵山4公里。</t>
  </si>
  <si>
    <t>10001,10002,10217</t>
  </si>
  <si>
    <t>平遥县衙博物馆</t>
  </si>
  <si>
    <t>平遥县衙博物馆始建于北魏，定型于元明清，保存下来最早的建筑在元至正六年（1346年），距今已有六百多年的历史，占地26000余平方米。</t>
  </si>
  <si>
    <t>10001,10002,10218</t>
  </si>
  <si>
    <t>绵山</t>
  </si>
  <si>
    <t>绵山风景名胜区，是国家AAAAA级旅游景区，山西省重点风景名胜区，中国清明节（寒食节）发源地，中国寒食清明文化研究中心，中国寒食清明文化博物馆。</t>
  </si>
  <si>
    <t>10001,10002,10219</t>
  </si>
  <si>
    <t>平遥城墙</t>
  </si>
  <si>
    <t>平遥城墙位于山西省中部的平遥县，是中国现存最完好的四座古城墙之一。1988年，平遥城墙被中华人民共和国国务院公布为第三批全国重点文物保护单位之一。</t>
  </si>
  <si>
    <t>10001,10002,10220</t>
  </si>
  <si>
    <t>常家庄园</t>
  </si>
  <si>
    <t>常家庄园，国家AAAA级旅游景区，是被称为“儒商世家”的榆次东阳镇车辋村常氏家族的宅院建筑群。</t>
  </si>
  <si>
    <t>10001,10002,10221</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</si>
  <si>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</si>
  <si>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</si>
  <si>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10001,10002,10222</t>
  </si>
  <si>
    <t>解州关帝庙</t>
  </si>
  <si>
    <t>解州关帝庙为武庙之祖，地处山西运城市解州镇西关。北靠盐池，面对中条。</t>
  </si>
  <si>
    <t>10001,10002,10223</t>
  </si>
  <si>
    <t>风陵渡</t>
  </si>
  <si>
    <t>风陵渡在山西省芮城县西南端，距县城30公里，与河南、陕西省为邻。风陵渡正处于黄河东转的拐角，是山西、陕西、河南三省的交通要塞</t>
  </si>
  <si>
    <t>10001,10002,10224</t>
  </si>
  <si>
    <t>普救寺</t>
  </si>
  <si>
    <t>普救寺位于永济市蒲州镇的土岗上。普救寺始建于唐武则天时期，原名永清院，是一座佛教十方院。</t>
  </si>
  <si>
    <t>10001,10002,10225</t>
  </si>
  <si>
    <t>五老峰</t>
  </si>
  <si>
    <t>山西运城永济五老峰风景名胜区位于山西省永济市市区东南16公里的中条山脉，地处晋、秦、豫三省交汇之黄河金三角。</t>
  </si>
  <si>
    <t>10001,10002,10226</t>
  </si>
  <si>
    <t>运城盐湖</t>
  </si>
  <si>
    <t>运城盐湖处山西晋南盆地、面积132平方公里。因其湖中的黑泥蕴含七种常量和十六种微量元素，湖水中可以人体泛舟，湖中黑泥可以美肌活肤，可与以色列死海相媲美，因而也有中国“死海”之称</t>
  </si>
  <si>
    <t>10001,10002,10227</t>
  </si>
  <si>
    <t>运城凤凰谷</t>
  </si>
  <si>
    <t>美丽的凤凰谷·一片山花红胜火·凤凰谷位于中条山腹地，距离运城城市区6.8公里。由凤凰山和东西两谷组成，面积约3000多亩，山顶海拔1200米，因酷似一只乘南风展翅的彩凤而得名。</t>
  </si>
  <si>
    <t>10001,10002,10228</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</si>
  <si>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</si>
  <si>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</si>
  <si>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10001,10002,10229</t>
  </si>
  <si>
    <t>运城李家大院</t>
  </si>
  <si>
    <t>李家大院是一座反映晋南地区民居风格的典型建筑。是晋南独一无二的巨商豪宅，位于山西运城市以北38公里处的万荣县阎景村。</t>
  </si>
  <si>
    <t>10001,10002,10230</t>
  </si>
  <si>
    <t>永乐宫</t>
  </si>
  <si>
    <t>永乐宫，因故址在永乐镇而命名，又名大纯阳万寿宫。永乐宫属全国重点文物保护单位，原址位于山西省芮城县永乐镇招贤村，现址位于芮城县城北3公里的龙泉村东侧。</t>
  </si>
  <si>
    <t>10001,10002,10231</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</si>
  <si>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</si>
  <si>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</si>
  <si>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10001,10002,10232</t>
  </si>
  <si>
    <t>五台山</t>
  </si>
  <si>
    <t>五台山，国家5A级旅游景区，国家重点风景名胜区，国家地质公园，国家自然与文化双重遗产，中华十大名山，中国佛教四大名山，世界五大佛教圣地。位于山西省忻州市</t>
  </si>
  <si>
    <t>10001,10002,10233</t>
  </si>
  <si>
    <t>黛螺顶</t>
  </si>
  <si>
    <t>黛螺顶，是五台山历史悠久，闻名遐尔，别具一格的一座古刹。黛螺顶，始名青峰，寺宇初名佛顶庵，明万历二十年到清代乾隆十五年，曾名大螺顶，乾隆十五年改名为黛螺顶，一直沿续至今。</t>
  </si>
  <si>
    <t>10001,10002,10234</t>
  </si>
  <si>
    <t>芦芽山</t>
  </si>
  <si>
    <t>芦芽山风景名胜区位于吕梁山北端、晋西北腹地，是汾河、桑干河、阳武河、岚漪河、朱家川五条河流的源头区，先后被命名为国家级地质公园、国家级森林公园、国家级自然保护区、国家级水利旅游风景区。</t>
  </si>
  <si>
    <t>10001,10002,10235</t>
  </si>
  <si>
    <t>显通寺</t>
  </si>
  <si>
    <t>显通寺，又称大显通寺、大孚灵鹫寺、花园寺、大华严寺、大吉祥显通寺、大护国圣光永明寺、永明寺，位于山西五台山中心区的台怀镇北侧。</t>
  </si>
  <si>
    <t>10001,10002,10236</t>
  </si>
  <si>
    <t>五爷庙</t>
  </si>
  <si>
    <t>五爷庙，又称五龙王殿，是坐北向南建筑。五爷庙创建于清代，民国年间重修时，增建了殿外前庭。</t>
  </si>
  <si>
    <t>10001,10002,10237</t>
  </si>
  <si>
    <t>雁门关</t>
  </si>
  <si>
    <t>雁门关，位于中国山西省忻州市代县县城以北约20公里处的雁门山中，是长城上的重要关隘，以“险”著称，被誉为“中华第一关”，有“天下九塞，雁门为首”之说。</t>
  </si>
  <si>
    <t>10001,10002,10238</t>
  </si>
  <si>
    <t>塔院寺</t>
  </si>
  <si>
    <t>塔院寺，寺庙名称，比较著名的有山西五台山塔院寺和甘肃金塔县塔院寺。</t>
  </si>
  <si>
    <t>10001,10002,10239</t>
  </si>
  <si>
    <t>万年冰洞</t>
  </si>
  <si>
    <t>万年冰洞在山西忻州市宁武县城西50公里处的春景畦乡境内，处旅游专线旁，海拔2300米。</t>
  </si>
  <si>
    <t>10001,10002,10240</t>
  </si>
  <si>
    <t>东台顶</t>
  </si>
  <si>
    <t>东台顶亦名望海峰，海拔2796米。位于山西省台怀镇以东10公里，五台山风景名胜区。</t>
  </si>
  <si>
    <t>10001,10002,10241</t>
  </si>
  <si>
    <t>南山寺</t>
  </si>
  <si>
    <t>海南省三亚市南山寺，位于海南省三亚市以西40公里南山文化旅游区内的“佛教文化公园”中。</t>
  </si>
  <si>
    <t>10001,10002,10242</t>
  </si>
  <si>
    <t>壶口瀑布</t>
  </si>
  <si>
    <t>壶口瀑布是国家级风景名胜区，国家AAAA级旅游景区。西临陕西省延安市宜川县壶口乡，东濒山西省临汾市吉县壶口镇，为两省共有旅游景区。南距陕西西安350千米；北距山西太原387千米</t>
  </si>
  <si>
    <t>10001,10002,10243</t>
  </si>
  <si>
    <t>广胜寺</t>
  </si>
  <si>
    <t>广胜寺位于山西省洪洞县县城东北17公里霍山脚下，寺始建于东汉桓帝建和元年（147年），原名俱庐舍寺，亦称育王塔院，唐代改称广胜寺。唐大历四年（769年），中书令汾阳王郭子仪撰置牒文，奏请重建。</t>
  </si>
  <si>
    <t>10001,10002,10244</t>
  </si>
  <si>
    <t>尧庙</t>
  </si>
  <si>
    <t>尧庙位于临汾市秦蜀路南端，为山西省重点文物保护单位；临汾史称平阳，《尚书》载"尧都平阳"。司马迁《史记》云："学者多称五帝尚矣，然《尚书》独载尧以来"。</t>
  </si>
  <si>
    <t>10001,10002,10245</t>
  </si>
  <si>
    <t>朱家大院</t>
  </si>
  <si>
    <t>朱家大院位于巴南区南彭镇（现为南彭街道）石岗社区原石岗农场内，始建于清同治五年（1866年），复式四合院结构，坐北向南，在中轴线上布局上、中、下三厅及左右2个四合院，建筑面积3009.6平方米。</t>
  </si>
  <si>
    <t>10001,10002,10246</t>
  </si>
  <si>
    <t>云丘山</t>
  </si>
  <si>
    <t>云丘山位于山西省临汾市乡宁县，地处吕梁山与汾渭地堑交汇处，总面积210平方公里，主开发景区面积为35平方公里。</t>
  </si>
  <si>
    <t>10001,10002,10247</t>
  </si>
  <si>
    <t>苏三监狱</t>
  </si>
  <si>
    <t>苏三监狱始建于明朝洪武二年（公元1369年），距今已有600余年的历史，是中国现存的唯一一座明代形制的监狱，也是现存最早的监狱。</t>
  </si>
  <si>
    <t>10001,10002,10248</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</si>
  <si>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</si>
  <si>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</si>
  <si>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10001,10002,10249</t>
  </si>
  <si>
    <t>隰县小西天</t>
  </si>
  <si>
    <t>小西天原名干佛庵，寺内塑天官仙界，天门题“道入西天”，并区别于隰县城南的大西天佛寺，被称作“小西天”。</t>
  </si>
  <si>
    <t>10001,10002,10250</t>
  </si>
  <si>
    <t>陶唐峪</t>
  </si>
  <si>
    <t>陶唐峪自然风景区位于市区东南20公里霍山南部，游览面积约40平方公里，史称陶唐谷。据大清嘉庆三年《陶唐谷重建玉泉寺碑记》：因尧帝避暑而名(帝尧，姓伊祁，名放勋，号陶唐氏）。</t>
  </si>
  <si>
    <t>10001,10002,10251</t>
  </si>
  <si>
    <t>姑射山</t>
  </si>
  <si>
    <t>姑射（yè）山又名石孔山，位于山西省临汾市尧都区金殿镇姑射村，距临汾城西35千米，方圆40平方千米。</t>
  </si>
  <si>
    <t>10001,10002,10252</t>
  </si>
  <si>
    <t>碛口</t>
  </si>
  <si>
    <t>碛口镇位于晋西吕梁山西麓，黄河之滨，临县之南端。属于山西临县，明清至民国年间，凭借黄河水运一跃成为北方商贸重镇，享有“九曲黄河第一镇”之美誉，是晋商发祥地之一。</t>
  </si>
  <si>
    <t>10001,10002,10253</t>
  </si>
  <si>
    <t>白马仙洞</t>
  </si>
  <si>
    <t>白马仙洞位于山西离石市东南13公里的九凤山麓。据《汾州府志》载：“世传白马日食民田，逐之，竟入洞，蹄迹犹存，故名。</t>
  </si>
  <si>
    <t>10001,10002,10254</t>
  </si>
  <si>
    <t>庞泉沟</t>
  </si>
  <si>
    <t>山西庞泉沟国家级自然保护区位于山西省交城县西北部和方山县东北部交界处，地处吕梁山脉中段，属野生动植物类型自然保护区，主要保护对象是中国特有的珍禽褐马鸡及其栖息地。</t>
  </si>
  <si>
    <t>10001,10002,10255</t>
  </si>
  <si>
    <t>黄河三峡</t>
  </si>
  <si>
    <t>山西省柳林县三交镇是柳林县和石楼县交界的地方，黄河对岸又是陕西省绥德县与清涧县接壤的地方，所以自古就有“鼓击震两省、鸡鸣惊四县”之美誉。</t>
  </si>
  <si>
    <t>10001,10002,10256</t>
  </si>
  <si>
    <t>北武当山</t>
  </si>
  <si>
    <t>北武当山又名真武山，古称龙王山，位于方山县境内，吕梁山脉中段，南距离石市32公里，东北离太原216公里。北武当山风景名胜区由72峰、36崖、24涧组成，主峰香炉峰海拔2254米，总面积约80平方公里。</t>
  </si>
  <si>
    <t>10001,10002,10257</t>
  </si>
  <si>
    <t>山西黄河第一湾</t>
  </si>
  <si>
    <t>“天下黄河第一湾”位于山西省石楼县辛关镇，最佳观景点为马家畔。晋西高原，峰峦如涛，绵延不绝。黄河巨浪，呼啸而过，逝者如斯，亘古不息。</t>
  </si>
  <si>
    <t>10001,10002,10258</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</si>
  <si>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</si>
  <si>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</si>
  <si>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10001,10002,10259</t>
  </si>
  <si>
    <t>玄中寺</t>
  </si>
  <si>
    <t>玄中寺位于山西省交城县西北十公里的石壁山上，始创于北魏延兴二年（472年），建成于承明元年（476年）。因此地层峦叠嶂，山形如壁，故又改名“石壁寺”。</t>
  </si>
  <si>
    <t>10001,10002,10260</t>
  </si>
  <si>
    <t>卦山</t>
  </si>
  <si>
    <t>卦山位于交城县城北3公里处，卦山因群峰环列形同卦象而得名，位于吕梁山东麓，距太原约67公里。满山的松柏树千姿百态，终年常青，有许多神秘的民间传说，被道家视为天然道场，文化积蕴深厚。</t>
  </si>
  <si>
    <t>10001,10002,10261</t>
  </si>
  <si>
    <t>安国寺</t>
  </si>
  <si>
    <t>安国寺，位于山西省吕梁市离石区西10公里的乌崖山麓的一个石洼之中。第五批全国重点文物保护单位。</t>
  </si>
  <si>
    <t>10001,10002,10262</t>
  </si>
  <si>
    <t>沈阳故宫</t>
  </si>
  <si>
    <t>沈阳故宫是中国现存仅次于北京故宫的最完整的皇宫建筑，位于沈阳市沈河区明清旧城中心，代表了满族早期皇宫建筑的最高艺术成就，体现了满族早期独有的历史文化内涵。</t>
  </si>
  <si>
    <t>10001,10002,10263</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</si>
  <si>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</si>
  <si>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</si>
  <si>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10001,10002,10264</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</si>
  <si>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</si>
  <si>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</si>
  <si>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10001,10002,10265</t>
  </si>
  <si>
    <t>辽宁省博物馆</t>
  </si>
  <si>
    <t>辽宁省博物馆是我国著名的历史艺术性博物馆之一。位于沈阳市中心和平区十纬路二十六号。馆舍原为奉系军阀热河都统汤玉麟官邸，“9、18”事变后，伪满政府在此设立“国立博物馆奉天分馆”。</t>
  </si>
  <si>
    <t>10001,10002,10266</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</si>
  <si>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</si>
  <si>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</si>
  <si>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10001,10002,10267</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</si>
  <si>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</si>
  <si>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</si>
  <si>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10001,10002,10268</t>
  </si>
  <si>
    <t>沈阳方特欢乐世界</t>
  </si>
  <si>
    <t>沈阳方特欢乐世界位于沈阳市沈北新区盛京大街，占地约50万平方米，是东北地区规模最大的第四代主题公园。</t>
  </si>
  <si>
    <t>10001,10002,10269</t>
  </si>
  <si>
    <t>南湖公园</t>
  </si>
  <si>
    <t>南湖公园位于沈阳市和平区南部，占地约52万平方米，始建于1938年，原名长沼湖公园，解放后改名为南湖公园。</t>
  </si>
  <si>
    <t>10001,10002,10270</t>
  </si>
  <si>
    <t>沈阳怪坡</t>
  </si>
  <si>
    <t>沈阳怪坡位于沈阳市新城子区境内的帽山西麓，面对旷野，背依群山。怪坡是长80米，宽约15米，呈东高西低走势的斜坡，发现于1990年4月。</t>
  </si>
  <si>
    <t>10001,10002,10271</t>
  </si>
  <si>
    <t>刘老根大舞台</t>
  </si>
  <si>
    <t>“刘老根大舞台”沈阳中街剧场地处沈阳最繁华的商业步行街——中街，是本山传媒开办的首家连锁剧场，也是全国首家“绿色二人转”剧场。</t>
  </si>
  <si>
    <t>10001,10002,10272</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</si>
  <si>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</si>
  <si>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</si>
  <si>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10001,10002,10273</t>
  </si>
  <si>
    <t>星海公园</t>
  </si>
  <si>
    <t>位于大连市西南部星海湾景区中段，地处星海广场西南方，始建于1909年，是大连市历史最悠久的综合性大型海滨公园，星海公园集观海、避暑、海水浴于一体。</t>
  </si>
  <si>
    <t>10001,10002,10274</t>
  </si>
  <si>
    <t>老虎滩海洋公园</t>
  </si>
  <si>
    <t>老虎滩海洋公园坐落于辽宁省大连市南部海滨中部，是中国最大的一座现代化海滨游乐场。 公园内自然天成的碧海蓝天、青山奇石，营造出绮丽迷人的海滨风光，山海互映，景色迷人。</t>
  </si>
  <si>
    <t>10001,10002,10275</t>
  </si>
  <si>
    <t>棒棰岛</t>
  </si>
  <si>
    <t>棒棰岛位于大连市滨海路东段，大连市东南约5公里处。是一处以山、海、岛、滩为主要景观的风景胜地。这里三面环山，一面濒海；北面为群山环绕，南面是开阔的海域和平坦的沙滩。</t>
  </si>
  <si>
    <t>10001,10002,10276</t>
  </si>
  <si>
    <t>星海广场</t>
  </si>
  <si>
    <t>位于大连市西南，中山区中山路572号紧邻渤海海湾，星海广场地理位置优越。 星海广场原始是星海湾的一个废弃盐场，后为纪念香港回归，被建成为亚洲最大的城市广场。</t>
  </si>
  <si>
    <t>10001,10002,10277</t>
  </si>
  <si>
    <t>冰峪沟</t>
  </si>
  <si>
    <t>位于大连庄河市城北40公里的仙人洞镇附近，距市内240公里。 景区面积约47平方公里，龙华、拦马、荚蓉三山屏蔽，英纳、小峪两河盘绕。这里林木参天，山清水秀，宛如江南风景，素有“辽南小桂林”之美称。</t>
  </si>
  <si>
    <t>10001,10002,10278</t>
  </si>
  <si>
    <t>发现王国主题公园</t>
  </si>
  <si>
    <t>发现王国主题公园坐落在大连金石滩国家旅游度假区中，距离大连市区约50公里。 公园分为七大主题：发现广场、传奇城堡、魔法森林、金属工厂、神秘沙漠、疯狂小镇和婚礼殿堂。</t>
  </si>
  <si>
    <t>10001,10002,10279</t>
  </si>
  <si>
    <t>黄金海岸</t>
  </si>
  <si>
    <t>观海洞南的滨海路下面，便是俗称“黄金海岸”的金沙滩和银沙滩海水浴场,大连黄金海岸又常被称为“十里黄金海岸”</t>
  </si>
  <si>
    <t>10001,10002,10280</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</si>
  <si>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</si>
  <si>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</si>
  <si>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10001,10002,10281</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</si>
  <si>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</si>
  <si>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</si>
  <si>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10001,10002,10282</t>
  </si>
  <si>
    <t>千山</t>
  </si>
  <si>
    <t>千山位于辽宁省鞍山市东南17公里处，是长白山的支脉，山峰其数近千，故名“千山”，素有“东北明珠”之称</t>
  </si>
  <si>
    <t>10001,10002,10283</t>
  </si>
  <si>
    <t>东山</t>
  </si>
  <si>
    <t>位于鞍山城区东侧，总面积975公顷，其中林地面积946公顷，水域面积22公顷，是东北地区著名的城市森林公园。</t>
  </si>
  <si>
    <t>10001,10002,10284</t>
  </si>
  <si>
    <t>汤岗子温泉</t>
  </si>
  <si>
    <t>辽宁堪称温泉之乡，而鞍山汤岗子温泉是全国四大康复中心之一。温泉环境优雅，泉水清澈透明，水内含有钾、镁、钠、硫等化学元素，对多种疾病都有显著疗效。</t>
  </si>
  <si>
    <t>10001,10002,10285</t>
  </si>
  <si>
    <t>弥勒大佛</t>
  </si>
  <si>
    <t>这是一尊由整座山峰形成的天然弥勒坐佛。大佛位于千山著名古庙之一的"南泉庵"对面山峰上，佛身高70米，肩宽46米，头高9.9米，头宽11.8米，耳长4.8米，五官清晰，四肢俱全。</t>
  </si>
  <si>
    <t>10001,10002,10286</t>
  </si>
  <si>
    <t>玉佛苑</t>
  </si>
  <si>
    <t>玉佛苑是鞍山著名的旅游景区，坐落于玉佛山风景名胜区的核心景区内，占地面积27万平方米，三面环山、一面临水，因供奉世界最大玉佛而享誉海内外。</t>
  </si>
  <si>
    <t>10001,10002,10287</t>
  </si>
  <si>
    <t>天上天景区</t>
  </si>
  <si>
    <t>天上天景区位于千山风景名胜区北部，东起千山正门，西至，五佛顶，面积约5平方公里，海拔450—-550米，为千山第二高岭，山峰奇峭，怪石嶙峋，悬崖绝壁，苍松翠柏，错落其中，以峰奇，石奇，松奇而著称。</t>
  </si>
  <si>
    <t>10001,10002,10288</t>
  </si>
  <si>
    <t>二一九公园</t>
  </si>
  <si>
    <t>建于1950年，为纪念1948年2月19日鞍山解放而命名，是东北地区最大的综合性公园。 公园总面积9.6平方公里，内设花卉区、山景区和游乐区。</t>
  </si>
  <si>
    <t>10001,10002,10289</t>
  </si>
  <si>
    <t>仙人台</t>
  </si>
  <si>
    <t>仙人台景区位于号称“东北明珠”之一的千山风景区内，景区素以山高、石怪、奇松、庙古、塔多、径幽而著称于世。</t>
  </si>
  <si>
    <t>10001,10002,10290</t>
  </si>
  <si>
    <t>白云山</t>
  </si>
  <si>
    <t>海城白云山位于海城市孤山镇东，总面积38.3平方公里，分为8个景区、200多个景点，有大小山峰450座。</t>
  </si>
  <si>
    <t>10001,10002,10291</t>
  </si>
  <si>
    <t>龙泉寺</t>
  </si>
  <si>
    <t>该寺位于辽宁省鞍山市东20公里的千山北沟东部，为千山五大禅林中现存最大的佛寺。寺院奇峰环抱，古松成林，向以历史悠久、建筑得体、布局与自然景色和谐而著称。</t>
  </si>
  <si>
    <t>10001,10002,10292</t>
  </si>
  <si>
    <t>赫图阿拉城</t>
  </si>
  <si>
    <t>赫图阿拉城位于辽宁省新宾满族自治县永陵镇。西距世界文化遗产、全国重点文物保护单位清永陵5公里。</t>
  </si>
  <si>
    <t>10001,10002,10293</t>
  </si>
  <si>
    <t>战犯管理所陈列馆</t>
  </si>
  <si>
    <t>抚顺战犯管理所原为日本侵略者为囚禁抗日志士修建的监狱，始建于1936年，当时称"抚顺监狱"。1946年3月，国民党政府接收后改称"抚顺模范监狱"。</t>
  </si>
  <si>
    <t>10001,10002,10294</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</si>
  <si>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</si>
  <si>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</si>
  <si>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10001,10002,10295</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</si>
  <si>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</si>
  <si>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</si>
  <si>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10001,10002,10296</t>
  </si>
  <si>
    <t>雷锋纪念馆</t>
  </si>
  <si>
    <t>雷锋纪念馆位于辽宁省抚顺市望花区，占地56,700平方米。1964年建馆，1992年曾进行过改建。主要烈士纪念建筑物有雷锋纪念碑、雷锋塑像、雷锋墓和雷锋事迹陈列馆</t>
  </si>
  <si>
    <t>10001,10002,10297</t>
  </si>
  <si>
    <t>三块石</t>
  </si>
  <si>
    <t>三块石森林公园以三块石山(又称烟囱山)命名，主峰海拔1131米，坐荣誉称号于长白山老龙岗余脉南麓，三块石自然保护区位于抚顺市东南部，抚顺县境内</t>
  </si>
  <si>
    <t>10001,10002,10298</t>
  </si>
  <si>
    <t>清永陵</t>
  </si>
  <si>
    <t>清永陵是清王朝的祖陵，位于辽宁省新宾满族自治县永陵镇西北起连山脚下，东距县城22公里，距永陵镇2公里。</t>
  </si>
  <si>
    <t>10001,10002,10299</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</si>
  <si>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</si>
  <si>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</si>
  <si>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10001,10002,10300</t>
  </si>
  <si>
    <t>猴石森林公园</t>
  </si>
  <si>
    <t>猴石国家森林公园位于辽宁省新宾满族自治县下营子镇大房子村赵家林场，距县城75公里，距抚顺市124公里，距沈阳189公里。总面积1935公顷，坡度10--36度。年平均温度7℃。</t>
  </si>
  <si>
    <t>10001,10002,10301</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</si>
  <si>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</si>
  <si>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</si>
  <si>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10001,10002,10302</t>
  </si>
  <si>
    <t>关门山</t>
  </si>
  <si>
    <t>本溪关门山森林公园位于本溪市东南七十公里处，它山型奇特，树木繁盛，水清景秀。由于山峻景秀，酷似黄山而得名“小黄山”，被誉为“燕东胜景”之一。</t>
  </si>
  <si>
    <t>10001,10002,10303</t>
  </si>
  <si>
    <t>桓龙湖</t>
  </si>
  <si>
    <t>桓龙湖位于辽宁桓仁县城东北，荡漾于群山之中，浩浩荡荡，碧波万顷，山奇水秀，风景如画。 湖中最大的岛屿是面积225亩的万乐岛。</t>
  </si>
  <si>
    <t>10001,10002,10304</t>
  </si>
  <si>
    <t>本溪水洞</t>
  </si>
  <si>
    <t>本溪水洞风景名胜区，位于辽宁省本溪市，在本溪市东北35公里处。被赞誉为“钟乳奇峰景万千，轻舟碧水诗画间，钟秀只应仙界有，人间独此一洞天”。</t>
  </si>
  <si>
    <t>10001,10002,10305</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</si>
  <si>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</si>
  <si>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</si>
  <si>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10001,10002,10306</t>
  </si>
  <si>
    <t>五女山</t>
  </si>
  <si>
    <t>五女山位于桓仁满族自治县桓仁镇北侧8公里处，系高句丽民族开国都城。相传有五女屯兵其上，因此为名。</t>
  </si>
  <si>
    <t>10001,10002,10307</t>
  </si>
  <si>
    <t>望天洞</t>
  </si>
  <si>
    <t>本溪市桓仁县的望天洞位于桓仁满族自治县境内，已发现长度5000余延长米，洞内景观迷人，奇、特、险俱全，有石林、城墙、雪莲、冰川、喷泉、瀑布、暗河等。望天洞，世界罕见。</t>
  </si>
  <si>
    <t>10001,10002,10308</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</si>
  <si>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</si>
  <si>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</si>
  <si>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10001,10002,10309</t>
  </si>
  <si>
    <t>大石湖</t>
  </si>
  <si>
    <t>大石湖距本溪满族自治县城区50公里，是太子河的发源地。大石湖在鹰嘴山下，未见石湖先闻声，距五里之遥耳闻隆隆之音，象钱塘江一般，这就是大石湖传来的瀑布声。</t>
  </si>
  <si>
    <t>10001,10002,10310</t>
  </si>
  <si>
    <t>老边沟风景区</t>
  </si>
  <si>
    <t>辽宁本溪老边沟风景区，位于辽宁省本溪县东营坊乡南营坊村，是一个南北走向的山谷，沟里贯穿一条小河，长流不息，沿河的两边长满了枫树。</t>
  </si>
  <si>
    <t>10001,10002,10311</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</si>
  <si>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</si>
  <si>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</si>
  <si>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10001,10002,10312</t>
  </si>
  <si>
    <t>大鹿岛</t>
  </si>
  <si>
    <t>位于丹东东港市大孤山镇，是我国海岸线北端的第一大岛，距大孤山码头9海里。形如一只马蹄，北高南低，岛上气候宜人，树木森森，是旅游度假胜地。</t>
  </si>
  <si>
    <t>10001,10002,10313</t>
  </si>
  <si>
    <t>抗美援朝纪念馆</t>
  </si>
  <si>
    <t>位于锦江山西麓，由纪念塔、陈列馆、全景画馆3大主体建筑组成。纪念塔气势宏伟，庄严肃穆，总高53米、象征1953年抗美援朝战争胜利。</t>
  </si>
  <si>
    <t>10001,10002,10314</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</si>
  <si>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</si>
  <si>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</si>
  <si>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10001,10002,10315</t>
  </si>
  <si>
    <t>天华山</t>
  </si>
  <si>
    <t>天华山风景名胜区位于辽宁省东部山区的宽甸满族自治县灌水镇北部，为长白山脉西南麓，海拔1100多米的高寒林带区，景区总面积63平方公里。</t>
  </si>
  <si>
    <t>10001,10002,10316</t>
  </si>
  <si>
    <t>凤凰山</t>
  </si>
  <si>
    <t>国家级风景名胜区风凰山是辽宁四大名山之一，位于丹东市西北57公里处。被誉为“万里长城第一山” 唐贞观年间唐太宗李世民御驾东巡，游览此山时，有“凤凰拜祖”的传说，遂赐此山名为“凤凰山</t>
  </si>
  <si>
    <t>10001,10002,10317</t>
  </si>
  <si>
    <t>鸭绿江断桥</t>
  </si>
  <si>
    <t>鸭绿江，古称浿水、马訾水，唐朝始称鸭绿江，是位于中国和朝鲜之间的一条界江，发源于长白天池。鸭绿江风景名胜区位于鸭绿江中下游丹东市境内，东起浑江口,西至大东港,全长210公里。</t>
  </si>
  <si>
    <t>10001,10002,10318</t>
  </si>
  <si>
    <t>天桥沟</t>
  </si>
  <si>
    <t>天桥沟国家级森林公园是国家AAAA级风景旅游区，位于辽宁省宽甸县满族自治县境内，属长白山脉老岭支脉，距宽甸县城59公里，距丹东市155公里，距离沈阳市220公里。</t>
  </si>
  <si>
    <t>10001,10002,10319</t>
  </si>
  <si>
    <t>虎山长城</t>
  </si>
  <si>
    <t>虎山位于丹东市城东十五公里的鸭绿江畔，是国家级鸭绿江风景名胜区的一个重要景区，隔江与朝鲜的于赤岛和古城义洲相望。</t>
  </si>
  <si>
    <t>10001,10002,10320</t>
  </si>
  <si>
    <t>鸭绿江</t>
  </si>
  <si>
    <t>10001,10002,10321</t>
  </si>
  <si>
    <t>五龙背温泉</t>
  </si>
  <si>
    <t>五龙背温泉位于市西北郊25公里，因地处五龙山背而得名，有“五龙神水”之称。是丹东温泉浴场中一个集疗养、旅游、娱乐、休闲度假、承办会议、培训为一体的综合性温泉景区。</t>
  </si>
  <si>
    <t>10001,10002,10322</t>
  </si>
  <si>
    <t>笔架山</t>
  </si>
  <si>
    <t>道教名山胜地,位于辽宁省西部，面对渤海，毗邻锦州港，坐落在锦州经济技术开发区内。 以笔架山岛和“天桥”为主要景点，大致分为岛上游览、海上观光、岸边娱乐、沙滩海浴和度假修养五个区域。</t>
  </si>
  <si>
    <t>10001,10002,10323</t>
  </si>
  <si>
    <t>锦州世界园林博览会</t>
  </si>
  <si>
    <t>2013锦州世园会经两大国际园林园艺权威组织——国际风景园林师联合会、国际园艺生产者协会和中国国际贸易促进委员会批准，也已获得省政府批准。</t>
  </si>
  <si>
    <t>10001,10002,10324</t>
  </si>
  <si>
    <t>北普陀山</t>
  </si>
  <si>
    <t>位于锦州市西北郊7公里处，历史源远流长，文化底蕴深邃丰厚，它与南普陀山，遥遥相望，被誉为“关外第一佛山”。</t>
  </si>
  <si>
    <t>10001,10002,10325</t>
  </si>
  <si>
    <t>广济寺</t>
  </si>
  <si>
    <t>广济寺位于锦州古塔区。广济寺原名普济寺，俗称大佛寺。寺院坐北朝南，占地3000多平方米，有两进院落。 最南面为天王殿，过天王殿，东西两侧各有一座四角攒尖、做工精细的方亭。</t>
  </si>
  <si>
    <t>10001,10002,10326</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</si>
  <si>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</si>
  <si>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</si>
  <si>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10001,10002,10327</t>
  </si>
  <si>
    <t>观音洞</t>
  </si>
  <si>
    <t>观音洞是锦州著名的风景区，原名普驼寺。位于锦州西北郊7公里，景区包括东西幡龙山、鸡冠山、观音洞山、平顶山、红石山、二郎洞山等，方圆7.26平方公里。</t>
  </si>
  <si>
    <t>10001,10002,10328</t>
  </si>
  <si>
    <t>辽沈战役纪念馆</t>
  </si>
  <si>
    <t>辽沈战役纪念馆成立于1959年。1978年10月叶剑英题写馆名。新馆于1988年10月31日举行隆重的落成典礼并对外开放。</t>
  </si>
  <si>
    <t>10001,10002,10329</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</si>
  <si>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</si>
  <si>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</si>
  <si>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10001,10002,10330</t>
  </si>
  <si>
    <t>闾山</t>
  </si>
  <si>
    <t>闾山，古称于微闾、无虑山，地处今辽宁省境内，为国家级自然保护区。自隋开始，此山便成为“北镇”的“五大镇山”，从而声名鹊起。</t>
  </si>
  <si>
    <t>10001,10002,10331</t>
  </si>
  <si>
    <t>崇兴寺双塔</t>
  </si>
  <si>
    <t>崇兴寺双塔属全国重点文物保护单位，位于辽宁省北镇县城内的东北隅，是两座风格一致，秀丽挺拔的辽代古塔。</t>
  </si>
  <si>
    <t>10001,10002,10332</t>
  </si>
  <si>
    <t>鲅鱼圈</t>
  </si>
  <si>
    <t>营口市鲅鱼圈区又名营口经济技术开发区，简称营口开发区。鲅鱼圈区属于行政区划范畴，而营口开发区属经济范畴。</t>
  </si>
  <si>
    <t>10001,10002,10333</t>
  </si>
  <si>
    <t>红海</t>
  </si>
  <si>
    <t>位于营口开发区红海办事处南部，北接月牙湾海滨，南临仙人岛旅游区，海岸线长347公里，该区域水清沙净，沙滩细软宽阔，沿岸植被保护较好，是一处环境优美独特的海滨，具有较高的观赏游憩价值。</t>
  </si>
  <si>
    <t>10001,10002,10334</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</si>
  <si>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</si>
  <si>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</si>
  <si>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10001,10002,10335</t>
  </si>
  <si>
    <t>楞严禅寺</t>
  </si>
  <si>
    <t>楞严禅寺位于辽宁省营口市新兴大街，是辽宁省现存较为完整的民国时期大型寺院建筑群之一。它和哈尔滨的极乐寺、长春的般若寺、沈阳的慈恩寺并称东北四大禅林。</t>
  </si>
  <si>
    <t>10001,10002,10336</t>
  </si>
  <si>
    <t>仙人岛</t>
  </si>
  <si>
    <t>仙人岛位于月牙湾南部的盖州市九垅地镇境内，该旅游区拥有5000亩海防林，每到春季，槐花飘香，泌人心肺，林中漫步，心旷神怡。</t>
  </si>
  <si>
    <t>10001,10002,10337</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</si>
  <si>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</si>
  <si>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</si>
  <si>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10001,10002,10338</t>
  </si>
  <si>
    <t>山海广场</t>
  </si>
  <si>
    <t>山海广场景区位于辽宁省营口开发区（鲅鱼圈）西部海滨旅游带，占地面积约30万平方米，由山海广场、新月牙湾浴场、观海堤（栈桥）、观景台及鲅鱼公主雕塑等组成。</t>
  </si>
  <si>
    <t>10001,10002,10339</t>
  </si>
  <si>
    <t>金沙滩海滨</t>
  </si>
  <si>
    <t>金沙滩海滨旅游区位于熊岳镇，以黄沙碧浪而著称，水清沙细，沙滩平坦，风光秀丽，旅游娱乐和休闲设施齐全，交通十分便捷，是一处天然的海滨浴场。</t>
  </si>
  <si>
    <t>10001,10002,10340</t>
  </si>
  <si>
    <t>望儿山</t>
  </si>
  <si>
    <t>望儿山，位于熊岳镇东两公里处，山峰陡立，平地拔起，高82米，海拔高106米，山顶有一藏式青砖塔，名曰望儿塔，建于明末清初，远看如一位母亲伫立山头日夜守望大海，盼望远方的儿子归来。</t>
  </si>
  <si>
    <t>10001,10002,10341</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</si>
  <si>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</si>
  <si>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</si>
  <si>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10001,10002,10342</t>
  </si>
  <si>
    <t>海棠山</t>
  </si>
  <si>
    <t>海棠山位于辽宁省阜蒙县大板镇大板村西北2公里处，主峰海拔高度715.5米,利用海棠山的天然岩石崖壁主持镌刻摩崖造像，其文字有蒙、藏、满、汉四种，50余处，在国内罕见。</t>
  </si>
  <si>
    <t>10001,10002,10343</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</si>
  <si>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</si>
  <si>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</si>
  <si>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10001,10002,10344</t>
  </si>
  <si>
    <t>瑞应寺</t>
  </si>
  <si>
    <t>瑞应寺，蒙古族人称“葛根苏木”，俗称佛喇嘛寺。位于辽宁省阜新蒙古自治县佛寺镇佛寺村。该寺始建于清康熙八年（1669年）到康熙四十四年初具规模。</t>
  </si>
  <si>
    <t>10001,10002,10345</t>
  </si>
  <si>
    <t>乌兰木图山风景区</t>
  </si>
  <si>
    <t>位于辽宁省阜新蒙古族自治县八家子乡。距阜新市区35公里，距省会沈阳200公里。是集生物科考、旅游观光、休闲娱乐为一体的旅游景区。</t>
  </si>
  <si>
    <t>10001,10002,10346</t>
  </si>
  <si>
    <t>阜新大清沟</t>
  </si>
  <si>
    <t>说起大清沟，不禁会令人联想到唐代大诗人陆游的诗句：“决决沙沟水，翻翻麦野风。欲归还小立，为爱夕阳红。”这就是大清沟沙海绿洲的真实写照</t>
  </si>
  <si>
    <t>10001,10002,10347</t>
  </si>
  <si>
    <t>查海遗址博物馆</t>
  </si>
  <si>
    <t>查（chá）海遗址位于辽宁省阜新蒙古族自治县沙拉乡查海村西五里当地称为"泉水沟"北坡的向阳扇面台地上，距阜新市区25公里。</t>
  </si>
  <si>
    <t>10001,10002,10348</t>
  </si>
  <si>
    <t>阜新千佛山</t>
  </si>
  <si>
    <t>千佛山风景区地处阜新市彰武县大四家子乡阿古庙屯，位于彰武、法库、康平三县交界处，是集宗教祭祀、摩崖石刻艺术与自然风光于一体的旅游景区。</t>
  </si>
  <si>
    <t>10001,10002,10349</t>
  </si>
  <si>
    <t>乌兰山</t>
  </si>
  <si>
    <t>乌兰山，原名北山，位于辽宁省喀喇沁左翼蒙古族自治县青年大街北端，是一座和县城融为一体的孤山。2002年县政府决定倾力鼎建北山公园时，征集山名后改为乌兰山。</t>
  </si>
  <si>
    <t>10001,10002,10350</t>
  </si>
  <si>
    <t>宝力根寺</t>
  </si>
  <si>
    <t>宝力根寺位于阜新蒙古族自治县大板镇衙门村。宝力根寺是蒙语，汉译为白泉寺，因“三泉圣井”喷发白雾而得名。</t>
  </si>
  <si>
    <t>10001,10002,10351</t>
  </si>
  <si>
    <t>巨龙湖</t>
  </si>
  <si>
    <t>位于彰武县城东北后新秋镇的巨龙湖，距阜新市140公里。1959年以混沌河改修建成水库，湖岸有沙底浅滩，是天然浴场。</t>
  </si>
  <si>
    <t>10001,10002,10352</t>
  </si>
  <si>
    <t>广佑寺</t>
  </si>
  <si>
    <t>广佑寺遗址位于白塔公园内。史料记载，该寺建于东汉，是佛教传入中国后最早出现的寺院之一。皇统五年，金世宗完颜雍之母地洪原（法号通慧圆明）在辽阳落发为尼</t>
  </si>
  <si>
    <t>10001,10002,10353</t>
  </si>
  <si>
    <t>辽阳市博物馆</t>
  </si>
  <si>
    <t>辽阳市博物馆位于辽阳市文圣区中路2号， 2002年7月被省旅游局列为国家AA级景区（点）。博物馆于1985年10月1日正式对外开放，薄一波题写馆名。</t>
  </si>
  <si>
    <t>10001,10002,10354</t>
  </si>
  <si>
    <t>核伙沟</t>
  </si>
  <si>
    <t>核伙沟自然风景区核伙沟位于辽阳县寒岭镇境内，与本溪毗邻，有火龙沟、西大沟、花溪沟三个景区，区内山势险峻，峰陡坡急沟谷纵横、水资源丰富、森林茂密，素有“东北小黄山”之美誉</t>
  </si>
  <si>
    <t>10001,10002,10355</t>
  </si>
  <si>
    <t>辽阳白塔</t>
  </si>
  <si>
    <t>辽阳白塔是全国76 座古塔之一，属国家级文物保护单位。白塔坐落于辽阳中华大街北侧，塔高七十一米，八角十三层密檐式结构，是东北地区最高的砖塔，也是全国六大高塔之一</t>
  </si>
  <si>
    <t>10001,10002,10356</t>
  </si>
  <si>
    <t>东京城</t>
  </si>
  <si>
    <t>东京城位于辽阳城东太子河右岸，距城2.5公里，现为新城村址。它是300多年前清太祖努尔哈赤定都辽阳时所建的都城，建于后金天命七年（1622年）。</t>
  </si>
  <si>
    <t>10001,10002,10357</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</si>
  <si>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</si>
  <si>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</si>
  <si>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10001,10002,10358</t>
  </si>
  <si>
    <t>曹雪芹纪念馆</t>
  </si>
  <si>
    <t>辽阳曹雪芹纪念馆座落于辽阳老城区小什街吴公馆旧址。纪念馆占地1600平方米，院内有清代平房21间，灰砖合瓦，明柱重檐，雕梁画栋，曲径回廊，实为思古探幽的好去处。</t>
  </si>
  <si>
    <t>10001,10002,10359</t>
  </si>
  <si>
    <t>碧湖温泉</t>
  </si>
  <si>
    <t>辽宁碧湖温泉度假村地处辽宁省辽阳市风景秀丽，景色宜人的汤泉谷。 谷内资源得天独厚，冷热两泉相隔300米，并涌而出，占地面积234亩，建筑面积54560平方米，投资近6亿元人民币</t>
  </si>
  <si>
    <t>10001,10002,10360</t>
  </si>
  <si>
    <t>汤河</t>
  </si>
  <si>
    <t>汤河风景区位于辽阳东南35公里的安平乡境内，距汤河河口15公里，建在白石山与墩台山脚下，总面积60.5平方公里。</t>
  </si>
  <si>
    <t>10001,10002,10361</t>
  </si>
  <si>
    <t>龙顶山</t>
  </si>
  <si>
    <t>龙顶山风景区位于城区南侧，总占地面积3682亩。 龙顶山风景区于1992年开始建设，有小型会议厅、娱乐厅，院内建有一小型游泳池，门外建有大花圃、"钟古楼"，楼内悬挂一口古钟，登楼可俯看辽化全貌。</t>
  </si>
  <si>
    <t>10001,10002,10362</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</si>
  <si>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</si>
  <si>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</si>
  <si>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10001,10002,10363</t>
  </si>
  <si>
    <t>鼎翔生态旅游度假区</t>
  </si>
  <si>
    <t>鼎翔生态旅游区远离尘嚣，森林参天，静谧幽深，花香蝶自来，林幽鸟相投，优越的生态环境招引来200多种鸟类到这里栖息繁衍。</t>
  </si>
  <si>
    <t>10001,10002,10364</t>
  </si>
  <si>
    <t>蛤蜊岗风景区</t>
  </si>
  <si>
    <t>蛤蜊岗风景区位于大洼县二界沟镇西南渤海湾，距镇区15公里。沿双台河由北向南延伸，景区面积涨潮时为15万亩，落潮时达18万亩。</t>
  </si>
  <si>
    <t>10001,10002,10365</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</si>
  <si>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</si>
  <si>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</si>
  <si>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10001,10002,10366</t>
  </si>
  <si>
    <t>双台河口</t>
  </si>
  <si>
    <t>双台河口是以保护濒危、珍稀水禽和滨海沼泽湿地生态系统为主的野生动物类型自然保护区，占地面积为12.8万公顷，有118公里长的海岸线，濒临滩涂、浅海（6米水深以内）20多万公顷。</t>
  </si>
  <si>
    <t>10001,10002,10367</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</si>
  <si>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</si>
  <si>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</si>
  <si>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10001,10002,10368</t>
  </si>
  <si>
    <t>辽河碑林</t>
  </si>
  <si>
    <t>辽河碑林由碑展区、游览观赏区和旅游服务区三部分构成，将中国的书法艺术与园林术、 石刻艺术、建筑艺术，以及诗、词、歌、赋、奇文、趣联等艺术融为一体。</t>
  </si>
  <si>
    <t>10001,10002,10369</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</si>
  <si>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</si>
  <si>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</si>
  <si>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10001,10002,10370</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</si>
  <si>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</si>
  <si>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</si>
  <si>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10001,10002,10371</t>
  </si>
  <si>
    <t>田庄台崇兴寺</t>
  </si>
  <si>
    <t>在广袤的辽河三角洲腹地，有一座享有“九庙同镇、五教共处”盛誉的历史文化名镇——田庄台镇。在田庄台镇李阳社区药王村有座崇兴寺（俗称“药王庙”）</t>
  </si>
  <si>
    <t>10001,10002,10372</t>
  </si>
  <si>
    <t>龙首山</t>
  </si>
  <si>
    <t>铁岭龙首山位于铁岭城东二里。因它从东南奔驰而来，到了柴河岸 边突然昂起，象巨龙的头，故名龙首山，是铁岭著名的风景区。</t>
  </si>
  <si>
    <t>10001,10002,10373</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</si>
  <si>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</si>
  <si>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</si>
  <si>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10001,10002,10374</t>
  </si>
  <si>
    <t>银冈书院</t>
  </si>
  <si>
    <t>银冈书院，是东北地区唯一保存下来的古代书院，是清代著名的五大书院之一，是关东第一书院，在东北教育史上具有举足轻重的地位。</t>
  </si>
  <si>
    <t>10001,10002,10375</t>
  </si>
  <si>
    <t>塞北湖</t>
  </si>
  <si>
    <t>塞北湖风景区位于距沈63公里203国道西1.5公里处。是一具有典雅、淳朴、浓厚的田园风格的度假村。 塞北湖风景区内除有供游人玩乐的一般水上项目</t>
  </si>
  <si>
    <t>10001,10002,10376</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</si>
  <si>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</si>
  <si>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</si>
  <si>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10001,10002,10377</t>
  </si>
  <si>
    <t>乡村爱情拍摄基地</t>
  </si>
  <si>
    <t>这是一个很普通的小山村，如果不是因为这部电视剧在这里拍摄，这里可能永远也不会引起世人的关注，尽管看起来也是山青水秀的</t>
  </si>
  <si>
    <t>10001,10002,10378</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</si>
  <si>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</si>
  <si>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</si>
  <si>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10001,10002,10379</t>
  </si>
  <si>
    <t>城子山</t>
  </si>
  <si>
    <t>城子山位于西丰县凉泉镇，是辽宁省首批文物保护单位和省级森林公园，是辽北远近驰 名的重要名胜。因其为高句丽时期的山城，故称城子山。</t>
  </si>
  <si>
    <t>10001,10002,10380</t>
  </si>
  <si>
    <t>龙山风景名胜区</t>
  </si>
  <si>
    <t>龙山风景名胜区位于铁岭市区中心，是辽宁省省级风景名胜区。风景区有龙首山、帽峰山、柴河水库、清河水库四个较大景区。</t>
  </si>
  <si>
    <t>10001,10002,10381</t>
  </si>
  <si>
    <t>象牙山</t>
  </si>
  <si>
    <t>辽北唯一火山岩地质公园。金朝时称此山为松山，亦名“向阳山”，后因音转为象牙山。清朝时为开原著名古八景之一--松山象笏。</t>
  </si>
  <si>
    <t>10001,10002,10382</t>
  </si>
  <si>
    <t>清风岭</t>
  </si>
  <si>
    <t>位于朝阳县长在营子乡，距市区58公里。景区内九沟十八岭无沟不秀、无岭不奇。榆林沟景区山峰连绵重叠，争奇竞秀，岩石造型妙趣天成，形象逼真，有张家界之神韵；</t>
  </si>
  <si>
    <t>10001,10002,10383</t>
  </si>
  <si>
    <t>关帝庙</t>
  </si>
  <si>
    <t>关帝庙坐落在辽宁朝阳市双塔区营州路北侧。据《大清奉天府义州西边外三座塔新建关帝庙碑记序》记载，此庙为清乾隆八年重建。</t>
  </si>
  <si>
    <t>10001,10002,10384</t>
  </si>
  <si>
    <t>槐树洞</t>
  </si>
  <si>
    <t>槐树洞风景区位于朝阳市区南二十八公里朝阳县南双庙乡境内，朝青路西侧一点三公里处的柏山脚下，景区面积57平方公里。</t>
  </si>
  <si>
    <t>10001,10002,10385</t>
  </si>
  <si>
    <t>北塔博物馆</t>
  </si>
  <si>
    <t>朝阳北塔始建于北魏孝文帝太和年间（公元485年前后），是北魏文成文明皇后冯氏在三燕宫殿旧址上，为其祖父北燕王冯弘祈祷冥福和弘扬佛法而修建的“思燕佛图</t>
  </si>
  <si>
    <t>10001,10002,10386</t>
  </si>
  <si>
    <t>劈山沟</t>
  </si>
  <si>
    <t>劈山沟自然风景区以林木、花草、山石俊秀，面积达二千公顷，整个景区内有天然齐木林、灌木林、松林、山杏林等百余种，尤为壮观的是石木参天</t>
  </si>
  <si>
    <t>10001,10002,10387</t>
  </si>
  <si>
    <t>古生物化石地质公园</t>
  </si>
  <si>
    <t>朝阳古生物化石地质公园，位于辽宁西部的朝阳市，总面积2300千米，主要地质遗迹面积207千米。主要地质遗迹为古生物化石、含化石地层、地质构造。</t>
  </si>
  <si>
    <t>10001,10002,10388</t>
  </si>
  <si>
    <t>凤凰山国家森林公园</t>
  </si>
  <si>
    <t>凤凰山国家森林公园位于辽宁省朝阳市东郊，是朝阳市最大的旅游景点。山上有“凌霄塔”、“摩云塔”、“大宝塔”三座古塔，建有四寺。</t>
  </si>
  <si>
    <t>10001,10002,10389</t>
  </si>
  <si>
    <t>牛河梁遗址</t>
  </si>
  <si>
    <t>系全国重点文物保护单位，属于红山文化晚期遗存，在中国辽宁省凌源、喀左、建平三市、县交界处，因其山下的牤牛河而得名，被评为“中国20世纪100项考古大发现”之一</t>
  </si>
  <si>
    <t>10001,10002,10390</t>
  </si>
  <si>
    <t>南北塔</t>
  </si>
  <si>
    <t>位于朝阳市新华路南侧，建于870多年前，为方形空心十三级密檐式砖塔，高约45米，由塔基、须弥座、塔身、塔檐和塔刹构成。</t>
  </si>
  <si>
    <t>10001,10002,10391</t>
  </si>
  <si>
    <t>玉清宫</t>
  </si>
  <si>
    <t>道教庙宇——玉清宫位于朝阳县羊山镇肖家店村北山坡，规模较大，占地9980平方米。此乃清末光绪年间修建的讲善堂，后改名为玉清宫。</t>
  </si>
  <si>
    <t>10001,10002,10392</t>
  </si>
  <si>
    <t>菊花岛</t>
  </si>
  <si>
    <t>菊花岛又名觉华岛，是辽东湾最大的岛屿，菊花岛乡由菊花岛、磨盘山岛、张山子岛、杨山子岛四个岛屿及一双人礁组成。</t>
  </si>
  <si>
    <t>10001,10002,10393</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</si>
  <si>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</si>
  <si>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</si>
  <si>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10001,10002,10394</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</si>
  <si>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</si>
  <si>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</si>
  <si>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10001,10002,10395</t>
  </si>
  <si>
    <t>兴城温泉</t>
  </si>
  <si>
    <t>兴城温泉，古称“汤泉”，位于市政府东边的兴海大道上。发现于唐朝初年，距今已有一千三百多年的历史。自元代以来，温泉水就被广为利用，人们在这里建有致爽亭、汤泉寺。</t>
  </si>
  <si>
    <t>10001,10002,10396</t>
  </si>
  <si>
    <t>兴城海滨</t>
  </si>
  <si>
    <t>兴海湾（俗称海口）是一个水质洁静、坡缓沙细、长约1500米天然的半月形海湾。兴城海滨是国家级风景名胜区。</t>
  </si>
  <si>
    <t>10001,10002,10397</t>
  </si>
  <si>
    <t>龙潭大峡谷</t>
  </si>
  <si>
    <t>此景区为我国0A级景区,位于辽宁省、河北省交界处，辽宁省葫芦岛市建昌县老大杖子乡境内，紧临秦皇岛、葫芦岛、朝阳三市，距北京330公里 ，天津324公里 ，沈阳440公里 ，交通便利。</t>
  </si>
  <si>
    <t>10001,10002,10398</t>
  </si>
  <si>
    <t>止锚湾</t>
  </si>
  <si>
    <t>芷锚湾位于辽宁省西部的渤海之滨，隶属葫芦岛市绥中县万家镇，毗邻山海关，交通便利，海水优质无污染，食宿宜，当地海鲜，渔家饭菜，是您避暑旅游、周末度假、自驾游的好去处</t>
  </si>
  <si>
    <t>10001,10002,10399</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</si>
  <si>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</si>
  <si>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</si>
  <si>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10001,10002,10400</t>
  </si>
  <si>
    <t>九门口长城</t>
  </si>
  <si>
    <t>九门口长城是全国重点文物保护单位。坐落在辽宁省绥中县李家乡新台子村境内，距山海关15公里，全长1704米。</t>
  </si>
  <si>
    <t>10001,10002,10401</t>
  </si>
  <si>
    <t>觉华岛</t>
  </si>
  <si>
    <t>觉华岛（菊花岛），位于辽宁省兴城市辖区。 觉华岛俗称大海山，在唐宋时代称桃花岛，辽金时代称觉华岛。因岛上盛开野菊花，于民国十一年（1922年）改称菊花岛。</t>
  </si>
  <si>
    <t>10001,10002,10402</t>
  </si>
  <si>
    <t>长影世纪城</t>
  </si>
  <si>
    <t>坐落于长春净月潭新区，长影世纪城是我国首家电影制片工业与旅游业相结合的电影主题公园，堪称东方好莱坞，是借鉴美国好莱坞环球影城和迪斯尼游乐园的精华建造而成。</t>
  </si>
  <si>
    <t>10001,10002,10403</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</si>
  <si>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</si>
  <si>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</si>
  <si>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10001,10002,10404</t>
  </si>
  <si>
    <t>南湖公园是市内最大的公园，水面面积达92万平方米，湖水清澈，岸柳低垂、曲桥亭榭，胜似江南。每逢盛夏和初秋，这里都要举办灯会、民俗风情展等各类活动；冰封时节，在白茫茫的湖面上举办的冰雪活动花样繁多</t>
  </si>
  <si>
    <t>10001,10002,10405</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</si>
  <si>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</si>
  <si>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</si>
  <si>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10001,10002,10406</t>
  </si>
  <si>
    <t>净月潭</t>
  </si>
  <si>
    <t>净月潭风景名胜区位于长春市东南部，距长春市中心12公里。国家5A级景区。有台湾日月潭姊妹潭之称。区内包括净月潭国家重点风景名胜区、净月潭国家森林公园和吉林省净月潭旅游度假区。</t>
  </si>
  <si>
    <t>10001,10002,10407</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</si>
  <si>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</si>
  <si>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</si>
  <si>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10001,10002,10408</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</si>
  <si>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</si>
  <si>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</si>
  <si>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10001,10002,10409</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</si>
  <si>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</si>
  <si>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</si>
  <si>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10001,10002,10410</t>
  </si>
  <si>
    <t>伪满新皇宫</t>
  </si>
  <si>
    <t>位于长春市宽城区光复北路，是中国清朝末代皇帝爱新觉罗·溥仪充当伪满洲国皇帝时居住的宫殿，先后用作溥仪的“执政府”与“帝宫”。</t>
  </si>
  <si>
    <t>10001,10002,10411</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</si>
  <si>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</si>
  <si>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</si>
  <si>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10001,10002,10412</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</si>
  <si>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</si>
  <si>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</si>
  <si>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10001,10002,10413</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</si>
  <si>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</si>
  <si>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</si>
  <si>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10001,10002,10414</t>
  </si>
  <si>
    <t>蛟龙红叶谷</t>
  </si>
  <si>
    <t>红叶谷风景区的山、水、草、木、走兽、飞禽无不保持着原始质朴的风貌，鲜见一丝人工痕迹，以天然山谷的优雅形态展示给人们。红叶谷美，美在自然。集红叶、叠瀑、奇树、怪石于一体。</t>
  </si>
  <si>
    <t>10001,10002,10415</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</si>
  <si>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</si>
  <si>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</si>
  <si>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10001,10002,10416</t>
  </si>
  <si>
    <t>松花湖</t>
  </si>
  <si>
    <t>松花湖：松花湖风景名胜区是吉林省著名旅游景区，国家AAAA级景区（正申报AAAAA）。位于吉林省吉林市丰满区南郊，距主城区15公里。水域辽阔，湖叉繁多，状如蛟龙。</t>
  </si>
  <si>
    <t>10001,10002,10417</t>
  </si>
  <si>
    <t>北大湖滑雪场</t>
  </si>
  <si>
    <t>北大湖滑雪场是集竞赛、训练、旅游、健身康复于一体的体育和旅游中心，有着得天独厚的自然优势，山坡平缓，少陡崖峭壁，积雪日达160天左右。</t>
  </si>
  <si>
    <t>10001,10002,10418</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</si>
  <si>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</si>
  <si>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</si>
  <si>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10001,10002,10419</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</si>
  <si>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</si>
  <si>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</si>
  <si>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10001,10002,10420</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</si>
  <si>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</si>
  <si>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</si>
  <si>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10001,10002,10421</t>
  </si>
  <si>
    <t>天主教堂</t>
  </si>
  <si>
    <t>从1917年动工，费时10年，于民国十五年(丙寅1926年)落成。教堂前部有三座尖塔形建筑，中间塔尖高42米，是教堂钟楼，每逢礼拜日或天主教节日，教堂钟声传数里之外。</t>
  </si>
  <si>
    <t>10001,10002,10422</t>
  </si>
  <si>
    <t>叶赫那拉古城</t>
  </si>
  <si>
    <t>叶赫那拉古城，位于四平市梨树县东南部，是著名民俗风景旅游点，以富有女真族特色的古城堡建筑闻名。 叶赫部族，在满语中意为“河边的太阳”，是满族的重要发祥地之一。</t>
  </si>
  <si>
    <t>10001,10002,10423</t>
  </si>
  <si>
    <t>郑家屯</t>
  </si>
  <si>
    <t>郑家屯，现称：双辽市城区，是一座历史悠久的古城。郑家屯位于吉林省西部、双辽市境域西南部，地处吉林、辽宁、内蒙古三省（区）交界点，东、西辽河汇流处，坐落在西辽河的西岸上。</t>
  </si>
  <si>
    <t>10001,10002,10424</t>
  </si>
  <si>
    <t>四平战役纪念馆</t>
  </si>
  <si>
    <t>中国共产党领导的东北民主联军以伤亡四万余人，其中牺牲近两万人的代价夺取了四平之战的最后胜利，他们用鲜血与生命书就了四战四平的历史，使其成为关东大地的历史名篇。</t>
  </si>
  <si>
    <t>10001,10002,10425</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</si>
  <si>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</si>
  <si>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</si>
  <si>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10001,10002,10426</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</si>
  <si>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</si>
  <si>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</si>
  <si>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10001,10002,10427</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</si>
  <si>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</si>
  <si>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</si>
  <si>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10001,10002,10428</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</si>
  <si>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</si>
  <si>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</si>
  <si>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10001,10002,10429</t>
  </si>
  <si>
    <t>一马树森林公园</t>
  </si>
  <si>
    <t>一马树森林公园是省级森林公园，隶属于双辽市实验林场，距市区10公里，交通便利。公园占地8000亩，森林覆盖率95%，松鼠、狼、獾等10余种野生动物和30多种鸟类在此繁衍生息。</t>
  </si>
  <si>
    <t>10001,10002,10430</t>
  </si>
  <si>
    <t>伊通火山群</t>
  </si>
  <si>
    <t>世所罕见的伊通火山群，位于吉林省伊通满族自治县、长春市郊区、公主岭市与四平市境内。由新生代第三纪渐新世至上新世形成的十六座火山穹丘组成。</t>
  </si>
  <si>
    <t>10001,10002,10431</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</si>
  <si>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</si>
  <si>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</si>
  <si>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10001,10002,10432</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</si>
  <si>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</si>
  <si>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</si>
  <si>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10001,10002,10433</t>
  </si>
  <si>
    <t>福寿宫魁星楼</t>
  </si>
  <si>
    <t>辽源福寿宫始建于光绪23年（1897年），经历代大德高道修缮扩建，至解放前夕，福寿宫形成规模，依山而建具有传统宫殿式建筑风格大殿五层，建有东西配殿、钟鼓楼、讲经堂、宿舍等百余间。</t>
  </si>
  <si>
    <t>10001,10002,10434</t>
  </si>
  <si>
    <t>扎兰芬围民俗文化园</t>
  </si>
  <si>
    <t>扎兰芬围民俗文化园原来是清代盛京围场105围中最大的围“扎拉芬阿林的围”和著名的“扎拉芬阿林”。据“盛京通志”记载：“满语”“扎拉芬阿林”即是汉语：“寿山”，亦是围名，又是山名。</t>
  </si>
  <si>
    <t>10001,10002,10435</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</si>
  <si>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</si>
  <si>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</si>
  <si>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10001,10002,10436</t>
  </si>
  <si>
    <t>江城森林植物园</t>
  </si>
  <si>
    <t>吉林省江城森林植物园位于东丰县境内四（平）——白（山）公路303国道246公里处，西距东丰县城12公里，东距梅河口市9公里，交通便利，是集旅游、度假、餐饮、娱乐休闲为一体的动植物园。</t>
  </si>
  <si>
    <t>10001,10002,10437</t>
  </si>
  <si>
    <t>叶赫东城遗址</t>
  </si>
  <si>
    <t>赫东城遗址规划拟将龙首山公园划分为两部分进行开发完善。一是开发重建叶赫东城，再现古城风貌。二是修复完善龙首山公园各景点的基础设施、配套设施和服务设施，提高整体水平。</t>
  </si>
  <si>
    <t>10001,10002,10438</t>
  </si>
  <si>
    <t>龙泉湖山庄</t>
  </si>
  <si>
    <t>龙泉湖山庄此地山隐四龙，水蕴巨龟，有四龙抱一龟的传说。占地面积60.5公顷。广场建有长廊环绕的露天餐厅，独具一格，是举办篝火晚会和室外卡拉OK的最佳境地。</t>
  </si>
  <si>
    <t>10001,10002,10439</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</si>
  <si>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</si>
  <si>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</si>
  <si>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10001,10002,10440</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</si>
  <si>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</si>
  <si>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</si>
  <si>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10001,10002,10441</t>
  </si>
  <si>
    <t>辽源半拉山</t>
  </si>
  <si>
    <t>在吉林省辽源市区的西南有一座半壁山峦，它就是辽源市家喻户晓 的“半拉山”。半拉山自然景观奇特，如同人工凿成的半壁山峦一般矗立在东辽河的南岸上。</t>
  </si>
  <si>
    <t>10001,10002,10442</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</si>
  <si>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</si>
  <si>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</si>
  <si>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10001,10002,10443</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</si>
  <si>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</si>
  <si>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</si>
  <si>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10001,10002,10444</t>
  </si>
  <si>
    <t>三角龙湾</t>
  </si>
  <si>
    <t>三角龙湾自然保护区位于吉林省辉南县东南部，属长白山系龙岗山脉。保护区由三角龙湾、大龙湾、二龙湾、小龙湾、四方顶等组成“七湾、一湖、两顶”十大景观区.</t>
  </si>
  <si>
    <t>10001,10002,10445</t>
  </si>
  <si>
    <t>高句丽壁画</t>
  </si>
  <si>
    <t>集安古墓壁画完成于公元3年至公元427年,高句丽迁都平壤之前。众所周知,前秦建元二年(公元366年),开始凿建敦煌莫高窟。</t>
  </si>
  <si>
    <t>10001,10002,10446</t>
  </si>
  <si>
    <t>将军坟</t>
  </si>
  <si>
    <t>位于吉林省集安市东北约4公里的龙山脚下，因其造形颇似古埃及法老的陵墓，因此被誉为“东方金字塔”，推算为公元四世纪末五世纪初高句丽王朝第二十代王长寿王之陵。</t>
  </si>
  <si>
    <t>10001,10002,10447</t>
  </si>
  <si>
    <t>玉皇山</t>
  </si>
  <si>
    <t>通化玉皇山位于市区的东北隅，山景清幽，疏林掩映，风景四时绝佳。山上东西北三面屏立，中卧一块小盆地建有庙宇，其主建筑为玉皇阁庙，而玉皇山正因玉皇阁庙而得名。</t>
  </si>
  <si>
    <t>10001,10002,10448</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</si>
  <si>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</si>
  <si>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</si>
  <si>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10001,10002,10449</t>
  </si>
  <si>
    <t>鸭绿江国境旅游区</t>
  </si>
  <si>
    <t>鸭绿江国境旅游区位于吉林省集安市，与朝鲜相望。 鸭绿江两岸青峰耸立，风光旖旎，江水蜿蜒曲折，急流险滩不断，界桥、界坝见证了中朝的友谊，使你不用出国，却能感受到异国情调</t>
  </si>
  <si>
    <t>10001,10002,10450</t>
  </si>
  <si>
    <t>高句丽王城</t>
  </si>
  <si>
    <t>高句丽王城文化遗址位于吉林省集安市，是奴隶制国家高句丽王朝的遗迹，包括国内城、丸都山城、王陵（14座）及贵族墓葬（26座）</t>
  </si>
  <si>
    <t>10001,10002,10451</t>
  </si>
  <si>
    <t>丸都山城</t>
  </si>
  <si>
    <t>丸都山城，位于集安市区2.5公里处，修建在起伏险峻的丸都山上，海拔最高处为676米，是我国地方民主政权高句丽时代最为典型的早、中期山城之一</t>
  </si>
  <si>
    <t>10001,10002,10452</t>
  </si>
  <si>
    <t>长白山</t>
  </si>
  <si>
    <t>长白山位于吉林省东南部地区，是中朝两国界山。广义的长白山是指长白山脉，绵延东三省上千公里；狭义的长白山则单指其主峰长白山。长白山风景区是国家首批5A级景区</t>
  </si>
  <si>
    <t>10001,10002,10453</t>
  </si>
  <si>
    <t>温泉群</t>
  </si>
  <si>
    <t>长白山因其火山体断裂，地层较多等原因，成为我国温泉分布比较集中的地区。长白山温泉群大小有几十处，因所处地势不一，故水量不等，温度也不尽相同。</t>
  </si>
  <si>
    <t>10001,10002,10454</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</si>
  <si>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</si>
  <si>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</si>
  <si>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10001,10002,10455</t>
  </si>
  <si>
    <t>高山花园</t>
  </si>
  <si>
    <t>长白山上的“空中花园”，位于长白山西坡景区内，是东北亚唯一原始高山植被的宝库，整个高山上铺了厚厚一层花毯，无数奇花异卉争芳斗艳。</t>
  </si>
  <si>
    <t>10001,10002,10456</t>
  </si>
  <si>
    <t>谷底林海</t>
  </si>
  <si>
    <t>长白山谷底林海距长白山冰场东5公里，洞天瀑北侧。谷壁高50—60米，树分三层，这一火山口森林取名谷底林海，俗称地下森林。</t>
  </si>
  <si>
    <t>10001,10002,10457</t>
  </si>
  <si>
    <t>长白山大峡谷</t>
  </si>
  <si>
    <t>长白山大峡谷是火山爆发时期形成的地裂带，是锦江的上源，峡谷大约有70多公里长，最宽的地方有300多米。底河两岸的谷坡就显得异常陡峭。</t>
  </si>
  <si>
    <t>10001,10002,10458</t>
  </si>
  <si>
    <t>长白山北坡</t>
  </si>
  <si>
    <t>长白山北坡景区位于延边朝鲜族自治州境内。区内有天池、瀑布、温泉、小天池。地下森林、高山滑雪场、岳桦幽谷等长白山代表性景观</t>
  </si>
  <si>
    <t>10001,10002,10459</t>
  </si>
  <si>
    <t>小天池</t>
  </si>
  <si>
    <t>小天池像一块翡翠宝石，镶嵌于连绵太行中段，其奇峰、怪石、密林犹具特色，蓊郁葱茏。置身其中，如浮游于绿色的波涛之中。</t>
  </si>
  <si>
    <t>10001,10002,10460</t>
  </si>
  <si>
    <t>长白瀑布</t>
  </si>
  <si>
    <t>10001,10002,10461</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</si>
  <si>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</si>
  <si>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</si>
  <si>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10001,10002,10462</t>
  </si>
  <si>
    <t>莫莫格</t>
  </si>
  <si>
    <t>在风景如画的嫩江之畔，有一方神奇而美丽的地方，她被人们称为“鹤的故乡，鸟的天堂”，她就是吉林莫莫格国家级自然保护区。</t>
  </si>
  <si>
    <t>10001,10002,10463</t>
  </si>
  <si>
    <t>黄榆景区</t>
  </si>
  <si>
    <t>在距通榆县城约60公里，兴隆山镇西南 2 公里处，有一片至今保护完好、亚洲最大的蒙古黄榆林，这是具有原始风韵的面积约50平方公里的天然森林浴场。</t>
  </si>
  <si>
    <t>10001,10002,10464</t>
  </si>
  <si>
    <t>哈尔挠</t>
  </si>
  <si>
    <t>哈尔挠”是蒙族语言的音译，意思是黑色的水泡。它位于八百里瀚海的东北部，嫩江的西岸，是莫莫格国家级自然保护区的核心区，是国家A级湿地资源。</t>
  </si>
  <si>
    <t>10001,10002,10465</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</si>
  <si>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</si>
  <si>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</si>
  <si>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10001,10002,10466</t>
  </si>
  <si>
    <t>白城市烈士陵园</t>
  </si>
  <si>
    <t>白城市烈士陵园座落在长白公路距离市区3公理处，抗洪纪念塔南侧，占地面积6.9万平方米，建筑面积3.5万平方米，总投资1000万，是一座开放式、花园式、集教育、游憩等多功能为一体的建筑群。</t>
  </si>
  <si>
    <t>10001,10002,10467</t>
  </si>
  <si>
    <t>东沟湿地狩猎场</t>
  </si>
  <si>
    <t>东沟湿地狩猎场的总面积5万多公顷。在狩猎场南部，生长着芦苇、三棱草、灯心草、水葱、睡莲等。这里水生动物丰富，有多种鱼类、虾蚌及软体动物，为水禽提供了良好的栖息场所</t>
  </si>
  <si>
    <t>10001,10002,10468</t>
  </si>
  <si>
    <t>嫩江湾国家湿地公园</t>
  </si>
  <si>
    <t>嫩江湾，俗称“老坎子”。嫩江自大兴安岭伊利呼勒山麓发源，由北向南，一路千里，到大安台地，因地势折转东南而形成的一个天然港湾。</t>
  </si>
  <si>
    <t>10001,10002,10469</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</si>
  <si>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</si>
  <si>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</si>
  <si>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10001,10002,10470</t>
  </si>
  <si>
    <t>查干浩特旅游度假区</t>
  </si>
  <si>
    <t>蒙语“查干”为白色之意，“浩特”为城市之意，“查干浩特”即为白城之意。查干浩特为白城的历史名称。为追根溯源，回归历史，白城市在市区西北部专辟一地，命名为“查干浩特旅游经济开发区”。</t>
  </si>
  <si>
    <t>10001,10002,10471</t>
  </si>
  <si>
    <t>五间房水岛乐园</t>
  </si>
  <si>
    <t>五间房水岛乐园位于吉林省大安市西北部，依山傍水而建，座落于7个岛屿之上，绿水环绕，碧波荡漾，百舸争流，岛上树木参天，浓荫片片，百鸟翔集，与落霞齐飞。</t>
  </si>
  <si>
    <t>10001,10002,10472</t>
  </si>
  <si>
    <t>查干湖</t>
  </si>
  <si>
    <t>查干湖自然保护区是吉林省人民政府1986年批准成立的省级自然保护区。保护区面积为480平方公里，大部分在开发区境内。 保护区核心区位于辛甸泡，泡内生满芦苇，是鸟类主要栖息场所</t>
  </si>
  <si>
    <t>10001,10002,10473</t>
  </si>
  <si>
    <t>乾安泥林</t>
  </si>
  <si>
    <t>吉林省东北中部乾安县，有一处特殊的地质景观——乾安泥林。它距乾安县城35公里，位于一条南北长5余公里，东西宽2公里左右的峡谷中</t>
  </si>
  <si>
    <t>10001,10002,10474</t>
  </si>
  <si>
    <t>龙华寺</t>
  </si>
  <si>
    <t>龙华寺始建于1992年年末，位于吉林省松原市宁江区森林公园内，占地面积约30公顷，是一座集教学与修行为一体的丛林式佛教寺院。也是东北地区较大的人文景观和旅游景点</t>
  </si>
  <si>
    <t>10001,10002,10475</t>
  </si>
  <si>
    <t>孝庄祖陵风景区</t>
  </si>
  <si>
    <t>国家AAA级风景区。原名长山明珠园，建于1988年，占地面积2.2平方公里，其中水面1.4平方公里。 2004年5月10日，孝庄祖陵旅游风景区被评为国家AA级旅游区。</t>
  </si>
  <si>
    <t>10001,10002,10476</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</si>
  <si>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</si>
  <si>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</si>
  <si>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10001,10002,10477</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</si>
  <si>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</si>
  <si>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</si>
  <si>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10001,10002,10478</t>
  </si>
  <si>
    <t>明珠园</t>
  </si>
  <si>
    <t>长山明珠园是由长山热电厂出资始建于1988年，原名水上公园，为了充分发挥地理环境优势，加快开发旅游业，2001年长山热电厂出资再次对其进行了全面改造，并更名为明珠园</t>
  </si>
  <si>
    <t>10001,10002,10479</t>
  </si>
  <si>
    <t>王爷府</t>
  </si>
  <si>
    <t>王府坐落在第二松花江下游左岸，距县城35公里。王府前面是平坦的沃野，背靠花木丛生的青山，西面是蜿蜒起伏的丘陵，东面是苍翠繁茂的树林</t>
  </si>
  <si>
    <t>10001,10002,10480</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</si>
  <si>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</si>
  <si>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</si>
  <si>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10001,10002,10481</t>
  </si>
  <si>
    <t>江山度假村</t>
  </si>
  <si>
    <t>江山度假村属于国家AA级景区，原称松花江铁路林场，占地面积580公顷，隶属于长春铁路分局长春车务段，经过长期建设，度假村内野生动植物资源得到有效保护，形成了天然公园</t>
  </si>
  <si>
    <t>10001,10002,10482</t>
  </si>
  <si>
    <t>西洼荒</t>
  </si>
  <si>
    <t>绥化西洼荒位于望奎县西北部先锋乡。以水库为中心，湿地面积较大，青望路穿旁而过，周围均为农田。鱼类繁多，栖息着水鸭、百灵、灰雀等10多种野生鸟类、水禽，其中有1100多只国家二级保护鸟类灰鹤。</t>
  </si>
  <si>
    <t>10001,10002,10483</t>
  </si>
  <si>
    <t>三圣宫</t>
  </si>
  <si>
    <t>1924年，赵园波与当地善主富安保、尤成德、王凤元等人共同发起，开始筹建集儒释道为一体的“三圣宫”，用了长达20年的时间，才完成了“三圣宫”的全部建筑。</t>
  </si>
  <si>
    <t>10001,10002,10484</t>
  </si>
  <si>
    <t>林枫故居</t>
  </si>
  <si>
    <t>林枫故居纪念馆位于黑龙江省望奎县城东南域文明路12号，始建于1918年，1994年初经省委、省政府批准在林枫故居原址辟建了林枫故居纪念馆。国家AA级旅游景点。</t>
  </si>
  <si>
    <t>10001,10002,10485</t>
  </si>
  <si>
    <t>双河林木</t>
  </si>
  <si>
    <t>双河林木自然保护区位于绥化市双河镇，总面积18.00km2。野生动物栖息地，呈长方形。位于诺敏河南，东、西分别与五营乡、兴和乡接壤，地势可分为岗头地、二洼地和草沟、水塘。</t>
  </si>
  <si>
    <t>10001,10002,10486</t>
  </si>
  <si>
    <t>满族风情园</t>
  </si>
  <si>
    <t>望奎县满族风情园占地面积1.2万平方米，建筑面积3618平方米，本园主展厅展示的内容分满族的源流、生产、生活、礼仪、信仰等六个部分，分别用文字、图片和实物等多方面展示其历史风貌。</t>
  </si>
  <si>
    <t>10001,10002,10487</t>
  </si>
  <si>
    <t>金斗湾</t>
  </si>
  <si>
    <t>金斗湾旅游区位于绥棱县东北部，距县城50公里，是以森林、湖泊、河流、田间风光为主体，以人文历史为背景，集休闲度假、健身娱乐、风光浏览等多功能于一体的综合性生态旅游区。</t>
  </si>
  <si>
    <t>10001,10002,10488</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</si>
  <si>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</si>
  <si>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</si>
  <si>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10001,10002,10489</t>
  </si>
  <si>
    <t>老黑山</t>
  </si>
  <si>
    <t>老黑山位于黑龙江黑河市。我国典型火山之一，是14座火山中最高的一座。山势高耸，海拔515.9米，山林多由黑色浮石组成，因称“老黑山”。</t>
  </si>
  <si>
    <t>10001,10002,10490</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</si>
  <si>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</si>
  <si>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</si>
  <si>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10001,10002,10491</t>
  </si>
  <si>
    <t>嫩江农场</t>
  </si>
  <si>
    <t>美丽富饶的嫩江农场，地处松嫩平原、小兴安岭西南麓，始建于1955，现已拥有耕地三万公顷，总控制面积489平方公里，设有两个管辖区、三个农业作业站、三个畜牧养殖区共八个辖区。</t>
  </si>
  <si>
    <t>10001,10002,10492</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</si>
  <si>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</si>
  <si>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</si>
  <si>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</si>
  <si>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10001,10002,10493</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</si>
  <si>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</si>
  <si>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</si>
  <si>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</si>
  <si>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10001,10002,10494</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</si>
  <si>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</si>
  <si>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</si>
  <si>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</si>
  <si>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10001,10002,10495</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</si>
  <si>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</si>
  <si>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</si>
  <si>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</si>
  <si>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10001,10002,10496</t>
  </si>
  <si>
    <t>龙塔</t>
  </si>
  <si>
    <t>黑龙江省广播电视塔――龙塔是一座集广播电视发射、旅游观光、餐饮娱乐、广告传播、无线通讯于一体的综合性多功能塔，塔高336米，为目前亚洲第一、世界第二高钢塔。</t>
  </si>
  <si>
    <t>126.687,45.754</t>
  </si>
  <si>
    <t>10001,10002,10497</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</si>
  <si>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</si>
  <si>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</si>
  <si>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</si>
  <si>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10001,10002,10498</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</si>
  <si>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</si>
  <si>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</si>
  <si>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10001,10002,10499</t>
  </si>
  <si>
    <t>东北虎林园</t>
  </si>
  <si>
    <t>东北虎林园目前建有野化驯养区、成虎区、育成虎区、种虎区、狮虎区、非洲狮区、虎王区、幼虎区、步行区和观虎台，白虎8只，雪虎1只，白狮2只，狮虎兽2只，黑色美洲虎3只，非洲狮20只。</t>
  </si>
  <si>
    <t>126.607,45.823</t>
  </si>
  <si>
    <t>10001,10002,10500</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</si>
  <si>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</si>
  <si>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</si>
  <si>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</si>
  <si>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10001,10002,10501</t>
  </si>
  <si>
    <t>中华巴洛克</t>
  </si>
  <si>
    <t>“巴洛克”是17世纪意大利兴起的艺术风格，它的建筑豪华而富有激情，具有浓郁的浪漫主义色彩。其色彩浓烈，装修富丽，雕刻细腻，被公认为欧洲伟大的建筑风格之一。</t>
  </si>
  <si>
    <t>126.646,45.787</t>
  </si>
  <si>
    <t>10001,10002,10502</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</si>
  <si>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</si>
  <si>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</si>
  <si>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</si>
  <si>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10001,10002,10503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</si>
  <si>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</si>
  <si>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</si>
  <si>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</si>
  <si>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10001,10002,10504</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</si>
  <si>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</si>
  <si>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</si>
  <si>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</si>
  <si>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10001,10002,10505</t>
  </si>
  <si>
    <t>大乘寺</t>
  </si>
  <si>
    <t>大乘寺建于1939年，为黑龙江五教道德院院长孔玉书所建，是天台宗四十四嗣如法禅师住锡的道场，因此大乘寺被称为北方天台宗祖庭。后因战乱，而被迫停办佛事，进而被征用。</t>
  </si>
  <si>
    <t>123.984898,47.324024</t>
  </si>
  <si>
    <t>10001,10002,10506</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</si>
  <si>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</si>
  <si>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</si>
  <si>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</si>
  <si>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10001,10002,10507</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</si>
  <si>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</si>
  <si>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</si>
  <si>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</si>
  <si>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10001,10002,10508</t>
  </si>
  <si>
    <t>雅鲁河</t>
  </si>
  <si>
    <t>雅鲁河，黑龙江支流松花江支流嫩江右岸一级支流。又称“枒儿河”，“雅尔河”。[1]  旧名“雅尔河”。“雅鲁”，蒙古语，意为“边地”。发源于大兴安岭东麓牙克石市的博克图镇附近，海拔1266米。</t>
  </si>
  <si>
    <t>123.177158,47.111264</t>
  </si>
  <si>
    <t>10001,10002,10509</t>
  </si>
  <si>
    <t>10001,10002,10510</t>
  </si>
  <si>
    <t>10001,10002,10511</t>
  </si>
  <si>
    <t>10001,10002,10512</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</si>
  <si>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</si>
  <si>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</si>
  <si>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</si>
  <si>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10001,10002,10513</t>
  </si>
  <si>
    <t>麒麟山</t>
  </si>
  <si>
    <t>麒麟山风景区位于黑龙江省鸡东县兴农镇西侧，在201国道麒麟山收费处向西7.5公里处，距鸡西市中心约42公里，它的特点是自然景观秀丽迷人。</t>
  </si>
  <si>
    <t>130.899324,45.51268</t>
  </si>
  <si>
    <t>10001,10002,10514</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</si>
  <si>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</si>
  <si>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</si>
  <si>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</si>
  <si>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10001,10002,10515</t>
  </si>
  <si>
    <t>虎头要塞</t>
  </si>
  <si>
    <t>侵华日军虎头要塞博物馆，位于黑龙江省虎林市虎头镇西北，单位隶属于虎林市文化体育局。侵华日军虎头要塞博物馆是我国唯一一个地上和地下相结合的博物馆。</t>
  </si>
  <si>
    <t>133.677295,45.999312</t>
  </si>
  <si>
    <t>10001,10002,10516</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</si>
  <si>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</si>
  <si>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</si>
  <si>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</si>
  <si>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10001,10002,10517</t>
  </si>
  <si>
    <t>鸡西虎林虎口保护区</t>
  </si>
  <si>
    <t> 保护区属于中温带大陆性季风性气候，冬季漫长严寒，夏季短促，温热多雨，年平均气温2.5℃。植物区系组成系长白植物区系。有高等植物600种，分属130科。</t>
  </si>
  <si>
    <t>133.354118,45.87235</t>
  </si>
  <si>
    <t>10001,10002,10518</t>
  </si>
  <si>
    <t>巴楞山</t>
  </si>
  <si>
    <t>巴楞山水面浩瀚，山峰险峻，著名的景点有仙狐堂、杏花坡、小炉台日军工事遗址、天然石观、石林等景观，其独特的意境和完好的自然生态体系成为景区魅力所在。</t>
  </si>
  <si>
    <t>131.228054,45.078309</t>
  </si>
  <si>
    <t>10001,10002,10519</t>
  </si>
  <si>
    <t>莲花泡</t>
  </si>
  <si>
    <t>莲花泡，泡内土质肥沃-杂草和芦苇丛生。1960年前泡内莲花盛开，十分美观。此泡由于上坎龙坑泉水大量流入，自然形成一个大而深的泡子。因泡内盛开莲花，故得名莲花泡。</t>
  </si>
  <si>
    <t>133.451506,45.788043</t>
  </si>
  <si>
    <t>10001,10002,10520</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</si>
  <si>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</si>
  <si>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</si>
  <si>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</si>
  <si>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10001,10002,10521</t>
  </si>
  <si>
    <t>10001,10002,10522</t>
  </si>
  <si>
    <t>鹤岗国家森林公园</t>
  </si>
  <si>
    <t>黑龙江鹤岗国家森林公园于2002年创建的。鹤岗国家森林公园占地面积8万公顷，包括细鳞河民俗风情园、十里河生态风景区和桶子沟原始天然红松母树林。</t>
  </si>
  <si>
    <t>130.322479,47.538227</t>
  </si>
  <si>
    <t>10001,10002,10523</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</si>
  <si>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</si>
  <si>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</si>
  <si>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</si>
  <si>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10001,10002,10524</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</si>
  <si>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</si>
  <si>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</si>
  <si>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</si>
  <si>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10001,10002,10525</t>
  </si>
  <si>
    <t>小兴安岭</t>
  </si>
  <si>
    <t>鹤岗与萝北县的西部均为小兴安岭的林区，共有三块面积较大的原始森林保护区，其中面积最大是位于鹤岗林业局联营红松母树保护区。</t>
  </si>
  <si>
    <t>129.774496,47.994956</t>
  </si>
  <si>
    <t>10001,10002,10526</t>
  </si>
  <si>
    <t>萝北口岸</t>
  </si>
  <si>
    <t>萝北口岸地处黑龙江省东北部。1989年4月8日经国家批准为国家一类口岸，1992中俄双方政府换文，正式确认萝北——阿穆尔捷特这对岸为国际客货运输口岸。</t>
  </si>
  <si>
    <t>131.096791,47.686953</t>
  </si>
  <si>
    <t>10001,10002,10527</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</si>
  <si>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</si>
  <si>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</si>
  <si>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</si>
  <si>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10001,10002,10528</t>
  </si>
  <si>
    <t>龙江三峡</t>
  </si>
  <si>
    <t>龙江三峡,位于中国与俄罗斯之界江--黑龙江中游江段.中方行政区为黑龙江省鹤岗市萝北县太平沟乡,俄方行政区域为阿穆尔州比罗比詹犹太州十月区.中俄异域,内外兴安,</t>
  </si>
  <si>
    <t>130.889678,47.917239</t>
  </si>
  <si>
    <t>10001,10002,10529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</si>
  <si>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</si>
  <si>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</si>
  <si>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</si>
  <si>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10001,10002,10530</t>
  </si>
  <si>
    <t>10001,10002,10531</t>
  </si>
  <si>
    <t>10001,10002,10532</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</si>
  <si>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</si>
  <si>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</si>
  <si>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</si>
  <si>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10001,10002,10533</t>
  </si>
  <si>
    <t>青山国家森林公园</t>
  </si>
  <si>
    <t>青山国家森林公园位于双鸭山市岭东区。森林覆盖率82%，动植物资源丰富，它是山岳型自然 风景旅游区，国家AAA级旅游景区，2002年被列为国家级森林公园。</t>
  </si>
  <si>
    <t>131.218072,46.493091</t>
  </si>
  <si>
    <t>10001,10002,10534</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</si>
  <si>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</si>
  <si>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</si>
  <si>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</si>
  <si>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10001,10002,10535</t>
  </si>
  <si>
    <t>雁窝岛</t>
  </si>
  <si>
    <t>雁窝岛自然保护区是黑龙江省人民政府于1997年批准的内陆、水域、湿地生态系统类型的省级自然保护区。总面积15582公顷。</t>
  </si>
  <si>
    <t>132.902171,46.748589</t>
  </si>
  <si>
    <t>10001,10002,10536</t>
  </si>
  <si>
    <t>益寿山公园</t>
  </si>
  <si>
    <t>益寿山森林公园是这山城中的一美景。自从2003年益寿山公园后，政府不断对益寿山公园修建和维护，使得益寿山成为了市民度假休闲的首选。</t>
  </si>
  <si>
    <t>131.183246,46.645182</t>
  </si>
  <si>
    <t>10001,10002,10537</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</si>
  <si>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</si>
  <si>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</si>
  <si>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</si>
  <si>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10001,10002,10538</t>
  </si>
  <si>
    <t>10001,10002,10539</t>
  </si>
  <si>
    <t>10001,10002,10540</t>
  </si>
  <si>
    <t>10001,10002,10541</t>
  </si>
  <si>
    <t>10001,10002,10542</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</si>
  <si>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</si>
  <si>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</si>
  <si>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</si>
  <si>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10001,10002,10543</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</si>
  <si>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</si>
  <si>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</si>
  <si>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</si>
  <si>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10001,10002,10544</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</si>
  <si>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</si>
  <si>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</si>
  <si>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</si>
  <si>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10001,10002,10545</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</si>
  <si>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</si>
  <si>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</si>
  <si>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</si>
  <si>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10001,10002,10546</t>
  </si>
  <si>
    <t>龙虎台</t>
  </si>
  <si>
    <t>龙虎台，即辽代的混同江行宫，亦称韶阳川行在所，位于肇源县新站镇古城村址。龙虎台在辽代为重要陪都，现存有宫阙（紫禁城）城垣，道宗皇帝的墓葬遗存，战防军事工事等。</t>
  </si>
  <si>
    <t>124.200795,45.735651</t>
  </si>
  <si>
    <t>10001,10002,10547</t>
  </si>
  <si>
    <t>龙凤湿地</t>
  </si>
  <si>
    <t>   龙凤湿地自然保护区位于大庆市东南，世际大道南侧，哈大高速公路入口处，距市中心8公里。湿地面积5050公顷，平均水深达1.4米，是全国城区最大、保存较完整的湿地景观。</t>
  </si>
  <si>
    <t>125.136565,46.528082</t>
  </si>
  <si>
    <t>10001,10002,10548</t>
  </si>
  <si>
    <t>鹤鸣湖</t>
  </si>
  <si>
    <t>鹤鸣湖湿地温泉风景区是中国首家“大型原生态湿地温泉”，现已建成以温泉养生，水上游乐，湿地游览为主，集商务、会议、度假、休闲、娱乐、餐饮于一体的大型原生态湿地温泉旅游区。</t>
  </si>
  <si>
    <t>124.682408,47.254388</t>
  </si>
  <si>
    <t>10001,10002,10549</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</si>
  <si>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</si>
  <si>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</si>
  <si>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</si>
  <si>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10001,10002,10550</t>
  </si>
  <si>
    <t>大庆草原赛马场</t>
  </si>
  <si>
    <t>大庆草原赛马场坐落在泰康镇西郊，占地面积15万平方米。现有职工112人，可参赛马匹118匹。 赛场开阔，景色宜人，傍城近镇，紧邻蒙古村，亦是旅游观赏的极佳场所。</t>
  </si>
  <si>
    <t>124.428773,46.843962</t>
  </si>
  <si>
    <t>10001,10002,10551</t>
  </si>
  <si>
    <t>10001,10002,10552</t>
  </si>
  <si>
    <t>五营</t>
  </si>
  <si>
    <t>五营位于五营区丽林经营所北8公里处。这一带的林区经过几千年的自然演替，形成了以红松为主的针阔叶混交林的顶极群落，是国家最大红松天然林自然保护区。</t>
  </si>
  <si>
    <t>129.282232,48.235073</t>
  </si>
  <si>
    <t>10001,10002,10553</t>
  </si>
  <si>
    <t>透龙山</t>
  </si>
  <si>
    <t>透龙山位于小兴安岭南麓的铁力市。这里有神秘的千年古洞，罕见的奇石怪树，秀丽的湖光山色，甘甜的清泉溪水，宝贵的原始湿地。</t>
  </si>
  <si>
    <t>128.372695,47.179263</t>
  </si>
  <si>
    <t>10001,10002,10554</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</si>
  <si>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</si>
  <si>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</si>
  <si>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</si>
  <si>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10001,10002,10555</t>
  </si>
  <si>
    <t>小兴安岭石林</t>
  </si>
  <si>
    <t>黑龙江小兴安岭石林国家森林公园位于伊春市汤旺河区，面积6070公顷，由7个景区组成，其中石林景区是北方少见的一处石林自然景观。</t>
  </si>
  <si>
    <t>129.458415,48.464866</t>
  </si>
  <si>
    <t>10001,10002,10556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</si>
  <si>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</si>
  <si>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</si>
  <si>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</si>
  <si>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10001,10002,10557</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</si>
  <si>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</si>
  <si>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</si>
  <si>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</si>
  <si>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10001,10002,10558</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</si>
  <si>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</si>
  <si>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</si>
  <si>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</si>
  <si>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10001,10002,10559</t>
  </si>
  <si>
    <t>10001,10002,10560</t>
  </si>
  <si>
    <t>10001,10002,10561</t>
  </si>
  <si>
    <t>10001,10002,10562</t>
  </si>
  <si>
    <t>三江口</t>
  </si>
  <si>
    <t>三江口是松花江与黑龙江的汇合处，位于同江城东北4公里处，汇合后俗称“混同江”，故名为“三江口”，黑龙江自西而东流来，水呈墨绿色，平缓而坦荡，是东北地区著名的自然奇观之一。</t>
  </si>
  <si>
    <t>132.538016,47.707474</t>
  </si>
  <si>
    <t>10001,10002,10563</t>
  </si>
  <si>
    <t>街津口</t>
  </si>
  <si>
    <t>   街津口位于黑龙江下游的同江县境内，距离同江市区东北45公里处，正如一位赫哲族诗人所描写的“街津口，街津山，峰环三面水一湾，应是地灵人杰处，不亚塞北小江南”。</t>
  </si>
  <si>
    <t>132.875805,47.935369</t>
  </si>
  <si>
    <t>10001,10002,10564</t>
  </si>
  <si>
    <t>黑瞎子岛</t>
  </si>
  <si>
    <t>黑瞎子岛，又称熊瞎子岛、抚远三角洲，是位于中国黑龙江和乌苏里江交汇处的一个岛系，历史上是中国的固有领土，1929年被苏联占领。“黑瞎子”是“黑熊”的东北话方言词。</t>
  </si>
  <si>
    <t>134.73235,48.308766</t>
  </si>
  <si>
    <t>10001,10002,10565</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</si>
  <si>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</si>
  <si>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</si>
  <si>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</si>
  <si>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10001,10002,10566</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</si>
  <si>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</si>
  <si>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</si>
  <si>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</si>
  <si>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10001,10002,10567</t>
  </si>
  <si>
    <t>富锦国家湿地公园</t>
  </si>
  <si>
    <t>富锦国家湿地公园，坐落在黑龙江省富锦市域内的富锦国家湿地公园总面积2200公顷，园区内有“二池、一亭、五区”八大游览娱乐景区。</t>
  </si>
  <si>
    <t>131.74158,46.932173</t>
  </si>
  <si>
    <t>10001,10002,10568</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</si>
  <si>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</si>
  <si>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</si>
  <si>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</si>
  <si>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10001,10002,10569</t>
  </si>
  <si>
    <t>10001,10002,10570</t>
  </si>
  <si>
    <t>10001,10002,10571</t>
  </si>
  <si>
    <t>10001,10002,10572</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</si>
  <si>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</si>
  <si>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</si>
  <si>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</si>
  <si>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10001,10002,10573</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</si>
  <si>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</si>
  <si>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</si>
  <si>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</si>
  <si>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10001,10002,10574</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</si>
  <si>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</si>
  <si>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</si>
  <si>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</si>
  <si>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10001,10002,10575</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</si>
  <si>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</si>
  <si>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</si>
  <si>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</si>
  <si>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10001,10002,10576</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</si>
  <si>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</si>
  <si>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</si>
  <si>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</si>
  <si>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10001,10002,10577</t>
  </si>
  <si>
    <t>乌苏里江第一塔</t>
  </si>
  <si>
    <t>乌苏里江第一塔坐落在中俄边境乌苏里江畔、黑龙江珍宝岛湿地国家级自然保护区实验区内。</t>
  </si>
  <si>
    <t>133.853196,46.0817</t>
  </si>
  <si>
    <t>10001,10002,10578</t>
  </si>
  <si>
    <t>10001,10002,10579</t>
  </si>
  <si>
    <t>10001,10002,10580</t>
  </si>
  <si>
    <t>10001,10002,10581</t>
  </si>
  <si>
    <t>10001,10002,10582</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</si>
  <si>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</si>
  <si>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</si>
  <si>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</si>
  <si>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10001,10002,10583</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</si>
  <si>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</si>
  <si>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</si>
  <si>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</si>
  <si>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10001,10002,10584</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</si>
  <si>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</si>
  <si>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</si>
  <si>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</si>
  <si>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10001,10002,10585</t>
  </si>
  <si>
    <t>威虎山</t>
  </si>
  <si>
    <t>威虎山森林公园春季风光秀丽，冬季皑皑白雪，茫茫林海，呼啸猛虎，巍巍长城，是AAA级旅游景点。若是在夏季，眼前山花浪漫，脚下翠草茸茸。耳畔泉鸣鸟啼，登临者无不心旷神怡。</t>
  </si>
  <si>
    <t>129.298714,44.824296</t>
  </si>
  <si>
    <t>10001,10002,10586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</si>
  <si>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</si>
  <si>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</si>
  <si>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</si>
  <si>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10001,10002,10587</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</si>
  <si>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</si>
  <si>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</si>
  <si>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</si>
  <si>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10001,10002,10588</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</si>
  <si>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</si>
  <si>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</si>
  <si>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</si>
  <si>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10001,10002,10589</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</si>
  <si>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</si>
  <si>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</si>
  <si>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</si>
  <si>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10001,10002,10590</t>
  </si>
  <si>
    <t>10001,10002,10591</t>
  </si>
  <si>
    <t>10001,10002,10592</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</si>
  <si>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</si>
  <si>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</si>
  <si>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10001,10002,10593</t>
  </si>
  <si>
    <t>126.162405,48.730485</t>
  </si>
  <si>
    <t>10001,10002,10594</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</si>
  <si>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</si>
  <si>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</si>
  <si>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10001,10002,10595</t>
  </si>
  <si>
    <t>125.650366,49.135723</t>
  </si>
  <si>
    <t>10001,10002,10596</t>
  </si>
  <si>
    <t>翻花泉</t>
  </si>
  <si>
    <t>翻花泉矿泉水属低温矿泉水，泉温五点六度，含大量二氧化碳气体，含有多种碳酸盐，有流域治疗疾病，铁含量适当，有利于人体对铁的吸收，同时含有人体必须的十四中微量元素。</t>
  </si>
  <si>
    <t>126.152464,48.662312</t>
  </si>
  <si>
    <t>10001,10002,10597</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</si>
  <si>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</si>
  <si>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</si>
  <si>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</si>
  <si>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10001,10002,10598</t>
  </si>
  <si>
    <t>火烧山</t>
  </si>
  <si>
    <t>火烧山，山名，我国比较著名的火烧山有两座，一座位于黑龙江省黑河市五大连池景区老黑山东北2公里处，另一座则位于新疆昌吉境内。</t>
  </si>
  <si>
    <t>126.169718,48.745189</t>
  </si>
  <si>
    <t>10001,10002,10599</t>
  </si>
  <si>
    <t>格拉球山天池</t>
  </si>
  <si>
    <t>位于西列火山群的南格拉球火山口内。南格拉球山呈规则的截锥体状，青绿色中，带着明显的凹凸的条状格带，上口平平的地方就是闻名于世的天池，像图画一般。</t>
  </si>
  <si>
    <t>126.006193,48.743652</t>
  </si>
  <si>
    <t>10001,10002,10600</t>
  </si>
  <si>
    <t>10001,10002,10601</t>
  </si>
  <si>
    <t>10001,10002,10602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</si>
  <si>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</si>
  <si>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</si>
  <si>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</si>
  <si>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10001,10002,10603</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</si>
  <si>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</si>
  <si>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</si>
  <si>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</si>
  <si>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10001,10002,10604</t>
  </si>
  <si>
    <t>126.391721,46.797837</t>
  </si>
  <si>
    <t>10001,10002,10605</t>
  </si>
  <si>
    <t>126.63323,47.344873</t>
  </si>
  <si>
    <t>10001,10002,10606</t>
  </si>
  <si>
    <t>126.497056,46.83729</t>
  </si>
  <si>
    <t>10001,10002,10607</t>
  </si>
  <si>
    <t>127.07948,46.894491</t>
  </si>
  <si>
    <t>10001,10002,10608</t>
  </si>
  <si>
    <t>126.49296,46.839562</t>
  </si>
  <si>
    <t>10001,10002,10609</t>
  </si>
  <si>
    <t>127.299314,47.369611</t>
  </si>
  <si>
    <t>10001,10002,10610</t>
  </si>
  <si>
    <t>10001,10002,10611</t>
  </si>
  <si>
    <t>10001,10002,10612</t>
  </si>
  <si>
    <t>北极村</t>
  </si>
  <si>
    <t>漠河县的北极村是中国唯一可观赏到北极光和极昼、极夜现象的地区。</t>
  </si>
  <si>
    <t>122.366127,53.487363</t>
  </si>
  <si>
    <t>10001,10002,10613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</si>
  <si>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</si>
  <si>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</si>
  <si>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</si>
  <si>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10001,10002,10614</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</si>
  <si>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</si>
  <si>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</si>
  <si>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</si>
  <si>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10001,10002,10615</t>
  </si>
  <si>
    <t>最北一家</t>
  </si>
  <si>
    <t>中国最北一家位于黑龙江边，北极村最北部，是居住在中国纬度最北的一户人家。其居住房屋为“木揢楞”式的小木屋，面南背北。</t>
  </si>
  <si>
    <t>122.363828,53.497671</t>
  </si>
  <si>
    <t>10001,10002,10616</t>
  </si>
  <si>
    <t>龙江第一湾</t>
  </si>
  <si>
    <t>龙江第一湾的边缘经江水的冲刷，形成了一圈由鹅卵石与黄沙构成的沙带，在阳光的映照下，整个小岛就像镶上了金边，所以又名“金环岛”。</t>
  </si>
  <si>
    <t>123.525814,53.500849</t>
  </si>
  <si>
    <t>10001,10002,10617</t>
  </si>
  <si>
    <t>漠河九曲十八弯</t>
  </si>
  <si>
    <t>九曲十八弯是天然形成的原生态湿地，站在观景台上举目远眺，山上的苍松茂密，层层叠叠、黛绿如墨，峰峦跌宕如风起云涌，松涛阵阵似万马奔腾。</t>
  </si>
  <si>
    <t>122.670247,52.939741</t>
  </si>
  <si>
    <t>10001,10002,10618</t>
  </si>
  <si>
    <t>10001,10002,10619</t>
  </si>
  <si>
    <t>10001,10002,10620</t>
  </si>
  <si>
    <t>10001,10002,10621</t>
  </si>
  <si>
    <t>10001,10002,10622</t>
  </si>
  <si>
    <t>总统府景区</t>
  </si>
  <si>
    <t>总统府所在的熙园迄今已有600多年的历史。不仅是国民政府中央所在地，而在之前也见证着太平天国与两江总督衙门的兴衰。中西结合的院落，西式的办公楼，中式的花园。</t>
  </si>
  <si>
    <t>10001,10002,10623</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</si>
  <si>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</si>
  <si>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</si>
  <si>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10001,10002,10624</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</si>
  <si>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</si>
  <si>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</si>
  <si>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10001,10002,10625</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</si>
  <si>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</si>
  <si>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</si>
  <si>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10001,10002,10626</t>
  </si>
  <si>
    <t>南京海底世界</t>
  </si>
  <si>
    <t>南京海底世界，位于中山陵风景区内。拥有200余种，10000多尾海洋鱼类，6只来自南极的帝企鹅，20余只温带企鹅，并有北极熊、北极狐等海洋哺乳动物30余只。每天还有“人鲨共舞”与“海的女儿”等表演。</t>
  </si>
  <si>
    <t>10001,10002,10627</t>
  </si>
  <si>
    <t>侵华日军南京大屠杀遇难同胞纪念馆</t>
  </si>
  <si>
    <t>坐在船上，两岸白墙黑瓦的古建筑不断映入眼帘，建筑上的灯光和屋檐下的一串串红灯笼倒映在秦淮河水中，船好像带着你驶入了朱自清笔下《桨声灯影里的秦淮河》。</t>
  </si>
  <si>
    <t>10001,10002,10628</t>
  </si>
  <si>
    <t>玄武湖</t>
  </si>
  <si>
    <t>玄武湖古名桑泊、后湖，位于钟山脚下，是中国最大的皇家园林湖泊，与嘉兴南湖、杭州西湖并称“江南三大名湖”。</t>
  </si>
  <si>
    <t>10001,10002,10629</t>
  </si>
  <si>
    <t>红山森林动物园</t>
  </si>
  <si>
    <t>红山森林动物园位于南京玄武湖北面，紧邻南京火车站，由原来的南京玄武湖动物园迁移到此而建。动物园以独特的森林景观、丰富的动物资源、多彩的主题活动成为国内最具特色的动物园之一。</t>
  </si>
  <si>
    <t>10001,10002,10630</t>
  </si>
  <si>
    <t>明孝陵</t>
  </si>
  <si>
    <t>明孝陵在钟山风景区内，是明太祖朱元璋与马皇后的陵墓，陵墓宏伟壮观，代表了明初建筑和石刻艺术的最高成就，也直接影响了明清两代帝王陵寝的形制。</t>
  </si>
  <si>
    <t>10001,10002,10631</t>
  </si>
  <si>
    <t>中国科举博物馆(江南贡院)</t>
  </si>
  <si>
    <t>江南贡院在南京城的东南隅，是中国古代规模最大的科举考场，中国南方地区开科取士之地，也是夫子庙地区三大古建筑群之一，夫子庙秦淮风光带重要组成部分。</t>
  </si>
  <si>
    <t>10001,10002,10632</t>
  </si>
  <si>
    <t>鼋头渚</t>
  </si>
  <si>
    <t>鼋头渚是太湖北部的一处半岛，形似浮鼋翘首而得名。在这里你可以游览庞大的园林群，坐船感受太湖的烟波浩渺，登太湖仙岛一探秘境，体会郭沫若先生所赞“太湖佳绝处、毕竟鼋头渚”的意境。</t>
  </si>
  <si>
    <t>10001,10002,10633</t>
  </si>
  <si>
    <t>灵山大佛</t>
  </si>
  <si>
    <t>灵山大佛，坐落于无锡太湖边的小灵山上，是世界上最高的佛祖青铜立像，规模宏大十分壮观。大佛是中国五方五大佛之一，开光时有众多大师前来举办盛大仪式，传说对大佛祈福参拜十分灵验。</t>
  </si>
  <si>
    <t>10001,10002,10634</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</si>
  <si>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</si>
  <si>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</si>
  <si>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10001,10002,10635</t>
  </si>
  <si>
    <t>三国城</t>
  </si>
  <si>
    <t>三国城毗邻太湖，是中央电视台为拍摄84集电视剧《三国演义》而建的影视基地，景区建筑利用湖景，有火烧赤壁的水上战场、吴王宫等，游客在这里可以看到一幕幕影视剧中的场景。</t>
  </si>
  <si>
    <t>10001,10002,10636</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</si>
  <si>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</si>
  <si>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</si>
  <si>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10001,10002,10637</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</si>
  <si>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</si>
  <si>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</si>
  <si>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10001,10002,10638</t>
  </si>
  <si>
    <t>蠡园</t>
  </si>
  <si>
    <t>蠡湖，原名五里湖，是太湖东北处的一个内湖，伸入蠡湖的蠡园是无锡的老牌公园，具有江南园林风格。</t>
  </si>
  <si>
    <t>10001,10002,10639</t>
  </si>
  <si>
    <t>惠山古镇</t>
  </si>
  <si>
    <t>惠山古镇位于无锡锡惠公园北边，由大片古祠堂组成。祠堂建筑群始建于唐，盛于明清，现在看到的多是清代祠堂。</t>
  </si>
  <si>
    <t>10001,10002,10640</t>
  </si>
  <si>
    <t>南禅寺</t>
  </si>
  <si>
    <t>南禅寺虽然不大，但香火旺盛，沿无锡古运河而建的历史街区与寺庙相连，寺内的妙光塔在一片粉墙黑瓦的建筑中很是显眼，是这一带的地标。</t>
  </si>
  <si>
    <t>10001,10002,10641</t>
  </si>
  <si>
    <t>梅园</t>
  </si>
  <si>
    <t>梅园位于无锡西郊的浒山南坡，原为中国民族工业“首户”荣宗敬、荣德生兄弟于1912年建造的私家花园。</t>
  </si>
  <si>
    <t>10001,10002,10642</t>
  </si>
  <si>
    <t>云龙湖</t>
  </si>
  <si>
    <t>云龙湖地处市区中心，湖东有云龙山，湖南有珠山，湖西有小长山和卧牛山。景区内湖波浩渺，山色叠翠，古往今来，吸引了众多游子。北宋文学家苏轼任徐州知府时即情钟此湖。</t>
  </si>
  <si>
    <t>10001,10002,10643</t>
  </si>
  <si>
    <t>户部山</t>
  </si>
  <si>
    <t>户部山位于徐州古城之南又称南山。公元前206年，西楚霸王项羽定都彭城，曾在山顶建戏马台，而成为徐州的第一胜迹。</t>
  </si>
  <si>
    <t>10001,10002,10644</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</si>
  <si>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</si>
  <si>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</si>
  <si>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10001,10002,10645</t>
  </si>
  <si>
    <t>小南湖景区</t>
  </si>
  <si>
    <t>小南湖景区规划总面积1.661平方公里，其中水域面积0.962平方公里。小南湖景区布局呈“W”上有一横的形状。一横为湖南路，“W”中间的空白部位为小南湖的水面，景区内有一池二岛、三轩五园。</t>
  </si>
  <si>
    <t>10001,10002,10646</t>
  </si>
  <si>
    <t>徐州水族展览馆</t>
  </si>
  <si>
    <t>“云龙湖水上世界”座落在风景如画的云龙湖湖心岛上，它造型奇特，象长鲸击水，又似白豚卧波，洋溢着现代建筑雕塑的艺术气息。艳阳下，在四周山色、万顷碧波的映衬中，显得格外秀美。</t>
  </si>
  <si>
    <t>10001,10002,10647</t>
  </si>
  <si>
    <t>龟山汉墓</t>
  </si>
  <si>
    <t>龟山汉墓是龟山景区的主要景点之一，为西汉第六代楚襄王刘注的夫妻合葬墓，由人工开凿的两条墓道和十五间墓室组成，此墓工程浩大，气势雄伟，实为罕见。</t>
  </si>
  <si>
    <t>10001,10002,10648</t>
  </si>
  <si>
    <t>徐州博物馆</t>
  </si>
  <si>
    <t>徐州博物馆位于云龙山北麓，原址为乾隆皇帝1757年南巡时的行宫旧址，博物馆的西南侧有西汉采石场遗址，东南侧有乾隆行宫及碑园，北侧为东汉的土山汉墓。</t>
  </si>
  <si>
    <t>10001,10002,10649</t>
  </si>
  <si>
    <t>戏马台</t>
  </si>
  <si>
    <t>戏马台是徐州现存最早的古迹之一。公元前206年，盖世英雄项羽灭秦后，自立为西楚霸王，定都彭城，于城南里许的南山上，构筑崇台以观戏马，故名戏马台。</t>
  </si>
  <si>
    <t>10001,10002,10650</t>
  </si>
  <si>
    <t>滨湖公园</t>
  </si>
  <si>
    <t>滨湖公园座落于徐州市区南部秀美典雅的云龙湖风景区内，它东依人文历史悠久的云龙山，西接绵延不绝的韩山，南壤碧波万顷的云龙湖（滨湖公园由此得名）。</t>
  </si>
  <si>
    <t>10001,10002,10651</t>
  </si>
  <si>
    <t>徐州植物园</t>
  </si>
  <si>
    <t>徐州植物园位于二环北路北侧、九里山南、平山路东，此次对原苗圃内道路、绿化进行改造，同时建设花卉交易中心、服务中心和温室自然生态馆等。</t>
  </si>
  <si>
    <t>10001,10002,10652</t>
  </si>
  <si>
    <t>中华恐龙园</t>
  </si>
  <si>
    <t>中华恐龙园是一座以恐龙文化为主题的大型游乐园，是环球恐龙城的核心景区。这里既有刺激的娱乐设施，也有轻松休闲的项目，还有孩子们喜欢的动漫体验馆、各种表演，是亲子游的好去处。</t>
  </si>
  <si>
    <t>10001,10002,10653</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</si>
  <si>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</si>
  <si>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</si>
  <si>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10001,10002,10654</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</si>
  <si>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</si>
  <si>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</si>
  <si>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10001,10002,10655</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</si>
  <si>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</si>
  <si>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</si>
  <si>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10001,10002,10656</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</si>
  <si>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</si>
  <si>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</si>
  <si>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10001,10002,10657</t>
  </si>
  <si>
    <t>南山竹海</t>
  </si>
  <si>
    <t>南山竹海是一个生态旅游区，位于苏浙皖三省交界处，植被覆盖率达98%以上，有静湖、古官道、“中国第一寿星”、吴越“弟”一峰等景点。</t>
  </si>
  <si>
    <t>10001,10002,10658</t>
  </si>
  <si>
    <t>淹城春秋乐园</t>
  </si>
  <si>
    <t>淹城春秋乐园是以春秋为主题的梦幻乐园，是春秋淹城旅游区的核心景区。园内有仿古王宫、诸子百家雕塑，你可以了解到春秋时期的历史。</t>
  </si>
  <si>
    <t>10001,10002,10659</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</si>
  <si>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</si>
  <si>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</si>
  <si>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10001,10002,10660</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</si>
  <si>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</si>
  <si>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</si>
  <si>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10001,10002,10661</t>
  </si>
  <si>
    <t>红梅公园</t>
  </si>
  <si>
    <t>红梅公园是常州城内最大的公园，拥有大片湖面，绿化很好，在这里处处可见园林景致，当地人常来散步。公园内的文笔塔是常州现存最古老的建筑，每到冬末春初绽放的红梅也很出名。</t>
  </si>
  <si>
    <t>10001,10002,10662</t>
  </si>
  <si>
    <t>拙政园</t>
  </si>
  <si>
    <t>拙政园是苏州最大、最著名的园林，萦绕着错落有致的假山及精致的庭院建筑，花木并茂。这一江南园林典范与北京颐和园、承德避暑山庄、苏州留园并称为“中国四大名园”，并被列入世界文化遗产名录。</t>
  </si>
  <si>
    <t>10001,10002,10663</t>
  </si>
  <si>
    <t>白马涧龙池景区</t>
  </si>
  <si>
    <t>白马涧龙池景区位于苏州天平山的北侧，相传春秋时是吴王养马、越王勾践卧薪尝胆的地方，清乾隆帝下江南时曾拜访此地，景区中有饮马池、写着“明镜漾云根”的乾隆御碑等相关古迹。</t>
  </si>
  <si>
    <t>10001,10002,10664</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</si>
  <si>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</si>
  <si>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</si>
  <si>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10001,10002,10665</t>
  </si>
  <si>
    <t>周庄</t>
  </si>
  <si>
    <t>周庄是江南最早闻名于世的水乡古镇，被称为“中国第一水乡”。镇上水路纵横，明清老建筑依河而建，画家陈逸飞笔下的双桥刻画出小桥流水人家的温柔，古镇南边的南湖开阔美丽。</t>
  </si>
  <si>
    <t>10001,10002,10666</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</si>
  <si>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</si>
  <si>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</si>
  <si>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10001,10002,10667</t>
  </si>
  <si>
    <t>诚品书店</t>
  </si>
  <si>
    <t>这是台湾诚品书店在大陆的第一家分店，与其说是书店，不如说是以书店为主体的综合性大楼。从东门进就能看到标志性的高18米、宽6米的72级大台阶，非常宏伟。</t>
  </si>
  <si>
    <t>10001,10002,10668</t>
  </si>
  <si>
    <t>苏州博物馆</t>
  </si>
  <si>
    <t>苏州博物馆包括2006年起开放的新馆和太平天国忠王府古建筑（旧馆）两部分，整个博物馆就像一座小园林。</t>
  </si>
  <si>
    <t>10001,10002,10669</t>
  </si>
  <si>
    <t>纸箱王主题创意园区</t>
  </si>
  <si>
    <t>观前街位于苏州市中心，距离苏州火车站不远，是成街于清朝的商业老街。如今改造成了步行街，长约800米，与它辐射出去的道路太监弄、碧凤坊等一起，是苏州著名的小吃街。</t>
  </si>
  <si>
    <t>10001,10002,10670</t>
  </si>
  <si>
    <t>同里古镇</t>
  </si>
  <si>
    <t>江南水乡同里古镇位于苏州吴江，周围被湖泊围绕，网状的河流将小镇分割成七个岛，古镇上几乎家家邻水，有很多狭窄的小巷和明清老建筑，平日里游客并不太多，有种安静祥和的感觉。</t>
  </si>
  <si>
    <t>10001,10002,10671</t>
  </si>
  <si>
    <t>虎丘</t>
  </si>
  <si>
    <t>虎丘虽然只是小丘，却有悬崖峭壁和沟壑等自然景观，又因为历代以来的建设形成了众多的人文景点，园内的建筑与植株相互衬托，具有精致的江南园林风范。</t>
  </si>
  <si>
    <t>10001,10002,10672</t>
  </si>
  <si>
    <t>南通方特水上乐园</t>
  </si>
  <si>
    <t>南通方特水上乐园是环境最宜人的大型室内的恒温水上游乐公园。游玩项目包括全家总动员、飞天双龙、太空飞毯、熊出没水寨等。</t>
  </si>
  <si>
    <t>10001,10002,10673</t>
  </si>
  <si>
    <t>濠河风景名胜区</t>
  </si>
  <si>
    <t>濠河是国内保留最为完整的古代护城河。两岸有包括众多景点名胜，有唐代古刹天宁寺、南通古城墙唯一的遗迹北极阁、明代古塔文峰塔、中国首座公共博物馆南通博物苑等最为有名。</t>
  </si>
  <si>
    <t>10001,10002,10674</t>
  </si>
  <si>
    <t>南通海底世界</t>
  </si>
  <si>
    <t>南通海底世界分为热带雨林馆、珊瑚海生物馆、海兽表演馆等场馆。游客可以观赏到千奇百怪的海底生物，也可以和海龟嬉戏，与海豹玩耍等。还可以观赏到美人鱼表演。</t>
  </si>
  <si>
    <t>10001,10002,10675</t>
  </si>
  <si>
    <t>南通洲际绿博园</t>
  </si>
  <si>
    <t>南通洲际绿博园是以全球珍奇植物收集展示为核心内容，由泰山石壁照，地球仪音乐喷泉，紫薇园等主要景点组合而成，里面的奇花异，名贵树种草都来自世界各地。</t>
  </si>
  <si>
    <t>10001,10002,10676</t>
  </si>
  <si>
    <t>南通城隍庙</t>
  </si>
  <si>
    <t>南通城隍庙供奉的神灵数量众多，除了城隍老爷外，还有妈祖，吕洞宾，福禄寿三星等。南通城隍庙灯会也是一大特色，举办时间为每年的正月初八到十八，总共10天。</t>
  </si>
  <si>
    <t>10001,10002,10677</t>
  </si>
  <si>
    <t>狼山风景区</t>
  </si>
  <si>
    <t>狼山坐邻近长江，是南通最著名的景点之一。山上树木葱郁、古迹众多，主要景点有千年古刹广教寺、骆宾王墓、三仙祠、支云塔等。</t>
  </si>
  <si>
    <t>10001,10002,10678</t>
  </si>
  <si>
    <t>啬园</t>
  </si>
  <si>
    <t>啬园是清末状元、近代著名的实业家张謇先生的墓园，也是狼山风景名胜区的重要组成部分。</t>
  </si>
  <si>
    <t>10001,10002,10679</t>
  </si>
  <si>
    <t>南通探险王国</t>
  </si>
  <si>
    <t>南通探险王国是一个现代综合性主题公园。景区里的游玩项目包括史前探险、3D、4D巨幕、嘟比历险、童梦天地等项目，适合不同年龄段的游客。</t>
  </si>
  <si>
    <t>10001,10002,10680</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</si>
  <si>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</si>
  <si>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</si>
  <si>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10001,10002,10681</t>
  </si>
  <si>
    <t>城市绿谷景区</t>
  </si>
  <si>
    <t>城市绿谷是苏北最大的私人花园和别墅区，也是南通地区唯一保存相对完整的独特园林。园林植被丰富、水流清秀、自然生态环境优美怡人，园内珍奇异木众多。</t>
  </si>
  <si>
    <t>10001,10002,10682</t>
  </si>
  <si>
    <t>花果山</t>
  </si>
  <si>
    <t>花果山自然景观呈现山海相依，崎峭与开阔呼应对比的壮丽景色。更有与《西游记》故事相关联的孙悟空降生地的娲遗石，神形惟妙惟肖，栩栩如生。</t>
  </si>
  <si>
    <t>10001,10002,10683</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</si>
  <si>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</si>
  <si>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</si>
  <si>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10001,10002,10684</t>
  </si>
  <si>
    <t>水帘洞</t>
  </si>
  <si>
    <t>水帘洞，位于连云港市花果山中，因《西游记》闻名海外。吴承恩就是受了这个水帘洞的启发。在《西游记》中给早期的孙悟空提供了一个神话色彩十分浓郁的活动场所。</t>
  </si>
  <si>
    <t>10001,10002,10685</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</si>
  <si>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</si>
  <si>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</si>
  <si>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10001,10002,10686</t>
  </si>
  <si>
    <t>连云港海底世界</t>
  </si>
  <si>
    <t>连云港海洋馆位于连岛，是真正意义上的建在大海中央的海洋馆。连岛海洋馆作为连岛旅游度假区内近年来引进的最大的旅游项目之一，也是国内展示活体珊瑚品种数量最多的海洋馆。</t>
  </si>
  <si>
    <t>10001,10002,10687</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</si>
  <si>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</si>
  <si>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</si>
  <si>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10001,10002,10688</t>
  </si>
  <si>
    <t>大沙湾游乐园</t>
  </si>
  <si>
    <t>大沙湾游乐园是优质的天然海水浴场，其位于连岛中部，旧称大沙湾。沙滩长约1800米，平均宽约150米，面积约18万平方米，是江苏省最大的海滨浴场。</t>
  </si>
  <si>
    <t>10001,10002,10689</t>
  </si>
  <si>
    <t>连岛海滨浴场</t>
  </si>
  <si>
    <t>位于江苏省连云港市，又称苏马湾，是江苏省最大的天然优质海滨浴场。景点由大沙湾浴场和苏马湾浴场两部分组成。</t>
  </si>
  <si>
    <t>10001,10002,10690</t>
  </si>
  <si>
    <t>玉女峰</t>
  </si>
  <si>
    <t>玉女峰，海拨625.3米，是江苏省最高山峰。登上玉女峰是花果山之游的高潮，有缘的人在这里可看到云台山两个最为精彩的景致。</t>
  </si>
  <si>
    <t>10001,10002,10691</t>
  </si>
  <si>
    <t>海上云台山</t>
  </si>
  <si>
    <t>海上云台山即传说中的东海仙山——瀛洲，位于江苏省连云港市连云区后云台山，由云山、围屏山、桅尖山、吕端山、宿城山等58座山峰组成。</t>
  </si>
  <si>
    <t>10001,10002,10692</t>
  </si>
  <si>
    <t>周恩来纪念馆</t>
  </si>
  <si>
    <t>周恩来纪念馆位于“老淮安”古城，距周恩来故居仅2公里不到。这个获得过国家建筑界诸多大奖的馆区，每幢建筑的棱角、高度都有怀念周恩来的象征意义，整体令人感觉庄严肃穆。</t>
  </si>
  <si>
    <t>10001,10002,10693</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</si>
  <si>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</si>
  <si>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</si>
  <si>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10001,10002,10694</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</si>
  <si>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</si>
  <si>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</si>
  <si>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10001,10002,10695</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</si>
  <si>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</si>
  <si>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</si>
  <si>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10001,10002,10696</t>
  </si>
  <si>
    <t>老子山温泉</t>
  </si>
  <si>
    <t>洪泽老子山温泉水温高达63℃，泉质优良，得天独厚，富含多种人体必需的微量元素。山庄充分利用稀世天然资源，开辟出温泉新天地。</t>
  </si>
  <si>
    <t>10001,10002,10697</t>
  </si>
  <si>
    <t>淮安府署</t>
  </si>
  <si>
    <t>淮安府署，其大堂体量为全国之最，面积超过500平方米。淮安府署是淮安历史地位的象征和见证，其规模宏大。</t>
  </si>
  <si>
    <t>10001,10002,10698</t>
  </si>
  <si>
    <t>河下古镇</t>
  </si>
  <si>
    <t>河下古镇位于江苏省淮安市淮安区西北隅，古邗沟入淮处的古末口，曾名北辰镇，是淮安历史文化名城的核心保护区之一。</t>
  </si>
  <si>
    <t>10001,10002,10699</t>
  </si>
  <si>
    <t>古淮河文化生态景区</t>
  </si>
  <si>
    <t>古淮河文化生态景区位于清河新区，距离市中心仅5公里，总占地1900亩，从空中俯瞰整个景区呈蘑菇云状。</t>
  </si>
  <si>
    <t>10001,10002,10700</t>
  </si>
  <si>
    <t>中国漕运博物馆</t>
  </si>
  <si>
    <t>漕运在历史上曾一度给淮安带来辉煌，中国漕运博物馆位于历史上苏北中心州府“老淮安”古城正中心，镇淮楼的北边。</t>
  </si>
  <si>
    <t>10001,10002,10701</t>
  </si>
  <si>
    <t>铁山寺国家森林公园</t>
  </si>
  <si>
    <t>铁山寺国家森林公园位于江苏省与安徽省的交界处，距北边的盱眙县城38公里，景区虽属于淮安市，但离南京市的距离更近些，约98公里。</t>
  </si>
  <si>
    <t>10001,10002,10702</t>
  </si>
  <si>
    <t>大纵湖</t>
  </si>
  <si>
    <t>大纵湖自古为盐城名胜，纵湖秋色列入盐城新十景之一，是里下河地区最大、最深的湖泊，享有苏北第一湖美誉。大纵湖大纵湖芦荡迷宫为全国之最，已经入选中国吉尼斯记录。</t>
  </si>
  <si>
    <t>10001,10002,10703</t>
  </si>
  <si>
    <t>盐城丹顶鹤湿地生态旅游区</t>
  </si>
  <si>
    <t>又名盐城国家珍禽自然保护区，坐拥大片湿地，芦苇从生，景区内圈养着黑颈鹤、白鹤、赤颈鹤等鹤类，鸭子、鸳鸯自在地在水中游泳。除了圈养的鸟类，在此也有可能看见野生鸟类。</t>
  </si>
  <si>
    <t>10001,10002,10704</t>
  </si>
  <si>
    <t>世纪公园</t>
  </si>
  <si>
    <t>位于盐都新区，占地280亩，由中心活动区、民族风情区、科技文化区、儿童活动区、密林烧烤区等五大功能区组成，全国一流的多功能绿色生态园林式市民广场。</t>
  </si>
  <si>
    <t>10001,10002,10705</t>
  </si>
  <si>
    <t>荷兰花海</t>
  </si>
  <si>
    <t>有“中国郁金香第一花海”美誉的荷兰花海，位于大丰市区北部，新丰镇中心区西部，距盐城机场30分钟路程，距大丰市区10分钟路程。</t>
  </si>
  <si>
    <t>10001,10002,10706</t>
  </si>
  <si>
    <t>陆公祠</t>
  </si>
  <si>
    <t>位于市区儒学街陆公祠巷内，建于明代嘉靖十年（公元1531年），是为纪念南宋末丞相、爱国民族英雄陆秀夫而设的祠堂。陆公祠占地1500平方米，建筑面积554平方米，为“三进两厢”式。</t>
  </si>
  <si>
    <t>10001,10002,10707</t>
  </si>
  <si>
    <t>水街</t>
  </si>
  <si>
    <t>盐城水街紧邻串场河，位于东进路和世纪大道之间，是海盐历史文化风貌区的主景区。</t>
  </si>
  <si>
    <t>10001,10002,10708</t>
  </si>
  <si>
    <t>新四军纪念馆</t>
  </si>
  <si>
    <t>新四军纪念馆是全国唯一的专业性新四军纪念馆。位于市区建军东路，为全国规模最大、资料最全、特色最明显的新四军纪念设施。</t>
  </si>
  <si>
    <t>10001,10002,10709</t>
  </si>
  <si>
    <t>盐城欢乐王国</t>
  </si>
  <si>
    <t>盐城欢乐王国馆内设施精良，由开心碰碰车、旋转木马、惊险宫、5D动感影院等多个项目组成。来大雁塔北广场逛街游玩，到盐城欢乐王国游玩一次不失是一种最佳的选择</t>
  </si>
  <si>
    <t>10001,10002,10710</t>
  </si>
  <si>
    <t>中国海盐博物馆</t>
  </si>
  <si>
    <t>盐城中国海盐博物馆于2006年1月23日经国务院批准命名，是全国唯一一座经国务院批准的全面反映中国海盐历史文明的大型专题博物馆。</t>
  </si>
  <si>
    <t>10001,10002,10711</t>
  </si>
  <si>
    <t>梅花湾</t>
  </si>
  <si>
    <t>梅花湾景区位于江苏省盐城市大丰区，是以梅花为主题的赏梅胜地，以大面积花草树木和斗龙港河分支湖泊为主体，体现了人与自然的融合。</t>
  </si>
  <si>
    <t>10001,10002,10712</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</si>
  <si>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</si>
  <si>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</si>
  <si>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10001,10002,10713</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</si>
  <si>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</si>
  <si>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</si>
  <si>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10001,10002,10714</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</si>
  <si>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</si>
  <si>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</si>
  <si>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10001,10002,10715</t>
  </si>
  <si>
    <t>茱萸湾风景区</t>
  </si>
  <si>
    <t>茱萸湾风景区位于扬州城东的京杭大运河边，因此处有河流弯道，历史上又有遍植茱萸树的茱萸村，所以名为茱萸湾。</t>
  </si>
  <si>
    <t>10001,10002,10716</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</si>
  <si>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</si>
  <si>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</si>
  <si>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10001,10002,10717</t>
  </si>
  <si>
    <t>个园</t>
  </si>
  <si>
    <t>东关街位于扬州市中心，由一块块石板铺成主街，走在路上，不时能看到青砖灰瓦的盐商大院，给游客增添了逛街的乐趣，不愧为“扬州城里最具有代表性的一条历史老街”。</t>
  </si>
  <si>
    <t>10001,10002,10718</t>
  </si>
  <si>
    <t>何园</t>
  </si>
  <si>
    <t>何园园主何芷舠，是与晚清重臣李鸿章、光绪帝师孙家鼐联姻的扬州士绅，于光绪九年（公元1883年）建造了这个私家园林。</t>
  </si>
  <si>
    <t>10001,10002,10719</t>
  </si>
  <si>
    <t>大明寺</t>
  </si>
  <si>
    <t>大明寺位于扬州瘦西湖西北角的蜀冈中峰上，因始建于南朝宋孝武帝大明年间（公元457-464年）而得名，现在看到的寺是清同治年间建的。</t>
  </si>
  <si>
    <t>10001,10002,10720</t>
  </si>
  <si>
    <t>文昌阁</t>
  </si>
  <si>
    <t>文昌阁建于明代万历十三年（公元1585年），属于扬州府学建筑群，扬州府学已不复存在，现仅存文昌阁。</t>
  </si>
  <si>
    <t>10001,10002,10721</t>
  </si>
  <si>
    <t>冶春园</t>
  </si>
  <si>
    <t>冶春园位于扬州护城河和玉带河的交汇处，距西边的瘦西湖仅400米，到冶春茶社吃早茶是这里吸引游客的主要原因。</t>
  </si>
  <si>
    <t>10001,10002,10722</t>
  </si>
  <si>
    <t>西津渡古街</t>
  </si>
  <si>
    <t>西津渡也称为西津渡历史文化街区，位于镇江市区西北，从金山公园往东步行十五分钟就能到。这里有一片历史气息浓郁的老房子，著名的西津渡古街就坐落于此。</t>
  </si>
  <si>
    <t>10001,10002,10723</t>
  </si>
  <si>
    <t>梦溪园</t>
  </si>
  <si>
    <t>梦溪园是北宋著名科学家沈括晚年居住的地方。他在此写成了科学巨著《梦溪笔谈》。现代研究中国科技史的英国科学家李约瑟博士称誉《梦溪笔谈》为十一世纪的科学坐标。</t>
  </si>
  <si>
    <t>10001,10002,10724</t>
  </si>
  <si>
    <t>焦山</t>
  </si>
  <si>
    <t>焦山海拔不高，约七十多米，与金山、北固山合称为“京口三山”。位于镇江东北面的长江江心，与对岸象山夹江对峙。焦山上古木参天，掩藏着许多石刻、古碑以及寺庙等众多景点。</t>
  </si>
  <si>
    <t>10001,10002,10725</t>
  </si>
  <si>
    <t>焦山古炮台</t>
  </si>
  <si>
    <t>焦山古炮台位于焦山东侧的山脚下，与南岸的象山炮台遥相呼应。焦山炮台石块嶙峋，八个用石灰土夯实的炮堡，呈扇形，面对着长江的入海口。</t>
  </si>
  <si>
    <t>10001,10002,10726</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</si>
  <si>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</si>
  <si>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</si>
  <si>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10001,10002,10727</t>
  </si>
  <si>
    <t>金山寺</t>
  </si>
  <si>
    <t>金山寺，又名江天禅寺，位于镇江市西北海拔43.7米的金山上，是金山的主要景点，距离镇江市中心仅3公里。</t>
  </si>
  <si>
    <t>10001,10002,10728</t>
  </si>
  <si>
    <t>茅山</t>
  </si>
  <si>
    <t>茅山位于句容市东南20公里处，大茅峰、二茅峰、三茅峰由南到北依次排列，最高峰（主峰）大茅峰海拔372.5米。</t>
  </si>
  <si>
    <t>10001,10002,10729</t>
  </si>
  <si>
    <t>北固山</t>
  </si>
  <si>
    <t>北固山是长江边的“京口三山”之一，位于另两座山金山和焦山中间，海拔55.2米。山上的景点多与《三国演义》中的故事有关，以甘露寺最为出名，是故事里刘备招亲结识孙尚香的地方。</t>
  </si>
  <si>
    <t>10001,10002,10730</t>
  </si>
  <si>
    <t>天下第一泉</t>
  </si>
  <si>
    <t>当年江水西来，至金山分为三泠：南泠、中泠和北泠。泠者，水曲也。第一泉位于中间水曲之下，故名“中泠”。</t>
  </si>
  <si>
    <t>10001,10002,10731</t>
  </si>
  <si>
    <t>昭关石塔</t>
  </si>
  <si>
    <t>因塔上刻有“昭关”两字，故名“昭关石塔”。又因其外形像一只瓶子，故又称“瓶塔”。相传为三国时孙权与刘备联姻时所建，当年称之为“石瓶”。</t>
  </si>
  <si>
    <t>10001,10002,10732</t>
  </si>
  <si>
    <t>溱湖国家湿地公园</t>
  </si>
  <si>
    <t>溱湖国家湿地公园位于泰州市东北郊，拥有大片的湖面和纵横的河道，水草和芦苇到处都是，你可以在木头栈道上散散步，或者坐游船行于河道，欣赏优美的湿地风光。</t>
  </si>
  <si>
    <t>10001,10002,10733</t>
  </si>
  <si>
    <t>泰州老街</t>
  </si>
  <si>
    <t>泰州老街位于泰州古城的东南角，是凤城河边一条明清风格的步行街，长约600米的街道两侧商铺林立，大多数是跟当地人生活息息相关的小吃店、餐馆、地方特产店。</t>
  </si>
  <si>
    <t>10001,10002,10734</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</si>
  <si>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</si>
  <si>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</si>
  <si>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10001,10002,10735</t>
  </si>
  <si>
    <t>天德湖公园</t>
  </si>
  <si>
    <t>天德湖公园位于泰州市区南郊，曾是泰州园博园的举办地，现在对于当地人来说，就是一个大公园，适合周末全家一起来休闲游。</t>
  </si>
  <si>
    <t>10001,10002,10736</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</si>
  <si>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</si>
  <si>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</si>
  <si>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10001,10002,10737</t>
  </si>
  <si>
    <t>溱潼古镇</t>
  </si>
  <si>
    <t>“莫道江南花似锦，溱潼水国胜江南”，这是一位诗人对溱潼古镇的赞美。溱潼古镇地处江苏省里下河地区，位于盐城、南通、泰州三市交界处，长江水系与淮河水系在此交汇。</t>
  </si>
  <si>
    <t>10001,10002,10738</t>
  </si>
  <si>
    <t>李中水上森林公园</t>
  </si>
  <si>
    <t>李中水上森林公园是人工生态林。公园原为荒滩，上世纪80年代初，将这里的荒滩开发成一条条垛格，栽种适应水中生长的池杉、水杉等树木品种，林中间种艿芋、油菜等经济作物。</t>
  </si>
  <si>
    <t>10001,10002,10739</t>
  </si>
  <si>
    <t>华侨城云海温泉</t>
  </si>
  <si>
    <t>云海温泉源自于1800米湿地深处，富含偏硅酸、锶、锂等多种对身体有益的矿物元素。秀美溱湖，宛如碧玉，得天独厚的环境资源，更是成就了泰州华侨城云海温泉的卓越品质。</t>
  </si>
  <si>
    <t>10001,10002,10740</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</si>
  <si>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</si>
  <si>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</si>
  <si>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10001,10002,10741</t>
  </si>
  <si>
    <t>凤城河梅园</t>
  </si>
  <si>
    <t>著名京剧艺术大师梅兰芳祖籍在泰州。1984年梅兰芳90诞辰之际，兴建了梅园（梅兰芳公园）。公园建造在市区东郊凤凰墩上，三面环水，景色幽雅。</t>
  </si>
  <si>
    <t>10001,10002,10742</t>
  </si>
  <si>
    <t>项王故里</t>
  </si>
  <si>
    <t>项王故里是西楚霸王项羽的出生地，坐落于宿迁市区南部、古黄河与大运河之间。景区里大片的仿汉建筑气势宏伟，用塑像群、场景布置等各种手法展现和项羽有关的故事，又有不少互动游戏。</t>
  </si>
  <si>
    <t>10001,10002,10743</t>
  </si>
  <si>
    <t>三台山国家森林公园</t>
  </si>
  <si>
    <t>宿迁三台山森林公园，坐落于江苏省宿迁市湖滨新区，美丽的骆马湖畔，因坐拥海拔73.4米的三台山而得名，公园的面积比较大，园内山水相依，绿化很好，是一个天然的大氧吧。</t>
  </si>
  <si>
    <t>10001,10002,10744</t>
  </si>
  <si>
    <t>洋河酒厂文化旅游区</t>
  </si>
  <si>
    <t>全国工业旅游示范点。中国著名酒都，古镇洋河位于泗阳县西30公里，北距地级宿迁市20公里，地处泗阳、泗洪、宿豫三县交界，自古商贾云集，交通便利，区位优势独特，属人文风景旅游区。</t>
  </si>
  <si>
    <t>10001,10002,10745</t>
  </si>
  <si>
    <t>克拉嗨谷</t>
  </si>
  <si>
    <t>克拉嗨谷主题乐园位于宿迁市湖滨新城，占地约45万平方米，是一个集互动体验、观赏游览、休闲娱乐、人文教育、影视制作等为一体的科技文化体验园区。</t>
  </si>
  <si>
    <t>10001,10002,10746</t>
  </si>
  <si>
    <t>洪泽湖湿地温泉度假村</t>
  </si>
  <si>
    <t>洪泽湖湿地温泉度假村地处泗洪县临淮镇境内，位于国家4A级景区“洪泽湖湿地公园”之滨，坐落在万亩水杉林中，占地面积300余亩，总投资约3亿元。</t>
  </si>
  <si>
    <t>10001,10002,10747</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</si>
  <si>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</si>
  <si>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</si>
  <si>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10001,10002,10748</t>
  </si>
  <si>
    <t>雪枫公园</t>
  </si>
  <si>
    <t>宿迁市的雪枫公园北边距京杭大运河仅几步之遥，南边距古黄河近2公里，是为了纪念抗日民族英雄彭雪枫将军诞辰100周年而建的开放式公园。</t>
  </si>
  <si>
    <t>10001,10002,10749</t>
  </si>
  <si>
    <t>泗洪洪泽湖湿地</t>
  </si>
  <si>
    <t>洪泽湖湿地公园位于泗洪到洪泽湖湿地国家级自然保护区实验区内，洪泽湖湿地国家级自然保护区是江苏省最大的淡水湿地自然保护区。</t>
  </si>
  <si>
    <t>10001,10002,10750</t>
  </si>
  <si>
    <t>骆马湖风景区</t>
  </si>
  <si>
    <t>骆马湖风景区位于宿迁中心城区北部，西临骆马湖。区内湖光秀美、水岸浅缓、水体清澈、生态优良、历史文化底蕴深厚，具备发展旅游度假区得天独厚的条件。</t>
  </si>
  <si>
    <t>10001,10002,10751</t>
  </si>
  <si>
    <t>真如禅寺</t>
  </si>
  <si>
    <t>宿迁真如禅寺，前身为宿迁寿圣禅林，俗称南大寺。依照寿圣禅寺原建设格局，吸收部分全国著名寺庙建设成果。</t>
  </si>
  <si>
    <t>10001,10002,10752</t>
  </si>
  <si>
    <t>西湖</t>
  </si>
  <si>
    <t>西湖自古便是杭州之魂所在。宋代大文豪苏东坡曾写道：“天下西湖三十六，就中最好是杭州”。西湖，她拥有三面云山，一水抱城的山光水色，她以“欲把西湖比西子，浓妆淡抹总相宜”的自然风光情系天下众生。</t>
  </si>
  <si>
    <t>10001,10002,10753</t>
  </si>
  <si>
    <t>灵隐寺</t>
  </si>
  <si>
    <t>到杭州旅游，一看西湖，二看灵隐。灵隐寺创建于东晋年间，又名云林寺。是杭州最早的古寺名刹。也是济公出家的地方。印度僧人慧理见这里景色奇幽，以为是“仙灵所隐”就在这里建寺。</t>
  </si>
  <si>
    <t>10001,10002,10754</t>
  </si>
  <si>
    <t>千岛湖风景区</t>
  </si>
  <si>
    <t>这里湖水清澈，湖面上岛屿星罗棋布，是江浙度假休闲的热门选择。 游玩千岛湖主要是坐游船登岛游览，景区按照游船线路为中心湖区、东南湖区，有固定的线路和岛屿景点。</t>
  </si>
  <si>
    <t>10001,10002,10755</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</si>
  <si>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</si>
  <si>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</si>
  <si>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10001,10002,10756</t>
  </si>
  <si>
    <t>宋城</t>
  </si>
  <si>
    <t>秉承"建筑为形，文化为魂"的经营理念，园区内宋河东街、土豪家族、胭脂巷、非来巷、美食街、市井街六大主题街区华丽升级，热闹非凡；大宋博文化体验馆、柳永风月阁、七十二行老作坊等崭新亮相；</t>
  </si>
  <si>
    <t>10001,10002,10757</t>
  </si>
  <si>
    <t>河坊街</t>
  </si>
  <si>
    <t>河坊街是目前最能够体现杭州历史文化风貌的街道之一， 这里特色小吃、 古玩字画、商铺云集</t>
  </si>
  <si>
    <t>10001,10002,10758</t>
  </si>
  <si>
    <t>塘栖古镇</t>
  </si>
  <si>
    <t>塘栖应运河而兴，历朝历代均为杭州市的水上门户，其在明清时富甲一方，贵为江南十大名镇之首。镇区内河道纵横、水网密布，是典型的江南水乡</t>
  </si>
  <si>
    <t>10001,10002,10759</t>
  </si>
  <si>
    <t>太子湾公园</t>
  </si>
  <si>
    <t>太子湾，一个充满浪漫情怀的公园，它是每个杭州人都必去的公园，也是每对新人拍照总是想要去的地方。</t>
  </si>
  <si>
    <t>10001,10002,10760</t>
  </si>
  <si>
    <t>钱塘江大桥</t>
  </si>
  <si>
    <t>这座由我国著名桥梁学家茅以升亲自设计的大桥位于六和塔东侧江面，是我国第一座自行设计建造的钢梁双层公路、铁路两用大桥。</t>
  </si>
  <si>
    <t>10001,10002,10761</t>
  </si>
  <si>
    <t>飞来峰</t>
  </si>
  <si>
    <t>灵隐一带的山峰怪石嵯峨，风景绝异，印度僧人慧理称：“此乃中天竺国灵鹫山之小岭，不知何以飞来？”，因此称为“飞来峰”。 飞来峰是江南少见的古代石窟艺术瑰宝，可与四川大足石刻媲美。</t>
  </si>
  <si>
    <t>10001,10002,10762</t>
  </si>
  <si>
    <t>天一阁</t>
  </si>
  <si>
    <t>是中国现存最早的私家藏书楼，也是亚洲现有最古老的图书馆和世界最早的三大家族图书馆之一。建于明朝中期，由当时退隐的兵部右侍郎范钦主持建造。</t>
  </si>
  <si>
    <t>10001,10002,10763</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</si>
  <si>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</si>
  <si>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</si>
  <si>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10001,10002,10764</t>
  </si>
  <si>
    <t>宁波老外滩</t>
  </si>
  <si>
    <t>老外滩曾是“五口通商”中最早的对外开埠区，是进入宁波古城的门户，比上海外滩还早20年。经过重建的老外滩基本保持了当初十里洋场的风貌。</t>
  </si>
  <si>
    <t>10001,10002,10765</t>
  </si>
  <si>
    <t>蒋氏故里</t>
  </si>
  <si>
    <t>蒋氏故居系群体建筑，它包括丰镐房、小洋房、玉泰盐铺。建筑布局为传统的前厅后堂，两厢四堂格局。楼轩相接，廊庑回环，墨柱赭壁，富丽堂皇。前厅及左右还有三个花园。厅堂廊庑内布满雕刻彩画。</t>
  </si>
  <si>
    <t>10001,10002,10766</t>
  </si>
  <si>
    <t>前童古镇</t>
  </si>
  <si>
    <t>“江南第一儒镇”、“江南小丽江”、“活着的民俗博物馆”这就是前童，一个静悄悄的千年古镇。在这个江南最大的童姓聚居地，完整的明清建筑群气势恢弘，雕梁画栋，粉墙黛瓦，浑然一体。</t>
  </si>
  <si>
    <t>10001,10002,10767</t>
  </si>
  <si>
    <t>象山影视城</t>
  </si>
  <si>
    <t>象山影视城，坐落在风景秀丽的浙江象山县大塘港生态旅游区，以灵岩山为大背景，巧妙结合了当地的山、岩、洞、水、林等自然景观。</t>
  </si>
  <si>
    <t>10001,10002,10768</t>
  </si>
  <si>
    <t>河姆渡遗址</t>
  </si>
  <si>
    <t>河姆渡遗址博物馆由文物陈列馆和遗址现场展示区两大部分组成。 河姆渡遗址的发现是因要建设一个水利工程而偶然发现的。</t>
  </si>
  <si>
    <t>10001,10002,10769</t>
  </si>
  <si>
    <t>宁波鼓楼</t>
  </si>
  <si>
    <t>鼓楼，也叫海曙楼，建于唐朝。是宁波市唯一仅存的古城楼遗址。游人登楼，便可一览宁波城之全貌。</t>
  </si>
  <si>
    <t>10001,10002,10770</t>
  </si>
  <si>
    <t>阿育王寺</t>
  </si>
  <si>
    <t>阿育王寺始建于西晋，号称六殊胜八吉样地，排名一直在天下禅宗五山之中，是中国现存唯一以阿育王命名的千年古刹。寺内珍藏着座名闻天下的佛祖舍利宝塔。</t>
  </si>
  <si>
    <t>10001,10002,10771</t>
  </si>
  <si>
    <t>天童寺</t>
  </si>
  <si>
    <t>天童寺始建于西晋，禅宗五大名刹之一，号称“东南佛国”。 是雄尊秀蔚，千楹万础，规模宏大的禅宗十方丛林。</t>
  </si>
  <si>
    <t>10001,10002,10772</t>
  </si>
  <si>
    <t>石桅岩景区</t>
  </si>
  <si>
    <t>石桅岩景区位于楠溪江风景名胜区东北部，在鹤盛乡下岙村的峡谷中，擎天拔地，有“浙南天柱”之誉，堪称华夏之冠。为一块高306米的浅红色巨石，岩顶如并蒂莲蕾，比肩而耸，形似船桅，故名石桅岩。</t>
  </si>
  <si>
    <t>10001,10002,10773</t>
  </si>
  <si>
    <t>灵峰景区</t>
  </si>
  <si>
    <t>灵峰是雁荡山的东大门，是雁荡山的精华，与灵岩、大龙湫并称“雁荡三绝”。景区并不是很大，但景点众多，其合掌峰是雁荡山的代表景观之一，峰内的观音洞建有九叠危楼，建筑极具匠心。</t>
  </si>
  <si>
    <t>10001,10002,10774</t>
  </si>
  <si>
    <t>灵岩景区</t>
  </si>
  <si>
    <t>灵岩景区是雁荡山最小巧的景点，也是“雁荡三绝”之一。不大的景区内，包含了众多的景点，以灵岩寺为中心，后有灿若云锦的屏霞嶂，左右是天柱、展旗二崖对峙，壁立千仞。</t>
  </si>
  <si>
    <t>10001,10002,10775</t>
  </si>
  <si>
    <t>大龙湫景区</t>
  </si>
  <si>
    <t>大龙湫景区古称西内谷，位于马鞍岭与东岭之间。大龙湫是雁荡山风景区内最著名的景点，为“雁荡三绝”之一，落差达197米，被誉为“天下第一瀑”。</t>
  </si>
  <si>
    <t>10001,10002,10776</t>
  </si>
  <si>
    <t>雁荡山风景区</t>
  </si>
  <si>
    <t>中国十大名山之一，因“山顶有湖，芦苇丛生，秋雁宿之”而得名。</t>
  </si>
  <si>
    <t>10001,10002,10777</t>
  </si>
  <si>
    <t>楠溪江</t>
  </si>
  <si>
    <t>楠溪江被誉为“中国山水画摇篮”，以“水秀、岩奇、瀑多、村古、滩林美”的独有特色而闻名遐迩，是我国国家级风景区当中唯一以田园山水风光见长的景区。</t>
  </si>
  <si>
    <t>10001,10002,10778</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</si>
  <si>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</si>
  <si>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</si>
  <si>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10001,10002,10779</t>
  </si>
  <si>
    <t>显胜门景区</t>
  </si>
  <si>
    <t>雁荡山中称“门”的景点多达十几处，而以显胜门为最。显胜门两崖高耸两百米，而间距仅数米，这种距离的束峙产生的效果至为强烈，令人头晕目眩，不能久待。</t>
  </si>
  <si>
    <t>10001,10002,10780</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</si>
  <si>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</si>
  <si>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</si>
  <si>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10001,10002,10781</t>
  </si>
  <si>
    <t>泰顺廊桥</t>
  </si>
  <si>
    <t>泰顺是浙江省南部一个山区县，东北接文成，西北界景宁，南与福建省为邻，总面积1700平方公里，素有“九山半水半分田”之称。境内山高路远，群峰叠翠，千米以上的山峰就有179座，平均海拔490余米。</t>
  </si>
  <si>
    <t>10001,10002,10782</t>
  </si>
  <si>
    <t>鲁迅故里风景区</t>
  </si>
  <si>
    <t>鲁迅故里风景区是鲁迅及其祖辈生活过的地方，这里不仅有鲁迅笔下《孔乙己》中被提及的咸亨酒店，还有我们倍感亲切的百草园和三味书屋。</t>
  </si>
  <si>
    <t>10001,10002,10783</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</si>
  <si>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</si>
  <si>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</si>
  <si>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10001,10002,10784</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</si>
  <si>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</si>
  <si>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</si>
  <si>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10001,10002,10785</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</si>
  <si>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</si>
  <si>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</si>
  <si>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10001,10002,10786</t>
  </si>
  <si>
    <t>沈园</t>
  </si>
  <si>
    <t>来沈园一定要看的是一堵用宋朝旧砖新砌成的照壁，壁上面刻了陆游回忆唐婉的《钗头凤》。园子很小，真正宋朝留下来的就只有一个壶芦形状的水池：壸芦池和钗头凤醉、断云石等少量假山假石。</t>
  </si>
  <si>
    <t>10001,10002,10787</t>
  </si>
  <si>
    <t>仓桥直街</t>
  </si>
  <si>
    <t>仓桥直街历史街区位于越子城历史文化保护区内，府山东侧，是以古城风貌为特色。仓桥直街主要有河道、民居、道路三部分组成，老街中环山河是越王城的重要历史遗迹，位于老街的中心线。</t>
  </si>
  <si>
    <t>10001,10002,10788</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</si>
  <si>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</si>
  <si>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</si>
  <si>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10001,10002,10789</t>
  </si>
  <si>
    <t>新昌大佛寺</t>
  </si>
  <si>
    <t>大佛寺为全国重点开放寺院，始创于东晋永和初年，距今已有1600多年历史。寺内群山环抱，山崖壁立，开凿于南朝齐梁年间的石窟弥勒佛像，高大巍峨，气势磅礴，庄严睿智，世称“江南第一大佛”；</t>
  </si>
  <si>
    <t>10001,10002,10790</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</si>
  <si>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</si>
  <si>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</si>
  <si>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10001,10002,10791</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</si>
  <si>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</si>
  <si>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</si>
  <si>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10001,10002,10792</t>
  </si>
  <si>
    <t>南浔古镇</t>
  </si>
  <si>
    <t>南浔人杰地灵，物华天宝，拥有名甲天下的辑里湖丝、“文房四宝”之一的善琏湖笔、“轻如朝雾、薄似蝉羽”的东方工艺之花双林绫绢、全国著名的菱湖淡水鱼养殖和最大的木地极生产基地。</t>
  </si>
  <si>
    <t>10001,10002,10793</t>
  </si>
  <si>
    <t>莫干山</t>
  </si>
  <si>
    <t>莫干山，为天目山之余脉，位于浙江省北部德清县境内，美丽富饶的沪、宁、杭金三角的中心，国家重点风景名胜区。因春秋末年，吴王阖闾派干将、莫邪在此铸成举世无双的雌雄双剑而得名。</t>
  </si>
  <si>
    <t>10001,10002,10794</t>
  </si>
  <si>
    <t>百间楼</t>
  </si>
  <si>
    <t>百间楼距今已有400多年历史，相传是明代礼部尚书董份为他家的保姆仆人居家而建。这里青瓦白墙，依河立楼，柳树成荫，没有千篇一律的商店门面，还是原色原味的住所。</t>
  </si>
  <si>
    <t>10001,10002,10795</t>
  </si>
  <si>
    <t>小莲庄</t>
  </si>
  <si>
    <t>小莲庄，又称“刘园”，是晚清南浔“四象”之首刘镛的私家花园，也是南浔五大名园之一。刘家三代人花了40多年建成了小莲庄，建筑、园林兼胜，由家庙、义庄和园林组成。</t>
  </si>
  <si>
    <t>10001,10002,10796</t>
  </si>
  <si>
    <t>张石铭故居</t>
  </si>
  <si>
    <t>张石铭旧宅，又名懿德堂，是南浔“四象”之一张颂贤之孙张均衡所建的大宅院。这里是一座中西合璧式楼群的经典建筑，风格奇特、结构恢宏，素有“江南第一民宅”之美誉。</t>
  </si>
  <si>
    <t>10001,10002,10797</t>
  </si>
  <si>
    <t>刘氏梯号</t>
  </si>
  <si>
    <t>刘氏梯号是面西的中西式建筑群，俗称“红房子”，是南浔“四象”之首刘镛的三子刘安的居处。总体建筑由南、中、北三部分组成，其中最有特点的是南北部分融入了罗马风格建筑。</t>
  </si>
  <si>
    <t>10001,10002,10798</t>
  </si>
  <si>
    <t>凯蒂猫家园</t>
  </si>
  <si>
    <t>凯蒂猫家园（Hello Kitty Park）是全球最大的Hello Kitty主题乐园，位于中国浙江省安吉县，园区区域优势明显，地理位置优越，景色宜人，交通便利，园区内及周边拥有酒店、餐饮、商业、娱乐等多项配套设施。</t>
  </si>
  <si>
    <t>10001,10002,10799</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</si>
  <si>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</si>
  <si>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</si>
  <si>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10001,10002,10800</t>
  </si>
  <si>
    <t>下渚湖湿地</t>
  </si>
  <si>
    <t>下渚湖又名防风湖、风渚湖，浙江德清县境内，杭州的北边。距杭州市中心40公里，杭宁高速公路德清出口处4公里，是天然形成的江南最大湿地风景区，面积10平方公里、主湖3.4平方公里。</t>
  </si>
  <si>
    <t>10001,10002,10801</t>
  </si>
  <si>
    <t>湖州古银杏长廊</t>
  </si>
  <si>
    <t>古银杏长廊位于小浦八都岕，为长兴县三大古生态奇观之一。整个长廊长约12.5公里，宽在5公里道500米之间，长廊中散落着3万株原生野银杏，其中百年以上的老树2700多株。</t>
  </si>
  <si>
    <t>10001,10002,10802</t>
  </si>
  <si>
    <t>西塘古镇</t>
  </si>
  <si>
    <t>江南六大古镇之一，是活着的千年古镇，早已被列入世界历史文化遗产预备名单。西塘最大的特点是临河的街道都有廊棚，总长近千米，来这里游玩，雨天不淋雨，晴天太阳也晒不到。</t>
  </si>
  <si>
    <t>10001,10002,10803</t>
  </si>
  <si>
    <t>乌镇</t>
  </si>
  <si>
    <t>乌镇位于浙江省桐乡市西北角，是一个有1300年建镇史的江南古镇。十字形的内河水系将全镇划分为“东栅、南栅、西栅、北栅”。这里具有典型的江南水乡特征，素有“鱼米之乡，丝绸之府”之称。</t>
  </si>
  <si>
    <t>10001,10002,10804</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</si>
  <si>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</si>
  <si>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</si>
  <si>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10001,10002,10805</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</si>
  <si>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</si>
  <si>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</si>
  <si>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10001,10002,10806</t>
  </si>
  <si>
    <t>月河古街</t>
  </si>
  <si>
    <t>月河是运河的一条支流，因"其水弯曲抱城如月"而得名，明清以来月河一带已形成繁华街市。这里小河、古桥、狭弄、旧民居、廊棚等展现了浓厚的水乡古城风情。</t>
  </si>
  <si>
    <t>10001,10002,10807</t>
  </si>
  <si>
    <t>南北湖</t>
  </si>
  <si>
    <t>南北湖风景区是我国唯一融山、海、湖为一体的景区，位于杭州湾北岸海盐县境内，是浙江省第一批省级风景名胜区，浙江十大“最佳休闲度假胜地”之一，国家AAAA级旅游景区。</t>
  </si>
  <si>
    <t>10001,10002,10808</t>
  </si>
  <si>
    <t>徐志摩故居</t>
  </si>
  <si>
    <t>徐志摩故居位于海宁市硖石镇干河街中段，是其父徐申如为徐志摩与陆小曼结婚而建造的一栋中西合壁式小洋楼。徐志摩与陆小曼婚后曾居住于此。</t>
  </si>
  <si>
    <t>10001,10002,10809</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</si>
  <si>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</si>
  <si>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</si>
  <si>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10001,10002,10810</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</si>
  <si>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</si>
  <si>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</si>
  <si>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10001,10002,10811</t>
  </si>
  <si>
    <t>张正根雕艺术馆</t>
  </si>
  <si>
    <t>张正根雕艺术馆位于浙江西塘计家弄内，共收藏了著名根雕艺术师——张正的根雕作品壹百余件。张正的作品力主七分天成，三分人工，风格大气大度，精美别致、个性鲜明、巧夺天工。</t>
  </si>
  <si>
    <t>10001,10002,10812</t>
  </si>
  <si>
    <t>诸葛八卦村</t>
  </si>
  <si>
    <t>诸葛村整体结构是诸葛亮第27代裔诸葛大狮按九宫八卦设计布局的，整个村落以钟池为核心，八条小巷向外辐射，形成内八卦，更为神奇的村外八座小山环抱整个村落，构成外八卦；</t>
  </si>
  <si>
    <t>10001,10002,10813</t>
  </si>
  <si>
    <t>秦王宫</t>
  </si>
  <si>
    <t>秦王宫景区是为陈凯歌导演拍摄历史巨片《荆柯刺秦王》而建，也是《英雄》、《功夫之王》等大片的诞生地。他的原型就是秦王朝最主要的宫殿——咸阳宫。</t>
  </si>
  <si>
    <t>10001,10002,10814</t>
  </si>
  <si>
    <t>清明上河图</t>
  </si>
  <si>
    <t>清明上河图景区以北宋著名画家张择端的巨作《清明上河图》为蓝本，取其神韵而建。大致分为汴京郊外春光、汴河场景和城内街市三大场景。</t>
  </si>
  <si>
    <t>10001,10002,10815</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</si>
  <si>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</si>
  <si>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</si>
  <si>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10001,10002,10816</t>
  </si>
  <si>
    <t>梦幻谷</t>
  </si>
  <si>
    <t>梦幻谷景区包括梦文化村、横店老街、江南水乡、水世界四大区域，里面有大型游乐场，水上世界，有大型的演出活动、五彩缤纷的灯光焰火，还有各色小吃餐饮。</t>
  </si>
  <si>
    <t>10001,10002,10817</t>
  </si>
  <si>
    <t>广州街香港街</t>
  </si>
  <si>
    <t>广州街形象地再现了鸦片战争前后广州的市井风貌，是观赏清代时期广州城市社会街景的“风俗画”。可以看到“19世纪南粤广州城市街景”；代表“珠江”及“广州市内小河”的人工湖泊；</t>
  </si>
  <si>
    <t>10001,10002,10818</t>
  </si>
  <si>
    <t>双龙洞</t>
  </si>
  <si>
    <t>双龙风景区素以林海莽原、奇异洞景、道教名山著称于世，全区共有景点151处，其中自然景点134处，人文景观17处，最为有名的自然景观是四洞，双龙洞、冰壶洞、朝真洞和仙瀑洞，并有奇趣盎然的桃源洞。</t>
  </si>
  <si>
    <t>10001,10002,10819</t>
  </si>
  <si>
    <t>牛头山国家森林公园</t>
  </si>
  <si>
    <t>牛头山国家森林公园号称江南小九寨，以峭壁、溪流和碧潭见长，也算有几分姿色。这里的牛头山是“金华八婺第一峰”，海拔1560米，由仙而名，因水而灵。</t>
  </si>
  <si>
    <t>10001,10002,10820</t>
  </si>
  <si>
    <t>仙华山景区</t>
  </si>
  <si>
    <t>崛起于一亿五千万年前的中生代，属丘陵地貌，处于亚热带季风气候区，雨热同步，光温互补，四季分明，气温适中，景区气温比县城低5℃左右，山地植被良好。</t>
  </si>
  <si>
    <t>10001,10002,10821</t>
  </si>
  <si>
    <t>俞源太极星象村</t>
  </si>
  <si>
    <t>坐落在浙江省武义县西南部，为浙江金华境内的古民居群，金华市四大景点之一。村内名胜古迹众多，布局是按中国古代的天体星象图排列的，现存古建筑1072间。</t>
  </si>
  <si>
    <t>10001,10002,10822</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</si>
  <si>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</si>
  <si>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</si>
  <si>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10001,10002,10823</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</si>
  <si>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</si>
  <si>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</si>
  <si>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10001,10002,10824</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</si>
  <si>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</si>
  <si>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</si>
  <si>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10001,10002,10825</t>
  </si>
  <si>
    <t>龙游石窟</t>
  </si>
  <si>
    <t>龙游石窟是位于浙江省龙游地区的地下石窟群，自从1992年被发现以来，经多家新闻媒体的报道，披上了一层神秘的色彩。从金华市区出发，行车一个多小时大约70余公里的路程到达目的地。</t>
  </si>
  <si>
    <t>10001,10002,10826</t>
  </si>
  <si>
    <t>浮盖山</t>
  </si>
  <si>
    <t>浮盖山，又名盖仙山，是仙霞岭山脉与武夷山脉结合部，也是是闽浙两省界山。</t>
  </si>
  <si>
    <t>10001,10002,10827</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</si>
  <si>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</si>
  <si>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</si>
  <si>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10001,10002,10828</t>
  </si>
  <si>
    <t>烂柯山</t>
  </si>
  <si>
    <t>烂柯山，又名石室山、石桥山，位于浙江省衢州市东南10公里处，与全国重点大型化工企业衢州化学工业公司隔江相望。此山黛峰翠嶂，景极幽邃。是浙江省重点名胜风景区，被誉为“围棋仙地”。</t>
  </si>
  <si>
    <t>10001,10002,10829</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</si>
  <si>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</si>
  <si>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</si>
  <si>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10001,10002,10830</t>
  </si>
  <si>
    <t>仙霞关景区</t>
  </si>
  <si>
    <t>仙霞关景区含仙霞古道、仙霞四关、冲天苑、历史人物故居、廿八都古镇以及浮盖堆石洞群等主要景点53处。据史载，唐末黄巢起义军进军福建时，开辟此山道。这里关雄峡险，为浙闽赣三省要冲。</t>
  </si>
  <si>
    <t>10001,10002,10831</t>
  </si>
  <si>
    <t>龙游民居苑</t>
  </si>
  <si>
    <t>龙游春秋时为姑蔑故都，历史悠久，文物精湛，其中明清传统民居，堪称建筑艺术的杰作，在江南古代传统建筑中占有重要地位。</t>
  </si>
  <si>
    <t>10001,10002,10832</t>
  </si>
  <si>
    <t>神仙居</t>
  </si>
  <si>
    <t>神仙居很大，由西罨寺、韦羌山、聚仙谷三大景观群组成。分南北门，在西罨寺和聚仙谷分别新建了北海、南天两条索道。</t>
  </si>
  <si>
    <t>10001,10002,10833</t>
  </si>
  <si>
    <t>国清寺</t>
  </si>
  <si>
    <t>座落在华顶山麓,是我国闻名古刹之一,被中、日两国佛教奉为发祥地。与齐州灵岩寺（在今山东长清县）、润州栖霞寺（在今江苏南京市）、荆州玉泉寺（在今湖北当阳县），并称天下“四绝”。</t>
  </si>
  <si>
    <t>10001,10002,10834</t>
  </si>
  <si>
    <t>江南长城</t>
  </si>
  <si>
    <t>江南长城是明代戚继光抗倭古战场，景区内瓮城、敌台、城楼、天坛等古迹众多。据史载，北方长城的空心敌台源自临海长城（皆为戚继光修建），故临海长城与北方长城结下了不解之缘，又称“江南八达岭”。</t>
  </si>
  <si>
    <t>10001,10002,10835</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</si>
  <si>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</si>
  <si>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</si>
  <si>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10001,10002,10836</t>
  </si>
  <si>
    <t>琼台仙谷</t>
  </si>
  <si>
    <t>琼台仙谷景区面积7.3平方公里，是一处比较典型的花岗岩地质地貌景观。灵溪为该景区的主景线。沿溪北行，两旁山壁对峙，山势峥嵘峻峭，奇峰纷呈，怪石错列，且愈入愈奇。</t>
  </si>
  <si>
    <t>10001,10002,10837</t>
  </si>
  <si>
    <t>天台山风景名胜区</t>
  </si>
  <si>
    <t>天台山位于中国浙江省天台县城北，西南连仙霞岭，东北遥接舟山群岛。为曹娥江与甬江的分水岭。主峰华顶山在天台县东北，海拔1098米，由花岗岩构成。多悬岩、峭壁、瀑布。</t>
  </si>
  <si>
    <t>10001,10002,10838</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</si>
  <si>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</si>
  <si>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</si>
  <si>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10001,10002,10839</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</si>
  <si>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</si>
  <si>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</si>
  <si>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10001,10002,10840</t>
  </si>
  <si>
    <t>景星岩</t>
  </si>
  <si>
    <t>景星岩其实不大，到了山顶就是一个观景平台，可以远眺连绵的群山和山下的景色，旅舍、饭店、戏台、休闲场所也都集中在此。带着孩子的，下山可以试着乘坐近900米的下山滑梯，很有特色。</t>
  </si>
  <si>
    <t>10001,10002,10841</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</si>
  <si>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</si>
  <si>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</si>
  <si>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10001,10002,10842</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</si>
  <si>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</si>
  <si>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</si>
  <si>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10001,10002,10843</t>
  </si>
  <si>
    <t>古堰画乡</t>
  </si>
  <si>
    <t>此处是中国著名美术写生基地和中国摄影之乡主要摄影创作基地。其中千年古樟群、千年古镇、千年古村、千年青瓷古窑址、千年古碑刻群、千年宋代古墓群等历史文化遗存星罗棋布</t>
  </si>
  <si>
    <t>10001,10002,10844</t>
  </si>
  <si>
    <t>丽水云和梯田景区</t>
  </si>
  <si>
    <t>跨越高山、丘陵、谷地三个地质景观带，最多有700多层，是华东最大的梯田群，被誉为“中国最美梯田”</t>
  </si>
  <si>
    <t>10001,10002,10845</t>
  </si>
  <si>
    <t>遂昌南尖岩景区</t>
  </si>
  <si>
    <t>高山梯田、云海、奇峰、竹海、瀑布……南尖岩汇集了可供观赏的自然精华，其实景区并不大，却美景不断，春初的云海，三月底到四月初的油菜花，五月的梯田，更是吸引了无数摄影爱好者前来此处。</t>
  </si>
  <si>
    <t>10001,10002,10846</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</si>
  <si>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</si>
  <si>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</si>
  <si>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10001,10002,10847</t>
  </si>
  <si>
    <t>神龙谷</t>
  </si>
  <si>
    <t>神龙谷从头至尾，无论是两侧青山，还是中间的绿水分别像两条山龙，一条水龙，特别是夏日瀑布淙淙，林荫蔽日，可沿着只栈道徒步，感受周围的绿意和清凉。</t>
  </si>
  <si>
    <t>10001,10002,10848</t>
  </si>
  <si>
    <t>遂昌千佛山景区</t>
  </si>
  <si>
    <t>在这里游客可以见到各色奇峰异石，清幽的峡谷，茂密的林木，清澈的山泉穿行期间，令人震撼的是高达300 米的天然山体弥勒佛，身披绿色袈裟张开双臂护佑众生，堪称世界第一。</t>
  </si>
  <si>
    <t>10001,10002,10849</t>
  </si>
  <si>
    <t>杨家堂村</t>
  </si>
  <si>
    <t>杨家堂村位于松阳县三都乡，坐落在一座环形的山凹中，左右两翼山峦环抱村庄，风水布局相当明显。</t>
  </si>
  <si>
    <t>10001,10002,10850</t>
  </si>
  <si>
    <t>石门洞森林公园</t>
  </si>
  <si>
    <t>公园由石门飞瀑、伯温古村、陈诚故居、开运灵谷、太子胜境、师姑草海组成，集山林苍翠之优、文物荟萃之胜、飞瀑壮观之美、气候宜人之适，是一处具有清、幽、灵、古、奇、险、野、趣之特色的“洞天仙境”。</t>
  </si>
  <si>
    <t>10001,10002,10851</t>
  </si>
  <si>
    <t>独山村</t>
  </si>
  <si>
    <t>独山村周围高山耸立，村前孤峰独峙，江水清流。是明清时期的典型建筑，昔日的古街、民居、石碑坊及塞门、塞墙，形成古朴的山区生活气息，延续并保存着古村落的历史文化脉络，素有“明代一条街”之称。</t>
  </si>
  <si>
    <t>10001,10002,10852</t>
  </si>
  <si>
    <t>普陀山</t>
  </si>
  <si>
    <t>普陀山，与山西五台山、四川峨眉山、安徽九华山并称为中国佛教四大名山，是观世音菩萨教化众生的道场。因此，普陀山四面环海，风光旖旎，幽幻独特，被誉为“第一人间清净地”。</t>
  </si>
  <si>
    <t>10001,10002,10853</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</si>
  <si>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</si>
  <si>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</si>
  <si>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10001,10002,10854</t>
  </si>
  <si>
    <t>枸杞岛</t>
  </si>
  <si>
    <t>枸杞岛是列岛中的第二大岛，岛东端有枸杞沙滩甚为迷人，南部绝壁，有小西天、山海奇观碑、妈祖庙、虎石、蛟龙出水、岛沙碑等胜景。岛形略呈T字型，以山地为主，山顶多裸岩，沟谷处植被甚茂。</t>
  </si>
  <si>
    <t>10001,10002,10855</t>
  </si>
  <si>
    <t>朱家尖</t>
  </si>
  <si>
    <t>朱家尖是中国国际沙雕故乡，以沙石自然景观著称，集沙景、石景、海景、佛景于一体，岛上金沙连绵，碧浪荡漾，奇石峻拔，洞礁错置，海光迷幻，森林广布，潮音不绝，海鸥翔集，银鱼逐波。</t>
  </si>
  <si>
    <t>10001,10002,10856</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</si>
  <si>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</si>
  <si>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</si>
  <si>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10001,10002,10857</t>
  </si>
  <si>
    <t>东崖绝壁</t>
  </si>
  <si>
    <t>东崖绝壁高达数十米，连绵数千米，直伸入海。崖形蜿蜒起伏，高耸入云，崖面如剑削、刀劈、斧剁，崖底狂风骇浪，惊涛拍岸，溅起千堆雪，大有“飞鸟不敢渡，猿猴愁攀登”的意境，望之令人生畏。</t>
  </si>
  <si>
    <t>10001,10002,10858</t>
  </si>
  <si>
    <t>桃花岛</t>
  </si>
  <si>
    <t>桃花岛岗峦密布，山势起伏，林木葱翠，素有“海上植物园”之美名。全岛由塔湾金沙、安期峰、大佛岩、桃花港、鹁鸪门、乌石砾滩六大景区组成；</t>
  </si>
  <si>
    <t>10001,10002,10859</t>
  </si>
  <si>
    <t>泗礁景区</t>
  </si>
  <si>
    <t xml:space="preserve">泗礁景区为位于嵊泗县政治、经济、文化中心，景区范围主要包括泗礁山本岛、大小黄龙岛和马迹山及其附近诸岛。白节山、半边山两岛为泗礁景区之“飞地”。 </t>
  </si>
  <si>
    <t>10001,10002,10860</t>
  </si>
  <si>
    <t>定海古城</t>
  </si>
  <si>
    <t>定海古城内保存有明清时期的中大街、西大街、东大街、柴水弄、留方路等历史街区。其中始建于后晋天福五年的号称“翁洲第一古禅林”的祖印寺，该建筑雕龙画凤，玲珑精美，是去普陀山进香的道场。</t>
  </si>
  <si>
    <t>10001,10002,10861</t>
  </si>
  <si>
    <t>后头湾村</t>
  </si>
  <si>
    <t>荒村是两岛水质最好的地方，整个村落爬满了爬山虎，好像藏在山里的一个失落的小镇。面朝大海，却人去楼空，因为村落旧址紧邻着一片坟场，当地人曾习惯于把那儿叫“鬼村”。</t>
  </si>
  <si>
    <t>10001,10002,10862</t>
  </si>
  <si>
    <t>滨湖湿地公园</t>
  </si>
  <si>
    <t>滨湖(大张圩)湿地森林公园位于合肥南淝河与十五里河入湖口之间的三角地带，南靠巢湖、紧邻市区，总面积10250亩，是目前合肥占地最大的湿地森林公园。</t>
  </si>
  <si>
    <t>10001,10002,10863</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</si>
  <si>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</si>
  <si>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</si>
  <si>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10001,10002,10864</t>
  </si>
  <si>
    <t>蜀山春晓</t>
  </si>
  <si>
    <t>蜀山春晓位于安徽省蜀山区西部合肥西郊9公里，海拔284米，总占地面积为500万平方米，著名景点有蜀山画廊、十二生肖园等，是著名的“合肥十景”之一，使这里成为合肥生态环境最好的区域之一。</t>
  </si>
  <si>
    <t>10001,10002,10865</t>
  </si>
  <si>
    <t>逍遥古津</t>
  </si>
  <si>
    <t>逍遥古津平面呈扇形，全园由水系自然地分为东西两园。占地31.3公顷，其中水面11.2公顷。逍遥湖约占全园面积的四成。湖面尚有三岛，犹以北岛为最，南岛的面积最小。</t>
  </si>
  <si>
    <t>10001,10002,10866</t>
  </si>
  <si>
    <t>包公祠</t>
  </si>
  <si>
    <t>包公祠是为纪念中国古代著名清官、政治改革家包拯而恢复重建的，其座落在河南省开封市包公湖西畔，是国家旅游局开发建设的中原旅游区的重要景点之一。</t>
  </si>
  <si>
    <t>10001,10002,10867</t>
  </si>
  <si>
    <t>岱山湖</t>
  </si>
  <si>
    <t>岱山湖位于安徽省合肥市肥东县古城镇，岱山湖地属亚热带气候，温暖湿润，年平均气温15.7摄氏度，冬暖夏凉。岱山湖内山水交融，环境宜人，素有“天然氧吧”之称，被誉为“合肥的名片及后花园”。</t>
  </si>
  <si>
    <t>10001,10002,10868</t>
  </si>
  <si>
    <t>三河古镇</t>
  </si>
  <si>
    <t>三河古镇，古名鹊渚、鹊尾（渚）、鹊岸，是中国历史文化名镇，国家AAAAA级旅游景区，位于安徽省合肥市肥西县南端，地处肥西、庐江、舒城交界处，古镇总面积2.9平方公里</t>
  </si>
  <si>
    <t>10001,10002,10869</t>
  </si>
  <si>
    <t>李鸿章故居</t>
  </si>
  <si>
    <t>李府又名李氏家族旧宅、李鸿章故居、李鸿章府，是晚清名臣李鸿章的家宅，位于安徽省合肥市庐阳区淮河路步行街中段208号，是典型的晚清江淮地区民居建筑。</t>
  </si>
  <si>
    <t>10001,10002,10870</t>
  </si>
  <si>
    <t>巢湖</t>
  </si>
  <si>
    <t>巢湖市位于省城合肥的南部，是合肥市代管的县级市。其西南滨巢湖周边分别与肥东、全椒、含山、庐江、无为接壤。截至2015年总人口92万人，面积为2046平方千米。巢湖历史悠久，人杰地灵。古称“居巢”</t>
  </si>
  <si>
    <t>10001,10002,10871</t>
  </si>
  <si>
    <t>大蜀山森林公园</t>
  </si>
  <si>
    <t>合肥大蜀山森林公园位于安徽省合肥市西部，距离市中心10公里，是合肥近郊唯一的一座大山，为国家级森林公园、省级风景名胜区、省级地质公园。</t>
  </si>
  <si>
    <t>10001,10002,10872</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</si>
  <si>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</si>
  <si>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</si>
  <si>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10001,10002,10873</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</si>
  <si>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</si>
  <si>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</si>
  <si>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10001,10002,10874</t>
  </si>
  <si>
    <t>天门山</t>
  </si>
  <si>
    <t>10001,10002,10875</t>
  </si>
  <si>
    <t>鸠兹</t>
  </si>
  <si>
    <t>“鸠兹”是安徽省芜湖市的象征。古时芜湖地势低洼，是遍生“芜藻”的浅水湖，盛产鱼类，湖畔鸠鸟繁多，林草丛生，故名“鸠兹”。</t>
  </si>
  <si>
    <t>10001,10002,10876</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</si>
  <si>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</si>
  <si>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</si>
  <si>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10001,10002,10877</t>
  </si>
  <si>
    <t>马仁奇峰</t>
  </si>
  <si>
    <t>马仁奇峰旅游景区位于长江南岸的铜陵、南陵、繁昌三县交界处，居皖南旅游带中部，风景奇特，文化底蕴深厚，素有“皖南张家界，江滨小黄山”之称。</t>
  </si>
  <si>
    <t>10001,10002,10878</t>
  </si>
  <si>
    <t>丫山花海石林</t>
  </si>
  <si>
    <t>丫山花海石林旅游区位于安徽省芜湖市 南陵县境内，是安徽“两山一湖”旅游经济圈的重要景点之一，为省级风景名胜区</t>
  </si>
  <si>
    <t>10001,10002,10879</t>
  </si>
  <si>
    <t>芜湖天主教堂</t>
  </si>
  <si>
    <t>芜湖天主教堂，位于安徽省芜湖市镜湖区吉和街28号，1887年由法国人设计监造，教堂为砖木石混结构.全国重点文物保护单位。</t>
  </si>
  <si>
    <t>10001,10002,10880</t>
  </si>
  <si>
    <t>镜湖公园</t>
  </si>
  <si>
    <t>镜湖原名陶塘，位于市区中心,最繁华的步行街旁，分东西两湖，水面达二百余亩，由南宋著名爱国词人、状元张孝祥“捐田百亩，汇而成湖”。因其水清可鉴，形似圆镜，“水惟不竞形俱鉴”，故名“镜湖”。</t>
  </si>
  <si>
    <t>10001,10002,10881</t>
  </si>
  <si>
    <t>珩琅山</t>
  </si>
  <si>
    <t>珩琅山位于安徽省芜湖市芜湖县红杨镇，距芜湖市区仅25公里，距宣城市区约10公里，青弋江环绕而过，水陆交通便捷，作为人们节假休闲娱乐的场所，开发旅游具有其独特的优势。</t>
  </si>
  <si>
    <t>10001,10002,10882</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</si>
  <si>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</si>
  <si>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</si>
  <si>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10001,10002,10883</t>
  </si>
  <si>
    <t>淮河文化广场</t>
  </si>
  <si>
    <t>蚌埠的标志型建筑是淮河文化广场，里面文化气息非常浓厚，会展中心、大剧院、图书科技馆、休闲中心四幢建筑物都坐落于此，而会展中心旁边的小山上的人头像，是被放大了的“陶塑文面头像”。</t>
  </si>
  <si>
    <t>10001,10002,10884</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</si>
  <si>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</si>
  <si>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</si>
  <si>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10001,10002,10885</t>
  </si>
  <si>
    <t>四方湖</t>
  </si>
  <si>
    <t>四方湖景区（国家3A景区）位于蚌埠市怀远县境内，北淝河之中游，淮河北岸，为一河湖相连的河道式湖泊，湖面狭长带状，北西—南东向长60公里，北东—西南向宽1～2公里，平均水位18.5米。</t>
  </si>
  <si>
    <t>10001,10002,10886</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</si>
  <si>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</si>
  <si>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</si>
  <si>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10001,10002,10887</t>
  </si>
  <si>
    <t>汤和墓</t>
  </si>
  <si>
    <t>汤和墓位于安徽省蚌埠市东郊曹山，是安徽省省级文物保护单位。这座墓室是明朝开国皇帝朱元璋赐给明朝开国功臣汤和的，2013年3月汤和墓被国务院公布为全国重点文物保护单位。</t>
  </si>
  <si>
    <t>10001,10002,10888</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</si>
  <si>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</si>
  <si>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</si>
  <si>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10001,10002,10889</t>
  </si>
  <si>
    <t>荆涂山风景区</t>
  </si>
  <si>
    <t>荆涂山风景区距怀远县城2公里处，1985-1991年属怀远县马城区管辖，叫上洪公社，1992年撤区并乡后至2004年5月前隶属怀远县马城镇。</t>
  </si>
  <si>
    <t>10001,10002,10890</t>
  </si>
  <si>
    <t>禹王宫</t>
  </si>
  <si>
    <t>禹王宫，俗称禹王庙，又称涂山祠，位于大禹劈山导淮的涂山顶峰。山下涡淮汇聚，滚滚东流；山上松柏葱郁，古迹遍布。</t>
  </si>
  <si>
    <t>10001,10002,10891</t>
  </si>
  <si>
    <t>锥子山森林公园</t>
  </si>
  <si>
    <t>锥子山森林公园位于蚌埠市东南郊龙子湖东岸，东海大道北侧，与蚌埠市区和东边的凤阳县均距10公里以内。占地1400亩，由东、中、西三座山峰组成。</t>
  </si>
  <si>
    <t>10001,10002,10892</t>
  </si>
  <si>
    <t>八公山</t>
  </si>
  <si>
    <t>八公山国家森林公园位于安徽省淮南市境内，主体部分属八公山区，南麓小部分属寿县，是集游览、观光、休闲、人文历史和地质地貌为一体的综合型旅游景区。</t>
  </si>
  <si>
    <t>10001,10002,10893</t>
  </si>
  <si>
    <t>寿州窑遗址</t>
  </si>
  <si>
    <t>寿州窑遗址—位于安徽省淮南市大通区上窑镇，当时窑系多以州名称呼，上窑镇在唐代归寿州所辖，故名寿州窑</t>
  </si>
  <si>
    <t>10001,10002,10894</t>
  </si>
  <si>
    <t>焦岗湖</t>
  </si>
  <si>
    <t>地处淮河北岸。凤台县毛集镇西南部，横跨凤台、颍上两县，地处淮河之畔，淝水之滨，与淮河一堤之隔，湖区地势北、西、南部较高、东部较低，纳古沙河、古墩河、浊沟、花水涧，东出便民沟焦岗湖闸入淮河。</t>
  </si>
  <si>
    <t>10001,10002,10895</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</si>
  <si>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</si>
  <si>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</si>
  <si>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10001,10002,10896</t>
  </si>
  <si>
    <t>上窑森林公园</t>
  </si>
  <si>
    <t>上窑国家森林公园位于安徽省淮南市东北部，境内有大小山峦30多座，总面积10.4平方公里，森林覆盖率87.9%，是一处集生态旅游、人文景观、宗教活动、度假休闲、科普教育为一体的综合性景区。</t>
  </si>
  <si>
    <t>10001,10002,10897</t>
  </si>
  <si>
    <t>春申君陵园</t>
  </si>
  <si>
    <t>春申君陵园位于安徽省淮南市谢家集区李郢孜镇境内，是战国“四君子”之一春申君黄歇的陵园</t>
  </si>
  <si>
    <t>10001,10002,10898</t>
  </si>
  <si>
    <t>茅仙洞</t>
  </si>
  <si>
    <t>茅仙洞，道教庙宇。在安徽省凤台县三峰山东峰下。洞深万丈许，传说西汉时茅盈、茅固、茅衷兄弟三人曾于此幽居修炼，故而得名</t>
  </si>
  <si>
    <t>10001,10002,10899</t>
  </si>
  <si>
    <t>淮南万人坑</t>
  </si>
  <si>
    <t>淮南市大通“万人坑”教育馆是公益性事业单位，位于淮南市大通矿南，始建于1968年，全馆占地面积约31571.24平方米，建筑面积6900平方米，展室面积约2400平方米。</t>
  </si>
  <si>
    <t>10001,10002,10900</t>
  </si>
  <si>
    <t>忘情谷</t>
  </si>
  <si>
    <t>忘情谷位于八公山腹地与著名景点孙家园相邻，谷长2.3公里，东北―－西南走向，九曲回环，盘旋而上，谷涧落差160多米。</t>
  </si>
  <si>
    <t>10001,10002,10901</t>
  </si>
  <si>
    <t>尹氏宗祠</t>
  </si>
  <si>
    <t>尹氏宗祠是一处始建于清道光三年（1823年）的家族祠堂建筑，用于尹氏家族祭祀祖先和先贤的场所。是安徽省文物保护单位。</t>
  </si>
  <si>
    <t>10001,10002,10902</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</si>
  <si>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</si>
  <si>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</si>
  <si>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10001,10002,10903</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</si>
  <si>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</si>
  <si>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</si>
  <si>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10001,10002,10904</t>
  </si>
  <si>
    <t>濮塘</t>
  </si>
  <si>
    <t>濮塘风景区位于长江之滨。2016年4月15日上午，马鞍山市花山区举行隆重而简朴的濮塘镇成立揭牌仪式。</t>
  </si>
  <si>
    <t>10001,10002,10905</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</si>
  <si>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</si>
  <si>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</si>
  <si>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10001,10002,10906</t>
  </si>
  <si>
    <t>李白墓园</t>
  </si>
  <si>
    <t>李白墓园枕着郁郁葱葱的青林山，面对奔流不息的青山河，山青水碧，环境幽雅，与采石矶、天门山形成李白文化旅游线。园内有牌坊、太白碑林、眺青阁、太白祠，李白墓、青莲书院、十咏亭、盆景园等景点。</t>
  </si>
  <si>
    <t>10001,10002,10907</t>
  </si>
  <si>
    <t>小九华</t>
  </si>
  <si>
    <t>位于马鞍山采石镇西北二里处，建有小九华山准提寺，小九华山紧毗著名的采石矶风景区，她俯瞰长江，北眺西山。上刻有’望夫石’三字，大一尺六寸，似篆似隶。”现建有马鞍山小九华风景区。</t>
  </si>
  <si>
    <t>10001,10002,10908</t>
  </si>
  <si>
    <t>雨山湖</t>
  </si>
  <si>
    <t>雨山湖，旧名洼儿塘，又称娃娃塘，位于马鞍山市区中心，花雨广场畔，水域面积1987亩。湖东有佳山，西有雨山，两山相对，湖光山色，浑然一体。</t>
  </si>
  <si>
    <t>10001,10002,10909</t>
  </si>
  <si>
    <t>三元洞</t>
  </si>
  <si>
    <t>三元洞，现名西华公园，位于文山城2公里外的西山山腹。文山县城，是文山壮族苗族自治州首府。城周平畴沃野，一排排高大的仙人掌，一片片茁壮的甘蔗林，显示出来这里的亚热带风光。</t>
  </si>
  <si>
    <t>10001,10002,10910</t>
  </si>
  <si>
    <t>凤凰湖山庄</t>
  </si>
  <si>
    <t>马鞍山双凤生态植物园有限公司--凤凰湖原生态休闲山庄位于马鞍山濮塘风景区，占地3000余亩，依山傍水，竹海云雾缭绕，林间栈道穿梭其间，恍若人间仙境。</t>
  </si>
  <si>
    <t>10001,10002,10911</t>
  </si>
  <si>
    <t>翠螺山</t>
  </si>
  <si>
    <t>原名牛渚山。在安徽马鞍山市西南7公里。面临长江、牛渚河，东北与荷包山、宝积山、西山、马鞍山一脉相连。海拔131米，周5公里，山上松翠欲滴，山形酷似蜗牛，故名翠螺山。</t>
  </si>
  <si>
    <t>10001,10002,10912</t>
  </si>
  <si>
    <t>古茶镇</t>
  </si>
  <si>
    <t>中国，茶的故乡。北京的大碗茶、福建的工夫茶、广东的早茶、成都的茶铺，在中华大地上清香四溢。而地处淮北的临涣镇也是品茶的好去处。</t>
  </si>
  <si>
    <t>10001,10002,10913</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</si>
  <si>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</si>
  <si>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</si>
  <si>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10001,10002,10914</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</si>
  <si>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</si>
  <si>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</si>
  <si>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10001,10002,10915</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</si>
  <si>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</si>
  <si>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</si>
  <si>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10001,10002,10916</t>
  </si>
  <si>
    <t>淮北博物馆</t>
  </si>
  <si>
    <t>淮北市博物馆是地方综合性博物馆，国家二级博物馆，始建于2001年8月，2004年9月开始，占地40余亩，建筑面积10670平方米，总投资3500万元，藏品万余件。</t>
  </si>
  <si>
    <t>10001,10002,10917</t>
  </si>
  <si>
    <t>南湖国家城市湿地公园</t>
  </si>
  <si>
    <t>淮北南湖湿地公园是一个因采煤塌陷形成的湿地，2005年被国家建设部批准命名为国家级湿地公园，南湖是淮北的 “掌上明珠”，这里环境宜人，水质良好；</t>
  </si>
  <si>
    <t>10001,10002,10918</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</si>
  <si>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</si>
  <si>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</si>
  <si>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10001,10002,10919</t>
  </si>
  <si>
    <t>政通梦幻王国</t>
  </si>
  <si>
    <t>淮北政通梦幻王国占地100亩，总投资7亿元，包括1.5万平方米梦幻王国文化科技主题公园、6.5万平方米特色文化街区、项目建设周期20个月。</t>
  </si>
  <si>
    <t>10001,10002,10920</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</si>
  <si>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</si>
  <si>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</si>
  <si>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10001,10002,10921</t>
  </si>
  <si>
    <t>临涣文昌宫</t>
  </si>
  <si>
    <t>　临涣文昌宫，始建于唐代，原名尚书宫，又名藏书宫，是历代文人聚会的地方。至淮海战役时，还有前后三进庭院，合瓦望砖，重梁抱柱，雕花门，方格窗，三级台阶，青砖铺地。</t>
  </si>
  <si>
    <t>10001,10002,10922</t>
  </si>
  <si>
    <t>铜陵凤凰山</t>
  </si>
  <si>
    <t>安徽铜陵凤凰山风景区位于铜陵的东南方向，是铜陵最具特色的景区。凤凰山景区是凤凰落脚的地方，是美好吉祥、圣洁高贵的宝地，有着许多奇妙动人的传说。</t>
  </si>
  <si>
    <t>10001,10002,10923</t>
  </si>
  <si>
    <t>铜陵长江大桥</t>
  </si>
  <si>
    <t>铜陵长江公铁大桥为安徽省2008年“861”计划重点建设项目，是京福高铁安徽段项目的一个控制性工程，同时还是合肥-庐江-铜陵铁路和铜陵至巢湖高速公路的过江通道。</t>
  </si>
  <si>
    <t>10001,10002,10924</t>
  </si>
  <si>
    <t>永泉农庄</t>
  </si>
  <si>
    <t>永泉农庄是一家集餐饮、客房、会议、高尔夫、垂钓、网球、品茗和大型私家园林等于一体的休闲娱乐度假场所。农庄占地650亩，农庄建筑（主体宾馆、别墅）外形为后现代风格</t>
  </si>
  <si>
    <t>10001,10002,10925</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</si>
  <si>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</si>
  <si>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</si>
  <si>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10001,10002,10926</t>
  </si>
  <si>
    <t>长江大桥公园</t>
  </si>
  <si>
    <t>铜陵长江大桥位于安徽省铜陵市。在1995年建成。交通部公路规划设计院设计，中国公路建设总公司、湖南省路桥公路公司施工。</t>
  </si>
  <si>
    <t>10001,10002,10927</t>
  </si>
  <si>
    <t>天井湖景区</t>
  </si>
  <si>
    <t>安徽省铜陵市的天井湖位于五松山脚下，湖面阔八十公顷，有山峦环之，湖光山色，相映成趣。两条曲曲折折的长堤将湖分为东湖、南湖、北湖等三湖，所缺古湖，古人戏称移至杭州。</t>
  </si>
  <si>
    <t>10001,10002,10928</t>
  </si>
  <si>
    <t>东湖娱乐场</t>
  </si>
  <si>
    <t>东湖娱乐场，位于铜陵市狮子山区西湖镇境内，距市区12公里，分为东区和北区。东区是水产养殖和“新、特”农产品种植基地。北区共计占地33.3公顷，其中东湖娱乐场占地为23.4公顷。</t>
  </si>
  <si>
    <t>10001,10002,10929</t>
  </si>
  <si>
    <t>浮山景区</t>
  </si>
  <si>
    <t>1987年，安徽省正式公布浮山为第一批省级风景名胜区，同时申报为国家级风景名胜区；1992年底，国家林业部批准为国家森林公园。2001年被列为国家地质公园</t>
  </si>
  <si>
    <t>10001,10002,10930</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</si>
  <si>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</si>
  <si>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</si>
  <si>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10001,10002,10931</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</si>
  <si>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</si>
  <si>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</si>
  <si>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10001,10002,10932</t>
  </si>
  <si>
    <t>天柱山</t>
  </si>
  <si>
    <t>安庆市潜山县西部的天柱山，又名潜山、皖山、皖公山（安徽省简称“皖”由此而来）、万岁山、万山等。为大别山山脉东延的一个组成部分（或称余脉）。</t>
  </si>
  <si>
    <t>10001,10002,10933</t>
  </si>
  <si>
    <t>振风塔</t>
  </si>
  <si>
    <t>振风塔，坐落于安徽省安庆市迎江寺内，原名万佛塔，又名迎江寺塔，后取名“振风”，有“以振文风”之意。振风塔位于安徽省安庆市迎江区沿江东路北侧，濒临长江。</t>
  </si>
  <si>
    <t>10001,10002,10934</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</si>
  <si>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</si>
  <si>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</si>
  <si>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10001,10002,10935</t>
  </si>
  <si>
    <t>司空山</t>
  </si>
  <si>
    <t>司空山，又名司空原，位于岳西县城西南70公里冶溪镇、店前镇两镇境内。相传战国时期有位淳于氏，官居司空，一生为官清正，后隐居此山，故名。海拔1227米，面积35平方公里。</t>
  </si>
  <si>
    <t>10001,10002,10936</t>
  </si>
  <si>
    <t>小孤山</t>
  </si>
  <si>
    <t>小孤山，位于安徽省宿松县城东南六十公里的长江中的独立山峰。周围1里，海拔78米。[1]  形态特异，孤峰耸立。以奇、险、独、孤而著称。</t>
  </si>
  <si>
    <t>10001,10002,10937</t>
  </si>
  <si>
    <t>大别山彩虹瀑布</t>
  </si>
  <si>
    <t>大别山彩虹瀑布风景区位于安徽省岳西县黄尾镇境内，距岳西县城和霍山县城均为34公里，离济广高速六潜段黄尾出口1.5公里。风景区方圆40平方公里，核心景区面积3.2平方公里。</t>
  </si>
  <si>
    <t>10001,10002,10938</t>
  </si>
  <si>
    <t>五千年文博园</t>
  </si>
  <si>
    <t>五千年文博园位于安徽省安庆市太湖县境内，处于沪渝高速太湖县收费站高速路口西侧。景区以“中华文化主题公园”为目标，致力于打造一座世界朝圣东方文明的艺术殿堂。</t>
  </si>
  <si>
    <t>10001,10002,10939</t>
  </si>
  <si>
    <t>天柱大峡谷</t>
  </si>
  <si>
    <t>天柱大峡谷被誉为华东地区最奇丽壮观的峡谷水景，她是国家重点风景名胜区、国家AAAA级旅游区、全国文明森林公园----天柱山的重要水景资源旅游区。</t>
  </si>
  <si>
    <t>10001,10002,10940</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</si>
  <si>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</si>
  <si>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</si>
  <si>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10001,10002,10941</t>
  </si>
  <si>
    <t>菱湖风景区</t>
  </si>
  <si>
    <t>菱湖风景区位于安徽省安庆市城市中心，截至2013年底，菱湖风景区总占地面积4.496平方公里，其中水面2.107平方公里、陆地2.389平方公里引。</t>
  </si>
  <si>
    <t>10001,10002,10942</t>
  </si>
  <si>
    <t>世界文化与自然双重遗产，世界地质公园，国家AAAAA级旅游景区，国家级风景名胜区，全国文明风景旅游区示范点，中华十大名山，天下第一奇山。</t>
  </si>
  <si>
    <t>10001,10002,10943</t>
  </si>
  <si>
    <t>翡翠谷</t>
  </si>
  <si>
    <t>翡翠谷，昵称“情人谷”，位于黄山风景区南大门汤口镇山岔村，紧靠205国道和合铜黄高速公路。峡谷长达6华里，分布着一百多个形态各异、大小不同的彩池。</t>
  </si>
  <si>
    <t>10001,10002,10944</t>
  </si>
  <si>
    <t>宏村</t>
  </si>
  <si>
    <t>宏村镇，古称弘村、七侠镇，安徽省黄山市黟县辖镇，位于黟县东北部。地理坐标：东经117°38′，北纬30°11′，占地面积187平方千米。</t>
  </si>
  <si>
    <t>10001,10002,10945</t>
  </si>
  <si>
    <t>西海大峡谷</t>
  </si>
  <si>
    <t>西海大峡谷是著名旅游景区黄山风景区内有名的大峡谷之一。因峡谷纵深、悬崖耸立、沟壑蔓延而深受游客和户外探险爱好者青睐。</t>
  </si>
  <si>
    <t>10001,10002,10946</t>
  </si>
  <si>
    <t>西递</t>
  </si>
  <si>
    <t>西递镇，别称西溪、西川，隶属于安徽省黄山市黟县。中心位置地处东经117°38ˊ，北纬30°11ˊ，位于黟县东部，始建于北宋庆历七年（公元1047年）。</t>
  </si>
  <si>
    <t>10001,10002,10947</t>
  </si>
  <si>
    <t>牯牛降</t>
  </si>
  <si>
    <t>牯牛降风景区位于石台县与祁门县交界处，是安徽南部三大高山（黄山、清凉峰、牯牛降）之一，距石台县城22公里，主峰海拔1727.6米，总面积为6700公顷。</t>
  </si>
  <si>
    <t>10001,10002,10948</t>
  </si>
  <si>
    <t>迎客松</t>
  </si>
  <si>
    <t>迎客松，在黄山玉屏楼左侧、文殊洞之上，倚青狮石破石而生，高10米，胸径0.64米，地径75厘米，枝下高2.5米，树龄至少已有800年，黄山“四绝”之一。</t>
  </si>
  <si>
    <t>10001,10002,10949</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</si>
  <si>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</si>
  <si>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</si>
  <si>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10001,10002,10950</t>
  </si>
  <si>
    <t>光明顶</t>
  </si>
  <si>
    <t>光明顶是黄山的主峰之一。位于黄山中部，海拔1860米，为黄山第二高峰，与天都峰、莲花峰并称黄山三大主峰。顶上平坦高旷，可观东海奇景、西海群峰，炼丹、天都、莲花、玉屏、鳌鱼诸峰尽收眼底。</t>
  </si>
  <si>
    <t>10001,10002,10951</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</si>
  <si>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</si>
  <si>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</si>
  <si>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10001,10002,10952</t>
  </si>
  <si>
    <t>八里河</t>
  </si>
  <si>
    <t>八里河风景区是国家AAAAA级旅游景区，环保“全球500佳”，地处安徽省阜阳市东南的颍上县，南临淮水，东濒颍河，北距颍城8公里，西迄阜阳60公里，东南距合肥170公里。</t>
  </si>
  <si>
    <t>10001,10002,10953</t>
  </si>
  <si>
    <t>迪沟</t>
  </si>
  <si>
    <t>迪沟生态旅游风景区整个风景区由竹音寺，五百罗汉堂，生态园，城镇建设区，文化广场、安徽旅游职业学院和正在建设的迪沟国家级湿地公园组成。</t>
  </si>
  <si>
    <t>10001,10002,10954</t>
  </si>
  <si>
    <t>阜阳生态园</t>
  </si>
  <si>
    <t>阜阳生态园是全国科普教育基地，全国林业科普基地，国家AAAA级旅游景区，全国农业旅游示范点，全国休闲农业与乡村旅游五星级园区、安徽省环境教育基地、全球网民心中安徽最美的地方。</t>
  </si>
  <si>
    <t>10001,10002,10955</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</si>
  <si>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</si>
  <si>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</si>
  <si>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10001,10002,10956</t>
  </si>
  <si>
    <t>阜阳西湖</t>
  </si>
  <si>
    <t>位于阜阳城西北一公里新泉河两岸，西湖又称汝阴西湖、颖州西湖。长5公里，宽1．5公里。</t>
  </si>
  <si>
    <t>10001,10002,10957</t>
  </si>
  <si>
    <t>尤家花园</t>
  </si>
  <si>
    <t>颍上尤家花园，又称“淮上公园”。它坐落在颍上城西五里湖畔，解放前为一处私家园林，始建于清末，占地84公顷。</t>
  </si>
  <si>
    <t>10001,10002,10958</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</si>
  <si>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</si>
  <si>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</si>
  <si>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10001,10002,10959</t>
  </si>
  <si>
    <t>淮上公园</t>
  </si>
  <si>
    <t>淮上公园坐落在颍上县城西五里湖畔，建于1923年，原系豪绅尤荫轩的私人花园，名为“游园”，人们又可以其姓而名其园，俗称“尤家花园”。</t>
  </si>
  <si>
    <t>10001,10002,10960</t>
  </si>
  <si>
    <t>奎星楼</t>
  </si>
  <si>
    <t>奎星楼位于阜阳市旧城东南城楼拐角处，又称拐角楼。据传晴日登楼可南望霍山，故旧县志又称望霍楼，俗称“三蓬塔”。</t>
  </si>
  <si>
    <t>10001,10002,10961</t>
  </si>
  <si>
    <t>阜阳三角洲公园</t>
  </si>
  <si>
    <t>三角洲公园位于颍河、泉河交汇处，处于颍州、颍泉、颍东三区结合部，其范围西起颍右大堤，东至规划的颍滨路，南起阜裕大桥，北至泉河大堤，是我市规划面积最大的一处综合性城市中心公园。</t>
  </si>
  <si>
    <t>10001,10002,10962</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</si>
  <si>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</si>
  <si>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</si>
  <si>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10001,10002,10963</t>
  </si>
  <si>
    <t>垓下</t>
  </si>
  <si>
    <t>垓下古战场，楚汉相争时项羽与刘邦决战之地，遗址位于今安徽省灵璧县境内睢水至洨水(今沱河)间开阔的平原地区。</t>
  </si>
  <si>
    <t>10001,10002,10964</t>
  </si>
  <si>
    <t>虞姬墓</t>
  </si>
  <si>
    <t>虞姬墓位于安徽省宿州市灵璧县城东虞姬文化园内，墓侧曾建有虞姬庙，庙内塑有项羽、虞姬像，是国家AAAA级旅游景区。</t>
  </si>
  <si>
    <t>10001,10002,10965</t>
  </si>
  <si>
    <t>闵子骞祠</t>
  </si>
  <si>
    <t xml:space="preserve">闵子骞祠及墓座落在曹村镇闵祠村。三面环山，泉水涌流，环境幽雅。紧傍206国道，交通便利。是我市重点名胜古迹之一，为省级重点文物保护单位。
</t>
  </si>
  <si>
    <t>10001,10002,10966</t>
  </si>
  <si>
    <t>林探花府</t>
  </si>
  <si>
    <t>林探花府座在宿州市杨庄乡林庄，是清代武探花林方标的府第，省级重点文物保护单位。</t>
  </si>
  <si>
    <t>10001,10002,10967</t>
  </si>
  <si>
    <t>鳌头观海</t>
  </si>
  <si>
    <t>鳌头观海位于砀山县县园艺场和良梨镇接壤部。良梨镇是砀山酥梨的发源地，该镇以盛产良梨而得名。</t>
  </si>
  <si>
    <t>10001,10002,10968</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</si>
  <si>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</si>
  <si>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</si>
  <si>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10001,10002,10969</t>
  </si>
  <si>
    <t>九女坟</t>
  </si>
  <si>
    <t>九女坟位于宿州市墉桥区褚兰镇夏疃村墓山孜北坡，是一座东汉晚期的画像石墓。1961年公布为安徽省省级文物保护单位。</t>
  </si>
  <si>
    <t>10001,10002,10970</t>
  </si>
  <si>
    <t>突山风景区</t>
  </si>
  <si>
    <t>突山风景区。该风景区由青岛明园开发公司投资建设。景区楼台亭榭曲径回廊繁花似锦，风景秀丽，景色怡人。各种树艺造型修剪的惟妙惟肖，构成了一幅清新优美的田园画卷。</t>
  </si>
  <si>
    <t>10001,10002,10971</t>
  </si>
  <si>
    <t>奇石文化园</t>
  </si>
  <si>
    <t>灵璧奇石文化园位于安徽省宿州市灵璧县西南的汴水之滨，占地300多亩，其中水面80亩，工程总投资1.2亿元，核心区即博物馆建筑面积6000平方米，沿湖面四周设6个功能区。</t>
  </si>
  <si>
    <t>10001,10002,10972</t>
  </si>
  <si>
    <t>琅琊山</t>
  </si>
  <si>
    <t>琅琊山享有“蓬莱之后无别山”“皖东明珠”之美誉。因盛产多种中药材，而被人们誉为“天然药圃”。境内有醉翁亭、琅琊阁、城西湖、姑山湖、胡古等景点。</t>
  </si>
  <si>
    <t>10001,10002,10973</t>
  </si>
  <si>
    <t>明皇陵</t>
  </si>
  <si>
    <t>明皇陵位于安徽省凤阳县城南七公里处，明皇陵是明朝开国皇帝朱元璋为其父母和兄嫂而修建，初建之时占地约2万余亩，于元至正二十六年（公元1366年）始建，洪武十二年（公元1379年）竣工。</t>
  </si>
  <si>
    <t>10001,10002,10974</t>
  </si>
  <si>
    <t>醉翁亭</t>
  </si>
  <si>
    <t>醉翁亭位于安徽省滁州市西南琅琊山旁，名列四大名亭之首，始建于北宋庆历七年（1047年），由唐宋八大家之一欧阳修命名并撰《醉翁亭记》一文而闻名遐迩。</t>
  </si>
  <si>
    <t>10001,10002,10975</t>
  </si>
  <si>
    <t>狼巷迷谷</t>
  </si>
  <si>
    <t>狼巷迷谷风景区，位于安徽凤阳县城东南30公里处，面积约9平方公里，距合蚌公路20公里、合徐高速25公里、蚌宁高速50公里京、沪铁路42公里，交通便捷。</t>
  </si>
  <si>
    <t>10001,10002,10976</t>
  </si>
  <si>
    <t>韭山洞</t>
  </si>
  <si>
    <t>韭山洞，位于安徽省凤阳城南30公里韭山国家森林公园内，因山暖多产野韭而得名，距今已有五亿年的地质历史，为喀斯特溶洞。</t>
  </si>
  <si>
    <t>10001,10002,10977</t>
  </si>
  <si>
    <t>明中都城</t>
  </si>
  <si>
    <t>明洪武二年（1369年）九月，朱元璋诏以家乡临濠为中都。集全国名材和百工技艺、军士、民夫、罪犯等近百万人，经过六年的营建，到洪武八年四月，突然以“劳费”为由罢建。</t>
  </si>
  <si>
    <t>10001,10002,10978</t>
  </si>
  <si>
    <t>小岗村</t>
  </si>
  <si>
    <t>小岗村隶属于安徽省凤阳县小溪河镇，位于凤阳县城东部25公里处，距宁洛高速（G36）凤阳出口15公里。是中国农村改革发源地，中国十大名村之一，国家AAAA级旅游景区</t>
  </si>
  <si>
    <t>10001,10002,10979</t>
  </si>
  <si>
    <t>釜山卧龙公园</t>
  </si>
  <si>
    <t>釜山卧龙公园位于安徽省天长市西大门釜山镇。这里交通便捷，区位优势明显。园内山灵水秀兼有美丽迷人的神话传说，是您休闲度假旅游的理想所在。</t>
  </si>
  <si>
    <t>10001,10002,10980</t>
  </si>
  <si>
    <t>琅琊古道</t>
  </si>
  <si>
    <t>琅琊古道位于安徽省滁州市，琅琊古道始建于明嘉靖年间，长约500米，条石铺成，蜿蜓于山腰，由低渐高，平坦而幽深。</t>
  </si>
  <si>
    <t>10001,10002,10981</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</si>
  <si>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</si>
  <si>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</si>
  <si>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10001,10002,10982</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</si>
  <si>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</si>
  <si>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</si>
  <si>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10001,10002,10983</t>
  </si>
  <si>
    <t>燕子河大峡谷</t>
  </si>
  <si>
    <t>燕子河大峡谷（国家AAAA级旅游景区、大别山国家地质公园、国家水利风景区）位于安徽省六安市金寨县境内。与华东最后一片原始森林天堂寨 毗邻，峡谷奇峡绵延，以险崖、奇石、幽谷、秀水而著称。</t>
  </si>
  <si>
    <t>10001,10002,10984</t>
  </si>
  <si>
    <t>万佛湖</t>
  </si>
  <si>
    <t>万佛湖，位于中国安徽省六安市舒城县境内，东距合肥50千米。相传湖畔石壁之上有一奇石神似观音临湖，湖中漂动众多小岛栩栩如佛子，宛若“诸佛拜观音”，万佛湖由此得名。</t>
  </si>
  <si>
    <t>10001,10002,10985</t>
  </si>
  <si>
    <t>万佛山</t>
  </si>
  <si>
    <t>万佛山位于安徽省舒城县西南，舒城、潜山、岳西三县交汇处，森林覆盖率95%，负氧离子含量高，是国家级旅游区、国家森林公园、国家地质公园及国家级自然保护区。主南与天柱山（1485米）遥相对峙。</t>
  </si>
  <si>
    <t>10001,10002,10986</t>
  </si>
  <si>
    <t>皖西大裂谷</t>
  </si>
  <si>
    <t>皖西大裂谷位于六安市金安区张店镇境内，距六安市40公里，距省城合肥约100公里，县道六毛路穿境而过。地处大别山的北麓，是山前盆地裂谷。</t>
  </si>
  <si>
    <t>10001,10002,10987</t>
  </si>
  <si>
    <t>梅山水库</t>
  </si>
  <si>
    <t>梅山水库位于鄂、豫、皖三省交界处的大别山腹地、淮河支流史河上游，坐落于有“红军故乡、将军摇篮”之誉的安徽省金寨县县城南端。它位于史河上游，坝址在安徽省金寨县梅山镇大小梅山之间。</t>
  </si>
  <si>
    <t>10001,10002,10988</t>
  </si>
  <si>
    <t>寿县古城墙</t>
  </si>
  <si>
    <t>寿县古城墙，位于安徽省淮南市寿县，始建于宋，重建于北宋熙宁年间（1068-1077年），明清时曾多次修葺，已历经900多年。</t>
  </si>
  <si>
    <t>10001,10002,10989</t>
  </si>
  <si>
    <t>大别山石窟风景区</t>
  </si>
  <si>
    <t>大别山石窟风景区位于安徽省六安市金安区张店镇南部山区，距六安城区约35公里，皖西大裂谷风景区与此接壤。</t>
  </si>
  <si>
    <t>10001,10002,10990</t>
  </si>
  <si>
    <t>白马尖</t>
  </si>
  <si>
    <t>白马尖海拔1777(国家地理海拔高度)米，位于安徽省六安市霍山县太阳乡金竹坪村和安庆市岳西县的交界处，系大别山主峰，为国家地质公园和全国十大红色旅游基地之一。</t>
  </si>
  <si>
    <t>10001,10002,10991</t>
  </si>
  <si>
    <t>龙井峡</t>
  </si>
  <si>
    <t>龙井峡，原名龙井河，是皖西最大的瀑布群。峡谷位于安徽省六安市霍山县境内大别山主峰白马尖东北侧，离白马尖主景区仅4公里。</t>
  </si>
  <si>
    <t>10001,10002,10992</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</si>
  <si>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</si>
  <si>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</si>
  <si>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10001,10002,10993</t>
  </si>
  <si>
    <t>龙川村</t>
  </si>
  <si>
    <t>龙川村位于安徽省宣城市绩溪县城东11公里，由原坑口、浒里、横川3个村合并而成。根据当地政府官方网站资料显示，该村辖7个村民组，731户，2316人。</t>
  </si>
  <si>
    <t>10001,10002,10994</t>
  </si>
  <si>
    <t>查济</t>
  </si>
  <si>
    <t>查济（zhājì），安徽省宣城市泾县桃花潭镇辖村，是国家AAAA级景区、全国重点文物保护单位、中国历史文化名村、中华写生第一村、中国传统村落</t>
  </si>
  <si>
    <t>10001,10002,10995</t>
  </si>
  <si>
    <t>江南第一漂</t>
  </si>
  <si>
    <t>江南第一漂景区，2006年被评为国家AAA级旅游景区，徽水河流经安徽泾县的最后一段，上起榔桥镇姚村，下止黄村镇街道（全国著名的宣笔之乡），景区全长约20公里。</t>
  </si>
  <si>
    <t>10001,10002,10996</t>
  </si>
  <si>
    <t>桃花潭</t>
  </si>
  <si>
    <t>桃花潭，位于安徽泾县以西40公里处，南临黄山、西接九华山，与太平湖紧紧相连，因唐代诗人李白《赠汪伦》——"桃花潭水深千尺,不及汪伦送我情"这首脍炙人口的千古绝唱，而名扬天下。</t>
  </si>
  <si>
    <t>10001,10002,10997</t>
  </si>
  <si>
    <t>太极湖村</t>
  </si>
  <si>
    <t>湖村，别名太极村。安徽省宣城市绩溪县辖村，是安徽省历史文化重点保护区、世界非物质文化遗产重要传承区</t>
  </si>
  <si>
    <t>10001,10002,10998</t>
  </si>
  <si>
    <t>敬亭山</t>
  </si>
  <si>
    <t>敬亭山位于中国安徽省宣城市区北郊，原名昭亭山，晋初为避帝讳，易名敬亭山，属黄山支脉，东西绵亘十余里。有大小山峰60座，主峰名“一峰”，海拔317米。</t>
  </si>
  <si>
    <t>10001,10002,10999</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</si>
  <si>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</si>
  <si>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</si>
  <si>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10001,10002,11000</t>
  </si>
  <si>
    <t>太极洞</t>
  </si>
  <si>
    <t>太极洞位于宣城市广德县新杭镇，距县城28km，因“洞面有纹，类太极图”而得名。[1]  太极洞古名颇多，或称太极真境，或称广德埋藏，或称长乐洞。</t>
  </si>
  <si>
    <t>10001,10002,11001</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</si>
  <si>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</si>
  <si>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</si>
  <si>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10001,10002,11002</t>
  </si>
  <si>
    <t>九华山</t>
  </si>
  <si>
    <t>九华山，古称陵阳山、九子山，为“中国佛教四大名山”之一，位于安徽省池州市青阳县境内，素有“东南第一山”之称，传说因唐朝李白《望九华赠青阳韦仲堪》诗：“昔在九江上，遥望九华峰。</t>
  </si>
  <si>
    <t>10001,10002,11003</t>
  </si>
  <si>
    <t>蓬莱仙洞</t>
  </si>
  <si>
    <t>蓬莱仙洞坐落于安徽省池州市石台县贡溪乡杜村境内，距县城9公里。该洞全长3000余米，总面积2万多平方米，分天洞、中洞、地洞、地下河四层结构，造型奇特，曲折回环，气势恢宏，佳景遍布</t>
  </si>
  <si>
    <t>10001,10002,11004</t>
  </si>
  <si>
    <t>肉身宝殿</t>
  </si>
  <si>
    <t>原名金地藏塔，俗称“老爷顶”，又名月身宝殿。位于池州市青阳县九华山风景区。</t>
  </si>
  <si>
    <t>10001,10002,11005</t>
  </si>
  <si>
    <t>百岁宫</t>
  </si>
  <si>
    <t>百岁宫，坐落于九华山海拔871米的插霄峰巅，原名摘星庵，又名万年禅寺，始建于明代，为全国重点寺院。百岁宫与祗园寺、东崖禅寺、甘露寺并称九华山“四大丛林”。</t>
  </si>
  <si>
    <t>10001,10002,11006</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</si>
  <si>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</si>
  <si>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</si>
  <si>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10001,10002,11007</t>
  </si>
  <si>
    <t>九华天池</t>
  </si>
  <si>
    <t>九华天池旅游景区是一个AAAA级的旅游景区，位于池州市马衙境内，距国家5A级景区九华山25公里，距池州市主城区、池州火车站、长江旅游码头15公里，距沪渝高速九华山出入口5公里</t>
  </si>
  <si>
    <t>10001,10002,11008</t>
  </si>
  <si>
    <t>秋浦河</t>
  </si>
  <si>
    <t>秋浦河原名秋浦江。又名云溪河。发源于李吴山（古属秋浦县，今归安徽省石台县珂田乡），至贵池杏花村杜坞入长江，全长180公里，从南向北穿镇而过。</t>
  </si>
  <si>
    <t>10001,10002,11009</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</si>
  <si>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</si>
  <si>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</si>
  <si>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10001,10002,11010</t>
  </si>
  <si>
    <t>仙寓山</t>
  </si>
  <si>
    <t>仙寓山横跨安徽省东至县和石台县境内，为东至、石台、祁门三县交界，是黄山的西脉。仙寓山主峰海拔1376米，是皖南第四高峰。有着皖南山水的自然属性和文化上的徽派特点。</t>
  </si>
  <si>
    <t>10001,10002,11011</t>
  </si>
  <si>
    <t>杏花村古井文化园</t>
  </si>
  <si>
    <t>古井文化园位于池州市城西的杏花村，是在杏花村古井遗址基础上建成的旅游景点。园区占地面积约13520平方米，主景区由黄公井院、酿酒坊、杏花亭、村志馆、焕园等组成。</t>
  </si>
  <si>
    <t>10001,10002,11012</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</si>
  <si>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</si>
  <si>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</si>
  <si>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10001,10002,11013</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</si>
  <si>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</si>
  <si>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</si>
  <si>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10001,10002,11014</t>
  </si>
  <si>
    <t>汤王陵公园</t>
  </si>
  <si>
    <t>汤王陵公园位于安徽亳州市魏武大道1462号，涡河北岸。汤王陵公园中的汤王墓，是纪念商汤王的衣冠冢，1981年9月安徽省人民政府公布为全省重点文物保护单位。</t>
  </si>
  <si>
    <t>10001,10002,11015</t>
  </si>
  <si>
    <t>魏武祠</t>
  </si>
  <si>
    <t>魏武祠是以曹操纵横捭阖、极富传奇的一生为主线，从政治家曹操、军事家曹操、文学家曹操等不同层面，展示三国历史文化的专题性景区，为世人还原一段立体、真实、完整的三国历史。</t>
  </si>
  <si>
    <t>10001,10002,11016</t>
  </si>
  <si>
    <t>曹操地下运兵道</t>
  </si>
  <si>
    <t>曹操运兵道又称曹操藏兵道，位于安徽省亳州市老城内主要街道下，以大隅首为中心，向四面延分别通达城外。是中国现存最古老、保存最完整的地下大型军事设施。</t>
  </si>
  <si>
    <t>10001,10002,11017</t>
  </si>
  <si>
    <t>道德中宫</t>
  </si>
  <si>
    <t>道德中宫又名老祖殿，在今亳州市老子殿街，始建于唐，重建于明万历年间。为纪念老子的宫观。传说老子曾在此讲学授道。</t>
  </si>
  <si>
    <t>10001,10002,11018</t>
  </si>
  <si>
    <t>曹操公园</t>
  </si>
  <si>
    <t>曹操公园，过去称曹氏公园，位于安徽省亳州市2010年改名为曹操公园，因园内有曹操家族墓群而得名。公园占地300亩，建筑为仿汉建筑，气势恢宏。</t>
  </si>
  <si>
    <t>10001,10002,11019</t>
  </si>
  <si>
    <t>薛阁塔</t>
  </si>
  <si>
    <t>薛阁塔，位于安徽省亳州市区薛阁路。清乾隆三十七年（1772）始建，名文峰塔，因此塔在明代吏部考功司郎中薛蕙的家庙薛家阁附近，故当地人多称此塔为薛阁塔。</t>
  </si>
  <si>
    <t>10001,10002,11020</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</si>
  <si>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</si>
  <si>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</si>
  <si>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10001,10002,11021</t>
  </si>
  <si>
    <t>古井酒文化博物馆</t>
  </si>
  <si>
    <t>古井酒文化博物馆，于1994年9月开始筹建，筹建到完工历时2年又3个月。馆厅展示以“古井酒文化”为主线，全面展示了古井酒文化对中国酒文化的继承和发展，被誉为“华夏第一白酒博物馆”。</t>
  </si>
  <si>
    <t>10001,10002,11022</t>
  </si>
  <si>
    <t>三坊七巷</t>
  </si>
  <si>
    <t>三坊七巷是福州老城区经历了建国后的拆迁建设后仅存下来的一部分， 全国为数不多的古建筑遗存之一，有“中国城市里坊制度活化石”和“中国明清建筑博物馆”的美称。</t>
  </si>
  <si>
    <t>10001,10002,11023</t>
  </si>
  <si>
    <t>福州金山寺是闽江的一个著名景点，位于福州西郊洪塘村附近乌龙江上。建于宋代，是福州唯一的水中寺。金山寺原是江心的小石阜，因为它的形状象石印浮于水面，有如江南镇江之金山，故曰“小金山”。</t>
  </si>
  <si>
    <t>10001,10002,11024</t>
  </si>
  <si>
    <t>罗源湾海洋世界</t>
  </si>
  <si>
    <t>海洋世界是华东地区规模最大的海洋世界，分为浅海珊瑚礁区、梦幻水母宫区等八大区域，是一座集科普、体验互动、观赏及水生哺乳动物表演于一体的多功能大型生态馆。</t>
  </si>
  <si>
    <t>10001,10002,11025</t>
  </si>
  <si>
    <t>左海公园</t>
  </si>
  <si>
    <t>左海公园位于福州市鼓楼区西北侧，是福州市区面积最大的公园，1990年由洪山镇农民集资4000多万元兴建。总体设计以“五洲风光”为主题，还有体现日本庭院建筑特点的日本园等。</t>
  </si>
  <si>
    <t>10001,10002,11026</t>
  </si>
  <si>
    <t>林则徐纪念馆</t>
  </si>
  <si>
    <t>林则徐纪念馆建于清光绪三十一年，位于在鼓楼区澳门路，全馆为古典式园林建筑，现如今，堂、厅、楼均辟为林则徐生平展室，分林则徐生平事略、林则徐与鸦片战争、林则徐与救灾、水利，放眼看世界第一人。</t>
  </si>
  <si>
    <t>10001,10002,11027</t>
  </si>
  <si>
    <t>福州云顶</t>
  </si>
  <si>
    <t>中国福州云顶景区位于福建省福州市永泰县境内，国家重点风景名胜区青云山之巅，占地36平方公里，被誉为“福建的香格里拉”。</t>
  </si>
  <si>
    <t>10001,10002,11028</t>
  </si>
  <si>
    <t>平潭岛</t>
  </si>
  <si>
    <t>海坛岛亦称平潭岛，是中国第五大岛、福建省第一大岛，平潭县主岛，以形似坛、兀峙海中得名。岛上时常“东来岚气弥漫”，简称“岚”，别称“东岚”，旧称“海山”。</t>
  </si>
  <si>
    <t>10001,10002,11029</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</si>
  <si>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</si>
  <si>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</si>
  <si>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10001,10002,11030</t>
  </si>
  <si>
    <t>海峡熊猫世界</t>
  </si>
  <si>
    <t>福州熊猫世界，又名海峡（福州）熊猫世界，由“大熊猫馆”、“小熊猫馆”和鼓岭“熊猫山庄”等十个部门组成。</t>
  </si>
  <si>
    <t>10001,10002,11031</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</si>
  <si>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</si>
  <si>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</si>
  <si>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10001,10002,11032</t>
  </si>
  <si>
    <t>鼓浪屿</t>
  </si>
  <si>
    <t>鼓浪屿原名“圆沙洲”，别名“圆洲仔”，南宋时期命“五龙屿”，明朝改称“鼓浪屿”。因岛西南方海滩上有一块两米多高、中有洞穴的礁石，每当涨潮水涌，浪击礁石，声似擂鼓，人们称“鼓浪石”，</t>
  </si>
  <si>
    <t>10001,10002,11033</t>
  </si>
  <si>
    <t>曾厝垵</t>
  </si>
  <si>
    <t>曾厝垵，中国最文艺渔村，为“曾厝垵文创村”的简称。别名“曾里”，又称“曾家沃”、“曾家湾”，位于厦门岛东南部，有兔耳岭之草，太姥山之石，火山岛之礁，自然人文为一体。至今已有八百多年历史。</t>
  </si>
  <si>
    <t>10001,10002,11034</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</si>
  <si>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</si>
  <si>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</si>
  <si>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10001,10002,11035</t>
  </si>
  <si>
    <t>厦门科技馆</t>
  </si>
  <si>
    <t>它以提高公众科学文化素质为目的，秉承“弘扬科学精神，普及科学知识，传播科学思想和科学方法”的建馆宗旨，成为厦门市展示“文化之城、艺术之城、科技之城”的重要窗口之一。</t>
  </si>
  <si>
    <t>10001,10002,11036</t>
  </si>
  <si>
    <t>观音山梦幻海岸</t>
  </si>
  <si>
    <t>厦门观音山梦幻海岸度假区位于福建省厦门市（厦门岛）东海岸，是“海峡眺望”最佳之地。沿岸拥有厦门市最长、最大的优良沙滩浴场，开启“西游鼓浪屿，东玩观音山”厦门滨海旅游的新时代。</t>
  </si>
  <si>
    <t>10001,10002,11037</t>
  </si>
  <si>
    <t>厦门大学</t>
  </si>
  <si>
    <t>厦门大学，简称厦大（XMU），由著名爱国华侨领袖陈嘉庚先生于1921年创办，是中国近代教育史上第一所华侨创办的大学，是国内最早招收研究生的大学之一，被誉为“南方之强”。</t>
  </si>
  <si>
    <t>10001,10002,11038</t>
  </si>
  <si>
    <t>厦门方特东方神画</t>
  </si>
  <si>
    <t>方特东方神画着重在VR、MR、AR等现代科技中融合中国优秀传统历史文化，以参与、体验、互动的创新展示方式来讲述华夏五千年文明故事，是一座老少皆宜的主题乐园。</t>
  </si>
  <si>
    <t>10001,10002,11039</t>
  </si>
  <si>
    <t>中山路步行街</t>
  </si>
  <si>
    <t>中山路步行街（英文：AmoiYatSenRoad）是厦门最老牌的商业街拥有小走马路、陈化成故居、中华第一圣堂等众多人文古迹。2012年6月，厦门中山路成功荣获“中国历史文化名街”的称号。</t>
  </si>
  <si>
    <t>10001,10002,11040</t>
  </si>
  <si>
    <t>厦门海底世界</t>
  </si>
  <si>
    <t>厦门海底世界于1998年1月对外开放。它拥有来自世界各大洲，各大洋的海水淡水鱼类350多种一万多尾。厦门海底世界坐落在鼓浪屿东岸黄家渡，原为鼓浪屿公园，紧靠轮渡码头。</t>
  </si>
  <si>
    <t>10001,10002,11041</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</si>
  <si>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</si>
  <si>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</si>
  <si>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10001,10002,11042</t>
  </si>
  <si>
    <t>云水谣古镇</t>
  </si>
  <si>
    <t>“云水谣古镇”原名长教。在福建土楼“申遗”成功后，当地政府将村中这条长10余公里，全部用鹅卵石铺成的古道正式命名为“云水谣古栈道”，将长教命名为“云水谣”古镇。</t>
  </si>
  <si>
    <t>10001,10002,11043</t>
  </si>
  <si>
    <t>东山岛</t>
  </si>
  <si>
    <t>东山岛，别称陵岛，形似蝴蝶亦称蝶岛，位于中国福建省南部沿海，隶属于福建省漳州市东山县，是福建省第二大岛，面积220.18平方公里。</t>
  </si>
  <si>
    <t>10001,10002,11044</t>
  </si>
  <si>
    <t>马銮湾</t>
  </si>
  <si>
    <t>马銮湾引位于福建省东山岛东部。马銮湾之所以叫马銮湾，是因为海湾上有个马銮村。</t>
  </si>
  <si>
    <t>10001,10002,11045</t>
  </si>
  <si>
    <t>十里蓝山</t>
  </si>
  <si>
    <t>十里蓝山位于厦门灌口与长泰交界处，地处厦漳泉地理中心，闽南金三角旅游经济圈，地块四面环山，环境优美，被政府定为都市休闲区。</t>
  </si>
  <si>
    <t>10001,10002,11046</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</si>
  <si>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</si>
  <si>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</si>
  <si>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10001,10002,11047</t>
  </si>
  <si>
    <t>滨海火山国家地质公园</t>
  </si>
  <si>
    <t>漳州滨海火山国家地质公园是全国第一批获得批准的国家级火山地质地貌公园，是我国滨海火山地貌景观保存最完整，规模最大，最富有特色的景区。</t>
  </si>
  <si>
    <t>10001,10002,11048</t>
  </si>
  <si>
    <t>云洞岩</t>
  </si>
  <si>
    <t>云洞岩景区位于福建省漳州市龙文区蓝田镇蔡坂村，是漳州市区唯一一个国家4A级旅游景区，被誉为“闽南第一洞天”、“福建第二碑林”等的风景文化名山，有大小洞穴四十余处。</t>
  </si>
  <si>
    <t>10001,10002,11049</t>
  </si>
  <si>
    <t>灵通山</t>
  </si>
  <si>
    <t>灵通山又称大峰山，位于漳州市平和县。此山因年代久远，沧桑变化，山名也因之更迭，直至明黄道周为大峰岩题下"灵应感通"四个字后，人们始称大峰岩为灵通岩，把大峰山称之为灵通山。</t>
  </si>
  <si>
    <t>10001,10002,11050</t>
  </si>
  <si>
    <t>怀远楼</t>
  </si>
  <si>
    <t>怀远楼是中国传统民居建筑。怀远楼位于福建省南靖县梅林镇坎下村东部，距南靖县城54千米。建于1905-1909年，是建筑工艺最精美、保护最好的双环圆形土楼，堪称传统民宅建筑艺术的佳作。</t>
  </si>
  <si>
    <t>10001,10002,11051</t>
  </si>
  <si>
    <t>天福茶博物院</t>
  </si>
  <si>
    <t>天福茶博物院位于中国福建省漳州市漳浦324国道旁，占地80亩(5.3公顷)，始建於2000年初，2002年元月建成开院。是目前世界最大的茶博物院，荣获国家AAAA级旅游景区，首批全国农业旅游示范点。</t>
  </si>
  <si>
    <t>10001,10002,11052</t>
  </si>
  <si>
    <t>崇武古城</t>
  </si>
  <si>
    <t>崇武古城坐落于福建省泉州市惠安县东南海滨，濒临台湾海峡是1387年（明洪武二十年）江夏侯周德兴经略海防时为抵御倭寇所建，是中国现存最完整的丁字型石砌古城，被誉为“中国八大最美海岸线”之一的崇武海岸。</t>
  </si>
  <si>
    <t>10001,10002,11053</t>
  </si>
  <si>
    <t>清源山</t>
  </si>
  <si>
    <t>清源山国家重点风景区地处福建省东南部。 因为山上泉眼诸多别称“泉山”，因山高入云称“齐云山”，位于城市北郊又称“北山”，山上有三峰亦称“三台山”。清源山国家重点风景区就以36洞天，18胜景闻名于世。</t>
  </si>
  <si>
    <t>10001,10002,11054</t>
  </si>
  <si>
    <t>西沙湾</t>
  </si>
  <si>
    <t>西沙湾是福建省泉州市惠安县崇武镇西沙湾地处著名的崇武海滨，区内拥有2000多米长的优质沙滩及有“天下第一奇庙”之称的解放军烈士庙，还有丰富多彩的民俗风情和杂技表演。</t>
  </si>
  <si>
    <t>10001,10002,11055</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</si>
  <si>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</si>
  <si>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</si>
  <si>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10001,10002,11056</t>
  </si>
  <si>
    <t>中国闽台缘博物馆</t>
  </si>
  <si>
    <t>中国闽台缘博物馆座落于中国福建省泉州市区西北侧，占地154.2亩，主体建筑面积23332平方米，是一座反映中国大陆与宝岛台湾历史关系的国家级专题博物馆。</t>
  </si>
  <si>
    <t>10001,10002,11057</t>
  </si>
  <si>
    <t>大开元寺</t>
  </si>
  <si>
    <t>大开元寺，原名开元寺，又称东大寺，位于邢台市开元北路88号，史建于后赵石勒年间，距今已有近1700年历史，曹洞宗的发源地之一，自唐玄宗李隆基下诏敕建后。</t>
  </si>
  <si>
    <t>10001,10002,11058</t>
  </si>
  <si>
    <t>关岳庙</t>
  </si>
  <si>
    <t>清代寺庙古建筑，位于北京市西城区鼓楼西大街北侧。原为清醇亲王宅地依例改建的醇亲王庙，1914年改祀关羽、岳飞，遂称关岳庙，又称武庙。</t>
  </si>
  <si>
    <t>10001,10002,11059</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</si>
  <si>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</si>
  <si>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</si>
  <si>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10001,10002,11060</t>
  </si>
  <si>
    <t>岱仙瀑布</t>
  </si>
  <si>
    <t>岱仙瀑布地处福建省德化县水口镇，发源于德化县东部海拔1782米的石牛山下，瀑布分两股飞泻而下，东为岱仙瀑布，西为油漏瀑布。</t>
  </si>
  <si>
    <t>10001,10002,11061</t>
  </si>
  <si>
    <t>海外交通史博物馆</t>
  </si>
  <si>
    <t>福建省泉州海外交通史博物馆是中国唯一以海外交通史为专题的博物馆。1959年创建，旧馆在开元寺东侧，新馆于1991年建成。</t>
  </si>
  <si>
    <t>10001,10002,11062</t>
  </si>
  <si>
    <t>猫儿山国家森林公园</t>
  </si>
  <si>
    <t>猫儿山国家森林公园位于福建三明泰宁县境内，濒临金湖十里平湖景区，是大金湖旅游线上一颗璀璨明珠，公园面积2560公顷，主要景区有金猫山景区。</t>
  </si>
  <si>
    <t>10001,10002,11063</t>
  </si>
  <si>
    <t>桃源洞</t>
  </si>
  <si>
    <t>在永安市北10公里、紧靠着205国道的栟榈山中，面积37平方公里，因景区内有桃花涧而得名。1994年，被评为第三批国家重点风景名胜区。</t>
  </si>
  <si>
    <t>10001,10002,11064</t>
  </si>
  <si>
    <t>玉华洞</t>
  </si>
  <si>
    <t>玉华洞位于将乐县城南7公里的天阶山下。因洞内岩石光洁如玉，华光四射而得名。全洞总长逾5公理，主洞2公里，是福建最长最大的石灰岩溶洞。</t>
  </si>
  <si>
    <t>10001,10002,11065</t>
  </si>
  <si>
    <t xml:space="preserve">朱子文化苑
</t>
  </si>
  <si>
    <t>朱子文化苑位于尤溪县城的朱熹公园内，建筑面积7500平方米，整体为仿宋建筑风格，飞檐斗拱、红柱青瓦白墙。</t>
  </si>
  <si>
    <t>10001,10002,11066</t>
  </si>
  <si>
    <t>九龙潭</t>
  </si>
  <si>
    <t>九龙潭景区方圆15平方公里，水面100亩，库容36万立方米。由5千米幽长的深切峡谷和深邃的水上线谷、巷谷汇水组成一泓清潭，最宽处100余米，最窄处不足2米。</t>
  </si>
  <si>
    <t>10001,10002,11067</t>
  </si>
  <si>
    <t>大金湖</t>
  </si>
  <si>
    <t>大金湖地质公园北起龙湖镇的天成岩往西南经上清溪、泰宁城关至读书山、记子顶，后南转至猫儿山、龙王岩、八仙崖(大牙顶)至龙安乡，依次分布有上清溪、金湖、龙王岩、八仙岩四个红色盆地。</t>
  </si>
  <si>
    <t>10001,10002,11068</t>
  </si>
  <si>
    <t>尚书第</t>
  </si>
  <si>
    <t>尚书第俗称"五福堂"，在福建省泰宁县城内胜利二街福堂巷，为明朝兵部尚书兼太子太师李春烨建于明天启年间(1621~1627年)的府第。</t>
  </si>
  <si>
    <t>10001,10002,11069</t>
  </si>
  <si>
    <t xml:space="preserve">寨下大峡谷
</t>
  </si>
  <si>
    <t>寨下大峡谷由3条峡谷首尾相连而成，呈环状三角形，好似一条金色苍龙蜷卧在群山之中，故又名金龙谷。</t>
  </si>
  <si>
    <t>10001,10002,11070</t>
  </si>
  <si>
    <t>泰宁世界地质公园</t>
  </si>
  <si>
    <t xml:space="preserve">福建泰宁世界地质公园，位于福建省西北的三明市泰宁县，面积有492.5平方公里。
</t>
  </si>
  <si>
    <t>10001,10002,11071</t>
  </si>
  <si>
    <t>明清园</t>
  </si>
  <si>
    <t>明清园坐落于福建省泰宁县世界自然遗产地，是以传承和保护明清时期的古建筑和古木雕精品为主的一家独具风韵的私家收藏文化大观园。</t>
  </si>
  <si>
    <t>10001,10002,11072</t>
  </si>
  <si>
    <t>湄洲岛</t>
  </si>
  <si>
    <t>湄洲岛是福建莆田市秀屿区湄洲镇辖岛，是莆田市第二大岛， 是妈祖的成神地。湄洲岛素有“南国蓬莱”美称，有湄屿潮音、湄洲祖庙 、“东方夏威夷” 、“小石林”鹅尾怪石等风景名胜，被誉为“东方麦加”。</t>
  </si>
  <si>
    <t>10001,10002,11073</t>
  </si>
  <si>
    <t>九鲤湖风景区</t>
  </si>
  <si>
    <t>九鲤湖风景区，位于福建仙游县钟山镇，自古有“鲤湖飞潭天下奇”之誉。它的祈梦文化源远流长，何氏九仙是民间流传历史最长、影响最广的司梦神灵，堪称研究我国祈梦文化的“活化石”。</t>
  </si>
  <si>
    <t>10001,10002,11074</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</si>
  <si>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</si>
  <si>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</si>
  <si>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10001,10002,11075</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</si>
  <si>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</si>
  <si>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</si>
  <si>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10001,10002,11076</t>
  </si>
  <si>
    <t>天马山</t>
  </si>
  <si>
    <t>天马山位于福建省仙游县城东面15公里的榜头镇境内，创建于明万历十二年，是仙游四大景点之一。天马山上，有天马、鳌柱、双兔、海日、天梯等五峰。</t>
  </si>
  <si>
    <t>10001,10002,11077</t>
  </si>
  <si>
    <t>九龙谷景区</t>
  </si>
  <si>
    <t>福建九龙谷国家森林公园位于福建省莆田市城厢区常太镇，森林覆盖率95%以上，总面积1148公顷，公园与风景名胜区九鲤湖接壤，俗称“下九鲤”。</t>
  </si>
  <si>
    <t>10001,10002,11078</t>
  </si>
  <si>
    <t>莆田工艺美术城</t>
  </si>
  <si>
    <t>中国·莆田工艺美术城地处福建省莆田市荔城区黄石塘头，有“中国木雕之城”“中国古典工艺家具之都”（仙游）、“中国珠宝玉石首饰特色产业基地”（莆田市）、“中国银饰之乡”（秀屿）等专业荣誉称号。</t>
  </si>
  <si>
    <t>10001,10002,11079</t>
  </si>
  <si>
    <t>御庄园温泉度假村</t>
  </si>
  <si>
    <t>御庄园温泉度假村，位于福建省莆田市“母亲河”—木兰溪北岸，与壶公山隔水相望。由温泉度假中心、酒店会议中心和温泉别墅等项目组成，是生态文化型主题温泉度假村。</t>
  </si>
  <si>
    <t>10001,10002,11080</t>
  </si>
  <si>
    <t>梅峰寺</t>
  </si>
  <si>
    <t>光孝寺（梅峰寺、梅峰光孝寺）位于福建省莆田市城厢区胜利路中段，宋徽宗赐名“梅林佛国”，故称“梅峰寺”。</t>
  </si>
  <si>
    <t>10001,10002,11081</t>
  </si>
  <si>
    <t>南日岛</t>
  </si>
  <si>
    <t>南日岛位于福建省莆田市东南部兴化湾，是南日群岛的主岛，福建省第三大岛，莆田市第一大岛。</t>
  </si>
  <si>
    <t>10001,10002,11082</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</si>
  <si>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</si>
  <si>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</si>
  <si>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10001,10002,11083</t>
  </si>
  <si>
    <t>华阳山</t>
  </si>
  <si>
    <t>华阳山风景区位于世界"双遗"武夷山脉的顺昌县城西北部，距离县城8公里，以天门峰、华阳峰、三宝峰为核心形成的风景区面积约5平方公里。华阳山风景区景色奇异、交通方便，是休闲旅游的好地方。</t>
  </si>
  <si>
    <t>10001,10002,11084</t>
  </si>
  <si>
    <t>鹰嘴岩</t>
  </si>
  <si>
    <t>鹰嘴岩位于福建武夷山北天心景区，是一座浑然一体的巨岩，光秃秃的岩顶，东端向前突出，尖曲如喙，宛如一只展翅欲飞、搏击长空的雄鹰。</t>
  </si>
  <si>
    <t>10001,10002,11085</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</si>
  <si>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</si>
  <si>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</si>
  <si>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10001,10002,11086</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</si>
  <si>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</si>
  <si>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</si>
  <si>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10001,10002,11087</t>
  </si>
  <si>
    <t>武夷山极地海洋公园</t>
  </si>
  <si>
    <t>武夷山极地海洋公园是目前福建省唯一以极地海洋为主题的教育科普类旅游项目，是集旅游、休闲、餐饮、娱乐、购物等多种功能于一体的大型开放式海洋主题旅游乐园。</t>
  </si>
  <si>
    <t>10001,10002,11088</t>
  </si>
  <si>
    <t>大安源</t>
  </si>
  <si>
    <t>大安源森林生态旅游区面积逾28平方公里，由黄岗山大峡谷、茶马古道、龙归源、泰平洋、龙井、峡谷漂流等6大景观构成。</t>
  </si>
  <si>
    <t>10001,10002,11089</t>
  </si>
  <si>
    <t>武夷山博物馆</t>
  </si>
  <si>
    <t xml:space="preserve">武夷山博物馆位于九曲溪一曲码头北岸，武夷宫仿宋古街，为两层楼阁式仿宋建筑，建筑面积1400平方米，是武夷山市的重要对外宣传窗口。
</t>
  </si>
  <si>
    <t>10001,10002,11090</t>
  </si>
  <si>
    <t>大红袍景区</t>
  </si>
  <si>
    <t>武夷山大红袍景区有武夷山最大的寺庙天心永乐禅寺，有被传为神茶的大红袍。</t>
  </si>
  <si>
    <t>10001,10002,11091</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</si>
  <si>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</si>
  <si>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</si>
  <si>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10001,10002,11092</t>
  </si>
  <si>
    <t>连城冠豸山</t>
  </si>
  <si>
    <t>连城冠豸山  ，以其主峰形似古代獬豸冠而得名，有武夷山之气势，太姥山之豁达，兔耳岭之地行。与武夷同属丹霞地貌，被誉为：“北夷南豸，丹霞双绝”。</t>
  </si>
  <si>
    <t>10001,10002,11093</t>
  </si>
  <si>
    <t>长汀古城</t>
  </si>
  <si>
    <t>汀州古城，是国家历史文化名城，世界客家首府，国家AAAA级景区，唐代福建著名的五大州之一。建于唐·开元二十四年〔736年〕,福建四大名城之一。被国际友人路易·艾黎誉为“中国最美丽的山城”。</t>
  </si>
  <si>
    <t>10001,10002,11094</t>
  </si>
  <si>
    <t>古田会议旧址</t>
  </si>
  <si>
    <t>古田会议会址，原为“廖氏宗祠”，又名“万源祠”。位于福建省龙岩市上杭县古田镇采眉岭笔架山下。建筑面积826平方米，是第一批全国重点文物保护单位</t>
  </si>
  <si>
    <t>10001,10002,11095</t>
  </si>
  <si>
    <t>梅花山（中国虎园）</t>
  </si>
  <si>
    <t>梅花山自然保护区地处上杭、连城、新罗三县（区）边界，为玳瑁山的主体部位。森林覆盖率达89%，是世界A级自然保护区，列为国家森林和野生动物保护类型。</t>
  </si>
  <si>
    <t>10001,10002,11096</t>
  </si>
  <si>
    <t>石门湖</t>
  </si>
  <si>
    <t>石门湖，坐落于福建连城冠豸山东南的石门湖，面积四百多亩，如一块翡翠，镶嵌在冠豸山的险峰奇谷中，四周环山，"是连城昔日八景之一的"石门宿云"所在地。</t>
  </si>
  <si>
    <t>10001,10002,11097</t>
  </si>
  <si>
    <t>永定土楼</t>
  </si>
  <si>
    <t>永定土楼，位于中国东南沿海的福建省龙岩市永定区。永定土楼千姿百态，种类繁多，分方楼圆楼两大体系。永定被称为一座没有大门的中国客家土楼博物馆。</t>
  </si>
  <si>
    <t>10001,10002,11098</t>
  </si>
  <si>
    <t>梁野山</t>
  </si>
  <si>
    <t>梁野山梁坐落于闽、粤、赣结合部的武平县境内，山系属武夷山脉最南端，是武夷山脉的最南端与广东南岭山脉东头的交会点，面积达14365公顷。最高峰梁山顶古母石，海拔达1538．4米，为武平第一高峰。</t>
  </si>
  <si>
    <t>10001,10002,11099</t>
  </si>
  <si>
    <t>天一温泉度假村</t>
  </si>
  <si>
    <t>天一温泉度假村地处闽粤赣三省交汇核心——连城县，地理条件优越，交通十分便利。</t>
  </si>
  <si>
    <t>10001,10002,11100</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</si>
  <si>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</si>
  <si>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</si>
  <si>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10001,10002,11101</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</si>
  <si>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</si>
  <si>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</si>
  <si>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10001,10002,11102</t>
  </si>
  <si>
    <t>太姥山</t>
  </si>
  <si>
    <t>太姥山位于福鼎市正南，相传尧时老母种蓝于山中，逢道士而羽化仙去，故名“太母”，后又改称“太姥”，以 “山海大观”称奇，是国内唯一的花岗岩丘陵的地形上发育的峰林地貌的地区。</t>
  </si>
  <si>
    <t>10001,10002,11103</t>
  </si>
  <si>
    <t>杨家溪</t>
  </si>
  <si>
    <t>杨家溪又名九鲤溪、七里溪，1988年8月经国务院批准，与太姥山之景并列于第二批国家重点旅游风景区之“太姥山名胜区”，是太姥山“山、海、川”三大主要景区之一。</t>
  </si>
  <si>
    <t>10001,10002,11104</t>
  </si>
  <si>
    <t>鸳鸯溪</t>
  </si>
  <si>
    <t>鸳鸯溪位于屏南县东北部，总面积78.8平方公里。是中国唯一的鸳鸯鸟保护区。每年秋季有数百上千只鸳鸯飞来越冬，故屏南有“鸳鸯之乡”之美誉。</t>
  </si>
  <si>
    <t>10001,10002,11105</t>
  </si>
  <si>
    <t>鲤鱼溪</t>
  </si>
  <si>
    <t>鲤鱼溪位于周宁县城西五公里处的浦源村中。鲤鱼溪源于紫云山麓，汇数十条山涧清泉奔流而下，至浦源村口水势顿减，五弯六曲穿村缓流而过。溪中水深及膝，清可见底，鲤鱼满溪，故而得名“鲤鱼溪”。</t>
  </si>
  <si>
    <t>10001,10002,11106</t>
  </si>
  <si>
    <t>九龙井</t>
  </si>
  <si>
    <t>九龙井风景区位于柘荣县，九龙井景区集武夷山之秀丽，白云山之巧石，峨眉山之清凉，以飞瀑流泉、形态各异的龙井群、冰臼奇观、青竹走廊、古民居等自然和历史景观著称。</t>
  </si>
  <si>
    <t>10001,10002,11107</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</si>
  <si>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</si>
  <si>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</si>
  <si>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10001,10002,11108</t>
  </si>
  <si>
    <t>北岐滩涂</t>
  </si>
  <si>
    <t>霞浦县松港街道北岐村海边风光如画，影友如织。霞浦滩涂风光旖旎，2012年被《数码摄影》杂志列为“中国最值得拍摄的80个绝美之地”之一。</t>
  </si>
  <si>
    <t>10001,10002,11109</t>
  </si>
  <si>
    <t>福安白云山</t>
  </si>
  <si>
    <t>白云山位于福建省福安市西北部，距市区55公里，因白云常绕而得名。白云山后峰西坡有始建于明正德四年（1509年）的“冷水寺”，后毁，1987年重建，寺前有“天池”，盛产午时莲。</t>
  </si>
  <si>
    <t>10001,10002,11110</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</si>
  <si>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</si>
  <si>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</si>
  <si>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10001,10002,11111</t>
  </si>
  <si>
    <t>犀溪漂流</t>
  </si>
  <si>
    <t>犀溪文化生态旅游是以犀溪流域为纽带，以文化和生态为基础，以廊桥和古建筑为特色，面积约17.8平方公里。</t>
  </si>
  <si>
    <t>10001,10002,11112</t>
  </si>
  <si>
    <t>滕王阁</t>
  </si>
  <si>
    <t>滕王阁，江南三大名楼之一，位于江西省南昌市西北部沿江路赣江东岸，始建于唐永徽四年（公元653年），因唐太宗李世民之弟——滕王李元婴始建而得名。</t>
  </si>
  <si>
    <t>10001,10002,11113</t>
  </si>
  <si>
    <t>八一起义纪念馆</t>
  </si>
  <si>
    <t>南昌八一起义纪念馆位于江西省南昌市西湖区中山路，占地面积5903平方米，成立于1956年，1961年被国务院公布为首批全国重点文物保护单位，国家AAAA级旅游景区。</t>
  </si>
  <si>
    <t>10001,10002,11114</t>
  </si>
  <si>
    <t>南昌万达海洋乐园</t>
  </si>
  <si>
    <t>南昌万达海洋乐园位于南昌市万达文化旅游城里面的万达茂内，是由美国著名设计公司TVS担纲设计，韩国第一海洋馆经营公司--韩华集团和万达集体携手打造的中国内陆地区的顶级海洋馆。</t>
  </si>
  <si>
    <t>10001,10002,11115</t>
  </si>
  <si>
    <t>安义古村</t>
  </si>
  <si>
    <t>安义古村落群位于江西省南昌市郊西山梅岭脚下，它的古建筑群主要分布于罗田、水南、京台三大自然村。安义古村是全国农业旅游示范点、江西十大最美乡村之一。2010年，安义古村被评定为国家3A级风景名胜区。</t>
  </si>
  <si>
    <t>10001,10002,11116</t>
  </si>
  <si>
    <t>凤凰沟</t>
  </si>
  <si>
    <t>江西省凤凰沟原名江西省凤凰沟风景区，因为地处南昌县黄马乡，又名黄马凤凰沟或南昌凤凰沟，凤凰沟以生态农业为主题，以农业带动凤凰沟旅游业的凤凰沟生态旅游。</t>
  </si>
  <si>
    <t>10001,10002,11117</t>
  </si>
  <si>
    <t>秋水广场</t>
  </si>
  <si>
    <t>秋水广场位于江西省南昌市红谷滩新区的赣江之滨，于2004年1月28日落成，与滕王阁隔江相望。</t>
  </si>
  <si>
    <t>10001,10002,11118</t>
  </si>
  <si>
    <t>南昌之星摩天轮</t>
  </si>
  <si>
    <t>“南昌之星”摩天轮，又名南昌之星，位于江西省南昌市红谷滩新区红角洲赣江边上的赣江市民公园。</t>
  </si>
  <si>
    <t>10001,10002,11119</t>
  </si>
  <si>
    <t>南昌动物园</t>
  </si>
  <si>
    <t>南昌新动物园位于南昌市西南方的桃花南路路上，于2011年正式开放。它始建于1959年，原为南昌人民公园的动物展区，2013年已拆除。</t>
  </si>
  <si>
    <t>10001,10002,11120</t>
  </si>
  <si>
    <t>梅岭狮子峰</t>
  </si>
  <si>
    <t>梅岭狮子峰是集合狮子峰、泮溪湖、望狮涧 为一体，山峰形如蹲狮，故名狮子峰。狮子峰景区是梅岭最具代表性的景点之一。</t>
  </si>
  <si>
    <t>10001,10002,11121</t>
  </si>
  <si>
    <t>江西省博物馆</t>
  </si>
  <si>
    <t>江西省博物馆坐落在南昌市赣江、抚河环抱的新洲上，占地面积约4万平方米，建筑面积3.5万平方米，展厅面积1.3万平方米（2013年）。</t>
  </si>
  <si>
    <t>10001,10002,11122</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</si>
  <si>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</si>
  <si>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</si>
  <si>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10001,10002,11123</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</si>
  <si>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</si>
  <si>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</si>
  <si>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10001,10002,11124</t>
  </si>
  <si>
    <t>白鹿洞书院</t>
  </si>
  <si>
    <t>白鹿洞书院，位于江西省九江市庐山五老峰南麓，是世界文化景观，享有“海内第一书院”之誉，被评为“中国四大书院之首”，始建于南唐升元年间，是中国首间完备的书院。</t>
  </si>
  <si>
    <t>10001,10002,11125</t>
  </si>
  <si>
    <t>大千世界梦幻乐园</t>
  </si>
  <si>
    <t>民生·大千世界梦幻乐园坐落于山明水秀的九江赛湖凤凰岛，与世界地质公园、国家5A级“庐山”风景区遥遥相望，是华中地区首家第五代主题公园，占地约1100亩。</t>
  </si>
  <si>
    <t>10001,10002,11126</t>
  </si>
  <si>
    <t>仙人洞</t>
  </si>
  <si>
    <t>仙人洞位于庐山天池山西麓，是一个由砂崖构成的岩石洞，因其形似佛手，故名佛手岩。相传唐代名道吕洞宾曾在此洞中修炼，直至成仙。后人为奉祠吕洞宾，将佛手岩更名为仙人洞。</t>
  </si>
  <si>
    <t>10001,10002,11127</t>
  </si>
  <si>
    <t>浔阳楼</t>
  </si>
  <si>
    <t>浔阳楼，江南十大名楼之一，位于江西省九江市浔阳区滨江东路，紧靠长江之滨。因九江古称浔阳而得名，初为民间酒楼，至今已有1200年的历史，是溶名楼、名著、名酒为一体的景点。</t>
  </si>
  <si>
    <t>10001,10002,11128</t>
  </si>
  <si>
    <t>柘林湖风景区</t>
  </si>
  <si>
    <t>柘林湖风景名胜区位于江西永修县和武宁县境内。永修县辖区内72平方公里湖区，有331个岛屿，是集游览观光、休闲度假于一体的湖泊型国家级重点风景名胜区。</t>
  </si>
  <si>
    <t>10001,10002,11129</t>
  </si>
  <si>
    <t>龙宫洞风景区</t>
  </si>
  <si>
    <t>江西彭泽县龙宫洞风景区位于彭泽县西南部天红乡的乌龙山区（属丘陵地貌），苍翠欲滴的乌龙山脉如同绿色的屏障，将神秘的龙宫洞揽入怀中。</t>
  </si>
  <si>
    <t>10001,10002,11130</t>
  </si>
  <si>
    <t>石钟山</t>
  </si>
  <si>
    <t>石钟山是中国千古奇音第一山，位于江西省九江市湖口县城区，它实际是两座山，都由石灰岩构成，下部均有洞穴，形如覆钟，水石相击，响声如洪钟，故皆名为“石钟山”。</t>
  </si>
  <si>
    <t>10001,10002,11131</t>
  </si>
  <si>
    <t>烟水亭</t>
  </si>
  <si>
    <t>烟水亭位于江西省九江市长江南岸的甘棠湖中，相传为三国时名将周瑜的点将台故址，取《琵琶行》诗句“别时茫茫江浸月”，称“浸月亭”。宋代周敦颐又在湖堤上另建一亭。</t>
  </si>
  <si>
    <t>10001,10002,11132</t>
  </si>
  <si>
    <t>婺源风景区</t>
  </si>
  <si>
    <t>婺源是唯一一个以县城命名的国家AAA级景区，乡村风情，空气新鲜，有高山花海风景，又有小桥流水人家，全县共有一个5A级景区江湾、篁岭、李坑、汪口、思溪延村、大鄣山卧龙谷、灵岩洞等12个4A级景区。</t>
  </si>
  <si>
    <t>10001,10002,11133</t>
  </si>
  <si>
    <t>龟峰风景名胜区</t>
  </si>
  <si>
    <t>龟峰风景名胜区位于江西省弋阳县城区西南部，因景区内有无数形态酷似乌龟的象形石和整个景区远远看去象一只硕大无朋的巨龟而得名。</t>
  </si>
  <si>
    <t>10001,10002,11134</t>
  </si>
  <si>
    <t>李坑</t>
  </si>
  <si>
    <t>李坑是一个以李姓聚居为主的古村落，有乌镇的建筑景观，又有兔耳岭怪石景观，是国家AAAA级旅游景区，李坑自古文风鼎盛、人才辈出。自宋至清，仕官富贾达百人，村里的文人留下传世著作达29部。</t>
  </si>
  <si>
    <t>10001,10002,11135</t>
  </si>
  <si>
    <t>婺源篁岭</t>
  </si>
  <si>
    <t>篁岭位于江西省上饶市婺源县东北部，经典的徽派建筑，另有石耳山的怪石景观，是著名的“晒秋”文化起源地，也是一座距今近六百历史的徽州古村。篁岭属典型山居村落，民居围绕水口呈扇形梯状错落排布。</t>
  </si>
  <si>
    <t>10001,10002,11136</t>
  </si>
  <si>
    <t>汪口</t>
  </si>
  <si>
    <t>汪口位于婺源县东江湾镇的西部，由宋朝议大夫（正三品）俞杲于大观年间始建，距今有1100余年历史。因地处双河汇合口，碧水汪汪而得名，故名“汪口”。历史上被称为“千烟之地”。</t>
  </si>
  <si>
    <t>10001,10002,11137</t>
  </si>
  <si>
    <t>三清山风景区</t>
  </si>
  <si>
    <t>三清山风景名胜区位于江西省上饶市东北部，因玉京、玉虚、玉华“三峰峻拔，如道教三清列坐其巅”故名。三清山风景区总面积756.6平方公里，其中主峰玉京峰海拔1819.9米。</t>
  </si>
  <si>
    <t>10001,10002,11138</t>
  </si>
  <si>
    <t>鄱阳湖国家湿地公园</t>
  </si>
  <si>
    <t>江西东鄱阳湖国家湿地公园是集湖泊、河流、草洲等湿地为主体景观，湿地资源丰富、类型众多而极具代表性的纯自然生态的复合型湿地公园。</t>
  </si>
  <si>
    <t>10001,10002,11139</t>
  </si>
  <si>
    <t>江岭</t>
  </si>
  <si>
    <t>江岭南临晓起，东接溪头，地处婺源县最东北，那里漫山遍野的油菜花呈梯田状，从山顶铺散到山谷下。</t>
  </si>
  <si>
    <t>10001,10002,11140</t>
  </si>
  <si>
    <t>彩虹桥</t>
  </si>
  <si>
    <t>廊桥又叫楼桥、风雨桥，优点是即可供行人避风雨，遮烈日，又能使桥身不受风雨的侵蚀。原汁原味的杉木，不施油彩，绝少雕饰，实则经过精心推敲，达到“清水出芙蓉”的效果。</t>
  </si>
  <si>
    <t>10001,10002,11141</t>
  </si>
  <si>
    <t>月亮湾</t>
  </si>
  <si>
    <t>婺源的月亮湾位于紫阳镇往东700M处，小岛夹在两岸之间，形状犹如一弯月，这就是月亮湾。月亮湾是半路上的一处小景点，因恰如月亮的形态、隔岸徽派民居的典雅、周边秀美的景色相融合。</t>
  </si>
  <si>
    <t>10001,10002,11142</t>
  </si>
  <si>
    <t>金竹瀑布景区</t>
  </si>
  <si>
    <t>金竹瀑布景区位于江西省抚州市乐安县南部金竹畲族乡，荣获过“江西百景”称号，这里有浓厚的畲族风俗、有完好的革命遗址毛泽东、朱德等革命领袖旧居。</t>
  </si>
  <si>
    <t>10001,10002,11143</t>
  </si>
  <si>
    <t>梦湖景区</t>
  </si>
  <si>
    <t>梦湖位于抚州城西，是在原十年九涝、洪灾泛滥的低洼地上开挖的“人工湖”，是集防洪排涝、休闲娱乐、旅游商业、景观绿化为一体的大型综合性水利工程。</t>
  </si>
  <si>
    <t>10001,10002,11144</t>
  </si>
  <si>
    <t>王安石纪念馆</t>
  </si>
  <si>
    <t>王安石纪念馆坐落在抚州市赣东大道的南端，是为了纪念北宋著名政治家、思想家、文学家，中国十一世纪改革家王安石而建，为江西省十大历史名人纪念馆之一。</t>
  </si>
  <si>
    <t>10001,10002,11145</t>
  </si>
  <si>
    <t>麻姑山</t>
  </si>
  <si>
    <t>麻姑山位于江西省抚州市南城县，不仅有奇特壮观的飞瀑“玉练双飞”，还有千古流芳的“鲁公碑”，著名的“半山亭”、“仙都观”、“神功泉”、“龙门桥”、“丹霞洞”，仙境依然。</t>
  </si>
  <si>
    <t>10001,10002,11146</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</si>
  <si>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</si>
  <si>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</si>
  <si>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10001,10002,11147</t>
  </si>
  <si>
    <t>大觉山</t>
  </si>
  <si>
    <t xml:space="preserve">大觉山位于江西省抚州市资溪县境内，大觉山野生动植物资源丰富，分布广，被专家誉为“天然氧吧，被誉为“生态王国，华夏翡翠”。 </t>
  </si>
  <si>
    <t>10001,10002,11148</t>
  </si>
  <si>
    <t>流坑古村</t>
  </si>
  <si>
    <t>流坑古村位于抚州乐安县，其建筑具有浓厚的地方特色，代表了江西赣式民居的典型风格和特点，有很高的历史价值、人文科学价值及环境与建筑艺术价值。</t>
  </si>
  <si>
    <t>10001,10002,11149</t>
  </si>
  <si>
    <t>临川金山寺</t>
  </si>
  <si>
    <t>临川金山寺，坐落於江西省临川区云山镇海拔265.9米的金山岭上（又称金峰），东与东乡毗邻，北与进贤接壤。</t>
  </si>
  <si>
    <t>10001,10002,11150</t>
  </si>
  <si>
    <t>法水（天沐）温泉</t>
  </si>
  <si>
    <t>江西法水天沐温泉度假村位于抚州市资溪县嵩市镇法水村芙蓉山是一家以温泉休闲度假为特色的高档旅游度假酒店。</t>
  </si>
  <si>
    <t>10001,10002,11151</t>
  </si>
  <si>
    <t>军峰山</t>
  </si>
  <si>
    <t>军峰山位于江西省抚州市南丰县县城西陲,是江西省六大山脉中雩山山脉的最高峰，号称赣东之脊。</t>
  </si>
  <si>
    <t>10001,10002,11152</t>
  </si>
  <si>
    <t>明月山</t>
  </si>
  <si>
    <t>明月山位于赣西中部的宜春市中心城西南15公里处，是以"奇峰险壑、温泉飞瀑、珍稀动植物和禅宗文化"为主要特色，集"生态游览、休闲度假、科普教育和宗教旅游"为一体的山岳型风景名胜区。</t>
  </si>
  <si>
    <t>10001,10002,11153</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</si>
  <si>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</si>
  <si>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</si>
  <si>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10001,10002,11154</t>
  </si>
  <si>
    <t>八仙飞瀑潭景区（萝卜潭）</t>
  </si>
  <si>
    <t>萝卜潭位于江西奉新县罗市镇南店前村境内，共有八潭八瀑，连贯而泻，蔚为壮观；从一瀑到八瀑直线距离约500米，蜿蜒台阶2000多步，已被誉为“江南第一瀑布群”；</t>
  </si>
  <si>
    <t>10001,10002,11155</t>
  </si>
  <si>
    <t>禅都文化博览园</t>
  </si>
  <si>
    <t>宜春禅都文化博览园（简称禅博园）是集文化观光与体验、休闲旅游为一体的综合性文化公园,也是全国首座以佛禅文化为主题的博览园，是佛教马祖兴丛林、百丈立清规的起源处。</t>
  </si>
  <si>
    <t>10001,10002,11156</t>
  </si>
  <si>
    <t>贾家古村</t>
  </si>
  <si>
    <t>贾家古村位于江西省高安市新街镇景贤村,是目前中国保存最大最完好的生态古村落群的典型代表，被誉为“现实中的荣国府”。</t>
  </si>
  <si>
    <t>10001,10002,11157</t>
  </si>
  <si>
    <t>酌江风景区</t>
  </si>
  <si>
    <t>江西宜春酌江风景区位于江西省宜春市三阳镇境内，根据景区的形态，分为“白龙洞”酌江洞“水上基地”石林“果园”等五大景区</t>
  </si>
  <si>
    <t>10001,10002,11158</t>
  </si>
  <si>
    <t>中部梦幻城</t>
  </si>
  <si>
    <t>靖安中部梦幻城宗旨是“回归自然，放飞心情”，以梦幻般旅游文化元素为特色，打造省内一流休闲度假区。</t>
  </si>
  <si>
    <t>10001,10002,11159</t>
  </si>
  <si>
    <t>天柱峰国家森林公园</t>
  </si>
  <si>
    <t>江西天柱峰国家森林公园位于秋收起义发源地—赣西北铜鼓县，公园由四大景区组成：分别是天柱峰景区、铜鼓石景区、大沩山景区、龙门崖景区，总面积10512公顷。</t>
  </si>
  <si>
    <t>10001,10002,11160</t>
  </si>
  <si>
    <t>三爪仑国家森林公园</t>
  </si>
  <si>
    <t>三爪仑国家森林公园位于江西省靖安县境内，国家AAAA级旅游区，公园总面积32万亩，由况钟园林景区、骆家坪景区、宝峰景区、盘龙湖景区、躁都景区、铁门堑景区等组成百里风光带。</t>
  </si>
  <si>
    <t>10001,10002,11161</t>
  </si>
  <si>
    <t>宜春鼓楼</t>
  </si>
  <si>
    <t>宜春鼓楼又名袁州谯楼，是中国现存最古老的地方天文台鼓楼。设计构造体现了古代劳动人民的高超智慧。</t>
  </si>
  <si>
    <t>10001,10002,11162</t>
  </si>
  <si>
    <t>井冈山</t>
  </si>
  <si>
    <t>井冈山：地处湘东-赣西边界，万洋山（为罗霄山脉中段）的北支，据传在东汉年间就已经有人在井冈山居住了。秦朝设郡县制时，井冈山为九江郡庐陵县属地。井冈山被誉为“中国革命的摇篮”</t>
  </si>
  <si>
    <t>10001,10002,11163</t>
  </si>
  <si>
    <t>羊狮慕风景区</t>
  </si>
  <si>
    <t>羊狮慕（杨思慕）位于江西省吉安市安福县与宜春市交界处，羊狮慕东素有小黄山之称。奇峰怪石，古树名花，流泉飞瀑，云海雾涛被称为羊狮慕景观的“四绝”，还有罕见奇观“佛光”。</t>
  </si>
  <si>
    <t>10001,10002,11164</t>
  </si>
  <si>
    <t>杜鹃山(笔架山)</t>
  </si>
  <si>
    <t xml:space="preserve">江西井冈山笔架山_杜鹃山位于五指山西南，因峰峦的十七个峰次排列，形同笔架，故也称作笔架山。井冈山笔架山_杜鹃山景区内以扬眉峰为中心，以险峰、奇石、古松和杜鹃等景观为特色。 </t>
  </si>
  <si>
    <t>10001,10002,11165</t>
  </si>
  <si>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</si>
  <si>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</si>
  <si>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10001,10002,11166</t>
  </si>
  <si>
    <t>五指峰</t>
  </si>
  <si>
    <t xml:space="preserve">五指峰位于江西省赣州市上犹五指峰乡，因其境内有五座相依相连、状如五指的山峰而得名。五指峰天造地就，五指矗立，直插云霄，最高峰海拔1607米，远看五指峰，仪态万千，形象生动。 </t>
  </si>
  <si>
    <t>10001,10002,11167</t>
  </si>
  <si>
    <t>黄洋界</t>
  </si>
  <si>
    <t>黄洋界位于距茨坪西北面十七公里，是人文和自然景观相结合的景区。黄洋界山顶海拔1343米，这里峰峦叠嶂，地势险峻，气象万千，时常弥漫着茫茫的云雾，好像汪洋大海一望无际。</t>
  </si>
  <si>
    <t>10001,10002,11168</t>
  </si>
  <si>
    <t>井冈山革命博物馆</t>
  </si>
  <si>
    <t>井冈山革命博物馆，位于江西省井冈山市茨坪红军南路，馆藏文物3万余件，珍贵文献资料和历史图片2万余份，珍藏党和国家领导人、著名书画家及社会各界知名人士的墨宝珍迹千余幅。</t>
  </si>
  <si>
    <t>10001,10002,11169</t>
  </si>
  <si>
    <t>龙潭瀑布群</t>
  </si>
  <si>
    <t>龙潭位于茨坪北面七公里处，有五潭十八瀑之称。龙潭以瀑布数量多、落差大、形态美而著称。</t>
  </si>
  <si>
    <t>10001,10002,11170</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</si>
  <si>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</si>
  <si>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</si>
  <si>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10001,10002,11171</t>
  </si>
  <si>
    <t>汤湖温泉</t>
  </si>
  <si>
    <t>汤湖温泉位于江西省吉安市遂川县汤湖镇，紧邻中国革命根据地井冈山，环境优越，交通便利，风景优美，素有“江南小南海”之称，是大井冈旅游圈中的。</t>
  </si>
  <si>
    <t>10001,10002,11172</t>
  </si>
  <si>
    <t>通天岩</t>
  </si>
  <si>
    <t>通天岩风景名胜区位于赣州市西北郊6.8千米处，通天岩石窟开凿于唐朝，兴盛于北宋，至今保留着唐朝至宋代的石龛造像359尊，宋代至民国的摩崖题刻128品，被称为“江南第一石窟”。</t>
  </si>
  <si>
    <t>10001,10002,11173</t>
  </si>
  <si>
    <t>丫山风景区</t>
  </si>
  <si>
    <t>大余县丫山历史悠远，古时即以宗教活动和游览胜地闻名遐迩，南唐始建的江南名刹灵岩古寺坐落山中。四季景色各异，生态环境优越，负氧离子含量极高，素有“城市绿肺”之称。</t>
  </si>
  <si>
    <t>10001,10002,11174</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</si>
  <si>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</si>
  <si>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</si>
  <si>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10001,10002,11175</t>
  </si>
  <si>
    <t>古浮桥</t>
  </si>
  <si>
    <t>赣州古浮桥，学名叫惠民桥，又称东津桥、东河浮桥、建春门浮桥。浮桥长约400米，连接贡江的两端，由100多只小舟板并束之以缆绳相连而成，始建于宋乾道年间（1163—1173）、至今已有800多年历史。</t>
  </si>
  <si>
    <t>10001,10002,11176</t>
  </si>
  <si>
    <t>石城通天寨</t>
  </si>
  <si>
    <t>通天寨景区位于距石城县城东南6公里处的大畲村境内，素有“石怪、洞幽、泉美、茶香、佛盛”之美誉，自然景观与人文古迹交相辉映。</t>
  </si>
  <si>
    <t>10001,10002,11177</t>
  </si>
  <si>
    <t>瑞金共和国摇篮景区</t>
  </si>
  <si>
    <t>瑞金共和国摇篮景区位于江西省赣州瑞金市，由叶坪、红井、二苏大、中华苏维埃纪念园（南园和北园）、中央苏区军事文化博览园等景区组成。</t>
  </si>
  <si>
    <t>10001,10002,11178</t>
  </si>
  <si>
    <t>赣州古城墙</t>
  </si>
  <si>
    <t>赣州古城墙，始建于汉代，距今有二千年的历史，反映了中国古代劳动人民的聪明智慧和高超的建筑技艺。</t>
  </si>
  <si>
    <t>10001,10002,11179</t>
  </si>
  <si>
    <t>郁孤台</t>
  </si>
  <si>
    <t>郁孤台位于赣州城区西北部贺兰山（别名：田螺岭）顶，海拔131米，是城区的制高点，赣州宋代古城墙自台下逶迤而过，属市级文物保护单位，1985年12月列为第一批省级重点风景名胜区点。</t>
  </si>
  <si>
    <t>10001,10002,11180</t>
  </si>
  <si>
    <t>小武当山</t>
  </si>
  <si>
    <t>小武当山，矗立在江西最南端的龙南县武当镇境内，赣粤交界处，素有江西大门之称。</t>
  </si>
  <si>
    <t>10001,10002,11181</t>
  </si>
  <si>
    <t>翠微峰国家森林公园</t>
  </si>
  <si>
    <t>翠微峰国家森林公园位于宁都北郊3公里处，和江西的众多名山一样，是典型的丹霞地貌。景区的主要游览区在北入口附近的翠微峰、金精洞周边，步行游览一天即可。</t>
  </si>
  <si>
    <t>10001,10002,11182</t>
  </si>
  <si>
    <t>瑶里景区</t>
  </si>
  <si>
    <t>瑶里景区位于瑶里古镇汪湖生态游览区的南山瀑布群，由南山瀑、石花瀑、飞龙瀑、飘锦瀑等四段瀑布组成。瀑布群全长400多米，落差达220米，主瀑宽70米。瑶里四瀑景致，瀑瀑不同。</t>
  </si>
  <si>
    <t>10001,10002,11183</t>
  </si>
  <si>
    <t>古窑民俗博览区</t>
  </si>
  <si>
    <t>景德镇古窑民俗博览区位于江西省景德镇市昌江区枫树山蟠龙岗，是集文化博览、陶瓷体验、娱乐休闲为一体的文化旅游景区，是全国唯一一家以陶瓷文化为主题的国家级旅游景区。</t>
  </si>
  <si>
    <t>10001,10002,11184</t>
  </si>
  <si>
    <t>景德镇陶瓷馆</t>
  </si>
  <si>
    <t>景德镇陶瓷民俗博览馆于1979年开始筹建，该馆以异地保护明清古建筑为依托来立馆，业务活动以研究展示瓷业习俗、传统、工艺，开发旅游为主。</t>
  </si>
  <si>
    <t>10001,10002,11185</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</si>
  <si>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</si>
  <si>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</si>
  <si>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10001,10002,11186</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</si>
  <si>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</si>
  <si>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</si>
  <si>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10001,10002,11187</t>
  </si>
  <si>
    <t>浮梁古县衙景区</t>
  </si>
  <si>
    <t>浮梁古县衙景区位于瓷都景德镇的北部，其建筑具有徽派与赣派相结合的特点，以贴地瓷砖建设的历史文化长廊，综述了浮梁的概况以及源远流长的官文化。</t>
  </si>
  <si>
    <t>10001,10002,11188</t>
  </si>
  <si>
    <t>怪石林</t>
  </si>
  <si>
    <t>江西怪石林位于乐平、弋阳、万年三县（市）交界的文山一带，堪称我国石林之最。在该景区美丽神奇的石林与迷人的地下河，形态各异的溶洞、天坑、竖井、天生桥、石峡谷等喀斯特地貌共生共存。</t>
  </si>
  <si>
    <t>10001,10002,11189</t>
  </si>
  <si>
    <t>得雨生态园</t>
  </si>
  <si>
    <t>景德镇市的得雨生态园，是国家AAAA级景区，位于瓷都大道东侧，昌江西岸。得雨生态园是江西德宇集团属下的一个集科研、种植、观光为一体的农业生态园。</t>
  </si>
  <si>
    <t>10001,10002,11190</t>
  </si>
  <si>
    <t>瑶里瓷茶古镇</t>
  </si>
  <si>
    <t>瑶里瓷茶古镇位于景德镇市浮梁县，是江西省首批历史文化名镇，从西汉建镇开始，迄今已有两千多年历史。古镇南踞象山，北卧狮山。</t>
  </si>
  <si>
    <t>10001,10002,11191</t>
  </si>
  <si>
    <t>浮梁古城</t>
  </si>
  <si>
    <t>浮梁古城位于景德镇市郊，。浮梁古城建于唐元和十二年（公元817年），历经唐、宋、元、明、清诸朝，浮梁古城是历代浮梁县治之所在。</t>
  </si>
  <si>
    <t>10001,10002,11192</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</si>
  <si>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</si>
  <si>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</si>
  <si>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10001,10002,11193</t>
  </si>
  <si>
    <t>杨岐山</t>
  </si>
  <si>
    <t>杨岐山位于位于萍乡市上栗县杨岐乡，是一个以优美的自然景观为外延，以丰厚的人文景观为内涵，构成融自然风光和宗教文化为一体的旅游胜地，有杨岐普通寺和孽龙洞等风景。</t>
  </si>
  <si>
    <t>10001,10002,11194</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</si>
  <si>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</si>
  <si>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</si>
  <si>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10001,10002,11195</t>
  </si>
  <si>
    <t>荷花博览园</t>
  </si>
  <si>
    <t>荷花博览园坐落江西省莲花县莲花村，分8个功能区，分别是荷花观赏区、户外宿营区、休闲区、度假区、培育区、农耕体验区、后期开发区及入口服务区。莲花县是我国唯一以花卉命名的农业大县。</t>
  </si>
  <si>
    <t>10001,10002,11196</t>
  </si>
  <si>
    <t>紫极宫</t>
  </si>
  <si>
    <t>中唐时期的宫观，在长安城内，因大诗人李白出名，被广为传颂，李白“谪仙”之名也由此而来。</t>
  </si>
  <si>
    <t>10001,10002,11197</t>
  </si>
  <si>
    <t>孽龙洞</t>
  </si>
  <si>
    <t xml:space="preserve">孽龙洞位于江西省萍乡市上栗县福田镇清溪村。相传古代鄱阳湖有条孽龙企图把江西变成泽国，后被许真君制服于萍乡杨岐山下的一个山洞里，孽龙洞故得其名。 </t>
  </si>
  <si>
    <t>10001,10002,11198</t>
  </si>
  <si>
    <t>金顶</t>
  </si>
  <si>
    <t>武功山金顶观光休闲区有景点石鼓寺、夫妻瀑、吊马桩、武功山神、古祭坛群、金壶洒酒。武功山主峰白鹤峰(金顶)海拔1918.3米，为江西省境内第一高峰。</t>
  </si>
  <si>
    <t>10001,10002,11199</t>
  </si>
  <si>
    <t>碧湖潭森林公园</t>
  </si>
  <si>
    <t>江西碧湖潭国家森林公园位于江西省萍乡市湘东区，地处湘赣大旅游区体系，以中低山区为主，丘陵次之，整个地势由东南向西北倾斜。有红壤、黄红壤、黄壤分布。</t>
  </si>
  <si>
    <t>10001,10002,11200</t>
  </si>
  <si>
    <t>仙凤三宝农业休闲观光园</t>
  </si>
  <si>
    <t>三宝园坐落在江西省萍乡市宣风镇竹垣村，江西健航实业有限公司根据未来的发展以及产业化目标而建立。</t>
  </si>
  <si>
    <t>10001,10002,11201</t>
  </si>
  <si>
    <t>万龙峡漂流</t>
  </si>
  <si>
    <t>武功山万龙峡漂流项目位于万龙山。漂流全长约5公里，漂流时长约一个半小时，漂流起点与终点的落差达168米，水流量1.5米每秒，其中单一漂流点落差达30米，真正的高落差峡谷漂流。</t>
  </si>
  <si>
    <t>10001,10002,11202</t>
  </si>
  <si>
    <t>仙女湖</t>
  </si>
  <si>
    <t>仙女湖景区位于江西省新余市西南16公里处，是江西省水上游泳资源丰富，开发较成功的湖泊型风景名胜区。“仙女湖”的名称源自1600多年前东晋文学家干宝所著《搜神记》中记述的“仙女下凡”美丽传说。</t>
  </si>
  <si>
    <t>10001,10002,11203</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</si>
  <si>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</si>
  <si>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</si>
  <si>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10001,10002,11204</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</si>
  <si>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</si>
  <si>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</si>
  <si>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10001,10002,11205</t>
  </si>
  <si>
    <t>仰天岗森林公园</t>
  </si>
  <si>
    <t>仰天岗森林公园位于新余市渝水区城北办事处仰天岗，总面积6.7平方公里。2008年经市人民政府批准，仰天岗已正式更名为毓秀山，仰天岗大道、科环路分别更名为毓秀大道和赣西大道。2014年重新更名为仰天岗。</t>
  </si>
  <si>
    <t>10001,10002,11206</t>
  </si>
  <si>
    <t>洪阳洞</t>
  </si>
  <si>
    <t>洪阳洞，又名严嵩洞、狐仙洞，位于仙女湖钤阳湖景区西北部袁岭第三峰南麓，西望昌山庙，南瞰钤阳湖，因其深邃奇巧的石灰岩溶洞而享有古今胜迹的美名。</t>
  </si>
  <si>
    <t>10001,10002,11207</t>
  </si>
  <si>
    <t>昌坊度假村</t>
  </si>
  <si>
    <t>昌坊度假村位于江西省新余市北部山区，景区内有山林生态，湖泊生态和半人工生态的耕地800亩，森林覆盖率80%，是纯天然氧吧。</t>
  </si>
  <si>
    <t>10001,10002,11208</t>
  </si>
  <si>
    <t>百丈峰</t>
  </si>
  <si>
    <t>百丈峰位于江西省新余市渝水区东南部，主山脉为东西走向，南与峡江县、新干县交界，东、西、北三面均与本区南安乡相连，距新余市城区45公里。</t>
  </si>
  <si>
    <t>10001,10002,11209</t>
  </si>
  <si>
    <t>孔目江国家湿地公园</t>
  </si>
  <si>
    <t>孔目江国家湿地公园位于新余市城区西北角的孔目江中下游，由孔目江、东江湿地景观带和湖陂村、港背村、孝头村的部分土地构成。</t>
  </si>
  <si>
    <t>10001,10002,11210</t>
  </si>
  <si>
    <t>抱石公园</t>
  </si>
  <si>
    <t xml:space="preserve">抱石公园是为纪念新余籍国画大师傅抱石所建，是中国首座以美术家名字命名的公园。是江西省重点文化设施之一。 </t>
  </si>
  <si>
    <t>10001,10002,11211</t>
  </si>
  <si>
    <t>大岗山瀑布</t>
  </si>
  <si>
    <t xml:space="preserve">大岗山必武功山支脉，由宜春逶逦而来，地势而西向东倾斜。它西邻宜春，南接安福，东连分宜的松山、大岗山，北濒江口水库 ，成一个蛾眉月形。 </t>
  </si>
  <si>
    <t>10001,10002,11212</t>
  </si>
  <si>
    <t>龙虎山风景区</t>
  </si>
  <si>
    <t>龙虎山风景名胜区位于江西鹰潭市，由仙水岩、龙虎山、上清宫、洪五湖、马祖岩和应天山等六大景区组成，有55个景点、261个景物景观，是中国典型的丹霞地貌风景，中国道教的发祥地。</t>
  </si>
  <si>
    <t>10001,10002,11213</t>
  </si>
  <si>
    <t>崖墓</t>
  </si>
  <si>
    <t>战国崖墓集中分布在江西省境内的武夷山地区，形式有单洞单葬、单洞群葬及联洞群葬，棺用整木刳成。汉代黄河中下游地区的崖墓多为诸侯王陵或贵族大墓，著名的如满城汉墓和曲阜九龙山汉墓。</t>
  </si>
  <si>
    <t>10001,10002,11214</t>
  </si>
  <si>
    <t>无蚊村</t>
  </si>
  <si>
    <t>无蚊村位于泸溪河东岸仙水岩景区的许家村，据载为许真君的后裔。村中人多长寿，所以又有长寿村之称。该村依山傍水，冬暖夏凉、气候温和。可是村里却有一奇特现象，就是没有蚊子，因此被称为“无蚊 村”。</t>
  </si>
  <si>
    <t>10001,10002,11215</t>
  </si>
  <si>
    <t>鹰潭公园</t>
  </si>
  <si>
    <t>鹰潭公园是1957年正式兴建的，后由市政府投资近2000万元改造的鹰潭公园，文化内涵更深，园林品位更高，鹰潭公园是江西最大的自然公园，风光秀丽：“雄鹰舞其上，激流旋其中”——据说鹰潭由此而得名。</t>
  </si>
  <si>
    <t>10001,10002,11216</t>
  </si>
  <si>
    <t>东湖公园</t>
  </si>
  <si>
    <t>东湖古称督军湖，秦代番县令吴芮曾在此操练水军。如今的东湖位于鄱阳县城中心，面积143.7公顷，环湖周长8440米，是全国三千多个县城中水域面积最大的城中湖。</t>
  </si>
  <si>
    <t>10001,10002,11217</t>
  </si>
  <si>
    <t>天师府</t>
  </si>
  <si>
    <t>天师府位于鹰潭上清镇，原建于龙虎山脚下，始建于明太祖洪武元年（公元1368年），后又经十多次修建，现存木构建筑均为清乾隆、嘉庆和同治年间遗物。</t>
  </si>
  <si>
    <t>10001,10002,11218</t>
  </si>
  <si>
    <t>上清古镇</t>
  </si>
  <si>
    <t>上清古镇是一个具有千年历史的古镇。位于上清宫景区内，距鹰潭市区25公里，源远流长道教文化，富有特色的名胜古迹，古仆淳厚的民俗风情。</t>
  </si>
  <si>
    <t>10001,10002,11219</t>
  </si>
  <si>
    <t>鹰潭博物馆</t>
  </si>
  <si>
    <t>鹰潭市博物馆成立于1984年，位于鹰潭市湖西路四号，又名“中国道教文物收藏馆”，是中国道教文化的标志性建筑，更是中国目前唯一的道教文物收藏馆。</t>
  </si>
  <si>
    <t>10001,10002,11220</t>
  </si>
  <si>
    <t>正一观</t>
  </si>
  <si>
    <t>道教宫观在江西省鹰潭市贵溪县境内的龙虎山张道陵炼丹处。据《龙虎山志》记载：第四代天师张盛自汉中迁还龙虎山之后，曾在此建祠祀祖。</t>
  </si>
  <si>
    <t>10001,10002,11221</t>
  </si>
  <si>
    <t>上清宫</t>
  </si>
  <si>
    <t>该宫始建于东汉，是道教的祭神之所，是中国古代在敬天祭祖的基础上形成的建筑群落之一，其规模大小，等级高低不等，遍布全国。</t>
  </si>
  <si>
    <t>10001,10002,11222</t>
  </si>
  <si>
    <t>趵突泉</t>
  </si>
  <si>
    <t>位居济南七十二名泉之首，被誉为“天下第一泉”，也是最早见于古代文献的济南名泉。 位于济南市中心区，趵突泉南路和泺源大街中段，南靠千佛山，东临泉城广场，北望大明湖。</t>
  </si>
  <si>
    <t>10001,10002,11223</t>
  </si>
  <si>
    <t>泉城广场</t>
  </si>
  <si>
    <t>泉城广场是省会济南的中心广场，地处山、泉、河、城怀抱之中。环顾四周，北览旧城区古风新貌，西观趵突泉喷涌潺湲，南眺千佛山青翠绵亘，东望解放阁清雅如画，是市民休憩盘桓之胜地。</t>
  </si>
  <si>
    <t>10001,10002,11224</t>
  </si>
  <si>
    <t>大明湖</t>
  </si>
  <si>
    <t>济南三大名胜之一，是繁华都市中一处难得的天然湖泊，素有“泉城明珠”的美誉 它位于济南市中心偏东北处、旧城区北部。</t>
  </si>
  <si>
    <t>10001,10002,11225</t>
  </si>
  <si>
    <t>黑虎泉</t>
  </si>
  <si>
    <t>黑虎泉为济南四大泉群之一。早在金代以前，黑虎泉就以现名闻名于世。泉水出于深凹形洞穴，通过三个石雕虎头泉水喷出，波澜汹汹，水声喧喧。</t>
  </si>
  <si>
    <t>10001,10002,11226</t>
  </si>
  <si>
    <t>千佛山</t>
  </si>
  <si>
    <t>千佛山公园位于济南市区南部，因这山上有数不清的佛，所以叫千佛山，海拔285米，与趵突泉和大明湖并称为济南三大名胜。</t>
  </si>
  <si>
    <t>10001,10002,11227</t>
  </si>
  <si>
    <t>灵岩寺</t>
  </si>
  <si>
    <t>灵岩寺，北距济南市区45公里，位于济南市长清区万德镇境内，泰山西北，现为世界自然与文化遗产泰山的重要组成部分。</t>
  </si>
  <si>
    <t>10001,10002,11228</t>
  </si>
  <si>
    <t>九如山瀑布群</t>
  </si>
  <si>
    <t>九如山瀑布群风景区——国家AAAA级景区、国家森林公园，位于山东省济南市历城区西营镇，距济南市区约40公里。</t>
  </si>
  <si>
    <t>10001,10002,11229</t>
  </si>
  <si>
    <t>山东博物馆</t>
  </si>
  <si>
    <t>山东博物馆新馆位于济南市区主干道经十路东段，2007年12月29日举行奠基，2010年6月圆满竣工，2010年11月16日正式向社会开放。</t>
  </si>
  <si>
    <t>10001,10002,11230</t>
  </si>
  <si>
    <t>红叶谷</t>
  </si>
  <si>
    <t>红叶谷生态文化旅游区内植物争芳斗艳、鸟类自由生存、山水相映成趣、生态环保并重，集游览观光、休闲、科普、娱乐、赏红叶等于一体。</t>
  </si>
  <si>
    <t>10001,10002,11231</t>
  </si>
  <si>
    <t>珍珠泉</t>
  </si>
  <si>
    <t>珍珠泉为济南第三大名泉，位于济南旧城中心，今泉城路珍珠泉礼堂内北面，明清时期为山东巡抚驻地，匾额为乾隆皇帝御笔亲题。</t>
  </si>
  <si>
    <t>10001,10002,11232</t>
  </si>
  <si>
    <t>崂山</t>
  </si>
  <si>
    <t>位于青岛市东部的崂山区，是山东半岛的主要山脉，最高峰崂顶海拔1133米。崂山耸立在黄海之滨，古语云：“泰山虽云高，不如东海崂”。</t>
  </si>
  <si>
    <t>10001,10002,11233</t>
  </si>
  <si>
    <t>第一海水浴场</t>
  </si>
  <si>
    <t>青岛第一海水浴场位于山东青岛市汇泉湾内，拥有长580米，宽40余米的沙滩，曾是亚洲最大的海水浴场。</t>
  </si>
  <si>
    <t>10001,10002,11234</t>
  </si>
  <si>
    <t>栈桥</t>
  </si>
  <si>
    <t>青岛栈桥，俗称前海栈桥、南海栈桥、大码头。位于青岛市市南区海滨，青岛湾北侧，被视为青岛市重要标志。</t>
  </si>
  <si>
    <t>10001,10002,11235</t>
  </si>
  <si>
    <t>奥帆中心</t>
  </si>
  <si>
    <t>青岛国际帆船中心座落于青岛市东部新区浮山湾畔，北海船厂原址，毗邻五四广场和东海路。2008年第29届奥运会和13届残奥会帆船比赛的所有必备设施，目前全部还位于场馆区内。</t>
  </si>
  <si>
    <t>10001,10002,11236</t>
  </si>
  <si>
    <t>金沙滩</t>
  </si>
  <si>
    <t>金沙滩位于山东青岛市黄岛区黄海之滨，呈月牙形东西伸展，全长3500多米，是我国沙质最细、面积最大、风景最美的沙滩，号称“亚洲第一滩”。</t>
  </si>
  <si>
    <t>10001,10002,11237</t>
  </si>
  <si>
    <t>八大关</t>
  </si>
  <si>
    <t>八大关景区位于山东青岛市南区，是最能体现青岛“红瓦绿树、碧海蓝天”特点的风景区。所谓"八大关"，是因为这里有八条马路（现已增到十条），是以中国古代著名关隘命名的。</t>
  </si>
  <si>
    <t>10001,10002,11238</t>
  </si>
  <si>
    <t>五四广场</t>
  </si>
  <si>
    <t>建于1997年，北依青岛市市政府办公大楼，南临浮山湾，位于东部新区，因纪念青岛作为“五四运动”导火索而得名。</t>
  </si>
  <si>
    <t>10001,10002,11239</t>
  </si>
  <si>
    <t>中山公园</t>
  </si>
  <si>
    <t>中山公园与汇泉广场一路之隔，公园三面环山，南向大海。园内林木繁茂，枝叶葳蕤。林木与公园的四时花木连为一体，树海茫茫，郁郁葱葱。</t>
  </si>
  <si>
    <t>10001,10002,11240</t>
  </si>
  <si>
    <t>极地海洋世界</t>
  </si>
  <si>
    <t>位于青岛东海东路，石老人旅游度假区南面，东起雕塑园，西至海洋娱乐城，背靠青山，三面临海。它是在原青岛海豚表演馆的基础上投资兴建的集吃、住、行、游、购、娱为一体</t>
  </si>
  <si>
    <t>10001,10002,11241</t>
  </si>
  <si>
    <t>天幕城</t>
  </si>
  <si>
    <t>位于原青岛丝织厂与青岛印染厂厂区内，与寿光路平行，毗邻台东商贸区、辽宁路两大商圈，贯通青岛啤酒街、文化街、婚纱街三大街区，区位优越，交通便捷，是于 07年新建设打造的一条特色街。</t>
  </si>
  <si>
    <t>10001,10002,11242</t>
  </si>
  <si>
    <t>鲁山</t>
  </si>
  <si>
    <t>鲁山位于中国山东省淄博市境内，绵延莱芜、沂源、临朐、博山诸县。博山区池上镇境内的主峰大圣峰1108.3米，为山东第四高峰。</t>
  </si>
  <si>
    <t>10001,10002,11243</t>
  </si>
  <si>
    <t>潭溪山</t>
  </si>
  <si>
    <t>潭溪山旅游区：国家AAAA级旅游区，国家森林公园，国家地质公园，国家水利风景区，山东省重点风景名胜区。</t>
  </si>
  <si>
    <t>10001,10002,11244</t>
  </si>
  <si>
    <t>蒲松龄故居</t>
  </si>
  <si>
    <t>蒲松龄故居“聊斋”位于山东省淄博市淄川区洪山镇蒲家庄，是一座典型的北方农家建筑。蒲松龄故居在抗日战争中遭日军焚毁，1954年依原貌修复。</t>
  </si>
  <si>
    <t>10001,10002,11245</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</si>
  <si>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</si>
  <si>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</si>
  <si>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10001,10002,11246</t>
  </si>
  <si>
    <t>沂源九天洞</t>
  </si>
  <si>
    <t>沂源九天洞位于山东省，之所以称为九天，是因为古代中国神话传说中天有九层，即九天，而这个洞也有九个大的洞厅，景观可与神话中的天宫相妣美，所以叫九天洞。</t>
  </si>
  <si>
    <t>10001,10002,11247</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</si>
  <si>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</si>
  <si>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</si>
  <si>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10001,10002,11248</t>
  </si>
  <si>
    <t>玉黛湖</t>
  </si>
  <si>
    <t>淄博玉黛湖生态乡村庄园是一家集农业观光、动感游乐、休闲度假为一体的综合性景区，位于山东省淄博市张店区湖田街道办张辛路北侧。</t>
  </si>
  <si>
    <t>10001,10002,11249</t>
  </si>
  <si>
    <t>开元溶洞</t>
  </si>
  <si>
    <t>开元溶洞是因洞内有唐朝开元年间的摩崖石刻而得名，洞内大而高，长1100余米，分六个大厅，洞内各种石钟乳等自然景物玲珑剔透，形象逼真，令人目不暇接。</t>
  </si>
  <si>
    <t>10001,10002,11250</t>
  </si>
  <si>
    <t>陶瓷博物馆</t>
  </si>
  <si>
    <t>中国陶瓷馆设在淄博市展览馆三楼，展示面积4000多平方米[1]  。是目前国内展示面积最大、品种最齐全，展示水平最高的现代化陶瓷博物馆之一。</t>
  </si>
  <si>
    <t>10001,10002,11251</t>
  </si>
  <si>
    <t>王母池景区</t>
  </si>
  <si>
    <t>王母池景区位于山东省淄博市博山区山头镇樵岭前村南。村西有一条长约5公里的变质岩山谷，两山夹峙，危岩峭壁，树木葱郁。</t>
  </si>
  <si>
    <t>10001,10002,11252</t>
  </si>
  <si>
    <t>微山湖湿地红荷</t>
  </si>
  <si>
    <t>滕州微山湖湿地红荷旅游区位于微山湖东北部的滕州市滨湖镇境内，距市区25公里。微山湖湿地红荷旅游区，拥有久负盛名的万顷红荷，百里芦荡，素有中国“荷都”之称。</t>
  </si>
  <si>
    <t>10001,10002,11253</t>
  </si>
  <si>
    <t>熊耳山</t>
  </si>
  <si>
    <t>熊耳山国家地质公园位于山东省枣庄市，是泰沂山脉南部的崮形群体。主要由下古界的下、中寒武系地层组成，该地层主要为碳酸盐岩建造组成，局部夹砂页岩、砂岩的岩石组合。</t>
  </si>
  <si>
    <t>10001,10002,11254</t>
  </si>
  <si>
    <t>台儿庄</t>
  </si>
  <si>
    <t>台儿庄为山东省枣庄市辖区，地处苏鲁两省交界处，是山东的南大门，历来为兵家、商家必争之地。 1938年春，发生在此的台儿庄大战，歼敌万余人，英雄的台儿庄被誉为“中华民族扬威不屈之地”。</t>
  </si>
  <si>
    <t>10001,10002,11255</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</si>
  <si>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</si>
  <si>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</si>
  <si>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10001,10002,11256</t>
  </si>
  <si>
    <t>台儿庄古城</t>
  </si>
  <si>
    <t>台儿庄运河古城坐落于枣庄市辖区台儿庄区，是一座可以舟楫摇曳、遍游全城的东方水城，中国第一座、世界第三座二战纪念城市。</t>
  </si>
  <si>
    <t>10001,10002,11257</t>
  </si>
  <si>
    <t>仙坛山温泉小镇</t>
  </si>
  <si>
    <t>仙坛山温泉小镇位于枣庄市中区西王庄乡境内，枣济S345公路西侧，南接台儿庄运河古城，北临206国道入口处。座落在仙坛山与胭脂山夹谷，是古峄县八大景之首的“仙坛晓翠”谷地</t>
  </si>
  <si>
    <t>10001,10002,11258</t>
  </si>
  <si>
    <t>台儿庄大战纪念馆</t>
  </si>
  <si>
    <t>台儿庄大战纪念馆位于枣庄市古运河畔的台儿庄城西南郊，占地34000平方米，总建筑面积6000平方米。整个纪念馆融展览馆、书画馆、影视馆、全景画馆为一体，气势雄伟，庄严肃穆</t>
  </si>
  <si>
    <t>10001,10002,11259</t>
  </si>
  <si>
    <t>莲青山</t>
  </si>
  <si>
    <t>位于山东省滕州市东北部的东郭镇境内，北依齐鲁孔圣之地济宁；南临帝王之乡徐州；东连沂蒙山；西接微山湖。</t>
  </si>
  <si>
    <t>10001,10002,11260</t>
  </si>
  <si>
    <t>抱犊崮</t>
  </si>
  <si>
    <t>抱犊崮国家森林公园位于枣庄市东北山亭区境内，距枣庄市20公里，属国家级森林公园。总面积655.5公顷，森林覆盖率为96.8%，主峰海拔584米，为鲁南七十二崮之首。</t>
  </si>
  <si>
    <t>10001,10002,11261</t>
  </si>
  <si>
    <t>盈泰生态温泉</t>
  </si>
  <si>
    <t>盈泰生态温泉度假村位于山东省枣庄市滕州的南郊,有一个集生态餐饮、温泉洗浴、宾馆住宿、旅游度假、休闲娱乐、体育健身为一体的综合性服务企业，这就是盈泰生态温泉度假村</t>
  </si>
  <si>
    <t>10001,10002,11262</t>
  </si>
  <si>
    <t>东营天鹅湖</t>
  </si>
  <si>
    <t>天鹅湖原名广南水库，位于东营市东营区东部广利河南岸滨海地带，距东营市东城和西城分别为15公里和40公里。</t>
  </si>
  <si>
    <t>10001,10002,11263</t>
  </si>
  <si>
    <t>清风湖公园</t>
  </si>
  <si>
    <t>风湖公园是山东省最大的城市公园，是全国首个以展现黄河文化为主题的公园。拥有山东省最大的8000平方米市民健身广场、国内最高的音乐喷泉之一、中国唯一的黄河水体纪念碑。</t>
  </si>
  <si>
    <t>10001,10002,11264</t>
  </si>
  <si>
    <t>黄河入海口</t>
  </si>
  <si>
    <t>黄河入海口，位于山东省东营市垦利县黄河口镇境内。地处渤海与莱州湾的交汇处，1855年黄河决口改道而成。</t>
  </si>
  <si>
    <t>10001,10002,11265</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</si>
  <si>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</si>
  <si>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</si>
  <si>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10001,10002,11266</t>
  </si>
  <si>
    <t>黄河口生态旅游区</t>
  </si>
  <si>
    <t>黄河口湿地生态旅游区位于黄河入海口处，在山东八号旅游区——黄河口旅游区内， 是山东省建设的第六条旅游线路，是东营市重点建设的三大旅游首位。</t>
  </si>
  <si>
    <t>10001,10002,11267</t>
  </si>
  <si>
    <t>绿岛庄园</t>
  </si>
  <si>
    <t>绿岛庄园位于胜坨镇政府北3公里、宁崔路以东宁家村以南，总占地面积1300亩，其中水面面积约800亩，清淤堆岛，植树绿化，建设苏州园林式休闲观光庄园，开发水中特色养殖等项目。</t>
  </si>
  <si>
    <t>10001,10002,11268</t>
  </si>
  <si>
    <t>黄河三角洲动物园</t>
  </si>
  <si>
    <t>黄河三角洲动物园地处山东省北部黄河三角洲地区的东营市境内，这里风光奇秀，具有独特的旅游资源。是黄河入海的地方，总面积7923平方公里，作为国家级自然保护区</t>
  </si>
  <si>
    <t>10001,10002,11269</t>
  </si>
  <si>
    <t>孙武湖</t>
  </si>
  <si>
    <t>孙武湖位于广饶县城东新区中心位置，为河道形成库，南北长7.5公里，蓄水1000万立方米，水面面积248万平方米。</t>
  </si>
  <si>
    <t>10001,10002,11270</t>
  </si>
  <si>
    <t>黄河口湿地生态园</t>
  </si>
  <si>
    <t>10001,10002,11271</t>
  </si>
  <si>
    <t>黄河华滩万亩葵园</t>
  </si>
  <si>
    <t>黄河华滩万亩葵园位于位于垦利县城北部，气势恢宏的胜利黄河大桥与东营黄河公路大桥之间，占地一万余亩，是万里黄河万顷泥沙在这里淤积而成的一片美丽、富饶的黄河滩地。</t>
  </si>
  <si>
    <t>10001,10002,11272</t>
  </si>
  <si>
    <t>蓬莱</t>
  </si>
  <si>
    <t>蓬莱属山东省烟台市，地处胶东半岛最北端，是个倚山抱海的古城，自古就被誉为“人间仙境”，八仙过海的传说就发生在这里。</t>
  </si>
  <si>
    <t>10001,10002,11273</t>
  </si>
  <si>
    <t>牟氏庄园</t>
  </si>
  <si>
    <t>牟氏庄园，又称牟二黑庄园，坐落于山东省栖霞市城北古镇都村（原霞光三路北首）的牟氏庄园，是北方头号大地主牟墨林家族几代人聚族而居的地方。</t>
  </si>
  <si>
    <t>10001,10002,11274</t>
  </si>
  <si>
    <t>蓬莱阁</t>
  </si>
  <si>
    <t>蓬莱阁坐落在蓬莱城北面的丹崖山上，与黄鹤楼、岳阳楼、滕王阁并称全国四大名楼。整个古建筑群亭台楼阁分布得宜，寺庙园林交相辉映，因势布景，协调壮观。</t>
  </si>
  <si>
    <t>10001,10002,11275</t>
  </si>
  <si>
    <t>三仙山</t>
  </si>
  <si>
    <t>三仙山位于山东省蓬莱市海滨路9号，座落在著名的全国渔家乐示范村-抹直口村的海边，同八仙过海风景区相邻，同四大名楼之一的蓬莱阁咫尺相望。</t>
  </si>
  <si>
    <t>10001,10002,11276</t>
  </si>
  <si>
    <t>长岛</t>
  </si>
  <si>
    <t>长岛位于辽东半岛与山东半岛之间，被誉为“海上仙山”，由32个岛屿组成即庙岛群岛，独特的蓝天、碧水、阳光、海滩，如诗如画，同时，各岛有各岛的特色。</t>
  </si>
  <si>
    <t>10001,10002,11277</t>
  </si>
  <si>
    <t>芝罘岛</t>
  </si>
  <si>
    <t>芝罘岛横亘于烟台市区北部的海面上，又称芝罘山，是我国最大、世界最典型的陆连岛。芝罘岛阳坡苍翠欲滴，风景如画，背面怪石嶙峋，崖壁陡峭，所以芝罘山又有老爷山的俗称。</t>
  </si>
  <si>
    <t>10001,10002,11278</t>
  </si>
  <si>
    <t xml:space="preserve">山东省第一个省级旅游度假区，因10多公里长的沙滩金黄细软，而得名金沙滩，这里滩长、坡缓、沙细、水平，是良好的海水浴场。 </t>
  </si>
  <si>
    <t>10001,10002,11279</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</si>
  <si>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</si>
  <si>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</si>
  <si>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10001,10002,11280</t>
  </si>
  <si>
    <t>八仙过海</t>
  </si>
  <si>
    <t>八仙过海景区是胶东半岛独具特色的风景名胜区，是黄海之滨一颗璀璨的明珠，是烟台黄金旅游线上观景览胜的绝佳去处。</t>
  </si>
  <si>
    <t>10001,10002,11281</t>
  </si>
  <si>
    <t>养马岛</t>
  </si>
  <si>
    <t>养马岛，地处黄海之中，总面积约10平方公里，距烟台市区30公里。 岛上丘陵起伏，草木葱茏，山光海色，秀丽如画。</t>
  </si>
  <si>
    <t>10001,10002,11282</t>
  </si>
  <si>
    <t>云门山</t>
  </si>
  <si>
    <t>潍坊市位于山东半岛中部，有“世界风筝都”的别名 。潍坊是历史上著名的手工业城市，清乾隆年间便有“南苏州、北潍县”之称，也是我国历史上最大的风筝、木版年画的产地和集散地。</t>
  </si>
  <si>
    <t>10001,10002,11283</t>
  </si>
  <si>
    <t>富华游乐园</t>
  </si>
  <si>
    <t>潍坊富华游乐园是潍坊新立克集团公司与美国亚洲娱乐有限公司合资兴建的，集吃、行、游、购、娱于一体的，具有当今世界先进水平的现代化大型主题游乐园。</t>
  </si>
  <si>
    <t>10001,10002,11284</t>
  </si>
  <si>
    <t>白浪绿洲湿地公园</t>
  </si>
  <si>
    <t>白浪绿洲湿地公园，位于潍坊市区白浪河上游，南起白浪河水库，北至宝通街，面积超过10平方公里，分为休闲度假区、湿地科普区、人文公园区三大景区。</t>
  </si>
  <si>
    <t>10001,10002,11285</t>
  </si>
  <si>
    <t>坊茨小镇</t>
  </si>
  <si>
    <t>坊茨小镇位于山东省潍坊市坊子区，以胶济铁路坊子段为中轴线两侧发展，曾经是德国和日本的殖民地，原来是坊子老区</t>
  </si>
  <si>
    <t>10001,10002,11286</t>
  </si>
  <si>
    <t>世界风筝博物馆</t>
  </si>
  <si>
    <t>潍坊风筝博物馆坐落在“风筝之都”潍坊，建于1987年，系全国第一座风筝专业性博物馆。占地1.2万平方米，建筑面积8100平方米。</t>
  </si>
  <si>
    <t>10001,10002,11287</t>
  </si>
  <si>
    <t>嵩山</t>
  </si>
  <si>
    <t>主峰海拔760余米，是临朐县境内第二大山。自古即有“嵩高遗峰” 之称。史载“山势高大，北面三峰排闼而立，状如屏，中峰高矗，耸然独尊。</t>
  </si>
  <si>
    <t>10001,10002,11288</t>
  </si>
  <si>
    <t>沂山</t>
  </si>
  <si>
    <t>沂山景区位于山东省潍坊市临朐县城45公里，属国家AAAAA级旅游区、国家级森林公园、省级风景名胜区，总面积148平方公里。</t>
  </si>
  <si>
    <t>10001,10002,11289</t>
  </si>
  <si>
    <t>十笏园</t>
  </si>
  <si>
    <t>十笏园是中国北方园林袖珍式建筑，始建于明代，原是明朝嘉靖年间刑部郎中胡邦佐的故宅。后于清光绪十一年（公元1885年）被潍县首富丁善宝以重金购得，被称作“丁家花园”。</t>
  </si>
  <si>
    <t>10001,10002,11290</t>
  </si>
  <si>
    <t>仰天山</t>
  </si>
  <si>
    <t>仰天山位于青州城西南46公里处，海拔834米，面积2.1平方公里。因罗汉洞（千佛洞）有天窗，“一窍仰穿，天光下射”而得名。</t>
  </si>
  <si>
    <t>10001,10002,11291</t>
  </si>
  <si>
    <t>石门坊</t>
  </si>
  <si>
    <t>石门坊，亦称石门房，又名石门山，位于临朐城西二十多华里，山势曲结南向，两峰对峙如门，故名。奇观天成的石门“晚照”，居临朐八大景之首，早在殷商时期，即被人们所慕仰距今已有三千年的历史。</t>
  </si>
  <si>
    <t>10001,10002,11292</t>
  </si>
  <si>
    <t>曲阜</t>
  </si>
  <si>
    <t>曲阜位于山东省西南部，古称鲁县，是我国古代伟大的思想家、教育家、儒家学派创始人孔子的故里，儒家思想的发源地。</t>
  </si>
  <si>
    <t>10001,10002,11293</t>
  </si>
  <si>
    <t>水泊梁山</t>
  </si>
  <si>
    <t xml:space="preserve">梁山位于济宁市梁山县城东南隅，由虎头峰、郝山峰、雪山峰、青龙山四山峰七支脉组成，山体险峻，藏奇纳胜。 </t>
  </si>
  <si>
    <t>10001,10002,11294</t>
  </si>
  <si>
    <t>孔庙</t>
  </si>
  <si>
    <t>位于山东省曲阜市南门内，是第一座祭祀孔子的庙宇。初建于公元前478年，以孔子的故居为庙，以皇宫的规格而建，是我国三大古建筑群之一，在世界建筑史上占有重要地位。</t>
  </si>
  <si>
    <t>10001,10002,11295</t>
  </si>
  <si>
    <t>峄山</t>
  </si>
  <si>
    <t>峄山位于邹城市城东南十公里，早在秦汉时期就著称于世，它是中国古代立志的九大名山之一。峄山因其"怪石万迭，山无土壤，积石相连，络绎如丝，故名绎焉"。</t>
  </si>
  <si>
    <t>10001,10002,11296</t>
  </si>
  <si>
    <t>微山湖</t>
  </si>
  <si>
    <t>位于山东省南部的微山县，亦名南四湖，由微山、昭阳、独山、南阳四个彼此相连的湖泊组成。是中国第五大淡水湖，也是中国北方最大的淡水湖，微山湖以荷花最为出名铺到湖面上，有的多达几十万亩。</t>
  </si>
  <si>
    <t>10001,10002,11297</t>
  </si>
  <si>
    <t>三孔</t>
  </si>
  <si>
    <t>在山东省的西南部，有一个孔姓人口占五分之一的县级市，她就是有着5000多年悠久历史的“东方圣城”——曲阜。</t>
  </si>
  <si>
    <t>10001,10002,11298</t>
  </si>
  <si>
    <t>孔林</t>
  </si>
  <si>
    <t>孔林本称至圣林，是孔子及其家族的墓地。是我国规模最大、持续年代最长、保存最完整的一处氏族墓葬群和人工园林。</t>
  </si>
  <si>
    <t>10001,10002,11299</t>
  </si>
  <si>
    <t>石门山</t>
  </si>
  <si>
    <t>石门山位于曲阜城东北25公里处，西距104国道3公里，原名龙门山，因两山对峙，形如石门，故名。石门山由八个山头组成，突兀的褐色岩石，古建筑的凌空飞檐点缀其中，宛若一幅充满神韵的画卷。</t>
  </si>
  <si>
    <t>10001,10002,11300</t>
  </si>
  <si>
    <t>孔府</t>
  </si>
  <si>
    <t>孔府 又称“衍圣公府”，位于孔庙东侧，有“天下第一家”之称，是孔子嫡系长期居住的府第，也是中国封建社会官衙与内宅合一的典型建筑。</t>
  </si>
  <si>
    <t>10001,10002,11301</t>
  </si>
  <si>
    <t>孔子六艺城</t>
  </si>
  <si>
    <t>孔子六艺城位于曲阜市南新区春秋路15号，他以中国古代伟大思想家、教育家、政治家、儒家学派创始人孔子一生崇尚和倡导的“礼、乐、射、御、书、数”六艺为引线</t>
  </si>
  <si>
    <t>10001,10002,11302</t>
  </si>
  <si>
    <t>泰山</t>
  </si>
  <si>
    <t>泰安地处山东中部，泰山南麓，北依泉城济南，南临孔子故里曲阜，东连瓷都淄博，西濒黄河。因为濒临泰山、山城一体，风景秀丽而举世闻名。</t>
  </si>
  <si>
    <t>10001,10002,11303</t>
  </si>
  <si>
    <t>日观峰</t>
  </si>
  <si>
    <t>日观峰位于泰山玉皇顶东南，古称介丘岩，因可观日出而名。相传在峰巅西可望秦，南可望越，故又称秦观峰、越观峰。</t>
  </si>
  <si>
    <t>10001,10002,11304</t>
  </si>
  <si>
    <t>泰山十八盘位于山东泰安泰山景区，是泰山登山盘路中最险要的一段，共有石阶1633级，为泰山的主要标志之一。</t>
  </si>
  <si>
    <t>10001,10002,11305</t>
  </si>
  <si>
    <t>红门</t>
  </si>
  <si>
    <t>泰山红门，是泰山北路步行登山的起点。红门位于岱宗坊北，红门路北首，东临中溪，西靠大藏岭。因岭南崖有红石如门而名，红门宫是泰山中溪的门户，呈半封闭凹形空间。</t>
  </si>
  <si>
    <t>10001,10002,11306</t>
  </si>
  <si>
    <t>岱庙</t>
  </si>
  <si>
    <t>坐落于山东省泰安市区北，泰山的南麓，俗称“东岳庙”。它是泰山最大、最完整的古建筑群，为道教神府，是历代帝王举行封禅大典和祭祀泰山神的地方。</t>
  </si>
  <si>
    <t>10001,10002,11307</t>
  </si>
  <si>
    <t>东平湖</t>
  </si>
  <si>
    <t xml:space="preserve">东平湖位于山东省泰安市东平县，是《水浒传》中八百里水泊唯一遗存水域，风景秀美，度假胜地。 东平湖三面环山，景色优美，风光秀丽，素有“小洞庭”之称。 </t>
  </si>
  <si>
    <t>10001,10002,11308</t>
  </si>
  <si>
    <t>玉皇顶</t>
  </si>
  <si>
    <t>玉皇顶位于山东省泰安市，泰山的主峰。因峰顶有一庙“玉皇庙”得名。玉皇庙始建年代无考，明成化年间重修。</t>
  </si>
  <si>
    <t>10001,10002,11309</t>
  </si>
  <si>
    <t>碧霞祠</t>
  </si>
  <si>
    <t>碧霞祠位于泰山极顶南侧，初建于1009年（宋真宗大中祥符二年）。原名昭真祠，金代称昭真观，1488--1505年（明弘治年间）改名碧霞灵应宫，又称碧霞灵佑宫</t>
  </si>
  <si>
    <t>10001,10002,11310</t>
  </si>
  <si>
    <t>山东泰安市泰山上十八盘之尽处，旧称三天门、天门关，海拔1460米，面积约1.6平方公里。山于此为最危耸，上即绝顶。</t>
  </si>
  <si>
    <t>10001,10002,11311</t>
  </si>
  <si>
    <t>斗母宫</t>
  </si>
  <si>
    <t>斗母宫古名“龙泉观”，它是泰山景区中最为幽静的所在。斗母宫位于万仙楼北，临溪而建，原为道教宫观，清康熙初年尼姑主持，祀北斗众星之母，遂更名斗姥宫，又称妙院。</t>
  </si>
  <si>
    <t>10001,10002,11312</t>
  </si>
  <si>
    <t>刘公岛</t>
  </si>
  <si>
    <t>刘公岛位于山东威海市区东2.1海里的威海湾中，是中国近代第一支海军的诞生地，是清朝北洋水师全军覆灭的国耻地，也是惨遭英国殖民统治42年的屈辱地。</t>
  </si>
  <si>
    <t>10001,10002,11313</t>
  </si>
  <si>
    <t>银滩</t>
  </si>
  <si>
    <t>乳山银滩坐落在山东威海辖区内，位于中国著名旅游开放城市青岛、烟台、威海三市中心地带。青威高速、济威铁路横贯乳山全市</t>
  </si>
  <si>
    <t>10001,10002,11314</t>
  </si>
  <si>
    <t>威海国际海水浴场</t>
  </si>
  <si>
    <t>海水清澈，最难得的是可以在海中捞小海鱼。在这里可以很容易让人重新拾起儿时的很多美好回忆。酷爱游泳的朋友更不要错过这里的免费浴场哦。</t>
  </si>
  <si>
    <t>10001,10002,11315</t>
  </si>
  <si>
    <t>海驴岛</t>
  </si>
  <si>
    <t>海驴岛距海岸1600余米，面积1312平方米。据神话传说，二郎神挑山填海曾行至成山，正行间忽闻东海有驴的叫声，西岸有鸡的鸣声，一惊之下，扁担折断，挑筐亦随之落入海中，遂化为两岛海岛。</t>
  </si>
  <si>
    <t>10001,10002,11316</t>
  </si>
  <si>
    <t>成山头</t>
  </si>
  <si>
    <t>成山头，又称天尽头、成山角，位于胶东半岛东端，是一块突出于大海之中的陆地，是中国陆地的最东端，被人们称为中国的好望角。</t>
  </si>
  <si>
    <t>10001,10002,11317</t>
  </si>
  <si>
    <t>鸡鸣岛</t>
  </si>
  <si>
    <t>鸡鸣岛位于山东威海下辖的港西镇虎头角西北的海域中，2013年作为亲子节目《爸爸去哪儿》的第四站而被观众熟知。</t>
  </si>
  <si>
    <t>10001,10002,11318</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</si>
  <si>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</si>
  <si>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</si>
  <si>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10001,10002,11319</t>
  </si>
  <si>
    <t>甲午海战纪念馆</t>
  </si>
  <si>
    <t>甲午海战纪念馆坐落于山东省威海市刘公岛码头东200米，是一处以建筑、雕塑、绘画、影视等综合艺术手段展示甲午海战悲壮历史的大型纪念馆。</t>
  </si>
  <si>
    <t>10001,10002,11320</t>
  </si>
  <si>
    <t>天鹅湖</t>
  </si>
  <si>
    <t>荣城天鹅湖旅游度假区坐落于胶东半岛最东端成山卫镇境内。东南两面濒临渤海，四季分明，属中纬度温带季风性海洋气候。</t>
  </si>
  <si>
    <t>10001,10002,11321</t>
  </si>
  <si>
    <t>华夏城</t>
  </si>
  <si>
    <t>威海华夏城由“华夏主题公园”、“华夏山海城”、“华夏山水城”和“欢乐华夏”等组成。</t>
  </si>
  <si>
    <t>10001,10002,11322</t>
  </si>
  <si>
    <t>日照海滨国家森林</t>
  </si>
  <si>
    <t>位于山东省日照市北沿海路北首，东濒黄海，北临青岛，西接两（城）石（臼）公路，南连沿海公路。鲁南海滨国家森林公园是其前身，2002年改名。</t>
  </si>
  <si>
    <t>10001,10002,11323</t>
  </si>
  <si>
    <t>浮来山</t>
  </si>
  <si>
    <t>浮来山又名浮丘。位于日照市莒县城西，距县城8公里，莒县、沂南、沂水三县交界处，海拔298.9米，处莒西平原尽头。</t>
  </si>
  <si>
    <t>10001,10002,11324</t>
  </si>
  <si>
    <t>万平口</t>
  </si>
  <si>
    <t>旅游来日照，必到万平口”，已成为各地游客的共识。沙岸线长4公里，滩宽、浪稳、沙细为主要特色。万平口风景区是日照市黄金海岸线上新兴的旅游胜地</t>
  </si>
  <si>
    <t>10001,10002,11325</t>
  </si>
  <si>
    <t>九仙山</t>
  </si>
  <si>
    <t>位于山东日照的九仙山风景名胜区为五莲山风景名胜区的一部分，与五莲山隔壑相峙，素以“奇如黄山，秀如泰山，险如华山”而著称。</t>
  </si>
  <si>
    <t>10001,10002,11326</t>
  </si>
  <si>
    <t>五莲山</t>
  </si>
  <si>
    <t>因五莲列峙、耸接云霄，如莲花初放而得名，位于鲁东南沿海城市日照五莲县东南，东邻青岛130公里，南距新亚欧大陆桥东方桥头堡日照25公里，北距潍坊110公里，西与浮来山风景区相毗邻。</t>
  </si>
  <si>
    <t>10001,10002,11327</t>
  </si>
  <si>
    <t>奥林匹克水上公园</t>
  </si>
  <si>
    <t>2007年中国水上运动会在日照奥林匹克水上公园举行。日照奥林匹克水上公园总面积920万平方米，是目前日照市建成区面积的六分之一。</t>
  </si>
  <si>
    <t>10001,10002,11328</t>
  </si>
  <si>
    <t>日照灯塔</t>
  </si>
  <si>
    <t>日照灯塔风景区因区内设有灯塔。日照灯塔海滨风景区、世界帆船锦标赛基地、水上运动基地相连；南边是中国第二大煤炭输出码头日照港。</t>
  </si>
  <si>
    <t>10001,10002,11329</t>
  </si>
  <si>
    <t>竹洞天</t>
  </si>
  <si>
    <t>日照竹洞天风景区位于日照城区西端，总面积1000多亩，其中毛竹面积200多亩，其他竹子面积400多亩，水域面积400多亩，是南竹北移的成功典范。</t>
  </si>
  <si>
    <t>10001,10002,11330</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</si>
  <si>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</si>
  <si>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</si>
  <si>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10001,10002,11331</t>
  </si>
  <si>
    <t>黄海九寨沟</t>
  </si>
  <si>
    <t>黄海九寨沟风景区又名磴山寨，位于美丽的海滨城市——山东日照。景区规划面积20.06平方公里，隔海与日本、韩国、朝鲜相望，东距海岸仅3公里。</t>
  </si>
  <si>
    <t>10001,10002,11332</t>
  </si>
  <si>
    <t>鹤伴山</t>
  </si>
  <si>
    <t>鹤伴山位于邹平县境内，地处山东省的邹平县与章丘市交界处，系长白山脉，白云山系，地形复杂多变，山势陡峭险峻，沟谷曲折狭长，悬崖绝壁较多，是经林业部批准，于1992年9月建立的国家级森林公园。</t>
  </si>
  <si>
    <t>10001,10002,11333</t>
  </si>
  <si>
    <t>蒲湖公园</t>
  </si>
  <si>
    <t>蒲湖公园坐落在滨州市最繁华地渤海七路南端、蒲湖水库以北、交通十分方便，筹于一九八五年初，一九八六年十月一日正式开业，该园占地528亩，其中人工湖水面187亩，年平均气温12.4摄氏度</t>
  </si>
  <si>
    <t>10001,10002,11334</t>
  </si>
  <si>
    <t>三河湖风景区</t>
  </si>
  <si>
    <t>国家“AAA”级景区三河湖风景区位于山东省滨州市的阳信县、惠民县、沾化县、滨城区三县一区交界处，是滨城区委、区政府重点打造的一项生态文化旅游项目。</t>
  </si>
  <si>
    <t>10001,10002,11335</t>
  </si>
  <si>
    <t>打渔张森林公园</t>
  </si>
  <si>
    <t>打渔张森林公园，位于博兴县境内，地处黄河入海口，西临205国道，总面积12.8万亩。 该公园以田园风光为中心，集大自然景观和人文景观于一体，具有北国水乡特色。</t>
  </si>
  <si>
    <t>10001,10002,11336</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</si>
  <si>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</si>
  <si>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</si>
  <si>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10001,10002,11337</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</si>
  <si>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</si>
  <si>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</si>
  <si>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10001,10002,11338</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</si>
  <si>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</si>
  <si>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</si>
  <si>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10001,10002,11339</t>
  </si>
  <si>
    <t>范公祠</t>
  </si>
  <si>
    <t>范公祠是北宋著名文学家、政治家范仲淹的享堂。地处邹平县境内长山城南，孝妇河畔的河南村。范公祠建筑清新幽雅，肃穆巍然。</t>
  </si>
  <si>
    <t>10001,10002,11340</t>
  </si>
  <si>
    <t>碣石</t>
  </si>
  <si>
    <t>碣石山位于无棣县域北部，方圆0.39平方公里。碣石山是鲁北平原上惟一的一座山峰，秦皇、汉武、曹操都曾登临此山。</t>
  </si>
  <si>
    <t>10001,10002,11341</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</si>
  <si>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</si>
  <si>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</si>
  <si>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10001,10002,11342</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</si>
  <si>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</si>
  <si>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</si>
  <si>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10001,10002,11343</t>
  </si>
  <si>
    <t>苏禄国东王墓</t>
  </si>
  <si>
    <t>苏禄国东王墓，亦称苏禄王墓，坐落在今山东省德州市德城区城北，是全国唯一一座外国国王陵墓，也是中国历史上唯一带有守陵村落的异邦王陵，是中菲友好历史的见证。</t>
  </si>
  <si>
    <t>10001,10002,11344</t>
  </si>
  <si>
    <t>中国太阳谷</t>
  </si>
  <si>
    <t>中国太阳谷是彰显人类智慧的绿色“耶路撒冷”，位于中国太阳城——山东省德州市，2010年世界太阳城大会所在地。</t>
  </si>
  <si>
    <t>10001,10002,11345</t>
  </si>
  <si>
    <t>乐陵万亩枣林</t>
  </si>
  <si>
    <t>万亩枣林位于乐陵市东北部朱集镇，“全国农业旅游示范点”、“国家AAA级旅游景区”。景区所在乡镇——朱集镇被授予“山东省省级旅游强乡镇”称号。</t>
  </si>
  <si>
    <t>10001,10002,11346</t>
  </si>
  <si>
    <t>海岛金山寺</t>
  </si>
  <si>
    <t>海岛金山寺位于山东省庆云县汾水王村西，隋代即有。该寺院建筑宏伟，大殿禅堂10余排，占地千余亩，僧侣众多，有骑着毛驴关山门之说。</t>
  </si>
  <si>
    <t>10001,10002,11347</t>
  </si>
  <si>
    <t>德州长河公园</t>
  </si>
  <si>
    <t xml:space="preserve">长河公园位于德州市中心部位，是德州市东西向生态轴线的重要组成部分，其名字起源于隋唐时期的德州之名，公园占地1800亩，其中水面600亩。 </t>
  </si>
  <si>
    <t>10001,10002,11348</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</si>
  <si>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</si>
  <si>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</si>
  <si>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10001,10002,11349</t>
  </si>
  <si>
    <t>希森欢乐岛游乐园</t>
  </si>
  <si>
    <t>德州游乐园（希森欢乐岛），建于2002年7月。它地处风景秀丽的德州新湖风景区西侧，与德州新湖风景区、德州中心广场交相辉映，又溶为一体，成为鲁北地区最大的旅游景区。</t>
  </si>
  <si>
    <t>10001,10002,11350</t>
  </si>
  <si>
    <t>减河湿地公园</t>
  </si>
  <si>
    <t>位于德州经济开发区，湿地景观突出生态、湿地、观光功能。全部工程由减河生态湿地治理和景观改造两部分组成，总投资16亿元。</t>
  </si>
  <si>
    <t>10001,10002,11351</t>
  </si>
  <si>
    <t>董子园风景区</t>
  </si>
  <si>
    <t>董子园景区隶属于德州经济开发区。德州经济开发区作为山东省人民政府正式批准成立的省级经济开发区，位于德州市区东部。</t>
  </si>
  <si>
    <t>10001,10002,11352</t>
  </si>
  <si>
    <t>东昌湖</t>
  </si>
  <si>
    <t>东昌湖风景名胜区位于国家历史文化名城——聊城的西南市区，总面积20.6平方公里，驰名中外的京杭大运河穿风景区而过。</t>
  </si>
  <si>
    <t>10001,10002,11353</t>
  </si>
  <si>
    <t>狮子楼</t>
  </si>
  <si>
    <t>狮子楼坐落在山东省阳谷县城十字街首，始建于北宋景祐三年，涉及《水浒传》、《金瓶梅》两部古典文学奇书。此楼坐西朝东，主楼为全木结构，红柱灰瓦，雕梁画栋，飞角翅檐，古朴典雅。</t>
  </si>
  <si>
    <t>10001,10002,11354</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</si>
  <si>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</si>
  <si>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</si>
  <si>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10001,10002,11355</t>
  </si>
  <si>
    <t>江北水城</t>
  </si>
  <si>
    <t>地处山东省西部的聊城市，意为“中国北方的威尼斯”，是一座很有魅力的城市，她的魅力用一个字概括就是“水”。</t>
  </si>
  <si>
    <t>10001,10002,11356</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</si>
  <si>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</si>
  <si>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</si>
  <si>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10001,10002,11357</t>
  </si>
  <si>
    <t>孔繁森同志纪念馆</t>
  </si>
  <si>
    <t>孔繁森同志纪念馆坐落在东昌湖西北隅。为纪念领导干部的楷模孔繁森、弘扬孔繁森精神，1995年7月4日，中共中央宣传部批准建馆，9月14日正式开馆。</t>
  </si>
  <si>
    <t>10001,10002,11358</t>
  </si>
  <si>
    <t>光岳楼</t>
  </si>
  <si>
    <t>光岳楼位于聊城旧城中央，其主体结构建于1374年（明洪武七年），是国家历史文化名城——聊城的象征，是一座由宋元向明清过渡的代表建筑，系我国现存明代楼阁中最大的一座。</t>
  </si>
  <si>
    <t>10001,10002,11359</t>
  </si>
  <si>
    <t>东阿药王山景区</t>
  </si>
  <si>
    <t>东阿药王山位于“中国阿胶之乡”——东阿县，坐落在东阿曹植公园内，为国家AAAA级景区，是恢复重建的东阿旧时景观。</t>
  </si>
  <si>
    <t>10001,10002,11360</t>
  </si>
  <si>
    <t>天沐山东江北水城温泉度假村</t>
  </si>
  <si>
    <t>聊城天沐温泉度假村是天沐集团继天沐江西庐山温泉度假村、天沐江西明月山温泉度假村后在美丽的江北水城——山东聊城开发的第三家以温泉为特色的五星级度假酒店。</t>
  </si>
  <si>
    <t>10001,10002,11361</t>
  </si>
  <si>
    <t>水城明珠大剧场</t>
  </si>
  <si>
    <t>水城明珠大剧场是亚洲最大的选转活顶剧场。 水城明珠大剧场坐落在烟波浩淼、水天一色的东昌湖畔</t>
  </si>
  <si>
    <t>10001,10002,11362</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</si>
  <si>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</si>
  <si>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</si>
  <si>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10001,10002,11363</t>
  </si>
  <si>
    <t>天上王城</t>
  </si>
  <si>
    <t>天上王城景区位于沂蒙山腹地的沂水县城西北40公里处，地处临沂、淄博以及沂水、沂源、蒙阴两市三县交汇点，景区主体分布在纪王崮上。</t>
  </si>
  <si>
    <t>10001,10002,11364</t>
  </si>
  <si>
    <t>沂蒙山</t>
  </si>
  <si>
    <t>沂蒙山，自古以来就是中华历史文明发祥地之一，自古地灵人杰。在其麓区发现的大汶口文化以及与其相承发展的龙山文化，岳石文化等新石器时代遗址几十处。</t>
  </si>
  <si>
    <t>10001,10002,11365</t>
  </si>
  <si>
    <t>雪山彩虹谷</t>
  </si>
  <si>
    <t>沂水雪山彩虹谷主要有彩虹谷、情人谷、欢乐谷、野战谷、滑草、摸鱼等娱乐景点。 主体景观彩虹谷营造出浓浓的雨中风情</t>
  </si>
  <si>
    <t>10001,10002,11366</t>
  </si>
  <si>
    <t>蒙山</t>
  </si>
  <si>
    <t>山东蒙山位于沂蒙山区腹地的蒙阴县南部，地处蒙山山脉北坡。蒙山国家森林公园岩石以片麻岩为主，有花岗岩、砂岩，成土母质较为疏松。其环境质量很高，无污染情况，被誉为“天然氧仓”“超洁净地区”。</t>
  </si>
  <si>
    <t>10001,10002,11367</t>
  </si>
  <si>
    <t>地下萤光湖</t>
  </si>
  <si>
    <t>沂水地下萤光湖旅游区位于沂水县城南部19 公里的时密山下，是一处著名的地下萤火虫水洞神秘世界，也是集休闲、游憩、娱乐、度假、溶洞观赏萤火虫为一体的综合旅游项目。</t>
  </si>
  <si>
    <t>10001,10002,11368</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</si>
  <si>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</si>
  <si>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</si>
  <si>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10001,10002,11369</t>
  </si>
  <si>
    <t>孟良崮战役纪念馆</t>
  </si>
  <si>
    <t>孟良崮战役纪念馆位于山东省蒙阴县和沂南县交界处，属蒙山山系，主峰海拔575.2米，面积1.5平方公里。相传宋朝杨家将将领孟良曾屯兵于此，故名。</t>
  </si>
  <si>
    <t>10001,10002,11370</t>
  </si>
  <si>
    <t>竹泉村</t>
  </si>
  <si>
    <t>竹泉村位于山东省沂南县北部，距县城12公里，469口人，面积1800亩。 这里元明时期被称为泉上庄，清朝乾隆年间改名竹泉村。</t>
  </si>
  <si>
    <t>10001,10002,11371</t>
  </si>
  <si>
    <t>天马岛</t>
  </si>
  <si>
    <t>山东天马岛旅游区位于临沂市莒南县城东北16公里处，由马鬐山、天湖两大部分组成. 旅游区方圆46平方公里，其中天湖面积20平方公里，马鬐山面积26平方公里。</t>
  </si>
  <si>
    <t>10001,10002,11372</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</si>
  <si>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</si>
  <si>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</si>
  <si>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10001,10002,11373</t>
  </si>
  <si>
    <t>浮龙湖度假区</t>
  </si>
  <si>
    <t>浮龙湖旅游度假区，位于山东省菏泽市单县境内，是明朝黄河决口冲击而形成的平原湖泊，南北宽2.5公里，东西长10公里，由浮龙湖、月亮湾两部分组成。</t>
  </si>
  <si>
    <t>10001,10002,11374</t>
  </si>
  <si>
    <t>水浒好汉城</t>
  </si>
  <si>
    <t>水浒好汉城，国家AAA级旅游景区，是集郓城县衙、晁家庄等原汁原味的古代建筑群和宋江武校的武术教学与交流，以及狗娃艺术团的武术舞蹈、水浒情景剧表演于一体的综合性人文景观</t>
  </si>
  <si>
    <t>10001,10002,11375</t>
  </si>
  <si>
    <t>单县牌坊</t>
  </si>
  <si>
    <t>单县古城，因其历史上牌坊多而精闻名天下，均为节孝坊，全石结构，四柱三间，斗拱重檐，构筑精巧，气势巍峨，平面为"一"字形，四柱和额枋上雕刻精美，或云龙缠绕，或鹤凤翱翔，或八仙庆寿，或二十四孝等。</t>
  </si>
  <si>
    <t>10001,10002,11376</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</si>
  <si>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</si>
  <si>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</si>
  <si>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10001,10002,11377</t>
  </si>
  <si>
    <t>孙膑旅游城</t>
  </si>
  <si>
    <t>孙膑旅游城坐落在菏泽市鄄城县东北20公里处的宋楼乡境内，占地999亩。孙膑旅游城原有景点为亿城寺、孙膑墓、羊左合葬墓、荆轲墓等。</t>
  </si>
  <si>
    <t>10001,10002,11378</t>
  </si>
  <si>
    <t>金山旅游区</t>
  </si>
  <si>
    <t>素有天下之中第一山美誉的金山是一座颇富盛名的历史文化名山，属泰山余脉，相传与泰山、峄山并称为姊妹三山，在齐鲁“山水圣人”黄金旅游线上。</t>
  </si>
  <si>
    <t>10001,10002,11379</t>
  </si>
  <si>
    <t>永丰塔</t>
  </si>
  <si>
    <t>永丰塔又称梵塔，位于山东省巨野县城东南角，南临人民路，北距文庙百余米，西面不远是永丰街，东面紧靠县招待所，是县级重点保护文物。</t>
  </si>
  <si>
    <t>10001,10002,11380</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</si>
  <si>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</si>
  <si>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</si>
  <si>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10001,10002,11381</t>
  </si>
  <si>
    <t>秦王避暑洞</t>
  </si>
  <si>
    <t>秦王避暑洞坐落在山东省巨野县 金山之阳，是一处历史罕见的人工开凿工程，因洞内冬暖夏凉，又名清凉洞。</t>
  </si>
  <si>
    <t>10001,10002,11382</t>
  </si>
  <si>
    <t>九龙大峡谷</t>
  </si>
  <si>
    <t>养在深闺人未识”的九龙大峡谷堪称莱芜北部旅游风景线上的奇葩。九龙大峡谷是一条跨越槐树乡莱城区大王庄镇、鹿野乡、大一条总长约20多公里的大峡谷，因九曲十八弯而得名。</t>
  </si>
  <si>
    <t>10001,10002,11383</t>
  </si>
  <si>
    <t>雪野水库</t>
  </si>
  <si>
    <t>莱芜雪野水库是山东省大型水库之一，始建于一九五九年，山东省大型水库之一。总库容2.21亿立方米，最大水面积1.8万亩。</t>
  </si>
  <si>
    <t>10001,10002,11384</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</si>
  <si>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</si>
  <si>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</si>
  <si>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10001,10002,11385</t>
  </si>
  <si>
    <t>梦幻情人谷</t>
  </si>
  <si>
    <t>房干梦幻情人谷,是一处以山水自然风光为依托,以爱情为主题的浏览景区。</t>
  </si>
  <si>
    <t>10001,10002,11386</t>
  </si>
  <si>
    <t>房干生态旅游区</t>
  </si>
  <si>
    <t>房干生态旅游区，位于莱芜市莱城区北部的鹿野乡，北靠济南、东临淄博，西与泰安接壤。09国道穿越而过，交通十分方便。</t>
  </si>
  <si>
    <t>10001,10002,11387</t>
  </si>
  <si>
    <t>莱芜战役纪念馆</t>
  </si>
  <si>
    <t>国家AAAA级旅游景区，是为纪念解放战争时期闻名中外的莱芜战役而建设。馆区由纪念广场、革命烈士纪念塔、展览馆、全景画馆和室外兵器展场五部分组成。</t>
  </si>
  <si>
    <t>10001,10002,11388</t>
  </si>
  <si>
    <t>九天大峡谷</t>
  </si>
  <si>
    <t>九天大峡谷，处于天上人家王石门景区内，位于莱芜市境内，地处泰山山脉的连绵群山之中。这里有高山之巅的淳朴民俗风情，有古老原始的深谷幽林，有高峡平湖的秀美景致。</t>
  </si>
  <si>
    <t>10001,10002,11389</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</si>
  <si>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</si>
  <si>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</si>
  <si>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10001,10002,11390</t>
  </si>
  <si>
    <t>王石门</t>
  </si>
  <si>
    <t>王石门位于莱芜市境内，地处泰山山脉的连绵群山之中，是山东省海拔最高的村庄，共73户，256口人，山场面积23000亩。</t>
  </si>
  <si>
    <t>10001,10002,11391</t>
  </si>
  <si>
    <t>莱芜莲花山</t>
  </si>
  <si>
    <t>莲花山因汉武帝访仙到此，在山顶建“迎仙宫”，故又称宫山。有三十六山头，七十二深谷之称。主要山头有新甫山、万丈崖、鸡鸣山、天竺峰、香炉山、莲花尖。</t>
  </si>
  <si>
    <t>10001,10002,11392</t>
  </si>
  <si>
    <t>河南博物院</t>
  </si>
  <si>
    <t>河南博物院位于郑州市区，馆藏丰富，是中国最值得一去的博物馆之一。它是河南五千年历史脉络的展示区，也是了解河南最好的窗口。</t>
  </si>
  <si>
    <t>10001,10002,11393</t>
  </si>
  <si>
    <t>郑州动物园</t>
  </si>
  <si>
    <t>郑州动物园是河南省唯一一座专业性动物园，饲养了一百多种近千只动物，包括珍贵保护动物东北虎、金钱豹等，另外还有非洲象、亚洲象、大猩猩、黑猩猩、白鹳、冠鹤、平顶猴、食蟹猴、短尾猴等动物。</t>
  </si>
  <si>
    <t>10001,10002,11394</t>
  </si>
  <si>
    <t>中原福塔</t>
  </si>
  <si>
    <t>高达388米的中原福塔，又名河南广播电视塔，位于郑州市航海东路与机场高速路交汇处，是目前世界上最高的全钢结构电视发射塔。中原福塔分为塔座、塔身、塔楼、桅杆四个部分。</t>
  </si>
  <si>
    <t>10001,10002,11395</t>
  </si>
  <si>
    <t xml:space="preserve">中国绿化博览园
</t>
  </si>
  <si>
    <t>位于郑州市金水区的中国绿化博览园，是第二届中国绿化博览会的室外绿化景点建设展区，景区内分为多个功能区域，有枫湖区、展园区、绿色生活体验区、休闲娱乐区等区域。</t>
  </si>
  <si>
    <t>10001,10002,11396</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</si>
  <si>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</si>
  <si>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</si>
  <si>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10001,10002,11397</t>
  </si>
  <si>
    <t>少林寺</t>
  </si>
  <si>
    <t>都说“天下武功出少林”，别说从小深受少林功夫影响的国人，许多国际友人到了河南，也都会去少林寺看看。这里不仅是天下武林圣地，也是佛教禅宗祖庭。</t>
  </si>
  <si>
    <t>10001,10002,11398</t>
  </si>
  <si>
    <t>黄河博物馆</t>
  </si>
  <si>
    <t>黄河博物馆，位于郑州市紫荆山路4号，成立于1965年，是我国唯一以黄河为主题陈列内容的自然科技类博物馆，被称为“黄河巨龙的缩影”。</t>
  </si>
  <si>
    <t>10001,10002,11399</t>
  </si>
  <si>
    <t>郑州海洋馆</t>
  </si>
  <si>
    <t>郑州海洋馆拥有淡水生物馆、海兽表演剧场、珊瑚礁生物馆、海底隧道馆、海洋剧场、加勒比小镇等多个场馆。</t>
  </si>
  <si>
    <t>10001,10002,11400</t>
  </si>
  <si>
    <t>环翠峪风景区</t>
  </si>
  <si>
    <t>环翠峪风景区，位于郑州市西南约50公里的荥阳市庙子乡境内。景区内主要景点有龙溪宫、花果山大峡谷、杏花村、卧龙台和八路军后方医院等</t>
  </si>
  <si>
    <t>10001,10002,11401</t>
  </si>
  <si>
    <t>嵩阳书院</t>
  </si>
  <si>
    <t>嵩阳书院，位于登封市区以北，因为地处嵩山之阳（南），所以得名。嵩阳书院原名为嵩阳寺，创建于北魏孝文帝太和八年（公元484年），为佛教场所，在隋炀帝时期改为道教场所。</t>
  </si>
  <si>
    <t>10001,10002,11402</t>
  </si>
  <si>
    <t>清明上河园</t>
  </si>
  <si>
    <t>清明上河园，是以宋代张择端的名画《清明上河图》为蓝本，以北宋都城汴梁（现名开封）的市井生活，和古代娱乐为题材的仿古文化主题公园，园内再现了繁华的汴京城，是活生生的《清明上河图》。</t>
  </si>
  <si>
    <t>10001,10002,11403</t>
  </si>
  <si>
    <t>包公湖</t>
  </si>
  <si>
    <t>包公湖是河南省开封市城内湖，位于宋朝古城墙内，处于古城的西南角。整个湖泊呈现西北—东南走向，像一个斜躺的葫芦，中部偏西有跨越该湖的南北路——迎宾路，西南为包公湖南路。</t>
  </si>
  <si>
    <t>10001,10002,11404</t>
  </si>
  <si>
    <t>龙亭公园</t>
  </si>
  <si>
    <t>开封龙亭，是古城开封的一个著名游览点，也是开封文物古迹的一个代表，但其实这不是亭，而是建筑在一座高达13米的巨大青砖台基之上的殿堂。</t>
  </si>
  <si>
    <t>10001,10002,11405</t>
  </si>
  <si>
    <t>天波杨府</t>
  </si>
  <si>
    <t>历史上的天波杨府，是北宋抗辽名将杨业的府邸，位于开封城内天波门的金水河旁，故名“天波杨府”。传说中，因杨家世代忠良，忠心报国，宋太宗赐金五百万敕建一座“清风无佞天波滴水楼”。</t>
  </si>
  <si>
    <t>10001,10002,11406</t>
  </si>
  <si>
    <t>大宋御河</t>
  </si>
  <si>
    <t>御河全长1900米，连接开封市龙亭湖、包公湖两大主要景区，周边风光秀丽，文化底蕴深厚，龙亭湖周边有5A景区一处，4A景区两处，3A景区一处，湖底沉睡千年国宝——六朝皇宫遗址。</t>
  </si>
  <si>
    <t>10001,10002,11407</t>
  </si>
  <si>
    <t>开封府</t>
  </si>
  <si>
    <t>北宋时期的开封府，是当时天下第一首府（类似如今的北京市政府），著名的包拯包青天曾经做过开封府府尹（开封府最高长官）。</t>
  </si>
  <si>
    <t>10001,10002,11408</t>
  </si>
  <si>
    <t>大相国寺</t>
  </si>
  <si>
    <t>开封大相国寺，原名建国寺，是《水浒传》中鲁智深倒拔垂杨柳的地方。北齐文宣帝天保六年（555年）始创建寺院。</t>
  </si>
  <si>
    <t>10001,10002,11409</t>
  </si>
  <si>
    <t>朱仙镇岳飞庙</t>
  </si>
  <si>
    <t>朱仙镇岳飞庙，俗称岳王庙，位于开封城南22公里。岳飞庙始建于明成化十六年，与汤阴、武昌和杭州岳飞庙统一称为全国四大岳飞庙，享誉中外。</t>
  </si>
  <si>
    <t>10001,10002,11410</t>
  </si>
  <si>
    <t>大宋武侠城</t>
  </si>
  <si>
    <t>大宋武侠城位于开封市区西北的万岁山游览区，是一座以宋朝文化、武侠文化为背景建设的大型游览区。</t>
  </si>
  <si>
    <t>10001,10002,11411</t>
  </si>
  <si>
    <t>开封博物馆</t>
  </si>
  <si>
    <t>始建于1962年3月，其前身为河南省博物馆，新馆于1988年9月建成，并正式对外开放，开封市博物馆是中国地方性历史艺术类博物馆。</t>
  </si>
  <si>
    <t>10001,10002,11412</t>
  </si>
  <si>
    <t>龙门石窟</t>
  </si>
  <si>
    <t>位列世界文化遗产名录的龙门石窟，是河南洛阳的必去景点。以伊河为界，石窟分为西山和东山两部分，东山石窟多是唐代作品，而西山石窟开凿于北朝和隋唐时期，是龙门最精华的部分。</t>
  </si>
  <si>
    <t>10001,10002,11413</t>
  </si>
  <si>
    <t>国家牡丹园</t>
  </si>
  <si>
    <t>位于洛阳北郊的国家牡丹园，是国家级牡丹花卉专业园，也是目前全国唯一的国家级牡丹基因库，每年的4月（牡丹花的开花期）对公众开放，其余时间不接待普通游客。</t>
  </si>
  <si>
    <t>10001,10002,11414</t>
  </si>
  <si>
    <t>洛阳老君山</t>
  </si>
  <si>
    <t>老君山相传是道教始祖李耳（著名的“老子”）的归隐修炼之地，北魏时在山中建庙纪念，后来被封为“天下名山”，历来香火极旺。山中树木茂盛，风景如画，处处都能看到山泉从山石缝隙中溢出。</t>
  </si>
  <si>
    <t>10001,10002,11415</t>
  </si>
  <si>
    <t>丽景门</t>
  </si>
  <si>
    <t>丽景门始建于隋代，长期以来是百官及万民祭祀神的地方，是洛阳古城的西大门。是在洛阳市政府原址上重建而成，由城门楼、瓮城、箭楼、城墙和丽景桥、护城河等部分组成。</t>
  </si>
  <si>
    <t>10001,10002,11416</t>
  </si>
  <si>
    <t>鸡冠洞</t>
  </si>
  <si>
    <t>鸡冠洞风景区，位于洛阳市栾川县城以西约3公里的小双堂沟内，属于喀斯特岩溶地貌。鸡冠洞斜入地下长达1000多米，是北方地区罕见的洞穴旅游景区。洞中一年四季恒温18度，严冬季节，洞内暖意融融。</t>
  </si>
  <si>
    <t>10001,10002,11417</t>
  </si>
  <si>
    <t>白马寺</t>
  </si>
  <si>
    <t>白马寺始建于东汉永平十一年（公元68年），是佛教传入我国后第一座由官府建造的寺院，历来被尊为中国佛教的“祖庭”和“释源”。据传寺名因“白马负经”的典故而得。</t>
  </si>
  <si>
    <t>10001,10002,11418</t>
  </si>
  <si>
    <t>关林庙</t>
  </si>
  <si>
    <t>在洛阳市城南约7公里的关林庙，规模不大，但是香火极旺，因为这里埋葬着蜀汉名将关羽关二爷的首级（头颅）。根据古代封建礼制，帝王墓为“陵”，王侯将相墓为“冢”，只有圣人的墓才能称为“林”。</t>
  </si>
  <si>
    <t>10001,10002,11419</t>
  </si>
  <si>
    <t>白云山位于河南省洛阳市嵩县南部伏牛山腹地原始林区，总面积168平方公里，动物204种，植物1991种，森林覆盖率98.5%以上，被专家学者誉为“自然博物馆”。</t>
  </si>
  <si>
    <t>10001,10002,11420</t>
  </si>
  <si>
    <t>洛阳博物馆</t>
  </si>
  <si>
    <t>洛阳博物馆位于洛河南岸，隋唐城遗址植物园北侧。虽然洛阳博物馆是个地级市的博物馆，但是馆藏数量和质量绝对可以媲美很多省级大馆，你可以来这里充分感受洛阳古都的悠久历史文化。</t>
  </si>
  <si>
    <t>10001,10002,11421</t>
  </si>
  <si>
    <t>重渡沟风景区</t>
  </si>
  <si>
    <t>位于洛阳市栾川县境内的重渡沟风景区，拥有一片层层叠叠的竹林，景区内处处可见上百个泉眼，流淌出清澈的泉水，汇集成涓涓河流和一个个飞泻而下的瀑布。</t>
  </si>
  <si>
    <t>10001,10002,11422</t>
  </si>
  <si>
    <t>中原大佛景区</t>
  </si>
  <si>
    <t>中原大佛，位于平顶山市鲁山县赵村乡境内尧山旁，距离平顶山市区约95公里，是目前“世界最高的佛教造像”，比著名的无锡灵山大佛还要高大。</t>
  </si>
  <si>
    <t>10001,10002,11423</t>
  </si>
  <si>
    <t>二郎山</t>
  </si>
  <si>
    <t>位于泸定、天全、荥经三县交界处，海拔3437米，北面是夹金山，南面是邛崃山，西面与贡嘎山遥相呼应，曾是千里川藏线上“一夫当关，万夫莫开”的交通要道。</t>
  </si>
  <si>
    <t>10001,10002,11424</t>
  </si>
  <si>
    <t>画眉谷</t>
  </si>
  <si>
    <t>画眉谷位于尧山北麓，因栖息着许多画眉鸟而得名，有着优美的自然风光，景区内奇山怪石、清溪碧潭、山花野果、珍禽走兽无处不在，含盘龙谷休闲区、红石峡区、原始森林区三大区域。</t>
  </si>
  <si>
    <t>10001,10002,11425</t>
  </si>
  <si>
    <t>尧山漂流</t>
  </si>
  <si>
    <t>尧山大峡谷漂流位于河南省平顶山市鲁山县尧山镇，漂流河道全长9公里，落差150米，河道时宽时窄，最宽处达85米，最窄处只有5米，既有急流险滩，又有平湖深潭。</t>
  </si>
  <si>
    <t>10001,10002,11426</t>
  </si>
  <si>
    <t>风穴寺</t>
  </si>
  <si>
    <t>汝州风穴寺是河南省四大名刹之一，曾与白马寺、少林寺、相国寺齐名，被称为“中原四大名刹”。风穴寺地处少室山麓，两山夹道、万木葱茏、流水潺潺。迤俪北行1500米。</t>
  </si>
  <si>
    <t>10001,10002,11427</t>
  </si>
  <si>
    <t>尧山风景区</t>
  </si>
  <si>
    <t>尧山风景名胜区，位于伏牛山的东段，是尧的裔孙刘累立“尧祠”纪念先祖的地方，这里是天下刘姓的发源地。景区内山峰奇特，处处都是郁郁葱葱的大树，还有数量众多的瀑布。</t>
  </si>
  <si>
    <t>10001,10002,11428</t>
  </si>
  <si>
    <t>尧山福泉温泉</t>
  </si>
  <si>
    <t>尧山福泉，座落于河南省尧山大佛风景区内，投资规模大、规划档次高、综合配套设施齐备，是国内规模最大的集温泉养生、特色餐饮、康体保健于一体的“佛禅”主题文化养生汤泉。</t>
  </si>
  <si>
    <t>10001,10002,11429</t>
  </si>
  <si>
    <t>三苏园景区</t>
  </si>
  <si>
    <t>三苏园景区，位于平顶山市郏县城西北约20公里处的“小峨眉”山下，这里安葬着宋代大文学家苏轼（苏东坡）、苏辙两兄弟的遗骨和其父苏洵的衣冠。</t>
  </si>
  <si>
    <t>10001,10002,11430</t>
  </si>
  <si>
    <t>叶县县衙</t>
  </si>
  <si>
    <t>叶县县衙始建于明代洪武二年（公元1369年），座落于县城中心街北侧，占地面积16848平方米。整座建筑布局由41个单元，153间房屋组成。</t>
  </si>
  <si>
    <t>10001,10002,11431</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</si>
  <si>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</si>
  <si>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</si>
  <si>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10001,10002,11432</t>
  </si>
  <si>
    <t>洹园</t>
  </si>
  <si>
    <t>洹水公园东起彰德路，西至京广铁路，南临人民大道，北与安阳洹河相接，是一座依托自然山水，展现殷商文明，集历史文化、休闲观光、科普教育于一体的综合性景观公园。</t>
  </si>
  <si>
    <t>10001,10002,11433</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</si>
  <si>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</si>
  <si>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</si>
  <si>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10001,10002,11434</t>
  </si>
  <si>
    <t>汤阴岳飞庙</t>
  </si>
  <si>
    <t xml:space="preserve">汤阴岳飞庙，原名精忠庙，也被成为“宋岳忠武王庙”，是后人为纪念南宋抗金名将、我国著名民族英雄岳飞而建。庙宇至今有六进院落，景区内含丰富，殿堂雄伟，碑碣林立。 </t>
  </si>
  <si>
    <t>10001,10002,11435</t>
  </si>
  <si>
    <t>桃花谷</t>
  </si>
  <si>
    <t>桃花谷是太行大峡谷的主要景区之一，也是太行山大峡谷中最迷人的一道景观。这条谷中之谷，长约4千米，海拔约800-1736米，高差近千米，“三步一泉，五步一瀑，十步一潭”，谷谷清流从不间断。</t>
  </si>
  <si>
    <t>10001,10002,11436</t>
  </si>
  <si>
    <t>袁林</t>
  </si>
  <si>
    <t>袁林，也被叫做袁公林，是袁世凯的墓地。墓园建筑最大的特点是中西合璧，建筑群仿明清帝陵建筑风格，而袁氏墓冢则仿美国第十八任总统格兰特濒河庐墓的形制修成，整体风格迥异却非常别致。</t>
  </si>
  <si>
    <t>10001,10002,11437</t>
  </si>
  <si>
    <t>红旗渠</t>
  </si>
  <si>
    <t>红旗渠，位于安阳市林州市境内，是20世纪60年代，林县（如今的林州市）人民在极其艰难的条件下，整条红旗渠都盘绕在太行山的悬崖绝壁之间，周边是林州太行山的雄伟险要的景色。</t>
  </si>
  <si>
    <t>10001,10002,11438</t>
  </si>
  <si>
    <t>安阳博物馆</t>
  </si>
  <si>
    <t>安阳博物馆，位于安阳市中心，与安阳市图书馆共用一幢大楼。博物馆目前是免费开放，也无需领取参观券，游客自行进入就可以了。博物馆的常设陈列都在大楼的二、三楼。</t>
  </si>
  <si>
    <t>10001,10002,11439</t>
  </si>
  <si>
    <t>马氏庄园</t>
  </si>
  <si>
    <t>马氏庄园，是清末“头品顶戴”广东、广西巡抚马丕瑶的故居，始建于光绪年间，一直到民国初年才建成，前后营建了50余年，被称为“中原第一宅”。</t>
  </si>
  <si>
    <t>10001,10002,11440</t>
  </si>
  <si>
    <t>中国文字博物馆</t>
  </si>
  <si>
    <t>中国文字博物馆位于安阳市行政东区中轴线北端，集文物保护、陈列展示和科学研究功能为一体，是我国第一座以文字为主题的博物馆，整个建筑风格既有现代时尚气息。</t>
  </si>
  <si>
    <t>10001,10002,11441</t>
  </si>
  <si>
    <t>殷墟王陵遗址</t>
  </si>
  <si>
    <t>殷墟王陵遗址位于安阳市洹河北岸的武官村北地，与小屯村的殷墟宫殿宗庙遗址隔河相望，与东面的洹北商城遥相呼应，共同组成了闻名中外的殷墟遗址。</t>
  </si>
  <si>
    <t>10001,10002,11442</t>
  </si>
  <si>
    <t>大伾山景区</t>
  </si>
  <si>
    <t>大伾山风景区，位于鹤壁市浚县县城旁，风景区距离县城非常近，从县城汽车站步行约十几分钟就可以到达风景区了。风景区内包括大伾山和浮丘山两座山峰（两座山峰分别售票），两座山峰相望而对。</t>
  </si>
  <si>
    <t>10001,10002,11443</t>
  </si>
  <si>
    <t>鹤壁市淇县的云梦山风景区，位于县城以西约十五公里处。云梦山风景区分为主景区（战国古军库、上圣古庙）、五里鬼谷（峡谷）、云梦大草原三部分组成。</t>
  </si>
  <si>
    <t>10001,10002,11444</t>
  </si>
  <si>
    <t>五岩山景区</t>
  </si>
  <si>
    <t>五岩山，又名苏门山，位于市中心西北10公里，为牟山一余脉。因山有五谷五峰，故曰五岩。山势自东北向西南延伸，长约1．5公里，群峰环绕，岩石峥嵘，至高点 海拔574.9米。</t>
  </si>
  <si>
    <t>10001,10002,11445</t>
  </si>
  <si>
    <t>桑园小镇</t>
  </si>
  <si>
    <t>桑园村位于淇滨区上峪乡西部，距鹤壁市中心22公里。村里古木参天，古宅精巧别致，民风淳朴，风景优美，是一个典型的山区小村。除了独具特色的古风建筑群外，桑园小镇更是引进了全国100多种名优风味小吃。</t>
  </si>
  <si>
    <t>10001,10002,11446</t>
  </si>
  <si>
    <t>鹤壁博物馆</t>
  </si>
  <si>
    <t>鹤壁市博物馆创建于1976年3月20日，新馆于2004年迁到淇滨区华夏南路与湘江路交叉口，是一座集陈列展览、收藏保管、科学研究、社会教育为一体的综合型博物馆。</t>
  </si>
  <si>
    <t>10001,10002,11447</t>
  </si>
  <si>
    <t>古灵山</t>
  </si>
  <si>
    <t>位于太行山中的古灵山风景区，距离淇县县城西北约8公里处。古灵山风景区是一个有众多神话故事的地方。</t>
  </si>
  <si>
    <t>10001,10002,11448</t>
  </si>
  <si>
    <t>摘星台景区</t>
  </si>
  <si>
    <t>摘星台景区位于淇县城中心的摘星台景区是当年纣王和妲己观朝渋摘比干心处。是重要的朝歌文化遗存，现在已成为广大人民群众健身休闲娱乐的好去处、爱国主义教育基地、寻根祭祖圣地。</t>
  </si>
  <si>
    <t>10001,10002,11449</t>
  </si>
  <si>
    <t>浮丘山风景区</t>
  </si>
  <si>
    <t>浮丘山与大伾山相望，绰约多姿，妙景无穷，因山傍卫水势如行舟，故有“浮丘”之美称。</t>
  </si>
  <si>
    <t>10001,10002,11450</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</si>
  <si>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</si>
  <si>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</si>
  <si>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10001,10002,11451</t>
  </si>
  <si>
    <t>淇河国家湿地公园</t>
  </si>
  <si>
    <t>该公园主要包括生态保育区、生态恢复区、合理利用区、科普宣教区和管理服务区，完成管理服务区道路、停车场、观景平台、下山台阶等基础设施和科普宣教区等工程。</t>
  </si>
  <si>
    <t>10001,10002,11452</t>
  </si>
  <si>
    <t>万仙山景区</t>
  </si>
  <si>
    <t>万仙山景区位于新乡市辉县市沙窑乡，这里是个石头的世界，处处都是石磨石碾石头墙，石桌石凳石头炕，一排排用石头建造的农家庄院依山顺势地座落在山崖上，别有一番山村情趣。</t>
  </si>
  <si>
    <t>10001,10002,11453</t>
  </si>
  <si>
    <t>郭亮村</t>
  </si>
  <si>
    <t>郭亮村是万仙山风景区的核心景点，这里山势独特、谷幽崖高，村子还还可见到原汁原味的石桌、石凳、石墙、石炕等，房屋依山而建，高悬在壁立千仞的石崖之上，魅力四射，被称为“太行明珠”。</t>
  </si>
  <si>
    <t>10001,10002,11454</t>
  </si>
  <si>
    <t>潞王陵</t>
  </si>
  <si>
    <t>潞王陵是明代藩王潞简王的陵园，位于凤凰山下，依山据岭，俯瞰卫水，四周泉壑幽深，景色秀美迷人。占地400余亩，极少用到砖木，几乎全采用青石和白石建成，被称作“中原石头城”。</t>
  </si>
  <si>
    <t>10001,10002,11455</t>
  </si>
  <si>
    <t>新乡市博物馆</t>
  </si>
  <si>
    <t>创建于1958年8月，前身为原平原省博物馆。现有藏品24369件，其中碑帖9439件，历代书画作品1700余件；时代自秦汉至近现代，代表性藏品如赵子昂、董其昌、史春荟、李苦禅、白雪石等的书画作品。</t>
  </si>
  <si>
    <t>10001,10002,11456</t>
  </si>
  <si>
    <t>京华园</t>
  </si>
  <si>
    <t>京华园，位于新乡市小冀镇，是一个免费开放的人工景区，景区内亭台楼阁，处处是假山叠石、松林茂盛。京华园中设有历代明君殿、名臣名将府、中原名人馆以及超凡世界等景点。</t>
  </si>
  <si>
    <t>10001,10002,11457</t>
  </si>
  <si>
    <t>八里沟景区</t>
  </si>
  <si>
    <t>八里沟风景区，位于新乡市辉县西北约25公里处的太行山石门沟内，景区内森林密布，处处是满目苍翠，还有北方少有的瀑布群和清澈的山溪，是一个天然的大氧吧。</t>
  </si>
  <si>
    <t>10001,10002,11458</t>
  </si>
  <si>
    <t>比干庙</t>
  </si>
  <si>
    <t>比干是有史记载的第一位爱国谏臣，因直谏被纣王剖心。武王伐纣后感念其忠心，为其封墓，北魏孝文帝时建庙。在民间，比干被视为公平正义的象征，尊其为文财神、文曲星。</t>
  </si>
  <si>
    <t>10001,10002,11459</t>
  </si>
  <si>
    <t>宝泉</t>
  </si>
  <si>
    <t>宝泉旅游度假区位于河南省新乡辉县市境内，是国家森林保护区和太行猕猴保护区。景区坐拥太行雄奇红石峡谷，绵延数十里的连连碧潭，犹如一幅天开画卷。</t>
  </si>
  <si>
    <t>10001,10002,11460</t>
  </si>
  <si>
    <t>九莲山景区</t>
  </si>
  <si>
    <t>九莲山景区，位于新乡市辉县市，因为景区内有九座山峰，长得像一朵盛开的莲花而得名，九峰围绕中间的“九莲台”傲然挺立。</t>
  </si>
  <si>
    <t>10001,10002,11461</t>
  </si>
  <si>
    <t>回龙天界山景区</t>
  </si>
  <si>
    <t>回龙天界山隐匿在太行深处，景区内奇山异水、景色宜人、空气清新，囊括了上百处人文景观、红色景观和自然景观。</t>
  </si>
  <si>
    <t>10001,10002,11462</t>
  </si>
  <si>
    <t>云台山风景名胜区</t>
  </si>
  <si>
    <t>云台山主要有小寨沟景区（包含泉瀑峡、潭瀑峡、猕猴谷）、红石峡、万善寺、叠彩洞、茱萸峰、峰林峡、青龙峡、子房湖等主要景点。其中红石峡、小寨沟和茱萸峰是游客最为常去的景区。</t>
  </si>
  <si>
    <t>10001,10002,11463</t>
  </si>
  <si>
    <t>青天河</t>
  </si>
  <si>
    <t>青天河水天上来，奔流百里不复徘徊。这里河水碧波荡漾、两岸青山环绕；峡谷内幽静清雅、山野间清泉凛冽，偶有野鸭、猕猴出没其中，为这清静又添了几分动感活力。</t>
  </si>
  <si>
    <t>10001,10002,11464</t>
  </si>
  <si>
    <t>青龙峡是云台山主要景点之一，有“云台山第一大峡谷”的美称，一年四季风光秀美，各成景色。这里瀑飞泉悬，潭幽溪清，山水含情，草木解意，自然的灵性和生命的灵动在这里演绎得生灵活现。</t>
  </si>
  <si>
    <t>10001,10002,11465</t>
  </si>
  <si>
    <t>猕猴谷</t>
  </si>
  <si>
    <t>云台山猕猴谷是云台山风景名胜区最近向游客新开放的一个景点，有数量众多的野生猕猴群在景区内分布。太行猕猴，在进化系统上属灵长目猴科，为国家二级保护动物。</t>
  </si>
  <si>
    <t>10001,10002,11466</t>
  </si>
  <si>
    <t>茱萸峰</t>
  </si>
  <si>
    <t>茱萸峰受到历代文人墨客的青睐，这里植被茂密，古树参天，森林覆盖率高达93%，是个天然氧吧。踏千阶的云梯栈道登上海拔1308米的茱萸峰顶，会使人产生“会当凌绝顶，一览众山小”的豪迈气慨。</t>
  </si>
  <si>
    <t>10001,10002,11467</t>
  </si>
  <si>
    <t>焦作红峡谷温泉</t>
  </si>
  <si>
    <t>焦作红峡谷温泉位于焦作云台山修武县七贤镇转盘向西（焦作方向）800米处，总面积280余亩，是一处及生态餐饮、星级住宿、温泉养生、休闲娱乐、农业观光等为一体的综合性绿色生态度假庄园。</t>
  </si>
  <si>
    <t>10001,10002,11468</t>
  </si>
  <si>
    <t>神农山</t>
  </si>
  <si>
    <t>神农山位于沁阳市太行山麓，因炎帝神农氏在这里辨五谷、尝百草、设坛祭天，故而得名神农山。神农山是全球首批世界地质公园，还是儒道佛文化名山，是道教创始人老子筑炉炼丹、成道仙升之所。</t>
  </si>
  <si>
    <t>10001,10002,11469</t>
  </si>
  <si>
    <t>焦作影视城</t>
  </si>
  <si>
    <t>焦作影视城，是中原地区唯一著名的影视基地。影城依山傍水而建，以春秋战国、秦汉、三国时期的文化为背景修建了大批仿古建筑。</t>
  </si>
  <si>
    <t>10001,10002,11470</t>
  </si>
  <si>
    <t>红石峡</t>
  </si>
  <si>
    <t>红石峡，位于榆林市区约北5公里，在明长城口红山脚下的榆溪河谷，当地人也称为“雄石峡”，因为山上都是红色石头，所以得名红石峡。峡谷内山奇水秀，石窟古刹林立，还有陕西省最大的摩岩石刻群。</t>
  </si>
  <si>
    <t>10001,10002,11471</t>
  </si>
  <si>
    <t>泉瀑峡</t>
  </si>
  <si>
    <t>泉瀑峡（又名老潭沟）山雄水秀，峰高瀑急，落差314米的华夏第一高瀑“云台天瀑”就在泉瀑峡尽头，它宛若银河飞落，犹如擎天玉柱，十分壮观。</t>
  </si>
  <si>
    <t>10001,10002,11472</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</si>
  <si>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</si>
  <si>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</si>
  <si>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10001,10002,11473</t>
  </si>
  <si>
    <t>中原绿色庄园景区</t>
  </si>
  <si>
    <t>中原绿色庄园景区，位于濮阳城区西部，是一处集生态保护、观赏游乐、休闲度假为一体的综合性林业公园。作为濮阳最大的旅游景区，这里以清新、质朴、野趣的田园风格，成为濮阳市一道最亮丽的风景线。</t>
  </si>
  <si>
    <t>10001,10002,11474</t>
  </si>
  <si>
    <t>濮阳毛楼生态旅游区</t>
  </si>
  <si>
    <t>毛楼生态旅游区位于濮阳市范县辛庄乡，地界豫鲁两省，南临黄河，北依大堤，景象壮观。是一个具有黄河田园风光特色的生态旅游区。</t>
  </si>
  <si>
    <t>10001,10002,11475</t>
  </si>
  <si>
    <t>冀鲁豫边区革命根据地旧址纪念馆</t>
  </si>
  <si>
    <t>颜村铺有冀鲁豫边区革命根据地旧址纪念馆，老照片和实物在新式灯光的照射下，还原了曾经战斗岁月中的人和事。</t>
  </si>
  <si>
    <t>10001,10002,11476</t>
  </si>
  <si>
    <t>光华科技馆</t>
  </si>
  <si>
    <t>濮阳光华科技馆是在国家、省、市有关部门大力支持下建成的一座现代科普展览、科技活动和休闲娱乐场馆。投资6000余万元，占地2.8万平方米，建筑面积0.6万平方米。</t>
  </si>
  <si>
    <t>10001,10002,11477</t>
  </si>
  <si>
    <t>濮上园</t>
  </si>
  <si>
    <t>濮上园旅游度假区位于濮阳市城区西部，始建于1999年，总面积5935亩，核心景区面积3801亩。其中，绿地面积4296亩，占总面积的82%。</t>
  </si>
  <si>
    <t>10001,10002,11478</t>
  </si>
  <si>
    <t>濮阳海洋馆</t>
  </si>
  <si>
    <t xml:space="preserve"> 濮阳海洋馆洋馆占地9亩，总面积达6000平方米，分鳄鱼、海豚、海龟、海豹、鲨鱼、观赏鱼、中华鲟、娃娃鱼等10多个展区。</t>
  </si>
  <si>
    <t>10001,10002,11479</t>
  </si>
  <si>
    <t>濮阳市博物馆</t>
  </si>
  <si>
    <t>濮阳市博物馆是隶属于濮阳市文化广电新闻出版局的全民性事业单位，成立于1984年。包括陶瓷器、书画、钱币、石器、骨蚌器、青铜器等十六个门类。</t>
  </si>
  <si>
    <t>10001,10002,11480</t>
  </si>
  <si>
    <t>濮阳世锦园</t>
  </si>
  <si>
    <t>世锦园座落在濮阳市龙华区王助乡，占地258.5亩，建有2公顷智能化自控玻璃温室、20栋标准普通温室、1栋日光温室、50亩优质葡萄水果园和2000的高标准组培中心。</t>
  </si>
  <si>
    <t>10001,10002,11481</t>
  </si>
  <si>
    <t>中原杂技博物馆</t>
  </si>
  <si>
    <t>东北庄，河南杂技之乡。</t>
  </si>
  <si>
    <t>10001,10002,11482</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</si>
  <si>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</si>
  <si>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</si>
  <si>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10001,10002,11483</t>
  </si>
  <si>
    <t>大鸿寨风景区</t>
  </si>
  <si>
    <t>大鸿寨风景区集自然、山、水、洞、林为一体，是河南省少有的自然生态旅游区之一。主峰大鸿寨高1156米，驻足山巅，俯视远眺，万壑纵横，群山拱围，峰峦叠翠，气象万千。</t>
  </si>
  <si>
    <t>10001,10002,11484</t>
  </si>
  <si>
    <t>鄢陵花溪温泉</t>
  </si>
  <si>
    <t>令人震撼的花溪温泉，设有高档木屋别墅、室内健身房、休息大厅、温泉豪华客房、花溪私人音乐会所、棋牌室等完善的设施。</t>
  </si>
  <si>
    <t>10001,10002,11485</t>
  </si>
  <si>
    <t>许昌博物馆</t>
  </si>
  <si>
    <t>许昌博物馆是一座中型地方级综合博物馆。馆藏文物一万两千余件，包括青铜器、陶器、瓷器、玉器、字画、画像砖石，其中汉代及三国时期的居多，尤其以汉代画像砖石及陶器为馆藏特色。</t>
  </si>
  <si>
    <t>10001,10002,11486</t>
  </si>
  <si>
    <t>白沙水库</t>
  </si>
  <si>
    <t>白沙湖位于禹州西北30公里。距郑州市60公里。紧邻许洛公路。是集观光、会务、度假、娱乐于一体的自然风景区。白沙水库东起二龙山，西接逍遥岭，长1316米，汇水面积985平方公里，水域面积19.43平方公里。</t>
  </si>
  <si>
    <t>10001,10002,11487</t>
  </si>
  <si>
    <t>曹丞相府</t>
  </si>
  <si>
    <t>曹丞相府位于许昌市老城中心的繁华地带，是在原来曹操大营和办公的遗址上恢复重建的，是国内目前第一个全方位展示曹魏文化的主题景区。</t>
  </si>
  <si>
    <t>10001,10002,11488</t>
  </si>
  <si>
    <t>花都温泉度假区</t>
  </si>
  <si>
    <t>花都温泉度假区位于许昌市鄢陵县，是以温泉和花卉为核心产品的健康养生、休闲度假、旅游观光、商务会议等于一体的多元化大型综合性度假区。</t>
  </si>
  <si>
    <t>10001,10002,11489</t>
  </si>
  <si>
    <t>春秋楼文物景区</t>
  </si>
  <si>
    <t>位于许昌市中心，历史上曾以关公宅、武安王庙、关王庙、“两院英风”庙、关夫子祠、及关帝庙称之。是一处明清风格的古建筑群，属河南省重点文物保护单位。</t>
  </si>
  <si>
    <t>10001,10002,11490</t>
  </si>
  <si>
    <t>神垕古镇</t>
  </si>
  <si>
    <t>神垕古镇位于禹州市西南30公里处，驰名中外的钧瓷文化发祥地，是中国北方陶瓷的主要产地和集散地，是五千多年陶瓷文化积淀而成的具有典型区域特色的历史文化名镇。</t>
  </si>
  <si>
    <t>10001,10002,11491</t>
  </si>
  <si>
    <t>文峰塔</t>
  </si>
  <si>
    <t>文峰塔建于明万历四十二年（公元1614年），距今已有400年历史。因建于文明寺内，又名文明塔或文明寺塔。</t>
  </si>
  <si>
    <t>10001,10002,11492</t>
  </si>
  <si>
    <t>沙澧河风景区</t>
  </si>
  <si>
    <t>沙澧河风景区横穿漯河市区，有沙河、澧河两条河流穿越景区，是当地市民休闲娱乐、水上运动和健身运动的场所。景区内绿树成荫，是当地的城市氧吧，充满了田园风光。</t>
  </si>
  <si>
    <t>10001,10002,11493</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</si>
  <si>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</si>
  <si>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</si>
  <si>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10001,10002,11494</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</si>
  <si>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</si>
  <si>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</si>
  <si>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10001,10002,11495</t>
  </si>
  <si>
    <t>许慎墓</t>
  </si>
  <si>
    <t>许慎墓，全国重点文物保护单位，位于河南省漯河市召陵区，姬石乡许庄村东土岗上。东南3公里为汉召陵故城，西1公里为沙河（即氵隐 水）。墓冢高5米，周长33米。</t>
  </si>
  <si>
    <t>10001,10002,11496</t>
  </si>
  <si>
    <t>神州鸟园</t>
  </si>
  <si>
    <t>神州鸟园属于漯河市开源旅游景区内，是景区内的大型鸟文化主体公园。景区以休闲旅游为特色，主要景点有神州鸟园，以老漯河历史文化为背景的河上街古镇，儿童乐园之一童话世界。</t>
  </si>
  <si>
    <t>10001,10002,11497</t>
  </si>
  <si>
    <t>许慎文化园</t>
  </si>
  <si>
    <t>许慎文化园以许慎墓为核心，按传统规制对称布局三区一轴，十二个节点，由南向北分布在三级台地之上，共分广场服务区、中心展示区、墓冢保护区三大功能区，。</t>
  </si>
  <si>
    <t>10001,10002,11498</t>
  </si>
  <si>
    <t>小商桥</t>
  </si>
  <si>
    <t>小商桥景区位于漯河市临颍县城南皇帝庙乡小商桥村。景区北距南街村10公里，南距漯河市区12公里，西靠京广铁路，东临107国道，地理位置十分重要。</t>
  </si>
  <si>
    <t>10001,10002,11499</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</si>
  <si>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</si>
  <si>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</si>
  <si>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10001,10002,11500</t>
  </si>
  <si>
    <t>杨再兴纪念园</t>
  </si>
  <si>
    <t>杨再兴陵园，位于临颍县黄帝庙乡小商桥村东，当地俗称“杨爷墓”。杨再兴陵园呈长方形，坐北朝南，占地12000平方米，园内古柏苍翠，为仿宋建筑群体。</t>
  </si>
  <si>
    <t>10001,10002,11501</t>
  </si>
  <si>
    <t>漯河人民公园</t>
  </si>
  <si>
    <t xml:space="preserve">漯河市人民公园始建于1970年，位于漯河市中心区域，西临市交通主干道交通路，南接繁华商贸街八一路，东临火车让、汽车站交通枢纽，占地面积114.13亩。
</t>
  </si>
  <si>
    <t>10001,10002,11502</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</si>
  <si>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</si>
  <si>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</si>
  <si>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10001,10002,11503</t>
  </si>
  <si>
    <t>虢国博物馆</t>
  </si>
  <si>
    <t>虢国墓地是我国迄今为止发现的唯一一处规模宏大、等级齐全、排列有序、保存完好的西周、春秋时期大型邦国公墓，总面积32.45万平方米。从1956年发现至今，探明各类遗址800余处，出土文物近3万件。</t>
  </si>
  <si>
    <t>10001,10002,11504</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</si>
  <si>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</si>
  <si>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</si>
  <si>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10001,10002,11505</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</si>
  <si>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</si>
  <si>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</si>
  <si>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10001,10002,11506</t>
  </si>
  <si>
    <t>黄河丹峡旅游风景区</t>
  </si>
  <si>
    <t>黄河丹峡，位于三门峡市渑池县城以北21公里黄河岸边，整条峡谷由红色石英砂岩构成，从谷底到崖壁全成红褐色。12亿年前这里曾是一片汪洋大海，丹峡正是沧海桑田的有力见证。</t>
  </si>
  <si>
    <t>10001,10002,11507</t>
  </si>
  <si>
    <t>三门峡大坝</t>
  </si>
  <si>
    <t>黄河在三门峡市全长120公里，形成了水势浩渺的壮观景象，其中以黄河大坝景致最为壮观。大坝主坝为混凝土重力坝，坝长713.2米，最大坝高106米。</t>
  </si>
  <si>
    <t>10001,10002,11508</t>
  </si>
  <si>
    <t>函谷关历史文化旅游区</t>
  </si>
  <si>
    <t>函谷关历史文化旅游区主要景点有太初宫、道圣宫、道家养生园、藏经楼、瞻紫楼、鸡鸣台、碑林、蜡像馆、博物馆、关楼、函关古道等20余处。</t>
  </si>
  <si>
    <t>10001,10002,11509</t>
  </si>
  <si>
    <t>陕州地坑院</t>
  </si>
  <si>
    <t>陕州地坑院景区位于周召分陕而治的界碑所在地，位于三门峡陕县县城南端，郑西高铁专线、陇海铁路、310国道、209国道、连霍高速公路傍景区而过，交通便利。</t>
  </si>
  <si>
    <t>10001,10002,11510</t>
  </si>
  <si>
    <t>豫西大峡谷风景区</t>
  </si>
  <si>
    <t>豫西大峡谷风景区，位于豫、秦、晋三省结合部的三门峡市卢氏县官道口镇境内。峡谷呈东西走向，象一条由西向东延展的飘带，总长度30余公里，由大大小小的瀑布及多个潭池组成。</t>
  </si>
  <si>
    <t>10001,10002,11511</t>
  </si>
  <si>
    <t>翡翠丽池温泉养生中心</t>
  </si>
  <si>
    <t>翡翠丽池温泉中心是由力恒（中国）集团投资建造的高档温泉养生会馆，由中国最卓越的洗浴品牌——郑州大浪淘沙酒店管理公司经营管理。</t>
  </si>
  <si>
    <t>10001,10002,11512</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</si>
  <si>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</si>
  <si>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</si>
  <si>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10001,10002,11513</t>
  </si>
  <si>
    <t>商丘古城景区</t>
  </si>
  <si>
    <t>商丘古城，是明清时期的归德府城，古城始建于明朝正德六年（公元1511年）。商丘古城由砖城、城湖、城廓三部分构成，外圆内方，呈现一个古钱币造型，建筑十分独特。</t>
  </si>
  <si>
    <t>10001,10002,11514</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</si>
  <si>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</si>
  <si>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</si>
  <si>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10001,10002,11515</t>
  </si>
  <si>
    <t>阏伯台</t>
  </si>
  <si>
    <t>阏伯台又叫火星台、火神台，位于商丘古城西南1.5公里处。现存阏伯台如墓状，高35米，周长270米，夯土筑成。层层夯土中夹杂不少汉代的瓦片与陶片，可能是汉代所筑。</t>
  </si>
  <si>
    <t>10001,10002,11516</t>
  </si>
  <si>
    <t>八关斋</t>
  </si>
  <si>
    <t>八关斋位于商丘古城南门外的古宋河畔，“月下老人”、“千里姻缘一线牵”的故事就发生在这里。“八关斋”是佛教用语，是指男女信徒在这一昼夜中所遵守的不杀生、不偷盗，不邪淫，不妄语，不饮酒。</t>
  </si>
  <si>
    <t>10001,10002,11517</t>
  </si>
  <si>
    <t>淮海战役陈官庄纪念馆</t>
  </si>
  <si>
    <t>淮海战役陈官庄纪念馆位于永城陈官庄村南，311国道北侧，是为纪念淮海战役第三阶段陈官庄地区歼灭战中牺牲的烈士而建。</t>
  </si>
  <si>
    <t>10001,10002,11518</t>
  </si>
  <si>
    <t>黄河故道</t>
  </si>
  <si>
    <t>黄河最初流经商丘是宋绍兴二年，金太宗天会十年（1132年）。到清咸丰五年（1855年）改道北徙，流经商丘境内共723年。</t>
  </si>
  <si>
    <t>10001,10002,11519</t>
  </si>
  <si>
    <t>壮悔堂</t>
  </si>
  <si>
    <t>位于商丘古城北门内，为明末清初才子侯方域壮年著书处，是一明三暗、前出后包、上下两层的硬山式建筑。这里制作有三组共12个蜡像，有侯方域和常氏夫人、香君拂琴、雪苑论事等场景。</t>
  </si>
  <si>
    <t>10001,10002,11520</t>
  </si>
  <si>
    <t>应天书院</t>
  </si>
  <si>
    <t>商丘市的应天书院，与嵩阳书院、岳麓书院、白鹿洞书院并称为中国古代四大书院。应天书院为五代后晋时的商丘人杨悫所开办。</t>
  </si>
  <si>
    <t>10001,10002,11521</t>
  </si>
  <si>
    <t>白云寺</t>
  </si>
  <si>
    <t>位于河南省民权县城西南20公里的白云焦，即民权县城白云寺村。寺坐北朝南，沿中轴经由前到后为韦驮殿、大雄宝殿。</t>
  </si>
  <si>
    <t>10001,10002,11522</t>
  </si>
  <si>
    <t>太昊伏羲陵</t>
  </si>
  <si>
    <t>太昊伏羲陵，也就是“三皇之首”太昊伏羲氏的陵庙，位于周口市淮阳县城以北1.5公里处，因为伏羲（也就是太昊）是被中华民族公认的“人文始祖”，所以这里也被称为“天下第一陵”。</t>
  </si>
  <si>
    <t>10001,10002,11523</t>
  </si>
  <si>
    <t>周口关帝庙</t>
  </si>
  <si>
    <t>清康熙年间由山西、陕西旅周的商人集资兴建，整个建筑群布局严谨精巧，殿堂宏伟壮观，雕刻精湛瑰丽，装饰富丽华美，素以其巧夺天工的艺术雕刻著称于世。</t>
  </si>
  <si>
    <t>10001,10002,11524</t>
  </si>
  <si>
    <t>太清宫</t>
  </si>
  <si>
    <t>位于周口市鹿邑县城东5公里的太清宫镇的东北隅，是老子的诞生地，也是祭祀老子的祠庙。该遗址时代早，跨度大，保存完好，文化内涵丰富，具有很高的价值。</t>
  </si>
  <si>
    <t>10001,10002,11525</t>
  </si>
  <si>
    <t>老君台</t>
  </si>
  <si>
    <t>老君台，位于鹿邑县城东北隅。为纪念老子而修建。据清光绪《鹿邑县志》记述：“天宝二年（734年）建太清坛。文昌宫于台记。”台高13米，是一座以古代大砖构筑。</t>
  </si>
  <si>
    <t>10001,10002,11526</t>
  </si>
  <si>
    <t>弦歌台</t>
  </si>
  <si>
    <t>位于淮阳县城西南隅水静如练的南坛湖中，这里红连映日，碧荷接天，风景优美，景色宜人。弦歌台，又名厄台、绝粮祠，是纪念孔子当年厄于陈蔡绝日弦歌不止而建造的。</t>
  </si>
  <si>
    <t>10001,10002,11527</t>
  </si>
  <si>
    <t>老子故里旅游区</t>
  </si>
  <si>
    <t>老子故里旅游区，位于周口市鹿邑县境内，旅游区内包含鹿邑县境内的多个景点。其中县城以东的太清宫镇，据说是老子诞生地，通常这里也被认为是狭义的“老子故里”。</t>
  </si>
  <si>
    <t>10001,10002,11528</t>
  </si>
  <si>
    <t>吉鸿昌纪念馆</t>
  </si>
  <si>
    <t>位于河南省周口市扶沟县城。江泽民同志为该馆题写馆名，为纪念伟大的抗日民族英雄吉鸿昌而建。</t>
  </si>
  <si>
    <t>10001,10002,11529</t>
  </si>
  <si>
    <t>明道宫</t>
  </si>
  <si>
    <t>位于老子故里鹿邑县城内，始建于汉代,兴盛于唐宋。中国古代伟大思想家、哲学家、道家学派创始人老子传道讲学的纪念性建筑群。</t>
  </si>
  <si>
    <t>10001,10002,11530</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</si>
  <si>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</si>
  <si>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</si>
  <si>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10001,10002,11531</t>
  </si>
  <si>
    <t>袁世凯故居</t>
  </si>
  <si>
    <t>袁世凯故居位于今河南省周口市项城市。这里是袁世凯小时候生活的地方，原建筑规模宏大，总占地18万平方米，楼瓦房500余间，分设住宅、学校、兵营、花园等。</t>
  </si>
  <si>
    <t>10001,10002,11532</t>
  </si>
  <si>
    <t>嵖岈山风景区</t>
  </si>
  <si>
    <t>嵖岈山风景区位于驻马店市遂平县境内，这里既是中国古典名著《西游记》作者吴承恩隐居著述、获取灵感的宝地，也是中央电视台《西游记》剧组主要外景地之一。</t>
  </si>
  <si>
    <t>10001,10002,11533</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</si>
  <si>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</si>
  <si>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</si>
  <si>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10001,10002,11534</t>
  </si>
  <si>
    <t>铜山湖森林公园</t>
  </si>
  <si>
    <t>铜山位于驻马店市泌阳县境内，南依桐柏山，东连确山，北和伏牛山遥遥相望，驻马店至南阳的高等级公路横贯境内。自古以“险似华山，秀似黄山”而被冠为“小武当”之称。</t>
  </si>
  <si>
    <t>10001,10002,11535</t>
  </si>
  <si>
    <t>梁祝故里</t>
  </si>
  <si>
    <t>河南省汝南县梁祝镇是千古绝唱——梁祝传说故事的发生地，有梁祝故里之称，该镇境内一直存有梁山伯墓、祝英台墓、泪井、一步三孔桥、曹桥、红罗山书院、白衣阁等最为完整的梁祝故事遗址。</t>
  </si>
  <si>
    <t>10001,10002,11536</t>
  </si>
  <si>
    <t>天中山</t>
  </si>
  <si>
    <t>天中山又名天台山，原是一座圆形小山，占地约540方米，高3.6米，位于汝南县城北两公里处。因颜真卿亲书“天中山”的碑文而得名。</t>
  </si>
  <si>
    <t>10001,10002,11537</t>
  </si>
  <si>
    <t>铜山风景区</t>
  </si>
  <si>
    <t>铜山风景区位于河南省驻马店市泌阳县境内，它南依桐柏山，东连确山，北和伏牛山遥遥相望 ，驻马店至南阳的高等级公路横贯境内。它自古以“险似华山，秀似黄山”而被冠为“小武当”之称。</t>
  </si>
  <si>
    <t>10001,10002,11538</t>
  </si>
  <si>
    <t>薄山湖</t>
  </si>
  <si>
    <t>薄山湖景区位于驻马店市南40公里处，沿湖四周，群山环抱、峰峦隐现、峡谷纵横、苍松翠竹、湖光山色，一日景多变，四季情趣异。</t>
  </si>
  <si>
    <t>10001,10002,11539</t>
  </si>
  <si>
    <t>宿鸭湖风景区</t>
  </si>
  <si>
    <t>宿鸭湖建于1958年，是亚洲最大的平原人工水库。水库位于汝南县城西6公里，面积239平方公里，北起玉皇庙，南至野猪岗，东临桂庄，西到别桥。</t>
  </si>
  <si>
    <t>10001,10002,11540</t>
  </si>
  <si>
    <t>驻马店森林公园</t>
  </si>
  <si>
    <t>驻马店森林公园，经过园林部门的全面规划，十年建设，如今已形成706亩林地和108亩水面，森林覆盖率达90%，有效地改善了局部小气候，引来多种鸟在此安家。</t>
  </si>
  <si>
    <t>10001,10002,11541</t>
  </si>
  <si>
    <t>杨靖宇将军旧居</t>
  </si>
  <si>
    <t>杨靖宇将军旧居纪念馆位于驻马店市南5公里，京广铁路东侧的驿城区古城乡的李湾村，始建于1966年秋，后在十年动乱中停工，1981年扩建后开放，建筑面积为4466平方米。</t>
  </si>
  <si>
    <t>10001,10002,11542</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</si>
  <si>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</si>
  <si>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</si>
  <si>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10001,10002,11543</t>
  </si>
  <si>
    <t>内乡县衙博物馆</t>
  </si>
  <si>
    <t>内乡县衙始建于元朝大德八年（公元1304年）， 重建于清代，占地2万多平方米，厅堂房舍280余间。 是我国保存最完好的封建社会县级官署衙门， 全国重点文物保护单位。</t>
  </si>
  <si>
    <t>10001,10002,11544</t>
  </si>
  <si>
    <t>老界岭</t>
  </si>
  <si>
    <t>老界岭旅游度假风景区，位于南阳市西峡县境内东北，南阳与洛阳交汇处，是伏牛山地质公园核心区，景区主峰犄角尖海拔约2200米，是伏牛山和中原地区的最高峰。</t>
  </si>
  <si>
    <t>10001,10002,11545</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</si>
  <si>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</si>
  <si>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</si>
  <si>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10001,10002,11546</t>
  </si>
  <si>
    <t>莲花温泉</t>
  </si>
  <si>
    <t>莲花温泉水城位于皇路店镇，背靠风景秀丽的鸭河游览区，风光旖旎，集温泉洗浴、休闲健康、生态旅游等为一体，拥有千余种莲池，建有长达1.5公里的盆景长廊。</t>
  </si>
  <si>
    <t>10001,10002,11547</t>
  </si>
  <si>
    <t>南阳府衙</t>
  </si>
  <si>
    <t>南阳府衙始建于公元1271年，历经元、明、清、中华民国、中华人民共和国五个历史时期，共历199任知府。它是中国惟一保存完整的府级官署衙门，现在辟为南阳知府衙门博物馆。</t>
  </si>
  <si>
    <t>10001,10002,11548</t>
  </si>
  <si>
    <t>南阳武侯祠</t>
  </si>
  <si>
    <t>南阳武侯祠又叫诸葛亮庵，是为纪念三国时期著名的军事家诸葛亮而修建的大型祠堂建筑群，也是诸葛亮“躬耕南阳”的故址和刘备“三顾茅庐”、“草庐对策”故事的发生地。</t>
  </si>
  <si>
    <t>10001,10002,11549</t>
  </si>
  <si>
    <t>山陕会馆</t>
  </si>
  <si>
    <t>山陕会馆位于南阳社旗县，始建于清乾隆二十一年（1756年），经嘉庆、道光、咸丰、同治、至光绪十八年（1892年）竣工，共历六帝136年。</t>
  </si>
  <si>
    <t>10001,10002,11550</t>
  </si>
  <si>
    <t>宝天曼生态旅游区</t>
  </si>
  <si>
    <t>宝天曼生态旅游区，是同纬度中生态结构保存最为完整的地方，遮天蔽日的原始森林里生活着众多野生动植物，被誉为“天然的物种宝库”、“中州的一颗明珠”。</t>
  </si>
  <si>
    <t>10001,10002,11551</t>
  </si>
  <si>
    <t>香严寺</t>
  </si>
  <si>
    <t>香严寺景区位于南水北调中线渠首和亚洲第一人工湖的丹江小太洋西岸，与道教名山武当山遥遥相望，并且与洛阳白马寺、嵩山少林寺、开封相国寺并称为中原四大名寺。</t>
  </si>
  <si>
    <t>10001,10002,11552</t>
  </si>
  <si>
    <t>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</si>
  <si>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</si>
  <si>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10001,10002,11553</t>
  </si>
  <si>
    <t>茗阳汤泉</t>
  </si>
  <si>
    <t>茗阳汤泉位于商城县西南20公里的雷山脚下，是一处风光秀丽的温泉区。共有8个泉眼，泉水中含有硫、硫化氢、锶、钡等多种矿物质，水质优良，具有奇妙的治疗作用。</t>
  </si>
  <si>
    <t>10001,10002,11554</t>
  </si>
  <si>
    <t>波尔登森林公园</t>
  </si>
  <si>
    <t>波尔登森林公园位于信阳鸡公山自然保护区李家寨实验区内，因英国林学家波尔登与我国林学家韩安先生、冯玉祥将军于1918年在此创建林场而得名，是集休闲度假、科学考察、观光游览于一体的综合性旅游景区。</t>
  </si>
  <si>
    <t>10001,10002,11555</t>
  </si>
  <si>
    <t>震雷山</t>
  </si>
  <si>
    <t>雷山风景区座落在平桥区城南，占地19.2平方公里，西侧是由南向北流的东双河、杜河在此交汇流人海河．南侧和公路向南通向另一名胜鸡公山，向西达国家级名湖——南湾湖。</t>
  </si>
  <si>
    <t>10001,10002,11556</t>
  </si>
  <si>
    <t>香山湖国家水利风景区</t>
  </si>
  <si>
    <t>香山湖国家水利风景区，处鄂豫皖结合部的新县，位于县城东南6公里处，京九铁路横穿县境，距景区直线距离2公里，南距武汉160公里，北距信阳110公里，郑州290公里。</t>
  </si>
  <si>
    <t>10001,10002,11557</t>
  </si>
  <si>
    <t>鸡公山风景区</t>
  </si>
  <si>
    <t>鸡公山因为山势宛如一只昂首展翅、引颈啼鸣的雄鸡而得名。这里是我国南方和北方的天然分界线，有“青分楚豫”之称。而对于普通游客来说，这里是一个登山运动、消暑度假的场所。</t>
  </si>
  <si>
    <t>10001,10002,11558</t>
  </si>
  <si>
    <t>黄柏山国家森林公园</t>
  </si>
  <si>
    <t xml:space="preserve">黄柏山国家森林公园位于河南商城县西南部，距县城60公里，南邻湖北，东接安徽。林区面积4010公顷，森林覆盖率高达97%，空气新鲜，素有“天然氧吧”之称。 </t>
  </si>
  <si>
    <t>10001,10002,11559</t>
  </si>
  <si>
    <t>西九华山风景区</t>
  </si>
  <si>
    <t>位于信阳市固始县东南部的西九华山，据说是地藏王菩萨的另一个道场。西九华山景区最为值得称道的是山中成片的竹海和森林，还有万亩茶园。</t>
  </si>
  <si>
    <t>10001,10002,11560</t>
  </si>
  <si>
    <t>浉河公园</t>
  </si>
  <si>
    <t>浉河公园位于信阳市浉河区浉河河畔，解放路与申城大道路口，开放于1980年，是信阳市中心城区的一座综合性公园。</t>
  </si>
  <si>
    <t>10001,10002,11561</t>
  </si>
  <si>
    <t>金刚台峡谷漂流</t>
  </si>
  <si>
    <t>金刚台峡谷漂流全长5.8公里，总落差175米，1米以上落差30余处，其中9米以上落差至少6处，并有景色各异的十八怪潭。金刚台峡谷溪水清澈见底，野生娃娃鱼在溪流中时隐时现，景色优美。</t>
  </si>
  <si>
    <t>10001,10002,11562</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</si>
  <si>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</si>
  <si>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</si>
  <si>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10001,10002,11563</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</si>
  <si>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</si>
  <si>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</si>
  <si>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10001,10002,11564</t>
  </si>
  <si>
    <t>黄陂云雾山</t>
  </si>
  <si>
    <t>江汉路步行街是国内著名的百年商业老街。这里曾经是英租界，街上拥有十几幢近代优秀建筑，整条街就是二十世纪建筑博物馆。江汉路步行街，南起沿江大道的江汉关大楼，北至解放大道。</t>
  </si>
  <si>
    <t>10001,10002,11565</t>
  </si>
  <si>
    <t>归元寺</t>
  </si>
  <si>
    <t>归元禅寺占地10公顷，有殿舍200余间，各类佛教经典7000余卷。归元禅寺属于佛教禅宗五家七宗之一的曹洞宗，故称归元禅寺。归元禅寺又被称为“汉西一境”，是因其古树参天，花木繁茂的人文境致而得。</t>
  </si>
  <si>
    <t>10001,10002,11566</t>
  </si>
  <si>
    <t>湖北省博物馆</t>
  </si>
  <si>
    <t>湖北博物馆由综合陈列馆、楚文化馆、编钟馆等三座仿古建筑构成，布局体现了古楚国建筑的“一台一殿”、“多台成组”的高台建筑布局格式，具有鲜明的古楚文化和古长江文明的特征。</t>
  </si>
  <si>
    <t>10001,10002,11567</t>
  </si>
  <si>
    <t>黄陂木兰文化生态旅游区</t>
  </si>
  <si>
    <t>木兰文化生态旅游区由木兰山、木兰天池、木兰草原、木兰云雾山四大景区组成。这里有千年宗教名胜木兰山；想看森林，这里有幽谷美景、浪漫山水的国家森林公园木兰天池；有华中唯一的草原风情景区木兰草原；有万亩杜鹃，有10万株野生樱花。</t>
  </si>
  <si>
    <t>10001,10002,11568</t>
  </si>
  <si>
    <t>锦里沟</t>
  </si>
  <si>
    <t>锦里沟由环湖风情体验区、峡谷游览区和寨王文化展示区三个部分组成。游线全长12公里，是武汉市唯一的土苗文化风情旅游区，也是最大的自然山水度假区。总面积约10平方公里，为国家AAAA级景区。</t>
  </si>
  <si>
    <t>10001,10002,11569</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</si>
  <si>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</si>
  <si>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</si>
  <si>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10001,10002,11570</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</si>
  <si>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</si>
  <si>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</si>
  <si>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10001,10002,11571</t>
  </si>
  <si>
    <t>武汉欢乐谷</t>
  </si>
  <si>
    <t>大型主题乐园，园中有上百种游乐项目，可以体验极速飞车、霹雳战车和飓风飞椅，感受速度和失重带来的心灵颤抖；可以观赏杂技和4D电影；每天这里还有很多表演：桑巴狂欢大巡游、巅峰音乐秀等，让你嗨得停不下来。</t>
  </si>
  <si>
    <t>10001,10002,11572</t>
  </si>
  <si>
    <t>仙岛湖</t>
  </si>
  <si>
    <t>仙岛湖植被优良，物种群集，且湖岸岩洞成群，洞内成溪。版图面积276平方公里，1002个岛镶嵌在4.6万亩的水面上，恰似银河星座，不是仙境胜似仙境，享有“荆楚第一奇湖”之美誉。</t>
  </si>
  <si>
    <t>10001,10002,11573</t>
  </si>
  <si>
    <t>小雷山</t>
  </si>
  <si>
    <t>小雷山以神奇的石景闻名遐迩，石松，石床，石屋等近百处石景，鬼斧神工，各具特色。各景点有宝塔，亭台，楼阁，庙宇点缀其中。小雷山是一幅瑰丽的山水画，是一座神奇的石头城，是闻名中外的游览胜地。</t>
  </si>
  <si>
    <t>10001,10002,11574</t>
  </si>
  <si>
    <t>七峰山</t>
  </si>
  <si>
    <t>景区由七峰山、三教山、大王山、龙山、虎山等数十座山岭组成，前雅后巍，峻秀雄伟，气势磅礴，其喀斯特溶岩地质地貌为周边少见。主峰南岩峰海拔862.7米，为黄石最高峰。</t>
  </si>
  <si>
    <t>10001,10002,11575</t>
  </si>
  <si>
    <t>磁湖</t>
  </si>
  <si>
    <t>磁湖，位于湖北省黄石市市区，是一座美丽的城中湖，当地人又称张家湖、南湖；相传古时候湖中有大量的磁石，由此得名。磁湖风景区青山环抱，湖岸线曲折，总长为38.5公里，整个景区秀丽清新。</t>
  </si>
  <si>
    <t>10001,10002,11576</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</si>
  <si>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</si>
  <si>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</si>
  <si>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10001,10002,11577</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</si>
  <si>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</si>
  <si>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</si>
  <si>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10001,10002,11578</t>
  </si>
  <si>
    <t>10001,10002,11579</t>
  </si>
  <si>
    <t>10001,10002,11580</t>
  </si>
  <si>
    <t>10001,10002,11581</t>
  </si>
  <si>
    <t>10001,10002,11582</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</si>
  <si>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</si>
  <si>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</si>
  <si>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10001,10002,11583</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</si>
  <si>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</si>
  <si>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</si>
  <si>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10001,10002,11584</t>
  </si>
  <si>
    <t>武当山</t>
  </si>
  <si>
    <t>武当山位于湖北省北部十堰市境内，山势雄伟，面临丹江口水库，背依神农架林区。是我国著名的道教圣地之一。 武当山有七十二峰﹑三十六岩﹑二十四涧﹑十一洞﹑三潭﹑九泉﹑十池﹑九井﹑十石﹑九台等胜景﹐</t>
  </si>
  <si>
    <t>10001,10002,11585</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</si>
  <si>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</si>
  <si>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</si>
  <si>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10001,10002,11586</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</si>
  <si>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</si>
  <si>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</si>
  <si>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10001,10002,11587</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</si>
  <si>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</si>
  <si>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</si>
  <si>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10001,10002,11588</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</si>
  <si>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</si>
  <si>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</si>
  <si>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10001,10002,11589</t>
  </si>
  <si>
    <t>10001,10002,11590</t>
  </si>
  <si>
    <t>10001,10002,11591</t>
  </si>
  <si>
    <t>10001,10002,11592</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</si>
  <si>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</si>
  <si>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</si>
  <si>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10001,10002,11593</t>
  </si>
  <si>
    <t>清江画廊</t>
  </si>
  <si>
    <t>位于宜昌市长阳县境内的清江，是古代巴人的发祥地、土家人的母亲河，有古诗中写道：“三百里清江美如画，三百里长阳似画廊”，清江画廊风景区因此得名。</t>
  </si>
  <si>
    <t>10001,10002,11594</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</si>
  <si>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</si>
  <si>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</si>
  <si>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10001,10002,11595</t>
  </si>
  <si>
    <t>瞿塘峡</t>
  </si>
  <si>
    <t>瞿塘峡两岸如削，岩壁高耸，大江在悬崖绝壁中汹涌奔流，自古就有“险莫若剑阁，雄莫若夔”的美称。</t>
  </si>
  <si>
    <t>10001,10002,11596</t>
  </si>
  <si>
    <t>屈原故里</t>
  </si>
  <si>
    <t>屈原故里景区，位于宜昌市秭归县城内（新县城）。秭归县是战国时代伟大诗人屈原的故乡，在老秭归县城东门外（现在已被淹没），矗立着一座高大的牌坊，上书“屈原故里”四字，是郭沫若的手书。</t>
  </si>
  <si>
    <t>10001,10002,11597</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</si>
  <si>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</si>
  <si>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</si>
  <si>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10001,10002,11598</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</si>
  <si>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</si>
  <si>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</si>
  <si>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10001,10002,11599</t>
  </si>
  <si>
    <t>10001,10002,11600</t>
  </si>
  <si>
    <t>10001,10002,11601</t>
  </si>
  <si>
    <t>10001,10002,11602</t>
  </si>
  <si>
    <t>古隆中</t>
  </si>
  <si>
    <t>襄阳郊外约15公里的隆中风景区，是传说中三国时期诸葛亮躬耕务农的隐居地，这里也是“三顾茅庐”、“隆中对策”等故事的发生地</t>
  </si>
  <si>
    <t>10001,10002,11603</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</si>
  <si>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</si>
  <si>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</si>
  <si>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10001,10002,11604</t>
  </si>
  <si>
    <t>中国唐城</t>
  </si>
  <si>
    <t>中国唐城位于文化底蕴深厚、自然风光秀美的岘山临江风景区，东连汉水，南眺鹿门，西依岘山，北接古城，为游人呈现“一枕春梦，浪漫唐城”的极致之旅。</t>
  </si>
  <si>
    <t>10001,10002,11605</t>
  </si>
  <si>
    <t>夫人城</t>
  </si>
  <si>
    <t>夫人城位于巍峨雄壮的襄阳城西北角，是与襄阳城紧紧相联的一座城外城。城墙高6米有余，周长约100米。城墙朝北的一方正中嵌有大型石匾，上书“夫人城”三个苍劲有力的大字。</t>
  </si>
  <si>
    <t>10001,10002,11606</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</si>
  <si>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</si>
  <si>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</si>
  <si>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10001,10002,11607</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</si>
  <si>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</si>
  <si>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</si>
  <si>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10001,10002,11608</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</si>
  <si>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</si>
  <si>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</si>
  <si>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10001,10002,11609</t>
  </si>
  <si>
    <t>10001,10002,11610</t>
  </si>
  <si>
    <t>10001,10002,11611</t>
  </si>
  <si>
    <t>10001,10002,11612</t>
  </si>
  <si>
    <t>莲花山旅游区</t>
  </si>
  <si>
    <t>莲花山旅游区，位于鄂州市洋澜湖畔，景区内有元明塔、六合园、碑林等人文景观多处，尤以当今世界上规模最大的文化碑林——莲花山碑林而闻名遐迩。景区内峰峦叠翠、山清水秀</t>
  </si>
  <si>
    <t>10001,10002,11613</t>
  </si>
  <si>
    <t>鄂州西山风景区</t>
  </si>
  <si>
    <t>鄂州西山，古称樊山，因在吴王古都──今鄂州市区之西，故名西山。西山集雄险秀幽奇旷于一身，是不可多得的江南名山，湖北省首批四大风景区之一。</t>
  </si>
  <si>
    <t>10001,10002,11614</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</si>
  <si>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</si>
  <si>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</si>
  <si>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10001,10002,11615</t>
  </si>
  <si>
    <t>武汉东海洋世界</t>
  </si>
  <si>
    <t>武汉东海洋世界是一座集娱乐体验、海洋生物展示、3D画展、科技体验、生活休闲于一体的大型海洋水族体验馆。其中海洋世界共有三大主题，分别为海洋生物展、海洋剧场系列、嘉年华系列。</t>
  </si>
  <si>
    <t>10001,10002,11616</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</si>
  <si>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</si>
  <si>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</si>
  <si>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10001,10002,11617</t>
  </si>
  <si>
    <t>观音阁</t>
  </si>
  <si>
    <t>万里长江，险称天堑，上起巴蜀，下至吴淞，唯鄂州观音阁雄踞矶头，宛如中流砥柱。气势磅礴。故又被誉为“万里长江第一阁”。</t>
  </si>
  <si>
    <t>10001,10002,11618</t>
  </si>
  <si>
    <t>10001,10002,11619</t>
  </si>
  <si>
    <t>10001,10002,11620</t>
  </si>
  <si>
    <t>10001,10002,11621</t>
  </si>
  <si>
    <t>10001,10002,11622</t>
  </si>
  <si>
    <t>天河风景区</t>
  </si>
  <si>
    <t>天河景区位于大洪山风景名胜区绿林景区内，山青水秀峡谷洞奇。景区由天河皮筏漂流、天门观竹排闯滩、清流峡、通天洞、高关水库、和白龙山庄等六大景区组成。</t>
  </si>
  <si>
    <t>10001,10002,11623</t>
  </si>
  <si>
    <t>空山洞</t>
  </si>
  <si>
    <t>“鄂中第一溶洞”——湖北荆门空山洞，洞府深邃。洞内石开七窍，泉奏八音，笋柱峭拔，乳花缤纷，天造地设四百景，鬼斧神工八千奇，“石蕴玉而山辉，水怀珠而川媚”，被誉为华中第一溶洞。</t>
  </si>
  <si>
    <t>10001,10002,11624</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</si>
  <si>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</si>
  <si>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</si>
  <si>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10001,10002,11625</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</si>
  <si>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</si>
  <si>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</si>
  <si>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10001,10002,11626</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</si>
  <si>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</si>
  <si>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</si>
  <si>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10001,10002,11627</t>
  </si>
  <si>
    <t>黄仙洞</t>
  </si>
  <si>
    <t>黄仙洞位于大洪山脉南麓，相传黄石公曾在此休憩，故得名黄仙洞。洞内拥有四个世界级景级景观：边石池大厅、钙膜片边坝、石将军溶蚀石牙、三拱门景观。</t>
  </si>
  <si>
    <t>10001,10002,11628</t>
  </si>
  <si>
    <t>10001,10002,11629</t>
  </si>
  <si>
    <t>10001,10002,11630</t>
  </si>
  <si>
    <t>10001,10002,11631</t>
  </si>
  <si>
    <t>10001,10002,11632</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</si>
  <si>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</si>
  <si>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</si>
  <si>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10001,10002,11633</t>
  </si>
  <si>
    <t>董永公园</t>
  </si>
  <si>
    <t>董永公园位于孝感市槐荫大道东段，1984年建成，2008年重建。占地75亩，分为三个区域。园内有孝子祠、仙女池、槐荫树、鸳鸯楼、理丝桥、涤丝亭、白步梯和升仙台等景点12处。</t>
  </si>
  <si>
    <t>10001,10002,11634</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</si>
  <si>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</si>
  <si>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</si>
  <si>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10001,10002,11635</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</si>
  <si>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</si>
  <si>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</si>
  <si>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10001,10002,11636</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</si>
  <si>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</si>
  <si>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</si>
  <si>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10001,10002,11637</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</si>
  <si>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</si>
  <si>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</si>
  <si>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10001,10002,11638</t>
  </si>
  <si>
    <t>10001,10002,11639</t>
  </si>
  <si>
    <t>10001,10002,11640</t>
  </si>
  <si>
    <t>10001,10002,11641</t>
  </si>
  <si>
    <t>10001,10002,11642</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</si>
  <si>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</si>
  <si>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</si>
  <si>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10001,10002,11643</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</si>
  <si>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</si>
  <si>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</si>
  <si>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10001,10002,11644</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</si>
  <si>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</si>
  <si>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</si>
  <si>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10001,10002,11645</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</si>
  <si>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</si>
  <si>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</si>
  <si>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10001,10002,11646</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</si>
  <si>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</si>
  <si>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</si>
  <si>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10001,10002,11647</t>
  </si>
  <si>
    <t>章华寺</t>
  </si>
  <si>
    <t>章华寺位于荆州沙市区，始建于元代泰定年间（公元1325年左右），为荆楚名刹，同汉阳归元寺、当阳玉泉寺并列为湖北三大丛林。章华寺内的章华古梅、沉香古井、银杏古树、石碑古刻被称为“四古之绝”。</t>
  </si>
  <si>
    <t>10001,10002,11648</t>
  </si>
  <si>
    <t>10001,10002,11649</t>
  </si>
  <si>
    <t>10001,10002,11650</t>
  </si>
  <si>
    <t>10001,10002,11651</t>
  </si>
  <si>
    <t>10001,10002,11652</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</si>
  <si>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</si>
  <si>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</si>
  <si>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10001,10002,11653</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</si>
  <si>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</si>
  <si>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</si>
  <si>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10001,10002,11654</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</si>
  <si>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</si>
  <si>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</si>
  <si>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10001,10002,11655</t>
  </si>
  <si>
    <t>桃花冲</t>
  </si>
  <si>
    <t>桃花冲地处湖北省黄冈市英山县东北角，是国家AAAA级旅游景区。公园总面积4.28万亩，海拔600——1698.7米，大别山第二峰大同尖就坐落境内。</t>
  </si>
  <si>
    <t>10001,10002,11656</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</si>
  <si>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</si>
  <si>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</si>
  <si>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10001,10002,11657</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</si>
  <si>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</si>
  <si>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</si>
  <si>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10001,10002,11658</t>
  </si>
  <si>
    <t>横岗山</t>
  </si>
  <si>
    <t>横岗山在蕲春、武穴交界处。重峦叠嶂，宛如龙卧其巅，故名“横岗”。唐开国功臣尉迟恭有游山碑文尚存。寺庙景观有真武殿、圣母殿、祖爷殿、玉皇殿、云盖寺。</t>
  </si>
  <si>
    <t>10001,10002,11659</t>
  </si>
  <si>
    <t>10001,10002,11660</t>
  </si>
  <si>
    <t>10001,10002,11661</t>
  </si>
  <si>
    <t>10001,10002,11662</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</si>
  <si>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</si>
  <si>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</si>
  <si>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10001,10002,11663</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</si>
  <si>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</si>
  <si>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</si>
  <si>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10001,10002,11664</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</si>
  <si>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</si>
  <si>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</si>
  <si>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10001,10002,11665</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</si>
  <si>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</si>
  <si>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</si>
  <si>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10001,10002,11666</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</si>
  <si>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</si>
  <si>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</si>
  <si>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10001,10002,11667</t>
  </si>
  <si>
    <t>浪口森林温泉</t>
  </si>
  <si>
    <t>浪口森林温泉坐落在百泉之乡的崇阳，是湖北省第一家集田野风情和民俗特色为一体的森林温泉。</t>
  </si>
  <si>
    <t>10001,10002,11668</t>
  </si>
  <si>
    <t>10001,10002,11669</t>
  </si>
  <si>
    <t>10001,10002,11670</t>
  </si>
  <si>
    <t>10001,10002,11671</t>
  </si>
  <si>
    <t>10001,10002,11672</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</si>
  <si>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</si>
  <si>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</si>
  <si>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10001,10002,11673</t>
  </si>
  <si>
    <t>大洪山风景名胜区</t>
  </si>
  <si>
    <t>大洪山风景名胜区横卧江汉，气势磅礴，风光秀丽，拥有丰富的自然景观和人文景观。大洪山是一座天然的动植物宝库，森林覆盖率90%以上，拥有大片的原始森林群落。</t>
  </si>
  <si>
    <t>10001,10002,11674</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</si>
  <si>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</si>
  <si>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</si>
  <si>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10001,10002,11675</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</si>
  <si>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</si>
  <si>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</si>
  <si>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10001,10002,11676</t>
  </si>
  <si>
    <t>三潭风景区</t>
  </si>
  <si>
    <t>三潭风景区总面积52.5平方公里，主峰大贵山金顶海拔908米，为鄂北第一峰。景区自然旅游资源特色突出，景区内不仅景点密度大，更难得的是景点分布均匀，布局合理。</t>
  </si>
  <si>
    <t>10001,10002,11677</t>
  </si>
  <si>
    <t>随州文化公园</t>
  </si>
  <si>
    <t>文化公园以随州厚重的历史文化为主题，以生态和文化景观建设为主线，着力打造以展示神农文化、编钟文化、季梁文化、隋文化为代表的具有浓郁地域文化特色的随州文化大观园。</t>
  </si>
  <si>
    <t>10001,10002,11678</t>
  </si>
  <si>
    <t>10001,10002,11679</t>
  </si>
  <si>
    <t>10001,10002,11680</t>
  </si>
  <si>
    <t>10001,10002,11681</t>
  </si>
  <si>
    <t>10001,10002,11682</t>
  </si>
  <si>
    <t>恩施大峡谷</t>
  </si>
  <si>
    <t>恩施大峡谷位于恩施市屯堡乡和板桥镇境内，是清江大峡谷一段，峡谷内有地缝，有层层叠叠的峰丛，还有近乎垂直于峡谷的大断崖。</t>
  </si>
  <si>
    <t>10001,10002,11683</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</si>
  <si>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</si>
  <si>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</si>
  <si>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10001,10002,11684</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</si>
  <si>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</si>
  <si>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</si>
  <si>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10001,10002,11685</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</si>
  <si>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</si>
  <si>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</si>
  <si>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10001,10002,11686</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</si>
  <si>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</si>
  <si>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</si>
  <si>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10001,10002,11687</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</si>
  <si>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</si>
  <si>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</si>
  <si>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10001,10002,11688</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</si>
  <si>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</si>
  <si>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</si>
  <si>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10001,10002,11689</t>
  </si>
  <si>
    <t>大水井</t>
  </si>
  <si>
    <t>大水井景区位于利川市区西北，由李亮清庄园、李氏宗祠、李盖五庄园三部分组成，占地10000余平方米，四周群山环抱，崇山峻岭横亘千里，幽谷跨水越涧，景色十分秀美，被誉为“土家民居的交响乐”。</t>
  </si>
  <si>
    <t>10001,10002,11690</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</si>
  <si>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</si>
  <si>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</si>
  <si>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10001,10002,11691</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</si>
  <si>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</si>
  <si>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</si>
  <si>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10001,10002,11692</t>
  </si>
  <si>
    <t>橘子洲</t>
  </si>
  <si>
    <t>橘子洲，是湘江中的一个冲击沙洲，自古就是长沙城的名胜之一。春天有江鸥在这里翱翔，夏、秋两季林木葱茏，冬天这里有著名的“江天暮雪”的景致。毛主席曾经赋诗赞到“独立寒秋，湘江北去，橘子洲……”</t>
  </si>
  <si>
    <t>10001,10002,11693</t>
  </si>
  <si>
    <t>岳麓山</t>
  </si>
  <si>
    <t>湘江西岸的岳麓山，是长沙的著名景点，这里古迹众多，有著名的岳麓书院、爱晚亭等。山中树木茂盛，古树名木随处可见，当地市民也喜欢来这里登山休闲。每年的12月，这里又成为赏红叶的地方</t>
  </si>
  <si>
    <t>10001,10002,11694</t>
  </si>
  <si>
    <t>岳麓书院</t>
  </si>
  <si>
    <t>岳麓书院进行教学和举行重大活动的核心场所。南宋理学家张栻、朱熹曾在此举行“会讲”。书院内还有大量的碑匾，如唐刻“麓山寺碑”、江夏黄仙鹤勒石刻篆；康熙、乾隆御匾“学达性天”、“道南正脉”等</t>
  </si>
  <si>
    <t>10001,10002,11695</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</si>
  <si>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</si>
  <si>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</si>
  <si>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10001,10002,11696</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</si>
  <si>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</si>
  <si>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</si>
  <si>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10001,10002,11697</t>
  </si>
  <si>
    <t>太平街</t>
  </si>
  <si>
    <t>太平街是一条适合逛逛吃吃的老街，老街上有贾谊故居、长怀井、明吉藩王府西牌楼等古迹，还有青瓦白墙的老民居。闲逛老街，还能吃到地道的长沙臭豆腐、糖油粑粑等当地的小吃</t>
  </si>
  <si>
    <t>10001,10002,11698</t>
  </si>
  <si>
    <t>火宫殿</t>
  </si>
  <si>
    <t>这里是吃货们的最爱，几乎能吃到所有的长沙美食，毛氏红烧肉、臭豆腐、蜜汁火腿等等，毛主席曾经对这里的红烧肉赞不绝口。火宫殿在坡子街，曾经是祭祀火神的庙宇，如今是长沙著名的小吃集中地</t>
  </si>
  <si>
    <t>10001,10002,11699</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</si>
  <si>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</si>
  <si>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</si>
  <si>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10001,10002,11700</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</si>
  <si>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</si>
  <si>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</si>
  <si>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10001,10002,11701</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</si>
  <si>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</si>
  <si>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</si>
  <si>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10001,10002,11702</t>
  </si>
  <si>
    <t>南宋古城墙</t>
  </si>
  <si>
    <t>"茶陵古城墙，俗称“南宋古城”，位于茶陵县城关镇前进村。茶陵古城墙始筑于南宋绍定四年（1231），次年筑成。明至清代先后维修了数十次，其中明洪武二十二年，清乾隆二十九年分别进行了大修</t>
  </si>
  <si>
    <t>10001,10002,11703</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</si>
  <si>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</si>
  <si>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</si>
  <si>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10001,10002,11704</t>
  </si>
  <si>
    <t>炎帝陵</t>
  </si>
  <si>
    <t>炎帝陵，位于株洲炎陵县，是中华民族始祖炎帝神农氏的寝陵，这里古树参天、景色秀丽。千百年来，陵前的祭祀活动历久不衰，俎豆馨香，终年不绝</t>
  </si>
  <si>
    <t>10001,10002,11705</t>
  </si>
  <si>
    <t>炎帝广场</t>
  </si>
  <si>
    <t>炎帝广场位于株洲高新技术开发区，整体呈扇形，主体建筑是巨型的炎帝神农氏塑像。广场集文化、集会、娱乐、健身、休闲、商贸、交通等功能于一体，融合了历史文化和现代经济，宏扬了炎帝精神</t>
  </si>
  <si>
    <t>10001,10002,11706</t>
  </si>
  <si>
    <t>神农谷国家森林公园</t>
  </si>
  <si>
    <t>神农谷国家森林公园，位于株洲市炎陵县境内，是湘赣两大水系的分界线和发源地。公园内森林覆盖率非常高，处处满目苍翠，树木茂盛，空气非常清新，是一个天然的大氧吧</t>
  </si>
  <si>
    <t>10001,10002,11707</t>
  </si>
  <si>
    <t>神农公园</t>
  </si>
  <si>
    <t>神农公园位于株洲市中心繁华路段——建设中路，背倚风景秀美的湘江，是株洲市规划最早、建园时间最长，以炎帝文化为特色的综合性公园</t>
  </si>
  <si>
    <t>10001,10002,11708</t>
  </si>
  <si>
    <t>云阳国家森林公园</t>
  </si>
  <si>
    <t>云阳国家森林公园，位于株洲市茶陵县城西北约4公里处。公园地处罗霄山脉中，由云阳山、天堂山、杨柳山、鹰嘴岩等几大山峰组成</t>
  </si>
  <si>
    <t>10001,10002,11709</t>
  </si>
  <si>
    <t>茶陵县工农兵政府旧址</t>
  </si>
  <si>
    <t>茶陵县工农兵政府是中国革命和井冈山革命根据地建立的第一个县级工农兵政权，在南宋至清代都是衙门所在地。茶陵县工农兵政府的建立为今后武装建政创造了光辉典范</t>
  </si>
  <si>
    <t>10001,10002,11710</t>
  </si>
  <si>
    <t>仙人桥大峡谷</t>
  </si>
  <si>
    <t>仙人桥大峡谷峡高雄险，桥下七里峡曲折险美，常年溪流不断，溪水汹涌澎湃或悠然潺潺，是一条正在发育中的“活谷”,实属世上罕见</t>
  </si>
  <si>
    <t>10001,10002,11711</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</si>
  <si>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</si>
  <si>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</si>
  <si>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10001,10002,11712</t>
  </si>
  <si>
    <t>毛泽东故居</t>
  </si>
  <si>
    <t>韶山冲毛泽东故居是毛泽东出生和早年成长的地方。1893年12月26日，毛泽东诞生在这里，并在此度过了童年和少年时代，直至1910年的秋天离开这里外出求学。</t>
  </si>
  <si>
    <t>10001,10002,11713</t>
  </si>
  <si>
    <t>毛泽东纪念馆</t>
  </si>
  <si>
    <t>位于韶山冲毛泽东故居以南约百米的毛泽东纪念馆，是我国唯一一家系统展示毛泽东主席生平事迹、思想和人格风范的纪念性专题博物馆，纪念馆内还设有“遗物馆”</t>
  </si>
  <si>
    <t>10001,10002,11714</t>
  </si>
  <si>
    <t>韶山</t>
  </si>
  <si>
    <t>韶山，是湘潭市下属的一个县级市，但现在人们口中的“韶山”，更多的是指“韶山冲”，位于韶山市区以西约5公里处，是伟大领袖毛泽东主席的故乡</t>
  </si>
  <si>
    <t>10001,10002,11715</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</si>
  <si>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</si>
  <si>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</si>
  <si>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10001,10002,11716</t>
  </si>
  <si>
    <t>盘龙大观园</t>
  </si>
  <si>
    <t>盘龙大观园被誉为“珍稀植物的王国、野生动物的天堂、天人合一的绿洲”，园内有杜鹃园、樱花园、荷花园、兰花园、茶花园、盆景园、蔬菜博览园、农耕园、紫藤园、养和园十大特色主题园</t>
  </si>
  <si>
    <t>10001,10002,11717</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</si>
  <si>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</si>
  <si>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</si>
  <si>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10001,10002,11718</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</si>
  <si>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</si>
  <si>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</si>
  <si>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10001,10002,11719</t>
  </si>
  <si>
    <t>东山书院</t>
  </si>
  <si>
    <t>湘乡市的东山书院，历史悠久，始建于1895年（光绪二十一年），毛泽东、谭政、陈赓等英才辈出，具有光荣的革命传统。东山书院当年办学的最大特点就是设立算学、格致、方言、商务四斋等四科</t>
  </si>
  <si>
    <t>10001,10002,11720</t>
  </si>
  <si>
    <t>韶峰</t>
  </si>
  <si>
    <t>韶峰是衡山山脉第七十一峰，韶山第一高峰，又名仙顶灵峰，因有“韶乐”的传说，故又被称作“音乐之峰”，古人赞叹韶峰是：“从来仙境称韶峰，笔削三山插天空。天下名山三百六，此是江南第一仑。”</t>
  </si>
  <si>
    <t>10001,10002,11721</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</si>
  <si>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</si>
  <si>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</si>
  <si>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10001,10002,11722</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</si>
  <si>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</si>
  <si>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</si>
  <si>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10001,10002,11723</t>
  </si>
  <si>
    <t>祝融峰</t>
  </si>
  <si>
    <t>祝融峰是衡山最高的山峰，海拔约1300米。祝融峰是根据火神祝融氏的名字命名的。相传祝融氏是上古的火神，黄帝任命他为管火的火正官</t>
  </si>
  <si>
    <t>10001,10002,11724</t>
  </si>
  <si>
    <t>南岳大庙</t>
  </si>
  <si>
    <t>位于衡阳市南岳区（原南岳镇）衡山脚下的南岳大庙，始建于唐代，后历次修缮，现存建筑是清光绪八年（1882年）重，修大庙内主殿供奉着衡山山神——火神祝融</t>
  </si>
  <si>
    <t>10001,10002,11725</t>
  </si>
  <si>
    <t>水帘洞景区，位于衡山紫盖峰下，距离南岳大庙约4.5公里，水帘洞的水源来自南岳紫盖峰顶，流经山洞，汇入深不可测的石洞。水满后溢出下泻，形成瀑布。天晴时候，阳光照射水帘上，常有彩虹出现，五彩缤纷，十分壮观</t>
  </si>
  <si>
    <t>10001,10002,11726</t>
  </si>
  <si>
    <t>磨镜台</t>
  </si>
  <si>
    <t>磨镜台，位于半山亭以西约2公里处，祝融峰南的燕子岩下。这里因唐代名僧怀让和“江西马祖”道一和尚磨镜斗法的故事而闻名</t>
  </si>
  <si>
    <t>10001,10002,11727</t>
  </si>
  <si>
    <t>麻姑仙境</t>
  </si>
  <si>
    <t>麻姑仙境位于衡山风景区内的天柱峰下，相传是南岳魏夫人的侍女——麻姑，酿酒飞天祝寿的地方</t>
  </si>
  <si>
    <t>10001,10002,11728</t>
  </si>
  <si>
    <t>南岳忠烈祠</t>
  </si>
  <si>
    <t>南岳忠烈祠，又名“南岳衡山抗战忠烈祠”，这里祭奠、埋葬的是在抗战正面战场中阵亡的中国军人</t>
  </si>
  <si>
    <t>10001,10002,11729</t>
  </si>
  <si>
    <t>上封寺</t>
  </si>
  <si>
    <t>上封寺位于祝融峰下，是南岳衡山位置最高的寺庙，这里原来是一座道观，因隋炀帝大业年间（605-618年），隋炀帝南巡至此敕建改为寺庙，才取名上封寺</t>
  </si>
  <si>
    <t>10001,10002,11730</t>
  </si>
  <si>
    <t>祝圣寺</t>
  </si>
  <si>
    <t>祝圣寺坐落在南岳镇东街，距南岳大庙200多米，到达南岳镇后，可以步行前往。这里相传为大禹祭祀舜帝之地，唐初改为佛教寺院</t>
  </si>
  <si>
    <t>10001,10002,11731</t>
  </si>
  <si>
    <t>石鼓书院</t>
  </si>
  <si>
    <t>石鼓书院位于衡阳市石鼓山，始建于唐元和五年，距今已有1200年历史，为中国宋代四大书院之一，宋太宗赵匡义赐名“石鼓书院”，与睢阳、白鹿洞、岳麓书院齐名</t>
  </si>
  <si>
    <t>10001,10002,11732</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</si>
  <si>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</si>
  <si>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</si>
  <si>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10001,10002,11733</t>
  </si>
  <si>
    <t>魏源故居</t>
  </si>
  <si>
    <t>魏源，字默深，道光年间进士，官至高邮知州。鸦片战争失败后，魏源产生了“师夷长技以制夷”的思想，撰就了《圣武记》、《海国图志》等鸿篇巨著，对中国乃至日本等东亚国家的近代化都产生了深远的影响</t>
  </si>
  <si>
    <t>10001,10002,11734</t>
  </si>
  <si>
    <t>邵阳南山风景名胜</t>
  </si>
  <si>
    <t>南山风景名胜区位于湖南省城步苗族自治县西南，由南山景区、两江峡谷景区、白云洞景区、沙角洞银杉公园景区、长安营景区、五团苗寨景区等六大景区构成，保护面积199平方公里</t>
  </si>
  <si>
    <t>10001,10002,11735</t>
  </si>
  <si>
    <t>白水洞风景区</t>
  </si>
  <si>
    <t>白水洞并非山洞，而是一处峡谷风景胜地的总称。据新邵县地名录记载：洞内有铸铁亭，片石庵、吸潮岩、寒碧寺、滴水岩、银涛峡、瀑布泉、镜石、落雁池等，号称白水十景。而且南有桃花庵，历为名胜</t>
  </si>
  <si>
    <t>10001,10002,11736</t>
  </si>
  <si>
    <t>崀山玉女岩</t>
  </si>
  <si>
    <t>玉女岩位于新宁县水庙镇，距县城15公里，是莨山风景名胜区新绽放的一朵奇葩。她以山青、洞幽、石奇、神灵、莲茂著称</t>
  </si>
  <si>
    <t>10001,10002,11737</t>
  </si>
  <si>
    <t>南山牧场</t>
  </si>
  <si>
    <t>南山牧场位于城步县城西南80千米处，属雪峰山脉南段，拥有连片天然草山23万亩，绵延80余里，人称八十里大南山。著名的南山奶粉基地即在这里</t>
  </si>
  <si>
    <t>10001,10002,11738</t>
  </si>
  <si>
    <t>夫夷侯国古都</t>
  </si>
  <si>
    <t>公元前124年西汉元朔五年置夫夷侯国，都城设立于一面依山三面环水的金石镇</t>
  </si>
  <si>
    <t>10001,10002,11739</t>
  </si>
  <si>
    <t>云山国家森林公园</t>
  </si>
  <si>
    <t>云山是一座历史悠久的名山，《道书》载为中国第69福地的“楚南胜境”。这里风景秀丽，自古便是旅游胜地，许多历史名人、文人雅士在此留下诗词题刻</t>
  </si>
  <si>
    <t>10001,10002,11740</t>
  </si>
  <si>
    <t>八角寨风景区</t>
  </si>
  <si>
    <t>八角寨景区位于崀山风景名胜区南部，因主峰平地拔起、鹤立鸡群、斜伸八个翘角而得名。主峰八角寨属典型的丹霞方山，海拔818米，为崀山景区最高点和最佳观景处</t>
  </si>
  <si>
    <t>10001,10002,11741</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</si>
  <si>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</si>
  <si>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</si>
  <si>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10001,10002,11742</t>
  </si>
  <si>
    <t>岳阳楼</t>
  </si>
  <si>
    <t>“先天下之忧而忧，后天下之乐而乐”，北宋范仲淹的名作《岳阳楼记》抒发了中国传统知识分子忧国忧民的情怀，也让这座洞庭湖畔的名楼成为了一个家喻户晓的地方</t>
  </si>
  <si>
    <t>10001,10002,11743</t>
  </si>
  <si>
    <t>洞庭湖</t>
  </si>
  <si>
    <t>岳阳楼下的洞庭湖是远古时代云梦泽的遗迹，它的湖面十分宽广，自古就有“八百里洞庭”之说。虽然现在它的面积比以前已经小了一倍，但它仍是全国第二大淡水湖泊，烟波浩淼、水天一色</t>
  </si>
  <si>
    <t>10001,10002,11744</t>
  </si>
  <si>
    <t>君山岛</t>
  </si>
  <si>
    <t>君山，是八百里洞庭湖中的一个小岛，与著名的岳阳楼遥遥相对，岳阳楼旁的码头有渡船往返于两地之间。游客也可以在市区乘坐公交车前往君山岛</t>
  </si>
  <si>
    <t>10001,10002,11745</t>
  </si>
  <si>
    <t>石牛寨国家地质公园</t>
  </si>
  <si>
    <t>石牛寨景区，景色奇异。面对风门口行风播雨，飞溅瀑布凌空直下百岩潭，乱石迷宫俨似摆下八阵图，蟒蛇口、石豹洞、紫龙洞、石蛙口把守入口</t>
  </si>
  <si>
    <t>10001,10002,11746</t>
  </si>
  <si>
    <t>巴陵广场</t>
  </si>
  <si>
    <t>巴陵广场位于美丽的洞庭湖畔，附近就是岳阳美食街汴河街和岳阳楼公园，是岳阳最为热闹的场所之一</t>
  </si>
  <si>
    <t>10001,10002,11747</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</si>
  <si>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</si>
  <si>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</si>
  <si>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10001,10002,11748</t>
  </si>
  <si>
    <t>张谷英村</t>
  </si>
  <si>
    <t>张谷英村位于岳阳市岳阳县张谷英镇，是一个有500多年历史的古村，目前村内保留有1700多座明清建筑。张谷英村几经沧桑，基本上保留了原状</t>
  </si>
  <si>
    <t>10001,10002,11749</t>
  </si>
  <si>
    <t>汴河街</t>
  </si>
  <si>
    <t>汴河街位于岳阳楼主楼之前，凭栏可眺望长江之势。街道全长300余米，是以岳阳楼文化、洞庭文化、巴陵文化为基础精心打造的一条特色仿古商业街</t>
  </si>
  <si>
    <t>10001,10002,11750</t>
  </si>
  <si>
    <t>汨罗江</t>
  </si>
  <si>
    <t>汨罗江发源于江西修水县，于汨罗江口汇入洞庭湖，干流全长253公里，分南北两支，南为汨水，北为罗水，至汨罗市屈谭汇合称“汨罗江”，为湘江在湘北的最大支流</t>
  </si>
  <si>
    <t>10001,10002,11751</t>
  </si>
  <si>
    <t>屈子祠</t>
  </si>
  <si>
    <t>屈子祠是为纪念我国伟大的爱国诗人屈原而修建的，伫立在玉笥山麓汨罗江边，始建于汉代，清乾隆年间重修</t>
  </si>
  <si>
    <t>10001,10002,11752</t>
  </si>
  <si>
    <t>柳叶湖</t>
  </si>
  <si>
    <t>柳叶湖位于古城常德东北，是湖南省最大的山、水、城三位一体的生态型城市旅游休闲度假区，因湖的形状像柳叶而得名，白鹤山、花山、太阳山环绕湖北部</t>
  </si>
  <si>
    <t>10001,10002,11753</t>
  </si>
  <si>
    <t>桃花源</t>
  </si>
  <si>
    <t>常德桃花源，是1600多年前中国东晋大诗人陶渊明《桃花源记》所描述的世外桃源真迹，始建于晋代，历史上是我国四大道教圣地之一，有“第三十五洞天，四十六福地的美誉”</t>
  </si>
  <si>
    <t>10001,10002,11754</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</si>
  <si>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</si>
  <si>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</si>
  <si>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10001,10002,11755</t>
  </si>
  <si>
    <t>常德欢乐水世界</t>
  </si>
  <si>
    <t>常德欢乐水世界位于有“中国城市第一湖”之美誉的柳叶湖度假区，占地面积约20万平方米。项目以“水”文化为核心，将生态景观、人文景观及高科技水上游乐相融合</t>
  </si>
  <si>
    <t>10001,10002,11756</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</si>
  <si>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</si>
  <si>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</si>
  <si>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10001,10002,11757</t>
  </si>
  <si>
    <t>滨湖公园位于常德市区，占地28.27公顷，公园内树木葱茏、百花吐艳，湖水碧波涟涟，曲桥凉亭，小榭楼台，处处体现了浓郁的水乡特色。园内保存着国家重点保护文物——铁经幢</t>
  </si>
  <si>
    <t>10001,10002,11758</t>
  </si>
  <si>
    <t>白马湖文化公园</t>
  </si>
  <si>
    <t>常德致力将白马湖公园打造成以桃花为主题、全国桃花规模最大、品种最多的特色城市公园。在白马湖公园里，一簇簇的桃花姹紫嫣红、绚烂芬芳</t>
  </si>
  <si>
    <t>10001,10002,11759</t>
  </si>
  <si>
    <t>夹山国家森林公园</t>
  </si>
  <si>
    <t>夹山国家森林公园位距石门县城东南8公里，因境内东西双峰对峙、南北一道中通而得名“夹山”，是集闯王陵园、佛教圣地、茶道源头、森林风光于一体的旅游胜地</t>
  </si>
  <si>
    <t>10001,10002,11760</t>
  </si>
  <si>
    <t>常德市博物馆</t>
  </si>
  <si>
    <t>常德博物馆位于武陵大道中路，占地32亩，总建筑面积1万平方米，该建筑为四合院仿古式，由主体建筑和南北专题馆组成</t>
  </si>
  <si>
    <t>10001,10002,11761</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</si>
  <si>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</si>
  <si>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</si>
  <si>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10001,10002,11762</t>
  </si>
  <si>
    <t>张家界国家森林公园</t>
  </si>
  <si>
    <t>张家界国家森林公园，分为黄石寨、金鞭溪、袁家界、杨家界、天子山和索溪峪等区域，是游玩张家界不可不去的核心景点。三千多座造型奇异的山峰拔地而起，满目青翠</t>
  </si>
  <si>
    <t>10001,10002,11763</t>
  </si>
  <si>
    <t>天门山国家森林公园</t>
  </si>
  <si>
    <t>天门山因自然奇观“天门洞”而得名。游览天门山时，必须乘坐长达7500米的索道，你可以在缆车中俯瞰脚下的盘旋在峭壁之间的通天大道和山中美景</t>
  </si>
  <si>
    <t>10001,10002,11764</t>
  </si>
  <si>
    <t>袁家界</t>
  </si>
  <si>
    <t>袁家界景区是一个山地高台，这里树木茂盛，有雾气弥漫、群峰叠嶂的美景。最著名的景点是电影《阿凡达》中的悬浮山“哈利路亚山”的取景地——乾坤柱</t>
  </si>
  <si>
    <t>10001,10002,11765</t>
  </si>
  <si>
    <t>百龙天梯</t>
  </si>
  <si>
    <t>百龙天梯将张家界国家森林公园内的金鞭溪、袁家界、天子山等主要景区连成了一体</t>
  </si>
  <si>
    <t>10001,10002,11766</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</si>
  <si>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</si>
  <si>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</si>
  <si>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10001,10002,11767</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</si>
  <si>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</si>
  <si>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</si>
  <si>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10001,10002,11768</t>
  </si>
  <si>
    <t>黄龙洞</t>
  </si>
  <si>
    <t>黄龙洞以其高阔的洞天、幽深的暗河、密集的石笋而出名。洞中众多的石乳、石柱等各种钟乳石，在灯光的照耀下，多姿多彩。特别是标志性景点“定海神针”，高达20米的钟乳石柱，最细处直径只有10厘米</t>
  </si>
  <si>
    <t>10001,10002,11769</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</si>
  <si>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</si>
  <si>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</si>
  <si>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10001,10002,11770</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</si>
  <si>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</si>
  <si>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</si>
  <si>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10001,10002,11771</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</si>
  <si>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</si>
  <si>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</si>
  <si>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10001,10002,11772</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</si>
  <si>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</si>
  <si>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</si>
  <si>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10001,10002,11773</t>
  </si>
  <si>
    <t>白鹿寺</t>
  </si>
  <si>
    <t>白鹿寺位于资江南岸的白鹿山上，建于唐代宪宗元和年间，距今约1200年历史，是益阳最大的一座寺庙</t>
  </si>
  <si>
    <t>10001,10002,11774</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</si>
  <si>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</si>
  <si>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</si>
  <si>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10001,10002,11775</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</si>
  <si>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</si>
  <si>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</si>
  <si>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10001,10002,11776</t>
  </si>
  <si>
    <t>湖南梓山湖国际高尔夫俱乐部</t>
  </si>
  <si>
    <t>湖南梓山湖国际高尔夫俱乐部是球友运动健身、休闲娱乐的天堂，陶冶情操的胜地。俱乐部座落在千年古城楚地益阳的中心城区，风景旖旎的梓山湖畔</t>
  </si>
  <si>
    <t>10001,10002,11777</t>
  </si>
  <si>
    <t>栖霞寺</t>
  </si>
  <si>
    <t>栖霞寺位于城东七星岩下寿佛洞前。唐代名栖霞寺，明万历间重建名寿佛寺（庵），南明间浑融和尚扩建，复旧名。其时殿宇宏伟，结构逸致，有山门、大雄宝殿、准提阁、韦驮殿、阿难殿白莲池、放生池、回廊等</t>
  </si>
  <si>
    <t>10001,10002,11778</t>
  </si>
  <si>
    <t>桃花江竹海风景区</t>
  </si>
  <si>
    <t>“桃花江竹海”位于桃江县东南面，是“中国竹子之乡”（国家林业部命名并授牌）桃江县的一颗璀璨的绿宝石，是独具竹乡特色的景观，已纳入湖南省和全国“竹子之旅”旅游线</t>
  </si>
  <si>
    <t>10001,10002,11779</t>
  </si>
  <si>
    <t>云梦方舟国际度假区</t>
  </si>
  <si>
    <t>云梦方舟国际度假区是湖南首个以花园水乡为主的主题公园，整合主题乐园、主题花园、湿地公园、主题酒店、湿地体验馆、拓展中心等多种娱乐项目，打造一个独具特色的花园水世界</t>
  </si>
  <si>
    <t>10001,10002,11780</t>
  </si>
  <si>
    <t>罗溪瀑布</t>
  </si>
  <si>
    <t>罗溪瀑布距桃江县城35公里，瀑布落差103米，宽50米，常年飞瀑直下，撒玉抛珠，银帘落地。瀑布周围绿树、桃红、修竹，是桃花江景区的一大奇观</t>
  </si>
  <si>
    <t>10001,10002,11781</t>
  </si>
  <si>
    <t>梓山湖</t>
  </si>
  <si>
    <t>梓山湖位于益阳市区朝阳开发区，市区主干线朝阳大道在湖前通过，不远处是益阳火车站，交通十分方便</t>
  </si>
  <si>
    <t>10001,10002,11782</t>
  </si>
  <si>
    <t>湄江风景区</t>
  </si>
  <si>
    <t>湄江风景区地处涟源市北部，跨越了湄江、石陶、古塘、四古、漆树5个乡镇，景区内风景秀丽、山水奇特，既有山水美景、洞石奇观，又有飞瀑流泉、悬崖峭壁，被誉为“安化八景”之首</t>
  </si>
  <si>
    <t>10001,10002,11783</t>
  </si>
  <si>
    <t>曾国藩故居</t>
  </si>
  <si>
    <t>曾国藩故居位于娄底双峰县，代表性建筑有富厚堂、白玉堂、大夫第、黄金堂等，同时还有秋瑾故居及蔡畅故居光甲堂。其中富厚堂是核心景区，也是全国保存无几的“乡间侯府”</t>
  </si>
  <si>
    <t>10001,10002,11784</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</si>
  <si>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</si>
  <si>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</si>
  <si>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10001,10002,11785</t>
  </si>
  <si>
    <t>紫鹊界梯田</t>
  </si>
  <si>
    <t>紫鹊界梯田，位于市娄底市新化县水车镇，周边梯田达8万亩以上，具有地势高、规模大的特点，这里有着独一无二的自流灌溉系统，整个山体没有一口山塘、一座水库，甚至无一条像样的水渠</t>
  </si>
  <si>
    <t>10001,10002,11786</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</si>
  <si>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</si>
  <si>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</si>
  <si>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10001,10002,11787</t>
  </si>
  <si>
    <t>蔡和森纪念馆</t>
  </si>
  <si>
    <t>蔡和森纪念馆，馆内陈列有蔡和森同志从青少年时代勤奋学习到为中国革命奋斗终身的文物、照片、著作等140多件,设有六个展厅</t>
  </si>
  <si>
    <t>10001,10002,11788</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</si>
  <si>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</si>
  <si>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</si>
  <si>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10001,10002,11789</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</si>
  <si>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</si>
  <si>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</si>
  <si>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10001,10002,11790</t>
  </si>
  <si>
    <t>石马公园</t>
  </si>
  <si>
    <t>园内的建筑风格简洁洒脱，是石马公园的一大特色，建筑造型构思，在功能意境与内涵上继承了传统</t>
  </si>
  <si>
    <t>10001,10002,11791</t>
  </si>
  <si>
    <t>娄底市博物馆</t>
  </si>
  <si>
    <t>娄底市博物馆是娄底唯一的地方性和综合性的市（州）级博物馆，也是娄底最重要的文物收藏、研究和展示的非营利性社会服务机构</t>
  </si>
  <si>
    <t>10001,10002,11792</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</si>
  <si>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</si>
  <si>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</si>
  <si>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10001,10002,11793</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</si>
  <si>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</si>
  <si>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</si>
  <si>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10001,10002,11794</t>
  </si>
  <si>
    <t>汝城温泉福泉山庄</t>
  </si>
  <si>
    <t>汝城温泉福泉山庄是我国南方水温最高、流量最大、水质最好、热田面积最宽的天然温泉，泉水无色透明，含有硅、钾、钠等三十几种对人体有益的元素</t>
  </si>
  <si>
    <t>10001,10002,11795</t>
  </si>
  <si>
    <t>苏仙岭</t>
  </si>
  <si>
    <t>苏仙岭，位于郴州市区东北2公里处，原名牛脾山，并不太高。据说古时有一位叫苏耽的人在这里登仙而去，是一处集神话传说、秀丽风光和名胜古迹于一体的风景胜地，号称“天下第十八福地”</t>
  </si>
  <si>
    <t>10001,10002,11796</t>
  </si>
  <si>
    <t>王仙岭旅游风景区</t>
  </si>
  <si>
    <t>王仙岭旅游风景区是五盖山国家森林公园的重要组成部分，景区海拔280-1000米，由三十六座峰谷组成，山泉遍布，溪水潺潺，瀑布层叠，森林覆盖率高达80%</t>
  </si>
  <si>
    <t>10001,10002,11797</t>
  </si>
  <si>
    <t>仰天湖</t>
  </si>
  <si>
    <t>仰天湖总面积40平方公里，号称“离广州最近的大草原”。风景区东起永春峡口，南抵安源石林；西达金仙寨顶，北到江口源头。在数十万亩苔质台地草原的腹地，镶嵌着一汪碧绿的水泊，人称“仰天湖”</t>
  </si>
  <si>
    <t>10001,10002,11798</t>
  </si>
  <si>
    <t>飞天山国家地质公园</t>
  </si>
  <si>
    <t>飞天山国家地质公园以寨（堡）丹霞地貌为主，包容了白垩纪断陷盆地，石炭纪岩溶洞穴和温泉水体等地质遗迹类型，石田、石笋、石钟乳、石柱、石幔、石帘密布，形态各异，气象万千</t>
  </si>
  <si>
    <t>10001,10002,11799</t>
  </si>
  <si>
    <t>九龙江国家森林公园</t>
  </si>
  <si>
    <t>九龙江国家森林公园地处汝城大坪林场内，生长着以大面积的阔叶植物，森林覆盖率达93.62%，分为九龙觅仙、九龙戏水、九龙奇岩、九龙飞瀑和热水温泉五大景区</t>
  </si>
  <si>
    <t>10001,10002,11800</t>
  </si>
  <si>
    <t>北湖公园</t>
  </si>
  <si>
    <t>北湖公园位于郴州市中心，公园南半部为樟树林区和青少年游乐场所，建有模拟的“二万五千里长征”路线，将“铁索桥”、“雪山”、“草地”等再现在人们眼前</t>
  </si>
  <si>
    <t>10001,10002,11801</t>
  </si>
  <si>
    <t>莽山森林温泉</t>
  </si>
  <si>
    <t>蟒山森林温泉位于莽山国家森林公园入口1公里处，度假区森林覆盖率达99%，依托莽山良好的生态环境</t>
  </si>
  <si>
    <t>10001,10002,11802</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</si>
  <si>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</si>
  <si>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</si>
  <si>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10001,10002,11803</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</si>
  <si>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</si>
  <si>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</si>
  <si>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10001,10002,11804</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</si>
  <si>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</si>
  <si>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</si>
  <si>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10001,10002,11805</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</si>
  <si>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</si>
  <si>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</si>
  <si>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10001,10002,11806</t>
  </si>
  <si>
    <t>舜皇山国家森林公园</t>
  </si>
  <si>
    <t>舜皇山国家森林公园位于东安县境内，史载舜皇山为舜帝南巡驻陛之地。相传舜帝南巡路径被这里的奇丽山水所吸引，立意在此居住，狩猎、捕鱼、耕作，福泽于民，故得名舜皇山</t>
  </si>
  <si>
    <t>10001,10002,11807</t>
  </si>
  <si>
    <t>桐子坳</t>
  </si>
  <si>
    <t>桐子坳村位于永州双牌县，由于这里生长着大片银杏，每到秋季就吸引着大量的摄影爱好者前去，已成为永州一道亮丽的风景名胜</t>
  </si>
  <si>
    <t>10001,10002,11808</t>
  </si>
  <si>
    <t>怀素公园</t>
  </si>
  <si>
    <t>始建于1992年，占地面积为120亩，其中水体面积约30亩。因唐代大书法家怀素在此以蕉叶代纸习书，其草书独步天下而闻名于世，故公园以“怀素”命名</t>
  </si>
  <si>
    <t>10001,10002,11809</t>
  </si>
  <si>
    <t>宁远文庙</t>
  </si>
  <si>
    <t>"宁远文庙，又名学宫。位于宁远县城西南隅。文庙是中国古代社会里儒家文化的代表性建筑，是祭祀历史文化名人也子和唯一官司办的学府，是中国封建社会里庙、学合一的教育机构</t>
  </si>
  <si>
    <t>10001,10002,11810</t>
  </si>
  <si>
    <t>千家峒大泊水瀑布</t>
  </si>
  <si>
    <t>大泊水瀑布风景区位于江永县城北11公里的千家峒瑶族乡，不仅在98年被命名为省级风景各胜区，同时也是全世界瑶胞寻根访祖的圣地，称为瑶族古都千家峒</t>
  </si>
  <si>
    <t>10001,10002,11811</t>
  </si>
  <si>
    <t>韭菜岭</t>
  </si>
  <si>
    <t>韭菜岭位于都庞岭自然保护区腹地，因为攀登强度高、难度大被称为湖南的K2，岭上野韭如茵，山的西麓有一个面积3平方公里四周高山原始森林环绕，中间绿草繁茂，碧水涟绮的盆地，这里便是千家峒</t>
  </si>
  <si>
    <t>10001,10002,11812</t>
  </si>
  <si>
    <t>地笋苗寨</t>
  </si>
  <si>
    <t>靖州县三锹乡境内的地笋苗寨，距离县城约40公里，这里是电视节目《爸爸去哪儿》的拍摄地之一。每一个来这里的游客，都会被苗寨内的极具民族风情的民居建筑和山清水秀的自然环境所吸引</t>
  </si>
  <si>
    <t>10001,10002,11813</t>
  </si>
  <si>
    <t>怀化的万佛山，位于通道县林口镇的太平岩村，距离县城双江镇约20公里，山中有绵延一百多公里的丹霞峰林地貌</t>
  </si>
  <si>
    <t>10001,10002,11814</t>
  </si>
  <si>
    <t>中国人民抗日战争胜利受降纪念馆</t>
  </si>
  <si>
    <t>中国人民抗战胜利受降纪念馆，位于怀化芷江县，是中国人民接受侵华日军投降旧址，也是全国唯一一家全面反映中国人民抗日战争胜利受降专题性纪念馆</t>
  </si>
  <si>
    <t>10001,10002,11815</t>
  </si>
  <si>
    <t>洪江古商城</t>
  </si>
  <si>
    <t>洪江古商城依沅、巫两水而建，成形于元末明初，至今仍遗存2000余处古建筑，面积达10万余平方米，依稀可见其古代商贸重镇的大气</t>
  </si>
  <si>
    <t>10001,10002,11816</t>
  </si>
  <si>
    <t>黔阳古城</t>
  </si>
  <si>
    <t>黔阳古城位于沅水上游，是全国保存最为完好的明清古城之一，古城三面环水，是湘楚苗地边陲重镇，素有“滇黔门户”和“湘西第一古镇”之称</t>
  </si>
  <si>
    <t>10001,10002,11817</t>
  </si>
  <si>
    <t>黔阳古城芙蓉楼</t>
  </si>
  <si>
    <t>芙蓉楼座落在沅、舞水汇流之处的黔城镇，为古典园林建筑，筑叠巧思、错落有致，被誉为“楚南上游第一胜迹”。据传，唐天宝七年，王昌龄被贬为龙标尉后，曾建芙蓉楼，为饮酒赋诗、宴宾送客之地</t>
  </si>
  <si>
    <t>10001,10002,11818</t>
  </si>
  <si>
    <t>通道芋头古侗寨</t>
  </si>
  <si>
    <t>芋头古侗寨位于县城西南9公里的芋头村，始建于明洪武年间1368年至今有642年历史，清顺治年间（1644年）遭火灾，复建后形成以芋头溪流为轴线向两边分叉布置的7个聚居群</t>
  </si>
  <si>
    <t>10001,10002,11819</t>
  </si>
  <si>
    <t>龙津风雨桥</t>
  </si>
  <si>
    <t>龙津风雨桥位于怀化芷江县，始建于明万历十九年（公元1591年），历经沧桑400余年。历史上几毁几修，一直是湘黔公路交通要塞，也是商贾游客往来云集最繁华的地方，史称“三楚西南第一桥”</t>
  </si>
  <si>
    <t>10001,10002,11820</t>
  </si>
  <si>
    <t>向警予同志纪念馆</t>
  </si>
  <si>
    <t>向警予，溆浦县人，中国共产党早期著名的妇女运动领导人之一，1895年诞生于溆浦县卢峰镇</t>
  </si>
  <si>
    <t>10001,10002,11821</t>
  </si>
  <si>
    <t>二酉山</t>
  </si>
  <si>
    <t>二酉山坐落于湖南怀化沅陵县城西北15公里处的二酉苗族乡乌宿村，因酉水和酉溪在此汇合而得名，山梁起伏，状如书页，所以又称万卷岩</t>
  </si>
  <si>
    <t>10001,10002,11822</t>
  </si>
  <si>
    <t>凤凰古城</t>
  </si>
  <si>
    <t>凤凰古城，这座新西兰作家路易艾黎口中的“中国最美丽的小城”，位于湖南省湘西的西南部，是一个以苗族、土家族为主的少数民族聚集地</t>
  </si>
  <si>
    <t>10001,10002,11823</t>
  </si>
  <si>
    <t>沱江</t>
  </si>
  <si>
    <t>沱江是凤凰县境内最大的河流，而对于游客来说，沱江就是凤凰古城城墙边的那段河段。游览沱江最常见的方式就是“沱江泛舟”</t>
  </si>
  <si>
    <t>10001,10002,11824</t>
  </si>
  <si>
    <t>芙蓉镇</t>
  </si>
  <si>
    <t>芙蓉镇原名“王村”，距离永顺县城约50公里。古村镇已经有两千多年的历史，因谢晋执导，刘晓庆、姜文主演的电影《芙蓉镇》在此取景而出名，此后就改名为“芙蓉镇”</t>
  </si>
  <si>
    <t>10001,10002,11825</t>
  </si>
  <si>
    <t>沈从文故居</t>
  </si>
  <si>
    <t>沈从文故居位于凤凰古城内的中营街，常有人说：“世人知道凤凰，了解凤凰，是从沈从文开始的”</t>
  </si>
  <si>
    <t>10001,10002,11826</t>
  </si>
  <si>
    <t>奇梁洞</t>
  </si>
  <si>
    <t>奇梁洞位于凤凰古城以北约5公里处，在当地有“奇梁归来不看洞”的说法，奇梁洞中有山，洞内有楼，洞中还有绝壁、田园、村落等</t>
  </si>
  <si>
    <t>10001,10002,11827</t>
  </si>
  <si>
    <t>湘西东门城楼</t>
  </si>
  <si>
    <t>东门城楼位于凤凰古城东，面临东岭，紧靠沱江，庄严雄伟，原名“升恒门”，为凤凰古城四大城门之一，与不远处的北门城楼、南门城楼（南华门）曾一起护卫过这座美丽的山水小城</t>
  </si>
  <si>
    <t>10001,10002,11828</t>
  </si>
  <si>
    <t>沱江跳岩</t>
  </si>
  <si>
    <t>沱江跳岩，是凤凰古城的标志性景点之一，位于古城北门外的沱江上，全长约100米，共15个岩墩。沱江跳岩始建于清康熙四十三年，当年这里是东北向进出凤凰古城的主要通道之一</t>
  </si>
  <si>
    <t>10001,10002,11829</t>
  </si>
  <si>
    <t>回龙阁吊脚楼</t>
  </si>
  <si>
    <t>吊脚楼为土家人居住生活的场所，是湘西、鄂西土家族地区最复杂而又最能显示富有的一种典型的建筑形式，距今已有四千多年的历史</t>
  </si>
  <si>
    <t>10001,10002,11830</t>
  </si>
  <si>
    <t>北门城楼</t>
  </si>
  <si>
    <t>凤凰古城的北门城楼，位于古城以北沱江的南岸，也称“壁辉门”，始建于明朝，明嘉靖三十五年（1556年）将凤凰土城改建为砖城</t>
  </si>
  <si>
    <t>10001,10002,11831</t>
  </si>
  <si>
    <t>南方长城</t>
  </si>
  <si>
    <t>南方长城，又称“苗疆万里墙”，始筑于明朝万历四十年（公元1615年），是明代长城的一部分，大体位于湖南省凤凰县，南起与铜仁交界的亭子关，北到吉首的喜鹊营，全长约190公里</t>
  </si>
  <si>
    <t>10001,10002,11832</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</si>
  <si>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</si>
  <si>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</si>
  <si>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10001,10002,11833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</si>
  <si>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</si>
  <si>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</si>
  <si>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</si>
  <si>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10001,10002,11834</t>
  </si>
  <si>
    <t>白云山，是新“羊城八景”之首。它位于广州市的东北部，为南粤名山之一，自古就有“羊城第一秀”之称。山体相当宽阔，由30多座山峰组成，为广东最高峰九连山的支脉。</t>
  </si>
  <si>
    <t>113.293185,23.202789</t>
  </si>
  <si>
    <t>10001,10002,11835</t>
  </si>
  <si>
    <t>上下九商业步行街</t>
  </si>
  <si>
    <t>上下九步行街地处广州市荔湾区的上九路、下九路、第十甫路之间，是广州市三大传统繁荣商业中心之一。全长约1237米，共有各类商业店铺238间和数千商户。</t>
  </si>
  <si>
    <t>113.252949,23.119689</t>
  </si>
  <si>
    <t>10001,10002,11836</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</si>
  <si>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</si>
  <si>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</si>
  <si>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</si>
  <si>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10001,10002,11837</t>
  </si>
  <si>
    <t>南越文王墓</t>
  </si>
  <si>
    <t>西汉南越王墓位于解放北路的象岗山上，是西汉初年南越王国第二代王赵昧的陵墓。1983年发掘时，出土文物中有“文帝行玺”金印一方以及“赵昧”玉印，证明陵墓主人的身份。</t>
  </si>
  <si>
    <t>113.267449,23.144136</t>
  </si>
  <si>
    <t>10001,10002,11838</t>
  </si>
  <si>
    <t>黄埔军校</t>
  </si>
  <si>
    <t>黄埔军校旧址位于中国广东省广州市黄埔区长洲岛内，原为清朝陆军小学和海军学校校舍。军校群英荟萃，名将辈出，在中国近代史和军事史上具有重要意义。</t>
  </si>
  <si>
    <t>113.435171,23.089853</t>
  </si>
  <si>
    <t>10001,10002,11839</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</si>
  <si>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</si>
  <si>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</si>
  <si>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</si>
  <si>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10001,10002,11840</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</si>
  <si>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</si>
  <si>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</si>
  <si>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</si>
  <si>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10001,10002,11841</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</si>
  <si>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</si>
  <si>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</si>
  <si>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</si>
  <si>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10001,10002,11842</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</si>
  <si>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</si>
  <si>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</si>
  <si>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</si>
  <si>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10001,10002,11843</t>
  </si>
  <si>
    <t>东部华侨城</t>
  </si>
  <si>
    <t>两万平方米戏水世界，水公园、震撼三米巨浪，U型滑道、室内漂流河等精彩项目和演出，享受海上划浪的动感，体验海洋极限运动的激情。</t>
  </si>
  <si>
    <t>114.299739,22.623307</t>
  </si>
  <si>
    <t>10001,10002,11844</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</si>
  <si>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</si>
  <si>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</si>
  <si>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</si>
  <si>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10001,10002,11845</t>
  </si>
  <si>
    <t>深圳欢乐谷是华侨城集团新一代大型主题乐园，首批国家AAAAA级旅游景区，占地面积35万平方米，总投资20亿元人民币，是一座融参与性、观赏性、娱乐性、趣味性于一体的中国现代主题乐园。</t>
  </si>
  <si>
    <t>113.987249,22.547732</t>
  </si>
  <si>
    <t>10001,10002,11846</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</si>
  <si>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</si>
  <si>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</si>
  <si>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</si>
  <si>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10001,10002,11847</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</si>
  <si>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</si>
  <si>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</si>
  <si>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</si>
  <si>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10001,10002,11848</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</si>
  <si>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</si>
  <si>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</si>
  <si>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</si>
  <si>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10001,10002,11849</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</si>
  <si>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</si>
  <si>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</si>
  <si>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</si>
  <si>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10001,10002,11850</t>
  </si>
  <si>
    <t>大鹏古城</t>
  </si>
  <si>
    <t>当年大鹏古城占地约10万平方米，城墙高6米、长1200米，城墙由山麻石、青石砖砌成。深圳今天的简称“鹏城”即源于此。</t>
  </si>
  <si>
    <t>114.521316,22.599508</t>
  </si>
  <si>
    <t>10001,10002,11851</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</si>
  <si>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</si>
  <si>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</si>
  <si>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</si>
  <si>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10001,10002,11852</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</si>
  <si>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</si>
  <si>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</si>
  <si>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</si>
  <si>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10001,10002,11853</t>
  </si>
  <si>
    <t>银沙滩</t>
  </si>
  <si>
    <t>银沙滩生态园发展于2004 年初，银沙滩生态园坐落于珠海三灶木头村对面，东距珠海机场仅2公里，是一个集海滩、果园、奇石为一体的旅游、休闲、举办集体活动好地方。</t>
  </si>
  <si>
    <t>113.356946,22.011016</t>
  </si>
  <si>
    <t>10001,10002,11854</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</si>
  <si>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</si>
  <si>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</si>
  <si>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</si>
  <si>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10001,10002,11855</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</si>
  <si>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</si>
  <si>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</si>
  <si>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</si>
  <si>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10001,10002,11856</t>
  </si>
  <si>
    <t>梦幻水城</t>
  </si>
  <si>
    <t>梦幻水城位于珠海圆明新园西南面，介于西洋楼和万花阵之间，占地面积5万平方米，是一个集休闲、游乐、观赏为一体的大型情景式水上乐园。</t>
  </si>
  <si>
    <t>113.542417,22.248975</t>
  </si>
  <si>
    <t>10001,10002,11857</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</si>
  <si>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</si>
  <si>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</si>
  <si>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10001,10002,11858</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</si>
  <si>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</si>
  <si>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</si>
  <si>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</si>
  <si>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10001,10002,11859</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</si>
  <si>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</si>
  <si>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</si>
  <si>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</si>
  <si>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10001,10002,11860</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</si>
  <si>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</si>
  <si>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</si>
  <si>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</si>
  <si>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10001,10002,11861</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</si>
  <si>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</si>
  <si>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</si>
  <si>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</si>
  <si>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10001,10002,11862</t>
  </si>
  <si>
    <t>广东省汕头市中山公园于民国15年（1926年）在汕头市奠基兴建，两年后（即1928年）8月28日建成开放，位于市区月眉河畔，是汕头市新八景之一“月苑莺声”。</t>
  </si>
  <si>
    <t>116.690381,23.367679</t>
  </si>
  <si>
    <t>10001,10002,11863</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</si>
  <si>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</si>
  <si>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</si>
  <si>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</si>
  <si>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10001,10002,11864</t>
  </si>
  <si>
    <t>北回归线标志塔</t>
  </si>
  <si>
    <t>汕头北回归线标志塔既是一处地理科学体验处，又是一处旅游点，更是为汕头八景之一。这里每年夏至都能看到“立竿不见影”的天文现象。</t>
  </si>
  <si>
    <t>117.143582,23.450094</t>
  </si>
  <si>
    <t>10001,10002,11865</t>
  </si>
  <si>
    <t>海湾大桥</t>
  </si>
  <si>
    <t>汕头海湾大桥位于汕头港东部出入口妈屿岛海域处，为跨海公路桥；桥面跨越礐石海，全长2500米。分北引桥、正桥、南引桥及两岸引线路堤。</t>
  </si>
  <si>
    <t>116.757332,23.339112</t>
  </si>
  <si>
    <t>10001,10002,11866</t>
  </si>
  <si>
    <t>北山湾度假区</t>
  </si>
  <si>
    <t>北沙湾旅游度假区位于汕头市达濠半岛东北部，海湾大桥南侧，紧靠汕头港出海口。远眺，碧水共蓝天一色，落霞与海湾大桥齐飞。近观，渔舟点点，花木扶疏，绿荫斜影。</t>
  </si>
  <si>
    <t>116.767053,23.321596</t>
  </si>
  <si>
    <t>10001,10002,11867</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</si>
  <si>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</si>
  <si>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</si>
  <si>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</si>
  <si>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10001,10002,11868</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</si>
  <si>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</si>
  <si>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</si>
  <si>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</si>
  <si>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10001,10002,11869</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</si>
  <si>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</si>
  <si>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</si>
  <si>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</si>
  <si>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10001,10002,11870</t>
  </si>
  <si>
    <t>莲花山度假村</t>
  </si>
  <si>
    <t>莲花山温泉度假村位于汕头市澄海区碧砂村境内最高峰--莲花峰下、莲花寺旁，处于莲花山南麓地质断裂带，在地质力量作用下，高温地下水沿裂隙涌出地表而形成温泉。</t>
  </si>
  <si>
    <t>115.268806,23.045776</t>
  </si>
  <si>
    <t>10001,10002,11871</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</si>
  <si>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</si>
  <si>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</si>
  <si>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</si>
  <si>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10001,10002,11872</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</si>
  <si>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</si>
  <si>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</si>
  <si>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</si>
  <si>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10001,10002,11873</t>
  </si>
  <si>
    <t>佛山中山公园位于市区东北部汾江河畔，是一个集宣传、展览、科普、娱乐、饮食、休闲、于一体的综合性公园。现该园占地28.07公顷，形成了以广阔水景和丰富绿化为特色的园林景观。</t>
  </si>
  <si>
    <t>113.122794,23.051238</t>
  </si>
  <si>
    <t>10001,10002,11874</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</si>
  <si>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</si>
  <si>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</si>
  <si>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</si>
  <si>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10001,10002,11875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</si>
  <si>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</si>
  <si>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</si>
  <si>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</si>
  <si>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10001,10002,11876</t>
  </si>
  <si>
    <t>佛山梁园</t>
  </si>
  <si>
    <t>梁园是佛山梁氏宅园的总称，是广东四大名园之一。主要由“十二石斋”、“群星草堂“、“汾江草芦”、“寒香馆“等不同地点的多个群体组成，主体位于松风路先锋古道。</t>
  </si>
  <si>
    <t>113.119874,23.043896</t>
  </si>
  <si>
    <t>10001,10002,11877</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</si>
  <si>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</si>
  <si>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</si>
  <si>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</si>
  <si>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10001,10002,11878</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</si>
  <si>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</si>
  <si>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</si>
  <si>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</si>
  <si>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10001,10002,11879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</si>
  <si>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</si>
  <si>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</si>
  <si>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</si>
  <si>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10001,10002,11880</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</si>
  <si>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</si>
  <si>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</si>
  <si>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</si>
  <si>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10001,10002,11881</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</si>
  <si>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</si>
  <si>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</si>
  <si>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</si>
  <si>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10001,10002,11882</t>
  </si>
  <si>
    <t>丹霞山风景区</t>
  </si>
  <si>
    <t>丹霞山风景名胜区，位于广东省韶关东北侧的仁化县。丹霞山由红色砂烁岩构成，以赤壁丹崖为特色，地质学家以丹霞山为名，将这一地貌命名为“丹霞地貌”。</t>
  </si>
  <si>
    <t>113.745153,25.030401</t>
  </si>
  <si>
    <t>10001,10002,11883</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</si>
  <si>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</si>
  <si>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</si>
  <si>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</si>
  <si>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10001,10002,11884</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</si>
  <si>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</si>
  <si>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</si>
  <si>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</si>
  <si>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10001,10002,11885</t>
  </si>
  <si>
    <t>南雄梅关</t>
  </si>
  <si>
    <t>“岭南第一关”——梅关，设在梅岭上，被列为广东省级文物保护单位，是著名的旅游胜地。梅关，古称秦关，又称横浦关，宋时立关于梅岭上，并刻有“梅关”二字，遂称梅关。</t>
  </si>
  <si>
    <t>114.337766,25.326813</t>
  </si>
  <si>
    <t>10001,10002,11886</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</si>
  <si>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</si>
  <si>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</si>
  <si>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</si>
  <si>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10001,10002,11887</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</si>
  <si>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</si>
  <si>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</si>
  <si>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</si>
  <si>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10001,10002,11888</t>
  </si>
  <si>
    <t>南华寺</t>
  </si>
  <si>
    <t>南华寺坐落于广东省韶关市曲江区马坝镇东南7公里的曹溪之畔，距离韶关市区南约24公里。 南华寺是中国佛教名寺之一，是禅宗六祖惠能宏扬“南宗禅法”的发源地。</t>
  </si>
  <si>
    <t>113.644423,24.650643</t>
  </si>
  <si>
    <t>10001,10002,11889</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</si>
  <si>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</si>
  <si>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</si>
  <si>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</si>
  <si>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10001,10002,11890</t>
  </si>
  <si>
    <t>东华山风景区集山美、峰奇、水秀、洞幽于一体。经过近几年的开发，东华古刹建设已初具规模，已建成了藏经阁、禅堂、放生池等项目及相配套的豪华别墅。</t>
  </si>
  <si>
    <t>114.170432,24.344075</t>
  </si>
  <si>
    <t>10001,10002,11891</t>
  </si>
  <si>
    <t>古佛洞天</t>
  </si>
  <si>
    <t>古佛洞天，因洞内的石笋和钟乳石，形状如仙似佛，前人在洞内安放过佛像，在洞口又建有佛寺而得名。</t>
  </si>
  <si>
    <t>113.347622,25.088716</t>
  </si>
  <si>
    <t>10001,10002,11892</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</si>
  <si>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</si>
  <si>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</si>
  <si>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</si>
  <si>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10001,10002,11893</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</si>
  <si>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</si>
  <si>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</si>
  <si>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</si>
  <si>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10001,10002,11894</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</si>
  <si>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</si>
  <si>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</si>
  <si>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</si>
  <si>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10001,10002,11895</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</si>
  <si>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</si>
  <si>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</si>
  <si>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</si>
  <si>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10001,10002,11896</t>
  </si>
  <si>
    <t>雷祖祠</t>
  </si>
  <si>
    <t>雷祖祠位于雷州城西南五里之英傍山，依山傍水．风景秀丽，称“雷岗耸异”，为雷阳八景之一。也是广东省的地方民间信仰之一。</t>
  </si>
  <si>
    <t>110.070293,20.902444</t>
  </si>
  <si>
    <t>10001,10002,11897</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</si>
  <si>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</si>
  <si>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</si>
  <si>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</si>
  <si>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10001,10002,11898</t>
  </si>
  <si>
    <t>三岭山国家森林公园</t>
  </si>
  <si>
    <t>三岭山国家森林公园位于中国大陆最南端——湛江市区西南三公里处。在2013年被官方评为“湛江新八景”之一，美誉“三岭叠翠”。</t>
  </si>
  <si>
    <t>110.366253,21.17802</t>
  </si>
  <si>
    <t>10001,10002,11899</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</si>
  <si>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</si>
  <si>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</si>
  <si>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</si>
  <si>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10001,10002,11900</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</si>
  <si>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</si>
  <si>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</si>
  <si>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</si>
  <si>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10001,10002,11901</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</si>
  <si>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</si>
  <si>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</si>
  <si>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</si>
  <si>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10001,10002,11902</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</si>
  <si>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</si>
  <si>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</si>
  <si>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</si>
  <si>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10001,10002,11903</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</si>
  <si>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</si>
  <si>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</si>
  <si>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</si>
  <si>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10001,10002,11904</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</si>
  <si>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</si>
  <si>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</si>
  <si>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</si>
  <si>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10001,10002,11905</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</si>
  <si>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</si>
  <si>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</si>
  <si>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</si>
  <si>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10001,10002,11906</t>
  </si>
  <si>
    <t>七星岩风景区</t>
  </si>
  <si>
    <t>七星岩风景区位于广东肇庆市北约4公里处，风景以“峰险、石异、洞奇、庙古”而著称。景区主要包括了星湖和七座山峰，它们似北斗七星散落湖中，因而得名。</t>
  </si>
  <si>
    <t>112.483511,23.084486</t>
  </si>
  <si>
    <t>10001,10002,11907</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</si>
  <si>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</si>
  <si>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</si>
  <si>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</si>
  <si>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10001,10002,11908</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</si>
  <si>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</si>
  <si>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</si>
  <si>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</si>
  <si>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10001,10002,11909</t>
  </si>
  <si>
    <t>广宁竹海</t>
  </si>
  <si>
    <t>广宁建县于明朝嘉靖三十八年（1559年），距今440多年。县城古琴岗的万竹园，园亭别致，碑林耸立，修竹婆娑，融书法艺术与自然美景于一体。</t>
  </si>
  <si>
    <t>112.40031,23.600504</t>
  </si>
  <si>
    <t>10001,10002,11910</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</si>
  <si>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</si>
  <si>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</si>
  <si>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</si>
  <si>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10001,10002,11911</t>
  </si>
  <si>
    <t>龙母祖庙</t>
  </si>
  <si>
    <t>龙母祖庙位于德庆县西江岸边的悦城镇，相传为龙母故乡。龙母庙现是岭南规模较大的古庙，在建筑学上有很高的价值，至今仍有许多不解之谜。</t>
  </si>
  <si>
    <t>112.140111,23.094602</t>
  </si>
  <si>
    <t>10001,10002,11912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</si>
  <si>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</si>
  <si>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</si>
  <si>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</si>
  <si>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10001,10002,11913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</si>
  <si>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</si>
  <si>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</si>
  <si>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</si>
  <si>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10001,10002,11914</t>
  </si>
  <si>
    <t>梁启超故居</t>
  </si>
  <si>
    <t>梁启超故居在新会区环城镇茶坑村。梁启超故居建于清光绪年间，是一幢古色古香的青砖土瓦平房，由故居、怡堂书室、回廊等建筑组成，建筑面积有400多平方米。</t>
  </si>
  <si>
    <t>113.078442,22.465974</t>
  </si>
  <si>
    <t>10001,10002,11915</t>
  </si>
  <si>
    <t>小鸟天堂</t>
  </si>
  <si>
    <t>“小鸟天堂”又名“鸟的天堂”，是一个以独特的鸟类生态风景为主题，集生态旅游、文化旅游、健康旅游、休闲旅游于一体的旅游风景区。是全国最大的天然赏鸟乐园之一。</t>
  </si>
  <si>
    <t>113.056711,22.464472</t>
  </si>
  <si>
    <t>10001,10002,11916</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</si>
  <si>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</si>
  <si>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</si>
  <si>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</si>
  <si>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10001,10002,11917</t>
  </si>
  <si>
    <t>外海茶庵寺</t>
  </si>
  <si>
    <t>茶庵寺是江门市郊一处著名的名胜古迹，坐落于江海区外海镇的五马归槽山麓，距市区约十公里，是一处风景幽美的好去处。</t>
  </si>
  <si>
    <t>113.149103,22.596652</t>
  </si>
  <si>
    <t>10001,10002,11918</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</si>
  <si>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</si>
  <si>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</si>
  <si>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</si>
  <si>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10001,10002,11919</t>
  </si>
  <si>
    <t>开平立园</t>
  </si>
  <si>
    <t>开平立园位于广东省江门市开平塘口镇赓华村，是塘口镇旅美华侨谢维立的私人园林。开平立园以人名作园名，有“立树立人”的含义。</t>
  </si>
  <si>
    <t>112.57231,22.356824</t>
  </si>
  <si>
    <t>10001,10002,11920</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</si>
  <si>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</si>
  <si>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</si>
  <si>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</si>
  <si>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10001,10002,11921</t>
  </si>
  <si>
    <t>七星坑自然保护区</t>
  </si>
  <si>
    <t>七星坑原始森林位于东经110°39′55″～112°03′40″，北纬22°13′100″～22°16′50″，地处恩平市西南部那吉镇，与阳春、阳东两县交界，总面积为15万多亩，最高峰为七星顶，海拨844.5米。</t>
  </si>
  <si>
    <t>112.049647,22.248676</t>
  </si>
  <si>
    <t>10001,10002,11922</t>
  </si>
  <si>
    <t>浪漫海岸度假区</t>
  </si>
  <si>
    <t>浪漫海岸国际旅游度假区，国家4A级旅游度假区，以东南亚异域建筑风格和“浪漫”主题文化为特色，是广东省首席拥有5.3公里私家海岸的滨海旅游度假区。</t>
  </si>
  <si>
    <t>111.149082,21.469867</t>
  </si>
  <si>
    <t>10001,10002,11923</t>
  </si>
  <si>
    <t>高州仙人洞</t>
  </si>
  <si>
    <t>仙人洞自然风景旅游区是一个森林瀑布集中分布区。该区除了分布着大片的杜鹃林、千亩竹海、原始森林和天然瀑布群，还有珍稀植物禾雀花。</t>
  </si>
  <si>
    <t>111.243391,22.269119</t>
  </si>
  <si>
    <t>10001,10002,11924</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</si>
  <si>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</si>
  <si>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</si>
  <si>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</si>
  <si>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10001,10002,11925</t>
  </si>
  <si>
    <t>放鸡岛</t>
  </si>
  <si>
    <t>放鸡岛（原名湾舟岛，又名汾洲岛）是位于广东省茂名市电白区博贺镇东南14.5公里的岛屿。岛上最高点高122米。面积1.9平方公里，是茂名市最大的海岛。</t>
  </si>
  <si>
    <t>111.19494,21.386227</t>
  </si>
  <si>
    <t>10001,10002,11926</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</si>
  <si>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</si>
  <si>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</si>
  <si>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</si>
  <si>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10001,10002,11927</t>
  </si>
  <si>
    <t>茂名天马山</t>
  </si>
  <si>
    <t>天马山占地26平方公里，旅游区内满目苍翠，空气清新，负氧离子含量非常高，加上保持良好的原始生态，使得这里溪水湍流，瀑布飞珠，林深树壮，鸟语花香，堪称人间仙境。</t>
  </si>
  <si>
    <t>110.71102,22.46149</t>
  </si>
  <si>
    <t>10001,10002,11928</t>
  </si>
  <si>
    <t>西江温泉</t>
  </si>
  <si>
    <t>西江温泉位于广东信宜市北界镇西江之滨的热水窝村，距市区中心12公里，占地面积400多亩。泉如鼎沸，四时不竭。冬，水烟如轻纱笼罩，人处其间，似居琼楼玉宇。</t>
  </si>
  <si>
    <t>110.836849,22.313649</t>
  </si>
  <si>
    <t>10001,10002,11929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</si>
  <si>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</si>
  <si>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</si>
  <si>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</si>
  <si>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10001,10002,11930</t>
  </si>
  <si>
    <t>茂名玉湖</t>
  </si>
  <si>
    <t>茂名市玉湖风景区以青山绿水、风光秀丽、空气清新而闻名于南粤大地。长1公里、高50米的主坝拔地而起，巍然屹立在长坡圩旁，气势磅礴，雄伟壮观。</t>
  </si>
  <si>
    <t>111.025961,22.058764</t>
  </si>
  <si>
    <t>10001,10002,11931</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</si>
  <si>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</si>
  <si>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</si>
  <si>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</si>
  <si>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10001,10002,11932</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</si>
  <si>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</si>
  <si>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</si>
  <si>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</si>
  <si>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10001,10002,11933</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</si>
  <si>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</si>
  <si>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</si>
  <si>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</si>
  <si>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10001,10002,11934</t>
  </si>
  <si>
    <t>南昆山温泉大观园</t>
  </si>
  <si>
    <t>南昆山温泉大观园地处龙门西南部，广州市的东北方向是南昆山温泉大观园的“南大门”，连接珠江三角洲的西南部中心出口，交通方便。</t>
  </si>
  <si>
    <t>114.03897,23.618795</t>
  </si>
  <si>
    <t>10001,10002,11935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</si>
  <si>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</si>
  <si>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</si>
  <si>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</si>
  <si>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10001,10002,11936</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</si>
  <si>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</si>
  <si>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</si>
  <si>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</si>
  <si>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10001,10002,11937</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</si>
  <si>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</si>
  <si>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</si>
  <si>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</si>
  <si>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10001,10002,11938</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</si>
  <si>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</si>
  <si>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</si>
  <si>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</si>
  <si>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10001,10002,11939</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</si>
  <si>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</si>
  <si>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</si>
  <si>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</si>
  <si>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10001,10002,11940</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</si>
  <si>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</si>
  <si>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</si>
  <si>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</si>
  <si>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10001,10002,11941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</si>
  <si>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</si>
  <si>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</si>
  <si>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</si>
  <si>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10001,10002,11942</t>
  </si>
  <si>
    <t>雁南飞茶田度假村</t>
  </si>
  <si>
    <t>度假村背靠阴那山省级风景名胜区，是一个融茶叶生产、生态公益林改造、园林绿化、旅游观光、度假于一体的生态农业示范基地和旅游度假村。</t>
  </si>
  <si>
    <t>116.374316,24.388604</t>
  </si>
  <si>
    <t>10001,10002,11943</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</si>
  <si>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</si>
  <si>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</si>
  <si>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</si>
  <si>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10001,10002,11944</t>
  </si>
  <si>
    <t>雁鸣湖旅游度假村</t>
  </si>
  <si>
    <t>雁鸣湖旅游度假村，座落在广东省梅州市梅县区雁洋镇南福村，是广东华银集团公司投资开发的旅游度假新胜地，是梅州地区又一颗璀璨的旅游明珠。</t>
  </si>
  <si>
    <t>116.390477,24.442942</t>
  </si>
  <si>
    <t>10001,10002,11945</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</si>
  <si>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</si>
  <si>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</si>
  <si>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</si>
  <si>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10001,10002,11946</t>
  </si>
  <si>
    <t>长潭旅游度假区</t>
  </si>
  <si>
    <t>长潭旅游度假区，距梅州市蕉岭县城约5公里，面积20.5平方公里，是闽粤赣三省交界地区。这里一川绿水，碧波荡漾，两岸青山，有“形似巫峡，景似漓江”之称。</t>
  </si>
  <si>
    <t>116.154283,24.687558</t>
  </si>
  <si>
    <t>10001,10002,11947</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</si>
  <si>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</si>
  <si>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</si>
  <si>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</si>
  <si>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10001,10002,11948</t>
  </si>
  <si>
    <t>湖寮泰安楼</t>
  </si>
  <si>
    <t>泰安楼位于大埔县县城龙岗村，建于乾隆二十八年（公元1764年），距今已有241年的历史，是国内极为少见的石方楼，为省级文物保护单位。</t>
  </si>
  <si>
    <t>116.689065,24.35613</t>
  </si>
  <si>
    <t>10001,10002,11949</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</si>
  <si>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</si>
  <si>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</si>
  <si>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</si>
  <si>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10001,10002,11950</t>
  </si>
  <si>
    <t>五指石风景区</t>
  </si>
  <si>
    <t>五指石风景名胜区，为粤东著名的丹霞地貌旅游胜地。规划面积16.8平方公里。汇聚了“丹霞地貌、森林生态、人文古迹”三大景观，兼具雄、险、奇、秀、幽、古的特色。</t>
  </si>
  <si>
    <t>115.964745,24.901705</t>
  </si>
  <si>
    <t>10001,10002,11951</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</si>
  <si>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</si>
  <si>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</si>
  <si>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</si>
  <si>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10001,10002,11952</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</si>
  <si>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</si>
  <si>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</si>
  <si>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</si>
  <si>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10001,10002,11953</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</si>
  <si>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</si>
  <si>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</si>
  <si>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</si>
  <si>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10001,10002,11954</t>
  </si>
  <si>
    <t>红海湾旅游区</t>
  </si>
  <si>
    <t>遮浪岛又称南澳半岛，是红海湾与竭石湾交接处突伸人海的一个半岛，素有“粤东麒麟角”之称。自然景光十分迷人，山、海、湖、岬角风光旖旎，有唐公墓、郑祖嬉纪念庙等古迹。</t>
  </si>
  <si>
    <t>115.576703,22.665675</t>
  </si>
  <si>
    <t>10001,10002,11955</t>
  </si>
  <si>
    <t>龟龄岛</t>
  </si>
  <si>
    <t>龟龄岛，位于汕尾市城区捷胜镇南面海岸对开海面。其周边有牛皮洲、赤腊、鹰屿、青屿和捞投屿等五个小岛，它们与一些明礁相呼应成为岛群。</t>
  </si>
  <si>
    <t>115.439358,22.662309</t>
  </si>
  <si>
    <t>10001,10002,11956</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</si>
  <si>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</si>
  <si>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</si>
  <si>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</si>
  <si>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10001,10002,11957</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</si>
  <si>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</si>
  <si>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</si>
  <si>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</si>
  <si>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10001,10002,11958</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</si>
  <si>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</si>
  <si>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</si>
  <si>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</si>
  <si>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10001,10002,11959</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</si>
  <si>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</si>
  <si>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</si>
  <si>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</si>
  <si>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10001,10002,11960</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</si>
  <si>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</si>
  <si>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</si>
  <si>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</si>
  <si>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10001,10002,11961</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</si>
  <si>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</si>
  <si>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</si>
  <si>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</si>
  <si>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10001,10002,11962</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</si>
  <si>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</si>
  <si>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</si>
  <si>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</si>
  <si>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10001,10002,11963</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</si>
  <si>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</si>
  <si>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</si>
  <si>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</si>
  <si>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10001,10002,11964</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</si>
  <si>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</si>
  <si>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</si>
  <si>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</si>
  <si>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10001,10002,11965</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</si>
  <si>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</si>
  <si>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</si>
  <si>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</si>
  <si>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10001,10002,11966</t>
  </si>
  <si>
    <t>龙源温泉</t>
  </si>
  <si>
    <t>“龙源温泉度假城”位于“中国优秀旅游城市”：广东省河源市。河源由于地处东江地质断裂带，这里蕴藏着丰富的天然地热资源，被誉为“温泉之都”。</t>
  </si>
  <si>
    <t>114.637326,23.634304</t>
  </si>
  <si>
    <t>10001,10002,11967</t>
  </si>
  <si>
    <t>苏家围景区</t>
  </si>
  <si>
    <t>苏家围位于广东河源市义合镇，距河源市区约26公里。东江和久社河在它的南面交汇，整个村子山水环绕，绿色相拥，环境优美，有“南中国的画里乡村”的美誉。</t>
  </si>
  <si>
    <t>114.896683,23.847708</t>
  </si>
  <si>
    <t>10001,10002,11968</t>
  </si>
  <si>
    <t>东江画廊风景区</t>
  </si>
  <si>
    <t>东江画廊是集客家风情、田园风光、科普教育、爱国主义教育、农业科技、休闲娱乐于一体的全新旅游风景区。</t>
  </si>
  <si>
    <t>114.762576,23.801084</t>
  </si>
  <si>
    <t>10001,10002,11969</t>
  </si>
  <si>
    <t>林寨古村</t>
  </si>
  <si>
    <t>拥有“全国最大四角楼古建筑群”的古村落，现仍有保存完好的古民居24座，是典型客家风格的四角楼，其规模大、数量多、建筑艺术精湛、文化底蕴深厚，在全省乃至全国实属罕见。</t>
  </si>
  <si>
    <t>115.069127,24.294416</t>
  </si>
  <si>
    <t>10001,10002,11970</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</si>
  <si>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</si>
  <si>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</si>
  <si>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</si>
  <si>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10001,10002,11971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</si>
  <si>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</si>
  <si>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</si>
  <si>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</si>
  <si>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10001,10002,11972</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</si>
  <si>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</si>
  <si>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</si>
  <si>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</si>
  <si>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10001,10002,11973</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</si>
  <si>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</si>
  <si>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</si>
  <si>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</si>
  <si>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10001,10002,11974</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</si>
  <si>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</si>
  <si>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</si>
  <si>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</si>
  <si>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10001,10002,11975</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</si>
  <si>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</si>
  <si>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</si>
  <si>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</si>
  <si>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10001,10002,11976</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</si>
  <si>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</si>
  <si>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</si>
  <si>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</si>
  <si>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10001,10002,11977</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</si>
  <si>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</si>
  <si>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</si>
  <si>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</si>
  <si>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10001,10002,11978</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</si>
  <si>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</si>
  <si>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</si>
  <si>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</si>
  <si>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10001,10002,11979</t>
  </si>
  <si>
    <t>春湾石林</t>
  </si>
  <si>
    <t>春湾石林，又名“莲花洞石林”，位于阳春市春湾镇春湾风景区内，占地200多亩，山上有马头峰、骆驼峰、莲蓬峰、蛤蚧石、观音拜月石、仙人过坳石、百页剑门等怪石。</t>
  </si>
  <si>
    <t>111.963512,22.451527</t>
  </si>
  <si>
    <t>10001,10002,11980</t>
  </si>
  <si>
    <t>闸坡海陵岛</t>
  </si>
  <si>
    <t>海陵岛闸波大角湾，面积14.7万平方米，大角湾滩长2.45公里，宽50－60米，螺线形湾似巨大的牛角，故名“大角湾”。大角湾海水湛蓝，沙质洁净，可进行日光浴、海水浴和沙浴。</t>
  </si>
  <si>
    <t>111.851083,21.577625</t>
  </si>
  <si>
    <t>10001,10002,11981</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</si>
  <si>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</si>
  <si>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</si>
  <si>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</si>
  <si>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10001,10002,11982</t>
  </si>
  <si>
    <t>连州地下河</t>
  </si>
  <si>
    <t>连州地下河位于历史文化古城连州市东北26公里处，在粤桂湘三省交界的崇山峻岭之中，是一个亚热带喀斯特地貌的典型巨型天然石灰岩溶洞。</t>
  </si>
  <si>
    <t>112.33077,25.008827</t>
  </si>
  <si>
    <t>10001,10002,11983</t>
  </si>
  <si>
    <t>宝晶宫</t>
  </si>
  <si>
    <t>宝晶宫位于英德市南郊7.2公里处的燕子岩山脉中，占地9平方公里，景区主要由宝晶宫溶洞、碧落洞、天鹅湖、’狮子山、英石园、摩崖石刻群六部分组成。</t>
  </si>
  <si>
    <t>113.375402,24.129556</t>
  </si>
  <si>
    <t>10001,10002,11984</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</si>
  <si>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</si>
  <si>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</si>
  <si>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</si>
  <si>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10001,10002,11985</t>
  </si>
  <si>
    <t>新银盏温泉</t>
  </si>
  <si>
    <t>广东省清远市德盈新银盏温泉度假村是一个以露天温泉为主，集餐饮、商务、休闲、娱乐、度假为一体的综合性旅游度假胜地。</t>
  </si>
  <si>
    <t>113.137559,23.557859</t>
  </si>
  <si>
    <t>10001,10002,11986</t>
  </si>
  <si>
    <t>茶趣园</t>
  </si>
  <si>
    <t>英德古称英州，“以生产红茶著称于世”。至今英德茶区已成为广东省最大的茶叶出口商品生产基地，拥有六大类茶、四十多个优良茶树品种，而成为中国著名茶乡。</t>
  </si>
  <si>
    <t>113.388972,24.19393</t>
  </si>
  <si>
    <t>10001,10002,11987</t>
  </si>
  <si>
    <t>长湖国家森林公园</t>
  </si>
  <si>
    <t>清远国家森林公园长湖景区，景区此湖有“广东千岛湖”之称，乘船畅游长湖两岸山清水秀、群峰叠嶂，树木茂盛，葱郁的青山与湛蓝的湖水交相辉映，空气格外清新。</t>
  </si>
  <si>
    <t>113.483079,24.140378</t>
  </si>
  <si>
    <t>10001,10002,11988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</si>
  <si>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</si>
  <si>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</si>
  <si>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</si>
  <si>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10001,10002,11989</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</si>
  <si>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</si>
  <si>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</si>
  <si>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</si>
  <si>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10001,10002,11990</t>
  </si>
  <si>
    <t>少林禅院</t>
  </si>
  <si>
    <t>作为新兴的“人文”旅游景点，弥补了以清远市“唐风禅韵”为主题文化所打造的盛唐第一街——御金街中的“禅韵”这一长盛不衰的文化缺失。</t>
  </si>
  <si>
    <t>113.038027,23.653311</t>
  </si>
  <si>
    <t>10001,10002,11991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</si>
  <si>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</si>
  <si>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</si>
  <si>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</si>
  <si>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10001,10002,11992</t>
  </si>
  <si>
    <t>虎门炮台</t>
  </si>
  <si>
    <t>虎门炮台是鸦片战争时期爱国将领关天培坚持抗击英寇的地点，附近有“义勇之冢”和“节兵义坟”。虎门炮台旧址分布在珠江两岸的大角山武山和大虎山等地。</t>
  </si>
  <si>
    <t>113.669523,22.764236</t>
  </si>
  <si>
    <t>10001,10002,11993</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</si>
  <si>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</si>
  <si>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</si>
  <si>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</si>
  <si>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10001,10002,11994</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</si>
  <si>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</si>
  <si>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</si>
  <si>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</si>
  <si>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10001,10002,11995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</si>
  <si>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</si>
  <si>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</si>
  <si>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</si>
  <si>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10001,10002,11996</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</si>
  <si>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</si>
  <si>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</si>
  <si>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</si>
  <si>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10001,10002,11997</t>
  </si>
  <si>
    <t>迎恩门城楼</t>
  </si>
  <si>
    <t>迎恩门城楼是东莞的标志性建筑，它位于城区市中心，始建于明代洪武十七年（1384年），是当时东莞城东南西北四个城楼城门中西部的一个，故俗称西城楼至今。</t>
  </si>
  <si>
    <t>113.756931,23.048472</t>
  </si>
  <si>
    <t>10001,10002,11998</t>
  </si>
  <si>
    <t>逸颐艺舍博物馆</t>
  </si>
  <si>
    <t>东莞市逸颐艺舍博物馆于2013-03-15成立。法定代表人梁建铭,公司经营范围包括：收藏艺术品、展览、古玩交流研讨、文艺活动、收藏艺术鉴赏、文化教学等。</t>
  </si>
  <si>
    <t>113.977363,23.017719</t>
  </si>
  <si>
    <t>10001,10002,11999</t>
  </si>
  <si>
    <t>金鳌洲塔</t>
  </si>
  <si>
    <t>金鳌洲塔位于东莞市万江金鳌洲村。塔处江心陆洲，三面环水。平面为八角形，外观九级，楼阁式砖石塔。塔始建于明万历二十五年（1597年），天启四年（1624年）落成。</t>
  </si>
  <si>
    <t>113.742583,23.044503</t>
  </si>
  <si>
    <t>10001,10002,12000</t>
  </si>
  <si>
    <t>榴花塔</t>
  </si>
  <si>
    <t>位于广东东莞市东城区峡口村南铜岭山巅上，塔旁原有宋义士熊飞故里榴花村，故名榴花塔；塔呈八面七层，高30米，以红石为基，青砖灰沙砌筑。</t>
  </si>
  <si>
    <t>113.82308,23.089927</t>
  </si>
  <si>
    <t>10001,10002,12001</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</si>
  <si>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</si>
  <si>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</si>
  <si>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</si>
  <si>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10001,10002,12002</t>
  </si>
  <si>
    <t>孙中山故居纪念馆</t>
  </si>
  <si>
    <t>孙中山故居纪念馆位于广东省中山市翠亨村，南、北、西三面环山，东临珠江口，距中山市城区20公里，距广州城区90公里，距澳门30公里，隔珠江口与深圳、香港相望。</t>
  </si>
  <si>
    <t>113.534257,22.449309</t>
  </si>
  <si>
    <t>10001,10002,12003</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</si>
  <si>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</si>
  <si>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</si>
  <si>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</si>
  <si>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10001,10002,12004</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</si>
  <si>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</si>
  <si>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</si>
  <si>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</si>
  <si>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10001,10002,12005</t>
  </si>
  <si>
    <t>红博城</t>
  </si>
  <si>
    <t>红博城的镇馆之宝，有珍稀名贵、存世经典的崖柏、黄花梨、乌木、孔雀石、景泰蓝工艺精品，蕴藏不朽的传说。</t>
  </si>
  <si>
    <t>113.315277,22.481879</t>
  </si>
  <si>
    <t>10001,10002,12006</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</si>
  <si>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</si>
  <si>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</si>
  <si>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</si>
  <si>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10001,10002,12007</t>
  </si>
  <si>
    <t>石岭山海蚀遗址</t>
  </si>
  <si>
    <t>石岭山海蚀遗址位于黄圃镇石岭山脚。据中国科学院广东地理研究所已故中山籍地理专家何大章等考证，该遗址是中山境内尚存二处海蚀遗址之一。</t>
  </si>
  <si>
    <t>113.271687,23.134888</t>
  </si>
  <si>
    <t>10001,10002,12008</t>
  </si>
  <si>
    <t>孙文纪念公园</t>
  </si>
  <si>
    <t>孙文纪念公园位于中山市中心城区南面，兴中道与城桂路的连接处，坐落在中山新十景“兴中缀锦”上。占地26.6公顷，1996年11月孙中山先生诞辰之日全面竣工开放。</t>
  </si>
  <si>
    <t>113.39484,22.503614</t>
  </si>
  <si>
    <t>10001,10002,12009</t>
  </si>
  <si>
    <t>中山西山寺</t>
  </si>
  <si>
    <t>中山西山寺俗称西山寺，位于广东省中山市城区西山公园内，始建于明朝嘉靖年间，是读书人喜聚之地。</t>
  </si>
  <si>
    <t>113.380181,22.527171</t>
  </si>
  <si>
    <t>10001,10002,12010</t>
  </si>
  <si>
    <t>岭南水乡</t>
  </si>
  <si>
    <t>岭南水乡位于民众镇，在珠江水系的横门水道与洪奇水道的出海口之间，番中公路侧。这里河网交织，物产丰饶，最大限度地保存了南亚热带的自然生态环境。</t>
  </si>
  <si>
    <t>113.509819,22.64276</t>
  </si>
  <si>
    <t>10001,10002,12011</t>
  </si>
  <si>
    <t>中山逍遥谷</t>
  </si>
  <si>
    <t>逍遥谷位于广东省中山市五桂山镇南桥银坑，投资逾5000万元，是一个以客家文化与自然山水为主题，集娱乐、生态疗养、商务会议和休闲度假于一体的大型旅游风景区。</t>
  </si>
  <si>
    <t>113.438438,22.437354</t>
  </si>
  <si>
    <t>10001,10002,12012</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</si>
  <si>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</si>
  <si>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</si>
  <si>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</si>
  <si>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10001,10002,12013</t>
  </si>
  <si>
    <t>韩文公祠</t>
  </si>
  <si>
    <t>韩文公祠是中国现存最早纪念唐代文学家韩愈的祠庙。位于城区东面的韩江东岸、笔架山中峰“双旌石”下。笔架山或称东山，又因韩愈而称韩山。</t>
  </si>
  <si>
    <t>116.66529,23.669645</t>
  </si>
  <si>
    <t>10001,10002,12014</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</si>
  <si>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</si>
  <si>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</si>
  <si>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</si>
  <si>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10001,10002,12015</t>
  </si>
  <si>
    <t>绿岛旅游山庄</t>
  </si>
  <si>
    <t>山庄位于钱东镇万山红农场，占地面积3000多亩。保留了原始自然生态地貌，林地覆盖率高达95%。山庄山环水绕，风景如画，犹如一颗镶嵌在粤东大地上的绿色明珠。</t>
  </si>
  <si>
    <t>116.877874,23.70315</t>
  </si>
  <si>
    <t>10001,10002,12016</t>
  </si>
  <si>
    <t>广济桥</t>
  </si>
  <si>
    <t>广济桥，古称康济桥、丁侯桥、济川桥，俗称湘子桥，位于广东省潮州市古城东门外，横跨韩江，联结东西两岸，为古代广东通向闽浙交通要津，也是潮州八景之一。</t>
  </si>
  <si>
    <t>116.661769,23.668774</t>
  </si>
  <si>
    <t>10001,10002,12017</t>
  </si>
  <si>
    <t>冰臼公园</t>
  </si>
  <si>
    <t>青岚溪谷的冰臼群，其分布面积之广、形态之奇、规模之大、景观之美，海拔高度不上100米，而保存又这么完好和地处热带亚热带等特征来看，在国内外为首次发现，实属罕见！</t>
  </si>
  <si>
    <t>116.843101,23.741361</t>
  </si>
  <si>
    <t>10001,10002,12018</t>
  </si>
  <si>
    <t>海山隆福寺</t>
  </si>
  <si>
    <t>隆福寺，在信宁都汫洲堡黄芒山，晋时建，宋时废圮，近有耆民陈萃吾同住持僧开一募缘重建，以为讲经之所。</t>
  </si>
  <si>
    <t>116.974833,23.53357</t>
  </si>
  <si>
    <t>10001,10002,12019</t>
  </si>
  <si>
    <t>石壁山风景区</t>
  </si>
  <si>
    <t>石壁山风景区中木郁郁苍苍，有明代的古树名木，又有新栽的博士林，有古寺“雷音寺”，有自然景点“谏玉泉”，有近代建筑物“粤东一壁”（赵朴初题）牌坊、纳海楼、丽泽湖、飞虹桥等。</t>
  </si>
  <si>
    <t>117.018596,23.692444</t>
  </si>
  <si>
    <t>10001,10002,12020</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</si>
  <si>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</si>
  <si>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</si>
  <si>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</si>
  <si>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10001,10002,12021</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</si>
  <si>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</si>
  <si>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</si>
  <si>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</si>
  <si>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10001,10002,12022</t>
  </si>
  <si>
    <t>揭阳学宫</t>
  </si>
  <si>
    <t>揭阳学宫又称“孔庙”、“文庙”、“红学”。位于揭阳市区韩祠路口东侧，为揭阳古代最高学府。</t>
  </si>
  <si>
    <t>116.362608,23.541699</t>
  </si>
  <si>
    <t>10001,10002,12023</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</si>
  <si>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</si>
  <si>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</si>
  <si>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</si>
  <si>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10001,10002,12024</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</si>
  <si>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</si>
  <si>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</si>
  <si>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</si>
  <si>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10001,10002,12025</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</si>
  <si>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</si>
  <si>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</si>
  <si>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</si>
  <si>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10001,10002,12026</t>
  </si>
  <si>
    <t>海角甘泉</t>
  </si>
  <si>
    <t>海角甘泉位于南海之滨，粤东之南，有一座历史悠久的美丽港城——神泉镇。海角甘泉被人们编造出许多神奇传说，使此泉演变为“神泉”。</t>
  </si>
  <si>
    <t>116.317757,22.97224</t>
  </si>
  <si>
    <t>10001,10002,12027</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</si>
  <si>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</si>
  <si>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</si>
  <si>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</si>
  <si>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10001,10002,12028</t>
  </si>
  <si>
    <t>白水岩旅游风景区</t>
  </si>
  <si>
    <t>白水岩游览区方圆200多公顷，交通便利，天生奇石异峰，苍松翠柏，旅游景观独特，明朝时期就已是著名的天然胜地。</t>
  </si>
  <si>
    <t>116.119007,23.321642</t>
  </si>
  <si>
    <t>10001,10002,12029</t>
  </si>
  <si>
    <t>黄岐山风景区</t>
  </si>
  <si>
    <t>黄岐山风景区位于揭阳市榕城区东北4公里，市区晓翠路一直延伸到公园大门前，榕江北河从山下缓缓流过，主峰海拔293.1米，总面积1180公顷。</t>
  </si>
  <si>
    <t>116.381093,23.582549</t>
  </si>
  <si>
    <t>10001,10002,12030</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</si>
  <si>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</si>
  <si>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</si>
  <si>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</si>
  <si>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10001,10002,12031</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</si>
  <si>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</si>
  <si>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</si>
  <si>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</si>
  <si>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10001,10002,12032</t>
  </si>
  <si>
    <t>天露山</t>
  </si>
  <si>
    <t>天露山，因山顶有双石如人立，故又名双石顶。此山形势巍峨，云雾缭绕。山花烂漫，四季如春，杜鹃、梅花、禾雀花、石榴花、山茶花、桫椤以及各种珍稀花木等组成了一座绿色的宝库。</t>
  </si>
  <si>
    <t>112.229568,22.494994</t>
  </si>
  <si>
    <t>10001,10002,12033</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</si>
  <si>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</si>
  <si>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</si>
  <si>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</si>
  <si>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10001,10002,12034</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</si>
  <si>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</si>
  <si>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</si>
  <si>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</si>
  <si>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10001,10002,12035</t>
  </si>
  <si>
    <t>国恩寺</t>
  </si>
  <si>
    <t>国恩寺位于广东省新兴县，始建于唐代高宗弘道元年683年。它与六祖惠能祝发道场广州光孝寺，毕生弘法道场曲江曹溪南华寺鼎足而立，并称六祖三大祖庭。</t>
  </si>
  <si>
    <t>112.234511,22.594517</t>
  </si>
  <si>
    <t>10001,10002,12036</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</si>
  <si>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</si>
  <si>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</si>
  <si>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</si>
  <si>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10001,10002,12037</t>
  </si>
  <si>
    <t>云浮人民广场</t>
  </si>
  <si>
    <t>每到夜晚，华灯初上，市民和游客便三三两两，相约而至。或散步、或谈心、或品茶、或欣赏音乐，好一派欢乐祥和的景象。</t>
  </si>
  <si>
    <t>112.050229,22.922891</t>
  </si>
  <si>
    <t>10001,10002,12038</t>
  </si>
  <si>
    <t>九星岩</t>
  </si>
  <si>
    <t>九星岩位于云浮市云城区，为“云浮八景”之首。岩前朝晖高照，水韵碧映；岩上苍松挺拔，奇石壁立；岩顶紫云缭绕，景色万千。</t>
  </si>
  <si>
    <t>112.051111,22.941089</t>
  </si>
  <si>
    <t>10001,10002,12039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</si>
  <si>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</si>
  <si>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</si>
  <si>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</si>
  <si>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10001,10002,12040</t>
  </si>
  <si>
    <t>龙山温泉</t>
  </si>
  <si>
    <t>稀有的硫氢化物温泉水，郁郁葱葱的山林景色，赏心悦目的田园风光，构成了度假区的独特风韵。被人誉为是旅游观光、朝拜圣贤、度假疗养、商务会议的最佳场所。</t>
  </si>
  <si>
    <t>112.229376,22.585433</t>
  </si>
  <si>
    <t>10001,10002,12041</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</si>
  <si>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</si>
  <si>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</si>
  <si>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</si>
  <si>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10001,10002,12042</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</si>
  <si>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</si>
  <si>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</si>
  <si>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10001,10002,12043</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</si>
  <si>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</si>
  <si>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</si>
  <si>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10001,10002,12044</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</si>
  <si>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</si>
  <si>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</si>
  <si>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10001,10002,12045</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</si>
  <si>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</si>
  <si>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</si>
  <si>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10001,10002,12046</t>
  </si>
  <si>
    <t>万绿园</t>
  </si>
  <si>
    <t>万绿园是海口市最大的开放性热带海滨生态园林风景，园中栽种了近万棵以椰子树为主的热带和南亚热带观赏植物数百种，呈现出一派热带园林风光。</t>
  </si>
  <si>
    <t>10001,10002,12047</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</si>
  <si>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</si>
  <si>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</si>
  <si>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10001,10002,12048</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</si>
  <si>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</si>
  <si>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</si>
  <si>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10001,10002,12049</t>
  </si>
  <si>
    <t>东寨港红树林</t>
  </si>
  <si>
    <t>红树林在涨潮的时候除了树冠几乎全部都淹没在水里，到了退潮的时候才渐渐露出树干，坐船沿海道蜿而过，行在红树林间，感受红树林的顽强生命力。</t>
  </si>
  <si>
    <t>10001,10002,12050</t>
  </si>
  <si>
    <t>白沙门公园</t>
  </si>
  <si>
    <t>白沙门公园位于海口市美兰区海甸岛北部，北临琼州海峡，以挖掘海口地域、人文精神内核，展现海南历史文化，如白沙津、妈祖神庙、解放战争等，共同营造和谐统一、风情浓郁的海滨休闲大环境。</t>
  </si>
  <si>
    <t>10001,10002,12051</t>
  </si>
  <si>
    <t>苏公祠</t>
  </si>
  <si>
    <t>苏公祠位于海南海口琼山区五公祠东侧，是为纪念北宋大文学家苏轼而修建的。这里有苏轼留下的双泉、洞酌亭的遗迹。</t>
  </si>
  <si>
    <t>10001,10002,12052</t>
  </si>
  <si>
    <t>蜈支洲岛</t>
  </si>
  <si>
    <t>蜈支洲岛坐落在三亚市北部的海棠湾内，北面与南湾猴岛遥遥相对，南邻美誉天下第一湾的亚龙湾。蜈支洲岛距海岸线2.7公里，方圆1.48平方公里，呈不规则的蝴蝶状，东西长1400米，南北宽1100米。</t>
  </si>
  <si>
    <t>10001,10002,12053</t>
  </si>
  <si>
    <t>亚龙湾热带天堂森林公园</t>
  </si>
  <si>
    <t>亚龙湾热带天堂森林公园总面积1506公顷，是按照国家森林公园规范要求开发建设的三亚市第一个森林公园，是海南省第一座滨海山地生态观光兼生态度假型森林公园。</t>
  </si>
  <si>
    <t>10001,10002,12054</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</si>
  <si>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</si>
  <si>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</si>
  <si>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10001,10002,12055</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</si>
  <si>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</si>
  <si>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</si>
  <si>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10001,10002,12056</t>
  </si>
  <si>
    <t>天涯海角</t>
  </si>
  <si>
    <t>天涯海角游览区，位于三亚市天涯区，距主城区西南约23公里处，背对马岭山，面向茫茫大海，是海南建省20年第一旅游名胜，新中国成立60周年海南第一旅游品牌，国家AAAA级旅游景区</t>
  </si>
  <si>
    <t>10001,10002,12057</t>
  </si>
  <si>
    <t>鹿回头风景区</t>
  </si>
  <si>
    <t>鹿回头风景区位于三亚市南3公里处，是海南岛最南端的山头。这座山三面临海，状似坡鹿，高275米，登上鹿回头山顶，三亚市全景尽收眼底</t>
  </si>
  <si>
    <t>10001,10002,12058</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</si>
  <si>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</si>
  <si>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</si>
  <si>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10001,10002,12059</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</si>
  <si>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</si>
  <si>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</si>
  <si>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10001,10002,12060</t>
  </si>
  <si>
    <t>大小洞天</t>
  </si>
  <si>
    <t>大小洞天风景区（原海山奇观风景区、古称鳌山大小洞天），位于三亚市区以西40公里的南山西南隅，总面积为22.5平方公里，景区已有800多年历史，是著名的道教文化风景区</t>
  </si>
  <si>
    <t>10001,10002,12061</t>
  </si>
  <si>
    <t>大东海</t>
  </si>
  <si>
    <t>大东海位于三亚市的榆林港和鹿回头之间。三亚大东海旅游景区被评为4A级景区，成为三亚首家零收费开放式景区。[1]  大东海是三亚的一处标志，被国家旅游局评为“中国四十佳景”之一</t>
  </si>
  <si>
    <t>10001,10002,12062</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</si>
  <si>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</si>
  <si>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</si>
  <si>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10001,10002,12063</t>
  </si>
  <si>
    <t>永乐群岛</t>
  </si>
  <si>
    <t>永乐群岛是西沙群岛里2组群岛之一，在宣德群岛的西边。为了纪念明朝郑和船队在南海诸岛的活动，中国政府在1947年公布西沙群岛西面的一群岛屿为“永乐群岛”</t>
  </si>
  <si>
    <t>10001,10002,12064</t>
  </si>
  <si>
    <t>石岛</t>
  </si>
  <si>
    <t>石岛位于中国西沙宣德群岛，在永兴岛礁盘的东北部，面积为0.08平方公里，海拔高达15.9米，是西沙群岛最高点。因石岛是西沙群岛唯一的岩石岛，因岛上大部岩石裸露，故因此得名</t>
  </si>
  <si>
    <t>10001,10002,12065</t>
  </si>
  <si>
    <t>七连屿</t>
  </si>
  <si>
    <t>七连屿位于中国西沙群岛里宣德群岛东北部，是赵述岛等岛洲所在大礁盘的整体名称</t>
  </si>
  <si>
    <t>10001,10002,12066</t>
  </si>
  <si>
    <t>全富岛</t>
  </si>
  <si>
    <t>富岛位于中国西沙群岛永乐群岛的永乐环礁东北缘，在珊瑚岛东北部4.5海里处。海域珊瑚礁区生物种类丰富，如浅水造礁珊瑚一项，即有56种之多</t>
  </si>
  <si>
    <t>10001,10002,12067</t>
  </si>
  <si>
    <t>东岛</t>
  </si>
  <si>
    <t>东岛呈长方形，岛周围有沙堤环绕，岛中部地势低洼，面积1.7平方公里。该岛是上升礁和珊瑚贝壳沙体复合组成的岛屿。属于热带海洋气候，终年高温多雨，是中国水热条件最优越的地区之一</t>
  </si>
  <si>
    <t>10001,10002,12068</t>
  </si>
  <si>
    <t>曾母暗沙</t>
  </si>
  <si>
    <t>曾母暗沙狭义上就是一座位于中国南海的暗沙，为南沙群岛的一部分；广义上是曾母群沙，由曾母礁丘、八仙暗沙和立地暗沙组成的一组群礁，是中国领土的最南端区域</t>
  </si>
  <si>
    <t>10001,10002,12069</t>
  </si>
  <si>
    <t>立地暗沙</t>
  </si>
  <si>
    <t>立地暗沙（英语：LidiAnsha或LydiShoal）为中国南海南沙群岛区域的一座暗沙，在曾母暗沙西南14.94海里，八仙暗沙西偏南12.89海里</t>
  </si>
  <si>
    <t>10001,10002,12070</t>
  </si>
  <si>
    <t>银屿岛</t>
  </si>
  <si>
    <t>银屿岛位于中国南海西沙群岛永乐群岛北部，鸭公岛东北约1海里，全富岛西南4.5海里，为一小沙洲，面积0.01平方公里，海拔2米多</t>
  </si>
  <si>
    <t>10001,10002,12071</t>
  </si>
  <si>
    <t>西沙海洋博物馆</t>
  </si>
  <si>
    <t>西沙海洋博物馆位于海南省三沙市（永兴岛），创建于1989年，是中国最南端的海洋博物馆，也是中国唯一一个由军人们创办的海洋博物馆</t>
  </si>
  <si>
    <t>10001,10002,12072</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</si>
  <si>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</si>
  <si>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</si>
  <si>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10001,10002,12073</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</si>
  <si>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</si>
  <si>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</si>
  <si>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10001,10002,12074</t>
  </si>
  <si>
    <t>儋州千年古盐田</t>
  </si>
  <si>
    <t>儋州千年古盐田距今已有1200多年的历史，这是我国最早的日晒制盐点之一，如今依然保留完好</t>
  </si>
  <si>
    <t>10001,10002,12075</t>
  </si>
  <si>
    <t>中和古镇</t>
  </si>
  <si>
    <t>中和古镇古时是儋州的州治所在地，宋代大文豪苏东坡曾在此谪居三年。由于苏东坡对本地文化的影响，几百年来这里的人们都喜爱吟诗作对，因此中和镇享誉“诗对之乡”。</t>
  </si>
  <si>
    <t>10001,10002,12076</t>
  </si>
  <si>
    <t>热作两院植物园</t>
  </si>
  <si>
    <t>园内植有来自全球40多个国家的1000多种树木，分为热带香料植物、热带药用植物、热带果树、热带油料植物和热带观赏植物等7个展览区，是世界热带珍贵树木的宝库，具有很高的观赏价值</t>
  </si>
  <si>
    <t>10001,10002,12077</t>
  </si>
  <si>
    <t>松涛水库</t>
  </si>
  <si>
    <t>松涛水库库区广阔，100多个岛屿，分布在广袤的水面上，四周群山环抱，遍布莽莽苍苍的原始森林。它不仅兴农、渔、工之利，而且是海南岛消暑、度假、旅游观光的好地方</t>
  </si>
  <si>
    <t>10001,10002,12078</t>
  </si>
  <si>
    <t>云月湖</t>
  </si>
  <si>
    <t>位于儋州市西南6公里处，方圆数百里，四周青山环绕，林木叠翠。这个湖在一个低洼谷的大盆地里，水面平静。湖畔有大片橡胶林、木麻黄林，青山绿水构成了一幅水彩画</t>
  </si>
  <si>
    <t>10001,10002,12079</t>
  </si>
  <si>
    <t>龙门激浪</t>
  </si>
  <si>
    <t>龙门激浪位于儋州市峨蔓镇海滨龙门山。龙门山是座屹立于海岸的岩石山，最高点39米，山上怪石嶙峋，从北望南，延绵起伏，状似万里长城一段，雄伟壮观。山之东有一瓮门，素称“南天第一门”</t>
  </si>
  <si>
    <t>10001,10002,12080</t>
  </si>
  <si>
    <t>白马井古迹</t>
  </si>
  <si>
    <t>白马井古迹的主要景观是“白马涌泉”和伏波将军庙。传说汉代的伏波将军南征时路过此地时，它的白马用蹄刨沙刨出了清泉。后来，人们为纪念这位汉代英雄造伏波庙的时候又设了伏波井</t>
  </si>
  <si>
    <t>10001,10002,12081</t>
  </si>
  <si>
    <t>松涛天湖风景区</t>
  </si>
  <si>
    <t>松涛天湖是国家级AAA级景区，位于儋州市区东南14公里处，南渡江上游，跨儋州、白沙和琼中三个市县，是海南人民的生命之源，全国十大水库之一，享有“宝岛明珠”之美誉</t>
  </si>
  <si>
    <t>10001,10002,12082</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</si>
  <si>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</si>
  <si>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</si>
  <si>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10001,10002,12083</t>
  </si>
  <si>
    <t>锦里古街</t>
  </si>
  <si>
    <t>成都知名的步行商业街，由一大片清末建筑风格的仿古建筑组成，拥有数量众多的酒吧、餐饮名店，是西蜀历史上最古老、最具有商业气息的街道，著名的武侯祠也在其中。</t>
  </si>
  <si>
    <t>10001,10002,12084</t>
  </si>
  <si>
    <t>成都动物园</t>
  </si>
  <si>
    <t>宽窄巷子是成都惟一遗留下来的清朝古街道，由宽巷子、窄巷子和井巷子三条平行排列的城市老式街道及其之间的四合院群落组成。来这里，喝茶、吃火锅，感受成都的闲生活、慢生活和新生活。</t>
  </si>
  <si>
    <t>10001,10002,12085</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</si>
  <si>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</si>
  <si>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</si>
  <si>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10001,10002,12086</t>
  </si>
  <si>
    <t>成都大熊猫繁育研究基地</t>
  </si>
  <si>
    <t>基地内有很多萌萌的大熊猫，你可以近距离的去观赏这些萌哒哒的国宝们。基地位于成都市北郊，距市区约10公里，建设完全模拟大熊猫野外生活环境，建有湖泊、溪流、竹林、草坪等。</t>
  </si>
  <si>
    <t>10001,10002,12087</t>
  </si>
  <si>
    <t>文殊院</t>
  </si>
  <si>
    <t>文殊院位于青羊区，始建于隋朝，康熙年间重建后，称文殊院。院内供奉着大小300余尊佛像，有钢铁、脱纱、木雕、石刻、泥塑等多种材质。其中有一尊缅甸玉佛，来自缅甸，极其珍贵。</t>
  </si>
  <si>
    <t>10001,10002,12088</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</si>
  <si>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</si>
  <si>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</si>
  <si>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10001,10002,12089</t>
  </si>
  <si>
    <t>武侯祠</t>
  </si>
  <si>
    <t>武侯祠内纪念的是三国时期蜀国丞相诸葛亮，初建时曾与昭烈帝刘备的祠庙相邻，在明朝初年并入汉昭烈庙，成为中国唯一君臣合祀的祠庙。</t>
  </si>
  <si>
    <t>10001,10002,12090</t>
  </si>
  <si>
    <t>杜甫草堂</t>
  </si>
  <si>
    <t>唐代著名诗人杜甫流寓成都时的故居。杜甫在此居住近四年，创作了上百首诗歌，这里因此被视为中国文学史上的“圣地”。现今的杜甫草堂是经宋、元、明、清多次修复而成。</t>
  </si>
  <si>
    <t>10001,10002,12091</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</si>
  <si>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</si>
  <si>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</si>
  <si>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10001,10002,12092</t>
  </si>
  <si>
    <t>药王谷</t>
  </si>
  <si>
    <t>药王谷旅游度假区位于北川羌族自治县桂溪乡林峰村的药王山上，是一家以中医药养生为主题的度假区</t>
  </si>
  <si>
    <t>10001,10002,12093</t>
  </si>
  <si>
    <t>九皇山</t>
  </si>
  <si>
    <t>西羌九皇山景区处于成都至九寨沟的旅游环线上,来到这里，可以欣赏到高大雄伟的羌家碉楼、古朴悠远的白石贡奉，还可以聆听到一阵阵羌笛声，感受羌人传承几千年的文化</t>
  </si>
  <si>
    <t>10001,10002,12094</t>
  </si>
  <si>
    <t>富乐山</t>
  </si>
  <si>
    <t>绵阳富乐山景区位于绵阳市城东两公里处，是一个以园林建筑见长、融三国遗迹与山水结合的新景观。这里是绵阳当地人休闲放松的地方，在这游山玩水非常适合</t>
  </si>
  <si>
    <t>10001,10002,12095</t>
  </si>
  <si>
    <t>窦圌山</t>
  </si>
  <si>
    <t>窦圌山，又名圌山，位于四川江油城北20公里的涪江东岸，是剑门蜀道国家级风景名胜区的重要组成部分。登窦圌山一路上可以欣赏到各种奇峰异景，感慨于大自然的鬼斧神工。</t>
  </si>
  <si>
    <t>10001,10002,12096</t>
  </si>
  <si>
    <t>七曲山大庙</t>
  </si>
  <si>
    <t>七曲山大庙是川西北地区著名的风景区，唐代诗人李白在《蜀道难》一诗中描述的“五丁开山”的故事就发生在此。这里是烧香祈福，感受道教文化的绝佳去处</t>
  </si>
  <si>
    <t>10001,10002,12097</t>
  </si>
  <si>
    <t>百年好合爱情谷</t>
  </si>
  <si>
    <t>百年好合爱情谷景区位于江油市西北部大康镇，景区内有各种花朵，其中百合花的最为突出，成百上千，五颜六色，蔚为壮观</t>
  </si>
  <si>
    <t>10001,10002,12098</t>
  </si>
  <si>
    <t>北川羌城旅游区</t>
  </si>
  <si>
    <t>北川羌城旅游区位于绵阳市北川羌族自治县境内，是一个开放性景区。这里可以发现浓浓的当地风情，还可以去“5·12”特大地震纪念馆接受爱国主义教育</t>
  </si>
  <si>
    <t>10001,10002,12099</t>
  </si>
  <si>
    <t>九皇山猿王洞</t>
  </si>
  <si>
    <t>九皇山猿王洞是中国西南第一大高山溶洞，在猿王景区洞周围4平方公里范围内分布着23个各具特色的溶洞，是世界罕见的高山溶洞群。</t>
  </si>
  <si>
    <t>10001,10002,12100</t>
  </si>
  <si>
    <t>江油李白故里</t>
  </si>
  <si>
    <t>李白故里景区位于江油窦圌山风景区附近，当地人常称太白碑林。景区内可以看到有关李白的各种建筑、雕塑、碑林，爱好人文景点和古诗词的游客可以来此一游</t>
  </si>
  <si>
    <t>10001,10002,12101</t>
  </si>
  <si>
    <t>佛爷洞</t>
  </si>
  <si>
    <t>佛爷洞位于江油市西北，是典型的喀斯特溶洞，这里是86版《西游记》的取景地之一。相传在民国二十三年，人们在通天暗河内发现了一尊三米多高的石刻如来佛像， 故此洞名曰：佛爷洞</t>
  </si>
  <si>
    <t>10001,10002,12102</t>
  </si>
  <si>
    <t>自贡恐龙博物馆</t>
  </si>
  <si>
    <t>自贡恐龙博物馆位于自贡市东北部，建在世界著名的“大山铺恐龙化石群遗址”上。它是我国第一座专门性恐龙博物馆，被誉为"东方龙宫"，来这里可以了解与恐龙有关的各种知识。</t>
  </si>
  <si>
    <t>10001,10002,12103</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</si>
  <si>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</si>
  <si>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</si>
  <si>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10001,10002,12104</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</si>
  <si>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</si>
  <si>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</si>
  <si>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10001,10002,12105</t>
  </si>
  <si>
    <t>荣县大佛</t>
  </si>
  <si>
    <t>大佛寺坐落在大佛山山麓。半山之上，有一尊巍峨的石刻如来坐佛佛像，世称荣县大佛。拂身通高36.67米，头长8.76米，肩宽12.67米，膝高12米，脚宽3.5米，仅次于乐山弥勒大佛，为中国第二石刻大佛</t>
  </si>
  <si>
    <t>10001,10002,12106</t>
  </si>
  <si>
    <t>燊海井</t>
  </si>
  <si>
    <t>自贡燊海井是最令自贡人引以为豪的盐井。燊海井坐落在自贡市大安区阮家坝山下。井深1001.42米，既产卤，又产气，是世界上第一口由人工钻凿的千米深井。</t>
  </si>
  <si>
    <t>10001,10002,12107</t>
  </si>
  <si>
    <t>中国彩灯博物馆</t>
  </si>
  <si>
    <t>中国彩灯博物馆坐落于四川省自贡市彩灯公园内，是中国彩灯收藏、保护、研究和展示的专门机构。整体建筑以灯为主题，远看仿佛一组大型宫灯，此起彼伏，流光溢彩。</t>
  </si>
  <si>
    <t>10001,10002,12108</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</si>
  <si>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</si>
  <si>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</si>
  <si>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10001,10002,12109</t>
  </si>
  <si>
    <t>仙市古镇</t>
  </si>
  <si>
    <t>仙市古镇依偎在釜溪河畔，这千年古镇经历了无数的风风雨雨仍然风韵犹存。这里不是热门的旅游古镇，几乎没有商业气息，可以感受到古朴、宁静的原始古镇氛围</t>
  </si>
  <si>
    <t>10001,10002,12110</t>
  </si>
  <si>
    <t>富顺文庙</t>
  </si>
  <si>
    <t>富顺文庙位于四川省富顺县城中心，是中国保存完好、规模宏大、建筑精美的宋代建筑。在四川省所有文庙中，富顺文庙以其建筑规模、保存完好以及独特的建筑、雕刻艺术而独树一帜</t>
  </si>
  <si>
    <t>10001,10002,12111</t>
  </si>
  <si>
    <t>荣县军政府遗址</t>
  </si>
  <si>
    <t>荣县军政府旧址是辛亥革命中首义的荣县独立后，吴玉章等革命者处理军政事务的地方。属于清代三合院式古建筑，旧县署的三堂、后堂及两边的厢房组成，总面积700平方米</t>
  </si>
  <si>
    <t>10001,10002,12112</t>
  </si>
  <si>
    <t>二滩国家森林公园</t>
  </si>
  <si>
    <t>二滩国家森林公园地处成都-峨眉山-西昌-昆明这条旅游热线上。公园规划面积达60多万亩。其中二滩库区形成的丁字型湖面15万亩，林地40多万亩。森林覆盖率达50％以上</t>
  </si>
  <si>
    <t>10001,10002,12113</t>
  </si>
  <si>
    <t>格萨拉生态旅游区</t>
  </si>
  <si>
    <t>格萨拉生态旅游区位于攀枝花市盐边县西北角，是黄金旅游线路—攀枝花至泸沽湖的必经之地，景区景观由原始森林，高山风光、天坑地漏和彝家风情等组成。被誉为“天然地质博物馆”</t>
  </si>
  <si>
    <t>10001,10002,12114</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</si>
  <si>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</si>
  <si>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</si>
  <si>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10001,10002,12115</t>
  </si>
  <si>
    <t>长江国际漂流基地</t>
  </si>
  <si>
    <t>以“漂流、生态、环保”为主题的金沙滩国际长江漂流培训基地是国家2A级旅游区，环境优美独特，建有休闲别墅、会议中心、游泳池、文体活动楼、沿江便道等</t>
  </si>
  <si>
    <t>10001,10002,12116</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</si>
  <si>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</si>
  <si>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</si>
  <si>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10001,10002,12117</t>
  </si>
  <si>
    <t>海塔世外桃源风景区</t>
  </si>
  <si>
    <t>景区位于攀枝花市米易县龙洞河源头，形如弯月，又名月儿海。海塔地势形如船体，相传前人为拴住这条船，便在山上修了一座六角白塔作系船之桩，“海塔”因此而得名</t>
  </si>
  <si>
    <t>10001,10002,12118</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</si>
  <si>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</si>
  <si>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</si>
  <si>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10001,10002,12119</t>
  </si>
  <si>
    <t>白坡山自然保护区</t>
  </si>
  <si>
    <t>白坡山省级自然保护区，是以保护鸟类和林麝为主要对象的保护区，位于攀枝花市米易县境内，雅砻江东岸，海拨1200-3400米，土壤气候、植被呈垂直分布</t>
  </si>
  <si>
    <t>10001,10002,12120</t>
  </si>
  <si>
    <t>攀钢</t>
  </si>
  <si>
    <t>攀钢——被外国冶金专家赞誉为“世界冶金史上的奇迹”。
攀钢——又被人们称为“象牙微雕钢城”。
攀钢——建在了一个突兀的山坡上，是一个年产300万吨钢的大型企业。</t>
  </si>
  <si>
    <t>10001,10002,12121</t>
  </si>
  <si>
    <t>龙潭溶洞</t>
  </si>
  <si>
    <t>龙潭溶洞位于攀枝花米易县白马镇，景区内山清水秀，崖壁如画。这里既可以欣赏大自然的鬼斧神工，又可登山锻炼身体，夏天来这避暑也是一个不错的选择</t>
  </si>
  <si>
    <t>10001,10002,12122</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</si>
  <si>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</si>
  <si>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</si>
  <si>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10001,10002,12123</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</si>
  <si>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</si>
  <si>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</si>
  <si>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10001,10002,12124</t>
  </si>
  <si>
    <t>尧坝古镇</t>
  </si>
  <si>
    <t>尧坝古镇位于川南黔北结合部，建于明朝初年。古镇不大，保存得较完好，而且没有什么商业气息，民风淳朴，环境宁静。尧坝古镇汇集了川、黔两省的浓厚历史文化和古风民俗，也是一个影视摄影基地</t>
  </si>
  <si>
    <t>10001,10002,12125</t>
  </si>
  <si>
    <t>方山镇</t>
  </si>
  <si>
    <t>泸州方山是蜀中名山。汉朝时候，方山有汉皋（汉之水边高地）的殊荣；唐朝时候，方山又有了“小终南山”的别称；清朝时候，方山还多了“峨半堂”、“小峨眉”的美誉，而今又有“江阳第一山”之美称。</t>
  </si>
  <si>
    <t>10001,10002,12126</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</si>
  <si>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</si>
  <si>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</si>
  <si>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10001,10002,12127</t>
  </si>
  <si>
    <t>张坝桂圆林</t>
  </si>
  <si>
    <t>张坝桂圆林风景区位于四川泸州城区，是国家级4A级旅游景区。占地1000余亩，生长着15000多株百年以上老桂圆树。这些老桂圆树成林于19世纪末。桂圆林风景区有“三宝”：古树、长江奇石、桃花水母</t>
  </si>
  <si>
    <t>10001,10002,12128</t>
  </si>
  <si>
    <t>报恩塔</t>
  </si>
  <si>
    <t>泸州报恩塔位于泸州市区，建于南宋绍兴十八年（1146），明弘治年、清光绪四年，以及1983年，1985年均有维修。</t>
  </si>
  <si>
    <t>10001,10002,12129</t>
  </si>
  <si>
    <t>玉蟾山</t>
  </si>
  <si>
    <t>玉蟾风景区位于泸县县城旁，森林覆盖面积8000余亩，山下有九曲河、赖溪河和马溪河。主要景区有龙脑桥、古玉蟾关、《流民图》浮雕、弥陀寺、龙盘寺、白云寺、金宝山古墓群等，规划面积为52.8平方公里</t>
  </si>
  <si>
    <t>10001,10002,12130</t>
  </si>
  <si>
    <t>佛宝古镇</t>
  </si>
  <si>
    <t>佛宝古镇位于川南边陲，大漕河畔。早在唐宋时期即为川盐入黔的盐道必经之地，元末明初形成商贸集镇，始称新场，清康熙时始称佛宝，是大漕河流域政治、经济、文化中心，兴镇至今已600多年历史</t>
  </si>
  <si>
    <t>10001,10002,12131</t>
  </si>
  <si>
    <t>笔架山风景名胜区</t>
  </si>
  <si>
    <t>笔架山平地一山突起，山势陡峭，古树参天，长江、赤水河、习水河绕山而过。乘船过赤水河，仰望笔架山恰如一座笔架，三峰二凹，卓然自立</t>
  </si>
  <si>
    <t>10001,10002,12132</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</si>
  <si>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</si>
  <si>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</si>
  <si>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10001,10002,12133</t>
  </si>
  <si>
    <t>德阳文庙</t>
  </si>
  <si>
    <t>德阳文庙始建于南宋，明洪武年间迁建成城南今址，曾多次重修增补，现存建筑为清道光年间的基本格局。它坐北朝南，规模仅次于山东曲阜孔庙，居全国第二，四川之首，是全国重点文物保护单位</t>
  </si>
  <si>
    <t>10001,10002,12134</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</si>
  <si>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</si>
  <si>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</si>
  <si>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10001,10002,12135</t>
  </si>
  <si>
    <t>石刻艺术墙</t>
  </si>
  <si>
    <t>石刻艺术墙坐落在德阳市内泰山北路干道旁，由牛门、生命之歌、艺术长廊、智慧之光、中华魂、十二生肖大柱等景观组成，以自然、生命为表现主题</t>
  </si>
  <si>
    <t>10001,10002,12136</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</si>
  <si>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</si>
  <si>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</si>
  <si>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10001,10002,12137</t>
  </si>
  <si>
    <t>罗江白马关</t>
  </si>
  <si>
    <t>罗江白马关是秦入蜀的最后一道关隘，是整个西川、成都平原的屏障，关楼上可以看到宋朝大文豪苏轼题词的“白马关”。景区内有浓厚的三国文化和各种户外运动</t>
  </si>
  <si>
    <t>10001,10002,12138</t>
  </si>
  <si>
    <t>四川绵竹九龙滑草场</t>
  </si>
  <si>
    <t>九龙滑草场位于九龙山旅游风景区核心区域，是德阳地区较大的滑草及户外休闲运动中心，可以滑草、开卡丁车、坐滑翔伞、攀岩等等。</t>
  </si>
  <si>
    <t>10001,10002,12139</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</si>
  <si>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</si>
  <si>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</si>
  <si>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10001,10002,12140</t>
  </si>
  <si>
    <t>什邡蓥华山风景区</t>
  </si>
  <si>
    <t>蓥华山位于什邡市西北部，它的海拔比著名的峨眉山还要高一些。这里没有什么人为的开发痕迹，可以呼吸到清新的空气，探寻到原始的自然美景，是成都市周边游的绝佳选择之一</t>
  </si>
  <si>
    <t>10001,10002,12141</t>
  </si>
  <si>
    <t>房湖公园</t>
  </si>
  <si>
    <t>房湖公园位于雒城镇西南边，原名广汉公园，因地处唐代著名宰相房琯开凿的“房公湖”遗址地段，因而改为今名，房湖公园是川西著名园林之一，被誉为“川西明珠</t>
  </si>
  <si>
    <t>10001,10002,12142</t>
  </si>
  <si>
    <t>剑门关</t>
  </si>
  <si>
    <t>国家5A级景区，“一夫当关，万夫莫开”的剑门关位于四川剑阁县城南大小剑山中断处。剑门关景区的核心景点有：一线天、天梯峡栈道、鸟道或猿猱道、玻璃观景台以及关楼</t>
  </si>
  <si>
    <t>10001,10002,12143</t>
  </si>
  <si>
    <t>昭化古城</t>
  </si>
  <si>
    <t>昭化古城，古称葭萌，位于广元市元坝区昭化镇，是国内目前唯一保存完好的三国古城。你可以在古城内走街串巷，观赏街道两侧至今保存完整的明清建筑</t>
  </si>
  <si>
    <t>10001,10002,12144</t>
  </si>
  <si>
    <t>皇泽寺</t>
  </si>
  <si>
    <t>皇泽寺始建于后蜀广政二十二年（公元959年），寺内现保留有则天殿、中心柱窟、大佛楼、小南海、吕祖阁、五佛亭、望江楼，新建有女皇山庄，宋代墓室浮雕墙</t>
  </si>
  <si>
    <t>10001,10002,12145</t>
  </si>
  <si>
    <t>千佛崖</t>
  </si>
  <si>
    <t>千佛崖位于四川广元市城北的嘉陵江东岸，与皇泽寺隔江相望，全崖造像以大云洞为中心，分南北两段。景区内可以看到许许多多的龛窟和大小造像，令人惊叹不已，感慨于古时精湛的佛像雕刻技术</t>
  </si>
  <si>
    <t>10001,10002,12146</t>
  </si>
  <si>
    <t>明月峡</t>
  </si>
  <si>
    <t>明月峡位于素有“蜀北重镇”、“川北门户”和“巴蜀金三角”之称的广元市，是嘉陵江冲破山脉而形成的峡谷，可称其为蜀道咽喉中的咽喉，是连接南北的唯一通道，地势险峻，得天独厚</t>
  </si>
  <si>
    <t>10001,10002,12147</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</si>
  <si>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</si>
  <si>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</si>
  <si>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10001,10002,12148</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</si>
  <si>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</si>
  <si>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</si>
  <si>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10001,10002,12149</t>
  </si>
  <si>
    <t>曾家山景区</t>
  </si>
  <si>
    <t>曾家山旅游区居民建筑，极富地方特色，美人靠、吊角楼属典型的川北民居风格。麻柳刺绣”、“李家狮舞”、“平溪傩戏”等民俗文化形态各异、种类较多。</t>
  </si>
  <si>
    <t>10001,10002,12150</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</si>
  <si>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</si>
  <si>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</si>
  <si>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10001,10002,12151</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</si>
  <si>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</si>
  <si>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</si>
  <si>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10001,10002,12152</t>
  </si>
  <si>
    <t>中国死海</t>
  </si>
  <si>
    <t>中东地区的死海大家可能都在科普读物上看过，而中国也有一个死海，它位于遂宁市大英县，在这里，你不用出国，就可以体验自然漂浮于水面的神奇和来自异国的沙滩风情</t>
  </si>
  <si>
    <t>10001,10002,12153</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</si>
  <si>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</si>
  <si>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</si>
  <si>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10001,10002,12154</t>
  </si>
  <si>
    <t>龙凤古镇</t>
  </si>
  <si>
    <t>龙凤古镇遂宁市船山区以南，是观音文化的发源地。古镇有城楼、戏台、妙善广场、观音应身墙等景点，是感受观音文化的好去处</t>
  </si>
  <si>
    <t>10001,10002,12155</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</si>
  <si>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</si>
  <si>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</si>
  <si>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10001,10002,12156</t>
  </si>
  <si>
    <t>灵泉寺风景区</t>
  </si>
  <si>
    <t>灵泉风景区是以千年古刹---灵泉寺为依托，新建成的一个融自然和文化为一体的大型景区。整个景区分为灵泉佛教文化区和灵泉文化休闲区</t>
  </si>
  <si>
    <t>10001,10002,12157</t>
  </si>
  <si>
    <t>高峰山道观</t>
  </si>
  <si>
    <t>蓬溪县高峰山位于四川省蓬溪县城北20公里处。初唐时期建起寺庙，后来改为道观。2013年，高峰山古建筑群成为全国重点文物保护单位。</t>
  </si>
  <si>
    <t>10001,10002,12158</t>
  </si>
  <si>
    <t>广德寺风景区</t>
  </si>
  <si>
    <t>中国观音故里旅游区广德风景区位于遂宁城西2里处，景区以广德寺为核心景区，始建于唐朝（公元618年前后），距今已有近1400年历史</t>
  </si>
  <si>
    <t>10001,10002,12159</t>
  </si>
  <si>
    <t>观音湖湿地公园</t>
  </si>
  <si>
    <t>观音湖生态湿地公园，位于四川省遂宁市船山区。观音湖生态湿地公园紧贴涪江东岸沿线，是利用荒滩岸线打造的一条集绿色、生态、文化、经济、品牌为一体的滨水观光中心，绿色生态走廊</t>
  </si>
  <si>
    <t>10001,10002,12160</t>
  </si>
  <si>
    <t>中华侏罗纪公园</t>
  </si>
  <si>
    <t>中华侏罗纪公园位于遂宁市射洪县明星镇东南与龙潭村的交界处，园内有硅化木化石群、恐龙化石点、古人类化石、乌木等景点，可以了解与恐龙有关的知识</t>
  </si>
  <si>
    <t>10001,10002,12161</t>
  </si>
  <si>
    <t>观音湖景区</t>
  </si>
  <si>
    <t>观音湖位于遂宁市船山区，面积达14.8平方公里，自然、人文景观十分丰富。市委、市政府以“亲水、戏水、乐水”为主题，突出自然、生态、现代、体验、参与性的亲水休闲娱乐</t>
  </si>
  <si>
    <t>10001,10002,12162</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</si>
  <si>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</si>
  <si>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</si>
  <si>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10001,10002,12163</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</si>
  <si>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</si>
  <si>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</si>
  <si>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10001,10002,12164</t>
  </si>
  <si>
    <t>重龙山</t>
  </si>
  <si>
    <t>资中重龙山位于城东北一里处，有明代所建永庆寺等古殿宇及隋、唐刻摩崖造像达 160龛、1648尊，大都保存完好。造像旁还有许多自唐以来的名人题记、题 词</t>
  </si>
  <si>
    <t>10001,10002,12165</t>
  </si>
  <si>
    <t>圣灵山地质公园</t>
  </si>
  <si>
    <t>四川资中圣灵山地质遗迹公园，2006年被省政府命名为省级地质遗迹公园，现已探明的有6.8公里长，属亚洲最长的溶洞。香港《大公报》、《文汇报》、、《中国旅游报》、美国国际广播电视台等曾先后报道过</t>
  </si>
  <si>
    <t>10001,10002,12166</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</si>
  <si>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</si>
  <si>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</si>
  <si>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10001,10002,12167</t>
  </si>
  <si>
    <t>内江大自然景园</t>
  </si>
  <si>
    <t>内江大自然景园旅游部（俗称桂圆林）占地50亩，位于大自然景园南端，是以果园观光、游乐项目消费为主，集餐饮、小吃、烧烤、野炊、野营、棋牌等为一体综合性游乐场所</t>
  </si>
  <si>
    <t>10001,10002,12168</t>
  </si>
  <si>
    <t>圣水禅林</t>
  </si>
  <si>
    <t>圣水寺座落于四川省内江市城郊，初建于唐代咸通年间，即公元860-870年，宋代始名兴慈禅院，后因寺后山有泉水流出，终年不涸，水质清纯，甘甜爽口，被视为灵泉，故更名为“圣水寺”</t>
  </si>
  <si>
    <t>10001,10002,12169</t>
  </si>
  <si>
    <t>内江西林寺</t>
  </si>
  <si>
    <t>西林寺，始建于南宋咸淳五年（1269），位于内江市东兴区沱江岸边的西林山上，内江市文物保护单位。</t>
  </si>
  <si>
    <t>10001,10002,12170</t>
  </si>
  <si>
    <t>古宇湖</t>
  </si>
  <si>
    <t>古宇湖 ，国家AAAA级旅游风景区，位于四川省隆昌市境内，距市区2公里，是隆昌三古之旅的重要组成部分（另外两个分别是石牌坊和云顶寨）</t>
  </si>
  <si>
    <t>10001,10002,12171</t>
  </si>
  <si>
    <t>大洲广场</t>
  </si>
  <si>
    <t>内江大洲广场位于四川省内江市，四川省内江市大洲广场是四川省内江市的一个城市亮点，大洲广场位于内江城区沱江河之滨，与国画大师大千纪念馆和西林公园太白楼隔江相望</t>
  </si>
  <si>
    <t>10001,10002,12172</t>
  </si>
  <si>
    <t>乐山大佛</t>
  </si>
  <si>
    <t>乐山大佛位于乐山市，岷江、青衣江和大渡河交汇处凌云山栖霞峰的岩壁上，又名凌云大佛，被联合国教科文组织批准为“世界文化与自然遗产”。造型为弥勒佛坐像，是唐代摩崖造像艺术的精品</t>
  </si>
  <si>
    <t>10001,10002,12173</t>
  </si>
  <si>
    <t>峨眉山</t>
  </si>
  <si>
    <t>峨眉山是四大佛山之一，也是普贤菩萨的道场，山中众多的寺庙，让这里充满了佛陀的气息。也许是沾了灵气的缘故，山中的景色也是极美的，四季各有美景可看。此外，山中的猴群，那是出名的凶悍</t>
  </si>
  <si>
    <t>10001,10002,12174</t>
  </si>
  <si>
    <t>金顶是峨眉山的最高处，金顶上的四面十方普贤菩萨金像，是众多游客来峨眉山的必游之地。这里海拔3079米，除了高达48米的铜制十方普贤像外，金顶还有一座华严寺，可供信众祈福礼佛</t>
  </si>
  <si>
    <t>10001,10002,12175</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</si>
  <si>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</si>
  <si>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</si>
  <si>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10001,10002,12176</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</si>
  <si>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</si>
  <si>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</si>
  <si>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10001,10002,12177</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</si>
  <si>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</si>
  <si>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</si>
  <si>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10001,10002,12178</t>
  </si>
  <si>
    <t>伏虎寺</t>
  </si>
  <si>
    <t>伏虎寺始建于唐代，清代同治年间复建，寺庙深藏在山中，周边被参天的林木包围，如今这里是一座清静的尼姑庵。前来伏虎寺的游客不多，环境十分清幽，给人一种脱离世俗的感觉</t>
  </si>
  <si>
    <t>10001,10002,12179</t>
  </si>
  <si>
    <t>凌云寺</t>
  </si>
  <si>
    <t>凌云寺又称大佛寺，位于凌云山栖鸾峰侧，与乐山大佛相邻。创建于唐代，后荒废。今寺为明、清所建，有由天王殿、大雄殿、藏经楼组成的三重四合院建筑</t>
  </si>
  <si>
    <t>10001,10002,12180</t>
  </si>
  <si>
    <t>一线天</t>
  </si>
  <si>
    <t>一线天位于清音阁去往洪椿坪的路上。进入峡谷后，沿着峡谷内的栈道曲折步行，耳旁是瀑布的轰鸣声，两边是陡峭的崖壁，就如同一把巨斧将大山劈开</t>
  </si>
  <si>
    <t>10001,10002,12181</t>
  </si>
  <si>
    <t>雷洞坪</t>
  </si>
  <si>
    <t>海拔2430米的雷洞坪，位于连望坡上，白云亭至接引殿之间。从华严顶爬到雷洞坪的一路会经过全国最大的高山杜鹃保护区。这里的积雪期比金顶还长，还经常笼罩在缥缈雾气中</t>
  </si>
  <si>
    <t>10001,10002,12182</t>
  </si>
  <si>
    <t>陈毅旧居</t>
  </si>
  <si>
    <t>陈毅元帅童年生活在乐至县薛苞镇（现名劳动镇）正沟湾。陈毅故居建于清朝乾隆初年，系三重堂式木结构瓦房。陈毅同志于1901年8月26日诞生于此，1980年，经县政府修葺改为陈列馆对外开放</t>
  </si>
  <si>
    <t>10001,10002,12183</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</si>
  <si>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</si>
  <si>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</si>
  <si>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10001,10002,12184</t>
  </si>
  <si>
    <t>圆觉洞摩崖造像风景区</t>
  </si>
  <si>
    <t>圆觉洞位于安岳县城东南角1.5公里的云居山，因山上刻造有十二圆觉而得名。</t>
  </si>
  <si>
    <t>10001,10002,12185</t>
  </si>
  <si>
    <t>半月山大佛</t>
  </si>
  <si>
    <t>半月山大佛，因坐落于山形似下弦月的半月山而得名。它位于资阳市雁江区碑记镇，是四川第二大坐佛，据说在世界上排第22位。</t>
  </si>
  <si>
    <t>10001,10002,12186</t>
  </si>
  <si>
    <t>花溪谷</t>
  </si>
  <si>
    <t>花溪谷，位于资阳市雁江区保和、中和、老君等镇乡。谷内幽谷狭窄，重岩叠嶂奇山异峰，各种动植物品种多，适合户外徒步、春游、露营，也是画家采风、摄影师取景的好地点</t>
  </si>
  <si>
    <t>10001,10002,12187</t>
  </si>
  <si>
    <t>乐至报国寺</t>
  </si>
  <si>
    <t>乐至报国寺，位于四川省资阳市乐至县龙门乡之金龟山，占地三万多平方米。据《乐至县志》记载，报国寺始建于隋开皇二年（公元582年），距今已有一千四百多年历史</t>
  </si>
  <si>
    <t>10001,10002,12188</t>
  </si>
  <si>
    <t>华严洞</t>
  </si>
  <si>
    <t>华严洞位于资阳市安岳县石羊镇箱盖山上，距石羊镇6公里，安岳县城56公里。华严洞建造于宋代，是集石刻文化与自然景观为一体的山岳型风景旅游区。</t>
  </si>
  <si>
    <t>10001,10002,12189</t>
  </si>
  <si>
    <t>毗卢洞文物景区</t>
  </si>
  <si>
    <t>毗卢洞，位于安岳县城东南的石羊镇赤云片区油坪村塔子山上，距县城45公里。安岳至大足的公路横穿塔子山脚。这里，山峦叠翠，岩石峭立，毗卢洞就凿在这些磊磊秀石之中</t>
  </si>
  <si>
    <t>10001,10002,12190</t>
  </si>
  <si>
    <t>千佛寨</t>
  </si>
  <si>
    <t>千佛寨位于资阳市安岳县贾岛村大云山，距县城西3公里。因在山顶四周天然岩寨雕造千佛而得名。千佛寨摩岩造像，开创于唐，盛于宋。大小龛窟105个，造像3061躯，摩岩佛塔或浮图7座，唐碑3块，题记26处</t>
  </si>
  <si>
    <t>10001,10002,12191</t>
  </si>
  <si>
    <t>卧佛院</t>
  </si>
  <si>
    <t>卧佛院位于四川省安岳县城以北25公里八庙乡卧佛沟。该处山势蜿蜒，湖水滢绕，翠竹掩映，景色幽雅恬静。唐代在此建有规模壮观的卧佛院。</t>
  </si>
  <si>
    <t>10001,10002,12192</t>
  </si>
  <si>
    <t>蜀南竹海</t>
  </si>
  <si>
    <t>蜀南竹海：国家AAAA级旅游景区，国家级风景名胜区，中国旅游目的地四十佳，中国生物圈保护区，中国最美十大森林，最具特色中国十大风景名胜区，“绿色环球21”认证</t>
  </si>
  <si>
    <t>10001,10002,12193</t>
  </si>
  <si>
    <t>仙寓洞</t>
  </si>
  <si>
    <t>仙寓洞因自然景观和人文景观极佳，被誉为‘竹海明珠’，位于四川宜宾市蜀南竹海南部仙寓洞景区擦耳岩陡崖之中，是游览蜀南竹海一定要去的地方</t>
  </si>
  <si>
    <t>10001,10002,12194</t>
  </si>
  <si>
    <t>李庄古镇</t>
  </si>
  <si>
    <t>李庄古镇位于宜宾市郊19公里处的长江南岸李庄坝，素有万里长江第一古镇之称。游玩李庄古镇，去细细品味它千年的历史积淀和抗战文化的熏陶留存</t>
  </si>
  <si>
    <t>10001,10002,12195</t>
  </si>
  <si>
    <t>石海洞乡</t>
  </si>
  <si>
    <t>石海洞乡位于四川省宜宾市兴文县兴堰、石林两乡，是我国喀斯特地貌发育比较完整的地区之一。因石林溶洞遍布周边17乡，故有“石海洞乡”之誉</t>
  </si>
  <si>
    <t>10001,10002,12196</t>
  </si>
  <si>
    <t>翠屏山公园</t>
  </si>
  <si>
    <t>翠屏山公园位于四川省宜宾市城区西北，是集名胜古迹与森林风光为一体的著名城市森林公园。主要是由翠屏山和真武山组成</t>
  </si>
  <si>
    <t>10001,10002,12197</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</si>
  <si>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</si>
  <si>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</si>
  <si>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10001,10002,12198</t>
  </si>
  <si>
    <t>真武山</t>
  </si>
  <si>
    <t>真武山位于宜宾市翠屏区西北部，因山上建有真武大帝庙而得名，山上还建有地姆宫、文昌宫等古建筑8处，为四川南部地区道教名山</t>
  </si>
  <si>
    <t>10001,10002,12199</t>
  </si>
  <si>
    <t>兴文石海</t>
  </si>
  <si>
    <t>兴文石海位于宜宾市，景区内景点丰富，有石林、溶洞、石海等。可以观赏到高耸的石林、巨大的溶洞及其内部鬼斧神工的钟乳石，是一个观赏大自然地貌奇观的绝佳景点</t>
  </si>
  <si>
    <t>10001,10002,12200</t>
  </si>
  <si>
    <t>合江门</t>
  </si>
  <si>
    <t>合江门是宜宾市大型码头，可直接与重庆、乐山、云南等地通航。金沙江、岷江、长江，三江在此交汇，波澜壮阔，雄浑壮观，风光无限</t>
  </si>
  <si>
    <t>10001,10002,12201</t>
  </si>
  <si>
    <t>僰王山</t>
  </si>
  <si>
    <t>僰王山位于四川宜宾市兴文县境内，属典型喀斯特地貌。2005年2月由联合国教科文组织确定为世界地质公园僰王山园区</t>
  </si>
  <si>
    <t>10001,10002,12202</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</si>
  <si>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</si>
  <si>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</si>
  <si>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10001,10002,12203</t>
  </si>
  <si>
    <t>西山风景区</t>
  </si>
  <si>
    <t>西山风景区位于芜湖市南陵县西山风景区内，西山风景区又名丫山风景区。西山风景区面积约为20余平方公里，区内奇锋异石和溶涧、清泉、瀑布融为一体，景色十分秀丽</t>
  </si>
  <si>
    <t>10001,10002,12204</t>
  </si>
  <si>
    <t>华光楼</t>
  </si>
  <si>
    <t>华光楼又名南楼，镇江楼，省级重点文物保护单位。始建于唐，屡遭火焚，历代复修，现存为清同治六年（1867）重建，建筑面积150平方米，是阆中古城区的标志性建筑</t>
  </si>
  <si>
    <t>10001,10002,12205</t>
  </si>
  <si>
    <t>朱德故里景区</t>
  </si>
  <si>
    <t>朱德故里景区位于仪陇县马鞍镇，始建于清代嘉庆末年，至今已有180多年的历史，是人文景观与纪念性建筑相结合的自然风景区。朱德故里由琳琅山、柏杨湖、蓬莱阁、插旗山景区四部分组成</t>
  </si>
  <si>
    <t>10001,10002,12206</t>
  </si>
  <si>
    <t>汉桓侯祠</t>
  </si>
  <si>
    <t>汉桓侯祠，俗称张飞庙，明代又称雄威庙，是全国重点文物保护单位，三国文化旅游线上的一颗璀璨明珠。</t>
  </si>
  <si>
    <t>10001,10002,12207</t>
  </si>
  <si>
    <t>滕王阁是一座唐代风格的歇山式双垂檐屋顶建筑，同时建筑的还有玉台观，清代以来合称滕王阁。在滕王阁上可俯瞰阆中城区的全貌，晚上欣赏夜景也是不错的选择</t>
  </si>
  <si>
    <t>10001,10002,12208</t>
  </si>
  <si>
    <t>公园位于南充市中心，是一座融自然风光和人文景观于一处，集文化、娱乐、休闲于一体的综合性园林</t>
  </si>
  <si>
    <t>10001,10002,12209</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</si>
  <si>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</si>
  <si>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</si>
  <si>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10001,10002,12210</t>
  </si>
  <si>
    <t>升钟湖</t>
  </si>
  <si>
    <t>升钟风景区以升钟水库大坝和库区为主要风景，位于南部县西北部，相接于剑门蜀道。升钟库区横跨南部、阆中、剑门三县/市，水面最宽处达3000余米，是我国西南地区最大的一座水库</t>
  </si>
  <si>
    <t>10001,10002,12211</t>
  </si>
  <si>
    <t>中天楼</t>
  </si>
  <si>
    <t>中天楼始建于唐代，是阆中古城的风水坐标和穴位所在，古城的街道就是以它为轴心的，呈“天心十道”向四面八方次第展开，因此也将之称为“阆中风水第一楼”。</t>
  </si>
  <si>
    <t>10001,10002,12212</t>
  </si>
  <si>
    <t>碧峰峡野生动物园</t>
  </si>
  <si>
    <t>碧峰峡野生动物园位于空气质量优良的碧峰峡风景区内，园内可以看到各种野生动物，是了解动物、亲近自然的好地方</t>
  </si>
  <si>
    <t>10001,10002,12213</t>
  </si>
  <si>
    <t>碧峰峡</t>
  </si>
  <si>
    <t>碧峰峡，国家AAAA级旅游景区。因林木葱茏、四季青碧而得名。传说是补天英雄女娲所化而成，景区内60多个景点均与女娲有关，颇为神秘</t>
  </si>
  <si>
    <t>10001,10002,12214</t>
  </si>
  <si>
    <t>上里古镇</t>
  </si>
  <si>
    <t>上里古镇位于雅安市雨城区，小镇依山傍水，游客可以欣赏保留至今的许多明清风貌的吊脚楼式建筑</t>
  </si>
  <si>
    <t>10001,10002,12215</t>
  </si>
  <si>
    <t>蒙顶山</t>
  </si>
  <si>
    <t>蒙顶山是我国历史上有文字记载人工种植茶叶最早的地方。唐宋时期，蒙山茶被列为贡品，作为天子祭祀天地祖宗的专用品，一直沿袭到清代。在民间，蒙山茶被被称为“仙茶”，蒙顶山被誉为“仙茶故乡。</t>
  </si>
  <si>
    <t>10001,10002,12216</t>
  </si>
  <si>
    <t>牛背山</t>
  </si>
  <si>
    <t>牛背山，位于四川省雅安市荥经县境三合乡瓢儿沟，因山顶一面悬崖有巨石突出酷似牛头，山脊细长貌似牛背而得名（也称“野牛山”）</t>
  </si>
  <si>
    <t>10001,10002,12217</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</si>
  <si>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</si>
  <si>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10001,10002,12218</t>
  </si>
  <si>
    <t>千层岩瀑布</t>
  </si>
  <si>
    <t>千层岩瀑布位于碧峰峡景区内，它宽约10米，从120多米高的山顶绝壁奔泻而下，流经山腰平台的丛林后，沿千层石岩飘然坠落，分为三段，由于两壁翠蔓缠绕，景色秀丽，人们又称之为“三叠映秀”</t>
  </si>
  <si>
    <t>10001,10002,12219</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</si>
  <si>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</si>
  <si>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</si>
  <si>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10001,10002,12220</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</si>
  <si>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</si>
  <si>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</si>
  <si>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10001,10002,12221</t>
  </si>
  <si>
    <t>神木垒</t>
  </si>
  <si>
    <t>神木垒，藏语里，就是神仙玩耍的地方。神木垒最让人怦然心动的是它原生态的风景。既有参天古木，也有高原草甸，是让人轻松穿行在空气清新的天然氧吧，让人觉得仿佛到了世外桃源。</t>
  </si>
  <si>
    <t>10001,10002,12222</t>
  </si>
  <si>
    <t>达州凤凰山</t>
  </si>
  <si>
    <t>凤凰山公园，位于达州城北，属山林风景型的城市公园，是达州市城区面积最大的城市公园，是“元九登高节”主要场所，因其山势犹如一只展翅的凤凰得名</t>
  </si>
  <si>
    <t>10001,10002,12223</t>
  </si>
  <si>
    <t>賨人谷景区</t>
  </si>
  <si>
    <t>賨人谷风景区位于华蓥山脉中北段，以奇山、秀水、幽洞、怪石、茂林著称，可以发现许多大自然鬼斧神工的杰作</t>
  </si>
  <si>
    <t>10001,10002,12224</t>
  </si>
  <si>
    <t>八台山</t>
  </si>
  <si>
    <t>八台山耸立在群山之上，高峻雄伟，气势巍峨。在八台山游玩，可以看竹林，赏杜鹃花，看日出，观云海等，在景区内还可以尝一尝正宗的农家菜，物美价廉</t>
  </si>
  <si>
    <t>10001,10002,12225</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</si>
  <si>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</si>
  <si>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</si>
  <si>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10001,10002,12226</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</si>
  <si>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</si>
  <si>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</si>
  <si>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10001,10002,12227</t>
  </si>
  <si>
    <t>莲花湖，位于通川区西北角，是以石莲花水库（即莲花湖）为主体的一个旅游风景区</t>
  </si>
  <si>
    <t>10001,10002,12228</t>
  </si>
  <si>
    <t>五峰山国家森林公园</t>
  </si>
  <si>
    <t>五峰山国家森林公园，国家AAA级旅游区、国家森林公园。又名竹海公园，位于大竹县月华乡五峰山。距县城18公里，乃川东新辟一处旅游胜地</t>
  </si>
  <si>
    <t>10001,10002,12229</t>
  </si>
  <si>
    <t>百里峡景区</t>
  </si>
  <si>
    <t>百里峡风景区位于宣汉县东北边缘，景区由百里峡、江口湖两部分组成。百里峡山势奇特，河水清澈，溶洞成群，动物多而珍贵，植物丰而罕见</t>
  </si>
  <si>
    <t>10001,10002,12230</t>
  </si>
  <si>
    <t>张爱萍将军旧居</t>
  </si>
  <si>
    <t>张爱萍将军故居在今罗江镇高石村，先祖南宋末年即为当地望族。今北外镇清江村明月龙王潭畔有明代将军墓，即是张家早期为国培养的栋梁——明威将军张翼龙</t>
  </si>
  <si>
    <t>10001,10002,12231</t>
  </si>
  <si>
    <t>鱼泉山风景区</t>
  </si>
  <si>
    <t>鱼泉山风景区，位于万源市东北部梨树乡，距市区15公里。景区内峰峦叠翠，葱笼秀美，溪明山净，洞天奇幽。集峡谷、奇峰、飞瀑、鱼泉、溶洞、神龙庙于一体</t>
  </si>
  <si>
    <t>10001,10002,12232</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</si>
  <si>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</si>
  <si>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</si>
  <si>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10001,10002,12233</t>
  </si>
  <si>
    <t>华蓥山</t>
  </si>
  <si>
    <t>华蓥山景区位于广安华蓥市境内，是我国著名的红色革命旅游胜地。游客可以观赏到奇特的喀斯特地貌景观和红色革命为主题的人文景观，还有漫山的山茶、磅礴的云海和茂密的竹海</t>
  </si>
  <si>
    <t>10001,10002,12234</t>
  </si>
  <si>
    <t>天意谷</t>
  </si>
  <si>
    <t>天意谷国家级地质公园位于四川省广安市邻水县甘坝乡，峡谷蜿蜒曲折，陡峭幽深。其中最著名的是由近千米叠瀑形成的洞中天河，举世无双，是游客的必游景点</t>
  </si>
  <si>
    <t>10001,10002,12235</t>
  </si>
  <si>
    <t>肖溪古镇</t>
  </si>
  <si>
    <t>肖溪古镇又称唐宋古镇，有近千年历史，位于四川省广安市广安区的东北部，距市区约74公里，与达州市渠县交界，始建于明末清初，由于建筑时代各异，故形成了纷繁、错杂</t>
  </si>
  <si>
    <t>10001,10002,12236</t>
  </si>
  <si>
    <t>宝箴塞</t>
  </si>
  <si>
    <t>宝箴塞始建于清宣统三年（公元1911年）秋，占地26000多平方米，至今已有93年历史。系当地豪门段氏家族为避战乱而修建的集军事防御、生活起居于一体的全封闭式川东民居建筑群</t>
  </si>
  <si>
    <t>10001,10002,12237</t>
  </si>
  <si>
    <t>华蓥山石林</t>
  </si>
  <si>
    <t>华蓥山石林面积21平方公里，以秀丽的喀斯特石林、天坑、溶洞景观为代表，以两林（石林、杉林）、两海（云海、竹海）、两美景（积雪、日出）及石奇树怪而闻名</t>
  </si>
  <si>
    <t>10001,10002,12238</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</si>
  <si>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</si>
  <si>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</si>
  <si>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10001,10002,12239</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</si>
  <si>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</si>
  <si>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</si>
  <si>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10001,10002,12240</t>
  </si>
  <si>
    <t>沿口古镇</t>
  </si>
  <si>
    <t>沿口古镇地处武胜县城，古称封山镇，始建于宋代，现多为明清建筑，为回民聚居地。沿口古镇为嘉陵江流域第二大回民聚居地，极具伊斯兰特色</t>
  </si>
  <si>
    <t>10001,10002,12241</t>
  </si>
  <si>
    <t>广安白塔</t>
  </si>
  <si>
    <t>广安白塔又名“舍利宝塔”，南宋淳熙至嘉定（公元1174年-1224年）年间安丙所建。位于广安城南2公里渠江聋子滩侧。塔与对面奎星塔遥遥相对，“仰视远观，秀出云表”，即“白塔凌云”</t>
  </si>
  <si>
    <t>10001,10002,12242</t>
  </si>
  <si>
    <t>光雾山</t>
  </si>
  <si>
    <t>光雾山位于巴中市南江县北部，因常年云雾缭绕而得名。景区内怪石遍布，溪流潺潺，森林茂盛，是欣赏原始大自然美景的最佳地点之一</t>
  </si>
  <si>
    <t>10001,10002,12243</t>
  </si>
  <si>
    <t>诺水河风景名胜区</t>
  </si>
  <si>
    <t>诺水河风景名胜区横卧川陕边境的通江县境内大巴山南麓，距县城70公里，海拔500～2088米。主要景点集中在诺水河景区、临江峡谷、空山天盆、麻坝石林四大片区</t>
  </si>
  <si>
    <t>10001,10002,12244</t>
  </si>
  <si>
    <t>巴中市通江王坪旅游景区</t>
  </si>
  <si>
    <t>坪景区位于沙溪镇王坪村，包括川陕革命根据地红军烈士陵园、红四方面军总医院旧址群和王坪新村</t>
  </si>
  <si>
    <t>10001,10002,12245</t>
  </si>
  <si>
    <t>巴中章怀山旅游区</t>
  </si>
  <si>
    <t>章怀山地处巴中茶坝与仪陇交界处，离朱德故里琳琅山之北28公里。章怀山气势磅礴，风景秀丽，最高海拔678米；神秘传奇的72座山，82个洞，蜿蜒巴仪间，纵横数十里，山势雄奇幽深，险绝无比</t>
  </si>
  <si>
    <t>10001,10002,12246</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</si>
  <si>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</si>
  <si>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</si>
  <si>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10001,10002,12247</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</si>
  <si>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</si>
  <si>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</si>
  <si>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10001,10002,12248</t>
  </si>
  <si>
    <t>川陕革命根据地博物馆</t>
  </si>
  <si>
    <t>川陕革命根据地博物馆是收藏、研究、宣传川陕苏区革命文物和历史的专题馆，座落在巴中城南南龛半坡上，建有陈列大楼、红军石刻陈列廊等，现有馆藏文物20000余件</t>
  </si>
  <si>
    <t>10001,10002,12249</t>
  </si>
  <si>
    <t>米仓山古栈道</t>
  </si>
  <si>
    <t>米仓山古栈道北起陕西汉中，南至巴州，纵横秦巴山区，古称大行道、巴岭路。沿途高峰丛集，万壑分流。从商代起这条道就非常繁荣，历朝军事活动、商贾贩运十分频繁，沿途关隘众多，集镇林立</t>
  </si>
  <si>
    <t>10001,10002,12250</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</si>
  <si>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</si>
  <si>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</si>
  <si>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10001,10002,12251</t>
  </si>
  <si>
    <t>将帅碑林</t>
  </si>
  <si>
    <t>川陕苏区将帅碑林位于四川省巴中市南郊南龛山顶，是全国最大的红军碑林、全国爱国主义教育示范基地</t>
  </si>
  <si>
    <t>10001,10002,12252</t>
  </si>
  <si>
    <t>三苏祠博物馆</t>
  </si>
  <si>
    <t>三苏祠于元代改宅为祠，祭祀三苏，明洪武年间扩建，明未毁于兵火，仅存五碑一钟。清康熙四年（公元1665年）在原址按明代规模重建，尔后历代均有增益补修</t>
  </si>
  <si>
    <t>10001,10002,12253</t>
  </si>
  <si>
    <t>柳江古镇</t>
  </si>
  <si>
    <t>柳江古镇位于花溪河支流柳江两岸，始建于南宋。曾家大院值得一看，它是古镇上最著名的大型庭院，整个庭院就像一个繁体“寿”字。院中有一株奇树，树上挂满了像豇豆般细细长长的果实</t>
  </si>
  <si>
    <t>10001,10002,12254</t>
  </si>
  <si>
    <t>仁寿黑龙滩</t>
  </si>
  <si>
    <t>黑龙滩风景区是依托黑龙滩水库而形成的国家AAAA级旅游景区，被誉为“川西第一海”、“成都后花园”</t>
  </si>
  <si>
    <t>10001,10002,12255</t>
  </si>
  <si>
    <t>瓦屋山</t>
  </si>
  <si>
    <t>瓦屋山位于洪雅县西南，是道教的发源地。瓦屋山动植物众多，其中不乏多种国家一级保护动植物，是登山探险、休闲观光的不错目的地</t>
  </si>
  <si>
    <t>10001,10002,12256</t>
  </si>
  <si>
    <t>槽渔滩风景名胜区</t>
  </si>
  <si>
    <t>渔滩风景名胜区位于洪雅境内青衣江上游，景区面积18平方公里。风景区内，古老的桫椤树群影映着碧绿的水面，秀丽的自然风光和丰富的文化历史交相辉映，构成独特的江峡风光</t>
  </si>
  <si>
    <t>10001,10002,12257</t>
  </si>
  <si>
    <t>彭祖山</t>
  </si>
  <si>
    <t>彭祖山旧称仙女山，海拔610米，位于“长寿之乡”彭山县东北部，是中国传说中八百岁寿星彭祖及其女儿修身之地，也是世界长寿文化和茶叶文化的发源地之一，面积50平方公里</t>
  </si>
  <si>
    <t>10001,10002,12258</t>
  </si>
  <si>
    <t>东坡湖公园</t>
  </si>
  <si>
    <t>东坡湖公园生动自然烘托了东坡文化的内涵，通过艺术手法，将东坡精神与时代风貌较好地融为一体，是激励 我们继承东坡文化、弘扬东坡精神的好场所</t>
  </si>
  <si>
    <t>10001,10002,12259</t>
  </si>
  <si>
    <t>老峨山</t>
  </si>
  <si>
    <t>老峨山是峨眉山的姊妹山，山形酷似峨眉，雄秀奇险幽。山中名胜古迹如金顶、舍身崖、九老洞、万年寺、伏鹤寺、一线天等，皆与峨眉山"同名同姓"。民间传说先有此山，后有峨眉山，故名"老峨山"。</t>
  </si>
  <si>
    <t>10001,10002,12260</t>
  </si>
  <si>
    <t>高庙古镇</t>
  </si>
  <si>
    <t>距离峨眉山16公里，保存的很完善，原滋原味，没有太浓厚的商业气息，里面的高庙白酒比较有名，酒香不怕巷子深是对它最好的概况</t>
  </si>
  <si>
    <t>10001,10002,12261</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</si>
  <si>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</si>
  <si>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</si>
  <si>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10001,10002,12262</t>
  </si>
  <si>
    <t>九寨沟</t>
  </si>
  <si>
    <t>九寨沟位于阿坝州九寨沟县境内，沟中雪峰林立，林木茂密，水池浅滩五彩斑斓，晶莹的溪水穿行于森林和浅滩之间，加上藏家木楼、经幡和藏羌民族独特的传统习俗，称为“美丽的童话世界”</t>
  </si>
  <si>
    <t>10001,10002,12263</t>
  </si>
  <si>
    <t>黄龙风景名胜区</t>
  </si>
  <si>
    <t>这是一个以奇幻美丽的钙化池闻名于世的景区，景区内众多的钙化池池水清澈见底，五光十色十分漂亮，还有森林、峡谷、雪山、瀑布等众多的自然风光，被称为“人间瑶池”</t>
  </si>
  <si>
    <t>10001,10002,12264</t>
  </si>
  <si>
    <t>长海</t>
  </si>
  <si>
    <t>长海是九寨沟最长的一个海子，长达四公里多，呈墨蓝色，“S”形分布。海旁林木茂密，一眼望去，巍巍雪峰，还有典型的冰川景观，都沐浴在蓝天白云之中，壮观奇丽。长海海拔在3000米以上，是沟内海拔最高的海</t>
  </si>
  <si>
    <t>10001,10002,12265</t>
  </si>
  <si>
    <t>四姑娘山</t>
  </si>
  <si>
    <t>四姑娘山位于阿坝州小金县日隆镇境内，由四座连绵不断的山峰组成。四座山峰长年冰雪覆盖，犹如头披白纱姿容俊俏的四位少女，依次屹立在长坪沟和海子沟两道银河之上，四姑娘山由此得名</t>
  </si>
  <si>
    <t>10001,10002,12266</t>
  </si>
  <si>
    <t>五花海</t>
  </si>
  <si>
    <t>五花海位于九寨沟三条沟的日则沟中段，孔雀河上游，由于海底的钙华沉积、各种色泽艳丽的藻类以及岸边五彩斑斓的林木倒影，使得五花海呈现出鹅黄、藏青、墨绿、宝蓝等各种颜色，故称“五花海”</t>
  </si>
  <si>
    <t>10001,10002,12267</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</si>
  <si>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</si>
  <si>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</si>
  <si>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10001,10002,12268</t>
  </si>
  <si>
    <t>镜海</t>
  </si>
  <si>
    <t>镜海，因为湖面一平如镜，故得其名。这里是九寨沟看倒影的好地方。每当晨曦初露或朝霞遍染之时，蓝天白云、远山近树，尽纳海底。早9点前和晚5点后无风的时候，是拍摄镜海倒影的最佳时间</t>
  </si>
  <si>
    <t>10001,10002,12269</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</si>
  <si>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</si>
  <si>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</si>
  <si>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10001,10002,12270</t>
  </si>
  <si>
    <t>珍珠滩瀑布</t>
  </si>
  <si>
    <t>珍珠滩瀑布，是九寨沟最大的钙华瀑布，来自山中融化的雪水，从21米的高处冲进谷底，吼声如雷，卷起千堆浪花，这道激流水色泛白，是九寨沟所有激流中水势最猛，水声最大的一段</t>
  </si>
  <si>
    <t>10001,10002,12271</t>
  </si>
  <si>
    <t>熊猫海</t>
  </si>
  <si>
    <t>据说九寨沟的大熊猫最喜欢来这里游荡、喝水、觅食，大熊猫被当地的藏民视为吉祥的动物。这里也是九寨沟内鱼最多的海子，可以观赏到高山裸鲤鱼</t>
  </si>
  <si>
    <t>10001,10002,12272</t>
  </si>
  <si>
    <t>牛奶海</t>
  </si>
  <si>
    <t>牛奶海，又叫洛绒措，位于央迈勇神山脚下的山坳里，是一个面积不大状如水滴的古冰川湖。四周雪山环绕，湖水清莹碧蓝，湖畔则是一圈乳白色环绕，故称牛奶海</t>
  </si>
  <si>
    <t>10001,10002,12273</t>
  </si>
  <si>
    <t>贡嘎山</t>
  </si>
  <si>
    <t>贡嘎山位于康定城南约55千米处，“贡嘎”为藏语“雪白”之意。贡嘎山险峻挺拔，峰项有70平方米的平台，终年积雪覆盖，晴空万里时，闪耀着熠熠光芒，瑰丽壮观</t>
  </si>
  <si>
    <t>10001,10002,12274</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</si>
  <si>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</si>
  <si>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</si>
  <si>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10001,10002,12275</t>
  </si>
  <si>
    <t>稻城亚丁</t>
  </si>
  <si>
    <t>稻城亚丁，即亚丁自然保护区，也称亚丁景区，位于甘孜州稻城县南部，主要由“仙乃日、央迈勇、夏诺多吉”三座神山和周围的河流、湖泊和高山草甸组成，是中国保存最为完整的一处自然生态系统</t>
  </si>
  <si>
    <t>10001,10002,12276</t>
  </si>
  <si>
    <t>新都桥</t>
  </si>
  <si>
    <t>新都桥又称东俄罗，号称“摄影家的天堂“。在这可以拍摄到无垠的草甸，曲折的溪流，金黄的秋叶，山坡上大片在觅食的牛羊，散落着的藏族村寨。随便一按快门都能得出一张绝美的风景照</t>
  </si>
  <si>
    <t>10001,10002,12277</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</si>
  <si>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</si>
  <si>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</si>
  <si>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10001,10002,12278</t>
  </si>
  <si>
    <t>木格错</t>
  </si>
  <si>
    <t>木格措汉语称野人海，又名大海子，是四川西北最大的高山湖泊，水质清冽，能见度接近10米，雪山融水是它的主要水源。这里可以游山、玩水、泡天然温泉，欣赏各种绝美的自然景点</t>
  </si>
  <si>
    <t>10001,10002,12279</t>
  </si>
  <si>
    <t>塔公草原</t>
  </si>
  <si>
    <t>塔公草原位于康定城西北113公里处，川藏公路两边。塔公藏语意为：菩萨喜欢的地方。塔公草原背靠著名的雅拉神山，地势平坦，水草丰美，牛羊成群</t>
  </si>
  <si>
    <t>10001,10002,12280</t>
  </si>
  <si>
    <t>仙乃日</t>
  </si>
  <si>
    <t>仙乃日是亚丁三怙主神山之一，是“三怙主”雪山的北峰，峰顶终年积雪不化。仙乃日周围则是高山湖泊、冰川和树林，组成了一幅绝美的风景，这里是摄影爱好者的天堂</t>
  </si>
  <si>
    <t>10001,10002,12281</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</si>
  <si>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</si>
  <si>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</si>
  <si>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10001,10002,12282</t>
  </si>
  <si>
    <t>邛海国家湿地公园</t>
  </si>
  <si>
    <t>邛海又名邛池，位于西昌市东南市郊，邛海盛产鱼虾，是有名的天然渔场，目前邛海被规划为国家湿地公园，分为观鸟岛、梦里水乡、烟雨鹭洲和西波鹤影等几大区域</t>
  </si>
  <si>
    <t>10001,10002,12283</t>
  </si>
  <si>
    <t>螺髻山</t>
  </si>
  <si>
    <t>螺髻山位于西昌市城南，螺髻山之名来源于与峨眉山的“姊妹”关系，“峨眉山似女人蚕蛾之眉，螺髻山似少女头上青螺状之发髻”，故而得名</t>
  </si>
  <si>
    <t>10001,10002,12284</t>
  </si>
  <si>
    <t>泸沽湖</t>
  </si>
  <si>
    <t>泸沽湖位于云南省宁蒗县与四川盐源县之间，因湖的形状如曲颈葫芦而得名，素有“高原明珠”之称，沿途主要景点有：草海、走婚桥、王妃故居、喇嘛庙、女神湾等</t>
  </si>
  <si>
    <t>10001,10002,12285</t>
  </si>
  <si>
    <t>螺髻九十九里</t>
  </si>
  <si>
    <t>螺髻·九十九里坐落于小春城西昌以南，核心景区纵长九十九里，这里一里一个景，九里一个奇观，共九十九景，故名螺髻九十九里</t>
  </si>
  <si>
    <t>10001,10002,12286</t>
  </si>
  <si>
    <t>泸山</t>
  </si>
  <si>
    <t>感受泸山的浓荫丛中隐有汉、唐、明、清年代修建的光福寺、三教庵、蒙段祠、祖师殿、观音阁、王母殿、青羊宫、玉皇殿、五祖庵等10多座分别为儒教、道教、佛教所有的古刹</t>
  </si>
  <si>
    <t>10001,10002,12287</t>
  </si>
  <si>
    <t>西昌卫星发射中心</t>
  </si>
  <si>
    <t>西昌卫星发射中心，建于70年代初，是亚洲规模最大、设备最先进、具有大功能发射航天器基地能力的新型卫星发射基地，位于西昌市西北约60公里处的秀山丽水间</t>
  </si>
  <si>
    <t>10001,10002,12288</t>
  </si>
  <si>
    <t>马湖风景区</t>
  </si>
  <si>
    <t>马湖风景区，位于四川凉山彝族自治州雷波县境内，面积100平方公里。景区由马湖、金沙江峡谷、原始密林等部分组成，是小凉山深处一颗璀璨的风景明珠</t>
  </si>
  <si>
    <t>10001,10002,12289</t>
  </si>
  <si>
    <t>安哈彝寨仙人洞</t>
  </si>
  <si>
    <t>螺髻山仙人洞彝语称“斯居色居”，是一处长达10公里，规模宏大的岩浆溶洞，洞中还有溪水从钟乳石缝中流过，人称“阴河”，清光绪二十三年春，立有石碑一座，上刻“深幽奇险”故人称“仙人洞</t>
  </si>
  <si>
    <t>10001,10002,12290</t>
  </si>
  <si>
    <t>会理古城</t>
  </si>
  <si>
    <t>会理古城位于凉山州南部，是座有二千多年历史的文化古城，国家历史文化名城。
会理被称为“川滇锁钥”，与云南省隔金沙江相望，是南方古丝绸之路的必经之地和要塞</t>
  </si>
  <si>
    <t>10001,10002,12291</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</si>
  <si>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</si>
  <si>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</si>
  <si>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10001,10002,12292</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</si>
  <si>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</si>
  <si>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</si>
  <si>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10001,10002,12293</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</si>
  <si>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</si>
  <si>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</si>
  <si>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10001,10002,12294</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</si>
  <si>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</si>
  <si>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</si>
  <si>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10001,10002,12295</t>
  </si>
  <si>
    <t>多彩贵州城极地海洋世界</t>
  </si>
  <si>
    <t>多彩贵州城极地海洋世界由亚马孙热带雨林区、鲨鱼区、极地世界区等多个展区及剧场组成，相继落户了北极熊、白鲸、海豚、企鹅等300多个品种和上万尾（只）珍稀海洋生物</t>
  </si>
  <si>
    <t>10001,10002,12296</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</si>
  <si>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</si>
  <si>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</si>
  <si>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10001,10002,12297</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</si>
  <si>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</si>
  <si>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</si>
  <si>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10001,10002,12298</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</si>
  <si>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</si>
  <si>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</si>
  <si>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10001,10002,12299</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</si>
  <si>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</si>
  <si>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</si>
  <si>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10001,10002,12300</t>
  </si>
  <si>
    <t>贵御温泉</t>
  </si>
  <si>
    <t>时光贵州小镇位于贵阳百花湖、红枫湖之间，是贵阳城西休闲旅游主题商业街区。这里有古老的历史建筑、贵州特色小吃店、充满名族风情的客栈和记录时光的“日晷”，是休闲度假的不二之选</t>
  </si>
  <si>
    <t>10001,10002,12301</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</si>
  <si>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</si>
  <si>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</si>
  <si>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10001,10002,12302</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</si>
  <si>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</si>
  <si>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</si>
  <si>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10001,10002,12303</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</si>
  <si>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</si>
  <si>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</si>
  <si>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10001,10002,12304</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</si>
  <si>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</si>
  <si>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</si>
  <si>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10001,10002,12305</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</si>
  <si>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</si>
  <si>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</si>
  <si>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10001,10002,12306</t>
  </si>
  <si>
    <t>丙安古镇</t>
  </si>
  <si>
    <t>丙安古镇位于赤水市中南部，东与葫市镇接壤；南与两河口乡相连；西与复兴镇共界；北与旺隆镇相邻，赤水河依畔而下，习赤公路至东向西穿境而过，是赤水联接黔中各地的必经之路</t>
  </si>
  <si>
    <t>10001,10002,12307</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</si>
  <si>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</si>
  <si>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</si>
  <si>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10001,10002,12308</t>
  </si>
  <si>
    <t>飞龙湖</t>
  </si>
  <si>
    <t>自然风景区，位于贵州省遵义市余庆县境内。飞龙湖是构皮滩水电站建成蓄水后形成的人工湖，湖区范围只限于构皮滩水电站余庆库区，总面积为23km2</t>
  </si>
  <si>
    <t>10001,10002,12309</t>
  </si>
  <si>
    <t>四渡赤水纪念馆</t>
  </si>
  <si>
    <t>四渡赤水纪念馆位于贵州省习水县土城镇，是全国爱国主义教育示范基地，全国青少年教育基地，国家国防教育示范基地，国家4A级旅游景区，2009年景区全免费开放</t>
  </si>
  <si>
    <t>10001,10002,12310</t>
  </si>
  <si>
    <t>云门囤</t>
  </si>
  <si>
    <t>云门囤景区，位于遵义市三渡镇，地处乐安江、湄江、湘江三江汇流处，山水环抱，常年云雾缭绕，汇聚了中国云贵高原典型的喀斯特地貌精华。云门囤之美，美在山与水的和谐一体，美在险与柔的完美结合</t>
  </si>
  <si>
    <t>10001,10002,12311</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</si>
  <si>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</si>
  <si>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</si>
  <si>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10001,10002,12312</t>
  </si>
  <si>
    <t>乌蒙山国家地质公园</t>
  </si>
  <si>
    <t>•乌蒙山国家地质公园是观赏喀斯特地貌的绝佳场所。
•地质公园内住有多个民族，风情浓郁。
•地质公园地大物博，其蕴含的各种文化也令人赞叹</t>
  </si>
  <si>
    <t>10001,10002,12313</t>
  </si>
  <si>
    <t>梅花山滑雪场</t>
  </si>
  <si>
    <t>中国凉都·梅花山国际滑雪场位于梅花山旅游景区的核心区，距离市中心仅5公里，交通优势明显。以“冰雪童话”为主题，立足为游客提供“山中滑雪，山上戏水，山下畅游”的独有乐趣</t>
  </si>
  <si>
    <t>10001,10002,12314</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</si>
  <si>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</si>
  <si>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</si>
  <si>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10001,10002,12315</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</si>
  <si>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</si>
  <si>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</si>
  <si>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10001,10002,12316</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</si>
  <si>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</si>
  <si>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</si>
  <si>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10001,10002,12317</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</si>
  <si>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</si>
  <si>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</si>
  <si>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10001,10002,12318</t>
  </si>
  <si>
    <t>六枝梭嘎长角苗</t>
  </si>
  <si>
    <t>距六枝特区60公里的梭嗄乡是长角苗的故乡。这里生活着12个寨子的长角苗族，其中的陇嘎村最为出名。苗寨依山而建，原始古朴；人们男耕女织，过着简单的自然经济生活</t>
  </si>
  <si>
    <t>10001,10002,12319</t>
  </si>
  <si>
    <t>花嘎溶斗</t>
  </si>
  <si>
    <t>位于水城县花嘎乡东北3公里，该溶斗为发育于中上石炭纪碳酸盐岩中，呈椭圆形，该溶斗深200――300米，顶部长轴直径700米，底部长轴直径250米，其南侧约2公里处为北盘江支流深切700米的乌都河峡谷</t>
  </si>
  <si>
    <t>10001,10002,12320</t>
  </si>
  <si>
    <t>水城古镇</t>
  </si>
  <si>
    <t>水城古镇始建于雍正十年，迄今已有280多年的历史，因像一片荷叶浮在水面上，故称“荷城”</t>
  </si>
  <si>
    <t>10001,10002,12321</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</si>
  <si>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</si>
  <si>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</si>
  <si>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10001,10002,12322</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</si>
  <si>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</si>
  <si>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</si>
  <si>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10001,10002,12323</t>
  </si>
  <si>
    <t>龙宫</t>
  </si>
  <si>
    <t>龙宫位于安顺市南郊，毗邻黄果树瀑布，分为三部分：西侧的龙宫中心景区是溶洞的精华部分，东侧的漩塘则以田园风光为主，两者之间的群芳谷是一小片丘陵和山谷。</t>
  </si>
  <si>
    <t>10001,10002,12324</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</si>
  <si>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</si>
  <si>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</si>
  <si>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10001,10002,12325</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</si>
  <si>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</si>
  <si>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</si>
  <si>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10001,10002,12326</t>
  </si>
  <si>
    <t>陡坡塘瀑布</t>
  </si>
  <si>
    <t>陡坡塘瀑布位于黄果树瀑布上游1公里处，瀑顶宽105米，高21米，是黄果树瀑布群中最宽的瀑布</t>
  </si>
  <si>
    <t>10001,10002,12327</t>
  </si>
  <si>
    <t>天星桥风景区</t>
  </si>
  <si>
    <t>天星桥景区分为天星盆景区、天星洞和水上石林三大区，这里主要观赏石、树、水的美妙结合，是水上石林变化而成的天然景区。如果说黄果树大瀑布的特点是气势磅礴，天星桥区则是玲珑秀美</t>
  </si>
  <si>
    <t>10001,10002,12328</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</si>
  <si>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</si>
  <si>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</si>
  <si>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10001,10002,12329</t>
  </si>
  <si>
    <t>石头寨</t>
  </si>
  <si>
    <t>石头寨，当地布依语称之为“板波森”，其意是“背靠石山，世居石屋”。最著名景观便是石头建造的民居。它以石为墙，以石为廊，以石为柱，以石为瓦。石屋层层叠叠，沿着山坡自下而上</t>
  </si>
  <si>
    <t>10001,10002,12330</t>
  </si>
  <si>
    <t>旧州古镇</t>
  </si>
  <si>
    <t>旧州古镇位于安顺市的东南面，古镇街道按阴阳五行布局。城内有很多古寺、四合院、古驿道等大量文化遗存，这里可以体会到厚重的历史文化和悠闲的生活氛围</t>
  </si>
  <si>
    <t>10001,10002,12331</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</si>
  <si>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</si>
  <si>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</si>
  <si>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10001,10002,12332</t>
  </si>
  <si>
    <t>梵净山</t>
  </si>
  <si>
    <t>国家AAAA级旅游景区，国家级自然保护区，中国十大避暑名山，中国著名的弥勒菩萨道场，国际“人与生物圈保护网”（MAB）成员</t>
  </si>
  <si>
    <t>10001,10002,12333</t>
  </si>
  <si>
    <t>大明边城</t>
  </si>
  <si>
    <t>大明边城景区位于铜仁市东郊，于水晶阁沿锦江右岸展开。整个景区以明朝为主题，充满了文化韵味，在此可以了解明朝以来贵州600年的历史文化。</t>
  </si>
  <si>
    <t>10001,10002,12334</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</si>
  <si>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</si>
  <si>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</si>
  <si>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10001,10002,12335</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</si>
  <si>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</si>
  <si>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</si>
  <si>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10001,10002,12336</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</si>
  <si>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</si>
  <si>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</si>
  <si>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10001,10002,12337</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</si>
  <si>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</si>
  <si>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</si>
  <si>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10001,10002,12338</t>
  </si>
  <si>
    <t>思南古城</t>
  </si>
  <si>
    <t>思南古城，这座古城早在东汉时候的汉献帝建安六年（201年）就已建成，设置永宁县。古城思南古迹颇多，最为著名的是思南文庙。思南文庙始建于元代，重修建于嘉庆二十年（1807年）。</t>
  </si>
  <si>
    <t>10001,10002,12339</t>
  </si>
  <si>
    <t>十里锦江</t>
  </si>
  <si>
    <t>十里锦江由大江和小江汇合而成，由西向东横贯铜仁全境，如一条玉带缠绕着铜仁城，形成了许多奇妙的自然景观，令人目不暇接。</t>
  </si>
  <si>
    <t>10001,10002,12340</t>
  </si>
  <si>
    <t>潜龙洞</t>
  </si>
  <si>
    <t>潜龙洞内厅堂密布，雄伟壮观，其中潜龙厅、潜龙池(洞中西湖)，潜龙泉、石壁、画廊、潜龙殿、潜龙瀑、潜龙柱、潜龙宫“热带雨林”、“莲花盛开”、“石笋峭立”、“南极冰天”等主要景点，千姿百态，美不胜收</t>
  </si>
  <si>
    <t>10001,10002,12341</t>
  </si>
  <si>
    <t>碧江天生桥景区</t>
  </si>
  <si>
    <t>位于距铜仁10公里的川硐镇。这里万刃石壁，断崖绿带，俊秀巍峨，美如画卷。在葱郁的林木笼罩下，溪水澄澈碧翠，可漂流，也可嬉水。</t>
  </si>
  <si>
    <t>10001,10002,12342</t>
  </si>
  <si>
    <t>织金洞</t>
  </si>
  <si>
    <t>织金洞原名打鸡洞，是中国目前发现的一座规模宏伟、造型奇特的洞穴资源宝库.洞中遍布各种形状的石笋、石柱、石芽、钟旗等，形成千姿百态的岩溶景观</t>
  </si>
  <si>
    <t>10001,10002,12343</t>
  </si>
  <si>
    <t>百里杜鹃风景区</t>
  </si>
  <si>
    <t>造访景区的最佳时间是每年的花期，大约是3月底-4月末，那是也有好几个少数民族节庆的日子比如彝族插花节、苗族跳花节等，届时旅行者会看到丰富多彩的民族风情表演</t>
  </si>
  <si>
    <t>10001,10002,12344</t>
  </si>
  <si>
    <t>草海</t>
  </si>
  <si>
    <t>草海地处海拔2200米的威宁县城旁，是贵州最大的天然淡水湖，有5个杭州西湖那么大进入湖中你会发现天是蓝的，湖也是蓝的，时不时还有飞鸟掠过天边，宛若人间仙境</t>
  </si>
  <si>
    <t>10001,10002,12345</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</si>
  <si>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</si>
  <si>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</si>
  <si>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10001,10002,12346</t>
  </si>
  <si>
    <t>韭菜坪</t>
  </si>
  <si>
    <t>韭菜坪位于毕节市赫章县珠市彝族乡韭菜坪村，因山腰生长成片野韭菜而得名。景区的主峰是贵州最高峰，这里是欣赏韭菜花和登山赏景的好地点。</t>
  </si>
  <si>
    <t>10001,10002,12347</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</si>
  <si>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</si>
  <si>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</si>
  <si>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10001,10002,12348</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</si>
  <si>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</si>
  <si>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</si>
  <si>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10001,10002,12349</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</si>
  <si>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</si>
  <si>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</si>
  <si>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10001,10002,12350</t>
  </si>
  <si>
    <t>百草坪</t>
  </si>
  <si>
    <t>百草坪旅游区距威宁彝族回族苗族自治县县城约20千米，总面积2.67万公顷（约40余万亩），是西南地区重要的畜牧基地，享有“南方草原”之称。</t>
  </si>
  <si>
    <t>10001,10002,12351</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</si>
  <si>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</si>
  <si>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</si>
  <si>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10001,10002,12352</t>
  </si>
  <si>
    <t>马岭河峡谷</t>
  </si>
  <si>
    <t>马岭河峡谷位于兴义市东北4公里处，峡谷长约15公里，两岸峭崖对峙，河谷幽深，以雄、奇、险、秀而独具特色，被称为“地球上最美丽的伤疤”。</t>
  </si>
  <si>
    <t>10001,10002,12353</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</si>
  <si>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</si>
  <si>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</si>
  <si>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10001,10002,12354</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</si>
  <si>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</si>
  <si>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</si>
  <si>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10001,10002,12355</t>
  </si>
  <si>
    <t>双乳峰</t>
  </si>
  <si>
    <t>双乳峰顾名思义，其双峰形如女性双乳，双乳峰下有连绵的肥田沃土，有呈玉带状的三岔河水浇灌，养育了这一方的百姓，繁衍了这一方的后代，使双乳峰下的布依风情更具有神秘色彩</t>
  </si>
  <si>
    <t>10001,10002,12356</t>
  </si>
  <si>
    <t>24道拐</t>
  </si>
  <si>
    <t>晴隆“24道拐”抗战公路，地处黔滇咽喉要道，旧称“鸦关”，是抗日战争时期援华军需物资运输的大通道，在倾角约60度的斜坡上以“S”型顺山势而建，如今依然保持着原始风貌</t>
  </si>
  <si>
    <t>10001,10002,12357</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</si>
  <si>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</si>
  <si>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</si>
  <si>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10001,10002,12358</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</si>
  <si>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</si>
  <si>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</si>
  <si>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10001,10002,12359</t>
  </si>
  <si>
    <t>鲁布格深谷湖</t>
  </si>
  <si>
    <t>鲁布格深谷湖位于兴义市区70公里处。景区有一景点称鲁毗，是观云山雾海的好地方；还可以观赏云湖山、世界第一斜塔等自然景观</t>
  </si>
  <si>
    <t>10001,10002,12360</t>
  </si>
  <si>
    <t>泥凼石林</t>
  </si>
  <si>
    <t>泥凼石林东西长四公里，南北宽两公里，面积达三千多亩的石林，名为“泥凼石林”。石林由前后两部分组成，在这片土石相间的台地缓坡上，奇峰林立，怪石嵯峨，妙景奇观，气象万千</t>
  </si>
  <si>
    <t>10001,10002,12361</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</si>
  <si>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</si>
  <si>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</si>
  <si>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10001,10002,12362</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</si>
  <si>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</si>
  <si>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</si>
  <si>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10001,10002,12363</t>
  </si>
  <si>
    <t>肇兴侗寨</t>
  </si>
  <si>
    <t>肇兴侗寨，位于贵州省黔东南苗族侗族自治州黎平县东南部，占地18万平方米，居民1000余户，6000多人，是全国最大的侗族村寨之一，素有"侗乡第一寨"之美誉。</t>
  </si>
  <si>
    <t>10001,10002,12364</t>
  </si>
  <si>
    <t>镇远古城</t>
  </si>
  <si>
    <t>镇远古镇是贵州省黔东南苗族侗族自治州镇远县名镇，位于舞阳河畔，四周皆山。河水蜿蜒，以“S”形穿城而过，北岸为旧府城，南岸为旧卫城，远观颇似太极图。</t>
  </si>
  <si>
    <t>10001,10002,12365</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</si>
  <si>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</si>
  <si>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</si>
  <si>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10001,10002,12366</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</si>
  <si>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</si>
  <si>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</si>
  <si>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10001,10002,12367</t>
  </si>
  <si>
    <t>歌舞表演</t>
  </si>
  <si>
    <t>在西江千户苗寨，每天上午11:30和晚上19:30，分别有一场原汁原味的歌舞表演。奔放的苗族姑娘和小伙，在芦笙的伴奏下，跳起热情洋溢的民族舞蹈，让人沉醉在浓郁的民族风情中。</t>
  </si>
  <si>
    <t>10001,10002,12368</t>
  </si>
  <si>
    <t>岜沙苗寨</t>
  </si>
  <si>
    <t>岜沙苗寨-世界上最后一个持枪部落。至今仍保留了古老而原始的生活方式。寨内木楼古朴简单；四周密林环绕，环境幽雅；村民全系苗族，衣着方式原始，发势奇特，被称为：秦时发式汉时装。</t>
  </si>
  <si>
    <t>10001,10002,12369</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</si>
  <si>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</si>
  <si>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</si>
  <si>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10001,10002,12370</t>
  </si>
  <si>
    <t>祝圣桥</t>
  </si>
  <si>
    <t>祝圣桥原名“溪桥”，后因为康熙大帝祝寿，改为“祝圣桥”。桥长135米，宽8.5米，高14米，该桥始建于明初洪武二年，据说当时因为阳河爆发山洪，该桥数次被冲毁。因此直至雍正元年才修建完成</t>
  </si>
  <si>
    <t>10001,10002,12371</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</si>
  <si>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</si>
  <si>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</si>
  <si>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10001,10002,12372</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</si>
  <si>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</si>
  <si>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</si>
  <si>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10001,10002,12373</t>
  </si>
  <si>
    <t>荔波樟江</t>
  </si>
  <si>
    <t>流域内荔波县开辟有“樟江风景名胜区”，为国家级风景名胜区。位于贵州省的东南部边缘，在荔波县城西南部，距都匀160多公里，距贵阳310多公里</t>
  </si>
  <si>
    <t>10001,10002,12374</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</si>
  <si>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</si>
  <si>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</si>
  <si>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10001,10002,12375</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</si>
  <si>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</si>
  <si>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</si>
  <si>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10001,10002,12376</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</si>
  <si>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</si>
  <si>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</si>
  <si>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10001,10002,12377</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</si>
  <si>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</si>
  <si>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</si>
  <si>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10001,10002,12378</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</si>
  <si>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</si>
  <si>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</si>
  <si>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10001,10002,12379</t>
  </si>
  <si>
    <t>水上森林</t>
  </si>
  <si>
    <t>李中水上森林公园离兴化城17公里，有全省最大的人工生态林——李中镇水上森林公园，这里是都市人回归自然休闲的好去处，一个风景优美，天然的氧吧。</t>
  </si>
  <si>
    <t>10001,10002,12380</t>
  </si>
  <si>
    <t>荔波水春河漂流</t>
  </si>
  <si>
    <t>水春河风景区是樟江三大风景区之一，是樟江上游水春河。到荔波游玩不去漂流那是人生一大憾事，古有不到水春漂流非好汉，今有不到水春漂流非君子。</t>
  </si>
  <si>
    <t>10001,10002,12381</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</si>
  <si>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</si>
  <si>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</si>
  <si>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10001,10002,12382</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</si>
  <si>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</si>
  <si>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</si>
  <si>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10001,10002,12383</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</si>
  <si>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</si>
  <si>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</si>
  <si>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10001,10002,12384</t>
  </si>
  <si>
    <t>石林</t>
  </si>
  <si>
    <t>石林景区位于昆明石林县，素有“天下第一奇观”的美誉，也是昆明的必游景点之一。石林是典型的喀斯特地貌，石峰、石芽、落水洞、地下河遍布，峰林幻化成各种形态，剑状、塔状、蘑菇状等等，千奇百怪美轮美奂</t>
  </si>
  <si>
    <t>10001,10002,12385</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</si>
  <si>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</si>
  <si>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</si>
  <si>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10001,10002,12386</t>
  </si>
  <si>
    <t>金马碧鸡坊</t>
  </si>
  <si>
    <t>金马碧鸡坊位于昆明市三市街与金碧路交叉口，始建于明朝宣德年间，如今是昆明的地标和市中心，也是昆明的象征之一</t>
  </si>
  <si>
    <t>10001,10002,12387</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</si>
  <si>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</si>
  <si>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</si>
  <si>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10001,10002,12388</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</si>
  <si>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</si>
  <si>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</si>
  <si>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10001,10002,12389</t>
  </si>
  <si>
    <t>金殿公园</t>
  </si>
  <si>
    <t>金殿公园位于昆明市区东北侧7公里的鸣凤山上，这里清代曾是吴三桂在昆明的府邸，如今是一座有道教寺庙的公园。因为大殿是纯铜打造，阳光下金光闪闪，因此被称为金殿公园</t>
  </si>
  <si>
    <t>10001,10002,12390</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</si>
  <si>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</si>
  <si>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</si>
  <si>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10001,10002,12391</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</si>
  <si>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</si>
  <si>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</si>
  <si>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10001,10002,12392</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</si>
  <si>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</si>
  <si>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</si>
  <si>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10001,10002,12393</t>
  </si>
  <si>
    <t>陆良彩色沙林</t>
  </si>
  <si>
    <t>陆良彩色沙林位于陆良县城东南面18公里处，是一处以天然沙柱、沙峰为主要看点的景区。陆良彩色沙林和与路南石林、元谋土林并称“云南三林”</t>
  </si>
  <si>
    <t>10001,10002,12394</t>
  </si>
  <si>
    <t>九龙瀑布群</t>
  </si>
  <si>
    <t>九龙瀑布群，位于罗平县城东北的九龙河上，一条“银龙”盘游于群山中，在4公里长的河流中，落差超出了百米。来这里可以欣赏自然风光，感受瀑布的壮观</t>
  </si>
  <si>
    <t>10001,10002,12395</t>
  </si>
  <si>
    <t>金鸡峰丛</t>
  </si>
  <si>
    <t>金鸡峰丛位于罗平县城东北，每年花期的时候，满山遍野的油菜花扑面而来，无不令人醉心。金鸡岭作为一个小村庄，它的乡土的气息可以让久在城市的人们放松心情</t>
  </si>
  <si>
    <t>10001,10002,12396</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</si>
  <si>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</si>
  <si>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</si>
  <si>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10001,10002,12397</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</si>
  <si>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</si>
  <si>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</si>
  <si>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10001,10002,12398</t>
  </si>
  <si>
    <t>螺丝田</t>
  </si>
  <si>
    <t>“螺丝田”是一个最著名油菜花拍摄点，这里的梯田是圈状的，远远看去真像是螺丝上的旋纹。牛街“螺丝田”是由串珠岩溶漏斗地质地貌构成的自然景观，漏斗如此密集，形态如此奇特，目前尚不多见</t>
  </si>
  <si>
    <t>10001,10002,12399</t>
  </si>
  <si>
    <t>大海草山</t>
  </si>
  <si>
    <t>大海草山春天山花烂漫，桀骜芳香；夏天绿草茵茵，牛羊成群；秋天云淡天高，绿草水碧；冬天，群山银装素裹，万物银雕玉砌，集峰、草、水、光、花、云、雪、洞、情于一体的独特风貌，素有云南的“新西兰”之美誉</t>
  </si>
  <si>
    <t>10001,10002,12400</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</si>
  <si>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</si>
  <si>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</si>
  <si>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10001,10002,12401</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</si>
  <si>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</si>
  <si>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</si>
  <si>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10001,10002,12402</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</si>
  <si>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</si>
  <si>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</si>
  <si>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10001,10002,12403</t>
  </si>
  <si>
    <t>映月潭温泉</t>
  </si>
  <si>
    <t>映月潭温泉位于大营街汇溪公园旁，具有许多种类不同的温泉池，游客可以任意挑选，是一个和家人周末游的好去处</t>
  </si>
  <si>
    <t>10001,10002,12404</t>
  </si>
  <si>
    <t>禄充风景区</t>
  </si>
  <si>
    <t>禄充风景区位于抚仙湖西岸，空气清新，天空蔚蓝。景区内有风光秀丽的抚仙湖，形如笔架的笔架山，状如金钟的玉笋山和浓荫蔽日的古榕树，是一个休闲度假的完美景点</t>
  </si>
  <si>
    <t>10001,10002,12405</t>
  </si>
  <si>
    <t>月亮湾湿地公园</t>
  </si>
  <si>
    <t>月亮湾湿地公园与抚仙湖悦椿度假酒店相邻，与抚仙湖零距离，适宜散步观景。最南侧湖畔有一片开阔的椰林树影沙滩，仿佛置身于真正的阳光海岸</t>
  </si>
  <si>
    <t>10001,10002,12406</t>
  </si>
  <si>
    <t>聂耳公园</t>
  </si>
  <si>
    <t>我国著名的音乐家聂耳的祖籍便在玉溪，现玉溪市内辟有聂耳公园，始建于1985年，园内有聂耳铜像和纪念馆，是以纪念聂耳为主要特色，兼休息、娱乐为一体的综合性公园</t>
  </si>
  <si>
    <t>10001,10002,12407</t>
  </si>
  <si>
    <t>玉溪溶洞</t>
  </si>
  <si>
    <t>溶洞位于玉溪北城侧面的龙马山背后，距城区约30公里。洞中通道险峻，高低错落，层次分明。洞内清新的空气沁人心脾，一点也感受不到是在室内的感觉，好像置身于九霄云外的天宫。</t>
  </si>
  <si>
    <t>10001,10002,12408</t>
  </si>
  <si>
    <t>秀山风景区</t>
  </si>
  <si>
    <t>10001,10002,12409</t>
  </si>
  <si>
    <t>九龙池</t>
  </si>
  <si>
    <t>九龙池位于玉溪市州城西北10公里处，又名奇黎溪，是当地著名的佳景胜地之一</t>
  </si>
  <si>
    <t>10001,10002,12410</t>
  </si>
  <si>
    <t>在澄江抚仙湖畔禄充村的北面，有一座奇妙的山峰，近旁无山相连，三峰陡起，形如笔架，故名笔架山。在笔架山一株神奇的“合欢树”，当年电视剧《蹉跎岁月》曾以此作为外景拍摄地</t>
  </si>
  <si>
    <t>10001,10002,12411</t>
  </si>
  <si>
    <t>江川孤山风景区</t>
  </si>
  <si>
    <t>山岛是抚仙湖唯一的岛屿，位于江川境内抚仙湖南部，面积约6万平方米，孤山南面与海门公园相隔，北面与碧云寺上的莲花峰相望</t>
  </si>
  <si>
    <t>10001,10002,12412</t>
  </si>
  <si>
    <t>大山包</t>
  </si>
  <si>
    <t>大山包位于云南昭通市，是一个自驾游的理想之地，分为4个景点：鸡公山、仙人田、跳墩湖和大海子。鸡公山雄伟壮观，是观云海、看日落理想之地，大海子可以看日出和黑颈鹤</t>
  </si>
  <si>
    <t>10001,10002,12413</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</si>
  <si>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</si>
  <si>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</si>
  <si>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10001,10002,12414</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</si>
  <si>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</si>
  <si>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</si>
  <si>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10001,10002,12415</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</si>
  <si>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</si>
  <si>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</si>
  <si>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10001,10002,12416</t>
  </si>
  <si>
    <t>望海楼</t>
  </si>
  <si>
    <t>望海楼位于昭通市南郊凤凰山西麓，距城约2公里，是清乾隆二十五年（1760）由恩安县知县沈生遴建，望海楼不但是昭通的风物胜景，也是中共昭通地下党早期革命活动的纪念地</t>
  </si>
  <si>
    <t>10001,10002,12417</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</si>
  <si>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</si>
  <si>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</si>
  <si>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10001,10002,12418</t>
  </si>
  <si>
    <t>罗炳辉将军纪念馆</t>
  </si>
  <si>
    <t>罗炳辉将军纪念馆位于昭通市彝良县城北部，馆藏罗炳辉将军生前事迹介绍及图片展览，是青少年爱国主义教育基地</t>
  </si>
  <si>
    <t>10001,10002,12419</t>
  </si>
  <si>
    <t>小山峡（躲军洞）</t>
  </si>
  <si>
    <t>小山峡风景区位于昭通市镇雄县中屯乡翟底河西岸，地处云贵交界处，南距县城20公里，距川、滇、黔主要公路干线500米，整个风景片区集山、水、溶洞、峡自然景观于一体</t>
  </si>
  <si>
    <t>10001,10002,12420</t>
  </si>
  <si>
    <t>小草坝风景区</t>
  </si>
  <si>
    <t>小草坝风景区位于昭通市彝良县国营小草坝林场内，地跨彝良、盐津、大关三县，境内山峦起伏、林海绵延，四季风物各异，是度假、旅游、观光、休闲的理想去处</t>
  </si>
  <si>
    <t>10001,10002,12421</t>
  </si>
  <si>
    <t>观斗山石雕</t>
  </si>
  <si>
    <t>观斗山石雕位于昭通市威信县城东北40公里高田乡的新华汾山与罗汉山之间，海拔1880米。观斗山庙始建于明代，以观斗山为中心，同时建有昆仑山、小西天、神速林山等十多座庙宇</t>
  </si>
  <si>
    <t>10001,10002,12422</t>
  </si>
  <si>
    <t>腾冲热海温泉景区</t>
  </si>
  <si>
    <t>腾冲热海温泉景区俗称热海，景区内气泉、温泉群共有80余处，其中10个温泉群的水温达90℃以上，到处都可以看到热泉在呼呼喷涌，景区内雾气氤氲。热海温泉水质软、温度高、矿化度高</t>
  </si>
  <si>
    <t>10001,10002,12423</t>
  </si>
  <si>
    <t>腾冲悦椿温泉村</t>
  </si>
  <si>
    <t>腾冲属亚热带高原气候，自然火山地貌处处可见，是一个地热资源丰富的地方</t>
  </si>
  <si>
    <t>10001,10002,12424</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</si>
  <si>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</si>
  <si>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</si>
  <si>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10001,10002,12425</t>
  </si>
  <si>
    <t>滇缅抗战博物馆</t>
  </si>
  <si>
    <t>滇缅抗战博物馆位于保山市腾冲县和顺古镇内，当年是远征军反攻指挥部的旧址。博物馆是我国第一个民间出资建设、民间收藏、以抗战为主题的博物馆</t>
  </si>
  <si>
    <t>10001,10002,12426</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</si>
  <si>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</si>
  <si>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</si>
  <si>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10001,10002,12427</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</si>
  <si>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</si>
  <si>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</si>
  <si>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10001,10002,12428</t>
  </si>
  <si>
    <t>火山地热国家地质公园</t>
  </si>
  <si>
    <t>拥有97座火山的腾冲是探索火山地貌的最佳目的地，其中腾冲的火山地质公园是欣赏火山地质风貌的绝好去处。火山地质公园景区主要包括大小空山、柱状节理和黑鱼河三部分</t>
  </si>
  <si>
    <t>10001,10002,12429</t>
  </si>
  <si>
    <t>银杏村</t>
  </si>
  <si>
    <t>固东镇位于腾冲县北部，是腾北经济、文化、商贸中心，素有“腾北重镇”之美誉。江东村银杏除具有古老和天然连片等特色外，还有一个最大的特点就是“村在林中，林在村中”相互依托</t>
  </si>
  <si>
    <t>10001,10002,12430</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</si>
  <si>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</si>
  <si>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</si>
  <si>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10001,10002,12431</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</si>
  <si>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</si>
  <si>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</si>
  <si>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10001,10002,12432</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</si>
  <si>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</si>
  <si>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</si>
  <si>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10001,10002,12433</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</si>
  <si>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</si>
  <si>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</si>
  <si>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10001,10002,12434</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</si>
  <si>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</si>
  <si>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</si>
  <si>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10001,10002,12435</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</si>
  <si>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</si>
  <si>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</si>
  <si>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10001,10002,12436</t>
  </si>
  <si>
    <t>泸沽湖位于云南与四川边界，海拔2685米，是云南省最高的湖泊，风光旖旎，民风质朴，有“高原明珠”之称。云南一侧湖畔居住的摩梭人奉行“男不娶女不嫁”的走婚制度，所以泸沽湖又被称为“东方女儿国”</t>
  </si>
  <si>
    <t>10001,10002,12437</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</si>
  <si>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</si>
  <si>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</si>
  <si>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10001,10002,12438</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</si>
  <si>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</si>
  <si>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</si>
  <si>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10001,10002,12439</t>
  </si>
  <si>
    <t>四方街</t>
  </si>
  <si>
    <t>四方街位于丽江古城中心，形状是长方形，明清时期，这里是滇西北商贸枢纽、茶马古道上的交易中心。如今依然是丽江古城的闹市，附近店铺、美食街、酒吧街密布，游人如织，是古城内最热闹的地标</t>
  </si>
  <si>
    <t>10001,10002,12440</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</si>
  <si>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</si>
  <si>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</si>
  <si>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10001,10002,12441</t>
  </si>
  <si>
    <t>里格岛</t>
  </si>
  <si>
    <t>里格岛位于泸沽湖西北部，是湖畔一个美丽的半岛，三面环水，左右青山环抱，背靠格姆女神山，风景如画，而且这里还有最淳朴的摩梭人家和最原始的自然风光</t>
  </si>
  <si>
    <t>10001,10002,12442</t>
  </si>
  <si>
    <t>茶马古道</t>
  </si>
  <si>
    <t>茶马古道位于普洱市的宁洱县，是中国古代一条重要的贸易通道，具有深厚的历史积淀和文化底蕴，游客可骑马亲身感受古人骑行古道的情景和普洱的风土人情</t>
  </si>
  <si>
    <t>10001,10002,12443</t>
  </si>
  <si>
    <t>勐梭龙潭</t>
  </si>
  <si>
    <t>勐梭龙潭位于普洱西盟县城南侧，是天然的高原淡水湖泊，为国家级水利风景区。湖泊四周原始森林青翠欲滴、景色秀丽，林中有许多珍贵的植物和珍稀的野生动物</t>
  </si>
  <si>
    <t>10001,10002,12444</t>
  </si>
  <si>
    <t>孟连宣抚司署</t>
  </si>
  <si>
    <t>孟连宣抚司署俗称“孟连土司府”，位于普洱市孟连县城西门外，始建于明永乐四年（1406年），是傣族土司刀氏的衙署。从明朝到民国五百多年间，共有28代世袭土司在此行使统治权</t>
  </si>
  <si>
    <t>10001,10002,12445</t>
  </si>
  <si>
    <t>普洱国家公园犀牛坪景区</t>
  </si>
  <si>
    <t>普洱国家公园犀牛坪景区处于普洱国家公园的中北部，景区地处热带与亚热带的过渡地区，森林覆盖率达94.5%，保存着中国面积最大、最完整的南亚热带季风常绿阔叶林</t>
  </si>
  <si>
    <t>10001,10002,12446</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</si>
  <si>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</si>
  <si>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</si>
  <si>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10001,10002,12447</t>
  </si>
  <si>
    <t>北回归线标志园</t>
  </si>
  <si>
    <t>普洱市墨江哈尼族自治县位于北纬22度51分-23度59分，东经101度07分-102度04分之间。建于1997年，占地1500平方米，融天文、地理、植物及科普知识和园林艺术、旅游文化为一体</t>
  </si>
  <si>
    <t>10001,10002,12448</t>
  </si>
  <si>
    <t>中华普洱茶博览苑</t>
  </si>
  <si>
    <t>普洱茶博览苑建在距市区29公里的营盘山上。以万亩生态茶园为建设背景，青山环绕丘陵相拥，景色秀丽是茶海中的一颗璀璨明珠</t>
  </si>
  <si>
    <t>10001,10002,12449</t>
  </si>
  <si>
    <t>娜允古镇</t>
  </si>
  <si>
    <t>娜允古镇位于普洱市孟连傣族拉祜族佤族自治县城，是中国至今还保存着的最后一个傣族古镇，已被列为傣族历史文化名城</t>
  </si>
  <si>
    <t>10001,10002,12450</t>
  </si>
  <si>
    <t>孟连大金塔</t>
  </si>
  <si>
    <t>孟连大金塔位于普洱市孟连县的南垒河畔，由8个小塔环抱一个主塔构成，主塔高31.68米，每座塔均挂有风铃，每当风吹过，风铃便发出轻脆的叮当声，让人感受到别样的的佛国意韵</t>
  </si>
  <si>
    <t>10001,10002,12451</t>
  </si>
  <si>
    <t>梅子湖公园</t>
  </si>
  <si>
    <t>10001,10002,12452</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</si>
  <si>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</si>
  <si>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</si>
  <si>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10001,10002,12453</t>
  </si>
  <si>
    <t>五老山森林公园</t>
  </si>
  <si>
    <t>五老山森林公园位于临沧城东15公里处，为临沧大雪山自然保护区缓冲地带。远观五座山峰，就像五位老人并坐闲谈，故得名：五老山</t>
  </si>
  <si>
    <t>10001,10002,12454</t>
  </si>
  <si>
    <t>彩壁国画长廊</t>
  </si>
  <si>
    <t>"云南临沧沧源崖画谷风景旅游区是一个以崖画为依托，充分展示佤族民俗文化为核心，集民族文化、民族风情和自然景观、人文景观为一体的综合性风景旅游区</t>
  </si>
  <si>
    <t>10001,10002,12455</t>
  </si>
  <si>
    <t>广允缅寺</t>
  </si>
  <si>
    <t>广允缅寺位于沧源县城勐懂镇大街北侧，俗称“学堂缅寺”，始建于清代，为南传上部座佛教建筑，是云南省西南省民族信仰南传上部座佛教较有重要影响的寺院之一</t>
  </si>
  <si>
    <t>10001,10002,12456</t>
  </si>
  <si>
    <t>沧源崖画谷</t>
  </si>
  <si>
    <t>临沧崖画谷位于临沧地区沧源县以北勐来乡，因3500多年历史的古崖画而闻名。目前所发现的崖画共11处，生动的展现了佤族先民狩猎放牧舞蹈祭祀等活动场面，内容丰富，结构简练，独具一格</t>
  </si>
  <si>
    <t>10001,10002,12457</t>
  </si>
  <si>
    <t>南伞跨国溶洞</t>
  </si>
  <si>
    <t>南伞跨国溶洞位于南伞镇与缅甸掸邦第一特区果敢县接壤的国境线上，属石花瓶溶洞群中的一个主体溶洞，因该洞地跨两国而得名跨国溶洞</t>
  </si>
  <si>
    <t>10001,10002,12458</t>
  </si>
  <si>
    <t>鲁史古镇</t>
  </si>
  <si>
    <t>鲁史古镇原称阿鲁司，历史悠久，文化底蕴深厚，有名的历史古镇。是临沧市凤庆县古滇西茶马古道要道之一，也是滇西保存较为完好、规模较大的古建筑群之一</t>
  </si>
  <si>
    <t>10001,10002,12459</t>
  </si>
  <si>
    <t>孟定洞景佛寺</t>
  </si>
  <si>
    <t>孟定洞景佛寺位于临沧市耿马县国家级口岸孟定镇的洞景寨，是国家及文物保护单位，佛寺的建筑结构及陈设属南传上座部佛教山林派，因埋藏释迦牟尼“舍利子”而闻名东南亚</t>
  </si>
  <si>
    <t>10001,10002,12460</t>
  </si>
  <si>
    <t>青龙桥</t>
  </si>
  <si>
    <t>青龙桥位于凤庆县城东北60公里外的澜沧江上，桥体由16根铁索构成，两端各有桥亭5间，岸边有摩崖题刻数处。青龙桥是茶马古道的咽喉要塞，是澜沧江上目前惟一仅存的古桥</t>
  </si>
  <si>
    <t>10001,10002,12461</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</si>
  <si>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</si>
  <si>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</si>
  <si>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10001,10002,12462</t>
  </si>
  <si>
    <t>莫里热带雨林景区</t>
  </si>
  <si>
    <t>莫里热带雨林景区位于瑞丽市东北，莫里”是傣语，意为“美丽的瀑布”。莫里热带雨林以其秀丽奇异的自然景观和佛教圣地名闻遐迩</t>
  </si>
  <si>
    <t>10001,10002,12463</t>
  </si>
  <si>
    <t>一寨两国</t>
  </si>
  <si>
    <t>一寨两国位于瑞丽市西南，有名的中缅边境71号界碑矗立寨中，国界线从该寨中央蜿蜒划过，是个典型的“一寨两国”边境地区，在这里可以体验到缅甸的风土人情</t>
  </si>
  <si>
    <t>10001,10002,12464</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</si>
  <si>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</si>
  <si>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</si>
  <si>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10001,10002,12465</t>
  </si>
  <si>
    <t>勐巴娜西珍奇园</t>
  </si>
  <si>
    <t>勐巴娜西珍奇园建于2001年，由榕树园、三角梅园、紫薇园、桂花园、鸡蛋花园、盆景园、桫椤园、展览馆和奇石长廊等构成，珍奇园汇集了全国少见的大量古树名木和世界罕见的硅化木玉石</t>
  </si>
  <si>
    <t>10001,10002,12466</t>
  </si>
  <si>
    <t>瑞丽江</t>
  </si>
  <si>
    <t>瑞丽江傣语称为南卯江，意为“白雾笼罩的河”。因瑞丽傣语称为勐卯，所以也叫勐卯江，历史上又叫麓川江。瑞丽江发源于腾冲县境内高黎贡山西侧的分水岭，最后流入缅甸境内，汇入伊洛瓦底江</t>
  </si>
  <si>
    <t>10001,10002,12467</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</si>
  <si>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</si>
  <si>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</si>
  <si>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10001,10002,12468</t>
  </si>
  <si>
    <t>允燕佛塔</t>
  </si>
  <si>
    <t>允燕佛塔又称曼勐町塔，位于盈江县城以东1公里的允燕山上，“允燕”是傣语，意为吉祥、欢跃、令人向往的地方。是云南小乘佛教最重要的佛塔之一</t>
  </si>
  <si>
    <t>10001,10002,12469</t>
  </si>
  <si>
    <t>瑞丽边贸街</t>
  </si>
  <si>
    <t>瑞丽边贸街位于瑞丽市西北，这里卖货的大多是中缅边民，货物琳琅满目，而且多有本地傣族特色的木雕、皮革、纺织等工艺品，可以感受到浓厚的傣族风情</t>
  </si>
  <si>
    <t>10001,10002,12470</t>
  </si>
  <si>
    <t>树包塔</t>
  </si>
  <si>
    <t>树包塔是一座傣式佛塔，原名铁城佛塔，是为了纪念一次战事而建的，佛塔为实心的砖塔，被树根缠绕覆盖，故名树包塔，是当地傣族建造最早的佛塔</t>
  </si>
  <si>
    <t>10001,10002,12471</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</si>
  <si>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</si>
  <si>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</si>
  <si>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10001,10002,12472</t>
  </si>
  <si>
    <t>丙中洛</t>
  </si>
  <si>
    <t>丙中洛位于怒江僳僳族自治州贡山独龙族怒族自治县的北部，是滇西北三大山脉（高黎贡山、怒山、云岭）与三江（怒江、澜沧江、金沙江）形成倒“川”字的“三江并流”核心区，怒江自北向南贯穿全境</t>
  </si>
  <si>
    <t>10001,10002,12473</t>
  </si>
  <si>
    <t>怒江大峡谷</t>
  </si>
  <si>
    <t>怒江大峡谷位于横断山脉三江并流区域，其中云南段有300多公里，平均深度2000米，其中最深的3500一段就位于云南贡山丙中洛一带，被称为“东方大峡谷”</t>
  </si>
  <si>
    <t>10001,10002,12474</t>
  </si>
  <si>
    <t>六库</t>
  </si>
  <si>
    <t>六库位于怒江傈僳族自治州泸水县，是州政府所在地。因每年春节期间的“澡堂会”而闻名。六库东依碧罗雪山，西靠高黎贡山，很多旅行者从这里开始他的怒江之行</t>
  </si>
  <si>
    <t>10001,10002,12475</t>
  </si>
  <si>
    <t>怒江第一湾</t>
  </si>
  <si>
    <t>怒江流经贡山县丙中洛乡日丹村附近，受王期岩壁和丹拉大山的阻挡，掉头急转，形成了一个半圆形大弯，称为怒江第一湾。怒江第一湾是怒江大峡谷的标志性景观</t>
  </si>
  <si>
    <t>10001,10002,12476</t>
  </si>
  <si>
    <t>桃花岛位于扎拉桶村，因房前屋后遍地是桃树，每到春天，粉红色的桃花似彩霞映红了小岛，所以人们就把扎拉桶村称为桃花岛</t>
  </si>
  <si>
    <t>10001,10002,12477</t>
  </si>
  <si>
    <t>碧罗雪山</t>
  </si>
  <si>
    <t>碧罗雪山是西玛拉雅山的余脉，属于横断山脉，是贡山县与迪庆藏族自治州德钦县交界线及怒江与澜沧江的分水岭。山中气候变化异常，飞瀑密布，高山湖泊云集，被人们称作万瀑千湖之山</t>
  </si>
  <si>
    <t>10001,10002,12478</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</si>
  <si>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</si>
  <si>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</si>
  <si>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10001,10002,12479</t>
  </si>
  <si>
    <t>听命湖</t>
  </si>
  <si>
    <t>听命湖位于泸水县片马镇东北部，距离高黎贡山风雪垭口600米，为古冰川侵蚀而成的冰蚀湖。听命湖水温低、海拔高，湖水清澈，水质优良，是听命河的源头</t>
  </si>
  <si>
    <t>10001,10002,12480</t>
  </si>
  <si>
    <t>老姆登教堂</t>
  </si>
  <si>
    <t>“老姆登”是白族语，意为“紫竹生长的地方”。老姆登教堂是怒江峡谷里最大的一座教堂。青砖墙，红漆木窗，白铁皮屋顶，简单朴素，更显出人们信仰的纯粹和虔诚</t>
  </si>
  <si>
    <t>10001,10002,12481</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</si>
  <si>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</si>
  <si>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</si>
  <si>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10001,10002,12482</t>
  </si>
  <si>
    <t>普达措国家公园</t>
  </si>
  <si>
    <t>普达措国家公园位于大香格里拉风景区的中心区域，是世界自然遗产“三江并流”风景区的重要组成部分，主要由碧塔海、属都湖和霞给民俗生态文化村三部分组成</t>
  </si>
  <si>
    <t>10001,10002,12483</t>
  </si>
  <si>
    <t>香格里拉</t>
  </si>
  <si>
    <t>香格里拉，原名：中甸。据说就是詹姆斯希尔顿的小说《消失的地平线》里描述的人间天堂。2000年，更名为：香格里拉。香格里拉在藏语里的意思是：心中的日月</t>
  </si>
  <si>
    <t>10001,10002,12484</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</si>
  <si>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</si>
  <si>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</si>
  <si>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10001,10002,12485</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</si>
  <si>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</si>
  <si>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</si>
  <si>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10001,10002,12486</t>
  </si>
  <si>
    <t>松赞林寺</t>
  </si>
  <si>
    <t>松赞林寺全称噶丹松赞林寺，又名：归化寺，是云南地区最大的藏传佛教寺庙，也是川滇一带的格鲁派（黄教）中心。寺庙始建于公元1679年，由五世达赖亲自赐名</t>
  </si>
  <si>
    <t>10001,10002,12487</t>
  </si>
  <si>
    <t>飞来寺</t>
  </si>
  <si>
    <t>飞来寺位于距离德钦县城约10公里处的滇藏公路边，正对梅里雪山主峰卡瓦格博。距今已有380余年。</t>
  </si>
  <si>
    <t>10001,10002,12488</t>
  </si>
  <si>
    <t>巴拉格宗大峡谷</t>
  </si>
  <si>
    <t>巴拉格宗大峡谷又名香格里拉大峡谷，位于香格里拉市区的西北侧，拥有非常壮阔的自然风光。据说《消失的地平线》里描述的蓝月亮峡谷就是这里</t>
  </si>
  <si>
    <t>10001,10002,12489</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</si>
  <si>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</si>
  <si>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</si>
  <si>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10001,10002,12490</t>
  </si>
  <si>
    <t>独克宗古城</t>
  </si>
  <si>
    <t>独克宗古城位于迪庆藏族自治州香格里拉县东南隅。“独克宗”是藏语发音，意为“月光城”和“建在石头上的城堡”，为唐代吐蕃王朝所建</t>
  </si>
  <si>
    <t>10001,10002,12491</t>
  </si>
  <si>
    <t>依拉草原</t>
  </si>
  <si>
    <t>依拉草原位于香格里拉县城西北6公里处，总面积13平方公里，是香格里拉地区最大最美的草原。依拉，藏语意为“豹山”，因传说中依拉草原北边坐落的豹山是一座“神山”，故而得名</t>
  </si>
  <si>
    <t>10001,10002,12492</t>
  </si>
  <si>
    <t>大理古城</t>
  </si>
  <si>
    <t>大理古城位于风光秀丽的苍山脚下，是古代南诏国和大理国的都城。这里是个适合生活的地方，当地人日出而作日落而息，闲时养花草晒太阳，加之阳光明媚温度适宜，吸引游客无数</t>
  </si>
  <si>
    <t>10001,10002,12493</t>
  </si>
  <si>
    <t>洱海</t>
  </si>
  <si>
    <t>洱海位于大理古城东侧，青葱的苍山脚下，水色蔚蓝，以无敌的山水美景和湖滨独具风情的各个村镇而闻名于世。“下关风，上关花，苍山雪，洱海月”，洱海是大理四大名景之一，来大理，洱海不得不去</t>
  </si>
  <si>
    <t>10001,10002,12494</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</si>
  <si>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</si>
  <si>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</si>
  <si>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10001,10002,12495</t>
  </si>
  <si>
    <t>苍山</t>
  </si>
  <si>
    <t>苍山位于大理洱海西侧，风光极为秀美。主峰的积雪风光巍峨壮观，是大理著名的“风花雪月”四景之一。山间云雾变幻莫测，有“望夫云”、“玉带云”等奇秀形状</t>
  </si>
  <si>
    <t>10001,10002,12496</t>
  </si>
  <si>
    <t>蝴蝶泉</t>
  </si>
  <si>
    <t>蝴蝶泉位于苍山脚下，因为老电影《五朵金花》而为人所知。这是一个泉水清澈的方形泉池，泉水的颜色十分漂亮。平时前来，能看到蝴蝶大世界内繁育的几十种蝴蝶，颇为有趣</t>
  </si>
  <si>
    <t>10001,10002,12497</t>
  </si>
  <si>
    <t>天龙八部影视城</t>
  </si>
  <si>
    <t>大理天龙八部影视城位于大理古城西侧，背靠苍山，是电视剧《天龙八部》的主要拍摄地，规模宏大。游玩影视城，虽然看到的都是仿古建筑，但依然可以从中感受到当年大理国的繁荣昌盛</t>
  </si>
  <si>
    <t>10001,10002,12498</t>
  </si>
  <si>
    <t>双廊</t>
  </si>
  <si>
    <t>双廊镇位于洱海东北岸，大理市东北部，紧靠碧波荡漾的洱海，并可远眺苍山十九峰，集苍洱风光之精华于一处。晴天时阳光透过云层，折射在湖水上，伴以连绵的苍山为背景，是摄友们最想捕捉的镜头</t>
  </si>
  <si>
    <t>10001,10002,12499</t>
  </si>
  <si>
    <t>喜洲</t>
  </si>
  <si>
    <t>喜洲位于大理古城以北18公里处，西倚苍山，东临洱海，保存有大量的白族民居，也是著名的喜洲粑粑发源地。游走古镇里，看着身着白族服装的老人、卖粑粑的小店、白族民居……满是浓郁的白族风情</t>
  </si>
  <si>
    <t>10001,10002,12500</t>
  </si>
  <si>
    <t>南诏风情岛</t>
  </si>
  <si>
    <t>南诏风情岛位于洱海东北部的双廊村对面，洱海三岛之一。南诏岛四面环水，风光秀美，除了那号称世上最高的汉白玉观音像，岛上有不少风格各异的客栈，非常漂亮</t>
  </si>
  <si>
    <t>10001,10002,12501</t>
  </si>
  <si>
    <t>洗马潭大索道</t>
  </si>
  <si>
    <t>苍山洗马潭大索道是由天龙八部影视城起，途径七龙女池而直达苍山之顶洗马潭的观光旅游索道。游客可以饱览苍山和大理古城的风光，然后到达苍山山顶</t>
  </si>
  <si>
    <t>10001,10002,12502</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</si>
  <si>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</si>
  <si>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</si>
  <si>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10001,10002,12503</t>
  </si>
  <si>
    <t>元谋土林</t>
  </si>
  <si>
    <t>元谋土林位于楚雄州元谋县境内，元谋土林与陆良彩色沙林、路南石林并称“云南三林”。这里是摄影爱好者的天堂，拍出的照片非常壮观</t>
  </si>
  <si>
    <t>10001,10002,12504</t>
  </si>
  <si>
    <t>彝人古镇</t>
  </si>
  <si>
    <t>彝人古镇位于楚雄市经济开发区永安西路，古镇内全方位展现了彝族文化，主要景点有望江楼、桃花溪、德运广场、彝人部落、土司府等，可以感受到浓厚的彝族风情</t>
  </si>
  <si>
    <t>10001,10002,12505</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</si>
  <si>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</si>
  <si>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</si>
  <si>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10001,10002,12506</t>
  </si>
  <si>
    <t>黑井古镇</t>
  </si>
  <si>
    <t>黑井古镇位于楚雄州禄丰县城西北98公里的龙川江畔，黑井自汉朝起开井煮盐，2000多年来形成一个经济繁荣、多元文化发达的古镇，尤以明清时最为繁荣，有“明清社会活化石”之称</t>
  </si>
  <si>
    <t>10001,10002,12507</t>
  </si>
  <si>
    <t>物茂土林（虎跳滩土林）</t>
  </si>
  <si>
    <t>虎跳滩土林位于楚雄州元谋县西北32公里的物茂乡罗茂勒村西侧，又称“物茂土林”，通常所说的“元谋土林”景点即指此处</t>
  </si>
  <si>
    <t>10001,10002,12508</t>
  </si>
  <si>
    <t>浪巴铺土林（新华土林）</t>
  </si>
  <si>
    <t>新华土林位于楚雄州元谋县城西33公里处的新华乡境内，又名“浪巴铺土林”，距班果土林15公里，地处元谋、大姚、牟定3县交界处</t>
  </si>
  <si>
    <t>10001,10002,12509</t>
  </si>
  <si>
    <t>紫溪山森林公园</t>
  </si>
  <si>
    <t>紫溪山风景区位于楚雄市城西，紫溪山整个山脉为东南向西转北的弯月形，主峰海拔2500米，早在宋代以前就有“六十六座林、七十七座庵、八十八座寺”的说法，是当时有名的佛教胜地</t>
  </si>
  <si>
    <t>10001,10002,12510</t>
  </si>
  <si>
    <t>彝人部落</t>
  </si>
  <si>
    <t>彝人古镇是集彝族文化和彝族风情、吃、住、行、游、购、娱为一体的4A级特色旅游景区。在彝人古镇彝人部落景区里，彝族原生态建筑文化、生产生活文化、歌舞文化和祭祀文化等都展示了彝族的特色</t>
  </si>
  <si>
    <t>10001,10002,12511</t>
  </si>
  <si>
    <t>石羊古镇</t>
  </si>
  <si>
    <t>石羊古镇距大姚县城仅30公里车程，从县城往西北方一路沿着平坦的柏油路前行，路随峰转，时而曲折，时而平直，路经十几个路边小村，一路有奇峰怪石，有葱葱郁郁的沧桑古树</t>
  </si>
  <si>
    <t>10001,10002,12512</t>
  </si>
  <si>
    <t>元阳梯田</t>
  </si>
  <si>
    <t>元阳梯田地处哀牢山南部，是哈尼族世世代代留下的杰作，梯田依地势层层相叠，非常壮观。元阳梯田主要由坝达景区、老虎嘴景区、多依树景区、箐口景区4部分组成</t>
  </si>
  <si>
    <t>10001,10002,12513</t>
  </si>
  <si>
    <t>朱家花园</t>
  </si>
  <si>
    <t>朱家花园位于建水县翰林街，是清末乡绅朱渭卿兄弟建造的家宅和宗祠。园内宗祠、庙堂、居室、园林皆富丽堂皇，在这可以了解到西南民居建筑风格</t>
  </si>
  <si>
    <t>10001,10002,12514</t>
  </si>
  <si>
    <t>建水古城</t>
  </si>
  <si>
    <t>建水古城古称临安，是一座有着深厚历史的文化名城，位于红河州建水县境内。古城内各种古建筑精美且保存完好，看看精美的建筑工艺，拍拍照片，都是不错的体验</t>
  </si>
  <si>
    <t>10001,10002,12515</t>
  </si>
  <si>
    <t>建水文庙</t>
  </si>
  <si>
    <t>建水文庙位于建水县城西北隅，始建于元代，迄今已有600多年的历史，经明清两代扩建，目前是除山东曲阜孔庙和北京孔庙外的第三大孔庙</t>
  </si>
  <si>
    <t>10001,10002,12516</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</si>
  <si>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</si>
  <si>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</si>
  <si>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10001,10002,12517</t>
  </si>
  <si>
    <t>坝达景区</t>
  </si>
  <si>
    <t>坝达景区又叫麻栗寨景区，位于县城南部43公里，新街东部15公里。主要景点：全福庄梯田、坝达梯田、麻栗寨梯田、上马点梯田、村落</t>
  </si>
  <si>
    <t>10001,10002,12518</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</si>
  <si>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</si>
  <si>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</si>
  <si>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10001,10002,12519</t>
  </si>
  <si>
    <t>阿庐古洞国家地质公园</t>
  </si>
  <si>
    <t>阿庐古洞地处滇东南，位于云南省红河州泸西县城西2公里处，被誉为“云南第一洞”。“阿庐古洞”为彝语，意即“前面有平坦草地的虎洞”，系宋元时云南“三十七蛮部”之一“阿庐部”的穴居点</t>
  </si>
  <si>
    <t>10001,10002,12520</t>
  </si>
  <si>
    <t>朝阳楼</t>
  </si>
  <si>
    <t>朝阳楼又称迎晖门，位于建水县中心建中路的东端，是建水古城的地标性建筑。唐元和年间，南诏政权在此处修筑土城，明洪武二十年（1387年），设临安卫，在原来土城的基础上扩建成砖城</t>
  </si>
  <si>
    <t>10001,10002,12521</t>
  </si>
  <si>
    <t>屏边大围山</t>
  </si>
  <si>
    <t>大围山风景名胜区位于滇南边陲屏边县境内，距离屏边县城约10公里，由大围山片区、滇越铁路屏边境内一线和新现河一线，由19个景点组成，面积约50余平方公里</t>
  </si>
  <si>
    <t>10001,10002,12522</t>
  </si>
  <si>
    <t>普者黑</t>
  </si>
  <si>
    <t>“普者黑”是彝语，意为“盛满鱼虾的池塘”,被誉为“世间罕见、中国独一无二的喀斯特山水田园风光”。由于2013年湖南卫视亲子节目《爸爸去哪儿》曾在此取景，而被众人熟知</t>
  </si>
  <si>
    <t>10001,10002,12523</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</si>
  <si>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</si>
  <si>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</si>
  <si>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10001,10002,12524</t>
  </si>
  <si>
    <t>仙人洞位于仙人洞村以北，坐船进入溶洞，洞内空间狭小，有的地方甚至还要侧身而过，洞内的清凉扑面而来。如刀似剑的钟乳石从洞顶倒悬下来，仿佛一个收藏丰富的古兵器库</t>
  </si>
  <si>
    <t>10001,10002,12525</t>
  </si>
  <si>
    <t>普者黑天鹅湖位于普者黑国家级风景名胜区、国家4A级旅游景区内，是一个集喀斯特孤峰群、湖泊群、等为主的生态型湖区。湖区内湿地生物极其丰富，仅候鸟就有大雁、天鹅、苍鹭、白鹭等100多种1万多只</t>
  </si>
  <si>
    <t>10001,10002,12526</t>
  </si>
  <si>
    <t>文笔塔</t>
  </si>
  <si>
    <t>文笔塔高49米，塔为八角形，七层八翘，层层重阁，古朴典雅，塔身整体为红色，显得雄伟壮观、庄严挺拔，金碧辉煌</t>
  </si>
  <si>
    <t>10001,10002,12527</t>
  </si>
  <si>
    <t>西华公园</t>
  </si>
  <si>
    <t>西华公园位于文山县开化镇西华山，于1931年被辟为公园，后经过扩建，增建了险峰、翠峰、伴月等亭阁，并建有“九龙”大型石雕</t>
  </si>
  <si>
    <t>10001,10002,12528</t>
  </si>
  <si>
    <t>蒲塘秀色</t>
  </si>
  <si>
    <t>蒲塘秀色位于普者黑景区仙人洞村西南部，四周地势平坦。景区有清澈透明的湖水和远方青翠的山峰，这里空气清新，鸟语花香，非常适合休闲养生，是一家人度假的好去处</t>
  </si>
  <si>
    <t>10001,10002,12529</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</si>
  <si>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</si>
  <si>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</si>
  <si>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10001,10002,12530</t>
  </si>
  <si>
    <t>三腊瀑布</t>
  </si>
  <si>
    <t>三腊瀑布位于文山州广南县八宝镇东20公里处的三腊村附近，三腊的壮语意为三条河溪汇集的地方，古称响泉瀑布</t>
  </si>
  <si>
    <t>10001,10002,12531</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</si>
  <si>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</si>
  <si>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</si>
  <si>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10001,10002,12532</t>
  </si>
  <si>
    <t>野象谷</t>
  </si>
  <si>
    <t>西双版纳野象谷位于景洪市以北36公里处，213国道线西侧，这里是亚洲野象频繁光顾的地方，野象谷也因此而得名</t>
  </si>
  <si>
    <t>10001,10002,12533</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</si>
  <si>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</si>
  <si>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</si>
  <si>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10001,10002,12534</t>
  </si>
  <si>
    <t>中科院西双版纳热带植物园</t>
  </si>
  <si>
    <t>中国科学院西双版纳热带植物园位于西双版纳勐腊县勐仑镇的热带林海之中，当地人称勐仑植物园</t>
  </si>
  <si>
    <t>10001,10002,12535</t>
  </si>
  <si>
    <t>西双版纳原始森林公园</t>
  </si>
  <si>
    <t>西双版纳原始森林公园位于景洪以东、澜沧江以北，是全州离景洪城最近的一块原始森林</t>
  </si>
  <si>
    <t>10001,10002,12536</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</si>
  <si>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</si>
  <si>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</si>
  <si>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10001,10002,12537</t>
  </si>
  <si>
    <t>基诺山寨</t>
  </si>
  <si>
    <t>基诺山寨位于景洪市东部基诺乡巴坡村，是基诺族世代繁衍生息之地。基诺山，古称攸乐山,在这里不仅可以观赏基诺山风光，还可以体验浓浓的基诺族民俗</t>
  </si>
  <si>
    <t>10001,10002,12538</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</si>
  <si>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</si>
  <si>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</si>
  <si>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10001,10002,12539</t>
  </si>
  <si>
    <t>空中走廊</t>
  </si>
  <si>
    <t>空中走廊位于西双版纳望天树景区内，是借助几十棵望天树的树干，以钢丝和尼龙绳搭建而成的一座悬空吊桥。吊桥有10多层楼高，游客可以走在上面体验空中漫步般的感觉</t>
  </si>
  <si>
    <t>10001,10002,12540</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</si>
  <si>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</si>
  <si>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</si>
  <si>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10001,10002,12541</t>
  </si>
  <si>
    <t>澜沧江风光</t>
  </si>
  <si>
    <t>澜沧江发源于青海高原的唐古拉山，经西双版纳流出境外。以景洪至橄榄坝一段自然风光和人文景观为最佳，可以欣赏到美丽的西双版纳风光</t>
  </si>
  <si>
    <t>10001,10002,12542</t>
  </si>
  <si>
    <t>是秦始皇陵的陪葬坑。秦始皇兵马俑素有世界第八大奇迹之称，这里出土的一千多个士兵陶俑，形象各不相同。是中国古代雕塑艺术史上的一颗明珠，被誉为“二十世纪考古史上的伟大发现之一”。</t>
  </si>
  <si>
    <t>10001,10002,12543</t>
  </si>
  <si>
    <t>慈恩寺大雁塔</t>
  </si>
  <si>
    <t>大雁塔，位于市区南部大慈恩寺内。大慈恩寺是唐代长安城内最宏丽的皇家寺院，建于唐太宗时期，是太子李治为了追念母亲文德皇后而建，并由西行取经归来的玄奘法师担任“首任主持”。</t>
  </si>
  <si>
    <t>10001,10002,12544</t>
  </si>
  <si>
    <t>西安城墙</t>
  </si>
  <si>
    <t>西安城墙，是古都西安的标志性景观，也是我国迄今保存最完整的古城墙。全长约14公里是在唐代皇城的基础上建成的，包括护城河、角楼等一系列设施。</t>
  </si>
  <si>
    <t>10001,10002,12545</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</si>
  <si>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</si>
  <si>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</si>
  <si>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10001,10002,12546</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</si>
  <si>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</si>
  <si>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</si>
  <si>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10001,10002,12547</t>
  </si>
  <si>
    <t>秦始皇陵</t>
  </si>
  <si>
    <t>秦始皇陵位于西安市郊，是中国历史上第一位皇帝秦始皇嬴政的陵墓，在中国帝王陵墓中，以其规模宏大而著称。目前皇陵没有被挖掘，你可以在陵墓的周边徘徊思古。</t>
  </si>
  <si>
    <t>10001,10002,12548</t>
  </si>
  <si>
    <t>华清宫</t>
  </si>
  <si>
    <t>华清宫（华清池 • 骊山）景区位于西安城东30公里，与兵马俑相毗邻。为国家首批5A级旅游景区。因其亘古不变的温泉资源和众多历史事件享誉海内外，成为中国唐宫文化旅游标志性景区。</t>
  </si>
  <si>
    <t>10001,10002,12549</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</si>
  <si>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</si>
  <si>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</si>
  <si>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10001,10002,12550</t>
  </si>
  <si>
    <t>陕西历史博物馆</t>
  </si>
  <si>
    <t>陕西历史博物馆位于西安大雁塔的西北侧，是西安的名片性景点之一。博物馆筹建于1983年，根据周恩来总理生前指示，在原陕西省博物馆的原址上筹建新的博物馆，</t>
  </si>
  <si>
    <t>10001,10002,12551</t>
  </si>
  <si>
    <t>翠华山</t>
  </si>
  <si>
    <t>翠华山位于西安市南部的秦岭北脉，山中除了拥有秀美的湖光山色外，还能看到断崖残峰、巨石奇洞和堰塞湖等山崩地裂的景观，因而被誉为：“山崩天然博物馆”。</t>
  </si>
  <si>
    <t>10001,10002,12552</t>
  </si>
  <si>
    <t>香山</t>
  </si>
  <si>
    <t>香山由东、西、中三个石峰相连而成。三峰突兀，依此排列，形似一座笔架，横置太空，故又名三石山或笔架山，清代改名香山。香山山势挺拔峭峻，古柏苍翠成林，殿宇巍峨古朴。</t>
  </si>
  <si>
    <t>10001,10002,12553</t>
  </si>
  <si>
    <t>陈炉古镇</t>
  </si>
  <si>
    <t>陈炉古镇位于铜川印台区东南15公里的山巅上。据史书记载，陈炉古镇因“陶炉陈列”而得名。陈炉是历史上唯一遗存的“炉火千年不绝”的耀瓷基地，堪称陶瓷史上的奇迹，有“东方陶瓷古镇”之誉。</t>
  </si>
  <si>
    <t>10001,10002,12554</t>
  </si>
  <si>
    <t>位于铜川市耀州区东面约1.5公里处，唐时称磐玉山，宋以后称五台山，山上古柏苍翠，碑石林立，风景优美，还有众多的古迹可供游玩。</t>
  </si>
  <si>
    <t>10001,10002,12555</t>
  </si>
  <si>
    <t>姜女祠</t>
  </si>
  <si>
    <t>姜女祠位于铜川印台区金山山麓，距铜川古城约1.5公里。这里自古流传的孟姜女传说，使其蒙上了几分神秘色彩</t>
  </si>
  <si>
    <t>10001,10002,12556</t>
  </si>
  <si>
    <t>玉华宫</t>
  </si>
  <si>
    <t>玉华宫景区位于铜川市西北郊的玉华镇，始建于唐高祖于武德七年 （公元624年），曾经是西部唯一的皇家避暑行宫，唐高宗即位后，改玉华宫为寺庙。</t>
  </si>
  <si>
    <t>10001,10002,12557</t>
  </si>
  <si>
    <t>锦阳湖</t>
  </si>
  <si>
    <t>锦阳湖生态园位于铜川耀州区境内，是国家水利风景区和省级旅游风景区”。锦阳湖水域6千亩，湖岸延绵10多公里，与铜川境内的药王山、玉华宫等风景名胜古迹一起成为秦北一条旅游线。</t>
  </si>
  <si>
    <t>10001,10002,12558</t>
  </si>
  <si>
    <t>耀州窑博物馆</t>
  </si>
  <si>
    <t>耀州窑博物馆位于铜川市王益区黄堡镇，这里是全国重点文物保护单位耀州窑遗址所在地。</t>
  </si>
  <si>
    <t>10001,10002,12559</t>
  </si>
  <si>
    <t>药王故里</t>
  </si>
  <si>
    <t>药王故里位于铜川耀州区孙原村，距城区5公里，毗邻药王山。药王故里是“药王”孙思邈的诞生地，有药王诞生地、药王幼读遗址、药王祠、药王墓等景点。</t>
  </si>
  <si>
    <t>10001,10002,12560</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</si>
  <si>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</si>
  <si>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</si>
  <si>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10001,10002,12561</t>
  </si>
  <si>
    <t>照金牧场</t>
  </si>
  <si>
    <t>照金牧场内有天然密林、小型湿地以及滑草场、靶场、山地自行车道、露营区、烧烤区等游乐设施，是游客体验欧式风情的度假胜地。</t>
  </si>
  <si>
    <t>10001,10002,12562</t>
  </si>
  <si>
    <t>太白山国家森林公园</t>
  </si>
  <si>
    <t>太白山国家森林公园，位于宝鸡市眉县境内，地处秦岭主峰太白山北麓。园内的太白山是秦岭山脉的主峰，海拔3767米，山势雄峻，气魄雄伟。</t>
  </si>
  <si>
    <t>10001,10002,12563</t>
  </si>
  <si>
    <t>法门寺</t>
  </si>
  <si>
    <t>法门寺，位于宝鸡市扶风县以北约10公里的法门镇，始建于东汉末年。这座唐代的“皇家寺庙”，因安置了佛教界至高圣物——佛祖释迦牟尼的“指骨舍利”，而成为举国仰望的佛教圣地。</t>
  </si>
  <si>
    <t>10001,10002,12564</t>
  </si>
  <si>
    <t>姜子牙钓鱼台</t>
  </si>
  <si>
    <t>姜子牙钓鱼台风景区位于宝鸡市陈仓区天王镇境内，在天王镇的伐鱼河谷（即幡溪谷）中。溪中有一台石，传说是西周姜子牙涉政前隐居垂钓之地，故而得此名。</t>
  </si>
  <si>
    <t>10001,10002,12565</t>
  </si>
  <si>
    <t>金台观</t>
  </si>
  <si>
    <t>位于宝鸡市区北部的陵源上，距火车站仅1公里左右，始建于元末明初，为著名道士张三丰修道处。《明史·方伎》记曰：“太祖敬闻其名，洪武二十四年（1392）遣使觅之不得，后居宝鸡之金台观”。</t>
  </si>
  <si>
    <t>10001,10002,12566</t>
  </si>
  <si>
    <t>红河谷森林公园</t>
  </si>
  <si>
    <t>红河谷森林公园位于陕西省眉县境内，地处秦岭主峰太白山北麓红河流域，东临太白山国家森林公园，西南接太白山自然保护区，是登太白山古道之一。</t>
  </si>
  <si>
    <t>10001,10002,12567</t>
  </si>
  <si>
    <t>位于株洲炎陵县，是中华民族始祖炎帝神农氏的寝陵，这里古树参天、景色秀丽。千百年来，陵前的祭祀活动历久不衰，俎豆馨香，终年不绝。</t>
  </si>
  <si>
    <t>10001,10002,12568</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</si>
  <si>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</si>
  <si>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</si>
  <si>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10001,10002,12569</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</si>
  <si>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</si>
  <si>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</si>
  <si>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10001,10002,12570</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</si>
  <si>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</si>
  <si>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</si>
  <si>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10001,10002,12571</t>
  </si>
  <si>
    <t>秦岭</t>
  </si>
  <si>
    <t>横贯中国中部的东西走向山脉。西起甘肃南部，经陕西南部到河南西部，主体位于陕西省南部与四川省北部交界处，呈东西走向，长约1500公里。</t>
  </si>
  <si>
    <t>10001,10002,12572</t>
  </si>
  <si>
    <t>乾陵</t>
  </si>
  <si>
    <t>位于咸阳市乾县城北6公里的梁山上。乾陵修建于公元684年，经过23年的时间，工程才基本完工，陵区仿京师长安城建制，四面有城墙，南有朱雀门，北有玄武门，东有青龙门，西有白虎门。</t>
  </si>
  <si>
    <t>10001,10002,12573</t>
  </si>
  <si>
    <t>崇文塔</t>
  </si>
  <si>
    <t>崇文塔位于泾阳县城东南10公里崇文中学内，泾河北岸，为省级重点文物保护单位。</t>
  </si>
  <si>
    <t>10001,10002,12574</t>
  </si>
  <si>
    <t>汉阳陵陶艺馆</t>
  </si>
  <si>
    <t>汉阳陵陶艺馆座落于国家一级博物馆、国家考古遗址公园——汉阳陵博物馆内，包含四大体验项目：1、制作陶罐陶瓶 2、文物的复仿制 3、汉代瓦当拓片4、文物修缮。</t>
  </si>
  <si>
    <t>10001,10002,12575</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</si>
  <si>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</si>
  <si>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</si>
  <si>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10001,10002,12576</t>
  </si>
  <si>
    <t>袁家村</t>
  </si>
  <si>
    <t>袁家村位于陕西关中平原腹地，距村子一公里便是唐太宗昭陵，周边还有关中地区帝王诸陵中数量最多、保存最完整的石雕石刻群唐肃宗建陵石刻。</t>
  </si>
  <si>
    <t>10001,10002,12577</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</si>
  <si>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</si>
  <si>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</si>
  <si>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10001,10002,12578</t>
  </si>
  <si>
    <t>汉阳陵博物馆</t>
  </si>
  <si>
    <t>位于西安市北部的咸阳市渭城区，是汉景帝刘启和皇后王氏同茔异穴的合葬陵园。汉景帝刘启（公元前188-141年）是西汉第四位皇帝。</t>
  </si>
  <si>
    <t>10001,10002,12579</t>
  </si>
  <si>
    <t>石门山国家森林公园</t>
  </si>
  <si>
    <t>石门森林公园位于咸阳市以北140公里的旬邑县。地处子午岭南端，面积8856公顷。景区峰峦叠嶂，奇花异草，凝彩滴翠，观赏植物丰富，林木种类繁多，兽走禽飞，风光旖旎。</t>
  </si>
  <si>
    <t>10001,10002,12580</t>
  </si>
  <si>
    <t>茂陵</t>
  </si>
  <si>
    <t>茂陵的陵名定于成化二十三年(1487年)九月十五日.同日，嗣皇帝孝宗朱佑樘下旨建陵。</t>
  </si>
  <si>
    <t>10001,10002,12581</t>
  </si>
  <si>
    <t>窑洞生态观光园</t>
  </si>
  <si>
    <t>黄土地窑洞生态度假庄园占地二万余亩，以中国西部特有的黄土高原峡谷沟壑地貌为背景，结合保存完整的百年下沉式古窑洞群落</t>
  </si>
  <si>
    <t>10001,10002,12582</t>
  </si>
  <si>
    <t>华山</t>
  </si>
  <si>
    <t>华山，古称“西岳”，为中国著名的五岳之一，位于陕西省华阴市境内，有“天下第一险山”之称。华山又有“太华山”的雅称，是中华文明的发祥地。</t>
  </si>
  <si>
    <t>10001,10002,12583</t>
  </si>
  <si>
    <t>司马迁祠</t>
  </si>
  <si>
    <t>司马迁祠位于韩城市南10公里芝川镇的韩奕坡悬崖上，始建于西晋永嘉4年，现为全国重点文物保护位。司马迁祠墓建筑群自坡下至顶端，依崖就势层递而上。</t>
  </si>
  <si>
    <t>10001,10002,12584</t>
  </si>
  <si>
    <t>西岳庙</t>
  </si>
  <si>
    <t>西岳庙，又名华岳庙，是历代帝王供奉和祭祀西岳大帝“少昊”的庙宇，始建于汉武帝元光年间（公元前134-前129年），当时建在华山脚下的黄神谷（今黄甫峪）口。</t>
  </si>
  <si>
    <t>10001,10002,12585</t>
  </si>
  <si>
    <t>长空栈道</t>
  </si>
  <si>
    <t>长空栈道位于华山南峰东侧山腰上，是华山派第一代宗师——元代贺志真道长为远离尘世静修成仙，在悬崖绝壁上镶嵌石桩，铺上木板而成。</t>
  </si>
  <si>
    <t>10001,10002,12586</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</si>
  <si>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</si>
  <si>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</si>
  <si>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10001,10002,12587</t>
  </si>
  <si>
    <t>富平陶艺村</t>
  </si>
  <si>
    <t>是国内首家以现代陶艺为主题的陶艺博物馆，由富陶集团和北京乐陶苑许以祺博士共同合作兴建的博物馆群为主，十多座世界不同地区、国家的分馆和一座陶艺文献中心组成</t>
  </si>
  <si>
    <t>10001,10002,12588</t>
  </si>
  <si>
    <t>云梯</t>
  </si>
  <si>
    <t>云梯在中峰北面，于1984年凿辟，是从引凤亭经东石楼峰通往东峰的一段捷径，成为华山一处新的险道。云梯高十余米，与地面垂直呈90度角，中上部外突，呈倒坎崖之势。</t>
  </si>
  <si>
    <t>10001,10002,12589</t>
  </si>
  <si>
    <t>回心石</t>
  </si>
  <si>
    <t>由青柯坪东折，跨石拱桥、绕东道院，沿阶约行1公里，悬崖绝壁就挡住了去路。在千尺幢的下端，“回心石”便迎面突现。这里道路十分险要，不少游记中都有关于“游太华山者，往往至青柯坪而止”的记述。</t>
  </si>
  <si>
    <t>10001,10002,12590</t>
  </si>
  <si>
    <t>玉泉院</t>
  </si>
  <si>
    <t>位于华山脚下，是华山道教活动的主要场所，也是游客从华山峪游览华山的必经之地。传说当年陈抟老祖与赵匡胤对弈华山，赵匡胤将华山输给陈抟，又免其赋税，自此有许多方术道士来此修行。</t>
  </si>
  <si>
    <t>10001,10002,12591</t>
  </si>
  <si>
    <t>潼关</t>
  </si>
  <si>
    <t>潼关位于现在的渭南潼关县港口镇，地处关中平原东部，雄踞秦、晋、豫三省要冲之地，有“鸡鸣闻三省，关门扼九州”之说，是我国古代著名关隘之一。</t>
  </si>
  <si>
    <t>10001,10002,12592</t>
  </si>
  <si>
    <t>壶口瀑布是黄河上的著名瀑布，世界上最大的黄色瀑布。壶口瀑布以黄河为界，黄河以西是陕西宜川县，黄河以东是山西吉县。壶口瀑布也分为壶口瀑布（陕西处）和山西壶口瀑布（山西处），两个景区分别售票。</t>
  </si>
  <si>
    <t>10001,10002,12593</t>
  </si>
  <si>
    <t>延安革命纪念馆</t>
  </si>
  <si>
    <t>延安革命纪念馆位于延安市宝塔区西北延河东岸，在王家坪旧址的西边。这是一座大型革命历史纪念馆</t>
  </si>
  <si>
    <t>10001,10002,12594</t>
  </si>
  <si>
    <t>宝塔山</t>
  </si>
  <si>
    <t>位于延安城区中心，因为山上建有宝塔而得名，宝塔始建于唐代，明代重修。宝塔山是中国革命圣地延安的重要标志和象征，也是游览延安的必到之地。</t>
  </si>
  <si>
    <t>10001,10002,12595</t>
  </si>
  <si>
    <t>清凉山</t>
  </si>
  <si>
    <t>清凉山历来为延安第一名胜，历代名人咏诗、题词甚多。清凉山景观总体分为三部分：一是以万佛洞等石窟为主的佛教历史文物古迹</t>
  </si>
  <si>
    <t>10001,10002,12596</t>
  </si>
  <si>
    <t>黄帝陵</t>
  </si>
  <si>
    <t>位于黄陵县城约1公里的桥山上，是中华民族的始祖——轩辕黄帝的陵园，为中华儿女祭祖的圣地，号称“天下第一陵”。全国多处都有黄帝陵，但只有黄陵县的黄帝陵，被列为国家重点文物保护单位。</t>
  </si>
  <si>
    <t>10001,10002,12597</t>
  </si>
  <si>
    <t>王家坪革命旧址</t>
  </si>
  <si>
    <t>王家坪革命旧址，位于延安市区西北约4公里处，1937年1月至1947年3月期间，这里是中央军委（中共中央革命军事委员会）和八路军总部（后改为解放军总司令部）所在地。</t>
  </si>
  <si>
    <t>10001,10002,12598</t>
  </si>
  <si>
    <t>枣园革命旧址</t>
  </si>
  <si>
    <t>944年至1947年3月，中共中央由杨家岭迁驻到枣园，1947年中央撤出延安后，枣园遭到严重破坏，现存建筑都是建国后重建的。</t>
  </si>
  <si>
    <t>10001,10002,12599</t>
  </si>
  <si>
    <t>乾坤湾</t>
  </si>
  <si>
    <t>来到乾坤湾，圣览山巅，极目远望，眼前山峦起伏，沟壑纵横，黄河犹如一条巨龙在黄土高原丘陵沟壑间奔腾不息。位于S型的黄河古道边畔上的河怀村和伏义河村，犹如黄河巨龙怀抱其间的“阴阳鱼”。</t>
  </si>
  <si>
    <t>10001,10002,12600</t>
  </si>
  <si>
    <t>10001,10002,12601</t>
  </si>
  <si>
    <t>10001,10002,12602</t>
  </si>
  <si>
    <t>汉中石门栈道风景区</t>
  </si>
  <si>
    <t>石门栈道风景区，位于汉中市区以北约15公里的河东店镇，是在石门水库修建后新造的仿古栈道，原有的石门栈道（褒斜道部分）因为修建水库，在1969年就已经被淹没了。</t>
  </si>
  <si>
    <t>10001,10002,12603</t>
  </si>
  <si>
    <t>青木川古镇</t>
  </si>
  <si>
    <t>青木川古镇山清水秀，生态天然，民风古朴。古镇历史悠久，古时曾是羌汉杂居地区，自明朝年间逐渐繁华盛，民居多建于明清时期。</t>
  </si>
  <si>
    <t>10001,10002,12604</t>
  </si>
  <si>
    <t>汉中薰衣草庄园</t>
  </si>
  <si>
    <t>汉中维罗纳庄园位于汉中市铺镇双庙村，周边田园环绕，空气清新，交通便利。</t>
  </si>
  <si>
    <t>10001,10002,12605</t>
  </si>
  <si>
    <t>张良庙</t>
  </si>
  <si>
    <t>是陕南著名的游览胜地，位于汉中市留坝县城西北约17公里处，这里傍山依水，古朴典雅。相传“汉初三杰”之一的张良在辅佐刘邦成就帝业后，就激流勇退，托名“辟谷”，隐居于此。</t>
  </si>
  <si>
    <t>10001,10002,12606</t>
  </si>
  <si>
    <t>汉中勉县的武侯祠，位于勉县城西3公里处的108国道边。始建于西蜀景耀六年（公元263年），是国内众多武侯祠当中建祠最早、且唯一由皇帝（蜀国后主刘禅）下诏修建的祠庙。</t>
  </si>
  <si>
    <t>10001,10002,12607</t>
  </si>
  <si>
    <t>拜将坛</t>
  </si>
  <si>
    <t>拜将坛亦称拜将台，南环中路南侧有南北两座土台组成，台高3米多，面积为7840平方米。相传是当年刘邦驻汉台拜韩信为汉大将军，举行隆重的授印仪式时所筑，是刘邦重用人才而得天下的明证。</t>
  </si>
  <si>
    <t>10001,10002,12608</t>
  </si>
  <si>
    <t>华阳古镇</t>
  </si>
  <si>
    <t>位于汉中市区东北方约130公里，始于秦晋，自汉唐以来，这里一直是陕南北入关中的第一捷径，是历史上著名的古道驿站（傥骆古道），古军事要冲，古经济政治重镇。</t>
  </si>
  <si>
    <t>10001,10002,12609</t>
  </si>
  <si>
    <t>五龙洞国家森林公园</t>
  </si>
  <si>
    <t>五龙洞国家森林公园位于陕、甘、川三省交界处，在略阳县城北部48公里处。公园内四季景色各异，环境优美。</t>
  </si>
  <si>
    <t>10001,10002,12610</t>
  </si>
  <si>
    <t>百万亩油菜花田</t>
  </si>
  <si>
    <t>汉中地处秦巴山区，是传统的油菜种植生产基地，约有112万亩油菜花。</t>
  </si>
  <si>
    <t>10001,10002,12611</t>
  </si>
  <si>
    <t>褒斜道</t>
  </si>
  <si>
    <t>南起汉中褒城，北至关中斜峪关的褒斜道是古代关中与汉中相连接的最主要的通道。是我国历史上开凿最早、规模最大的一条古栈道。</t>
  </si>
  <si>
    <t>10001,10002,12612</t>
  </si>
  <si>
    <t>位于榆林市区约北5公里，在明长城口红山脚下的榆溪河谷，当地人也称为“雄石峡”，因为山上都是红色石头，所以得名红石峡。</t>
  </si>
  <si>
    <t>10001,10002,12613</t>
  </si>
  <si>
    <t>榆林的白云山，位于榆林市佳县城以南5公里处的黄河边上，因为经常白云缭绕，所以称为白云山。山中山水相映，松柏参天，山上有一座道观，因“山门无锁白云封”而叫白云观，山中还有其他一些寺庙</t>
  </si>
  <si>
    <t>10001,10002,12614</t>
  </si>
  <si>
    <t>镇北台</t>
  </si>
  <si>
    <t>位于榆林市区以北的红山顶上，距离榆林市区约7公里，距离景点红石峡约2公里，很多游客将这两个景点放在同一天游玩。</t>
  </si>
  <si>
    <t>10001,10002,12615</t>
  </si>
  <si>
    <t>山因山体中部有两处凸起，状如骆驼双峰，又名“驼峰山”；明朝正德年间（公元1518年）明武宗朱厚照出巡路过神木县，见此山形颇似案头笔架，所以又赐名“笔架山”当地俗称西山，素有“陕北小华山”的美称。</t>
  </si>
  <si>
    <t>10001,10002,12616</t>
  </si>
  <si>
    <t>靖边龙州丹霞地貌自然景观区</t>
  </si>
  <si>
    <t>又称靖边红沙岩峡谷，靖边波浪谷，位于靖边县东南22公里处龙洲乡的闫家寨子，俗称闫寨子。波浪谷是一种红砂岩地貌，因岩砂上的纹路像波浪，被叫做"TheWave"，即波浪。</t>
  </si>
  <si>
    <t>10001,10002,12617</t>
  </si>
  <si>
    <t>榆林明长城</t>
  </si>
  <si>
    <t>东起府谷，西至定边，沿途城堡林立，规模宏大。虽屡遭破坏却依然能看出其当年的雄伟，其中尤以榆林至神木一段保存最为完好。明长城横贯榆林市境。</t>
  </si>
  <si>
    <t>10001,10002,12618</t>
  </si>
  <si>
    <t>统万城遗址</t>
  </si>
  <si>
    <t>位于榆林市靖边县城以北约60公里处，处于陕西与内蒙古两省区交界之地，因为城墙用大砂、粘土、石灰筑而成，墙体呈现白色，当地人称白城子。</t>
  </si>
  <si>
    <t>10001,10002,12619</t>
  </si>
  <si>
    <t>红碱淖</t>
  </si>
  <si>
    <t>位于榆林神木县尔林兔镇东北角，距离榆林市区约140公里处，是沙丘戈壁中的一汪清水，也是陕西省最大的内陆淡水湖泊，有“沙海明珠”之称有。</t>
  </si>
  <si>
    <t>10001,10002,12620</t>
  </si>
  <si>
    <t>府谷老城</t>
  </si>
  <si>
    <t>距离府谷新县城约1公里，是一个建造在黄河边的古城。府谷老城始建于五代时期，如今游客看到古城是明朝初年兴建，距今约500年历史，这里也是我国北方保留最完整的石头城。</t>
  </si>
  <si>
    <t>10001,10002,12621</t>
  </si>
  <si>
    <t>毛乌素沙漠</t>
  </si>
  <si>
    <t>毛乌素沙漠位于陕西省榆林市和内蒙古自治区鄂尔多斯(伊克昭盟)之间，面积达4.22万平方公里，万里长城从东到西穿过沙漠南缘。据考证，古时候这片地区水草肥美，风光宜人，是很好的牧场。</t>
  </si>
  <si>
    <t>10001,10002,12622</t>
  </si>
  <si>
    <t>瀛湖</t>
  </si>
  <si>
    <t>瀛湖生态旅游区，位于安康市区西南18公里处的天柱山脚下，是安康水电站建成后形成的西北地区最大的淡水人工湖。</t>
  </si>
  <si>
    <t>10001,10002,12623</t>
  </si>
  <si>
    <t>中坝大峡谷</t>
  </si>
  <si>
    <t>中坝大峡谷总长度十余公里，由大峡谷、小峡谷、牛心峡、龙洞和黄村坝田园五大景区和一百多个景点组成。峡谷内风光秀丽，风格独特，风景如画，具有窄、长、秀、奇、清、灵、野、神、险、幽的特点。</t>
  </si>
  <si>
    <t>10001,10002,12624</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</si>
  <si>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</si>
  <si>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</si>
  <si>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10001,10002,12625</t>
  </si>
  <si>
    <t>凤堰古梯田</t>
  </si>
  <si>
    <t>凤堰古梯田景区位于汉阴县漩涡镇，属于灌区型水利风景区，连片共1.2万余亩，距今逾250年，景区面积38.78平方公里，是目前秦巴山区考古发现的面积最大、保存最完整的清代梯田。</t>
  </si>
  <si>
    <t>10001,10002,12626</t>
  </si>
  <si>
    <t>双龙生态旅游度假区</t>
  </si>
  <si>
    <t>安康双龙生态旅游度假区，以解构龙之传奇，体验龙之神韵，追寻中华龙文化为主题的国家AAAA级旅游景区。</t>
  </si>
  <si>
    <t>10001,10002,12627</t>
  </si>
  <si>
    <t>凤凰山森林公园位于安康汉阴县平梁镇铁瓦殿，地处凤凰山主峰，南倚秦岭，向北俯视整个汉阴县城。凤凰山平均海拔1100米，分为云雾山、望河垭、石窟山、溪竹园4个景区，有人文、自然景观40余处。</t>
  </si>
  <si>
    <t>10001,10002,12628</t>
  </si>
  <si>
    <t>南宫山国家森林公园</t>
  </si>
  <si>
    <t>位于安康岚皋县东部，因主峰并排三峰构成笔架状，又称笔架山，由二郎坪、金顶、火山石、高山栎和莲花寨五大景区组成。</t>
  </si>
  <si>
    <t>10001,10002,12629</t>
  </si>
  <si>
    <t>秦岭峡谷漂流</t>
  </si>
  <si>
    <t>秦岭峡谷漂流也被当地人叫做广货街漂流，全程8公里，最大落差150米，弯道19个，激流险滩10处，被誉为真正的“高山第一漂”</t>
  </si>
  <si>
    <t>10001,10002,12630</t>
  </si>
  <si>
    <t>燕翔洞</t>
  </si>
  <si>
    <t>位于石泉县城南50公里处的熨斗古镇，地处镇西的富水河畔，是一个集险、奇、幽、大为一体的天然石洞。</t>
  </si>
  <si>
    <t>10001,10002,12631</t>
  </si>
  <si>
    <t>龙王山</t>
  </si>
  <si>
    <t>位于安康市城东北15公里关庙镇境内，海拔867米，山峰突起，如立锥状，是安康北边有名的山。山顶开阔，古木交融，上有一寺一殿。</t>
  </si>
  <si>
    <t>10001,10002,12632</t>
  </si>
  <si>
    <t>金丝峡景区</t>
  </si>
  <si>
    <t>金丝大峡谷国家森林公园，位于商洛市商南县境内，地处秦岭南麓连接巴山北坡。</t>
  </si>
  <si>
    <t>10001,10002,12633</t>
  </si>
  <si>
    <t>商洛老君山</t>
  </si>
  <si>
    <t>老君山地处华山之阳，相传太上老君在此修炼成仙，故而得名。老君山群峰俊秀，怪石鳞峋，苍松劲树，山花烂漫。老君山溶洞溶柱林立，景观别致，灯火通明。</t>
  </si>
  <si>
    <t>10001,10002,12634</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</si>
  <si>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</si>
  <si>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</si>
  <si>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10001,10002,12635</t>
  </si>
  <si>
    <t>丹江漂流</t>
  </si>
  <si>
    <t>位于秦岭南麓的丹凤县，丹江全长443公里，为汉江最长一支流。这里山清水秀，气候温和，夏无酷暑，冬无严寒，诸多的自然人文景观是旅游观光的休闲胜地。</t>
  </si>
  <si>
    <t>10001,10002,12636</t>
  </si>
  <si>
    <t>天竺山国家森林公园</t>
  </si>
  <si>
    <t>位于山阳县城东南部，距离县城约30公里。天竺山自古以崔嵬奇险而闻名，园内有七座山峰相对，主峰有北峰大顶山、东峰铁钟坪、南峰虹池梁、西峰松树荡等。</t>
  </si>
  <si>
    <t>10001,10002,12637</t>
  </si>
  <si>
    <t>丹凤花庙</t>
  </si>
  <si>
    <t>又叫丹凤船帮会馆，位于丹凤县城西南龙驹寨。花庙建于清光绪十七年，由水手和船工集资修建，在当时供帮员食宿、聚会、娱乐之用，是现在国内保存最完整的船帮会馆之一。</t>
  </si>
  <si>
    <t>10001,10002,12638</t>
  </si>
  <si>
    <t>塔云山景区</t>
  </si>
  <si>
    <t>塔云山景区的山形似宝塔，直耸云端，素有“金顶刺青天，松海云雾间”之美誉。金顶观音殿，建于塔云山万仞绝顶之上，三面悬于万丈深渊，可谓鬼斧神工，令人叹为观止，被称为“秦楚一柱，绝顶道观”。</t>
  </si>
  <si>
    <t>10001,10002,12639</t>
  </si>
  <si>
    <t>柞水溶洞</t>
  </si>
  <si>
    <t>商洛柞水县石瓮镇，地处秦岭南麓，有大小溶洞108个，是我国北方最大的溶洞群落，目前已开发出了以三洞一台为主景的风景游览区，即佛爷洞、天洞、风洞和对峰台。</t>
  </si>
  <si>
    <t>10001,10002,12640</t>
  </si>
  <si>
    <t>月亮洞</t>
  </si>
  <si>
    <t>月亮洞位于商洛山阳县合河乡，距山阳县城45公里。月亮洞洞内景观自古以雄、险、奇、幽、大为特色，洞外山水也秀丽多姿。</t>
  </si>
  <si>
    <t>10001,10002,12641</t>
  </si>
  <si>
    <t>木王国家森林公园</t>
  </si>
  <si>
    <t>木王国家森林公园位于商洛市镇安县，总面积3616公顷。这里属北亚热带季风性半湿润气候区，气候温和，园内原始森林茂密，草场千亩，珍稀动植物品种繁多。</t>
  </si>
  <si>
    <t>10001,10002,12642</t>
  </si>
  <si>
    <t>黄河铁桥</t>
  </si>
  <si>
    <t>又名中山桥，位于城关区，是兰州最重要的地标建筑之一，也是游客到兰州游玩一定要去的地方。铁桥长两百多米，宽约有七八米，保持了一百多年前修建时的黑色铁架桥身，十分古朴。在</t>
  </si>
  <si>
    <t>10001,10002,12643</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</si>
  <si>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</si>
  <si>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</si>
  <si>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10001,10002,12644</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</si>
  <si>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</si>
  <si>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</si>
  <si>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10001,10002,12645</t>
  </si>
  <si>
    <t>吐鲁沟国家森林公园</t>
  </si>
  <si>
    <t>吐鲁沟在古蒙语中意为“美好的果园”，是兰州周边的一处山清水秀的自然风景区，距离兰州城区约200多公里车程，是兰州市本地居民周末郊游放松的好去处。</t>
  </si>
  <si>
    <t>10001,10002,12646</t>
  </si>
  <si>
    <t>黄河母亲雕塑</t>
  </si>
  <si>
    <t>黄河母亲雕塑位于兰州黄河南岸的滨河路中段，是全国诸多表现中华民族的母亲河——黄河的雕塑艺术品中最漂亮的一尊。</t>
  </si>
  <si>
    <t>10001,10002,12647</t>
  </si>
  <si>
    <t>仁寿山公园</t>
  </si>
  <si>
    <t>公园位于安宁区刘家堡北部的桃园之中，距市中心约15公里。公园内绿树成荫，山上亭台楼阁。山坡上塑一长27米的青龙，似腾空跃起，怒目奋爪</t>
  </si>
  <si>
    <t>10001,10002,12648</t>
  </si>
  <si>
    <t>西关清真大寺</t>
  </si>
  <si>
    <t>西关清真大寺位于兰州城关区，为穆斯林客商所建，俗称“客寺”，始建于明朝洪武或永乐年间。清真寺气势雄浑，庄严肃穆，具有鲜明的阿拉伯伊斯兰风格</t>
  </si>
  <si>
    <t>10001,10002,12649</t>
  </si>
  <si>
    <t>五泉山公园</t>
  </si>
  <si>
    <t>五泉山公园位于兰州市区南侧，是兰州最著名的公园之一。五泉山的历史很是悠久，因传说霍去病将军曾在山上鞭打五下打出五眼泉水而得名。</t>
  </si>
  <si>
    <t>10001,10002,12650</t>
  </si>
  <si>
    <t>正宁路</t>
  </si>
  <si>
    <t>是兰州老城区的一个缩影，也是这座城市市井生活的真实写照。这条巷子不算太长，但是汇聚了兰州声望很高的老字号，如马子禄牛肉面、马爷炒面、胡家包子、茹记烤肉、杜记甜食等。</t>
  </si>
  <si>
    <t>10001,10002,12651</t>
  </si>
  <si>
    <t>兴隆山自然保护区</t>
  </si>
  <si>
    <t>位于兰州市榆中县的县城西南侧，距离兰州市区的车程约50公里，是一处历史悠久的名山，也是兰州当地人登山锻炼、避暑游玩的胜地</t>
  </si>
  <si>
    <t>10001,10002,12652</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</si>
  <si>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</si>
  <si>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</si>
  <si>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10001,10002,12653</t>
  </si>
  <si>
    <t>内城</t>
  </si>
  <si>
    <t>内城墙高9米，加垛墙1.7米，总高10.7米。6米以下为黄土夯筑，6米以上用土坯加筑。历经六百多年，墙体虽有剥落，但大部份仍然完整牢固。</t>
  </si>
  <si>
    <t>10001,10002,12654</t>
  </si>
  <si>
    <t>长城第一墩</t>
  </si>
  <si>
    <t>明代，嘉峪关管辖着“腹里、沿边、境外墩台三十九座”。关内墩台林立，纵横交织，相互了望，互通情报。长城第一墩，是关南最主要的一座墩台，担负着传递关南及祁连山诸口军事信息的任务。</t>
  </si>
  <si>
    <t>10001,10002,12655</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</si>
  <si>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</si>
  <si>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</si>
  <si>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10001,10002,12656</t>
  </si>
  <si>
    <t>悬壁长城</t>
  </si>
  <si>
    <t>石关峡悬壁长城的主题是古丝绸之路文化和长城文化。景区内参观的主要内容有悬壁长城、“丝绸古道”雕塑群、嘉峪关古代兵器展览等。</t>
  </si>
  <si>
    <t>10001,10002,12657</t>
  </si>
  <si>
    <t>新城魏晋壁画墓</t>
  </si>
  <si>
    <t>魏晋砖壁画墓位于嘉峪关市区东约18公里的新城镇，在近13平方公里的地域内分布着魏晋时期的古墓葬一千余座，素有“地下画廊”之称。</t>
  </si>
  <si>
    <t>10001,10002,12658</t>
  </si>
  <si>
    <t>天下雄关碑</t>
  </si>
  <si>
    <t>天下雄关”碑，在嘉峪关城楼西面。清嘉庆十四年（1809年），肃州总兵李廷臣视察防务至嘉峪关，见关势雄伟，便写下了“天下雄关”四字，后来镌刻成碑，立于嘉峪关东关坊一里道左。</t>
  </si>
  <si>
    <t>10001,10002,12659</t>
  </si>
  <si>
    <t>游击将军府</t>
  </si>
  <si>
    <t>也称游击衙门，初建于明隆庆年间，后来成为明清两代镇守嘉峪关的游击将军处理军机政务的场所。</t>
  </si>
  <si>
    <t>10001,10002,12660</t>
  </si>
  <si>
    <t>嘉峪关方特欢乐世界</t>
  </si>
  <si>
    <t>坐落于嘉峪关市讨赖河新区，是西北地区规模最大的第四代高科技主题公园。</t>
  </si>
  <si>
    <t>10001,10002,12661</t>
  </si>
  <si>
    <t>东湖生态旅游景区</t>
  </si>
  <si>
    <t>西北难得的大湖生态景观，在干旱地带显得格外清新优美。湖水来自祁连山的雪水，经人工导流，形成三个贯通的湖区。</t>
  </si>
  <si>
    <t>10001,10002,12662</t>
  </si>
  <si>
    <t>骊靬古城</t>
  </si>
  <si>
    <t>骊靬古城位于永昌县者来寨村骊靬遗址，是一个正方形城堡建筑，主要包括复原一座骊靬古城、古罗马风格民居、罗马神庙、古罗马一条街、古罗马广场。</t>
  </si>
  <si>
    <t>10001,10002,12663</t>
  </si>
  <si>
    <t>金川国家矿山公园</t>
  </si>
  <si>
    <t>因为挖掘矿产而留下的工业遗产，显示工业所带来的后果。</t>
  </si>
  <si>
    <t>10001,10002,12664</t>
  </si>
  <si>
    <t>金昌花文化博览馆</t>
  </si>
  <si>
    <t>金昌花文化博览馆是以花文化为核心的主题展馆，是紫金花城景区的重要艺术载体。</t>
  </si>
  <si>
    <t>10001,10002,12665</t>
  </si>
  <si>
    <t>西湖公园</t>
  </si>
  <si>
    <t>金昌市内的一处小公园，环境不错，适合城内放松漫步。</t>
  </si>
  <si>
    <t>10001,10002,12666</t>
  </si>
  <si>
    <t>紫荆花广场</t>
  </si>
  <si>
    <t>位于金昌市区的北部，总面积有700多亩，这里是近几年新开发的“紫金花卉基地。这里的薰衣草多为英国薰衣草，也有不少薰衣草的衍生产品、香袋、精油等。漫步花海中，扑鼻的是迷人的薰衣草花香。</t>
  </si>
  <si>
    <t>10001,10002,12667</t>
  </si>
  <si>
    <t>龙泉公园</t>
  </si>
  <si>
    <t>位于金昌市区西南侧，是一处环境优雅的城市公园，风格类似于古典园林，景色清幽，是城市放松漫步的好去处。</t>
  </si>
  <si>
    <t>10001,10002,12668</t>
  </si>
  <si>
    <t>10001,10002,12669</t>
  </si>
  <si>
    <t>10001,10002,12670</t>
  </si>
  <si>
    <t>10001,10002,12671</t>
  </si>
  <si>
    <t>10001,10002,12672</t>
  </si>
  <si>
    <t>景泰黄河石林</t>
  </si>
  <si>
    <t>位于甘肃白银市景泰县东南部的黄河边，距离兰州市区约150公里。</t>
  </si>
  <si>
    <t>10001,10002,12673</t>
  </si>
  <si>
    <t>永泰古城</t>
  </si>
  <si>
    <t>于甘肃省景泰县寺滩乡永泰村，距离景泰县城约25公里，是一座建立于明代的古城，因为俯瞰形状貌似金龟，因此又称为“永泰龟城”。</t>
  </si>
  <si>
    <t>10001,10002,12674</t>
  </si>
  <si>
    <t>红军会宁会师旧址</t>
  </si>
  <si>
    <t>位于会宁县南侧会师北路上，是纪念红军三大主力第一、二、四方面军长征会师的纪念园区。</t>
  </si>
  <si>
    <t>10001,10002,12675</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</si>
  <si>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</si>
  <si>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</si>
  <si>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10001,10002,12676</t>
  </si>
  <si>
    <t>靖远法泉寺</t>
  </si>
  <si>
    <t>位于西部历史文化名城—甘肃省靖远县城东南10公里处，是国家AAA级旅游景区、甘肃省省级文物保护单位、省级森林公园，位列中国佛教百大名寺第39位。</t>
  </si>
  <si>
    <t>10001,10002,12677</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</si>
  <si>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</si>
  <si>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</si>
  <si>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10001,10002,12678</t>
  </si>
  <si>
    <t>寿鹿山森林公园</t>
  </si>
  <si>
    <t>位于甘、蒙、宁三省（区）交界处，西距景泰县城39KM。总面积1086公顷。公园地处腾格里沙漠与黄土高原的过渡地带，周围被荒漠戈壁所包围，享有“戈壁绿岛”之美誉。</t>
  </si>
  <si>
    <t>10001,10002,12679</t>
  </si>
  <si>
    <t>登上乌兰山，环顾四周，山水林田，村屯农舍，尽收眼底，大好河山景色秀美，令人心旷神怡。</t>
  </si>
  <si>
    <t>10001,10002,12680</t>
  </si>
  <si>
    <t>10001,10002,12681</t>
  </si>
  <si>
    <t>10001,10002,12682</t>
  </si>
  <si>
    <t>麦积山石窟</t>
  </si>
  <si>
    <t>麦积山石窟是西北最著名的石窟之一，与云冈石窟、龙门石窟和莫高窟一起被并称为“中国四大石窟”。</t>
  </si>
  <si>
    <t>10001,10002,12683</t>
  </si>
  <si>
    <t>大像山石窟</t>
  </si>
  <si>
    <t>位于天水市甘谷县的县城西南侧，又名大象山石窟，距离县城大约2公里左右。山间石窟的始建年代最早可以追溯到北魏年间，是丝绸之路上的一处重要的石窟古迹。</t>
  </si>
  <si>
    <t>10001,10002,12684</t>
  </si>
  <si>
    <t>伏羲庙</t>
  </si>
  <si>
    <t>伏羲庙本名太昊宫，俗称人宗庙，始建于明成化十九年至二十年间(1483-1484年)，前后历经九次重修，形成规模宏大的建筑群，是中国国内唯一有伏羲塑像的伏羲庙。</t>
  </si>
  <si>
    <t>10001,10002,12685</t>
  </si>
  <si>
    <t>牧马滩</t>
  </si>
  <si>
    <t>位于天水市东南56公里处党川燕子关，是通往石门景区后山的必经之路。相传周孝王十三年，非子在此牧马有功，被封为附庸，准许在秦地建邑。</t>
  </si>
  <si>
    <t>10001,10002,12686</t>
  </si>
  <si>
    <t>大地湾遗址</t>
  </si>
  <si>
    <t>大地湾遗址位于天水市秦安县北侧的五营乡，距离天水市区车程约100公里。这里是距今8000年-5000年的新石器文化遗址，也是中国发现最早的新石器文化之一。</t>
  </si>
  <si>
    <t>10001,10002,12687</t>
  </si>
  <si>
    <t>曲溪</t>
  </si>
  <si>
    <t>曲溪深藏在小陇山林区茫茫的林海里，人迹罕至，景色佳妙。沿着长10多公里，宽2公里的曲水漫游，青山、绿水、河石、草坪、山花、沙滩、湖光、修篁交相辉映，令人目不暇接。</t>
  </si>
  <si>
    <t>10001,10002,12688</t>
  </si>
  <si>
    <t>玉泉观</t>
  </si>
  <si>
    <t>玉泉观位于天水市城北天靖山脚下，创建于唐代，因山上有一碧水莹莹、清甜透脑的玉泉和元代秦州教谕梁公弼建寺时吟有“山寺北郊，名山玉泉”之句而得名。</t>
  </si>
  <si>
    <t>10001,10002,12689</t>
  </si>
  <si>
    <t>在天水市北道区东南50公里处的西秦岭群山峻岭中，海拔2094米，林木荫郁，层峦叠翠，上出金宵，下临渚水。石门因其峰峦奇秀，岚雾常留，而被誉为甘肃的“小黄山”。</t>
  </si>
  <si>
    <t>10001,10002,12690</t>
  </si>
  <si>
    <t>仙人崖</t>
  </si>
  <si>
    <t>人崖距麦积山石窟15公里，由三崖、五峰、六寺所组成。翠峰高耸于崖顶，寺观修建于峰顶或飞崖之间，颇有雅趣。</t>
  </si>
  <si>
    <t>10001,10002,12691</t>
  </si>
  <si>
    <t>女娲祠</t>
  </si>
  <si>
    <t>女娲祠的建造年代，目前可追溯到秦朝，距今已有2000多年的历史。1986年，天水牧马滩出土秦墓木板地图，其中绘制葫芦河的2号图标有一亭形物。</t>
  </si>
  <si>
    <t>10001,10002,12692</t>
  </si>
  <si>
    <t>莫高窟</t>
  </si>
  <si>
    <t>莫高窟也称千佛洞，位于敦煌市区的东南侧。石窟始建于东晋十六国时期，石窟开凿历经了千年，直到元朝结束。拥有大量的壁画、石窟、文物等，是全世界闻名的佛教艺术胜地。</t>
  </si>
  <si>
    <t>10001,10002,12693</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</si>
  <si>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</si>
  <si>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</si>
  <si>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10001,10002,12694</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</si>
  <si>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</si>
  <si>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</si>
  <si>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10001,10002,12695</t>
  </si>
  <si>
    <t>玉门关</t>
  </si>
  <si>
    <t>建于东汉年间，又称小方盘城，随丝绸之路的兴盛而繁盛起来，曾经是西域商贾和中原人士络绎往来的必经之地。因为和田美玉自古从这里输入中原，所以被人称为玉门关。</t>
  </si>
  <si>
    <t>10001,10002,12696</t>
  </si>
  <si>
    <t>雅丹地质公园</t>
  </si>
  <si>
    <t>位于敦煌市西北180公里的戈壁上，是游客游玩敦煌西线（包含玉门关、汉长城、阳关、西千佛洞等景点）的重要景观。</t>
  </si>
  <si>
    <t>10001,10002,12697</t>
  </si>
  <si>
    <t>三危圣境</t>
  </si>
  <si>
    <t>东西向约6公里的景区有山门牌坊、王母宫、观音井、阿弥陀佛殿、观音殿、龙王庙、平安庙、释迹牟尼大佛、老君庙等庙字宫观建筑，远山上还有乐堂和各种碑刻、塑像。</t>
  </si>
  <si>
    <t>10001,10002,12698</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</si>
  <si>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</si>
  <si>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</si>
  <si>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10001,10002,12699</t>
  </si>
  <si>
    <t>汉长城</t>
  </si>
  <si>
    <t>敦煌境内北端现存有玉门关至阳关、阳关至党河口、马迷土至弯腰墩的汉长城支线。随着两千多年岁月的流逝和风雨流沙的破坏，部分长城被夷为平地，多半长城保存下来。</t>
  </si>
  <si>
    <t>10001,10002,12700</t>
  </si>
  <si>
    <t>西千佛洞</t>
  </si>
  <si>
    <t>敦惶佛教艺术体系的一个组成部分。现存北魏至宋代16个洞窟。其中一至三窟为唐代窟，四至八窟为魏代窟，十六窟为晚唐窟。</t>
  </si>
  <si>
    <t>10001,10002,12701</t>
  </si>
  <si>
    <t>敦煌雷音寺</t>
  </si>
  <si>
    <t>位于古丝绸之路的重镇-甘肃敦煌市南4公里处鸣沙山下，月牙泉边，它自古就是东西交通的枢纽，也是中西文化的交汇处和中转站。</t>
  </si>
  <si>
    <t>10001,10002,12702</t>
  </si>
  <si>
    <t>张掖丹霞国家地质公园</t>
  </si>
  <si>
    <t>位于张掖市临泽、肃南县境内，面积约510多平方公里。是国内唯一的丹霞地貌与彩色丘陵景观复合区，被《中国国家地理》杂志评为中国最美的七大丹霞地貌之一。</t>
  </si>
  <si>
    <t>10001,10002,12703</t>
  </si>
  <si>
    <t>张掖国家湿地公园</t>
  </si>
  <si>
    <t>位于张掖市区北约3公里处，是西北地区最大的几个城市湿地公园之一。公园内有清澈的湖泊、大面积的芦苇荡、葱郁的树木和草坪花园等众多环境优雅的景观，在西北地区十分少见。</t>
  </si>
  <si>
    <t>10001,10002,12704</t>
  </si>
  <si>
    <t>马蹄寺</t>
  </si>
  <si>
    <t>又称普光寺，位于肃南裕固族自治县境内祁连山麓之间，是一处庞大的石窟寺院建筑群。在石壁上有从北凉时期至今千年以来凿刻的多个石窟佛像，还有高层的石窟寺院建筑，非常的奇幻壮观。</t>
  </si>
  <si>
    <t>10001,10002,12705</t>
  </si>
  <si>
    <t>平山湖大峡谷</t>
  </si>
  <si>
    <t>走进平山湖探秘大峡谷丝路之路新发现——张掖平山湖大峡谷期待勇者征服！亿万年风雨沧桑，大自然神奇造化。</t>
  </si>
  <si>
    <t>10001,10002,12706</t>
  </si>
  <si>
    <t>张掖大佛寺</t>
  </si>
  <si>
    <t>张掖大佛寺位于张掖市市区内，始建于西夏王朝永安年间，距今已经有九百多年的历史。</t>
  </si>
  <si>
    <t>10001,10002,12707</t>
  </si>
  <si>
    <t>中国工农红军西路军纪念馆</t>
  </si>
  <si>
    <t>位于张掖市高台县，是中国最大最权威的反映西路军战斗历史的纪念馆</t>
  </si>
  <si>
    <t>10001,10002,12708</t>
  </si>
  <si>
    <t>冰沟丹霞景区</t>
  </si>
  <si>
    <t>位于张掖肃南裕固族自治县，是以赤红的宫殿型丹霞地貌为主的自然风景区。</t>
  </si>
  <si>
    <t>10001,10002,12709</t>
  </si>
  <si>
    <t>焉支山森林公园</t>
  </si>
  <si>
    <t>焉支山森林公园位于山丹县城南50公里处的大黄山林区，是以自然风光为依托的游览区，被评为省级森林公园。</t>
  </si>
  <si>
    <t>10001,10002,12710</t>
  </si>
  <si>
    <t>山丹军马场</t>
  </si>
  <si>
    <t>山丹军马场位于张掖山丹县南侧，是祁连山北侧的一片辽阔广袤的大草原。马场地势广博，无论是草原还是油菜花田都绵延几十公里，景色非常大气壮美。</t>
  </si>
  <si>
    <t>10001,10002,12711</t>
  </si>
  <si>
    <t>金塔寺</t>
  </si>
  <si>
    <t>金塔寺座落在马蹄寺东南面，有东、西两大石窟，均开凿在陡峭的红石崖壁上。</t>
  </si>
  <si>
    <t>10001,10002,12712</t>
  </si>
  <si>
    <t>武威文庙位于武威市市区东南部，同时也是武威市博物馆的所在地。这座文庙修建于明朝，规模很大，历史上地位很高，被称为“陇右学宫之冠”。</t>
  </si>
  <si>
    <t>10001,10002,12713</t>
  </si>
  <si>
    <t>神州荒漠野生动物园</t>
  </si>
  <si>
    <t>神州荒漠野生动物园位于武威市区东侧约20公里处，曾经是甘肃省濒危动物研究中心，现在成为武威市最大的动物园。动物园位于腾格里沙漠南端，又有湖水树木，环境优美。</t>
  </si>
  <si>
    <t>10001,10002,12714</t>
  </si>
  <si>
    <t>雷台公园</t>
  </si>
  <si>
    <t>位于武威市市区北侧，是武威市最著名的旅游胜地，著名的雷台汉墓就在这里。雷台汉墓是汉朝时“守张掖长张君”之墓，墓主算是汉朝时的一方守将。</t>
  </si>
  <si>
    <t>10001,10002,12715</t>
  </si>
  <si>
    <t>天梯山石窟</t>
  </si>
  <si>
    <t>也称大佛寺，位于城南50公里处的中路乡灯山村，创建于东晋十六国时期的北凉，距今约有1600年历史。天梯山山峰巍峨，陡峭峻拔，高入云霄，山有石阶，拾级而上，道路崎岖，形如悬梯，故称天梯山。</t>
  </si>
  <si>
    <t>10001,10002,12716</t>
  </si>
  <si>
    <t>西夏博物馆</t>
  </si>
  <si>
    <t>位于城区东南隅，与武威文庙毗邻，占地面积3570平方米，建筑面积2900平方米，为二层仿古式建筑，主要展示凉州出土的西夏珍贵文物。</t>
  </si>
  <si>
    <t>10001,10002,12717</t>
  </si>
  <si>
    <t>马牙雪山</t>
  </si>
  <si>
    <t>位于天祝县西部，距天祝县城35公里处，西北东南走向，东西长约45公里，南北宽约10公里，主峰白藏语称伦布什则，意为最高的须弥山，海拔4447米。</t>
  </si>
  <si>
    <t>10001,10002,12718</t>
  </si>
  <si>
    <t>白塔寺</t>
  </si>
  <si>
    <t>藏语称作谢尔智白代，即东部幻化寺，为藏传佛教凉州四寺（白塔寺、莲花山寺、海藏寺、金塔寺）之一，位于凉州城区东南20多公里的武南镇白塔村</t>
  </si>
  <si>
    <t>10001,10002,12719</t>
  </si>
  <si>
    <t>罗什寺</t>
  </si>
  <si>
    <t>矗立在武威市北大街，是为了纪念西域高僧鸠摩罗什在武威弘扬佛法、翻译经典的功绩而建造的。 罗什寺塔最早建于后凉（386年～400年），塔及寺院在唐时大力扩建，明、清皆有修葺。</t>
  </si>
  <si>
    <t>10001,10002,12720</t>
  </si>
  <si>
    <t>武威沙漠公园</t>
  </si>
  <si>
    <t>位于武威市区东侧的清源镇，距离市区车程约25公里，是一处以沙漠为基础修建的公园。</t>
  </si>
  <si>
    <t>10001,10002,12721</t>
  </si>
  <si>
    <t>红崖山水库</t>
  </si>
  <si>
    <t>位于石羊河下游，是沙漠地区一座中型洼地蓄水工程，也是亚洲最大的人工沙漠水库，被中央电视台列为“中华之最”。</t>
  </si>
  <si>
    <t>10001,10002,12722</t>
  </si>
  <si>
    <t>遮阳山旅游风景区</t>
  </si>
  <si>
    <t>位于甘肃定西市漳县南侧，是漳县当地著名的自然名胜。遮阳山山势陡峭，山间的峡谷幽深，是爬山、游览峡谷的好去处</t>
  </si>
  <si>
    <t>10001,10002,12723</t>
  </si>
  <si>
    <t>太白山</t>
  </si>
  <si>
    <t>渭源县城西南25公里的杨庄乡，因传说是太白金星修道的仙山而得名。</t>
  </si>
  <si>
    <t>10001,10002,12724</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</si>
  <si>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</si>
  <si>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</si>
  <si>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10001,10002,12725</t>
  </si>
  <si>
    <t>悦心温泉水世界</t>
  </si>
  <si>
    <t>是一家定位于温泉养生、绿色康体、休闲娱乐为一体的大型室内恒温温泉养生场馆，馆内设施高雅完备，品位不凡。</t>
  </si>
  <si>
    <t>10001,10002,12726</t>
  </si>
  <si>
    <t>首阳山景区</t>
  </si>
  <si>
    <t>位于渭源县城东南34公里处，因九峰环峙、状如莲花，又名莲峰山。</t>
  </si>
  <si>
    <t>10001,10002,12727</t>
  </si>
  <si>
    <t>南特温泉庄园</t>
  </si>
  <si>
    <t>位于县城西南8公里处的汤池河谷中公司以温泉为主线，打造生态养生游得良性经济循环，温泉目前集商务、洗浴、温泉、棋牌、健身、SPA等功能于一体，集中打造综合性旅游休闲平台。</t>
  </si>
  <si>
    <t>10001,10002,12728</t>
  </si>
  <si>
    <t>天井峡景区</t>
  </si>
  <si>
    <t>在石门水库的后面，有一处纯朴自然、不事修饰的奇异妙境的净土这就是——横亘十里的史前峡谷天井峡，一座座陡峭的山崖相对挺立，中开一缝，就象大锯解开的板缝，当地山民又叫它解板沟</t>
  </si>
  <si>
    <t>10001,10002,12729</t>
  </si>
  <si>
    <t>石门雪山</t>
  </si>
  <si>
    <t>在海拔3941米的“雪山太子”露骨山下的双石门，这里集险峰奇石、草地野花、珍稀动物、历史传说于一体，是人们举行野营活动和探险的好地方。</t>
  </si>
  <si>
    <t>10001,10002,12730</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</si>
  <si>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</si>
  <si>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</si>
  <si>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10001,10002,12731</t>
  </si>
  <si>
    <t>陇西古莱坞文化旅游度假区</t>
  </si>
  <si>
    <t>陇西古莱坞文化旅游度假区位于素有“千年古郡”、“中国药都”美誉的甘肃陇西县，占地面积达190万余平方米，分为华盛欢乐世界、古国影城、神医谷、渭水风情街四大板块。</t>
  </si>
  <si>
    <t>10001,10002,12732</t>
  </si>
  <si>
    <t>官鹅沟</t>
  </si>
  <si>
    <t>位于甘肃陇南宕昌县，是一条长约三十多公里的峡谷。峡谷里有二十多个颜色深浅不一的碧绿湖泊，湖水清澈，还有老树等盘桓水中，是摄影家眼中的“小九寨”。</t>
  </si>
  <si>
    <t>10001,10002,12733</t>
  </si>
  <si>
    <t>金徽酒文化生态旅游景区</t>
  </si>
  <si>
    <t>位于陇南市徽县伏家镇北侧，是陇南著名的白酒品牌金辉酒的生产基地。景区内以酒文化为主题，来此可以观看白酒的生产、窖藏等场所，了解白酒的生产过程。</t>
  </si>
  <si>
    <t>10001,10002,12734</t>
  </si>
  <si>
    <t>万象洞风景名胜区</t>
  </si>
  <si>
    <t>位于甘肃省陇南市的东南侧，距离市区车程约20公里左右，是陇南市著名的溶洞旅游区，洞内石花造型各异，又有灯光辅助，景色奇幻迷人。</t>
  </si>
  <si>
    <t>10001,10002,12735</t>
  </si>
  <si>
    <t>晚霞湖</t>
  </si>
  <si>
    <t>位于甘肃陇南市西和县的县城西侧约5公里处，这里原来是一座水库，如今改建成为了一座风光优雅的自然风景区。</t>
  </si>
  <si>
    <t>10001,10002,12736</t>
  </si>
  <si>
    <t>西狭颂景区</t>
  </si>
  <si>
    <t>位于陇南市成县县城西侧，距离县城大约十几公里，因为著名的《西狭颂》石刻而闻名于世，同时也是一处景色秀美的峡谷风景区。</t>
  </si>
  <si>
    <t>10001,10002,12737</t>
  </si>
  <si>
    <t>鸡峰山国家森林公园</t>
  </si>
  <si>
    <t>位于成县西南5公里处。它东接仙人崖，西连乱山，北临南河。鸡峰山以峰美、水秀、洞奇而得名，号称陇南第一山，徽成第一景，享誉陕、甘、川三省。</t>
  </si>
  <si>
    <t>10001,10002,12738</t>
  </si>
  <si>
    <t>阳坝自然风景区</t>
  </si>
  <si>
    <t>位于陇南市康县东南部，是一处山清水秀的自然风景区。这里气候湿润，风光旖旎，是一处名副其实的“陇上江南”，也是兰州及陇南当地居民观赏山水、消夏游玩的好去处。</t>
  </si>
  <si>
    <t>10001,10002,12739</t>
  </si>
  <si>
    <t>八峰崖</t>
  </si>
  <si>
    <t>八峰崖南濒西高山，北依天子坪，八峰接云天，崖前秀草长。八峰之中有一相对高度约200多米的山峰，山腰有一天然洞穴，内保存有宋、元、明、清造像。</t>
  </si>
  <si>
    <t>10001,10002,12740</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</si>
  <si>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</si>
  <si>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</si>
  <si>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10001,10002,12741</t>
  </si>
  <si>
    <t>朝阳洞风景区</t>
  </si>
  <si>
    <t>朝阳洞位于陇南武都区达角弓乡陈家坝境内，其所在之地仙人崖，是一座林木荫翳、奇石遍布、云雾绕绕、宛若仙境的山峰。</t>
  </si>
  <si>
    <t>10001,10002,12742</t>
  </si>
  <si>
    <t>崆峒山</t>
  </si>
  <si>
    <t>于甘肃平凉市城西约12公里处，是道家重要的发源处和圣地，也是中国西北最著名的名山之一。崆峒山的道家传统历史悠久，古典传说中黄帝向广成子问道的故事就发生在这里。</t>
  </si>
  <si>
    <t>10001,10002,12743</t>
  </si>
  <si>
    <t>庄浪紫荆山公园</t>
  </si>
  <si>
    <t>平地突兀于庄浪县城之中，因山阴遍植紫荆树而得名。历为山城形胜，1986年被县政府辟为公园。</t>
  </si>
  <si>
    <t>10001,10002,12744</t>
  </si>
  <si>
    <t>位于平凉市崇信县县城北侧的凤山山腰处，是崇信县最著名的旅游胜地。寺院依山而建，山间有溪水、树木等，到这里既能拜佛祈福，又可以在山水之间漫游取幽，感受悠闲惬意。</t>
  </si>
  <si>
    <t>10001,10002,12745</t>
  </si>
  <si>
    <t>田家沟生态旅游区</t>
  </si>
  <si>
    <t>距县城及西王母祖庙王母宫3公里，流域总面积49.7平方公里，景区总面积5平方公里，紧依312国道，交通方便。</t>
  </si>
  <si>
    <t>10001,10002,12746</t>
  </si>
  <si>
    <t>古灵台荆山森林公园</t>
  </si>
  <si>
    <t>荆山森林公园坐落于中台山之上，因在阳光下满山荆花灿烂，史称荆山。公园分为荆山文化园林、后山森林风景旅游区和东沟生态景观旅游区。</t>
  </si>
  <si>
    <t>10001,10002,12747</t>
  </si>
  <si>
    <t>庄浪梯田</t>
  </si>
  <si>
    <t>位于甘肃省平凉市庄浪县。被誉为“梯田王国”的庄浪大地，望山山翠，看地地平，层层梯田如雕如塑，如诗如画。</t>
  </si>
  <si>
    <t>10001,10002,12748</t>
  </si>
  <si>
    <t>王母宫</t>
  </si>
  <si>
    <t>王母宫始建于西汉元丰二年，宋初、明嘉靖年间曾两次重修。1992年，当地政府与民间联合重修，陆续建成西王母大殿、东王公大殿、纪殿等主体建筑。</t>
  </si>
  <si>
    <t>10001,10002,12749</t>
  </si>
  <si>
    <t>南石窟寺</t>
  </si>
  <si>
    <t>南石窟寺与甘肃庆阳北石窟寺系同一时期开凿，均为北魏泾州剌史奚康生所造，被誉为“南北石窟双明珠”。</t>
  </si>
  <si>
    <t>10001,10002,12750</t>
  </si>
  <si>
    <t>大云寺</t>
  </si>
  <si>
    <t>位于西王母文化发源地、陕甘宁交通枢纽-甘肃省平凉市泾川县，为尊重历史，重现大云寺遗产昔日的盛况和风采，泾川县在其遗址上建有大云寺博物馆。</t>
  </si>
  <si>
    <t>10001,10002,12751</t>
  </si>
  <si>
    <t>双凤山公园</t>
  </si>
  <si>
    <t>位于华亭县城以南0.5公里处，是以自然景观，因形似双凤叠翅而得名。相传古时一对恋人为挣脱封建婚姻桎梏，殉情而死，化为双凤翱翔于南山巅水滨之上，南山遂有双凤之名。</t>
  </si>
  <si>
    <t>10001,10002,12752</t>
  </si>
  <si>
    <t>周祖陵森林公园</t>
  </si>
  <si>
    <t>从风城过大桥，到周祖陵山下，经过茂密的林带和蜿蜓崎岖的简易公路可达停车场，停车场上面的建筑群用822个石台阶连接在一起</t>
  </si>
  <si>
    <t>10001,10002,12753</t>
  </si>
  <si>
    <t>南佐遗址</t>
  </si>
  <si>
    <t>南佐遗址现存9处大型夯土台基，北部1处大型建筑一号基址已发掘。一号基址为地面建筑基址，长方形，长33．5、宽18．8米。</t>
  </si>
  <si>
    <t>10001,10002,12754</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</si>
  <si>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</si>
  <si>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</si>
  <si>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10001,10002,12755</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</si>
  <si>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</si>
  <si>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</si>
  <si>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10001,10002,12756</t>
  </si>
  <si>
    <t>北石窟寺</t>
  </si>
  <si>
    <t>是甘肃四大石窟之一。北石窟寺背靠青山，面对碧流，在长12米，高20米的赭红色石崖之上，开凿着自北魏、西魏、北周、隋、唐、宋、清各代窟龛295个</t>
  </si>
  <si>
    <t>10001,10002,12757</t>
  </si>
  <si>
    <t>华池双塔寺</t>
  </si>
  <si>
    <t>寺院和两座石造像塔始建于金正隆至大定年间（1156--1189），筹建人有寺院主持僧普恩、德敬和保义校尉，华池寨主李世雄等人，当时名为“石塔院”，后于大安年间又更名为“兴教院”。</t>
  </si>
  <si>
    <t>10001,10002,12758</t>
  </si>
  <si>
    <t>潜夫山森林公园</t>
  </si>
  <si>
    <t>位于镇原县城潜夫山上，潜夫山因东汉末年著名的思想家，政论家王符在此隐居著书《潜夫论》而得名，相传山上古柏为王符亲手所植，潜夫亭为王符的读书坛。</t>
  </si>
  <si>
    <t>10001,10002,12759</t>
  </si>
  <si>
    <t>黑老锅冰窟</t>
  </si>
  <si>
    <t>位于甘肃庆阳西峰区显胜乡毛寺村，距西峰城区45公里。距离宝鸡230公里。由石峡和洞窟组成，石峡长千余米；洞窟长约五百米，洞首、洞中、洞尾三段连结。</t>
  </si>
  <si>
    <t>10001,10002,12760</t>
  </si>
  <si>
    <t>董志原</t>
  </si>
  <si>
    <t>董志原远在10万年前就有人类栖息。盛夏时节，当游客从董志原腹地的庆阳市机场乘机起飞，舷窗下便会呈现一个平畴无垠、公路纵横、屋舍棋布、麦浪似海的大平原。</t>
  </si>
  <si>
    <t>10001,10002,12761</t>
  </si>
  <si>
    <t>公刘殿</t>
  </si>
  <si>
    <t>景区周围松柏环绕、古木参天。北边有公刘大殿，塑有公刘父亲鞠陶、祖父不、公刘妻子、姐妹塑像。</t>
  </si>
  <si>
    <t>10001,10002,12762</t>
  </si>
  <si>
    <t>黄河三峡风景名胜区</t>
  </si>
  <si>
    <t>位于甘肃省永靖县，黄河流经这里时蜿蜒曲折，形成了三座高大幽深的峡谷，分别是炳灵峡、刘家峡、盐锅峡，并称为黄河三峡。</t>
  </si>
  <si>
    <t>10001,10002,12763</t>
  </si>
  <si>
    <t>炳灵寺石窟</t>
  </si>
  <si>
    <t>位于刘家峡水库上游，永靖县西南寺沟峡黄河北岸。在南北长2公里的陡峭峻险的红砂岩悬崖上，石窟神龛鳞次栉比，栈道凌空，雄伟壮观，是甘肃三大石窟、我国五大石窟之一。</t>
  </si>
  <si>
    <t>10001,10002,12764</t>
  </si>
  <si>
    <t>松鸣岩</t>
  </si>
  <si>
    <t>松鸣岩景区位于临夏回族自治州和政县南部，距离兰州市146公里，临夏市区65公里。景区内山色陡峭秀丽，山间树木茂密，还有流水穿行其间</t>
  </si>
  <si>
    <t>10001,10002,12765</t>
  </si>
  <si>
    <t>太子山</t>
  </si>
  <si>
    <t>太子山高入云表，数百里外皆可望见。春秋冬季山上积雪皑皑，而夏季因山顶岩石呈白色，人们仍疑为积雪，故有“太子山高者雪压了”一说。</t>
  </si>
  <si>
    <t>10001,10002,12766</t>
  </si>
  <si>
    <t>莲花山</t>
  </si>
  <si>
    <t>位于甘肃省南部，处于临夏州康乐县、甘南州临潭县和定西市等地的交界线上，自古以来就是甘肃南部地区的一座名山。</t>
  </si>
  <si>
    <t>10001,10002,12767</t>
  </si>
  <si>
    <t>滨河大道</t>
  </si>
  <si>
    <t>临夏因毗邻大夏河而得名。2003年临夏市对滨河路进行了拓宽改造，历时9个月完工。改造后的道路总共宽40米，其中，快车道16米，为混凝土路面；两侧慢车道各5米，为沥青混凝土路面</t>
  </si>
  <si>
    <t>10001,10002,12768</t>
  </si>
  <si>
    <t>临夏博物馆</t>
  </si>
  <si>
    <t>位于临夏市红园体育场西侧，建于1979年元月，占地面积4000平方米，建筑面积800多平方米，主体建筑有“彩陶馆”和“民族馆”两个展厅，金代古墓一座。</t>
  </si>
  <si>
    <t>10001,10002,12769</t>
  </si>
  <si>
    <t>东郊公园</t>
  </si>
  <si>
    <t>位于临夏市东郊、大夏河北岸的折桥乡李孟村史家队。占地面积29万平方米，是临夏市的一个主要市区游乐公园。</t>
  </si>
  <si>
    <t>10001,10002,12770</t>
  </si>
  <si>
    <t>刘家峡</t>
  </si>
  <si>
    <t>刘家峡位于甘肃临夏永靖县，包含刘家峡水电站、炳灵寺石窟、太极岛三个景点以及乘快艇游览刘家峡水库。</t>
  </si>
  <si>
    <t>10001,10002,12771</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</si>
  <si>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</si>
  <si>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</si>
  <si>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10001,10002,12772</t>
  </si>
  <si>
    <t>拉卜楞寺</t>
  </si>
  <si>
    <t>拉卜楞寺位于甘南地区夏河县，是藏传佛教格鲁派的六大寺之一，寺院规模宏大地位崇高，是甘南地区寺院的代表，也是游客来到甘南的必去之地。</t>
  </si>
  <si>
    <t>10001,10002,12773</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</si>
  <si>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</si>
  <si>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</si>
  <si>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10001,10002,12774</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</si>
  <si>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</si>
  <si>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</si>
  <si>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10001,10002,12775</t>
  </si>
  <si>
    <t>扎尕那</t>
  </si>
  <si>
    <t>扎尕那位于甘南藏族自治州迭部县，是一圈俏丽的崖壁包裹中的一个藏族小村寨，风景秀丽奇幻，是整个甘南藏区风光最为优美的地方之一。</t>
  </si>
  <si>
    <t>10001,10002,12776</t>
  </si>
  <si>
    <t>郎木寺</t>
  </si>
  <si>
    <t>郎木寺是一座小镇，在四川和甘肃两省的交界处，周围被草原、树林、山丘、红色的石崖围绕，环境优美，有“东方小瑞士”之称。</t>
  </si>
  <si>
    <t>10001,10002,12777</t>
  </si>
  <si>
    <t>冶力关风景区</t>
  </si>
  <si>
    <t>冶力关位于甘南藏族自治州临潭县北侧，处于临洮与卓尼县之间，是一座拥有优美自然风光的小镇。</t>
  </si>
  <si>
    <t>10001,10002,12778</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</si>
  <si>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</si>
  <si>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</si>
  <si>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10001,10002,12779</t>
  </si>
  <si>
    <t>黄河第一湾</t>
  </si>
  <si>
    <t>黄河九曲十八弯，第一弯就在甘南的玛曲县境内。需要注意的是，此景点并非大多游客熟知的唐克九曲黄河第一湾景区，而是玛曲黄河大桥旁黄河的拐弯。</t>
  </si>
  <si>
    <t>10001,10002,12780</t>
  </si>
  <si>
    <t>米拉日巴佛阁</t>
  </si>
  <si>
    <t>米拉日巴佛阁位于甘南合作市郊，距离市中心约3公里，是一座红色的藏式高层建筑。佛阁的高层宗教建筑在藏区十分少见，在外部拍照十分独特。</t>
  </si>
  <si>
    <t>10001,10002,12781</t>
  </si>
  <si>
    <t>大峪沟风景区</t>
  </si>
  <si>
    <t>大峪沟位于甘南藏族自治州卓尼县，这里曾是古洮州和叠州之间的古道所在地，后来公路在其他地方修通后，这里成为了人迹罕至的自然地带。</t>
  </si>
  <si>
    <t>10001,10002,12782</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</si>
  <si>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</si>
  <si>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</si>
  <si>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10001,10002,12783</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</si>
  <si>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</si>
  <si>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</si>
  <si>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10001,10002,12784</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</si>
  <si>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</si>
  <si>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</si>
  <si>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10001,10002,12785</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</si>
  <si>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</si>
  <si>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</si>
  <si>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10001,10002,12786</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</si>
  <si>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</si>
  <si>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</si>
  <si>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10001,10002,12787</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</si>
  <si>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</si>
  <si>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</si>
  <si>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10001,10002,12788</t>
  </si>
  <si>
    <t>青海藏文化博物院</t>
  </si>
  <si>
    <t>藏医药文化博物馆又名青海藏文化博物院，馆内通过众多的文物、古籍、艺术、医药标本等，系统展示了藏族的艺术文化、医药技术等各方面内容，是了解藏文化的绝佳去处。</t>
  </si>
  <si>
    <t>10001,10002,12789</t>
  </si>
  <si>
    <t>中心广场</t>
  </si>
  <si>
    <t>中心广场位于西宁南川河畔，是西宁城市地标之一。这里周边都是西宁最热闹的中心城区，河畔的风光也不错，每天都有不少游客过来散步。</t>
  </si>
  <si>
    <t>10001,10002,12790</t>
  </si>
  <si>
    <t>南禅寺又叫南山寺，位于西宁市西南侧的南山山麓，始建于北宋，属净土宗，是青海最早的汉传佛教寺院之一。南禅寺历史上香火就非常旺盛，是青海重要的佛教活动场所，所以来这里的香客很多。</t>
  </si>
  <si>
    <t>10001,10002,12791</t>
  </si>
  <si>
    <t>法幢寺</t>
  </si>
  <si>
    <t>法幢寺是青海最大的汉传佛教比丘尼寺，位于南山山麓，紧邻南禅寺，始建于1943年，2008年移到现在位置。寺院建筑宏大，而且是汉传寺院传统的工整布局。</t>
  </si>
  <si>
    <t>10001,10002,12792</t>
  </si>
  <si>
    <t>孟达天池</t>
  </si>
  <si>
    <t>孟达天池位于循化撒拉族自治县孟达乡东部，距离西宁车程约180公里，距临夏市区车程约90公里。孟达天池一片山川围绕的高原湖泊，周围森林密布，环境清幽。</t>
  </si>
  <si>
    <t>10001,10002,12793</t>
  </si>
  <si>
    <t>北山国家森林公园</t>
  </si>
  <si>
    <t>互助北山国家森林公园可以说是西宁市的后花园，这里山峰俊秀，森林密布，山间遍布着湖泊、河流和瀑布等，景色温润秀美。在遍地干燥戈壁的西北，这样的景色十分难得。</t>
  </si>
  <si>
    <t>10001,10002,12794</t>
  </si>
  <si>
    <t>瞿昙寺</t>
  </si>
  <si>
    <t>瞿昙寺，藏语称“卓仓拉果丹代”，亦称“卓仓多杰羌”，意为“乐都持金刚佛寺”。寺院依山傍水，总体布局为一长方形，占地1.5公顷。</t>
  </si>
  <si>
    <t>10001,10002,12795</t>
  </si>
  <si>
    <t>互助土族故土园景区</t>
  </si>
  <si>
    <t>互助土族故土园位于互助土族自治县内，是一处以土族文化为主题的园区，来此可以参观特色建筑，了解土族文化，还可以观看充满少数民族风情的表演，内容丰富，值得前来一看。</t>
  </si>
  <si>
    <t>10001,10002,12796</t>
  </si>
  <si>
    <t>夏琼寺</t>
  </si>
  <si>
    <t>夏琼寺始建于1394年，为青海最古老的藏佛寺之一，是藏传佛教格鲁创始人宗咯巴的发祥地。该寺地势异常、幽雅殊胜，寺后山崖形如展翅欲飞的鹫鸟，故得名“夏琼寺”。</t>
  </si>
  <si>
    <t>10001,10002,12797</t>
  </si>
  <si>
    <t>李家峡水库</t>
  </si>
  <si>
    <t>李家峡水电站位于青海省尖扎县和化隆县交界处的黄河干流李家峡河谷中段，上距黄河源头1796公里，下距黄河入海口3668公里，是黄河上游水电梯级开发中的第三级大型水电站。</t>
  </si>
  <si>
    <t>10001,10002,12798</t>
  </si>
  <si>
    <t>白马寺古称金刚崖寺，藏语称玛藏观。始建于公元十世纪，相传它的创建与藏传佛教史称之为“下路宏传”的复兴佛教活动的首创人——喇勤·贡巴饶赛有关。</t>
  </si>
  <si>
    <t>10001,10002,12799</t>
  </si>
  <si>
    <t>乐都南山</t>
  </si>
  <si>
    <t>南山，古称雪山，当地叫照碑山，是乐都县辖境最高山峰，自西而东，横贯南境。根据《西宁府新志·地理志》中记载：“南山冬夏积雪不消，耸出万山之上，俨若银屏，又谓之雪山，俗称南山积雪，为八景之一也”。</t>
  </si>
  <si>
    <t>10001,10002,12800</t>
  </si>
  <si>
    <t>佑宁寺</t>
  </si>
  <si>
    <t>佑宁寺，藏语全称“郭隆弥勒洲寺”，简称“郭隆寺”。该地为明清时期西藏经青海去内蒙各地的通道，杂居着土、藏、蒙古、汉各民族笃信藏传佛教的群众。</t>
  </si>
  <si>
    <t>10001,10002,12801</t>
  </si>
  <si>
    <t>汪家庄汉墓</t>
  </si>
  <si>
    <t>1978-1979年发掘，共有汉代洞室墓10座。每座又分墓室和长方形墓道两部分。此外还发现少量的木椁墓和砖室墓。墓葬中的葬具和人骨均保存完好，可以看出有夫妻合葬、众人合葬和二次葬等三种。</t>
  </si>
  <si>
    <t>10001,10002,12802</t>
  </si>
  <si>
    <t>青海湖二郎剑景区</t>
  </si>
  <si>
    <t>青海湖二郎剑景区位于青海湖南侧，也是青海湖的主景区。这一片景区是将青海湖南侧的一块区域圈起来建设而成的，里面建有购物中心、餐厅、宾馆等，全都是别具特色的藏式建筑。</t>
  </si>
  <si>
    <t>10001,10002,12803</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</si>
  <si>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</si>
  <si>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</si>
  <si>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10001,10002,12804</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</si>
  <si>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</si>
  <si>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</si>
  <si>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10001,10002,12805</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</si>
  <si>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</si>
  <si>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</si>
  <si>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10001,10002,12806</t>
  </si>
  <si>
    <t>拉鸡山</t>
  </si>
  <si>
    <t>拉鸡山又名拉脊山，位于青海省海南州贵德县境内，藏语称“贡毛拉”，意为嘎拉鸡（石鸡）栖息的地方，山顶最高峰海拔4524米。拉鸡山是湟中与贵德的分界线，也是黄土高原和青藏高原的一个分界线。</t>
  </si>
  <si>
    <t>10001,10002,12807</t>
  </si>
  <si>
    <t>中华福运轮</t>
  </si>
  <si>
    <t>天下黄河贵德清，万里黄河最清澈的一段从青海省贵德县蜿蜒而过，贵德县属于进藏大门，藏传佛教这颗藏族文化中璀璨的明珠在这里熠熠发光。</t>
  </si>
  <si>
    <t>10001,10002,12808</t>
  </si>
  <si>
    <t>青海湖环湖西路</t>
  </si>
  <si>
    <t>环湖西路位于青海湖西侧，一般是指黑马河乡到石乃亥一段的公路，这段公路离湖面最近，周围草场、小山等风光绝美，因此也是骑行者们最爱的路段。</t>
  </si>
  <si>
    <t>10001,10002,12809</t>
  </si>
  <si>
    <t>尕日拉寺</t>
  </si>
  <si>
    <t>尕日拉寺又称石乃亥寺，位于青海省共和县石乃亥乡尕日拉村，距离青海湖100米，是一座典型的藏传佛教寺庙。 寺院的主殿全部用石片砌成，和青海南部及川西北的藏式建筑非常相似。</t>
  </si>
  <si>
    <t>10001,10002,12810</t>
  </si>
  <si>
    <t>泉湾</t>
  </si>
  <si>
    <t>泉湾又名那尕则滩涂沼泽地，位于青海湖西南边，长有湿生植物苔草、扁穗草、杉叶藻等。这里有多处泉水涌流形成沼泽湿地，是众多候鸟、旅鸟育雏区和栖息地，大天鹅及黑颈鹤等珍禽就生活在这里。</t>
  </si>
  <si>
    <t>10001,10002,12811</t>
  </si>
  <si>
    <t>青海湖热气球</t>
  </si>
  <si>
    <t>青海湖热气球是青海湖的主景区二郎剑景区内的一项娱乐项目，乘坐地就位于二郎剑景区游船码头附近。乘坐热气球缓缓升空，可以俯瞰下面的青海湖</t>
  </si>
  <si>
    <t>10001,10002,12812</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</si>
  <si>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</si>
  <si>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</si>
  <si>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10001,10002,12813</t>
  </si>
  <si>
    <t>柴达木盆地</t>
  </si>
  <si>
    <t>柴达木盆地，位于青海省西北部，被昆仑山、阿尔金山、祁连山等山脉环抱，是中国四大盆地之一。</t>
  </si>
  <si>
    <t>10001,10002,12814</t>
  </si>
  <si>
    <t>昆仑山口</t>
  </si>
  <si>
    <t>昆仑山口是青海、甘肃两省通往西藏的必经之地。昆仑山东西长2500公里，平均海拔5000米，耸立在格尔木市南面。昆仑山中万壑纵横，蕴藏着无尽的壮美、神秘和富饶</t>
  </si>
  <si>
    <t>10001,10002,12815</t>
  </si>
  <si>
    <t>格尔木</t>
  </si>
  <si>
    <t>格尔木是前往西藏、敦煌和丝绸之路的必经之地，是内地游客进藏前抵达的最后一个大城市，很多游客会在此稍事休息，采购物资，调整到最佳状态后再行进藏。</t>
  </si>
  <si>
    <t>10001,10002,12816</t>
  </si>
  <si>
    <t>玉珠峰</t>
  </si>
  <si>
    <t>玉珠峰又称可可赛极门峰，海拔6178米，是昆仑山东段最高峰。其两侧矗立着众多5000米左右的山峰，南北坡均有现代冰川发育，地形特点南坡缓北坡陡。</t>
  </si>
  <si>
    <t>10001,10002,12817</t>
  </si>
  <si>
    <t>托素湖</t>
  </si>
  <si>
    <t>托素是蒙古语，即“酥油湖”的意思。托素湖是典型的内陆咸水湖，湖的周围全是茫茫的戈壁滩，气温较高，湖水的蒸发量很大，水中的含盐量增高，水生动植物和浮游动植物也很少。</t>
  </si>
  <si>
    <t>10001,10002,12818</t>
  </si>
  <si>
    <t>沱沱河</t>
  </si>
  <si>
    <t>沱沱河又称托托河、乌兰木伦河，蒙语意为“红河”，位于中国青海省西南部，是长江正源。发源于唐古拉山脉主峰格拉丹东西南侧姜根迪如雪山的冰川，冰川尾端海拔近五千五百米。</t>
  </si>
  <si>
    <t>10001,10002,12819</t>
  </si>
  <si>
    <t>小柴达木湖</t>
  </si>
  <si>
    <t>小柴达木湖又称小柴旦湖，位于青海省海西蒙古族藏族自治州的小柴旦交通枢纽东侧，面积约为69.82平方千米，属于青藏高原。它的一级流域为内流区诸河，二级流域为柴达木内流区。</t>
  </si>
  <si>
    <t>10001,10002,12820</t>
  </si>
  <si>
    <t>尕海湖</t>
  </si>
  <si>
    <t>尕海是距德令哈市30公里左右的一处咸水湖，是柴达木盆地的重要湿地。一种看似不起眼的小虫子——卤虫（又称丰年虫），让尕海湖不时出现在人们的视线中</t>
  </si>
  <si>
    <t>10001,10002,12821</t>
  </si>
  <si>
    <t>巴音河</t>
  </si>
  <si>
    <t>巴音河蒙古语意为“幸福的河”。巴音河纵贯德令哈市区，是境內最大的河流，被称之为德令哈市的“母亲河”。她源出祁连山系哈尔拜山南坡，流经泽令沟、尕海、戈壁等地，最后注入克鲁克湖，全程200余公里</t>
  </si>
  <si>
    <t>10001,10002,12822</t>
  </si>
  <si>
    <t>卓尔山</t>
  </si>
  <si>
    <t>卓尔山坐落在海北州祁连县县城东北侧，八宝河北岸，与藏区神山阿咪东索（牛心山）隔河相望，是祁连县内最著名的景点之一。</t>
  </si>
  <si>
    <t>10001,10002,12823</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</si>
  <si>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</si>
  <si>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</si>
  <si>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10001,10002,12824</t>
  </si>
  <si>
    <t>青海湖鸟岛</t>
  </si>
  <si>
    <t>位于青海湖西部环湖西路边，分为一大一小两座岛，大的名叫海西皮岛，小的叫海西山，因在鸟类产卵期间遍布鸟蛋也称蛋岛。</t>
  </si>
  <si>
    <t>10001,10002,12825</t>
  </si>
  <si>
    <t>青海湖沙岛</t>
  </si>
  <si>
    <t>位于青海湖东北部，是延伸进入青海湖中的一片巨大沙丘地带。这一片沙丘面积很大，眼望过去一片沙漠风光，沙漠的尽头则是蔚蓝浩瀚的青海湖，景观独特壮丽。</t>
  </si>
  <si>
    <t>10001,10002,12826</t>
  </si>
  <si>
    <t>原子城景区</t>
  </si>
  <si>
    <t>位于青海湖东岸旁约20公里的金银滩草原上，是中国的第一个核武器研制基地，祖国的第一颗原子弹和第一颗氢弹都诞生于此。</t>
  </si>
  <si>
    <t>10001,10002,12827</t>
  </si>
  <si>
    <t>金沙湾旅游区</t>
  </si>
  <si>
    <t>在青海湖环湖东路约二十几公里处，有一片金黄色的沙丘群横亘在路的两侧，这一片小小的沙漠地带便是青海湖金沙湾。金沙湾附近的路旁开设了很多家小型的游乐园。</t>
  </si>
  <si>
    <t>10001,10002,12828</t>
  </si>
  <si>
    <t>金银滩草原</t>
  </si>
  <si>
    <t>金银滩草原位于青海海北藏族自治州海晏县西海镇西北侧，分为金滩和银滩，平均海拔3200米。得名金银滩草原主要是由于草原上河水两边一边开着白色小花，一边是黄色花朵，十分漂亮。</t>
  </si>
  <si>
    <t>10001,10002,12829</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</si>
  <si>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</si>
  <si>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</si>
  <si>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10001,10002,12830</t>
  </si>
  <si>
    <t>阿柔大寺</t>
  </si>
  <si>
    <t>阿柔大寺又称“阿力克大寺”，藏语称“阿柔县喜宏法洲”，位于祁连县八宝镇的东南21公里处，游客游玩祁连到门源等地时多会经过这里，进寺参观。</t>
  </si>
  <si>
    <t>10001,10002,12831</t>
  </si>
  <si>
    <t>祁连山草原</t>
  </si>
  <si>
    <t>祁连山草原――中国最美的六大草原之一。 　　祁连山草原，因“交融之美”，在中国国家地理杂志社与全国34家媒体联合举办的“中国最美的地方”评选活动中，被评为“中国最美六大草原”之一。</t>
  </si>
  <si>
    <t>10001,10002,12832</t>
  </si>
  <si>
    <t>坎布拉国家森林公园</t>
  </si>
  <si>
    <t>坎布拉国家森林公园位于青海黄南州尖扎县，距离西宁车程约110公里。景区以李家峡大坝形成的黄河水库为中心，水库碧绿清澈，周围都是红色陡峭的丹霞地貌峰林，非常壮观。</t>
  </si>
  <si>
    <t>10001,10002,12833</t>
  </si>
  <si>
    <t>隆务寺</t>
  </si>
  <si>
    <t>位于黄南州同仁县的县城西南侧，始建于元朝，是藏传佛教在安多藏区（青海甘肃一带）最著名的寺院之一，在这里的规模和地位仅次于塔尔寺及拉卜楞寺，是一处古老的藏传佛教大寺</t>
  </si>
  <si>
    <t>10001,10002,12834</t>
  </si>
  <si>
    <t>吾屯下寺</t>
  </si>
  <si>
    <t>吾屯下寺亦称“森格央下寺”．藏语称“格丹彭措曲林”，意为“具善圆满法洲”，吾屯下寺有大经堂、弥勒殿、护法殿各一座，茶房一院，建筑占地约80亩。</t>
  </si>
  <si>
    <t>10001,10002,12835</t>
  </si>
  <si>
    <t>黄南热贡艺术乡</t>
  </si>
  <si>
    <t>五屯艺术，是藏族佛教领域中的一个重要流派，是我省黄南藏族自治州同仁县五屯地区民间艺人在长达五、六个世纪的艺术实践中，共同创造出来的。</t>
  </si>
  <si>
    <t>10001,10002,12836</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</si>
  <si>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</si>
  <si>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</si>
  <si>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10001,10002,12837</t>
  </si>
  <si>
    <t>郭麻日寺</t>
  </si>
  <si>
    <t>郭麻日寺藏语全称“郭麻日噶尔噶丹彭措林”，意为“郭麻日具喜圆满洲”。该寺有大经堂、弥勒殿等建筑。郭麻日寺出名的是时轮塔，为安多藏区最大的佛塔。</t>
  </si>
  <si>
    <t>10001,10002,12838</t>
  </si>
  <si>
    <t>黄南泽库和日石经墙</t>
  </si>
  <si>
    <t>石经墙位于黄南州泽库县和日寺后山，距西宁352公里。石经墙高3米、厚2.5米、长200米，加上另外三堆石经，总长度近300米，全部用刻有经文的大小石板砌成。</t>
  </si>
  <si>
    <t>10001,10002,12839</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</si>
  <si>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</si>
  <si>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</si>
  <si>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10001,10002,12840</t>
  </si>
  <si>
    <t>丹霞十八峰</t>
  </si>
  <si>
    <t>丹霞十八峰位于坎布拉国家森林公园内，红色的丹霞地貌，十八座山峰连绵起伏。这里的丹霞地貌森林覆盖率很高</t>
  </si>
  <si>
    <t>10001,10002,12841</t>
  </si>
  <si>
    <t>麦秀国家森林公园</t>
  </si>
  <si>
    <t>麦秀国家森林公园是一个原始森林自然风景区。从隆务镇到泽库县的路上会经过森林公园，可以看看美丽的针叶林。区内群峰叠翠，林海苍茫，是一处幽静的避暑胜地。</t>
  </si>
  <si>
    <t>10001,10002,12842</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</si>
  <si>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</si>
  <si>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</si>
  <si>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10001,10002,12843</t>
  </si>
  <si>
    <t>阿尼玛卿雪山</t>
  </si>
  <si>
    <t>阿尼玛卿雪山又称玛积雪山或玛卿岗日，位于果洛州玛沁县西北部。阿尼玛卿山是黄河源头最大的山，长约28公里，宽10公里。</t>
  </si>
  <si>
    <t>10001,10002,12844</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</si>
  <si>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</si>
  <si>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</si>
  <si>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10001,10002,12845</t>
  </si>
  <si>
    <t>巴颜喀拉山</t>
  </si>
  <si>
    <t>巴颜喀拉山位于青海中部偏南，为昆仑山脉南支，西接可可西里山，东连岷山和邛峡山。这里是长江与黄河源流区的分水岭，北麓的约古宗列渠是黄河源头所在，南麓是长江北源所在。</t>
  </si>
  <si>
    <t>10001,10002,12846</t>
  </si>
  <si>
    <t>鄂陵湖</t>
  </si>
  <si>
    <t>鄂陵湖位于扎陵湖之东。鄂陵湖与扎陵湖的形状恰好相反，鄂陵湖东西窄、南北长，犹如一个很大的宝葫芦。</t>
  </si>
  <si>
    <t>10001,10002,12847</t>
  </si>
  <si>
    <t>扎陵湖</t>
  </si>
  <si>
    <t>黄河从卡日曲和约古宗列曲发源后，经星宿海流到这里，被巴颜郎玛山和错尔朵则山所阻，形成了黄河源头第一个巨大的湖泊——扎陵湖。</t>
  </si>
  <si>
    <t>10001,10002,12848</t>
  </si>
  <si>
    <t>拉加寺</t>
  </si>
  <si>
    <t>拉加寺位于青海玛沁县东北部黄河北岸的拉加乡阿尼群贡山下，座东向西，面临黄河，前有1986年建成的黄河大桥可通西岸。这里地处峡谷，海拔低，气候潮湿，沿岸多为良田，自然风光秀丽迷人。</t>
  </si>
  <si>
    <t>10001,10002,12849</t>
  </si>
  <si>
    <t>白玉达唐寺</t>
  </si>
  <si>
    <t>青海白玉达唐寺，全称为“白玉达唐显密讲修法轮繁荣洲”，是一座古老的藏传佛教宁玛派寺庙，位于距白玉八大修行部圣地——东方年宝玉则神山约40公里处。其地为海拔3780米左右的高原。</t>
  </si>
  <si>
    <t>10001,10002,12850</t>
  </si>
  <si>
    <t>康赛寺</t>
  </si>
  <si>
    <t>位于久治县城以南沿青川公路7公里，在今康赛乡沙柯河西岸的宁友地方，与宁友觉囊寺南侧。寺院全称为“宁友具喜法轮洲”，信奉格鲁派</t>
  </si>
  <si>
    <t>10001,10002,12851</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</si>
  <si>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</si>
  <si>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</si>
  <si>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10001,10002,12852</t>
  </si>
  <si>
    <t>可可西里自然保护区</t>
  </si>
  <si>
    <t>藏语称该地区为“阿钦公加”。是目前世界上原始生态环境保存最完美的地区之一，也是目前中国建成的面积最大、海拔最高、野生动物资源最为丰富的自然保护区之一。</t>
  </si>
  <si>
    <t>10001,10002,12853</t>
  </si>
  <si>
    <t>唐蕃古道</t>
  </si>
  <si>
    <t>唐蕃古道就是唐朝和吐蕃之间的交通大道，是我国古代历史上一条非常著名的道路，也是唐代以来中原内地去往青海、西藏乃至尼泊尔、印度等国的必经之路。</t>
  </si>
  <si>
    <t>10001,10002,12854</t>
  </si>
  <si>
    <t>文成公主庙</t>
  </si>
  <si>
    <t>文成公主庙，又称大旦如来佛堂，坐落在结古镇以南的白纳沟，海拔3700多米。大旦如来佛堂面积有80多平方米，高13米，依岩崖修建而成。</t>
  </si>
  <si>
    <t>10001,10002,12855</t>
  </si>
  <si>
    <t>结古寺</t>
  </si>
  <si>
    <t>结古寺藏语称“结古顿珠椤”，意为“结古义成洲”。结古寺以建筑宏伟、寺僧众多、文物丰富、多名僧高徒在我国藏区闻名遐迩。</t>
  </si>
  <si>
    <t>10001,10002,12856</t>
  </si>
  <si>
    <t>三江源自然保护区</t>
  </si>
  <si>
    <t>三江源地区位于青海省南部，西南部与西藏自治区接壤，东部与四川省毗邻，北部与青海省格尔木市、都兰县相接。三江源保护区的总面积为31.6万多平方公里，占青海省土地总面积的32.7%</t>
  </si>
  <si>
    <t>10001,10002,12857</t>
  </si>
  <si>
    <t>当卡寺</t>
  </si>
  <si>
    <t>当卡寺位于扎增大赛山腰间，倚山而建，势如观音静息状，下以八龙盘据之态，庄严神圣，属噶玛噶举派寺院</t>
  </si>
  <si>
    <t>10001,10002,12858</t>
  </si>
  <si>
    <t>尕尔寺</t>
  </si>
  <si>
    <t>尕尔寺是一座直贡噶举派的寺院，坐落于一座海拔3700多米的高山上，分为上寺和下寺。山的北面全是奇峰怪崖、寒风料峭，但南边却是略有坡度、温暖向阳。</t>
  </si>
  <si>
    <t>10001,10002,12859</t>
  </si>
  <si>
    <t>新寨玛尼城（嘉那玛尼堆）</t>
  </si>
  <si>
    <t>新寨玛尼城建于公元1715年，奠基人为结古寺的一世嘉那活佛宗求帕文，所以也称为“嘉那玛尼堆”。玛尼堆藏语称“多崩”，意为“10万经石”。</t>
  </si>
  <si>
    <t>10001,10002,12860</t>
  </si>
  <si>
    <t>长江源头</t>
  </si>
  <si>
    <t>长江全长6380公里，是世界第三大河，它的源头就是位于青海省南部唐古拉山脉主峰格拉丹东大冰峰。1979年发现长江的正源是沱沱河。</t>
  </si>
  <si>
    <t>10001,10002,12861</t>
  </si>
  <si>
    <t>勒巴沟岩画</t>
  </si>
  <si>
    <t>勒巴沟岩画位于玉树州境内的通天河畔。沿着通天河畔的一条山径来到这里，会让你同时体会到通天河的喧嚣和勒巴沟岩画的静谧、神圣。</t>
  </si>
  <si>
    <t>10001,10002,12862</t>
  </si>
  <si>
    <t>台北故宫博物院</t>
  </si>
  <si>
    <t>台湾博物院集中华文物之大成，收藏各类文物珍宝约65万件，素有“北京故宫看建筑，台北故宫看文物”的说法</t>
  </si>
  <si>
    <t>10001,10002,12863</t>
  </si>
  <si>
    <t>台北101大楼</t>
  </si>
  <si>
    <t>台北101大楼曾是世界第一高楼，集办公、观景台和购物中心于一体，是台北的地标性建筑</t>
  </si>
  <si>
    <t>10001,10002,12864</t>
  </si>
  <si>
    <t>西门町</t>
  </si>
  <si>
    <t>西门町被称为台北“原宿”，“哈日族”的天堂，是台北国际化程度最高的商圈，这里有台北第一条商业步行街，各种日本书籍、唱片、服饰与日本同步流行，成为青少年次文化的代表、国际观光背包客造访之地</t>
  </si>
  <si>
    <t>10001,10002,12865</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</si>
  <si>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</si>
  <si>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</si>
  <si>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10001,10002,12866</t>
  </si>
  <si>
    <t>中正纪念堂</t>
  </si>
  <si>
    <t>中正纪念堂位于台北市中心，以中国庭园为主要设计，窗棱古典而幽雅，建筑则以蓝、白二色搭配相和，有着自由、平等的寓意。</t>
  </si>
  <si>
    <t>10001,10002,12867</t>
  </si>
  <si>
    <t>国父纪念馆</t>
  </si>
  <si>
    <t>国父纪念馆位于台北市中心，是孙中山先生纪念馆。开馆初期，主要展出孙中山革命史迹相关文物，时至今日，多用于文艺表演或颁奖典礼，是台湾最大型表演场地。</t>
  </si>
  <si>
    <t>10001,10002,12868</t>
  </si>
  <si>
    <t>士林官邸</t>
  </si>
  <si>
    <t>士林官邸是蒋介石在台湾住的时间最长的行馆，背有福山倚靠，又紧邻中山北路，可快速抵达总统府，现在士林官邸已改为台北市的生态公园，是市民亲近绿地和休闲的好去处。</t>
  </si>
  <si>
    <t>10001,10002,12869</t>
  </si>
  <si>
    <t>总统府</t>
  </si>
  <si>
    <t>总统府位于台北市中正区，是台湾最高权力中心，日据时代为日本总督府，建筑风格属于后文艺复兴风格，红色大楼庄严肃穆，非常显眼。</t>
  </si>
  <si>
    <t>10001,10002,12870</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</si>
  <si>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</si>
  <si>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</si>
  <si>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10001,10002,12871</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</si>
  <si>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</si>
  <si>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</si>
  <si>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10001,10002,12872</t>
  </si>
  <si>
    <t>九份</t>
  </si>
  <si>
    <t>九份环山面海，拥有变化多端的山海美景，保有纯朴的旧日生活风貌。九份栉次鳞比的房屋顺应山势，狭窄的街道和陡直的石阶，高高低低，弯弯曲曲，行走时，感觉像是走在屋顶上</t>
  </si>
  <si>
    <t>10001,10002,12873</t>
  </si>
  <si>
    <t>十分小镇</t>
  </si>
  <si>
    <t>十分，旧称“十分寮”，新北市平溪乡一个小村落，位于台铁平溪线中段。随着《那些年》的热播，平溪线人气越来越高</t>
  </si>
  <si>
    <t>10001,10002,12874</t>
  </si>
  <si>
    <t>野柳地质公园</t>
  </si>
  <si>
    <t>野柳地质公园是一块突出于北海岸的狭长海岬，经千百万年侵蚀、风化，逐渐形成规模庞大、奇石遍布、造型各异、世界罕见的地质奇观，让全长1.7公里的海岬，成为台湾最负盛名的地质公园</t>
  </si>
  <si>
    <t>10001,10002,12875</t>
  </si>
  <si>
    <t>淡水老街</t>
  </si>
  <si>
    <t>淡水老街位于台湾新北市淡水区，一般所说的“淡水老街”，是指淡水镇中正路一带，含其周围邻街——三民街、重建街、真理街、清水街一带</t>
  </si>
  <si>
    <t>10001,10002,12876</t>
  </si>
  <si>
    <t>猴硐</t>
  </si>
  <si>
    <t>猴硐原名猴洞，因附近有猿猴出没而得名，但现在吸引游客的，却是这里聚集的喵星人。猴硐是原汁原味的山间小城，以铁道为界分为采矿场旧址和猫村</t>
  </si>
  <si>
    <t>10001,10002,12877</t>
  </si>
  <si>
    <t>红毛城</t>
  </si>
  <si>
    <t>红毛城古迹区广义指红毛城主楼、英领事馆及南城门等三处建筑，是淡水最具历史意义的建筑，也是台湾一级古迹</t>
  </si>
  <si>
    <t>10001,10002,12878</t>
  </si>
  <si>
    <t>金瓜石</t>
  </si>
  <si>
    <t>金瓜石是位于台湾本岛东北部的一个聚落，行政上隶属新北市瑞芳区，地处雪山山脉北侧支棱与东北角海岸间。金瓜石与九份地缘相近，早期也同为重要矿区，故一般合称“金九地区”</t>
  </si>
  <si>
    <t>10001,10002,12879</t>
  </si>
  <si>
    <t>平溪老街</t>
  </si>
  <si>
    <t>平溪老街位于新北市平溪乡平溪村，这里保留传统长条街屋，朝街一面开着各色杂货铺、礼品店或小吃店</t>
  </si>
  <si>
    <t>10001,10002,12880</t>
  </si>
  <si>
    <t>小白宫</t>
  </si>
  <si>
    <t>淡水海关税务司官邸，俗称为小白宫，是炮台埔系列洋楼建筑中，最早建盖的，于1997年2月1日经古迹评鉴审议会议评定小白宫为三級古迹</t>
  </si>
  <si>
    <t>10001,10002,12881</t>
  </si>
  <si>
    <t>黄金瀑布</t>
  </si>
  <si>
    <t>黄金瀑布位于金瓜石往水湳洞的公路边，一般瀑布是水流行进间因地势落差而造成，黄金瀑布却是地下伏流涌出地面，前后都见不到溪流</t>
  </si>
  <si>
    <t>10001,10002,12882</t>
  </si>
  <si>
    <t>慈湖纪念雕塑园</t>
  </si>
  <si>
    <t>台湾桃园县大溪镇的慈湖，很像蒋介石在浙江的老家，故他将生前的行宫和生后的陵园都选在此处。蒋经国死后，也奉厝于此，紧邻慈湖</t>
  </si>
  <si>
    <t>10001,10002,12883</t>
  </si>
  <si>
    <t>大溪老街</t>
  </si>
  <si>
    <t>日据时期，为执行都市计划，便将和平路、中山路上部份建筑拆除，而商家则以繁複华丽的浮雕图案，呈现巴洛克风情</t>
  </si>
  <si>
    <t>10001,10002,12884</t>
  </si>
  <si>
    <t>巧克力共和国</t>
  </si>
  <si>
    <t>位于桃园的巧克力共和国，是东南亚地区第一座巧克力博物馆，更是名副其实的巧克力国度</t>
  </si>
  <si>
    <t>10001,10002,12885</t>
  </si>
  <si>
    <t>角板山公园</t>
  </si>
  <si>
    <t>角板山公园又称为复兴公园，位在桃园角板山的西南侧，四周环绕著山峦与溪谷。园区内有许多枫树，每到秋季时分层层枫红互相辉映，彷彿是一片片的艳红火海</t>
  </si>
  <si>
    <t>10001,10002,12886</t>
  </si>
  <si>
    <t>小乌来风景特定区</t>
  </si>
  <si>
    <t>小乌来风景特定区位于复兴乡区内，「乌来」在泰雅族的母语中代表著温暖泉水的意思，小乌来风景特定区瀑布风景区旁有一四层赏瀑台可供游客欣赏</t>
  </si>
  <si>
    <t>10001,10002,12887</t>
  </si>
  <si>
    <t>白沙岬灯塔</t>
  </si>
  <si>
    <t>位于桃园观音乡的白沙岬灯塔是全台湾最西边的灯塔，也是台湾第二高的灯塔，创建于日治时期西元1899年，工程历经三年竣工，曾经获选为”台湾历史建筑百景“</t>
  </si>
  <si>
    <t>10001,10002,12888</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</si>
  <si>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</si>
  <si>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</si>
  <si>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10001,10002,12889</t>
  </si>
  <si>
    <t>永安海滨公园</t>
  </si>
  <si>
    <t>永安海滨公园属桃园县新屋乡，位于社子溪的出海口，与永安渔港以观海桥隔岸相连，占地8公顷左右，是桃园沿海一处看海、拾贝、悠游、戏水的好去处</t>
  </si>
  <si>
    <t>10001,10002,12890</t>
  </si>
  <si>
    <t>达观山</t>
  </si>
  <si>
    <t>达观山原名拉拉山，这裡的林相富丰，来此可以欣赏这些巨大的神木林立，除此之外，每逢深秋，园内变色植物由绿转红，诗情画意的氛围，更令人沉醉其中</t>
  </si>
  <si>
    <t>10001,10002,12891</t>
  </si>
  <si>
    <t>大艽芎古道</t>
  </si>
  <si>
    <t>大艽芎古道位在桃园县大溪的大艽宫旁，是一条保存完整石阶步道，早期是大溪通往复兴乡的主要道路，后因北横公路及百吉隧道开通逐渐丧失功能而没落</t>
  </si>
  <si>
    <t>10001,10002,12892</t>
  </si>
  <si>
    <t>高美湿地</t>
  </si>
  <si>
    <t>高美湿地位于台中，面积不大，同时拥有泥质、沙质滩地，潮溪、草泽等多种生态栖息地，这里生物多样，每年冬天大量候鸟南渡至此避寒过冬，是高美湿地胜景之一</t>
  </si>
  <si>
    <t>10001,10002,12893</t>
  </si>
  <si>
    <t>路思义教堂</t>
  </si>
  <si>
    <t>路思义教堂是一座位于台中市东海大学的基督教礼拜堂，为东海大学的校园象征，西接教学区，东接宿舍区</t>
  </si>
  <si>
    <t>10001,10002,12894</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</si>
  <si>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</si>
  <si>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</si>
  <si>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10001,10002,12895</t>
  </si>
  <si>
    <t>一中街</t>
  </si>
  <si>
    <t>一中街位于台中市北区，紧邻中友百货、台中第一中学与国立台中科技大学。这里除了观光客，以当地学生为主，商品充满年轻气息</t>
  </si>
  <si>
    <t>10001,10002,12896</t>
  </si>
  <si>
    <t>镇澜宫</t>
  </si>
  <si>
    <t>镇澜宫最早建于雍正年间，因妈祖娘娘能够镇海安澜，故名镇澜宫。1934年，附近的清水、后里发生大地震，伤亡惨重，但是大甲地区却安然无恙，民众更加感念妈祖娘娘保佑</t>
  </si>
  <si>
    <t>10001,10002,12897</t>
  </si>
  <si>
    <t>武陵农场</t>
  </si>
  <si>
    <t>武陵农场位于雪霸国家公园内，四周高山巍峨、溪流蜿蜒、峡谷深邃、植被茂盛。随着四季更迭，以春花、夏果、秋枫、冬雪展现出迥异情调，赢得“台湾九寨沟”的美</t>
  </si>
  <si>
    <t>10001,10002,12898</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</si>
  <si>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</si>
  <si>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</si>
  <si>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10001,10002,12899</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</si>
  <si>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</si>
  <si>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</si>
  <si>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10001,10002,12900</t>
  </si>
  <si>
    <t>纸箱王创意园区</t>
  </si>
  <si>
    <t>纸箱王创意园区位于台中市北屯区廍子里廍子巷，园区大致上分为纸爱玩商店、手工香皂屋、知竹有鱼、采屋捏塑DIY、纸箱王主题餐厅和天染工坊等6个主题区</t>
  </si>
  <si>
    <t>10001,10002,12901</t>
  </si>
  <si>
    <t>月眉天马牧场</t>
  </si>
  <si>
    <t>“月眉天马牧场”是以动物农场为主题的园区，园区里有好多可爱的“草泥马”羊驼，是亲子同乐的好去处</t>
  </si>
  <si>
    <t>10001,10002,12902</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</si>
  <si>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</si>
  <si>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</si>
  <si>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10001,10002,12903</t>
  </si>
  <si>
    <t>安平古堡</t>
  </si>
  <si>
    <t>安平古堡位于台南，又称奥伦治城、热兰遮城、安平城、台湾城，是台湾地区最古老的城堡。每到黄昏落日景色优美，“安平夕照”也被誉为台湾八景之一</t>
  </si>
  <si>
    <t>10001,10002,12904</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</si>
  <si>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</si>
  <si>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</si>
  <si>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10001,10002,12905</t>
  </si>
  <si>
    <t>台南孔庙</t>
  </si>
  <si>
    <t>台南孔庙是全台最早的文庙，建于1665年。300多年来，孔庙历经数次重大整修，是台湾最壮观的孔庙，已被列为一级古迹。来这里参观的除了游客之外，多数都是学生，祈求自己学业顺利</t>
  </si>
  <si>
    <t>10001,10002,12906</t>
  </si>
  <si>
    <t>安平老街</t>
  </si>
  <si>
    <t>安平老街又叫延平老街，在安平古堡东侧，是300年前荷兰人在安平所建的第一条街道，又称“台湾第一街”</t>
  </si>
  <si>
    <t>10001,10002,12907</t>
  </si>
  <si>
    <t>延平郡王祠</t>
  </si>
  <si>
    <t>延平郡王祠位于台湾台南市中西区，祠内奉祀郑成功及其部将，为清治时期最早的官祀郑成功纪念祠。建筑分为照壁、供奉郑成功的正殿、崇祀太妃与宁靖王的后殿以及东西庑</t>
  </si>
  <si>
    <t>10001,10002,12908</t>
  </si>
  <si>
    <t>七股盐山</t>
  </si>
  <si>
    <t>台南地区全年度除梅雨季外全年少雨，尤其是冬季，使得台南地区成为晒盐的极佳地带。七股盐场是台湾史上最大规模的晒盐场，目前已改为休闲旅游的观光盐场</t>
  </si>
  <si>
    <t>10001,10002,12909</t>
  </si>
  <si>
    <t>安平观夕平台</t>
  </si>
  <si>
    <t>安平夕阳是台湾八景之一，每年吸引不少游客特别前来造访。台南政府建设了“观夕平台”，提供游客更好的观赏品质。到观夕平台，白天可听涛声，黄昏可赏夕阳，晚间可观星辰</t>
  </si>
  <si>
    <t>10001,10002,12910</t>
  </si>
  <si>
    <t>亿载金城</t>
  </si>
  <si>
    <t>二鲲身炮台，旧称安平大炮台，因入口城门上方有沈葆祯题额“亿载金城”，故俗称亿载金城。该炮台是台湾第一座现代西洋式炮台，由法国人帛尔陀设计并兴建完成</t>
  </si>
  <si>
    <t>10001,10002,12911</t>
  </si>
  <si>
    <t>大天后宫</t>
  </si>
  <si>
    <t>大天后宫俗称台南妈祖庙，建于清康熙23年（公元1684年），原为明宁靖王府邸，琅率军平定台湾后将功劳归于妈祖，将这里扩建为宏大的妈祖庙。天后宫历经了数次整修，被列为台湾地区第一级古迹</t>
  </si>
  <si>
    <t>10001,10002,12912</t>
  </si>
  <si>
    <t>驳二艺术特区</t>
  </si>
  <si>
    <t>驳二艺术特区位于高雄市爱河河畔，毗邻高雄港。“驳二”指第二号接驳码头，原本是用于存放鱼粉和糖的港口仓库，2000年高雄政府对其进行改建，形成了高雄市知名的艺术展示区</t>
  </si>
  <si>
    <t>10001,10002,12913</t>
  </si>
  <si>
    <t>西子湾风景区</t>
  </si>
  <si>
    <t>西子湾风景区位于高雄市西侧，距市中心约20分钟车程，毗邻高雄港。南与旗津半岛隔海相望，北倚万寿山，以拥有碧海金沙的海水浴场、绚美的夕阳海景和天然礁石而闻名</t>
  </si>
  <si>
    <t>10001,10002,12914</t>
  </si>
  <si>
    <t>六合夜市</t>
  </si>
  <si>
    <t>六合夜市位于六合二路上，靠近高雄捷运美丽岛站，沿中山一路直行至六合二路左转就是。这里白天车水马龙，入夜后摇身一变，成了人声鼎沸热闹非凡的夜市</t>
  </si>
  <si>
    <t>10001,10002,12915</t>
  </si>
  <si>
    <t>打狗英国领事馆</t>
  </si>
  <si>
    <t>打狗英国领事馆坐落在西子湾上，打狗一词来自于高雄盛产竹子 “Takow”（平埔族语）的汉语发音，日治初期，日本人认为“打狗”这个地名不雅，便改为“高雄”，日语“高雄”发音为“taka-o”，与“打狗”之音相近</t>
  </si>
  <si>
    <t>10001,10002,12916</t>
  </si>
  <si>
    <t>爱河</t>
  </si>
  <si>
    <t>爱河位于台湾高雄市内，流经高雄市中心后自高雄港出海，沿岸到港口一带分布不少观光景点，尤其以河岸夜景著名，是高雄最重要的观光区域。再加上“爱河”这个名字，更成为了情侣约会的胜地</t>
  </si>
  <si>
    <t>10001,10002,12917</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</si>
  <si>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</si>
  <si>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</si>
  <si>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10001,10002,12918</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</si>
  <si>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</si>
  <si>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</si>
  <si>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10001,10002,12919</t>
  </si>
  <si>
    <t>高雄85大楼</t>
  </si>
  <si>
    <t>高雄85大楼又称东帝士85国际广场、东帝士建台大楼、TC Tower，位于台湾高雄市苓雅区，紧邻高雄港和新光码头，是南台湾最高的摩天大楼</t>
  </si>
  <si>
    <t>10001,10002,12920</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</si>
  <si>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</si>
  <si>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</si>
  <si>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10001,10002,12921</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</si>
  <si>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</si>
  <si>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</si>
  <si>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10001,10002,12922</t>
  </si>
  <si>
    <t>和平岛滨海公园</t>
  </si>
  <si>
    <t>和平岛滨海公园初期原为军事要塞管制区，和平岛滨海公园于1989年开放为观光风景区，和平岛滨海公园岛上奇岩异石林立，海岸海蚀地形景观奇特</t>
  </si>
  <si>
    <t>10001,10002,12923</t>
  </si>
  <si>
    <t>基隆屿</t>
  </si>
  <si>
    <t>没有住民的基隆屿为一美丽的火山岛，四周皆为峭壁，几无平地，岛上游憩设施以步道和凉亭为主，珍贵的火成岩地质景观，和精采的原生植物为其特色</t>
  </si>
  <si>
    <t>10001,10002,12924</t>
  </si>
  <si>
    <t>奠济宫</t>
  </si>
  <si>
    <t>奠济宫建于公元1873年，迄今已有100多年的历史，是名副其实的百年古剎。奠济宫供奉的是开漳圣王，是唐朝的陈元光将军，开漳圣王是河南人，在公元686年奉命平定闽粤有功，因此死后封为开漳圣王</t>
  </si>
  <si>
    <t>10001,10002,12925</t>
  </si>
  <si>
    <t>八斗子渔港</t>
  </si>
  <si>
    <t>八斗子渔港建于民国64年，是北台湾最大的渔港，一旁的渔村，经常可见摊开石花菜以及一间间的“鱼寮”；这里是台湾有名的渔产加工厂，加工渔获包括小卷、丁香鱼、四破鱼、飞鱼卵等</t>
  </si>
  <si>
    <t>10001,10002,12926</t>
  </si>
  <si>
    <t>潮境公园</t>
  </si>
  <si>
    <t>公园靠近海巷，面积约为一公顷；之前本是垃圾集中地，后来经过整改，成为了一处观赏海景的绝佳去处，站在这里，远望基隆山、九份，看上去非常的清晰，全面，很是惬意</t>
  </si>
  <si>
    <t>10001,10002,12927</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</si>
  <si>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</si>
  <si>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</si>
  <si>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10001,10002,12928</t>
  </si>
  <si>
    <t>仙洞岩</t>
  </si>
  <si>
    <t>仙洞岩位于基隆西北方中正区的仙洞里，相传有仙人在此修道而登天，所以名为仙洞。是一处天然的海蚀洞，海水即在洞旁，今因海岸上升缘故，与海已相距10多公尺</t>
  </si>
  <si>
    <t>10001,10002,12929</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</si>
  <si>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</si>
  <si>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</si>
  <si>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10001,10002,12930</t>
  </si>
  <si>
    <t>月眉山灵泉禅寺</t>
  </si>
  <si>
    <t>现在这座禅寺被基隆是当局列为历史建筑，各种大堂、宝塔都有着百年历史，而且这里的建筑风格别样，中西结合南洋市建筑。而且禅寺当中也设有佛学院，每年都吸引着很多学生来此静修</t>
  </si>
  <si>
    <t>10001,10002,12931</t>
  </si>
  <si>
    <t>主普坛</t>
  </si>
  <si>
    <t>主普坛最早时是位于新石街，后来政府决定将其改迁到中正公园内；后来这里便演变为基隆最为重要的民俗祭奠场所</t>
  </si>
  <si>
    <t>10001,10002,12932</t>
  </si>
  <si>
    <t>内湾小镇</t>
  </si>
  <si>
    <t>内湾小镇，又名内湾老街，曾经是运输林木及矿产的主要道路，50年代热闹非凡，然而随着林业及矿业的产业没落，内湾的盛况也由嘈杂归于平静</t>
  </si>
  <si>
    <t>10001,10002,12933</t>
  </si>
  <si>
    <t>大霸尖山</t>
  </si>
  <si>
    <t>大霸尖山属于台湾的雪山山脉，在著名的台湾百岳之中，大霸尖山与中央尖山、达芬尖山合称“三尖”，目前大霸尖山和雪山属于雪霸国家公园</t>
  </si>
  <si>
    <t>10001,10002,12934</t>
  </si>
  <si>
    <t>司马库斯部落</t>
  </si>
  <si>
    <t>来到司马库斯越岭主要目的在于探访台湾排名第三大的“神木”，其树种为红桧，树高约35公尺、树围约20.5公尺，形状类似烛台且须20人左右才可将神木环抱，树龄约2500年</t>
  </si>
  <si>
    <t>10001,10002,12935</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</si>
  <si>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</si>
  <si>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</si>
  <si>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10001,10002,12936</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</si>
  <si>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</si>
  <si>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</si>
  <si>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10001,10002,12937</t>
  </si>
  <si>
    <t>湖口老街</t>
  </si>
  <si>
    <t>老湖口以三元宫为中心，包含“街头”、“横街”与“新街”3条街，其中街头最早建立，新街建成时间最晚，大约在1920年，新街就是我们现在所称的湖口老街</t>
  </si>
  <si>
    <t>10001,10002,12938</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</si>
  <si>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</si>
  <si>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</si>
  <si>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10001,10002,12939</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</si>
  <si>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</si>
  <si>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</si>
  <si>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10001,10002,12940</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</si>
  <si>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</si>
  <si>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</si>
  <si>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10001,10002,12941</t>
  </si>
  <si>
    <t>南寮渔港</t>
  </si>
  <si>
    <t>新竹渔港位于新竹市西北郊海滨，本来是渔民谋生兴建的渔港，随著鱼源的枯竭，因而转变成休闲为主的港口。新竹近海鱼业产量丰富，四季皆有不同鱼群，更成为钓鱼发烧友的天堂</t>
  </si>
  <si>
    <t>10001,10002,12942</t>
  </si>
  <si>
    <t>布袋盐场</t>
  </si>
  <si>
    <t>台湾的西南海岸为一平直的沙崖，由于日照特长，这一条狭长的海岸线，遂形成一片特殊的盐田景观</t>
  </si>
  <si>
    <t>10001,10002,12943</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</si>
  <si>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</si>
  <si>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</si>
  <si>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10001,10002,12944</t>
  </si>
  <si>
    <t>布袋港</t>
  </si>
  <si>
    <t>布袋海域拥有丰沛的海洋资源，因为布袋本身为一个天然港湾，於是这样的地理位置，造就布袋港发展的良好环境，再加上紧邻的嘉南平原为腹地，使得布袋成为早期往返台、厦的重要商港</t>
  </si>
  <si>
    <t>10001,10002,12945</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</si>
  <si>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</si>
  <si>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</si>
  <si>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10001,10002,12946</t>
  </si>
  <si>
    <t>瑞里风景区燕子崖</t>
  </si>
  <si>
    <t>燕子崖、千年蝙蝠洞与青年岭都位于同一条步道上，为瑞里风景区内相当著名的旅游景点，入口在(166县道22.5K)处，步道全程好走，沿途一片鸟啭相伴</t>
  </si>
  <si>
    <t>10001,10002,12947</t>
  </si>
  <si>
    <t>云嘉南滨海风景区</t>
  </si>
  <si>
    <t>云嘉南滨海国家风景区之观光资源特色为：广阔之沙洲、湿地、潟湖等绿地海岸景观及其孕育的丰富生态资源，数千公顷之盐田及养殖渔塭</t>
  </si>
  <si>
    <t>10001,10002,12948</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</si>
  <si>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</si>
  <si>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</si>
  <si>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10001,10002,12949</t>
  </si>
  <si>
    <t>鳌鼓湿地</t>
  </si>
  <si>
    <t>鳌鼓湿地是隶属于台糖位在嘉义县东石乡的海埔新生地，广达一千馀公顷。境内可欣赏到各式各样的湿地景观，境内包括有潟湖、沙洲地、渔塭及木麻黄林所组成的生态空间</t>
  </si>
  <si>
    <t>10001,10002,12950</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</si>
  <si>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</si>
  <si>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</si>
  <si>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10001,10002,12951</t>
  </si>
  <si>
    <t>奋起湖老镇</t>
  </si>
  <si>
    <t>奋起湖是阿里山森林铁路的其中一站，山城小镇有无数怀旧的故事，老街、便当、铁道，到处都有沧桑历史；而南北两侧的步道不仅能登高望远，还能穿梭在杉林中，纯朴空气叫人流连忘返</t>
  </si>
  <si>
    <t>10001,10002,12952</t>
  </si>
  <si>
    <t>哈素海</t>
  </si>
  <si>
    <t>哈素海是天然湖泊，有“塞外西湖”之称。它位于呼和浩特西70公里的土默特左旗境内，水面面积32平方公里，水深2米左右，湖底杂草丛生，水质肥沃，盛产草、鲢、鲤、鲫、团头鲂、武昌鱼等鱼类及河虾蟹。 </t>
  </si>
  <si>
    <t>10001,10002,12953</t>
  </si>
  <si>
    <t>哈达门高原牧场</t>
  </si>
  <si>
    <t>哈达门高原牧场，位于魅力青城呼和浩特境内，呼和浩特—武川旧公路27公里处。景区集自然景观与民族特色文化主题于一体，是目前距呼和浩特市区最近的，以游牧文化为主题的游览胜地。</t>
  </si>
  <si>
    <t>10001,10002,12954</t>
  </si>
  <si>
    <t>昭君墓</t>
  </si>
  <si>
    <t>昭君墓位于呼和浩特南郊9公里处的大黑河畔。 昭君墓，蒙古语称特木尔乌尔琥，意为“铁垒”，始建于公元前的西汉时期，距今已有2000余年的悠久历史。</t>
  </si>
  <si>
    <t>10001,10002,12955</t>
  </si>
  <si>
    <t>五塔寺</t>
  </si>
  <si>
    <t>五塔寺位于内蒙古呼和浩特市旧城东南部，原名金刚座舍利宝塔。因塔座上有五座方形舍利塔，故名为五塔寺。</t>
  </si>
  <si>
    <t>10001,10002,12956</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</si>
  <si>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</si>
  <si>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</si>
  <si>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10001,10002,12957</t>
  </si>
  <si>
    <t>公主府</t>
  </si>
  <si>
    <t>公主府是呼和浩特市文物保护单位。位于呼和浩特市新城区。清康熙二十八年(1689)，康熙帝将其妹静宜公主嫁给喀尔喀蒙古土谢图汗长子葛勒旦多尔济，因公主酷爱归化城一带风光，乃建府于此。</t>
  </si>
  <si>
    <t>10001,10002,12958</t>
  </si>
  <si>
    <t>大召寺</t>
  </si>
  <si>
    <t>大召寺位于呼和浩特旧城南部。1580年建成，是呼和浩特最早兴建的喇嘛教寺院。由于召中供奉银制释迦牟尼像，所以当时也称银佛寺。</t>
  </si>
  <si>
    <t>10001,10002,12959</t>
  </si>
  <si>
    <t>内蒙古博物院</t>
  </si>
  <si>
    <t>内蒙古博物馆座落在自治区首府呼和浩特市中心，成立于1957年5月1日，是全区唯一的自治区级综合性博物馆，也是全国少数民族地区最早建立的博物馆。</t>
  </si>
  <si>
    <t>10001,10002,12960</t>
  </si>
  <si>
    <t>清水河老牛湾</t>
  </si>
  <si>
    <t>老牛湾，地处内蒙古清水河县单台子乡最南端，隔杨家川河与山西偏头关县黄龙池乡的楼圪蛋相望，隔黄河与准格尔旗魏家茆乡相望。</t>
  </si>
  <si>
    <t>10001,10002,12961</t>
  </si>
  <si>
    <t>清真大寺</t>
  </si>
  <si>
    <t>清真大寺位于呼和浩特市旧城通道南街东侧。清乾隆年间(1736—1795)，大批回族居民自新疆迁到呼和浩特，始建了这座规模宏大的礼拜寺。</t>
  </si>
  <si>
    <t>10001,10002,12962</t>
  </si>
  <si>
    <t>希拉穆仁草原</t>
  </si>
  <si>
    <t>希拉穆仁草原位于内蒙古自治区包头市达尔罕茂明安联合旗。希拉穆仁蒙古语意为“黄河”希拉穆仁草原旅游俗称“召河”，因在希拉穆仁河畔有一座清代喇嘛召庙“普会寺”而得名。</t>
  </si>
  <si>
    <t>10001,10002,12963</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</si>
  <si>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</si>
  <si>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</si>
  <si>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10001,10002,12964</t>
  </si>
  <si>
    <t>梅力更</t>
  </si>
  <si>
    <t>梅力更的蒙古语意思是“聪明智慧”。梅力更旅游区位于包头市九原区，坐落在乌拉山主峰大桦背南麓，距包头市25公里，南临110国道和包兰铁路。</t>
  </si>
  <si>
    <t>10001,10002,12965</t>
  </si>
  <si>
    <t>包头博物馆</t>
  </si>
  <si>
    <t>包头博物馆坐落在内蒙古包头市中心美丽的阿尔丁大街，友谊广场旁。博物馆总面积16000平方米，其中展厅7600平方米，是一座立足包头、涵盖内蒙古西部地区的综合性大型博物馆。</t>
  </si>
  <si>
    <t>10001,10002,12966</t>
  </si>
  <si>
    <t>五当召</t>
  </si>
  <si>
    <t>在包头市连绵起伏的大青山深处，有一座气势磅礴，规模宏大的藏式喇嘛庙，这就是国家重点文物保护单位、闻名遐迩的五当召。</t>
  </si>
  <si>
    <t>10001,10002,12967</t>
  </si>
  <si>
    <t>美岱召</t>
  </si>
  <si>
    <t>美岱召依山傍水，景色宜人，在建筑上更有独特的风格。它是仿中原汉式，融合蒙藏风格而建，是一座“城寺结合，人佛共居”的喇嘛庙。</t>
  </si>
  <si>
    <t>10001,10002,12968</t>
  </si>
  <si>
    <t>赛汗塔拉生态园</t>
  </si>
  <si>
    <t>赛汗塔拉，蒙语意为美丽的草原。赛汗塔拉生态园位于青山区东南部，总面积537公顷，其中林地150公顷，草地380公顷。</t>
  </si>
  <si>
    <t>10001,10002,12969</t>
  </si>
  <si>
    <t>春坤山</t>
  </si>
  <si>
    <t>春坤山位于九峰山北麓固阳县境内，距固阳县城56公里处，海拔２３４０米， 是包头市至高点。是内蒙古唯一一块高原草甸草场，生长着黄芪、奏艽，黄苓、柴胡等几十种野生药材，自然草种达三百多种。</t>
  </si>
  <si>
    <t>10001,10002,12970</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</si>
  <si>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</si>
  <si>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</si>
  <si>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10001,10002,12971</t>
  </si>
  <si>
    <t>九峰山</t>
  </si>
  <si>
    <t>土默特右旗九峰山自然保护区位于位于阴山山脉中段，包头市土默特右旗萨拉齐镇北约10公里处，因九座巍峨挺拔依次增高的山峰相连而得名，是大青山最奇秀的旅游胜地。</t>
  </si>
  <si>
    <t>10001,10002,12972</t>
  </si>
  <si>
    <t>胡杨岛</t>
  </si>
  <si>
    <t>胡杨岛又叫五小滩，是由黄河流经乌海段的五个小岛组成，总面积600亩。因其岛上生长着茂盛的胡杨树林，故名为“胡杨岛”。</t>
  </si>
  <si>
    <t>10001,10002,12973</t>
  </si>
  <si>
    <t>桌子山岩画</t>
  </si>
  <si>
    <t>桌子山岩画位于内蒙古乌海市境内。距今已有六七千年的历史，主峰海拔高度2149.4米。山脉主体呈南北走向，长约75公里，东与内蒙古鄂尔多斯高原接壤，西距穿越市区的黄河约2公里。</t>
  </si>
  <si>
    <t>10001,10002,12974</t>
  </si>
  <si>
    <t>甘德尔山奇峡谷，又称“一线天”。谷长250多米，两边奇锋耸立,尤如刀斧劈就一般，最窄处不过一两米左右。进谷百余米，有一巨石正巧夹于两壁之间，凌空盘踞，使人顿觉奇异，更给整个峡谷增添了一份神秘。</t>
  </si>
  <si>
    <t>10001,10002,12975</t>
  </si>
  <si>
    <t>乌海植物园</t>
  </si>
  <si>
    <t>乌海市植物园位于市区北部，是一处集育林、观赏、休闲、娱乐为一体的开放式城市园林。目前园容园貌初具规模，年接待游客30万人次。</t>
  </si>
  <si>
    <t>10001,10002,12976</t>
  </si>
  <si>
    <t>黄河景观</t>
  </si>
  <si>
    <t>黄河景观位于乌海市境内。黄河在此段地形复杂，呈现与其它地段异然不同的风貌。此处上游贺兰山与桌子山两山对峙，水流湍急，河中三岛并列，其中最大的岛上遍生胡杨树，故名胡杨岛。</t>
  </si>
  <si>
    <t>10001,10002,12977</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</si>
  <si>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</si>
  <si>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</si>
  <si>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10001,10002,12978</t>
  </si>
  <si>
    <t>乌兰布和沙漠</t>
  </si>
  <si>
    <t>乌兰布和大沙漠位于内蒙古乌海地区的乌兰布和大沙漠与黄河漠水相连,每当夕阳西下,鳞波闪闪,“长河落日”,“大漠孤烟”,构成一幅瑰丽多姿的塞上风景画。</t>
  </si>
  <si>
    <t>10001,10002,12979</t>
  </si>
  <si>
    <t>甘德尔山奇峡谷</t>
  </si>
  <si>
    <t>甘德尔山奇峡谷，又称“一线天”。谷长250多米，两边奇锋耸立,犹如刀斧劈就一般，最窄处不过一两米左右。</t>
  </si>
  <si>
    <t>10001,10002,12980</t>
  </si>
  <si>
    <t>地质奇观</t>
  </si>
  <si>
    <t>受燕山期和加里东期造山运动的影响，乌海地区从远古到现代十几个地质年代的地层均有分布和出露,构成了许多独特的自然景观。</t>
  </si>
  <si>
    <t>10001,10002,12981</t>
  </si>
  <si>
    <t>乌海科技馆</t>
  </si>
  <si>
    <t>乌海市科技馆占地45亩，建筑面积1.66万平方米，总投资8000万元，2006年3月动工兴建，2007年10底落成开放。</t>
  </si>
  <si>
    <t>10001,10002,12982</t>
  </si>
  <si>
    <t>乌兰布统</t>
  </si>
  <si>
    <t>美丽神奇的乌兰布统地处内蒙古自治区赤峰市克什克腾旗最南部，是蒙古高原向辽河平原的过渡带。这里因乌兰布统古战场而闻名世界，素有距北京最近最美的草原之称。</t>
  </si>
  <si>
    <t>10001,10002,12983</t>
  </si>
  <si>
    <t>马鞍山国家森林公园位于内蒙古自治区赤峰市喀喇沁旗锦山镇东南5公里处，属喀喇沁王府的家庙，距赤峰市区50公里，总面积24平方公里。辽代称此山为“马盂山”，因马盂（鸡冠壶）与马鞍山形似，又称“马鞍山”</t>
  </si>
  <si>
    <t>10001,10002,12984</t>
  </si>
  <si>
    <t>达里诺尔湖</t>
  </si>
  <si>
    <t>达里诺尔湖分布着被风化的玄武岩或花岗岩，是低浓度盐水湖。面积238.00平方公里，深度最大深度 13.00米,容积16.0亿立方立米。</t>
  </si>
  <si>
    <t>10001,10002,12985</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</si>
  <si>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</si>
  <si>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</si>
  <si>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10001,10002,12986</t>
  </si>
  <si>
    <t>贡格尔草原</t>
  </si>
  <si>
    <t>贡格尔草原位于克什克腾旗境内，是距离北京最近的内蒙古草原，融自然风光、蒙古族风情于一体。每到春天来临的时候，这里绿草如茵，草丛中各色各样的小野花，把一片大草原点缀得如诗如画。</t>
  </si>
  <si>
    <t>10001,10002,12987</t>
  </si>
  <si>
    <t>乌兰布统影视基地</t>
  </si>
  <si>
    <t>乌兰布统草原因清朝康熙皇帝曾在这里大败噶尔丹而闻名于世，清朝初年的乌兰布统一战，稳定了祖国北部边疆，奠定了清朝大一统江山的基础。</t>
  </si>
  <si>
    <t>10001,10002,12988</t>
  </si>
  <si>
    <t>阿斯哈图石林</t>
  </si>
  <si>
    <t>中国阿斯哈图石林，距离赤峰市西北部380公里处，位于赤峰市克什克腾旗北大山上，是克什克腾世界地质公园八大景区之一。</t>
  </si>
  <si>
    <t>10001,10002,12989</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</si>
  <si>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</si>
  <si>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</si>
  <si>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10001,10002,12990</t>
  </si>
  <si>
    <t>翁旗玉龙沙湖</t>
  </si>
  <si>
    <t>玉龙沙湖旅游区，蜚声海内外的“中华第一龙”就出土在这里。翁牛特是蒙语，为“诸王、神圣”之意，是蒙古部落的名称。</t>
  </si>
  <si>
    <t>10001,10002,12991</t>
  </si>
  <si>
    <t>勃隆克沙漠</t>
  </si>
  <si>
    <t>勃隆克沙漠旅游区位于内蒙古赤峰市翁牛特旗朝格温都苏木（乡），距赤峰市120公里，是距京津冀辽等省区最近的集沙漠、草原、奇山、怪石、湖泊、原始次生林于一体的旅游景区。</t>
  </si>
  <si>
    <t>10001,10002,12992</t>
  </si>
  <si>
    <t>大青沟</t>
  </si>
  <si>
    <t xml:space="preserve">大青沟在辽阔的科尔沁草原西部沙海里，位于科左后旗境内，距沈阳200公里，有一条长达24公里的沙漠大沟。 </t>
  </si>
  <si>
    <t>10001,10002,12993</t>
  </si>
  <si>
    <t>大乐林寺</t>
  </si>
  <si>
    <t>大乐林寺始建于1993年，全称为吉祥密乘大乐林寺，位于通辽市西拉木伦公园北侧。1997年，经内蒙古自治区人民政府批准，为喇嘛教依法活动场所。</t>
  </si>
  <si>
    <t>10001,10002,12994</t>
  </si>
  <si>
    <t>珠日河草原</t>
  </si>
  <si>
    <t>珠日河草原 蓝天白云相依，骏马羊群如梭,牧民的理想天堂就是这美丽的科尔沁草原中心地带——珠日河草原旅游区，距交通发达的通辽市101公里，隶属于通辽市旅游局。</t>
  </si>
  <si>
    <t>10001,10002,12995</t>
  </si>
  <si>
    <t>莫力庙</t>
  </si>
  <si>
    <t>莫力庙，始建于清代顺治年间，经清世祖福临御批拨款后由孝庄文皇后的哥哥达尔罕王主建，工程历时十年，于康熙初年建成。</t>
  </si>
  <si>
    <t>10001,10002,12996</t>
  </si>
  <si>
    <t>塔敏查干沙漠</t>
  </si>
  <si>
    <t>“塔敏查干沙漠”自奈曼旗东部伸入到库伦旗，曲折蛇行入科尔沁左翼后旗境内，号称“八百里瀚海”。(塔敏查干，蒙语，译为“魔鬼”或“地狱”)。</t>
  </si>
  <si>
    <t>10001,10002,12997</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</si>
  <si>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</si>
  <si>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</si>
  <si>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10001,10002,12998</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</si>
  <si>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</si>
  <si>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</si>
  <si>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10001,10002,12999</t>
  </si>
  <si>
    <t>鸿雁湖</t>
  </si>
  <si>
    <t>鸿雁湖旅游区位于霍林郭勒西南的三湖湿地保护区，占地26平方公里。这里气候宜人、景色优美，野生动植物种类繁多，每年春季成群的鸿雁等候鸟迁徙至此，与美丽辽阔的草原构成一幅秀美的画卷。</t>
  </si>
  <si>
    <t>10001,10002,13000</t>
  </si>
  <si>
    <t>阿古拉草原</t>
  </si>
  <si>
    <t>在科尔沁大草原腹地，保存着一块十分完整的原始草原――阿古拉草原旅游区，距通辽70公里，距大青沟100公里。蒙古族聚居比例达100%。</t>
  </si>
  <si>
    <t>10001,10002,13001</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</si>
  <si>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</si>
  <si>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</si>
  <si>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10001,10002,13002</t>
  </si>
  <si>
    <t>响沙湾</t>
  </si>
  <si>
    <t>响沙湾旅游区地处鄂尔多斯达拉特旗境内，距包头市以南50公里处，以沙漠景观和响沙奇观为主要特色，此外，还有沙湖、沙地绿洲、蒙古族风情等景观。</t>
  </si>
  <si>
    <t>10001,10002,13003</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</si>
  <si>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</si>
  <si>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</si>
  <si>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10001,10002,13004</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</si>
  <si>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</si>
  <si>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</si>
  <si>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10001,10002,13005</t>
  </si>
  <si>
    <t>巴图湾</t>
  </si>
  <si>
    <t xml:space="preserve">国家级水利风景区，国家AAA级景区——巴图湾生态旅游区位于内蒙古鄂尔多斯市最南端，与陕北高原相连。 </t>
  </si>
  <si>
    <t>10001,10002,13006</t>
  </si>
  <si>
    <t>鄂尔多斯草原</t>
  </si>
  <si>
    <t>鄂尔多斯草原旅游区，2004年8月开始运营，国家AAAA级旅游景区，位于内蒙古鄂尔多斯市杭锦旗锡尼镇西南9公里处，是内蒙古中西部接待规模最大的草原休闲度假目的地。</t>
  </si>
  <si>
    <t>10001,10002,13007</t>
  </si>
  <si>
    <t>鄂尔多斯博物馆</t>
  </si>
  <si>
    <t>鄂尔多斯博物馆（旧馆）是集鄂尔多斯地区历史与文化的收藏、陈列及研究于一体的综合性博物馆，始建于1963年。</t>
  </si>
  <si>
    <t>10001,10002,13008</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</si>
  <si>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</si>
  <si>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</si>
  <si>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10001,10002,13009</t>
  </si>
  <si>
    <t>响沙湾沙漠</t>
  </si>
  <si>
    <t>响沙湾在蒙语中被称为“布热芒哈”，意思是“带喇叭的沙丘”。它坐落在内蒙古达拉特旗境内库布其沙漠东端，北距草原钢城50公里，高大的沙丘呈月牙形状约有80多米高，横亘数公里。</t>
  </si>
  <si>
    <t>10001,10002,13010</t>
  </si>
  <si>
    <t>库布齐沙漠</t>
  </si>
  <si>
    <t>库布其沙漠也叫库布齐沙漠，库布其沙漠位于内蒙古鄂尔多斯高原北部,是中国第七大沙漠，地处库布其沙漠的东北部。</t>
  </si>
  <si>
    <t>10001,10002,13011</t>
  </si>
  <si>
    <t>夜鸣沙</t>
  </si>
  <si>
    <t>沿着驰名中外的"穿沙公路"（215省道）就可到达国家“AA”级景区夜鸣沙旅游区。这里是世界上最大的响沙带之一，它位于库布齐沙漠腹地。</t>
  </si>
  <si>
    <t>10001,10002,13012</t>
  </si>
  <si>
    <t>呼伦贝尔大草原</t>
  </si>
  <si>
    <t>这里是我国目前保存最完好的草原，水草丰美，有"牧草王国"之称。 它是一代天骄成吉思汗的出生地，同时这里也是中外闻名的旅游胜地。</t>
  </si>
  <si>
    <t>10001,10002,13013</t>
  </si>
  <si>
    <t>呼和诺尔草原</t>
  </si>
  <si>
    <t>呼和诺尔旅游景区始建于1983年，占地面积20平方公里，位于著名的呼伦贝尔草原腹地呼和诺尔湖畔，“呼和诺尔”蒙古语意为“蓝色的湖”。</t>
  </si>
  <si>
    <t>10001,10002,13014</t>
  </si>
  <si>
    <t>呼伦湖</t>
  </si>
  <si>
    <t xml:space="preserve">呼伦湖（英语：Hulun Lake），又名达赉湖（英语：Dalai Lake），位于中国内蒙古呼伦贝尔市，面积2339平方公里，是内蒙古第一大湖、中国第五大内湖，与贝尔湖为姊妹湖。 </t>
  </si>
  <si>
    <t>10001,10002,13015</t>
  </si>
  <si>
    <t>金帐汗</t>
  </si>
  <si>
    <t>金帐汗蒙古部落是呼伦贝尔唯一以游牧部落为景观的旅游景点，位于呼伦贝尔草原“中国第一曲水”的莫尔格勒河畔。</t>
  </si>
  <si>
    <t>10001,10002,13016</t>
  </si>
  <si>
    <t>满洲里口岸套娃景区</t>
  </si>
  <si>
    <t>满洲里套娃广场是满洲里标志性旅游景区，广场集中体现了满洲里中、俄、蒙三国交界地域特色和三国风情交融的特点。</t>
  </si>
  <si>
    <t>10001,10002,13017</t>
  </si>
  <si>
    <t>莫尔道嘎</t>
  </si>
  <si>
    <t>莫尔道嘎镇隶属于内蒙古自治区呼伦贝尔市额尔古纳市。辖第一～第十10个居委会。根据第五次人口普查数据：额尔古纳市总人口87829人，其中莫尔道嘎镇 24761人。</t>
  </si>
  <si>
    <t>10001,10002,13018</t>
  </si>
  <si>
    <t>海拉尔国家森林公园</t>
  </si>
  <si>
    <t>海拉尔国家森林公园（原海拉尔西山风景区），位于海拉尔区西山上，早在清代就因被列为呼伦贝尔八景之一，因沙埠古松而著名。</t>
  </si>
  <si>
    <t>10001,10002,13019</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</si>
  <si>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</si>
  <si>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</si>
  <si>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10001,10002,13020</t>
  </si>
  <si>
    <t>室韦</t>
  </si>
  <si>
    <t>室韦位于内蒙古自治区呼伦贝尔额尔古纳市境内，主要由室韦蒙古族发祥地区域和恩河俄罗斯民族村区域组成，是我国内蒙古自治区现行最北部的乡(镇)之一。</t>
  </si>
  <si>
    <t>10001,10002,13021</t>
  </si>
  <si>
    <t>国门</t>
  </si>
  <si>
    <t>呼伦贝尔满洲里国门景区位于满洲里市区西九公里处，占地面积13平方公里，包括国门、41号界碑、和平之门主体雕塑和满洲里历史浮雕、满洲里红色国际秘密交通线遗址、红色旅游展厅、火车头广场等</t>
  </si>
  <si>
    <t>10001,10002,13022</t>
  </si>
  <si>
    <t>乌梁素海</t>
  </si>
  <si>
    <t>乌梁素海位于内蒙古巴彦淖尔盟乌拉特前旗，是黄河改道形成的河迹湖，也是全球荒漠半荒漠地区极为少见的大型草原湖泊。</t>
  </si>
  <si>
    <t>10001,10002,13023</t>
  </si>
  <si>
    <t>甘其毛道口岸</t>
  </si>
  <si>
    <t>甘其毛道公路口岸位于巴彦淖尔市乌拉特中旗巴音杭盖苏木境内。口岸建设区总占地面积55.82公顷，距边境线2公里。</t>
  </si>
  <si>
    <t>10001,10002,13024</t>
  </si>
  <si>
    <t>大桦背</t>
  </si>
  <si>
    <t>大桦背位于内蒙古自治区河套平原乌拉特前旗巴音花镇境内。据说，大桦背是因山背面多生桦树而得名。又因其险峻与陕西华山相媲美，故又得“小华山”之名。</t>
  </si>
  <si>
    <t>10001,10002,13025</t>
  </si>
  <si>
    <t>慈云寺</t>
  </si>
  <si>
    <t>慈云寺位于内蒙古磴口四坝乡海于沿境内金堂庙学校北侧，始建于清康熙二十年（1681年）。请宁夏精于寺院建筑的僧人，用了近3年时间建成河套地区首座汉佛寺院，并命名为“慈云寺”。</t>
  </si>
  <si>
    <t>10001,10002,13026</t>
  </si>
  <si>
    <t>玛瑙湖</t>
  </si>
  <si>
    <t>玛瑙湖就在内蒙古的巴彦淖尔盟和阿拉普盟相毗邻的巴音戈壁滩上。这是一片宽阔玄武岩平凹地，在坦荡的平滩上，铺满了琳琅满目的玛瑙和碧玉。</t>
  </si>
  <si>
    <t>10001,10002,13027</t>
  </si>
  <si>
    <t>乌拉山</t>
  </si>
  <si>
    <t>乌拉山清代称牟那山。位于明安川之南，黄河之北，东起九原区昆都仑沟，西止巴彦淖尔盟乌拉特前旗西山嘴，全长70多公里，在包头市境内长34公里。</t>
  </si>
  <si>
    <t>10001,10002,13028</t>
  </si>
  <si>
    <t>常素庙</t>
  </si>
  <si>
    <t>常素庙，顾名思义，就是常年把斋吃素，不吃荤腥。常素庙，又名甘露寺，为汉式庙宇，砖木结构，四合头庙院。</t>
  </si>
  <si>
    <t>10001,10002,13029</t>
  </si>
  <si>
    <t>乌拉特草原</t>
  </si>
  <si>
    <t>巴彦淖尔市地形地貌大体分为三种类型：阴山山脉绵延东西，横亘在巴彦淖尔市腹地；阴山南麓是广阔的河套平原，阴山以北是辽阔的乌拉特草原。</t>
  </si>
  <si>
    <t>10001,10002,13030</t>
  </si>
  <si>
    <t>在乌拉特草原上，有两条近似乎行的长城向西北方向延伸，经考证，这两条长城是公元前102年汉武帝派光禄勋徐自为和路博德所建。</t>
  </si>
  <si>
    <t>10001,10002,13031</t>
  </si>
  <si>
    <t>五原誓师台</t>
  </si>
  <si>
    <t>五原誓师台位于五原县旧城区。建于1926年9月17日。誓师台呈方形，土筑而成，高6尺，台底两丈，台顶一丈，坐北朝南。</t>
  </si>
  <si>
    <t>10001,10002,13032</t>
  </si>
  <si>
    <t>辉腾锡勒草原</t>
  </si>
  <si>
    <t>辉腾锡勒草原蒙语意为“寒冷的草原”，海拨1800多米。从呼和浩特乘车需要3.5小时，这里有大大小小九十九个天然湖泊，镶嵌在碧绿如茵的草原上</t>
  </si>
  <si>
    <t>10001,10002,13033</t>
  </si>
  <si>
    <t>内蒙古九龙湾</t>
  </si>
  <si>
    <t>九龙湾位于内蒙古自治区乌兰察布盟卓资县西北部，在旗下营镇和红如乡境内，南距京包铁路仅6公里，西距呼和浩特30公里，东距集宁市110公里。</t>
  </si>
  <si>
    <t>10001,10002,13034</t>
  </si>
  <si>
    <t>黄花沟</t>
  </si>
  <si>
    <t>黄花沟风景区位于内蒙古中部的乌兰察布草原腹地,是典型的高山草原地形。平均海拔2000米以上,总面积600多平方公里。</t>
  </si>
  <si>
    <t>10001,10002,13035</t>
  </si>
  <si>
    <t>永兴湖</t>
  </si>
  <si>
    <t>永兴湖的形成距今有50多万年。永兴湖的山不高，湖水不大，但山水相映，秀丽多姿，群山环抱，湖面如镜，候鸟啼鸣，树影婆娑，空气清新，小河流水等绿色景观，以及篝火晚会，乡土文化，令人陶醉，流连忘返。</t>
  </si>
  <si>
    <t>10001,10002,13036</t>
  </si>
  <si>
    <t>苏木山</t>
  </si>
  <si>
    <t>苏木山旅游区坐落在内蒙古兴和县大南山深处，以其险峻的山势，茂密的森林，纷呈的花卉以及浓郁的民族风情吸引着越来越多的贪享自然之美的旅行者，归者无不为其绝、其美所折服！</t>
  </si>
  <si>
    <t>10001,10002,13037</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</si>
  <si>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</si>
  <si>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</si>
  <si>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10001,10002,13038</t>
  </si>
  <si>
    <t>格根塔拉草原</t>
  </si>
  <si>
    <t>格根塔拉草原旅游中心是国家旅游局在内蒙古投资最多、规模最大的蒙古民族风情旅游景点之一，位于乌兰察布大草原的腹地，与呼和浩特有柏油马路相通。</t>
  </si>
  <si>
    <t>10001,10002,13039</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</si>
  <si>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</si>
  <si>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</si>
  <si>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10001,10002,13040</t>
  </si>
  <si>
    <t>凉城岱海</t>
  </si>
  <si>
    <t>凉城岱海旅游区位于乌兰察布盟南部,在呼和浩特,大同,集宁三市环绕的三角中心,山明水秀,风景极佳。岱海南北长10公里，东西宽35公里。</t>
  </si>
  <si>
    <t>10001,10002,13041</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</si>
  <si>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</si>
  <si>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</si>
  <si>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10001,10002,13042</t>
  </si>
  <si>
    <t>兴安盟成吉思汗庙</t>
  </si>
  <si>
    <t>成吉思汗庙坐落在内蒙古自治区兴安盟乌兰浩特市罕山之巅，成庙由蒙古族耐勒尔设计，1940年5月5日动工修建，1944年10月10日竣工。</t>
  </si>
  <si>
    <t>10001,10002,13043</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</si>
  <si>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</si>
  <si>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</si>
  <si>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10001,10002,13044</t>
  </si>
  <si>
    <t>白狼洮儿河国家湿地公园</t>
  </si>
  <si>
    <t>白狼洮儿河国家湿地公园 是国家林业局（林护发（2006）244号）批准的国家第四个、内蒙古自治区唯一一家国家湿地公园建设试点。</t>
  </si>
  <si>
    <t>10001,10002,13045</t>
  </si>
  <si>
    <t>绰尔托欣河国家湿地公园</t>
  </si>
  <si>
    <t>内蒙古扎赉特绰尔托欣河国家湿地公园（试点）位于内蒙古自治区扎赉特旗，总面积4660.59公顷</t>
  </si>
  <si>
    <t>10001,10002,13046</t>
  </si>
  <si>
    <t>音德尔镇</t>
  </si>
  <si>
    <t>音德尔镇是扎赉特旗的中心城镇，位于内蒙古自治区东北部、大兴安岭南麓，处于科尔沁草原东北端与松嫩平原西北端的交错地带。</t>
  </si>
  <si>
    <t>10001,10002,13047</t>
  </si>
  <si>
    <t>海神圣泉旅游度假区</t>
  </si>
  <si>
    <t>阿尔山海神圣泉旅游度假区位于兴安盟阿尔山市温泉街，因阿尔山温泉而出名，是全国著名的旅游疗养圣地。</t>
  </si>
  <si>
    <t>10001,10002,13048</t>
  </si>
  <si>
    <t>蒙格罕山自然保护区生态旅游景区</t>
  </si>
  <si>
    <t>蒙格罕山又名古鲜卑山。地处大兴安岭中段东麓向科尔沁沙地过渡地带，位于西日嘎苏木依和哈达嘎查境内，距旗政府所在地巴彦呼舒镇7.5千米，距霍林河西岸5千米。</t>
  </si>
  <si>
    <t>10001,10002,13049</t>
  </si>
  <si>
    <t>沙岛湖生态旅游景区</t>
  </si>
  <si>
    <t>沙岛湖被誉为塞外江南是有名的一个旅游景点，位于科右中旗巴彦忙哈境内，距巴彦呼舒镇75公里。这里湖光岛色相映成趣，尤其是湿地，草长莺飞，景观壮美。</t>
  </si>
  <si>
    <t>10001,10002,13050</t>
  </si>
  <si>
    <t>阿尔山国家森林公园</t>
  </si>
  <si>
    <t>内蒙古阿尔山国家森林公园位于内蒙古大兴安岭西南麓，是2000年2月22日经国家林业局正式批准成立的，总面积103149公顷，其中17公顷是人工林。</t>
  </si>
  <si>
    <t>10001,10002,13051</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</si>
  <si>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</si>
  <si>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</si>
  <si>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10001,10002,13052</t>
  </si>
  <si>
    <t>锡林郭勒大草原</t>
  </si>
  <si>
    <t>锡林郭勒系蒙古语，意为丘陵地带的河。位于内蒙古自治区锡林浩特市境内，面积107.86万公顷，1985年经内蒙古自治区人民政府批准建立</t>
  </si>
  <si>
    <t>10001,10002,13053</t>
  </si>
  <si>
    <t>贝子庙</t>
  </si>
  <si>
    <t>贝子庙是内蒙古四大庙宇之一。位于锡林郭勒盟锡林浩特市北部的“额尔敦陶力盖”敖包南坡下，蒙古语名“班智达葛根庙”，汉名“崇善寺”。</t>
  </si>
  <si>
    <t>10001,10002,13054</t>
  </si>
  <si>
    <t>白音锡勒草原</t>
  </si>
  <si>
    <t>出锡林郭勒向东30多公里，有一处水草丰美的广袤土地，这就是著名的内蒙古草原自然保护区白音锡勒。白音锡勒草原牧场位于锡林郭勒盟锡林浩特市东南55公里，始建于1950年</t>
  </si>
  <si>
    <t>10001,10002,13055</t>
  </si>
  <si>
    <t>二连浩特口岸</t>
  </si>
  <si>
    <t>二连浩特口岸位于中国正北方，位于内蒙古自治区锡林郭勒盟西部，东西南三面与美丽富饶的苏尼特草原相邻，北与蒙古国扎门乌德隔界相望，是中国通往蒙古国的唯一铁路口岸</t>
  </si>
  <si>
    <t>10001,10002,13056</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</si>
  <si>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</si>
  <si>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</si>
  <si>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10001,10002,13057</t>
  </si>
  <si>
    <t>乌珠穆沁草原</t>
  </si>
  <si>
    <t>乌珠穆沁草原，是世界四大草原之一内蒙古锡林郭勒草原的典型区域。主要是指内蒙古自治区锡林郭勒盟的西乌珠穆沁旗和东乌珠穆沁旗。</t>
  </si>
  <si>
    <t>10001,10002,13058</t>
  </si>
  <si>
    <t>太仆寺旗</t>
  </si>
  <si>
    <t>太仆寺旗是中华人民共和国内蒙古自治区锡林郭勒盟辖下的一个旗，面积为3477平方公里，人口约为21万，该旗政府驻于宝昌镇。</t>
  </si>
  <si>
    <t>10001,10002,13059</t>
  </si>
  <si>
    <t>浑善达克沙地</t>
  </si>
  <si>
    <t>浑善达克沙地是我国十大沙漠沙地之一，位于内蒙古中部锡林郭勒草原南端，距北京直线距离180千米，是离北京最近的沙源。</t>
  </si>
  <si>
    <t>10001,10002,13060</t>
  </si>
  <si>
    <t>西乌旗蒙古汗城</t>
  </si>
  <si>
    <t>古汗城为国家AA级旅游景区，占地面积20平方公里。主要以蒙古民族文化观光、休闲娱乐和草原观光为主。整体布局是以《成吉思汗》登基大典的汗城为蓝本进行修建的。</t>
  </si>
  <si>
    <t>10001,10002,13061</t>
  </si>
  <si>
    <t>元上都遗址</t>
  </si>
  <si>
    <t>元上都遗址位于锡林浩特市南面的正蓝旗，始建于1256年，是元朝开国皇帝忽必烈继承蒙古汗位时确定的首都。后来元朝定都北京后，就把这里作为陪都</t>
  </si>
  <si>
    <t>10001,10002,13062</t>
  </si>
  <si>
    <t>额济纳旗</t>
  </si>
  <si>
    <t>额济纳旗是一个具有悠久历史和文化底蕴厚重的各民族聚居区。这里地处中亚荒漠东南部，西、西南、北三面环山，属内陆干燥气候。具有干旱少雨，蒸发量大，日照充足，温差较大，风沙多等气候特点。</t>
  </si>
  <si>
    <t>10001,10002,13063</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</si>
  <si>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</si>
  <si>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</si>
  <si>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10001,10002,13064</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</si>
  <si>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</si>
  <si>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</si>
  <si>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10001,10002,13065</t>
  </si>
  <si>
    <t>巴丹吉林</t>
  </si>
  <si>
    <t>巴丹吉林沙漠，位于内蒙古自治区的西部，是世界四大沙漠之一，总面积4.7万平方公里。其中的巴彦诺尔、吉诃德沙山是世界上最高的沙丘。</t>
  </si>
  <si>
    <t>10001,10002,13066</t>
  </si>
  <si>
    <t>怪树林</t>
  </si>
  <si>
    <t>怪树林实际上是大片胡杨树枯死而形成的。胡杨是一种奇特的树种，生命力极强。漫步在浓郁的胡杨林中，仿佛进入神话般的仙境。</t>
  </si>
  <si>
    <t>10001,10002,13067</t>
  </si>
  <si>
    <t>居延海</t>
  </si>
  <si>
    <t>居延海位于内蒙古自治区阿拉善盟额济纳旗北部，形状狭长弯曲，有如新月，额济纳河汇入湖中，是居延海最主要的补给水源。</t>
  </si>
  <si>
    <t>10001,10002,13068</t>
  </si>
  <si>
    <t>黑城遗址</t>
  </si>
  <si>
    <t>黑城蒙古语为哈日浩特，意即“黑城”。现存城墙为元代扩筑而成。平面为长方形，周长约1公里，东西434米，南北384米，周围约1600米，最高达10米，东西两面开设城门，并加筑有瓮城。</t>
  </si>
  <si>
    <t>10001,10002,13069</t>
  </si>
  <si>
    <t>腾格里沙漠</t>
  </si>
  <si>
    <t>中国第四大沙漠。位于内蒙古自治区阿拉善左旗西南部和甘肃省中部边境。南越长城，东抵贺兰山，西至雅布赖山。</t>
  </si>
  <si>
    <t>10001,10002,13070</t>
  </si>
  <si>
    <t>月亮湖</t>
  </si>
  <si>
    <t>月亮湖位于内蒙古自治区阿拉善盟阿拉善左旗境内，是腾格里沙漠中的天然湖泊。当地牧民称之为“月亮湖”、“中国湖”</t>
  </si>
  <si>
    <t>10001,10002,13071</t>
  </si>
  <si>
    <t>神树</t>
  </si>
  <si>
    <t>额济纳有数不清的胡杨树，其中不乏数百年仍然枝繁叶茂的，但终年不黄的，只此一株，当地人称它为“神树”。</t>
  </si>
  <si>
    <t>10001,10002,13072</t>
  </si>
  <si>
    <t>青秀山</t>
  </si>
  <si>
    <t>青秀山位于南宁市区往东南约9公里处的邕江江畔，坐落着青山、凤凰岭等十几座山峦，是南宁市最著名的风景区</t>
  </si>
  <si>
    <t>10001,10002,13073</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</si>
  <si>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</si>
  <si>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</si>
  <si>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10001,10002,13074</t>
  </si>
  <si>
    <t>南湖公园位于南宁市区东南，是一座围绕着南湖而建的开放式公园。公园内植被茂盛，可以看到来自全国各地的中草药植物以及许多国外名树</t>
  </si>
  <si>
    <t>10001,10002,13075</t>
  </si>
  <si>
    <t>扬美古镇</t>
  </si>
  <si>
    <t>10001,10002,13076</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</si>
  <si>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</si>
  <si>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</si>
  <si>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10001,10002,13077</t>
  </si>
  <si>
    <t>伊岭岩</t>
  </si>
  <si>
    <t>伊岭岩位于南宁北部、武鸣城区南部，是南宁周边最有名的一处喀斯特溶洞。整个岩洞的形状像一个海螺，分为三层，其中游道曲折迂回，层层叠叠的柱幔和林立的石笋，给人扑朔迷离的感觉</t>
  </si>
  <si>
    <t>10001,10002,13078</t>
  </si>
  <si>
    <t>南宁动物园</t>
  </si>
  <si>
    <t>南宁动物园位于南宁市西郊五里亭，又名西郊公园，这里自然环境优美，可看到黑叶猴、犀鸟、大熊猫、白虎、双峰骆驼等珍稀动物，还可体验各种游乐设施和水上乐园</t>
  </si>
  <si>
    <t>10001,10002,13079</t>
  </si>
  <si>
    <t>龙虎山自然保护区</t>
  </si>
  <si>
    <t>龙虎山自然保护区位于南宁西北部的隆安县境内，是中国“四大猴山”之一，与四川峨眉山、海南猴岛、黑龙江大兴安岭齐名，山中约有八大族群共三千余只猕猴，常与游人嬉戏玩耍</t>
  </si>
  <si>
    <t>10001,10002,13080</t>
  </si>
  <si>
    <t>广西大学</t>
  </si>
  <si>
    <t>广西大学位于南宁市区，是一座拥有80多年历史的著名学府。广西大学的校园植被茂盛，拥有堪比大型自然公园的优美环境，是许多游客钟爱的休闲观景与赏荷花的好去处</t>
  </si>
  <si>
    <t>10001,10002,13081</t>
  </si>
  <si>
    <t>花花大世界</t>
  </si>
  <si>
    <t>花大世界位于南宁北部、武鸣城区的南部，是一座规模较大的植物园，四季来此都可以欣赏到各种花卉，是名副其实的花的世界</t>
  </si>
  <si>
    <t>10001,10002,13082</t>
  </si>
  <si>
    <t>龙潭公园</t>
  </si>
  <si>
    <t>龙潭公园又叫大龙潭景区，毗邻柳州市中心，面积之广，景色之美都让人十分难忘，春天的桃花和秋天的桂花更是“锦上添花”的一抹色彩</t>
  </si>
  <si>
    <t>10001,10002,13083</t>
  </si>
  <si>
    <t>马鞍山位于柳江“U”字形河段的正南面，因山峰形状像马鞍而得名。马鞍山主峰海拔270米，是柳州市中心的最高峰，到达山顶后，站上玻璃观景台，放眼眺望，柳州全城之景尽收眼底</t>
  </si>
  <si>
    <t>10001,10002,13084</t>
  </si>
  <si>
    <t>程阳八寨</t>
  </si>
  <si>
    <t>程阳八寨由程阳八个自然村寨组成，周围青山绿树环绕，景色优美。游客来此可以漫步传统村庄观赏美景，参观程阳风雨桥等全国闻名的古迹，观看具有侗族风情的民俗表演等</t>
  </si>
  <si>
    <t>10001,10002,13085</t>
  </si>
  <si>
    <t>程阳风雨桥</t>
  </si>
  <si>
    <t>程阳风雨桥又名永济桥、盘龙桥，位于三江侗族自治县内的程阳八寨景区中，是其标志性景点之一，更是广西众多风雨桥中最有名的一座</t>
  </si>
  <si>
    <t>10001,10002,13086</t>
  </si>
  <si>
    <t>柳侯公园</t>
  </si>
  <si>
    <t>柳侯公园是柳州市中心的城市公园，是个闹中取静的好地方，公园的命名是为了纪念曾任柳州刺史的柳宗元，柳州解放纪念碑也正是位于这个公园内</t>
  </si>
  <si>
    <t>10001,10002,13087</t>
  </si>
  <si>
    <t>丹洲古城</t>
  </si>
  <si>
    <t>丹洲是座文化古城，地处融江江心的小岛上，该地拥有众多历史遗迹，这里还盛产柚子，漫步在古城中，随处可见柚子树，四月柚子花开的时候，清香宜人，每年11月的“丹洲柚子节”更是场面浩大</t>
  </si>
  <si>
    <t>10001,10002,13088</t>
  </si>
  <si>
    <t>百里柳江旅游景区</t>
  </si>
  <si>
    <t>百里柳江在柳州城中蜿蜒而过，河畔有江滨公园、柳州文庙、蟠龙山等美丽景致，这里的夜景更是经典，北岸的大型音乐喷泉、南岸被景观灯勾勒出迷人线条的山水，每一处都让人流连忘返</t>
  </si>
  <si>
    <t>10001,10002,13089</t>
  </si>
  <si>
    <t>三江鼓楼</t>
  </si>
  <si>
    <t>三江鼓楼是三江侗族自治县的标志性景观之一，享有“世界第一鼓楼”的美誉。楼呈宝塔形，重瓴飞檐，非常精美。楼身共9层，全由杉木衔接，未用一颗钢钉，完美地呈现了侗族人民建筑技法的高超</t>
  </si>
  <si>
    <t>10001,10002,13090</t>
  </si>
  <si>
    <t>三江侗乡</t>
  </si>
  <si>
    <t>三江侗乡景区又名三江大桐寨，这里被五湖四海的人誉为“世界桥楼之乡，侗族风情殿堂”，木质的桥梁、鼓楼和大屋建筑都十分出色</t>
  </si>
  <si>
    <t>10001,10002,13091</t>
  </si>
  <si>
    <t>融水苗寨</t>
  </si>
  <si>
    <t>融水苗山旖旎如画的风光，有巍巍的元宝山、莽莽的林海、飞瀑、深潭和幽洞。清清的贝江水，伴有“贝江飞虹”——铁索桥，还有寿星岩寺庙等景观</t>
  </si>
  <si>
    <t>10001,10002,13092</t>
  </si>
  <si>
    <t>漓江</t>
  </si>
  <si>
    <t>“桂林山水甲天下”指的就是游漓江。漓江的两岸山峰伟岸挺拔，形态万千，是桂林风光的精华。它全程最具代表性的景观有九马画山和黄布倒影，新版人民币20元背面，就是指的黄布倒影的景观</t>
  </si>
  <si>
    <t>10001,10002,13093</t>
  </si>
  <si>
    <t>世外桃源</t>
  </si>
  <si>
    <t>世外桃源景区位于阳朔县城西北约15公里处，这里是根据陶渊明所著《桃花源记》中描绘的意境，结合当地的田园山水风光所建的民俗风景园区</t>
  </si>
  <si>
    <t>10001,10002,13094</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</si>
  <si>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</si>
  <si>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</si>
  <si>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10001,10002,13095</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</si>
  <si>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</si>
  <si>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</si>
  <si>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10001,10002,13096</t>
  </si>
  <si>
    <t>两江四湖</t>
  </si>
  <si>
    <t>两江四湖包括了桂林市中心区的漓江、桃花江以及杉湖、榕湖、桂湖、木龙湖，是桂林城市中心最优美的环城风景带，也是桂林的风景名片</t>
  </si>
  <si>
    <t>10001,10002,13097</t>
  </si>
  <si>
    <t>芦笛岩</t>
  </si>
  <si>
    <t>芦笛岩位于桂林市西北的桃花江畔，是离市区比较近的一个知名溶洞。洞内有大量玲珑剔透的石笋、石乳、石柱、石幔、石花，犹如壮丽的地下宫殿</t>
  </si>
  <si>
    <t>10001,10002,13098</t>
  </si>
  <si>
    <t>遇龙河</t>
  </si>
  <si>
    <t>遇龙河是漓江在阳朔境内最长的一条支流，河水清澈如镜，随手就能拍出山水画般的照片。与漓江风光相比，遇龙河的风景更温婉，有“小漓江”之称</t>
  </si>
  <si>
    <t>10001,10002,13099</t>
  </si>
  <si>
    <t>《印象刘三姐》山水实景演出</t>
  </si>
  <si>
    <t>印象刘三姐》是著名导演张艺谋、王潮歌、樊跃共同打造的“印象系列”大型实景演出之一，演出地点位于漓江与田家河交汇处，与书童山隔水相望</t>
  </si>
  <si>
    <t>10001,10002,13100</t>
  </si>
  <si>
    <t>象山景区</t>
  </si>
  <si>
    <t>象山景区位于桂林市中心，景区内的象鼻山山形酷似一头伸着鼻子汲饮漓水的巨象，是桂林最著名的标志性景观之一。许多游客冲着象鼻山的名气而来，只为拍摄这它的全景以作留念</t>
  </si>
  <si>
    <t>10001,10002,13101</t>
  </si>
  <si>
    <t>龙脊梯田</t>
  </si>
  <si>
    <t>龙脊梯田是桂林地区一个规模宏大的梯田群，这里坐落着几个少数民族古寨，居住着壮、瑶两个民族。来龙脊梯田，多以徒步看景拍照为主，还可尝尝当地的农家菜，体验少数民族风情</t>
  </si>
  <si>
    <t>10001,10002,13102</t>
  </si>
  <si>
    <t>石表山</t>
  </si>
  <si>
    <t>石表山位于梧州藤县境内，这里有着壮美辽阔的丹霞地貌风光，还有着丰富多彩的娱乐活动。其中人气较旺的几个景区分别是石表山寨、道家沙滩、思罗河漂流和古井峡谷</t>
  </si>
  <si>
    <t>10001,10002,13103</t>
  </si>
  <si>
    <t>四恩寺</t>
  </si>
  <si>
    <t>四恩寺是广西唯一出家人受戒道场，华南现代第一大寺。坐落在白云山半山腰处，背靠五岭山脉的白云山，西江象玉带一样在前面不远处自西北向东南蜿蜒流过</t>
  </si>
  <si>
    <t>10001,10002,13104</t>
  </si>
  <si>
    <t>天龙顶国家山地公园</t>
  </si>
  <si>
    <t>天龙顶国家山地公园是是梧州岑溪一处风光迷人的山地景致。景区主峰天龙顶海拔1221米，有高山草甸、原始森林、沟壑峡谷等风光，而且四季都有着不同的风光</t>
  </si>
  <si>
    <t>10001,10002,13105</t>
  </si>
  <si>
    <t>中山公园原为北山，古称茶山，位于市中心。民国14年（1925年），辟为公园，名曰“中山公园”，为梧州最早建成的公园</t>
  </si>
  <si>
    <t>10001,10002,13106</t>
  </si>
  <si>
    <t>骑楼城</t>
  </si>
  <si>
    <t>骑楼城是指梧州河东老城连绵成片的骑楼群，骑楼在南方并不少见，但能称上“城”的却不多。梧州这片骑楼不仅保存较好，建筑集中度和规模在我国也是数一数二</t>
  </si>
  <si>
    <t>10001,10002,13107</t>
  </si>
  <si>
    <t>西竺园</t>
  </si>
  <si>
    <t>西竺园位于中山公园北面的珠投岭上，为梧州现存最大的佛教圣地。1933年，梁秀珍（出家为尼后法名妙真）和她的师父达禅法师创建寺庙，当时李宗仁、郑建民等参与捐资建寺，次年12月落成</t>
  </si>
  <si>
    <t>10001,10002,13108</t>
  </si>
  <si>
    <t>白云山景区紧邻龙母太庙景区，最高峰386米，因此也是梧州市民周末休闲度假非常喜欢去的一个地方。这里空气清新，环境清幽，也不乏四恩寺等人文历史景点。登顶白云山还可将梧州美景尽收眼底</t>
  </si>
  <si>
    <t>10001,10002,13109</t>
  </si>
  <si>
    <t>梧州龙母庙</t>
  </si>
  <si>
    <t>龙母太庙位于梧州城北的桂江东岸，是为了纪念龙母而修建的，“龙母文化”算是当地比较独特的文化之一，类似于福建、台湾地区的“妈祖文化”</t>
  </si>
  <si>
    <t>10001,10002,13110</t>
  </si>
  <si>
    <t>李济深故居</t>
  </si>
  <si>
    <t>李济深故居位于梧州市苍梧县料神村。曾任中央人民政府副主席的李济深先生1885年诞生于此</t>
  </si>
  <si>
    <t>10001,10002,13111</t>
  </si>
  <si>
    <t>英国领事署旧址</t>
  </si>
  <si>
    <t>英国领事署旧址位于梧州市白鹤山上河滨公园内，是梧州市区著名的清代文物旅游景点和游览胜地。始建于清光绪二十三年（1897）</t>
  </si>
  <si>
    <t>10001,10002,13112</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</si>
  <si>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</si>
  <si>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</si>
  <si>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10001,10002,13113</t>
  </si>
  <si>
    <t>北海银滩旅游度假区</t>
  </si>
  <si>
    <t>银滩是位于北海南部的著名海滨度假区，它由银滩公园、海滩公园以及丰富的娱乐设施组成。这里拥有细腻的银白色沙滩，日落晚霞之景特别漂亮，也是下海游泳和玩水上项目的胜地</t>
  </si>
  <si>
    <t>10001,10002,13114</t>
  </si>
  <si>
    <t>北海老街</t>
  </si>
  <si>
    <t>北海老街是一条始建于1883年的街道，分布着英法德等国领事馆旧址、德国森宝洋行旧址和天主教堂女修院旧址等许多中西合璧的骑楼式建筑，见证了北海曾经的繁华</t>
  </si>
  <si>
    <t>10001,10002,13115</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</si>
  <si>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</si>
  <si>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</si>
  <si>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10001,10002,13116</t>
  </si>
  <si>
    <t>鳄鱼山景区</t>
  </si>
  <si>
    <t>鳄鱼山景区又叫鳄鱼山公园，位于涠洲岛南湾西侧的鳄鱼岭，是整个涠洲岛火山地质景观的精华所在</t>
  </si>
  <si>
    <t>10001,10002,13117</t>
  </si>
  <si>
    <t>北海金海湾红树林生态旅游区</t>
  </si>
  <si>
    <t>金海湾红树林位于北海市区东南方，距离银滩风景区15分钟左右的车程。这是一处景色优美的滨海湿地。主要由红树林观赏区与疍家民俗园组成</t>
  </si>
  <si>
    <t>10001,10002,13118</t>
  </si>
  <si>
    <t>海洋之窗</t>
  </si>
  <si>
    <t>海洋之窗是一家位于北海市区内的大型水族馆，这里拥有巨大的活体珊瑚展缸，可以看到形态各异的活体珊瑚，其中不乏珍稀品种</t>
  </si>
  <si>
    <t>10001,10002,13119</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</si>
  <si>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</si>
  <si>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</si>
  <si>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10001,10002,13120</t>
  </si>
  <si>
    <t>北部湾广场</t>
  </si>
  <si>
    <t>北部湾广场地处北海市中心，广场中央矗立着15米高的巨型人工珠贝雕塑“南珠魂”，这是是北海的城市标志</t>
  </si>
  <si>
    <t>10001,10002,13121</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</si>
  <si>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</si>
  <si>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</si>
  <si>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10001,10002,13122</t>
  </si>
  <si>
    <t>万尾金滩</t>
  </si>
  <si>
    <t>万尾金滩是位于东兴市的京族三岛的绵长海滩，因沙质金黄，日落时分在阳光的照耀下显得金光闪闪而闻名。这里沙滩平缓，海水清澈，相比北海银滩，显得更为清静与原生态</t>
  </si>
  <si>
    <t>10001,10002,13123</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</si>
  <si>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</si>
  <si>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</si>
  <si>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10001,10002,13124</t>
  </si>
  <si>
    <t>白浪滩</t>
  </si>
  <si>
    <t>白浪滩因为常常可见海面上卷起的一层层白浪而得名，这里的沙质也与众不同，含钛量较高，因而接近黑褐色，固有“黑沙白浪”一说</t>
  </si>
  <si>
    <t>10001,10002,13125</t>
  </si>
  <si>
    <t>火山岛</t>
  </si>
  <si>
    <t>火山岛是防城港一处由于火山爆发而形成的天然海岛，从红沙码头便可乘船登岛。漫步在小岛上，可欣赏到50万年前遗留至今的火山岩，看怪石嶙峋和众多的远古植物</t>
  </si>
  <si>
    <t>10001,10002,13126</t>
  </si>
  <si>
    <t>东兴屏峰雨林公园</t>
  </si>
  <si>
    <t>屏峰雨林公园是东兴一处天然氧吧，在这里既可欣赏到层层叠叠的瀑布之景，也可体验惊险刺激的漂流运动</t>
  </si>
  <si>
    <t>10001,10002,13127</t>
  </si>
  <si>
    <t>野人谷</t>
  </si>
  <si>
    <t>野人谷景区位于北仑河的第一大支流上，树木葱茏、峰奇石秀，在野人谷的江山木锣景区，原生态的寨门、悬空古树屋、原始打扮的“野人”、精彩的民族表演，一起展现了神秘的野人文化</t>
  </si>
  <si>
    <t>10001,10002,13128</t>
  </si>
  <si>
    <t>防城港怪石滩</t>
  </si>
  <si>
    <t>防城港怪石滩位于江山半岛景区的南端，景如其名，这里的海滩上分布着成片的石滩，它们沟壑纵横，形状各异，大部分呈现出红褐色，许多人都称其为“海上赤壁”</t>
  </si>
  <si>
    <t>10001,10002,13129</t>
  </si>
  <si>
    <t>东兴口岸</t>
  </si>
  <si>
    <t>东兴口岸位于防城港市东兴市，这里通过北仑河大桥与越南芒街相连，目前是中越之间主要的贸易通道，也是出境的必经之路。附近还设有大清国五号界碑、胡志明亭等景点</t>
  </si>
  <si>
    <t>10001,10002,13130</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</si>
  <si>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</si>
  <si>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</si>
  <si>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10001,10002,13131</t>
  </si>
  <si>
    <t>十万大山国家森林公园</t>
  </si>
  <si>
    <t>十万大山国家森林公园位于上思县南部，这里环境清幽，有着一派原始的森林景观，群山连绵、飞泉流泻、绿林环绕，景色非常迷人</t>
  </si>
  <si>
    <t>10001,10002,13132</t>
  </si>
  <si>
    <t>三娘湾</t>
  </si>
  <si>
    <t>三娘湾景区位于钦州市南侧海岸，这是一处宁静优美的海滨小渔村。三娘湾最著名的的看点当属栖息在附近海域的众多中华白海豚，不过若想一睹它们的风采</t>
  </si>
  <si>
    <t>10001,10002,13133</t>
  </si>
  <si>
    <t>六峰山</t>
  </si>
  <si>
    <t>六峰山风景区位于钦州市灵山县境内，六峰山拨地横空，山石嶙峋，老树盘根，古刹幽深，东西北三面悬崖峭壁，自古只有南麓“灵岩初地”一条石径</t>
  </si>
  <si>
    <t>10001,10002,13134</t>
  </si>
  <si>
    <t>八寨沟</t>
  </si>
  <si>
    <t>八寨沟是钦州市一处非常富有原生态的自然景观，幽幽竹林、山间小溪、清新空气，这里是天然的氧吧。游玩的最佳季节在夏季，那时气温舒适、植被茂密，堪称避暑圣地</t>
  </si>
  <si>
    <t>10001,10002,13135</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</si>
  <si>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</si>
  <si>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</si>
  <si>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10001,10002,13136</t>
  </si>
  <si>
    <t>冯子材故居</t>
  </si>
  <si>
    <t>冯子材故居位于刘永福故居北面约5公里处，也是钦州的重要名人故居。在反帝斗争中，刘冯二人都打了让国人扬眉吐气的胜仗，因此他们的名字常会被一同提及</t>
  </si>
  <si>
    <t>10001,10002,13137</t>
  </si>
  <si>
    <t>王岗山</t>
  </si>
  <si>
    <t>王岗山位于钦州市以西48公里，天然林保护面积740.1公顷，海拔最高峰994.6米。王岗山山岳险峻、地貌奇特，茂密的热带雨林、竹林、清沏的山涧瀑布飞花汇成“王岗春色”——钦州八景之一</t>
  </si>
  <si>
    <t>10001,10002,13138</t>
  </si>
  <si>
    <t>七十二泾</t>
  </si>
  <si>
    <t>在钦州湾蔚蓝的海面上，有百余个形态各异的小岛散布其中，岛与岛之间被七十二条弯曲的水道环绕，这些水道就被称为“七十二泾”</t>
  </si>
  <si>
    <t>10001,10002,13139</t>
  </si>
  <si>
    <t>五皇山</t>
  </si>
  <si>
    <t>五皇山是著名的国家地质公园，以石奇山峻、云海神峰而闻名，具有非常丰富、独特的旅游资源，素有天然氧吧、森林浴场之称</t>
  </si>
  <si>
    <t>10001,10002,13140</t>
  </si>
  <si>
    <t>三宣堂(刘永福故居)</t>
  </si>
  <si>
    <t>三宣堂是曾在钦州任三宣提督的刘永福的故居，整座建筑保留得比较完整，造型端庄而朴实，装饰着漂亮的彩绘，既有晚清风格又有民族特色</t>
  </si>
  <si>
    <t>10001,10002,13141</t>
  </si>
  <si>
    <t>大芦村民俗风情旅游区</t>
  </si>
  <si>
    <t>大芦村民俗风情旅游区素以其规模恢宏的古民居建筑群、流传数百年楹联文化及其土特产“三月红”荔枝、“大芦”椪柑而享誉四方，因此号称“荔枝村”</t>
  </si>
  <si>
    <t>10001,10002,13142</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</si>
  <si>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</si>
  <si>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</si>
  <si>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10001,10002,13143</t>
  </si>
  <si>
    <t>东塔</t>
  </si>
  <si>
    <t>东塔隔江与宾山寺相对峙，建于明万历年间，塔身每层叠涩棱角重檐，檐顶平座一周，东北和西北面开圭角形门，其余各面设圭角形假壶门。东塔顶置铜葫芦，塔内木楼板和木板楼梯登顶。有“东塔回澜”之称</t>
  </si>
  <si>
    <t>10001,10002,13144</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</si>
  <si>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</si>
  <si>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</si>
  <si>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10001,10002,13145</t>
  </si>
  <si>
    <t>马草江生态公园</t>
  </si>
  <si>
    <t>贵港市马草江公园总体布局概括为：三门两桥十里路，五场一坪十座园，两江四塘三大湖。公园内绿化面积达416亩，绿地面积占园区总面积的80%以上</t>
  </si>
  <si>
    <t>10001,10002,13146</t>
  </si>
  <si>
    <t>白石山</t>
  </si>
  <si>
    <t>白石山是桂东南有名的丹霞地貌景观，这里山峰险峻，也曾是著名的道佛胜地。道教所尊崇的三十六洞天中的第二十一洞天便在这里，素有“白石洞天”一说</t>
  </si>
  <si>
    <t>10001,10002,13147</t>
  </si>
  <si>
    <t>九凌湖</t>
  </si>
  <si>
    <t>位于贵港市区中心东南约12公里处，距柳北公路（209国道）与贵横公路的十字交汇处3公里。湖水常年清澈无污染，冬暖夏凉。湖岸是连绵起伏的山岭，莽莽苍苍，山水相连，重峦叠翠</t>
  </si>
  <si>
    <t>10001,10002,13148</t>
  </si>
  <si>
    <t>贵港的南山寺坐落在南山公园内，这里环境清幽，山上奇岩峭壁，杂树间生，景色雅致。南山寺依洞而建，始建于宋端拱二年（公元989年），距今已有一千多年的历史了</t>
  </si>
  <si>
    <t>10001,10002,13149</t>
  </si>
  <si>
    <t>太平天国金田起义旧址</t>
  </si>
  <si>
    <t>距桂平市城北28公里处，是1851年1月11日爆发的我国历史上规模最大、影响最深远的太平天国农民起义所在地</t>
  </si>
  <si>
    <t>10001,10002,13150</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</si>
  <si>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</si>
  <si>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</si>
  <si>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10001,10002,13151</t>
  </si>
  <si>
    <t>青牛谷漂流</t>
  </si>
  <si>
    <t>青牛谷风景区位于贵港市港北区中里乡三陵村，距离城区仅11公里，青牛谷主题项目勇士漂流河道长3.5公里，整体落差190米，落差处有38处</t>
  </si>
  <si>
    <t>10001,10002,13152</t>
  </si>
  <si>
    <t>真武阁</t>
  </si>
  <si>
    <t>真武阁位于容州古城景区内，与黄鹤楼、岳阳楼、滕王阁并称为“江南四大名楼”</t>
  </si>
  <si>
    <t>10001,10002,13153</t>
  </si>
  <si>
    <t>鹿峰山风景区</t>
  </si>
  <si>
    <t>鹿峰山风景区位于玉林市兴业县，山中看点丰富，除了神秘的溶洞、秀美的山水等自然景观，还有“李宗仁屯兵地”等历史遗迹</t>
  </si>
  <si>
    <t>10001,10002,13154</t>
  </si>
  <si>
    <t>勾漏洞</t>
  </si>
  <si>
    <t>勾漏洞景区是典型的岩溶地貌景观，也是古代道教“三十六洞天”中的第二十二洞天。洞内景色奇美，石柱、石笋等钟乳石纵横交错，千姿百态，引人入胜</t>
  </si>
  <si>
    <t>10001,10002,13155</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</si>
  <si>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</si>
  <si>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</si>
  <si>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10001,10002,13156</t>
  </si>
  <si>
    <t>谢鲁山庄风景名胜区</t>
  </si>
  <si>
    <t>谢鲁山庄建于1920年，距今已有上百年历史。它依山而建，环境清幽，奇花异草、亭台楼阁以及砖墙瓦顶的特色老建筑，使得这里既有苏州园林的小桥流水，又形成了别样的岭南韵味</t>
  </si>
  <si>
    <t>10001,10002,13157</t>
  </si>
  <si>
    <t>都峤山风景区(庆寿岩)</t>
  </si>
  <si>
    <t>庆寿岩是都峤山的一部分，自古以来就是容县的赏景与宗教胜地，如今这里已经建成为都峤山生态文化旅游区</t>
  </si>
  <si>
    <t>10001,10002,13158</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</si>
  <si>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</si>
  <si>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</si>
  <si>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10001,10002,13159</t>
  </si>
  <si>
    <t>大容山森林公园</t>
  </si>
  <si>
    <t>大容山森林公园有着丰富的高山森林湖泊景观，这里有“桂东南的第一高峰”大容山，清秀的莲花瀑布，峡谷幽深的九瀑谷等。景观类型丰富，是欣赏山林美景和观日出、日落、云海的好去处</t>
  </si>
  <si>
    <t>10001,10002,13160</t>
  </si>
  <si>
    <t>水月岩</t>
  </si>
  <si>
    <t>水月岩是玉林一处新发掘的溶洞景观，有着浓浓的原生态气息。千姿百态的钟乳石让人惊叹，徐霞客也曾在此留下了足迹</t>
  </si>
  <si>
    <t>10001,10002,13161</t>
  </si>
  <si>
    <t>广西马尔代夫水上乐园</t>
  </si>
  <si>
    <t>广西马尔代夫水上乐园是广西境内规模较大的一处水上乐园，这里是玩水的天堂，拥有丰富多彩的水上运动</t>
  </si>
  <si>
    <t>10001,10002,13162</t>
  </si>
  <si>
    <t>通灵大峡谷</t>
  </si>
  <si>
    <t>通灵大峡谷位于广西百色市靖西县，是一处结合了热带雨林、河流瀑布、峡谷溶洞等多种景观的自然风景区，也是靖西最著名的景点之一</t>
  </si>
  <si>
    <t>10001,10002,13163</t>
  </si>
  <si>
    <t>大石围天坑群</t>
  </si>
  <si>
    <t>大石围天坑群位于广西百色乐业县西部，以独特的巨型漏斗状天坑地貌而闻名，是百色地区最著名的景点之一</t>
  </si>
  <si>
    <t>10001,10002,13164</t>
  </si>
  <si>
    <t>鹅泉</t>
  </si>
  <si>
    <t>鹅泉位于靖西市，自古就是靖西八景之一，绿水青山、亭台楼阁、乡村田园，在这里都可以感受到。“鹅泉跃鲤三层浪”的传说、明代皇帝赐封的“灵泉晚照”古石刻，更是给这里添了一份迷人气息</t>
  </si>
  <si>
    <t>10001,10002,13165</t>
  </si>
  <si>
    <t>古龙山峡谷群</t>
  </si>
  <si>
    <t>古龙山大峡谷又称古龙山峡谷群，距离通灵大峡谷也比较近，景区以漂流最为著名，沿途风光独特，有密布的原始森林、壮观的峡谷风光，还有多个规模宏大地貌奇特的溶洞，十分值得来此体验</t>
  </si>
  <si>
    <t>10001,10002,13166</t>
  </si>
  <si>
    <t>百色起义纪念馆</t>
  </si>
  <si>
    <t>百色起义纪念馆位于百色起义公园内，也是整个公园的核心。馆内详细记录了关于右江革命根据地和百色起义的历史，算得上国内数一数二的革命纪念馆</t>
  </si>
  <si>
    <t>10001,10002,13167</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</si>
  <si>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</si>
  <si>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</si>
  <si>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10001,10002,13168</t>
  </si>
  <si>
    <t>罗妹莲花洞</t>
  </si>
  <si>
    <t>罗妹莲花洞位于百色市乐业县县城南侧约1公里处，是一处天然形成的神奇溶洞。莲花洞内以十分神奇的天然钟乳石莲花盆最为著名，数量和尺寸都非常大</t>
  </si>
  <si>
    <t>10001,10002,13169</t>
  </si>
  <si>
    <t>云台山</t>
  </si>
  <si>
    <t>云台山与五指山相邻，是一个登高望远的好去处，登至顶峰便可看到云台寺，向北望去，凌云县的城镇建筑依稀可见，河流穿过其中，仿若玉带一般；向南望去，陇田稻浪、依稀村落，将田园美景尽收眼底</t>
  </si>
  <si>
    <t>10001,10002,13170</t>
  </si>
  <si>
    <t>澄碧湖</t>
  </si>
  <si>
    <t>澄碧湖位于百色城北7公里处，原是一条地下河，后修建水库，成为桂西一处著名的大湖。澄碧湖的湖面面积39平方公里，湖水碧波荡漾，壮阔又漂亮，是百色市著名的旅游胜地</t>
  </si>
  <si>
    <t>10001,10002,13171</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</si>
  <si>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</si>
  <si>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</si>
  <si>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10001,10002,13172</t>
  </si>
  <si>
    <t>黄姚古镇</t>
  </si>
  <si>
    <t>黄姚是有着近千年历史的古镇，它发祥于宋朝年间，由于镇上以黄、姚两姓居多，故名“黄姚”</t>
  </si>
  <si>
    <t>10001,10002,13173</t>
  </si>
  <si>
    <t>姑婆山</t>
  </si>
  <si>
    <t>姑婆山景区以秀美的山势、灵透的瀑布河流和古老茂密的森林风光为主，是一处环境优美的天然氧吧</t>
  </si>
  <si>
    <t>10001,10002,13174</t>
  </si>
  <si>
    <t>十八水原生态景区</t>
  </si>
  <si>
    <t>十八水景区是贺州市最著名的景点之一，毗邻姑婆山景区，周边还有玉石林、黄姚古镇等景点，景区内自然风光优美，以众多落差高、规模大的瀑布而闻名，是观赏瀑布的绝佳地带</t>
  </si>
  <si>
    <t>10001,10002,13175</t>
  </si>
  <si>
    <t>玉石林风景区</t>
  </si>
  <si>
    <t>贺州玉石林风景区是一片由汉玉石柱、石笋组成的“玉石林”，它形成于一亿多年前的侏罗纪时期。这里怪石嶙峋，形态各异，有“千年骆驼”、“空中走廊”、“一线天”等奇特自然景观</t>
  </si>
  <si>
    <t>10001,10002,13176</t>
  </si>
  <si>
    <t>紫云洞景区</t>
  </si>
  <si>
    <t>贺州紫云洞又名紫云仙境，形成于侏罗纪时期，因冬季洞中的暖气从洞口喷出，形成的气雾在洞口萦绕，有如缥缈的仙境，从而得名</t>
  </si>
  <si>
    <t>10001,10002,13177</t>
  </si>
  <si>
    <t>贺州温泉</t>
  </si>
  <si>
    <t>贺州温泉毗邻姑婆山和玉石林风景区，这里四面青山环抱，环境清幽，温泉资源十分丰富，许多游客都会选择游玩姑婆山或玉石林之后来这里享受温泉水疗的惬意与舒适</t>
  </si>
  <si>
    <t>10001,10002,13178</t>
  </si>
  <si>
    <t>神仙湖花海</t>
  </si>
  <si>
    <t>神仙湖花海沿贺州富川县的神仙湖而建，格桑花、孔雀草、醉蝶花、南方薰衣草、玩具熊向日葵等奇花异草在这里争相绽放，景色绚丽斑斓，是看花海和拍照的好去处</t>
  </si>
  <si>
    <t>10001,10002,13179</t>
  </si>
  <si>
    <t>秀水状元村</t>
  </si>
  <si>
    <t>秀水村位于贺州市富川县西北侧，是一处古色古香的古老村庄。这里从唐代开始著名，唐宋元明几代，村庄里先后出过一位状元和二十六位进士，因此被称为秀水状元村</t>
  </si>
  <si>
    <t>10001,10002,13180</t>
  </si>
  <si>
    <t>贺州客家围屋</t>
  </si>
  <si>
    <t>贺州客家围屋建于清乾隆末年，距今已有二百多年的历史。围屋占地面积三十多亩，分南、北两座，相距三百米，呈崎角之势</t>
  </si>
  <si>
    <t>10001,10002,13181</t>
  </si>
  <si>
    <t>大桂山国家森林公园</t>
  </si>
  <si>
    <t>大桂山风景旅游度假区以大桂山国家森林公园为核心，东起贺江，西至207国道，南起207国道故道，北至乐山站，总面积40平方公里</t>
  </si>
  <si>
    <t>10001,10002,13182</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</si>
  <si>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</si>
  <si>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</si>
  <si>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10001,10002,13183</t>
  </si>
  <si>
    <t>巴马长寿村</t>
  </si>
  <si>
    <t>巴马长寿村即甲篆乡平安村巴盘屯，是桂北山区中一个神奇而美丽的地方。这里自古就多有长寿的老人，是著名的“世界长寿之乡”</t>
  </si>
  <si>
    <t>10001,10002,13184</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</si>
  <si>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</si>
  <si>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</si>
  <si>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10001,10002,13185</t>
  </si>
  <si>
    <t>下枧河风景区</t>
  </si>
  <si>
    <t>下枧河是到达刘三姐故居的必经之地，两岸青山绿水，河道中还有较多岩石，仿若“水上石林”。游人船行其上时，还会时不时飘来山歌，非常有意思</t>
  </si>
  <si>
    <t>10001,10002,13186</t>
  </si>
  <si>
    <t>巴马水晶宫</t>
  </si>
  <si>
    <t>水晶宫景区位于著名的长寿之乡河池巴马，这里的钟乳石有许多仍处在生长发育期，所以基本呈乳白色，而且大多为水晶状，令人震撼，是大自然几十万年来的造物奇迹</t>
  </si>
  <si>
    <t>10001,10002,13187</t>
  </si>
  <si>
    <t>三门海</t>
  </si>
  <si>
    <t>三门海位于广西河池市凤山县袍里乡坡心村，是世界喀斯特地貌典型的核心地带。因发育有三个天窗，由自然通道可乘船入内，使人体会到山中有海、海上有门的神秘感觉，“三门海”因此得名</t>
  </si>
  <si>
    <t>10001,10002,13188</t>
  </si>
  <si>
    <t>刘三姐故里景区</t>
  </si>
  <si>
    <t>刘三姐故里景区是一处颇有特色的民俗景点，在这里可以领略到广西壮族对歌文化，探访壮寨民俗风情，还可乘船欣赏两岸山水之景</t>
  </si>
  <si>
    <t>10001,10002,13189</t>
  </si>
  <si>
    <t>巴马百鸟岩</t>
  </si>
  <si>
    <t>百鸟岩，位于广西巴马瑶族自治县甲篆乡烈屯西北面的漠斋山下。因洞内燕子栖集，蝙蝠掠飞，又名百鸟洞。该洞是个独特的地下河溶洞，是大自然几亿年来的“杰作”</t>
  </si>
  <si>
    <t>10001,10002,13190</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</si>
  <si>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</si>
  <si>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</si>
  <si>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10001,10002,13191</t>
  </si>
  <si>
    <t>赐福湖</t>
  </si>
  <si>
    <t>赐福湖是赐福盘阳河段因岩滩电站蓄水后形成的大湖。位于巴马县城东8公里处，一座长396米、高39米、广西多结构组合型大桥之冠的赐福大桥雄跨西北，把赐福湖分为东南湖和西北湖</t>
  </si>
  <si>
    <t>10001,10002,13192</t>
  </si>
  <si>
    <t>金秀莲花山景区</t>
  </si>
  <si>
    <t>莲花山主峰海拔1350米，因群峰耸立，远远望去，整个山体酷似一朵含苞待放的莲花而得名。这里集华山的峻峭，张家界的灵秀，黄山的苍茫于一体，自然生态地貌十分丰富</t>
  </si>
  <si>
    <t>10001,10002,13193</t>
  </si>
  <si>
    <t>百崖大峡谷</t>
  </si>
  <si>
    <t>百崖大峡谷属典型的丹霞地貌，峡谷峰峦险峻、飞瀑壮观。主峡谷全长10公里，计有三十七道弯，十多处瀑布，七处深潭，还有数以百计的侧谷。景区内林木葱郁，清溪流泻，有多种珍稀动物和名贵树种</t>
  </si>
  <si>
    <t>10001,10002,13194</t>
  </si>
  <si>
    <t>圣堂山</t>
  </si>
  <si>
    <t>圣堂山位于广西金秀县西南，最高峰海拔1979米，有“广西第五高峰”、“桂中第一高峰”之称，这里群峰连绵，且长年掩映在云雾之中，景色非常壮美，是观云海和日出的好去处</t>
  </si>
  <si>
    <t>10001,10002,13195</t>
  </si>
  <si>
    <t>冰河世纪滑雪场</t>
  </si>
  <si>
    <t>冰河世纪室内滑雪场是一座广西室内最大的滑雪场，属于冰河世纪的第一期工程</t>
  </si>
  <si>
    <t>10001,10002,13196</t>
  </si>
  <si>
    <t>象州古象温泉度假村</t>
  </si>
  <si>
    <t>古象温泉度假村是象州享受温泉水疗的绝佳去处，这里依山而建，清澈的温泉泡池、清幽的自然环境与亭台楼阁、别墅客房相辉映，酒店内饰典雅而又舒适</t>
  </si>
  <si>
    <t>10001,10002,13197</t>
  </si>
  <si>
    <t>金秀圣堂湖生态旅游景区</t>
  </si>
  <si>
    <t>圣堂湖是美丽的，美得令人陶醉，美得让人流连忘返，美得使人不禁拍手赞叹。满目的原生态景色，处处山清水秀峰奇。一年四季，河水缓缓的流淌，从不间断</t>
  </si>
  <si>
    <t>10001,10002,13198</t>
  </si>
  <si>
    <t>象州温泉</t>
  </si>
  <si>
    <t>象州温泉位于象州县寺村镇内，这里有着“中南第一温泉”的美誉，温泉资源丰富，建有多家各具特色的温泉酒店，是来象州享受温泉水疗的好去处</t>
  </si>
  <si>
    <t>10001,10002,13199</t>
  </si>
  <si>
    <t>古占瑶寨</t>
  </si>
  <si>
    <t>民俗风情浓郁的古占村有民族歌舞、绝技表演人员40多人，2001年，古占人对自身瑶族绝技和瑶族歌舞进行挖掘、整理，办起了民俗旅游，从此，其民族绝技表演享誉国内外</t>
  </si>
  <si>
    <t>10001,10002,13200</t>
  </si>
  <si>
    <t>金秀大瑶山</t>
  </si>
  <si>
    <t>大瑶山风景区位于金秀瑶族自治县境内，距离柳州市154公里。风景区面积达500多平方公里。景区内群山环抱，溪流潺潺，旅游资源十分丰富，是理想的旅游观光和避暑胜地</t>
  </si>
  <si>
    <t>10001,10002,13201</t>
  </si>
  <si>
    <t>古沙沟</t>
  </si>
  <si>
    <t>金秀是世界瑶族支系最多的县份和瑶族文化保存较为完整的自治县，享有“世界瑶都”美誉，保持完好的生态资源和宜人的气候环境</t>
  </si>
  <si>
    <t>10001,10002,13202</t>
  </si>
  <si>
    <t>德天跨国瀑布景区</t>
  </si>
  <si>
    <t>德天瀑布位于中越边境广西壮族自治区崇左市，横跨中国和越南两个国家，最大宽度达200多米，是亚洲第一大跨国瀑布</t>
  </si>
  <si>
    <t>10001,10002,13203</t>
  </si>
  <si>
    <t>花山壁画</t>
  </si>
  <si>
    <t>花山壁画，广义上是指一种在广西一些壮族聚居区发现的古老岩画，其中以宁明县花山崖壁上的最具代表性，一般大家所说的花山壁画便是指这里了</t>
  </si>
  <si>
    <t>10001,10002,13204</t>
  </si>
  <si>
    <t>明仕田园</t>
  </si>
  <si>
    <t>明仕田园位于崇左市大新县西侧，是独特的喀斯特地貌，山势俊秀，周围又有流水环绕，景色极为漂亮,因热播电视剧《花千骨》曾来此取景，如今这里更是声名大噪。</t>
  </si>
  <si>
    <t>10001,10002,13205</t>
  </si>
  <si>
    <t>龙宫仙境</t>
  </si>
  <si>
    <t>龙宫仙境景区属喀斯特地貌自然溶洞，有“中越边境百里画廊第一溶洞”、“中国天然的龙文化博物馆”之称，是国家特级景点、中国最美丽的瀑布——德天跨国瀑布旅游大区中一处奇特的旅游景观</t>
  </si>
  <si>
    <t>10001,10002,13206</t>
  </si>
  <si>
    <t>凭祥友谊关</t>
  </si>
  <si>
    <t>友谊关古称镇南关，它始建于明代洪武年间，是中国古代九大名关之一，也是目前的九大关中唯一一个仍在行使通关职能的关口</t>
  </si>
  <si>
    <t>10001,10002,13207</t>
  </si>
  <si>
    <t>花山风景名胜区石景林景区</t>
  </si>
  <si>
    <t>景区位于崇左市城区南郊5.5公里处，占地1500亩，为国家级风景名胜区，属喀斯特岩溶地貌，由于常年的雨蚀风化，形成天然的盆景式石林，故称石景林</t>
  </si>
  <si>
    <t>10001,10002,13208</t>
  </si>
  <si>
    <t>黑水河</t>
  </si>
  <si>
    <t>水河位于崇左市大新县，从通灵大峡谷前往德天大瀑布的途中便可看到。黑水河的水并不黑色，而是两岸翠峰夹列、古木参天，碧绿的河水与两岸的山峰倒影相映成“黛”色，因而得名“黑水河”</t>
  </si>
  <si>
    <t>10001,10002,13209</t>
  </si>
  <si>
    <t>崇左斜塔</t>
  </si>
  <si>
    <t>崇左斜塔，又称归龙塔或者左江斜塔，该塔是明朝知府李友梅于天启元年建造，当时建三层，清康熙三十五年知府徐越加建两层，成为五层砖塔，塔底直径5米，塔身高18.28米，塔身呈八角面体</t>
  </si>
  <si>
    <t>10001,10002,13210</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</si>
  <si>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</si>
  <si>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</si>
  <si>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10001,10002,13211</t>
  </si>
  <si>
    <t>左江风景区</t>
  </si>
  <si>
    <t>左江是水域风光类自然风景旅游区。发源于越南北部，流经广西龙州、崇左、扶绥，至邕宁县宋村三江口与右江汇合，途经“三县一市一区”，即凭祥市、江州区、龙州县、宁明县、扶绥县</t>
  </si>
  <si>
    <t>10001,10002,13212</t>
  </si>
  <si>
    <t>镇北堡西部影城</t>
  </si>
  <si>
    <t>以古朴、粗犷、荒凉为特色的影城中，拍摄了《牧马人》、《红高粱》、《大话西游》、《刺陵》、《锦衣卫》等经典影片以及具有影响力的影视片100余部。</t>
  </si>
  <si>
    <t>10001,10002,13213</t>
  </si>
  <si>
    <t>银川鸣翠湖国家湿地公园</t>
  </si>
  <si>
    <t>位于宁夏银川市兴庆区掌政镇境内，距银川市区约10公里，距离黄河约3公里。这里是黄河流域、西部地区第一家国家湿地公园，景区集黄土高原、黄河、湖泊、芦苇、湿地等景观于一身。</t>
  </si>
  <si>
    <t>10001,10002,13214</t>
  </si>
  <si>
    <t>西夏陵</t>
  </si>
  <si>
    <t>银川市西郊的贺兰山麓，是西夏王朝的皇家陵寝，埋葬了西夏王朝的多位皇帝。现在整个陵区有9座帝陵和140多陪葬墓，是中国历史上占地面积最大的皇家陵寝之一。</t>
  </si>
  <si>
    <t>10001,10002,13215</t>
  </si>
  <si>
    <t>南门楼</t>
  </si>
  <si>
    <t>银川老城区的南门，是银川古城六座古城楼中，保存下来的惟一的最完整的城门楼</t>
  </si>
  <si>
    <t>10001,10002,13216</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</si>
  <si>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</si>
  <si>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</si>
  <si>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10001,10002,13217</t>
  </si>
  <si>
    <t>黄沙古渡原生态旅游区</t>
  </si>
  <si>
    <t>横城渡口是一处古老的黄河渡口，早在西夏时期就已有了，当时称为顺化渡。顺化渡是西夏国重要交通咽喉，由这里往北，直通辽国都城的“直道”，沿途在西夏境内就有13个驿站。</t>
  </si>
  <si>
    <t>10001,10002,13218</t>
  </si>
  <si>
    <t>贺兰山风景区</t>
  </si>
  <si>
    <t>宁夏和内蒙古的界山，山的东侧是宁夏，西侧是内蒙古阿拉善盟。贺兰山的东部为半农半牧区，西部为纯牧区。</t>
  </si>
  <si>
    <t>10001,10002,13219</t>
  </si>
  <si>
    <t>滚钟口</t>
  </si>
  <si>
    <t>位于银川市区西北约30公里处，当地人也称这里为“小口子”，这里是银川市民郊游的去处，非常适合爬山等户外运动。</t>
  </si>
  <si>
    <t>10001,10002,13220</t>
  </si>
  <si>
    <t>景城公园</t>
  </si>
  <si>
    <t>以中国地图为构图要素，海南岛、台湾岛、钓鱼岛、黄河、渤海一应俱全，通过湖光山色，小桥流水，奇花异草，廊桥水庭打造独特的人文景观，生态氧吧。</t>
  </si>
  <si>
    <t>10001,10002,13221</t>
  </si>
  <si>
    <t>承天寺塔</t>
  </si>
  <si>
    <t>承天寺始建于西夏垂圣元年（公元1050年），西夏开国皇帝李元昊死后，其子年幼登位，皇太后为保其子“圣寿无疆”，和西夏江山“永固”，建造了承天寺和承天寺塔。</t>
  </si>
  <si>
    <t>10001,10002,13222</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</si>
  <si>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</si>
  <si>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</si>
  <si>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10001,10002,13223</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</si>
  <si>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</si>
  <si>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</si>
  <si>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10001,10002,13224</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</si>
  <si>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</si>
  <si>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</si>
  <si>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10001,10002,13225</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</si>
  <si>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</si>
  <si>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</si>
  <si>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10001,10002,13226</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</si>
  <si>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</si>
  <si>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</si>
  <si>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10001,10002,13227</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</si>
  <si>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</si>
  <si>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</si>
  <si>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10001,10002,13228</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</si>
  <si>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</si>
  <si>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</si>
  <si>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10001,10002,13229</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</si>
  <si>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</si>
  <si>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</si>
  <si>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10001,10002,13230</t>
  </si>
  <si>
    <t>三湖风景区</t>
  </si>
  <si>
    <t>又称“小沙湖”，位于大武口南郊，其自然景观与沙湖很相近，只是不及沙湖面积大，湖区由四个自然湖组成，有大小不等的沙岛9个。有游艇、游泳、垂钓等游乐项目。</t>
  </si>
  <si>
    <t>10001,10002,13231</t>
  </si>
  <si>
    <t>归德沟</t>
  </si>
  <si>
    <t>在整个贺兰山脉系中有着得天独厚的优势，齐石嶙峋，山势陡险，险峰众多，气势宏厚壮观。贺兰山的奇美险境，全部集中在这里。</t>
  </si>
  <si>
    <t>10001,10002,13232</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</si>
  <si>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</si>
  <si>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</si>
  <si>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10001,10002,13233</t>
  </si>
  <si>
    <t>同心清真大寺</t>
  </si>
  <si>
    <t>位于吴忠市同心县城城南，县城不是很大，在城内步行大约20分钟就可以到清真寺了。清真寺始建于明朝万历年间（1573-1619年），在清朝进行过修缮，是宁夏现存最悠久、规模最大的清真寺之一。</t>
  </si>
  <si>
    <t>10001,10002,13234</t>
  </si>
  <si>
    <t>青铜峡黄河大峡谷</t>
  </si>
  <si>
    <t>青铜峡黄河大峡谷旅游区位于宁夏吴忠青铜峡市青铜峡镇，距吴忠市区20公里，为石灰岩和砂页岩构成的黄河峡谷类风景区，是国家AAAA级景区。</t>
  </si>
  <si>
    <t>10001,10002,13235</t>
  </si>
  <si>
    <t>古城湾旅游区</t>
  </si>
  <si>
    <t>古城湾是黄河九十九道湾中美丽的一处。她从市区西侧缓缓流过，两岸地势平坦，稻香谷美，呈现出一派迷人的江南景色。</t>
  </si>
  <si>
    <t>10001,10002,13236</t>
  </si>
  <si>
    <t>古长城</t>
  </si>
  <si>
    <t>吴忠自古以来就是中国北部边防前线，素有“关中屏障，河陇咽喉”之称，战略地位十分重要。自战国时期到秦、汉隋，明几个朝代，都曾在这里修筑过长城。</t>
  </si>
  <si>
    <t>10001,10002,13237</t>
  </si>
  <si>
    <t>秦渠公园</t>
  </si>
  <si>
    <t>秦渠乃黄河灌溉支渠之一，系秦朝开凿，流经吴忠，穿越而过，为灌育这块大地发挥了积极作用。</t>
  </si>
  <si>
    <t>10001,10002,13238</t>
  </si>
  <si>
    <t>中华黄河楼</t>
  </si>
  <si>
    <t>位于黄河西岸、青铜峡滨河大道东侧，是宁夏回族自治区打造沿黄城市带标志性建筑物。内设黄河中国历史文化展览馆、黄河宁夏历史文化展览馆、黄河印象展览馆、黄河文化演艺厅等</t>
  </si>
  <si>
    <t>10001,10002,13239</t>
  </si>
  <si>
    <t>牛首山寺庙群</t>
  </si>
  <si>
    <t>牛首山的古寺庙群，初建于唐代以前，分“西寺”和“东寺”两部分。“可与四方九华、普陀、峨眉、五台名山胜地，同其高深，灵感利济群生于无穷也”，为朔方名刹，是宁夏境内建筑规模最大的古寺庙群。</t>
  </si>
  <si>
    <t>10001,10002,13240</t>
  </si>
  <si>
    <t>金沙湾旅游区最早是一个农业生态观光园区，来到金沙湾既能亲身体会回归大自然的意境，又能领略乡村田园的乐趣，无论是碧水云天玫瑰池，还是鲜嫩香甜属红提，都会使你目不暇接，留恋忘返。</t>
  </si>
  <si>
    <t>10001,10002,13241</t>
  </si>
  <si>
    <t>罗山自然保护区</t>
  </si>
  <si>
    <t>为国家级自然保护区，面积为33710公顷，要保护以青海云杉、油松为代表的森林、草原和荒漠三大类型的生态系统。</t>
  </si>
  <si>
    <t>10001,10002,13242</t>
  </si>
  <si>
    <t>须弥山石窟</t>
  </si>
  <si>
    <t>位于固原市区西北约60公里处，须弥山石窟开凿于北魏时期（386-557年），一直延续到唐末，在须弥山石窟之前，佛像大多是泥塑的，从须弥山石窟开始陆续采用了石雕工艺。</t>
  </si>
  <si>
    <t>10001,10002,13243</t>
  </si>
  <si>
    <t>火石寨国家地质（森林）公园</t>
  </si>
  <si>
    <t>每当春夏时节，满山遍野花草丛生，色彩斑斓，蜂恋蝶舞，生机盎然。在稀疏的林木间，还生长着一簇簇箭竹，为北方山水增添几分南国姿色。</t>
  </si>
  <si>
    <t>10001,10002,13244</t>
  </si>
  <si>
    <t>六盘山国家森林公园</t>
  </si>
  <si>
    <t>六盘山国家森林公园，位于固原市泾源县泾河源镇境内，六盘山是中原农耕文化和北方游牧文化的结合部，是古丝绸之路东段北道必经之地，也是历代兵家必争的军事要塞.。</t>
  </si>
  <si>
    <t>10001,10002,13245</t>
  </si>
  <si>
    <t>胭脂峡</t>
  </si>
  <si>
    <t>胭脂峡位于泾源县城东北8千米的黄花乡羊槽村东侧，东临崆峒山，西接六盘山，南与老龙潭相望，峡谷全长45千米，形成于8亿年前的奥陶纪。“</t>
  </si>
  <si>
    <t>10001,10002,13246</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</si>
  <si>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</si>
  <si>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</si>
  <si>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10001,10002,13247</t>
  </si>
  <si>
    <t>老龙潭</t>
  </si>
  <si>
    <t>老龙潭有四个潭组成，现水库大坝下游为一、二潭，是一段深峡危崖急流深潭，神奇莫测</t>
  </si>
  <si>
    <t>10001,10002,13248</t>
  </si>
  <si>
    <t>南城村清真寺</t>
  </si>
  <si>
    <t>固原黄铎堡乡南城村清真寺，有明显的题记，建于明万历二十二年（1604年），后经历代维修，现在保存下来的是1980年重建的。现有大殿5间，配房4间，沐浴室3间，其他用房2间，占地面积2亩。</t>
  </si>
  <si>
    <t>10001,10002,13249</t>
  </si>
  <si>
    <t>无量山石窟</t>
  </si>
  <si>
    <t>无量山石窟位于彭阳县城西北25公里的川口乡田庄村，背靠无量山，面向石峡河，傍山依水，风景秀丽。石窟开凿于半山腰石崖上，共有两窟，中间相隔约50米，坐南面北，沿石峡河东西排列。</t>
  </si>
  <si>
    <t>10001,10002,13250</t>
  </si>
  <si>
    <t>北联灵湫</t>
  </si>
  <si>
    <t>即北联池，古称北乱池。在隆德县城东北部大庄乡前庄村，距隆德县城20公里。为葫芦河支流什字河北源－大庄河的发源地，是六盘山脉中段西侧著名的古灵湫和山顶湖，被隆德县旧志称为八景之一。</t>
  </si>
  <si>
    <t>10001,10002,13251</t>
  </si>
  <si>
    <t>朝那城</t>
  </si>
  <si>
    <t>秦、汉时期朝那县治古城遗址，位于彭阳县城西15公里处的古城镇境内。地处茹河与任山河交汇处的茹河北岸三角平川正中，东濒店洼水库，西临朝那湫，北依罗家山，四野群峰环抱，形仅龙腾虎跃</t>
  </si>
  <si>
    <t>10001,10002,13252</t>
  </si>
  <si>
    <t>沙坡头</t>
  </si>
  <si>
    <t>位于中卫市区以西约20公里处，从市区前往大约需要1小时左右。沙坡头是国家首批5A级旅游景区，黄河第一入川口，是欧亚大通道，古丝绸之路的必经之地。</t>
  </si>
  <si>
    <t>10001,10002,13253</t>
  </si>
  <si>
    <t>距离中卫市区大约8公里的“腾格里沙漠湿地 .金沙岛”景区，是沙漠中的一片绿洲，这里绿树成荫、湿地植被茂盛，每年的春秋两季，有众多的珍惜候鸟来到这里。</t>
  </si>
  <si>
    <t>10001,10002,13254</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</si>
  <si>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</si>
  <si>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</si>
  <si>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10001,10002,13255</t>
  </si>
  <si>
    <t>黄河宫</t>
  </si>
  <si>
    <t>位于中卫“大河之舞”文化主题园内，黄河宫陈列布展的理念是：将黄河宫打造成黄河形成展示型、人类文明弘扬型、黄河科普教育型、生态保护宣传型、矿产奇石鉴赏型的综合性主题展馆。</t>
  </si>
  <si>
    <t>10001,10002,13256</t>
  </si>
  <si>
    <t>北长滩</t>
  </si>
  <si>
    <t>位于沙坡头上游30公里处，因历史悠久、北方土木结构的传统建筑、军事防御和原始古朴生态于一体，而被评为宁夏首批“全国历史文化名村”。</t>
  </si>
  <si>
    <t>10001,10002,13257</t>
  </si>
  <si>
    <t>位于腾格里沙漠腹地，这里沙丘环抱，因为沙漠湖泊的存在而绿草茵茵，树木繁茂。通湖草原是古丝绸北路的要塞，还保留着古代商道、盐道、大盛魁古驼道，可见当年留下的沙山岩画，古旧的买卖城遗址。</t>
  </si>
  <si>
    <t>10001,10002,13258</t>
  </si>
  <si>
    <t>鼓楼</t>
  </si>
  <si>
    <t>位居中卫市区正中，清初名曰文昌阁，始建于明崇祯四年(1631)。清嘉庆二十二年(1817)七月十四日庙会时不慎失火焚毁，仅存基址。</t>
  </si>
  <si>
    <t>10001,10002,13259</t>
  </si>
  <si>
    <t>黄河3D玻璃桥</t>
  </si>
  <si>
    <t>沙坡头玻璃栈桥全长210米，宽2.6米，横跨于黄河之上。它由61块透明玻璃和77块3D画面玻璃组成，形成一道独特的风景线。</t>
  </si>
  <si>
    <t>10001,10002,13260</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</si>
  <si>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</si>
  <si>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</si>
  <si>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10001,10002,13261</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</si>
  <si>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</si>
  <si>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</si>
  <si>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10001,10002,13262</t>
  </si>
  <si>
    <t>乌鲁木齐植物园</t>
  </si>
  <si>
    <t>现有月季园、宿根花卉区、种植示范区、荒漠植物区等十一个园区，引进各类植物已达600多种，包括新疆野生濒危植物灰杨、胡杨、西伯利亚红松等</t>
  </si>
  <si>
    <t>10001,10002,13263</t>
  </si>
  <si>
    <t>新疆国际大巴扎</t>
  </si>
  <si>
    <t>新疆国际大巴扎（巴扎意为集市）位于乌鲁木齐市天山区，是目前全国最大的巴扎集市。</t>
  </si>
  <si>
    <t>10001,10002,13264</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</si>
  <si>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</si>
  <si>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</si>
  <si>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10001,10002,13265</t>
  </si>
  <si>
    <t>红山公园</t>
  </si>
  <si>
    <t>紧邻人民公园和友好百盛购物中心，是乌鲁木齐市内最著名的公园。公园的主体红山由紫色砂砾岩构成，山体呈赭红色，十分独特，也是乌鲁木齐的标志之一</t>
  </si>
  <si>
    <t>10001,10002,13266</t>
  </si>
  <si>
    <t>水磨沟公园</t>
  </si>
  <si>
    <t>位于乌鲁木齐市区东侧城郊，是乌鲁木齐市最大的公园，园内有小桥流水、亭台楼阁，环境优美，漫步观赏十分不错，还有人文古迹、娱乐项目等，是当地居民周末放松出游的好去处。</t>
  </si>
  <si>
    <t>10001,10002,13267</t>
  </si>
  <si>
    <t>达坂城白水镇</t>
  </si>
  <si>
    <t>位于天山脚下，达坂城盆地的南端，扼进出天山的关口，是南北疆的分界线，自古即是丝绸之路的必经之地</t>
  </si>
  <si>
    <t>10001,10002,13268</t>
  </si>
  <si>
    <t>一号冰川</t>
  </si>
  <si>
    <t>是乌鲁木齐河的源头，位于市区西南125公里处的天格尔山中，海拔3860多米，长约2.2公里，平均宽500米，面积1.8平方公里，其周围分布着150多条大小不一的现代冰川。</t>
  </si>
  <si>
    <t>10001,10002,13269</t>
  </si>
  <si>
    <t>红光山大佛寺</t>
  </si>
  <si>
    <t>位于乌鲁木齐北面卡子湾附近的红光山，大佛寺山门红光山大佛寺建筑群始建于2002年，于2010年完工，历时8年，是中国西北的第一大汉传佛教寺庙。</t>
  </si>
  <si>
    <t>10001,10002,13270</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</si>
  <si>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</si>
  <si>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</si>
  <si>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10001,10002,13271</t>
  </si>
  <si>
    <t>乌鲁木齐101省道丹霞地貌</t>
  </si>
  <si>
    <t>S101省道起点在乌鲁木齐市南20余公里的216国道西山农牧场岔口， 终点是独山子巴音沟口，全长。沿途将亿万年地壳作用、风雨剥蚀造化的色彩绚丽、景观奇绝的地貌景观线。 </t>
  </si>
  <si>
    <t>10001,10002,13272</t>
  </si>
  <si>
    <t>乌尔禾魔鬼城</t>
  </si>
  <si>
    <t>乌尔禾魔鬼城位于新疆克拉玛依通往布尔津的217国道旁边，距离克拉玛依市区约106公里，游客在游玩北疆环线时一般都会经过这里进行游玩。</t>
  </si>
  <si>
    <t>10001,10002,13273</t>
  </si>
  <si>
    <t>克拉玛依油田</t>
  </si>
  <si>
    <t>是我国解放后于1955年发现的第一个大油田。克拉玛依油田的勘探开发由新疆油田公司承担，故通常意义上的新疆油田就是克拉玛依油田。</t>
  </si>
  <si>
    <t>10001,10002,13274</t>
  </si>
  <si>
    <t>主要由高约8米的人工瀑布、瀑布下的巨潭和周围大面积的绿化林带草坪构成。瀑布水源来自风克干渠湍急的水流从中间的一条巨龙口中喷出，利用水的喷涌速度和自然重力形成宽约10米的巨大的瀑布.</t>
  </si>
  <si>
    <t>10001,10002,13275</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</si>
  <si>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</si>
  <si>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</si>
  <si>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10001,10002,13276</t>
  </si>
  <si>
    <t>白杨河大峡谷</t>
  </si>
  <si>
    <t>发源于新疆西部的乌尔喀什尔山，自西向东曲折蜿蜒近170公里汇入艾里克湖。</t>
  </si>
  <si>
    <t>10001,10002,13277</t>
  </si>
  <si>
    <t>泥火山</t>
  </si>
  <si>
    <t>往独山子西南方向不多远，就是一座泥火山，光秃秃的，在泥火山山顶有呈圆形或椭圆形等形状的岩浆喷发口，泥浆在地面堆积为锥状、小丘或盆穴状。有的火山口喷发剧烈，伴有咕咚咕咚的响声。</t>
  </si>
  <si>
    <t>10001,10002,13278</t>
  </si>
  <si>
    <t>艾里克湖</t>
  </si>
  <si>
    <t>位于乌尔禾魔鬼城风景区东南16公里处，是由白杨河水汇集而成。“艾里克”在蒙古语里是酸奶的意思。艾里克湖至少存在1300年以上，是克拉玛依唯一的湖泊。</t>
  </si>
  <si>
    <t>10001,10002,13279</t>
  </si>
  <si>
    <t>荒漠绿洲生态园</t>
  </si>
  <si>
    <t>位于农业开发区内，占地面积近2000亩，一期建设的生态餐厅已于2011年8月建成投入使用。</t>
  </si>
  <si>
    <t>10001,10002,13280</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</si>
  <si>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</si>
  <si>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</si>
  <si>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10001,10002,13281</t>
  </si>
  <si>
    <t>乌尔禾风城</t>
  </si>
  <si>
    <t>位于新疆维吾尔自治区准噶尔盆地西北边缘的佳木河下游乌尔禾矿区，西南距克拉玛依市100公里，当地蒙古人将此城称为“苏鲁木哈克”，维吾尔人称为“沙依坦克尔西”，意为魔鬼城</t>
  </si>
  <si>
    <t>10001,10002,13282</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</si>
  <si>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</si>
  <si>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</si>
  <si>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10001,10002,13283</t>
  </si>
  <si>
    <t>坎儿井民俗园</t>
  </si>
  <si>
    <t>坎儿井民俗园位于吐鲁番市市区东侧，距离市中心大约3公里，是一处以展示坎儿井文化为主题的景区，也是吐鲁番最著名的景点之一。</t>
  </si>
  <si>
    <t>10001,10002,13284</t>
  </si>
  <si>
    <t>葡萄沟</t>
  </si>
  <si>
    <t>景区位于吐鲁番市区东北侧约10公里处，是火焰山下面的一处峡谷，在遍地高温炙烤的火焰山区域中，这里是一处阴凉湿润的清净绿洲。</t>
  </si>
  <si>
    <t>10001,10002,13285</t>
  </si>
  <si>
    <t>交河故城</t>
  </si>
  <si>
    <t>位于吐鲁番市区西侧约10公里处，是大约公元前2世纪到公元5世纪由车师人开创的城市，南北朝和唐朝时十分繁荣。后来由于连年战乱，古城被废弃而成为一座废墟。</t>
  </si>
  <si>
    <t>10001,10002,13286</t>
  </si>
  <si>
    <t>库木塔格沙漠</t>
  </si>
  <si>
    <t>位于新疆吐鲁番盘地的东缘，距离吐鲁番市区90公里，是世界上距离城市最近的沙漠。库木塔格是一座流动型沙漠，有众多的沙窝、沙山等，景色多样壮观，维吾尔语“库木塔格”也是“沙山”的意思。</t>
  </si>
  <si>
    <t>10001,10002,13287</t>
  </si>
  <si>
    <t>吐鲁番博物馆</t>
  </si>
  <si>
    <t>是新疆第二大博物馆，收藏着吐鲁番地区出土的上至旧石器时代下至近现代的5000多件文物精品，是了解吐鲁番历代社会、政治、军事、经济、文化生活的一部微缩的百科全书。</t>
  </si>
  <si>
    <t>10001,10002,13288</t>
  </si>
  <si>
    <t>高昌故城</t>
  </si>
  <si>
    <t>高昌故城呈长方形，周长5.4公里，分外城、内城、宫城三部份。外墙基宽12米，墙高11.5米，夯士筑成。全城有九个城门，西面北边的城门保存最好。</t>
  </si>
  <si>
    <t>10001,10002,13289</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</si>
  <si>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</si>
  <si>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</si>
  <si>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10001,10002,13290</t>
  </si>
  <si>
    <t>阿斯塔那古墓群</t>
  </si>
  <si>
    <t>阿斯塔那墓形制为斜坡墓道洞室墓。古墓平面形状如“甲”字。墓室前方，是一条10多米的长的斜坡墓道，墓道尽头连着墓室，是死者安息的地方。</t>
  </si>
  <si>
    <t>10001,10002,13291</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</si>
  <si>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</si>
  <si>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</si>
  <si>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10001,10002,13292</t>
  </si>
  <si>
    <t>哈密回王墓</t>
  </si>
  <si>
    <t>位于哈密市区南郊，当地人俗称为王爷坟，是历史上曾在哈密统治过的九代哈密王的陵园。陵园历经三百多年历史，到现在大部分建筑及陵墓都保存完好。</t>
  </si>
  <si>
    <t>10001,10002,13293</t>
  </si>
  <si>
    <t>回王府</t>
  </si>
  <si>
    <t>哈密回王府位于哈密市区南端，从市区乘坐公交车便可到达。回王府曾是新疆规模最大、建筑最宏伟、风格最独特的一座宫廷建筑，是名副其实的“西域小故宫”</t>
  </si>
  <si>
    <t>10001,10002,13294</t>
  </si>
  <si>
    <t>哈密魔鬼城</t>
  </si>
  <si>
    <t>哈密雅丹地貌东起烟墩外的骆驼峰，经雅满苏铁矿，大南湖煤矿，到五堡沙尔湖十三间房等长约400公里，宽约5-10公里，在哈密属于特殊的地理环境，它是经过漫长的风蚀自然而形成的。</t>
  </si>
  <si>
    <t>10001,10002,13295</t>
  </si>
  <si>
    <t>鸣沙山</t>
  </si>
  <si>
    <t>在辽阔的草原上，奇妙地出现了一座长约五公里，以石英长石堆积而成的沙山，山呈东北-西南走向，西缓东陡。脚下有条小河蜿蜓流过。</t>
  </si>
  <si>
    <t>10001,10002,13296</t>
  </si>
  <si>
    <t>天山风景名胜区</t>
  </si>
  <si>
    <t>天山风景名胜区分为白石头、鸣沙山、松树塘、天山庙和寒气沟五个景点。“一日游四季、十里不同天”</t>
  </si>
  <si>
    <t>10001,10002,13297</t>
  </si>
  <si>
    <t>巴里坤草原</t>
  </si>
  <si>
    <t>巴里坤草原位于哈密地区巴里坤县，是新疆的第二大草原。这里有“天山淞雪”、“瀚海鳌城”、“镜泉宿月”、“岳台留胜”等八景名胜古迹。</t>
  </si>
  <si>
    <t>10001,10002,13298</t>
  </si>
  <si>
    <t>寒气沟</t>
  </si>
  <si>
    <t>寒气沟海拔2200米，纵深约十多公里。山不高而峻峭，森林苍翠而恬静，集天然性与原始性于一地，在这里一可饱览林海松涛；二可领略高山草甸牧场风光；三可享受冰川地貌景观。</t>
  </si>
  <si>
    <t>10001,10002,13299</t>
  </si>
  <si>
    <t>巴里坤古城</t>
  </si>
  <si>
    <t>巴里坤自古以来一直是新疆的东大门，地处交通要道，一直是兵家必争之地。因此这里也修建了当初为驻守而生的古城，催生了古城墙、庙宇、古民居等大规模的建筑。</t>
  </si>
  <si>
    <t>10001,10002,13300</t>
  </si>
  <si>
    <t>口门子</t>
  </si>
  <si>
    <t>口门子是一个天山峡口，三面崇山峻岭，林海苍茫。一出峡口，则是开阔的草原，绿野绵延。这里气象多变，“六月雪”并不稀罕，冬季更是一派“林海雪原”的北国风光。</t>
  </si>
  <si>
    <t>10001,10002,13301</t>
  </si>
  <si>
    <t>10001,10002,13302</t>
  </si>
  <si>
    <t>天山神秘大峡谷</t>
  </si>
  <si>
    <t>又叫克孜利亚大峡谷，位于新疆阿克苏地区库车县北部。克孜利亚维吾尔语意是“红色的山崖”，这是因为大峡谷由红褐色的巨型山体群组成。</t>
  </si>
  <si>
    <t>10001,10002,13303</t>
  </si>
  <si>
    <t>库车王府</t>
  </si>
  <si>
    <t>库车王府位于新疆阿克苏地区库车县老城区内，是从1759年起库车当地的维吾尔亲王库车王世代居住的地方。</t>
  </si>
  <si>
    <t>10001,10002,13304</t>
  </si>
  <si>
    <t>塔里木河</t>
  </si>
  <si>
    <t>塔里木河是中国第一大内流河，由发源于天山的阿克苏河、发源于喀喇昆仑山的叶尔羌河以及和田河汇流而成，最后流入台特马湖。</t>
  </si>
  <si>
    <t>10001,10002,13305</t>
  </si>
  <si>
    <t>神木园</t>
  </si>
  <si>
    <t>神木园又名天山神木园，位于阿克苏地区西北侧的温宿县境内，距离阿克苏市区约70公里，是阿克苏当地著名的景点，前往阿克苏旅游时可以前来观看。</t>
  </si>
  <si>
    <t>10001,10002,13306</t>
  </si>
  <si>
    <t>温宿大峡谷</t>
  </si>
  <si>
    <t>曾是通往南北天山古代驿路木扎特古道的必经之地，当地人称之为“库都鲁克大峡谷”，维吾尔语意为“惊险，神秘”。</t>
  </si>
  <si>
    <t>10001,10002,13307</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</si>
  <si>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</si>
  <si>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</si>
  <si>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10001,10002,13308</t>
  </si>
  <si>
    <t>托木尔峰</t>
  </si>
  <si>
    <t>托木尔峰为天山第一峰，在它周围6000米以上的高峰达15座，6800米以上的高峰5座，是天山山脉的高峰密集区。</t>
  </si>
  <si>
    <t>10001,10002,13309</t>
  </si>
  <si>
    <t>刀郎部落</t>
  </si>
  <si>
    <t>刀郎部落景区又称多浪部落，位于阿克苏市南部的阿瓦提县，距离阿克苏市区约58公里，距阿瓦提县县城约18公里，是一处以刀郎民族的民俗风情和沙漠、河流、胡杨林风光为主的景区。</t>
  </si>
  <si>
    <t>10001,10002,13310</t>
  </si>
  <si>
    <t>大龙池</t>
  </si>
  <si>
    <t>大龙池水面面积约2平方公里，四面环山，山上白雪皑皑，终年不化，雪线以上生长着名贵中药材——雪莲。山下青杉翠柏，绿草如茵，牛羊成群，牧民的毡房点缀其间，偶尔还能看到雪鸡、黄羊和雪豹。</t>
  </si>
  <si>
    <t>10001,10002,13311</t>
  </si>
  <si>
    <t>阿瓦提丝绸古道</t>
  </si>
  <si>
    <t>和田河是唯一从塔克拉玛干沙漠腹地穿过的河流，全长1127公里，其上游由两条支流构成，一条是玉龙喀什河，一条是喀拉喀什河，均发源于昆仑山。</t>
  </si>
  <si>
    <t>10001,10002,13312</t>
  </si>
  <si>
    <t>喀什老城</t>
  </si>
  <si>
    <t>喀什老城位于新疆喀什市区中心，拥有几百年历史，是喀什噶尔和维吾尔文化最经典的代表，也是喀什乃至新疆最著名的旅游景点之一。</t>
  </si>
  <si>
    <t>10001,10002,13313</t>
  </si>
  <si>
    <t>艾提尕尔清真寺</t>
  </si>
  <si>
    <t>艾提尕尔清真寺位于喀什老城区中心，是全国规模最大的清真寺之一。寺内有很多气势壮观又极富伊斯兰特色的建筑，可以一一参观。</t>
  </si>
  <si>
    <t>10001,10002,13314</t>
  </si>
  <si>
    <t>香妃墓</t>
  </si>
  <si>
    <t>位于喀什市东郊5公里处的浩罕村，原名为阿帕克霍加麻扎，是新疆最著名的伊斯兰教圣裔家族的陵墓，后来因传说乾隆皇帝的香妃埋葬于此，于是香妃墓的名字被渐渐传开，取代了原名。</t>
  </si>
  <si>
    <t>10001,10002,13315</t>
  </si>
  <si>
    <t>帕米尔高原</t>
  </si>
  <si>
    <t>帕米尔高原位干中亚东南部、中国的西端，地跨塔吉克斯坦、中国和阿富汗。“帕米尔”是塔吉克语“世界屋脊”之意，高原海拔4000米-7700米，拥有许多高峰。</t>
  </si>
  <si>
    <t>10001,10002,13316</t>
  </si>
  <si>
    <t>高台民居</t>
  </si>
  <si>
    <t>高台民居位于喀什噶尔老城东北端， 是一处建于高40多米、长800多米黄土高崖上的维吾尔民族聚居区，距今已有600年历史，是喀什展示维吾尔古代民居建筑和民俗风情的一大景观。</t>
  </si>
  <si>
    <t>10001,10002,13317</t>
  </si>
  <si>
    <t>金湖杨国家森林公园</t>
  </si>
  <si>
    <t>金湖杨国家森林公园位于新疆喀什地区泽普县西侧，紧靠叶尔羌河畔，是一处环境优美的沙漠绿洲，这里以上万亩的天然胡杨林最为著名</t>
  </si>
  <si>
    <t>10001,10002,13318</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</si>
  <si>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</si>
  <si>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</si>
  <si>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10001,10002,13319</t>
  </si>
  <si>
    <t>达瓦昆沙漠旅游风景区</t>
  </si>
  <si>
    <t>达瓦昆沙漠风景区有面积2万多亩的天然流动湖泊水面,有200万沙漠环绕湖泊,可谓沙水相依,碧波荡漾.新建的欧式风情别墅,极具维吾尔族风情的毡房和民族风情园点缀湖畔</t>
  </si>
  <si>
    <t>10001,10002,13320</t>
  </si>
  <si>
    <t>红其拉甫口岸</t>
  </si>
  <si>
    <t>位于塔什库尔干塔吉克自治县境内，海拔5000多米，是世界上海拨最高的口岸。对面是巴基斯坦苏斯特口岸，1985年正式对巴基斯坦开放，1986年向第三国人员开放。</t>
  </si>
  <si>
    <t>10001,10002,13321</t>
  </si>
  <si>
    <t>喀什大巴扎</t>
  </si>
  <si>
    <t>巴扎，维语的意思是集市。喀什是古丝绸之路上的重要城市，也是当时主要的商品集散地之一。</t>
  </si>
  <si>
    <t>10001,10002,13322</t>
  </si>
  <si>
    <t>葡萄长廊</t>
  </si>
  <si>
    <t>和田县巴格其镇的农民为节省耕地，利用农田道路，将葡萄种在道路边上，枝蔓架在道路上方，多占天少占地。</t>
  </si>
  <si>
    <t>10001,10002,13323</t>
  </si>
  <si>
    <t>和田大巴扎</t>
  </si>
  <si>
    <t>和田大巴扎汇集了具有地方特色的菜系佳肴、名点饮品、干鲜果品、药材补品、金石雕镂、陶瓷漆器和各地的名优百货、名烟名茶等</t>
  </si>
  <si>
    <t>10001,10002,13324</t>
  </si>
  <si>
    <t>亚门草场</t>
  </si>
  <si>
    <t>位于和田地区策勒县努尔乡以南，昆仑山以北，每逢6月-7月盛夏之季，气候凉爽宜人，各种花草竞相争艳，郁绿 的草地和洁白的羊群构成一幅诱人的草原景象，令人神往。</t>
  </si>
  <si>
    <t>10001,10002,13325</t>
  </si>
  <si>
    <t>核桃王树</t>
  </si>
  <si>
    <t>该树已有560多年的历史，当属元代的果树，堪称老寿星。历经数百年风雨沧桑，核桃王仍以其高大伟岸，枝繁叶茂，苍劲挺拔的雄姿，展现在游客面前，给人一种深邃悠远，欢畅淋漓的美感。</t>
  </si>
  <si>
    <t>10001,10002,13326</t>
  </si>
  <si>
    <t>玉龙喀什河</t>
  </si>
  <si>
    <t>因出产和田玉又名白玉河，是中华人民共和国新疆维吾尔自治区的一条河流。发源于昆仑山北坡的冰川，流经洛浦县，在阔什塔什与喀拉喀什河汇流成和田河。</t>
  </si>
  <si>
    <t>10001,10002,13327</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</si>
  <si>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</si>
  <si>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</si>
  <si>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10001,10002,13328</t>
  </si>
  <si>
    <t>鱼湖</t>
  </si>
  <si>
    <t>鱼湖位于塔克拉玛干沙漠南缘的民丰县境内，鱼湖维吾尔语为比勒克力克，意思是有鱼的地方。鱼湖是扇缘溢出带洼地组成的大湖泊，水位稳定，年际变化较小，呈弯月状北西－南东走向。</t>
  </si>
  <si>
    <t>10001,10002,13329</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</si>
  <si>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</si>
  <si>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</si>
  <si>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10001,10002,13330</t>
  </si>
  <si>
    <t>赞木庙遗址</t>
  </si>
  <si>
    <t>该庙地处和田西南36公里处，又名“库克玛日木”（波斯语音译，意为“蛇山”），相传伊斯兰修行者曾在此与蛇一同修行，故尔得名。</t>
  </si>
  <si>
    <t>10001,10002,13331</t>
  </si>
  <si>
    <t>买力克阿瓦提故城</t>
  </si>
  <si>
    <t>故城西有沙山环峙，南倚昆仑山麓。早年尚有内外皆为方形的二重城墙残迹，现已不存，仅留下大小高低不等的若干土墩，而以该城西南部为多</t>
  </si>
  <si>
    <t>10001,10002,13332</t>
  </si>
  <si>
    <t>天山天池</t>
  </si>
  <si>
    <t>古称“瑶池”，位于新疆昌吉州阜康市境内，博格达峰的北侧，距乌鲁木齐市约110公里，是新疆著名的旅游胜地。在中国古代神话中，天池还是西天王母娘娘沐浴的地方。</t>
  </si>
  <si>
    <t>10001,10002,13333</t>
  </si>
  <si>
    <t>五彩城</t>
  </si>
  <si>
    <t>位于古尔班通古特沙漠东部的五彩城，因其五彩缤纷的地貌特征而得名，由数十座五彩山丘组成，错落有致的山丘如一顶顶帐篷。每座山丘都变幻着不一样的色彩，仿佛置身于神秘的童话世界。</t>
  </si>
  <si>
    <t>10001,10002,13334</t>
  </si>
  <si>
    <t>江布拉克</t>
  </si>
  <si>
    <t>江布拉克是哈萨克语，意为“圣水之源”，位于奇台县南侧的半截沟镇，距离乌璐木齐市区的车程约两百多公里，是一处由草原、森林和雪山组成的美丽自然风景区。</t>
  </si>
  <si>
    <t>10001,10002,13335</t>
  </si>
  <si>
    <t>定海神针</t>
  </si>
  <si>
    <t>在天池湖岸边有一棵郁郁葱葱、枝繁叶茂，傲然独立的大榆树，是天池周围方圆几公里内唯一的一棵榆树，也是海拔最高的一棵树，这就是天池八景之一的“定海神针”。</t>
  </si>
  <si>
    <t>10001,10002,13336</t>
  </si>
  <si>
    <t>西小天池</t>
  </si>
  <si>
    <t>西小天池位于天池脚下两公里处的路旁，是在远古冰川运动中形成的堰塞湖，主要依靠天池暗流补给水源。</t>
  </si>
  <si>
    <t>10001,10002,13337</t>
  </si>
  <si>
    <t>五彩湾古海温泉</t>
  </si>
  <si>
    <t>七亿年前的古海温泉，古海温泉出水温度为75℃，具有高渗自喷等特性，温泉水中含钙、锂、锶、铁、锌等26种活性元素。</t>
  </si>
  <si>
    <t>10001,10002,13338</t>
  </si>
  <si>
    <t>新疆农业博览园</t>
  </si>
  <si>
    <t>位于昌吉国家农业科技园区核心区，2010年规划建设，占地面积2300亩，由会展博览区、农业科技展示区和休闲观光旅游区三大功能区组成。</t>
  </si>
  <si>
    <t>10001,10002,13339</t>
  </si>
  <si>
    <t>奇台魔鬼城</t>
  </si>
  <si>
    <t>不知多少年前，由于地壳的运动，这里形成了一些沙岩结构的山体，这些较为松软的岩石在千万年的剥蚀下，形成了千奇百怪的造型和大小小的洞穴。魔鬼城就是在这种外力作用下形成的。</t>
  </si>
  <si>
    <t>10001,10002,13340</t>
  </si>
  <si>
    <t>杜氏旅游景区</t>
  </si>
  <si>
    <t>落于昌吉市六工镇北郊，度假区内布局七大主题乐园，其中海洋水世界、欢乐王国、冰雪乐园、非遗文化小镇、康体休闲养生园等五大园区都是2016年最新呈现的。</t>
  </si>
  <si>
    <t>10001,10002,13341</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</si>
  <si>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</si>
  <si>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</si>
  <si>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10001,10002,13342</t>
  </si>
  <si>
    <t>怪石峪风景区</t>
  </si>
  <si>
    <t>位于新疆博尔塔拉自治州的博乐市东北约48公里处，是一处以奇特的怪石地貌为主的景区，在当地十分著名。</t>
  </si>
  <si>
    <t>10001,10002,13343</t>
  </si>
  <si>
    <t>阿拉山口口岸</t>
  </si>
  <si>
    <t>位于博乐市境内，距博乐市73公里，对面就是哈萨克斯坦阿拉木图州。阿拉山口口岸是我国西北最大的陆路口岸，也是我国向西开放的重要门户。</t>
  </si>
  <si>
    <t>10001,10002,13344</t>
  </si>
  <si>
    <t>赛里木湖</t>
  </si>
  <si>
    <t>赛里木湖位于新疆西部的博尔塔拉州，紧靠伊犁霍城等地，距离乌鲁木齐车程约600公里，绝大部分游客在游玩新疆西线时都会来到这里。</t>
  </si>
  <si>
    <t>10001,10002,13345</t>
  </si>
  <si>
    <t>艾比湖</t>
  </si>
  <si>
    <t>位于精河县城以北35公里处，西与北疆铁路精河到阿拉山口段相邻，向北行35公里，即到阿拉山口，东为甘家湖梭梭林自然保护区。</t>
  </si>
  <si>
    <t>10001,10002,13346</t>
  </si>
  <si>
    <t>哈日图热格风景区</t>
  </si>
  <si>
    <t>位于博乐市西北40公里处的阿拉套山南坡的原始森林峡谷中。“哈日图热格”意为“黑雕出没的地方”。从峡谷向北，碗蜒曲折纵深15公里。</t>
  </si>
  <si>
    <t>10001,10002,13347</t>
  </si>
  <si>
    <t>阿尔夏提草原</t>
  </si>
  <si>
    <t>阿尔夏提风景区位于温泉县哈日布呼镇西北，阿尔夏提山以西，由阿尔夏提V型河谷的中游部分河段组成。</t>
  </si>
  <si>
    <t>10001,10002,13348</t>
  </si>
  <si>
    <t>10001,10002,13349</t>
  </si>
  <si>
    <t>10001,10002,13350</t>
  </si>
  <si>
    <t>10001,10002,13351</t>
  </si>
  <si>
    <t>10001,10002,13352</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</si>
  <si>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</si>
  <si>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</si>
  <si>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10001,10002,13353</t>
  </si>
  <si>
    <t>铁门关</t>
  </si>
  <si>
    <t>铁门关曾是南北疆交通的天险要冲，古代“丝绸之路”中道咽喉，南通焉耆，北上车师，馆驿就设在两座山的夹谷之间，旁边即是水流湍急的孔雀河。</t>
  </si>
  <si>
    <t>10001,10002,13354</t>
  </si>
  <si>
    <t>库尔勒莲花湖</t>
  </si>
  <si>
    <t>是新疆巴音郭楞蒙古自治州博斯腾湖西部一系列相互串通的小湖沼之一，因盛产莲花而得名，是孔雀河的水头，距库尔勒市25公里。</t>
  </si>
  <si>
    <t>10001,10002,13355</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</si>
  <si>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</si>
  <si>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</si>
  <si>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10001,10002,13356</t>
  </si>
  <si>
    <t>加麦大清真寺</t>
  </si>
  <si>
    <t>位于库尔勒市团结路，宣礼楼高七层，外观是土黄色，但装饰华丽。寺内礼拜堂和庭院很宽敞，可容数千人礼拜。该寺是库尔勒最大的清真寺。</t>
  </si>
  <si>
    <t>10001,10002,13357</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</si>
  <si>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</si>
  <si>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</si>
  <si>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10001,10002,13358</t>
  </si>
  <si>
    <t>罗布泊雅丹大峡谷</t>
  </si>
  <si>
    <t>罗布泊雅丹地下大峡谷位于库尔勒市至尉犁县之间的东北方向，从库尔勒出发大约需要30分钟的行程，距尉犁县20多公里。</t>
  </si>
  <si>
    <t>10001,10002,13359</t>
  </si>
  <si>
    <t>博格达沁故城</t>
  </si>
  <si>
    <t>又名“四十里城子”，位于焉耆县四十里堡乡东面，距库尔勒40多公里，“博格达沁”在维语中的意思为“宏伟高大的城墙”，它是焉耆盆地中最大的古城遗址</t>
  </si>
  <si>
    <t>10001,10002,13360</t>
  </si>
  <si>
    <t>阿克夏多神泉</t>
  </si>
  <si>
    <t>阿克夏多神泉从巴音布鲁克区的巴音郭楞乡（二乡）向西南约30公里，便见到座落于阿克夏多雪峰之下的一泓"神泉"，它像一块多彩宝石，镶嵌在绿草如茵的原野上。</t>
  </si>
  <si>
    <t>10001,10002,13361</t>
  </si>
  <si>
    <t>巴州博物馆</t>
  </si>
  <si>
    <t>其博物馆整个造型很有特色，对巴音郭楞蒙古自治州有很详细的释解。有胆量必观古尸展，其细看，会为之震惊</t>
  </si>
  <si>
    <t>10001,10002,13362</t>
  </si>
  <si>
    <t>阿图什天门景区</t>
  </si>
  <si>
    <t>阿图什天门为AA级旅游景区，位于西天山南脉，阿图什市上阿图什镇西部，距阿图什市75公里。天门曾“Π”字型，宽约100米，高约500余米，厚度无法丈量。该景点雄奇、险峻、幽深、宁静、神秘。</t>
  </si>
  <si>
    <t>10001,10002,13363</t>
  </si>
  <si>
    <t>阿孜汗无花果园</t>
  </si>
  <si>
    <t>阿图什市最大的无花果采摘园</t>
  </si>
  <si>
    <t>10001,10002,13364</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</si>
  <si>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</si>
  <si>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</si>
  <si>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10001,10002,13365</t>
  </si>
  <si>
    <t>莫尔佛塔</t>
  </si>
  <si>
    <t>莫尔佛塔位于喀什市东北约30公里古玛塔格山中段的一座沙丘上。始建于唐代，距今已有1000多年历史。莫尔，维吾尔语意为烟道、烟囱。</t>
  </si>
  <si>
    <t>10001,10002,13366</t>
  </si>
  <si>
    <t>硝尔库勒盐湖</t>
  </si>
  <si>
    <t>位于新疆维吾尔自治区阿图什市哈拉峻乡昂额孜村，距昂额孜村32公里，盐湖水面面积50平方公里，分上下盐湖.</t>
  </si>
  <si>
    <t>10001,10002,13367</t>
  </si>
  <si>
    <t>阿图什市阳光绿洲生态园景区</t>
  </si>
  <si>
    <t>位于阿图什市阿扎克乡，距离阿图什市区7公里，AAA级旅游景区。生态园占地面积15公顷。是集休闲、观光、渡假、采摘品尝、歌舞表演、餐饮为一体的旅游目的地。</t>
  </si>
  <si>
    <t>10001,10002,13368</t>
  </si>
  <si>
    <t>苏丹.沙图克麻扎</t>
  </si>
  <si>
    <t>位于阿图什市西南郊两公里松塔克乡买谢提村，是公元10--13世纪我国西域一个地方政权------“桃花石喀拉汗王朝”的古墓群。</t>
  </si>
  <si>
    <t>10001,10002,13369</t>
  </si>
  <si>
    <t>慕什塔格峰</t>
  </si>
  <si>
    <t>位于新疆维吾尔自治区阿克陶县与塔什库尔干塔吉克自治县交界处，海拔7509米(登山界普遍公认7546米)。地处塔里木盆地西部边缘，东帕米尔高原东南部</t>
  </si>
  <si>
    <t>10001,10002,13370</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</si>
  <si>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</si>
  <si>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</si>
  <si>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10001,10002,13371</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</si>
  <si>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</si>
  <si>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</si>
  <si>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10001,10002,13372</t>
  </si>
  <si>
    <t>那拉提旅游风景区</t>
  </si>
  <si>
    <t>那拉提旅游风景区的草原被《中国国家地理》评为全国最美的六大草原之一，也是世界四大草原之一的亚高山草甸植物区</t>
  </si>
  <si>
    <t>10001,10002,13373</t>
  </si>
  <si>
    <t>琼库什台</t>
  </si>
  <si>
    <t>琼库什台，在哈萨克语中是“大平台子”的意思。 琼库什台沟壑纵横，在草原中颇具阳刚之美。台地上纵切出无数的沟壑，将平静的草原勾画的象大海里掀起的波浪。</t>
  </si>
  <si>
    <t>10001,10002,13374</t>
  </si>
  <si>
    <t>喀拉峻草原</t>
  </si>
  <si>
    <t>喀拉峻草原位于伊犁特克斯县的县城东南侧，距离县城的车程约30公里，是新疆最著名的草原之一，也是游客游玩新疆西线（伊犁环线）时不能错过的著名景点。</t>
  </si>
  <si>
    <t>10001,10002,13375</t>
  </si>
  <si>
    <t>解忧公主薰衣草园</t>
  </si>
  <si>
    <t>解忧公主薰衣草园位于伊犁州霍城县，这里也是中国薰衣草种植面积和密度最大的地方，每年六七月份，在霍城的公路两旁都有大面积的薰衣草田可以观赏拍摄</t>
  </si>
  <si>
    <t>10001,10002,13376</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</si>
  <si>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</si>
  <si>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</si>
  <si>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10001,10002,13377</t>
  </si>
  <si>
    <t>昭苏草原</t>
  </si>
  <si>
    <t>昭苏草原是指新疆伊犁州昭苏县的草原地带，这里山川草场广袤壮美，一直都是我国最著名的几大草原之一，也是游客游玩伊犁的重要景点。</t>
  </si>
  <si>
    <t>10001,10002,13378</t>
  </si>
  <si>
    <t>那拉提国家森林公园</t>
  </si>
  <si>
    <t>新疆那拉提森林公园，位于天山支脉那拉提山北麓，巩乃斯河上游。地处库车——独山子的217国道与伊犁——巴州的218国道的交汇处，交通便利。</t>
  </si>
  <si>
    <t>10001,10002,13379</t>
  </si>
  <si>
    <t>草原石人</t>
  </si>
  <si>
    <t>昭苏县草原石人 共9尊，多刻工精细，其数量之多居伊犁地区各县之首。夏特柯尔克孜民族乡境内的科达和尔沟口，有一男一女两尊石人，相距500米许。</t>
  </si>
  <si>
    <t>10001,10002,13380</t>
  </si>
  <si>
    <t>特克斯八卦城</t>
  </si>
  <si>
    <t>新疆的特克斯县因八卦布局而闻名。有关部门1996年取消道路上的红绿灯，八卦城由此成为一座没有红绿灯的城市。 传说特克斯八卦城最早是由南宋道教全真七子之一的丘处机布置的。</t>
  </si>
  <si>
    <t>10001,10002,13381</t>
  </si>
  <si>
    <t>伊犁河大桥</t>
  </si>
  <si>
    <t>伊犁河大桥是伊犁第一座现代化桥梁，建于1975年。大桥位于伊宁市伊犁河上，桥下水流湍急，河边树木茂密，桥北岸为伊宁市区，桥南岸则为察布查尔锡伯族自治县的县城。</t>
  </si>
  <si>
    <t>10001,10002,13382</t>
  </si>
  <si>
    <t>巴尔鲁克旅游风景区</t>
  </si>
  <si>
    <t>巴尔鲁克旅游风景区位于塔城地区裕民县南侧，以巴尔鲁克山脉为主，有雪山、草原等多种风光，景色非常优美，是摄影拍照的好地方。</t>
  </si>
  <si>
    <t>10001,10002,13383</t>
  </si>
  <si>
    <t>巴克图口岸</t>
  </si>
  <si>
    <t>出塔城市区，沿着笔直宽阔的口岸公路西行12公里，就到了中国、哈萨克斯坦的边境口岸巴克图。这里是新疆距离城市最近的一个口岸</t>
  </si>
  <si>
    <t>10001,10002,13384</t>
  </si>
  <si>
    <t>鹿角湾牧场</t>
  </si>
  <si>
    <t>鹿角湾因盛产鹿角而得名，地属沙湾县博尔通古牧场，位于沙湾县城以南65公里的依连哈比尔尕山北麓的低谷丘陵地区，海拔1500～1700米。</t>
  </si>
  <si>
    <t>10001,10002,13385</t>
  </si>
  <si>
    <t>伟人山</t>
  </si>
  <si>
    <t>伟人山位于塔城市以西约十公里处，本名巴克图山，现属哈萨克斯坦共和国境内，山长不过数公里，海拔400多米，为象形山。因酷似一代伟人毛泽东的卧像而名扬天下，成为塔城市最有品牌的景观之一</t>
  </si>
  <si>
    <t>10001,10002,13386</t>
  </si>
  <si>
    <t>玛依塔斯</t>
  </si>
  <si>
    <t>位于额敏县城东南约40公里处，在去铁厂沟的公路旁有一块油渍斑驳、与人等高的石头，曾被视为路标，玛依塔斯（油石）即由此得名。</t>
  </si>
  <si>
    <t>10001,10002,13387</t>
  </si>
  <si>
    <t>红楼</t>
  </si>
  <si>
    <t xml:space="preserve">红楼作为塔城市较悠久、也是仅剩的较为完整的俄式建筑之一，距今已有近百年历史。目前，它是塔城报社的办公用地，是自治区级文物保护单位。 </t>
  </si>
  <si>
    <t>10001,10002,13388</t>
  </si>
  <si>
    <t>铁厂沟石刻</t>
  </si>
  <si>
    <t>铁厂沟石刻所在地属托里铁厂沟镇，位于镇南侧的山崖下，有一块砂岩上刻有三排藏文六字真言。均为阳刻，字体剥落严重，尚能辨认，岩石高1.74米、宽1.27米、厚0.45米。</t>
  </si>
  <si>
    <t>10001,10002,13389</t>
  </si>
  <si>
    <t>绿坪</t>
  </si>
  <si>
    <t>位于准噶尔北缘，在和布克赛尔蒙古自治县和什托洛盖镇境内有一处奇特的地貌－绿色石坪</t>
  </si>
  <si>
    <t>10001,10002,13390</t>
  </si>
  <si>
    <t>石刻突厥石人像</t>
  </si>
  <si>
    <t>石刻突厥石人像是公元6世纪遗物，在内加依尔山中，高1.20米，宽38厘米，厚27厘米。用整块青石凿刻而成，石人头发后梳，长脸，唇上有两撇八字胡须，右手持杯，左手持刀放于胸前，形态十分威武。</t>
  </si>
  <si>
    <t>10001,10002,13391</t>
  </si>
  <si>
    <t>九莲泉</t>
  </si>
  <si>
    <t>九莲泉在乌苏县城以北的八十四户乡，位于一片低洼沼泽地上。九莲泉的9眼泉所涌之水连成一片水泽，约40亩。</t>
  </si>
  <si>
    <t>10001,10002,13392</t>
  </si>
  <si>
    <t>喀纳斯</t>
  </si>
  <si>
    <t>喀纳斯位于阿勒泰地区的布尔津县境内的深山密林中，距离首府乌鲁木齐约800公里，是新疆最有名气的优美风光地带之一。</t>
  </si>
  <si>
    <t>10001,10002,13393</t>
  </si>
  <si>
    <t>五彩滩</t>
  </si>
  <si>
    <t>五彩滩位于新疆布尔津县城西北24公里处的额尔齐斯河北岸，是一个以雅丹地貌著称的河滩。</t>
  </si>
  <si>
    <t>10001,10002,13394</t>
  </si>
  <si>
    <t>白哈巴</t>
  </si>
  <si>
    <t>白哈巴村位于北疆阿勒泰地区哈巴河县，紧邻喀纳斯景区，是一个哈萨克族和图瓦人聚居的小村庄。</t>
  </si>
  <si>
    <t>10001,10002,13395</t>
  </si>
  <si>
    <t>可可托海景区</t>
  </si>
  <si>
    <t>可可托海位于北疆阿勒泰地区的富蕴县东北侧，是一般游客游玩北疆喀纳斯环线路上会前往的重要景点。</t>
  </si>
  <si>
    <t>10001,10002,13396</t>
  </si>
  <si>
    <t>白沙湖</t>
  </si>
  <si>
    <t>位于哈巴河县西北侧的185团三连,距离哈巴河县城的车程约70公里，布尔津县城车程约160公里，是一处沙漠环绕的宁静湖泊。</t>
  </si>
  <si>
    <t>10001,10002,13397</t>
  </si>
  <si>
    <t>禾木风景区</t>
  </si>
  <si>
    <t>禾木风景区位于北疆阿勒泰地区布尔津县，喀纳斯湖东侧约30公里处，是一个由哈萨克人和图瓦人共同聚居的小村庄，一般游客在游玩北疆时都会将禾木村和喀纳斯湖景区一并游玩。</t>
  </si>
  <si>
    <t>10001,10002,13398</t>
  </si>
  <si>
    <t>月亮湾是喀纳斯河的一个河湾，位置在卧龙湾以上。由于湖底高差和上游来水量的变化及光线影响，月亮湾呈现出瑰丽而多变的色彩</t>
  </si>
  <si>
    <t>10001,10002,13399</t>
  </si>
  <si>
    <t>喀纳斯图瓦村</t>
  </si>
  <si>
    <t>村位于喀纳斯湖景区内，在湖的南侧2-3公里处，是一个图瓦族聚居的小村落。这里所有的房子都是原始的北疆小木屋，村子周围有山峦森林。</t>
  </si>
  <si>
    <t>10001,10002,13400</t>
  </si>
  <si>
    <t>卧龙湾</t>
  </si>
  <si>
    <t>当地称为卡赞湖，即锅底湖的意思，因其形似锅底而得名。喀纳斯河流经此地，长期侵蚀冲刷而形成的一连串曲折的河湾，又因形似蛟龙盘卧嬉水而得名“卧龙湾”</t>
  </si>
  <si>
    <t>10001,10002,13401</t>
  </si>
  <si>
    <t>贾登峪</t>
  </si>
  <si>
    <t>位于北疆喀纳斯湖景区和禾木风景区南侧的中间位置，是一座哈萨克牧民夏季聚居的村庄，也是喀纳斯湖景区和禾木风景区的门户，常规方式进入两个景区都要经过这里。</t>
  </si>
  <si>
    <t>10001,10002,13402</t>
  </si>
  <si>
    <t>布达拉宫</t>
  </si>
  <si>
    <t>布达拉”是梵语，又译作“普陀”，原指观音菩萨之居所。作为西藏的象征，布达拉宫是所有朝圣者心中的圣地！</t>
  </si>
  <si>
    <t>10001,10002,13403</t>
  </si>
  <si>
    <t>大昭寺</t>
  </si>
  <si>
    <t>大昭寺，藏语为“觉康”，又名“祖拉康”，是藏传佛教信徒朝圣的终点，在他们的心中，大昭寺之神圣，并不逊于布达拉宫。</t>
  </si>
  <si>
    <t>10001,10002,13404</t>
  </si>
  <si>
    <t>纳木措</t>
  </si>
  <si>
    <t>藏语意为：天湖。位于拉萨以北当雄县境内，距离拉萨240公里，是藏区三大圣湖之一（其余两个是玛旁雍措、羊卓雍措）。纳木措面积辽阔，达1920平方公里，是除青海湖外的我国第二大咸水湖。</t>
  </si>
  <si>
    <t>10001,10002,13405</t>
  </si>
  <si>
    <t>八廓街</t>
  </si>
  <si>
    <t>八廓街又叫八角街，地属西藏拉萨。它是最能代表西藏民风民俗的千年古街，因其古朴的文化底蕴、悠久的历史传统，入围“全国历史文化十大名街”之列。</t>
  </si>
  <si>
    <t>10001,10002,13406</t>
  </si>
  <si>
    <t>罗布林卡</t>
  </si>
  <si>
    <t>罗布林卡，意为宝贝园林，是历代达赖喇嘛夏季办公的夏宫，存有大量的遗迹和珍宝。园内有三百多间房屋，是西藏历史上规模最大，也是建筑最为精美的一处园林。</t>
  </si>
  <si>
    <t>10001,10002,13407</t>
  </si>
  <si>
    <t>色拉寺</t>
  </si>
  <si>
    <t>色拉寺位于拉萨北郊色拉乌孜山下，为拉萨三大寺之一，是藏区规模第二大的寺院。寺内建筑都是藏式风格，寺院大殿金碧辉煌，而且非常宏大。</t>
  </si>
  <si>
    <t>10001,10002,13408</t>
  </si>
  <si>
    <t>哲蚌寺</t>
  </si>
  <si>
    <t>哲蚌寺坐落于拉萨西郊的山坳之中，是藏传佛教最大的寺院。寺院的建筑群规模宏大，白色的房屋和红色殿堂鳞次栉比的铺满山腰，远远望去像是巨大的米堆，对着山腰拍摄出的照片非常壮观。</t>
  </si>
  <si>
    <t>10001,10002,13409</t>
  </si>
  <si>
    <t>拉萨河</t>
  </si>
  <si>
    <t>拉萨河，藏语称：吉曲，发源于念青唐古拉山南麓，向西南流经拉萨市后至曲水县汇入雅鲁藏布江。其下游河谷相对开阔，是西藏的主要农耕区。拉萨河是拉萨市的母亲河，对拉萨的发展有很大的影响。</t>
  </si>
  <si>
    <t>10001,10002,13410</t>
  </si>
  <si>
    <t>大昭寺广场</t>
  </si>
  <si>
    <t>大昭寺广场位于大昭寺前，广场周围有各种各样的店铺，还有一些兜售特色商品的小摊，美食店也不少，不时飘来浓郁的甜茶香味，白天的广场看起来非常热闹。</t>
  </si>
  <si>
    <t>10001,10002,13411</t>
  </si>
  <si>
    <t>那根拉山口</t>
  </si>
  <si>
    <t>那根拉山口，在念青唐古拉山脉，海拔高度5190米，山口立了一块标明海拔高度的石碑，玛尼堆上挂满了经幡，因为在藏民心中，每个山口都是神圣之地，挂经幡代表了对神灵的敬畏。</t>
  </si>
  <si>
    <t>10001,10002,13412</t>
  </si>
  <si>
    <t>卡若文化遗址</t>
  </si>
  <si>
    <t>卡若，藏语意为“城堡”。传说在古代，有一个名叫多达的将军曾欲征服此地，当地人民筑城进行抵抗，以后城堡虽被攻克并毁废，但名称却被保留下来。</t>
  </si>
  <si>
    <t>10001,10002,13413</t>
  </si>
  <si>
    <t>然乌湖</t>
  </si>
  <si>
    <t>然乌湖长约25公里，整个湖呈狭长河谷状，湖宽12公里，由3个上下相连的湖泊组成，面积18.4平方公里。湖面海拔3800多米。然乌湖地形地貌奇特，风光旖旎</t>
  </si>
  <si>
    <t>10001,10002,13414</t>
  </si>
  <si>
    <t>邦达草原</t>
  </si>
  <si>
    <t>位处昌都地区三江流域之高山深谷中的邦达草原是一块地势宽缓、水草丰美的高寒草原。</t>
  </si>
  <si>
    <t>10001,10002,13415</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</si>
  <si>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</si>
  <si>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</si>
  <si>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10001,10002,13416</t>
  </si>
  <si>
    <t>东达山</t>
  </si>
  <si>
    <t>川藏线上最高的山口东达山，也被称为“生命禁区”，一年四季都有雪。是登山爱好者的圣地，海拔5008米，山的一边是奔腾的澜沧江,山的另一边是左贡。</t>
  </si>
  <si>
    <t>10001,10002,13417</t>
  </si>
  <si>
    <t>觉巴山</t>
  </si>
  <si>
    <t>觉巴山（又称脚巴山）——位于四川西部的巴塘和西藏东部的左贡，地处横断山脉的三江（金沙江、澜沧江、怒江）流域，包围在安久拉山、伯舒拉岭、拉乌山等群山中。</t>
  </si>
  <si>
    <t>10001,10002,13418</t>
  </si>
  <si>
    <t>怒江七十二道拐</t>
  </si>
  <si>
    <t>怒江72拐在西藏自治区昌都地区的八宿县境内，也是位于川藏南线上昌都邦达至八宿区间，也称“川藏99道弯”。</t>
  </si>
  <si>
    <t>10001,10002,13419</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</si>
  <si>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</si>
  <si>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</si>
  <si>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10001,10002,13420</t>
  </si>
  <si>
    <t>安久拉山</t>
  </si>
  <si>
    <t>与众多名山大川的垭口一般都陡峭起伏，壁立千仞不同，安久拉山口平缓得出奇。就是这座看上去不起眼的属于伯舒拉岭山脉的安久拉山垭口，是怒江和雅鲁藏布江的分水岭。</t>
  </si>
  <si>
    <t>10001,10002,13421</t>
  </si>
  <si>
    <t>西藏盐井千年古盐田</t>
  </si>
  <si>
    <t>古盐田历史悠久，距今约有1300多年历史。在澜沧江东西两岸的沙滩和悬崖陡坡上层层搭建有3200多块盐田，年产盐达数百万斤。</t>
  </si>
  <si>
    <t>10001,10002,13422</t>
  </si>
  <si>
    <t>扎什伦布寺</t>
  </si>
  <si>
    <t>扎什伦布寺的藏语意为“吉祥须弥山”，是格鲁派六大寺院之一（其余五个是：甘丹寺、哲蚌寺、色拉寺、塔尔寺、拉卜楞寺），也是藏传佛教格鲁派在后藏地区最大的寺院。</t>
  </si>
  <si>
    <t>10001,10002,13423</t>
  </si>
  <si>
    <t>珠峰大本营</t>
  </si>
  <si>
    <t>珠峰大本营，是为了保护珠峰核心区而设立的一片保护地带，海拔5200米。是观赏拍摄珠峰的最好位置之一，也是登山队从中国这一侧攀登珠峰时的大本营。</t>
  </si>
  <si>
    <t>10001,10002,13424</t>
  </si>
  <si>
    <t>珠穆朗玛峰</t>
  </si>
  <si>
    <t>珠穆朗玛峰在藏语中意为：第三女神，位于日喀则地区定日县中尼边境，海拔8844.43米，是喜马拉雅山脉的主峰，世界第一高峰。</t>
  </si>
  <si>
    <t>10001,10002,13425</t>
  </si>
  <si>
    <t>卡若拉冰川</t>
  </si>
  <si>
    <t>卡若拉冰川位于浪卡子县和江孜县交界处，是西藏三大大陆型冰川之一，非常壮观。电影《红河谷》、《江孜之战》、《云水谣》都曾在此拍摄外景。</t>
  </si>
  <si>
    <t>10001,10002,13426</t>
  </si>
  <si>
    <t>白居寺</t>
  </si>
  <si>
    <t>白居寺位于西藏江孜县县城内，始建于十五世纪初，是藏传佛教中少见的萨迦派、噶当派、格鲁派三派共存的寺庙，以精美的建筑、特殊的宗教价值和保存完好的壁画和造像而著称。</t>
  </si>
  <si>
    <t>10001,10002,13427</t>
  </si>
  <si>
    <t>江孜宗山古堡</t>
  </si>
  <si>
    <t>江孜宗山古堡位于江孜县城区的宗山上，距离白居寺不远，在山下远远看去尤其壮观。这里是1904年西藏人民抗击英国侵略军的地方，江孜宗的所在地，也是电影《红河谷》的拍摄地。</t>
  </si>
  <si>
    <t>10001,10002,13428</t>
  </si>
  <si>
    <t>萨迦寺</t>
  </si>
  <si>
    <t>萨迦寺是藏传佛教萨迦派主寺，由萨迦派创始人昆贡却杰布于公元1073年始建。分南北两寺，以仲曲河为界，北寺位于北岸的苯波山前，文革中遭受了巨大的损毁。</t>
  </si>
  <si>
    <t>10001,10002,13429</t>
  </si>
  <si>
    <t>马卡鲁峰</t>
  </si>
  <si>
    <t>马卡鲁山海拔8463米，是世界上排名第五位的高峰。地处喜玛拉山脉中段，位于珠峰东南方向24公里处，沿西北山脊和东南山脊为界，其北侧在中国西藏自治区境内，南侧属尼泊尔王国。</t>
  </si>
  <si>
    <t>10001,10002,13430</t>
  </si>
  <si>
    <t>绒布冰川</t>
  </si>
  <si>
    <t>绒布冰川又称隆巴克冰川，位于喜马拉雅山脉。冰川由东、西、中三条冰川组成，全长26公里，是世界上发育最充分、保存最完好的冰川。</t>
  </si>
  <si>
    <t>10001,10002,13431</t>
  </si>
  <si>
    <t>卓奥友峰</t>
  </si>
  <si>
    <t xml:space="preserve">卓奥友峰也叫做“乔乌雅峰”，海拔8201米，是世界排名第六位的高峰。它位于中尼边界上，山峰以东北山脊和西南山脊为界，北侧在西藏自治区定日县境内，南侧属尼泊尔王国。 </t>
  </si>
  <si>
    <t>10001,10002,13432</t>
  </si>
  <si>
    <t>南迦巴瓦峰</t>
  </si>
  <si>
    <t>南迦巴瓦峰位于林芝地区，是全球海拔排名第15的高峰。这里山顶冰川高耸、形状俏丽，山间常有云雾缭绕，而山下则是植被茂密的西藏江南，景色优美。</t>
  </si>
  <si>
    <t>10001,10002,13433</t>
  </si>
  <si>
    <t>雅鲁藏布大峡谷</t>
  </si>
  <si>
    <t>雅鲁藏布大峡谷是围绕南迦巴瓦峰的一处马蹄形大峡谷，也是世界第一大峡谷。谷内风光多种多样，可以观看南迦巴瓦、雅江尼洋河、古老村落等等。</t>
  </si>
  <si>
    <t>10001,10002,13434</t>
  </si>
  <si>
    <t>巴松措</t>
  </si>
  <si>
    <t>巴松措位于林芝工布江达县，是藏传佛教红教的著名神湖，宗教地位很高。湖水碧绿柔美，周围青山依依，风景非常不错。</t>
  </si>
  <si>
    <t>10001,10002,13435</t>
  </si>
  <si>
    <t>鲁朗林海</t>
  </si>
  <si>
    <t>鲁朗林海位于八一镇北侧的鲁朗镇，这里有依山连绵的大片碧绿森林，树木以垂直的云杉和松树为主，景色非常清新优美，也是拍摄大片的好地方。</t>
  </si>
  <si>
    <t>10001,10002,13436</t>
  </si>
  <si>
    <t>尼洋河</t>
  </si>
  <si>
    <t>尼洋河发源于米拉山西侧，在八一镇南侧汇入雅鲁藏布江，是工布江达县和巴宜区内的主要河流。河流就在318国道旁，开车在318国道的这一段，一路都有河水陪伴。</t>
  </si>
  <si>
    <t>10001,10002,13437</t>
  </si>
  <si>
    <t>南伊沟</t>
  </si>
  <si>
    <t>南伊沟位于米林县南伊乡，又称药王谷，是一条幽静的峡谷溪涧。沟内纵深40多公里，有保护完好的天然原始森林，四周群山环抱，云雾缭绕，是名副其实的绿色秘境。</t>
  </si>
  <si>
    <t>10001,10002,13438</t>
  </si>
  <si>
    <t>米堆冰川</t>
  </si>
  <si>
    <t>米堆冰川位于林芝地区波密县玉普乡米美、米堆两村附近，距离318国道仅8公里，抵达极为便利，由于冰舌海拔较低，可以轻易地近距离观赏。</t>
  </si>
  <si>
    <t>10001,10002,13439</t>
  </si>
  <si>
    <t>八一镇</t>
  </si>
  <si>
    <t>八一镇是林芝地区中心城区所在地，已经是一座比较现代化的小城。整个林芝地区最繁华的地带就是这里，购物、用餐、住宿和包车都很方便。</t>
  </si>
  <si>
    <t>10001,10002,13440</t>
  </si>
  <si>
    <t>色季拉山</t>
  </si>
  <si>
    <t>色季拉山位于八一镇的东南侧，走川藏线时，波密到八一路上即会经过，是川藏线上著名的地标。色季拉山山口海拔4728米，视野开阔，可以远眺到鲁朗林海和背后的南迦巴瓦峰，是拍照的好地方。</t>
  </si>
  <si>
    <t>10001,10002,13441</t>
  </si>
  <si>
    <t>中流砥柱</t>
  </si>
  <si>
    <t>中流砥柱是指尼洋河中游处一块屹立在河中央的巨石，由于这里山高谷深河流湍急，中心的巨石激起层层浪花，雨季水量大时景色蔚为壮观。</t>
  </si>
  <si>
    <t>10001,10002,13442</t>
  </si>
  <si>
    <t>羊卓雍措</t>
  </si>
  <si>
    <t>羊卓雍措，藏语意为“天鹅池”，是西藏三大圣湖之一，也称羊卓雍湖（当地人通常简称为“羊湖”），因为藏语“措”就是“湖”的意思。</t>
  </si>
  <si>
    <t>10001,10002,13443</t>
  </si>
  <si>
    <t>桑耶寺</t>
  </si>
  <si>
    <t>位于山南地区扎囊县哈不日神山脚下，是西藏第一座剃度僧人出家的寺院，也是藏传佛教史上第一座“佛、法、僧”俱全的寺院，被称为“建筑史上的佳作”。</t>
  </si>
  <si>
    <t>10001,10002,13444</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</si>
  <si>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</si>
  <si>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</si>
  <si>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10001,10002,13445</t>
  </si>
  <si>
    <t>拉姆拉错</t>
  </si>
  <si>
    <t>拉姆拉错为一高山淡水湖，湖面积约一平方公里，形似椭圆，犹如群山环抱的一面镜子，景致秀美。湖面结冰期约7个月。夏天解冻以后，时而风平浪静，水清如镜；</t>
  </si>
  <si>
    <t>10001,10002,13446</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</si>
  <si>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</si>
  <si>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</si>
  <si>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10001,10002,13447</t>
  </si>
  <si>
    <t>普莫雍错</t>
  </si>
  <si>
    <t>普莫雍错是喜马拉雅山脉间的一个咸水湖，地处浪卡子县羊卓雍错南面，海拔5010米。湖泊为东西走向，面积290.0平方千米，湖岸线长94.0千米，为藏南最高的大湖。</t>
  </si>
  <si>
    <t>10001,10002,13448</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</si>
  <si>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</si>
  <si>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</si>
  <si>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10001,10002,13449</t>
  </si>
  <si>
    <t>敏珠林寺</t>
  </si>
  <si>
    <t>西藏喇嘛的高等学府，国家3A级重点文物保护单位。该寺是西藏第一座佛学院，位于扎囊县扎其乡塔巴林村一群山环抱的山谷里。</t>
  </si>
  <si>
    <t>10001,10002,13450</t>
  </si>
  <si>
    <t>姜桑拉姆峰</t>
  </si>
  <si>
    <t xml:space="preserve">姜桑拉姆峰海拔6325米，地处拉轨岗日山脉，位于西藏自治区江孜县和浪卡子县交界处。山峰处在美丽的羊卓雍措湖西南侧，沿途是漂亮的湖光山色和浓郁的藏家民风。 </t>
  </si>
  <si>
    <t>10001,10002,13451</t>
  </si>
  <si>
    <t>桑丁寺</t>
  </si>
  <si>
    <t>桑丁寺位于羊卓雍错湖西南一座险要陡峭的山顶上，属藏传佛教噶举派香巴噶举支派。</t>
  </si>
  <si>
    <t>10001,10002,13452</t>
  </si>
  <si>
    <t>唐古拉山口</t>
  </si>
  <si>
    <t>唐古拉山口为青海、西藏两省（区）分界线，海拔约5231米，是青藏公路的最高点。“唐古拉”，藏语“高山上的山”，由于终年风雪交加，号称“风雪仓库”</t>
  </si>
  <si>
    <t>10001,10002,13453</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</si>
  <si>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</si>
  <si>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</si>
  <si>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10001,10002,13454</t>
  </si>
  <si>
    <t>错那湖</t>
  </si>
  <si>
    <t>错那湖，是怒江的源头，唐古拉山山脉错那湖南部河溪均汇入错那湖流入怒江。错那湖海拔4800米，面积约300平方公里，是世界海拔最高的淡水湖。</t>
  </si>
  <si>
    <t>10001,10002,13455</t>
  </si>
  <si>
    <t>当惹雍错</t>
  </si>
  <si>
    <t>当惹雍错位于藏北文部二村、象雄王国遗址旁边，海拔4530米，是西藏著名的圣湖之一，也是苯教最重要的神湖。此处人迹罕至，湖水明净清澈，美不胜收。</t>
  </si>
  <si>
    <t>10001,10002,13456</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</si>
  <si>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</si>
  <si>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</si>
  <si>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10001,10002,13457</t>
  </si>
  <si>
    <t>双湖无人区</t>
  </si>
  <si>
    <t>又称“可可西里藏北无人区”。在西藏的北部，昆仑山、可可西里山以南，冈底斯山和念青唐古拉山以北，有一片幅员辽阔、人迹罕至的地域，这就是藏北无人区。</t>
  </si>
  <si>
    <t>10001,10002,13458</t>
  </si>
  <si>
    <t>卓玛峡谷</t>
  </si>
  <si>
    <t>景区呈南北走向，全长约15公里，一侧是雪山巍峨、银装素裹，宛若仙女披上了洁白的哈达；一侧是灌木葱郁、百卉溢香、生机勃勃。终年不化的雪山之冰融化成了一条清澈的谷间山溪。</t>
  </si>
  <si>
    <t>10001,10002,13459</t>
  </si>
  <si>
    <t>申扎自然保护区</t>
  </si>
  <si>
    <t>申扎自然保护区位于那曲申扎县附近，建立于1993年。这里是鸟的乐园。聚居的鸟类有120多种，景象异常壮观。这里是我国最高最大的黑颈鹤保护区和繁殖地。</t>
  </si>
  <si>
    <t>10001,10002,13460</t>
  </si>
  <si>
    <t>达则错</t>
  </si>
  <si>
    <t>达则错，又名达克次湖、达格济错，藏语意为虎顶湖，位于西藏那曲地区尼玛县的一个断陷盆地内，羌塘高原北部，属碳酸盐型咸水湖。湖面海拔4459米，水深31.7米，湖水湛蓝。</t>
  </si>
  <si>
    <t>10001,10002,13461</t>
  </si>
  <si>
    <t>达果雪山</t>
  </si>
  <si>
    <t>达果雪山位于那曲地区的尼玛县境内，是古象雄部落的神山之一，也是藏区4大雪山之一。山势巍峨雄伟，千姿百态。</t>
  </si>
  <si>
    <t>10001,10002,13462</t>
  </si>
  <si>
    <t>冈仁波齐</t>
  </si>
  <si>
    <t>冈仁波齐是冈底斯山的主峰，位于阿里地区普兰县北部八嘎乡境内，海拔6656米，是世界公认的神山，同时被印度教、藏传佛教、西藏原生苯教以及古耆那教认定为世界的中心。</t>
  </si>
  <si>
    <t>10001,10002,13463</t>
  </si>
  <si>
    <t>玛旁雍错</t>
  </si>
  <si>
    <t>玛旁雍错，藏语意为“战无不胜的碧玉湖”，位于阿里地区普兰县，冈仁波齐神山东南30公里处，海拔4588米，是世界上海拔最高的淡水湖之一，也是著名的西藏三大圣湖之一</t>
  </si>
  <si>
    <t>10001,10002,13464</t>
  </si>
  <si>
    <t>班公错</t>
  </si>
  <si>
    <t>班公措也叫班公湖，藏语称“错木昂拉仁波”，意为明媚而狭长的湖泊，位于阿里地区日土县北部约12公里处，是中国日土县与印控克什米尔交界的“国际湖泊”。</t>
  </si>
  <si>
    <t>10001,10002,13465</t>
  </si>
  <si>
    <t>古格王国遗址</t>
  </si>
  <si>
    <t>古格王朝遗址位于札达县扎布让村2公里外的一座300米高的黄土坡上，房屋建筑、佛塔和洞窟密布全山，形成一座庞大的古建筑群。</t>
  </si>
  <si>
    <t>10001,10002,13466</t>
  </si>
  <si>
    <t>狮泉河</t>
  </si>
  <si>
    <t>又名森格藏布，系印度河的上游。流经藏西北干旱高寒区，全长430公里，流域面积２.7万平方公里，年径流量约７亿立方米。发源于冈仁波齐峰北侧，源头海拔5164米，为冰缘地带，下游流入荒漠区。</t>
  </si>
  <si>
    <t>10001,10002,13467</t>
  </si>
  <si>
    <t>拉昂错</t>
  </si>
  <si>
    <t>拉昂错与玛旁雍错东西并列，被称为“鬼湖”。但它的名气却不能与“圣湖”玛旁雍错相提并论。拉昂错的面积小，仅为269平方公里，湖面海拔4573米，略低于玛旁雍错。</t>
  </si>
  <si>
    <t>10001,10002,13468</t>
  </si>
  <si>
    <t>札达土林</t>
  </si>
  <si>
    <t xml:space="preserve">  土林地貌风光区是扎达县最出名的自然风光。土林是远古受造山运动影响，湖底沉积的地层长期受流水切割，并逐渐风化剥蚀，从而形成的特殊地貌。</t>
  </si>
  <si>
    <t>10001,10002,13469</t>
  </si>
  <si>
    <t>塔钦</t>
  </si>
  <si>
    <t>塔钦意为“大经旗”，是位于岗仁布钦的山脚下的一个较为杂乱的小山村，是阿里转山的起点也是终点，每年都会很多信徒从这里出发，朝着心中的信仰而去。</t>
  </si>
  <si>
    <t>10001,10002,13470</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</si>
  <si>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</si>
  <si>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</si>
  <si>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10001,10002,13471</t>
  </si>
  <si>
    <t>扎日南木错</t>
  </si>
  <si>
    <t>扎日南木错，国家级著名湿地。位于西藏自治区阿里地区措勤县东北部，距离措勤县城12公里。距离阿里地区行署所在地狮泉河镇500公里左右。</t>
  </si>
  <si>
    <t>10001,10002,13472</t>
  </si>
  <si>
    <t>香港迪士尼乐园</t>
  </si>
  <si>
    <t>香港迪士尼乐园（Hong Kong Disneyland）位于大屿山，环抱山峦，与南中国海遥遥相望，是一座融合了美国加州迪士尼乐园及其他迪士尼乐园特色于一体的主题公园。</t>
  </si>
  <si>
    <t>10001,10002,13473</t>
  </si>
  <si>
    <t>香港海洋公园</t>
  </si>
  <si>
    <t>香港海洋公园是一座集海陆动物展览、机动游戏和大型表演于一身的主题公园，分为高峰乐园和海滨乐园两个主要区域，内里再分为八个不同主题的区域。</t>
  </si>
  <si>
    <t>10001,10002,13474</t>
  </si>
  <si>
    <t>香港太平山顶</t>
  </si>
  <si>
    <t>太平山顶是香港最高点，海拔554米，位于香港岛西北部，一直是香港的标志。它又称维多利亚峰或扯旗山，是港岛最负盛名的豪华高级住宅区，也是游览香港的第一焦点。</t>
  </si>
  <si>
    <t>10001,10002,13475</t>
  </si>
  <si>
    <t>南丫岛</t>
  </si>
  <si>
    <t>由于靠近市区，南丫岛便成了周末悠闲的胜地。从烦嚣的香港岛市区出发，只需半小时船程便可达到小岛。岛上中西文化交融，洋溢着浓厚的艺术气息。</t>
  </si>
  <si>
    <t>10001,10002,13476</t>
  </si>
  <si>
    <t>维多利亚港</t>
  </si>
  <si>
    <t>维多利亚港是亚洲的第一大海港，世界第三大。维多利亚港（简称维港，英语：VictoriaHarbour）是位于香港的香港岛和九龙半岛之间的海港。</t>
  </si>
  <si>
    <t>10001,10002,13477</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</si>
  <si>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</si>
  <si>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</si>
  <si>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10001,10002,13478</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</si>
  <si>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</si>
  <si>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</si>
  <si>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10001,10002,13479</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</si>
  <si>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</si>
  <si>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</si>
  <si>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10001,10002,13480</t>
  </si>
  <si>
    <t>浅水湾</t>
  </si>
  <si>
    <t>香港浅水湾湾号称“天下第一湾”，也有“东方夏威夷”之美誉，是香港最具代表性的沙滩。浅水湾英文名为Repulse Bay，Repulse为 “击退”之意，是以前一艘负责巡逻此区英国海军战舰名字。</t>
  </si>
  <si>
    <t>10001,10002,13481</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</si>
  <si>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</si>
  <si>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</si>
  <si>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10001,10002,13482</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</si>
  <si>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</si>
  <si>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</si>
  <si>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10001,10002,13483</t>
  </si>
  <si>
    <t>澳门旅游塔</t>
  </si>
  <si>
    <t xml:space="preserve">澳门塔，位于南湾新填海区D区域1号地段，占地面积达13363平方米的澳门观光塔是澳门特别行政区著名的大型旅游设施，亦是澳门新的标志性建筑。 </t>
  </si>
  <si>
    <t>10001,10002,13484</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</si>
  <si>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</si>
  <si>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</si>
  <si>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10001,10002,13485</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</si>
  <si>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</si>
  <si>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</si>
  <si>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10001,10002,13486</t>
  </si>
  <si>
    <t>大炮台</t>
  </si>
  <si>
    <t>座落在大三巴牌坊侧的大炮台又名圣保罗炮台、中央炮台、大三巴炮，属圣保禄学院和圣保禄教堂的一部分。大炮台建于公元1616年明神宗年间，是中国最古老的西式炮台之一。</t>
  </si>
  <si>
    <t>10001,10002,13487</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</si>
  <si>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</si>
  <si>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</si>
  <si>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10001,10002,13488</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</si>
  <si>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</si>
  <si>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</si>
  <si>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10001,10002,13489</t>
  </si>
  <si>
    <t>黑沙海滩</t>
  </si>
  <si>
    <t>黑沙海滩位于澳门的离岛路环岛上，是天然的海滩，也是澳门著名的天然海浴场，“黑沙踏浪”是澳门八景之一。海湾呈半月形，坡度平缓，滩面广阔。附近有一片松林，苍翠茂密；</t>
  </si>
  <si>
    <t>10001,10002,13490</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</si>
  <si>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</si>
  <si>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</si>
  <si>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10001,10002,13491</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</si>
  <si>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</si>
  <si>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</si>
  <si>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10001,10002,13492</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</si>
  <si>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</si>
  <si>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</si>
  <si>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</si>
  <si>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</si>
  <si>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</si>
  <si>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</si>
  <si>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</si>
  <si>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</si>
  <si>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</si>
  <si>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</si>
  <si>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</si>
  <si>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</si>
  <si>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</si>
  <si>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</si>
  <si>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</si>
  <si>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</si>
  <si>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</si>
  <si>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</si>
  <si>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</si>
  <si>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</si>
  <si>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</si>
  <si>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</si>
  <si>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</si>
  <si>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</si>
  <si>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</si>
  <si>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</si>
  <si>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</si>
  <si>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</si>
  <si>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</si>
  <si>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</si>
  <si>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</si>
  <si>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</si>
  <si>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</si>
  <si>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</si>
  <si>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</si>
  <si>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</si>
  <si>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</si>
  <si>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</si>
  <si>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</si>
  <si>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</si>
  <si>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</si>
  <si>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</si>
  <si>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</si>
  <si>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</si>
  <si>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</si>
  <si>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</si>
  <si>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</si>
  <si>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</si>
  <si>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</si>
  <si>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</si>
  <si>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</si>
  <si>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</si>
  <si>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</si>
  <si>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</si>
  <si>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</si>
  <si>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</si>
  <si>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</si>
  <si>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</si>
  <si>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</si>
  <si>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</si>
  <si>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</si>
  <si>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</si>
  <si>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</si>
  <si>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</si>
  <si>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</si>
  <si>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</si>
  <si>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</si>
  <si>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</si>
  <si>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</si>
  <si>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</si>
  <si>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</si>
  <si>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</si>
  <si>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</si>
  <si>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</si>
  <si>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</si>
  <si>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</si>
  <si>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</si>
  <si>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</si>
  <si>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</si>
  <si>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</si>
  <si>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</si>
  <si>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</si>
  <si>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</si>
  <si>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</si>
  <si>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</si>
  <si>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</si>
  <si>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</si>
  <si>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</si>
  <si>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</si>
  <si>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</si>
  <si>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</si>
  <si>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</si>
  <si>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</si>
  <si>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</si>
  <si>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</si>
  <si>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</si>
  <si>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</si>
  <si>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</si>
  <si>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</si>
  <si>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</si>
  <si>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</si>
  <si>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</si>
  <si>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</si>
  <si>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</si>
  <si>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</si>
  <si>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</si>
  <si>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</si>
  <si>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</si>
  <si>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</si>
  <si>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</si>
  <si>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</si>
  <si>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</si>
  <si>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</si>
  <si>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</si>
  <si>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</si>
  <si>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</si>
  <si>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</si>
  <si>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</si>
  <si>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</si>
  <si>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</si>
  <si>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</si>
  <si>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</si>
  <si>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</si>
  <si>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</si>
  <si>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</si>
  <si>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</si>
  <si>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</si>
  <si>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</si>
  <si>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</si>
  <si>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</si>
  <si>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</si>
  <si>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</si>
  <si>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</si>
  <si>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</si>
  <si>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</si>
  <si>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</si>
  <si>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</si>
  <si>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</si>
  <si>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</si>
  <si>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</si>
  <si>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</si>
  <si>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</si>
  <si>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</si>
  <si>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</si>
  <si>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</si>
  <si>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</si>
  <si>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</si>
  <si>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</si>
  <si>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</si>
  <si>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</si>
  <si>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</si>
  <si>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</si>
  <si>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</si>
  <si>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</si>
  <si>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</si>
  <si>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</si>
  <si>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</si>
  <si>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</si>
  <si>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</si>
  <si>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</si>
  <si>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</si>
  <si>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</si>
  <si>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</si>
  <si>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</si>
  <si>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</si>
  <si>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</si>
  <si>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</si>
  <si>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</si>
  <si>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</si>
  <si>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</si>
  <si>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</si>
  <si>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</si>
  <si>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</si>
  <si>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</si>
  <si>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</si>
  <si>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</si>
  <si>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</si>
  <si>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</si>
  <si>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</si>
  <si>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</si>
  <si>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</si>
  <si>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</si>
  <si>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</si>
  <si>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</si>
  <si>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</si>
  <si>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</si>
  <si>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</si>
  <si>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</si>
  <si>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</si>
  <si>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</si>
  <si>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</si>
  <si>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</si>
  <si>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</si>
  <si>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</si>
  <si>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</si>
  <si>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</si>
  <si>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</si>
  <si>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</si>
  <si>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</si>
  <si>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</si>
  <si>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</si>
  <si>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</si>
  <si>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</si>
  <si>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</si>
  <si>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</si>
  <si>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</si>
  <si>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</si>
  <si>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</si>
  <si>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</si>
  <si>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</si>
  <si>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</si>
  <si>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</si>
  <si>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</si>
  <si>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</si>
  <si>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</si>
  <si>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</si>
  <si>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</si>
  <si>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</si>
  <si>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</si>
  <si>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</si>
  <si>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</si>
  <si>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</si>
  <si>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</si>
  <si>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</si>
  <si>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</si>
  <si>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</si>
  <si>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</si>
  <si>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</si>
  <si>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</si>
  <si>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</si>
  <si>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</si>
  <si>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</si>
  <si>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</si>
  <si>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</si>
  <si>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</si>
  <si>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</si>
  <si>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</si>
  <si>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</si>
  <si>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</si>
  <si>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</si>
  <si>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</si>
  <si>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</si>
  <si>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</si>
  <si>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</si>
  <si>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</si>
  <si>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</si>
  <si>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</si>
  <si>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</si>
  <si>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</si>
  <si>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</si>
  <si>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</si>
  <si>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</si>
  <si>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</si>
  <si>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</si>
  <si>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</si>
  <si>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</si>
  <si>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</si>
  <si>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</si>
  <si>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</si>
  <si>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</si>
  <si>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</si>
  <si>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</si>
  <si>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</si>
  <si>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</si>
  <si>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</si>
  <si>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</si>
  <si>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</si>
  <si>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</si>
  <si>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</si>
  <si>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</si>
  <si>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</si>
  <si>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</si>
  <si>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</si>
  <si>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</si>
  <si>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</si>
  <si>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</si>
  <si>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</si>
  <si>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</si>
  <si>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</si>
  <si>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</si>
  <si>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</si>
  <si>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</si>
  <si>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</si>
  <si>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</si>
  <si>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</si>
  <si>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</si>
  <si>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</si>
  <si>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</si>
  <si>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</si>
  <si>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</si>
  <si>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遇到了一个热心的导游，为了讲解本地的历史。</t>
  </si>
  <si>
    <t>坐公交车欣赏沿途风景，坐过了站。</t>
  </si>
  <si>
    <t>偶遇多年不见的家乡好友，一同吃晚饭。</t>
  </si>
  <si>
    <t>过马路的时候，你遇到不小心跌倒的老人，上前搀扶帮忙。</t>
  </si>
  <si>
    <t>捡到其它游客的手机，你拾金不昧去警察局归还。</t>
  </si>
  <si>
    <t>正值换季，你没有穿戴厚衣物，回来患了轻微感冒。</t>
  </si>
  <si>
    <t>到酒店的时候，你正好遇到酒店抽奖活动，获得当天入住一晚。</t>
  </si>
  <si>
    <t>遇到了国外友人，帮忙带路讲解。</t>
  </si>
  <si>
    <t>在景区帮助腿脚不好的老大爷一起游玩。</t>
  </si>
  <si>
    <t>在景区只顾着自己自拍，忘记看好自己的财物。</t>
  </si>
  <si>
    <t>买东西的时候遇到了扒手。</t>
  </si>
  <si>
    <t>同行的旅客不慎受伤，你帮他上药并一道同行。</t>
  </si>
  <si>
    <t>在风景区，你遇到小偷偷取其它游客手机，及时喝止。</t>
  </si>
  <si>
    <t>在烈日下观光，不幸中暑。</t>
  </si>
  <si>
    <t>遇到不行摔倒的老大爷，你协助他去附近的医院。</t>
  </si>
  <si>
    <t>欣赏美景的时候，你遇到与家人失散的小姑娘，帮着他一起找到家人。</t>
  </si>
  <si>
    <t>感慨岁月无情的时候，偶遇阔别已久的小学同学，相约去吃饭。</t>
  </si>
  <si>
    <t>遇到一个胸前带着白色玫瑰胸针摄影爱好者，主动与之交流。</t>
  </si>
  <si>
    <t>晚上在野外度过，没有做好防寒措施，不慎感冒。</t>
  </si>
  <si>
    <t>在寺庙留宿，与一个长着娃娃脸的小姐姐聊天。</t>
  </si>
  <si>
    <t>沿途出现车祸，你帮忙救援。</t>
  </si>
  <si>
    <t>休息的时候，遇到了卖商品的小贩，被小贩提高物价。</t>
  </si>
  <si>
    <t>在景区门口享用午餐的时候，你遇到饭店老板出门进货回来，心情大好。</t>
  </si>
  <si>
    <t>你碰到志同道合的驴友，帮忙拍摄照片。</t>
  </si>
  <si>
    <t>在景区，你看到有游客拍照时及时阻止，受到了景区管理人员的嘉奖。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</si>
  <si>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</si>
  <si>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</si>
  <si>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</si>
  <si>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</si>
  <si>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</si>
  <si>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</si>
  <si>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</si>
  <si>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</si>
  <si>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</si>
  <si>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</si>
  <si>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</si>
  <si>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</si>
  <si>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</si>
  <si>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</si>
  <si>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</si>
  <si>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</si>
  <si>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</si>
  <si>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</si>
  <si>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</si>
  <si>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</si>
  <si>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</si>
  <si>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</si>
  <si>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</si>
  <si>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</si>
  <si>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</si>
  <si>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遇到一个穿七分打底裤的好心游客帮您讲解景点知识。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</si>
  <si>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</si>
  <si>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</si>
  <si>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</si>
  <si>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</si>
  <si>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</si>
  <si>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</si>
  <si>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</si>
  <si>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</si>
  <si>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</si>
  <si>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</si>
  <si>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</si>
  <si>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</si>
  <si>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</si>
  <si>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</si>
  <si>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</si>
  <si>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你中午午餐时间没有带好充足的食物，因此高额向他人购买食物。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</si>
  <si>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</si>
  <si>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</si>
  <si>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</si>
  <si>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</si>
  <si>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</si>
  <si>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在景区不慎滑倒，幸好一位粗犷幽默的山羊胡大叔帮忙涂药才好完成旅程。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</si>
  <si>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</si>
  <si>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</si>
  <si>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</si>
  <si>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</si>
  <si>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</si>
  <si>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</si>
  <si>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</si>
  <si>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</si>
  <si>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</si>
  <si>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</si>
  <si>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</si>
  <si>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</si>
  <si>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</si>
  <si>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</si>
  <si>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</si>
  <si>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</si>
  <si>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</si>
  <si>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</si>
  <si>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</si>
  <si>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</si>
  <si>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</si>
  <si>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</si>
  <si>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</si>
  <si>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</si>
  <si>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</si>
  <si>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</si>
  <si>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</si>
  <si>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</si>
  <si>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</si>
  <si>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</si>
  <si>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</si>
  <si>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</si>
  <si>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</si>
  <si>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</si>
  <si>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</si>
  <si>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</si>
  <si>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</si>
  <si>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</si>
  <si>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</si>
  <si>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</si>
  <si>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</si>
  <si>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</si>
  <si>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</si>
  <si>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</si>
  <si>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</si>
  <si>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</si>
  <si>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</si>
  <si>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</si>
  <si>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</si>
  <si>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</si>
  <si>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</si>
  <si>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</si>
  <si>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</si>
  <si>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</si>
  <si>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</si>
  <si>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</si>
  <si>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</si>
  <si>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</si>
  <si>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</si>
  <si>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</si>
  <si>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</si>
  <si>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</si>
  <si>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</si>
  <si>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</si>
  <si>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</si>
  <si>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</si>
  <si>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</si>
  <si>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</si>
  <si>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</si>
  <si>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</si>
  <si>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</si>
  <si>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</si>
  <si>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</si>
  <si>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</si>
  <si>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</si>
  <si>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</si>
  <si>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</si>
  <si>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</si>
  <si>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</si>
  <si>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</si>
  <si>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</si>
  <si>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</si>
  <si>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</si>
  <si>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</si>
  <si>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</si>
  <si>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</si>
  <si>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</si>
  <si>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</si>
  <si>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</si>
  <si>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</si>
  <si>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</si>
  <si>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</si>
  <si>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</si>
  <si>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</si>
  <si>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</si>
  <si>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</si>
  <si>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</si>
  <si>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</si>
  <si>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</si>
  <si>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</si>
  <si>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</si>
  <si>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</si>
  <si>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</si>
  <si>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</si>
  <si>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</si>
  <si>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</si>
  <si>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</si>
  <si>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</si>
  <si>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</si>
  <si>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</si>
  <si>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</si>
  <si>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</si>
  <si>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</si>
  <si>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</si>
  <si>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</si>
  <si>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</si>
  <si>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</si>
  <si>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</si>
  <si>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</si>
  <si>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</si>
  <si>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</si>
  <si>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</si>
  <si>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</si>
  <si>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</si>
  <si>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</si>
  <si>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</si>
  <si>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</si>
  <si>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</si>
  <si>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</si>
  <si>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</si>
  <si>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</si>
  <si>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</si>
  <si>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</si>
  <si>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</si>
  <si>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</si>
  <si>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</si>
  <si>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</si>
  <si>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</si>
  <si>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</si>
  <si>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</si>
  <si>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</si>
  <si>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</si>
  <si>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</si>
  <si>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</si>
  <si>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</si>
  <si>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</si>
  <si>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</si>
  <si>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</si>
  <si>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</si>
  <si>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</si>
  <si>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</si>
  <si>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</si>
  <si>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</si>
  <si>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</si>
  <si>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</si>
  <si>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</si>
  <si>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</si>
  <si>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</si>
  <si>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</si>
  <si>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</si>
  <si>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</si>
  <si>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</si>
  <si>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</si>
  <si>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</si>
  <si>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</si>
  <si>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</si>
  <si>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</si>
  <si>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</si>
  <si>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</si>
  <si>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</si>
  <si>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</si>
  <si>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</si>
  <si>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</si>
  <si>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</si>
  <si>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</si>
  <si>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</si>
  <si>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</si>
  <si>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</si>
  <si>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</si>
  <si>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</si>
  <si>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</si>
  <si>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</si>
  <si>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</si>
  <si>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</si>
  <si>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</si>
  <si>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</si>
  <si>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</si>
  <si>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</si>
  <si>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</si>
  <si>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</si>
  <si>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</si>
  <si>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</si>
  <si>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</si>
  <si>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</si>
  <si>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</si>
  <si>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</si>
  <si>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</si>
  <si>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</si>
  <si>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</si>
  <si>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</si>
  <si>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</si>
  <si>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</si>
  <si>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</si>
  <si>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</si>
  <si>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</si>
  <si>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</si>
  <si>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</si>
  <si>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</si>
  <si>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</si>
  <si>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</si>
  <si>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</si>
  <si>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</si>
  <si>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</si>
  <si>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</si>
  <si>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</si>
  <si>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</si>
  <si>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</si>
  <si>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</si>
  <si>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</si>
  <si>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</si>
  <si>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</si>
  <si>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</si>
  <si>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</si>
  <si>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</si>
  <si>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</si>
  <si>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</si>
  <si>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</si>
  <si>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</si>
  <si>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</si>
  <si>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</si>
  <si>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</si>
  <si>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</si>
  <si>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</si>
  <si>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</si>
  <si>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</si>
  <si>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</si>
  <si>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</si>
  <si>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</si>
  <si>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</si>
  <si>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</si>
  <si>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</si>
  <si>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</si>
  <si>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</si>
  <si>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</si>
  <si>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</si>
  <si>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</si>
  <si>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</si>
  <si>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</si>
  <si>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</si>
  <si>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</si>
  <si>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</si>
  <si>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</si>
  <si>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</si>
  <si>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</si>
  <si>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</si>
  <si>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</si>
  <si>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</si>
  <si>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</si>
  <si>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</si>
  <si>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</si>
  <si>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</si>
  <si>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</si>
  <si>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</si>
  <si>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</si>
  <si>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</si>
  <si>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</si>
  <si>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</si>
  <si>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</si>
  <si>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</si>
  <si>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</si>
  <si>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</si>
  <si>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</si>
  <si>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</si>
  <si>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</si>
  <si>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</si>
  <si>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</si>
  <si>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</si>
  <si>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</si>
  <si>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</si>
  <si>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</si>
  <si>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</si>
  <si>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</si>
  <si>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</si>
  <si>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</si>
  <si>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</si>
  <si>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</si>
  <si>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</si>
  <si>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</si>
  <si>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</si>
  <si>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</si>
  <si>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</si>
  <si>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</si>
  <si>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</si>
  <si>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</si>
  <si>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</si>
  <si>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</si>
  <si>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</si>
  <si>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</si>
  <si>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</si>
  <si>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</si>
  <si>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</si>
  <si>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</si>
  <si>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</si>
  <si>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</si>
  <si>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</si>
  <si>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</si>
  <si>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</si>
  <si>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</si>
  <si>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</si>
  <si>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</si>
  <si>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</si>
  <si>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</si>
  <si>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</si>
  <si>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</si>
  <si>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</si>
  <si>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</si>
  <si>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</si>
  <si>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</si>
  <si>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</si>
  <si>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</si>
  <si>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</si>
  <si>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</si>
  <si>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</si>
  <si>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</si>
  <si>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</si>
  <si>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</si>
  <si>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</si>
  <si>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</si>
  <si>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</si>
  <si>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</si>
  <si>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</si>
  <si>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</si>
  <si>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</si>
  <si>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</si>
  <si>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</si>
  <si>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</si>
  <si>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</si>
  <si>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</si>
  <si>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</si>
  <si>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</si>
  <si>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</si>
  <si>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</si>
  <si>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</si>
  <si>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</si>
  <si>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</si>
  <si>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</si>
  <si>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</si>
  <si>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</si>
  <si>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</si>
  <si>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</si>
  <si>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</si>
  <si>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</si>
  <si>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</si>
  <si>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</si>
  <si>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</si>
  <si>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</si>
  <si>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</si>
  <si>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</si>
  <si>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</si>
  <si>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</si>
  <si>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</si>
  <si>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</si>
  <si>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</si>
  <si>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</si>
  <si>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</si>
  <si>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</si>
  <si>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</si>
  <si>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</si>
  <si>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</si>
  <si>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</si>
  <si>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</si>
  <si>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</si>
  <si>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</si>
  <si>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</si>
  <si>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</si>
  <si>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</si>
  <si>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</si>
  <si>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</si>
  <si>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</si>
  <si>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</si>
  <si>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</si>
  <si>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</si>
  <si>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</si>
  <si>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</si>
  <si>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</si>
  <si>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</si>
  <si>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</si>
  <si>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</si>
  <si>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</si>
  <si>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</si>
  <si>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</si>
  <si>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</si>
  <si>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</si>
  <si>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</si>
  <si>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</si>
  <si>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</si>
  <si>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</si>
  <si>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</si>
  <si>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</si>
  <si>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</si>
  <si>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</si>
  <si>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</si>
  <si>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</si>
  <si>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</si>
  <si>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</si>
  <si>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</si>
  <si>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</si>
  <si>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</si>
  <si>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</si>
  <si>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</si>
  <si>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</si>
  <si>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</si>
  <si>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</si>
  <si>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</si>
  <si>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</si>
  <si>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</si>
  <si>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</si>
  <si>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</si>
  <si>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</si>
  <si>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</si>
  <si>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</si>
  <si>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</si>
  <si>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</si>
  <si>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</si>
  <si>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</si>
  <si>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</si>
  <si>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</si>
  <si>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</si>
  <si>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</si>
  <si>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</si>
  <si>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</si>
  <si>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</si>
  <si>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</si>
  <si>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</si>
  <si>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</si>
  <si>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</si>
  <si>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</si>
  <si>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</si>
  <si>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</si>
  <si>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</si>
  <si>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</si>
  <si>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</si>
  <si>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</si>
  <si>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</si>
  <si>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</si>
  <si>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</si>
  <si>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</si>
  <si>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</si>
  <si>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</si>
  <si>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</si>
  <si>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</si>
  <si>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</si>
  <si>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</si>
  <si>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</si>
  <si>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</si>
  <si>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</si>
  <si>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</si>
  <si>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</si>
  <si>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</si>
  <si>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</si>
  <si>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</si>
  <si>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</si>
  <si>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</si>
  <si>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</si>
  <si>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</si>
  <si>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</si>
  <si>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</si>
  <si>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</si>
  <si>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</si>
  <si>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</si>
  <si>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</si>
  <si>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</si>
  <si>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</si>
  <si>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</si>
  <si>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</si>
  <si>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</si>
  <si>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</si>
  <si>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</si>
  <si>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</si>
  <si>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</si>
  <si>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</si>
  <si>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</si>
  <si>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</si>
  <si>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</si>
  <si>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</si>
  <si>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</si>
  <si>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</si>
  <si>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</si>
  <si>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</si>
  <si>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</si>
  <si>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</si>
  <si>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</si>
  <si>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</si>
  <si>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</si>
  <si>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</si>
  <si>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</si>
  <si>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</si>
  <si>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</si>
  <si>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</si>
  <si>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</si>
  <si>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</si>
  <si>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</si>
  <si>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</si>
  <si>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</si>
  <si>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</si>
  <si>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</si>
  <si>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</si>
  <si>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</si>
  <si>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</si>
  <si>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</si>
  <si>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</si>
  <si>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</si>
  <si>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</si>
  <si>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</si>
  <si>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</si>
  <si>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</si>
  <si>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</si>
  <si>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</si>
  <si>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</si>
  <si>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</si>
  <si>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</si>
  <si>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</si>
  <si>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</si>
  <si>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</si>
  <si>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</si>
  <si>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</si>
  <si>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</si>
  <si>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</si>
  <si>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</si>
  <si>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</si>
  <si>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</si>
  <si>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</si>
  <si>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</si>
  <si>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</si>
  <si>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</si>
  <si>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</si>
  <si>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</si>
  <si>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</si>
  <si>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</si>
  <si>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</si>
  <si>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</si>
  <si>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</si>
  <si>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</si>
  <si>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</si>
  <si>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</si>
  <si>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</si>
  <si>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</si>
  <si>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</si>
  <si>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</si>
  <si>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</si>
  <si>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</si>
  <si>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</si>
  <si>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</si>
  <si>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</si>
  <si>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</si>
  <si>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</si>
  <si>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</si>
  <si>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</si>
  <si>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</si>
  <si>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</si>
  <si>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</si>
  <si>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</si>
  <si>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</si>
  <si>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</si>
  <si>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</si>
  <si>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</si>
  <si>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</si>
  <si>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</si>
  <si>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</si>
  <si>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</si>
  <si>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</si>
  <si>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</si>
  <si>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</si>
  <si>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</si>
  <si>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</si>
  <si>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</si>
  <si>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</si>
  <si>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</si>
  <si>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</si>
  <si>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</si>
  <si>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</si>
  <si>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</si>
  <si>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</si>
  <si>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</si>
  <si>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</si>
  <si>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</si>
  <si>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</si>
  <si>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</si>
  <si>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</si>
  <si>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</si>
  <si>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</si>
  <si>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</si>
  <si>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</si>
  <si>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</si>
  <si>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</si>
  <si>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</si>
  <si>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</si>
  <si>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</si>
  <si>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</si>
  <si>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</si>
  <si>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</si>
  <si>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</si>
  <si>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</si>
  <si>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</si>
  <si>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</si>
  <si>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</si>
  <si>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</si>
  <si>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</si>
  <si>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</si>
  <si>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</si>
  <si>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</si>
  <si>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</si>
  <si>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</si>
  <si>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</si>
  <si>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</si>
  <si>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</si>
  <si>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</si>
  <si>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</si>
  <si>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</si>
  <si>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</si>
  <si>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</si>
  <si>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</si>
  <si>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</si>
  <si>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</si>
  <si>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</si>
  <si>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</si>
  <si>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</si>
  <si>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</si>
  <si>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</si>
  <si>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</si>
  <si>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</si>
  <si>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</si>
  <si>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</si>
  <si>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</si>
  <si>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</si>
  <si>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</si>
  <si>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</si>
  <si>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</si>
  <si>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</si>
  <si>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</si>
  <si>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</si>
  <si>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</si>
  <si>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</si>
  <si>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</si>
  <si>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</si>
  <si>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</si>
  <si>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</si>
  <si>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</si>
  <si>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</si>
  <si>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</si>
  <si>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</si>
  <si>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</si>
  <si>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</si>
  <si>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</si>
  <si>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</si>
  <si>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</si>
  <si>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</si>
  <si>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</si>
  <si>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</si>
  <si>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</si>
  <si>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</si>
  <si>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</si>
  <si>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</si>
  <si>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</si>
  <si>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</si>
  <si>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</si>
  <si>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</si>
  <si>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</si>
  <si>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</si>
  <si>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</si>
  <si>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</si>
  <si>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</si>
  <si>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</si>
  <si>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</si>
  <si>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</si>
  <si>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</si>
  <si>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</si>
  <si>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</si>
  <si>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</si>
  <si>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</si>
  <si>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</si>
  <si>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</si>
  <si>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</si>
  <si>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</si>
  <si>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</si>
  <si>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</si>
  <si>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</si>
  <si>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</si>
  <si>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</si>
  <si>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</si>
  <si>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</si>
  <si>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</si>
  <si>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</si>
  <si>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</si>
  <si>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</si>
  <si>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</si>
  <si>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</si>
  <si>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</si>
  <si>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</si>
  <si>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</si>
  <si>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</si>
  <si>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</si>
  <si>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</si>
  <si>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</si>
  <si>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</si>
  <si>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</si>
  <si>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</si>
  <si>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</si>
  <si>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</si>
  <si>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</si>
  <si>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</si>
  <si>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</si>
  <si>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</si>
  <si>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</si>
  <si>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</si>
  <si>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</si>
  <si>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</si>
  <si>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</si>
  <si>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</si>
  <si>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</si>
  <si>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</si>
  <si>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</si>
  <si>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</si>
  <si>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</si>
  <si>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</si>
  <si>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</si>
  <si>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</si>
  <si>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</si>
  <si>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</si>
  <si>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</si>
  <si>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</si>
  <si>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</si>
  <si>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</si>
  <si>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</si>
  <si>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</si>
  <si>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</si>
  <si>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</si>
  <si>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</si>
  <si>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</si>
  <si>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</si>
  <si>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</si>
  <si>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</si>
  <si>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</si>
  <si>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</si>
  <si>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</si>
  <si>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</si>
  <si>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</si>
  <si>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</si>
  <si>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</si>
  <si>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</si>
  <si>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</si>
  <si>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</si>
  <si>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</si>
  <si>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</si>
  <si>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</si>
  <si>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</si>
  <si>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</si>
  <si>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</si>
  <si>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</si>
  <si>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</si>
  <si>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</si>
  <si>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</si>
  <si>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</si>
  <si>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</si>
  <si>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</si>
  <si>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</si>
  <si>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</si>
  <si>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</si>
  <si>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</si>
  <si>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</si>
  <si>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</si>
  <si>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</si>
  <si>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</si>
  <si>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</si>
  <si>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</si>
  <si>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</si>
  <si>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</si>
  <si>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</si>
  <si>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</si>
  <si>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</si>
  <si>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</si>
  <si>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</si>
  <si>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</si>
  <si>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</si>
  <si>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</si>
  <si>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</si>
  <si>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</si>
  <si>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</si>
  <si>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</si>
  <si>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</si>
  <si>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</si>
  <si>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</si>
  <si>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</si>
  <si>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</si>
  <si>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</si>
  <si>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</si>
  <si>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</si>
  <si>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</si>
  <si>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</si>
  <si>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</si>
  <si>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</si>
  <si>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</si>
  <si>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</si>
  <si>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</si>
  <si>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</si>
  <si>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</si>
  <si>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</si>
  <si>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</si>
  <si>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</si>
  <si>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</si>
  <si>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</si>
  <si>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</si>
  <si>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</si>
  <si>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</si>
  <si>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</si>
  <si>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</si>
  <si>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</si>
  <si>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</si>
  <si>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</si>
  <si>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</si>
  <si>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</si>
  <si>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</si>
  <si>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</si>
  <si>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</si>
  <si>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</si>
  <si>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</si>
  <si>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</si>
  <si>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</si>
  <si>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</si>
  <si>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</si>
  <si>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</si>
  <si>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</si>
  <si>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</si>
  <si>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</si>
  <si>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</si>
  <si>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</si>
  <si>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</si>
  <si>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</si>
  <si>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</si>
  <si>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</si>
  <si>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</si>
  <si>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</si>
  <si>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</si>
  <si>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</si>
  <si>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</si>
  <si>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</si>
  <si>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</si>
  <si>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</si>
  <si>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</si>
  <si>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</si>
  <si>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</si>
  <si>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</si>
  <si>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</si>
  <si>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</si>
  <si>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</si>
  <si>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</si>
  <si>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</si>
  <si>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</si>
  <si>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</si>
  <si>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</si>
  <si>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</si>
  <si>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</si>
  <si>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</si>
  <si>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</si>
  <si>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</si>
  <si>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</si>
  <si>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</si>
  <si>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</si>
  <si>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</si>
  <si>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</si>
  <si>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</si>
  <si>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</si>
  <si>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</si>
  <si>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</si>
  <si>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</si>
  <si>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</si>
  <si>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</si>
  <si>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</si>
  <si>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</si>
  <si>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</si>
  <si>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</si>
  <si>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</si>
  <si>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</si>
  <si>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</si>
  <si>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</si>
  <si>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</si>
  <si>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</si>
  <si>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</si>
  <si>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</si>
  <si>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</si>
  <si>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</si>
  <si>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</si>
  <si>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</si>
  <si>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</si>
  <si>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</si>
  <si>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</si>
  <si>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</si>
  <si>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</si>
  <si>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</si>
  <si>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</si>
  <si>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</si>
  <si>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</si>
  <si>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</si>
  <si>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</si>
  <si>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</si>
  <si>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</si>
  <si>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</si>
  <si>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</si>
  <si>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</si>
  <si>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</si>
  <si>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</si>
  <si>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</si>
  <si>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</si>
  <si>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</si>
  <si>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</si>
  <si>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</si>
  <si>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</si>
  <si>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</si>
  <si>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</si>
  <si>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</si>
  <si>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</si>
  <si>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</si>
  <si>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</si>
  <si>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</si>
  <si>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</si>
  <si>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</si>
  <si>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</si>
  <si>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</si>
  <si>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</si>
  <si>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</si>
  <si>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</si>
  <si>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</si>
  <si>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</si>
  <si>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</si>
  <si>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</si>
  <si>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</si>
  <si>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</si>
  <si>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</si>
  <si>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</si>
  <si>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</si>
  <si>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</si>
  <si>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</si>
  <si>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</si>
  <si>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</si>
  <si>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</si>
  <si>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</si>
  <si>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</si>
  <si>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</si>
  <si>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</si>
  <si>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</si>
  <si>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</si>
  <si>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</si>
  <si>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</si>
  <si>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</si>
  <si>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</si>
  <si>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</si>
  <si>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</si>
  <si>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</si>
  <si>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</si>
  <si>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</si>
  <si>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</si>
  <si>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</si>
  <si>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</si>
  <si>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</si>
  <si>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</si>
  <si>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</si>
  <si>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</si>
  <si>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</si>
  <si>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</si>
  <si>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</si>
  <si>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</si>
  <si>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</si>
  <si>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</si>
  <si>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</si>
  <si>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</si>
  <si>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</si>
  <si>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</si>
  <si>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</si>
  <si>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</si>
  <si>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</si>
  <si>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</si>
  <si>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</si>
  <si>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</si>
  <si>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</si>
  <si>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</si>
  <si>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</si>
  <si>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</si>
  <si>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</si>
  <si>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</si>
  <si>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</si>
  <si>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</si>
  <si>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</si>
  <si>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</si>
  <si>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</si>
  <si>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</si>
  <si>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</si>
  <si>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</si>
  <si>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</si>
  <si>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</si>
  <si>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</si>
  <si>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</si>
  <si>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</si>
  <si>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</si>
  <si>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</si>
  <si>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</si>
  <si>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</si>
  <si>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</si>
  <si>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</si>
  <si>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</si>
  <si>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</si>
  <si>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</si>
  <si>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</si>
  <si>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</si>
  <si>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</si>
  <si>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</si>
  <si>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</si>
  <si>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</si>
  <si>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</si>
  <si>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</si>
  <si>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</si>
  <si>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</si>
  <si>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</si>
  <si>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</si>
  <si>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</si>
  <si>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</si>
  <si>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</si>
  <si>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</si>
  <si>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</si>
  <si>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</si>
  <si>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</si>
  <si>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</si>
  <si>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</si>
  <si>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</si>
  <si>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</si>
  <si>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</si>
  <si>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</si>
  <si>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</si>
  <si>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</si>
  <si>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</si>
  <si>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</si>
  <si>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</si>
  <si>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</si>
  <si>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</si>
  <si>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</si>
  <si>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</si>
  <si>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</si>
  <si>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</si>
  <si>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</si>
  <si>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</si>
  <si>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</si>
  <si>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</si>
  <si>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</si>
  <si>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</si>
  <si>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</si>
  <si>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</si>
  <si>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</si>
  <si>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</si>
  <si>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</si>
  <si>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</si>
  <si>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</si>
  <si>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</si>
  <si>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</si>
  <si>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</si>
  <si>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</si>
  <si>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</si>
  <si>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</si>
  <si>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</si>
  <si>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</si>
  <si>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</si>
  <si>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</si>
  <si>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</si>
  <si>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</si>
  <si>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</si>
  <si>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</si>
  <si>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</si>
  <si>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</si>
  <si>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</si>
  <si>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</si>
  <si>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</si>
  <si>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</si>
  <si>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</si>
  <si>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</si>
  <si>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</si>
  <si>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</si>
  <si>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</si>
  <si>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</si>
  <si>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</si>
  <si>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</si>
  <si>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</si>
  <si>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</si>
  <si>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</si>
  <si>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</si>
  <si>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</si>
  <si>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</si>
  <si>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</si>
  <si>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</si>
  <si>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</si>
  <si>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</si>
  <si>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</si>
  <si>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</si>
  <si>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</si>
  <si>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</si>
  <si>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</si>
  <si>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</si>
  <si>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</si>
  <si>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</si>
  <si>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</si>
  <si>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</si>
  <si>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</si>
  <si>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</si>
  <si>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</si>
  <si>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</si>
  <si>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</si>
  <si>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</si>
  <si>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</si>
  <si>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</si>
  <si>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</si>
  <si>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</si>
  <si>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</si>
  <si>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</si>
  <si>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</si>
  <si>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</si>
  <si>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</si>
  <si>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</si>
  <si>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</si>
  <si>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</si>
  <si>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</si>
  <si>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</si>
  <si>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</si>
  <si>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</si>
  <si>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</si>
  <si>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</si>
  <si>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</si>
  <si>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</si>
  <si>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</si>
  <si>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</si>
  <si>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</si>
  <si>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</si>
  <si>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</si>
  <si>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</si>
  <si>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</si>
  <si>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</si>
  <si>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</si>
  <si>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</si>
  <si>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</si>
  <si>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</si>
  <si>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</si>
  <si>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</si>
  <si>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</si>
  <si>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</si>
  <si>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</si>
  <si>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</si>
  <si>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</si>
  <si>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</si>
  <si>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</si>
  <si>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</si>
  <si>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</si>
  <si>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</si>
  <si>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</si>
  <si>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</si>
  <si>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</si>
  <si>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</si>
  <si>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</si>
  <si>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</si>
  <si>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</si>
  <si>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</si>
  <si>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</si>
  <si>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</si>
  <si>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</si>
  <si>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</si>
  <si>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</si>
  <si>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</si>
  <si>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</si>
  <si>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</si>
  <si>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</si>
  <si>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</si>
  <si>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</si>
  <si>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</si>
  <si>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</si>
  <si>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</si>
  <si>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</si>
  <si>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</si>
  <si>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</si>
  <si>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</si>
  <si>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</si>
  <si>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</si>
  <si>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</si>
  <si>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</si>
  <si>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</si>
  <si>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</si>
  <si>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</si>
  <si>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</si>
  <si>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</si>
  <si>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</si>
  <si>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</si>
  <si>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</si>
  <si>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</si>
  <si>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</si>
  <si>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</si>
  <si>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</si>
  <si>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</si>
  <si>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</si>
  <si>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</si>
  <si>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</si>
  <si>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</si>
  <si>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</si>
  <si>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</si>
  <si>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</si>
  <si>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</si>
  <si>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</si>
  <si>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</si>
  <si>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</si>
  <si>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</si>
  <si>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</si>
  <si>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</si>
  <si>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</si>
  <si>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</si>
  <si>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</si>
  <si>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</si>
  <si>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</si>
  <si>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</si>
  <si>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</si>
  <si>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</si>
  <si>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</si>
  <si>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</si>
  <si>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</si>
  <si>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</si>
  <si>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</si>
  <si>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</si>
  <si>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</si>
  <si>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</si>
  <si>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</si>
  <si>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</si>
  <si>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</si>
  <si>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</si>
  <si>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</si>
  <si>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</si>
  <si>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</si>
  <si>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</si>
  <si>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</si>
  <si>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</si>
  <si>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</si>
  <si>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</si>
  <si>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</si>
  <si>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</si>
  <si>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</si>
  <si>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</si>
  <si>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</si>
  <si>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</si>
  <si>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</si>
  <si>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</si>
  <si>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</si>
  <si>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</si>
  <si>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</si>
  <si>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</si>
  <si>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</si>
  <si>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</si>
  <si>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</si>
  <si>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</si>
  <si>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</si>
  <si>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</si>
  <si>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</si>
  <si>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</si>
  <si>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</si>
  <si>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</si>
  <si>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</si>
  <si>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</si>
  <si>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</si>
  <si>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</si>
  <si>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</si>
  <si>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</si>
  <si>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</si>
  <si>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</si>
  <si>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</si>
  <si>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</si>
  <si>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</si>
  <si>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</si>
  <si>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</si>
  <si>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</si>
  <si>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</si>
  <si>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</si>
  <si>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</si>
  <si>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</si>
  <si>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</si>
  <si>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</si>
  <si>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</si>
  <si>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</si>
  <si>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</si>
  <si>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</si>
  <si>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</si>
  <si>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</si>
  <si>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</si>
  <si>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</si>
  <si>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</si>
  <si>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</si>
  <si>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</si>
  <si>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</si>
  <si>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</si>
  <si>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</si>
  <si>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</si>
  <si>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</si>
  <si>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</si>
  <si>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</si>
  <si>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</si>
  <si>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</si>
  <si>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</si>
  <si>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</si>
  <si>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</si>
  <si>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</si>
  <si>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</si>
  <si>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</si>
  <si>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</si>
  <si>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</si>
  <si>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</si>
  <si>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</si>
  <si>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</si>
  <si>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</si>
  <si>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</si>
  <si>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</si>
  <si>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</si>
  <si>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</si>
  <si>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</si>
  <si>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</si>
  <si>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</si>
  <si>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</si>
  <si>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</si>
  <si>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</si>
  <si>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</si>
  <si>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</si>
  <si>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</si>
  <si>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</si>
  <si>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</si>
  <si>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</si>
  <si>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</si>
  <si>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</si>
  <si>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</si>
  <si>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</si>
  <si>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</si>
  <si>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</si>
  <si>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</si>
  <si>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</si>
  <si>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</si>
  <si>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</si>
  <si>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</si>
  <si>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</si>
  <si>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</si>
  <si>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</si>
  <si>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</si>
  <si>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</si>
  <si>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</si>
  <si>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</si>
  <si>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</si>
  <si>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</si>
  <si>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</si>
  <si>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</si>
  <si>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</si>
  <si>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</si>
  <si>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</si>
  <si>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</si>
  <si>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</si>
  <si>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</si>
  <si>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</si>
  <si>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</si>
  <si>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</si>
  <si>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</si>
  <si>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</si>
  <si>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</si>
  <si>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</si>
  <si>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</si>
  <si>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</si>
  <si>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</si>
  <si>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</si>
  <si>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</si>
  <si>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</si>
  <si>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</si>
  <si>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</si>
  <si>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</si>
  <si>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</si>
  <si>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</si>
  <si>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</si>
  <si>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</si>
  <si>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</si>
  <si>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</si>
  <si>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</si>
  <si>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</si>
  <si>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</si>
  <si>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</si>
  <si>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</si>
  <si>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</si>
  <si>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</si>
  <si>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</si>
  <si>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</si>
  <si>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</si>
  <si>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</si>
  <si>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</si>
  <si>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</si>
  <si>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</si>
  <si>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</si>
  <si>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</si>
  <si>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</si>
  <si>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</si>
  <si>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</si>
  <si>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</si>
  <si>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</si>
  <si>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</si>
  <si>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</si>
  <si>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</si>
  <si>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</si>
  <si>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</si>
  <si>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</si>
  <si>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</si>
  <si>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</si>
  <si>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</si>
  <si>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</si>
  <si>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</si>
  <si>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</si>
  <si>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</si>
  <si>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</si>
  <si>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</si>
  <si>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</si>
  <si>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</si>
  <si>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</si>
  <si>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</si>
  <si>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</si>
  <si>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</si>
  <si>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</si>
  <si>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</si>
  <si>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</si>
  <si>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</si>
  <si>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</si>
  <si>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</si>
  <si>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</si>
  <si>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</si>
  <si>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</si>
  <si>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</si>
  <si>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</si>
  <si>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</si>
  <si>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</si>
  <si>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</si>
  <si>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</si>
  <si>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</si>
  <si>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</si>
  <si>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</si>
  <si>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</si>
  <si>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</si>
  <si>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</si>
  <si>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</si>
  <si>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</si>
  <si>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</si>
  <si>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</si>
  <si>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</si>
  <si>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</si>
  <si>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</si>
  <si>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</si>
  <si>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</si>
  <si>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</si>
  <si>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</si>
  <si>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</si>
  <si>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</si>
  <si>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</si>
  <si>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</si>
  <si>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</si>
  <si>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</si>
  <si>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</si>
  <si>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</si>
  <si>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</si>
  <si>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</si>
  <si>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</si>
  <si>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</si>
  <si>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</si>
  <si>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</si>
  <si>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</si>
  <si>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</si>
  <si>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</si>
  <si>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</si>
  <si>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</si>
  <si>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</si>
  <si>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</si>
  <si>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</si>
  <si>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</si>
  <si>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</si>
  <si>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</si>
  <si>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</si>
  <si>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</si>
  <si>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</si>
  <si>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</si>
  <si>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</si>
  <si>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</si>
  <si>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</si>
  <si>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</si>
  <si>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</si>
  <si>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</si>
  <si>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</si>
  <si>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</si>
  <si>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</si>
  <si>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</si>
  <si>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</si>
  <si>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</si>
  <si>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</si>
  <si>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</si>
  <si>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</si>
  <si>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</si>
  <si>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</si>
  <si>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</si>
  <si>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</si>
  <si>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</si>
  <si>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</si>
  <si>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</si>
  <si>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</si>
  <si>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</si>
  <si>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</si>
  <si>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</si>
  <si>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</si>
  <si>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</si>
  <si>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</si>
  <si>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</si>
  <si>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</si>
  <si>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</si>
  <si>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</si>
  <si>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</si>
  <si>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</si>
  <si>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</si>
  <si>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</si>
  <si>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</si>
  <si>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</si>
  <si>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</si>
  <si>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</si>
  <si>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</si>
  <si>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</si>
  <si>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</si>
  <si>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</si>
  <si>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</si>
  <si>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</si>
  <si>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</si>
  <si>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</si>
  <si>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</si>
  <si>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</si>
  <si>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</si>
  <si>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</si>
  <si>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</si>
  <si>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</si>
  <si>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</si>
  <si>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</si>
  <si>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</si>
  <si>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</si>
  <si>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</si>
  <si>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</si>
  <si>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</si>
  <si>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</si>
  <si>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</si>
  <si>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</si>
  <si>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</si>
  <si>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</si>
  <si>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</si>
  <si>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</si>
  <si>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</si>
  <si>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</si>
  <si>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</si>
  <si>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</si>
  <si>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</si>
  <si>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</si>
  <si>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</si>
  <si>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</si>
  <si>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</si>
  <si>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</si>
  <si>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</si>
  <si>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</si>
  <si>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</si>
  <si>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</si>
  <si>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</si>
  <si>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</si>
  <si>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</si>
  <si>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</si>
  <si>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</si>
  <si>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</si>
  <si>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</si>
  <si>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</si>
  <si>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</si>
  <si>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</si>
  <si>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</si>
  <si>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</si>
  <si>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</si>
  <si>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</si>
  <si>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</si>
  <si>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</si>
  <si>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</si>
  <si>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</si>
  <si>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</si>
  <si>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</si>
  <si>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</si>
  <si>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</si>
  <si>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</si>
  <si>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</si>
  <si>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</si>
  <si>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</si>
  <si>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</si>
  <si>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</si>
  <si>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</si>
  <si>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</si>
  <si>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</si>
  <si>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</si>
  <si>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</si>
  <si>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</si>
  <si>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</si>
  <si>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</si>
  <si>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</si>
  <si>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</si>
  <si>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</si>
  <si>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</si>
  <si>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</si>
  <si>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</si>
  <si>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</si>
  <si>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</si>
  <si>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</si>
  <si>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</si>
  <si>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</si>
  <si>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</si>
  <si>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</si>
  <si>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</si>
  <si>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</si>
  <si>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</si>
  <si>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</si>
  <si>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</si>
  <si>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</si>
  <si>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</si>
  <si>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</si>
  <si>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</si>
  <si>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</si>
  <si>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</si>
  <si>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</si>
  <si>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</si>
  <si>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</si>
  <si>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</si>
  <si>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</si>
  <si>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</si>
  <si>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</si>
  <si>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</si>
  <si>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</si>
  <si>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</si>
  <si>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</si>
  <si>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</si>
  <si>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</si>
  <si>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</si>
  <si>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</si>
  <si>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</si>
  <si>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</si>
  <si>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</si>
  <si>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</si>
  <si>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</si>
  <si>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</si>
  <si>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</si>
  <si>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</si>
  <si>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</si>
  <si>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</si>
  <si>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</si>
  <si>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</si>
  <si>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</si>
  <si>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</si>
  <si>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</si>
  <si>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</si>
  <si>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</si>
  <si>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</si>
  <si>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</si>
  <si>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</si>
  <si>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</si>
  <si>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</si>
  <si>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</si>
  <si>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</si>
  <si>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</si>
  <si>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</si>
  <si>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</si>
  <si>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</si>
  <si>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</si>
  <si>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</si>
  <si>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</si>
  <si>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</si>
  <si>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</si>
  <si>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</si>
  <si>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</si>
  <si>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</si>
  <si>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</si>
  <si>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</si>
  <si>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</si>
  <si>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</si>
  <si>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</si>
  <si>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</si>
  <si>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</si>
  <si>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</si>
  <si>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</si>
  <si>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</si>
  <si>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</si>
  <si>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</si>
  <si>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</si>
  <si>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</si>
  <si>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</si>
  <si>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</si>
  <si>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</si>
  <si>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</si>
  <si>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</si>
  <si>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</si>
  <si>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</si>
  <si>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</si>
  <si>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</si>
  <si>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</si>
  <si>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</si>
  <si>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</si>
  <si>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</si>
  <si>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</si>
  <si>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</si>
  <si>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</si>
  <si>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</si>
  <si>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</si>
  <si>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</si>
  <si>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</si>
  <si>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</si>
  <si>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</si>
  <si>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</si>
  <si>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</si>
  <si>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</si>
  <si>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</si>
  <si>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</si>
  <si>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</si>
  <si>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</si>
  <si>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</si>
  <si>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</si>
  <si>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</si>
  <si>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</si>
  <si>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</si>
  <si>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</si>
  <si>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</si>
  <si>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</si>
  <si>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</si>
  <si>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</si>
  <si>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</si>
  <si>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</si>
  <si>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</si>
  <si>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</si>
  <si>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</si>
  <si>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</si>
  <si>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</si>
  <si>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</si>
  <si>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</si>
  <si>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</si>
  <si>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</si>
  <si>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</si>
  <si>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</si>
  <si>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</si>
  <si>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</si>
  <si>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</si>
  <si>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</si>
  <si>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</si>
  <si>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</si>
  <si>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</si>
  <si>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</si>
  <si>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</si>
  <si>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</si>
  <si>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</si>
  <si>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</si>
  <si>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</si>
  <si>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</si>
  <si>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</si>
  <si>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</si>
  <si>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</si>
  <si>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</si>
  <si>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</si>
  <si>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</si>
  <si>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</si>
  <si>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</si>
  <si>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</si>
  <si>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</si>
  <si>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</si>
  <si>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</si>
  <si>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</si>
  <si>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</si>
  <si>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</si>
  <si>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</si>
  <si>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</si>
  <si>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</si>
  <si>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</si>
  <si>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</si>
  <si>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</si>
  <si>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</si>
  <si>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</si>
  <si>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</si>
  <si>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</si>
  <si>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</si>
  <si>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</si>
  <si>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</si>
  <si>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</si>
  <si>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</si>
  <si>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</si>
  <si>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</si>
  <si>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</si>
  <si>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</si>
  <si>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</si>
  <si>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</si>
  <si>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</si>
  <si>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</si>
  <si>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</si>
  <si>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</si>
  <si>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</si>
  <si>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</si>
  <si>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</si>
  <si>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</si>
  <si>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</si>
  <si>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</si>
  <si>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</si>
  <si>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</si>
  <si>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</si>
  <si>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</si>
  <si>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</si>
  <si>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</si>
  <si>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</si>
  <si>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</si>
  <si>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</si>
  <si>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</si>
  <si>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</si>
  <si>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</si>
  <si>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</si>
  <si>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</si>
  <si>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</si>
  <si>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</si>
  <si>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</si>
  <si>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</si>
  <si>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</si>
  <si>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</si>
  <si>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</si>
  <si>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</si>
  <si>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</si>
  <si>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</si>
  <si>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</si>
  <si>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</si>
  <si>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</si>
  <si>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</si>
  <si>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</si>
  <si>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</si>
  <si>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</si>
  <si>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</si>
  <si>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</si>
  <si>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</si>
  <si>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</si>
  <si>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</si>
  <si>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</si>
  <si>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</si>
  <si>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</si>
  <si>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</si>
  <si>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</si>
  <si>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</si>
  <si>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</si>
  <si>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</si>
  <si>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specialityname</t>
  </si>
  <si>
    <t>localprice</t>
  </si>
  <si>
    <t>sellingprice</t>
  </si>
  <si>
    <t>jingdian/shanxi/xian/tc/1.jpg</t>
  </si>
  <si>
    <t>驴打滚</t>
  </si>
  <si>
    <t>jingdian/shanxi/xian/tc/2.jpg</t>
  </si>
  <si>
    <t>艾窝窝</t>
  </si>
  <si>
    <t>jingdian/shanxi/xian/tc/3.jpg</t>
  </si>
  <si>
    <t>芸豆卷</t>
  </si>
  <si>
    <t>jingdian/shanxi/xian/tc/4.jpg</t>
  </si>
  <si>
    <t>jingdian/shanxi/xian/tc/5.jpg</t>
  </si>
  <si>
    <t>茯苓饼</t>
  </si>
  <si>
    <t>jingdian/shanxi/baoji/tc/1.jpg</t>
  </si>
  <si>
    <t>jingdian/shanxi/baoji/tc/2.jpg</t>
  </si>
  <si>
    <t>狗不理包子</t>
  </si>
  <si>
    <t>jingdian/shanxi/baoji/tc/3.jpg</t>
  </si>
  <si>
    <t>jingdian/shanxi/baoji/tc/4.jpg</t>
  </si>
  <si>
    <t>风筝魏</t>
  </si>
  <si>
    <t>jingdian/shanxi/baoji/tc/5.jpg</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</si>
  <si>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</si>
  <si>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</si>
  <si>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</si>
  <si>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</si>
  <si>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</si>
  <si>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</si>
  <si>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</si>
  <si>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</si>
  <si>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</si>
  <si>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</si>
  <si>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</si>
  <si>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</si>
  <si>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</si>
  <si>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</si>
  <si>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</si>
  <si>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</si>
  <si>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</si>
  <si>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</si>
  <si>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</si>
  <si>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</si>
  <si>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</si>
  <si>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</si>
  <si>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</si>
  <si>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</si>
  <si>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</si>
  <si>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</si>
  <si>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</si>
  <si>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</si>
  <si>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</si>
  <si>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</si>
  <si>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</si>
  <si>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</si>
  <si>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</si>
  <si>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</si>
  <si>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</si>
  <si>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</si>
  <si>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</si>
  <si>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</si>
  <si>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</si>
  <si>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</si>
  <si>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</si>
  <si>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</si>
  <si>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</si>
  <si>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</si>
  <si>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</si>
  <si>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</si>
  <si>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</si>
  <si>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</si>
  <si>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</si>
  <si>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</si>
  <si>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</si>
  <si>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</si>
  <si>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</si>
  <si>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</si>
  <si>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</si>
  <si>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</si>
  <si>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</si>
  <si>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</si>
  <si>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</si>
  <si>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</si>
  <si>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</si>
  <si>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</si>
  <si>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</si>
  <si>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</si>
  <si>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</si>
  <si>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</si>
  <si>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</si>
  <si>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</si>
  <si>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</si>
  <si>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</si>
  <si>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</si>
  <si>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</si>
  <si>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</si>
  <si>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</si>
  <si>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</si>
  <si>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</si>
  <si>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</si>
  <si>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</si>
  <si>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</si>
  <si>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</si>
  <si>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</si>
  <si>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</si>
  <si>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</si>
  <si>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</si>
  <si>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</si>
  <si>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</si>
  <si>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</si>
  <si>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</si>
  <si>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</si>
  <si>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</si>
  <si>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</si>
  <si>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</si>
  <si>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</si>
  <si>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</si>
  <si>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</si>
  <si>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</si>
  <si>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</si>
  <si>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</si>
  <si>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</si>
  <si>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</si>
  <si>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</si>
  <si>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</si>
  <si>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</si>
  <si>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</si>
  <si>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艇仔粥</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</si>
  <si>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</si>
  <si>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</si>
  <si>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</si>
  <si>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</si>
  <si>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</si>
  <si>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</si>
  <si>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</si>
  <si>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</si>
  <si>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</si>
  <si>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</si>
  <si>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</si>
  <si>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</si>
  <si>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</si>
  <si>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</si>
  <si>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</si>
  <si>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</si>
  <si>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</si>
  <si>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</si>
  <si>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</si>
  <si>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</si>
  <si>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</si>
  <si>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</si>
  <si>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</si>
  <si>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</si>
  <si>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</si>
  <si>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</si>
  <si>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</si>
  <si>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</si>
  <si>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</si>
  <si>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</si>
  <si>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</si>
  <si>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</si>
  <si>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</si>
  <si>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</si>
  <si>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</si>
  <si>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</si>
  <si>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</si>
  <si>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</si>
  <si>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</si>
  <si>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</si>
  <si>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</si>
  <si>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</si>
  <si>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</si>
  <si>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</si>
  <si>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</si>
  <si>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</si>
  <si>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</si>
  <si>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</si>
  <si>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</si>
  <si>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</si>
  <si>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</si>
  <si>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</si>
  <si>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</si>
  <si>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</si>
  <si>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</si>
  <si>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</si>
  <si>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</si>
  <si>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</si>
  <si>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</si>
  <si>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</si>
  <si>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</si>
  <si>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</si>
  <si>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</si>
  <si>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</si>
  <si>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</si>
  <si>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</si>
  <si>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</si>
  <si>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</si>
  <si>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</si>
  <si>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</si>
  <si>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</si>
  <si>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</si>
  <si>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</si>
  <si>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</si>
  <si>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</si>
  <si>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</si>
  <si>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</si>
  <si>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</si>
  <si>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</si>
  <si>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</si>
  <si>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</si>
  <si>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</si>
  <si>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</si>
  <si>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</si>
  <si>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</si>
  <si>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</si>
  <si>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</si>
  <si>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</si>
  <si>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</si>
  <si>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</si>
  <si>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</si>
  <si>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</si>
  <si>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</si>
  <si>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</si>
  <si>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</si>
  <si>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</si>
  <si>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</si>
  <si>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</si>
  <si>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</si>
  <si>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</si>
  <si>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</si>
  <si>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</si>
  <si>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</si>
  <si>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</si>
  <si>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</si>
  <si>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</si>
  <si>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</si>
  <si>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</si>
  <si>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</si>
  <si>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</si>
  <si>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</si>
  <si>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</si>
  <si>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</si>
  <si>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</si>
  <si>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</si>
  <si>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</si>
  <si>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</si>
  <si>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</si>
  <si>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</si>
  <si>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</si>
  <si>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</si>
  <si>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</si>
  <si>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</si>
  <si>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</si>
  <si>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</si>
  <si>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</si>
  <si>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</si>
  <si>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</si>
  <si>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</si>
  <si>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</si>
  <si>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</si>
  <si>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</si>
  <si>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</si>
  <si>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</si>
  <si>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</si>
  <si>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</si>
  <si>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</si>
  <si>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</si>
  <si>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</si>
  <si>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</si>
  <si>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</si>
  <si>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</si>
  <si>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</si>
  <si>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</si>
  <si>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</si>
  <si>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</si>
  <si>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</si>
  <si>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</si>
  <si>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</si>
  <si>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</si>
  <si>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</si>
  <si>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</si>
  <si>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</si>
  <si>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</si>
  <si>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</si>
  <si>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</si>
  <si>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</si>
  <si>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</si>
  <si>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</si>
  <si>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</si>
  <si>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</si>
  <si>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</si>
  <si>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</si>
  <si>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</si>
  <si>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</si>
  <si>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</si>
  <si>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</si>
  <si>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</si>
  <si>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</si>
  <si>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</si>
  <si>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</si>
  <si>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</si>
  <si>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</si>
  <si>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</si>
  <si>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</si>
  <si>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</si>
  <si>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</si>
  <si>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</si>
  <si>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</si>
  <si>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</si>
  <si>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</si>
  <si>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</si>
  <si>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</si>
  <si>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</si>
  <si>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</si>
  <si>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</si>
  <si>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</si>
  <si>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</si>
  <si>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</si>
  <si>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</si>
  <si>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</si>
  <si>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</si>
  <si>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</si>
  <si>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</si>
  <si>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</si>
  <si>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</si>
  <si>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</si>
  <si>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</si>
  <si>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</si>
  <si>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</si>
  <si>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</si>
  <si>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</si>
  <si>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</si>
  <si>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</si>
  <si>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</si>
  <si>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</si>
  <si>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</si>
  <si>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</si>
  <si>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</si>
  <si>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</si>
  <si>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</si>
  <si>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</si>
  <si>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</si>
  <si>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</si>
  <si>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</si>
  <si>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</si>
  <si>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</si>
  <si>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</si>
  <si>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</si>
  <si>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</si>
  <si>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</si>
  <si>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</si>
  <si>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</si>
  <si>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</si>
  <si>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</si>
  <si>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</si>
  <si>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</si>
  <si>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</si>
  <si>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</si>
  <si>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</si>
  <si>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</si>
  <si>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</si>
  <si>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</si>
  <si>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</si>
  <si>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</si>
  <si>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</si>
  <si>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</si>
  <si>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</si>
  <si>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</si>
  <si>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</si>
  <si>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</si>
  <si>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</si>
  <si>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</si>
  <si>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</si>
  <si>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</si>
  <si>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</si>
  <si>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</si>
  <si>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</si>
  <si>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</si>
  <si>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</si>
  <si>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</si>
  <si>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</si>
  <si>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</si>
  <si>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</si>
  <si>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</si>
  <si>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</si>
  <si>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</si>
  <si>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</si>
  <si>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</si>
  <si>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</si>
  <si>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</si>
  <si>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</si>
  <si>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</si>
  <si>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</si>
  <si>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</si>
  <si>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</si>
  <si>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</si>
  <si>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</si>
  <si>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</si>
  <si>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</si>
  <si>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</si>
  <si>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</si>
  <si>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</si>
  <si>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</si>
  <si>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</si>
  <si>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</si>
  <si>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</si>
  <si>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</si>
  <si>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</si>
  <si>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</si>
  <si>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</si>
  <si>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</si>
  <si>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</si>
  <si>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</si>
  <si>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</si>
  <si>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</si>
  <si>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</si>
  <si>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</si>
  <si>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</si>
  <si>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</si>
  <si>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</si>
  <si>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</si>
  <si>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</si>
  <si>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</si>
  <si>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</si>
  <si>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</si>
  <si>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</si>
  <si>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</si>
  <si>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</si>
  <si>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</si>
  <si>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</si>
  <si>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</si>
  <si>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</si>
  <si>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</si>
  <si>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</si>
  <si>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</si>
  <si>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</si>
  <si>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</si>
  <si>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</si>
  <si>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</si>
  <si>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</si>
  <si>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</si>
  <si>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</si>
  <si>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</si>
  <si>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</si>
  <si>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</si>
  <si>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</si>
  <si>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</si>
  <si>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</si>
  <si>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</si>
  <si>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</si>
  <si>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</si>
  <si>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</si>
  <si>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</si>
  <si>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</si>
  <si>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</si>
  <si>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</si>
  <si>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</si>
  <si>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</si>
  <si>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</si>
  <si>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</si>
  <si>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</si>
  <si>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</si>
  <si>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</si>
  <si>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</si>
  <si>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</si>
  <si>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</si>
  <si>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</si>
  <si>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</si>
  <si>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</si>
  <si>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</si>
  <si>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</si>
  <si>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</si>
  <si>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</si>
  <si>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</si>
  <si>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</si>
  <si>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</si>
  <si>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</si>
  <si>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</si>
  <si>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</si>
  <si>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</si>
  <si>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</si>
  <si>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</si>
  <si>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</si>
  <si>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</si>
  <si>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</si>
  <si>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</si>
  <si>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</si>
  <si>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</si>
  <si>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</si>
  <si>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</si>
  <si>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</si>
  <si>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</si>
  <si>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</si>
  <si>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</si>
  <si>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</si>
  <si>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</si>
  <si>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</si>
  <si>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</si>
  <si>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</si>
  <si>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</si>
  <si>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</si>
  <si>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</si>
  <si>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</si>
  <si>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</si>
  <si>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</si>
  <si>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</si>
  <si>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</si>
  <si>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</si>
  <si>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</si>
  <si>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</si>
  <si>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</si>
  <si>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</si>
  <si>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</si>
  <si>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</si>
  <si>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</si>
  <si>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</si>
  <si>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</si>
  <si>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</si>
  <si>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</si>
  <si>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</si>
  <si>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</si>
  <si>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</si>
  <si>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</si>
  <si>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</si>
  <si>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</si>
  <si>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</si>
  <si>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</si>
  <si>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</si>
  <si>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</si>
  <si>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</si>
  <si>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</si>
  <si>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</si>
  <si>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</si>
  <si>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</si>
  <si>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</si>
  <si>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</si>
  <si>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</si>
  <si>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</si>
  <si>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</si>
  <si>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</si>
  <si>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</si>
  <si>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</si>
  <si>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</si>
  <si>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</si>
  <si>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</si>
  <si>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</si>
  <si>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</si>
  <si>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</si>
  <si>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</si>
  <si>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</si>
  <si>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</si>
  <si>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</si>
  <si>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</si>
  <si>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</si>
  <si>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</si>
  <si>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</si>
  <si>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</si>
  <si>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</si>
  <si>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</si>
  <si>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</si>
  <si>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</si>
  <si>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</si>
  <si>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</si>
  <si>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</si>
  <si>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</si>
  <si>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</si>
  <si>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</si>
  <si>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</si>
  <si>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</si>
  <si>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</si>
  <si>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</si>
  <si>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</si>
  <si>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</si>
  <si>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</si>
  <si>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</si>
  <si>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</si>
  <si>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</si>
  <si>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</si>
  <si>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</si>
  <si>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</si>
  <si>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</si>
  <si>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</si>
  <si>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</si>
  <si>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</si>
  <si>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</si>
  <si>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</si>
  <si>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</si>
  <si>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</si>
  <si>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</si>
  <si>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</si>
  <si>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</si>
  <si>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</si>
  <si>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</si>
  <si>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</si>
  <si>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</si>
  <si>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</si>
  <si>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</si>
  <si>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</si>
  <si>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</si>
  <si>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</si>
  <si>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</si>
  <si>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</si>
  <si>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</si>
  <si>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</si>
  <si>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</si>
  <si>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</si>
  <si>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</si>
  <si>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</si>
  <si>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</si>
  <si>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</si>
  <si>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</si>
  <si>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</si>
  <si>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</si>
  <si>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</si>
  <si>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</si>
  <si>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</si>
  <si>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</si>
  <si>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</si>
  <si>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</si>
  <si>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</si>
  <si>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</si>
  <si>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</si>
  <si>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</si>
  <si>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</si>
  <si>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</si>
  <si>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</si>
  <si>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</si>
  <si>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</si>
  <si>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</si>
  <si>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</si>
  <si>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</si>
  <si>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</si>
  <si>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</si>
  <si>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</si>
  <si>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</si>
  <si>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</si>
  <si>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</si>
  <si>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</si>
  <si>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</si>
  <si>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</si>
  <si>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</si>
  <si>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</si>
  <si>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</si>
  <si>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</si>
  <si>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</si>
  <si>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</si>
  <si>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</si>
  <si>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</si>
  <si>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</si>
  <si>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</si>
  <si>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</si>
  <si>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</si>
  <si>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</si>
  <si>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</si>
  <si>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</si>
  <si>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</si>
  <si>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</si>
  <si>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</si>
  <si>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</si>
  <si>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</si>
  <si>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</si>
  <si>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</si>
  <si>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</si>
  <si>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</si>
  <si>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</si>
  <si>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</si>
  <si>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</si>
  <si>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</si>
  <si>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</si>
  <si>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</si>
  <si>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</si>
  <si>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</si>
  <si>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</si>
  <si>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</si>
  <si>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</si>
  <si>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</si>
  <si>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</si>
  <si>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</si>
  <si>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</si>
  <si>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</si>
  <si>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</si>
  <si>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</si>
  <si>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</si>
  <si>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</si>
  <si>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</si>
  <si>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</si>
  <si>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</si>
  <si>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</si>
  <si>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</si>
  <si>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</si>
  <si>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</si>
  <si>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</si>
  <si>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</si>
  <si>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</si>
  <si>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</si>
  <si>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</si>
  <si>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</si>
  <si>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</si>
  <si>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</si>
  <si>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</si>
  <si>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</si>
  <si>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</si>
  <si>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</si>
  <si>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</si>
  <si>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</si>
  <si>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</si>
  <si>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</si>
  <si>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</si>
  <si>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</si>
  <si>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</si>
  <si>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</si>
  <si>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</si>
  <si>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</si>
  <si>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</si>
  <si>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</si>
  <si>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</si>
  <si>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</si>
  <si>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</si>
  <si>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</si>
  <si>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</si>
  <si>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</si>
  <si>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</si>
  <si>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</si>
  <si>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</si>
  <si>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</si>
  <si>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</si>
  <si>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</si>
  <si>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</si>
  <si>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</si>
  <si>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</si>
  <si>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</si>
  <si>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</si>
  <si>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</si>
  <si>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</si>
  <si>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</si>
  <si>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</si>
  <si>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</si>
  <si>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</si>
  <si>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</si>
  <si>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</si>
  <si>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</si>
  <si>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</si>
  <si>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</si>
  <si>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</si>
  <si>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</si>
  <si>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</si>
  <si>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</si>
  <si>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</si>
  <si>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</si>
  <si>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</si>
  <si>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</si>
  <si>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</si>
  <si>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</si>
  <si>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</si>
  <si>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</si>
  <si>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</si>
  <si>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</si>
  <si>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</si>
  <si>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</si>
  <si>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</si>
  <si>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</si>
  <si>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</si>
  <si>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</si>
  <si>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</si>
  <si>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</si>
  <si>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</si>
  <si>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</si>
  <si>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</si>
  <si>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</si>
  <si>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</si>
  <si>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</si>
  <si>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</si>
  <si>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</si>
  <si>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</si>
  <si>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</si>
  <si>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</si>
  <si>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</si>
  <si>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</si>
  <si>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</si>
  <si>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</si>
  <si>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</si>
  <si>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</si>
  <si>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</si>
  <si>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</si>
  <si>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</si>
  <si>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</si>
  <si>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</si>
  <si>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</si>
  <si>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</si>
  <si>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</si>
  <si>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</si>
  <si>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</si>
  <si>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</si>
  <si>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</si>
  <si>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</si>
  <si>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</si>
  <si>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</si>
  <si>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</si>
  <si>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</si>
  <si>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</si>
  <si>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</si>
  <si>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</si>
  <si>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</si>
  <si>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</si>
  <si>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</si>
  <si>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</si>
  <si>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</si>
  <si>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</si>
  <si>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</si>
  <si>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</si>
  <si>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</si>
  <si>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</si>
  <si>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</si>
  <si>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</si>
  <si>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</si>
  <si>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</si>
  <si>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</si>
  <si>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</si>
  <si>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</si>
  <si>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</si>
  <si>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</si>
  <si>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</si>
  <si>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</si>
  <si>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</si>
  <si>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</si>
  <si>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</si>
  <si>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</si>
  <si>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</si>
  <si>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</si>
  <si>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</si>
  <si>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</si>
  <si>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</si>
  <si>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</si>
  <si>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</si>
  <si>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</si>
  <si>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</si>
  <si>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</si>
  <si>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</si>
  <si>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</si>
  <si>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</si>
  <si>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</si>
  <si>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</si>
  <si>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</si>
  <si>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</si>
  <si>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</si>
  <si>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</si>
  <si>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</si>
  <si>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</si>
  <si>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</si>
  <si>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</si>
  <si>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</si>
  <si>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</si>
  <si>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</si>
  <si>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</si>
  <si>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</si>
  <si>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</si>
  <si>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</si>
  <si>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</si>
  <si>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</si>
  <si>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</si>
  <si>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</si>
  <si>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</si>
  <si>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</si>
  <si>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</si>
  <si>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</si>
  <si>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</si>
  <si>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</si>
  <si>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</si>
  <si>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</si>
  <si>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</si>
  <si>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</si>
  <si>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</si>
  <si>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</si>
  <si>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</si>
  <si>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</si>
  <si>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</si>
  <si>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</si>
  <si>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</si>
  <si>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</si>
  <si>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</si>
  <si>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</si>
  <si>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</si>
  <si>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</si>
  <si>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</si>
  <si>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</si>
  <si>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</si>
  <si>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</si>
  <si>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</si>
  <si>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</si>
  <si>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</si>
  <si>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</si>
  <si>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</si>
  <si>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</si>
  <si>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</si>
  <si>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</si>
  <si>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</si>
  <si>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</si>
  <si>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</si>
  <si>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</si>
  <si>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</si>
  <si>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</si>
  <si>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</si>
  <si>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</si>
  <si>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</si>
  <si>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</si>
  <si>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</si>
  <si>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</si>
  <si>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</si>
  <si>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</si>
  <si>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</si>
  <si>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</si>
  <si>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</si>
  <si>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</si>
  <si>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</si>
  <si>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</si>
  <si>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</si>
  <si>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</si>
  <si>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</si>
  <si>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</si>
  <si>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</si>
  <si>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</si>
  <si>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</si>
  <si>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</si>
  <si>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</si>
  <si>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</si>
  <si>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</si>
  <si>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</si>
  <si>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</si>
  <si>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</si>
  <si>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</si>
  <si>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</si>
  <si>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</si>
  <si>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</si>
  <si>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</si>
  <si>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</si>
  <si>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</si>
  <si>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</si>
  <si>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</si>
  <si>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</si>
  <si>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</si>
  <si>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</si>
  <si>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</si>
  <si>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</si>
  <si>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</si>
  <si>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</si>
  <si>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</si>
  <si>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</si>
  <si>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</si>
  <si>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</si>
  <si>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</si>
  <si>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</si>
  <si>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</si>
  <si>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</si>
  <si>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</si>
  <si>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</si>
  <si>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</si>
  <si>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</si>
  <si>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</si>
  <si>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</si>
  <si>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</si>
  <si>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</si>
  <si>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</si>
  <si>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</si>
  <si>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</si>
  <si>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</si>
  <si>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</si>
  <si>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</si>
  <si>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</si>
  <si>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</si>
  <si>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</si>
  <si>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</si>
  <si>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</si>
  <si>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</si>
  <si>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</si>
  <si>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</si>
  <si>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</si>
  <si>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</si>
  <si>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</si>
  <si>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</si>
  <si>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</si>
  <si>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</si>
  <si>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</si>
  <si>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</si>
  <si>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</si>
  <si>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</si>
  <si>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</si>
  <si>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</si>
  <si>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</si>
  <si>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</si>
  <si>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</si>
  <si>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</si>
  <si>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</si>
  <si>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</si>
  <si>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</si>
  <si>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</si>
  <si>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</si>
  <si>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</si>
  <si>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</si>
  <si>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</si>
  <si>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</si>
  <si>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</si>
  <si>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</si>
  <si>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</si>
  <si>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</si>
  <si>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</si>
  <si>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</si>
  <si>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</si>
  <si>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</si>
  <si>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</si>
  <si>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</si>
  <si>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</si>
  <si>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</si>
  <si>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</si>
  <si>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</si>
  <si>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</si>
  <si>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</si>
  <si>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</si>
  <si>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</si>
  <si>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</si>
  <si>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</si>
  <si>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</si>
  <si>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</si>
  <si>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</si>
  <si>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</si>
  <si>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</si>
  <si>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</si>
  <si>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</si>
  <si>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</si>
  <si>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</si>
  <si>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</si>
  <si>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</si>
  <si>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</si>
  <si>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</si>
  <si>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</si>
  <si>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</si>
  <si>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</si>
  <si>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</si>
  <si>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</si>
  <si>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</si>
  <si>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</si>
  <si>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</si>
  <si>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</si>
  <si>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</si>
  <si>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</si>
  <si>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</si>
  <si>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</si>
  <si>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</si>
  <si>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</si>
  <si>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</si>
  <si>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</si>
  <si>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</si>
  <si>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</si>
  <si>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</si>
  <si>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</si>
  <si>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</si>
  <si>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</si>
  <si>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</si>
  <si>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</si>
  <si>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</si>
  <si>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</si>
  <si>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</si>
  <si>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</si>
  <si>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</si>
  <si>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</si>
  <si>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</si>
  <si>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</si>
  <si>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</si>
  <si>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</si>
  <si>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</si>
  <si>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</si>
  <si>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</si>
  <si>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</si>
  <si>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</si>
  <si>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</si>
  <si>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</si>
  <si>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</si>
  <si>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</si>
  <si>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</si>
  <si>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</si>
  <si>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</si>
  <si>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</si>
  <si>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</si>
  <si>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</si>
  <si>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</si>
  <si>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</si>
  <si>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</si>
  <si>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</si>
  <si>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</si>
  <si>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</si>
  <si>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</si>
  <si>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</si>
  <si>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</si>
  <si>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</si>
  <si>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</si>
  <si>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</si>
  <si>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</si>
  <si>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</si>
  <si>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</si>
  <si>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</si>
  <si>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</si>
  <si>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</si>
  <si>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</si>
  <si>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</si>
  <si>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</si>
  <si>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</si>
  <si>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</si>
  <si>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</si>
  <si>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</si>
  <si>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</si>
  <si>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</si>
  <si>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</si>
  <si>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</si>
  <si>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</si>
  <si>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</si>
  <si>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</si>
  <si>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</si>
  <si>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</si>
  <si>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</si>
  <si>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</si>
  <si>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</si>
  <si>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</si>
  <si>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</si>
  <si>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</si>
  <si>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</si>
  <si>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</si>
  <si>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</si>
  <si>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</si>
  <si>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</si>
  <si>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</si>
  <si>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</si>
  <si>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</si>
  <si>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</si>
  <si>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</si>
  <si>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</si>
  <si>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</si>
  <si>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</si>
  <si>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</si>
  <si>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</si>
  <si>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</si>
  <si>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</si>
  <si>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</si>
  <si>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</si>
  <si>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</si>
  <si>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</si>
  <si>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</si>
  <si>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</si>
  <si>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</si>
  <si>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</si>
  <si>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</si>
  <si>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</si>
  <si>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</si>
  <si>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</si>
  <si>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</si>
  <si>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</si>
  <si>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</si>
  <si>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</si>
  <si>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</si>
  <si>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</si>
  <si>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</si>
  <si>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</si>
  <si>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</si>
  <si>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</si>
  <si>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</si>
  <si>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</si>
  <si>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</si>
  <si>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</si>
  <si>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</si>
  <si>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</si>
  <si>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</si>
  <si>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</si>
  <si>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</si>
  <si>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</si>
  <si>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</si>
  <si>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</si>
  <si>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</si>
  <si>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</si>
  <si>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</si>
  <si>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</si>
  <si>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</si>
  <si>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</si>
  <si>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</si>
  <si>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</si>
  <si>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</si>
  <si>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</si>
  <si>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</si>
  <si>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</si>
  <si>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</si>
  <si>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</si>
  <si>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</si>
  <si>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</si>
  <si>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</si>
  <si>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</si>
  <si>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</si>
  <si>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</si>
  <si>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</si>
  <si>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</si>
  <si>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</si>
  <si>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</si>
  <si>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</si>
  <si>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</si>
  <si>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</si>
  <si>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</si>
  <si>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</si>
  <si>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</si>
  <si>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</si>
  <si>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</si>
  <si>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cityid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</si>
  <si>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</si>
  <si>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</si>
  <si>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</si>
  <si>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</si>
  <si>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</si>
  <si>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</si>
  <si>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</si>
  <si>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</si>
  <si>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</si>
  <si>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</si>
  <si>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</si>
  <si>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</si>
  <si>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</si>
  <si>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</si>
  <si>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</si>
  <si>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</si>
  <si>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</si>
  <si>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</si>
  <si>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</si>
  <si>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</si>
  <si>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</si>
  <si>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</si>
  <si>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</si>
  <si>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</si>
  <si>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</si>
  <si>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</si>
  <si>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</si>
  <si>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</si>
  <si>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</si>
  <si>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</si>
  <si>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</si>
  <si>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</si>
  <si>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</si>
  <si>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</si>
  <si>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</si>
  <si>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</si>
  <si>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</si>
  <si>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</si>
  <si>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</si>
  <si>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</si>
  <si>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</si>
  <si>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</si>
  <si>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呼和浩特,包头,乌海,赤峰,通辽,鄂尔多斯,呼伦贝尔,巴彦淖尔,乌兰察布,兴安,锡林郭勒,阿拉善</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</si>
  <si>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</si>
  <si>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</si>
  <si>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</si>
  <si>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</si>
  <si>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</si>
  <si>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</si>
  <si>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</si>
  <si>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</si>
  <si>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</si>
  <si>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</si>
  <si>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</si>
  <si>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</si>
  <si>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</si>
  <si>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</si>
  <si>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</si>
  <si>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</si>
  <si>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</si>
  <si>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</si>
  <si>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</si>
  <si>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乌鲁木齐,克拉玛依,吐鲁番,哈密,阿克苏,喀什,和田,昌吉,博尔塔拉,巴音郭楞,克孜勒苏,伊犁,阿勒泰,塔城</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</si>
  <si>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</si>
  <si>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</si>
  <si>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</si>
  <si>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</si>
  <si>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</si>
  <si>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</si>
  <si>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</si>
  <si>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</si>
  <si>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</si>
  <si>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</si>
  <si>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</si>
  <si>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</si>
  <si>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</si>
  <si>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</si>
  <si>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</si>
  <si>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</si>
  <si>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</si>
  <si>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</si>
  <si>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</si>
  <si>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</si>
  <si>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</si>
  <si>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</si>
  <si>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</si>
  <si>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</si>
  <si>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</si>
  <si>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</si>
  <si>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</si>
  <si>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</si>
  <si>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</si>
  <si>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</si>
  <si>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</si>
  <si>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</si>
  <si>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</si>
  <si>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</si>
  <si>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</si>
  <si>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</si>
  <si>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</si>
  <si>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</si>
  <si>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</si>
  <si>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</si>
  <si>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</si>
  <si>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</si>
  <si>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</si>
  <si>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</si>
  <si>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</si>
  <si>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</si>
  <si>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</si>
  <si>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</si>
  <si>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</si>
  <si>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</si>
  <si>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</si>
  <si>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</si>
  <si>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</si>
  <si>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</si>
  <si>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</si>
  <si>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</si>
  <si>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</si>
  <si>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</si>
  <si>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</si>
  <si>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</si>
  <si>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</si>
  <si>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</si>
  <si>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</si>
  <si>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</si>
  <si>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</si>
  <si>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</si>
  <si>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</si>
  <si>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</si>
  <si>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</si>
  <si>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</si>
  <si>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</si>
  <si>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</si>
  <si>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</si>
  <si>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</si>
  <si>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</si>
  <si>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</si>
  <si>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</si>
  <si>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</si>
  <si>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</si>
  <si>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</si>
  <si>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</si>
  <si>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</si>
  <si>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</si>
  <si>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</si>
  <si>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</si>
  <si>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</si>
  <si>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</si>
  <si>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</si>
  <si>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</si>
  <si>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</si>
  <si>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</si>
  <si>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</si>
  <si>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</si>
  <si>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</si>
  <si>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</si>
  <si>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</si>
  <si>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</si>
  <si>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</si>
  <si>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</si>
  <si>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</si>
  <si>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</si>
  <si>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</si>
  <si>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</si>
  <si>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</si>
  <si>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</si>
  <si>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</si>
  <si>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</si>
  <si>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</si>
  <si>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</si>
  <si>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</si>
  <si>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</si>
  <si>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</si>
  <si>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</si>
  <si>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</si>
  <si>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</si>
  <si>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</si>
  <si>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</si>
  <si>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</si>
  <si>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</si>
  <si>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</si>
  <si>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</si>
  <si>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</si>
  <si>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</si>
  <si>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</si>
  <si>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</si>
  <si>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</si>
  <si>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</si>
  <si>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</si>
  <si>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</si>
  <si>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</si>
  <si>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</si>
  <si>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</si>
  <si>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</si>
  <si>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</si>
  <si>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</si>
  <si>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</si>
  <si>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</si>
  <si>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</si>
  <si>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</si>
  <si>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</si>
  <si>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</si>
  <si>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</si>
  <si>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</si>
  <si>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</si>
  <si>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</si>
  <si>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</si>
  <si>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</si>
  <si>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</si>
  <si>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</si>
  <si>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</si>
  <si>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</si>
  <si>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</si>
  <si>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</si>
  <si>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</si>
  <si>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</si>
  <si>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</si>
  <si>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</si>
  <si>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</si>
  <si>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</si>
  <si>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</si>
  <si>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</si>
  <si>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</si>
  <si>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</si>
  <si>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</si>
  <si>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</si>
  <si>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</si>
  <si>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</si>
  <si>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</si>
  <si>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</si>
  <si>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</si>
  <si>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</si>
  <si>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</si>
  <si>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</si>
  <si>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</si>
  <si>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</si>
  <si>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</si>
  <si>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</si>
  <si>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</si>
  <si>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</si>
  <si>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</si>
  <si>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</si>
  <si>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</si>
  <si>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</si>
  <si>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</si>
  <si>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</si>
  <si>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</si>
  <si>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</si>
  <si>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</si>
  <si>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</si>
  <si>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</si>
  <si>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</si>
  <si>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</si>
  <si>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</si>
  <si>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</si>
  <si>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</si>
  <si>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</si>
  <si>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</si>
  <si>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</si>
  <si>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</si>
  <si>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</si>
  <si>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</si>
  <si>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</si>
  <si>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</si>
  <si>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</si>
  <si>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</si>
  <si>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</si>
  <si>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</si>
  <si>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</si>
  <si>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</si>
  <si>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</si>
  <si>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</si>
  <si>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</si>
  <si>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</si>
  <si>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</si>
  <si>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</si>
  <si>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</si>
  <si>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</si>
  <si>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</si>
  <si>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</si>
  <si>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</si>
  <si>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</si>
  <si>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</si>
  <si>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</si>
  <si>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</si>
  <si>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</si>
  <si>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</si>
  <si>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</si>
  <si>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</si>
  <si>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</si>
  <si>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</si>
  <si>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</si>
  <si>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</si>
  <si>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</si>
  <si>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</si>
  <si>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</si>
  <si>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</si>
  <si>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</si>
  <si>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</si>
  <si>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</si>
  <si>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</si>
  <si>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</si>
  <si>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</si>
  <si>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</si>
  <si>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</si>
  <si>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</si>
  <si>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</si>
  <si>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</si>
  <si>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</si>
  <si>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</si>
  <si>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</si>
  <si>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</si>
  <si>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</si>
  <si>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</si>
  <si>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</si>
  <si>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</si>
  <si>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</si>
  <si>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</si>
  <si>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</si>
  <si>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</si>
  <si>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</si>
  <si>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</si>
  <si>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</si>
  <si>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</si>
  <si>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</si>
  <si>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</si>
  <si>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</si>
  <si>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</si>
  <si>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</si>
  <si>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</si>
  <si>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</si>
  <si>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</si>
  <si>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</si>
  <si>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</si>
  <si>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</si>
  <si>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</si>
  <si>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</si>
  <si>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</si>
  <si>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</si>
  <si>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</si>
  <si>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</si>
  <si>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</si>
  <si>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</si>
  <si>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</si>
  <si>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</si>
  <si>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</si>
  <si>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</si>
  <si>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</si>
  <si>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</si>
  <si>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</si>
  <si>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</si>
  <si>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</si>
  <si>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</si>
  <si>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</si>
  <si>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</si>
  <si>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</si>
  <si>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</si>
  <si>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</si>
  <si>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</si>
  <si>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</si>
  <si>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</si>
  <si>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</si>
  <si>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</si>
  <si>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</si>
  <si>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</si>
  <si>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</si>
  <si>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</si>
  <si>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</si>
  <si>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</si>
  <si>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</si>
  <si>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</si>
  <si>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</si>
  <si>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</si>
  <si>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</si>
  <si>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</si>
  <si>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</si>
  <si>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</si>
  <si>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</si>
  <si>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</si>
  <si>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</si>
  <si>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</si>
  <si>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</si>
  <si>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</si>
  <si>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</si>
  <si>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</si>
  <si>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</si>
  <si>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</si>
  <si>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</si>
  <si>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</si>
  <si>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</si>
  <si>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</si>
  <si>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</si>
  <si>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</si>
  <si>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</si>
  <si>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</si>
  <si>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</si>
  <si>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</si>
  <si>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</si>
  <si>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</si>
  <si>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</si>
  <si>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</si>
  <si>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</si>
  <si>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</si>
  <si>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</si>
  <si>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</si>
  <si>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</si>
  <si>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</si>
  <si>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</si>
  <si>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</si>
  <si>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</si>
  <si>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</si>
  <si>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</si>
  <si>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</si>
  <si>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</si>
  <si>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</si>
  <si>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</si>
  <si>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</si>
  <si>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</si>
  <si>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</si>
  <si>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</si>
  <si>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</si>
  <si>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</si>
  <si>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</si>
  <si>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</si>
  <si>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</si>
  <si>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</si>
  <si>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</si>
  <si>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</si>
  <si>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</si>
  <si>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</si>
  <si>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</si>
  <si>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</si>
  <si>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</si>
  <si>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</si>
  <si>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</si>
  <si>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</si>
  <si>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</si>
  <si>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</si>
  <si>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</si>
  <si>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</si>
  <si>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</si>
  <si>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</si>
  <si>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</si>
  <si>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</si>
  <si>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</si>
  <si>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</si>
  <si>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</si>
  <si>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</si>
  <si>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</si>
  <si>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</si>
  <si>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</si>
  <si>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</si>
  <si>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</si>
  <si>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</si>
  <si>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</si>
  <si>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</si>
  <si>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</si>
  <si>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</si>
  <si>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</si>
  <si>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</si>
  <si>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</si>
  <si>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</si>
  <si>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</si>
  <si>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</si>
  <si>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</si>
  <si>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</si>
  <si>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</si>
  <si>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</si>
  <si>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</si>
  <si>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</si>
  <si>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</si>
  <si>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</si>
  <si>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</si>
  <si>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</si>
  <si>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</si>
  <si>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</si>
  <si>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</si>
  <si>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</si>
  <si>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</si>
  <si>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</si>
  <si>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</si>
  <si>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</si>
  <si>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</si>
  <si>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</si>
  <si>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</si>
  <si>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</si>
  <si>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</si>
  <si>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</si>
  <si>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</si>
  <si>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</si>
  <si>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</si>
  <si>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</si>
  <si>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</si>
  <si>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</si>
  <si>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</si>
  <si>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</si>
  <si>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</si>
  <si>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</si>
  <si>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</si>
  <si>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</si>
  <si>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</si>
  <si>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</si>
  <si>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</si>
  <si>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</si>
  <si>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</si>
  <si>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</si>
  <si>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</si>
  <si>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</si>
  <si>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</si>
  <si>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</si>
  <si>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</si>
  <si>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</si>
  <si>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</si>
  <si>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</si>
  <si>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</si>
  <si>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</si>
  <si>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</si>
  <si>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</si>
  <si>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</si>
  <si>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</si>
  <si>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</si>
  <si>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</si>
  <si>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</si>
  <si>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</si>
  <si>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</si>
  <si>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</si>
  <si>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</si>
  <si>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</si>
  <si>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</si>
  <si>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</si>
  <si>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</si>
  <si>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</si>
  <si>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</si>
  <si>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</si>
  <si>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</si>
  <si>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</si>
  <si>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</si>
  <si>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</si>
  <si>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</si>
  <si>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</si>
  <si>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</si>
  <si>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</si>
  <si>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</si>
  <si>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</si>
  <si>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</si>
  <si>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</si>
  <si>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</si>
  <si>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</si>
  <si>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</si>
  <si>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</si>
  <si>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</si>
  <si>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</si>
  <si>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</si>
  <si>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</si>
  <si>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</si>
  <si>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</si>
  <si>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</si>
  <si>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</si>
  <si>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</si>
  <si>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</si>
  <si>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</si>
  <si>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</si>
  <si>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</si>
  <si>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</si>
  <si>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</si>
  <si>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</si>
  <si>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</si>
  <si>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</si>
  <si>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</si>
  <si>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</si>
  <si>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</si>
  <si>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</si>
  <si>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</si>
  <si>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</si>
  <si>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</si>
  <si>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</si>
  <si>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</si>
  <si>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</si>
  <si>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</si>
  <si>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</si>
  <si>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</si>
  <si>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</si>
  <si>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</si>
  <si>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</si>
  <si>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</si>
  <si>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</si>
  <si>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</si>
  <si>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</si>
  <si>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</si>
  <si>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</si>
  <si>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</si>
  <si>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</si>
  <si>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</si>
  <si>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</si>
  <si>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</si>
  <si>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</si>
  <si>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</si>
  <si>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</si>
  <si>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</si>
  <si>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</si>
  <si>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</si>
  <si>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</si>
  <si>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</si>
  <si>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</si>
  <si>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</si>
  <si>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</si>
  <si>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</si>
  <si>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</si>
  <si>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</si>
  <si>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</si>
  <si>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</si>
  <si>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</si>
  <si>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</si>
  <si>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</si>
  <si>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</si>
  <si>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</si>
  <si>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</si>
  <si>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</si>
  <si>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</si>
  <si>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</si>
  <si>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</si>
  <si>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</si>
  <si>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</si>
  <si>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</si>
  <si>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</si>
  <si>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</si>
  <si>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</si>
  <si>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</si>
  <si>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</si>
  <si>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</si>
  <si>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</si>
  <si>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</si>
  <si>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</si>
  <si>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</si>
  <si>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</si>
  <si>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</si>
  <si>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</si>
  <si>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</si>
  <si>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</si>
  <si>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</si>
  <si>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</si>
  <si>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</si>
  <si>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</si>
  <si>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</si>
  <si>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</si>
  <si>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</si>
  <si>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</si>
  <si>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</si>
  <si>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</si>
  <si>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</si>
  <si>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</si>
  <si>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</si>
  <si>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</si>
  <si>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</si>
  <si>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</si>
  <si>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</si>
  <si>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</si>
  <si>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</si>
  <si>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</si>
  <si>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</si>
  <si>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</si>
  <si>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</si>
  <si>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</si>
  <si>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</si>
  <si>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</si>
  <si>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</si>
  <si>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</si>
  <si>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</si>
  <si>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</si>
  <si>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</si>
  <si>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</si>
  <si>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</si>
  <si>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</si>
  <si>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</si>
  <si>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</si>
  <si>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</si>
  <si>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</si>
  <si>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</si>
  <si>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</si>
  <si>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</si>
  <si>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</si>
  <si>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</si>
  <si>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</si>
  <si>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</si>
  <si>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</si>
  <si>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</si>
  <si>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</si>
  <si>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</si>
  <si>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</si>
  <si>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</si>
  <si>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</si>
  <si>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</si>
  <si>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</si>
  <si>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</si>
  <si>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</si>
  <si>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</si>
  <si>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</si>
  <si>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</si>
  <si>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</si>
  <si>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</si>
  <si>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</si>
  <si>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</si>
  <si>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</si>
  <si>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</si>
  <si>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</si>
  <si>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</si>
  <si>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</si>
  <si>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</si>
  <si>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</si>
  <si>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</si>
  <si>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</si>
  <si>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</si>
  <si>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</si>
  <si>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</si>
  <si>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</si>
  <si>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</si>
  <si>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</si>
  <si>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</si>
  <si>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</si>
  <si>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</si>
  <si>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</si>
  <si>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</si>
  <si>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</si>
  <si>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</si>
  <si>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</si>
  <si>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</si>
  <si>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</si>
  <si>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</si>
  <si>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</si>
  <si>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</si>
  <si>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</si>
  <si>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</si>
  <si>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</si>
  <si>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</si>
  <si>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</si>
  <si>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</si>
  <si>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</si>
  <si>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</si>
  <si>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</si>
  <si>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</si>
  <si>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</si>
  <si>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</si>
  <si>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</si>
  <si>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</si>
  <si>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</si>
  <si>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</si>
  <si>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</si>
  <si>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</si>
  <si>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</si>
  <si>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</si>
  <si>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</si>
  <si>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</si>
  <si>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</si>
  <si>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</si>
  <si>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</si>
  <si>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</si>
  <si>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</si>
  <si>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</si>
  <si>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</si>
  <si>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</si>
  <si>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</si>
  <si>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</si>
  <si>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</si>
  <si>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</si>
  <si>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</si>
  <si>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</si>
  <si>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</si>
  <si>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</si>
  <si>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</si>
  <si>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</si>
  <si>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</si>
  <si>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</si>
  <si>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</si>
  <si>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</si>
  <si>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</si>
  <si>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</si>
  <si>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</si>
  <si>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</si>
  <si>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</si>
  <si>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</si>
  <si>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</si>
  <si>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</si>
  <si>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</si>
  <si>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</si>
  <si>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</si>
  <si>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</si>
  <si>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</si>
  <si>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</si>
  <si>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</si>
  <si>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</si>
  <si>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</si>
  <si>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</si>
  <si>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</si>
  <si>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</si>
  <si>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</si>
  <si>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</si>
  <si>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</si>
  <si>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</si>
  <si>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</si>
  <si>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</si>
  <si>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</si>
  <si>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</si>
  <si>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</si>
  <si>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</si>
  <si>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</si>
  <si>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</si>
  <si>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</si>
  <si>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</si>
  <si>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</si>
  <si>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</si>
  <si>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</si>
  <si>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</si>
  <si>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</si>
  <si>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</si>
  <si>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</si>
  <si>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</si>
  <si>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</si>
  <si>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</si>
  <si>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</si>
  <si>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</si>
  <si>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</si>
  <si>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</si>
  <si>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</si>
  <si>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</si>
  <si>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</si>
  <si>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</si>
  <si>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</si>
  <si>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</si>
  <si>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</si>
  <si>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</si>
  <si>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</si>
  <si>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</si>
  <si>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</si>
  <si>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</si>
  <si>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</si>
  <si>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</si>
  <si>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</si>
  <si>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</si>
  <si>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</si>
  <si>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</si>
  <si>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</si>
  <si>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</si>
  <si>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</si>
  <si>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</si>
  <si>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</si>
  <si>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</si>
  <si>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</si>
  <si>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</si>
  <si>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</si>
  <si>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</si>
  <si>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</si>
  <si>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</si>
  <si>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</si>
  <si>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</si>
  <si>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</si>
  <si>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</si>
  <si>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</si>
  <si>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</si>
  <si>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</si>
  <si>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</si>
  <si>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</si>
  <si>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</si>
  <si>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</si>
  <si>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</si>
  <si>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</si>
  <si>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</si>
  <si>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</si>
  <si>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</si>
  <si>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</si>
  <si>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</si>
  <si>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</si>
  <si>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</si>
  <si>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</si>
  <si>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</si>
  <si>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</si>
  <si>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</si>
  <si>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</si>
  <si>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</si>
  <si>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</si>
  <si>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</si>
  <si>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</si>
  <si>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</si>
  <si>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</si>
  <si>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</si>
  <si>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</si>
  <si>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</si>
  <si>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</si>
  <si>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</si>
  <si>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</si>
  <si>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</si>
  <si>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</si>
  <si>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</si>
  <si>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</si>
  <si>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</si>
  <si>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</si>
  <si>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</si>
  <si>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</si>
  <si>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</si>
  <si>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</si>
  <si>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</si>
  <si>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</si>
  <si>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</si>
  <si>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</si>
  <si>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</si>
  <si>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</si>
  <si>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</si>
  <si>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</si>
  <si>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</si>
  <si>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</si>
  <si>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</si>
  <si>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</si>
  <si>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</si>
  <si>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</si>
  <si>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</si>
  <si>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</si>
  <si>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</si>
  <si>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</si>
  <si>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</si>
  <si>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</si>
  <si>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</si>
  <si>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</si>
  <si>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</si>
  <si>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</si>
  <si>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</si>
  <si>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</si>
  <si>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</si>
  <si>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</si>
  <si>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</si>
  <si>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</si>
  <si>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</si>
  <si>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</si>
  <si>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</si>
  <si>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</si>
  <si>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</si>
  <si>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</si>
  <si>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</si>
  <si>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</si>
  <si>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</si>
  <si>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</si>
  <si>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</si>
  <si>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</si>
  <si>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</si>
  <si>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</si>
  <si>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</si>
  <si>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</si>
  <si>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</si>
  <si>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</si>
  <si>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</si>
  <si>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</si>
  <si>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</si>
  <si>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</si>
  <si>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</si>
  <si>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</si>
  <si>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</si>
  <si>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</si>
  <si>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</si>
  <si>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</si>
  <si>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</si>
  <si>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</si>
  <si>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</si>
  <si>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</si>
  <si>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</si>
  <si>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</si>
  <si>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</si>
  <si>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</si>
  <si>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</si>
  <si>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</si>
  <si>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</si>
  <si>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</si>
  <si>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</si>
  <si>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</si>
  <si>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</si>
  <si>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</si>
  <si>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</si>
  <si>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</si>
  <si>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</si>
  <si>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</si>
  <si>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</si>
  <si>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</si>
  <si>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</si>
  <si>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</si>
  <si>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</si>
  <si>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</si>
  <si>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</si>
  <si>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</si>
  <si>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</si>
  <si>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</si>
  <si>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</si>
  <si>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</si>
  <si>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</si>
  <si>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</si>
  <si>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</si>
  <si>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</si>
  <si>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</si>
  <si>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</si>
  <si>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</si>
  <si>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</si>
  <si>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</si>
  <si>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</si>
  <si>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</si>
  <si>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</si>
  <si>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</si>
  <si>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</si>
  <si>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</si>
  <si>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</si>
  <si>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</si>
  <si>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</si>
  <si>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</si>
  <si>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</si>
  <si>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</si>
  <si>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</si>
  <si>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</si>
  <si>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</si>
  <si>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</si>
  <si>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</si>
  <si>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</si>
  <si>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</si>
  <si>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</si>
  <si>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</si>
  <si>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</si>
  <si>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</si>
  <si>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</si>
  <si>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</si>
  <si>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</si>
  <si>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</si>
  <si>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</si>
  <si>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</si>
  <si>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</si>
  <si>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</si>
  <si>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</si>
  <si>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</si>
  <si>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</si>
  <si>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</si>
  <si>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</si>
  <si>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</si>
  <si>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</si>
  <si>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</si>
  <si>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</si>
  <si>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</si>
  <si>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</si>
  <si>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</si>
  <si>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</si>
  <si>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</si>
  <si>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</si>
  <si>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</si>
  <si>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</si>
  <si>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</si>
  <si>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</si>
  <si>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</si>
  <si>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</si>
  <si>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</si>
  <si>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</si>
  <si>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</si>
  <si>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</si>
  <si>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</si>
  <si>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</si>
  <si>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</si>
  <si>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</si>
  <si>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</si>
  <si>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</si>
  <si>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</si>
  <si>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</si>
  <si>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</si>
  <si>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</si>
  <si>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</si>
  <si>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</si>
  <si>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</si>
  <si>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</si>
  <si>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</si>
  <si>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</si>
  <si>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</si>
  <si>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</si>
  <si>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</si>
  <si>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</si>
  <si>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</si>
  <si>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</si>
  <si>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</si>
  <si>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</si>
  <si>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</si>
  <si>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</si>
  <si>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</si>
  <si>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</si>
  <si>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</si>
  <si>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</si>
  <si>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</si>
  <si>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</si>
  <si>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</si>
  <si>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</si>
  <si>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</si>
  <si>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</si>
  <si>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</si>
  <si>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</si>
  <si>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</si>
  <si>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</si>
  <si>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</si>
  <si>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</si>
  <si>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</si>
  <si>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</si>
  <si>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</si>
  <si>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</si>
  <si>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</si>
  <si>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</si>
  <si>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</si>
  <si>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</si>
  <si>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</si>
  <si>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</si>
  <si>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</si>
  <si>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</si>
  <si>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</si>
  <si>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</si>
  <si>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</si>
  <si>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</si>
  <si>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</si>
  <si>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</si>
  <si>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</si>
  <si>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</si>
  <si>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</si>
  <si>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</si>
  <si>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</si>
  <si>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</si>
  <si>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</si>
  <si>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</si>
  <si>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</si>
  <si>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</si>
  <si>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</si>
  <si>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</si>
  <si>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</si>
  <si>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</si>
  <si>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</si>
  <si>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</si>
  <si>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</si>
  <si>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</si>
  <si>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</si>
  <si>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</si>
  <si>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</si>
  <si>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</si>
  <si>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</si>
  <si>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</si>
  <si>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</si>
  <si>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</si>
  <si>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</si>
  <si>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</si>
  <si>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</si>
  <si>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</si>
  <si>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</si>
  <si>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</si>
  <si>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</si>
  <si>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</si>
  <si>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</si>
  <si>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</si>
  <si>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</si>
  <si>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</si>
  <si>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</si>
  <si>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</si>
  <si>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</si>
  <si>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</si>
  <si>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</si>
  <si>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</si>
  <si>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</si>
  <si>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</si>
  <si>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</si>
  <si>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</si>
  <si>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</si>
  <si>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</si>
  <si>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</si>
  <si>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</si>
  <si>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</si>
  <si>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</si>
  <si>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</si>
  <si>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</si>
  <si>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</si>
  <si>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</si>
  <si>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</si>
  <si>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</si>
  <si>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</si>
  <si>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</si>
  <si>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</si>
  <si>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</si>
  <si>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</si>
  <si>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</si>
  <si>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</si>
  <si>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</si>
  <si>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</si>
  <si>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</si>
  <si>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</si>
  <si>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</si>
  <si>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</si>
  <si>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</si>
  <si>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</si>
  <si>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</si>
  <si>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</si>
  <si>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</si>
  <si>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</si>
  <si>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</si>
  <si>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</si>
  <si>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</si>
  <si>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</si>
  <si>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</si>
  <si>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</si>
  <si>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</si>
  <si>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</si>
  <si>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</si>
  <si>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</si>
  <si>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</si>
  <si>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</si>
  <si>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</si>
  <si>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</si>
  <si>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</si>
  <si>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</si>
  <si>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</si>
  <si>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</si>
  <si>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</si>
  <si>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</si>
  <si>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</si>
  <si>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</si>
  <si>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</si>
  <si>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</si>
  <si>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</si>
  <si>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</si>
  <si>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</si>
  <si>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</si>
  <si>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</si>
  <si>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</si>
  <si>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</si>
  <si>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</si>
  <si>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</si>
  <si>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</si>
  <si>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</si>
  <si>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</si>
  <si>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</si>
  <si>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</si>
  <si>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</si>
  <si>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</si>
  <si>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</si>
  <si>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</si>
  <si>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</si>
  <si>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</si>
  <si>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</si>
  <si>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</si>
  <si>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</si>
  <si>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</si>
  <si>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</si>
  <si>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</si>
  <si>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</si>
  <si>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</si>
  <si>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</si>
  <si>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</si>
  <si>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</si>
  <si>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</si>
  <si>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</si>
  <si>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</si>
  <si>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</si>
  <si>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</si>
  <si>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</si>
  <si>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</si>
  <si>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</si>
  <si>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</si>
  <si>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</si>
  <si>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</si>
  <si>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</si>
  <si>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</si>
  <si>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</si>
  <si>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</si>
  <si>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</si>
  <si>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</si>
  <si>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</si>
  <si>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</si>
  <si>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</si>
  <si>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</si>
  <si>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</si>
  <si>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</si>
  <si>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</si>
  <si>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</si>
  <si>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</si>
  <si>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</si>
  <si>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</si>
  <si>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</si>
  <si>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</si>
  <si>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</si>
  <si>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</si>
  <si>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</si>
  <si>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</si>
  <si>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</si>
  <si>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</si>
  <si>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</si>
  <si>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</si>
  <si>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</si>
  <si>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</si>
  <si>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</si>
  <si>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</si>
  <si>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</si>
  <si>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</si>
  <si>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</si>
  <si>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</si>
  <si>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</si>
  <si>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</si>
  <si>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</si>
  <si>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</si>
  <si>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</si>
  <si>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</si>
  <si>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</si>
  <si>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</si>
  <si>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</si>
  <si>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</si>
  <si>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</si>
  <si>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</si>
  <si>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</si>
  <si>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</si>
  <si>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</si>
  <si>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</si>
  <si>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</si>
  <si>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</si>
  <si>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</si>
  <si>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</si>
  <si>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</si>
  <si>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</si>
  <si>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</si>
  <si>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</si>
  <si>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</si>
  <si>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</si>
  <si>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</si>
  <si>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</si>
  <si>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</si>
  <si>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</si>
  <si>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</si>
  <si>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</si>
  <si>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</si>
  <si>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</si>
  <si>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</si>
  <si>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</si>
  <si>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</si>
  <si>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</si>
  <si>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</si>
  <si>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</si>
  <si>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</si>
  <si>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</si>
  <si>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</si>
  <si>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</si>
  <si>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</si>
  <si>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</si>
  <si>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</si>
  <si>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</si>
  <si>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</si>
  <si>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</si>
  <si>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</si>
  <si>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</si>
  <si>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</si>
  <si>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</si>
  <si>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</si>
  <si>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</si>
  <si>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</si>
  <si>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</si>
  <si>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</si>
  <si>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</si>
  <si>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</si>
  <si>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</si>
  <si>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</si>
  <si>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</si>
  <si>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</si>
  <si>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</si>
  <si>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</si>
  <si>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</si>
  <si>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</si>
  <si>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</si>
  <si>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</si>
  <si>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</si>
  <si>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</si>
  <si>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</si>
  <si>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</si>
  <si>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</si>
  <si>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</si>
  <si>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</si>
  <si>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</si>
  <si>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</si>
  <si>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</si>
  <si>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</si>
  <si>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</si>
  <si>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</si>
  <si>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</si>
  <si>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</si>
  <si>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</si>
  <si>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</si>
  <si>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</si>
  <si>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</si>
  <si>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</si>
  <si>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</si>
  <si>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</si>
  <si>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</si>
  <si>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</si>
  <si>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</si>
  <si>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</si>
  <si>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</si>
  <si>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</si>
  <si>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</si>
  <si>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</si>
  <si>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</si>
  <si>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</si>
  <si>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</si>
  <si>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</si>
  <si>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</si>
  <si>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</si>
  <si>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</si>
  <si>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</si>
  <si>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</si>
  <si>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</si>
  <si>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</si>
  <si>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</si>
  <si>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</si>
  <si>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</si>
  <si>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</si>
  <si>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</si>
  <si>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</si>
  <si>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</si>
  <si>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</si>
  <si>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</si>
  <si>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</si>
  <si>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</si>
  <si>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</si>
  <si>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</si>
  <si>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</si>
  <si>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</si>
  <si>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</si>
  <si>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</si>
  <si>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</si>
  <si>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</si>
  <si>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</si>
  <si>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</si>
  <si>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</si>
  <si>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</si>
  <si>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</si>
  <si>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</si>
  <si>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</si>
  <si>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</si>
  <si>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</si>
  <si>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</si>
  <si>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</si>
  <si>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</si>
  <si>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</si>
  <si>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</si>
  <si>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</si>
  <si>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</si>
  <si>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</si>
  <si>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</si>
  <si>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</si>
  <si>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</si>
  <si>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</si>
  <si>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</si>
  <si>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</si>
  <si>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</si>
  <si>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</si>
  <si>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</si>
  <si>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</si>
  <si>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</si>
  <si>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</si>
  <si>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</si>
  <si>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</si>
  <si>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</si>
  <si>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</si>
  <si>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</si>
  <si>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</si>
  <si>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</si>
  <si>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</si>
  <si>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</si>
  <si>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</si>
  <si>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</si>
  <si>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</si>
  <si>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</si>
  <si>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</si>
  <si>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</si>
  <si>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</si>
  <si>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</si>
  <si>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</si>
  <si>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</si>
  <si>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</si>
  <si>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</si>
  <si>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</si>
  <si>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</si>
  <si>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</si>
  <si>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</si>
  <si>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</si>
  <si>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</si>
  <si>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</si>
  <si>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</si>
  <si>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</si>
  <si>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</si>
  <si>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</si>
  <si>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</si>
  <si>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</si>
  <si>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</si>
  <si>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</si>
  <si>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</si>
  <si>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</si>
  <si>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</si>
  <si>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</si>
  <si>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</si>
  <si>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</si>
  <si>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</si>
  <si>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</si>
  <si>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</si>
  <si>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</si>
  <si>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</si>
  <si>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</si>
  <si>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</si>
  <si>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</si>
  <si>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</si>
  <si>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</si>
  <si>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</si>
  <si>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</si>
  <si>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</si>
  <si>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</si>
  <si>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</si>
  <si>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</si>
  <si>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</si>
  <si>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</si>
  <si>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</si>
  <si>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</si>
  <si>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</si>
  <si>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</si>
  <si>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</si>
  <si>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</si>
  <si>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</si>
  <si>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</si>
  <si>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</si>
  <si>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</si>
  <si>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</si>
  <si>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</si>
  <si>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</si>
  <si>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</si>
  <si>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</si>
  <si>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</si>
  <si>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</si>
  <si>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</si>
  <si>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</si>
  <si>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</si>
  <si>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</si>
  <si>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</si>
  <si>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</si>
  <si>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</si>
  <si>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</si>
  <si>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</si>
  <si>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</si>
  <si>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</si>
  <si>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</si>
  <si>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</si>
  <si>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</si>
  <si>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</si>
  <si>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</si>
  <si>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</si>
  <si>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</si>
  <si>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</si>
  <si>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</si>
  <si>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</si>
  <si>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</si>
  <si>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</si>
  <si>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</si>
  <si>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</si>
  <si>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</si>
  <si>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</si>
  <si>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</si>
  <si>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</si>
  <si>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</si>
  <si>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</si>
  <si>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</si>
  <si>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</si>
  <si>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</si>
  <si>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</si>
  <si>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</si>
  <si>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</si>
  <si>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</si>
  <si>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</si>
  <si>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</si>
  <si>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</si>
  <si>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</si>
  <si>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</si>
  <si>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</si>
  <si>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</si>
  <si>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</si>
  <si>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</si>
  <si>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</si>
  <si>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</si>
  <si>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</si>
  <si>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</si>
  <si>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</si>
  <si>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</si>
  <si>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</si>
  <si>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</si>
  <si>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</si>
  <si>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</si>
  <si>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</si>
  <si>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</si>
  <si>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</si>
  <si>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</si>
  <si>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</si>
  <si>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</si>
  <si>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</si>
  <si>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</si>
  <si>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</si>
  <si>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</si>
  <si>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</si>
  <si>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</si>
  <si>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</si>
  <si>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</si>
  <si>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</si>
  <si>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</si>
  <si>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</si>
  <si>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</si>
  <si>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</si>
  <si>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</si>
  <si>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</si>
  <si>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</si>
  <si>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</si>
  <si>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</si>
  <si>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</si>
  <si>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</si>
  <si>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</si>
  <si>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</si>
  <si>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</si>
  <si>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</si>
  <si>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</si>
  <si>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</si>
  <si>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</si>
  <si>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</si>
  <si>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</si>
  <si>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</si>
  <si>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</si>
  <si>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</si>
  <si>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</si>
  <si>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</si>
  <si>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</si>
  <si>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</si>
  <si>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</si>
  <si>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</si>
  <si>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</si>
  <si>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</si>
  <si>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</si>
  <si>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</si>
  <si>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</si>
  <si>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</si>
  <si>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</si>
  <si>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</si>
  <si>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</si>
  <si>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</si>
  <si>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</si>
  <si>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</si>
  <si>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</si>
  <si>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</si>
  <si>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</si>
  <si>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</si>
  <si>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</si>
  <si>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</si>
  <si>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</si>
  <si>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</si>
  <si>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</si>
  <si>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</si>
  <si>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</si>
  <si>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</si>
  <si>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</si>
  <si>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</si>
  <si>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</si>
  <si>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</si>
  <si>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</si>
  <si>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</si>
  <si>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</si>
  <si>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</si>
  <si>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</si>
  <si>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</si>
  <si>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</si>
  <si>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</si>
  <si>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</si>
  <si>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</si>
  <si>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</si>
  <si>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</si>
  <si>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</si>
  <si>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</si>
  <si>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</si>
  <si>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</si>
  <si>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</si>
  <si>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</si>
  <si>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</si>
  <si>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</si>
  <si>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</si>
  <si>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</si>
  <si>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</si>
  <si>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</si>
  <si>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</si>
  <si>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</si>
  <si>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</si>
  <si>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</si>
  <si>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</si>
  <si>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</si>
  <si>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</si>
  <si>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</si>
  <si>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</si>
  <si>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</si>
  <si>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</si>
  <si>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</si>
  <si>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</si>
  <si>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</si>
  <si>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</si>
  <si>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</si>
  <si>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</si>
  <si>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</si>
  <si>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</si>
  <si>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</si>
  <si>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</si>
  <si>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</si>
  <si>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</si>
  <si>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</si>
  <si>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</si>
  <si>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</si>
  <si>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</si>
  <si>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</si>
  <si>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</si>
  <si>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</si>
  <si>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</si>
  <si>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</si>
  <si>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</si>
  <si>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</si>
  <si>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</si>
  <si>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</si>
  <si>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</si>
  <si>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</si>
  <si>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</si>
  <si>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</si>
  <si>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</si>
  <si>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</si>
  <si>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</si>
  <si>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</si>
  <si>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</si>
  <si>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</si>
  <si>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</si>
  <si>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</si>
  <si>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</si>
  <si>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</si>
  <si>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</si>
  <si>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</si>
  <si>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</si>
  <si>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</si>
  <si>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</si>
  <si>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</si>
  <si>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</si>
  <si>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</si>
  <si>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</si>
  <si>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</si>
  <si>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</si>
  <si>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</si>
  <si>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</si>
  <si>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</si>
  <si>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</si>
  <si>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</si>
  <si>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</si>
  <si>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</si>
  <si>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</si>
  <si>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</si>
  <si>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</si>
  <si>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</si>
  <si>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</si>
  <si>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</si>
  <si>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</si>
  <si>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</si>
  <si>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</si>
  <si>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</si>
  <si>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</si>
  <si>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</si>
  <si>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</si>
  <si>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</si>
  <si>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</si>
  <si>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</si>
  <si>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</si>
  <si>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</si>
  <si>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</si>
  <si>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</si>
  <si>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</si>
  <si>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</si>
  <si>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</si>
  <si>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</si>
  <si>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</si>
  <si>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</si>
  <si>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</si>
  <si>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</si>
  <si>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</si>
  <si>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</si>
  <si>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</si>
  <si>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</si>
  <si>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</si>
  <si>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</si>
  <si>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</si>
  <si>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</si>
  <si>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</si>
  <si>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</si>
  <si>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</si>
  <si>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</si>
  <si>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</si>
  <si>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</si>
  <si>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</si>
  <si>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</si>
  <si>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</si>
  <si>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</si>
  <si>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</si>
  <si>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</si>
  <si>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</si>
  <si>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</si>
  <si>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</si>
  <si>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</si>
  <si>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</si>
  <si>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</si>
  <si>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</si>
  <si>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</si>
  <si>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</si>
  <si>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</si>
  <si>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</si>
  <si>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</si>
  <si>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</si>
  <si>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</si>
  <si>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</si>
  <si>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</si>
  <si>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</si>
  <si>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</si>
  <si>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</si>
  <si>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</si>
  <si>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</si>
  <si>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</si>
  <si>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</si>
  <si>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</si>
  <si>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</si>
  <si>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</si>
  <si>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</si>
  <si>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</si>
  <si>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</si>
  <si>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</si>
  <si>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</si>
  <si>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</si>
  <si>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</si>
  <si>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</si>
  <si>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</si>
  <si>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</si>
  <si>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</si>
  <si>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</si>
  <si>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</si>
  <si>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</si>
  <si>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</si>
  <si>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</si>
  <si>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</si>
  <si>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</si>
  <si>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</si>
  <si>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</si>
  <si>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</si>
  <si>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</si>
  <si>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</si>
  <si>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</si>
  <si>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</si>
  <si>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</si>
  <si>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</si>
  <si>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</si>
  <si>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</si>
  <si>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</si>
  <si>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</si>
  <si>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</si>
  <si>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</si>
  <si>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</si>
  <si>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</si>
  <si>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</si>
  <si>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</si>
  <si>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</si>
  <si>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</si>
  <si>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</si>
  <si>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</si>
  <si>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</si>
  <si>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</si>
  <si>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</si>
  <si>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</si>
  <si>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</si>
  <si>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</si>
  <si>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</si>
  <si>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</si>
  <si>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</si>
  <si>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</si>
  <si>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</si>
  <si>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</si>
  <si>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</si>
  <si>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</si>
  <si>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</si>
  <si>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</si>
  <si>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</si>
  <si>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</si>
  <si>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</si>
  <si>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</si>
  <si>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</si>
  <si>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</si>
  <si>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</si>
  <si>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</si>
  <si>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</si>
  <si>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</si>
  <si>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</si>
  <si>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</si>
  <si>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</si>
  <si>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</si>
  <si>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</si>
  <si>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</si>
  <si>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</si>
  <si>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</si>
  <si>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</si>
  <si>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</si>
  <si>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</si>
  <si>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</si>
  <si>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</si>
  <si>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</si>
  <si>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</si>
  <si>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</si>
  <si>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</si>
  <si>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</si>
  <si>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</si>
  <si>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</si>
  <si>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</si>
  <si>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</si>
  <si>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</si>
  <si>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</si>
  <si>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</si>
  <si>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</si>
  <si>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</si>
  <si>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</si>
  <si>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</si>
  <si>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</si>
  <si>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</si>
  <si>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</si>
  <si>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</si>
  <si>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</si>
  <si>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</si>
  <si>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</si>
  <si>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</si>
  <si>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</si>
  <si>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</si>
  <si>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</si>
  <si>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</si>
  <si>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</si>
  <si>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</si>
  <si>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</si>
  <si>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</si>
  <si>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</si>
  <si>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</si>
  <si>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</si>
  <si>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</si>
  <si>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</si>
  <si>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</si>
  <si>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</si>
  <si>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</si>
  <si>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</si>
  <si>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</si>
  <si>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</si>
  <si>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</si>
  <si>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</si>
  <si>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</si>
  <si>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</si>
  <si>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</si>
  <si>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</si>
  <si>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</si>
  <si>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</si>
  <si>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</si>
  <si>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</si>
  <si>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</si>
  <si>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</si>
  <si>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</si>
  <si>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</si>
  <si>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</si>
  <si>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</si>
  <si>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</si>
  <si>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</si>
  <si>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</si>
  <si>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</si>
  <si>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</si>
  <si>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</si>
  <si>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</si>
  <si>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</si>
  <si>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</si>
  <si>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</si>
  <si>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</si>
  <si>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</si>
  <si>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</si>
  <si>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</si>
  <si>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</si>
  <si>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</si>
  <si>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</si>
  <si>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</si>
  <si>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</si>
  <si>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</si>
  <si>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</si>
  <si>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</si>
  <si>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</si>
  <si>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</si>
  <si>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</si>
  <si>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</si>
  <si>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</si>
  <si>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</si>
  <si>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</si>
  <si>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</si>
  <si>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</si>
  <si>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</si>
  <si>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</si>
  <si>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</si>
  <si>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</si>
  <si>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</si>
  <si>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</si>
  <si>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</si>
  <si>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</si>
  <si>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</si>
  <si>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</si>
  <si>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</si>
  <si>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</si>
  <si>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</si>
  <si>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</si>
  <si>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</si>
  <si>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</si>
  <si>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</si>
  <si>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</si>
  <si>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</si>
  <si>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</si>
  <si>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</si>
  <si>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</si>
  <si>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</si>
  <si>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</si>
  <si>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</si>
  <si>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</si>
  <si>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</si>
  <si>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</si>
  <si>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</si>
  <si>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</si>
  <si>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</si>
  <si>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</si>
  <si>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</si>
  <si>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</si>
  <si>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</si>
  <si>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</si>
  <si>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</si>
  <si>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</si>
  <si>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</si>
  <si>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</si>
  <si>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</si>
  <si>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</si>
  <si>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</si>
  <si>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</si>
  <si>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</si>
  <si>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</si>
  <si>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</si>
  <si>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</si>
  <si>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</si>
  <si>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</si>
  <si>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</si>
  <si>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</si>
  <si>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</si>
  <si>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</si>
  <si>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</si>
  <si>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</si>
  <si>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</si>
  <si>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</si>
  <si>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</si>
  <si>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</si>
  <si>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</si>
  <si>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</si>
  <si>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</si>
  <si>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</si>
  <si>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</si>
  <si>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</si>
  <si>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</si>
  <si>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</si>
  <si>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</si>
  <si>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</si>
  <si>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</si>
  <si>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</si>
  <si>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</si>
  <si>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</si>
  <si>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</si>
  <si>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</si>
  <si>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</si>
  <si>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</si>
  <si>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</si>
  <si>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</si>
  <si>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</si>
  <si>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</si>
  <si>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</si>
  <si>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</si>
  <si>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</si>
  <si>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</si>
  <si>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</si>
  <si>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</si>
  <si>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</si>
  <si>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</si>
  <si>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</si>
  <si>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</si>
  <si>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</si>
  <si>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</si>
  <si>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</si>
  <si>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</si>
  <si>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</si>
  <si>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</si>
  <si>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</si>
  <si>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</si>
  <si>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</si>
  <si>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</si>
  <si>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</si>
  <si>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</si>
  <si>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</si>
  <si>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</si>
  <si>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</si>
  <si>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</si>
  <si>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</si>
  <si>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</si>
  <si>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</si>
  <si>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</si>
  <si>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</si>
  <si>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</si>
  <si>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</si>
  <si>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</si>
  <si>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</si>
  <si>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</si>
  <si>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</si>
  <si>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</si>
  <si>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</si>
  <si>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</si>
  <si>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</si>
  <si>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</si>
  <si>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</si>
  <si>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</si>
  <si>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</si>
  <si>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</si>
  <si>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</si>
  <si>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</si>
  <si>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</si>
  <si>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</si>
  <si>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</si>
  <si>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</si>
  <si>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</si>
  <si>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</si>
  <si>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</si>
  <si>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</si>
  <si>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</si>
  <si>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</si>
  <si>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</si>
  <si>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</si>
  <si>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</si>
  <si>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</si>
  <si>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</si>
  <si>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</si>
  <si>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</si>
  <si>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</si>
  <si>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</si>
  <si>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</si>
  <si>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</si>
  <si>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</si>
  <si>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</si>
  <si>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</si>
  <si>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</si>
  <si>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</si>
  <si>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</si>
  <si>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</si>
  <si>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</si>
  <si>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</si>
  <si>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</si>
  <si>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</si>
  <si>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</si>
  <si>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</si>
  <si>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</si>
  <si>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</si>
  <si>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</si>
  <si>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</si>
  <si>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</si>
  <si>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</si>
  <si>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</si>
  <si>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</si>
  <si>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</si>
  <si>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</si>
  <si>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</si>
  <si>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</si>
  <si>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</si>
  <si>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</si>
  <si>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</si>
  <si>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</si>
  <si>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</si>
  <si>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</si>
  <si>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</si>
  <si>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</si>
  <si>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</si>
  <si>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</si>
  <si>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</si>
  <si>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</si>
  <si>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</si>
  <si>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</si>
  <si>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</si>
  <si>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</si>
  <si>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</si>
  <si>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</si>
  <si>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</si>
  <si>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</si>
  <si>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</si>
  <si>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</si>
  <si>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</si>
  <si>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</si>
  <si>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</si>
  <si>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</si>
  <si>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</si>
  <si>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</si>
  <si>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</si>
  <si>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</si>
  <si>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</si>
  <si>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</si>
  <si>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</si>
  <si>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</si>
  <si>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</si>
  <si>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</si>
  <si>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</si>
  <si>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</si>
  <si>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</si>
  <si>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</si>
  <si>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</si>
  <si>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</si>
  <si>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</si>
  <si>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</si>
  <si>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</si>
  <si>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</si>
  <si>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</si>
  <si>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</si>
  <si>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</si>
  <si>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</si>
  <si>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</si>
  <si>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</si>
  <si>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</si>
  <si>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</si>
  <si>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</si>
  <si>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</si>
  <si>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</si>
  <si>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</si>
  <si>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</si>
  <si>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</si>
  <si>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</si>
  <si>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</si>
  <si>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</si>
  <si>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</si>
  <si>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</si>
  <si>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</si>
  <si>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</si>
  <si>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</si>
  <si>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</si>
  <si>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</si>
  <si>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</si>
  <si>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</si>
  <si>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</si>
  <si>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</si>
  <si>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</si>
  <si>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</si>
  <si>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</si>
  <si>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</si>
  <si>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</si>
  <si>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</si>
  <si>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</si>
  <si>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</si>
  <si>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</si>
  <si>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</si>
  <si>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</si>
  <si>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</si>
  <si>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</si>
  <si>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</si>
  <si>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</si>
  <si>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</si>
  <si>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</si>
  <si>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</si>
  <si>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</si>
  <si>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</si>
  <si>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</si>
  <si>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</si>
  <si>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</si>
  <si>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</si>
  <si>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</si>
  <si>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</si>
  <si>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</si>
  <si>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</si>
  <si>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</si>
  <si>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</si>
  <si>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</si>
  <si>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</si>
  <si>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</si>
  <si>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</si>
  <si>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</si>
  <si>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</si>
  <si>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</si>
  <si>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</si>
  <si>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</si>
  <si>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</si>
  <si>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</si>
  <si>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</si>
  <si>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</si>
  <si>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</si>
  <si>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</si>
  <si>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</si>
  <si>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</si>
  <si>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</si>
  <si>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</si>
  <si>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</si>
  <si>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</si>
  <si>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</si>
  <si>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</si>
  <si>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</si>
  <si>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</si>
  <si>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</si>
  <si>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</si>
  <si>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</si>
  <si>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</si>
  <si>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</si>
  <si>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</si>
  <si>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</si>
  <si>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</si>
  <si>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</si>
  <si>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</si>
  <si>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</si>
  <si>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</si>
  <si>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</si>
  <si>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</si>
  <si>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</si>
  <si>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</si>
  <si>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</si>
  <si>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</si>
  <si>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</si>
  <si>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</si>
  <si>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</si>
  <si>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</si>
  <si>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</si>
  <si>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</si>
  <si>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</si>
  <si>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</si>
  <si>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</si>
  <si>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</si>
  <si>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</si>
  <si>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</si>
  <si>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</si>
  <si>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</si>
  <si>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</si>
  <si>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</si>
  <si>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</si>
  <si>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</si>
  <si>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</si>
  <si>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</si>
  <si>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</si>
  <si>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</si>
  <si>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</si>
  <si>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</si>
  <si>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</si>
  <si>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</si>
  <si>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</si>
  <si>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</si>
  <si>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</si>
  <si>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</si>
  <si>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</si>
  <si>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</si>
  <si>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</si>
  <si>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</si>
  <si>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</si>
  <si>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</si>
  <si>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</si>
  <si>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</si>
  <si>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</si>
  <si>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</si>
  <si>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</si>
  <si>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</si>
  <si>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</si>
  <si>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</si>
  <si>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</si>
  <si>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</si>
  <si>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</si>
  <si>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</si>
  <si>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</si>
  <si>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</si>
  <si>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</si>
  <si>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</si>
  <si>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</si>
  <si>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</si>
  <si>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</si>
  <si>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</si>
  <si>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</si>
  <si>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</si>
  <si>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</si>
  <si>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</si>
  <si>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</si>
  <si>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</si>
  <si>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</si>
  <si>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</si>
  <si>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</si>
  <si>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</si>
  <si>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</si>
  <si>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</si>
  <si>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</si>
  <si>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</si>
  <si>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</si>
  <si>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</si>
  <si>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</si>
  <si>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</si>
  <si>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</si>
  <si>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</si>
  <si>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</si>
  <si>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</si>
  <si>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</si>
  <si>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</si>
  <si>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</si>
  <si>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</si>
  <si>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</si>
  <si>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</si>
  <si>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</si>
  <si>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</si>
  <si>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</si>
  <si>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</si>
  <si>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</si>
  <si>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</si>
  <si>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</si>
  <si>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</si>
  <si>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</si>
  <si>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</si>
  <si>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</si>
  <si>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</si>
  <si>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</si>
  <si>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</si>
  <si>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</si>
  <si>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</si>
  <si>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</si>
  <si>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</si>
  <si>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</si>
  <si>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</si>
  <si>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</si>
  <si>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</si>
  <si>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</si>
  <si>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</si>
  <si>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</si>
  <si>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</si>
  <si>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</si>
  <si>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</si>
  <si>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</si>
  <si>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</si>
  <si>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</si>
  <si>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</si>
  <si>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</si>
  <si>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</si>
  <si>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</si>
  <si>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</si>
  <si>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</si>
  <si>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</si>
  <si>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</si>
  <si>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</si>
  <si>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</si>
  <si>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</si>
  <si>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</si>
  <si>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</si>
  <si>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</si>
  <si>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</si>
  <si>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</si>
  <si>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</si>
  <si>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</si>
  <si>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</si>
  <si>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</si>
  <si>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</si>
  <si>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</si>
  <si>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</si>
  <si>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</si>
  <si>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</si>
  <si>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</si>
  <si>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</si>
  <si>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</si>
  <si>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</si>
  <si>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</si>
  <si>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</si>
  <si>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</si>
  <si>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</si>
  <si>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</si>
  <si>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</si>
  <si>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</si>
  <si>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</si>
  <si>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</si>
  <si>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</si>
  <si>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</si>
  <si>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</si>
  <si>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</si>
  <si>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</si>
  <si>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</si>
  <si>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</si>
  <si>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</si>
  <si>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</si>
  <si>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</si>
  <si>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</si>
  <si>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</si>
  <si>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</si>
  <si>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</si>
  <si>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</si>
  <si>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</si>
  <si>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</si>
  <si>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</si>
  <si>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</si>
  <si>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</si>
  <si>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</si>
  <si>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</si>
  <si>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</si>
  <si>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</si>
  <si>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</si>
  <si>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</si>
  <si>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</si>
  <si>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</si>
  <si>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</si>
  <si>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</si>
  <si>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</si>
  <si>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</si>
  <si>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</si>
  <si>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</si>
  <si>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</si>
  <si>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</si>
  <si>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</si>
  <si>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</si>
  <si>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</si>
  <si>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</si>
  <si>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</si>
  <si>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</si>
  <si>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</si>
  <si>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</si>
  <si>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</si>
  <si>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</si>
  <si>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</si>
  <si>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</si>
  <si>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</si>
  <si>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</si>
  <si>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</si>
  <si>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</si>
  <si>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</si>
  <si>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</si>
  <si>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</si>
  <si>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</si>
  <si>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</si>
  <si>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</si>
  <si>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</si>
  <si>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</si>
  <si>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</si>
  <si>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</si>
  <si>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</si>
  <si>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</si>
  <si>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</si>
  <si>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</si>
  <si>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</si>
  <si>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</si>
  <si>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</si>
  <si>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</si>
  <si>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</si>
  <si>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</si>
  <si>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</si>
  <si>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</si>
  <si>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</si>
  <si>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</si>
  <si>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</si>
  <si>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</si>
  <si>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</si>
  <si>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</si>
  <si>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</si>
  <si>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</si>
  <si>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</si>
  <si>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</si>
  <si>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</si>
  <si>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</si>
  <si>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</si>
  <si>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</si>
  <si>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</si>
  <si>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</si>
  <si>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</si>
  <si>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</si>
  <si>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</si>
  <si>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</si>
  <si>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</si>
  <si>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</si>
  <si>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</si>
  <si>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</si>
  <si>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</si>
  <si>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</si>
  <si>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</si>
  <si>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</si>
  <si>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</si>
  <si>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</si>
  <si>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</si>
  <si>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</si>
  <si>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</si>
  <si>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</si>
  <si>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</si>
  <si>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</si>
  <si>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</si>
  <si>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</si>
  <si>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</si>
  <si>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</si>
  <si>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</si>
  <si>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</si>
  <si>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</si>
  <si>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</si>
  <si>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</si>
  <si>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</si>
  <si>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</si>
  <si>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</si>
  <si>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</si>
  <si>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</si>
  <si>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</si>
  <si>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</si>
  <si>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</si>
  <si>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</si>
  <si>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</si>
  <si>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</si>
  <si>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</si>
  <si>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</si>
  <si>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</si>
  <si>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</si>
  <si>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</si>
  <si>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</si>
  <si>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</si>
  <si>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</si>
  <si>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</si>
  <si>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</si>
  <si>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</si>
  <si>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</si>
  <si>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</si>
  <si>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</si>
  <si>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</si>
  <si>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</si>
  <si>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</si>
  <si>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</si>
  <si>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</si>
  <si>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</si>
  <si>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</si>
  <si>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</si>
  <si>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</si>
  <si>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</si>
  <si>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</si>
  <si>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</si>
  <si>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</si>
  <si>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</si>
  <si>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</si>
  <si>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</si>
  <si>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</si>
  <si>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</si>
  <si>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</si>
  <si>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</si>
  <si>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</si>
  <si>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</si>
  <si>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汩</t>
  </si>
  <si>
    <t>嘏</t>
  </si>
  <si>
    <t>鲴</t>
  </si>
  <si>
    <t>宄</t>
  </si>
  <si>
    <t>庋</t>
  </si>
  <si>
    <t>刿</t>
  </si>
  <si>
    <t>虢</t>
  </si>
  <si>
    <t>馘</t>
  </si>
  <si>
    <t>撖</t>
  </si>
  <si>
    <t>夯</t>
  </si>
  <si>
    <t>薅</t>
  </si>
  <si>
    <t>曷</t>
  </si>
  <si>
    <t>翮</t>
  </si>
  <si>
    <t>觳</t>
  </si>
  <si>
    <t>冱</t>
  </si>
  <si>
    <t>怙</t>
  </si>
  <si>
    <t>戽</t>
  </si>
  <si>
    <t>祜</t>
  </si>
  <si>
    <t>瓠</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</si>
  <si>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</si>
  <si>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</si>
  <si>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</si>
  <si>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</si>
  <si>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</si>
  <si>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</si>
  <si>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</si>
  <si>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</si>
  <si>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</si>
  <si>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</si>
  <si>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</si>
  <si>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</si>
  <si>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</si>
  <si>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</si>
  <si>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</si>
  <si>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</si>
  <si>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</si>
  <si>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</si>
  <si>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</si>
  <si>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</si>
  <si>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</si>
  <si>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</si>
  <si>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</si>
  <si>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</si>
  <si>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</si>
  <si>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</si>
  <si>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</si>
  <si>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</si>
  <si>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</si>
  <si>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</si>
  <si>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</si>
  <si>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</si>
  <si>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</si>
  <si>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</si>
  <si>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</si>
  <si>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</si>
  <si>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</si>
  <si>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</si>
  <si>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</si>
  <si>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</si>
  <si>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</si>
  <si>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</si>
  <si>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</si>
  <si>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</si>
  <si>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</si>
  <si>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</si>
  <si>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</si>
  <si>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</si>
  <si>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</si>
  <si>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</si>
  <si>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</si>
  <si>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</si>
  <si>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</si>
  <si>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</si>
  <si>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</si>
  <si>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</si>
  <si>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</si>
  <si>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</si>
  <si>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</si>
  <si>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</si>
  <si>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</si>
  <si>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</si>
  <si>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</si>
  <si>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</si>
  <si>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</si>
  <si>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</si>
  <si>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</si>
  <si>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</si>
  <si>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</si>
  <si>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</si>
  <si>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</si>
  <si>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</si>
  <si>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</si>
  <si>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</si>
  <si>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</si>
  <si>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</si>
  <si>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</si>
  <si>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</si>
  <si>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</si>
  <si>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</si>
  <si>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</si>
  <si>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</si>
  <si>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</si>
  <si>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</si>
  <si>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</si>
  <si>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</si>
  <si>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</si>
  <si>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</si>
  <si>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</si>
  <si>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</si>
  <si>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</si>
  <si>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</si>
  <si>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</si>
  <si>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</si>
  <si>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</si>
  <si>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</si>
  <si>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</si>
  <si>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</si>
  <si>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</si>
  <si>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</si>
  <si>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</si>
  <si>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</si>
  <si>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</si>
  <si>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</si>
  <si>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</si>
  <si>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</si>
  <si>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</si>
  <si>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</si>
  <si>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</si>
  <si>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</si>
  <si>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</si>
  <si>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</si>
  <si>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</si>
  <si>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</si>
  <si>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</si>
  <si>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</si>
  <si>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</si>
  <si>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</si>
  <si>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</si>
  <si>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</si>
  <si>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</si>
  <si>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</si>
  <si>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</si>
  <si>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</si>
  <si>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</si>
  <si>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</si>
  <si>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</si>
  <si>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</si>
  <si>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</si>
  <si>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</si>
  <si>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</si>
  <si>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</si>
  <si>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</si>
  <si>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</si>
  <si>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</si>
  <si>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</si>
  <si>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</si>
  <si>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</si>
  <si>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</si>
  <si>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</si>
  <si>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</si>
  <si>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</si>
  <si>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</si>
  <si>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</si>
  <si>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</si>
  <si>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</si>
  <si>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</si>
  <si>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</si>
  <si>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</si>
  <si>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</si>
  <si>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</si>
  <si>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</si>
  <si>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</si>
  <si>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</si>
  <si>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</si>
  <si>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</si>
  <si>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</si>
  <si>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</si>
  <si>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</si>
  <si>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</si>
  <si>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</si>
  <si>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</si>
  <si>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</si>
  <si>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</si>
  <si>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</si>
  <si>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</si>
  <si>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</si>
  <si>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</si>
  <si>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</si>
  <si>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</si>
  <si>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</si>
  <si>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</si>
  <si>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</si>
  <si>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</si>
  <si>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</si>
  <si>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</si>
  <si>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</si>
  <si>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</si>
  <si>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</si>
  <si>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</si>
  <si>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</si>
  <si>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</si>
  <si>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</si>
  <si>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</si>
  <si>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</si>
  <si>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</si>
  <si>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</si>
  <si>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</si>
  <si>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</si>
  <si>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</si>
  <si>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</si>
  <si>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</si>
  <si>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</si>
  <si>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</si>
  <si>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</si>
  <si>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</si>
  <si>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</si>
  <si>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</si>
  <si>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</si>
  <si>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</si>
  <si>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</si>
  <si>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</si>
  <si>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</si>
  <si>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</si>
  <si>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</si>
  <si>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</si>
  <si>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</si>
  <si>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</si>
  <si>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</si>
  <si>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</si>
  <si>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</si>
  <si>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</si>
  <si>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</si>
  <si>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</si>
  <si>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</si>
  <si>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</si>
  <si>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</si>
  <si>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</si>
  <si>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</si>
  <si>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</si>
  <si>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</si>
  <si>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</si>
  <si>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</si>
  <si>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</si>
  <si>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</si>
  <si>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</si>
  <si>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</si>
  <si>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</si>
  <si>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</si>
  <si>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</si>
  <si>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</si>
  <si>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</si>
  <si>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</si>
  <si>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</si>
  <si>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</si>
  <si>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</si>
  <si>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</si>
  <si>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</si>
  <si>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</si>
  <si>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</si>
  <si>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</si>
  <si>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</si>
  <si>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</si>
  <si>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</si>
  <si>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</si>
  <si>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</si>
  <si>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</si>
  <si>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</si>
  <si>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</si>
  <si>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</si>
  <si>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</si>
  <si>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</si>
  <si>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</si>
  <si>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</si>
  <si>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</si>
  <si>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</si>
  <si>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</si>
  <si>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</si>
  <si>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</si>
  <si>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</si>
  <si>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</si>
  <si>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</si>
  <si>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</si>
  <si>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</si>
  <si>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</si>
  <si>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</si>
  <si>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</si>
  <si>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</si>
  <si>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</si>
  <si>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</si>
  <si>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</si>
  <si>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</si>
  <si>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</si>
  <si>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</si>
  <si>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</si>
  <si>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</si>
  <si>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</si>
  <si>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</si>
  <si>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</si>
  <si>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</si>
  <si>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</si>
  <si>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</si>
  <si>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</si>
  <si>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</si>
  <si>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</si>
  <si>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</si>
  <si>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</si>
  <si>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</si>
  <si>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</si>
  <si>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</si>
  <si>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</si>
  <si>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</si>
  <si>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</si>
  <si>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</si>
  <si>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</si>
  <si>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</si>
  <si>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</si>
  <si>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</si>
  <si>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</si>
  <si>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</si>
  <si>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</si>
  <si>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</si>
  <si>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</si>
  <si>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</si>
  <si>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</si>
  <si>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</si>
  <si>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</si>
  <si>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</si>
  <si>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</si>
  <si>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</si>
  <si>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</si>
  <si>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</si>
  <si>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</si>
  <si>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</si>
  <si>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</si>
  <si>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</si>
  <si>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</si>
  <si>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</si>
  <si>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</si>
  <si>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</si>
  <si>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</si>
  <si>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</si>
  <si>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</si>
  <si>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</si>
  <si>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</si>
  <si>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</si>
  <si>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</si>
  <si>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</si>
  <si>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</si>
  <si>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</si>
  <si>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</si>
  <si>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</si>
  <si>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</si>
  <si>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</si>
  <si>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</si>
  <si>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</si>
  <si>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</si>
  <si>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</si>
  <si>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</si>
  <si>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</si>
  <si>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</si>
  <si>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</si>
  <si>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</si>
  <si>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</si>
  <si>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</si>
  <si>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</si>
  <si>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</si>
  <si>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</si>
  <si>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</si>
  <si>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</si>
  <si>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</si>
  <si>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</si>
  <si>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</si>
  <si>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</si>
  <si>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</si>
  <si>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</si>
  <si>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</si>
  <si>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</si>
  <si>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</si>
  <si>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</si>
  <si>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</si>
  <si>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</si>
  <si>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</si>
  <si>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</si>
  <si>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</si>
  <si>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</si>
  <si>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</si>
  <si>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</si>
  <si>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</si>
  <si>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</si>
  <si>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</si>
  <si>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</si>
  <si>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</si>
  <si>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</si>
  <si>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</si>
  <si>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</si>
  <si>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</si>
  <si>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</si>
  <si>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</si>
  <si>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</si>
  <si>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</si>
  <si>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</si>
  <si>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</si>
  <si>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</si>
  <si>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</si>
  <si>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</si>
  <si>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</si>
  <si>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</si>
  <si>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</si>
  <si>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</si>
  <si>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</si>
  <si>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</si>
  <si>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</si>
  <si>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</si>
  <si>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</si>
  <si>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</si>
  <si>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</si>
  <si>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</si>
  <si>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</si>
  <si>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</si>
  <si>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</si>
  <si>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</si>
  <si>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籀</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</si>
  <si>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</si>
  <si>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</si>
  <si>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</si>
  <si>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</si>
  <si>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</si>
  <si>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</si>
  <si>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</si>
  <si>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</si>
  <si>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</si>
  <si>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</si>
  <si>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</si>
  <si>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</si>
  <si>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</si>
  <si>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</si>
  <si>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</si>
  <si>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</si>
  <si>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</si>
  <si>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</si>
  <si>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</si>
  <si>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</si>
  <si>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</si>
  <si>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</si>
  <si>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</si>
  <si>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</si>
  <si>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</si>
  <si>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</si>
  <si>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</si>
  <si>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</si>
  <si>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</si>
  <si>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</si>
  <si>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</si>
  <si>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</si>
  <si>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</si>
  <si>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</si>
  <si>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</si>
  <si>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</si>
  <si>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</si>
  <si>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</si>
  <si>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</si>
  <si>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</si>
  <si>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</si>
  <si>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</si>
  <si>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</si>
  <si>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</si>
  <si>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</si>
  <si>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</si>
  <si>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</si>
  <si>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</si>
  <si>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</si>
  <si>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</si>
  <si>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</si>
  <si>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</si>
  <si>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</si>
  <si>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</si>
  <si>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</si>
  <si>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</si>
  <si>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</si>
  <si>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</si>
  <si>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</si>
  <si>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</si>
  <si>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</si>
  <si>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</si>
  <si>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</si>
  <si>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</si>
  <si>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</si>
  <si>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</si>
  <si>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</si>
  <si>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</si>
  <si>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</si>
  <si>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</si>
  <si>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</si>
  <si>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</si>
  <si>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</si>
  <si>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</si>
  <si>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</si>
  <si>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</si>
  <si>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</si>
  <si>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</si>
  <si>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</si>
  <si>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</si>
  <si>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</si>
  <si>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</si>
  <si>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</si>
  <si>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</si>
  <si>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</si>
  <si>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</si>
  <si>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</si>
  <si>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</si>
  <si>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</si>
  <si>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</si>
  <si>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</si>
  <si>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</si>
  <si>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</si>
  <si>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</si>
  <si>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</si>
  <si>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</si>
  <si>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</si>
  <si>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</si>
  <si>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</si>
  <si>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</si>
  <si>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</si>
  <si>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</si>
  <si>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</si>
  <si>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</si>
  <si>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</si>
  <si>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</si>
  <si>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</si>
  <si>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</si>
  <si>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</si>
  <si>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</si>
  <si>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</si>
  <si>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</si>
  <si>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</si>
  <si>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</si>
  <si>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</si>
  <si>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</si>
  <si>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</si>
  <si>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</si>
  <si>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</si>
  <si>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</si>
  <si>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</si>
  <si>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</si>
  <si>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</si>
  <si>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</si>
  <si>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</si>
  <si>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</si>
  <si>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</si>
  <si>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</si>
  <si>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</si>
  <si>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</si>
  <si>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</si>
  <si>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</si>
  <si>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</si>
  <si>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</si>
  <si>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</si>
  <si>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</si>
  <si>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</si>
  <si>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</si>
  <si>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</si>
  <si>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</si>
  <si>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</si>
  <si>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</si>
  <si>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</si>
  <si>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</si>
  <si>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</si>
  <si>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</si>
  <si>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</si>
  <si>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</si>
  <si>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</si>
  <si>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</si>
  <si>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</si>
  <si>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</si>
  <si>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</si>
  <si>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</si>
  <si>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</si>
  <si>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</si>
  <si>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</si>
  <si>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</si>
  <si>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</si>
  <si>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</si>
  <si>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</si>
  <si>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</si>
  <si>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</si>
  <si>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</si>
  <si>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</si>
  <si>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</si>
  <si>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</si>
  <si>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</si>
  <si>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</si>
  <si>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</si>
  <si>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</si>
  <si>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</si>
  <si>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</si>
  <si>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</si>
  <si>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</si>
  <si>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</si>
  <si>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</si>
  <si>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</si>
  <si>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</si>
  <si>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</si>
  <si>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</si>
  <si>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</si>
  <si>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</si>
  <si>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</si>
  <si>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</si>
  <si>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</si>
  <si>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</si>
  <si>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</si>
  <si>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</si>
  <si>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</si>
  <si>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</si>
  <si>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</si>
  <si>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</si>
  <si>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</si>
  <si>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</si>
  <si>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</si>
  <si>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</si>
  <si>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</si>
  <si>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</si>
  <si>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</si>
  <si>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</si>
  <si>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</si>
  <si>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</si>
  <si>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</si>
  <si>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</si>
  <si>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</si>
  <si>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</si>
  <si>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</si>
  <si>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</si>
  <si>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</si>
  <si>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</si>
  <si>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</si>
  <si>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</si>
  <si>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</si>
  <si>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</si>
  <si>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</si>
  <si>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</si>
  <si>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</si>
  <si>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</si>
  <si>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</si>
  <si>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</si>
  <si>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</si>
  <si>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</si>
  <si>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</si>
  <si>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</si>
  <si>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</si>
  <si>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</si>
  <si>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</si>
  <si>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</si>
  <si>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</si>
  <si>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</si>
  <si>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</si>
  <si>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</si>
  <si>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</si>
  <si>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</si>
  <si>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</si>
  <si>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</si>
  <si>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</si>
  <si>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</si>
  <si>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</si>
  <si>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</si>
  <si>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</si>
  <si>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</si>
  <si>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</si>
  <si>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</si>
  <si>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</si>
  <si>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</si>
  <si>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</si>
  <si>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</si>
  <si>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</si>
  <si>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</si>
  <si>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</si>
  <si>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</si>
  <si>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</si>
  <si>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</si>
  <si>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</si>
  <si>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</si>
  <si>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</si>
  <si>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</si>
  <si>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</si>
  <si>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</si>
  <si>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</si>
  <si>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</si>
  <si>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</si>
  <si>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</si>
  <si>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</si>
  <si>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</si>
  <si>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</si>
  <si>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</si>
  <si>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</si>
  <si>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</si>
  <si>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</si>
  <si>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</si>
  <si>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</si>
  <si>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</si>
  <si>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</si>
  <si>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</si>
  <si>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</si>
  <si>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</si>
  <si>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</si>
  <si>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</si>
  <si>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</si>
  <si>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</si>
  <si>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</si>
  <si>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</si>
  <si>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</si>
  <si>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</si>
  <si>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</si>
  <si>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</si>
  <si>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</si>
  <si>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</si>
  <si>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</si>
  <si>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</si>
  <si>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</si>
  <si>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</si>
  <si>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</si>
  <si>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</si>
  <si>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</si>
  <si>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</si>
  <si>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</si>
  <si>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</si>
  <si>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</si>
  <si>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</si>
  <si>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</si>
  <si>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</si>
  <si>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</si>
  <si>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</si>
  <si>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</si>
  <si>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</si>
  <si>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</si>
  <si>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</si>
  <si>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</si>
  <si>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</si>
  <si>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</si>
  <si>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</si>
  <si>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</si>
  <si>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</si>
  <si>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</si>
  <si>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</si>
  <si>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</si>
  <si>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</si>
  <si>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</si>
  <si>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</si>
  <si>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</si>
  <si>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</si>
  <si>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</si>
  <si>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</si>
  <si>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</si>
  <si>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</si>
  <si>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</si>
  <si>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</si>
  <si>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</si>
  <si>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</si>
  <si>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</si>
  <si>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</si>
  <si>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</si>
  <si>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</si>
  <si>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</si>
  <si>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</si>
  <si>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</si>
  <si>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</si>
  <si>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</si>
  <si>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</si>
  <si>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</si>
  <si>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</si>
  <si>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</si>
  <si>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</si>
  <si>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</si>
  <si>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</si>
  <si>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</si>
  <si>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</si>
  <si>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</si>
  <si>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</si>
  <si>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</si>
  <si>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</si>
  <si>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</si>
  <si>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</si>
  <si>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</si>
  <si>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</si>
  <si>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</si>
  <si>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</si>
  <si>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</si>
  <si>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</si>
  <si>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</si>
  <si>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</si>
  <si>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</si>
  <si>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</si>
  <si>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</si>
  <si>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</si>
  <si>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</si>
  <si>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</si>
  <si>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</si>
  <si>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</si>
  <si>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</si>
  <si>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</si>
  <si>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</si>
  <si>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</si>
  <si>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</si>
  <si>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</si>
  <si>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</si>
  <si>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</si>
  <si>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</si>
  <si>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</si>
  <si>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</si>
  <si>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</si>
  <si>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</si>
  <si>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</si>
  <si>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</si>
  <si>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</si>
  <si>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</si>
  <si>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</si>
  <si>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</si>
  <si>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</si>
  <si>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</si>
  <si>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</si>
  <si>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</si>
  <si>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</si>
  <si>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</si>
  <si>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</si>
  <si>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</si>
  <si>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</si>
  <si>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</si>
  <si>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</si>
  <si>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</si>
  <si>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</si>
  <si>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</si>
  <si>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</si>
  <si>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</si>
  <si>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</si>
  <si>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</si>
  <si>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</si>
  <si>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</si>
  <si>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</si>
  <si>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</si>
  <si>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</si>
  <si>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</si>
  <si>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</si>
  <si>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</si>
  <si>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</si>
  <si>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</si>
  <si>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</si>
  <si>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</si>
  <si>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</si>
  <si>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</si>
  <si>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</si>
  <si>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</si>
  <si>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</si>
  <si>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</si>
  <si>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</si>
  <si>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</si>
  <si>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</si>
  <si>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</si>
  <si>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</si>
  <si>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</si>
  <si>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</si>
  <si>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</si>
  <si>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</si>
  <si>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</si>
  <si>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</si>
  <si>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</si>
  <si>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</si>
  <si>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</si>
  <si>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</si>
  <si>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</si>
  <si>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金堯如</t>
  </si>
  <si>
    <t>金澤辰</t>
  </si>
  <si>
    <t>巹</t>
  </si>
  <si>
    <t>錦濤</t>
  </si>
  <si>
    <t>經文</t>
  </si>
  <si>
    <t>經血</t>
  </si>
  <si>
    <t>莖候佳陰</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</si>
  <si>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</si>
  <si>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</si>
  <si>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</si>
  <si>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</si>
  <si>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</si>
  <si>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</si>
  <si>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</si>
  <si>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</si>
  <si>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</si>
  <si>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</si>
  <si>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</si>
  <si>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</si>
  <si>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</si>
  <si>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</si>
  <si>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</si>
  <si>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</si>
  <si>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</si>
  <si>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</si>
  <si>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</si>
  <si>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</si>
  <si>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</si>
  <si>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</si>
  <si>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</si>
  <si>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</si>
  <si>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</si>
  <si>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</si>
  <si>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</si>
  <si>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</si>
  <si>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</si>
  <si>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</si>
  <si>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</si>
  <si>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</si>
  <si>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</si>
  <si>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</si>
  <si>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</si>
  <si>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</si>
  <si>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</si>
  <si>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</si>
  <si>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</si>
  <si>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</si>
  <si>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</si>
  <si>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</si>
  <si>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</si>
  <si>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</si>
  <si>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</si>
  <si>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</si>
  <si>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</si>
  <si>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</si>
  <si>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</si>
  <si>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</si>
  <si>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</si>
  <si>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</si>
  <si>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</si>
  <si>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</si>
  <si>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</si>
  <si>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</si>
  <si>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</si>
  <si>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</si>
  <si>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</si>
  <si>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</si>
  <si>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</si>
  <si>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</si>
  <si>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</si>
  <si>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</si>
  <si>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</si>
  <si>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</si>
  <si>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</si>
  <si>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</si>
  <si>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</si>
  <si>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</si>
  <si>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</si>
  <si>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</si>
  <si>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</si>
  <si>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</si>
  <si>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</si>
  <si>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</si>
  <si>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</si>
  <si>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</si>
  <si>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</si>
  <si>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</si>
  <si>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</si>
  <si>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</si>
  <si>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</si>
  <si>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</si>
  <si>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</si>
  <si>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</si>
  <si>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</si>
  <si>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</si>
  <si>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</si>
  <si>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</si>
  <si>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</si>
  <si>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</si>
  <si>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</si>
  <si>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</si>
  <si>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</si>
  <si>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</si>
  <si>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</si>
  <si>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</si>
  <si>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</si>
  <si>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</si>
  <si>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</si>
  <si>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</si>
  <si>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</si>
  <si>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</si>
  <si>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</si>
  <si>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</si>
  <si>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</si>
  <si>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</si>
  <si>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</si>
  <si>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</si>
  <si>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</si>
  <si>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</si>
  <si>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</si>
  <si>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</si>
  <si>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</si>
  <si>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</si>
  <si>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</si>
  <si>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</si>
  <si>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</si>
  <si>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</si>
  <si>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</si>
  <si>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</si>
  <si>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</si>
  <si>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</si>
  <si>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</si>
  <si>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</si>
  <si>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</si>
  <si>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</si>
  <si>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</si>
  <si>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</si>
  <si>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</si>
  <si>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</si>
  <si>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</si>
  <si>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</si>
  <si>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</si>
  <si>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</si>
  <si>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</si>
  <si>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</si>
  <si>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</si>
  <si>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</si>
  <si>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</si>
  <si>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</si>
  <si>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</si>
  <si>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</si>
  <si>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</si>
  <si>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</si>
  <si>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</si>
  <si>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</si>
  <si>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</si>
  <si>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</si>
  <si>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</si>
  <si>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</si>
  <si>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</si>
  <si>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</si>
  <si>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</si>
  <si>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</si>
  <si>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</si>
  <si>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</si>
  <si>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</si>
  <si>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</si>
  <si>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</si>
  <si>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</si>
  <si>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</si>
  <si>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</si>
  <si>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</si>
  <si>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</si>
  <si>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</si>
  <si>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</si>
  <si>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</si>
  <si>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</si>
  <si>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</si>
  <si>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</si>
  <si>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</si>
  <si>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</si>
  <si>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</si>
  <si>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</si>
  <si>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</si>
  <si>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</si>
  <si>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</si>
  <si>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</si>
  <si>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</si>
  <si>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</si>
  <si>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</si>
  <si>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</si>
  <si>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</si>
  <si>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</si>
  <si>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</si>
  <si>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</si>
  <si>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</si>
  <si>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</si>
  <si>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</si>
  <si>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</si>
  <si>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</si>
  <si>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</si>
  <si>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</si>
  <si>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</si>
  <si>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</si>
  <si>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</si>
  <si>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</si>
  <si>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娘餓比</t>
  </si>
  <si>
    <t>捏你鶏巴</t>
  </si>
  <si>
    <t>儂著岡巒</t>
  </si>
  <si>
    <t>儂著卵拋</t>
  </si>
  <si>
    <t>奴隸魔族士兵</t>
  </si>
  <si>
    <t>女主人羅姬馬莉</t>
  </si>
  <si>
    <t>儺</t>
  </si>
  <si>
    <t>諾姆</t>
  </si>
  <si>
    <t>潘國平</t>
  </si>
  <si>
    <t>龐建國</t>
  </si>
  <si>
    <t>泡沫經濟</t>
  </si>
  <si>
    <t>轡</t>
  </si>
  <si>
    <t>皮條客</t>
  </si>
  <si>
    <t>羆</t>
  </si>
  <si>
    <t>諞</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</si>
  <si>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</si>
  <si>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</si>
  <si>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</si>
  <si>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</si>
  <si>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</si>
  <si>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</si>
  <si>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</si>
  <si>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</si>
  <si>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</si>
  <si>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</si>
  <si>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</si>
  <si>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</si>
  <si>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</si>
  <si>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</si>
  <si>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</si>
  <si>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</si>
  <si>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</si>
  <si>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</si>
  <si>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</si>
  <si>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</si>
  <si>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</si>
  <si>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</si>
  <si>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</si>
  <si>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</si>
  <si>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</si>
  <si>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</si>
  <si>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</si>
  <si>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</si>
  <si>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</si>
  <si>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</si>
  <si>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</si>
  <si>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</si>
  <si>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</si>
  <si>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</si>
  <si>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</si>
  <si>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</si>
  <si>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</si>
  <si>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</si>
  <si>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</si>
  <si>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</si>
  <si>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</si>
  <si>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</si>
  <si>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</si>
  <si>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</si>
  <si>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</si>
  <si>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</si>
  <si>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</si>
  <si>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</si>
  <si>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</si>
  <si>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</si>
  <si>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</si>
  <si>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</si>
  <si>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</si>
  <si>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</si>
  <si>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</si>
  <si>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</si>
  <si>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</si>
  <si>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</si>
  <si>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</si>
  <si>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</si>
  <si>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</si>
  <si>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</si>
  <si>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</si>
  <si>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</si>
  <si>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</si>
  <si>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</si>
  <si>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</si>
  <si>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</si>
  <si>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</si>
  <si>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</si>
  <si>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</si>
  <si>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</si>
  <si>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</si>
  <si>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</si>
  <si>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</si>
  <si>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</si>
  <si>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</si>
  <si>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</si>
  <si>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</si>
  <si>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</si>
  <si>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</si>
  <si>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</si>
  <si>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</si>
  <si>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</si>
  <si>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</si>
  <si>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</si>
  <si>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</si>
  <si>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</si>
  <si>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</si>
  <si>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</si>
  <si>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</si>
  <si>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</si>
  <si>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</si>
  <si>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</si>
  <si>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</si>
  <si>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</si>
  <si>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</si>
  <si>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</si>
  <si>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</si>
  <si>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</si>
  <si>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</si>
  <si>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</si>
  <si>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</si>
  <si>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</si>
  <si>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</si>
  <si>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</si>
  <si>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</si>
  <si>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</si>
  <si>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</si>
  <si>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</si>
  <si>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</si>
  <si>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</si>
  <si>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</si>
  <si>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</si>
  <si>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</si>
  <si>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</si>
  <si>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</si>
  <si>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</si>
  <si>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</si>
  <si>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</si>
  <si>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</si>
  <si>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</si>
  <si>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</si>
  <si>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</si>
  <si>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</si>
  <si>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</si>
  <si>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</si>
  <si>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</si>
  <si>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</si>
  <si>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</si>
  <si>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</si>
  <si>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</si>
  <si>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</si>
  <si>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</si>
  <si>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</si>
  <si>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</si>
  <si>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</si>
  <si>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</si>
  <si>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</si>
  <si>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</si>
  <si>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</si>
  <si>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</si>
  <si>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</si>
  <si>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</si>
  <si>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</si>
  <si>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</si>
  <si>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</si>
  <si>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</si>
  <si>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</si>
  <si>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</si>
  <si>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</si>
  <si>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</si>
  <si>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</si>
  <si>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</si>
  <si>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</si>
  <si>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</si>
  <si>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</si>
  <si>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</si>
  <si>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</si>
  <si>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</si>
  <si>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</si>
  <si>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</si>
  <si>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</si>
  <si>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</si>
  <si>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</si>
  <si>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</si>
  <si>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</si>
  <si>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</si>
  <si>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</si>
  <si>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</si>
  <si>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</si>
  <si>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</si>
  <si>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</si>
  <si>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</si>
  <si>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</si>
  <si>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</si>
  <si>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</si>
  <si>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</si>
  <si>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</si>
  <si>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</si>
  <si>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</si>
  <si>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</si>
  <si>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</si>
  <si>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</si>
  <si>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</si>
  <si>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</si>
  <si>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</si>
  <si>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</si>
  <si>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</si>
  <si>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</si>
  <si>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</si>
  <si>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</si>
  <si>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</si>
  <si>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</si>
  <si>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</si>
  <si>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</si>
  <si>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</si>
  <si>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</si>
  <si>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</si>
  <si>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</si>
  <si>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</si>
  <si>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</si>
  <si>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</si>
  <si>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</si>
  <si>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</si>
  <si>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</si>
  <si>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</si>
  <si>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</si>
  <si>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</si>
  <si>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</si>
  <si>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</si>
  <si>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</si>
  <si>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</si>
  <si>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</si>
  <si>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</si>
  <si>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</si>
  <si>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</si>
  <si>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</si>
  <si>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</si>
  <si>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</si>
  <si>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</si>
  <si>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</si>
  <si>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</si>
  <si>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</si>
  <si>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</si>
  <si>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</si>
  <si>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</si>
  <si>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</si>
  <si>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</si>
  <si>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</si>
  <si>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</si>
  <si>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</si>
  <si>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</si>
  <si>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</si>
  <si>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</si>
  <si>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</si>
  <si>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</si>
  <si>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</si>
  <si>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</si>
  <si>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</si>
  <si>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</si>
  <si>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</si>
  <si>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</si>
  <si>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</si>
  <si>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</si>
  <si>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</si>
  <si>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</si>
  <si>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</si>
  <si>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</si>
  <si>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</si>
  <si>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</si>
  <si>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</si>
  <si>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</si>
  <si>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</si>
  <si>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</si>
  <si>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</si>
  <si>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</si>
  <si>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</si>
  <si>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</si>
  <si>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</si>
  <si>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</si>
  <si>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</si>
  <si>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</si>
  <si>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</si>
  <si>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</si>
  <si>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</si>
  <si>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</si>
  <si>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</si>
  <si>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</si>
  <si>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</si>
  <si>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</si>
  <si>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</si>
  <si>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</si>
  <si>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</si>
  <si>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</si>
  <si>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</si>
  <si>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</si>
  <si>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</si>
  <si>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</si>
  <si>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</si>
  <si>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</si>
  <si>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</si>
  <si>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</si>
  <si>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</si>
  <si>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</si>
  <si>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</si>
  <si>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</si>
  <si>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</si>
  <si>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</si>
  <si>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</si>
  <si>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</si>
  <si>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</si>
  <si>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</si>
  <si>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</si>
  <si>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</si>
  <si>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</si>
  <si>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</si>
  <si>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</si>
  <si>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</si>
  <si>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</si>
  <si>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</si>
  <si>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</si>
  <si>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</si>
  <si>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</si>
  <si>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</si>
  <si>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</si>
  <si>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</si>
  <si>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</si>
  <si>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</si>
  <si>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</si>
  <si>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</si>
  <si>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</si>
  <si>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</si>
  <si>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</si>
  <si>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</si>
  <si>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</si>
  <si>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</si>
  <si>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</si>
  <si>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</si>
  <si>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</si>
  <si>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</si>
  <si>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</si>
  <si>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</si>
  <si>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</si>
  <si>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</si>
  <si>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</si>
  <si>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</si>
  <si>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</si>
  <si>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</si>
  <si>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</si>
  <si>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</si>
  <si>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</si>
  <si>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</si>
  <si>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</si>
  <si>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</si>
  <si>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</si>
  <si>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</si>
  <si>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</si>
  <si>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</si>
  <si>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</si>
  <si>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</si>
  <si>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</si>
  <si>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</si>
  <si>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</si>
  <si>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</si>
  <si>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</si>
  <si>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</si>
  <si>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</si>
  <si>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</si>
  <si>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</si>
  <si>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</si>
  <si>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</si>
  <si>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</si>
  <si>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</si>
  <si>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</si>
  <si>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</si>
  <si>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</si>
  <si>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</si>
  <si>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</si>
  <si>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</si>
  <si>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</si>
  <si>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</si>
  <si>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</si>
  <si>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</si>
  <si>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</si>
  <si>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</si>
  <si>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</si>
  <si>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</si>
  <si>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</si>
  <si>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</si>
  <si>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</si>
  <si>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</si>
  <si>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</si>
  <si>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</si>
  <si>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</si>
  <si>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</si>
  <si>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</si>
  <si>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</si>
  <si>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</si>
  <si>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</si>
  <si>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</si>
  <si>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</si>
  <si>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</si>
  <si>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</si>
  <si>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</si>
  <si>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</si>
  <si>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</si>
  <si>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</si>
  <si>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</si>
  <si>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</si>
  <si>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</si>
  <si>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</si>
  <si>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</si>
  <si>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</si>
  <si>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</si>
  <si>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</si>
  <si>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</si>
  <si>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</si>
  <si>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</si>
  <si>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</si>
  <si>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</si>
  <si>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</si>
  <si>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</si>
  <si>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</si>
  <si>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</si>
  <si>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</si>
  <si>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</si>
  <si>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</si>
  <si>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</si>
  <si>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</si>
  <si>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</si>
  <si>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</si>
  <si>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</si>
  <si>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</si>
  <si>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</si>
  <si>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</si>
  <si>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</si>
  <si>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</si>
  <si>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</si>
  <si>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</si>
  <si>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</si>
  <si>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</si>
  <si>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</si>
  <si>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</si>
  <si>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</si>
  <si>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</si>
  <si>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</si>
  <si>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</si>
  <si>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</si>
  <si>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</si>
  <si>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</si>
  <si>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</si>
  <si>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</si>
  <si>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</si>
  <si>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</si>
  <si>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</si>
  <si>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</si>
  <si>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</si>
  <si>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</si>
  <si>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</si>
  <si>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</si>
  <si>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</si>
  <si>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</si>
  <si>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</si>
  <si>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</si>
  <si>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</si>
  <si>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</si>
  <si>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</si>
  <si>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</si>
  <si>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</si>
  <si>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</si>
  <si>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</si>
  <si>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</si>
  <si>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</si>
  <si>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</si>
  <si>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</si>
  <si>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</si>
  <si>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</si>
  <si>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</si>
  <si>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</si>
  <si>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</si>
  <si>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</si>
  <si>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</si>
  <si>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</si>
  <si>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</si>
  <si>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</si>
  <si>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</si>
  <si>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</si>
  <si>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</si>
  <si>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</si>
  <si>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</si>
  <si>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</si>
  <si>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</si>
  <si>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</si>
  <si>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</si>
  <si>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</si>
  <si>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</si>
  <si>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</si>
  <si>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</si>
  <si>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</si>
  <si>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</si>
  <si>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</si>
  <si>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</si>
  <si>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</si>
  <si>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</si>
  <si>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</si>
  <si>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</si>
  <si>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</si>
  <si>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</si>
  <si>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</si>
  <si>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</si>
  <si>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</si>
  <si>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</si>
  <si>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</si>
  <si>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</si>
  <si>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</si>
  <si>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</si>
  <si>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</si>
  <si>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</si>
  <si>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</si>
  <si>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</si>
  <si>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</si>
  <si>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</si>
  <si>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</si>
  <si>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</si>
  <si>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</si>
  <si>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</si>
  <si>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</si>
  <si>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</si>
  <si>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</si>
  <si>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</si>
  <si>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</si>
  <si>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</si>
  <si>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</si>
  <si>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</si>
  <si>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</si>
  <si>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</si>
  <si>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</si>
  <si>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</si>
  <si>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</si>
  <si>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</si>
  <si>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</si>
  <si>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</si>
  <si>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</si>
  <si>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</si>
  <si>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</si>
  <si>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</si>
  <si>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</si>
  <si>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</si>
  <si>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</si>
  <si>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</si>
  <si>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</si>
  <si>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</si>
  <si>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</si>
  <si>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</si>
  <si>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</si>
  <si>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</si>
  <si>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</si>
  <si>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</si>
  <si>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</si>
  <si>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</si>
  <si>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</si>
  <si>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</si>
  <si>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</si>
  <si>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</si>
  <si>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</si>
  <si>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</si>
  <si>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</si>
  <si>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</si>
  <si>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</si>
  <si>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</si>
  <si>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</si>
  <si>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</si>
  <si>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</si>
  <si>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</si>
  <si>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</si>
  <si>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</si>
  <si>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</si>
  <si>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</si>
  <si>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</si>
  <si>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</si>
  <si>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</si>
  <si>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</si>
  <si>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</si>
  <si>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</si>
  <si>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</si>
  <si>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</si>
  <si>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</si>
  <si>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</si>
  <si>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</si>
  <si>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</si>
  <si>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</si>
  <si>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</si>
  <si>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</si>
  <si>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</si>
  <si>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</si>
  <si>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</si>
  <si>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</si>
  <si>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</si>
  <si>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</si>
  <si>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</si>
  <si>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</si>
  <si>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</si>
  <si>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</si>
  <si>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</si>
  <si>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</si>
  <si>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</si>
  <si>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</si>
  <si>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</si>
  <si>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</si>
  <si>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</si>
  <si>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</si>
  <si>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</si>
  <si>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</si>
  <si>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</si>
  <si>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</si>
  <si>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</si>
  <si>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</si>
  <si>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</si>
  <si>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</si>
  <si>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</si>
  <si>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</si>
  <si>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</si>
  <si>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</si>
  <si>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</si>
  <si>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</si>
  <si>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</si>
  <si>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</si>
  <si>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</si>
  <si>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</si>
  <si>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</si>
  <si>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</si>
  <si>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</si>
  <si>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</si>
  <si>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</si>
  <si>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</si>
  <si>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</si>
  <si>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</si>
  <si>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</si>
  <si>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</si>
  <si>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</si>
  <si>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</si>
  <si>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</si>
  <si>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</si>
  <si>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</si>
  <si>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</si>
  <si>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</si>
  <si>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</si>
  <si>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</si>
  <si>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</si>
  <si>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</si>
  <si>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</si>
  <si>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</si>
  <si>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</si>
  <si>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</si>
  <si>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</si>
  <si>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</si>
  <si>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</si>
  <si>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</si>
  <si>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</si>
  <si>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</si>
  <si>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</si>
  <si>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</si>
  <si>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</si>
  <si>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</si>
  <si>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</si>
  <si>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</si>
  <si>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</si>
  <si>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</si>
  <si>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</si>
  <si>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</si>
  <si>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</si>
  <si>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</si>
  <si>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</si>
  <si>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</si>
  <si>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</si>
  <si>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</si>
  <si>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</si>
  <si>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</si>
  <si>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</si>
  <si>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</si>
  <si>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</si>
  <si>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</si>
  <si>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</si>
  <si>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</si>
  <si>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</si>
  <si>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</si>
  <si>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</si>
  <si>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</si>
  <si>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</si>
  <si>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</si>
  <si>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</si>
  <si>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</si>
  <si>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</si>
  <si>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</si>
  <si>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</si>
  <si>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</si>
  <si>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</si>
  <si>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</si>
  <si>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</si>
  <si>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</si>
  <si>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</si>
  <si>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</si>
  <si>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</si>
  <si>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</si>
  <si>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</si>
  <si>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</si>
  <si>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</si>
  <si>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</si>
  <si>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</si>
  <si>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</si>
  <si>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</si>
  <si>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</si>
  <si>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</si>
  <si>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</si>
  <si>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</si>
  <si>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</si>
  <si>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</si>
  <si>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</si>
  <si>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</si>
  <si>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</si>
  <si>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</si>
  <si>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</si>
  <si>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</si>
  <si>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</si>
  <si>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</si>
  <si>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</si>
  <si>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</si>
  <si>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</si>
  <si>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</si>
  <si>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</si>
  <si>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</si>
  <si>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</si>
  <si>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ur</t>
  </si>
  <si>
    <t>她妈</t>
  </si>
  <si>
    <t>牛B，牛比</t>
  </si>
  <si>
    <t>日你妈</t>
  </si>
  <si>
    <t>不玩了</t>
  </si>
  <si>
    <t>删号</t>
  </si>
  <si>
    <t>草你妈</t>
  </si>
  <si>
    <t>T.M.D</t>
  </si>
  <si>
    <t>出售账号</t>
  </si>
  <si>
    <t>出售此号</t>
  </si>
  <si>
    <t>卖号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</si>
  <si>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</si>
  <si>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</si>
  <si>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</si>
  <si>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</si>
  <si>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</si>
  <si>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</si>
  <si>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</si>
  <si>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</si>
  <si>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</si>
  <si>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</si>
  <si>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</si>
  <si>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</si>
  <si>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</si>
  <si>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</si>
  <si>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</si>
  <si>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</si>
  <si>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</si>
  <si>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</si>
  <si>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</si>
  <si>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</si>
  <si>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</si>
  <si>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</si>
  <si>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</si>
  <si>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</si>
  <si>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</si>
  <si>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</si>
  <si>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</si>
  <si>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</si>
  <si>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</si>
  <si>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</si>
  <si>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</si>
  <si>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</si>
  <si>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</si>
  <si>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</si>
  <si>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</si>
  <si>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</si>
  <si>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</si>
  <si>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</si>
  <si>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</si>
  <si>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</si>
  <si>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</si>
  <si>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</si>
  <si>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</si>
  <si>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</si>
  <si>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</si>
  <si>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</si>
  <si>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</si>
  <si>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</si>
  <si>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</si>
  <si>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</si>
  <si>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</si>
  <si>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</si>
  <si>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</si>
  <si>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</si>
  <si>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</si>
  <si>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</si>
  <si>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</si>
  <si>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</si>
  <si>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</si>
  <si>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</si>
  <si>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</si>
  <si>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</si>
  <si>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</si>
  <si>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</si>
  <si>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</si>
  <si>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</si>
  <si>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</si>
  <si>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</si>
  <si>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</si>
  <si>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</si>
  <si>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</si>
  <si>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</si>
  <si>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</si>
  <si>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</si>
  <si>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</si>
  <si>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</si>
  <si>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</si>
  <si>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</si>
  <si>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</si>
  <si>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</si>
  <si>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</si>
  <si>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</si>
  <si>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</si>
  <si>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</si>
  <si>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</si>
  <si>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</si>
  <si>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</si>
  <si>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</si>
  <si>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</si>
  <si>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</si>
  <si>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</si>
  <si>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</si>
  <si>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</si>
  <si>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</si>
  <si>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</si>
  <si>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</si>
  <si>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</si>
  <si>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</si>
  <si>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</si>
  <si>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</si>
  <si>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</si>
  <si>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</si>
  <si>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</si>
  <si>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</si>
  <si>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</si>
  <si>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</si>
  <si>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</si>
  <si>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</si>
  <si>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</si>
  <si>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</si>
  <si>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</si>
  <si>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</si>
  <si>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</si>
  <si>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</si>
  <si>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</si>
  <si>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</si>
  <si>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</si>
  <si>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</si>
  <si>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</si>
  <si>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</si>
  <si>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</si>
  <si>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</si>
  <si>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</si>
  <si>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</si>
  <si>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</si>
  <si>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</si>
  <si>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</si>
  <si>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发票，冰粉，性奴，反共</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</si>
  <si>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</si>
  <si>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</si>
  <si>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</si>
  <si>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</si>
  <si>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</si>
  <si>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</si>
  <si>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</si>
  <si>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</si>
  <si>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</si>
  <si>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</si>
  <si>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</si>
  <si>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</si>
  <si>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</si>
  <si>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</si>
  <si>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</si>
  <si>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</si>
  <si>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</si>
  <si>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</si>
  <si>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</si>
  <si>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</si>
  <si>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</si>
  <si>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</si>
  <si>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</si>
  <si>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</si>
  <si>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</si>
  <si>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</si>
  <si>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</si>
  <si>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</si>
  <si>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</si>
  <si>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</si>
  <si>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</si>
  <si>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</si>
  <si>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</si>
  <si>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</si>
  <si>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</si>
  <si>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</si>
  <si>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</si>
  <si>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</si>
  <si>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</si>
  <si>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</si>
  <si>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</si>
  <si>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</si>
  <si>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</si>
  <si>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</si>
  <si>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</si>
  <si>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</si>
  <si>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</si>
  <si>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</si>
  <si>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</si>
  <si>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</si>
  <si>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</si>
  <si>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</si>
  <si>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</si>
  <si>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</si>
  <si>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</si>
  <si>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</si>
  <si>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</si>
  <si>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</si>
  <si>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</si>
  <si>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</si>
  <si>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</si>
  <si>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</si>
  <si>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</si>
  <si>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</si>
  <si>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</si>
  <si>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</si>
  <si>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</si>
  <si>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</si>
  <si>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</si>
  <si>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</si>
  <si>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</si>
  <si>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</si>
  <si>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</si>
  <si>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</si>
  <si>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</si>
  <si>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</si>
  <si>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</si>
  <si>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</si>
  <si>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</si>
  <si>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</si>
  <si>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</si>
  <si>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</si>
  <si>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</si>
  <si>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</si>
  <si>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</si>
  <si>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</si>
  <si>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</si>
  <si>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</si>
  <si>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</si>
  <si>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</si>
  <si>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</si>
  <si>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</si>
  <si>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</si>
  <si>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</si>
  <si>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</si>
  <si>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</si>
  <si>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</si>
  <si>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</si>
  <si>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</si>
  <si>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</si>
  <si>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</si>
  <si>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</si>
  <si>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</si>
  <si>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</si>
  <si>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</si>
  <si>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</si>
  <si>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</si>
  <si>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</si>
  <si>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</si>
  <si>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</si>
  <si>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</si>
  <si>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</si>
  <si>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</si>
  <si>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</si>
  <si>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</si>
  <si>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</si>
  <si>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</si>
  <si>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</si>
  <si>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</si>
  <si>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</si>
  <si>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</si>
  <si>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</si>
  <si>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</si>
  <si>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</si>
  <si>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</si>
  <si>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</si>
  <si>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</si>
  <si>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</si>
  <si>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</si>
  <si>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</si>
  <si>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</si>
  <si>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</si>
  <si>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</si>
  <si>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</si>
  <si>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</si>
  <si>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</si>
  <si>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</si>
  <si>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</si>
  <si>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</si>
  <si>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</si>
  <si>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</si>
  <si>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</si>
  <si>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</si>
  <si>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</si>
  <si>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</si>
  <si>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</si>
  <si>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</si>
  <si>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</si>
  <si>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</si>
  <si>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</si>
  <si>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</si>
  <si>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</si>
  <si>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</si>
  <si>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</si>
  <si>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</si>
  <si>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</si>
  <si>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</si>
  <si>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</si>
  <si>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</si>
  <si>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</si>
  <si>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</si>
  <si>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</si>
  <si>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</si>
  <si>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</si>
  <si>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</si>
  <si>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</si>
  <si>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</si>
  <si>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</si>
  <si>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</si>
  <si>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</si>
  <si>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</si>
  <si>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</si>
  <si>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</si>
  <si>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</si>
  <si>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</si>
  <si>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</si>
  <si>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</si>
  <si>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</si>
  <si>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</si>
  <si>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</si>
  <si>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</si>
  <si>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</si>
  <si>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</si>
  <si>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</si>
  <si>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</si>
  <si>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</si>
  <si>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</si>
  <si>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</si>
  <si>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</si>
  <si>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</si>
  <si>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</si>
  <si>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</si>
  <si>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</si>
  <si>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</si>
  <si>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</si>
  <si>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</si>
  <si>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</si>
  <si>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</si>
  <si>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</si>
  <si>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</si>
  <si>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</si>
  <si>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</si>
  <si>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</si>
  <si>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</si>
  <si>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</si>
  <si>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</si>
  <si>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</si>
  <si>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</si>
  <si>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</si>
  <si>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</si>
  <si>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</si>
  <si>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</si>
  <si>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</si>
  <si>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</si>
  <si>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</si>
  <si>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</si>
  <si>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</si>
  <si>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</si>
  <si>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</si>
  <si>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</si>
  <si>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</si>
  <si>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</si>
  <si>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</si>
  <si>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</si>
  <si>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</si>
  <si>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</si>
  <si>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</si>
  <si>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</si>
  <si>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</si>
  <si>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</si>
  <si>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</si>
  <si>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</si>
  <si>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</si>
  <si>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</si>
  <si>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</si>
  <si>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</si>
  <si>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</si>
  <si>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</si>
  <si>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</si>
  <si>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</si>
  <si>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</si>
  <si>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</si>
  <si>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</si>
  <si>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</si>
  <si>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</si>
  <si>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</si>
  <si>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</si>
  <si>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</si>
  <si>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</si>
  <si>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</si>
  <si>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</si>
  <si>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</si>
  <si>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</si>
  <si>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</si>
  <si>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</si>
  <si>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</si>
  <si>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</si>
  <si>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</si>
  <si>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</si>
  <si>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</si>
  <si>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</si>
  <si>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</si>
  <si>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</si>
  <si>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</si>
  <si>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</si>
  <si>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</si>
  <si>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</si>
  <si>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</si>
  <si>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</si>
  <si>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</si>
  <si>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</si>
  <si>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</si>
  <si>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</si>
  <si>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</si>
  <si>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</si>
  <si>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</si>
  <si>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</si>
  <si>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</si>
  <si>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</si>
  <si>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</si>
  <si>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</si>
  <si>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</si>
  <si>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</si>
  <si>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</si>
  <si>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</si>
  <si>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</si>
  <si>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</si>
  <si>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</si>
  <si>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</si>
  <si>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</si>
  <si>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</si>
  <si>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</si>
  <si>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</si>
  <si>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</si>
  <si>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</si>
  <si>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</si>
  <si>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</si>
  <si>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</si>
  <si>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</si>
  <si>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</si>
  <si>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</si>
  <si>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</si>
  <si>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</si>
  <si>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</si>
  <si>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</si>
  <si>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</si>
  <si>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</si>
  <si>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</si>
  <si>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</si>
  <si>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</si>
  <si>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</si>
  <si>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</si>
  <si>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</si>
  <si>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</si>
  <si>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</si>
  <si>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</si>
  <si>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</si>
  <si>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</si>
  <si>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</si>
  <si>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</si>
  <si>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</si>
  <si>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</si>
  <si>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</si>
  <si>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</si>
  <si>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</si>
  <si>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</si>
  <si>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</si>
  <si>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</si>
  <si>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</si>
  <si>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</si>
  <si>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</si>
  <si>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</si>
  <si>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</si>
  <si>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</si>
  <si>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</si>
  <si>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</si>
  <si>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</si>
  <si>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</si>
  <si>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</si>
  <si>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</si>
  <si>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</si>
  <si>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</si>
  <si>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</si>
  <si>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</si>
  <si>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</si>
  <si>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</si>
  <si>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</si>
  <si>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</si>
  <si>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</si>
  <si>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</si>
  <si>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</si>
  <si>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</si>
  <si>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</si>
  <si>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</si>
  <si>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</si>
  <si>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</si>
  <si>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</si>
  <si>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</si>
  <si>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</si>
  <si>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</si>
  <si>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</si>
  <si>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</si>
  <si>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</si>
  <si>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</si>
  <si>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</si>
  <si>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</si>
  <si>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</si>
  <si>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</si>
  <si>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</si>
  <si>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</si>
  <si>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</si>
  <si>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</si>
  <si>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</si>
  <si>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</si>
  <si>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</si>
  <si>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</si>
  <si>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</si>
  <si>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</si>
  <si>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</si>
  <si>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</si>
  <si>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</si>
  <si>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</si>
  <si>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</si>
  <si>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</si>
  <si>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</si>
  <si>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</si>
  <si>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</si>
  <si>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</si>
  <si>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</si>
  <si>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</si>
  <si>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</si>
  <si>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</si>
  <si>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</si>
  <si>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</si>
  <si>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</si>
  <si>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</si>
  <si>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</si>
  <si>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</si>
  <si>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</si>
  <si>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</si>
  <si>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</si>
  <si>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</si>
  <si>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</si>
  <si>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</si>
  <si>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</si>
  <si>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</si>
  <si>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</si>
  <si>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</si>
  <si>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</si>
  <si>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</si>
  <si>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</si>
  <si>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</si>
  <si>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</si>
  <si>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</si>
  <si>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</si>
  <si>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</si>
  <si>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</si>
  <si>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</si>
  <si>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</si>
  <si>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</si>
  <si>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</si>
  <si>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</si>
  <si>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</si>
  <si>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</si>
  <si>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</si>
  <si>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</si>
  <si>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</si>
  <si>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</si>
  <si>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</si>
  <si>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</si>
  <si>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</si>
  <si>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</si>
  <si>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</si>
  <si>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</si>
  <si>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</si>
  <si>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</si>
  <si>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</si>
  <si>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</si>
  <si>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</si>
  <si>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</si>
  <si>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</si>
  <si>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</si>
  <si>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</si>
  <si>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</si>
  <si>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</si>
  <si>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</si>
  <si>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</si>
  <si>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</si>
  <si>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</si>
  <si>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</si>
  <si>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</si>
  <si>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</si>
  <si>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</si>
  <si>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</si>
  <si>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</si>
  <si>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</si>
  <si>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</si>
  <si>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</si>
  <si>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</si>
  <si>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</si>
  <si>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</si>
  <si>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taobao</t>
  </si>
  <si>
    <t>webgame.com.cn</t>
  </si>
  <si>
    <t>牛B</t>
  </si>
  <si>
    <t>垃圾游戏</t>
  </si>
  <si>
    <t>烂游戏</t>
  </si>
  <si>
    <t>淘宝</t>
  </si>
  <si>
    <t>h站</t>
  </si>
  <si>
    <t>龙虎</t>
  </si>
  <si>
    <t>虎门</t>
  </si>
  <si>
    <t>WEB牌戰</t>
  </si>
  <si>
    <t>WEB战牌</t>
  </si>
  <si>
    <t>战牌</t>
  </si>
  <si>
    <t>ＵＲ</t>
  </si>
  <si>
    <t>街头对抗</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</si>
  <si>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</si>
  <si>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</si>
  <si>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</si>
  <si>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</si>
  <si>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</si>
  <si>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</si>
  <si>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</si>
  <si>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</si>
  <si>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</si>
  <si>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</si>
  <si>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</si>
  <si>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</si>
  <si>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</si>
  <si>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</si>
  <si>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</si>
  <si>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</si>
  <si>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</si>
  <si>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</si>
  <si>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</si>
  <si>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</si>
  <si>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</si>
  <si>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</si>
  <si>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</si>
  <si>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</si>
  <si>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</si>
  <si>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</si>
  <si>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</si>
  <si>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</si>
  <si>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</si>
  <si>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</si>
  <si>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</si>
  <si>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</si>
  <si>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</si>
  <si>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</si>
  <si>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</si>
  <si>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</si>
  <si>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</si>
  <si>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</si>
  <si>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</si>
  <si>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</si>
  <si>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</si>
  <si>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</si>
  <si>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</si>
  <si>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</si>
  <si>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</si>
  <si>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</si>
  <si>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</si>
  <si>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</si>
  <si>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</si>
  <si>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</si>
  <si>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</si>
  <si>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</si>
  <si>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</si>
  <si>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</si>
  <si>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</si>
  <si>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</si>
  <si>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</si>
  <si>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</si>
  <si>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</si>
  <si>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</si>
  <si>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</si>
  <si>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</si>
  <si>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</si>
  <si>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</si>
  <si>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</si>
  <si>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</si>
  <si>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</si>
  <si>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</si>
  <si>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</si>
  <si>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</si>
  <si>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</si>
  <si>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</si>
  <si>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</si>
  <si>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</si>
  <si>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</si>
  <si>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</si>
  <si>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</si>
  <si>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</si>
  <si>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</si>
  <si>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</si>
  <si>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</si>
  <si>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</si>
  <si>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</si>
  <si>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</si>
  <si>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</si>
  <si>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</si>
  <si>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</si>
  <si>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</si>
  <si>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</si>
  <si>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</si>
  <si>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</si>
  <si>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</si>
  <si>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</si>
  <si>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</si>
  <si>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</si>
  <si>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</si>
  <si>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</si>
  <si>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</si>
  <si>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</si>
  <si>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</si>
  <si>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</si>
  <si>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</si>
  <si>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</si>
  <si>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</si>
  <si>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</si>
  <si>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</si>
  <si>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</si>
  <si>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</si>
  <si>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</si>
  <si>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</si>
  <si>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</si>
  <si>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</si>
  <si>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</si>
  <si>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</si>
  <si>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</si>
  <si>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</si>
  <si>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</si>
  <si>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</si>
  <si>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</si>
  <si>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</si>
  <si>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</si>
  <si>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</si>
  <si>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</si>
  <si>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</si>
  <si>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</si>
  <si>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</si>
  <si>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</si>
  <si>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</si>
  <si>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</si>
  <si>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</si>
  <si>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</si>
  <si>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</si>
  <si>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</si>
  <si>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</si>
  <si>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</si>
  <si>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</si>
  <si>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</si>
  <si>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</si>
  <si>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</si>
  <si>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</si>
  <si>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</si>
  <si>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</si>
  <si>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</si>
  <si>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</si>
  <si>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</si>
  <si>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</si>
  <si>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</si>
  <si>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</si>
  <si>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</si>
  <si>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</si>
  <si>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</si>
  <si>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</si>
  <si>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</si>
  <si>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</si>
  <si>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</si>
  <si>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</si>
  <si>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</si>
  <si>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</si>
  <si>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</si>
  <si>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</si>
  <si>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</si>
  <si>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</si>
  <si>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</si>
  <si>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</si>
  <si>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</si>
  <si>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</si>
  <si>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</si>
  <si>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</si>
  <si>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</si>
  <si>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</si>
  <si>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</si>
  <si>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</si>
  <si>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</si>
  <si>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</si>
  <si>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</si>
  <si>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</si>
  <si>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</si>
  <si>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</si>
  <si>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</si>
  <si>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</si>
  <si>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</si>
  <si>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</si>
  <si>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</si>
  <si>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</si>
  <si>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</si>
  <si>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</si>
  <si>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</si>
  <si>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</si>
  <si>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</si>
  <si>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</si>
  <si>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</si>
  <si>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</si>
  <si>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</si>
  <si>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</si>
  <si>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</si>
  <si>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</si>
  <si>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</si>
  <si>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</si>
  <si>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</si>
  <si>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</si>
  <si>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</si>
  <si>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</si>
  <si>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</si>
  <si>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</si>
  <si>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</si>
  <si>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</si>
  <si>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</si>
  <si>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</si>
  <si>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</si>
  <si>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</si>
  <si>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</si>
  <si>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</si>
  <si>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</si>
  <si>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</si>
  <si>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</si>
  <si>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</si>
  <si>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</si>
  <si>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</si>
  <si>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</si>
  <si>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</si>
  <si>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</si>
  <si>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</si>
  <si>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</si>
  <si>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</si>
  <si>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</si>
  <si>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</si>
  <si>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</si>
  <si>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</si>
  <si>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</si>
  <si>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</si>
  <si>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</si>
  <si>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</si>
  <si>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</si>
  <si>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</si>
  <si>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</si>
  <si>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</si>
  <si>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</si>
  <si>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</si>
  <si>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</si>
  <si>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</si>
  <si>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</si>
  <si>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</si>
  <si>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</si>
  <si>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</si>
  <si>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</si>
  <si>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</si>
  <si>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</si>
  <si>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</si>
  <si>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</si>
  <si>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</si>
  <si>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</si>
  <si>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</si>
  <si>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</si>
  <si>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</si>
  <si>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</si>
  <si>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</si>
  <si>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</si>
  <si>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</si>
  <si>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</si>
  <si>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</si>
  <si>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</si>
  <si>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</si>
  <si>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</si>
  <si>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</si>
  <si>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</si>
  <si>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</si>
  <si>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</si>
  <si>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</si>
  <si>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</si>
  <si>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</si>
  <si>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</si>
  <si>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</si>
  <si>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</si>
  <si>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</si>
  <si>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</si>
  <si>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</si>
  <si>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</si>
  <si>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</si>
  <si>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</si>
  <si>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</si>
  <si>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</si>
  <si>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</si>
  <si>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</si>
  <si>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</si>
  <si>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</si>
  <si>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</si>
  <si>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</si>
  <si>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</si>
  <si>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</si>
  <si>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</si>
  <si>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</si>
  <si>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</si>
  <si>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</si>
  <si>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</si>
  <si>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</si>
  <si>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</si>
  <si>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</si>
  <si>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tmd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</si>
  <si>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</si>
  <si>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</si>
  <si>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</si>
  <si>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</si>
  <si>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</si>
  <si>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</si>
  <si>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</si>
  <si>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</si>
  <si>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</si>
  <si>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</si>
  <si>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</si>
  <si>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</si>
  <si>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</si>
  <si>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</si>
  <si>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</si>
  <si>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</si>
  <si>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</si>
  <si>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</si>
  <si>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</si>
  <si>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</si>
  <si>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</si>
  <si>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</si>
  <si>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</si>
  <si>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</si>
  <si>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</si>
  <si>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</si>
  <si>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</si>
  <si>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</si>
  <si>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</si>
  <si>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</si>
  <si>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</si>
  <si>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</si>
  <si>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</si>
  <si>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</si>
  <si>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</si>
  <si>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</si>
  <si>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</si>
  <si>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</si>
  <si>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</si>
  <si>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</si>
  <si>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</si>
  <si>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</si>
  <si>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</si>
  <si>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</si>
  <si>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</si>
  <si>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</si>
  <si>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</si>
  <si>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</si>
  <si>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</si>
  <si>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</si>
  <si>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</si>
  <si>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</si>
  <si>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</si>
  <si>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</si>
  <si>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</si>
  <si>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</si>
  <si>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</si>
  <si>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</si>
  <si>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</si>
  <si>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</si>
  <si>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</si>
  <si>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</si>
  <si>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</si>
  <si>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</si>
  <si>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</si>
  <si>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</si>
  <si>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</si>
  <si>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</si>
  <si>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</si>
  <si>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</si>
  <si>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</si>
  <si>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</si>
  <si>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</si>
  <si>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</si>
  <si>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</si>
  <si>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</si>
  <si>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</si>
  <si>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</si>
  <si>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</si>
  <si>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</si>
  <si>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</si>
  <si>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</si>
  <si>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</si>
  <si>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</si>
  <si>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</si>
  <si>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</si>
  <si>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</si>
  <si>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</si>
  <si>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</si>
  <si>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</si>
  <si>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</si>
  <si>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</si>
  <si>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充值</t>
  </si>
  <si>
    <t>获得金币</t>
  </si>
  <si>
    <t>pay</t>
  </si>
  <si>
    <t>标题</t>
  </si>
  <si>
    <t>内容</t>
  </si>
  <si>
    <t>content</t>
  </si>
  <si>
    <t>Str.S</t>
  </si>
  <si>
    <t>明信片回复</t>
  </si>
  <si>
    <t>s%明信片回复了你一条消息，快去查看吧</t>
  </si>
  <si>
    <t>postcardmessage</t>
  </si>
  <si>
    <t>系统消息</t>
  </si>
  <si>
    <t>今日s%市举办特殊活动，前往s%市会有惊喜发生</t>
  </si>
  <si>
    <t>systemmessage</t>
  </si>
  <si>
    <t>攻略信息</t>
  </si>
  <si>
    <t>你对s%发表的评论获得了旅友的认同，获得5金币</t>
  </si>
  <si>
    <t>likesmessage</t>
  </si>
  <si>
    <t>排行榜奖励</t>
  </si>
  <si>
    <t>上周排名结算，你的b%榜排名s%名，获得a%金币</t>
  </si>
  <si>
    <t>rankmessage</t>
  </si>
  <si>
    <t>分享奖励</t>
  </si>
  <si>
    <t>分享成功，获得200金币</t>
  </si>
  <si>
    <t>sharemessage</t>
  </si>
  <si>
    <t>邀请奖励</t>
  </si>
  <si>
    <t>成功邀请一位好友，获得800金币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</si>
  <si>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</si>
  <si>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</si>
  <si>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</si>
  <si>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</si>
  <si>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</si>
  <si>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</si>
  <si>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</si>
  <si>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</si>
  <si>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</si>
  <si>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</si>
  <si>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</si>
  <si>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</si>
  <si>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</si>
  <si>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</si>
  <si>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</si>
  <si>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</si>
  <si>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</si>
  <si>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</si>
  <si>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</si>
  <si>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</si>
  <si>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</si>
  <si>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</si>
  <si>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</si>
  <si>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</si>
  <si>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</si>
  <si>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</si>
  <si>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</si>
  <si>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</si>
  <si>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</si>
  <si>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</si>
  <si>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</si>
  <si>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</si>
  <si>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</si>
  <si>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</si>
  <si>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</si>
  <si>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</si>
  <si>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</si>
  <si>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</si>
  <si>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</si>
  <si>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</si>
  <si>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</si>
  <si>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</si>
  <si>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</si>
  <si>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</si>
  <si>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</si>
  <si>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</si>
  <si>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</si>
  <si>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</si>
  <si>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</si>
  <si>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</si>
  <si>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</si>
  <si>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</si>
  <si>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</si>
  <si>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</si>
  <si>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</si>
  <si>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</si>
  <si>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</si>
  <si>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</si>
  <si>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</si>
  <si>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</si>
  <si>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</si>
  <si>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</si>
  <si>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</si>
  <si>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</si>
  <si>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</si>
  <si>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</si>
  <si>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</si>
  <si>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</si>
  <si>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</si>
  <si>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</si>
  <si>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</si>
  <si>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</si>
  <si>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</si>
  <si>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</si>
  <si>
    <t>限购次数</t>
    <phoneticPr fontId="16" type="noConversion"/>
  </si>
  <si>
    <t>毂</t>
  </si>
  <si>
    <t>罟</t>
  </si>
  <si>
    <t>鹱</t>
  </si>
  <si>
    <t>碡</t>
  </si>
  <si>
    <t>朱駿</t>
  </si>
  <si>
    <t>婊子養的</t>
  </si>
  <si>
    <t>持不同政見</t>
  </si>
  <si>
    <t>俄國</t>
  </si>
  <si>
    <t>嘸</t>
  </si>
  <si>
    <t>活動</t>
  </si>
  <si>
    <t>金槍不倒</t>
  </si>
  <si>
    <t>荊棘護衛兵</t>
  </si>
  <si>
    <t>廖錫龍</t>
  </si>
  <si>
    <t>你爺</t>
  </si>
  <si>
    <t>蹣</t>
  </si>
  <si>
    <t>潑婦</t>
  </si>
  <si>
    <t>騷卵</t>
  </si>
  <si>
    <t>周守訓</t>
  </si>
  <si>
    <t>鯫</t>
  </si>
  <si>
    <t>龙虎门</t>
  </si>
  <si>
    <t>混沌决</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</si>
  <si>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</si>
  <si>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</si>
  <si>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</si>
  <si>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</si>
  <si>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</si>
  <si>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</si>
  <si>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</si>
  <si>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</si>
  <si>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</si>
  <si>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</si>
  <si>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</si>
  <si>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</si>
  <si>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</si>
  <si>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</si>
  <si>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</si>
  <si>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</si>
  <si>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</si>
  <si>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</si>
  <si>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</si>
  <si>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</si>
  <si>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</si>
  <si>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</si>
  <si>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</si>
  <si>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</si>
  <si>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</si>
  <si>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</si>
  <si>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</si>
  <si>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</si>
  <si>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</si>
  <si>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</si>
  <si>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</si>
  <si>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</si>
  <si>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</si>
  <si>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</si>
  <si>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</si>
  <si>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</si>
  <si>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</si>
  <si>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</si>
  <si>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</si>
  <si>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</si>
  <si>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</si>
  <si>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</si>
  <si>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</si>
  <si>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</si>
  <si>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</si>
  <si>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</si>
  <si>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</si>
  <si>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</si>
  <si>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</si>
  <si>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</si>
  <si>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</si>
  <si>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</si>
  <si>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</si>
  <si>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</si>
  <si>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</si>
  <si>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</si>
  <si>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</si>
  <si>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</si>
  <si>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</si>
  <si>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</si>
  <si>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</si>
  <si>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</si>
  <si>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</si>
  <si>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</si>
  <si>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</si>
  <si>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</si>
  <si>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</si>
  <si>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</si>
  <si>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</si>
  <si>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</si>
  <si>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</si>
  <si>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</si>
  <si>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</si>
  <si>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</si>
  <si>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</si>
  <si>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</si>
  <si>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</si>
  <si>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</si>
  <si>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</si>
  <si>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</si>
  <si>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</si>
  <si>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</si>
  <si>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</si>
  <si>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</si>
  <si>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</si>
  <si>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</si>
  <si>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</si>
  <si>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</si>
  <si>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</si>
  <si>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</si>
  <si>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</si>
  <si>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</si>
  <si>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</si>
  <si>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</si>
  <si>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</si>
  <si>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</si>
  <si>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</si>
  <si>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</si>
  <si>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</si>
  <si>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</si>
  <si>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</si>
  <si>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</si>
  <si>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</si>
  <si>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</si>
  <si>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</si>
  <si>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</si>
  <si>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</si>
  <si>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</si>
  <si>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</si>
  <si>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</si>
  <si>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</si>
  <si>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</si>
  <si>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</si>
  <si>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</si>
  <si>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</si>
  <si>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</si>
  <si>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</si>
  <si>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</si>
  <si>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</si>
  <si>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</si>
  <si>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</si>
  <si>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</si>
  <si>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</si>
  <si>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</si>
  <si>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</si>
  <si>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</si>
  <si>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</si>
  <si>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</si>
  <si>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</si>
  <si>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</si>
  <si>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</si>
  <si>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</si>
  <si>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</si>
  <si>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</si>
  <si>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</si>
  <si>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</si>
  <si>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</si>
  <si>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</si>
  <si>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</si>
  <si>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</si>
  <si>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</si>
  <si>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</si>
  <si>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</si>
  <si>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</si>
  <si>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</si>
  <si>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</si>
  <si>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</si>
  <si>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</si>
  <si>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</si>
  <si>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</si>
  <si>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</si>
  <si>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</si>
  <si>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</si>
  <si>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</si>
  <si>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</si>
  <si>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</si>
  <si>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</si>
  <si>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</si>
  <si>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</si>
  <si>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</si>
  <si>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</si>
  <si>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</si>
  <si>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</si>
  <si>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</si>
  <si>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</si>
  <si>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</si>
  <si>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</si>
  <si>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</si>
  <si>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</si>
  <si>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</si>
  <si>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</si>
  <si>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</si>
  <si>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</si>
  <si>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</si>
  <si>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</si>
  <si>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</si>
  <si>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</si>
  <si>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</si>
  <si>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</si>
  <si>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</si>
  <si>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</si>
  <si>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</si>
  <si>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</si>
  <si>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</si>
  <si>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</si>
  <si>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</si>
  <si>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</si>
  <si>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</si>
  <si>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</si>
  <si>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</si>
  <si>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</si>
  <si>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</si>
  <si>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</si>
  <si>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</si>
  <si>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</si>
  <si>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</si>
  <si>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</si>
  <si>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</si>
  <si>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</si>
  <si>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</si>
  <si>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</si>
  <si>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</si>
  <si>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</si>
  <si>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</si>
  <si>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</si>
  <si>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</si>
  <si>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</si>
  <si>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</si>
  <si>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</si>
  <si>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</si>
  <si>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</si>
  <si>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</si>
  <si>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</si>
  <si>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</si>
  <si>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</si>
  <si>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</si>
  <si>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</si>
  <si>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</si>
  <si>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</si>
  <si>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</si>
  <si>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</si>
  <si>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</si>
  <si>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</si>
  <si>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</si>
  <si>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</si>
  <si>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</si>
  <si>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</si>
  <si>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</si>
  <si>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</si>
  <si>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</si>
  <si>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</si>
  <si>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</si>
  <si>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</si>
  <si>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</si>
  <si>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</si>
  <si>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</si>
  <si>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</si>
  <si>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</si>
  <si>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</si>
  <si>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</si>
  <si>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</si>
  <si>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</si>
  <si>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</si>
  <si>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</si>
  <si>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</si>
  <si>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</si>
  <si>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</si>
  <si>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</si>
  <si>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</si>
  <si>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</si>
  <si>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</si>
  <si>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</si>
  <si>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</si>
  <si>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</si>
  <si>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</si>
  <si>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</si>
  <si>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</si>
  <si>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</si>
  <si>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</si>
  <si>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</si>
  <si>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</si>
  <si>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</si>
  <si>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</si>
  <si>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</si>
  <si>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</si>
  <si>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</si>
  <si>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</si>
  <si>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</si>
  <si>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</si>
  <si>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</si>
  <si>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</si>
  <si>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</si>
  <si>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</si>
  <si>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</si>
  <si>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</si>
  <si>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</si>
  <si>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</si>
  <si>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</si>
  <si>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</si>
  <si>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</si>
  <si>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</si>
  <si>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</si>
  <si>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</si>
  <si>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</si>
  <si>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</si>
  <si>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</si>
  <si>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</si>
  <si>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</si>
  <si>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</si>
  <si>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</si>
  <si>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</si>
  <si>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</si>
  <si>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</si>
  <si>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</si>
  <si>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</si>
  <si>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</si>
  <si>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</si>
  <si>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</si>
  <si>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</si>
  <si>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</si>
  <si>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</si>
  <si>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</si>
  <si>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</si>
  <si>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</si>
  <si>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</si>
  <si>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</si>
  <si>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</si>
  <si>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</si>
  <si>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</si>
  <si>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</si>
  <si>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</si>
  <si>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</si>
  <si>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</si>
  <si>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</si>
  <si>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</si>
  <si>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</si>
  <si>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</si>
  <si>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</si>
  <si>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</si>
  <si>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</si>
  <si>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</si>
  <si>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</si>
  <si>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</si>
  <si>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</si>
  <si>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</si>
  <si>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</si>
  <si>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</si>
  <si>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</si>
  <si>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</si>
  <si>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</si>
  <si>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</si>
  <si>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</si>
  <si>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</si>
  <si>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</si>
  <si>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</si>
  <si>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</si>
  <si>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</si>
  <si>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</si>
  <si>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</si>
  <si>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</si>
  <si>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</si>
  <si>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</si>
  <si>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</si>
  <si>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</si>
  <si>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</si>
  <si>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</si>
  <si>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</si>
  <si>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</si>
  <si>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</si>
  <si>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</si>
  <si>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</si>
  <si>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</si>
  <si>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</si>
  <si>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</si>
  <si>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</si>
  <si>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</si>
  <si>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胡总书记，胡景涛</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</si>
  <si>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</si>
  <si>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</si>
  <si>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</si>
  <si>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</si>
  <si>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</si>
  <si>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</si>
  <si>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</si>
  <si>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</si>
  <si>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</si>
  <si>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</si>
  <si>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</si>
  <si>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</si>
  <si>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</si>
  <si>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</si>
  <si>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</si>
  <si>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</si>
  <si>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</si>
  <si>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</si>
  <si>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</si>
  <si>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</si>
  <si>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</si>
  <si>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</si>
  <si>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</si>
  <si>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</si>
  <si>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</si>
  <si>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</si>
  <si>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</si>
  <si>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</si>
  <si>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</si>
  <si>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</si>
  <si>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</si>
  <si>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</si>
  <si>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</si>
  <si>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</si>
  <si>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</si>
  <si>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</si>
  <si>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</si>
  <si>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</si>
  <si>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</si>
  <si>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</si>
  <si>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</si>
  <si>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</si>
  <si>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</si>
  <si>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</si>
  <si>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</si>
  <si>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</si>
  <si>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</si>
  <si>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</si>
  <si>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</si>
  <si>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</si>
  <si>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</si>
  <si>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</si>
  <si>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</si>
  <si>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</si>
  <si>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</si>
  <si>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</si>
  <si>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</si>
  <si>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</si>
  <si>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</si>
  <si>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</si>
  <si>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</si>
  <si>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</si>
  <si>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</si>
  <si>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</si>
  <si>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</si>
  <si>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</si>
  <si>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</si>
  <si>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</si>
  <si>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</si>
  <si>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</si>
  <si>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</si>
  <si>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</si>
  <si>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</si>
  <si>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</si>
  <si>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</si>
  <si>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</si>
  <si>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</si>
  <si>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</si>
  <si>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</si>
  <si>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</si>
  <si>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</si>
  <si>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</si>
  <si>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</si>
  <si>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</si>
  <si>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</si>
  <si>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</si>
  <si>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</si>
  <si>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</si>
  <si>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</si>
  <si>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</si>
  <si>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</si>
  <si>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</si>
  <si>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</si>
  <si>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</si>
  <si>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</si>
  <si>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</si>
  <si>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</si>
  <si>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</si>
  <si>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</si>
  <si>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</si>
  <si>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</si>
  <si>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</si>
  <si>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</si>
  <si>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</si>
  <si>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</si>
  <si>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</si>
  <si>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</si>
  <si>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</si>
  <si>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</si>
  <si>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</si>
  <si>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</si>
  <si>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</si>
  <si>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</si>
  <si>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</si>
  <si>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</si>
  <si>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</si>
  <si>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</si>
  <si>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</si>
  <si>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</si>
  <si>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</si>
  <si>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</si>
  <si>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</si>
  <si>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</si>
  <si>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</si>
  <si>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</si>
  <si>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</si>
  <si>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</si>
  <si>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</si>
  <si>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</si>
  <si>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</si>
  <si>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</si>
  <si>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</si>
  <si>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</si>
  <si>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</si>
  <si>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</si>
  <si>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</si>
  <si>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</si>
  <si>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</si>
  <si>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</si>
  <si>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</si>
  <si>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</si>
  <si>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</si>
  <si>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</si>
  <si>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</si>
  <si>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</si>
  <si>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</si>
  <si>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</si>
  <si>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</si>
  <si>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</si>
  <si>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</si>
  <si>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</si>
  <si>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</si>
  <si>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</si>
  <si>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</si>
  <si>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</si>
  <si>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</si>
  <si>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</si>
  <si>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</si>
  <si>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</si>
  <si>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</si>
  <si>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</si>
  <si>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</si>
  <si>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</si>
  <si>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</si>
  <si>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</si>
  <si>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</si>
  <si>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</si>
  <si>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</si>
  <si>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</si>
  <si>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</si>
  <si>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</si>
  <si>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</si>
  <si>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</si>
  <si>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</si>
  <si>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</si>
  <si>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</si>
  <si>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</si>
  <si>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</si>
  <si>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</si>
  <si>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</si>
  <si>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</si>
  <si>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</si>
  <si>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</si>
  <si>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</si>
  <si>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</si>
  <si>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</si>
  <si>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</si>
  <si>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</si>
  <si>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</si>
  <si>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</si>
  <si>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</si>
  <si>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</si>
  <si>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</si>
  <si>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</si>
  <si>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</si>
  <si>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</si>
  <si>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</si>
  <si>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</si>
  <si>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</si>
  <si>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</si>
  <si>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</si>
  <si>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</si>
  <si>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</si>
  <si>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</si>
  <si>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</si>
  <si>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</si>
  <si>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</si>
  <si>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</si>
  <si>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</si>
  <si>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</si>
  <si>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</si>
  <si>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</si>
  <si>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</si>
  <si>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</si>
  <si>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</si>
  <si>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</si>
  <si>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</si>
  <si>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</si>
  <si>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</si>
  <si>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</si>
  <si>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</si>
  <si>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</si>
  <si>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</si>
  <si>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</si>
  <si>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</si>
  <si>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</si>
  <si>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</si>
  <si>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</si>
  <si>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</si>
  <si>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</si>
  <si>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</si>
  <si>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</si>
  <si>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</si>
  <si>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</si>
  <si>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</si>
  <si>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</si>
  <si>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</si>
  <si>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</si>
  <si>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</si>
  <si>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</si>
  <si>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</si>
  <si>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</si>
  <si>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</si>
  <si>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</si>
  <si>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</si>
  <si>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</si>
  <si>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</si>
  <si>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</si>
  <si>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</si>
  <si>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</si>
  <si>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</si>
  <si>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</si>
  <si>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</si>
  <si>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</si>
  <si>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</si>
  <si>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</si>
  <si>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</si>
  <si>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</si>
  <si>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</si>
  <si>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</si>
  <si>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</si>
  <si>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</si>
  <si>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</si>
  <si>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</si>
  <si>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</si>
  <si>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</si>
  <si>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</si>
  <si>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</si>
  <si>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</si>
  <si>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</si>
  <si>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</si>
  <si>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</si>
  <si>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</si>
  <si>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</si>
  <si>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</si>
  <si>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</si>
  <si>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</si>
  <si>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</si>
  <si>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</si>
  <si>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</si>
  <si>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</si>
  <si>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</si>
  <si>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</si>
  <si>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</si>
  <si>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</si>
  <si>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</si>
  <si>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</si>
  <si>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</si>
  <si>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</si>
  <si>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</si>
  <si>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</si>
  <si>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</si>
  <si>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</si>
  <si>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</si>
  <si>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</si>
  <si>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</si>
  <si>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</si>
  <si>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</si>
  <si>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</si>
  <si>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</si>
  <si>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</si>
  <si>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</si>
  <si>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</si>
  <si>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</si>
  <si>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</si>
  <si>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</si>
  <si>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</si>
  <si>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</si>
  <si>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</si>
  <si>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</si>
  <si>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</si>
  <si>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</si>
  <si>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</si>
  <si>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</si>
  <si>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</si>
  <si>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</si>
  <si>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</si>
  <si>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</si>
  <si>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</si>
  <si>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</si>
  <si>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</si>
  <si>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</si>
  <si>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</si>
  <si>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</si>
  <si>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</si>
  <si>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</si>
  <si>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</si>
  <si>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</si>
  <si>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</si>
  <si>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</si>
  <si>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</si>
  <si>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</si>
  <si>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</si>
  <si>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</si>
  <si>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</si>
  <si>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</si>
  <si>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</si>
  <si>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</si>
  <si>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</si>
  <si>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</si>
  <si>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</si>
  <si>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</si>
  <si>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</si>
  <si>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</si>
  <si>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</si>
  <si>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</si>
  <si>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</si>
  <si>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</si>
  <si>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</si>
  <si>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</si>
  <si>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</si>
  <si>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</si>
  <si>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</si>
  <si>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</si>
  <si>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</si>
  <si>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</si>
  <si>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</si>
  <si>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</si>
  <si>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</si>
  <si>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</si>
  <si>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</si>
  <si>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</si>
  <si>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</si>
  <si>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</si>
  <si>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</si>
  <si>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</si>
  <si>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</si>
  <si>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</si>
  <si>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</si>
  <si>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</si>
  <si>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</si>
  <si>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</si>
  <si>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</si>
  <si>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</si>
  <si>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</si>
  <si>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</si>
  <si>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</si>
  <si>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</si>
  <si>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</si>
  <si>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</si>
  <si>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</si>
  <si>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</si>
  <si>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</si>
  <si>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</si>
  <si>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</si>
  <si>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</si>
  <si>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</si>
  <si>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</si>
  <si>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</si>
  <si>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</si>
  <si>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</si>
  <si>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</si>
  <si>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</si>
  <si>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</si>
  <si>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</si>
  <si>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</si>
  <si>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</si>
  <si>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</si>
  <si>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</si>
  <si>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</si>
  <si>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</si>
  <si>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</si>
  <si>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</si>
  <si>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</si>
  <si>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</si>
  <si>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</si>
  <si>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</si>
  <si>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</si>
  <si>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</si>
  <si>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</si>
  <si>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</si>
  <si>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</si>
  <si>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</si>
  <si>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</si>
  <si>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</si>
  <si>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</si>
  <si>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</si>
  <si>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</si>
  <si>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</si>
  <si>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</si>
  <si>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</si>
  <si>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</si>
  <si>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</si>
  <si>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</si>
  <si>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</si>
  <si>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</si>
  <si>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</si>
  <si>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</si>
  <si>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</si>
  <si>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</si>
  <si>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</si>
  <si>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</si>
  <si>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</si>
  <si>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</si>
  <si>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</si>
  <si>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</si>
  <si>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</si>
  <si>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</si>
  <si>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</si>
  <si>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</si>
  <si>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</si>
  <si>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</si>
  <si>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</si>
  <si>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</si>
  <si>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</si>
  <si>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</si>
  <si>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</si>
  <si>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</si>
  <si>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</si>
  <si>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</si>
  <si>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</si>
  <si>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</si>
  <si>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</si>
  <si>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</si>
  <si>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</si>
  <si>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</si>
  <si>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</si>
  <si>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</si>
  <si>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</si>
  <si>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</si>
  <si>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</si>
  <si>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</si>
  <si>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</si>
  <si>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</si>
  <si>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</si>
  <si>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</si>
  <si>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</si>
  <si>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</si>
  <si>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</si>
  <si>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</si>
  <si>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</si>
  <si>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</si>
  <si>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</si>
  <si>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</si>
  <si>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</si>
  <si>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</si>
  <si>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</si>
  <si>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</si>
  <si>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</si>
  <si>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</si>
  <si>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</si>
  <si>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</si>
  <si>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</si>
  <si>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</si>
  <si>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</si>
  <si>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</si>
  <si>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</si>
  <si>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</si>
  <si>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</si>
  <si>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</si>
  <si>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</si>
  <si>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</si>
  <si>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</si>
  <si>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</si>
  <si>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</si>
  <si>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</si>
  <si>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</si>
  <si>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</si>
  <si>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</si>
  <si>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</si>
  <si>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</si>
  <si>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</si>
  <si>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</si>
  <si>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</si>
  <si>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</si>
  <si>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</si>
  <si>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</si>
  <si>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</si>
  <si>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</si>
  <si>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</si>
  <si>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</si>
  <si>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</si>
  <si>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</si>
  <si>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</si>
  <si>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</si>
  <si>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</si>
  <si>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</si>
  <si>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</si>
  <si>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</si>
  <si>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</si>
  <si>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</si>
  <si>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</si>
  <si>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</si>
  <si>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</si>
  <si>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</si>
  <si>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</si>
  <si>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</si>
  <si>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</si>
  <si>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</si>
  <si>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</si>
  <si>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</si>
  <si>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</si>
  <si>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</si>
  <si>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</si>
  <si>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</si>
  <si>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</si>
  <si>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</si>
  <si>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</si>
  <si>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</si>
  <si>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</si>
  <si>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</si>
  <si>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</si>
  <si>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</si>
  <si>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</si>
  <si>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</si>
  <si>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</si>
  <si>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</si>
  <si>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</si>
  <si>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</si>
  <si>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</si>
  <si>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</si>
  <si>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</si>
  <si>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</si>
  <si>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</si>
  <si>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</si>
  <si>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</si>
  <si>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</si>
  <si>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</si>
  <si>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</si>
  <si>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</si>
  <si>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</si>
  <si>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</si>
  <si>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</si>
  <si>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</si>
  <si>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</si>
  <si>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</si>
  <si>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</si>
  <si>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</si>
  <si>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</si>
  <si>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</si>
  <si>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</si>
  <si>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</si>
  <si>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</si>
  <si>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</si>
  <si>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</si>
  <si>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</si>
  <si>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</si>
  <si>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</si>
  <si>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</si>
  <si>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</si>
  <si>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</si>
  <si>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</si>
  <si>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</si>
  <si>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</si>
  <si>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</si>
  <si>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</si>
  <si>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</si>
  <si>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</si>
  <si>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</si>
  <si>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</si>
  <si>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</si>
  <si>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</si>
  <si>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</si>
  <si>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</si>
  <si>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</si>
  <si>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</si>
  <si>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</si>
  <si>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</si>
  <si>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</si>
  <si>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</si>
  <si>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</si>
  <si>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</si>
  <si>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</si>
  <si>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</si>
  <si>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</si>
  <si>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</si>
  <si>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</si>
  <si>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</si>
  <si>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</si>
  <si>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</si>
  <si>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</si>
  <si>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</si>
  <si>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</si>
  <si>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</si>
  <si>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</si>
  <si>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</si>
  <si>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</si>
  <si>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</si>
  <si>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</si>
  <si>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</si>
  <si>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</si>
  <si>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</si>
  <si>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</si>
  <si>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</si>
  <si>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</si>
  <si>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</si>
  <si>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</si>
  <si>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</si>
  <si>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</si>
  <si>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</si>
  <si>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</si>
  <si>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</si>
  <si>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</si>
  <si>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</si>
  <si>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</si>
  <si>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</si>
  <si>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</si>
  <si>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</si>
  <si>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</si>
  <si>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</si>
  <si>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</si>
  <si>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</si>
  <si>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</si>
  <si>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</si>
  <si>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</si>
  <si>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</si>
  <si>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</si>
  <si>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</si>
  <si>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</si>
  <si>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</si>
  <si>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</si>
  <si>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</si>
  <si>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</si>
  <si>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</si>
  <si>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</si>
  <si>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</si>
  <si>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</si>
  <si>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</si>
  <si>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</si>
  <si>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</si>
  <si>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</si>
  <si>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</si>
  <si>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</si>
  <si>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</si>
  <si>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</si>
  <si>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</si>
  <si>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</si>
  <si>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</si>
  <si>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</si>
  <si>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</si>
  <si>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</si>
  <si>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</si>
  <si>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</si>
  <si>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</si>
  <si>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</si>
  <si>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</si>
  <si>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</si>
  <si>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</si>
  <si>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</si>
  <si>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</si>
  <si>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</si>
  <si>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</si>
  <si>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</si>
  <si>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</si>
  <si>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</si>
  <si>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</si>
  <si>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</si>
  <si>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</si>
  <si>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</si>
  <si>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</si>
  <si>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</si>
  <si>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</si>
  <si>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</si>
  <si>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</si>
  <si>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</si>
  <si>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</si>
  <si>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</si>
  <si>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</si>
  <si>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</si>
  <si>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</si>
  <si>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</si>
  <si>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</si>
  <si>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</si>
  <si>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</si>
  <si>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</si>
  <si>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</si>
  <si>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</si>
  <si>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</si>
  <si>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</si>
  <si>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</si>
  <si>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</si>
  <si>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</si>
  <si>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</si>
  <si>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</si>
  <si>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</si>
  <si>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</si>
  <si>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</si>
  <si>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</si>
  <si>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</si>
  <si>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</si>
  <si>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</si>
  <si>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</si>
  <si>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</si>
  <si>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</si>
  <si>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</si>
  <si>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</si>
  <si>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</si>
  <si>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</si>
  <si>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</si>
  <si>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</si>
  <si>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</si>
  <si>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</si>
  <si>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</si>
  <si>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</si>
  <si>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</si>
  <si>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</si>
  <si>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</si>
  <si>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</si>
  <si>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</si>
  <si>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</si>
  <si>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</si>
  <si>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</si>
  <si>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</si>
  <si>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</si>
  <si>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</si>
  <si>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</si>
  <si>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</si>
  <si>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</si>
  <si>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</si>
  <si>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</si>
  <si>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</si>
  <si>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</si>
  <si>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</si>
  <si>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</si>
  <si>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</si>
  <si>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</si>
  <si>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</si>
  <si>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</si>
  <si>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</si>
  <si>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</si>
  <si>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</si>
  <si>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</si>
  <si>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</si>
  <si>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</si>
  <si>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</si>
  <si>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</si>
  <si>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</si>
  <si>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</si>
  <si>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</si>
  <si>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</si>
  <si>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</si>
  <si>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</si>
  <si>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</si>
  <si>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</si>
  <si>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</si>
  <si>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</si>
  <si>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</si>
  <si>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</si>
  <si>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</si>
  <si>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</si>
  <si>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</si>
  <si>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</si>
  <si>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</si>
  <si>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</si>
  <si>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</si>
  <si>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</si>
  <si>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</si>
  <si>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</si>
  <si>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</si>
  <si>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</si>
  <si>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</si>
  <si>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</si>
  <si>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</si>
  <si>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</si>
  <si>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</si>
  <si>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</si>
  <si>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</si>
  <si>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</si>
  <si>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</si>
  <si>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</si>
  <si>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</si>
  <si>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</si>
  <si>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</si>
  <si>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</si>
  <si>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</si>
  <si>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</si>
  <si>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</si>
  <si>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</si>
  <si>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</si>
  <si>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</si>
  <si>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</si>
  <si>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</si>
  <si>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</si>
  <si>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</si>
  <si>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</si>
  <si>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</si>
  <si>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</si>
  <si>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</si>
  <si>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</si>
  <si>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</si>
  <si>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</si>
  <si>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</si>
  <si>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</si>
  <si>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</si>
  <si>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</si>
  <si>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</si>
  <si>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</si>
  <si>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</si>
  <si>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</si>
  <si>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</si>
  <si>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</si>
  <si>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</si>
  <si>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</si>
  <si>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</si>
  <si>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</si>
  <si>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</si>
  <si>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</si>
  <si>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</si>
  <si>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</si>
  <si>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</si>
  <si>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</si>
  <si>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phoneticPr fontId="16" type="noConversion"/>
  </si>
  <si>
    <t>胡惊涛</t>
  </si>
  <si>
    <t>近平</t>
  </si>
  <si>
    <t>习经平</t>
  </si>
  <si>
    <t>*李*洪*志</t>
    <phoneticPr fontId="16" type="noConversion"/>
  </si>
  <si>
    <t>猪聾畸做爱</t>
  </si>
  <si>
    <t>*阿扁</t>
  </si>
  <si>
    <t>大衆真人真事</t>
    <phoneticPr fontId="16" type="noConversion"/>
  </si>
  <si>
    <t>东突组织</t>
    <phoneticPr fontId="16" type="noConversion"/>
  </si>
  <si>
    <t>麻醉枪</t>
    <phoneticPr fontId="16" type="noConversion"/>
  </si>
  <si>
    <t>三民主义</t>
    <phoneticPr fontId="16" type="noConversion"/>
  </si>
  <si>
    <t>斯诺登</t>
  </si>
  <si>
    <t>希特勒</t>
    <phoneticPr fontId="16" type="noConversion"/>
  </si>
  <si>
    <t>新闻出版广电总局</t>
  </si>
  <si>
    <t>尖阁列岛</t>
    <phoneticPr fontId="16" type="noConversion"/>
  </si>
  <si>
    <t>宪政</t>
  </si>
  <si>
    <t>交媾</t>
    <phoneticPr fontId="16" type="noConversion"/>
  </si>
  <si>
    <t>乱伦</t>
    <phoneticPr fontId="16" type="noConversion"/>
  </si>
  <si>
    <t>滾那嗎比</t>
    <phoneticPr fontId="16" type="noConversion"/>
  </si>
  <si>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</si>
  <si>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</si>
  <si>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</si>
  <si>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</si>
  <si>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</si>
  <si>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</si>
  <si>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</si>
  <si>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</si>
  <si>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</si>
  <si>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</si>
  <si>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</si>
  <si>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</si>
  <si>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</si>
  <si>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</si>
  <si>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</si>
  <si>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</si>
  <si>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</si>
  <si>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</si>
  <si>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</si>
  <si>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</si>
  <si>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</si>
  <si>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</si>
  <si>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</si>
  <si>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</si>
  <si>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</si>
  <si>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</si>
  <si>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</si>
  <si>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</si>
  <si>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</si>
  <si>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</si>
  <si>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</si>
  <si>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</si>
  <si>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</si>
  <si>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</si>
  <si>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</si>
  <si>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</si>
  <si>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</si>
  <si>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</si>
  <si>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</si>
  <si>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</si>
  <si>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</si>
  <si>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</si>
  <si>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</si>
  <si>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</si>
  <si>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</si>
  <si>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</si>
  <si>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</si>
  <si>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</si>
  <si>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</si>
  <si>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</si>
  <si>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</si>
  <si>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</si>
  <si>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</si>
  <si>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</si>
  <si>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</si>
  <si>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</si>
  <si>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</si>
  <si>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</si>
  <si>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</si>
  <si>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</si>
  <si>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</si>
  <si>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</si>
  <si>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</si>
  <si>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</si>
  <si>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</si>
  <si>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</si>
  <si>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</si>
  <si>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</si>
  <si>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</si>
  <si>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</si>
  <si>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</si>
  <si>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</si>
  <si>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</si>
  <si>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</si>
  <si>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</si>
  <si>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</si>
  <si>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</si>
  <si>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</si>
  <si>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</si>
  <si>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</si>
  <si>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</si>
  <si>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</si>
  <si>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</si>
  <si>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</si>
  <si>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</si>
  <si>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</si>
  <si>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</si>
  <si>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</si>
  <si>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</si>
  <si>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</si>
  <si>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</si>
  <si>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</si>
  <si>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</si>
  <si>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</si>
  <si>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</si>
  <si>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</si>
  <si>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</si>
  <si>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</si>
  <si>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</si>
  <si>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</si>
  <si>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</si>
  <si>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</si>
  <si>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</si>
  <si>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</si>
  <si>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</si>
  <si>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</si>
  <si>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</si>
  <si>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</si>
  <si>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</si>
  <si>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</si>
  <si>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</si>
  <si>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</si>
  <si>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</si>
  <si>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</si>
  <si>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</si>
  <si>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</si>
  <si>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</si>
  <si>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</si>
  <si>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</si>
  <si>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</si>
  <si>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</si>
  <si>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</si>
  <si>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</si>
  <si>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</si>
  <si>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</si>
  <si>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</si>
  <si>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</si>
  <si>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</si>
  <si>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</si>
  <si>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</si>
  <si>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</si>
  <si>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</si>
  <si>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</si>
  <si>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</si>
  <si>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</si>
  <si>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</si>
  <si>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</si>
  <si>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</si>
  <si>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</si>
  <si>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</si>
  <si>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</si>
  <si>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</si>
  <si>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</si>
  <si>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</si>
  <si>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</si>
  <si>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</si>
  <si>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</si>
  <si>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</si>
  <si>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</si>
  <si>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</si>
  <si>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</si>
  <si>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</si>
  <si>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</si>
  <si>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</si>
  <si>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</si>
  <si>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</si>
  <si>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</si>
  <si>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</si>
  <si>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</si>
  <si>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</si>
  <si>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</si>
  <si>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</si>
  <si>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</si>
  <si>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</si>
  <si>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</si>
  <si>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</si>
  <si>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</si>
  <si>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</si>
  <si>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</si>
  <si>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</si>
  <si>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</si>
  <si>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</si>
  <si>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</si>
  <si>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</si>
  <si>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</si>
  <si>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</si>
  <si>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</si>
  <si>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</si>
  <si>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</si>
  <si>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</si>
  <si>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</si>
  <si>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</si>
  <si>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</si>
  <si>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</si>
  <si>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</si>
  <si>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</si>
  <si>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</si>
  <si>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</si>
  <si>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</si>
  <si>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</si>
  <si>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</si>
  <si>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</si>
  <si>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</si>
  <si>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</si>
  <si>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</si>
  <si>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</si>
  <si>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</si>
  <si>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</si>
  <si>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</si>
  <si>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</si>
  <si>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</si>
  <si>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</si>
  <si>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</si>
  <si>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</si>
  <si>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</si>
  <si>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</si>
  <si>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</si>
  <si>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</si>
  <si>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</si>
  <si>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</si>
  <si>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</si>
  <si>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</si>
  <si>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</si>
  <si>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</si>
  <si>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</si>
  <si>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</si>
  <si>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</si>
  <si>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</si>
  <si>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</si>
  <si>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</si>
  <si>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</si>
  <si>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</si>
  <si>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</si>
  <si>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</si>
  <si>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</si>
  <si>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</si>
  <si>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</si>
  <si>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</si>
  <si>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</si>
  <si>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</si>
  <si>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</si>
  <si>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</si>
  <si>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</si>
  <si>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</si>
  <si>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</si>
  <si>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</si>
  <si>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</si>
  <si>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</si>
  <si>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</si>
  <si>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</si>
  <si>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</si>
  <si>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</si>
  <si>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</si>
  <si>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</si>
  <si>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</si>
  <si>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</si>
  <si>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</si>
  <si>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</si>
  <si>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</si>
  <si>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</si>
  <si>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</si>
  <si>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</si>
  <si>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</si>
  <si>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</si>
  <si>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</si>
  <si>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</si>
  <si>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</si>
  <si>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</si>
  <si>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</si>
  <si>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</si>
  <si>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</si>
  <si>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</si>
  <si>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</si>
  <si>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</si>
  <si>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</si>
  <si>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</si>
  <si>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</si>
  <si>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</si>
  <si>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</si>
  <si>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</si>
  <si>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</si>
  <si>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</si>
  <si>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</si>
  <si>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</si>
  <si>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</si>
  <si>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</si>
  <si>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</si>
  <si>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</si>
  <si>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</si>
  <si>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</si>
  <si>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</si>
  <si>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</si>
  <si>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</si>
  <si>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</si>
  <si>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</si>
  <si>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</si>
  <si>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</si>
  <si>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</si>
  <si>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</si>
  <si>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</si>
  <si>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</si>
  <si>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</si>
  <si>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</si>
  <si>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</si>
  <si>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</si>
  <si>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</si>
  <si>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</si>
  <si>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</si>
  <si>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</si>
  <si>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</si>
  <si>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</si>
  <si>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</si>
  <si>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</si>
  <si>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</si>
  <si>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</si>
  <si>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</si>
  <si>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</si>
  <si>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</si>
  <si>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</si>
  <si>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</si>
  <si>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</si>
  <si>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</si>
  <si>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</si>
  <si>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</si>
  <si>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</si>
  <si>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</si>
  <si>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</si>
  <si>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</si>
  <si>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</si>
  <si>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</si>
  <si>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</si>
  <si>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</si>
  <si>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</si>
  <si>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</si>
  <si>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</si>
  <si>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</si>
  <si>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</si>
  <si>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</si>
  <si>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</si>
  <si>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</si>
  <si>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</si>
  <si>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</si>
  <si>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</si>
  <si>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</si>
  <si>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</si>
  <si>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</si>
  <si>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</si>
  <si>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</si>
  <si>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</si>
  <si>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</si>
  <si>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</si>
  <si>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</si>
  <si>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</si>
  <si>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</si>
  <si>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</si>
  <si>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</si>
  <si>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</si>
  <si>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</si>
  <si>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</si>
  <si>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</si>
  <si>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</si>
  <si>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</si>
  <si>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</si>
  <si>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</si>
  <si>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</si>
  <si>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</si>
  <si>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</si>
  <si>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</si>
  <si>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</si>
  <si>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</si>
  <si>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</si>
  <si>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</si>
  <si>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</si>
  <si>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</si>
  <si>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</si>
  <si>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</si>
  <si>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</si>
  <si>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</si>
  <si>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</si>
  <si>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</si>
  <si>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</si>
  <si>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</si>
  <si>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</si>
  <si>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</si>
  <si>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</si>
  <si>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</si>
  <si>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</si>
  <si>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</si>
  <si>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</si>
  <si>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</si>
  <si>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</si>
  <si>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</si>
  <si>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</si>
  <si>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</si>
  <si>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</si>
  <si>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</si>
  <si>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</si>
  <si>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</si>
  <si>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</si>
  <si>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</si>
  <si>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</si>
  <si>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</si>
  <si>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</si>
  <si>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</si>
  <si>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</si>
  <si>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</si>
  <si>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</si>
  <si>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</si>
  <si>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</si>
  <si>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</si>
  <si>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</si>
  <si>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</si>
  <si>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</si>
  <si>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</si>
  <si>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</si>
  <si>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</si>
  <si>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</si>
  <si>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</si>
  <si>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</si>
  <si>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</si>
  <si>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</si>
  <si>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</si>
  <si>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</si>
  <si>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</si>
  <si>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</si>
  <si>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</si>
  <si>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</si>
  <si>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</si>
  <si>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</si>
  <si>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</si>
  <si>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</si>
  <si>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</si>
  <si>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</si>
  <si>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</si>
  <si>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</si>
  <si>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</si>
  <si>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</si>
  <si>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</si>
  <si>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</si>
  <si>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</si>
  <si>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</si>
  <si>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</si>
  <si>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</si>
  <si>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</si>
  <si>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</si>
  <si>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</si>
  <si>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</si>
  <si>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</si>
  <si>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</si>
  <si>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</si>
  <si>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</si>
  <si>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</si>
  <si>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</si>
  <si>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</si>
  <si>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</si>
  <si>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</si>
  <si>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</si>
  <si>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</si>
  <si>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</si>
  <si>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</si>
  <si>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</si>
  <si>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</si>
  <si>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</si>
  <si>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</si>
  <si>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</si>
  <si>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</si>
  <si>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</si>
  <si>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</si>
  <si>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</si>
  <si>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</si>
  <si>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</si>
  <si>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</si>
  <si>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</si>
  <si>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</si>
  <si>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</si>
  <si>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</si>
  <si>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</si>
  <si>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</si>
  <si>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</si>
  <si>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</si>
  <si>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</si>
  <si>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</si>
  <si>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</si>
  <si>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</si>
  <si>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</si>
  <si>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</si>
  <si>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</si>
  <si>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</si>
  <si>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</si>
  <si>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</si>
  <si>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</si>
  <si>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</si>
  <si>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</si>
  <si>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</si>
  <si>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</si>
  <si>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</si>
  <si>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</si>
  <si>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</si>
  <si>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</si>
  <si>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</si>
  <si>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</si>
  <si>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</si>
  <si>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</si>
  <si>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</si>
  <si>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</si>
  <si>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</si>
  <si>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</si>
  <si>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</si>
  <si>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</si>
  <si>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</si>
  <si>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</si>
  <si>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</si>
  <si>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</si>
  <si>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</si>
  <si>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</si>
  <si>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</si>
  <si>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</si>
  <si>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</si>
  <si>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</si>
  <si>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</si>
  <si>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</si>
  <si>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</si>
  <si>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</si>
  <si>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</si>
  <si>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</si>
  <si>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</si>
  <si>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</si>
  <si>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</si>
  <si>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</si>
  <si>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</si>
  <si>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</si>
  <si>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</si>
  <si>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</si>
  <si>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</si>
  <si>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</si>
  <si>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</si>
  <si>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</si>
  <si>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</si>
  <si>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</si>
  <si>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</si>
  <si>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</si>
  <si>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</si>
  <si>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</si>
  <si>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</si>
  <si>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</si>
  <si>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</si>
  <si>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</si>
  <si>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</si>
  <si>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</si>
  <si>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</si>
  <si>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</si>
  <si>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</si>
  <si>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</si>
  <si>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</si>
  <si>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</si>
  <si>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</si>
  <si>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</si>
  <si>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</si>
  <si>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</si>
  <si>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</si>
  <si>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</si>
  <si>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</si>
  <si>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</si>
  <si>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</si>
  <si>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</si>
  <si>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</si>
  <si>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</si>
  <si>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</si>
  <si>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</si>
  <si>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</si>
  <si>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</si>
  <si>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</si>
  <si>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</si>
  <si>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</si>
  <si>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</si>
  <si>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</si>
  <si>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</si>
  <si>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</si>
  <si>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</si>
  <si>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</si>
  <si>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</si>
  <si>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</si>
  <si>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</si>
  <si>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</si>
  <si>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</si>
  <si>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</si>
  <si>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</si>
  <si>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</si>
  <si>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</si>
  <si>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</si>
  <si>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</si>
  <si>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</si>
  <si>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</si>
  <si>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</si>
  <si>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</si>
  <si>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</si>
  <si>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</si>
  <si>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</si>
  <si>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</si>
  <si>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</si>
  <si>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</si>
  <si>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</si>
  <si>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</si>
  <si>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</si>
  <si>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</si>
  <si>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</si>
  <si>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</si>
  <si>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</si>
  <si>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</si>
  <si>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</si>
  <si>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</si>
  <si>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</si>
  <si>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</si>
  <si>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</si>
  <si>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</si>
  <si>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</si>
  <si>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</si>
  <si>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</si>
  <si>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</si>
  <si>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</si>
  <si>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</si>
  <si>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</si>
  <si>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</si>
  <si>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</si>
  <si>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</si>
  <si>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</si>
  <si>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</si>
  <si>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</si>
  <si>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</si>
  <si>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</si>
  <si>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</si>
  <si>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</si>
  <si>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</si>
  <si>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</si>
  <si>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</si>
  <si>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</si>
  <si>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</si>
  <si>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</si>
  <si>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</si>
  <si>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</si>
  <si>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</si>
  <si>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</si>
  <si>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</si>
  <si>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</si>
  <si>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</si>
  <si>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</si>
  <si>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</si>
  <si>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</si>
  <si>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</si>
  <si>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</si>
  <si>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</si>
  <si>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</si>
  <si>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</si>
  <si>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</si>
  <si>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</si>
  <si>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</si>
  <si>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</si>
  <si>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</si>
  <si>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</si>
  <si>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</si>
  <si>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</si>
  <si>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</si>
  <si>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</si>
  <si>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</si>
  <si>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</si>
  <si>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</si>
  <si>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</si>
  <si>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</si>
  <si>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</si>
  <si>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</si>
  <si>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</si>
  <si>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</si>
  <si>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</si>
  <si>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</si>
  <si>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</si>
  <si>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</si>
  <si>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</si>
  <si>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</si>
  <si>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</si>
  <si>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</si>
  <si>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</si>
  <si>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</si>
  <si>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</si>
  <si>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</si>
  <si>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</si>
  <si>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</si>
  <si>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</si>
  <si>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</si>
  <si>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</si>
  <si>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</si>
  <si>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</si>
  <si>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</si>
  <si>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</si>
  <si>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</si>
  <si>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</si>
  <si>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</si>
  <si>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</si>
  <si>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</si>
  <si>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</si>
  <si>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</si>
  <si>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</si>
  <si>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</si>
  <si>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</si>
  <si>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</si>
  <si>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</si>
  <si>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</si>
  <si>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</si>
  <si>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</si>
  <si>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</si>
  <si>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</si>
  <si>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</si>
  <si>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</si>
  <si>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</si>
  <si>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</si>
  <si>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</si>
  <si>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</si>
  <si>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</si>
  <si>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</si>
  <si>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</si>
  <si>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</si>
  <si>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</si>
  <si>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</si>
  <si>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</si>
  <si>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</si>
  <si>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</si>
  <si>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</si>
  <si>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</si>
  <si>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</si>
  <si>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</si>
  <si>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</si>
  <si>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</si>
  <si>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</si>
  <si>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</si>
  <si>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</si>
  <si>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</si>
  <si>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</si>
  <si>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</si>
  <si>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</si>
  <si>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</si>
  <si>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</si>
  <si>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</si>
  <si>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</si>
  <si>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</si>
  <si>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</si>
  <si>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</si>
  <si>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</si>
  <si>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</si>
  <si>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</si>
  <si>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</si>
  <si>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</si>
  <si>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</si>
  <si>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</si>
  <si>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</si>
  <si>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</si>
  <si>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</si>
  <si>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</si>
  <si>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</si>
  <si>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</si>
  <si>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</si>
  <si>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</si>
  <si>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</si>
  <si>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</si>
  <si>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</si>
  <si>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</si>
  <si>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</si>
  <si>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</si>
  <si>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</si>
  <si>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</si>
  <si>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</si>
  <si>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</si>
  <si>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</si>
  <si>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</si>
  <si>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</si>
  <si>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</si>
  <si>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</si>
  <si>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</si>
  <si>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</si>
  <si>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</si>
  <si>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</si>
  <si>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</si>
  <si>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</si>
  <si>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</si>
  <si>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</si>
  <si>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</si>
  <si>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</si>
  <si>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</si>
  <si>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</si>
  <si>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</si>
  <si>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</si>
  <si>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</si>
  <si>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</si>
  <si>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</si>
  <si>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</si>
  <si>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</si>
  <si>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</si>
  <si>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</si>
  <si>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</si>
  <si>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</si>
  <si>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</si>
  <si>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</si>
  <si>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</si>
  <si>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</si>
  <si>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</si>
  <si>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</si>
  <si>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</si>
  <si>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</si>
  <si>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</si>
  <si>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</si>
  <si>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</si>
  <si>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</si>
  <si>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</si>
  <si>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</si>
  <si>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</si>
  <si>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</si>
  <si>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</si>
  <si>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</si>
  <si>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</si>
  <si>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</si>
  <si>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</si>
  <si>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</si>
  <si>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</si>
  <si>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</si>
  <si>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</si>
  <si>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</si>
  <si>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</si>
  <si>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</si>
  <si>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</si>
  <si>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</si>
  <si>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</si>
  <si>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</si>
  <si>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</si>
  <si>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</si>
  <si>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</si>
  <si>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</si>
  <si>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</si>
  <si>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</si>
  <si>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</si>
  <si>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</si>
  <si>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</si>
  <si>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</si>
  <si>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</si>
  <si>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</si>
  <si>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</si>
  <si>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</si>
  <si>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</si>
  <si>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</si>
  <si>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</si>
  <si>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</si>
  <si>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</si>
  <si>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</si>
  <si>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</si>
  <si>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</si>
  <si>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</si>
  <si>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</si>
  <si>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</si>
  <si>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</si>
  <si>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</si>
  <si>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</si>
  <si>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</si>
  <si>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</si>
  <si>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</si>
  <si>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</si>
  <si>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</si>
  <si>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</si>
  <si>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</si>
  <si>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</si>
  <si>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</si>
  <si>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</si>
  <si>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</si>
  <si>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</si>
  <si>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</si>
  <si>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</si>
  <si>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</si>
  <si>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</si>
  <si>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</si>
  <si>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</si>
  <si>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</si>
  <si>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</si>
  <si>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</si>
  <si>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</si>
  <si>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</si>
  <si>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</si>
  <si>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</si>
  <si>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</si>
  <si>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</si>
  <si>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</si>
  <si>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</si>
  <si>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</si>
  <si>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</si>
  <si>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</si>
  <si>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</si>
  <si>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</si>
  <si>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</si>
  <si>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</si>
  <si>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</si>
  <si>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</si>
  <si>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</si>
  <si>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</si>
  <si>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</si>
  <si>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</si>
  <si>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</si>
  <si>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</si>
  <si>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</si>
  <si>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</si>
  <si>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</si>
  <si>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</si>
  <si>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</si>
  <si>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</si>
  <si>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</si>
  <si>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</si>
  <si>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</si>
  <si>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</si>
  <si>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</si>
  <si>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</si>
  <si>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</si>
  <si>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</si>
  <si>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</si>
  <si>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</si>
  <si>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</si>
  <si>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</si>
  <si>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</si>
  <si>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</si>
  <si>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</si>
  <si>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</si>
  <si>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</si>
  <si>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</si>
  <si>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</si>
  <si>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</si>
  <si>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</si>
  <si>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</si>
  <si>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</si>
  <si>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</si>
  <si>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</si>
  <si>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</si>
  <si>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</si>
  <si>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</si>
  <si>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</si>
  <si>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</si>
  <si>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</si>
  <si>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</si>
  <si>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</si>
  <si>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</si>
  <si>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</si>
  <si>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</si>
  <si>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</si>
  <si>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</si>
  <si>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</si>
  <si>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</si>
  <si>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</si>
  <si>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</si>
  <si>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</si>
  <si>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</si>
  <si>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</si>
  <si>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</si>
  <si>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</si>
  <si>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</si>
  <si>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</si>
  <si>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</si>
  <si>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</si>
  <si>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</si>
  <si>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</si>
  <si>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</si>
  <si>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</si>
  <si>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</si>
  <si>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</si>
  <si>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</si>
  <si>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</si>
  <si>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</si>
  <si>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</si>
  <si>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</si>
  <si>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</si>
  <si>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</si>
  <si>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</si>
  <si>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</si>
  <si>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</si>
  <si>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</si>
  <si>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</si>
  <si>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</si>
  <si>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</si>
  <si>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</si>
  <si>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</si>
  <si>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</si>
  <si>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</si>
  <si>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</si>
  <si>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</si>
  <si>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</si>
  <si>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</si>
  <si>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</si>
  <si>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</si>
  <si>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</si>
  <si>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</si>
  <si>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</si>
  <si>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</si>
  <si>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</si>
  <si>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</si>
  <si>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</si>
  <si>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</si>
  <si>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</si>
  <si>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</si>
  <si>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</si>
  <si>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</si>
  <si>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</si>
  <si>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</si>
  <si>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</si>
  <si>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</si>
  <si>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</si>
  <si>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</si>
  <si>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</si>
  <si>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</si>
  <si>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</si>
  <si>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</si>
  <si>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</si>
  <si>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</si>
  <si>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</si>
  <si>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</si>
  <si>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</si>
  <si>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</si>
  <si>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</si>
  <si>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</si>
  <si>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</si>
  <si>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</si>
  <si>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</si>
  <si>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</si>
  <si>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</si>
  <si>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</si>
  <si>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</si>
  <si>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</si>
  <si>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</si>
  <si>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</si>
  <si>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</si>
  <si>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</si>
  <si>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</si>
  <si>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</si>
  <si>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</si>
  <si>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</si>
  <si>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</si>
  <si>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</si>
  <si>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</si>
  <si>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</si>
  <si>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</si>
  <si>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</si>
  <si>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</si>
  <si>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</si>
  <si>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</si>
  <si>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</si>
  <si>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</si>
  <si>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</si>
  <si>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</si>
  <si>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</si>
  <si>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</si>
  <si>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</si>
  <si>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</si>
  <si>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</si>
  <si>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</si>
  <si>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</si>
  <si>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</si>
  <si>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</si>
  <si>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</si>
  <si>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</si>
  <si>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</si>
  <si>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</si>
  <si>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</si>
  <si>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</si>
  <si>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</si>
  <si>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</si>
  <si>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</si>
  <si>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</si>
  <si>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</si>
  <si>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</si>
  <si>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</si>
  <si>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</si>
  <si>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</si>
  <si>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</si>
  <si>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</si>
  <si>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</si>
  <si>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</si>
  <si>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</si>
  <si>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</si>
  <si>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</si>
  <si>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</si>
  <si>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</si>
  <si>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</si>
  <si>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</si>
  <si>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</si>
  <si>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</si>
  <si>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</si>
  <si>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</si>
  <si>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</si>
  <si>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</si>
  <si>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</si>
  <si>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</si>
  <si>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</si>
  <si>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</si>
  <si>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</si>
  <si>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</si>
  <si>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</si>
  <si>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</si>
  <si>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</si>
  <si>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</si>
  <si>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</si>
  <si>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</si>
  <si>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</si>
  <si>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</si>
  <si>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</si>
  <si>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</si>
  <si>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</si>
  <si>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</si>
  <si>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</si>
  <si>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</si>
  <si>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</si>
  <si>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</si>
  <si>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</si>
  <si>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</si>
  <si>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</si>
  <si>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</si>
  <si>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</si>
  <si>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</si>
  <si>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</si>
  <si>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</si>
  <si>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</si>
  <si>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</si>
  <si>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</si>
  <si>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</si>
  <si>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</si>
  <si>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</si>
  <si>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</si>
  <si>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</si>
  <si>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</si>
  <si>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</si>
  <si>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</si>
  <si>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</si>
  <si>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</si>
  <si>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</si>
  <si>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</si>
  <si>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</si>
  <si>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</si>
  <si>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</si>
  <si>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</si>
  <si>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</si>
  <si>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</si>
  <si>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</si>
  <si>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</si>
  <si>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</si>
  <si>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</si>
  <si>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</si>
  <si>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</si>
  <si>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</si>
  <si>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</si>
  <si>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</si>
  <si>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</si>
  <si>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</si>
  <si>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</si>
  <si>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</si>
  <si>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</si>
  <si>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</si>
  <si>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</si>
  <si>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</si>
  <si>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</si>
  <si>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</si>
  <si>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</si>
  <si>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</si>
  <si>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</si>
  <si>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</si>
  <si>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</si>
  <si>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</si>
  <si>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</si>
  <si>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</si>
  <si>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</si>
  <si>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</si>
  <si>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</si>
  <si>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</si>
  <si>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</si>
  <si>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</si>
  <si>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</si>
  <si>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</si>
  <si>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</si>
  <si>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</si>
  <si>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</si>
  <si>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</si>
  <si>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</si>
  <si>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</si>
  <si>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</si>
  <si>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</si>
  <si>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</si>
  <si>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</si>
  <si>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</si>
  <si>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</si>
  <si>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</si>
  <si>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</si>
  <si>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</si>
  <si>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</si>
  <si>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</si>
  <si>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</si>
  <si>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</si>
  <si>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</si>
  <si>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</si>
  <si>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</si>
  <si>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</si>
  <si>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</si>
  <si>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</si>
  <si>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</si>
  <si>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</si>
  <si>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</si>
  <si>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</si>
  <si>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</si>
  <si>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</si>
  <si>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</si>
  <si>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</si>
  <si>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</si>
  <si>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</si>
  <si>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</si>
  <si>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</si>
  <si>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</si>
  <si>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</si>
  <si>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</si>
  <si>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</si>
  <si>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</si>
  <si>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</si>
  <si>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</si>
  <si>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</si>
  <si>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</si>
  <si>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</si>
  <si>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</si>
  <si>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</si>
  <si>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</si>
  <si>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</si>
  <si>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</si>
  <si>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</si>
  <si>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</si>
  <si>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</si>
  <si>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</si>
  <si>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</si>
  <si>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</si>
  <si>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</si>
  <si>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</si>
  <si>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</si>
  <si>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</si>
  <si>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</si>
  <si>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</si>
  <si>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</si>
  <si>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</si>
  <si>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</si>
  <si>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</si>
  <si>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</si>
  <si>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</si>
  <si>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</si>
  <si>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</si>
  <si>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</si>
  <si>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</si>
  <si>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</si>
  <si>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</si>
  <si>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</si>
  <si>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</si>
  <si>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</si>
  <si>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</si>
  <si>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</si>
  <si>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</si>
  <si>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</si>
  <si>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</si>
  <si>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</si>
  <si>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</si>
  <si>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</si>
  <si>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</si>
  <si>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</si>
  <si>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</si>
  <si>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</si>
  <si>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</si>
  <si>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</si>
  <si>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</si>
  <si>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</si>
  <si>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</si>
  <si>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</si>
  <si>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</si>
  <si>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</si>
  <si>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</si>
  <si>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</si>
  <si>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</si>
  <si>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</si>
  <si>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</si>
  <si>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</si>
  <si>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</si>
  <si>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</si>
  <si>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</si>
  <si>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</si>
  <si>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</si>
  <si>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</si>
  <si>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</si>
  <si>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</si>
  <si>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</si>
  <si>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</si>
  <si>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</si>
  <si>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</si>
  <si>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</si>
  <si>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</si>
  <si>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</si>
  <si>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</si>
  <si>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</si>
  <si>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</si>
  <si>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</si>
  <si>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</si>
  <si>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</si>
  <si>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</si>
  <si>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</si>
  <si>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</si>
  <si>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</si>
  <si>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</si>
  <si>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</si>
  <si>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</si>
  <si>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</si>
  <si>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</si>
  <si>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</si>
  <si>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</si>
  <si>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</si>
  <si>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</si>
  <si>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</si>
  <si>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</si>
  <si>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</si>
  <si>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</si>
  <si>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</si>
  <si>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</si>
  <si>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</si>
  <si>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</si>
  <si>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</si>
  <si>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</si>
  <si>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</si>
  <si>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</si>
  <si>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</si>
  <si>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</si>
  <si>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</si>
  <si>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</si>
  <si>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</si>
  <si>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</si>
  <si>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</si>
  <si>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</si>
  <si>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</si>
  <si>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</si>
  <si>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</si>
  <si>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</si>
  <si>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</si>
  <si>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</si>
  <si>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</si>
  <si>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</si>
  <si>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</si>
  <si>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</si>
  <si>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</si>
  <si>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</si>
  <si>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</si>
  <si>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</si>
  <si>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</si>
  <si>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</si>
  <si>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</si>
  <si>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</si>
  <si>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</si>
  <si>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</si>
  <si>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</si>
  <si>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</si>
  <si>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</si>
  <si>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</si>
  <si>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</si>
  <si>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</si>
  <si>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</si>
  <si>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</si>
  <si>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</si>
  <si>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</si>
  <si>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</si>
  <si>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</si>
  <si>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</si>
  <si>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</si>
  <si>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</si>
  <si>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</si>
  <si>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</si>
  <si>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</si>
  <si>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</si>
  <si>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</si>
  <si>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</si>
  <si>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</si>
  <si>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</si>
  <si>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</si>
  <si>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</si>
  <si>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</si>
  <si>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</si>
  <si>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</si>
  <si>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</si>
  <si>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</si>
  <si>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</si>
  <si>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</si>
  <si>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</si>
  <si>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</si>
  <si>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</si>
  <si>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</si>
  <si>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</si>
  <si>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</si>
  <si>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</si>
  <si>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</si>
  <si>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</si>
  <si>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</si>
  <si>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</si>
  <si>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</si>
  <si>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</si>
  <si>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</si>
  <si>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</si>
  <si>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</si>
  <si>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</si>
  <si>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</si>
  <si>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</si>
  <si>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</si>
  <si>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</si>
  <si>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</si>
  <si>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</si>
  <si>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</si>
  <si>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</si>
  <si>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</si>
  <si>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</si>
  <si>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</si>
  <si>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</si>
  <si>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</si>
  <si>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</si>
  <si>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</si>
  <si>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</si>
  <si>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</si>
  <si>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</si>
  <si>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</si>
  <si>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</si>
  <si>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</si>
  <si>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</si>
  <si>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</si>
  <si>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</si>
  <si>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</si>
  <si>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</si>
  <si>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</si>
  <si>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</si>
  <si>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</si>
  <si>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</si>
  <si>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</si>
  <si>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</si>
  <si>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</si>
  <si>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</si>
  <si>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</si>
  <si>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</si>
  <si>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</si>
  <si>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</si>
  <si>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</si>
  <si>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</si>
  <si>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</si>
  <si>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</si>
  <si>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</si>
  <si>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</si>
  <si>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2,5-二甲氧基苯乙胺</t>
  </si>
  <si>
    <t>三氯甲烷</t>
  </si>
  <si>
    <t>地索吗啡</t>
  </si>
  <si>
    <t>硫代芬太尼</t>
  </si>
  <si>
    <t>右吗拉胺</t>
  </si>
  <si>
    <t>1－苯基－2－丙酮</t>
  </si>
  <si>
    <t>乙醚</t>
  </si>
  <si>
    <t>异黄樟素</t>
  </si>
  <si>
    <t>黄樟油</t>
  </si>
  <si>
    <t>γ-羟基丁酸</t>
  </si>
  <si>
    <t>二亚甲基双氧苯丙胺</t>
  </si>
  <si>
    <t>副甲氧基安非他明</t>
  </si>
  <si>
    <t>2,5-二甲氧基-4-溴苯乙胺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</si>
  <si>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</si>
  <si>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</si>
  <si>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</si>
  <si>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</si>
  <si>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</si>
  <si>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</si>
  <si>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</si>
  <si>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</si>
  <si>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</si>
  <si>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</si>
  <si>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</si>
  <si>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</si>
  <si>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</si>
  <si>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</si>
  <si>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</si>
  <si>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</si>
  <si>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</si>
  <si>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</si>
  <si>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</si>
  <si>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</si>
  <si>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</si>
  <si>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</si>
  <si>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</si>
  <si>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</si>
  <si>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</si>
  <si>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</si>
  <si>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</si>
  <si>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</si>
  <si>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</si>
  <si>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</si>
  <si>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</si>
  <si>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</si>
  <si>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</si>
  <si>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</si>
  <si>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</si>
  <si>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</si>
  <si>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</si>
  <si>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</si>
  <si>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</si>
  <si>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</si>
  <si>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</si>
  <si>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</si>
  <si>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</si>
  <si>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</si>
  <si>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</si>
  <si>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</si>
  <si>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</si>
  <si>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</si>
  <si>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</si>
  <si>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</si>
  <si>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</si>
  <si>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</si>
  <si>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</si>
  <si>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</si>
  <si>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</si>
  <si>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</si>
  <si>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</si>
  <si>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</si>
  <si>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</si>
  <si>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</si>
  <si>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</si>
  <si>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</si>
  <si>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</si>
  <si>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</si>
  <si>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</si>
  <si>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</si>
  <si>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</si>
  <si>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</si>
  <si>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</si>
  <si>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</si>
  <si>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</si>
  <si>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</si>
  <si>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</si>
  <si>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</si>
  <si>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</si>
  <si>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</si>
  <si>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</si>
  <si>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</si>
  <si>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</si>
  <si>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</si>
  <si>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</si>
  <si>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</si>
  <si>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</si>
  <si>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</si>
  <si>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</si>
  <si>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</si>
  <si>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</si>
  <si>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</si>
  <si>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</si>
  <si>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</si>
  <si>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</si>
  <si>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</si>
  <si>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</si>
  <si>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</si>
  <si>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y 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</si>
  <si>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</si>
  <si>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</si>
  <si>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</si>
  <si>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</si>
  <si>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</si>
  <si>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</si>
  <si>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</si>
  <si>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</si>
  <si>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</si>
  <si>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</si>
  <si>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</si>
  <si>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</si>
  <si>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</si>
  <si>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</si>
  <si>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</si>
  <si>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</si>
  <si>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</si>
  <si>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</si>
  <si>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</si>
  <si>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</si>
  <si>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</si>
  <si>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</si>
  <si>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</si>
  <si>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</si>
  <si>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</si>
  <si>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</si>
  <si>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</si>
  <si>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</si>
  <si>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</si>
  <si>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</si>
  <si>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</si>
  <si>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</si>
  <si>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</si>
  <si>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</si>
  <si>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</si>
  <si>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</si>
  <si>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</si>
  <si>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</si>
  <si>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</si>
  <si>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</si>
  <si>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</si>
  <si>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</si>
  <si>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</si>
  <si>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</si>
  <si>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</si>
  <si>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</si>
  <si>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</si>
  <si>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</si>
  <si>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</si>
  <si>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</si>
  <si>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</si>
  <si>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</si>
  <si>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</si>
  <si>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</si>
  <si>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</si>
  <si>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</si>
  <si>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</si>
  <si>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</si>
  <si>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</si>
  <si>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</si>
  <si>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</si>
  <si>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</si>
  <si>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</si>
  <si>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</si>
  <si>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</si>
  <si>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</si>
  <si>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</si>
  <si>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</si>
  <si>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</si>
  <si>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</si>
  <si>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</si>
  <si>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</si>
  <si>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</si>
  <si>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</si>
  <si>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</si>
  <si>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</si>
  <si>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</si>
  <si>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</si>
  <si>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</si>
  <si>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</si>
  <si>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</si>
  <si>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</si>
  <si>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</si>
  <si>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</si>
  <si>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</si>
  <si>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</si>
  <si>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</si>
  <si>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</si>
  <si>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</si>
  <si>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</si>
  <si>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</si>
  <si>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</si>
  <si>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</si>
  <si>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</si>
  <si>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</si>
  <si>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</si>
  <si>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</si>
  <si>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</si>
  <si>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</si>
  <si>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</si>
  <si>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</si>
  <si>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</si>
  <si>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</si>
  <si>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</si>
  <si>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</si>
  <si>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</si>
  <si>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</si>
  <si>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</si>
  <si>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</si>
  <si>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</si>
  <si>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</si>
  <si>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</si>
  <si>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</si>
  <si>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</si>
  <si>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</si>
  <si>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</si>
  <si>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</si>
  <si>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</si>
  <si>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</si>
  <si>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</si>
  <si>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</si>
  <si>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</si>
  <si>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</si>
  <si>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</si>
  <si>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</si>
  <si>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</si>
  <si>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</si>
  <si>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</si>
  <si>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</si>
  <si>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</si>
  <si>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</si>
  <si>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</si>
  <si>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</si>
  <si>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</si>
  <si>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</si>
  <si>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</si>
  <si>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</si>
  <si>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</si>
  <si>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</si>
  <si>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</si>
  <si>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</si>
  <si>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</si>
  <si>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</si>
  <si>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</si>
  <si>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</si>
  <si>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</si>
  <si>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</si>
  <si>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</si>
  <si>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</si>
  <si>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</si>
  <si>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</si>
  <si>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</si>
  <si>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</si>
  <si>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</si>
  <si>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</si>
  <si>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</si>
  <si>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</si>
  <si>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</si>
  <si>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</si>
  <si>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</si>
  <si>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</si>
  <si>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</si>
  <si>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</si>
  <si>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</si>
  <si>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</si>
  <si>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</si>
  <si>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</si>
  <si>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</si>
  <si>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</si>
  <si>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</si>
  <si>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</si>
  <si>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</si>
  <si>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</si>
  <si>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</si>
  <si>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</si>
  <si>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</si>
  <si>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</si>
  <si>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</si>
  <si>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</si>
  <si>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</si>
  <si>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</si>
  <si>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</si>
  <si>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</si>
  <si>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</si>
  <si>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</si>
  <si>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</si>
  <si>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</si>
  <si>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</si>
  <si>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</si>
  <si>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</si>
  <si>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</si>
  <si>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</si>
  <si>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</si>
  <si>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</si>
  <si>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</si>
  <si>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</si>
  <si>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</si>
  <si>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</si>
  <si>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</si>
  <si>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</si>
  <si>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</si>
  <si>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</si>
  <si>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</si>
  <si>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</si>
  <si>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</si>
  <si>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</si>
  <si>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</si>
  <si>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</si>
  <si>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</si>
  <si>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</si>
  <si>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</si>
  <si>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</si>
  <si>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</si>
  <si>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</si>
  <si>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</si>
  <si>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</si>
  <si>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</si>
  <si>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</si>
  <si>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</si>
  <si>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</si>
  <si>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</si>
  <si>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</si>
  <si>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</si>
  <si>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</si>
  <si>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</si>
  <si>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</si>
  <si>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</si>
  <si>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</si>
  <si>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</si>
  <si>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</si>
  <si>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</si>
  <si>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</si>
  <si>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</si>
  <si>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</si>
  <si>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</si>
  <si>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</si>
  <si>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</si>
  <si>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</si>
  <si>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</si>
  <si>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</si>
  <si>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</si>
  <si>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</si>
  <si>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</si>
  <si>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</si>
  <si>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</si>
  <si>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</si>
  <si>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</si>
  <si>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</si>
  <si>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</si>
  <si>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</si>
  <si>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</si>
  <si>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</si>
  <si>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</si>
  <si>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</si>
  <si>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</si>
  <si>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</si>
  <si>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</si>
  <si>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</si>
  <si>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</si>
  <si>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</si>
  <si>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</si>
  <si>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</si>
  <si>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</si>
  <si>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</si>
  <si>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</si>
  <si>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</si>
  <si>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</si>
  <si>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</si>
  <si>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</si>
  <si>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</si>
  <si>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</si>
  <si>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</si>
  <si>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</si>
  <si>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</si>
  <si>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</si>
  <si>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</si>
  <si>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</si>
  <si>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</si>
  <si>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</si>
  <si>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</si>
  <si>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</si>
  <si>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</si>
  <si>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</si>
  <si>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</si>
  <si>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</si>
  <si>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</si>
  <si>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</si>
  <si>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</si>
  <si>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</si>
  <si>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</si>
  <si>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</si>
  <si>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</si>
  <si>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</si>
  <si>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</si>
  <si>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</si>
  <si>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</si>
  <si>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</si>
  <si>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</si>
  <si>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</si>
  <si>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</si>
  <si>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</si>
  <si>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</si>
  <si>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</si>
  <si>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</si>
  <si>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</si>
  <si>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</si>
  <si>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</si>
  <si>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</si>
  <si>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</si>
  <si>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</si>
  <si>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</si>
  <si>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</si>
  <si>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</si>
  <si>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</si>
  <si>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</si>
  <si>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</si>
  <si>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</si>
  <si>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</si>
  <si>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</si>
  <si>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</si>
  <si>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</si>
  <si>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</si>
  <si>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</si>
  <si>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</si>
  <si>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</si>
  <si>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</si>
  <si>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</si>
  <si>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</si>
  <si>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</si>
  <si>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</si>
  <si>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</si>
  <si>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</si>
  <si>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</si>
  <si>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</si>
  <si>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</si>
  <si>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</si>
  <si>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</si>
  <si>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</si>
  <si>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</si>
  <si>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</si>
  <si>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</si>
  <si>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</si>
  <si>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</si>
  <si>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</si>
  <si>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</si>
  <si>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</si>
  <si>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</si>
  <si>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</si>
  <si>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</si>
  <si>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</si>
  <si>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</si>
  <si>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</si>
  <si>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</si>
  <si>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</si>
  <si>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</si>
  <si>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</si>
  <si>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</si>
  <si>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</si>
  <si>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</si>
  <si>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</si>
  <si>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</si>
  <si>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</si>
  <si>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</si>
  <si>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</si>
  <si>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</si>
  <si>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</si>
  <si>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</si>
  <si>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</si>
  <si>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</si>
  <si>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</si>
  <si>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</si>
  <si>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</si>
  <si>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</si>
  <si>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</si>
  <si>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</si>
  <si>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</si>
  <si>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</si>
  <si>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</si>
  <si>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</si>
  <si>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</si>
  <si>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</si>
  <si>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</si>
  <si>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</si>
  <si>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</si>
  <si>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</si>
  <si>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</si>
  <si>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</si>
  <si>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</si>
  <si>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</si>
  <si>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</si>
  <si>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</si>
  <si>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</si>
  <si>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</si>
  <si>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</si>
  <si>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</si>
  <si>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</si>
  <si>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</si>
  <si>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</si>
  <si>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</si>
  <si>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</si>
  <si>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</si>
  <si>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</si>
  <si>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</si>
  <si>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</si>
  <si>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</si>
  <si>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</si>
  <si>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</si>
  <si>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</si>
  <si>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</si>
  <si>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</si>
  <si>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</si>
  <si>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</si>
  <si>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</si>
  <si>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</si>
  <si>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</si>
  <si>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</si>
  <si>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</si>
  <si>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</si>
  <si>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</si>
  <si>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</si>
  <si>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</si>
  <si>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</si>
  <si>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</si>
  <si>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</si>
  <si>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</si>
  <si>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</si>
  <si>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</si>
  <si>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</si>
  <si>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</si>
  <si>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</si>
  <si>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</si>
  <si>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</si>
  <si>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</si>
  <si>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</si>
  <si>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</si>
  <si>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</si>
  <si>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</si>
  <si>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</si>
  <si>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</si>
  <si>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</si>
  <si>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</si>
  <si>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</si>
  <si>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</si>
  <si>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</si>
  <si>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</si>
  <si>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</si>
  <si>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</si>
  <si>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</si>
  <si>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</si>
  <si>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</si>
  <si>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</si>
  <si>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</si>
  <si>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</si>
  <si>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</si>
  <si>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</si>
  <si>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</si>
  <si>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</si>
  <si>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</si>
  <si>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</si>
  <si>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</si>
  <si>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</si>
  <si>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</si>
  <si>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</si>
  <si>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</si>
  <si>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</si>
  <si>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</si>
  <si>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</si>
  <si>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</si>
  <si>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</si>
  <si>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</si>
  <si>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</si>
  <si>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</si>
  <si>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</si>
  <si>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</si>
  <si>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</si>
  <si>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</si>
  <si>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</si>
  <si>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</si>
  <si>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</si>
  <si>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</si>
  <si>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</si>
  <si>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</si>
  <si>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</si>
  <si>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</si>
  <si>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</si>
  <si>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</si>
  <si>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</si>
  <si>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</si>
  <si>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</si>
  <si>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</si>
  <si>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</si>
  <si>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</si>
  <si>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</si>
  <si>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</si>
  <si>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</si>
  <si>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</si>
  <si>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</si>
  <si>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</si>
  <si>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</si>
  <si>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</si>
  <si>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</si>
  <si>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</si>
  <si>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</si>
  <si>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</si>
  <si>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</si>
  <si>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</si>
  <si>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</si>
  <si>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</si>
  <si>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</si>
  <si>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</si>
  <si>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</si>
  <si>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</si>
  <si>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</si>
  <si>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</si>
  <si>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</si>
  <si>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</si>
  <si>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</si>
  <si>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</si>
  <si>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</si>
  <si>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</si>
  <si>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</si>
  <si>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</si>
  <si>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</si>
  <si>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</si>
  <si>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</si>
  <si>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</si>
  <si>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</si>
  <si>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</si>
  <si>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</si>
  <si>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</si>
  <si>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</si>
  <si>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</si>
  <si>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</si>
  <si>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</si>
  <si>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</si>
  <si>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</si>
  <si>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</si>
  <si>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</si>
  <si>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</si>
  <si>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</si>
  <si>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</si>
  <si>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</si>
  <si>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</si>
  <si>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</si>
  <si>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</si>
  <si>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</si>
  <si>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</si>
  <si>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</si>
  <si>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</si>
  <si>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</si>
  <si>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</si>
  <si>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</si>
  <si>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</si>
  <si>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</si>
  <si>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</si>
  <si>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</si>
  <si>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</si>
  <si>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</si>
  <si>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</si>
  <si>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</si>
  <si>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</si>
  <si>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</si>
  <si>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</si>
  <si>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</si>
  <si>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</si>
  <si>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</si>
  <si>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</si>
  <si>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</si>
  <si>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</si>
  <si>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</si>
  <si>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</si>
  <si>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</si>
  <si>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</si>
  <si>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</si>
  <si>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</si>
  <si>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</si>
  <si>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</si>
  <si>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</si>
  <si>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</si>
  <si>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</si>
  <si>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</si>
  <si>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</si>
  <si>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</si>
  <si>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</si>
  <si>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</si>
  <si>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</si>
  <si>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</si>
  <si>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</si>
  <si>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</si>
  <si>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</si>
  <si>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</si>
  <si>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</si>
  <si>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</si>
  <si>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</si>
  <si>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</si>
  <si>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</si>
  <si>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</si>
  <si>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</si>
  <si>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</si>
  <si>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</si>
  <si>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</si>
  <si>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</si>
  <si>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</si>
  <si>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</si>
  <si>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</si>
  <si>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</si>
  <si>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</si>
  <si>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</si>
  <si>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</si>
  <si>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</si>
  <si>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</si>
  <si>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</si>
  <si>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</si>
  <si>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</si>
  <si>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</si>
  <si>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</si>
  <si>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</si>
  <si>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</si>
  <si>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</si>
  <si>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</si>
  <si>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</si>
  <si>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</si>
  <si>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</si>
  <si>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</si>
  <si>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</si>
  <si>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</si>
  <si>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</si>
  <si>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</si>
  <si>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</si>
  <si>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</si>
  <si>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</si>
  <si>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</si>
  <si>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</si>
  <si>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</si>
  <si>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</si>
  <si>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</si>
  <si>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</si>
  <si>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</si>
  <si>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</si>
  <si>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</si>
  <si>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</si>
  <si>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</si>
  <si>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</si>
  <si>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</si>
  <si>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</si>
  <si>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</si>
  <si>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</si>
  <si>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</si>
  <si>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</si>
  <si>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</si>
  <si>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</si>
  <si>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</si>
  <si>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</si>
  <si>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</si>
  <si>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</si>
  <si>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</si>
  <si>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</si>
  <si>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</si>
  <si>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</si>
  <si>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</si>
  <si>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</si>
  <si>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</si>
  <si>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</si>
  <si>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</si>
  <si>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</si>
  <si>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</si>
  <si>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</si>
  <si>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</si>
  <si>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</si>
  <si>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</si>
  <si>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</si>
  <si>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</si>
  <si>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</si>
  <si>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</si>
  <si>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</si>
  <si>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</si>
  <si>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</si>
  <si>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</si>
  <si>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</si>
  <si>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</si>
  <si>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</si>
  <si>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</si>
  <si>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</si>
  <si>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</si>
  <si>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</si>
  <si>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</si>
  <si>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</si>
  <si>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</si>
  <si>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</si>
  <si>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</si>
  <si>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</si>
  <si>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</si>
  <si>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</si>
  <si>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</si>
  <si>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</si>
  <si>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</si>
  <si>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</si>
  <si>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</si>
  <si>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</si>
  <si>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</si>
  <si>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</si>
  <si>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</si>
  <si>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</si>
  <si>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</si>
  <si>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</si>
  <si>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</si>
  <si>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</si>
  <si>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</si>
  <si>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</si>
  <si>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</si>
  <si>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</si>
  <si>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</si>
  <si>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</si>
  <si>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</si>
  <si>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</si>
  <si>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</si>
  <si>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</si>
  <si>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</si>
  <si>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</si>
  <si>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</si>
  <si>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</si>
  <si>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</si>
  <si>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</si>
  <si>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</si>
  <si>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</si>
  <si>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</si>
  <si>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</si>
  <si>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</si>
  <si>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</si>
  <si>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</si>
  <si>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</si>
  <si>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</si>
  <si>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</si>
  <si>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</si>
  <si>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</si>
  <si>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</si>
  <si>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</si>
  <si>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</si>
  <si>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</si>
  <si>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</si>
  <si>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</si>
  <si>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</si>
  <si>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</si>
  <si>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</si>
  <si>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</si>
  <si>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</si>
  <si>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</si>
  <si>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</si>
  <si>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</si>
  <si>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</si>
  <si>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</si>
  <si>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</si>
  <si>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</si>
  <si>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</si>
  <si>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</si>
  <si>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</si>
  <si>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</si>
  <si>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</si>
  <si>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</si>
  <si>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</si>
  <si>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</si>
  <si>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</si>
  <si>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</si>
  <si>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</si>
  <si>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</si>
  <si>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</si>
  <si>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</si>
  <si>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</si>
  <si>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</si>
  <si>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</si>
  <si>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</si>
  <si>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</si>
  <si>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</si>
  <si>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</si>
  <si>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</si>
  <si>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</si>
  <si>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</si>
  <si>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</si>
  <si>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</si>
  <si>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</si>
  <si>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</si>
  <si>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</si>
  <si>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</si>
  <si>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</si>
  <si>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</si>
  <si>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</si>
  <si>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</si>
  <si>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</si>
  <si>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</si>
  <si>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</si>
  <si>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</si>
  <si>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</si>
  <si>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</si>
  <si>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</si>
  <si>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</si>
  <si>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</si>
  <si>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</si>
  <si>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</si>
  <si>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</si>
  <si>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</si>
  <si>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</si>
  <si>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</si>
  <si>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</si>
  <si>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</si>
  <si>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</si>
  <si>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</si>
  <si>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</si>
  <si>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</si>
  <si>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</si>
  <si>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</si>
  <si>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</si>
  <si>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</si>
  <si>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</si>
  <si>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</si>
  <si>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</si>
  <si>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</si>
  <si>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</si>
  <si>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</si>
  <si>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</si>
  <si>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</si>
  <si>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</si>
  <si>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</si>
  <si>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</si>
  <si>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</si>
  <si>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</si>
  <si>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</si>
  <si>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</si>
  <si>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</si>
  <si>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</si>
  <si>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</si>
  <si>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</si>
  <si>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</si>
  <si>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</si>
  <si>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</si>
  <si>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</si>
  <si>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</si>
  <si>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</si>
  <si>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</si>
  <si>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</si>
  <si>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</si>
  <si>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</si>
  <si>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</si>
  <si>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</si>
  <si>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</si>
  <si>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</si>
  <si>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</si>
  <si>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</si>
  <si>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</si>
  <si>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</si>
  <si>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</si>
  <si>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</si>
  <si>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</si>
  <si>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</si>
  <si>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</si>
  <si>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</si>
  <si>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</si>
  <si>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</si>
  <si>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</si>
  <si>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</si>
  <si>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</si>
  <si>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</si>
  <si>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</si>
  <si>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</si>
  <si>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</si>
  <si>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</si>
  <si>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</si>
  <si>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</si>
  <si>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</si>
  <si>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</si>
  <si>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</si>
  <si>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</si>
  <si>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</si>
  <si>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</si>
  <si>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</si>
  <si>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</si>
  <si>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</si>
  <si>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</si>
  <si>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</si>
  <si>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</si>
  <si>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</si>
  <si>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</si>
  <si>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</si>
  <si>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</si>
  <si>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</si>
  <si>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</si>
  <si>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</si>
  <si>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</si>
  <si>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</si>
  <si>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</si>
  <si>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</si>
  <si>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</si>
  <si>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</si>
  <si>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</si>
  <si>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</si>
  <si>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</si>
  <si>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</si>
  <si>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</si>
  <si>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</si>
  <si>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</si>
  <si>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N,N-二甲基氨基乙腈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</si>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</sst>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_ "/>
    <numFmt numFmtId="177" formatCode="0.000000_ "/>
  </numFmts>
  <fonts count="18">
    <font>
      <sz val="11"/>
      <color rgb="FF000000"/>
      <name val="宋体"/>
      <charset val="134"/>
    </font>
    <font>
      <sz val="11"/>
      <color rgb="FF000000"/>
      <name val="微软雅黑"/>
      <family val="2"/>
      <charset val="134"/>
    </font>
    <font>
      <sz val="10"/>
      <color rgb="FF000000"/>
      <name val="微软雅黑"/>
      <family val="2"/>
      <charset val="134"/>
    </font>
    <font>
      <sz val="10.5"/>
      <color rgb="FF000000"/>
      <name val="微软雅黑"/>
      <family val="2"/>
      <charset val="134"/>
    </font>
    <font>
      <sz val="11"/>
      <color theme="1"/>
      <name val="微软雅黑"/>
      <family val="2"/>
      <charset val="134"/>
    </font>
    <font>
      <sz val="11"/>
      <color rgb="FF333333"/>
      <name val="宋体"/>
      <family val="3"/>
      <charset val="134"/>
      <scheme val="minor"/>
    </font>
    <font>
      <sz val="11"/>
      <color rgb="FF333333"/>
      <name val="宋体"/>
      <family val="3"/>
      <charset val="134"/>
    </font>
    <font>
      <sz val="11"/>
      <name val="宋体"/>
      <family val="3"/>
      <charset val="134"/>
    </font>
    <font>
      <sz val="10.5"/>
      <name val="宋体"/>
      <family val="3"/>
      <charset val="134"/>
    </font>
    <font>
      <sz val="11"/>
      <color rgb="FF0000FF"/>
      <name val="宋体"/>
      <family val="3"/>
      <charset val="134"/>
    </font>
    <font>
      <sz val="11"/>
      <name val="微软雅黑"/>
      <family val="2"/>
      <charset val="134"/>
    </font>
    <font>
      <sz val="10.5"/>
      <color rgb="FF666666"/>
      <name val="宋体"/>
      <family val="3"/>
      <charset val="134"/>
    </font>
    <font>
      <sz val="11"/>
      <color rgb="FF000000"/>
      <name val="宋体"/>
      <family val="3"/>
      <charset val="134"/>
    </font>
    <font>
      <sz val="10.5"/>
      <name val="Arial"/>
      <family val="2"/>
    </font>
    <font>
      <b/>
      <sz val="9"/>
      <name val="宋体"/>
      <family val="3"/>
      <charset val="134"/>
    </font>
    <font>
      <b/>
      <sz val="9"/>
      <name val="Tahoma"/>
      <family val="2"/>
    </font>
    <font>
      <sz val="9"/>
      <name val="宋体"/>
      <family val="3"/>
      <charset val="134"/>
    </font>
    <font>
      <sz val="11"/>
      <color indexed="8"/>
      <name val="宋体"/>
      <family val="2"/>
      <scheme val="minor"/>
    </font>
  </fonts>
  <fills count="4">
    <fill>
      <patternFill patternType="none"/>
    </fill>
    <fill>
      <patternFill patternType="gray125"/>
    </fill>
    <fill>
      <patternFill patternType="solid">
        <fgColor rgb="FFFFFF00"/>
        <bgColor rgb="FFFFFF00"/>
      </patternFill>
    </fill>
    <fill>
      <patternFill patternType="solid">
        <fgColor rgb="FFFFFFFF"/>
        <bgColor rgb="FFFFFFCC"/>
      </patternFill>
    </fill>
  </fills>
  <borders count="3">
    <border>
      <left/>
      <right/>
      <top/>
      <bottom/>
      <diagonal/>
    </border>
    <border>
      <left style="thin">
        <color auto="1"/>
      </left>
      <right style="thin">
        <color auto="1"/>
      </right>
      <top style="thin">
        <color auto="1"/>
      </top>
      <bottom style="thin">
        <color auto="1"/>
      </bottom>
      <diagonal/>
    </border>
    <border>
      <left style="thin">
        <color rgb="FF4F6228"/>
      </left>
      <right style="thin">
        <color rgb="FF4F6228"/>
      </right>
      <top style="thin">
        <color rgb="FF4F6228"/>
      </top>
      <bottom style="thin">
        <color rgb="FF4F6228"/>
      </bottom>
      <diagonal/>
    </border>
  </borders>
  <cellStyleXfs count="3">
    <xf numFmtId="0" fontId="0" fillId="0" borderId="0">
      <alignment vertical="center"/>
    </xf>
    <xf numFmtId="0" fontId="12" fillId="0" borderId="0">
      <alignment vertical="center"/>
    </xf>
    <xf numFmtId="0" fontId="17" fillId="0" borderId="0">
      <alignment vertical="center"/>
    </xf>
  </cellStyleXfs>
  <cellXfs count="73">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0" xfId="0" applyFont="1">
      <alignment vertical="center"/>
    </xf>
    <xf numFmtId="0" fontId="0" fillId="0" borderId="1" xfId="0" applyFont="1" applyBorder="1" applyAlignment="1">
      <alignment vertical="center"/>
    </xf>
    <xf numFmtId="49" fontId="0" fillId="0" borderId="0" xfId="0" applyNumberFormat="1">
      <alignment vertical="center"/>
    </xf>
    <xf numFmtId="49" fontId="1" fillId="0" borderId="0" xfId="0" applyNumberFormat="1" applyFont="1">
      <alignment vertical="center"/>
    </xf>
    <xf numFmtId="0" fontId="2" fillId="0" borderId="0" xfId="0" applyFont="1" applyAlignment="1"/>
    <xf numFmtId="0" fontId="2" fillId="0" borderId="0" xfId="0" applyFont="1">
      <alignment vertical="center"/>
    </xf>
    <xf numFmtId="9" fontId="0" fillId="0" borderId="0" xfId="0" applyNumberFormat="1">
      <alignment vertical="center"/>
    </xf>
    <xf numFmtId="0" fontId="2" fillId="0" borderId="0" xfId="0" applyFont="1" applyFill="1" applyAlignment="1"/>
    <xf numFmtId="0" fontId="2" fillId="0" borderId="0" xfId="0" applyFont="1" applyFill="1" applyAlignment="1">
      <alignment vertical="center"/>
    </xf>
    <xf numFmtId="0" fontId="0" fillId="0" borderId="0" xfId="0" applyFont="1" applyFill="1" applyAlignment="1">
      <alignment vertical="center"/>
    </xf>
    <xf numFmtId="0" fontId="3" fillId="0" borderId="0" xfId="0" applyFont="1" applyFill="1" applyAlignment="1">
      <alignment horizontal="justify" vertical="center"/>
    </xf>
    <xf numFmtId="0" fontId="2" fillId="0" borderId="0" xfId="0" applyFont="1" applyAlignment="1">
      <alignment vertical="center" wrapText="1"/>
    </xf>
    <xf numFmtId="0" fontId="1" fillId="0" borderId="0" xfId="0" applyFont="1" applyBorder="1">
      <alignment vertical="center"/>
    </xf>
    <xf numFmtId="0" fontId="4" fillId="0" borderId="0" xfId="0" applyFont="1" applyBorder="1">
      <alignment vertical="center"/>
    </xf>
    <xf numFmtId="0" fontId="0" fillId="0" borderId="0" xfId="0" applyFont="1" applyAlignment="1">
      <alignment vertical="center"/>
    </xf>
    <xf numFmtId="0" fontId="5" fillId="0" borderId="0" xfId="0" applyFont="1" applyAlignment="1">
      <alignment vertical="center"/>
    </xf>
    <xf numFmtId="0" fontId="4" fillId="0" borderId="0" xfId="0" applyFont="1">
      <alignment vertical="center"/>
    </xf>
    <xf numFmtId="49" fontId="1" fillId="0" borderId="0" xfId="0" applyNumberFormat="1" applyFont="1" applyBorder="1">
      <alignment vertical="center"/>
    </xf>
    <xf numFmtId="0" fontId="4" fillId="0" borderId="0" xfId="0" applyFont="1" applyBorder="1" applyAlignment="1">
      <alignment vertical="center" wrapText="1"/>
    </xf>
    <xf numFmtId="0" fontId="6" fillId="0" borderId="0" xfId="0" applyFont="1" applyAlignment="1">
      <alignment vertical="center"/>
    </xf>
    <xf numFmtId="3" fontId="0" fillId="0" borderId="0" xfId="0" applyNumberFormat="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6" fillId="0" borderId="0" xfId="0" applyFont="1" applyBorder="1" applyAlignment="1">
      <alignment vertical="center" wrapText="1"/>
    </xf>
    <xf numFmtId="0" fontId="6" fillId="0" borderId="0" xfId="0" applyFont="1" applyBorder="1" applyAlignment="1">
      <alignment vertical="center"/>
    </xf>
    <xf numFmtId="0" fontId="1" fillId="0" borderId="0" xfId="0" applyFont="1" applyBorder="1" applyAlignment="1">
      <alignment vertical="center" wrapText="1"/>
    </xf>
    <xf numFmtId="0" fontId="0" fillId="2" borderId="0" xfId="0" applyFont="1" applyFill="1" applyBorder="1" applyAlignment="1">
      <alignment vertical="center" wrapText="1"/>
    </xf>
    <xf numFmtId="0" fontId="1" fillId="2" borderId="0" xfId="0" applyFont="1" applyFill="1" applyBorder="1" applyAlignment="1">
      <alignment vertical="center" wrapText="1"/>
    </xf>
    <xf numFmtId="58" fontId="1" fillId="0" borderId="0" xfId="0" applyNumberFormat="1" applyFont="1" applyBorder="1" applyAlignment="1">
      <alignment horizontal="left" vertical="center" wrapText="1"/>
    </xf>
    <xf numFmtId="0" fontId="1" fillId="0" borderId="0" xfId="0" applyFont="1" applyBorder="1" applyAlignment="1">
      <alignment horizontal="left" vertical="center" wrapText="1"/>
    </xf>
    <xf numFmtId="0" fontId="0" fillId="0" borderId="0" xfId="0" applyBorder="1">
      <alignment vertical="center"/>
    </xf>
    <xf numFmtId="0" fontId="1" fillId="2" borderId="0" xfId="0" applyFont="1" applyFill="1" applyBorder="1" applyAlignment="1">
      <alignment horizontal="left" vertical="center" wrapText="1"/>
    </xf>
    <xf numFmtId="0" fontId="1"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1" fillId="0" borderId="0" xfId="0" applyFont="1" applyFill="1" applyBorder="1" applyAlignment="1">
      <alignment vertical="center"/>
    </xf>
    <xf numFmtId="0" fontId="7" fillId="0" borderId="0" xfId="0" applyFont="1" applyBorder="1" applyAlignment="1">
      <alignment vertical="center" wrapText="1"/>
    </xf>
    <xf numFmtId="176" fontId="7" fillId="0" borderId="0" xfId="0" applyNumberFormat="1" applyFont="1" applyBorder="1" applyAlignment="1">
      <alignment vertical="center" wrapText="1"/>
    </xf>
    <xf numFmtId="0" fontId="8" fillId="0" borderId="0" xfId="0" applyFont="1" applyBorder="1">
      <alignment vertical="center"/>
    </xf>
    <xf numFmtId="0" fontId="1" fillId="0" borderId="0" xfId="0" applyNumberFormat="1" applyFont="1" applyBorder="1">
      <alignment vertical="center"/>
    </xf>
    <xf numFmtId="0" fontId="7" fillId="0" borderId="0" xfId="0" applyFont="1" applyAlignment="1">
      <alignment vertical="center" wrapText="1"/>
    </xf>
    <xf numFmtId="0" fontId="0" fillId="0" borderId="1" xfId="0" applyBorder="1" applyAlignment="1">
      <alignment vertical="center" wrapText="1"/>
    </xf>
    <xf numFmtId="176" fontId="0" fillId="0" borderId="0" xfId="0" applyNumberFormat="1" applyBorder="1">
      <alignment vertical="center"/>
    </xf>
    <xf numFmtId="176" fontId="0" fillId="0" borderId="0" xfId="0" applyNumberFormat="1" applyBorder="1" applyAlignment="1">
      <alignment vertical="center" wrapText="1"/>
    </xf>
    <xf numFmtId="0" fontId="9" fillId="0" borderId="0" xfId="0" applyFont="1" applyBorder="1" applyAlignment="1">
      <alignment vertical="center" wrapText="1"/>
    </xf>
    <xf numFmtId="0" fontId="7" fillId="0" borderId="0" xfId="0" applyFont="1" applyBorder="1" applyAlignment="1">
      <alignment horizontal="justify" vertical="center"/>
    </xf>
    <xf numFmtId="0" fontId="7" fillId="0" borderId="0" xfId="0" applyFont="1" applyBorder="1" applyAlignment="1">
      <alignment horizontal="left" vertical="center" wrapText="1"/>
    </xf>
    <xf numFmtId="177" fontId="0" fillId="0" borderId="0" xfId="0" applyNumberFormat="1" applyBorder="1">
      <alignment vertical="center"/>
    </xf>
    <xf numFmtId="0" fontId="0" fillId="0" borderId="1" xfId="0" applyFont="1" applyBorder="1" applyAlignment="1">
      <alignment vertical="center" wrapText="1"/>
    </xf>
    <xf numFmtId="0" fontId="0" fillId="0" borderId="1" xfId="1" applyFont="1" applyBorder="1">
      <alignment vertical="center"/>
    </xf>
    <xf numFmtId="0" fontId="0" fillId="0" borderId="2" xfId="0" applyFont="1" applyBorder="1" applyAlignment="1">
      <alignment vertical="center"/>
    </xf>
    <xf numFmtId="0" fontId="0" fillId="0" borderId="2" xfId="0" applyFont="1" applyBorder="1" applyAlignment="1">
      <alignment vertical="center" wrapText="1"/>
    </xf>
    <xf numFmtId="0" fontId="1" fillId="0" borderId="0" xfId="0" applyFont="1" applyAlignment="1">
      <alignment vertical="center"/>
    </xf>
    <xf numFmtId="176" fontId="1" fillId="0" borderId="0" xfId="0" applyNumberFormat="1" applyFont="1" applyAlignment="1">
      <alignment horizontal="left" vertical="center"/>
    </xf>
    <xf numFmtId="176" fontId="10" fillId="0" borderId="0" xfId="0" applyNumberFormat="1" applyFont="1" applyAlignment="1">
      <alignment horizontal="left" vertical="center"/>
    </xf>
    <xf numFmtId="0" fontId="11" fillId="0" borderId="0" xfId="0" applyFont="1" applyBorder="1">
      <alignment vertical="center"/>
    </xf>
    <xf numFmtId="49" fontId="1" fillId="0" borderId="0" xfId="0" applyNumberFormat="1" applyFont="1" applyBorder="1" applyAlignment="1">
      <alignment vertical="center" wrapText="1"/>
    </xf>
    <xf numFmtId="0" fontId="0" fillId="2" borderId="0" xfId="0" applyFont="1" applyFill="1" applyBorder="1">
      <alignment vertical="center"/>
    </xf>
    <xf numFmtId="177" fontId="0" fillId="0" borderId="0" xfId="0" applyNumberFormat="1" applyBorder="1" applyAlignment="1">
      <alignment vertical="center" wrapText="1"/>
    </xf>
    <xf numFmtId="177" fontId="0" fillId="3" borderId="0" xfId="0" applyNumberFormat="1" applyFill="1" applyBorder="1">
      <alignment vertical="center"/>
    </xf>
    <xf numFmtId="177" fontId="0" fillId="2" borderId="0" xfId="0" applyNumberFormat="1" applyFill="1" applyBorder="1">
      <alignment vertical="center"/>
    </xf>
    <xf numFmtId="0" fontId="0" fillId="0" borderId="0" xfId="0" applyFont="1" applyBorder="1" applyAlignment="1">
      <alignment horizontal="left" vertical="center" wrapText="1"/>
    </xf>
    <xf numFmtId="0" fontId="0" fillId="0" borderId="0" xfId="0" applyAlignment="1">
      <alignment vertical="center"/>
    </xf>
    <xf numFmtId="0" fontId="0" fillId="0" borderId="0" xfId="0" applyAlignment="1"/>
    <xf numFmtId="0" fontId="12" fillId="0" borderId="0" xfId="0" applyFont="1" applyAlignment="1"/>
    <xf numFmtId="49" fontId="17" fillId="0" borderId="1" xfId="2" applyNumberFormat="1" applyBorder="1" applyAlignment="1"/>
    <xf numFmtId="49" fontId="0" fillId="0" borderId="1" xfId="0" applyNumberFormat="1" applyBorder="1" applyAlignment="1"/>
  </cellXfs>
  <cellStyles count="3">
    <cellStyle name="常规" xfId="0" builtinId="0"/>
    <cellStyle name="常规 2" xfId="2"/>
    <cellStyle name="解释性文本" xfId="1" builtinId="53"/>
  </cellStyles>
  <dxfs count="9">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657225</xdr:colOff>
      <xdr:row>83</xdr:row>
      <xdr:rowOff>57150</xdr:rowOff>
    </xdr:to>
    <xdr:sp macro="" textlink="">
      <xdr:nvSpPr>
        <xdr:cNvPr id="1050" name="shapetype_202"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8" name="文本框 104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6" name="文本框 104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4" name="文本框 104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2" name="文本框 104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40" name="文本框 103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8" name="文本框 103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6" name="文本框 103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4" name="文本框 103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2" name="文本框 103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30" name="文本框 102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8" name="文本框 102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macro="" textlink="">
      <xdr:nvSpPr>
        <xdr:cNvPr id="1026" name="文本框 102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55</xdr:row>
      <xdr:rowOff>57150</xdr:rowOff>
    </xdr:to>
    <xdr:sp macro="" textlink="">
      <xdr:nvSpPr>
        <xdr:cNvPr id="2054" name="shapetype_202"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macro="" textlink="">
      <xdr:nvSpPr>
        <xdr:cNvPr id="2052" name="文本框 2051"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macro="" textlink="">
      <xdr:nvSpPr>
        <xdr:cNvPr id="2050" name="文本框 2049" hidden="1"/>
        <xdr:cNvSpPr txBox="1">
          <a:spLocks noSelect="1"/>
        </xdr:cNvSpPr>
      </xdr:nvSpPr>
      <xdr:spPr>
        <a:xfrm>
          <a:off x="0" y="0"/>
          <a:ext cx="92678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104775</xdr:colOff>
      <xdr:row>53</xdr:row>
      <xdr:rowOff>95250</xdr:rowOff>
    </xdr:to>
    <xdr:sp macro="" textlink="">
      <xdr:nvSpPr>
        <xdr:cNvPr id="3076" name="shapetype_202"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macro="" textlink="">
      <xdr:nvSpPr>
        <xdr:cNvPr id="3074" name="文本框 3073"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you.ctrip.com/sight/hetian557/48246.html" TargetMode="External"/><Relationship Id="rId3" Type="http://schemas.openxmlformats.org/officeDocument/2006/relationships/hyperlink" Target="https://baike.baidu.com/item/&#24052;&#27931;&#20811;/30459" TargetMode="External"/><Relationship Id="rId7" Type="http://schemas.openxmlformats.org/officeDocument/2006/relationships/hyperlink" Target="http://you.ctrip.com/sight/balikunhasake2494/47890.html" TargetMode="External"/><Relationship Id="rId2" Type="http://schemas.openxmlformats.org/officeDocument/2006/relationships/hyperlink" Target="http://you.ctrip.com/sight/zhangjiakou497/1415275.html" TargetMode="External"/><Relationship Id="rId1" Type="http://schemas.openxmlformats.org/officeDocument/2006/relationships/hyperlink" Target="http://you.ctrip.com/sight/wuan1566/249941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9" Type="http://schemas.openxmlformats.org/officeDocument/2006/relationships/hyperlink" Target="http://you.ctrip.com/sight/changdu559/145207.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53"/>
  <sheetViews>
    <sheetView workbookViewId="0">
      <pane xSplit="4" ySplit="3" topLeftCell="E4" activePane="bottomRight" state="frozen"/>
      <selection pane="topRight"/>
      <selection pane="bottomLeft"/>
      <selection pane="bottomRight" activeCell="P10" sqref="P10"/>
    </sheetView>
  </sheetViews>
  <sheetFormatPr defaultColWidth="9" defaultRowHeight="16.5"/>
  <cols>
    <col min="1" max="3" width="9" style="3" customWidth="1"/>
    <col min="4" max="4" width="12.125" style="3" customWidth="1"/>
    <col min="5" max="5" width="21" style="3" customWidth="1"/>
    <col min="6" max="6" width="35.75" style="3" customWidth="1"/>
    <col min="7" max="7" width="29.5" style="3" customWidth="1"/>
    <col min="8" max="8" width="13.625" style="3" customWidth="1"/>
    <col min="9" max="9" width="10.5" style="3" customWidth="1"/>
    <col min="10" max="10" width="23" style="3" customWidth="1"/>
    <col min="11" max="11" width="11" style="3" customWidth="1"/>
    <col min="12" max="12" width="10" style="3" customWidth="1"/>
    <col min="13" max="1025" width="9" style="3" customWidth="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pans="1:14">
      <c r="A2" s="3" t="s">
        <v>0</v>
      </c>
      <c r="B2" s="3" t="s">
        <v>14</v>
      </c>
      <c r="C2" s="3" t="s">
        <v>15</v>
      </c>
      <c r="D2" s="3" t="s">
        <v>16</v>
      </c>
      <c r="E2" s="3" t="s">
        <v>17</v>
      </c>
      <c r="F2" s="3" t="s">
        <v>18</v>
      </c>
      <c r="G2" s="3" t="s">
        <v>19</v>
      </c>
      <c r="H2" s="3" t="s">
        <v>20</v>
      </c>
      <c r="I2" s="3" t="s">
        <v>21</v>
      </c>
      <c r="J2" s="3" t="s">
        <v>22</v>
      </c>
      <c r="N2" s="3" t="s">
        <v>23</v>
      </c>
    </row>
    <row r="3" spans="1:14">
      <c r="A3" s="3" t="s">
        <v>24</v>
      </c>
      <c r="B3" s="3" t="s">
        <v>25</v>
      </c>
      <c r="C3" s="3" t="s">
        <v>25</v>
      </c>
      <c r="D3" s="3" t="s">
        <v>25</v>
      </c>
      <c r="E3" s="3" t="s">
        <v>26</v>
      </c>
      <c r="F3" s="3" t="s">
        <v>26</v>
      </c>
      <c r="G3" s="3" t="s">
        <v>26</v>
      </c>
      <c r="H3" s="3" t="s">
        <v>24</v>
      </c>
      <c r="I3" s="3" t="s">
        <v>24</v>
      </c>
      <c r="J3" s="3" t="s">
        <v>27</v>
      </c>
      <c r="N3" s="3" t="s">
        <v>24</v>
      </c>
    </row>
    <row r="4" spans="1:14">
      <c r="A4" s="3">
        <v>1</v>
      </c>
      <c r="B4" s="3" t="s">
        <v>28</v>
      </c>
      <c r="C4" s="1" t="s">
        <v>29</v>
      </c>
      <c r="D4" s="1" t="s">
        <v>29</v>
      </c>
      <c r="E4" s="3" t="str">
        <f t="shared" ref="E4:E67" si="0">1000301+A4*1000&amp;","&amp;1000302+A4*1000</f>
        <v>1001301,1001302</v>
      </c>
      <c r="F4" s="3" t="str">
        <f t="shared" ref="F4:F67" si="1">100001+A4*1000&amp;","&amp;100002+A4*1000&amp;","&amp;100003+A4*1000&amp;IF(M4&lt;4,"",","&amp;100004+A4*1000)&amp;IF(M4&lt;5,"",","&amp;100005+A4*1000)&amp;IF(M4&lt;6,"",","&amp;100006+A4*1000)</f>
        <v>101001,101002,101003,101004,101005,101006</v>
      </c>
      <c r="G4" s="3" t="str">
        <f t="shared" ref="G4:G67" si="2">100000+A4*100+1&amp;","&amp;100000+A4*100+2&amp;","&amp;100000+A4*100+3&amp;","&amp;100000+A4*100+4&amp;","&amp;100000+A4*100+5&amp;","&amp;100000+A4*100+6&amp;","&amp;100000+A4*100+7&amp;","&amp;100000+A4*100+8&amp;","&amp;100000+A4*100+9&amp;","&amp;100000+A4*100+10</f>
        <v>100101,100102,100103,100104,100105,100106,100107,100108,100109,100110</v>
      </c>
      <c r="H4" s="3">
        <v>10</v>
      </c>
      <c r="I4" s="3">
        <v>10</v>
      </c>
      <c r="J4" s="3" t="str">
        <f ca="1">INDIRECT("scenicspot!"&amp;ADDRESS(3+10*K4,16))</f>
        <v>116.3428663,39.9920594</v>
      </c>
      <c r="K4" s="3">
        <f t="shared" ref="K4:K67" si="3">A4</f>
        <v>1</v>
      </c>
      <c r="L4" s="3">
        <v>10</v>
      </c>
      <c r="M4" s="3">
        <v>6</v>
      </c>
      <c r="N4" s="3">
        <v>1</v>
      </c>
    </row>
    <row r="5" spans="1:14">
      <c r="A5" s="3">
        <v>2</v>
      </c>
      <c r="B5" s="3" t="s">
        <v>28</v>
      </c>
      <c r="C5" s="1" t="s">
        <v>30</v>
      </c>
      <c r="D5" s="1" t="s">
        <v>30</v>
      </c>
      <c r="E5" s="3" t="str">
        <f t="shared" si="0"/>
        <v>1002301,1002302</v>
      </c>
      <c r="F5" s="3" t="str">
        <f t="shared" si="1"/>
        <v>102001,102002,102003,102004</v>
      </c>
      <c r="G5" s="3" t="str">
        <f t="shared" si="2"/>
        <v>100201,100202,100203,100204,100205,100206,100207,100208,100209,100210</v>
      </c>
      <c r="H5" s="3">
        <v>11</v>
      </c>
      <c r="I5" s="3">
        <v>11</v>
      </c>
      <c r="J5" s="3" t="str">
        <f t="shared" ref="J5:J68" ca="1" si="4">INDIRECT("scenicspot!"&amp;ADDRESS(3+10*K5,16))</f>
        <v>117.2757601,39.2323154</v>
      </c>
      <c r="K5" s="3">
        <f t="shared" si="3"/>
        <v>2</v>
      </c>
      <c r="L5" s="3">
        <v>10</v>
      </c>
      <c r="M5" s="3">
        <v>4</v>
      </c>
      <c r="N5" s="3">
        <v>2</v>
      </c>
    </row>
    <row r="6" spans="1:14">
      <c r="A6" s="3">
        <v>3</v>
      </c>
      <c r="B6" s="3" t="s">
        <v>28</v>
      </c>
      <c r="C6" s="1" t="s">
        <v>31</v>
      </c>
      <c r="D6" s="1" t="s">
        <v>31</v>
      </c>
      <c r="E6" s="3" t="str">
        <f t="shared" si="0"/>
        <v>1003301,1003302</v>
      </c>
      <c r="F6" s="3" t="str">
        <f t="shared" si="1"/>
        <v>103001,103002,103003,103004,103005,103006</v>
      </c>
      <c r="G6" s="3" t="str">
        <f t="shared" si="2"/>
        <v>100301,100302,100303,100304,100305,100306,100307,100308,100309,100310</v>
      </c>
      <c r="H6" s="3">
        <v>12</v>
      </c>
      <c r="I6" s="3">
        <v>12</v>
      </c>
      <c r="J6" s="3" t="str">
        <f t="shared" ca="1" si="4"/>
        <v>121.5102155,31.2247072</v>
      </c>
      <c r="K6" s="3">
        <f t="shared" si="3"/>
        <v>3</v>
      </c>
      <c r="L6" s="3">
        <v>10</v>
      </c>
      <c r="M6" s="3">
        <v>6</v>
      </c>
      <c r="N6" s="3">
        <v>3</v>
      </c>
    </row>
    <row r="7" spans="1:14">
      <c r="A7" s="3">
        <v>4</v>
      </c>
      <c r="B7" s="3" t="s">
        <v>28</v>
      </c>
      <c r="C7" s="1" t="s">
        <v>32</v>
      </c>
      <c r="D7" s="1" t="s">
        <v>32</v>
      </c>
      <c r="E7" s="3" t="str">
        <f t="shared" si="0"/>
        <v>1004301,1004302</v>
      </c>
      <c r="F7" s="3" t="str">
        <f t="shared" si="1"/>
        <v>104001,104002,104003</v>
      </c>
      <c r="G7" s="3" t="str">
        <f t="shared" si="2"/>
        <v>100401,100402,100403,100404,100405,100406,100407,100408,100409,100410</v>
      </c>
      <c r="H7" s="3">
        <v>13</v>
      </c>
      <c r="I7" s="3">
        <v>13</v>
      </c>
      <c r="J7" s="3" t="str">
        <f t="shared" ca="1" si="4"/>
        <v>106.8441521,29.54179</v>
      </c>
      <c r="K7" s="3">
        <f t="shared" si="3"/>
        <v>4</v>
      </c>
      <c r="L7" s="3">
        <v>10</v>
      </c>
      <c r="M7" s="3">
        <v>3</v>
      </c>
      <c r="N7" s="3">
        <v>4</v>
      </c>
    </row>
    <row r="8" spans="1:14">
      <c r="A8" s="3">
        <v>5</v>
      </c>
      <c r="B8" s="3" t="s">
        <v>28</v>
      </c>
      <c r="C8" s="1" t="s">
        <v>33</v>
      </c>
      <c r="D8" s="2" t="s">
        <v>34</v>
      </c>
      <c r="E8" s="3" t="str">
        <f t="shared" si="0"/>
        <v>1005301,1005302</v>
      </c>
      <c r="F8" s="3" t="str">
        <f t="shared" si="1"/>
        <v>105001,105002,105003,105004,105005</v>
      </c>
      <c r="G8" s="3" t="str">
        <f t="shared" si="2"/>
        <v>100501,100502,100503,100504,100505,100506,100507,100508,100509,100510</v>
      </c>
      <c r="H8" s="3">
        <v>14</v>
      </c>
      <c r="I8" s="3">
        <v>14</v>
      </c>
      <c r="J8" s="3" t="str">
        <f t="shared" ca="1" si="4"/>
        <v>114.2157,38.2114</v>
      </c>
      <c r="K8" s="3">
        <f t="shared" si="3"/>
        <v>5</v>
      </c>
      <c r="L8" s="3">
        <v>10</v>
      </c>
      <c r="M8" s="3">
        <v>5</v>
      </c>
      <c r="N8" s="3">
        <v>5</v>
      </c>
    </row>
    <row r="9" spans="1:14">
      <c r="A9" s="3">
        <v>6</v>
      </c>
      <c r="B9" s="3" t="s">
        <v>28</v>
      </c>
      <c r="C9" s="1" t="s">
        <v>33</v>
      </c>
      <c r="D9" s="2" t="s">
        <v>35</v>
      </c>
      <c r="E9" s="3" t="str">
        <f t="shared" si="0"/>
        <v>1006301,1006302</v>
      </c>
      <c r="F9" s="3" t="str">
        <f t="shared" si="1"/>
        <v>106001,106002,106003,106004,106005</v>
      </c>
      <c r="G9" s="3" t="str">
        <f t="shared" si="2"/>
        <v>100601,100602,100603,100604,100605,100606,100607,100608,100609,100610</v>
      </c>
      <c r="H9" s="3">
        <v>15</v>
      </c>
      <c r="I9" s="3">
        <v>15</v>
      </c>
      <c r="J9" s="3" t="str">
        <f t="shared" ca="1" si="4"/>
        <v>118.3267,39.9139</v>
      </c>
      <c r="K9" s="3">
        <f t="shared" si="3"/>
        <v>6</v>
      </c>
      <c r="L9" s="3">
        <v>10</v>
      </c>
      <c r="M9" s="3">
        <v>5</v>
      </c>
      <c r="N9" s="3">
        <v>6</v>
      </c>
    </row>
    <row r="10" spans="1:14">
      <c r="A10" s="3">
        <v>7</v>
      </c>
      <c r="B10" s="3" t="s">
        <v>28</v>
      </c>
      <c r="C10" s="1" t="s">
        <v>33</v>
      </c>
      <c r="D10" s="2" t="s">
        <v>36</v>
      </c>
      <c r="E10" s="3" t="str">
        <f t="shared" si="0"/>
        <v>1007301,1007302</v>
      </c>
      <c r="F10" s="3" t="str">
        <f t="shared" si="1"/>
        <v>107001,107002,107003,107004,107005</v>
      </c>
      <c r="G10" s="3" t="str">
        <f t="shared" si="2"/>
        <v>100701,100702,100703,100704,100705,100706,100707,100708,100709,100710</v>
      </c>
      <c r="H10" s="3">
        <v>16</v>
      </c>
      <c r="I10" s="3">
        <v>16</v>
      </c>
      <c r="J10" s="3" t="str">
        <f t="shared" ca="1" si="4"/>
        <v>119.5423,47.8449</v>
      </c>
      <c r="K10" s="3">
        <f t="shared" si="3"/>
        <v>7</v>
      </c>
      <c r="L10" s="3">
        <v>10</v>
      </c>
      <c r="M10" s="3">
        <v>5</v>
      </c>
      <c r="N10" s="3">
        <v>1</v>
      </c>
    </row>
    <row r="11" spans="1:14">
      <c r="A11" s="3">
        <v>8</v>
      </c>
      <c r="B11" s="3" t="s">
        <v>28</v>
      </c>
      <c r="C11" s="1" t="s">
        <v>33</v>
      </c>
      <c r="D11" s="2" t="s">
        <v>37</v>
      </c>
      <c r="E11" s="3" t="str">
        <f t="shared" si="0"/>
        <v>1008301,1008302</v>
      </c>
      <c r="F11" s="3" t="str">
        <f t="shared" si="1"/>
        <v>108001,108002,108003,108004,108005</v>
      </c>
      <c r="G11" s="3" t="str">
        <f t="shared" si="2"/>
        <v>100801,100802,100803,100804,100805,100806,100807,100808,100809,100810</v>
      </c>
      <c r="H11" s="3">
        <v>17</v>
      </c>
      <c r="I11" s="3">
        <v>17</v>
      </c>
      <c r="J11" s="3" t="str">
        <f t="shared" ca="1" si="4"/>
        <v>114.0293,36.7311</v>
      </c>
      <c r="K11" s="3">
        <f t="shared" si="3"/>
        <v>8</v>
      </c>
      <c r="L11" s="3">
        <v>10</v>
      </c>
      <c r="M11" s="3">
        <v>5</v>
      </c>
      <c r="N11" s="3">
        <v>2</v>
      </c>
    </row>
    <row r="12" spans="1:14">
      <c r="A12" s="3">
        <v>9</v>
      </c>
      <c r="B12" s="3" t="s">
        <v>28</v>
      </c>
      <c r="C12" s="1" t="s">
        <v>33</v>
      </c>
      <c r="D12" s="2" t="s">
        <v>38</v>
      </c>
      <c r="E12" s="3" t="str">
        <f t="shared" si="0"/>
        <v>1009301,1009302</v>
      </c>
      <c r="F12" s="3" t="str">
        <f t="shared" si="1"/>
        <v>109001,109002,109003,109004,109005</v>
      </c>
      <c r="G12" s="3" t="str">
        <f t="shared" si="2"/>
        <v>100901,100902,100903,100904,100905,100906,100907,100908,100909,100910</v>
      </c>
      <c r="H12" s="3">
        <v>18</v>
      </c>
      <c r="I12" s="3">
        <v>18</v>
      </c>
      <c r="J12" s="3" t="str">
        <f t="shared" ca="1" si="4"/>
        <v>114.2046,37.0605</v>
      </c>
      <c r="K12" s="3">
        <f t="shared" si="3"/>
        <v>9</v>
      </c>
      <c r="L12" s="3">
        <v>10</v>
      </c>
      <c r="M12" s="3">
        <v>5</v>
      </c>
      <c r="N12" s="3">
        <v>3</v>
      </c>
    </row>
    <row r="13" spans="1:14">
      <c r="A13" s="3">
        <v>10</v>
      </c>
      <c r="B13" s="3" t="s">
        <v>28</v>
      </c>
      <c r="C13" s="1" t="s">
        <v>33</v>
      </c>
      <c r="D13" s="2" t="s">
        <v>39</v>
      </c>
      <c r="E13" s="3" t="str">
        <f t="shared" si="0"/>
        <v>1010301,1010302</v>
      </c>
      <c r="F13" s="3" t="str">
        <f t="shared" si="1"/>
        <v>110001,110002,110003,110004,110005</v>
      </c>
      <c r="G13" s="3" t="str">
        <f t="shared" si="2"/>
        <v>101001,101002,101003,101004,101005,101006,101007,101008,101009,101010</v>
      </c>
      <c r="H13" s="3">
        <v>19</v>
      </c>
      <c r="I13" s="3">
        <v>19</v>
      </c>
      <c r="J13" s="3" t="str">
        <f t="shared" ca="1" si="4"/>
        <v>115.2979,39.2405</v>
      </c>
      <c r="K13" s="3">
        <f t="shared" si="3"/>
        <v>10</v>
      </c>
      <c r="L13" s="3">
        <v>10</v>
      </c>
      <c r="M13" s="3">
        <v>5</v>
      </c>
      <c r="N13" s="3">
        <v>4</v>
      </c>
    </row>
    <row r="14" spans="1:14">
      <c r="A14" s="3">
        <v>11</v>
      </c>
      <c r="B14" s="3" t="s">
        <v>28</v>
      </c>
      <c r="C14" s="1" t="s">
        <v>33</v>
      </c>
      <c r="D14" s="2" t="s">
        <v>40</v>
      </c>
      <c r="E14" s="3" t="str">
        <f t="shared" si="0"/>
        <v>1011301,1011302</v>
      </c>
      <c r="F14" s="3" t="str">
        <f t="shared" si="1"/>
        <v>111001,111002,111003,111004,111005</v>
      </c>
      <c r="G14" s="3" t="str">
        <f t="shared" si="2"/>
        <v>101101,101102,101103,101104,101105,101106,101107,101108,101109,101110</v>
      </c>
      <c r="H14" s="3">
        <v>20</v>
      </c>
      <c r="I14" s="3">
        <v>20</v>
      </c>
      <c r="J14" s="3" t="str">
        <f t="shared" ca="1" si="4"/>
        <v>115.148271,40.8621315</v>
      </c>
      <c r="K14" s="3">
        <f t="shared" si="3"/>
        <v>11</v>
      </c>
      <c r="L14" s="3">
        <v>10</v>
      </c>
      <c r="M14" s="3">
        <v>5</v>
      </c>
      <c r="N14" s="3">
        <v>5</v>
      </c>
    </row>
    <row r="15" spans="1:14">
      <c r="A15" s="3">
        <v>12</v>
      </c>
      <c r="B15" s="3" t="s">
        <v>28</v>
      </c>
      <c r="C15" s="1" t="s">
        <v>33</v>
      </c>
      <c r="D15" s="2" t="s">
        <v>41</v>
      </c>
      <c r="E15" s="3" t="str">
        <f t="shared" si="0"/>
        <v>1012301,1012302</v>
      </c>
      <c r="F15" s="3" t="str">
        <f t="shared" si="1"/>
        <v>112001,112002,112003,112004,112005</v>
      </c>
      <c r="G15" s="3" t="str">
        <f t="shared" si="2"/>
        <v>101201,101202,101203,101204,101205,101206,101207,101208,101209,101210</v>
      </c>
      <c r="H15" s="3">
        <v>21</v>
      </c>
      <c r="I15" s="3">
        <v>21</v>
      </c>
      <c r="J15" s="3" t="str">
        <f t="shared" ca="1" si="4"/>
        <v>117.7257,41.2167</v>
      </c>
      <c r="K15" s="3">
        <f t="shared" si="3"/>
        <v>12</v>
      </c>
      <c r="L15" s="3">
        <v>10</v>
      </c>
      <c r="M15" s="3">
        <v>5</v>
      </c>
      <c r="N15" s="3">
        <v>6</v>
      </c>
    </row>
    <row r="16" spans="1:14">
      <c r="A16" s="3">
        <v>13</v>
      </c>
      <c r="B16" s="3" t="s">
        <v>28</v>
      </c>
      <c r="C16" s="1" t="s">
        <v>33</v>
      </c>
      <c r="D16" s="2" t="s">
        <v>42</v>
      </c>
      <c r="E16" s="3" t="str">
        <f t="shared" si="0"/>
        <v>1013301,1013302</v>
      </c>
      <c r="F16" s="3" t="str">
        <f t="shared" si="1"/>
        <v>113001,113002,113003,113004,113005</v>
      </c>
      <c r="G16" s="3" t="str">
        <f t="shared" si="2"/>
        <v>101301,101302,101303,101304,101305,101306,101307,101308,101309,101310</v>
      </c>
      <c r="H16" s="3">
        <v>22</v>
      </c>
      <c r="I16" s="3">
        <v>22</v>
      </c>
      <c r="J16" s="3" t="str">
        <f t="shared" ca="1" si="4"/>
        <v>116.7193,38.2182</v>
      </c>
      <c r="K16" s="3">
        <f t="shared" si="3"/>
        <v>13</v>
      </c>
      <c r="L16" s="3">
        <v>10</v>
      </c>
      <c r="M16" s="3">
        <v>5</v>
      </c>
      <c r="N16" s="3">
        <v>1</v>
      </c>
    </row>
    <row r="17" spans="1:14">
      <c r="A17" s="3">
        <v>14</v>
      </c>
      <c r="B17" s="3" t="s">
        <v>28</v>
      </c>
      <c r="C17" s="1" t="s">
        <v>33</v>
      </c>
      <c r="D17" s="2" t="s">
        <v>43</v>
      </c>
      <c r="E17" s="3" t="str">
        <f t="shared" si="0"/>
        <v>1014301,1014302</v>
      </c>
      <c r="F17" s="3" t="str">
        <f t="shared" si="1"/>
        <v>114001,114002,114003,114004,114005</v>
      </c>
      <c r="G17" s="3" t="str">
        <f t="shared" si="2"/>
        <v>101401,101402,101403,101404,101405,101406,101407,101408,101409,101410</v>
      </c>
      <c r="H17" s="3">
        <v>23</v>
      </c>
      <c r="I17" s="3">
        <v>23</v>
      </c>
      <c r="J17" s="3" t="str">
        <f t="shared" ca="1" si="4"/>
        <v>119.9172488,42.3552091</v>
      </c>
      <c r="K17" s="3">
        <f t="shared" si="3"/>
        <v>14</v>
      </c>
      <c r="L17" s="3">
        <v>10</v>
      </c>
      <c r="M17" s="3">
        <v>5</v>
      </c>
      <c r="N17" s="3">
        <v>2</v>
      </c>
    </row>
    <row r="18" spans="1:14">
      <c r="A18" s="3">
        <v>15</v>
      </c>
      <c r="B18" s="3" t="s">
        <v>28</v>
      </c>
      <c r="C18" s="1" t="s">
        <v>33</v>
      </c>
      <c r="D18" s="2" t="s">
        <v>44</v>
      </c>
      <c r="E18" s="3" t="str">
        <f t="shared" si="0"/>
        <v>1015301,1015302</v>
      </c>
      <c r="F18" s="3" t="str">
        <f t="shared" si="1"/>
        <v>115001,115002,115003,115004,115005</v>
      </c>
      <c r="G18" s="3" t="str">
        <f t="shared" si="2"/>
        <v>101501,101502,101503,101504,101505,101506,101507,101508,101509,101510</v>
      </c>
      <c r="H18" s="3">
        <v>24</v>
      </c>
      <c r="I18" s="3">
        <v>24</v>
      </c>
      <c r="J18" s="3" t="str">
        <f t="shared" ca="1" si="4"/>
        <v>116.0112,37.8393</v>
      </c>
      <c r="K18" s="3">
        <f t="shared" si="3"/>
        <v>15</v>
      </c>
      <c r="L18" s="3">
        <v>10</v>
      </c>
      <c r="M18" s="3">
        <v>5</v>
      </c>
      <c r="N18" s="3">
        <v>3</v>
      </c>
    </row>
    <row r="19" spans="1:14">
      <c r="A19" s="3">
        <v>16</v>
      </c>
      <c r="B19" s="3" t="s">
        <v>28</v>
      </c>
      <c r="C19" s="1" t="s">
        <v>45</v>
      </c>
      <c r="D19" s="2" t="s">
        <v>46</v>
      </c>
      <c r="E19" s="3" t="str">
        <f t="shared" si="0"/>
        <v>1016301,1016302</v>
      </c>
      <c r="F19" s="3" t="str">
        <f t="shared" si="1"/>
        <v>116001,116002,116003,116004,116005</v>
      </c>
      <c r="G19" s="3" t="str">
        <f t="shared" si="2"/>
        <v>101601,101602,101603,101604,101605,101606,101607,101608,101609,101610</v>
      </c>
      <c r="H19" s="3">
        <v>25</v>
      </c>
      <c r="I19" s="3">
        <v>25</v>
      </c>
      <c r="J19" s="3" t="str">
        <f t="shared" ca="1" si="4"/>
        <v>112.4806728,37.8493444</v>
      </c>
      <c r="K19" s="3">
        <f t="shared" si="3"/>
        <v>16</v>
      </c>
      <c r="L19" s="3">
        <v>10</v>
      </c>
      <c r="M19" s="3">
        <v>5</v>
      </c>
      <c r="N19" s="3">
        <v>4</v>
      </c>
    </row>
    <row r="20" spans="1:14">
      <c r="A20" s="3">
        <v>17</v>
      </c>
      <c r="B20" s="3" t="s">
        <v>28</v>
      </c>
      <c r="C20" s="1" t="s">
        <v>45</v>
      </c>
      <c r="D20" s="2" t="s">
        <v>47</v>
      </c>
      <c r="E20" s="3" t="str">
        <f t="shared" si="0"/>
        <v>1017301,1017302</v>
      </c>
      <c r="F20" s="3" t="str">
        <f t="shared" si="1"/>
        <v>117001,117002,117003,117004,117005</v>
      </c>
      <c r="G20" s="3" t="str">
        <f t="shared" si="2"/>
        <v>101701,101702,101703,101704,101705,101706,101707,101708,101709,101710</v>
      </c>
      <c r="H20" s="3">
        <v>26</v>
      </c>
      <c r="I20" s="3">
        <v>26</v>
      </c>
      <c r="J20" s="3" t="str">
        <f t="shared" ca="1" si="4"/>
        <v>113.475596,40.0055566</v>
      </c>
      <c r="K20" s="3">
        <f t="shared" si="3"/>
        <v>17</v>
      </c>
      <c r="L20" s="3">
        <v>10</v>
      </c>
      <c r="M20" s="3">
        <v>5</v>
      </c>
      <c r="N20" s="3">
        <v>5</v>
      </c>
    </row>
    <row r="21" spans="1:14">
      <c r="A21" s="3">
        <v>18</v>
      </c>
      <c r="B21" s="3" t="s">
        <v>28</v>
      </c>
      <c r="C21" s="1" t="s">
        <v>45</v>
      </c>
      <c r="D21" s="2" t="s">
        <v>48</v>
      </c>
      <c r="E21" s="3" t="str">
        <f t="shared" si="0"/>
        <v>1018301,1018302</v>
      </c>
      <c r="F21" s="3" t="str">
        <f t="shared" si="1"/>
        <v>118001,118002,118003,118004,118005</v>
      </c>
      <c r="G21" s="3" t="str">
        <f t="shared" si="2"/>
        <v>101801,101802,101803,101804,101805,101806,101807,101808,101809,101810</v>
      </c>
      <c r="H21" s="3">
        <v>27</v>
      </c>
      <c r="I21" s="3">
        <v>27</v>
      </c>
      <c r="J21" s="3" t="str">
        <f t="shared" ca="1" si="4"/>
        <v>114.0023054,37.8389801</v>
      </c>
      <c r="K21" s="3">
        <f t="shared" si="3"/>
        <v>18</v>
      </c>
      <c r="L21" s="3">
        <v>10</v>
      </c>
      <c r="M21" s="3">
        <v>5</v>
      </c>
      <c r="N21" s="3">
        <v>6</v>
      </c>
    </row>
    <row r="22" spans="1:14">
      <c r="A22" s="3">
        <v>19</v>
      </c>
      <c r="B22" s="3" t="s">
        <v>28</v>
      </c>
      <c r="C22" s="1" t="s">
        <v>45</v>
      </c>
      <c r="D22" s="2" t="s">
        <v>49</v>
      </c>
      <c r="E22" s="3" t="str">
        <f t="shared" si="0"/>
        <v>1019301,1019302</v>
      </c>
      <c r="F22" s="3" t="str">
        <f t="shared" si="1"/>
        <v>119001,119002,119003,119004,119005</v>
      </c>
      <c r="G22" s="3" t="str">
        <f t="shared" si="2"/>
        <v>101901,101902,101903,101904,101905,101906,101907,101908,101909,101910</v>
      </c>
      <c r="H22" s="3">
        <v>28</v>
      </c>
      <c r="I22" s="3">
        <v>28</v>
      </c>
      <c r="J22" s="3" t="str">
        <f t="shared" ca="1" si="4"/>
        <v>113.1915856,36.3803335</v>
      </c>
      <c r="K22" s="3">
        <f t="shared" si="3"/>
        <v>19</v>
      </c>
      <c r="L22" s="3">
        <v>10</v>
      </c>
      <c r="M22" s="3">
        <v>5</v>
      </c>
      <c r="N22" s="3">
        <v>1</v>
      </c>
    </row>
    <row r="23" spans="1:14">
      <c r="A23" s="3">
        <v>20</v>
      </c>
      <c r="B23" s="3" t="s">
        <v>28</v>
      </c>
      <c r="C23" s="1" t="s">
        <v>45</v>
      </c>
      <c r="D23" s="2" t="s">
        <v>50</v>
      </c>
      <c r="E23" s="3" t="str">
        <f t="shared" si="0"/>
        <v>1020301,1020302</v>
      </c>
      <c r="F23" s="3" t="str">
        <f t="shared" si="1"/>
        <v>120001,120002,120003,120004,120005</v>
      </c>
      <c r="G23" s="3" t="str">
        <f t="shared" si="2"/>
        <v>102001,102002,102003,102004,102005,102006,102007,102008,102009,102010</v>
      </c>
      <c r="H23" s="3">
        <v>29</v>
      </c>
      <c r="I23" s="3">
        <v>29</v>
      </c>
      <c r="J23" s="3" t="str">
        <f t="shared" ca="1" si="4"/>
        <v>112.7724803,35.5293217</v>
      </c>
      <c r="K23" s="3">
        <f t="shared" si="3"/>
        <v>20</v>
      </c>
      <c r="L23" s="3">
        <v>10</v>
      </c>
      <c r="M23" s="3">
        <v>5</v>
      </c>
      <c r="N23" s="3">
        <v>2</v>
      </c>
    </row>
    <row r="24" spans="1:14">
      <c r="A24" s="3">
        <v>21</v>
      </c>
      <c r="B24" s="3" t="s">
        <v>28</v>
      </c>
      <c r="C24" s="1" t="s">
        <v>45</v>
      </c>
      <c r="D24" s="2" t="s">
        <v>51</v>
      </c>
      <c r="E24" s="3" t="str">
        <f t="shared" si="0"/>
        <v>1021301,1021302</v>
      </c>
      <c r="F24" s="3" t="str">
        <f t="shared" si="1"/>
        <v>121001,121002,121003,121004,121005</v>
      </c>
      <c r="G24" s="3" t="str">
        <f t="shared" si="2"/>
        <v>102101,102102,102103,102104,102105,102106,102107,102108,102109,102110</v>
      </c>
      <c r="H24" s="3">
        <v>30</v>
      </c>
      <c r="I24" s="3">
        <v>30</v>
      </c>
      <c r="J24" s="3" t="str">
        <f t="shared" ca="1" si="4"/>
        <v>112.6588909,39.6025959</v>
      </c>
      <c r="K24" s="3">
        <f t="shared" si="3"/>
        <v>21</v>
      </c>
      <c r="L24" s="3">
        <v>10</v>
      </c>
      <c r="M24" s="3">
        <v>5</v>
      </c>
      <c r="N24" s="3">
        <v>3</v>
      </c>
    </row>
    <row r="25" spans="1:14">
      <c r="A25" s="3">
        <v>22</v>
      </c>
      <c r="B25" s="3" t="s">
        <v>28</v>
      </c>
      <c r="C25" s="1" t="s">
        <v>45</v>
      </c>
      <c r="D25" s="2" t="s">
        <v>52</v>
      </c>
      <c r="E25" s="3" t="str">
        <f t="shared" si="0"/>
        <v>1022301,1022302</v>
      </c>
      <c r="F25" s="3" t="str">
        <f t="shared" si="1"/>
        <v>122001,122002,122003,122004,122005</v>
      </c>
      <c r="G25" s="3" t="str">
        <f t="shared" si="2"/>
        <v>102201,102202,102203,102204,102205,102206,102207,102208,102209,102210</v>
      </c>
      <c r="H25" s="3">
        <v>31</v>
      </c>
      <c r="I25" s="3">
        <v>31</v>
      </c>
      <c r="J25" s="3" t="str">
        <f t="shared" ca="1" si="4"/>
        <v>112.2586087,37.2461482</v>
      </c>
      <c r="K25" s="3">
        <f t="shared" si="3"/>
        <v>22</v>
      </c>
      <c r="L25" s="3">
        <v>10</v>
      </c>
      <c r="M25" s="3">
        <v>5</v>
      </c>
      <c r="N25" s="3">
        <v>4</v>
      </c>
    </row>
    <row r="26" spans="1:14">
      <c r="A26" s="3">
        <v>23</v>
      </c>
      <c r="B26" s="3" t="s">
        <v>28</v>
      </c>
      <c r="C26" s="1" t="s">
        <v>45</v>
      </c>
      <c r="D26" s="2" t="s">
        <v>53</v>
      </c>
      <c r="E26" s="3" t="str">
        <f t="shared" si="0"/>
        <v>1023301,1023302</v>
      </c>
      <c r="F26" s="3" t="str">
        <f t="shared" si="1"/>
        <v>123001,123002,123003,123004,123005</v>
      </c>
      <c r="G26" s="3" t="str">
        <f t="shared" si="2"/>
        <v>102301,102302,102303,102304,102305,102306,102307,102308,102309,102310</v>
      </c>
      <c r="H26" s="3">
        <v>32</v>
      </c>
      <c r="I26" s="3">
        <v>32</v>
      </c>
      <c r="J26" s="3" t="str">
        <f t="shared" ca="1" si="4"/>
        <v>110.6447376,34.8742108</v>
      </c>
      <c r="K26" s="3">
        <f t="shared" si="3"/>
        <v>23</v>
      </c>
      <c r="L26" s="3">
        <v>10</v>
      </c>
      <c r="M26" s="3">
        <v>5</v>
      </c>
      <c r="N26" s="3">
        <v>5</v>
      </c>
    </row>
    <row r="27" spans="1:14">
      <c r="A27" s="3">
        <v>24</v>
      </c>
      <c r="B27" s="3" t="s">
        <v>28</v>
      </c>
      <c r="C27" s="1" t="s">
        <v>45</v>
      </c>
      <c r="D27" s="2" t="s">
        <v>54</v>
      </c>
      <c r="E27" s="3" t="str">
        <f t="shared" si="0"/>
        <v>1024301,1024302</v>
      </c>
      <c r="F27" s="3" t="str">
        <f t="shared" si="1"/>
        <v>124001,124002,124003,124004,124005</v>
      </c>
      <c r="G27" s="3" t="str">
        <f t="shared" si="2"/>
        <v>102401,102402,102403,102404,102405,102406,102407,102408,102409,102410</v>
      </c>
      <c r="H27" s="3">
        <v>33</v>
      </c>
      <c r="I27" s="3">
        <v>33</v>
      </c>
      <c r="J27" s="3" t="str">
        <f t="shared" ca="1" si="4"/>
        <v>113.2447745,39.0028047</v>
      </c>
      <c r="K27" s="3">
        <f t="shared" si="3"/>
        <v>24</v>
      </c>
      <c r="L27" s="3">
        <v>10</v>
      </c>
      <c r="M27" s="3">
        <v>5</v>
      </c>
      <c r="N27" s="3">
        <v>6</v>
      </c>
    </row>
    <row r="28" spans="1:14">
      <c r="A28" s="3">
        <v>25</v>
      </c>
      <c r="B28" s="3" t="s">
        <v>28</v>
      </c>
      <c r="C28" s="1" t="s">
        <v>45</v>
      </c>
      <c r="D28" s="2" t="s">
        <v>55</v>
      </c>
      <c r="E28" s="3" t="str">
        <f t="shared" si="0"/>
        <v>1025301,1025302</v>
      </c>
      <c r="F28" s="3" t="str">
        <f t="shared" si="1"/>
        <v>125001,125002,125003,125004,125005</v>
      </c>
      <c r="G28" s="3" t="str">
        <f t="shared" si="2"/>
        <v>102501,102502,102503,102504,102505,102506,102507,102508,102509,102510</v>
      </c>
      <c r="H28" s="3">
        <v>34</v>
      </c>
      <c r="I28" s="3">
        <v>34</v>
      </c>
      <c r="J28" s="3" t="str">
        <f t="shared" ca="1" si="4"/>
        <v>111.3753046,36.2367044</v>
      </c>
      <c r="K28" s="3">
        <f t="shared" si="3"/>
        <v>25</v>
      </c>
      <c r="L28" s="3">
        <v>10</v>
      </c>
      <c r="M28" s="3">
        <v>5</v>
      </c>
      <c r="N28" s="3">
        <v>1</v>
      </c>
    </row>
    <row r="29" spans="1:14">
      <c r="A29" s="3">
        <v>26</v>
      </c>
      <c r="B29" s="3" t="s">
        <v>28</v>
      </c>
      <c r="C29" s="1" t="s">
        <v>45</v>
      </c>
      <c r="D29" s="2" t="s">
        <v>56</v>
      </c>
      <c r="E29" s="3" t="str">
        <f t="shared" si="0"/>
        <v>1026301,1026302</v>
      </c>
      <c r="F29" s="3" t="str">
        <f t="shared" si="1"/>
        <v>126001,126002,126003,126004,126005</v>
      </c>
      <c r="G29" s="3" t="str">
        <f t="shared" si="2"/>
        <v>102601,102602,102603,102604,102605,102606,102607,102608,102609,102610</v>
      </c>
      <c r="H29" s="3">
        <v>35</v>
      </c>
      <c r="I29" s="3">
        <v>35</v>
      </c>
      <c r="J29" s="3" t="str">
        <f t="shared" ca="1" si="4"/>
        <v>111.3232664,37.4753392</v>
      </c>
      <c r="K29" s="3">
        <f t="shared" si="3"/>
        <v>26</v>
      </c>
      <c r="L29" s="3">
        <v>10</v>
      </c>
      <c r="M29" s="3">
        <v>5</v>
      </c>
      <c r="N29" s="3">
        <v>2</v>
      </c>
    </row>
    <row r="30" spans="1:14">
      <c r="A30" s="3">
        <v>27</v>
      </c>
      <c r="B30" s="3" t="s">
        <v>28</v>
      </c>
      <c r="C30" s="1" t="s">
        <v>57</v>
      </c>
      <c r="D30" s="2" t="s">
        <v>58</v>
      </c>
      <c r="E30" s="3" t="str">
        <f t="shared" si="0"/>
        <v>1027301,1027302</v>
      </c>
      <c r="F30" s="3" t="str">
        <f t="shared" si="1"/>
        <v>127001,127002,127003,127004,127005</v>
      </c>
      <c r="G30" s="3" t="str">
        <f t="shared" si="2"/>
        <v>102701,102702,102703,102704,102705,102706,102707,102708,102709,102710</v>
      </c>
      <c r="H30" s="3">
        <v>36</v>
      </c>
      <c r="I30" s="3">
        <v>36</v>
      </c>
      <c r="J30" s="3" t="str">
        <f t="shared" ca="1" si="4"/>
        <v>123.5106274,41.8566113</v>
      </c>
      <c r="K30" s="3">
        <f t="shared" si="3"/>
        <v>27</v>
      </c>
      <c r="L30" s="3">
        <v>10</v>
      </c>
      <c r="M30" s="3">
        <v>5</v>
      </c>
      <c r="N30" s="3">
        <v>3</v>
      </c>
    </row>
    <row r="31" spans="1:14">
      <c r="A31" s="3">
        <v>28</v>
      </c>
      <c r="B31" s="3" t="s">
        <v>28</v>
      </c>
      <c r="C31" s="1" t="s">
        <v>57</v>
      </c>
      <c r="D31" s="2" t="s">
        <v>59</v>
      </c>
      <c r="E31" s="3" t="str">
        <f t="shared" si="0"/>
        <v>1028301,1028302</v>
      </c>
      <c r="F31" s="3" t="str">
        <f t="shared" si="1"/>
        <v>128001,128002,128003,128004,128005</v>
      </c>
      <c r="G31" s="3" t="str">
        <f t="shared" si="2"/>
        <v>102801,102802,102803,102804,102805,102806,102807,102808,102809,102810</v>
      </c>
      <c r="H31" s="3">
        <v>37</v>
      </c>
      <c r="I31" s="3">
        <v>37</v>
      </c>
      <c r="J31" s="3" t="str">
        <f t="shared" ca="1" si="4"/>
        <v>121.8547989,39.0553044</v>
      </c>
      <c r="K31" s="3">
        <f t="shared" si="3"/>
        <v>28</v>
      </c>
      <c r="L31" s="3">
        <v>10</v>
      </c>
      <c r="M31" s="3">
        <v>5</v>
      </c>
      <c r="N31" s="3">
        <v>4</v>
      </c>
    </row>
    <row r="32" spans="1:14">
      <c r="A32" s="3">
        <v>29</v>
      </c>
      <c r="B32" s="3" t="s">
        <v>28</v>
      </c>
      <c r="C32" s="1" t="s">
        <v>57</v>
      </c>
      <c r="D32" s="2" t="s">
        <v>60</v>
      </c>
      <c r="E32" s="3" t="str">
        <f t="shared" si="0"/>
        <v>1029301,1029302</v>
      </c>
      <c r="F32" s="3" t="str">
        <f t="shared" si="1"/>
        <v>129001,129002,129003,129004,129005</v>
      </c>
      <c r="G32" s="3" t="str">
        <f t="shared" si="2"/>
        <v>102901,102902,102903,102904,102905,102906,102907,102908,102909,102910</v>
      </c>
      <c r="H32" s="3">
        <v>38</v>
      </c>
      <c r="I32" s="3">
        <v>38</v>
      </c>
      <c r="J32" s="3" t="str">
        <f t="shared" ca="1" si="4"/>
        <v>122.9638479,40.76396</v>
      </c>
      <c r="K32" s="3">
        <f t="shared" si="3"/>
        <v>29</v>
      </c>
      <c r="L32" s="3">
        <v>10</v>
      </c>
      <c r="M32" s="3">
        <v>5</v>
      </c>
      <c r="N32" s="3">
        <v>5</v>
      </c>
    </row>
    <row r="33" spans="1:14">
      <c r="A33" s="3">
        <v>30</v>
      </c>
      <c r="B33" s="3" t="s">
        <v>28</v>
      </c>
      <c r="C33" s="1" t="s">
        <v>57</v>
      </c>
      <c r="D33" s="2" t="s">
        <v>61</v>
      </c>
      <c r="E33" s="3" t="str">
        <f t="shared" si="0"/>
        <v>1030301,1030302</v>
      </c>
      <c r="F33" s="3" t="str">
        <f t="shared" si="1"/>
        <v>130001,130002,130003,130004,130005</v>
      </c>
      <c r="G33" s="3" t="str">
        <f t="shared" si="2"/>
        <v>103001,103002,103003,103004,103005,103006,103007,103008,103009,103010</v>
      </c>
      <c r="H33" s="3">
        <v>39</v>
      </c>
      <c r="I33" s="3">
        <v>39</v>
      </c>
      <c r="J33" s="3" t="str">
        <f t="shared" ca="1" si="4"/>
        <v>124.1814825,41.789867</v>
      </c>
      <c r="K33" s="3">
        <f t="shared" si="3"/>
        <v>30</v>
      </c>
      <c r="L33" s="3">
        <v>10</v>
      </c>
      <c r="M33" s="3">
        <v>5</v>
      </c>
      <c r="N33" s="3">
        <v>6</v>
      </c>
    </row>
    <row r="34" spans="1:14">
      <c r="A34" s="3">
        <v>31</v>
      </c>
      <c r="B34" s="3" t="s">
        <v>28</v>
      </c>
      <c r="C34" s="1" t="s">
        <v>57</v>
      </c>
      <c r="D34" s="2" t="s">
        <v>62</v>
      </c>
      <c r="E34" s="3" t="str">
        <f t="shared" si="0"/>
        <v>1031301,1031302</v>
      </c>
      <c r="F34" s="3" t="str">
        <f t="shared" si="1"/>
        <v>131001,131002,131003,131004,131005</v>
      </c>
      <c r="G34" s="3" t="str">
        <f t="shared" si="2"/>
        <v>103101,103102,103103,103104,103105,103106,103107,103108,103109,103110</v>
      </c>
      <c r="H34" s="3">
        <v>40</v>
      </c>
      <c r="I34" s="3">
        <v>40</v>
      </c>
      <c r="J34" s="3" t="str">
        <f t="shared" ca="1" si="4"/>
        <v>124.3488116,40.3681425</v>
      </c>
      <c r="K34" s="3">
        <f t="shared" si="3"/>
        <v>31</v>
      </c>
      <c r="L34" s="3">
        <v>10</v>
      </c>
      <c r="M34" s="3">
        <v>5</v>
      </c>
      <c r="N34" s="3">
        <v>1</v>
      </c>
    </row>
    <row r="35" spans="1:14">
      <c r="A35" s="3">
        <v>32</v>
      </c>
      <c r="B35" s="3" t="s">
        <v>28</v>
      </c>
      <c r="C35" s="1" t="s">
        <v>57</v>
      </c>
      <c r="D35" s="2" t="s">
        <v>63</v>
      </c>
      <c r="E35" s="3" t="str">
        <f t="shared" si="0"/>
        <v>1032301,1032302</v>
      </c>
      <c r="F35" s="3" t="str">
        <f t="shared" si="1"/>
        <v>132001,132002,132003,132004,132005</v>
      </c>
      <c r="G35" s="3" t="str">
        <f t="shared" si="2"/>
        <v>103201,103202,103203,103204,103205,103206,103207,103208,103209,103210</v>
      </c>
      <c r="H35" s="3">
        <v>41</v>
      </c>
      <c r="I35" s="3">
        <v>41</v>
      </c>
      <c r="J35" s="3" t="str">
        <f t="shared" ca="1" si="4"/>
        <v>124.3488116,40.3681425</v>
      </c>
      <c r="K35" s="3">
        <f t="shared" si="3"/>
        <v>32</v>
      </c>
      <c r="L35" s="3">
        <v>10</v>
      </c>
      <c r="M35" s="3">
        <v>5</v>
      </c>
      <c r="N35" s="3">
        <v>2</v>
      </c>
    </row>
    <row r="36" spans="1:14">
      <c r="A36" s="3">
        <v>33</v>
      </c>
      <c r="B36" s="3" t="s">
        <v>28</v>
      </c>
      <c r="C36" s="1" t="s">
        <v>57</v>
      </c>
      <c r="D36" s="2" t="s">
        <v>64</v>
      </c>
      <c r="E36" s="3" t="str">
        <f t="shared" si="0"/>
        <v>1033301,1033302</v>
      </c>
      <c r="F36" s="3" t="str">
        <f t="shared" si="1"/>
        <v>133001,133002,133003,133004,133005</v>
      </c>
      <c r="G36" s="3" t="str">
        <f t="shared" si="2"/>
        <v>103301,103302,103303,103304,103305,103306,103307,103308,103309,103310</v>
      </c>
      <c r="H36" s="3">
        <v>42</v>
      </c>
      <c r="I36" s="3">
        <v>42</v>
      </c>
      <c r="J36" s="3" t="str">
        <f t="shared" ca="1" si="4"/>
        <v>121.3021768,41.2165044</v>
      </c>
      <c r="K36" s="3">
        <f t="shared" si="3"/>
        <v>33</v>
      </c>
      <c r="L36" s="3">
        <v>10</v>
      </c>
      <c r="M36" s="3">
        <v>5</v>
      </c>
      <c r="N36" s="3">
        <v>3</v>
      </c>
    </row>
    <row r="37" spans="1:14">
      <c r="A37" s="3">
        <v>34</v>
      </c>
      <c r="B37" s="3" t="s">
        <v>28</v>
      </c>
      <c r="C37" s="1" t="s">
        <v>57</v>
      </c>
      <c r="D37" s="2" t="s">
        <v>65</v>
      </c>
      <c r="E37" s="3" t="str">
        <f t="shared" si="0"/>
        <v>1034301,1034302</v>
      </c>
      <c r="F37" s="3" t="str">
        <f t="shared" si="1"/>
        <v>134001,134002,134003,134004,134005</v>
      </c>
      <c r="G37" s="3" t="str">
        <f t="shared" si="2"/>
        <v>103401,103402,103403,103404,103405,103406,103407,103408,103409,103410</v>
      </c>
      <c r="H37" s="3">
        <v>43</v>
      </c>
      <c r="I37" s="3">
        <v>43</v>
      </c>
      <c r="J37" s="3" t="str">
        <f t="shared" ca="1" si="4"/>
        <v>122.1482588,40.3142619</v>
      </c>
      <c r="K37" s="3">
        <f t="shared" si="3"/>
        <v>34</v>
      </c>
      <c r="L37" s="3">
        <v>10</v>
      </c>
      <c r="M37" s="3">
        <v>5</v>
      </c>
      <c r="N37" s="3">
        <v>4</v>
      </c>
    </row>
    <row r="38" spans="1:14">
      <c r="A38" s="3">
        <v>35</v>
      </c>
      <c r="B38" s="3" t="s">
        <v>28</v>
      </c>
      <c r="C38" s="1" t="s">
        <v>57</v>
      </c>
      <c r="D38" s="2" t="s">
        <v>66</v>
      </c>
      <c r="E38" s="3" t="str">
        <f t="shared" si="0"/>
        <v>1035301,1035302</v>
      </c>
      <c r="F38" s="3" t="str">
        <f t="shared" si="1"/>
        <v>135001,135002,135003,135004,135005</v>
      </c>
      <c r="G38" s="3" t="str">
        <f t="shared" si="2"/>
        <v>103501,103502,103503,103504,103505,103506,103507,103508,103509,103510</v>
      </c>
      <c r="H38" s="3">
        <v>44</v>
      </c>
      <c r="I38" s="3">
        <v>44</v>
      </c>
      <c r="J38" s="3" t="str">
        <f t="shared" ca="1" si="4"/>
        <v>121.7816149,42.1492046</v>
      </c>
      <c r="K38" s="3">
        <f t="shared" si="3"/>
        <v>35</v>
      </c>
      <c r="L38" s="3">
        <v>10</v>
      </c>
      <c r="M38" s="3">
        <v>5</v>
      </c>
      <c r="N38" s="3">
        <v>5</v>
      </c>
    </row>
    <row r="39" spans="1:14">
      <c r="A39" s="3">
        <v>36</v>
      </c>
      <c r="B39" s="3" t="s">
        <v>28</v>
      </c>
      <c r="C39" s="1" t="s">
        <v>57</v>
      </c>
      <c r="D39" s="2" t="s">
        <v>67</v>
      </c>
      <c r="E39" s="3" t="str">
        <f t="shared" si="0"/>
        <v>1036301,1036302</v>
      </c>
      <c r="F39" s="3" t="str">
        <f t="shared" si="1"/>
        <v>136001,136002,136003,136004,136005</v>
      </c>
      <c r="G39" s="3" t="str">
        <f t="shared" si="2"/>
        <v>103601,103602,103603,103604,103605,103606,103607,103608,103609,103610</v>
      </c>
      <c r="H39" s="3">
        <v>45</v>
      </c>
      <c r="I39" s="3">
        <v>45</v>
      </c>
      <c r="J39" s="3" t="str">
        <f t="shared" ca="1" si="4"/>
        <v>123.2543773,41.1807727</v>
      </c>
      <c r="K39" s="3">
        <f t="shared" si="3"/>
        <v>36</v>
      </c>
      <c r="L39" s="3">
        <v>10</v>
      </c>
      <c r="M39" s="3">
        <v>5</v>
      </c>
      <c r="N39" s="3">
        <v>6</v>
      </c>
    </row>
    <row r="40" spans="1:14">
      <c r="A40" s="3">
        <v>37</v>
      </c>
      <c r="B40" s="3" t="s">
        <v>28</v>
      </c>
      <c r="C40" s="1" t="s">
        <v>57</v>
      </c>
      <c r="D40" s="2" t="s">
        <v>68</v>
      </c>
      <c r="E40" s="3" t="str">
        <f t="shared" si="0"/>
        <v>1037301,1037302</v>
      </c>
      <c r="F40" s="3" t="str">
        <f t="shared" si="1"/>
        <v>137001,137002,137003,137004,137005</v>
      </c>
      <c r="G40" s="3" t="str">
        <f t="shared" si="2"/>
        <v>103701,103702,103703,103704,103705,103706,103707,103708,103709,103710</v>
      </c>
      <c r="H40" s="3">
        <v>46</v>
      </c>
      <c r="I40" s="3">
        <v>46</v>
      </c>
      <c r="J40" s="3" t="str">
        <f t="shared" ca="1" si="4"/>
        <v>121.9536067,40.9869278</v>
      </c>
      <c r="K40" s="3">
        <f t="shared" si="3"/>
        <v>37</v>
      </c>
      <c r="L40" s="3">
        <v>10</v>
      </c>
      <c r="M40" s="3">
        <v>5</v>
      </c>
      <c r="N40" s="3">
        <v>1</v>
      </c>
    </row>
    <row r="41" spans="1:14">
      <c r="A41" s="3">
        <v>38</v>
      </c>
      <c r="B41" s="3" t="s">
        <v>28</v>
      </c>
      <c r="C41" s="1" t="s">
        <v>57</v>
      </c>
      <c r="D41" s="2" t="s">
        <v>69</v>
      </c>
      <c r="E41" s="3" t="str">
        <f t="shared" si="0"/>
        <v>1038301,1038302</v>
      </c>
      <c r="F41" s="3" t="str">
        <f t="shared" si="1"/>
        <v>138001,138002,138003,138004,138005</v>
      </c>
      <c r="G41" s="3" t="str">
        <f t="shared" si="2"/>
        <v>103801,103802,103803,103804,103805,103806,103807,103808,103809,103810</v>
      </c>
      <c r="H41" s="3">
        <v>47</v>
      </c>
      <c r="I41" s="3">
        <v>47</v>
      </c>
      <c r="J41" s="3" t="str">
        <f t="shared" ca="1" si="4"/>
        <v>124.0121691,42.3880377</v>
      </c>
      <c r="K41" s="3">
        <f t="shared" si="3"/>
        <v>38</v>
      </c>
      <c r="L41" s="3">
        <v>10</v>
      </c>
      <c r="M41" s="3">
        <v>5</v>
      </c>
      <c r="N41" s="3">
        <v>2</v>
      </c>
    </row>
    <row r="42" spans="1:14">
      <c r="A42" s="3">
        <v>39</v>
      </c>
      <c r="B42" s="3" t="s">
        <v>28</v>
      </c>
      <c r="C42" s="1" t="s">
        <v>57</v>
      </c>
      <c r="D42" s="2" t="s">
        <v>70</v>
      </c>
      <c r="E42" s="3" t="str">
        <f t="shared" si="0"/>
        <v>1039301,1039302</v>
      </c>
      <c r="F42" s="3" t="str">
        <f t="shared" si="1"/>
        <v>139001,139002,139003,139004,139005</v>
      </c>
      <c r="G42" s="3" t="str">
        <f t="shared" si="2"/>
        <v>103901,103902,103903,103904,103905,103906,103907,103908,103909,103910</v>
      </c>
      <c r="H42" s="3">
        <v>48</v>
      </c>
      <c r="I42" s="3">
        <v>48</v>
      </c>
      <c r="J42" s="3" t="str">
        <f t="shared" ca="1" si="4"/>
        <v>120.3197464,41.4833015</v>
      </c>
      <c r="K42" s="3">
        <f t="shared" si="3"/>
        <v>39</v>
      </c>
      <c r="L42" s="3">
        <v>10</v>
      </c>
      <c r="M42" s="3">
        <v>5</v>
      </c>
      <c r="N42" s="3">
        <v>3</v>
      </c>
    </row>
    <row r="43" spans="1:14">
      <c r="A43" s="3">
        <v>40</v>
      </c>
      <c r="B43" s="3" t="s">
        <v>28</v>
      </c>
      <c r="C43" s="1" t="s">
        <v>57</v>
      </c>
      <c r="D43" s="2" t="s">
        <v>71</v>
      </c>
      <c r="E43" s="3" t="str">
        <f t="shared" si="0"/>
        <v>1040301,1040302</v>
      </c>
      <c r="F43" s="3" t="str">
        <f t="shared" si="1"/>
        <v>140001,140002,140003,140004,140005</v>
      </c>
      <c r="G43" s="3" t="str">
        <f t="shared" si="2"/>
        <v>104001,104002,104003,104004,104005,104006,104007,104008,104009,104010</v>
      </c>
      <c r="H43" s="3">
        <v>49</v>
      </c>
      <c r="I43" s="3">
        <v>49</v>
      </c>
      <c r="J43" s="3" t="str">
        <f t="shared" ca="1" si="4"/>
        <v>120.4718692,40.5015293</v>
      </c>
      <c r="K43" s="3">
        <f t="shared" si="3"/>
        <v>40</v>
      </c>
      <c r="L43" s="3">
        <v>10</v>
      </c>
      <c r="M43" s="3">
        <v>5</v>
      </c>
      <c r="N43" s="3">
        <v>4</v>
      </c>
    </row>
    <row r="44" spans="1:14">
      <c r="A44" s="3">
        <v>41</v>
      </c>
      <c r="B44" s="3" t="s">
        <v>28</v>
      </c>
      <c r="C44" s="1" t="s">
        <v>72</v>
      </c>
      <c r="D44" s="2" t="s">
        <v>73</v>
      </c>
      <c r="E44" s="3" t="str">
        <f t="shared" si="0"/>
        <v>1041301,1041302</v>
      </c>
      <c r="F44" s="3" t="str">
        <f t="shared" si="1"/>
        <v>141001,141002,141003,141004,141005</v>
      </c>
      <c r="G44" s="3" t="str">
        <f t="shared" si="2"/>
        <v>104101,104102,104103,104104,104105,104106,104107,104108,104109,104110</v>
      </c>
      <c r="H44" s="3">
        <v>50</v>
      </c>
      <c r="I44" s="3">
        <v>50</v>
      </c>
      <c r="J44" s="3" t="str">
        <f t="shared" ca="1" si="4"/>
        <v>125.3609075,43.8619193</v>
      </c>
      <c r="K44" s="3">
        <f t="shared" si="3"/>
        <v>41</v>
      </c>
      <c r="L44" s="3">
        <v>10</v>
      </c>
      <c r="M44" s="3">
        <v>5</v>
      </c>
      <c r="N44" s="3">
        <v>5</v>
      </c>
    </row>
    <row r="45" spans="1:14">
      <c r="A45" s="3">
        <v>42</v>
      </c>
      <c r="B45" s="3" t="s">
        <v>28</v>
      </c>
      <c r="C45" s="1" t="s">
        <v>72</v>
      </c>
      <c r="D45" s="2" t="s">
        <v>72</v>
      </c>
      <c r="E45" s="3" t="str">
        <f t="shared" si="0"/>
        <v>1042301,1042302</v>
      </c>
      <c r="F45" s="3" t="str">
        <f t="shared" si="1"/>
        <v>142001,142002,142003,142004,142005</v>
      </c>
      <c r="G45" s="3" t="str">
        <f t="shared" si="2"/>
        <v>104201,104202,104203,104204,104205,104206,104207,104208,104209,104210</v>
      </c>
      <c r="H45" s="3">
        <v>51</v>
      </c>
      <c r="I45" s="3">
        <v>51</v>
      </c>
      <c r="J45" s="3" t="str">
        <f t="shared" ca="1" si="4"/>
        <v>126.5742082,43.7679057</v>
      </c>
      <c r="K45" s="3">
        <f t="shared" si="3"/>
        <v>42</v>
      </c>
      <c r="L45" s="3">
        <v>10</v>
      </c>
      <c r="M45" s="3">
        <v>5</v>
      </c>
      <c r="N45" s="3">
        <v>6</v>
      </c>
    </row>
    <row r="46" spans="1:14">
      <c r="A46" s="3">
        <v>43</v>
      </c>
      <c r="B46" s="3" t="s">
        <v>28</v>
      </c>
      <c r="C46" s="1" t="s">
        <v>72</v>
      </c>
      <c r="D46" s="2" t="s">
        <v>74</v>
      </c>
      <c r="E46" s="3" t="str">
        <f t="shared" si="0"/>
        <v>1043301,1043302</v>
      </c>
      <c r="F46" s="3" t="str">
        <f t="shared" si="1"/>
        <v>143001,143002,143003,143004,143005</v>
      </c>
      <c r="G46" s="3" t="str">
        <f t="shared" si="2"/>
        <v>104301,104302,104303,104304,104305,104306,104307,104308,104309,104310</v>
      </c>
      <c r="H46" s="3">
        <v>52</v>
      </c>
      <c r="I46" s="3">
        <v>52</v>
      </c>
      <c r="J46" s="3" t="str">
        <f t="shared" ca="1" si="4"/>
        <v>124.6656796,43.2665126</v>
      </c>
      <c r="K46" s="3">
        <f t="shared" si="3"/>
        <v>43</v>
      </c>
      <c r="L46" s="3">
        <v>10</v>
      </c>
      <c r="M46" s="3">
        <v>5</v>
      </c>
      <c r="N46" s="3">
        <v>1</v>
      </c>
    </row>
    <row r="47" spans="1:14">
      <c r="A47" s="3">
        <v>44</v>
      </c>
      <c r="B47" s="3" t="s">
        <v>28</v>
      </c>
      <c r="C47" s="1" t="s">
        <v>72</v>
      </c>
      <c r="D47" s="2" t="s">
        <v>75</v>
      </c>
      <c r="E47" s="3" t="str">
        <f t="shared" si="0"/>
        <v>1044301,1044302</v>
      </c>
      <c r="F47" s="3" t="str">
        <f t="shared" si="1"/>
        <v>144001,144002,144003,144004,144005</v>
      </c>
      <c r="G47" s="3" t="str">
        <f t="shared" si="2"/>
        <v>104401,104402,104403,104404,104405,104406,104407,104408,104409,104410</v>
      </c>
      <c r="H47" s="3">
        <v>53</v>
      </c>
      <c r="I47" s="3">
        <v>53</v>
      </c>
      <c r="J47" s="3" t="str">
        <f t="shared" ca="1" si="4"/>
        <v>125.2646598,42.87314</v>
      </c>
      <c r="K47" s="3">
        <f t="shared" si="3"/>
        <v>44</v>
      </c>
      <c r="L47" s="3">
        <v>10</v>
      </c>
      <c r="M47" s="3">
        <v>5</v>
      </c>
      <c r="N47" s="3">
        <v>2</v>
      </c>
    </row>
    <row r="48" spans="1:14">
      <c r="A48" s="3">
        <v>45</v>
      </c>
      <c r="B48" s="3" t="s">
        <v>28</v>
      </c>
      <c r="C48" s="1" t="s">
        <v>72</v>
      </c>
      <c r="D48" s="2" t="s">
        <v>76</v>
      </c>
      <c r="E48" s="3" t="str">
        <f t="shared" si="0"/>
        <v>1045301,1045302</v>
      </c>
      <c r="F48" s="3" t="str">
        <f t="shared" si="1"/>
        <v>145001,145002,145003,145004,145005</v>
      </c>
      <c r="G48" s="3" t="str">
        <f t="shared" si="2"/>
        <v>104501,104502,104503,104504,104505,104506,104507,104508,104509,104510</v>
      </c>
      <c r="H48" s="3">
        <v>54</v>
      </c>
      <c r="I48" s="3">
        <v>54</v>
      </c>
      <c r="J48" s="3" t="str">
        <f t="shared" ca="1" si="4"/>
        <v>126.161246,41.5517572</v>
      </c>
      <c r="K48" s="3">
        <f t="shared" si="3"/>
        <v>45</v>
      </c>
      <c r="L48" s="3">
        <v>10</v>
      </c>
      <c r="M48" s="3">
        <v>5</v>
      </c>
      <c r="N48" s="3">
        <v>3</v>
      </c>
    </row>
    <row r="49" spans="1:14">
      <c r="A49" s="3">
        <v>46</v>
      </c>
      <c r="B49" s="3" t="s">
        <v>28</v>
      </c>
      <c r="C49" s="1" t="s">
        <v>72</v>
      </c>
      <c r="D49" s="2" t="s">
        <v>77</v>
      </c>
      <c r="E49" s="3" t="str">
        <f t="shared" si="0"/>
        <v>1046301,1046302</v>
      </c>
      <c r="F49" s="3" t="str">
        <f t="shared" si="1"/>
        <v>146001,146002,146003,146004,146005</v>
      </c>
      <c r="G49" s="3" t="str">
        <f t="shared" si="2"/>
        <v>104601,104602,104603,104604,104605,104606,104607,104608,104609,104610</v>
      </c>
      <c r="H49" s="3">
        <v>55</v>
      </c>
      <c r="I49" s="3">
        <v>55</v>
      </c>
      <c r="J49" s="3" t="str">
        <f t="shared" ca="1" si="4"/>
        <v>127.8789868,42.058426</v>
      </c>
      <c r="K49" s="3">
        <f t="shared" si="3"/>
        <v>46</v>
      </c>
      <c r="L49" s="3">
        <v>10</v>
      </c>
      <c r="M49" s="3">
        <v>5</v>
      </c>
      <c r="N49" s="3">
        <v>4</v>
      </c>
    </row>
    <row r="50" spans="1:14">
      <c r="A50" s="3">
        <v>47</v>
      </c>
      <c r="B50" s="3" t="s">
        <v>28</v>
      </c>
      <c r="C50" s="1" t="s">
        <v>72</v>
      </c>
      <c r="D50" s="2" t="s">
        <v>78</v>
      </c>
      <c r="E50" s="3" t="str">
        <f t="shared" si="0"/>
        <v>1047301,1047302</v>
      </c>
      <c r="F50" s="3" t="str">
        <f t="shared" si="1"/>
        <v>147001,147002,147003,147004,147005</v>
      </c>
      <c r="G50" s="3" t="str">
        <f t="shared" si="2"/>
        <v>104701,104702,104703,104704,104705,104706,104707,104708,104709,104710</v>
      </c>
      <c r="H50" s="3">
        <v>56</v>
      </c>
      <c r="I50" s="3">
        <v>56</v>
      </c>
      <c r="J50" s="3" t="str">
        <f t="shared" ca="1" si="4"/>
        <v>123.1212437,45.1127123</v>
      </c>
      <c r="K50" s="3">
        <f t="shared" si="3"/>
        <v>47</v>
      </c>
      <c r="L50" s="3">
        <v>10</v>
      </c>
      <c r="M50" s="3">
        <v>5</v>
      </c>
      <c r="N50" s="3">
        <v>5</v>
      </c>
    </row>
    <row r="51" spans="1:14">
      <c r="A51" s="3">
        <v>48</v>
      </c>
      <c r="B51" s="3" t="s">
        <v>28</v>
      </c>
      <c r="C51" s="1" t="s">
        <v>72</v>
      </c>
      <c r="D51" s="2" t="s">
        <v>79</v>
      </c>
      <c r="E51" s="3" t="str">
        <f t="shared" si="0"/>
        <v>1048301,1048302</v>
      </c>
      <c r="F51" s="3" t="str">
        <f t="shared" si="1"/>
        <v>148001,148002,148003,148004,148005</v>
      </c>
      <c r="G51" s="3" t="str">
        <f t="shared" si="2"/>
        <v>104801,104802,104803,104804,104805,104806,104807,104808,104809,104810</v>
      </c>
      <c r="H51" s="3">
        <v>57</v>
      </c>
      <c r="I51" s="3">
        <v>57</v>
      </c>
      <c r="J51" s="3" t="str">
        <f t="shared" ca="1" si="4"/>
        <v>124.6404384,45.1166455</v>
      </c>
      <c r="K51" s="3">
        <f t="shared" si="3"/>
        <v>48</v>
      </c>
      <c r="L51" s="3">
        <v>10</v>
      </c>
      <c r="M51" s="3">
        <v>5</v>
      </c>
      <c r="N51" s="3">
        <v>6</v>
      </c>
    </row>
    <row r="52" spans="1:14">
      <c r="A52" s="3">
        <v>49</v>
      </c>
      <c r="B52" s="3" t="s">
        <v>28</v>
      </c>
      <c r="C52" s="1" t="s">
        <v>72</v>
      </c>
      <c r="D52" s="2" t="s">
        <v>80</v>
      </c>
      <c r="E52" s="3" t="str">
        <f t="shared" si="0"/>
        <v>1049301,1049302</v>
      </c>
      <c r="F52" s="3" t="str">
        <f t="shared" si="1"/>
        <v>149001,149002,149003,149004,149005</v>
      </c>
      <c r="G52" s="3" t="str">
        <f t="shared" si="2"/>
        <v>104901,104902,104903,104904,104905,104906,104907,104908,104909,104910</v>
      </c>
      <c r="H52" s="3">
        <v>58</v>
      </c>
      <c r="I52" s="3">
        <v>58</v>
      </c>
      <c r="J52" s="3" t="str">
        <f t="shared" ca="1" si="4"/>
        <v>126.5209387,47.7181175</v>
      </c>
      <c r="K52" s="3">
        <f t="shared" si="3"/>
        <v>49</v>
      </c>
      <c r="L52" s="3">
        <v>10</v>
      </c>
      <c r="M52" s="3">
        <v>5</v>
      </c>
      <c r="N52" s="3">
        <v>1</v>
      </c>
    </row>
    <row r="53" spans="1:14">
      <c r="A53" s="3">
        <v>50</v>
      </c>
      <c r="B53" s="3" t="s">
        <v>28</v>
      </c>
      <c r="C53" s="1" t="s">
        <v>81</v>
      </c>
      <c r="D53" s="2" t="s">
        <v>82</v>
      </c>
      <c r="E53" s="3" t="str">
        <f t="shared" si="0"/>
        <v>1050301,1050302</v>
      </c>
      <c r="F53" s="3" t="str">
        <f t="shared" si="1"/>
        <v>150001,150002,150003,150004,150005</v>
      </c>
      <c r="G53" s="3" t="str">
        <f t="shared" si="2"/>
        <v>105001,105002,105003,105004,105005,105006,105007,105008,105009,105010</v>
      </c>
      <c r="H53" s="3">
        <v>59</v>
      </c>
      <c r="I53" s="3">
        <v>59</v>
      </c>
      <c r="J53" s="3" t="str">
        <f t="shared" ca="1" si="4"/>
        <v>124.0672132,51.504496</v>
      </c>
      <c r="K53" s="3">
        <f t="shared" si="3"/>
        <v>50</v>
      </c>
      <c r="L53" s="3">
        <v>10</v>
      </c>
      <c r="M53" s="3">
        <v>5</v>
      </c>
      <c r="N53" s="3">
        <v>2</v>
      </c>
    </row>
    <row r="54" spans="1:14">
      <c r="A54" s="3">
        <v>51</v>
      </c>
      <c r="B54" s="3" t="s">
        <v>28</v>
      </c>
      <c r="C54" s="1" t="s">
        <v>81</v>
      </c>
      <c r="D54" s="2" t="s">
        <v>83</v>
      </c>
      <c r="E54" s="3" t="str">
        <f t="shared" si="0"/>
        <v>1051301,1051302</v>
      </c>
      <c r="F54" s="3" t="str">
        <f t="shared" si="1"/>
        <v>151001,151002,151003,151004</v>
      </c>
      <c r="G54" s="3" t="str">
        <f t="shared" si="2"/>
        <v>105101,105102,105103,105104,105105,105106,105107,105108,105109,105110</v>
      </c>
      <c r="H54" s="3">
        <v>60</v>
      </c>
      <c r="I54" s="3">
        <v>60</v>
      </c>
      <c r="J54" s="3" t="str">
        <f t="shared" ca="1" si="4"/>
        <v>126.7561,45.7305</v>
      </c>
      <c r="K54" s="3">
        <f t="shared" si="3"/>
        <v>51</v>
      </c>
      <c r="L54" s="3">
        <v>10</v>
      </c>
      <c r="M54" s="3">
        <v>4</v>
      </c>
      <c r="N54" s="3">
        <v>3</v>
      </c>
    </row>
    <row r="55" spans="1:14">
      <c r="A55" s="3">
        <v>52</v>
      </c>
      <c r="B55" s="3" t="s">
        <v>28</v>
      </c>
      <c r="C55" s="1" t="s">
        <v>81</v>
      </c>
      <c r="D55" s="2" t="s">
        <v>84</v>
      </c>
      <c r="E55" s="3" t="str">
        <f t="shared" si="0"/>
        <v>1052301,1052302</v>
      </c>
      <c r="F55" s="3" t="str">
        <f t="shared" si="1"/>
        <v>152001,152002,152003,152004,152005</v>
      </c>
      <c r="G55" s="3" t="str">
        <f t="shared" si="2"/>
        <v>105201,105202,105203,105204,105205,105206,105207,105208,105209,105210</v>
      </c>
      <c r="H55" s="3">
        <v>61</v>
      </c>
      <c r="I55" s="3">
        <v>61</v>
      </c>
      <c r="J55" s="3" t="str">
        <f t="shared" ca="1" si="4"/>
        <v>125.3197277,46.4840015</v>
      </c>
      <c r="K55" s="3">
        <f t="shared" si="3"/>
        <v>52</v>
      </c>
      <c r="L55" s="3">
        <v>10</v>
      </c>
      <c r="M55" s="3">
        <v>5</v>
      </c>
      <c r="N55" s="3">
        <v>4</v>
      </c>
    </row>
    <row r="56" spans="1:14">
      <c r="A56" s="3">
        <v>53</v>
      </c>
      <c r="B56" s="3" t="s">
        <v>28</v>
      </c>
      <c r="C56" s="1" t="s">
        <v>81</v>
      </c>
      <c r="D56" s="2" t="s">
        <v>85</v>
      </c>
      <c r="E56" s="3" t="str">
        <f t="shared" si="0"/>
        <v>1053301,1053302</v>
      </c>
      <c r="F56" s="3" t="str">
        <f t="shared" si="1"/>
        <v>153001,153002,153003,153004,153005</v>
      </c>
      <c r="G56" s="3" t="str">
        <f t="shared" si="2"/>
        <v>105301,105302,105303,105304,105305,105306,105307,105308,105309,105310</v>
      </c>
      <c r="H56" s="3">
        <v>62</v>
      </c>
      <c r="I56" s="3">
        <v>62</v>
      </c>
      <c r="J56" s="3" t="str">
        <f t="shared" ca="1" si="4"/>
        <v>130.8497979,46.1014429</v>
      </c>
      <c r="K56" s="3">
        <f t="shared" si="3"/>
        <v>53</v>
      </c>
      <c r="L56" s="3">
        <v>10</v>
      </c>
      <c r="M56" s="3">
        <v>5</v>
      </c>
      <c r="N56" s="3">
        <v>5</v>
      </c>
    </row>
    <row r="57" spans="1:14">
      <c r="A57" s="3">
        <v>54</v>
      </c>
      <c r="B57" s="3" t="s">
        <v>28</v>
      </c>
      <c r="C57" s="1" t="s">
        <v>81</v>
      </c>
      <c r="D57" s="2" t="s">
        <v>86</v>
      </c>
      <c r="E57" s="3" t="str">
        <f t="shared" si="0"/>
        <v>1054301,1054302</v>
      </c>
      <c r="F57" s="3" t="str">
        <f t="shared" si="1"/>
        <v>154001,154002,154003,154004</v>
      </c>
      <c r="G57" s="3" t="str">
        <f t="shared" si="2"/>
        <v>105401,105402,105403,105404,105405,105406,105407,105408,105409,105410</v>
      </c>
      <c r="H57" s="3">
        <v>63</v>
      </c>
      <c r="I57" s="3">
        <v>63</v>
      </c>
      <c r="J57" s="3" t="str">
        <f t="shared" ca="1" si="4"/>
        <v>126.4198266,46.6557151</v>
      </c>
      <c r="K57" s="3">
        <f t="shared" si="3"/>
        <v>54</v>
      </c>
      <c r="L57" s="3">
        <v>10</v>
      </c>
      <c r="M57" s="3">
        <v>4</v>
      </c>
      <c r="N57" s="3">
        <v>6</v>
      </c>
    </row>
    <row r="58" spans="1:14">
      <c r="A58" s="3">
        <v>55</v>
      </c>
      <c r="B58" s="3" t="s">
        <v>28</v>
      </c>
      <c r="C58" s="1" t="s">
        <v>81</v>
      </c>
      <c r="D58" s="2" t="s">
        <v>87</v>
      </c>
      <c r="E58" s="3" t="str">
        <f t="shared" si="0"/>
        <v>1055301,1055302</v>
      </c>
      <c r="F58" s="3" t="str">
        <f t="shared" si="1"/>
        <v>155001,155002,155003,155004,155005</v>
      </c>
      <c r="G58" s="3" t="str">
        <f t="shared" si="2"/>
        <v>105501,105502,105503,105504,105505,105506,105507,105508,105509,105510</v>
      </c>
      <c r="H58" s="3">
        <v>64</v>
      </c>
      <c r="I58" s="3">
        <v>64</v>
      </c>
      <c r="J58" s="3" t="str">
        <f t="shared" ca="1" si="4"/>
        <v>116.2215256,42.95101</v>
      </c>
      <c r="K58" s="3">
        <f t="shared" si="3"/>
        <v>55</v>
      </c>
      <c r="L58" s="3">
        <v>10</v>
      </c>
      <c r="M58" s="3">
        <v>5</v>
      </c>
      <c r="N58" s="3">
        <v>1</v>
      </c>
    </row>
    <row r="59" spans="1:14">
      <c r="A59" s="3">
        <v>56</v>
      </c>
      <c r="B59" s="3" t="s">
        <v>28</v>
      </c>
      <c r="C59" s="1" t="s">
        <v>81</v>
      </c>
      <c r="D59" s="2" t="s">
        <v>88</v>
      </c>
      <c r="E59" s="3" t="str">
        <f t="shared" si="0"/>
        <v>1056301,1056302</v>
      </c>
      <c r="F59" s="3" t="str">
        <f t="shared" si="1"/>
        <v>156001,156002,156003,156004,156005</v>
      </c>
      <c r="G59" s="3" t="str">
        <f t="shared" si="2"/>
        <v>105601,105602,105603,105604,105605,105606,105607,105608,105609,105610</v>
      </c>
      <c r="H59" s="3">
        <v>65</v>
      </c>
      <c r="I59" s="3">
        <v>65</v>
      </c>
      <c r="J59" s="3" t="str">
        <f t="shared" ca="1" si="4"/>
        <v>132.0437478,46.1239747</v>
      </c>
      <c r="K59" s="3">
        <f t="shared" si="3"/>
        <v>56</v>
      </c>
      <c r="L59" s="3">
        <v>10</v>
      </c>
      <c r="M59" s="3">
        <v>5</v>
      </c>
      <c r="N59" s="3">
        <v>2</v>
      </c>
    </row>
    <row r="60" spans="1:14">
      <c r="A60" s="3">
        <v>57</v>
      </c>
      <c r="B60" s="3" t="s">
        <v>28</v>
      </c>
      <c r="C60" s="1" t="s">
        <v>81</v>
      </c>
      <c r="D60" s="2" t="s">
        <v>89</v>
      </c>
      <c r="E60" s="3" t="str">
        <f t="shared" si="0"/>
        <v>1057301,1057302</v>
      </c>
      <c r="F60" s="3" t="str">
        <f t="shared" si="1"/>
        <v>157001,157002,157003,157004,157005</v>
      </c>
      <c r="G60" s="3" t="str">
        <f t="shared" si="2"/>
        <v>105701,105702,105703,105704,105705,105706,105707,105708,105709,105710</v>
      </c>
      <c r="H60" s="3">
        <v>66</v>
      </c>
      <c r="I60" s="3">
        <v>66</v>
      </c>
      <c r="J60" s="3" t="str">
        <f t="shared" ca="1" si="4"/>
        <v>131.134356,47.2275019</v>
      </c>
      <c r="K60" s="3">
        <f t="shared" si="3"/>
        <v>57</v>
      </c>
      <c r="L60" s="3">
        <v>10</v>
      </c>
      <c r="M60" s="3">
        <v>5</v>
      </c>
      <c r="N60" s="3">
        <v>3</v>
      </c>
    </row>
    <row r="61" spans="1:14">
      <c r="A61" s="3">
        <v>58</v>
      </c>
      <c r="B61" s="3" t="s">
        <v>28</v>
      </c>
      <c r="C61" s="1" t="s">
        <v>81</v>
      </c>
      <c r="D61" s="2" t="s">
        <v>90</v>
      </c>
      <c r="E61" s="3" t="str">
        <f t="shared" si="0"/>
        <v>1058301,1058302</v>
      </c>
      <c r="F61" s="3" t="str">
        <f t="shared" si="1"/>
        <v>158001,158002,158003,158004,158005</v>
      </c>
      <c r="G61" s="3" t="str">
        <f t="shared" si="2"/>
        <v>105801,105802,105803,105804,105805,105806,105807,105808,105809,105810</v>
      </c>
      <c r="H61" s="3">
        <v>67</v>
      </c>
      <c r="I61" s="3">
        <v>67</v>
      </c>
      <c r="J61" s="3" t="str">
        <f t="shared" ca="1" si="4"/>
        <v>130.7924084,46.1812542</v>
      </c>
      <c r="K61" s="3">
        <f t="shared" si="3"/>
        <v>58</v>
      </c>
      <c r="L61" s="3">
        <v>10</v>
      </c>
      <c r="M61" s="3">
        <v>5</v>
      </c>
      <c r="N61" s="3">
        <v>4</v>
      </c>
    </row>
    <row r="62" spans="1:14">
      <c r="A62" s="3">
        <v>59</v>
      </c>
      <c r="B62" s="3" t="s">
        <v>28</v>
      </c>
      <c r="C62" s="1" t="s">
        <v>81</v>
      </c>
      <c r="D62" s="2" t="s">
        <v>91</v>
      </c>
      <c r="E62" s="3" t="str">
        <f t="shared" si="0"/>
        <v>1059301,1059302</v>
      </c>
      <c r="F62" s="3" t="str">
        <f t="shared" si="1"/>
        <v>159001,159002,159003,159004,159005</v>
      </c>
      <c r="G62" s="3" t="str">
        <f t="shared" si="2"/>
        <v>105901,105902,105903,105904,105905,105906,105907,105908,105909,105910</v>
      </c>
      <c r="H62" s="3">
        <v>68</v>
      </c>
      <c r="I62" s="3">
        <v>68</v>
      </c>
      <c r="J62" s="3" t="str">
        <f t="shared" ca="1" si="4"/>
        <v>126.5209387,47.7181175</v>
      </c>
      <c r="K62" s="3">
        <f t="shared" si="3"/>
        <v>59</v>
      </c>
      <c r="L62" s="3">
        <v>10</v>
      </c>
      <c r="M62" s="3">
        <v>5</v>
      </c>
      <c r="N62" s="3">
        <v>5</v>
      </c>
    </row>
    <row r="63" spans="1:14">
      <c r="A63" s="3">
        <v>60</v>
      </c>
      <c r="B63" s="3" t="s">
        <v>28</v>
      </c>
      <c r="C63" s="1" t="s">
        <v>81</v>
      </c>
      <c r="D63" s="2" t="s">
        <v>92</v>
      </c>
      <c r="E63" s="3" t="str">
        <f t="shared" si="0"/>
        <v>1060301,1060302</v>
      </c>
      <c r="F63" s="3" t="str">
        <f t="shared" si="1"/>
        <v>160001,160002,160003,160004,160005</v>
      </c>
      <c r="G63" s="3" t="str">
        <f t="shared" si="2"/>
        <v>106001,106002,106003,106004,106005,106006,106007,106008,106009,106010</v>
      </c>
      <c r="H63" s="3">
        <v>69</v>
      </c>
      <c r="I63" s="3">
        <v>69</v>
      </c>
      <c r="J63" s="3" t="str">
        <f t="shared" ca="1" si="4"/>
        <v>124.0672132,51.504496</v>
      </c>
      <c r="K63" s="3">
        <f t="shared" si="3"/>
        <v>60</v>
      </c>
      <c r="L63" s="3">
        <v>10</v>
      </c>
      <c r="M63" s="3">
        <v>5</v>
      </c>
      <c r="N63" s="3">
        <v>6</v>
      </c>
    </row>
    <row r="64" spans="1:14">
      <c r="A64" s="3">
        <v>61</v>
      </c>
      <c r="B64" s="3" t="s">
        <v>28</v>
      </c>
      <c r="C64" s="1" t="s">
        <v>81</v>
      </c>
      <c r="D64" s="2" t="s">
        <v>93</v>
      </c>
      <c r="E64" s="3" t="str">
        <f t="shared" si="0"/>
        <v>1061301,1061302</v>
      </c>
      <c r="F64" s="3" t="str">
        <f t="shared" si="1"/>
        <v>161001,161002,161003,161004,161005,161006</v>
      </c>
      <c r="G64" s="3" t="str">
        <f t="shared" si="2"/>
        <v>106101,106102,106103,106104,106105,106106,106107,106108,106109,106110</v>
      </c>
      <c r="H64" s="3">
        <v>70</v>
      </c>
      <c r="I64" s="3">
        <v>70</v>
      </c>
      <c r="J64" s="3" t="str">
        <f t="shared" ca="1" si="4"/>
        <v>126.7561,45.7305</v>
      </c>
      <c r="K64" s="3">
        <f t="shared" si="3"/>
        <v>61</v>
      </c>
      <c r="L64" s="3">
        <v>10</v>
      </c>
      <c r="M64" s="3">
        <v>6</v>
      </c>
      <c r="N64" s="3">
        <v>1</v>
      </c>
    </row>
    <row r="65" spans="1:14">
      <c r="A65" s="3">
        <v>62</v>
      </c>
      <c r="B65" s="3" t="s">
        <v>28</v>
      </c>
      <c r="C65" s="1" t="s">
        <v>81</v>
      </c>
      <c r="D65" s="2" t="s">
        <v>94</v>
      </c>
      <c r="E65" s="3" t="str">
        <f t="shared" si="0"/>
        <v>1062301,1062302</v>
      </c>
      <c r="F65" s="3" t="str">
        <f t="shared" si="1"/>
        <v>162001,162002,162003,162004,162005</v>
      </c>
      <c r="G65" s="3" t="str">
        <f t="shared" si="2"/>
        <v>106201,106202,106203,106204,106205,106206,106207,106208,106209,106210</v>
      </c>
      <c r="H65" s="3">
        <v>71</v>
      </c>
      <c r="I65" s="3">
        <v>71</v>
      </c>
      <c r="J65" s="3" t="str">
        <f t="shared" ca="1" si="4"/>
        <v>125.3197277,46.4840015</v>
      </c>
      <c r="K65" s="3">
        <f t="shared" si="3"/>
        <v>62</v>
      </c>
      <c r="L65" s="3">
        <v>10</v>
      </c>
      <c r="M65" s="3">
        <v>5</v>
      </c>
      <c r="N65" s="3">
        <v>2</v>
      </c>
    </row>
    <row r="66" spans="1:14">
      <c r="A66" s="3">
        <v>63</v>
      </c>
      <c r="B66" s="3" t="s">
        <v>28</v>
      </c>
      <c r="C66" s="1" t="s">
        <v>95</v>
      </c>
      <c r="D66" s="2" t="s">
        <v>96</v>
      </c>
      <c r="E66" s="3" t="str">
        <f t="shared" si="0"/>
        <v>1063301,1063302</v>
      </c>
      <c r="F66" s="3" t="str">
        <f t="shared" si="1"/>
        <v>163001,163002,163003,163004,163005</v>
      </c>
      <c r="G66" s="3" t="str">
        <f t="shared" si="2"/>
        <v>106301,106302,106303,106304,106305,106306,106307,106308,106309,106310</v>
      </c>
      <c r="H66" s="3">
        <v>72</v>
      </c>
      <c r="I66" s="3">
        <v>72</v>
      </c>
      <c r="J66" s="3" t="str">
        <f t="shared" ca="1" si="4"/>
        <v>118.8111214,32.0526934</v>
      </c>
      <c r="K66" s="3">
        <f t="shared" si="3"/>
        <v>63</v>
      </c>
      <c r="L66" s="3">
        <v>10</v>
      </c>
      <c r="M66" s="3">
        <v>5</v>
      </c>
      <c r="N66" s="3">
        <v>3</v>
      </c>
    </row>
    <row r="67" spans="1:14">
      <c r="A67" s="3">
        <v>64</v>
      </c>
      <c r="B67" s="3" t="s">
        <v>28</v>
      </c>
      <c r="C67" s="1" t="s">
        <v>95</v>
      </c>
      <c r="D67" s="2" t="s">
        <v>97</v>
      </c>
      <c r="E67" s="3" t="str">
        <f t="shared" si="0"/>
        <v>1064301,1064302</v>
      </c>
      <c r="F67" s="3" t="str">
        <f t="shared" si="1"/>
        <v>164001,164002,164003,164004,164005</v>
      </c>
      <c r="G67" s="3" t="str">
        <f t="shared" si="2"/>
        <v>106401,106402,106403,106404,106405,106406,106407,106408,106409,106410</v>
      </c>
      <c r="H67" s="3">
        <v>73</v>
      </c>
      <c r="I67" s="3">
        <v>73</v>
      </c>
      <c r="J67" s="3" t="str">
        <f t="shared" ca="1" si="4"/>
        <v>120.2296412,31.51644</v>
      </c>
      <c r="K67" s="3">
        <f t="shared" si="3"/>
        <v>64</v>
      </c>
      <c r="L67" s="3">
        <v>10</v>
      </c>
      <c r="M67" s="3">
        <v>5</v>
      </c>
      <c r="N67" s="3">
        <v>4</v>
      </c>
    </row>
    <row r="68" spans="1:14">
      <c r="A68" s="3">
        <v>65</v>
      </c>
      <c r="B68" s="3" t="s">
        <v>28</v>
      </c>
      <c r="C68" s="1" t="s">
        <v>95</v>
      </c>
      <c r="D68" s="2" t="s">
        <v>98</v>
      </c>
      <c r="E68" s="3" t="str">
        <f t="shared" ref="E68:E131" si="5">1000301+A68*1000&amp;","&amp;1000302+A68*1000</f>
        <v>1065301,1065302</v>
      </c>
      <c r="F68" s="3" t="str">
        <f t="shared" ref="F68:F131" si="6">100001+A68*1000&amp;","&amp;100002+A68*1000&amp;","&amp;100003+A68*1000&amp;IF(M68&lt;4,"",","&amp;100004+A68*1000)&amp;IF(M68&lt;5,"",","&amp;100005+A68*1000)&amp;IF(M68&lt;6,"",","&amp;100006+A68*1000)</f>
        <v>165001,165002,165003,165004,165005</v>
      </c>
      <c r="G68" s="3" t="str">
        <f t="shared" ref="G68:G131" si="7">100000+A68*100+1&amp;","&amp;100000+A68*100+2&amp;","&amp;100000+A68*100+3&amp;","&amp;100000+A68*100+4&amp;","&amp;100000+A68*100+5&amp;","&amp;100000+A68*100+6&amp;","&amp;100000+A68*100+7&amp;","&amp;100000+A68*100+8&amp;","&amp;100000+A68*100+9&amp;","&amp;100000+A68*100+10</f>
        <v>106501,106502,106503,106504,106505,106506,106507,106508,106509,106510</v>
      </c>
      <c r="H68" s="3">
        <v>74</v>
      </c>
      <c r="I68" s="3">
        <v>74</v>
      </c>
      <c r="J68" s="3" t="str">
        <f t="shared" ca="1" si="4"/>
        <v>117.1747765,34.2597144</v>
      </c>
      <c r="K68" s="3">
        <f t="shared" ref="K68:K131" si="8">A68</f>
        <v>65</v>
      </c>
      <c r="L68" s="3">
        <v>10</v>
      </c>
      <c r="M68" s="3">
        <v>5</v>
      </c>
      <c r="N68" s="3">
        <v>5</v>
      </c>
    </row>
    <row r="69" spans="1:14">
      <c r="A69" s="3">
        <v>66</v>
      </c>
      <c r="B69" s="3" t="s">
        <v>28</v>
      </c>
      <c r="C69" s="1" t="s">
        <v>95</v>
      </c>
      <c r="D69" s="2" t="s">
        <v>99</v>
      </c>
      <c r="E69" s="3" t="str">
        <f t="shared" si="5"/>
        <v>1066301,1066302</v>
      </c>
      <c r="F69" s="3" t="str">
        <f t="shared" si="6"/>
        <v>166001,166002,166003,166004,166005</v>
      </c>
      <c r="G69" s="3" t="str">
        <f t="shared" si="7"/>
        <v>106601,106602,106603,106604,106605,106606,106607,106608,106609,106610</v>
      </c>
      <c r="H69" s="3">
        <v>75</v>
      </c>
      <c r="I69" s="3">
        <v>75</v>
      </c>
      <c r="J69" s="3" t="str">
        <f t="shared" ref="J69:J132" ca="1" si="9">INDIRECT("scenicspot!"&amp;ADDRESS(3+10*K69,16))</f>
        <v>119.8227208,31.6388497</v>
      </c>
      <c r="K69" s="3">
        <f t="shared" si="8"/>
        <v>66</v>
      </c>
      <c r="L69" s="3">
        <v>10</v>
      </c>
      <c r="M69" s="3">
        <v>5</v>
      </c>
      <c r="N69" s="3">
        <v>6</v>
      </c>
    </row>
    <row r="70" spans="1:14">
      <c r="A70" s="3">
        <v>67</v>
      </c>
      <c r="B70" s="3" t="s">
        <v>28</v>
      </c>
      <c r="C70" s="1" t="s">
        <v>95</v>
      </c>
      <c r="D70" s="2" t="s">
        <v>100</v>
      </c>
      <c r="E70" s="3" t="str">
        <f t="shared" si="5"/>
        <v>1067301,1067302</v>
      </c>
      <c r="F70" s="3" t="str">
        <f t="shared" si="6"/>
        <v>167001,167002,167003,167004,167005</v>
      </c>
      <c r="G70" s="3" t="str">
        <f t="shared" si="7"/>
        <v>106701,106702,106703,106704,106705,106706,106707,106708,106709,106710</v>
      </c>
      <c r="H70" s="3">
        <v>76</v>
      </c>
      <c r="I70" s="3">
        <v>76</v>
      </c>
      <c r="J70" s="3" t="str">
        <f t="shared" ca="1" si="9"/>
        <v>120.6954362,31.2914414</v>
      </c>
      <c r="K70" s="3">
        <f t="shared" si="8"/>
        <v>67</v>
      </c>
      <c r="L70" s="3">
        <v>10</v>
      </c>
      <c r="M70" s="3">
        <v>5</v>
      </c>
      <c r="N70" s="3">
        <v>1</v>
      </c>
    </row>
    <row r="71" spans="1:14">
      <c r="A71" s="3">
        <v>68</v>
      </c>
      <c r="B71" s="3" t="s">
        <v>28</v>
      </c>
      <c r="C71" s="1" t="s">
        <v>95</v>
      </c>
      <c r="D71" s="2" t="s">
        <v>101</v>
      </c>
      <c r="E71" s="3" t="str">
        <f t="shared" si="5"/>
        <v>1068301,1068302</v>
      </c>
      <c r="F71" s="3" t="str">
        <f t="shared" si="6"/>
        <v>168001,168002,168003,168004,168005</v>
      </c>
      <c r="G71" s="3" t="str">
        <f t="shared" si="7"/>
        <v>106801,106802,106803,106804,106805,106806,106807,106808,106809,106810</v>
      </c>
      <c r="H71" s="3">
        <v>77</v>
      </c>
      <c r="I71" s="3">
        <v>77</v>
      </c>
      <c r="J71" s="3" t="str">
        <f t="shared" ca="1" si="9"/>
        <v>120.8845988,32.0076597</v>
      </c>
      <c r="K71" s="3">
        <f t="shared" si="8"/>
        <v>68</v>
      </c>
      <c r="L71" s="3">
        <v>10</v>
      </c>
      <c r="M71" s="3">
        <v>5</v>
      </c>
      <c r="N71" s="3">
        <v>2</v>
      </c>
    </row>
    <row r="72" spans="1:14">
      <c r="A72" s="3">
        <v>69</v>
      </c>
      <c r="B72" s="3" t="s">
        <v>28</v>
      </c>
      <c r="C72" s="1" t="s">
        <v>95</v>
      </c>
      <c r="D72" s="2" t="s">
        <v>102</v>
      </c>
      <c r="E72" s="3" t="str">
        <f t="shared" si="5"/>
        <v>1069301,1069302</v>
      </c>
      <c r="F72" s="3" t="str">
        <f t="shared" si="6"/>
        <v>169001,169002,169003,169004,169005</v>
      </c>
      <c r="G72" s="3" t="str">
        <f t="shared" si="7"/>
        <v>106901,106902,106903,106904,106905,106906,106907,106908,106909,106910</v>
      </c>
      <c r="H72" s="3">
        <v>78</v>
      </c>
      <c r="I72" s="3">
        <v>78</v>
      </c>
      <c r="J72" s="3" t="str">
        <f t="shared" ca="1" si="9"/>
        <v>119.3400329,34.6789099</v>
      </c>
      <c r="K72" s="3">
        <f t="shared" si="8"/>
        <v>69</v>
      </c>
      <c r="L72" s="3">
        <v>10</v>
      </c>
      <c r="M72" s="3">
        <v>5</v>
      </c>
      <c r="N72" s="3">
        <v>3</v>
      </c>
    </row>
    <row r="73" spans="1:14">
      <c r="A73" s="3">
        <v>70</v>
      </c>
      <c r="B73" s="3" t="s">
        <v>28</v>
      </c>
      <c r="C73" s="1" t="s">
        <v>95</v>
      </c>
      <c r="D73" s="2" t="s">
        <v>103</v>
      </c>
      <c r="E73" s="3" t="str">
        <f t="shared" si="5"/>
        <v>1070301,1070302</v>
      </c>
      <c r="F73" s="3" t="str">
        <f t="shared" si="6"/>
        <v>170001,170002,170003,170004,170005</v>
      </c>
      <c r="G73" s="3" t="str">
        <f t="shared" si="7"/>
        <v>107001,107002,107003,107004,107005,107006,107007,107008,107009,107010</v>
      </c>
      <c r="H73" s="3">
        <v>79</v>
      </c>
      <c r="I73" s="3">
        <v>79</v>
      </c>
      <c r="J73" s="3" t="str">
        <f t="shared" ca="1" si="9"/>
        <v>118.9982987,33.4385385</v>
      </c>
      <c r="K73" s="3">
        <f t="shared" si="8"/>
        <v>70</v>
      </c>
      <c r="L73" s="3">
        <v>10</v>
      </c>
      <c r="M73" s="3">
        <v>5</v>
      </c>
      <c r="N73" s="3">
        <v>4</v>
      </c>
    </row>
    <row r="74" spans="1:14">
      <c r="A74" s="3">
        <v>71</v>
      </c>
      <c r="B74" s="3" t="s">
        <v>28</v>
      </c>
      <c r="C74" s="1" t="s">
        <v>95</v>
      </c>
      <c r="D74" s="2" t="s">
        <v>104</v>
      </c>
      <c r="E74" s="3" t="str">
        <f t="shared" si="5"/>
        <v>1071301,1071302</v>
      </c>
      <c r="F74" s="3" t="str">
        <f t="shared" si="6"/>
        <v>171001,171002,171003,171004,171005</v>
      </c>
      <c r="G74" s="3" t="str">
        <f t="shared" si="7"/>
        <v>107101,107102,107103,107104,107105,107106,107107,107108,107109,107110</v>
      </c>
      <c r="H74" s="3">
        <v>80</v>
      </c>
      <c r="I74" s="3">
        <v>80</v>
      </c>
      <c r="J74" s="3" t="str">
        <f t="shared" ca="1" si="9"/>
        <v>120.2073628,33.3434528</v>
      </c>
      <c r="K74" s="3">
        <f t="shared" si="8"/>
        <v>71</v>
      </c>
      <c r="L74" s="3">
        <v>10</v>
      </c>
      <c r="M74" s="3">
        <v>5</v>
      </c>
      <c r="N74" s="3">
        <v>5</v>
      </c>
    </row>
    <row r="75" spans="1:14">
      <c r="A75" s="3">
        <v>72</v>
      </c>
      <c r="B75" s="3" t="s">
        <v>28</v>
      </c>
      <c r="C75" s="1" t="s">
        <v>95</v>
      </c>
      <c r="D75" s="2" t="s">
        <v>105</v>
      </c>
      <c r="E75" s="3" t="str">
        <f t="shared" si="5"/>
        <v>1072301,1072302</v>
      </c>
      <c r="F75" s="3" t="str">
        <f t="shared" si="6"/>
        <v>172001,172002,172003,172004,172005</v>
      </c>
      <c r="G75" s="3" t="str">
        <f t="shared" si="7"/>
        <v>107201,107202,107203,107204,107205,107206,107207,107208,107209,107210</v>
      </c>
      <c r="H75" s="3">
        <v>81</v>
      </c>
      <c r="I75" s="3">
        <v>81</v>
      </c>
      <c r="J75" s="3" t="str">
        <f t="shared" ca="1" si="9"/>
        <v>119.4537777,32.4059647</v>
      </c>
      <c r="K75" s="3">
        <f t="shared" si="8"/>
        <v>72</v>
      </c>
      <c r="L75" s="3">
        <v>10</v>
      </c>
      <c r="M75" s="3">
        <v>5</v>
      </c>
      <c r="N75" s="3">
        <v>6</v>
      </c>
    </row>
    <row r="76" spans="1:14">
      <c r="A76" s="3">
        <v>73</v>
      </c>
      <c r="B76" s="3" t="s">
        <v>28</v>
      </c>
      <c r="C76" s="1" t="s">
        <v>95</v>
      </c>
      <c r="D76" s="2" t="s">
        <v>106</v>
      </c>
      <c r="E76" s="3" t="str">
        <f t="shared" si="5"/>
        <v>1073301,1073302</v>
      </c>
      <c r="F76" s="3" t="str">
        <f t="shared" si="6"/>
        <v>173001,173002,173003,173004,173005</v>
      </c>
      <c r="G76" s="3" t="str">
        <f t="shared" si="7"/>
        <v>107301,107302,107303,107304,107305,107306,107307,107308,107309,107310</v>
      </c>
      <c r="H76" s="3">
        <v>82</v>
      </c>
      <c r="I76" s="3">
        <v>82</v>
      </c>
      <c r="J76" s="3" t="str">
        <f t="shared" ca="1" si="9"/>
        <v>119.4048373,32.1745129</v>
      </c>
      <c r="K76" s="3">
        <f t="shared" si="8"/>
        <v>73</v>
      </c>
      <c r="L76" s="3">
        <v>10</v>
      </c>
      <c r="M76" s="3">
        <v>5</v>
      </c>
      <c r="N76" s="3">
        <v>1</v>
      </c>
    </row>
    <row r="77" spans="1:14">
      <c r="A77" s="3">
        <v>74</v>
      </c>
      <c r="B77" s="3" t="s">
        <v>28</v>
      </c>
      <c r="C77" s="1" t="s">
        <v>95</v>
      </c>
      <c r="D77" s="2" t="s">
        <v>107</v>
      </c>
      <c r="E77" s="3" t="str">
        <f t="shared" si="5"/>
        <v>1074301,1074302</v>
      </c>
      <c r="F77" s="3" t="str">
        <f t="shared" si="6"/>
        <v>174001,174002,174003,174004,174005</v>
      </c>
      <c r="G77" s="3" t="str">
        <f t="shared" si="7"/>
        <v>107401,107402,107403,107404,107405,107406,107407,107408,107409,107410</v>
      </c>
      <c r="H77" s="3">
        <v>83</v>
      </c>
      <c r="I77" s="3">
        <v>83</v>
      </c>
      <c r="J77" s="3" t="str">
        <f t="shared" ca="1" si="9"/>
        <v>119.9740881,32.5774652</v>
      </c>
      <c r="K77" s="3">
        <f t="shared" si="8"/>
        <v>74</v>
      </c>
      <c r="L77" s="3">
        <v>10</v>
      </c>
      <c r="M77" s="3">
        <v>5</v>
      </c>
      <c r="N77" s="3">
        <v>2</v>
      </c>
    </row>
    <row r="78" spans="1:14">
      <c r="A78" s="3">
        <v>75</v>
      </c>
      <c r="B78" s="3" t="s">
        <v>28</v>
      </c>
      <c r="C78" s="1" t="s">
        <v>95</v>
      </c>
      <c r="D78" s="2" t="s">
        <v>108</v>
      </c>
      <c r="E78" s="3" t="str">
        <f t="shared" si="5"/>
        <v>1075301,1075302</v>
      </c>
      <c r="F78" s="3" t="str">
        <f t="shared" si="6"/>
        <v>175001,175002,175003,175004,175005</v>
      </c>
      <c r="G78" s="3" t="str">
        <f t="shared" si="7"/>
        <v>107501,107502,107503,107504,107505,107506,107507,107508,107509,107510</v>
      </c>
      <c r="H78" s="3">
        <v>84</v>
      </c>
      <c r="I78" s="3">
        <v>84</v>
      </c>
      <c r="J78" s="3" t="str">
        <f t="shared" ca="1" si="9"/>
        <v>118.3027967,33.8318712</v>
      </c>
      <c r="K78" s="3">
        <f t="shared" si="8"/>
        <v>75</v>
      </c>
      <c r="L78" s="3">
        <v>10</v>
      </c>
      <c r="M78" s="3">
        <v>5</v>
      </c>
      <c r="N78" s="3">
        <v>3</v>
      </c>
    </row>
    <row r="79" spans="1:14">
      <c r="A79" s="3">
        <v>76</v>
      </c>
      <c r="B79" s="3" t="s">
        <v>28</v>
      </c>
      <c r="C79" s="1" t="s">
        <v>109</v>
      </c>
      <c r="D79" s="2" t="s">
        <v>110</v>
      </c>
      <c r="E79" s="3" t="str">
        <f t="shared" si="5"/>
        <v>1076301,1076302</v>
      </c>
      <c r="F79" s="3" t="str">
        <f t="shared" si="6"/>
        <v>176001,176002,176003,176004,176005</v>
      </c>
      <c r="G79" s="3" t="str">
        <f t="shared" si="7"/>
        <v>107601,107602,107603,107604,107605,107606,107607,107608,107609,107610</v>
      </c>
      <c r="H79" s="3">
        <v>85</v>
      </c>
      <c r="I79" s="3">
        <v>85</v>
      </c>
      <c r="J79" s="3" t="str">
        <f t="shared" ca="1" si="9"/>
        <v>120.0232132,30.1980643</v>
      </c>
      <c r="K79" s="3">
        <f t="shared" si="8"/>
        <v>76</v>
      </c>
      <c r="L79" s="3">
        <v>10</v>
      </c>
      <c r="M79" s="3">
        <v>5</v>
      </c>
      <c r="N79" s="3">
        <v>4</v>
      </c>
    </row>
    <row r="80" spans="1:14">
      <c r="A80" s="3">
        <v>77</v>
      </c>
      <c r="B80" s="3" t="s">
        <v>28</v>
      </c>
      <c r="C80" s="1" t="s">
        <v>109</v>
      </c>
      <c r="D80" s="2" t="s">
        <v>111</v>
      </c>
      <c r="E80" s="3" t="str">
        <f t="shared" si="5"/>
        <v>1077301,1077302</v>
      </c>
      <c r="F80" s="3" t="str">
        <f t="shared" si="6"/>
        <v>177001,177002,177003,177004</v>
      </c>
      <c r="G80" s="3" t="str">
        <f t="shared" si="7"/>
        <v>107701,107702,107703,107704,107705,107706,107707,107708,107709,107710</v>
      </c>
      <c r="H80" s="3">
        <v>86</v>
      </c>
      <c r="I80" s="3">
        <v>86</v>
      </c>
      <c r="J80" s="3" t="str">
        <f t="shared" ca="1" si="9"/>
        <v>121.321029,29.7629706</v>
      </c>
      <c r="K80" s="3">
        <f t="shared" si="8"/>
        <v>77</v>
      </c>
      <c r="L80" s="3">
        <v>10</v>
      </c>
      <c r="M80" s="3">
        <v>4</v>
      </c>
      <c r="N80" s="3">
        <v>5</v>
      </c>
    </row>
    <row r="81" spans="1:14">
      <c r="A81" s="3">
        <v>78</v>
      </c>
      <c r="B81" s="3" t="s">
        <v>28</v>
      </c>
      <c r="C81" s="1" t="s">
        <v>109</v>
      </c>
      <c r="D81" s="2" t="s">
        <v>112</v>
      </c>
      <c r="E81" s="3" t="str">
        <f t="shared" si="5"/>
        <v>1078301,1078302</v>
      </c>
      <c r="F81" s="3" t="str">
        <f t="shared" si="6"/>
        <v>178001,178002,178003</v>
      </c>
      <c r="G81" s="3" t="str">
        <f t="shared" si="7"/>
        <v>107801,107802,107803,107804,107805,107806,107807,107808,107809,107810</v>
      </c>
      <c r="H81" s="3">
        <v>87</v>
      </c>
      <c r="I81" s="3">
        <v>87</v>
      </c>
      <c r="J81" s="3" t="str">
        <f t="shared" ca="1" si="9"/>
        <v>120.9444451,28.2002503</v>
      </c>
      <c r="K81" s="3">
        <f t="shared" si="8"/>
        <v>78</v>
      </c>
      <c r="L81" s="3">
        <v>10</v>
      </c>
      <c r="M81" s="3">
        <v>3</v>
      </c>
      <c r="N81" s="3">
        <v>6</v>
      </c>
    </row>
    <row r="82" spans="1:14">
      <c r="A82" s="3">
        <v>79</v>
      </c>
      <c r="B82" s="3" t="s">
        <v>28</v>
      </c>
      <c r="C82" s="1" t="s">
        <v>109</v>
      </c>
      <c r="D82" s="2" t="s">
        <v>113</v>
      </c>
      <c r="E82" s="3" t="str">
        <f t="shared" si="5"/>
        <v>1079301,1079302</v>
      </c>
      <c r="F82" s="3" t="str">
        <f t="shared" si="6"/>
        <v>179001,179002,179003,179004</v>
      </c>
      <c r="G82" s="3" t="str">
        <f t="shared" si="7"/>
        <v>107901,107902,107903,107904,107905,107906,107907,107908,107909,107910</v>
      </c>
      <c r="H82" s="3">
        <v>88</v>
      </c>
      <c r="I82" s="3">
        <v>88</v>
      </c>
      <c r="J82" s="3" t="str">
        <f t="shared" ca="1" si="9"/>
        <v>120.5196039,29.9121113</v>
      </c>
      <c r="K82" s="3">
        <f t="shared" si="8"/>
        <v>79</v>
      </c>
      <c r="L82" s="3">
        <v>10</v>
      </c>
      <c r="M82" s="3">
        <v>4</v>
      </c>
      <c r="N82" s="3">
        <v>1</v>
      </c>
    </row>
    <row r="83" spans="1:14">
      <c r="A83" s="3">
        <v>80</v>
      </c>
      <c r="B83" s="3" t="s">
        <v>28</v>
      </c>
      <c r="C83" s="1" t="s">
        <v>109</v>
      </c>
      <c r="D83" s="2" t="s">
        <v>114</v>
      </c>
      <c r="E83" s="3" t="str">
        <f t="shared" si="5"/>
        <v>1080301,1080302</v>
      </c>
      <c r="F83" s="3" t="str">
        <f t="shared" si="6"/>
        <v>180001,180002,180003</v>
      </c>
      <c r="G83" s="3" t="str">
        <f t="shared" si="7"/>
        <v>108001,108002,108003,108004,108005,108006,108007,108008,108009,108010</v>
      </c>
      <c r="H83" s="3">
        <v>89</v>
      </c>
      <c r="I83" s="3">
        <v>89</v>
      </c>
      <c r="J83" s="3" t="str">
        <f t="shared" ca="1" si="9"/>
        <v>120.1346917,30.7677027</v>
      </c>
      <c r="K83" s="3">
        <f t="shared" si="8"/>
        <v>80</v>
      </c>
      <c r="L83" s="3">
        <v>10</v>
      </c>
      <c r="M83" s="3">
        <v>3</v>
      </c>
      <c r="N83" s="3">
        <v>2</v>
      </c>
    </row>
    <row r="84" spans="1:14">
      <c r="A84" s="3">
        <v>81</v>
      </c>
      <c r="B84" s="3" t="s">
        <v>28</v>
      </c>
      <c r="C84" s="1" t="s">
        <v>109</v>
      </c>
      <c r="D84" s="2" t="s">
        <v>115</v>
      </c>
      <c r="E84" s="3" t="str">
        <f t="shared" si="5"/>
        <v>1081301,1081302</v>
      </c>
      <c r="F84" s="3" t="str">
        <f t="shared" si="6"/>
        <v>181001,181002,181003,181004</v>
      </c>
      <c r="G84" s="3" t="str">
        <f t="shared" si="7"/>
        <v>108101,108102,108103,108104,108105,108106,108107,108108,108109,108110</v>
      </c>
      <c r="H84" s="3">
        <v>90</v>
      </c>
      <c r="I84" s="3">
        <v>90</v>
      </c>
      <c r="J84" s="3" t="str">
        <f t="shared" ca="1" si="9"/>
        <v>120.793093,30.6654858</v>
      </c>
      <c r="K84" s="3">
        <f t="shared" si="8"/>
        <v>81</v>
      </c>
      <c r="L84" s="3">
        <v>10</v>
      </c>
      <c r="M84" s="3">
        <v>4</v>
      </c>
      <c r="N84" s="3">
        <v>3</v>
      </c>
    </row>
    <row r="85" spans="1:14">
      <c r="A85" s="3">
        <v>82</v>
      </c>
      <c r="B85" s="3" t="s">
        <v>28</v>
      </c>
      <c r="C85" s="1" t="s">
        <v>109</v>
      </c>
      <c r="D85" s="2" t="s">
        <v>116</v>
      </c>
      <c r="E85" s="3" t="str">
        <f t="shared" si="5"/>
        <v>1082301,1082302</v>
      </c>
      <c r="F85" s="3" t="str">
        <f t="shared" si="6"/>
        <v>182001,182002,182003,182004</v>
      </c>
      <c r="G85" s="3" t="str">
        <f t="shared" si="7"/>
        <v>108201,108202,108203,108204,108205,108206,108207,108208,108209,108210</v>
      </c>
      <c r="H85" s="3">
        <v>91</v>
      </c>
      <c r="I85" s="3">
        <v>91</v>
      </c>
      <c r="J85" s="3" t="str">
        <f t="shared" ca="1" si="9"/>
        <v>119.9639064,29.1222941</v>
      </c>
      <c r="K85" s="3">
        <f t="shared" si="8"/>
        <v>82</v>
      </c>
      <c r="L85" s="3">
        <v>10</v>
      </c>
      <c r="M85" s="3">
        <v>4</v>
      </c>
      <c r="N85" s="3">
        <v>4</v>
      </c>
    </row>
    <row r="86" spans="1:14">
      <c r="A86" s="3">
        <v>83</v>
      </c>
      <c r="B86" s="3" t="s">
        <v>28</v>
      </c>
      <c r="C86" s="1" t="s">
        <v>109</v>
      </c>
      <c r="D86" s="2" t="s">
        <v>117</v>
      </c>
      <c r="E86" s="3" t="str">
        <f t="shared" si="5"/>
        <v>1083301,1083302</v>
      </c>
      <c r="F86" s="3" t="str">
        <f t="shared" si="6"/>
        <v>183001,183002,183003,183004</v>
      </c>
      <c r="G86" s="3" t="str">
        <f t="shared" si="7"/>
        <v>108301,108302,108303,108304,108305,108306,108307,108308,108309,108310</v>
      </c>
      <c r="H86" s="3">
        <v>92</v>
      </c>
      <c r="I86" s="3">
        <v>92</v>
      </c>
      <c r="J86" s="3" t="str">
        <f t="shared" ca="1" si="9"/>
        <v>118.7865722,28.632693</v>
      </c>
      <c r="K86" s="3">
        <f t="shared" si="8"/>
        <v>83</v>
      </c>
      <c r="L86" s="3">
        <v>10</v>
      </c>
      <c r="M86" s="3">
        <v>4</v>
      </c>
      <c r="N86" s="3">
        <v>5</v>
      </c>
    </row>
    <row r="87" spans="1:14">
      <c r="A87" s="3">
        <v>84</v>
      </c>
      <c r="B87" s="3" t="s">
        <v>28</v>
      </c>
      <c r="C87" s="1" t="s">
        <v>109</v>
      </c>
      <c r="D87" s="2" t="s">
        <v>118</v>
      </c>
      <c r="E87" s="3" t="str">
        <f t="shared" si="5"/>
        <v>1084301,1084302</v>
      </c>
      <c r="F87" s="3" t="str">
        <f t="shared" si="6"/>
        <v>184001,184002,184003,184004</v>
      </c>
      <c r="G87" s="3" t="str">
        <f t="shared" si="7"/>
        <v>108401,108402,108403,108404,108405,108406,108407,108408,108409,108410</v>
      </c>
      <c r="H87" s="3">
        <v>93</v>
      </c>
      <c r="I87" s="3">
        <v>93</v>
      </c>
      <c r="J87" s="3" t="str">
        <f t="shared" ca="1" si="9"/>
        <v>120.8910654,28.9337123</v>
      </c>
      <c r="K87" s="3">
        <f t="shared" si="8"/>
        <v>84</v>
      </c>
      <c r="L87" s="3">
        <v>10</v>
      </c>
      <c r="M87" s="3">
        <v>4</v>
      </c>
      <c r="N87" s="3">
        <v>6</v>
      </c>
    </row>
    <row r="88" spans="1:14">
      <c r="A88" s="3">
        <v>85</v>
      </c>
      <c r="B88" s="3" t="s">
        <v>28</v>
      </c>
      <c r="C88" s="1" t="s">
        <v>109</v>
      </c>
      <c r="D88" s="2" t="s">
        <v>119</v>
      </c>
      <c r="E88" s="3" t="str">
        <f t="shared" si="5"/>
        <v>1085301,1085302</v>
      </c>
      <c r="F88" s="3" t="str">
        <f t="shared" si="6"/>
        <v>185001,185002,185003,185004,185005</v>
      </c>
      <c r="G88" s="3" t="str">
        <f t="shared" si="7"/>
        <v>108501,108502,108503,108504,108505,108506,108507,108508,108509,108510</v>
      </c>
      <c r="H88" s="3">
        <v>94</v>
      </c>
      <c r="I88" s="3">
        <v>94</v>
      </c>
      <c r="J88" s="3" t="str">
        <f t="shared" ca="1" si="9"/>
        <v>119.4789572,28.3436461</v>
      </c>
      <c r="K88" s="3">
        <f t="shared" si="8"/>
        <v>85</v>
      </c>
      <c r="L88" s="3">
        <v>10</v>
      </c>
      <c r="M88" s="3">
        <v>5</v>
      </c>
      <c r="N88" s="3">
        <v>1</v>
      </c>
    </row>
    <row r="89" spans="1:14">
      <c r="A89" s="3">
        <v>86</v>
      </c>
      <c r="B89" s="3" t="s">
        <v>28</v>
      </c>
      <c r="C89" s="1" t="s">
        <v>109</v>
      </c>
      <c r="D89" s="2" t="s">
        <v>120</v>
      </c>
      <c r="E89" s="3" t="str">
        <f t="shared" si="5"/>
        <v>1086301,1086302</v>
      </c>
      <c r="F89" s="3" t="str">
        <f t="shared" si="6"/>
        <v>186001,186002,186003,186004</v>
      </c>
      <c r="G89" s="3" t="str">
        <f t="shared" si="7"/>
        <v>108601,108602,108603,108604,108605,108606,108607,108608,108609,108610</v>
      </c>
      <c r="H89" s="3">
        <v>95</v>
      </c>
      <c r="I89" s="3">
        <v>95</v>
      </c>
      <c r="J89" s="3" t="str">
        <f t="shared" ca="1" si="9"/>
        <v>122.521527,30.3623812</v>
      </c>
      <c r="K89" s="3">
        <f t="shared" si="8"/>
        <v>86</v>
      </c>
      <c r="L89" s="3">
        <v>10</v>
      </c>
      <c r="M89" s="3">
        <v>4</v>
      </c>
      <c r="N89" s="3">
        <v>2</v>
      </c>
    </row>
    <row r="90" spans="1:14">
      <c r="A90" s="3">
        <v>87</v>
      </c>
      <c r="B90" s="3" t="s">
        <v>28</v>
      </c>
      <c r="C90" s="1" t="s">
        <v>121</v>
      </c>
      <c r="D90" s="2" t="s">
        <v>122</v>
      </c>
      <c r="E90" s="3" t="str">
        <f t="shared" si="5"/>
        <v>1087301,1087302</v>
      </c>
      <c r="F90" s="3" t="str">
        <f t="shared" si="6"/>
        <v>187001,187002,187003,187004,187005</v>
      </c>
      <c r="G90" s="3" t="str">
        <f t="shared" si="7"/>
        <v>108701,108702,108703,108704,108705,108706,108707,108708,108709,108710</v>
      </c>
      <c r="H90" s="3">
        <v>96</v>
      </c>
      <c r="I90" s="3">
        <v>96</v>
      </c>
      <c r="J90" s="3" t="str">
        <f t="shared" ca="1" si="9"/>
        <v>117.3439729,31.8172166</v>
      </c>
      <c r="K90" s="3">
        <f t="shared" si="8"/>
        <v>87</v>
      </c>
      <c r="L90" s="3">
        <v>10</v>
      </c>
      <c r="M90" s="3">
        <v>5</v>
      </c>
      <c r="N90" s="3">
        <v>3</v>
      </c>
    </row>
    <row r="91" spans="1:14">
      <c r="A91" s="3">
        <v>88</v>
      </c>
      <c r="B91" s="3" t="s">
        <v>28</v>
      </c>
      <c r="C91" s="1" t="s">
        <v>121</v>
      </c>
      <c r="D91" s="2" t="s">
        <v>123</v>
      </c>
      <c r="E91" s="3" t="str">
        <f t="shared" si="5"/>
        <v>1088301,1088302</v>
      </c>
      <c r="F91" s="3" t="str">
        <f t="shared" si="6"/>
        <v>188001,188002,188003,188004,188005</v>
      </c>
      <c r="G91" s="3" t="str">
        <f t="shared" si="7"/>
        <v>108801,108802,108803,108804,108805,108806,108807,108808,108809,108810</v>
      </c>
      <c r="H91" s="3">
        <v>97</v>
      </c>
      <c r="I91" s="3">
        <v>97</v>
      </c>
      <c r="J91" s="3" t="str">
        <f t="shared" ca="1" si="9"/>
        <v>118.3456389,31.2270334</v>
      </c>
      <c r="K91" s="3">
        <f t="shared" si="8"/>
        <v>88</v>
      </c>
      <c r="L91" s="3">
        <v>10</v>
      </c>
      <c r="M91" s="3">
        <v>5</v>
      </c>
      <c r="N91" s="3">
        <v>4</v>
      </c>
    </row>
    <row r="92" spans="1:14">
      <c r="A92" s="3">
        <v>89</v>
      </c>
      <c r="B92" s="3" t="s">
        <v>28</v>
      </c>
      <c r="C92" s="1" t="s">
        <v>121</v>
      </c>
      <c r="D92" s="2" t="s">
        <v>124</v>
      </c>
      <c r="E92" s="3" t="str">
        <f t="shared" si="5"/>
        <v>1089301,1089302</v>
      </c>
      <c r="F92" s="3" t="str">
        <f t="shared" si="6"/>
        <v>189001,189002,189003,189004,189005</v>
      </c>
      <c r="G92" s="3" t="str">
        <f t="shared" si="7"/>
        <v>108901,108902,108903,108904,108905,108906,108907,108908,108909,108910</v>
      </c>
      <c r="H92" s="3">
        <v>98</v>
      </c>
      <c r="I92" s="3">
        <v>98</v>
      </c>
      <c r="J92" s="3" t="str">
        <f t="shared" ca="1" si="9"/>
        <v>117.2584706,32.9165097</v>
      </c>
      <c r="K92" s="3">
        <f t="shared" si="8"/>
        <v>89</v>
      </c>
      <c r="L92" s="3">
        <v>10</v>
      </c>
      <c r="M92" s="3">
        <v>5</v>
      </c>
      <c r="N92" s="3">
        <v>5</v>
      </c>
    </row>
    <row r="93" spans="1:14">
      <c r="A93" s="3">
        <v>90</v>
      </c>
      <c r="B93" s="3" t="s">
        <v>28</v>
      </c>
      <c r="C93" s="1" t="s">
        <v>121</v>
      </c>
      <c r="D93" s="2" t="s">
        <v>125</v>
      </c>
      <c r="E93" s="3" t="str">
        <f t="shared" si="5"/>
        <v>1090301,1090302</v>
      </c>
      <c r="F93" s="3" t="str">
        <f t="shared" si="6"/>
        <v>190001,190002,190003,190004,190005</v>
      </c>
      <c r="G93" s="3" t="str">
        <f t="shared" si="7"/>
        <v>109001,109002,109003,109004,109005,109006,109007,109008,109009,109010</v>
      </c>
      <c r="H93" s="3">
        <v>99</v>
      </c>
      <c r="I93" s="3">
        <v>99</v>
      </c>
      <c r="J93" s="3" t="str">
        <f t="shared" ca="1" si="9"/>
        <v>116.939347,32.634471</v>
      </c>
      <c r="K93" s="3">
        <f t="shared" si="8"/>
        <v>90</v>
      </c>
      <c r="L93" s="3">
        <v>10</v>
      </c>
      <c r="M93" s="3">
        <v>5</v>
      </c>
      <c r="N93" s="3">
        <v>6</v>
      </c>
    </row>
    <row r="94" spans="1:14">
      <c r="A94" s="3">
        <v>91</v>
      </c>
      <c r="B94" s="3" t="s">
        <v>28</v>
      </c>
      <c r="C94" s="1" t="s">
        <v>121</v>
      </c>
      <c r="D94" s="2" t="s">
        <v>126</v>
      </c>
      <c r="E94" s="3" t="str">
        <f t="shared" si="5"/>
        <v>1091301,1091302</v>
      </c>
      <c r="F94" s="3" t="str">
        <f t="shared" si="6"/>
        <v>191001,191002,191003,191004,191005</v>
      </c>
      <c r="G94" s="3" t="str">
        <f t="shared" si="7"/>
        <v>109101,109102,109103,109104,109105,109106,109107,109108,109109,109110</v>
      </c>
      <c r="H94" s="3">
        <v>100</v>
      </c>
      <c r="I94" s="3">
        <v>100</v>
      </c>
      <c r="J94" s="3" t="str">
        <f t="shared" ca="1" si="9"/>
        <v>118.5399021,31.6671929</v>
      </c>
      <c r="K94" s="3">
        <f t="shared" si="8"/>
        <v>91</v>
      </c>
      <c r="L94" s="3">
        <v>10</v>
      </c>
      <c r="M94" s="3">
        <v>5</v>
      </c>
      <c r="N94" s="3">
        <v>1</v>
      </c>
    </row>
    <row r="95" spans="1:14">
      <c r="A95" s="3">
        <v>92</v>
      </c>
      <c r="B95" s="3" t="s">
        <v>28</v>
      </c>
      <c r="C95" s="1" t="s">
        <v>121</v>
      </c>
      <c r="D95" s="2" t="s">
        <v>127</v>
      </c>
      <c r="E95" s="3" t="str">
        <f t="shared" si="5"/>
        <v>1092301,1092302</v>
      </c>
      <c r="F95" s="3" t="str">
        <f t="shared" si="6"/>
        <v>192001,192002,192003,192004,192005</v>
      </c>
      <c r="G95" s="3" t="str">
        <f t="shared" si="7"/>
        <v>109201,109202,109203,109204,109205,109206,109207,109208,109209,109210</v>
      </c>
      <c r="H95" s="3">
        <v>101</v>
      </c>
      <c r="I95" s="3">
        <v>101</v>
      </c>
      <c r="J95" s="3" t="str">
        <f t="shared" ca="1" si="9"/>
        <v>116.797562,33.8482737</v>
      </c>
      <c r="K95" s="3">
        <f t="shared" si="8"/>
        <v>92</v>
      </c>
      <c r="L95" s="3">
        <v>10</v>
      </c>
      <c r="M95" s="3">
        <v>5</v>
      </c>
      <c r="N95" s="3">
        <v>2</v>
      </c>
    </row>
    <row r="96" spans="1:14">
      <c r="A96" s="3">
        <v>93</v>
      </c>
      <c r="B96" s="3" t="s">
        <v>28</v>
      </c>
      <c r="C96" s="1" t="s">
        <v>121</v>
      </c>
      <c r="D96" s="2" t="s">
        <v>128</v>
      </c>
      <c r="E96" s="3" t="str">
        <f t="shared" si="5"/>
        <v>1093301,1093302</v>
      </c>
      <c r="F96" s="3" t="str">
        <f t="shared" si="6"/>
        <v>193001,193002,193003,193004,193005</v>
      </c>
      <c r="G96" s="3" t="str">
        <f t="shared" si="7"/>
        <v>109301,109302,109303,109304,109305,109306,109307,109308,109309,109310</v>
      </c>
      <c r="H96" s="3">
        <v>102</v>
      </c>
      <c r="I96" s="3">
        <v>102</v>
      </c>
      <c r="J96" s="3" t="str">
        <f t="shared" ca="1" si="9"/>
        <v>118.5711787,31.0366395</v>
      </c>
      <c r="K96" s="3">
        <f t="shared" si="8"/>
        <v>93</v>
      </c>
      <c r="L96" s="3">
        <v>10</v>
      </c>
      <c r="M96" s="3">
        <v>5</v>
      </c>
      <c r="N96" s="3">
        <v>3</v>
      </c>
    </row>
    <row r="97" spans="1:14">
      <c r="A97" s="3">
        <v>94</v>
      </c>
      <c r="B97" s="3" t="s">
        <v>28</v>
      </c>
      <c r="C97" s="1" t="s">
        <v>121</v>
      </c>
      <c r="D97" s="2" t="s">
        <v>129</v>
      </c>
      <c r="E97" s="3" t="str">
        <f t="shared" si="5"/>
        <v>1094301,1094302</v>
      </c>
      <c r="F97" s="3" t="str">
        <f t="shared" si="6"/>
        <v>194001,194002,194003,194004,194005</v>
      </c>
      <c r="G97" s="3" t="str">
        <f t="shared" si="7"/>
        <v>109401,109402,109403,109404,109405,109406,109407,109408,109409,109410</v>
      </c>
      <c r="H97" s="3">
        <v>103</v>
      </c>
      <c r="I97" s="3">
        <v>103</v>
      </c>
      <c r="J97" s="3" t="str">
        <f t="shared" ca="1" si="9"/>
        <v>116.5593838,30.5717121</v>
      </c>
      <c r="K97" s="3">
        <f t="shared" si="8"/>
        <v>94</v>
      </c>
      <c r="L97" s="3">
        <v>10</v>
      </c>
      <c r="M97" s="3">
        <v>5</v>
      </c>
      <c r="N97" s="3">
        <v>4</v>
      </c>
    </row>
    <row r="98" spans="1:14">
      <c r="A98" s="3">
        <v>95</v>
      </c>
      <c r="B98" s="3" t="s">
        <v>28</v>
      </c>
      <c r="C98" s="1" t="s">
        <v>121</v>
      </c>
      <c r="D98" s="2" t="s">
        <v>130</v>
      </c>
      <c r="E98" s="3" t="str">
        <f t="shared" si="5"/>
        <v>1095301,1095302</v>
      </c>
      <c r="F98" s="3" t="str">
        <f t="shared" si="6"/>
        <v>195001,195002,195003,195004,195005</v>
      </c>
      <c r="G98" s="3" t="str">
        <f t="shared" si="7"/>
        <v>109501,109502,109503,109504,109505,109506,109507,109508,109509,109510</v>
      </c>
      <c r="H98" s="3">
        <v>104</v>
      </c>
      <c r="I98" s="3">
        <v>104</v>
      </c>
      <c r="J98" s="3" t="str">
        <f t="shared" ca="1" si="9"/>
        <v>118.0825386,30.013528</v>
      </c>
      <c r="K98" s="3">
        <f t="shared" si="8"/>
        <v>95</v>
      </c>
      <c r="L98" s="3">
        <v>10</v>
      </c>
      <c r="M98" s="3">
        <v>5</v>
      </c>
      <c r="N98" s="3">
        <v>5</v>
      </c>
    </row>
    <row r="99" spans="1:14">
      <c r="A99" s="3">
        <v>96</v>
      </c>
      <c r="B99" s="3" t="s">
        <v>28</v>
      </c>
      <c r="C99" s="1" t="s">
        <v>121</v>
      </c>
      <c r="D99" s="2" t="s">
        <v>131</v>
      </c>
      <c r="E99" s="3" t="str">
        <f t="shared" si="5"/>
        <v>1096301,1096302</v>
      </c>
      <c r="F99" s="3" t="str">
        <f t="shared" si="6"/>
        <v>196001,196002,196003,196004,196005</v>
      </c>
      <c r="G99" s="3" t="str">
        <f t="shared" si="7"/>
        <v>109601,109602,109603,109604,109605,109606,109607,109608,109609,109610</v>
      </c>
      <c r="H99" s="3">
        <v>105</v>
      </c>
      <c r="I99" s="3">
        <v>105</v>
      </c>
      <c r="J99" s="3" t="str">
        <f t="shared" ca="1" si="9"/>
        <v>116.0317746,32.8252788</v>
      </c>
      <c r="K99" s="3">
        <f t="shared" si="8"/>
        <v>96</v>
      </c>
      <c r="L99" s="3">
        <v>10</v>
      </c>
      <c r="M99" s="3">
        <v>5</v>
      </c>
      <c r="N99" s="3">
        <v>6</v>
      </c>
    </row>
    <row r="100" spans="1:14">
      <c r="A100" s="3">
        <v>97</v>
      </c>
      <c r="B100" s="3" t="s">
        <v>28</v>
      </c>
      <c r="C100" s="1" t="s">
        <v>121</v>
      </c>
      <c r="D100" s="2" t="s">
        <v>132</v>
      </c>
      <c r="E100" s="3" t="str">
        <f t="shared" si="5"/>
        <v>1097301,1097302</v>
      </c>
      <c r="F100" s="3" t="str">
        <f t="shared" si="6"/>
        <v>197001,197002,197003,197004,197005</v>
      </c>
      <c r="G100" s="3" t="str">
        <f t="shared" si="7"/>
        <v>109701,109702,109703,109704,109705,109706,109707,109708,109709,109710</v>
      </c>
      <c r="H100" s="3">
        <v>106</v>
      </c>
      <c r="I100" s="3">
        <v>106</v>
      </c>
      <c r="J100" s="3" t="str">
        <f t="shared" ca="1" si="9"/>
        <v>117.156269,33.9522209</v>
      </c>
      <c r="K100" s="3">
        <f t="shared" si="8"/>
        <v>97</v>
      </c>
      <c r="L100" s="3">
        <v>10</v>
      </c>
      <c r="M100" s="3">
        <v>5</v>
      </c>
      <c r="N100" s="3">
        <v>1</v>
      </c>
    </row>
    <row r="101" spans="1:14">
      <c r="A101" s="3">
        <v>98</v>
      </c>
      <c r="B101" s="3" t="s">
        <v>28</v>
      </c>
      <c r="C101" s="1" t="s">
        <v>121</v>
      </c>
      <c r="D101" s="2" t="s">
        <v>133</v>
      </c>
      <c r="E101" s="3" t="str">
        <f t="shared" si="5"/>
        <v>1098301,1098302</v>
      </c>
      <c r="F101" s="3" t="str">
        <f t="shared" si="6"/>
        <v>198001,198002,198003,198004,198005</v>
      </c>
      <c r="G101" s="3" t="str">
        <f t="shared" si="7"/>
        <v>109801,109802,109803,109804,109805,109806,109807,109808,109809,109810</v>
      </c>
      <c r="H101" s="3">
        <v>107</v>
      </c>
      <c r="I101" s="3">
        <v>107</v>
      </c>
      <c r="J101" s="3" t="str">
        <f t="shared" ca="1" si="9"/>
        <v>118.0391749,32.5568406</v>
      </c>
      <c r="K101" s="3">
        <f t="shared" si="8"/>
        <v>98</v>
      </c>
      <c r="L101" s="3">
        <v>10</v>
      </c>
      <c r="M101" s="3">
        <v>5</v>
      </c>
      <c r="N101" s="3">
        <v>2</v>
      </c>
    </row>
    <row r="102" spans="1:14">
      <c r="A102" s="3">
        <v>99</v>
      </c>
      <c r="B102" s="3" t="s">
        <v>28</v>
      </c>
      <c r="C102" s="1" t="s">
        <v>121</v>
      </c>
      <c r="D102" s="2" t="s">
        <v>134</v>
      </c>
      <c r="E102" s="3" t="str">
        <f t="shared" si="5"/>
        <v>1099301,1099302</v>
      </c>
      <c r="F102" s="3" t="str">
        <f t="shared" si="6"/>
        <v>199001,199002,199003,199004,199005</v>
      </c>
      <c r="G102" s="3" t="str">
        <f t="shared" si="7"/>
        <v>109901,109902,109903,109904,109905,109906,109907,109908,109909,109910</v>
      </c>
      <c r="H102" s="3">
        <v>108</v>
      </c>
      <c r="I102" s="3">
        <v>108</v>
      </c>
      <c r="J102" s="3" t="str">
        <f t="shared" ca="1" si="9"/>
        <v>116.3335961,31.4305795</v>
      </c>
      <c r="K102" s="3">
        <f t="shared" si="8"/>
        <v>99</v>
      </c>
      <c r="L102" s="3">
        <v>10</v>
      </c>
      <c r="M102" s="3">
        <v>5</v>
      </c>
      <c r="N102" s="3">
        <v>3</v>
      </c>
    </row>
    <row r="103" spans="1:14">
      <c r="A103" s="3">
        <v>100</v>
      </c>
      <c r="B103" s="3" t="s">
        <v>28</v>
      </c>
      <c r="C103" s="1" t="s">
        <v>121</v>
      </c>
      <c r="D103" s="2" t="s">
        <v>135</v>
      </c>
      <c r="E103" s="3" t="str">
        <f t="shared" si="5"/>
        <v>1100301,1100302</v>
      </c>
      <c r="F103" s="3" t="str">
        <f t="shared" si="6"/>
        <v>200001,200002,200003,200004,200005</v>
      </c>
      <c r="G103" s="3" t="str">
        <f t="shared" si="7"/>
        <v>110001,110002,110003,110004,110005,110006,110007,110008,110009,110010</v>
      </c>
      <c r="H103" s="3">
        <v>109</v>
      </c>
      <c r="I103" s="3">
        <v>109</v>
      </c>
      <c r="J103" s="3" t="str">
        <f t="shared" ca="1" si="9"/>
        <v>118.6421168,30.4187131</v>
      </c>
      <c r="K103" s="3">
        <f t="shared" si="8"/>
        <v>100</v>
      </c>
      <c r="L103" s="3">
        <v>10</v>
      </c>
      <c r="M103" s="3">
        <v>5</v>
      </c>
      <c r="N103" s="3">
        <v>4</v>
      </c>
    </row>
    <row r="104" spans="1:14">
      <c r="A104" s="3">
        <v>101</v>
      </c>
      <c r="B104" s="3" t="s">
        <v>28</v>
      </c>
      <c r="C104" s="1" t="s">
        <v>121</v>
      </c>
      <c r="D104" s="2" t="s">
        <v>136</v>
      </c>
      <c r="E104" s="3" t="str">
        <f t="shared" si="5"/>
        <v>1101301,1101302</v>
      </c>
      <c r="F104" s="3" t="str">
        <f t="shared" si="6"/>
        <v>201001,201002,201003,201004,201005</v>
      </c>
      <c r="G104" s="3" t="str">
        <f t="shared" si="7"/>
        <v>110101,110102,110103,110104,110105,110106,110107,110108,110109,110110</v>
      </c>
      <c r="H104" s="3">
        <v>110</v>
      </c>
      <c r="I104" s="3">
        <v>110</v>
      </c>
      <c r="J104" s="3" t="str">
        <f t="shared" ca="1" si="9"/>
        <v>117.6456159,30.4734008</v>
      </c>
      <c r="K104" s="3">
        <f t="shared" si="8"/>
        <v>101</v>
      </c>
      <c r="L104" s="3">
        <v>10</v>
      </c>
      <c r="M104" s="3">
        <v>5</v>
      </c>
      <c r="N104" s="3">
        <v>5</v>
      </c>
    </row>
    <row r="105" spans="1:14">
      <c r="A105" s="3">
        <v>102</v>
      </c>
      <c r="B105" s="3" t="s">
        <v>28</v>
      </c>
      <c r="C105" s="1" t="s">
        <v>121</v>
      </c>
      <c r="D105" s="2" t="s">
        <v>137</v>
      </c>
      <c r="E105" s="3" t="str">
        <f t="shared" si="5"/>
        <v>1102301,1102302</v>
      </c>
      <c r="F105" s="3" t="str">
        <f t="shared" si="6"/>
        <v>202001,202002,202003,202004,202005</v>
      </c>
      <c r="G105" s="3" t="str">
        <f t="shared" si="7"/>
        <v>110201,110202,110203,110204,110205,110206,110207,110208,110209,110210</v>
      </c>
      <c r="H105" s="3">
        <v>111</v>
      </c>
      <c r="I105" s="3">
        <v>111</v>
      </c>
      <c r="J105" s="3" t="str">
        <f t="shared" ca="1" si="9"/>
        <v>115.7775858,33.8859671</v>
      </c>
      <c r="K105" s="3">
        <f t="shared" si="8"/>
        <v>102</v>
      </c>
      <c r="L105" s="3">
        <v>10</v>
      </c>
      <c r="M105" s="3">
        <v>5</v>
      </c>
      <c r="N105" s="3">
        <v>6</v>
      </c>
    </row>
    <row r="106" spans="1:14">
      <c r="A106" s="3">
        <v>103</v>
      </c>
      <c r="B106" s="3" t="s">
        <v>28</v>
      </c>
      <c r="C106" s="1" t="s">
        <v>138</v>
      </c>
      <c r="D106" s="2" t="s">
        <v>139</v>
      </c>
      <c r="E106" s="3" t="str">
        <f t="shared" si="5"/>
        <v>1103301,1103302</v>
      </c>
      <c r="F106" s="3" t="str">
        <f t="shared" si="6"/>
        <v>203001,203002,203003,203004,203005</v>
      </c>
      <c r="G106" s="3" t="str">
        <f t="shared" si="7"/>
        <v>110301,110302,110303,110304,110305,110306,110307,110308,110309,110310</v>
      </c>
      <c r="H106" s="3">
        <v>112</v>
      </c>
      <c r="I106" s="3">
        <v>112</v>
      </c>
      <c r="J106" s="3" t="str">
        <f t="shared" ca="1" si="9"/>
        <v>119.3683219,26.0285485</v>
      </c>
      <c r="K106" s="3">
        <f t="shared" si="8"/>
        <v>103</v>
      </c>
      <c r="L106" s="3">
        <v>10</v>
      </c>
      <c r="M106" s="3">
        <v>5</v>
      </c>
      <c r="N106" s="3">
        <v>1</v>
      </c>
    </row>
    <row r="107" spans="1:14">
      <c r="A107" s="3">
        <v>104</v>
      </c>
      <c r="B107" s="3" t="s">
        <v>28</v>
      </c>
      <c r="C107" s="1" t="s">
        <v>138</v>
      </c>
      <c r="D107" s="2" t="s">
        <v>140</v>
      </c>
      <c r="E107" s="3" t="str">
        <f t="shared" si="5"/>
        <v>1104301,1104302</v>
      </c>
      <c r="F107" s="3" t="str">
        <f t="shared" si="6"/>
        <v>204001,204002,204003,204004,204005</v>
      </c>
      <c r="G107" s="3" t="str">
        <f t="shared" si="7"/>
        <v>110401,110402,110403,110404,110405,110406,110407,110408,110409,110410</v>
      </c>
      <c r="H107" s="3">
        <v>113</v>
      </c>
      <c r="I107" s="3">
        <v>113</v>
      </c>
      <c r="J107" s="3" t="str">
        <f t="shared" ca="1" si="9"/>
        <v>118.118554,24.4953275</v>
      </c>
      <c r="K107" s="3">
        <f t="shared" si="8"/>
        <v>104</v>
      </c>
      <c r="L107" s="3">
        <v>10</v>
      </c>
      <c r="M107" s="3">
        <v>5</v>
      </c>
      <c r="N107" s="3">
        <v>2</v>
      </c>
    </row>
    <row r="108" spans="1:14">
      <c r="A108" s="3">
        <v>105</v>
      </c>
      <c r="B108" s="3" t="s">
        <v>28</v>
      </c>
      <c r="C108" s="1" t="s">
        <v>138</v>
      </c>
      <c r="D108" s="2" t="s">
        <v>141</v>
      </c>
      <c r="E108" s="3" t="str">
        <f t="shared" si="5"/>
        <v>1105301,1105302</v>
      </c>
      <c r="F108" s="3" t="str">
        <f t="shared" si="6"/>
        <v>205001,205002,205003,205004,205005</v>
      </c>
      <c r="G108" s="3" t="str">
        <f t="shared" si="7"/>
        <v>110501,110502,110503,110504,110505,110506,110507,110508,110509,110510</v>
      </c>
      <c r="H108" s="3">
        <v>114</v>
      </c>
      <c r="I108" s="3">
        <v>114</v>
      </c>
      <c r="J108" s="3" t="str">
        <f t="shared" ca="1" si="9"/>
        <v>117.5278325,24.2736696</v>
      </c>
      <c r="K108" s="3">
        <f t="shared" si="8"/>
        <v>105</v>
      </c>
      <c r="L108" s="3">
        <v>10</v>
      </c>
      <c r="M108" s="3">
        <v>5</v>
      </c>
      <c r="N108" s="3">
        <v>3</v>
      </c>
    </row>
    <row r="109" spans="1:14">
      <c r="A109" s="3">
        <v>106</v>
      </c>
      <c r="B109" s="3" t="s">
        <v>28</v>
      </c>
      <c r="C109" s="1" t="s">
        <v>138</v>
      </c>
      <c r="D109" s="2" t="s">
        <v>142</v>
      </c>
      <c r="E109" s="3" t="str">
        <f t="shared" si="5"/>
        <v>1106301,1106302</v>
      </c>
      <c r="F109" s="3" t="str">
        <f t="shared" si="6"/>
        <v>206001,206002,206003,206004,206005</v>
      </c>
      <c r="G109" s="3" t="str">
        <f t="shared" si="7"/>
        <v>110601,110602,110603,110604,110605,110606,110607,110608,110609,110610</v>
      </c>
      <c r="H109" s="3">
        <v>115</v>
      </c>
      <c r="I109" s="3">
        <v>115</v>
      </c>
      <c r="J109" s="3" t="str">
        <f t="shared" ca="1" si="9"/>
        <v>118.6619768,24.9930039</v>
      </c>
      <c r="K109" s="3">
        <f t="shared" si="8"/>
        <v>106</v>
      </c>
      <c r="L109" s="3">
        <v>10</v>
      </c>
      <c r="M109" s="3">
        <v>5</v>
      </c>
      <c r="N109" s="3">
        <v>4</v>
      </c>
    </row>
    <row r="110" spans="1:14">
      <c r="A110" s="3">
        <v>107</v>
      </c>
      <c r="B110" s="3" t="s">
        <v>28</v>
      </c>
      <c r="C110" s="1" t="s">
        <v>138</v>
      </c>
      <c r="D110" s="2" t="s">
        <v>143</v>
      </c>
      <c r="E110" s="3" t="str">
        <f t="shared" si="5"/>
        <v>1107301,1107302</v>
      </c>
      <c r="F110" s="3" t="str">
        <f t="shared" si="6"/>
        <v>207001,207002,207003,207004,207005</v>
      </c>
      <c r="G110" s="3" t="str">
        <f t="shared" si="7"/>
        <v>110701,110702,110703,110704,110705,110706,110707,110708,110709,110710</v>
      </c>
      <c r="H110" s="3">
        <v>116</v>
      </c>
      <c r="I110" s="3">
        <v>116</v>
      </c>
      <c r="J110" s="3" t="str">
        <f t="shared" ca="1" si="9"/>
        <v>117.3141597,26.7200468</v>
      </c>
      <c r="K110" s="3">
        <f t="shared" si="8"/>
        <v>107</v>
      </c>
      <c r="L110" s="3">
        <v>10</v>
      </c>
      <c r="M110" s="3">
        <v>5</v>
      </c>
      <c r="N110" s="3">
        <v>5</v>
      </c>
    </row>
    <row r="111" spans="1:14">
      <c r="A111" s="3">
        <v>108</v>
      </c>
      <c r="B111" s="3" t="s">
        <v>28</v>
      </c>
      <c r="C111" s="1" t="s">
        <v>138</v>
      </c>
      <c r="D111" s="2" t="s">
        <v>144</v>
      </c>
      <c r="E111" s="3" t="str">
        <f t="shared" si="5"/>
        <v>1108301,1108302</v>
      </c>
      <c r="F111" s="3" t="str">
        <f t="shared" si="6"/>
        <v>208001,208002,208003,208004,208005</v>
      </c>
      <c r="G111" s="3" t="str">
        <f t="shared" si="7"/>
        <v>110801,110802,110803,110804,110805,110806,110807,110808,110809,110810</v>
      </c>
      <c r="H111" s="3">
        <v>117</v>
      </c>
      <c r="I111" s="3">
        <v>117</v>
      </c>
      <c r="J111" s="3" t="str">
        <f t="shared" ca="1" si="9"/>
        <v>119.0411453,25.3888607</v>
      </c>
      <c r="K111" s="3">
        <f t="shared" si="8"/>
        <v>108</v>
      </c>
      <c r="L111" s="3">
        <v>10</v>
      </c>
      <c r="M111" s="3">
        <v>5</v>
      </c>
      <c r="N111" s="3">
        <v>6</v>
      </c>
    </row>
    <row r="112" spans="1:14">
      <c r="A112" s="3">
        <v>109</v>
      </c>
      <c r="B112" s="3" t="s">
        <v>28</v>
      </c>
      <c r="C112" s="1" t="s">
        <v>138</v>
      </c>
      <c r="D112" s="2" t="s">
        <v>145</v>
      </c>
      <c r="E112" s="3" t="str">
        <f t="shared" si="5"/>
        <v>1109301,1109302</v>
      </c>
      <c r="F112" s="3" t="str">
        <f t="shared" si="6"/>
        <v>209001,209002,209003,209004,209005</v>
      </c>
      <c r="G112" s="3" t="str">
        <f t="shared" si="7"/>
        <v>110901,110902,110903,110904,110905,110906,110907,110908,110909,110910</v>
      </c>
      <c r="H112" s="3">
        <v>118</v>
      </c>
      <c r="I112" s="3">
        <v>118</v>
      </c>
      <c r="J112" s="3" t="str">
        <f t="shared" ca="1" si="9"/>
        <v>117.9484352,27.5990707</v>
      </c>
      <c r="K112" s="3">
        <f t="shared" si="8"/>
        <v>109</v>
      </c>
      <c r="L112" s="3">
        <v>10</v>
      </c>
      <c r="M112" s="3">
        <v>5</v>
      </c>
      <c r="N112" s="3">
        <v>1</v>
      </c>
    </row>
    <row r="113" spans="1:14">
      <c r="A113" s="3">
        <v>110</v>
      </c>
      <c r="B113" s="3" t="s">
        <v>28</v>
      </c>
      <c r="C113" s="1" t="s">
        <v>138</v>
      </c>
      <c r="D113" s="2" t="s">
        <v>146</v>
      </c>
      <c r="E113" s="3" t="str">
        <f t="shared" si="5"/>
        <v>1110301,1110302</v>
      </c>
      <c r="F113" s="3" t="str">
        <f t="shared" si="6"/>
        <v>210001,210002,210003,210004,210005</v>
      </c>
      <c r="G113" s="3" t="str">
        <f t="shared" si="7"/>
        <v>111001,111002,111003,111004,111005,111006,111007,111008,111009,111010</v>
      </c>
      <c r="H113" s="3">
        <v>119</v>
      </c>
      <c r="I113" s="3">
        <v>119</v>
      </c>
      <c r="J113" s="3" t="str">
        <f t="shared" ca="1" si="9"/>
        <v>116.7551891,25.2988481</v>
      </c>
      <c r="K113" s="3">
        <f t="shared" si="8"/>
        <v>110</v>
      </c>
      <c r="L113" s="3">
        <v>10</v>
      </c>
      <c r="M113" s="3">
        <v>5</v>
      </c>
      <c r="N113" s="3">
        <v>2</v>
      </c>
    </row>
    <row r="114" spans="1:14">
      <c r="A114" s="3">
        <v>111</v>
      </c>
      <c r="B114" s="3" t="s">
        <v>28</v>
      </c>
      <c r="C114" s="1" t="s">
        <v>138</v>
      </c>
      <c r="D114" s="2" t="s">
        <v>147</v>
      </c>
      <c r="E114" s="3" t="str">
        <f t="shared" si="5"/>
        <v>1111301,1111302</v>
      </c>
      <c r="F114" s="3" t="str">
        <f t="shared" si="6"/>
        <v>211001,211002,211003,211004,211005</v>
      </c>
      <c r="G114" s="3" t="str">
        <f t="shared" si="7"/>
        <v>111101,111102,111103,111104,111105,111106,111107,111108,111109,111110</v>
      </c>
      <c r="H114" s="3">
        <v>120</v>
      </c>
      <c r="I114" s="3">
        <v>120</v>
      </c>
      <c r="J114" s="3" t="str">
        <f t="shared" ca="1" si="9"/>
        <v>119.7765644,27.1253274</v>
      </c>
      <c r="K114" s="3">
        <f t="shared" si="8"/>
        <v>111</v>
      </c>
      <c r="L114" s="3">
        <v>10</v>
      </c>
      <c r="M114" s="3">
        <v>5</v>
      </c>
      <c r="N114" s="3">
        <v>3</v>
      </c>
    </row>
    <row r="115" spans="1:14">
      <c r="A115" s="3">
        <v>112</v>
      </c>
      <c r="B115" s="3" t="s">
        <v>28</v>
      </c>
      <c r="C115" s="1" t="s">
        <v>148</v>
      </c>
      <c r="D115" s="2" t="s">
        <v>149</v>
      </c>
      <c r="E115" s="3" t="str">
        <f t="shared" si="5"/>
        <v>1112301,1112302</v>
      </c>
      <c r="F115" s="3" t="str">
        <f t="shared" si="6"/>
        <v>212001,212002,212003,212004,212005</v>
      </c>
      <c r="G115" s="3" t="str">
        <f t="shared" si="7"/>
        <v>111201,111202,111203,111204,111205,111206,111207,111208,111209,111210</v>
      </c>
      <c r="H115" s="3">
        <v>121</v>
      </c>
      <c r="I115" s="3">
        <v>121</v>
      </c>
      <c r="J115" s="3" t="str">
        <f t="shared" ca="1" si="9"/>
        <v>115.8432162,28.6567392</v>
      </c>
      <c r="K115" s="3">
        <f t="shared" si="8"/>
        <v>112</v>
      </c>
      <c r="L115" s="3">
        <v>10</v>
      </c>
      <c r="M115" s="3">
        <v>5</v>
      </c>
      <c r="N115" s="3">
        <v>4</v>
      </c>
    </row>
    <row r="116" spans="1:14">
      <c r="A116" s="3">
        <v>113</v>
      </c>
      <c r="B116" s="3" t="s">
        <v>28</v>
      </c>
      <c r="C116" s="1" t="s">
        <v>148</v>
      </c>
      <c r="D116" s="2" t="s">
        <v>150</v>
      </c>
      <c r="E116" s="3" t="str">
        <f t="shared" si="5"/>
        <v>1113301,1113302</v>
      </c>
      <c r="F116" s="3" t="str">
        <f t="shared" si="6"/>
        <v>213001,213002,213003,213004,213005</v>
      </c>
      <c r="G116" s="3" t="str">
        <f t="shared" si="7"/>
        <v>111301,111302,111303,111304,111305,111306,111307,111308,111309,111310</v>
      </c>
      <c r="H116" s="3">
        <v>122</v>
      </c>
      <c r="I116" s="3">
        <v>122</v>
      </c>
      <c r="J116" s="3" t="str">
        <f t="shared" ca="1" si="9"/>
        <v>116.0157611,29.5970758</v>
      </c>
      <c r="K116" s="3">
        <f t="shared" si="8"/>
        <v>113</v>
      </c>
      <c r="L116" s="3">
        <v>10</v>
      </c>
      <c r="M116" s="3">
        <v>5</v>
      </c>
      <c r="N116" s="3">
        <v>5</v>
      </c>
    </row>
    <row r="117" spans="1:14">
      <c r="A117" s="3">
        <v>114</v>
      </c>
      <c r="B117" s="3" t="s">
        <v>28</v>
      </c>
      <c r="C117" s="1" t="s">
        <v>148</v>
      </c>
      <c r="D117" s="2" t="s">
        <v>151</v>
      </c>
      <c r="E117" s="3" t="str">
        <f t="shared" si="5"/>
        <v>1114301,1114302</v>
      </c>
      <c r="F117" s="3" t="str">
        <f t="shared" si="6"/>
        <v>214001,214002,214003,214004,214005</v>
      </c>
      <c r="G117" s="3" t="str">
        <f t="shared" si="7"/>
        <v>111401,111402,111403,111404,111405,111406,111407,111408,111409,111410</v>
      </c>
      <c r="H117" s="3">
        <v>123</v>
      </c>
      <c r="I117" s="3">
        <v>123</v>
      </c>
      <c r="J117" s="3" t="str">
        <f t="shared" ca="1" si="9"/>
        <v>117.7344134,29.1726152</v>
      </c>
      <c r="K117" s="3">
        <f t="shared" si="8"/>
        <v>114</v>
      </c>
      <c r="L117" s="3">
        <v>10</v>
      </c>
      <c r="M117" s="3">
        <v>5</v>
      </c>
      <c r="N117" s="3">
        <v>6</v>
      </c>
    </row>
    <row r="118" spans="1:14">
      <c r="A118" s="3">
        <v>115</v>
      </c>
      <c r="B118" s="3" t="s">
        <v>28</v>
      </c>
      <c r="C118" s="1" t="s">
        <v>148</v>
      </c>
      <c r="D118" s="2" t="s">
        <v>152</v>
      </c>
      <c r="E118" s="3" t="str">
        <f t="shared" si="5"/>
        <v>1115301,1115302</v>
      </c>
      <c r="F118" s="3" t="str">
        <f t="shared" si="6"/>
        <v>215001,215002,215003,215004,215005</v>
      </c>
      <c r="G118" s="3" t="str">
        <f t="shared" si="7"/>
        <v>111501,111502,111503,111504,111505,111506,111507,111508,111509,111510</v>
      </c>
      <c r="H118" s="3">
        <v>124</v>
      </c>
      <c r="I118" s="3">
        <v>124</v>
      </c>
      <c r="J118" s="3" t="str">
        <f t="shared" ca="1" si="9"/>
        <v>116.4765661,27.6318107</v>
      </c>
      <c r="K118" s="3">
        <f t="shared" si="8"/>
        <v>115</v>
      </c>
      <c r="L118" s="3">
        <v>10</v>
      </c>
      <c r="M118" s="3">
        <v>5</v>
      </c>
      <c r="N118" s="3">
        <v>1</v>
      </c>
    </row>
    <row r="119" spans="1:14">
      <c r="A119" s="3">
        <v>116</v>
      </c>
      <c r="B119" s="3" t="s">
        <v>28</v>
      </c>
      <c r="C119" s="1" t="s">
        <v>148</v>
      </c>
      <c r="D119" s="2" t="s">
        <v>153</v>
      </c>
      <c r="E119" s="3" t="str">
        <f t="shared" si="5"/>
        <v>1116301,1116302</v>
      </c>
      <c r="F119" s="3" t="str">
        <f t="shared" si="6"/>
        <v>216001,216002,216003,216004,216005</v>
      </c>
      <c r="G119" s="3" t="str">
        <f t="shared" si="7"/>
        <v>111601,111602,111603,111604,111605,111606,111607,111608,111609,111610</v>
      </c>
      <c r="H119" s="3">
        <v>125</v>
      </c>
      <c r="I119" s="3">
        <v>125</v>
      </c>
      <c r="J119" s="3" t="str">
        <f t="shared" ca="1" si="9"/>
        <v>114.7456511,28.2613266</v>
      </c>
      <c r="K119" s="3">
        <f t="shared" si="8"/>
        <v>116</v>
      </c>
      <c r="L119" s="3">
        <v>10</v>
      </c>
      <c r="M119" s="3">
        <v>5</v>
      </c>
      <c r="N119" s="3">
        <v>2</v>
      </c>
    </row>
    <row r="120" spans="1:14">
      <c r="A120" s="3">
        <v>117</v>
      </c>
      <c r="B120" s="3" t="s">
        <v>28</v>
      </c>
      <c r="C120" s="1" t="s">
        <v>148</v>
      </c>
      <c r="D120" s="2" t="s">
        <v>154</v>
      </c>
      <c r="E120" s="3" t="str">
        <f t="shared" si="5"/>
        <v>1117301,1117302</v>
      </c>
      <c r="F120" s="3" t="str">
        <f t="shared" si="6"/>
        <v>217001,217002,217003,217004,217005</v>
      </c>
      <c r="G120" s="3" t="str">
        <f t="shared" si="7"/>
        <v>111701,111702,111703,111704,111705,111706,111707,111708,111709,111710</v>
      </c>
      <c r="H120" s="3">
        <v>126</v>
      </c>
      <c r="I120" s="3">
        <v>126</v>
      </c>
      <c r="J120" s="3" t="str">
        <f t="shared" ca="1" si="9"/>
        <v>114.3743926,26.6884415</v>
      </c>
      <c r="K120" s="3">
        <f t="shared" si="8"/>
        <v>117</v>
      </c>
      <c r="L120" s="3">
        <v>10</v>
      </c>
      <c r="M120" s="3">
        <v>5</v>
      </c>
      <c r="N120" s="3">
        <v>3</v>
      </c>
    </row>
    <row r="121" spans="1:14">
      <c r="A121" s="3">
        <v>118</v>
      </c>
      <c r="B121" s="3" t="s">
        <v>28</v>
      </c>
      <c r="C121" s="1" t="s">
        <v>148</v>
      </c>
      <c r="D121" s="2" t="s">
        <v>155</v>
      </c>
      <c r="E121" s="3" t="str">
        <f t="shared" si="5"/>
        <v>1118301,1118302</v>
      </c>
      <c r="F121" s="3" t="str">
        <f t="shared" si="6"/>
        <v>218001,218002,218003,218004,218005</v>
      </c>
      <c r="G121" s="3" t="str">
        <f t="shared" si="7"/>
        <v>111801,111802,111803,111804,111805,111806,111807,111808,111809,111810</v>
      </c>
      <c r="H121" s="3">
        <v>127</v>
      </c>
      <c r="I121" s="3">
        <v>127</v>
      </c>
      <c r="J121" s="3" t="str">
        <f t="shared" ca="1" si="9"/>
        <v>115.1635324,25.8000796</v>
      </c>
      <c r="K121" s="3">
        <f t="shared" si="8"/>
        <v>118</v>
      </c>
      <c r="L121" s="3">
        <v>10</v>
      </c>
      <c r="M121" s="3">
        <v>5</v>
      </c>
      <c r="N121" s="3">
        <v>4</v>
      </c>
    </row>
    <row r="122" spans="1:14">
      <c r="A122" s="3">
        <v>119</v>
      </c>
      <c r="B122" s="3" t="s">
        <v>28</v>
      </c>
      <c r="C122" s="1" t="s">
        <v>148</v>
      </c>
      <c r="D122" s="2" t="s">
        <v>156</v>
      </c>
      <c r="E122" s="3" t="str">
        <f t="shared" si="5"/>
        <v>1119301,1119302</v>
      </c>
      <c r="F122" s="3" t="str">
        <f t="shared" si="6"/>
        <v>219001,219002,219003,219004,219005</v>
      </c>
      <c r="G122" s="3" t="str">
        <f t="shared" si="7"/>
        <v>111901,111902,111903,111904,111905,111906,111907,111908,111909,111910</v>
      </c>
      <c r="H122" s="3">
        <v>128</v>
      </c>
      <c r="I122" s="3">
        <v>128</v>
      </c>
      <c r="J122" s="3" t="str">
        <f t="shared" ca="1" si="9"/>
        <v>117.2874089,29.2942201</v>
      </c>
      <c r="K122" s="3">
        <f t="shared" si="8"/>
        <v>119</v>
      </c>
      <c r="L122" s="3">
        <v>10</v>
      </c>
      <c r="M122" s="3">
        <v>5</v>
      </c>
      <c r="N122" s="3">
        <v>5</v>
      </c>
    </row>
    <row r="123" spans="1:14">
      <c r="A123" s="3">
        <v>120</v>
      </c>
      <c r="B123" s="3" t="s">
        <v>28</v>
      </c>
      <c r="C123" s="1" t="s">
        <v>148</v>
      </c>
      <c r="D123" s="2" t="s">
        <v>157</v>
      </c>
      <c r="E123" s="3" t="str">
        <f t="shared" si="5"/>
        <v>1120301,1120302</v>
      </c>
      <c r="F123" s="3" t="str">
        <f t="shared" si="6"/>
        <v>220001,220002,220003,220004,220005</v>
      </c>
      <c r="G123" s="3" t="str">
        <f t="shared" si="7"/>
        <v>112001,112002,112003,112004,112005,112006,112007,112008,112009,112010</v>
      </c>
      <c r="H123" s="3">
        <v>129</v>
      </c>
      <c r="I123" s="3">
        <v>129</v>
      </c>
      <c r="J123" s="3" t="str">
        <f t="shared" ca="1" si="9"/>
        <v>114.0636975,27.5400753</v>
      </c>
      <c r="K123" s="3">
        <f t="shared" si="8"/>
        <v>120</v>
      </c>
      <c r="L123" s="3">
        <v>10</v>
      </c>
      <c r="M123" s="3">
        <v>5</v>
      </c>
      <c r="N123" s="3">
        <v>6</v>
      </c>
    </row>
    <row r="124" spans="1:14">
      <c r="A124" s="3">
        <v>121</v>
      </c>
      <c r="B124" s="3" t="s">
        <v>28</v>
      </c>
      <c r="C124" s="1" t="s">
        <v>148</v>
      </c>
      <c r="D124" s="2" t="s">
        <v>158</v>
      </c>
      <c r="E124" s="3" t="str">
        <f t="shared" si="5"/>
        <v>1121301,1121302</v>
      </c>
      <c r="F124" s="3" t="str">
        <f t="shared" si="6"/>
        <v>221001,221002,221003,221004,221005</v>
      </c>
      <c r="G124" s="3" t="str">
        <f t="shared" si="7"/>
        <v>112101,112102,112103,112104,112105,112106,112107,112108,112109,112110</v>
      </c>
      <c r="H124" s="3">
        <v>130</v>
      </c>
      <c r="I124" s="3">
        <v>130</v>
      </c>
      <c r="J124" s="3" t="str">
        <f t="shared" ca="1" si="9"/>
        <v>114.8580291,27.8197447</v>
      </c>
      <c r="K124" s="3">
        <f t="shared" si="8"/>
        <v>121</v>
      </c>
      <c r="L124" s="3">
        <v>10</v>
      </c>
      <c r="M124" s="3">
        <v>5</v>
      </c>
      <c r="N124" s="3">
        <v>1</v>
      </c>
    </row>
    <row r="125" spans="1:14">
      <c r="A125" s="3">
        <v>122</v>
      </c>
      <c r="B125" s="3" t="s">
        <v>28</v>
      </c>
      <c r="C125" s="1" t="s">
        <v>148</v>
      </c>
      <c r="D125" s="2" t="s">
        <v>159</v>
      </c>
      <c r="E125" s="3" t="str">
        <f t="shared" si="5"/>
        <v>1122301,1122302</v>
      </c>
      <c r="F125" s="3" t="str">
        <f t="shared" si="6"/>
        <v>222001,222002,222003,222004,222005</v>
      </c>
      <c r="G125" s="3" t="str">
        <f t="shared" si="7"/>
        <v>112201,112202,112203,112204,112205,112206,112207,112208,112209,112210</v>
      </c>
      <c r="H125" s="3">
        <v>131</v>
      </c>
      <c r="I125" s="3">
        <v>131</v>
      </c>
      <c r="J125" s="3" t="str">
        <f t="shared" ca="1" si="9"/>
        <v>117.0226645,28.1243945</v>
      </c>
      <c r="K125" s="3">
        <f t="shared" si="8"/>
        <v>122</v>
      </c>
      <c r="L125" s="3">
        <v>10</v>
      </c>
      <c r="M125" s="3">
        <v>5</v>
      </c>
      <c r="N125" s="3">
        <v>2</v>
      </c>
    </row>
    <row r="126" spans="1:14">
      <c r="A126" s="3">
        <v>123</v>
      </c>
      <c r="B126" s="3" t="s">
        <v>28</v>
      </c>
      <c r="C126" s="1" t="s">
        <v>160</v>
      </c>
      <c r="D126" s="2" t="s">
        <v>161</v>
      </c>
      <c r="E126" s="3" t="str">
        <f t="shared" si="5"/>
        <v>1123301,1123302</v>
      </c>
      <c r="F126" s="3" t="str">
        <f t="shared" si="6"/>
        <v>223001,223002,223003,223004,223005</v>
      </c>
      <c r="G126" s="3" t="str">
        <f t="shared" si="7"/>
        <v>112301,112302,112303,112304,112305,112306,112307,112308,112309,112310</v>
      </c>
      <c r="H126" s="3">
        <v>132</v>
      </c>
      <c r="I126" s="3">
        <v>132</v>
      </c>
      <c r="J126" s="3" t="str">
        <f t="shared" ca="1" si="9"/>
        <v>117.0768595,36.6018866</v>
      </c>
      <c r="K126" s="3">
        <f t="shared" si="8"/>
        <v>123</v>
      </c>
      <c r="L126" s="3">
        <v>10</v>
      </c>
      <c r="M126" s="3">
        <v>5</v>
      </c>
      <c r="N126" s="3">
        <v>3</v>
      </c>
    </row>
    <row r="127" spans="1:14">
      <c r="A127" s="3">
        <v>124</v>
      </c>
      <c r="B127" s="3" t="s">
        <v>28</v>
      </c>
      <c r="C127" s="1" t="s">
        <v>160</v>
      </c>
      <c r="D127" s="2" t="s">
        <v>162</v>
      </c>
      <c r="E127" s="3" t="str">
        <f t="shared" si="5"/>
        <v>1124301,1124302</v>
      </c>
      <c r="F127" s="3" t="str">
        <f t="shared" si="6"/>
        <v>224001,224002,224003,224004,224005</v>
      </c>
      <c r="G127" s="3" t="str">
        <f t="shared" si="7"/>
        <v>112401,112402,112403,112404,112405,112406,112407,112408,112409,112410</v>
      </c>
      <c r="H127" s="3">
        <v>133</v>
      </c>
      <c r="I127" s="3">
        <v>133</v>
      </c>
      <c r="J127" s="3" t="str">
        <f t="shared" ca="1" si="9"/>
        <v>120.3833175,36.0710553</v>
      </c>
      <c r="K127" s="3">
        <f t="shared" si="8"/>
        <v>124</v>
      </c>
      <c r="L127" s="3">
        <v>10</v>
      </c>
      <c r="M127" s="3">
        <v>5</v>
      </c>
      <c r="N127" s="3">
        <v>4</v>
      </c>
    </row>
    <row r="128" spans="1:14">
      <c r="A128" s="3">
        <v>125</v>
      </c>
      <c r="B128" s="3" t="s">
        <v>28</v>
      </c>
      <c r="C128" s="1" t="s">
        <v>160</v>
      </c>
      <c r="D128" s="2" t="s">
        <v>163</v>
      </c>
      <c r="E128" s="3" t="str">
        <f t="shared" si="5"/>
        <v>1125301,1125302</v>
      </c>
      <c r="F128" s="3" t="str">
        <f t="shared" si="6"/>
        <v>225001,225002,225003,225004,225005</v>
      </c>
      <c r="G128" s="3" t="str">
        <f t="shared" si="7"/>
        <v>112501,112502,112503,112504,112505,112506,112507,112508,112509,112510</v>
      </c>
      <c r="H128" s="3">
        <v>134</v>
      </c>
      <c r="I128" s="3">
        <v>134</v>
      </c>
      <c r="J128" s="3" t="str">
        <f t="shared" ca="1" si="9"/>
        <v>118.0618146,36.5276445</v>
      </c>
      <c r="K128" s="3">
        <f t="shared" si="8"/>
        <v>125</v>
      </c>
      <c r="L128" s="3">
        <v>10</v>
      </c>
      <c r="M128" s="3">
        <v>5</v>
      </c>
      <c r="N128" s="3">
        <v>5</v>
      </c>
    </row>
    <row r="129" spans="1:14">
      <c r="A129" s="3">
        <v>126</v>
      </c>
      <c r="B129" s="3" t="s">
        <v>28</v>
      </c>
      <c r="C129" s="1" t="s">
        <v>160</v>
      </c>
      <c r="D129" s="2" t="s">
        <v>164</v>
      </c>
      <c r="E129" s="3" t="str">
        <f t="shared" si="5"/>
        <v>1126301,1126302</v>
      </c>
      <c r="F129" s="3" t="str">
        <f t="shared" si="6"/>
        <v>226001,226002,226003,226004,226005</v>
      </c>
      <c r="G129" s="3" t="str">
        <f t="shared" si="7"/>
        <v>112601,112602,112603,112604,112605,112606,112607,112608,112609,112610</v>
      </c>
      <c r="H129" s="3">
        <v>135</v>
      </c>
      <c r="I129" s="3">
        <v>135</v>
      </c>
      <c r="J129" s="3" t="str">
        <f t="shared" ca="1" si="9"/>
        <v>117.5092859,34.8691946</v>
      </c>
      <c r="K129" s="3">
        <f t="shared" si="8"/>
        <v>126</v>
      </c>
      <c r="L129" s="3">
        <v>10</v>
      </c>
      <c r="M129" s="3">
        <v>5</v>
      </c>
      <c r="N129" s="3">
        <v>6</v>
      </c>
    </row>
    <row r="130" spans="1:14">
      <c r="A130" s="3">
        <v>127</v>
      </c>
      <c r="B130" s="3" t="s">
        <v>28</v>
      </c>
      <c r="C130" s="1" t="s">
        <v>160</v>
      </c>
      <c r="D130" s="2" t="s">
        <v>165</v>
      </c>
      <c r="E130" s="3" t="str">
        <f t="shared" si="5"/>
        <v>1127301,1127302</v>
      </c>
      <c r="F130" s="3" t="str">
        <f t="shared" si="6"/>
        <v>227001,227002,227003,227004,227005</v>
      </c>
      <c r="G130" s="3" t="str">
        <f t="shared" si="7"/>
        <v>112701,112702,112703,112704,112705,112706,112707,112708,112709,112710</v>
      </c>
      <c r="H130" s="3">
        <v>136</v>
      </c>
      <c r="I130" s="3">
        <v>136</v>
      </c>
      <c r="J130" s="3" t="str">
        <f t="shared" ca="1" si="9"/>
        <v>118.7370304,37.5298769</v>
      </c>
      <c r="K130" s="3">
        <f t="shared" si="8"/>
        <v>127</v>
      </c>
      <c r="L130" s="3">
        <v>10</v>
      </c>
      <c r="M130" s="3">
        <v>5</v>
      </c>
      <c r="N130" s="3">
        <v>1</v>
      </c>
    </row>
    <row r="131" spans="1:14">
      <c r="A131" s="3">
        <v>128</v>
      </c>
      <c r="B131" s="3" t="s">
        <v>28</v>
      </c>
      <c r="C131" s="1" t="s">
        <v>160</v>
      </c>
      <c r="D131" s="2" t="s">
        <v>166</v>
      </c>
      <c r="E131" s="3" t="str">
        <f t="shared" si="5"/>
        <v>1128301,1128302</v>
      </c>
      <c r="F131" s="3" t="str">
        <f t="shared" si="6"/>
        <v>228001,228002,228003,228004,228005</v>
      </c>
      <c r="G131" s="3" t="str">
        <f t="shared" si="7"/>
        <v>112801,112802,112803,112804,112805,112806,112807,112808,112809,112810</v>
      </c>
      <c r="H131" s="3">
        <v>137</v>
      </c>
      <c r="I131" s="3">
        <v>137</v>
      </c>
      <c r="J131" s="3" t="str">
        <f t="shared" ca="1" si="9"/>
        <v>120.9884675,37.6678039</v>
      </c>
      <c r="K131" s="3">
        <f t="shared" si="8"/>
        <v>128</v>
      </c>
      <c r="L131" s="3">
        <v>10</v>
      </c>
      <c r="M131" s="3">
        <v>5</v>
      </c>
      <c r="N131" s="3">
        <v>2</v>
      </c>
    </row>
    <row r="132" spans="1:14">
      <c r="A132" s="3">
        <v>129</v>
      </c>
      <c r="B132" s="3" t="s">
        <v>28</v>
      </c>
      <c r="C132" s="1" t="s">
        <v>160</v>
      </c>
      <c r="D132" s="2" t="s">
        <v>167</v>
      </c>
      <c r="E132" s="3" t="str">
        <f t="shared" ref="E132:E195" si="10">1000301+A132*1000&amp;","&amp;1000302+A132*1000</f>
        <v>1129301,1129302</v>
      </c>
      <c r="F132" s="3" t="str">
        <f t="shared" ref="F132:F195" si="11">100001+A132*1000&amp;","&amp;100002+A132*1000&amp;","&amp;100003+A132*1000&amp;IF(M132&lt;4,"",","&amp;100004+A132*1000)&amp;IF(M132&lt;5,"",","&amp;100005+A132*1000)&amp;IF(M132&lt;6,"",","&amp;100006+A132*1000)</f>
        <v>229001,229002,229003,229004,229005</v>
      </c>
      <c r="G132" s="3" t="str">
        <f t="shared" ref="G132:G195" si="12">100000+A132*100+1&amp;","&amp;100000+A132*100+2&amp;","&amp;100000+A132*100+3&amp;","&amp;100000+A132*100+4&amp;","&amp;100000+A132*100+5&amp;","&amp;100000+A132*100+6&amp;","&amp;100000+A132*100+7&amp;","&amp;100000+A132*100+8&amp;","&amp;100000+A132*100+9&amp;","&amp;100000+A132*100+10</f>
        <v>112901,112902,112903,112904,112905,112906,112907,112908,112909,112910</v>
      </c>
      <c r="H132" s="3">
        <v>138</v>
      </c>
      <c r="I132" s="3">
        <v>138</v>
      </c>
      <c r="J132" s="3" t="str">
        <f t="shared" ca="1" si="9"/>
        <v>118.7948489,36.5652559</v>
      </c>
      <c r="K132" s="3">
        <f t="shared" ref="K132:K195" si="13">A132</f>
        <v>129</v>
      </c>
      <c r="L132" s="3">
        <v>10</v>
      </c>
      <c r="M132" s="3">
        <v>5</v>
      </c>
      <c r="N132" s="3">
        <v>3</v>
      </c>
    </row>
    <row r="133" spans="1:14">
      <c r="A133" s="3">
        <v>130</v>
      </c>
      <c r="B133" s="3" t="s">
        <v>28</v>
      </c>
      <c r="C133" s="1" t="s">
        <v>160</v>
      </c>
      <c r="D133" s="2" t="s">
        <v>168</v>
      </c>
      <c r="E133" s="3" t="str">
        <f t="shared" si="10"/>
        <v>1130301,1130302</v>
      </c>
      <c r="F133" s="3" t="str">
        <f t="shared" si="11"/>
        <v>230001,230002,230003,230004,230005</v>
      </c>
      <c r="G133" s="3" t="str">
        <f t="shared" si="12"/>
        <v>113001,113002,113003,113004,113005,113006,113007,113008,113009,113010</v>
      </c>
      <c r="H133" s="3">
        <v>139</v>
      </c>
      <c r="I133" s="3">
        <v>139</v>
      </c>
      <c r="J133" s="3" t="str">
        <f t="shared" ref="J133:J196" ca="1" si="14">INDIRECT("scenicspot!"&amp;ADDRESS(3+10*K133,16))</f>
        <v>116.9193409,35.5398393</v>
      </c>
      <c r="K133" s="3">
        <f t="shared" si="13"/>
        <v>130</v>
      </c>
      <c r="L133" s="3">
        <v>10</v>
      </c>
      <c r="M133" s="3">
        <v>5</v>
      </c>
      <c r="N133" s="3">
        <v>4</v>
      </c>
    </row>
    <row r="134" spans="1:14">
      <c r="A134" s="3">
        <v>131</v>
      </c>
      <c r="B134" s="3" t="s">
        <v>28</v>
      </c>
      <c r="C134" s="1" t="s">
        <v>160</v>
      </c>
      <c r="D134" s="2" t="s">
        <v>169</v>
      </c>
      <c r="E134" s="3" t="str">
        <f t="shared" si="10"/>
        <v>1131301,1131302</v>
      </c>
      <c r="F134" s="3" t="str">
        <f t="shared" si="11"/>
        <v>231001,231002,231003,231004,231005</v>
      </c>
      <c r="G134" s="3" t="str">
        <f t="shared" si="12"/>
        <v>113101,113102,113103,113104,113105,113106,113107,113108,113109,113110</v>
      </c>
      <c r="H134" s="3">
        <v>140</v>
      </c>
      <c r="I134" s="3">
        <v>140</v>
      </c>
      <c r="J134" s="3" t="str">
        <f t="shared" ca="1" si="14"/>
        <v>117.0266452,36.2204378</v>
      </c>
      <c r="K134" s="3">
        <f t="shared" si="13"/>
        <v>131</v>
      </c>
      <c r="L134" s="3">
        <v>10</v>
      </c>
      <c r="M134" s="3">
        <v>5</v>
      </c>
      <c r="N134" s="3">
        <v>5</v>
      </c>
    </row>
    <row r="135" spans="1:14">
      <c r="A135" s="3">
        <v>132</v>
      </c>
      <c r="B135" s="3" t="s">
        <v>28</v>
      </c>
      <c r="C135" s="1" t="s">
        <v>160</v>
      </c>
      <c r="D135" s="2" t="s">
        <v>170</v>
      </c>
      <c r="E135" s="3" t="str">
        <f t="shared" si="10"/>
        <v>1132301,1132302</v>
      </c>
      <c r="F135" s="3" t="str">
        <f t="shared" si="11"/>
        <v>232001,232002,232003,232004,232005</v>
      </c>
      <c r="G135" s="3" t="str">
        <f t="shared" si="12"/>
        <v>113201,113202,113203,113204,113205,113206,113207,113208,113209,113210</v>
      </c>
      <c r="H135" s="3">
        <v>141</v>
      </c>
      <c r="I135" s="3">
        <v>141</v>
      </c>
      <c r="J135" s="3" t="str">
        <f t="shared" ca="1" si="14"/>
        <v>122.3382342,37.3912686</v>
      </c>
      <c r="K135" s="3">
        <f t="shared" si="13"/>
        <v>132</v>
      </c>
      <c r="L135" s="3">
        <v>10</v>
      </c>
      <c r="M135" s="3">
        <v>5</v>
      </c>
      <c r="N135" s="3">
        <v>6</v>
      </c>
    </row>
    <row r="136" spans="1:14">
      <c r="A136" s="3">
        <v>133</v>
      </c>
      <c r="B136" s="3" t="s">
        <v>28</v>
      </c>
      <c r="C136" s="1" t="s">
        <v>160</v>
      </c>
      <c r="D136" s="2" t="s">
        <v>171</v>
      </c>
      <c r="E136" s="3" t="str">
        <f t="shared" si="10"/>
        <v>1133301,1133302</v>
      </c>
      <c r="F136" s="3" t="str">
        <f t="shared" si="11"/>
        <v>233001,233002,233003,233004,233005</v>
      </c>
      <c r="G136" s="3" t="str">
        <f t="shared" si="12"/>
        <v>113301,113302,113303,113304,113305,113306,113307,113308,113309,113310</v>
      </c>
      <c r="H136" s="3">
        <v>142</v>
      </c>
      <c r="I136" s="3">
        <v>142</v>
      </c>
      <c r="J136" s="3" t="str">
        <f t="shared" ca="1" si="14"/>
        <v>119.4149152,35.4848194</v>
      </c>
      <c r="K136" s="3">
        <f t="shared" si="13"/>
        <v>133</v>
      </c>
      <c r="L136" s="3">
        <v>10</v>
      </c>
      <c r="M136" s="3">
        <v>5</v>
      </c>
      <c r="N136" s="3">
        <v>1</v>
      </c>
    </row>
    <row r="137" spans="1:14">
      <c r="A137" s="3">
        <v>134</v>
      </c>
      <c r="B137" s="3" t="s">
        <v>28</v>
      </c>
      <c r="C137" s="1" t="s">
        <v>160</v>
      </c>
      <c r="D137" s="2" t="s">
        <v>172</v>
      </c>
      <c r="E137" s="3" t="str">
        <f t="shared" si="10"/>
        <v>1134301,1134302</v>
      </c>
      <c r="F137" s="3" t="str">
        <f t="shared" si="11"/>
        <v>234001,234002,234003,234004,234005</v>
      </c>
      <c r="G137" s="3" t="str">
        <f t="shared" si="12"/>
        <v>113401,113402,113403,113404,113405,113406,113407,113408,113409,113410</v>
      </c>
      <c r="H137" s="3">
        <v>143</v>
      </c>
      <c r="I137" s="3">
        <v>143</v>
      </c>
      <c r="J137" s="3" t="str">
        <f t="shared" ca="1" si="14"/>
        <v>117.8266625,37.3024893</v>
      </c>
      <c r="K137" s="3">
        <f t="shared" si="13"/>
        <v>134</v>
      </c>
      <c r="L137" s="3">
        <v>10</v>
      </c>
      <c r="M137" s="3">
        <v>5</v>
      </c>
      <c r="N137" s="3">
        <v>2</v>
      </c>
    </row>
    <row r="138" spans="1:14">
      <c r="A138" s="3">
        <v>135</v>
      </c>
      <c r="B138" s="3" t="s">
        <v>28</v>
      </c>
      <c r="C138" s="1" t="s">
        <v>160</v>
      </c>
      <c r="D138" s="2" t="s">
        <v>173</v>
      </c>
      <c r="E138" s="3" t="str">
        <f t="shared" si="10"/>
        <v>1135301,1135302</v>
      </c>
      <c r="F138" s="3" t="str">
        <f t="shared" si="11"/>
        <v>235001,235002,235003,235004,235005</v>
      </c>
      <c r="G138" s="3" t="str">
        <f t="shared" si="12"/>
        <v>113501,113502,113503,113504,113505,113506,113507,113508,113509,113510</v>
      </c>
      <c r="H138" s="3">
        <v>144</v>
      </c>
      <c r="I138" s="3">
        <v>144</v>
      </c>
      <c r="J138" s="3" t="str">
        <f t="shared" ca="1" si="14"/>
        <v>116.5932749,37.4491181</v>
      </c>
      <c r="K138" s="3">
        <f t="shared" si="13"/>
        <v>135</v>
      </c>
      <c r="L138" s="3">
        <v>10</v>
      </c>
      <c r="M138" s="3">
        <v>5</v>
      </c>
      <c r="N138" s="3">
        <v>3</v>
      </c>
    </row>
    <row r="139" spans="1:14">
      <c r="A139" s="3">
        <v>136</v>
      </c>
      <c r="B139" s="3" t="s">
        <v>28</v>
      </c>
      <c r="C139" s="1" t="s">
        <v>160</v>
      </c>
      <c r="D139" s="2" t="s">
        <v>174</v>
      </c>
      <c r="E139" s="3" t="str">
        <f t="shared" si="10"/>
        <v>1136301,1136302</v>
      </c>
      <c r="F139" s="3" t="str">
        <f t="shared" si="11"/>
        <v>236001,236002,236003,236004,236005</v>
      </c>
      <c r="G139" s="3" t="str">
        <f t="shared" si="12"/>
        <v>113601,113602,113603,113604,113605,113606,113607,113608,113609,113610</v>
      </c>
      <c r="H139" s="3">
        <v>145</v>
      </c>
      <c r="I139" s="3">
        <v>145</v>
      </c>
      <c r="J139" s="3" t="str">
        <f t="shared" ca="1" si="14"/>
        <v>115.9578717,36.3730128</v>
      </c>
      <c r="K139" s="3">
        <f t="shared" si="13"/>
        <v>136</v>
      </c>
      <c r="L139" s="3">
        <v>10</v>
      </c>
      <c r="M139" s="3">
        <v>5</v>
      </c>
      <c r="N139" s="3">
        <v>4</v>
      </c>
    </row>
    <row r="140" spans="1:14">
      <c r="A140" s="3">
        <v>137</v>
      </c>
      <c r="B140" s="3" t="s">
        <v>28</v>
      </c>
      <c r="C140" s="1" t="s">
        <v>160</v>
      </c>
      <c r="D140" s="2" t="s">
        <v>175</v>
      </c>
      <c r="E140" s="3" t="str">
        <f t="shared" si="10"/>
        <v>1137301,1137302</v>
      </c>
      <c r="F140" s="3" t="str">
        <f t="shared" si="11"/>
        <v>237001,237002,237003,237004,237005</v>
      </c>
      <c r="G140" s="3" t="str">
        <f t="shared" si="12"/>
        <v>113701,113702,113703,113704,113705,113706,113707,113708,113709,113710</v>
      </c>
      <c r="H140" s="3">
        <v>146</v>
      </c>
      <c r="I140" s="3">
        <v>146</v>
      </c>
      <c r="J140" s="3" t="str">
        <f t="shared" ca="1" si="14"/>
        <v>118.4018356,35.6587409</v>
      </c>
      <c r="K140" s="3">
        <f t="shared" si="13"/>
        <v>137</v>
      </c>
      <c r="L140" s="3">
        <v>10</v>
      </c>
      <c r="M140" s="3">
        <v>5</v>
      </c>
      <c r="N140" s="3">
        <v>5</v>
      </c>
    </row>
    <row r="141" spans="1:14">
      <c r="A141" s="3">
        <v>138</v>
      </c>
      <c r="B141" s="3" t="s">
        <v>28</v>
      </c>
      <c r="C141" s="1" t="s">
        <v>160</v>
      </c>
      <c r="D141" s="2" t="s">
        <v>176</v>
      </c>
      <c r="E141" s="3" t="str">
        <f t="shared" si="10"/>
        <v>1138301,1138302</v>
      </c>
      <c r="F141" s="3" t="str">
        <f t="shared" si="11"/>
        <v>238001,238002,238003,238004,238005</v>
      </c>
      <c r="G141" s="3" t="str">
        <f t="shared" si="12"/>
        <v>113801,113802,113803,113804,113805,113806,113807,113808,113809,113810</v>
      </c>
      <c r="H141" s="3">
        <v>147</v>
      </c>
      <c r="I141" s="3">
        <v>147</v>
      </c>
      <c r="J141" s="3" t="str">
        <f t="shared" ca="1" si="14"/>
        <v>115.9446219,35.2339528</v>
      </c>
      <c r="K141" s="3">
        <f t="shared" si="13"/>
        <v>138</v>
      </c>
      <c r="L141" s="3">
        <v>10</v>
      </c>
      <c r="M141" s="3">
        <v>5</v>
      </c>
      <c r="N141" s="3">
        <v>6</v>
      </c>
    </row>
    <row r="142" spans="1:14">
      <c r="A142" s="3">
        <v>139</v>
      </c>
      <c r="B142" s="3" t="s">
        <v>28</v>
      </c>
      <c r="C142" s="1" t="s">
        <v>160</v>
      </c>
      <c r="D142" s="2" t="s">
        <v>177</v>
      </c>
      <c r="E142" s="3" t="str">
        <f t="shared" si="10"/>
        <v>1139301,1139302</v>
      </c>
      <c r="F142" s="3" t="str">
        <f t="shared" si="11"/>
        <v>239001,239002,239003,239004,239005</v>
      </c>
      <c r="G142" s="3" t="str">
        <f t="shared" si="12"/>
        <v>113901,113902,113903,113904,113905,113906,113907,113908,113909,113910</v>
      </c>
      <c r="H142" s="3">
        <v>148</v>
      </c>
      <c r="I142" s="3">
        <v>148</v>
      </c>
      <c r="J142" s="3" t="str">
        <f t="shared" ca="1" si="14"/>
        <v>117.5169981,36.3713313</v>
      </c>
      <c r="K142" s="3">
        <f t="shared" si="13"/>
        <v>139</v>
      </c>
      <c r="L142" s="3">
        <v>10</v>
      </c>
      <c r="M142" s="3">
        <v>5</v>
      </c>
      <c r="N142" s="3">
        <v>1</v>
      </c>
    </row>
    <row r="143" spans="1:14">
      <c r="A143" s="3">
        <v>140</v>
      </c>
      <c r="B143" s="3" t="s">
        <v>28</v>
      </c>
      <c r="C143" s="1" t="s">
        <v>178</v>
      </c>
      <c r="D143" s="2" t="s">
        <v>179</v>
      </c>
      <c r="E143" s="3" t="str">
        <f t="shared" si="10"/>
        <v>1140301,1140302</v>
      </c>
      <c r="F143" s="3" t="str">
        <f t="shared" si="11"/>
        <v>240001,240002,240003,240004,240005</v>
      </c>
      <c r="G143" s="3" t="str">
        <f t="shared" si="12"/>
        <v>114001,114002,114003,114004,114005,114006,114007,114008,114009,114010</v>
      </c>
      <c r="H143" s="3">
        <v>149</v>
      </c>
      <c r="I143" s="3">
        <v>149</v>
      </c>
      <c r="J143" s="3" t="str">
        <f t="shared" ca="1" si="14"/>
        <v>113.467026,34.7178957</v>
      </c>
      <c r="K143" s="3">
        <f t="shared" si="13"/>
        <v>140</v>
      </c>
      <c r="L143" s="3">
        <v>10</v>
      </c>
      <c r="M143" s="3">
        <v>5</v>
      </c>
      <c r="N143" s="3">
        <v>2</v>
      </c>
    </row>
    <row r="144" spans="1:14">
      <c r="A144" s="3">
        <v>141</v>
      </c>
      <c r="B144" s="3" t="s">
        <v>28</v>
      </c>
      <c r="C144" s="1" t="s">
        <v>178</v>
      </c>
      <c r="D144" s="2" t="s">
        <v>180</v>
      </c>
      <c r="E144" s="3" t="str">
        <f t="shared" si="10"/>
        <v>1141301,1141302</v>
      </c>
      <c r="F144" s="3" t="str">
        <f t="shared" si="11"/>
        <v>241001,241002,241003,241004,241005</v>
      </c>
      <c r="G144" s="3" t="str">
        <f t="shared" si="12"/>
        <v>114101,114102,114103,114104,114105,114106,114107,114108,114109,114110</v>
      </c>
      <c r="H144" s="3">
        <v>150</v>
      </c>
      <c r="I144" s="3">
        <v>150</v>
      </c>
      <c r="J144" s="3" t="str">
        <f t="shared" ca="1" si="14"/>
        <v>114.3353324,34.7888662</v>
      </c>
      <c r="K144" s="3">
        <f t="shared" si="13"/>
        <v>141</v>
      </c>
      <c r="L144" s="3">
        <v>10</v>
      </c>
      <c r="M144" s="3">
        <v>5</v>
      </c>
      <c r="N144" s="3">
        <v>3</v>
      </c>
    </row>
    <row r="145" spans="1:14">
      <c r="A145" s="3">
        <v>142</v>
      </c>
      <c r="B145" s="3" t="s">
        <v>28</v>
      </c>
      <c r="C145" s="1" t="s">
        <v>178</v>
      </c>
      <c r="D145" s="2" t="s">
        <v>181</v>
      </c>
      <c r="E145" s="3" t="str">
        <f t="shared" si="10"/>
        <v>1142301,1142302</v>
      </c>
      <c r="F145" s="3" t="str">
        <f t="shared" si="11"/>
        <v>242001,242002,242003,242004,242005</v>
      </c>
      <c r="G145" s="3" t="str">
        <f t="shared" si="12"/>
        <v>114201,114202,114203,114204,114205,114206,114207,114208,114209,114210</v>
      </c>
      <c r="H145" s="3">
        <v>151</v>
      </c>
      <c r="I145" s="3">
        <v>151</v>
      </c>
      <c r="J145" s="3" t="str">
        <f t="shared" ca="1" si="14"/>
        <v>112.1761376,34.3140725</v>
      </c>
      <c r="K145" s="3">
        <f t="shared" si="13"/>
        <v>142</v>
      </c>
      <c r="L145" s="3">
        <v>10</v>
      </c>
      <c r="M145" s="3">
        <v>5</v>
      </c>
      <c r="N145" s="3">
        <v>4</v>
      </c>
    </row>
    <row r="146" spans="1:14">
      <c r="A146" s="3">
        <v>143</v>
      </c>
      <c r="B146" s="3" t="s">
        <v>28</v>
      </c>
      <c r="C146" s="1" t="s">
        <v>178</v>
      </c>
      <c r="D146" s="2" t="s">
        <v>182</v>
      </c>
      <c r="E146" s="3" t="str">
        <f t="shared" si="10"/>
        <v>1143301,1143302</v>
      </c>
      <c r="F146" s="3" t="str">
        <f t="shared" si="11"/>
        <v>243001,243002,243003,243004,243005</v>
      </c>
      <c r="G146" s="3" t="str">
        <f t="shared" si="12"/>
        <v>114301,114302,114303,114304,114305,114306,114307,114308,114309,114310</v>
      </c>
      <c r="H146" s="3">
        <v>152</v>
      </c>
      <c r="I146" s="3">
        <v>152</v>
      </c>
      <c r="J146" s="3" t="str">
        <f t="shared" ca="1" si="14"/>
        <v>112.735424,33.7781089</v>
      </c>
      <c r="K146" s="3">
        <f t="shared" si="13"/>
        <v>143</v>
      </c>
      <c r="L146" s="3">
        <v>10</v>
      </c>
      <c r="M146" s="3">
        <v>5</v>
      </c>
      <c r="N146" s="3">
        <v>5</v>
      </c>
    </row>
    <row r="147" spans="1:14">
      <c r="A147" s="3">
        <v>144</v>
      </c>
      <c r="B147" s="3" t="s">
        <v>28</v>
      </c>
      <c r="C147" s="1" t="s">
        <v>178</v>
      </c>
      <c r="D147" s="2" t="s">
        <v>183</v>
      </c>
      <c r="E147" s="3" t="str">
        <f t="shared" si="10"/>
        <v>1144301,1144302</v>
      </c>
      <c r="F147" s="3" t="str">
        <f t="shared" si="11"/>
        <v>244001,244002,244003,244004,244005</v>
      </c>
      <c r="G147" s="3" t="str">
        <f t="shared" si="12"/>
        <v>114401,114402,114403,114404,114405,114406,114407,114408,114409,114410</v>
      </c>
      <c r="H147" s="3">
        <v>153</v>
      </c>
      <c r="I147" s="3">
        <v>153</v>
      </c>
      <c r="J147" s="3" t="str">
        <f t="shared" ca="1" si="14"/>
        <v>114.1599856,36.1296465</v>
      </c>
      <c r="K147" s="3">
        <f t="shared" si="13"/>
        <v>144</v>
      </c>
      <c r="L147" s="3">
        <v>10</v>
      </c>
      <c r="M147" s="3">
        <v>5</v>
      </c>
      <c r="N147" s="3">
        <v>6</v>
      </c>
    </row>
    <row r="148" spans="1:14">
      <c r="A148" s="3">
        <v>145</v>
      </c>
      <c r="B148" s="3" t="s">
        <v>28</v>
      </c>
      <c r="C148" s="1" t="s">
        <v>178</v>
      </c>
      <c r="D148" s="2" t="s">
        <v>184</v>
      </c>
      <c r="E148" s="3" t="str">
        <f t="shared" si="10"/>
        <v>1145301,1145302</v>
      </c>
      <c r="F148" s="3" t="str">
        <f t="shared" si="11"/>
        <v>245001,245002,245003,245004,245005</v>
      </c>
      <c r="G148" s="3" t="str">
        <f t="shared" si="12"/>
        <v>114501,114502,114503,114504,114505,114506,114507,114508,114509,114510</v>
      </c>
      <c r="H148" s="3">
        <v>154</v>
      </c>
      <c r="I148" s="3">
        <v>154</v>
      </c>
      <c r="J148" s="3" t="str">
        <f t="shared" ca="1" si="14"/>
        <v>114.2866391,35.7209993</v>
      </c>
      <c r="K148" s="3">
        <f t="shared" si="13"/>
        <v>145</v>
      </c>
      <c r="L148" s="3">
        <v>10</v>
      </c>
      <c r="M148" s="3">
        <v>5</v>
      </c>
      <c r="N148" s="3">
        <v>1</v>
      </c>
    </row>
    <row r="149" spans="1:14">
      <c r="A149" s="3">
        <v>146</v>
      </c>
      <c r="B149" s="3" t="s">
        <v>28</v>
      </c>
      <c r="C149" s="1" t="s">
        <v>178</v>
      </c>
      <c r="D149" s="2" t="s">
        <v>185</v>
      </c>
      <c r="E149" s="3" t="str">
        <f t="shared" si="10"/>
        <v>1146301,1146302</v>
      </c>
      <c r="F149" s="3" t="str">
        <f t="shared" si="11"/>
        <v>246001,246002,246003,246004,246005</v>
      </c>
      <c r="G149" s="3" t="str">
        <f t="shared" si="12"/>
        <v>114601,114602,114603,114604,114605,114606,114607,114608,114609,114610</v>
      </c>
      <c r="H149" s="3">
        <v>155</v>
      </c>
      <c r="I149" s="3">
        <v>155</v>
      </c>
      <c r="J149" s="3" t="str">
        <f t="shared" ca="1" si="14"/>
        <v>113.7179371,35.5124623</v>
      </c>
      <c r="K149" s="3">
        <f t="shared" si="13"/>
        <v>146</v>
      </c>
      <c r="L149" s="3">
        <v>10</v>
      </c>
      <c r="M149" s="3">
        <v>5</v>
      </c>
      <c r="N149" s="3">
        <v>2</v>
      </c>
    </row>
    <row r="150" spans="1:14">
      <c r="A150" s="3">
        <v>147</v>
      </c>
      <c r="B150" s="3" t="s">
        <v>28</v>
      </c>
      <c r="C150" s="1" t="s">
        <v>178</v>
      </c>
      <c r="D150" s="2" t="s">
        <v>186</v>
      </c>
      <c r="E150" s="3" t="str">
        <f t="shared" si="10"/>
        <v>1147301,1147302</v>
      </c>
      <c r="F150" s="3" t="str">
        <f t="shared" si="11"/>
        <v>247001,247002,247003,247004,247005</v>
      </c>
      <c r="G150" s="3" t="str">
        <f t="shared" si="12"/>
        <v>114701,114702,114703,114704,114705,114706,114707,114708,114709,114710</v>
      </c>
      <c r="H150" s="3">
        <v>156</v>
      </c>
      <c r="I150" s="3">
        <v>156</v>
      </c>
      <c r="J150" s="3" t="str">
        <f t="shared" ca="1" si="14"/>
        <v>113.2429089,35.3816122</v>
      </c>
      <c r="K150" s="3">
        <f t="shared" si="13"/>
        <v>147</v>
      </c>
      <c r="L150" s="3">
        <v>10</v>
      </c>
      <c r="M150" s="3">
        <v>5</v>
      </c>
      <c r="N150" s="3">
        <v>3</v>
      </c>
    </row>
    <row r="151" spans="1:14">
      <c r="A151" s="3">
        <v>148</v>
      </c>
      <c r="B151" s="3" t="s">
        <v>28</v>
      </c>
      <c r="C151" s="1" t="s">
        <v>178</v>
      </c>
      <c r="D151" s="2" t="s">
        <v>187</v>
      </c>
      <c r="E151" s="3" t="str">
        <f t="shared" si="10"/>
        <v>1148301,1148302</v>
      </c>
      <c r="F151" s="3" t="str">
        <f t="shared" si="11"/>
        <v>248001,248002,248003,248004,248005</v>
      </c>
      <c r="G151" s="3" t="str">
        <f t="shared" si="12"/>
        <v>114801,114802,114803,114804,114805,114806,114807,114808,114809,114810</v>
      </c>
      <c r="H151" s="3">
        <v>157</v>
      </c>
      <c r="I151" s="3">
        <v>157</v>
      </c>
      <c r="J151" s="3" t="str">
        <f t="shared" ca="1" si="14"/>
        <v>115.0761181,35.774147</v>
      </c>
      <c r="K151" s="3">
        <f t="shared" si="13"/>
        <v>148</v>
      </c>
      <c r="L151" s="3">
        <v>10</v>
      </c>
      <c r="M151" s="3">
        <v>5</v>
      </c>
      <c r="N151" s="3">
        <v>4</v>
      </c>
    </row>
    <row r="152" spans="1:14">
      <c r="A152" s="3">
        <v>149</v>
      </c>
      <c r="B152" s="3" t="s">
        <v>28</v>
      </c>
      <c r="C152" s="1" t="s">
        <v>178</v>
      </c>
      <c r="D152" s="2" t="s">
        <v>188</v>
      </c>
      <c r="E152" s="3" t="str">
        <f t="shared" si="10"/>
        <v>1149301,1149302</v>
      </c>
      <c r="F152" s="3" t="str">
        <f t="shared" si="11"/>
        <v>249001,249002,249003,249004,249005</v>
      </c>
      <c r="G152" s="3" t="str">
        <f t="shared" si="12"/>
        <v>114901,114902,114903,114904,114905,114906,114907,114908,114909,114910</v>
      </c>
      <c r="H152" s="3">
        <v>158</v>
      </c>
      <c r="I152" s="3">
        <v>158</v>
      </c>
      <c r="J152" s="3" t="str">
        <f t="shared" ca="1" si="14"/>
        <v>113.725648,34.1140434</v>
      </c>
      <c r="K152" s="3">
        <f t="shared" si="13"/>
        <v>149</v>
      </c>
      <c r="L152" s="3">
        <v>10</v>
      </c>
      <c r="M152" s="3">
        <v>5</v>
      </c>
      <c r="N152" s="3">
        <v>5</v>
      </c>
    </row>
    <row r="153" spans="1:14">
      <c r="A153" s="3">
        <v>150</v>
      </c>
      <c r="B153" s="3" t="s">
        <v>28</v>
      </c>
      <c r="C153" s="1" t="s">
        <v>178</v>
      </c>
      <c r="D153" s="2" t="s">
        <v>189</v>
      </c>
      <c r="E153" s="3" t="str">
        <f t="shared" si="10"/>
        <v>1150301,1150302</v>
      </c>
      <c r="F153" s="3" t="str">
        <f t="shared" si="11"/>
        <v>250001,250002,250003,250004,250005</v>
      </c>
      <c r="G153" s="3" t="str">
        <f t="shared" si="12"/>
        <v>115001,115002,115003,115004,115005,115006,115007,115008,115009,115010</v>
      </c>
      <c r="H153" s="3">
        <v>159</v>
      </c>
      <c r="I153" s="3">
        <v>159</v>
      </c>
      <c r="J153" s="3" t="str">
        <f t="shared" ca="1" si="14"/>
        <v>114.0317468,33.6332644</v>
      </c>
      <c r="K153" s="3">
        <f t="shared" si="13"/>
        <v>150</v>
      </c>
      <c r="L153" s="3">
        <v>10</v>
      </c>
      <c r="M153" s="3">
        <v>5</v>
      </c>
      <c r="N153" s="3">
        <v>6</v>
      </c>
    </row>
    <row r="154" spans="1:14">
      <c r="A154" s="3">
        <v>151</v>
      </c>
      <c r="B154" s="3" t="s">
        <v>28</v>
      </c>
      <c r="C154" s="1" t="s">
        <v>178</v>
      </c>
      <c r="D154" s="2" t="s">
        <v>190</v>
      </c>
      <c r="E154" s="3" t="str">
        <f t="shared" si="10"/>
        <v>1151301,1151302</v>
      </c>
      <c r="F154" s="3" t="str">
        <f t="shared" si="11"/>
        <v>251001,251002,251003,251004,251005</v>
      </c>
      <c r="G154" s="3" t="str">
        <f t="shared" si="12"/>
        <v>115101,115102,115103,115104,115105,115106,115107,115108,115109,115110</v>
      </c>
      <c r="H154" s="3">
        <v>160</v>
      </c>
      <c r="I154" s="3">
        <v>160</v>
      </c>
      <c r="J154" s="3" t="str">
        <f t="shared" ca="1" si="14"/>
        <v>111.1389206,34.614613</v>
      </c>
      <c r="K154" s="3">
        <f t="shared" si="13"/>
        <v>151</v>
      </c>
      <c r="L154" s="3">
        <v>10</v>
      </c>
      <c r="M154" s="3">
        <v>5</v>
      </c>
      <c r="N154" s="3">
        <v>1</v>
      </c>
    </row>
    <row r="155" spans="1:14">
      <c r="A155" s="3">
        <v>152</v>
      </c>
      <c r="B155" s="3" t="s">
        <v>28</v>
      </c>
      <c r="C155" s="1" t="s">
        <v>178</v>
      </c>
      <c r="D155" s="2" t="s">
        <v>191</v>
      </c>
      <c r="E155" s="3" t="str">
        <f t="shared" si="10"/>
        <v>1152301,1152302</v>
      </c>
      <c r="F155" s="3" t="str">
        <f t="shared" si="11"/>
        <v>252001,252002,252003,252004,252005</v>
      </c>
      <c r="G155" s="3" t="str">
        <f t="shared" si="12"/>
        <v>115201,115202,115203,115204,115205,115206,115207,115208,115209,115210</v>
      </c>
      <c r="H155" s="3">
        <v>161</v>
      </c>
      <c r="I155" s="3">
        <v>161</v>
      </c>
      <c r="J155" s="3" t="str">
        <f t="shared" ca="1" si="14"/>
        <v>115.7622554,34.3598624</v>
      </c>
      <c r="K155" s="3">
        <f t="shared" si="13"/>
        <v>152</v>
      </c>
      <c r="L155" s="3">
        <v>10</v>
      </c>
      <c r="M155" s="3">
        <v>5</v>
      </c>
      <c r="N155" s="3">
        <v>2</v>
      </c>
    </row>
    <row r="156" spans="1:14">
      <c r="A156" s="3">
        <v>153</v>
      </c>
      <c r="B156" s="3" t="s">
        <v>28</v>
      </c>
      <c r="C156" s="1" t="s">
        <v>178</v>
      </c>
      <c r="D156" s="2" t="s">
        <v>192</v>
      </c>
      <c r="E156" s="3" t="str">
        <f t="shared" si="10"/>
        <v>1153301,1153302</v>
      </c>
      <c r="F156" s="3" t="str">
        <f t="shared" si="11"/>
        <v>253001,253002,253003,253004,253005</v>
      </c>
      <c r="G156" s="3" t="str">
        <f t="shared" si="12"/>
        <v>115301,115302,115303,115304,115305,115306,115307,115308,115309,115310</v>
      </c>
      <c r="H156" s="3">
        <v>162</v>
      </c>
      <c r="I156" s="3">
        <v>162</v>
      </c>
      <c r="J156" s="3" t="str">
        <f t="shared" ca="1" si="14"/>
        <v>115.0435843,33.7647943</v>
      </c>
      <c r="K156" s="3">
        <f t="shared" si="13"/>
        <v>153</v>
      </c>
      <c r="L156" s="3">
        <v>10</v>
      </c>
      <c r="M156" s="3">
        <v>5</v>
      </c>
      <c r="N156" s="3">
        <v>3</v>
      </c>
    </row>
    <row r="157" spans="1:14">
      <c r="A157" s="3">
        <v>154</v>
      </c>
      <c r="B157" s="3" t="s">
        <v>28</v>
      </c>
      <c r="C157" s="1" t="s">
        <v>178</v>
      </c>
      <c r="D157" s="2" t="s">
        <v>193</v>
      </c>
      <c r="E157" s="3" t="str">
        <f t="shared" si="10"/>
        <v>1154301,1154302</v>
      </c>
      <c r="F157" s="3" t="str">
        <f t="shared" si="11"/>
        <v>254001,254002,254003,254004,254005</v>
      </c>
      <c r="G157" s="3" t="str">
        <f t="shared" si="12"/>
        <v>115401,115402,115403,115404,115405,115406,115407,115408,115409,115410</v>
      </c>
      <c r="H157" s="3">
        <v>163</v>
      </c>
      <c r="I157" s="3">
        <v>163</v>
      </c>
      <c r="J157" s="3" t="str">
        <f t="shared" ca="1" si="14"/>
        <v>114.0242852,32.8944953</v>
      </c>
      <c r="K157" s="3">
        <f t="shared" si="13"/>
        <v>154</v>
      </c>
      <c r="L157" s="3">
        <v>10</v>
      </c>
      <c r="M157" s="3">
        <v>5</v>
      </c>
      <c r="N157" s="3">
        <v>4</v>
      </c>
    </row>
    <row r="158" spans="1:14">
      <c r="A158" s="3">
        <v>155</v>
      </c>
      <c r="B158" s="3" t="s">
        <v>28</v>
      </c>
      <c r="C158" s="1" t="s">
        <v>178</v>
      </c>
      <c r="D158" s="2" t="s">
        <v>194</v>
      </c>
      <c r="E158" s="3" t="str">
        <f t="shared" si="10"/>
        <v>1155301,1155302</v>
      </c>
      <c r="F158" s="3" t="str">
        <f t="shared" si="11"/>
        <v>255001,255002,255003,255004,255005</v>
      </c>
      <c r="G158" s="3" t="str">
        <f t="shared" si="12"/>
        <v>115501,115502,115503,115504,115505,115506,115507,115508,115509,115510</v>
      </c>
      <c r="H158" s="3">
        <v>164</v>
      </c>
      <c r="I158" s="3">
        <v>164</v>
      </c>
      <c r="J158" s="3" t="str">
        <f t="shared" ca="1" si="14"/>
        <v>112.1644154,33.1248853</v>
      </c>
      <c r="K158" s="3">
        <f t="shared" si="13"/>
        <v>155</v>
      </c>
      <c r="L158" s="3">
        <v>10</v>
      </c>
      <c r="M158" s="3">
        <v>5</v>
      </c>
      <c r="N158" s="3">
        <v>5</v>
      </c>
    </row>
    <row r="159" spans="1:14">
      <c r="A159" s="3">
        <v>156</v>
      </c>
      <c r="B159" s="3" t="s">
        <v>28</v>
      </c>
      <c r="C159" s="1" t="s">
        <v>178</v>
      </c>
      <c r="D159" s="2" t="s">
        <v>195</v>
      </c>
      <c r="E159" s="3" t="str">
        <f t="shared" si="10"/>
        <v>1156301,1156302</v>
      </c>
      <c r="F159" s="3" t="str">
        <f t="shared" si="11"/>
        <v>256001,256002,256003,256004,256005</v>
      </c>
      <c r="G159" s="3" t="str">
        <f t="shared" si="12"/>
        <v>115601,115602,115603,115604,115605,115606,115607,115608,115609,115610</v>
      </c>
      <c r="H159" s="3">
        <v>165</v>
      </c>
      <c r="I159" s="3">
        <v>165</v>
      </c>
      <c r="J159" s="3" t="str">
        <f t="shared" ca="1" si="14"/>
        <v>114.7397366,31.8298269</v>
      </c>
      <c r="K159" s="3">
        <f t="shared" si="13"/>
        <v>156</v>
      </c>
      <c r="L159" s="3">
        <v>10</v>
      </c>
      <c r="M159" s="3">
        <v>5</v>
      </c>
      <c r="N159" s="3">
        <v>6</v>
      </c>
    </row>
    <row r="160" spans="1:14">
      <c r="A160" s="3">
        <v>157</v>
      </c>
      <c r="B160" s="3" t="s">
        <v>28</v>
      </c>
      <c r="C160" s="1" t="s">
        <v>196</v>
      </c>
      <c r="D160" s="2" t="s">
        <v>197</v>
      </c>
      <c r="E160" s="3" t="str">
        <f t="shared" si="10"/>
        <v>1157301,1157302</v>
      </c>
      <c r="F160" s="3" t="str">
        <f t="shared" si="11"/>
        <v>257001,257002,257003,257004,257005</v>
      </c>
      <c r="G160" s="3" t="str">
        <f t="shared" si="12"/>
        <v>115701,115702,115703,115704,115705,115706,115707,115708,115709,115710</v>
      </c>
      <c r="H160" s="3">
        <v>166</v>
      </c>
      <c r="I160" s="3">
        <v>166</v>
      </c>
      <c r="J160" s="3" t="str">
        <f t="shared" ca="1" si="14"/>
        <v>114.2980279,30.7391233</v>
      </c>
      <c r="K160" s="3">
        <f t="shared" si="13"/>
        <v>157</v>
      </c>
      <c r="L160" s="3">
        <v>10</v>
      </c>
      <c r="M160" s="3">
        <v>5</v>
      </c>
      <c r="N160" s="3">
        <v>1</v>
      </c>
    </row>
    <row r="161" spans="1:14">
      <c r="A161" s="3">
        <v>158</v>
      </c>
      <c r="B161" s="3" t="s">
        <v>28</v>
      </c>
      <c r="C161" s="1" t="s">
        <v>196</v>
      </c>
      <c r="D161" s="2" t="s">
        <v>198</v>
      </c>
      <c r="E161" s="3" t="str">
        <f t="shared" si="10"/>
        <v>1158301,1158302</v>
      </c>
      <c r="F161" s="3" t="str">
        <f t="shared" si="11"/>
        <v>258001,258002,258003,258004,258005</v>
      </c>
      <c r="G161" s="3" t="str">
        <f t="shared" si="12"/>
        <v>115801,115802,115803,115804,115805,115806,115807,115808,115809,115810</v>
      </c>
      <c r="H161" s="3">
        <v>167</v>
      </c>
      <c r="I161" s="3">
        <v>167</v>
      </c>
      <c r="J161" s="3" t="str">
        <f t="shared" ca="1" si="14"/>
        <v>68.9618288,18.0426246</v>
      </c>
      <c r="K161" s="3">
        <f t="shared" si="13"/>
        <v>158</v>
      </c>
      <c r="L161" s="3">
        <v>10</v>
      </c>
      <c r="M161" s="3">
        <v>5</v>
      </c>
      <c r="N161" s="3">
        <v>2</v>
      </c>
    </row>
    <row r="162" spans="1:14">
      <c r="A162" s="3">
        <v>159</v>
      </c>
      <c r="B162" s="3" t="s">
        <v>28</v>
      </c>
      <c r="C162" s="1" t="s">
        <v>196</v>
      </c>
      <c r="D162" s="2" t="s">
        <v>199</v>
      </c>
      <c r="E162" s="3" t="str">
        <f t="shared" si="10"/>
        <v>1159301,1159302</v>
      </c>
      <c r="F162" s="3" t="str">
        <f t="shared" si="11"/>
        <v>259001,259002,259003,259004,259005</v>
      </c>
      <c r="G162" s="3" t="str">
        <f t="shared" si="12"/>
        <v>115901,115902,115903,115904,115905,115906,115907,115908,115909,115910</v>
      </c>
      <c r="H162" s="3">
        <v>168</v>
      </c>
      <c r="I162" s="3">
        <v>168</v>
      </c>
      <c r="J162" s="3" t="str">
        <f t="shared" ca="1" si="14"/>
        <v>77.8061596,22.9024915</v>
      </c>
      <c r="K162" s="3">
        <f t="shared" si="13"/>
        <v>159</v>
      </c>
      <c r="L162" s="3">
        <v>10</v>
      </c>
      <c r="M162" s="3">
        <v>5</v>
      </c>
      <c r="N162" s="3">
        <v>3</v>
      </c>
    </row>
    <row r="163" spans="1:14">
      <c r="A163" s="3">
        <v>160</v>
      </c>
      <c r="B163" s="3" t="s">
        <v>28</v>
      </c>
      <c r="C163" s="1" t="s">
        <v>196</v>
      </c>
      <c r="D163" s="2" t="s">
        <v>200</v>
      </c>
      <c r="E163" s="3" t="str">
        <f t="shared" si="10"/>
        <v>1160301,1160302</v>
      </c>
      <c r="F163" s="3" t="str">
        <f t="shared" si="11"/>
        <v>260001,260002,260003,260004,260005</v>
      </c>
      <c r="G163" s="3" t="str">
        <f t="shared" si="12"/>
        <v>116001,116002,116003,116004,116005,116006,116007,116008,116009,116010</v>
      </c>
      <c r="H163" s="3">
        <v>169</v>
      </c>
      <c r="I163" s="3">
        <v>169</v>
      </c>
      <c r="J163" s="3" t="str">
        <f t="shared" ca="1" si="14"/>
        <v>77.660647,21.5593338</v>
      </c>
      <c r="K163" s="3">
        <f t="shared" si="13"/>
        <v>160</v>
      </c>
      <c r="L163" s="3">
        <v>10</v>
      </c>
      <c r="M163" s="3">
        <v>5</v>
      </c>
      <c r="N163" s="3">
        <v>4</v>
      </c>
    </row>
    <row r="164" spans="1:14">
      <c r="A164" s="3">
        <v>161</v>
      </c>
      <c r="B164" s="3" t="s">
        <v>28</v>
      </c>
      <c r="C164" s="1" t="s">
        <v>196</v>
      </c>
      <c r="D164" s="2" t="s">
        <v>201</v>
      </c>
      <c r="E164" s="3" t="str">
        <f t="shared" si="10"/>
        <v>1161301,1161302</v>
      </c>
      <c r="F164" s="3" t="str">
        <f t="shared" si="11"/>
        <v>261001,261002,261003,261004,261005</v>
      </c>
      <c r="G164" s="3" t="str">
        <f t="shared" si="12"/>
        <v>116101,116102,116103,116104,116105,116106,116107,116108,116109,116110</v>
      </c>
      <c r="H164" s="3">
        <v>170</v>
      </c>
      <c r="I164" s="3">
        <v>170</v>
      </c>
      <c r="J164" s="3" t="str">
        <f t="shared" ca="1" si="14"/>
        <v>78.4720082,22.352182</v>
      </c>
      <c r="K164" s="3">
        <f t="shared" si="13"/>
        <v>161</v>
      </c>
      <c r="L164" s="3">
        <v>10</v>
      </c>
      <c r="M164" s="3">
        <v>5</v>
      </c>
      <c r="N164" s="3">
        <v>5</v>
      </c>
    </row>
    <row r="165" spans="1:14">
      <c r="A165" s="3">
        <v>162</v>
      </c>
      <c r="B165" s="3" t="s">
        <v>28</v>
      </c>
      <c r="C165" s="1" t="s">
        <v>196</v>
      </c>
      <c r="D165" s="2" t="s">
        <v>202</v>
      </c>
      <c r="E165" s="3" t="str">
        <f t="shared" si="10"/>
        <v>1162301,1162302</v>
      </c>
      <c r="F165" s="3" t="str">
        <f t="shared" si="11"/>
        <v>262001,262002,262003,262004,262005</v>
      </c>
      <c r="G165" s="3" t="str">
        <f t="shared" si="12"/>
        <v>116201,116202,116203,116204,116205,116206,116207,116208,116209,116210</v>
      </c>
      <c r="H165" s="3">
        <v>171</v>
      </c>
      <c r="I165" s="3">
        <v>171</v>
      </c>
      <c r="J165" s="3" t="str">
        <f t="shared" ca="1" si="14"/>
        <v>68.7662279,17.4896414</v>
      </c>
      <c r="K165" s="3">
        <f t="shared" si="13"/>
        <v>162</v>
      </c>
      <c r="L165" s="3">
        <v>10</v>
      </c>
      <c r="M165" s="3">
        <v>5</v>
      </c>
      <c r="N165" s="3">
        <v>6</v>
      </c>
    </row>
    <row r="166" spans="1:14">
      <c r="A166" s="3">
        <v>163</v>
      </c>
      <c r="B166" s="3" t="s">
        <v>28</v>
      </c>
      <c r="C166" s="1" t="s">
        <v>196</v>
      </c>
      <c r="D166" s="2" t="s">
        <v>203</v>
      </c>
      <c r="E166" s="3" t="str">
        <f t="shared" si="10"/>
        <v>1163301,1163302</v>
      </c>
      <c r="F166" s="3" t="str">
        <f t="shared" si="11"/>
        <v>263001,263002,263003,263004,263005</v>
      </c>
      <c r="G166" s="3" t="str">
        <f t="shared" si="12"/>
        <v>116301,116302,116303,116304,116305,116306,116307,116308,116309,116310</v>
      </c>
      <c r="H166" s="3">
        <v>172</v>
      </c>
      <c r="I166" s="3">
        <v>172</v>
      </c>
      <c r="J166" s="3" t="str">
        <f t="shared" ca="1" si="14"/>
        <v>67.7598252,18.7913704</v>
      </c>
      <c r="K166" s="3">
        <f t="shared" si="13"/>
        <v>163</v>
      </c>
      <c r="L166" s="3">
        <v>10</v>
      </c>
      <c r="M166" s="3">
        <v>5</v>
      </c>
      <c r="N166" s="3">
        <v>1</v>
      </c>
    </row>
    <row r="167" spans="1:14">
      <c r="A167" s="3">
        <v>164</v>
      </c>
      <c r="B167" s="3" t="s">
        <v>28</v>
      </c>
      <c r="C167" s="1" t="s">
        <v>196</v>
      </c>
      <c r="D167" s="2" t="s">
        <v>204</v>
      </c>
      <c r="E167" s="3" t="str">
        <f t="shared" si="10"/>
        <v>1164301,1164302</v>
      </c>
      <c r="F167" s="3" t="str">
        <f t="shared" si="11"/>
        <v>264001,264002,264003,264004,264005</v>
      </c>
      <c r="G167" s="3" t="str">
        <f t="shared" si="12"/>
        <v>116401,116402,116403,116404,116405,116406,116407,116408,116409,116410</v>
      </c>
      <c r="H167" s="3">
        <v>173</v>
      </c>
      <c r="I167" s="3">
        <v>173</v>
      </c>
      <c r="J167" s="3" t="str">
        <f t="shared" ca="1" si="14"/>
        <v>68.3520359,18.7077406</v>
      </c>
      <c r="K167" s="3">
        <f t="shared" si="13"/>
        <v>164</v>
      </c>
      <c r="L167" s="3">
        <v>10</v>
      </c>
      <c r="M167" s="3">
        <v>5</v>
      </c>
      <c r="N167" s="3">
        <v>2</v>
      </c>
    </row>
    <row r="168" spans="1:14">
      <c r="A168" s="3">
        <v>165</v>
      </c>
      <c r="B168" s="3" t="s">
        <v>28</v>
      </c>
      <c r="C168" s="1" t="s">
        <v>196</v>
      </c>
      <c r="D168" s="2" t="s">
        <v>205</v>
      </c>
      <c r="E168" s="3" t="str">
        <f t="shared" si="10"/>
        <v>1165301,1165302</v>
      </c>
      <c r="F168" s="3" t="str">
        <f t="shared" si="11"/>
        <v>265001,265002,265003,265004,265005</v>
      </c>
      <c r="G168" s="3" t="str">
        <f t="shared" si="12"/>
        <v>116501,116502,116503,116504,116505,116506,116507,116508,116509,116510</v>
      </c>
      <c r="H168" s="3">
        <v>174</v>
      </c>
      <c r="I168" s="3">
        <v>174</v>
      </c>
      <c r="J168" s="3" t="str">
        <f t="shared" ca="1" si="14"/>
        <v>67.4843707,18.1220287</v>
      </c>
      <c r="K168" s="3">
        <f t="shared" si="13"/>
        <v>165</v>
      </c>
      <c r="L168" s="3">
        <v>10</v>
      </c>
      <c r="M168" s="3">
        <v>5</v>
      </c>
      <c r="N168" s="3">
        <v>3</v>
      </c>
    </row>
    <row r="169" spans="1:14">
      <c r="A169" s="3">
        <v>166</v>
      </c>
      <c r="B169" s="3" t="s">
        <v>28</v>
      </c>
      <c r="C169" s="1" t="s">
        <v>196</v>
      </c>
      <c r="D169" s="2" t="s">
        <v>206</v>
      </c>
      <c r="E169" s="3" t="str">
        <f t="shared" si="10"/>
        <v>1166301,1166302</v>
      </c>
      <c r="F169" s="3" t="str">
        <f t="shared" si="11"/>
        <v>266001,266002,266003,266004,266005</v>
      </c>
      <c r="G169" s="3" t="str">
        <f t="shared" si="12"/>
        <v>116601,116602,116603,116604,116605,116606,116607,116608,116609,116610</v>
      </c>
      <c r="H169" s="3">
        <v>175</v>
      </c>
      <c r="I169" s="3">
        <v>175</v>
      </c>
      <c r="J169" s="3" t="str">
        <f t="shared" ca="1" si="14"/>
        <v>80.8063569,21.5971211</v>
      </c>
      <c r="K169" s="3">
        <f t="shared" si="13"/>
        <v>166</v>
      </c>
      <c r="L169" s="3">
        <v>10</v>
      </c>
      <c r="M169" s="3">
        <v>5</v>
      </c>
      <c r="N169" s="3">
        <v>4</v>
      </c>
    </row>
    <row r="170" spans="1:14">
      <c r="A170" s="3">
        <v>167</v>
      </c>
      <c r="B170" s="3" t="s">
        <v>28</v>
      </c>
      <c r="C170" s="1" t="s">
        <v>196</v>
      </c>
      <c r="D170" s="2" t="s">
        <v>207</v>
      </c>
      <c r="E170" s="3" t="str">
        <f t="shared" si="10"/>
        <v>1167301,1167302</v>
      </c>
      <c r="F170" s="3" t="str">
        <f t="shared" si="11"/>
        <v>267001,267002,267003,267004,267005</v>
      </c>
      <c r="G170" s="3" t="str">
        <f t="shared" si="12"/>
        <v>116701,116702,116703,116704,116705,116706,116707,116708,116709,116710</v>
      </c>
      <c r="H170" s="3">
        <v>176</v>
      </c>
      <c r="I170" s="3">
        <v>176</v>
      </c>
      <c r="J170" s="3" t="str">
        <f t="shared" ca="1" si="14"/>
        <v>68.5635781,17.8065106</v>
      </c>
      <c r="K170" s="3">
        <f t="shared" si="13"/>
        <v>167</v>
      </c>
      <c r="L170" s="3">
        <v>10</v>
      </c>
      <c r="M170" s="3">
        <v>5</v>
      </c>
      <c r="N170" s="3">
        <v>5</v>
      </c>
    </row>
    <row r="171" spans="1:14">
      <c r="A171" s="3">
        <v>168</v>
      </c>
      <c r="B171" s="3" t="s">
        <v>28</v>
      </c>
      <c r="C171" s="1" t="s">
        <v>196</v>
      </c>
      <c r="D171" s="2" t="s">
        <v>208</v>
      </c>
      <c r="E171" s="3" t="str">
        <f t="shared" si="10"/>
        <v>1168301,1168302</v>
      </c>
      <c r="F171" s="3" t="str">
        <f t="shared" si="11"/>
        <v>268001,268002,268003,268004,268005</v>
      </c>
      <c r="G171" s="3" t="str">
        <f t="shared" si="12"/>
        <v>116801,116802,116803,116804,116805,116806,116807,116808,116809,116810</v>
      </c>
      <c r="H171" s="3">
        <v>177</v>
      </c>
      <c r="I171" s="3">
        <v>177</v>
      </c>
      <c r="J171" s="3" t="str">
        <f t="shared" ca="1" si="14"/>
        <v>67.9831452,19.0070573</v>
      </c>
      <c r="K171" s="3">
        <f t="shared" si="13"/>
        <v>168</v>
      </c>
      <c r="L171" s="3">
        <v>10</v>
      </c>
      <c r="M171" s="3">
        <v>5</v>
      </c>
      <c r="N171" s="3">
        <v>6</v>
      </c>
    </row>
    <row r="172" spans="1:14">
      <c r="A172" s="3">
        <v>169</v>
      </c>
      <c r="B172" s="3" t="s">
        <v>28</v>
      </c>
      <c r="C172" s="1" t="s">
        <v>196</v>
      </c>
      <c r="D172" s="2" t="s">
        <v>209</v>
      </c>
      <c r="E172" s="3" t="str">
        <f t="shared" si="10"/>
        <v>1169301,1169302</v>
      </c>
      <c r="F172" s="3" t="str">
        <f t="shared" si="11"/>
        <v>269001,269002,269003,269004,269005</v>
      </c>
      <c r="G172" s="3" t="str">
        <f t="shared" si="12"/>
        <v>116901,116902,116903,116904,116905,116906,116907,116908,116909,116910</v>
      </c>
      <c r="H172" s="3">
        <v>178</v>
      </c>
      <c r="I172" s="3">
        <v>178</v>
      </c>
      <c r="J172" s="3" t="str">
        <f t="shared" ca="1" si="14"/>
        <v>109.5039968,30.3356442</v>
      </c>
      <c r="K172" s="3">
        <f t="shared" si="13"/>
        <v>169</v>
      </c>
      <c r="L172" s="3">
        <v>10</v>
      </c>
      <c r="M172" s="3">
        <v>5</v>
      </c>
      <c r="N172" s="3">
        <v>1</v>
      </c>
    </row>
    <row r="173" spans="1:14">
      <c r="A173" s="3">
        <v>170</v>
      </c>
      <c r="B173" s="3" t="s">
        <v>28</v>
      </c>
      <c r="C173" s="1" t="s">
        <v>210</v>
      </c>
      <c r="D173" s="2" t="s">
        <v>211</v>
      </c>
      <c r="E173" s="3" t="str">
        <f t="shared" si="10"/>
        <v>1170301,1170302</v>
      </c>
      <c r="F173" s="3" t="str">
        <f t="shared" si="11"/>
        <v>270001,270002,270003,270004,270005</v>
      </c>
      <c r="G173" s="3" t="str">
        <f t="shared" si="12"/>
        <v>117001,117002,117003,117004,117005,117006,117007,117008,117009,117010</v>
      </c>
      <c r="H173" s="3">
        <v>179</v>
      </c>
      <c r="I173" s="3">
        <v>179</v>
      </c>
      <c r="J173" s="3" t="str">
        <f t="shared" ca="1" si="14"/>
        <v>112.9428,28.1942</v>
      </c>
      <c r="K173" s="3">
        <f t="shared" si="13"/>
        <v>170</v>
      </c>
      <c r="L173" s="3">
        <v>10</v>
      </c>
      <c r="M173" s="3">
        <v>5</v>
      </c>
      <c r="N173" s="3">
        <v>2</v>
      </c>
    </row>
    <row r="174" spans="1:14">
      <c r="A174" s="3">
        <v>171</v>
      </c>
      <c r="B174" s="3" t="s">
        <v>28</v>
      </c>
      <c r="C174" s="1" t="s">
        <v>210</v>
      </c>
      <c r="D174" s="2" t="s">
        <v>212</v>
      </c>
      <c r="E174" s="3" t="str">
        <f t="shared" si="10"/>
        <v>1171301,1171302</v>
      </c>
      <c r="F174" s="3" t="str">
        <f t="shared" si="11"/>
        <v>271001,271002,271003,271004,271005</v>
      </c>
      <c r="G174" s="3" t="str">
        <f t="shared" si="12"/>
        <v>117101,117102,117103,117104,117105,117106,117107,117108,117109,117110</v>
      </c>
      <c r="H174" s="3">
        <v>180</v>
      </c>
      <c r="I174" s="3">
        <v>180</v>
      </c>
      <c r="J174" s="3" t="str">
        <f t="shared" ca="1" si="14"/>
        <v>113.5043,27.0792</v>
      </c>
      <c r="K174" s="3">
        <f t="shared" si="13"/>
        <v>171</v>
      </c>
      <c r="L174" s="3">
        <v>10</v>
      </c>
      <c r="M174" s="3">
        <v>5</v>
      </c>
      <c r="N174" s="3">
        <v>3</v>
      </c>
    </row>
    <row r="175" spans="1:14">
      <c r="A175" s="3">
        <v>172</v>
      </c>
      <c r="B175" s="3" t="s">
        <v>28</v>
      </c>
      <c r="C175" s="1" t="s">
        <v>210</v>
      </c>
      <c r="D175" s="2" t="s">
        <v>213</v>
      </c>
      <c r="E175" s="3" t="str">
        <f t="shared" si="10"/>
        <v>1172301,1172302</v>
      </c>
      <c r="F175" s="3" t="str">
        <f t="shared" si="11"/>
        <v>272001,272002,272003,272004,272005</v>
      </c>
      <c r="G175" s="3" t="str">
        <f t="shared" si="12"/>
        <v>117201,117202,117203,117204,117205,117206,117207,117208,117209,117210</v>
      </c>
      <c r="H175" s="3">
        <v>181</v>
      </c>
      <c r="I175" s="3">
        <v>181</v>
      </c>
      <c r="J175" s="3" t="str">
        <f t="shared" ca="1" si="14"/>
        <v>112.6619494,27.871661</v>
      </c>
      <c r="K175" s="3">
        <f t="shared" si="13"/>
        <v>172</v>
      </c>
      <c r="L175" s="3">
        <v>10</v>
      </c>
      <c r="M175" s="3">
        <v>5</v>
      </c>
      <c r="N175" s="3">
        <v>4</v>
      </c>
    </row>
    <row r="176" spans="1:14">
      <c r="A176" s="3">
        <v>173</v>
      </c>
      <c r="B176" s="3" t="s">
        <v>28</v>
      </c>
      <c r="C176" s="1" t="s">
        <v>210</v>
      </c>
      <c r="D176" s="2" t="s">
        <v>214</v>
      </c>
      <c r="E176" s="3" t="str">
        <f t="shared" si="10"/>
        <v>1173301,1173302</v>
      </c>
      <c r="F176" s="3" t="str">
        <f t="shared" si="11"/>
        <v>273001,273002,273003,273004,273005</v>
      </c>
      <c r="G176" s="3" t="str">
        <f t="shared" si="12"/>
        <v>117301,117302,117303,117304,117305,117306,117307,117308,117309,117310</v>
      </c>
      <c r="H176" s="3">
        <v>182</v>
      </c>
      <c r="I176" s="3">
        <v>182</v>
      </c>
      <c r="J176" s="3" t="str">
        <f t="shared" ca="1" si="14"/>
        <v>112.7149557,27.2374351</v>
      </c>
      <c r="K176" s="3">
        <f t="shared" si="13"/>
        <v>173</v>
      </c>
      <c r="L176" s="3">
        <v>10</v>
      </c>
      <c r="M176" s="3">
        <v>5</v>
      </c>
      <c r="N176" s="3">
        <v>5</v>
      </c>
    </row>
    <row r="177" spans="1:14">
      <c r="A177" s="3">
        <v>174</v>
      </c>
      <c r="B177" s="3" t="s">
        <v>28</v>
      </c>
      <c r="C177" s="1" t="s">
        <v>210</v>
      </c>
      <c r="D177" s="2" t="s">
        <v>215</v>
      </c>
      <c r="E177" s="3" t="str">
        <f t="shared" si="10"/>
        <v>1174301,1174302</v>
      </c>
      <c r="F177" s="3" t="str">
        <f t="shared" si="11"/>
        <v>274001,274002,274003,274004,274005</v>
      </c>
      <c r="G177" s="3" t="str">
        <f t="shared" si="12"/>
        <v>117401,117402,117403,117404,117405,117406,117407,117408,117409,117410</v>
      </c>
      <c r="H177" s="3">
        <v>183</v>
      </c>
      <c r="I177" s="3">
        <v>183</v>
      </c>
      <c r="J177" s="3" t="str">
        <f t="shared" ca="1" si="14"/>
        <v>110.7114085,26.5813253</v>
      </c>
      <c r="K177" s="3">
        <f t="shared" si="13"/>
        <v>174</v>
      </c>
      <c r="L177" s="3">
        <v>10</v>
      </c>
      <c r="M177" s="3">
        <v>5</v>
      </c>
      <c r="N177" s="3">
        <v>6</v>
      </c>
    </row>
    <row r="178" spans="1:14">
      <c r="A178" s="3">
        <v>175</v>
      </c>
      <c r="B178" s="3" t="s">
        <v>28</v>
      </c>
      <c r="C178" s="1" t="s">
        <v>210</v>
      </c>
      <c r="D178" s="2" t="s">
        <v>216</v>
      </c>
      <c r="E178" s="3" t="str">
        <f t="shared" si="10"/>
        <v>1175301,1175302</v>
      </c>
      <c r="F178" s="3" t="str">
        <f t="shared" si="11"/>
        <v>275001,275002,275003,275004,275005</v>
      </c>
      <c r="G178" s="3" t="str">
        <f t="shared" si="12"/>
        <v>117501,117502,117503,117504,117505,117506,117507,117508,117509,117510</v>
      </c>
      <c r="H178" s="3">
        <v>184</v>
      </c>
      <c r="I178" s="3">
        <v>184</v>
      </c>
      <c r="J178" s="3" t="str">
        <f t="shared" ca="1" si="14"/>
        <v>113.2184673,29.1581</v>
      </c>
      <c r="K178" s="3">
        <f t="shared" si="13"/>
        <v>175</v>
      </c>
      <c r="L178" s="3">
        <v>10</v>
      </c>
      <c r="M178" s="3">
        <v>5</v>
      </c>
      <c r="N178" s="3">
        <v>1</v>
      </c>
    </row>
    <row r="179" spans="1:14">
      <c r="A179" s="3">
        <v>176</v>
      </c>
      <c r="B179" s="3" t="s">
        <v>28</v>
      </c>
      <c r="C179" s="1" t="s">
        <v>210</v>
      </c>
      <c r="D179" s="2" t="s">
        <v>217</v>
      </c>
      <c r="E179" s="3" t="str">
        <f t="shared" si="10"/>
        <v>1176301,1176302</v>
      </c>
      <c r="F179" s="3" t="str">
        <f t="shared" si="11"/>
        <v>276001,276002,276003,276004,276005</v>
      </c>
      <c r="G179" s="3" t="str">
        <f t="shared" si="12"/>
        <v>117601,117602,117603,117604,117605,117606,117607,117608,117609,117610</v>
      </c>
      <c r="H179" s="3">
        <v>185</v>
      </c>
      <c r="I179" s="3">
        <v>185</v>
      </c>
      <c r="J179" s="3" t="str">
        <f t="shared" ca="1" si="14"/>
        <v>111.6525438,29.0431066</v>
      </c>
      <c r="K179" s="3">
        <f t="shared" si="13"/>
        <v>176</v>
      </c>
      <c r="L179" s="3">
        <v>10</v>
      </c>
      <c r="M179" s="3">
        <v>5</v>
      </c>
      <c r="N179" s="3">
        <v>2</v>
      </c>
    </row>
    <row r="180" spans="1:14">
      <c r="A180" s="3">
        <v>177</v>
      </c>
      <c r="B180" s="3" t="s">
        <v>28</v>
      </c>
      <c r="C180" s="1" t="s">
        <v>210</v>
      </c>
      <c r="D180" s="2" t="s">
        <v>218</v>
      </c>
      <c r="E180" s="3" t="str">
        <f t="shared" si="10"/>
        <v>1177301,1177302</v>
      </c>
      <c r="F180" s="3" t="str">
        <f t="shared" si="11"/>
        <v>277001,277002,277003,277004,277005</v>
      </c>
      <c r="G180" s="3" t="str">
        <f t="shared" si="12"/>
        <v>117701,117702,117703,117704,117705,117706,117707,117708,117709,117710</v>
      </c>
      <c r="H180" s="3">
        <v>186</v>
      </c>
      <c r="I180" s="3">
        <v>186</v>
      </c>
      <c r="J180" s="3" t="str">
        <f t="shared" ca="1" si="14"/>
        <v>110.5095376,29.3164207</v>
      </c>
      <c r="K180" s="3">
        <f t="shared" si="13"/>
        <v>177</v>
      </c>
      <c r="L180" s="3">
        <v>10</v>
      </c>
      <c r="M180" s="3">
        <v>5</v>
      </c>
      <c r="N180" s="3">
        <v>3</v>
      </c>
    </row>
    <row r="181" spans="1:14">
      <c r="A181" s="3">
        <v>178</v>
      </c>
      <c r="B181" s="3" t="s">
        <v>28</v>
      </c>
      <c r="C181" s="1" t="s">
        <v>210</v>
      </c>
      <c r="D181" s="2" t="s">
        <v>219</v>
      </c>
      <c r="E181" s="3" t="str">
        <f t="shared" si="10"/>
        <v>1178301,1178302</v>
      </c>
      <c r="F181" s="3" t="str">
        <f t="shared" si="11"/>
        <v>278001,278002,278003,278004,278005</v>
      </c>
      <c r="G181" s="3" t="str">
        <f t="shared" si="12"/>
        <v>117801,117802,117803,117804,117805,117806,117807,117808,117809,117810</v>
      </c>
      <c r="H181" s="3">
        <v>187</v>
      </c>
      <c r="I181" s="3">
        <v>187</v>
      </c>
      <c r="J181" s="3" t="str">
        <f t="shared" ca="1" si="14"/>
        <v>112.6785858,28.9582502</v>
      </c>
      <c r="K181" s="3">
        <f t="shared" si="13"/>
        <v>178</v>
      </c>
      <c r="L181" s="3">
        <v>10</v>
      </c>
      <c r="M181" s="3">
        <v>5</v>
      </c>
      <c r="N181" s="3">
        <v>4</v>
      </c>
    </row>
    <row r="182" spans="1:14">
      <c r="A182" s="3">
        <v>179</v>
      </c>
      <c r="B182" s="3" t="s">
        <v>28</v>
      </c>
      <c r="C182" s="1" t="s">
        <v>210</v>
      </c>
      <c r="D182" s="2" t="s">
        <v>220</v>
      </c>
      <c r="E182" s="3" t="str">
        <f t="shared" si="10"/>
        <v>1179301,1179302</v>
      </c>
      <c r="F182" s="3" t="str">
        <f t="shared" si="11"/>
        <v>279001,279002,279003,279004,279005</v>
      </c>
      <c r="G182" s="3" t="str">
        <f t="shared" si="12"/>
        <v>117901,117902,117903,117904,117905,117906,117907,117908,117909,117910</v>
      </c>
      <c r="H182" s="3">
        <v>188</v>
      </c>
      <c r="I182" s="3">
        <v>188</v>
      </c>
      <c r="J182" s="3" t="str">
        <f t="shared" ca="1" si="14"/>
        <v>111.6527393,27.7477912</v>
      </c>
      <c r="K182" s="3">
        <f t="shared" si="13"/>
        <v>179</v>
      </c>
      <c r="L182" s="3">
        <v>10</v>
      </c>
      <c r="M182" s="3">
        <v>5</v>
      </c>
      <c r="N182" s="3">
        <v>5</v>
      </c>
    </row>
    <row r="183" spans="1:14">
      <c r="A183" s="3">
        <v>180</v>
      </c>
      <c r="B183" s="3" t="s">
        <v>28</v>
      </c>
      <c r="C183" s="1" t="s">
        <v>210</v>
      </c>
      <c r="D183" s="2" t="s">
        <v>221</v>
      </c>
      <c r="E183" s="3" t="str">
        <f t="shared" si="10"/>
        <v>1180301,1180302</v>
      </c>
      <c r="F183" s="3" t="str">
        <f t="shared" si="11"/>
        <v>280001,280002,280003,280004,280005</v>
      </c>
      <c r="G183" s="3" t="str">
        <f t="shared" si="12"/>
        <v>118001,118002,118003,118004,118005,118006,118007,118008,118009,118010</v>
      </c>
      <c r="H183" s="3">
        <v>189</v>
      </c>
      <c r="I183" s="3">
        <v>189</v>
      </c>
      <c r="J183" s="3" t="str">
        <f t="shared" ca="1" si="14"/>
        <v>113.1899807,25.5664788</v>
      </c>
      <c r="K183" s="3">
        <f t="shared" si="13"/>
        <v>180</v>
      </c>
      <c r="L183" s="3">
        <v>10</v>
      </c>
      <c r="M183" s="3">
        <v>5</v>
      </c>
      <c r="N183" s="3">
        <v>6</v>
      </c>
    </row>
    <row r="184" spans="1:14">
      <c r="A184" s="3">
        <v>181</v>
      </c>
      <c r="B184" s="3" t="s">
        <v>28</v>
      </c>
      <c r="C184" s="1" t="s">
        <v>210</v>
      </c>
      <c r="D184" s="2" t="s">
        <v>222</v>
      </c>
      <c r="E184" s="3" t="str">
        <f t="shared" si="10"/>
        <v>1181301,1181302</v>
      </c>
      <c r="F184" s="3" t="str">
        <f t="shared" si="11"/>
        <v>281001,281002,281003,281004,281005</v>
      </c>
      <c r="G184" s="3" t="str">
        <f t="shared" si="12"/>
        <v>118101,118102,118103,118104,118105,118106,118107,118108,118109,118110</v>
      </c>
      <c r="H184" s="3">
        <v>190</v>
      </c>
      <c r="I184" s="3">
        <v>190</v>
      </c>
      <c r="J184" s="3" t="str">
        <f t="shared" ca="1" si="14"/>
        <v>111.6547943,25.9439241</v>
      </c>
      <c r="K184" s="3">
        <f t="shared" si="13"/>
        <v>181</v>
      </c>
      <c r="L184" s="3">
        <v>10</v>
      </c>
      <c r="M184" s="3">
        <v>5</v>
      </c>
      <c r="N184" s="3">
        <v>1</v>
      </c>
    </row>
    <row r="185" spans="1:14">
      <c r="A185" s="3">
        <v>182</v>
      </c>
      <c r="B185" s="3" t="s">
        <v>28</v>
      </c>
      <c r="C185" s="1" t="s">
        <v>210</v>
      </c>
      <c r="D185" s="2" t="s">
        <v>223</v>
      </c>
      <c r="E185" s="3" t="str">
        <f t="shared" si="10"/>
        <v>1182301,1182302</v>
      </c>
      <c r="F185" s="3" t="str">
        <f t="shared" si="11"/>
        <v>282001,282002,282003,282004,282005</v>
      </c>
      <c r="G185" s="3" t="str">
        <f t="shared" si="12"/>
        <v>118201,118202,118203,118204,118205,118206,118207,118208,118209,118210</v>
      </c>
      <c r="H185" s="3">
        <v>191</v>
      </c>
      <c r="I185" s="3">
        <v>191</v>
      </c>
      <c r="J185" s="3" t="str">
        <f t="shared" ca="1" si="14"/>
        <v>109.9025102,27.1951078</v>
      </c>
      <c r="K185" s="3">
        <f t="shared" si="13"/>
        <v>182</v>
      </c>
      <c r="L185" s="3">
        <v>10</v>
      </c>
      <c r="M185" s="3">
        <v>5</v>
      </c>
      <c r="N185" s="3">
        <v>2</v>
      </c>
    </row>
    <row r="186" spans="1:14">
      <c r="A186" s="3">
        <v>183</v>
      </c>
      <c r="B186" s="3" t="s">
        <v>28</v>
      </c>
      <c r="C186" s="1" t="s">
        <v>210</v>
      </c>
      <c r="D186" s="2" t="s">
        <v>224</v>
      </c>
      <c r="E186" s="3" t="str">
        <f t="shared" si="10"/>
        <v>1183301,1183302</v>
      </c>
      <c r="F186" s="3" t="str">
        <f t="shared" si="11"/>
        <v>283001,283002,283003,283004,283005</v>
      </c>
      <c r="G186" s="3" t="str">
        <f t="shared" si="12"/>
        <v>118301,118302,118303,118304,118305,118306,118307,118308,118309,118310</v>
      </c>
      <c r="H186" s="3">
        <v>192</v>
      </c>
      <c r="I186" s="3">
        <v>192</v>
      </c>
      <c r="J186" s="3" t="str">
        <f t="shared" ca="1" si="14"/>
        <v>109.6389696,28.0403506</v>
      </c>
      <c r="K186" s="3">
        <f t="shared" si="13"/>
        <v>183</v>
      </c>
      <c r="L186" s="3">
        <v>10</v>
      </c>
      <c r="M186" s="3">
        <v>5</v>
      </c>
      <c r="N186" s="3">
        <v>3</v>
      </c>
    </row>
    <row r="187" spans="1:14">
      <c r="A187" s="3">
        <v>184</v>
      </c>
      <c r="B187" s="3" t="s">
        <v>28</v>
      </c>
      <c r="C187" s="1" t="s">
        <v>225</v>
      </c>
      <c r="D187" s="2" t="s">
        <v>226</v>
      </c>
      <c r="E187" s="3" t="str">
        <f t="shared" si="10"/>
        <v>1184301,1184302</v>
      </c>
      <c r="F187" s="3" t="str">
        <f t="shared" si="11"/>
        <v>284001,284002,284003,284004,284005</v>
      </c>
      <c r="G187" s="3" t="str">
        <f t="shared" si="12"/>
        <v>118401,118402,118403,118404,118405,118406,118407,118408,118409,118410</v>
      </c>
      <c r="H187" s="3">
        <v>193</v>
      </c>
      <c r="I187" s="3">
        <v>193</v>
      </c>
      <c r="J187" s="3" t="str">
        <f t="shared" ca="1" si="14"/>
        <v>126.4198266,46.6557151</v>
      </c>
      <c r="K187" s="3">
        <f t="shared" si="13"/>
        <v>184</v>
      </c>
      <c r="L187" s="3">
        <v>10</v>
      </c>
      <c r="M187" s="3">
        <v>5</v>
      </c>
      <c r="N187" s="3">
        <v>4</v>
      </c>
    </row>
    <row r="188" spans="1:14">
      <c r="A188" s="3">
        <v>185</v>
      </c>
      <c r="B188" s="3" t="s">
        <v>28</v>
      </c>
      <c r="C188" s="1" t="s">
        <v>225</v>
      </c>
      <c r="D188" s="2" t="s">
        <v>227</v>
      </c>
      <c r="E188" s="3" t="str">
        <f t="shared" si="10"/>
        <v>1185301,1185302</v>
      </c>
      <c r="F188" s="3" t="str">
        <f t="shared" si="11"/>
        <v>285001,285002,285003,285004,285005</v>
      </c>
      <c r="G188" s="3" t="str">
        <f t="shared" si="12"/>
        <v>118501,118502,118503,118504,118505,118506,118507,118508,118509,118510</v>
      </c>
      <c r="H188" s="3">
        <v>194</v>
      </c>
      <c r="I188" s="3">
        <v>194</v>
      </c>
      <c r="J188" s="3" t="str">
        <f t="shared" ca="1" si="14"/>
        <v>116.2215256,42.95101</v>
      </c>
      <c r="K188" s="3">
        <f t="shared" si="13"/>
        <v>185</v>
      </c>
      <c r="L188" s="3">
        <v>10</v>
      </c>
      <c r="M188" s="3">
        <v>5</v>
      </c>
      <c r="N188" s="3">
        <v>5</v>
      </c>
    </row>
    <row r="189" spans="1:14">
      <c r="A189" s="3">
        <v>186</v>
      </c>
      <c r="B189" s="3" t="s">
        <v>28</v>
      </c>
      <c r="C189" s="1" t="s">
        <v>225</v>
      </c>
      <c r="D189" s="2" t="s">
        <v>228</v>
      </c>
      <c r="E189" s="3" t="str">
        <f t="shared" si="10"/>
        <v>1186301,1186302</v>
      </c>
      <c r="F189" s="3" t="str">
        <f t="shared" si="11"/>
        <v>286001,286002,286003,286004,286005</v>
      </c>
      <c r="G189" s="3" t="str">
        <f t="shared" si="12"/>
        <v>118601,118602,118603,118604,118605,118606,118607,118608,118609,118610</v>
      </c>
      <c r="H189" s="3">
        <v>195</v>
      </c>
      <c r="I189" s="3">
        <v>195</v>
      </c>
      <c r="J189" s="3" t="str">
        <f t="shared" ca="1" si="14"/>
        <v>132.0437478,46.1239747</v>
      </c>
      <c r="K189" s="3">
        <f t="shared" si="13"/>
        <v>186</v>
      </c>
      <c r="L189" s="3">
        <v>10</v>
      </c>
      <c r="M189" s="3">
        <v>5</v>
      </c>
      <c r="N189" s="3">
        <v>6</v>
      </c>
    </row>
    <row r="190" spans="1:14">
      <c r="A190" s="3">
        <v>187</v>
      </c>
      <c r="B190" s="3" t="s">
        <v>28</v>
      </c>
      <c r="C190" s="1" t="s">
        <v>225</v>
      </c>
      <c r="D190" s="2" t="s">
        <v>229</v>
      </c>
      <c r="E190" s="3" t="str">
        <f t="shared" si="10"/>
        <v>1187301,1187302</v>
      </c>
      <c r="F190" s="3" t="str">
        <f t="shared" si="11"/>
        <v>287001,287002,287003,287004,287005</v>
      </c>
      <c r="G190" s="3" t="str">
        <f t="shared" si="12"/>
        <v>118701,118702,118703,118704,118705,118706,118707,118708,118709,118710</v>
      </c>
      <c r="H190" s="3">
        <v>196</v>
      </c>
      <c r="I190" s="3">
        <v>196</v>
      </c>
      <c r="J190" s="3" t="str">
        <f t="shared" ca="1" si="14"/>
        <v>131.134356,47.2275019</v>
      </c>
      <c r="K190" s="3">
        <f t="shared" si="13"/>
        <v>187</v>
      </c>
      <c r="L190" s="3">
        <v>10</v>
      </c>
      <c r="M190" s="3">
        <v>5</v>
      </c>
      <c r="N190" s="3">
        <v>1</v>
      </c>
    </row>
    <row r="191" spans="1:14">
      <c r="A191" s="3">
        <v>188</v>
      </c>
      <c r="B191" s="3" t="s">
        <v>28</v>
      </c>
      <c r="C191" s="1" t="s">
        <v>225</v>
      </c>
      <c r="D191" s="2" t="s">
        <v>230</v>
      </c>
      <c r="E191" s="3" t="str">
        <f t="shared" si="10"/>
        <v>1188301,1188302</v>
      </c>
      <c r="F191" s="3" t="str">
        <f t="shared" si="11"/>
        <v>288001,288002,288003,288004,288005</v>
      </c>
      <c r="G191" s="3" t="str">
        <f t="shared" si="12"/>
        <v>118801,118802,118803,118804,118805,118806,118807,118808,118809,118810</v>
      </c>
      <c r="H191" s="3">
        <v>197</v>
      </c>
      <c r="I191" s="3">
        <v>197</v>
      </c>
      <c r="J191" s="3" t="str">
        <f t="shared" ca="1" si="14"/>
        <v>130.7924084,46.1812542</v>
      </c>
      <c r="K191" s="3">
        <f t="shared" si="13"/>
        <v>188</v>
      </c>
      <c r="L191" s="3">
        <v>10</v>
      </c>
      <c r="M191" s="3">
        <v>5</v>
      </c>
      <c r="N191" s="3">
        <v>2</v>
      </c>
    </row>
    <row r="192" spans="1:14">
      <c r="A192" s="3">
        <v>189</v>
      </c>
      <c r="B192" s="3" t="s">
        <v>28</v>
      </c>
      <c r="C192" s="1" t="s">
        <v>225</v>
      </c>
      <c r="D192" s="2" t="s">
        <v>231</v>
      </c>
      <c r="E192" s="3" t="str">
        <f t="shared" si="10"/>
        <v>1189301,1189302</v>
      </c>
      <c r="F192" s="3" t="str">
        <f t="shared" si="11"/>
        <v>289001,289002,289003,289004,289005</v>
      </c>
      <c r="G192" s="3" t="str">
        <f t="shared" si="12"/>
        <v>118901,118902,118903,118904,118905,118906,118907,118908,118909,118910</v>
      </c>
      <c r="H192" s="3">
        <v>198</v>
      </c>
      <c r="I192" s="3">
        <v>198</v>
      </c>
      <c r="J192" s="3" t="str">
        <f t="shared" ca="1" si="14"/>
        <v>126.5209387,47.7181175</v>
      </c>
      <c r="K192" s="3">
        <f t="shared" si="13"/>
        <v>189</v>
      </c>
      <c r="L192" s="3">
        <v>10</v>
      </c>
      <c r="M192" s="3">
        <v>5</v>
      </c>
      <c r="N192" s="3">
        <v>3</v>
      </c>
    </row>
    <row r="193" spans="1:14">
      <c r="A193" s="3">
        <v>190</v>
      </c>
      <c r="B193" s="3" t="s">
        <v>28</v>
      </c>
      <c r="C193" s="1" t="s">
        <v>225</v>
      </c>
      <c r="D193" s="2" t="s">
        <v>232</v>
      </c>
      <c r="E193" s="3" t="str">
        <f t="shared" si="10"/>
        <v>1190301,1190302</v>
      </c>
      <c r="F193" s="3" t="str">
        <f t="shared" si="11"/>
        <v>290001,290002,290003,290004,290005</v>
      </c>
      <c r="G193" s="3" t="str">
        <f t="shared" si="12"/>
        <v>119001,119002,119003,119004,119005,119006,119007,119008,119009,119010</v>
      </c>
      <c r="H193" s="3">
        <v>199</v>
      </c>
      <c r="I193" s="3">
        <v>199</v>
      </c>
      <c r="J193" s="3" t="str">
        <f t="shared" ca="1" si="14"/>
        <v>124.0672132,51.504496</v>
      </c>
      <c r="K193" s="3">
        <f t="shared" si="13"/>
        <v>190</v>
      </c>
      <c r="L193" s="3">
        <v>10</v>
      </c>
      <c r="M193" s="3">
        <v>5</v>
      </c>
      <c r="N193" s="3">
        <v>4</v>
      </c>
    </row>
    <row r="194" spans="1:14">
      <c r="A194" s="3">
        <v>191</v>
      </c>
      <c r="B194" s="3" t="s">
        <v>28</v>
      </c>
      <c r="C194" s="1" t="s">
        <v>225</v>
      </c>
      <c r="D194" s="2" t="s">
        <v>233</v>
      </c>
      <c r="E194" s="3" t="str">
        <f t="shared" si="10"/>
        <v>1191301,1191302</v>
      </c>
      <c r="F194" s="3" t="str">
        <f t="shared" si="11"/>
        <v>291001,291002,291003,291004,291005</v>
      </c>
      <c r="G194" s="3" t="str">
        <f t="shared" si="12"/>
        <v>119101,119102,119103,119104,119105,119106,119107,119108,119109,119110</v>
      </c>
      <c r="H194" s="3">
        <v>200</v>
      </c>
      <c r="I194" s="3">
        <v>200</v>
      </c>
      <c r="J194" s="3" t="str">
        <f t="shared" ca="1" si="14"/>
        <v>126.7561,45.7305</v>
      </c>
      <c r="K194" s="3">
        <f t="shared" si="13"/>
        <v>191</v>
      </c>
      <c r="L194" s="3">
        <v>10</v>
      </c>
      <c r="M194" s="3">
        <v>5</v>
      </c>
      <c r="N194" s="3">
        <v>5</v>
      </c>
    </row>
    <row r="195" spans="1:14">
      <c r="A195" s="3">
        <v>192</v>
      </c>
      <c r="B195" s="3" t="s">
        <v>28</v>
      </c>
      <c r="C195" s="1" t="s">
        <v>225</v>
      </c>
      <c r="D195" s="2" t="s">
        <v>234</v>
      </c>
      <c r="E195" s="3" t="str">
        <f t="shared" si="10"/>
        <v>1192301,1192302</v>
      </c>
      <c r="F195" s="3" t="str">
        <f t="shared" si="11"/>
        <v>292001,292002,292003,292004,292005</v>
      </c>
      <c r="G195" s="3" t="str">
        <f t="shared" si="12"/>
        <v>119201,119202,119203,119204,119205,119206,119207,119208,119209,119210</v>
      </c>
      <c r="H195" s="3">
        <v>201</v>
      </c>
      <c r="I195" s="3">
        <v>201</v>
      </c>
      <c r="J195" s="3" t="str">
        <f t="shared" ca="1" si="14"/>
        <v>125.3197277,46.4840015</v>
      </c>
      <c r="K195" s="3">
        <f t="shared" si="13"/>
        <v>192</v>
      </c>
      <c r="L195" s="3">
        <v>10</v>
      </c>
      <c r="M195" s="3">
        <v>5</v>
      </c>
      <c r="N195" s="3">
        <v>6</v>
      </c>
    </row>
    <row r="196" spans="1:14">
      <c r="A196" s="3">
        <v>193</v>
      </c>
      <c r="B196" s="3" t="s">
        <v>28</v>
      </c>
      <c r="C196" s="1" t="s">
        <v>225</v>
      </c>
      <c r="D196" s="2" t="s">
        <v>235</v>
      </c>
      <c r="E196" s="3" t="str">
        <f t="shared" ref="E196:E259" si="15">1000301+A196*1000&amp;","&amp;1000302+A196*1000</f>
        <v>1193301,1193302</v>
      </c>
      <c r="F196" s="3" t="str">
        <f t="shared" ref="F196:F259" si="16">100001+A196*1000&amp;","&amp;100002+A196*1000&amp;","&amp;100003+A196*1000&amp;IF(M196&lt;4,"",","&amp;100004+A196*1000)&amp;IF(M196&lt;5,"",","&amp;100005+A196*1000)&amp;IF(M196&lt;6,"",","&amp;100006+A196*1000)</f>
        <v>293001,293002,293003,293004,293005</v>
      </c>
      <c r="G196" s="3" t="str">
        <f t="shared" ref="G196:G259" si="17">100000+A196*100+1&amp;","&amp;100000+A196*100+2&amp;","&amp;100000+A196*100+3&amp;","&amp;100000+A196*100+4&amp;","&amp;100000+A196*100+5&amp;","&amp;100000+A196*100+6&amp;","&amp;100000+A196*100+7&amp;","&amp;100000+A196*100+8&amp;","&amp;100000+A196*100+9&amp;","&amp;100000+A196*100+10</f>
        <v>119301,119302,119303,119304,119305,119306,119307,119308,119309,119310</v>
      </c>
      <c r="H196" s="3">
        <v>202</v>
      </c>
      <c r="I196" s="3">
        <v>202</v>
      </c>
      <c r="J196" s="3" t="str">
        <f t="shared" ca="1" si="14"/>
        <v>130.8497979,46.1014429</v>
      </c>
      <c r="K196" s="3">
        <f t="shared" ref="K196:K259" si="18">A196</f>
        <v>193</v>
      </c>
      <c r="L196" s="3">
        <v>10</v>
      </c>
      <c r="M196" s="3">
        <v>5</v>
      </c>
      <c r="N196" s="3">
        <v>1</v>
      </c>
    </row>
    <row r="197" spans="1:14">
      <c r="A197" s="3">
        <v>194</v>
      </c>
      <c r="B197" s="3" t="s">
        <v>28</v>
      </c>
      <c r="C197" s="1" t="s">
        <v>225</v>
      </c>
      <c r="D197" s="2" t="s">
        <v>236</v>
      </c>
      <c r="E197" s="3" t="str">
        <f t="shared" si="15"/>
        <v>1194301,1194302</v>
      </c>
      <c r="F197" s="3" t="str">
        <f t="shared" si="16"/>
        <v>294001,294002,294003,294004,294005</v>
      </c>
      <c r="G197" s="3" t="str">
        <f t="shared" si="17"/>
        <v>119401,119402,119403,119404,119405,119406,119407,119408,119409,119410</v>
      </c>
      <c r="H197" s="3">
        <v>203</v>
      </c>
      <c r="I197" s="3">
        <v>203</v>
      </c>
      <c r="J197" s="3" t="str">
        <f t="shared" ref="J197:J260" ca="1" si="19">INDIRECT("scenicspot!"&amp;ADDRESS(3+10*K197,16))</f>
        <v>126.4198266,46.6557151</v>
      </c>
      <c r="K197" s="3">
        <f t="shared" si="18"/>
        <v>194</v>
      </c>
      <c r="L197" s="3">
        <v>10</v>
      </c>
      <c r="M197" s="3">
        <v>5</v>
      </c>
      <c r="N197" s="3">
        <v>2</v>
      </c>
    </row>
    <row r="198" spans="1:14">
      <c r="A198" s="3">
        <v>195</v>
      </c>
      <c r="B198" s="3" t="s">
        <v>28</v>
      </c>
      <c r="C198" s="1" t="s">
        <v>225</v>
      </c>
      <c r="D198" s="2" t="s">
        <v>237</v>
      </c>
      <c r="E198" s="3" t="str">
        <f t="shared" si="15"/>
        <v>1195301,1195302</v>
      </c>
      <c r="F198" s="3" t="str">
        <f t="shared" si="16"/>
        <v>295001,295002,295003,295004,295005</v>
      </c>
      <c r="G198" s="3" t="str">
        <f t="shared" si="17"/>
        <v>119501,119502,119503,119504,119505,119506,119507,119508,119509,119510</v>
      </c>
      <c r="H198" s="3">
        <v>204</v>
      </c>
      <c r="I198" s="3">
        <v>204</v>
      </c>
      <c r="J198" s="3" t="str">
        <f t="shared" ca="1" si="19"/>
        <v>116.2215256,42.95101</v>
      </c>
      <c r="K198" s="3">
        <f t="shared" si="18"/>
        <v>195</v>
      </c>
      <c r="L198" s="3">
        <v>10</v>
      </c>
      <c r="M198" s="3">
        <v>5</v>
      </c>
      <c r="N198" s="3">
        <v>3</v>
      </c>
    </row>
    <row r="199" spans="1:14">
      <c r="A199" s="3">
        <v>196</v>
      </c>
      <c r="B199" s="3" t="s">
        <v>28</v>
      </c>
      <c r="C199" s="1" t="s">
        <v>225</v>
      </c>
      <c r="D199" s="2" t="s">
        <v>238</v>
      </c>
      <c r="E199" s="3" t="str">
        <f t="shared" si="15"/>
        <v>1196301,1196302</v>
      </c>
      <c r="F199" s="3" t="str">
        <f t="shared" si="16"/>
        <v>296001,296002,296003,296004,296005</v>
      </c>
      <c r="G199" s="3" t="str">
        <f t="shared" si="17"/>
        <v>119601,119602,119603,119604,119605,119606,119607,119608,119609,119610</v>
      </c>
      <c r="H199" s="3">
        <v>205</v>
      </c>
      <c r="I199" s="3">
        <v>205</v>
      </c>
      <c r="J199" s="3" t="str">
        <f t="shared" ca="1" si="19"/>
        <v>132.0437478,46.1239747</v>
      </c>
      <c r="K199" s="3">
        <f t="shared" si="18"/>
        <v>196</v>
      </c>
      <c r="L199" s="3">
        <v>10</v>
      </c>
      <c r="M199" s="3">
        <v>5</v>
      </c>
      <c r="N199" s="3">
        <v>4</v>
      </c>
    </row>
    <row r="200" spans="1:14">
      <c r="A200" s="3">
        <v>197</v>
      </c>
      <c r="B200" s="3" t="s">
        <v>28</v>
      </c>
      <c r="C200" s="1" t="s">
        <v>225</v>
      </c>
      <c r="D200" s="2" t="s">
        <v>239</v>
      </c>
      <c r="E200" s="3" t="str">
        <f t="shared" si="15"/>
        <v>1197301,1197302</v>
      </c>
      <c r="F200" s="3" t="str">
        <f t="shared" si="16"/>
        <v>297001,297002,297003,297004,297005</v>
      </c>
      <c r="G200" s="3" t="str">
        <f t="shared" si="17"/>
        <v>119701,119702,119703,119704,119705,119706,119707,119708,119709,119710</v>
      </c>
      <c r="H200" s="3">
        <v>206</v>
      </c>
      <c r="I200" s="3">
        <v>206</v>
      </c>
      <c r="J200" s="3" t="str">
        <f t="shared" ca="1" si="19"/>
        <v>131.134356,47.2275019</v>
      </c>
      <c r="K200" s="3">
        <f t="shared" si="18"/>
        <v>197</v>
      </c>
      <c r="L200" s="3">
        <v>10</v>
      </c>
      <c r="M200" s="3">
        <v>5</v>
      </c>
      <c r="N200" s="3">
        <v>5</v>
      </c>
    </row>
    <row r="201" spans="1:14">
      <c r="A201" s="3">
        <v>198</v>
      </c>
      <c r="B201" s="3" t="s">
        <v>28</v>
      </c>
      <c r="C201" s="1" t="s">
        <v>225</v>
      </c>
      <c r="D201" s="2" t="s">
        <v>240</v>
      </c>
      <c r="E201" s="3" t="str">
        <f t="shared" si="15"/>
        <v>1198301,1198302</v>
      </c>
      <c r="F201" s="3" t="str">
        <f t="shared" si="16"/>
        <v>298001,298002,298003,298004,298005</v>
      </c>
      <c r="G201" s="3" t="str">
        <f t="shared" si="17"/>
        <v>119801,119802,119803,119804,119805,119806,119807,119808,119809,119810</v>
      </c>
      <c r="H201" s="3">
        <v>207</v>
      </c>
      <c r="I201" s="3">
        <v>207</v>
      </c>
      <c r="J201" s="3" t="str">
        <f t="shared" ca="1" si="19"/>
        <v>130.7924084,46.1812542</v>
      </c>
      <c r="K201" s="3">
        <f t="shared" si="18"/>
        <v>198</v>
      </c>
      <c r="L201" s="3">
        <v>10</v>
      </c>
      <c r="M201" s="3">
        <v>5</v>
      </c>
      <c r="N201" s="3">
        <v>6</v>
      </c>
    </row>
    <row r="202" spans="1:14">
      <c r="A202" s="3">
        <v>199</v>
      </c>
      <c r="B202" s="3" t="s">
        <v>28</v>
      </c>
      <c r="C202" s="1" t="s">
        <v>225</v>
      </c>
      <c r="D202" s="2" t="s">
        <v>241</v>
      </c>
      <c r="E202" s="3" t="str">
        <f t="shared" si="15"/>
        <v>1199301,1199302</v>
      </c>
      <c r="F202" s="3" t="str">
        <f t="shared" si="16"/>
        <v>299001,299002,299003,299004,299005</v>
      </c>
      <c r="G202" s="3" t="str">
        <f t="shared" si="17"/>
        <v>119901,119902,119903,119904,119905,119906,119907,119908,119909,119910</v>
      </c>
      <c r="H202" s="3">
        <v>208</v>
      </c>
      <c r="I202" s="3">
        <v>208</v>
      </c>
      <c r="J202" s="3" t="str">
        <f t="shared" ca="1" si="19"/>
        <v>126.5209387,47.7181175</v>
      </c>
      <c r="K202" s="3">
        <f t="shared" si="18"/>
        <v>199</v>
      </c>
      <c r="L202" s="3">
        <v>10</v>
      </c>
      <c r="M202" s="3">
        <v>5</v>
      </c>
      <c r="N202" s="3">
        <v>1</v>
      </c>
    </row>
    <row r="203" spans="1:14">
      <c r="A203" s="3">
        <v>200</v>
      </c>
      <c r="B203" s="3" t="s">
        <v>28</v>
      </c>
      <c r="C203" s="1" t="s">
        <v>225</v>
      </c>
      <c r="D203" s="2" t="s">
        <v>242</v>
      </c>
      <c r="E203" s="3" t="str">
        <f t="shared" si="15"/>
        <v>1200301,1200302</v>
      </c>
      <c r="F203" s="3" t="str">
        <f t="shared" si="16"/>
        <v>300001,300002,300003,300004,300005</v>
      </c>
      <c r="G203" s="3" t="str">
        <f t="shared" si="17"/>
        <v>120001,120002,120003,120004,120005,120006,120007,120008,120009,120010</v>
      </c>
      <c r="H203" s="3">
        <v>209</v>
      </c>
      <c r="I203" s="3">
        <v>209</v>
      </c>
      <c r="J203" s="3" t="str">
        <f t="shared" ca="1" si="19"/>
        <v>124.0672132,51.504496</v>
      </c>
      <c r="K203" s="3">
        <f t="shared" si="18"/>
        <v>200</v>
      </c>
      <c r="L203" s="3">
        <v>10</v>
      </c>
      <c r="M203" s="3">
        <v>5</v>
      </c>
      <c r="N203" s="3">
        <v>2</v>
      </c>
    </row>
    <row r="204" spans="1:14">
      <c r="A204" s="3">
        <v>201</v>
      </c>
      <c r="B204" s="3" t="s">
        <v>28</v>
      </c>
      <c r="C204" s="1" t="s">
        <v>225</v>
      </c>
      <c r="D204" s="2" t="s">
        <v>243</v>
      </c>
      <c r="E204" s="3" t="str">
        <f t="shared" si="15"/>
        <v>1201301,1201302</v>
      </c>
      <c r="F204" s="3" t="str">
        <f t="shared" si="16"/>
        <v>301001,301002,301003,301004,301005</v>
      </c>
      <c r="G204" s="3" t="str">
        <f t="shared" si="17"/>
        <v>120101,120102,120103,120104,120105,120106,120107,120108,120109,120110</v>
      </c>
      <c r="H204" s="3">
        <v>210</v>
      </c>
      <c r="I204" s="3">
        <v>210</v>
      </c>
      <c r="J204" s="3" t="str">
        <f t="shared" ca="1" si="19"/>
        <v>126.7561,45.7305</v>
      </c>
      <c r="K204" s="3">
        <f t="shared" si="18"/>
        <v>201</v>
      </c>
      <c r="L204" s="3">
        <v>10</v>
      </c>
      <c r="M204" s="3">
        <v>5</v>
      </c>
      <c r="N204" s="3">
        <v>3</v>
      </c>
    </row>
    <row r="205" spans="1:14">
      <c r="A205" s="3">
        <v>202</v>
      </c>
      <c r="B205" s="3" t="s">
        <v>28</v>
      </c>
      <c r="C205" s="1" t="s">
        <v>225</v>
      </c>
      <c r="D205" s="2" t="s">
        <v>244</v>
      </c>
      <c r="E205" s="3" t="str">
        <f t="shared" si="15"/>
        <v>1202301,1202302</v>
      </c>
      <c r="F205" s="3" t="str">
        <f t="shared" si="16"/>
        <v>302001,302002,302003,302004,302005</v>
      </c>
      <c r="G205" s="3" t="str">
        <f t="shared" si="17"/>
        <v>120201,120202,120203,120204,120205,120206,120207,120208,120209,120210</v>
      </c>
      <c r="H205" s="3">
        <v>211</v>
      </c>
      <c r="I205" s="3">
        <v>211</v>
      </c>
      <c r="J205" s="3" t="str">
        <f t="shared" ca="1" si="19"/>
        <v>125.3197277,46.4840015</v>
      </c>
      <c r="K205" s="3">
        <f t="shared" si="18"/>
        <v>202</v>
      </c>
      <c r="L205" s="3">
        <v>10</v>
      </c>
      <c r="M205" s="3">
        <v>5</v>
      </c>
      <c r="N205" s="3">
        <v>4</v>
      </c>
    </row>
    <row r="206" spans="1:14">
      <c r="A206" s="3">
        <v>203</v>
      </c>
      <c r="B206" s="3" t="s">
        <v>28</v>
      </c>
      <c r="C206" s="1" t="s">
        <v>225</v>
      </c>
      <c r="D206" s="2" t="s">
        <v>245</v>
      </c>
      <c r="E206" s="3" t="str">
        <f t="shared" si="15"/>
        <v>1203301,1203302</v>
      </c>
      <c r="F206" s="3" t="str">
        <f t="shared" si="16"/>
        <v>303001,303002,303003,303004,303005</v>
      </c>
      <c r="G206" s="3" t="str">
        <f t="shared" si="17"/>
        <v>120301,120302,120303,120304,120305,120306,120307,120308,120309,120310</v>
      </c>
      <c r="H206" s="3">
        <v>212</v>
      </c>
      <c r="I206" s="3">
        <v>212</v>
      </c>
      <c r="J206" s="3" t="str">
        <f t="shared" ca="1" si="19"/>
        <v>130.8497979,46.1014429</v>
      </c>
      <c r="K206" s="3">
        <f t="shared" si="18"/>
        <v>203</v>
      </c>
      <c r="L206" s="3">
        <v>10</v>
      </c>
      <c r="M206" s="3">
        <v>5</v>
      </c>
      <c r="N206" s="3">
        <v>5</v>
      </c>
    </row>
    <row r="207" spans="1:14">
      <c r="A207" s="3">
        <v>204</v>
      </c>
      <c r="B207" s="3" t="s">
        <v>28</v>
      </c>
      <c r="C207" s="1" t="s">
        <v>225</v>
      </c>
      <c r="D207" s="2" t="s">
        <v>246</v>
      </c>
      <c r="E207" s="3" t="str">
        <f t="shared" si="15"/>
        <v>1204301,1204302</v>
      </c>
      <c r="F207" s="3" t="str">
        <f t="shared" si="16"/>
        <v>304001,304002,304003,304004,304005</v>
      </c>
      <c r="G207" s="3" t="str">
        <f t="shared" si="17"/>
        <v>120401,120402,120403,120404,120405,120406,120407,120408,120409,120410</v>
      </c>
      <c r="H207" s="3">
        <v>213</v>
      </c>
      <c r="I207" s="3">
        <v>213</v>
      </c>
      <c r="J207" s="3" t="str">
        <f t="shared" ca="1" si="19"/>
        <v>126.4198266,46.6557151</v>
      </c>
      <c r="K207" s="3">
        <f t="shared" si="18"/>
        <v>204</v>
      </c>
      <c r="L207" s="3">
        <v>10</v>
      </c>
      <c r="M207" s="3">
        <v>5</v>
      </c>
      <c r="N207" s="3">
        <v>6</v>
      </c>
    </row>
    <row r="208" spans="1:14">
      <c r="A208" s="3">
        <v>205</v>
      </c>
      <c r="B208" s="3" t="s">
        <v>28</v>
      </c>
      <c r="C208" s="1" t="s">
        <v>247</v>
      </c>
      <c r="D208" s="2" t="s">
        <v>248</v>
      </c>
      <c r="E208" s="3" t="str">
        <f t="shared" si="15"/>
        <v>1205301,1205302</v>
      </c>
      <c r="F208" s="3" t="str">
        <f t="shared" si="16"/>
        <v>305001,305002,305003,305004,305005</v>
      </c>
      <c r="G208" s="3" t="str">
        <f t="shared" si="17"/>
        <v>120501,120502,120503,120504,120505,120506,120507,120508,120509,120510</v>
      </c>
      <c r="H208" s="3">
        <v>214</v>
      </c>
      <c r="I208" s="3">
        <v>214</v>
      </c>
      <c r="J208" s="3" t="str">
        <f t="shared" ca="1" si="19"/>
        <v>110.3400968,19.9949212</v>
      </c>
      <c r="K208" s="3">
        <f t="shared" si="18"/>
        <v>205</v>
      </c>
      <c r="L208" s="3">
        <v>10</v>
      </c>
      <c r="M208" s="3">
        <v>5</v>
      </c>
      <c r="N208" s="3">
        <v>1</v>
      </c>
    </row>
    <row r="209" spans="1:14">
      <c r="A209" s="3">
        <v>206</v>
      </c>
      <c r="B209" s="3" t="s">
        <v>28</v>
      </c>
      <c r="C209" s="1" t="s">
        <v>247</v>
      </c>
      <c r="D209" s="2" t="s">
        <v>249</v>
      </c>
      <c r="E209" s="3" t="str">
        <f t="shared" si="15"/>
        <v>1206301,1206302</v>
      </c>
      <c r="F209" s="3" t="str">
        <f t="shared" si="16"/>
        <v>306001,306002,306003,306004,306005</v>
      </c>
      <c r="G209" s="3" t="str">
        <f t="shared" si="17"/>
        <v>120601,120602,120603,120604,120605,120606,120607,120608,120609,120610</v>
      </c>
      <c r="H209" s="3">
        <v>215</v>
      </c>
      <c r="I209" s="3">
        <v>215</v>
      </c>
      <c r="J209" s="3" t="str">
        <f t="shared" ca="1" si="19"/>
        <v>109.4474,18.2813</v>
      </c>
      <c r="K209" s="3">
        <f t="shared" si="18"/>
        <v>206</v>
      </c>
      <c r="L209" s="3">
        <v>10</v>
      </c>
      <c r="M209" s="3">
        <v>5</v>
      </c>
      <c r="N209" s="3">
        <v>2</v>
      </c>
    </row>
    <row r="210" spans="1:14">
      <c r="A210" s="3">
        <v>207</v>
      </c>
      <c r="B210" s="3" t="s">
        <v>28</v>
      </c>
      <c r="C210" s="1" t="s">
        <v>247</v>
      </c>
      <c r="D210" s="2" t="s">
        <v>250</v>
      </c>
      <c r="E210" s="3" t="str">
        <f t="shared" si="15"/>
        <v>1207301,1207302</v>
      </c>
      <c r="F210" s="3" t="str">
        <f t="shared" si="16"/>
        <v>307001,307002,307003,307004,307005</v>
      </c>
      <c r="G210" s="3" t="str">
        <f t="shared" si="17"/>
        <v>120701,120702,120703,120704,120705,120706,120707,120708,120709,120710</v>
      </c>
      <c r="H210" s="3">
        <v>216</v>
      </c>
      <c r="I210" s="3">
        <v>216</v>
      </c>
      <c r="J210" s="3" t="str">
        <f t="shared" ca="1" si="19"/>
        <v>111.9079,14.3761</v>
      </c>
      <c r="K210" s="3">
        <f t="shared" si="18"/>
        <v>207</v>
      </c>
      <c r="L210" s="3">
        <v>10</v>
      </c>
      <c r="M210" s="3">
        <v>5</v>
      </c>
      <c r="N210" s="3">
        <v>3</v>
      </c>
    </row>
    <row r="211" spans="1:14">
      <c r="A211" s="3">
        <v>208</v>
      </c>
      <c r="B211" s="3" t="s">
        <v>28</v>
      </c>
      <c r="C211" s="1" t="s">
        <v>247</v>
      </c>
      <c r="D211" s="2" t="s">
        <v>251</v>
      </c>
      <c r="E211" s="3" t="str">
        <f t="shared" si="15"/>
        <v>1208301,1208302</v>
      </c>
      <c r="F211" s="3" t="str">
        <f t="shared" si="16"/>
        <v>308001,308002,308003,308004,308005</v>
      </c>
      <c r="G211" s="3" t="str">
        <f t="shared" si="17"/>
        <v>120801,120802,120803,120804,120805,120806,120807,120808,120809,120810</v>
      </c>
      <c r="H211" s="3">
        <v>217</v>
      </c>
      <c r="I211" s="3">
        <v>217</v>
      </c>
      <c r="J211" s="3" t="str">
        <f t="shared" ca="1" si="19"/>
        <v>109.3963,19.6022</v>
      </c>
      <c r="K211" s="3">
        <f t="shared" si="18"/>
        <v>208</v>
      </c>
      <c r="L211" s="3">
        <v>10</v>
      </c>
      <c r="M211" s="3">
        <v>5</v>
      </c>
      <c r="N211" s="3">
        <v>4</v>
      </c>
    </row>
    <row r="212" spans="1:14">
      <c r="A212" s="3">
        <v>209</v>
      </c>
      <c r="B212" s="3" t="s">
        <v>28</v>
      </c>
      <c r="C212" s="1" t="s">
        <v>252</v>
      </c>
      <c r="D212" s="2" t="s">
        <v>253</v>
      </c>
      <c r="E212" s="3" t="str">
        <f t="shared" si="15"/>
        <v>1209301,1209302</v>
      </c>
      <c r="F212" s="3" t="str">
        <f t="shared" si="16"/>
        <v>309001,309002,309003,309004,309005</v>
      </c>
      <c r="G212" s="3" t="str">
        <f t="shared" si="17"/>
        <v>120901,120902,120903,120904,120905,120906,120907,120908,120909,120910</v>
      </c>
      <c r="H212" s="3">
        <v>218</v>
      </c>
      <c r="I212" s="3">
        <v>218</v>
      </c>
      <c r="J212" s="3" t="str">
        <f t="shared" ca="1" si="19"/>
        <v>103.8544,30.7238</v>
      </c>
      <c r="K212" s="3">
        <f t="shared" si="18"/>
        <v>209</v>
      </c>
      <c r="L212" s="3">
        <v>10</v>
      </c>
      <c r="M212" s="3">
        <v>5</v>
      </c>
      <c r="N212" s="3">
        <v>5</v>
      </c>
    </row>
    <row r="213" spans="1:14">
      <c r="A213" s="3">
        <v>210</v>
      </c>
      <c r="B213" s="3" t="s">
        <v>28</v>
      </c>
      <c r="C213" s="1" t="s">
        <v>252</v>
      </c>
      <c r="D213" s="2" t="s">
        <v>254</v>
      </c>
      <c r="E213" s="3" t="str">
        <f t="shared" si="15"/>
        <v>1210301,1210302</v>
      </c>
      <c r="F213" s="3" t="str">
        <f t="shared" si="16"/>
        <v>310001,310002,310003,310004,310005</v>
      </c>
      <c r="G213" s="3" t="str">
        <f t="shared" si="17"/>
        <v>121001,121002,121003,121004,121005,121006,121007,121008,121009,121010</v>
      </c>
      <c r="H213" s="3">
        <v>219</v>
      </c>
      <c r="I213" s="3">
        <v>219</v>
      </c>
      <c r="J213" s="3" t="str">
        <f t="shared" ca="1" si="19"/>
        <v>104.7462,31.8029</v>
      </c>
      <c r="K213" s="3">
        <f t="shared" si="18"/>
        <v>210</v>
      </c>
      <c r="L213" s="3">
        <v>10</v>
      </c>
      <c r="M213" s="3">
        <v>5</v>
      </c>
      <c r="N213" s="3">
        <v>6</v>
      </c>
    </row>
    <row r="214" spans="1:14">
      <c r="A214" s="3">
        <v>211</v>
      </c>
      <c r="B214" s="3" t="s">
        <v>28</v>
      </c>
      <c r="C214" s="1" t="s">
        <v>252</v>
      </c>
      <c r="D214" s="2" t="s">
        <v>255</v>
      </c>
      <c r="E214" s="3" t="str">
        <f t="shared" si="15"/>
        <v>1211301,1211302</v>
      </c>
      <c r="F214" s="3" t="str">
        <f t="shared" si="16"/>
        <v>311001,311002,311003,311004,311005</v>
      </c>
      <c r="G214" s="3" t="str">
        <f t="shared" si="17"/>
        <v>121101,121102,121103,121104,121105,121106,121107,121108,121109,121110</v>
      </c>
      <c r="H214" s="3">
        <v>220</v>
      </c>
      <c r="I214" s="3">
        <v>220</v>
      </c>
      <c r="J214" s="3" t="str">
        <f t="shared" ca="1" si="19"/>
        <v>104.7118,29.3674</v>
      </c>
      <c r="K214" s="3">
        <f t="shared" si="18"/>
        <v>211</v>
      </c>
      <c r="L214" s="3">
        <v>10</v>
      </c>
      <c r="M214" s="3">
        <v>5</v>
      </c>
      <c r="N214" s="3">
        <v>1</v>
      </c>
    </row>
    <row r="215" spans="1:14">
      <c r="A215" s="3">
        <v>212</v>
      </c>
      <c r="B215" s="3" t="s">
        <v>28</v>
      </c>
      <c r="C215" s="1" t="s">
        <v>252</v>
      </c>
      <c r="D215" s="2" t="s">
        <v>256</v>
      </c>
      <c r="E215" s="3" t="str">
        <f t="shared" si="15"/>
        <v>1212301,1212302</v>
      </c>
      <c r="F215" s="3" t="str">
        <f t="shared" si="16"/>
        <v>312001,312002,312003,312004,312005</v>
      </c>
      <c r="G215" s="3" t="str">
        <f t="shared" si="17"/>
        <v>121201,121202,121203,121204,121205,121206,121207,121208,121209,121210</v>
      </c>
      <c r="H215" s="3">
        <v>221</v>
      </c>
      <c r="I215" s="3">
        <v>221</v>
      </c>
      <c r="J215" s="3" t="str">
        <f t="shared" ca="1" si="19"/>
        <v>101.7872,26.7456</v>
      </c>
      <c r="K215" s="3">
        <f t="shared" si="18"/>
        <v>212</v>
      </c>
      <c r="L215" s="3">
        <v>10</v>
      </c>
      <c r="M215" s="3">
        <v>5</v>
      </c>
      <c r="N215" s="3">
        <v>2</v>
      </c>
    </row>
    <row r="216" spans="1:14">
      <c r="A216" s="3">
        <v>213</v>
      </c>
      <c r="B216" s="3" t="s">
        <v>28</v>
      </c>
      <c r="C216" s="1" t="s">
        <v>252</v>
      </c>
      <c r="D216" s="2" t="s">
        <v>257</v>
      </c>
      <c r="E216" s="3" t="str">
        <f t="shared" si="15"/>
        <v>1213301,1213302</v>
      </c>
      <c r="F216" s="3" t="str">
        <f t="shared" si="16"/>
        <v>313001,313002,313003,313004,313005</v>
      </c>
      <c r="G216" s="3" t="str">
        <f t="shared" si="17"/>
        <v>121301,121302,121303,121304,121305,121306,121307,121308,121309,121310</v>
      </c>
      <c r="H216" s="3">
        <v>222</v>
      </c>
      <c r="I216" s="3">
        <v>222</v>
      </c>
      <c r="J216" s="3" t="str">
        <f t="shared" ca="1" si="19"/>
        <v>105.6517,28.7338</v>
      </c>
      <c r="K216" s="3">
        <f t="shared" si="18"/>
        <v>213</v>
      </c>
      <c r="L216" s="3">
        <v>10</v>
      </c>
      <c r="M216" s="3">
        <v>5</v>
      </c>
      <c r="N216" s="3">
        <v>3</v>
      </c>
    </row>
    <row r="217" spans="1:14">
      <c r="A217" s="3">
        <v>214</v>
      </c>
      <c r="B217" s="3" t="s">
        <v>28</v>
      </c>
      <c r="C217" s="1" t="s">
        <v>252</v>
      </c>
      <c r="D217" s="2" t="s">
        <v>258</v>
      </c>
      <c r="E217" s="3" t="str">
        <f t="shared" si="15"/>
        <v>1214301,1214302</v>
      </c>
      <c r="F217" s="3" t="str">
        <f t="shared" si="16"/>
        <v>314001,314002,314003,314004,314005</v>
      </c>
      <c r="G217" s="3" t="str">
        <f t="shared" si="17"/>
        <v>121401,121402,121403,121404,121405,121406,121407,121408,121409,121410</v>
      </c>
      <c r="H217" s="3">
        <v>223</v>
      </c>
      <c r="I217" s="3">
        <v>223</v>
      </c>
      <c r="J217" s="3" t="str">
        <f t="shared" ca="1" si="19"/>
        <v>104.3053,31.1944</v>
      </c>
      <c r="K217" s="3">
        <f t="shared" si="18"/>
        <v>214</v>
      </c>
      <c r="L217" s="3">
        <v>10</v>
      </c>
      <c r="M217" s="3">
        <v>5</v>
      </c>
      <c r="N217" s="3">
        <v>4</v>
      </c>
    </row>
    <row r="218" spans="1:14">
      <c r="A218" s="3">
        <v>215</v>
      </c>
      <c r="B218" s="3" t="s">
        <v>28</v>
      </c>
      <c r="C218" s="1" t="s">
        <v>252</v>
      </c>
      <c r="D218" s="2" t="s">
        <v>259</v>
      </c>
      <c r="E218" s="3" t="str">
        <f t="shared" si="15"/>
        <v>1215301,1215302</v>
      </c>
      <c r="F218" s="3" t="str">
        <f t="shared" si="16"/>
        <v>315001,315002,315003,315004,315005</v>
      </c>
      <c r="G218" s="3" t="str">
        <f t="shared" si="17"/>
        <v>121501,121502,121503,121504,121505,121506,121507,121508,121509,121510</v>
      </c>
      <c r="H218" s="3">
        <v>224</v>
      </c>
      <c r="I218" s="3">
        <v>224</v>
      </c>
      <c r="J218" s="3" t="str">
        <f t="shared" ca="1" si="19"/>
        <v>105.71,32.3713</v>
      </c>
      <c r="K218" s="3">
        <f t="shared" si="18"/>
        <v>215</v>
      </c>
      <c r="L218" s="3">
        <v>10</v>
      </c>
      <c r="M218" s="3">
        <v>5</v>
      </c>
      <c r="N218" s="3">
        <v>5</v>
      </c>
    </row>
    <row r="219" spans="1:14">
      <c r="A219" s="3">
        <v>216</v>
      </c>
      <c r="B219" s="3" t="s">
        <v>28</v>
      </c>
      <c r="C219" s="1" t="s">
        <v>252</v>
      </c>
      <c r="D219" s="2" t="s">
        <v>260</v>
      </c>
      <c r="E219" s="3" t="str">
        <f t="shared" si="15"/>
        <v>1216301,1216302</v>
      </c>
      <c r="F219" s="3" t="str">
        <f t="shared" si="16"/>
        <v>316001,316002,316003,316004,316005</v>
      </c>
      <c r="G219" s="3" t="str">
        <f t="shared" si="17"/>
        <v>121601,121602,121603,121604,121605,121606,121607,121608,121609,121610</v>
      </c>
      <c r="H219" s="3">
        <v>225</v>
      </c>
      <c r="I219" s="3">
        <v>225</v>
      </c>
      <c r="J219" s="3" t="str">
        <f t="shared" ca="1" si="19"/>
        <v>105.5274,30.6302</v>
      </c>
      <c r="K219" s="3">
        <f t="shared" si="18"/>
        <v>216</v>
      </c>
      <c r="L219" s="3">
        <v>10</v>
      </c>
      <c r="M219" s="3">
        <v>5</v>
      </c>
      <c r="N219" s="3">
        <v>6</v>
      </c>
    </row>
    <row r="220" spans="1:14">
      <c r="A220" s="3">
        <v>217</v>
      </c>
      <c r="B220" s="3" t="s">
        <v>28</v>
      </c>
      <c r="C220" s="1" t="s">
        <v>252</v>
      </c>
      <c r="D220" s="2" t="s">
        <v>261</v>
      </c>
      <c r="E220" s="3" t="str">
        <f t="shared" si="15"/>
        <v>1217301,1217302</v>
      </c>
      <c r="F220" s="3" t="str">
        <f t="shared" si="16"/>
        <v>317001,317002,317003,317004,317005</v>
      </c>
      <c r="G220" s="3" t="str">
        <f t="shared" si="17"/>
        <v>121701,121702,121703,121704,121705,121706,121707,121708,121709,121710</v>
      </c>
      <c r="H220" s="3">
        <v>226</v>
      </c>
      <c r="I220" s="3">
        <v>226</v>
      </c>
      <c r="J220" s="3" t="str">
        <f t="shared" ca="1" si="19"/>
        <v>104.9497,29.7062</v>
      </c>
      <c r="K220" s="3">
        <f t="shared" si="18"/>
        <v>217</v>
      </c>
      <c r="L220" s="3">
        <v>10</v>
      </c>
      <c r="M220" s="3">
        <v>5</v>
      </c>
      <c r="N220" s="3">
        <v>1</v>
      </c>
    </row>
    <row r="221" spans="1:14">
      <c r="A221" s="3">
        <v>218</v>
      </c>
      <c r="B221" s="3" t="s">
        <v>28</v>
      </c>
      <c r="C221" s="1" t="s">
        <v>252</v>
      </c>
      <c r="D221" s="2" t="s">
        <v>262</v>
      </c>
      <c r="E221" s="3" t="str">
        <f t="shared" si="15"/>
        <v>1218301,1218302</v>
      </c>
      <c r="F221" s="3" t="str">
        <f t="shared" si="16"/>
        <v>318001,318002,318003,318004,318005</v>
      </c>
      <c r="G221" s="3" t="str">
        <f t="shared" si="17"/>
        <v>121801,121802,121803,121804,121805,121806,121807,121808,121809,121810</v>
      </c>
      <c r="H221" s="3">
        <v>227</v>
      </c>
      <c r="I221" s="3">
        <v>227</v>
      </c>
      <c r="J221" s="3" t="str">
        <f t="shared" ca="1" si="19"/>
        <v>103.5131,29.5242</v>
      </c>
      <c r="K221" s="3">
        <f t="shared" si="18"/>
        <v>218</v>
      </c>
      <c r="L221" s="3">
        <v>10</v>
      </c>
      <c r="M221" s="3">
        <v>5</v>
      </c>
      <c r="N221" s="3">
        <v>2</v>
      </c>
    </row>
    <row r="222" spans="1:14">
      <c r="A222" s="3">
        <v>219</v>
      </c>
      <c r="B222" s="3" t="s">
        <v>28</v>
      </c>
      <c r="C222" s="1" t="s">
        <v>252</v>
      </c>
      <c r="D222" s="2" t="s">
        <v>263</v>
      </c>
      <c r="E222" s="3" t="str">
        <f t="shared" si="15"/>
        <v>1219301,1219302</v>
      </c>
      <c r="F222" s="3" t="str">
        <f t="shared" si="16"/>
        <v>319001,319002,319003,319004,319005</v>
      </c>
      <c r="G222" s="3" t="str">
        <f t="shared" si="17"/>
        <v>121901,121902,121903,121904,121905,121906,121907,121908,121909,121910</v>
      </c>
      <c r="H222" s="3">
        <v>228</v>
      </c>
      <c r="I222" s="3">
        <v>228</v>
      </c>
      <c r="J222" s="3" t="str">
        <f t="shared" ca="1" si="19"/>
        <v>105.2364,30.1208</v>
      </c>
      <c r="K222" s="3">
        <f t="shared" si="18"/>
        <v>219</v>
      </c>
      <c r="L222" s="3">
        <v>10</v>
      </c>
      <c r="M222" s="3">
        <v>5</v>
      </c>
      <c r="N222" s="3">
        <v>3</v>
      </c>
    </row>
    <row r="223" spans="1:14">
      <c r="A223" s="3">
        <v>220</v>
      </c>
      <c r="B223" s="3" t="s">
        <v>28</v>
      </c>
      <c r="C223" s="1" t="s">
        <v>252</v>
      </c>
      <c r="D223" s="2" t="s">
        <v>264</v>
      </c>
      <c r="E223" s="3" t="str">
        <f t="shared" si="15"/>
        <v>1220301,1220302</v>
      </c>
      <c r="F223" s="3" t="str">
        <f t="shared" si="16"/>
        <v>320001,320002,320003,320004,320005</v>
      </c>
      <c r="G223" s="3" t="str">
        <f t="shared" si="17"/>
        <v>122001,122002,122003,122004,122005,122006,122007,122008,122009,122010</v>
      </c>
      <c r="H223" s="3">
        <v>229</v>
      </c>
      <c r="I223" s="3">
        <v>229</v>
      </c>
      <c r="J223" s="3" t="str">
        <f t="shared" ca="1" si="19"/>
        <v>104.9226,28.538</v>
      </c>
      <c r="K223" s="3">
        <f t="shared" si="18"/>
        <v>220</v>
      </c>
      <c r="L223" s="3">
        <v>10</v>
      </c>
      <c r="M223" s="3">
        <v>5</v>
      </c>
      <c r="N223" s="3">
        <v>4</v>
      </c>
    </row>
    <row r="224" spans="1:14">
      <c r="A224" s="3">
        <v>221</v>
      </c>
      <c r="B224" s="3" t="s">
        <v>28</v>
      </c>
      <c r="C224" s="1" t="s">
        <v>252</v>
      </c>
      <c r="D224" s="2" t="s">
        <v>265</v>
      </c>
      <c r="E224" s="3" t="str">
        <f t="shared" si="15"/>
        <v>1221301,1221302</v>
      </c>
      <c r="F224" s="3" t="str">
        <f t="shared" si="16"/>
        <v>321001,321002,321003,321004,321005</v>
      </c>
      <c r="G224" s="3" t="str">
        <f t="shared" si="17"/>
        <v>122101,122102,122103,122104,122105,122106,122107,122108,122109,122110</v>
      </c>
      <c r="H224" s="3">
        <v>230</v>
      </c>
      <c r="I224" s="3">
        <v>230</v>
      </c>
      <c r="J224" s="3" t="str">
        <f t="shared" ca="1" si="19"/>
        <v>106.0255,31.4029</v>
      </c>
      <c r="K224" s="3">
        <f t="shared" si="18"/>
        <v>221</v>
      </c>
      <c r="L224" s="3">
        <v>10</v>
      </c>
      <c r="M224" s="3">
        <v>5</v>
      </c>
      <c r="N224" s="3">
        <v>5</v>
      </c>
    </row>
    <row r="225" spans="1:14">
      <c r="A225" s="3">
        <v>222</v>
      </c>
      <c r="B225" s="3" t="s">
        <v>28</v>
      </c>
      <c r="C225" s="1" t="s">
        <v>252</v>
      </c>
      <c r="D225" s="2" t="s">
        <v>266</v>
      </c>
      <c r="E225" s="3" t="str">
        <f t="shared" si="15"/>
        <v>1222301,1222302</v>
      </c>
      <c r="F225" s="3" t="str">
        <f t="shared" si="16"/>
        <v>322001,322002,322003,322004,322005</v>
      </c>
      <c r="G225" s="3" t="str">
        <f t="shared" si="17"/>
        <v>122201,122202,122203,122204,122205,122206,122207,122208,122209,122210</v>
      </c>
      <c r="H225" s="3">
        <v>231</v>
      </c>
      <c r="I225" s="3">
        <v>231</v>
      </c>
      <c r="J225" s="3" t="str">
        <f t="shared" ca="1" si="19"/>
        <v>102.8799,30.1637</v>
      </c>
      <c r="K225" s="3">
        <f t="shared" si="18"/>
        <v>222</v>
      </c>
      <c r="L225" s="3">
        <v>10</v>
      </c>
      <c r="M225" s="3">
        <v>5</v>
      </c>
      <c r="N225" s="3">
        <v>6</v>
      </c>
    </row>
    <row r="226" spans="1:14">
      <c r="A226" s="3">
        <v>223</v>
      </c>
      <c r="B226" s="3" t="s">
        <v>28</v>
      </c>
      <c r="C226" s="1" t="s">
        <v>252</v>
      </c>
      <c r="D226" s="2" t="s">
        <v>267</v>
      </c>
      <c r="E226" s="3" t="str">
        <f t="shared" si="15"/>
        <v>1223301,1223302</v>
      </c>
      <c r="F226" s="3" t="str">
        <f t="shared" si="16"/>
        <v>323001,323002,323003,323004,323005</v>
      </c>
      <c r="G226" s="3" t="str">
        <f t="shared" si="17"/>
        <v>122301,122302,122303,122304,122305,122306,122307,122308,122309,122310</v>
      </c>
      <c r="H226" s="3">
        <v>232</v>
      </c>
      <c r="I226" s="3">
        <v>232</v>
      </c>
      <c r="J226" s="3" t="str">
        <f t="shared" ca="1" si="19"/>
        <v>107.7069,31.3337</v>
      </c>
      <c r="K226" s="3">
        <f t="shared" si="18"/>
        <v>223</v>
      </c>
      <c r="L226" s="3">
        <v>10</v>
      </c>
      <c r="M226" s="3">
        <v>5</v>
      </c>
      <c r="N226" s="3">
        <v>1</v>
      </c>
    </row>
    <row r="227" spans="1:14">
      <c r="A227" s="3">
        <v>224</v>
      </c>
      <c r="B227" s="3" t="s">
        <v>28</v>
      </c>
      <c r="C227" s="1" t="s">
        <v>252</v>
      </c>
      <c r="D227" s="2" t="s">
        <v>268</v>
      </c>
      <c r="E227" s="3" t="str">
        <f t="shared" si="15"/>
        <v>1224301,1224302</v>
      </c>
      <c r="F227" s="3" t="str">
        <f t="shared" si="16"/>
        <v>324001,324002,324003,324004,324005</v>
      </c>
      <c r="G227" s="3" t="str">
        <f t="shared" si="17"/>
        <v>122401,122402,122403,122404,122405,122406,122407,122408,122409,122410</v>
      </c>
      <c r="H227" s="3">
        <v>233</v>
      </c>
      <c r="I227" s="3">
        <v>233</v>
      </c>
      <c r="J227" s="3" t="str">
        <f t="shared" ca="1" si="19"/>
        <v>106.6106,30.4362</v>
      </c>
      <c r="K227" s="3">
        <f t="shared" si="18"/>
        <v>224</v>
      </c>
      <c r="L227" s="3">
        <v>10</v>
      </c>
      <c r="M227" s="3">
        <v>5</v>
      </c>
      <c r="N227" s="3">
        <v>2</v>
      </c>
    </row>
    <row r="228" spans="1:14">
      <c r="A228" s="3">
        <v>225</v>
      </c>
      <c r="B228" s="3" t="s">
        <v>28</v>
      </c>
      <c r="C228" s="1" t="s">
        <v>252</v>
      </c>
      <c r="D228" s="2" t="s">
        <v>269</v>
      </c>
      <c r="E228" s="3" t="str">
        <f t="shared" si="15"/>
        <v>1225301,1225302</v>
      </c>
      <c r="F228" s="3" t="str">
        <f t="shared" si="16"/>
        <v>325001,325002,325003,325004,325005</v>
      </c>
      <c r="G228" s="3" t="str">
        <f t="shared" si="17"/>
        <v>122501,122502,122503,122504,122505,122506,122507,122508,122509,122510</v>
      </c>
      <c r="H228" s="3">
        <v>234</v>
      </c>
      <c r="I228" s="3">
        <v>234</v>
      </c>
      <c r="J228" s="3" t="str">
        <f t="shared" ca="1" si="19"/>
        <v>106.91759,32.1474</v>
      </c>
      <c r="K228" s="3">
        <f t="shared" si="18"/>
        <v>225</v>
      </c>
      <c r="L228" s="3">
        <v>10</v>
      </c>
      <c r="M228" s="3">
        <v>5</v>
      </c>
      <c r="N228" s="3">
        <v>3</v>
      </c>
    </row>
    <row r="229" spans="1:14">
      <c r="A229" s="3">
        <v>226</v>
      </c>
      <c r="B229" s="3" t="s">
        <v>28</v>
      </c>
      <c r="C229" s="1" t="s">
        <v>252</v>
      </c>
      <c r="D229" s="2" t="s">
        <v>270</v>
      </c>
      <c r="E229" s="3" t="str">
        <f t="shared" si="15"/>
        <v>1226301,1226302</v>
      </c>
      <c r="F229" s="3" t="str">
        <f t="shared" si="16"/>
        <v>326001,326002,326003,326004,326005</v>
      </c>
      <c r="G229" s="3" t="str">
        <f t="shared" si="17"/>
        <v>122601,122602,122603,122604,122605,122606,122607,122608,122609,122610</v>
      </c>
      <c r="H229" s="3">
        <v>235</v>
      </c>
      <c r="I229" s="3">
        <v>235</v>
      </c>
      <c r="J229" s="3" t="str">
        <f t="shared" ca="1" si="19"/>
        <v>103.5495,29.9528</v>
      </c>
      <c r="K229" s="3">
        <f t="shared" si="18"/>
        <v>226</v>
      </c>
      <c r="L229" s="3">
        <v>10</v>
      </c>
      <c r="M229" s="3">
        <v>5</v>
      </c>
      <c r="N229" s="3">
        <v>4</v>
      </c>
    </row>
    <row r="230" spans="1:14">
      <c r="A230" s="3">
        <v>227</v>
      </c>
      <c r="B230" s="3" t="s">
        <v>28</v>
      </c>
      <c r="C230" s="1" t="s">
        <v>252</v>
      </c>
      <c r="D230" s="2" t="s">
        <v>271</v>
      </c>
      <c r="E230" s="3" t="str">
        <f t="shared" si="15"/>
        <v>1227301,1227302</v>
      </c>
      <c r="F230" s="3" t="str">
        <f t="shared" si="16"/>
        <v>327001,327002,327003,327004,327005</v>
      </c>
      <c r="G230" s="3" t="str">
        <f t="shared" si="17"/>
        <v>122701,122702,122703,122704,122705,122706,122707,122708,122709,122710</v>
      </c>
      <c r="H230" s="3">
        <v>236</v>
      </c>
      <c r="I230" s="3">
        <v>236</v>
      </c>
      <c r="J230" s="3" t="str">
        <f t="shared" ca="1" si="19"/>
        <v>103.4913,32.461</v>
      </c>
      <c r="K230" s="3">
        <f t="shared" si="18"/>
        <v>227</v>
      </c>
      <c r="L230" s="3">
        <v>10</v>
      </c>
      <c r="M230" s="3">
        <v>5</v>
      </c>
      <c r="N230" s="3">
        <v>5</v>
      </c>
    </row>
    <row r="231" spans="1:14">
      <c r="A231" s="3">
        <v>228</v>
      </c>
      <c r="B231" s="3" t="s">
        <v>28</v>
      </c>
      <c r="C231" s="1" t="s">
        <v>252</v>
      </c>
      <c r="D231" s="2" t="s">
        <v>272</v>
      </c>
      <c r="E231" s="3" t="str">
        <f t="shared" si="15"/>
        <v>1228301,1228302</v>
      </c>
      <c r="F231" s="3" t="str">
        <f t="shared" si="16"/>
        <v>328001,328002,328003,328004,328005</v>
      </c>
      <c r="G231" s="3" t="str">
        <f t="shared" si="17"/>
        <v>122801,122802,122803,122804,122805,122806,122807,122808,122809,122810</v>
      </c>
      <c r="H231" s="3">
        <v>237</v>
      </c>
      <c r="I231" s="3">
        <v>237</v>
      </c>
      <c r="J231" s="3" t="str">
        <f t="shared" ca="1" si="19"/>
        <v>101.2246,29.8041</v>
      </c>
      <c r="K231" s="3">
        <f t="shared" si="18"/>
        <v>228</v>
      </c>
      <c r="L231" s="3">
        <v>10</v>
      </c>
      <c r="M231" s="3">
        <v>5</v>
      </c>
      <c r="N231" s="3">
        <v>6</v>
      </c>
    </row>
    <row r="232" spans="1:14">
      <c r="A232" s="3">
        <v>229</v>
      </c>
      <c r="B232" s="3" t="s">
        <v>28</v>
      </c>
      <c r="C232" s="1" t="s">
        <v>252</v>
      </c>
      <c r="D232" s="2" t="s">
        <v>273</v>
      </c>
      <c r="E232" s="3" t="str">
        <f t="shared" si="15"/>
        <v>1229301,1229302</v>
      </c>
      <c r="F232" s="3" t="str">
        <f t="shared" si="16"/>
        <v>329001,329002,329003,329004,329005</v>
      </c>
      <c r="G232" s="3" t="str">
        <f t="shared" si="17"/>
        <v>122901,122902,122903,122904,122905,122906,122907,122908,122909,122910</v>
      </c>
      <c r="H232" s="3">
        <v>238</v>
      </c>
      <c r="I232" s="3">
        <v>238</v>
      </c>
      <c r="J232" s="3" t="str">
        <f t="shared" ca="1" si="19"/>
        <v>102.3017,27.736</v>
      </c>
      <c r="K232" s="3">
        <f t="shared" si="18"/>
        <v>229</v>
      </c>
      <c r="L232" s="3">
        <v>10</v>
      </c>
      <c r="M232" s="3">
        <v>5</v>
      </c>
      <c r="N232" s="3">
        <v>1</v>
      </c>
    </row>
    <row r="233" spans="1:14">
      <c r="A233" s="3">
        <v>230</v>
      </c>
      <c r="B233" s="3" t="s">
        <v>28</v>
      </c>
      <c r="C233" s="1" t="s">
        <v>274</v>
      </c>
      <c r="D233" s="2" t="s">
        <v>275</v>
      </c>
      <c r="E233" s="3" t="str">
        <f t="shared" si="15"/>
        <v>1230301,1230302</v>
      </c>
      <c r="F233" s="3" t="str">
        <f t="shared" si="16"/>
        <v>330001,330002,330003,330004,330005</v>
      </c>
      <c r="G233" s="3" t="str">
        <f t="shared" si="17"/>
        <v>123001,123002,123003,123004,123005,123006,123007,123008,123009,123010</v>
      </c>
      <c r="H233" s="3">
        <v>239</v>
      </c>
      <c r="I233" s="3">
        <v>239</v>
      </c>
      <c r="J233" s="3" t="str">
        <f t="shared" ca="1" si="19"/>
        <v>106.7352,26.5934</v>
      </c>
      <c r="K233" s="3">
        <f t="shared" si="18"/>
        <v>230</v>
      </c>
      <c r="L233" s="3">
        <v>10</v>
      </c>
      <c r="M233" s="3">
        <v>5</v>
      </c>
      <c r="N233" s="3">
        <v>2</v>
      </c>
    </row>
    <row r="234" spans="1:14">
      <c r="A234" s="3">
        <v>231</v>
      </c>
      <c r="B234" s="3" t="s">
        <v>28</v>
      </c>
      <c r="C234" s="1" t="s">
        <v>274</v>
      </c>
      <c r="D234" s="2" t="s">
        <v>276</v>
      </c>
      <c r="E234" s="3" t="str">
        <f t="shared" si="15"/>
        <v>1231301,1231302</v>
      </c>
      <c r="F234" s="3" t="str">
        <f t="shared" si="16"/>
        <v>331001,331002,331003,331004,331005</v>
      </c>
      <c r="G234" s="3" t="str">
        <f t="shared" si="17"/>
        <v>123101,123102,123103,123104,123105,123106,123107,123108,123109,123110</v>
      </c>
      <c r="H234" s="3">
        <v>240</v>
      </c>
      <c r="I234" s="3">
        <v>240</v>
      </c>
      <c r="J234" s="3" t="str">
        <f t="shared" ca="1" si="19"/>
        <v>106.48,28.0008</v>
      </c>
      <c r="K234" s="3">
        <f t="shared" si="18"/>
        <v>231</v>
      </c>
      <c r="L234" s="3">
        <v>10</v>
      </c>
      <c r="M234" s="3">
        <v>5</v>
      </c>
      <c r="N234" s="3">
        <v>3</v>
      </c>
    </row>
    <row r="235" spans="1:14">
      <c r="A235" s="3">
        <v>232</v>
      </c>
      <c r="B235" s="3" t="s">
        <v>28</v>
      </c>
      <c r="C235" s="1" t="s">
        <v>274</v>
      </c>
      <c r="D235" s="2" t="s">
        <v>277</v>
      </c>
      <c r="E235" s="3" t="str">
        <f t="shared" si="15"/>
        <v>1232301,1232302</v>
      </c>
      <c r="F235" s="3" t="str">
        <f t="shared" si="16"/>
        <v>332001,332002,332003,332004,332005</v>
      </c>
      <c r="G235" s="3" t="str">
        <f t="shared" si="17"/>
        <v>123201,123202,123203,123204,123205,123206,123207,123208,123209,123210</v>
      </c>
      <c r="H235" s="3">
        <v>241</v>
      </c>
      <c r="I235" s="3">
        <v>241</v>
      </c>
      <c r="J235" s="3" t="str">
        <f t="shared" ca="1" si="19"/>
        <v>104.8931,26.3221</v>
      </c>
      <c r="K235" s="3">
        <f t="shared" si="18"/>
        <v>232</v>
      </c>
      <c r="L235" s="3">
        <v>10</v>
      </c>
      <c r="M235" s="3">
        <v>5</v>
      </c>
      <c r="N235" s="3">
        <v>4</v>
      </c>
    </row>
    <row r="236" spans="1:14">
      <c r="A236" s="3">
        <v>233</v>
      </c>
      <c r="B236" s="3" t="s">
        <v>28</v>
      </c>
      <c r="C236" s="1" t="s">
        <v>274</v>
      </c>
      <c r="D236" s="2" t="s">
        <v>278</v>
      </c>
      <c r="E236" s="3" t="str">
        <f t="shared" si="15"/>
        <v>1233301,1233302</v>
      </c>
      <c r="F236" s="3" t="str">
        <f t="shared" si="16"/>
        <v>333001,333002,333003,333004,333005</v>
      </c>
      <c r="G236" s="3" t="str">
        <f t="shared" si="17"/>
        <v>123301,123302,123303,123304,123305,123306,123307,123308,123309,123310</v>
      </c>
      <c r="H236" s="3">
        <v>242</v>
      </c>
      <c r="I236" s="3">
        <v>242</v>
      </c>
      <c r="J236" s="3" t="str">
        <f t="shared" ca="1" si="19"/>
        <v>105.9169,26.0741</v>
      </c>
      <c r="K236" s="3">
        <f t="shared" si="18"/>
        <v>233</v>
      </c>
      <c r="L236" s="3">
        <v>10</v>
      </c>
      <c r="M236" s="3">
        <v>5</v>
      </c>
      <c r="N236" s="3">
        <v>5</v>
      </c>
    </row>
    <row r="237" spans="1:14">
      <c r="A237" s="3">
        <v>234</v>
      </c>
      <c r="B237" s="3" t="s">
        <v>28</v>
      </c>
      <c r="C237" s="1" t="s">
        <v>274</v>
      </c>
      <c r="D237" s="2" t="s">
        <v>279</v>
      </c>
      <c r="E237" s="3" t="str">
        <f t="shared" si="15"/>
        <v>1234301,1234302</v>
      </c>
      <c r="F237" s="3" t="str">
        <f t="shared" si="16"/>
        <v>334001,334002,334003,334004,334005</v>
      </c>
      <c r="G237" s="3" t="str">
        <f t="shared" si="17"/>
        <v>123401,123402,123403,123404,123405,123406,123407,123408,123409,123410</v>
      </c>
      <c r="H237" s="3">
        <v>243</v>
      </c>
      <c r="I237" s="3">
        <v>243</v>
      </c>
      <c r="J237" s="3" t="str">
        <f t="shared" ca="1" si="19"/>
        <v>108.9207,27.8588</v>
      </c>
      <c r="K237" s="3">
        <f t="shared" si="18"/>
        <v>234</v>
      </c>
      <c r="L237" s="3">
        <v>10</v>
      </c>
      <c r="M237" s="3">
        <v>5</v>
      </c>
      <c r="N237" s="3">
        <v>6</v>
      </c>
    </row>
    <row r="238" spans="1:14">
      <c r="A238" s="3">
        <v>235</v>
      </c>
      <c r="B238" s="3" t="s">
        <v>28</v>
      </c>
      <c r="C238" s="1" t="s">
        <v>274</v>
      </c>
      <c r="D238" s="2" t="s">
        <v>280</v>
      </c>
      <c r="E238" s="3" t="str">
        <f t="shared" si="15"/>
        <v>1235301,1235302</v>
      </c>
      <c r="F238" s="3" t="str">
        <f t="shared" si="16"/>
        <v>335001,335002,335003,335004,335005</v>
      </c>
      <c r="G238" s="3" t="str">
        <f t="shared" si="17"/>
        <v>123501,123502,123503,123504,123505,123506,123507,123508,123509,123510</v>
      </c>
      <c r="H238" s="3">
        <v>244</v>
      </c>
      <c r="I238" s="3">
        <v>244</v>
      </c>
      <c r="J238" s="3" t="str">
        <f t="shared" ca="1" si="19"/>
        <v>105.3971,26.9695</v>
      </c>
      <c r="K238" s="3">
        <f t="shared" si="18"/>
        <v>235</v>
      </c>
      <c r="L238" s="3">
        <v>10</v>
      </c>
      <c r="M238" s="3">
        <v>5</v>
      </c>
      <c r="N238" s="3">
        <v>1</v>
      </c>
    </row>
    <row r="239" spans="1:14">
      <c r="A239" s="3">
        <v>236</v>
      </c>
      <c r="B239" s="3" t="s">
        <v>28</v>
      </c>
      <c r="C239" s="1" t="s">
        <v>274</v>
      </c>
      <c r="D239" s="2" t="s">
        <v>281</v>
      </c>
      <c r="E239" s="3" t="str">
        <f t="shared" si="15"/>
        <v>1236301,1236302</v>
      </c>
      <c r="F239" s="3" t="str">
        <f t="shared" si="16"/>
        <v>336001,336002,336003,336004,336005</v>
      </c>
      <c r="G239" s="3" t="str">
        <f t="shared" si="17"/>
        <v>123601,123602,123603,123604,123605,123606,123607,123608,123609,123610</v>
      </c>
      <c r="H239" s="3">
        <v>245</v>
      </c>
      <c r="I239" s="3">
        <v>245</v>
      </c>
      <c r="J239" s="3" t="str">
        <f t="shared" ca="1" si="19"/>
        <v>105.0696,25.1218</v>
      </c>
      <c r="K239" s="3">
        <f t="shared" si="18"/>
        <v>236</v>
      </c>
      <c r="L239" s="3">
        <v>10</v>
      </c>
      <c r="M239" s="3">
        <v>5</v>
      </c>
      <c r="N239" s="3">
        <v>2</v>
      </c>
    </row>
    <row r="240" spans="1:14">
      <c r="A240" s="3">
        <v>237</v>
      </c>
      <c r="B240" s="3" t="s">
        <v>28</v>
      </c>
      <c r="C240" s="1" t="s">
        <v>274</v>
      </c>
      <c r="D240" s="2" t="s">
        <v>282</v>
      </c>
      <c r="E240" s="3" t="str">
        <f t="shared" si="15"/>
        <v>1237301,1237302</v>
      </c>
      <c r="F240" s="3" t="str">
        <f t="shared" si="16"/>
        <v>337001,337002,337003,337004,337005</v>
      </c>
      <c r="G240" s="3" t="str">
        <f t="shared" si="17"/>
        <v>123701,123702,123703,123704,123705,123706,123707,123708,123709,123710</v>
      </c>
      <c r="H240" s="3">
        <v>246</v>
      </c>
      <c r="I240" s="3">
        <v>246</v>
      </c>
      <c r="J240" s="3" t="str">
        <f t="shared" ca="1" si="19"/>
        <v>108.5073,26.3308</v>
      </c>
      <c r="K240" s="3">
        <f t="shared" si="18"/>
        <v>237</v>
      </c>
      <c r="L240" s="3">
        <v>10</v>
      </c>
      <c r="M240" s="3">
        <v>5</v>
      </c>
      <c r="N240" s="3">
        <v>3</v>
      </c>
    </row>
    <row r="241" spans="1:14">
      <c r="A241" s="3">
        <v>238</v>
      </c>
      <c r="B241" s="3" t="s">
        <v>28</v>
      </c>
      <c r="C241" s="1" t="s">
        <v>274</v>
      </c>
      <c r="D241" s="2" t="s">
        <v>283</v>
      </c>
      <c r="E241" s="3" t="str">
        <f t="shared" si="15"/>
        <v>1238301,1238302</v>
      </c>
      <c r="F241" s="3" t="str">
        <f t="shared" si="16"/>
        <v>338001,338002,338003,338004,338005</v>
      </c>
      <c r="G241" s="3" t="str">
        <f t="shared" si="17"/>
        <v>123801,123802,123803,123804,123805,123806,123807,123808,123809,123810</v>
      </c>
      <c r="H241" s="3">
        <v>247</v>
      </c>
      <c r="I241" s="3">
        <v>247</v>
      </c>
      <c r="J241" s="3" t="str">
        <f t="shared" ca="1" si="19"/>
        <v>107.6435,25.4014</v>
      </c>
      <c r="K241" s="3">
        <f t="shared" si="18"/>
        <v>238</v>
      </c>
      <c r="L241" s="3">
        <v>10</v>
      </c>
      <c r="M241" s="3">
        <v>5</v>
      </c>
      <c r="N241" s="3">
        <v>4</v>
      </c>
    </row>
    <row r="242" spans="1:14">
      <c r="A242" s="3">
        <v>239</v>
      </c>
      <c r="B242" s="3" t="s">
        <v>28</v>
      </c>
      <c r="C242" s="1" t="s">
        <v>284</v>
      </c>
      <c r="D242" s="2" t="s">
        <v>285</v>
      </c>
      <c r="E242" s="3" t="str">
        <f t="shared" si="15"/>
        <v>1239301,1239302</v>
      </c>
      <c r="F242" s="3" t="str">
        <f t="shared" si="16"/>
        <v>339001,339002,339003,339004,339005</v>
      </c>
      <c r="G242" s="3" t="str">
        <f t="shared" si="17"/>
        <v>123901,123902,123903,123904,123905,123906,123907,123908,123909,123910</v>
      </c>
      <c r="H242" s="3">
        <v>248</v>
      </c>
      <c r="I242" s="3">
        <v>248</v>
      </c>
      <c r="J242" s="3" t="str">
        <f t="shared" ca="1" si="19"/>
        <v>102.7797,25.0456</v>
      </c>
      <c r="K242" s="3">
        <f t="shared" si="18"/>
        <v>239</v>
      </c>
      <c r="L242" s="3">
        <v>10</v>
      </c>
      <c r="M242" s="3">
        <v>5</v>
      </c>
      <c r="N242" s="3">
        <v>5</v>
      </c>
    </row>
    <row r="243" spans="1:14">
      <c r="A243" s="3">
        <v>240</v>
      </c>
      <c r="B243" s="3" t="s">
        <v>28</v>
      </c>
      <c r="C243" s="1" t="s">
        <v>284</v>
      </c>
      <c r="D243" s="2" t="s">
        <v>286</v>
      </c>
      <c r="E243" s="3" t="str">
        <f t="shared" si="15"/>
        <v>1240301,1240302</v>
      </c>
      <c r="F243" s="3" t="str">
        <f t="shared" si="16"/>
        <v>340001,340002,340003,340004,340005</v>
      </c>
      <c r="G243" s="3" t="str">
        <f t="shared" si="17"/>
        <v>124001,124002,124003,124004,124005,124006,124007,124008,124009,124010</v>
      </c>
      <c r="H243" s="3">
        <v>249</v>
      </c>
      <c r="I243" s="3">
        <v>249</v>
      </c>
      <c r="J243" s="3" t="str">
        <f t="shared" ca="1" si="19"/>
        <v>104.0775,25.2001</v>
      </c>
      <c r="K243" s="3">
        <f t="shared" si="18"/>
        <v>240</v>
      </c>
      <c r="L243" s="3">
        <v>10</v>
      </c>
      <c r="M243" s="3">
        <v>5</v>
      </c>
      <c r="N243" s="3">
        <v>6</v>
      </c>
    </row>
    <row r="244" spans="1:14">
      <c r="A244" s="3">
        <v>241</v>
      </c>
      <c r="B244" s="3" t="s">
        <v>28</v>
      </c>
      <c r="C244" s="1" t="s">
        <v>284</v>
      </c>
      <c r="D244" s="2" t="s">
        <v>287</v>
      </c>
      <c r="E244" s="3" t="str">
        <f t="shared" si="15"/>
        <v>1241301,1241302</v>
      </c>
      <c r="F244" s="3" t="str">
        <f t="shared" si="16"/>
        <v>341001,341002,341003,341004,341005</v>
      </c>
      <c r="G244" s="3" t="str">
        <f t="shared" si="17"/>
        <v>124101,124102,124103,124104,124105,124106,124107,124108,124109,124110</v>
      </c>
      <c r="H244" s="3">
        <v>250</v>
      </c>
      <c r="I244" s="3">
        <v>250</v>
      </c>
      <c r="J244" s="3" t="str">
        <f t="shared" ca="1" si="19"/>
        <v>102.7543,24.4199</v>
      </c>
      <c r="K244" s="3">
        <f t="shared" si="18"/>
        <v>241</v>
      </c>
      <c r="L244" s="3">
        <v>10</v>
      </c>
      <c r="M244" s="3">
        <v>5</v>
      </c>
      <c r="N244" s="3">
        <v>1</v>
      </c>
    </row>
    <row r="245" spans="1:14">
      <c r="A245" s="3">
        <v>242</v>
      </c>
      <c r="B245" s="3" t="s">
        <v>28</v>
      </c>
      <c r="C245" s="1" t="s">
        <v>284</v>
      </c>
      <c r="D245" s="2" t="s">
        <v>288</v>
      </c>
      <c r="E245" s="3" t="str">
        <f t="shared" si="15"/>
        <v>1242301,1242302</v>
      </c>
      <c r="F245" s="3" t="str">
        <f t="shared" si="16"/>
        <v>342001,342002,342003,342004,342005</v>
      </c>
      <c r="G245" s="3" t="str">
        <f t="shared" si="17"/>
        <v>124201,124202,124203,124204,124205,124206,124207,124208,124209,124210</v>
      </c>
      <c r="H245" s="3">
        <v>251</v>
      </c>
      <c r="I245" s="3">
        <v>251</v>
      </c>
      <c r="J245" s="3" t="str">
        <f t="shared" ca="1" si="19"/>
        <v>104.2313,27.653</v>
      </c>
      <c r="K245" s="3">
        <f t="shared" si="18"/>
        <v>242</v>
      </c>
      <c r="L245" s="3">
        <v>10</v>
      </c>
      <c r="M245" s="3">
        <v>5</v>
      </c>
      <c r="N245" s="3">
        <v>2</v>
      </c>
    </row>
    <row r="246" spans="1:14">
      <c r="A246" s="3">
        <v>243</v>
      </c>
      <c r="B246" s="3" t="s">
        <v>28</v>
      </c>
      <c r="C246" s="1" t="s">
        <v>284</v>
      </c>
      <c r="D246" s="2" t="s">
        <v>289</v>
      </c>
      <c r="E246" s="3" t="str">
        <f t="shared" si="15"/>
        <v>1243301,1243302</v>
      </c>
      <c r="F246" s="3" t="str">
        <f t="shared" si="16"/>
        <v>343001,343002,343003,343004,343005</v>
      </c>
      <c r="G246" s="3" t="str">
        <f t="shared" si="17"/>
        <v>124301,124302,124303,124304,124305,124306,124307,124308,124309,124310</v>
      </c>
      <c r="H246" s="3">
        <v>252</v>
      </c>
      <c r="I246" s="3">
        <v>252</v>
      </c>
      <c r="J246" s="3" t="str">
        <f t="shared" ca="1" si="19"/>
        <v>98.4955,25.0771</v>
      </c>
      <c r="K246" s="3">
        <f t="shared" si="18"/>
        <v>243</v>
      </c>
      <c r="L246" s="3">
        <v>10</v>
      </c>
      <c r="M246" s="3">
        <v>5</v>
      </c>
      <c r="N246" s="3">
        <v>3</v>
      </c>
    </row>
    <row r="247" spans="1:14">
      <c r="A247" s="3">
        <v>244</v>
      </c>
      <c r="B247" s="3" t="s">
        <v>28</v>
      </c>
      <c r="C247" s="1" t="s">
        <v>284</v>
      </c>
      <c r="D247" s="2" t="s">
        <v>290</v>
      </c>
      <c r="E247" s="3" t="str">
        <f t="shared" si="15"/>
        <v>1244301,1244302</v>
      </c>
      <c r="F247" s="3" t="str">
        <f t="shared" si="16"/>
        <v>344001,344002,344003,344004,344005</v>
      </c>
      <c r="G247" s="3" t="str">
        <f t="shared" si="17"/>
        <v>124401,124402,124403,124404,124405,124406,124407,124408,124409,124410</v>
      </c>
      <c r="H247" s="3">
        <v>253</v>
      </c>
      <c r="I247" s="3">
        <v>253</v>
      </c>
      <c r="J247" s="3" t="str">
        <f t="shared" ca="1" si="19"/>
        <v>100.3286,27.0972</v>
      </c>
      <c r="K247" s="3">
        <f t="shared" si="18"/>
        <v>244</v>
      </c>
      <c r="L247" s="3">
        <v>10</v>
      </c>
      <c r="M247" s="3">
        <v>5</v>
      </c>
      <c r="N247" s="3">
        <v>4</v>
      </c>
    </row>
    <row r="248" spans="1:14">
      <c r="A248" s="3">
        <v>245</v>
      </c>
      <c r="B248" s="3" t="s">
        <v>28</v>
      </c>
      <c r="C248" s="1" t="s">
        <v>284</v>
      </c>
      <c r="D248" s="2" t="s">
        <v>291</v>
      </c>
      <c r="E248" s="3" t="str">
        <f t="shared" si="15"/>
        <v>1245301,1245302</v>
      </c>
      <c r="F248" s="3" t="str">
        <f t="shared" si="16"/>
        <v>345001,345002,345003,345004,345005</v>
      </c>
      <c r="G248" s="3" t="str">
        <f t="shared" si="17"/>
        <v>124501,124502,124503,124504,124505,124506,124507,124508,124509,124510</v>
      </c>
      <c r="H248" s="3">
        <v>254</v>
      </c>
      <c r="I248" s="3">
        <v>254</v>
      </c>
      <c r="J248" s="3" t="str">
        <f t="shared" ca="1" si="19"/>
        <v>100.3848,22.6525</v>
      </c>
      <c r="K248" s="3">
        <f t="shared" si="18"/>
        <v>245</v>
      </c>
      <c r="L248" s="3">
        <v>10</v>
      </c>
      <c r="M248" s="3">
        <v>5</v>
      </c>
      <c r="N248" s="3">
        <v>5</v>
      </c>
    </row>
    <row r="249" spans="1:14">
      <c r="A249" s="3">
        <v>246</v>
      </c>
      <c r="B249" s="3" t="s">
        <v>28</v>
      </c>
      <c r="C249" s="1" t="s">
        <v>284</v>
      </c>
      <c r="D249" s="2" t="s">
        <v>292</v>
      </c>
      <c r="E249" s="3" t="str">
        <f t="shared" si="15"/>
        <v>1246301,1246302</v>
      </c>
      <c r="F249" s="3" t="str">
        <f t="shared" si="16"/>
        <v>346001,346002,346003,346004,346005</v>
      </c>
      <c r="G249" s="3" t="str">
        <f t="shared" si="17"/>
        <v>124601,124602,124603,124604,124605,124606,124607,124608,124609,124610</v>
      </c>
      <c r="H249" s="3">
        <v>255</v>
      </c>
      <c r="I249" s="3">
        <v>255</v>
      </c>
      <c r="J249" s="3" t="str">
        <f t="shared" ca="1" si="19"/>
        <v>99.5406,23.7654</v>
      </c>
      <c r="K249" s="3">
        <f t="shared" si="18"/>
        <v>246</v>
      </c>
      <c r="L249" s="3">
        <v>10</v>
      </c>
      <c r="M249" s="3">
        <v>5</v>
      </c>
      <c r="N249" s="3">
        <v>6</v>
      </c>
    </row>
    <row r="250" spans="1:14">
      <c r="A250" s="3">
        <v>247</v>
      </c>
      <c r="B250" s="3" t="s">
        <v>28</v>
      </c>
      <c r="C250" s="1" t="s">
        <v>284</v>
      </c>
      <c r="D250" s="2" t="s">
        <v>293</v>
      </c>
      <c r="E250" s="3" t="str">
        <f t="shared" si="15"/>
        <v>1247301,1247302</v>
      </c>
      <c r="F250" s="3" t="str">
        <f t="shared" si="16"/>
        <v>347001,347002,347003,347004,347005</v>
      </c>
      <c r="G250" s="3" t="str">
        <f t="shared" si="17"/>
        <v>124701,124702,124703,124704,124705,124706,124707,124708,124709,124710</v>
      </c>
      <c r="H250" s="3">
        <v>256</v>
      </c>
      <c r="I250" s="3">
        <v>256</v>
      </c>
      <c r="J250" s="3" t="str">
        <f t="shared" ca="1" si="19"/>
        <v>98.1803,24.2405</v>
      </c>
      <c r="K250" s="3">
        <f t="shared" si="18"/>
        <v>247</v>
      </c>
      <c r="L250" s="3">
        <v>10</v>
      </c>
      <c r="M250" s="3">
        <v>5</v>
      </c>
      <c r="N250" s="3">
        <v>1</v>
      </c>
    </row>
    <row r="251" spans="1:14">
      <c r="A251" s="3">
        <v>248</v>
      </c>
      <c r="B251" s="3" t="s">
        <v>28</v>
      </c>
      <c r="C251" s="1" t="s">
        <v>284</v>
      </c>
      <c r="D251" s="2" t="s">
        <v>294</v>
      </c>
      <c r="E251" s="3" t="str">
        <f t="shared" si="15"/>
        <v>1248301,1248302</v>
      </c>
      <c r="F251" s="3" t="str">
        <f t="shared" si="16"/>
        <v>348001,348002,348003,348004,348005</v>
      </c>
      <c r="G251" s="3" t="str">
        <f t="shared" si="17"/>
        <v>124801,124802,124803,124804,124805,124806,124807,124808,124809,124810</v>
      </c>
      <c r="H251" s="3">
        <v>257</v>
      </c>
      <c r="I251" s="3">
        <v>257</v>
      </c>
      <c r="J251" s="3" t="str">
        <f t="shared" ca="1" si="19"/>
        <v>98.7712,26.6811</v>
      </c>
      <c r="K251" s="3">
        <f t="shared" si="18"/>
        <v>248</v>
      </c>
      <c r="L251" s="3">
        <v>10</v>
      </c>
      <c r="M251" s="3">
        <v>5</v>
      </c>
      <c r="N251" s="3">
        <v>2</v>
      </c>
    </row>
    <row r="252" spans="1:14">
      <c r="A252" s="3">
        <v>249</v>
      </c>
      <c r="B252" s="3" t="s">
        <v>28</v>
      </c>
      <c r="C252" s="1" t="s">
        <v>284</v>
      </c>
      <c r="D252" s="2" t="s">
        <v>295</v>
      </c>
      <c r="E252" s="3" t="str">
        <f t="shared" si="15"/>
        <v>1249301,1249302</v>
      </c>
      <c r="F252" s="3" t="str">
        <f t="shared" si="16"/>
        <v>349001,349002,349003,349004,349005</v>
      </c>
      <c r="G252" s="3" t="str">
        <f t="shared" si="17"/>
        <v>124901,124902,124903,124904,124905,124906,124907,124908,124909,124910</v>
      </c>
      <c r="H252" s="3">
        <v>258</v>
      </c>
      <c r="I252" s="3">
        <v>258</v>
      </c>
      <c r="J252" s="3" t="str">
        <f t="shared" ca="1" si="19"/>
        <v>99.4956,27.9947</v>
      </c>
      <c r="K252" s="3">
        <f t="shared" si="18"/>
        <v>249</v>
      </c>
      <c r="L252" s="3">
        <v>10</v>
      </c>
      <c r="M252" s="3">
        <v>5</v>
      </c>
      <c r="N252" s="3">
        <v>3</v>
      </c>
    </row>
    <row r="253" spans="1:14">
      <c r="A253" s="3">
        <v>250</v>
      </c>
      <c r="B253" s="3" t="s">
        <v>28</v>
      </c>
      <c r="C253" s="1" t="s">
        <v>284</v>
      </c>
      <c r="D253" s="2" t="s">
        <v>296</v>
      </c>
      <c r="E253" s="3" t="str">
        <f t="shared" si="15"/>
        <v>1250301,1250302</v>
      </c>
      <c r="F253" s="3" t="str">
        <f t="shared" si="16"/>
        <v>350001,350002,350003,350004,350005</v>
      </c>
      <c r="G253" s="3" t="str">
        <f t="shared" si="17"/>
        <v>125001,125002,125003,125004,125005,125006,125007,125008,125009,125010</v>
      </c>
      <c r="H253" s="3">
        <v>259</v>
      </c>
      <c r="I253" s="3">
        <v>259</v>
      </c>
      <c r="J253" s="3" t="str">
        <f t="shared" ca="1" si="19"/>
        <v>100.1715,25.7675</v>
      </c>
      <c r="K253" s="3">
        <f t="shared" si="18"/>
        <v>250</v>
      </c>
      <c r="L253" s="3">
        <v>10</v>
      </c>
      <c r="M253" s="3">
        <v>5</v>
      </c>
      <c r="N253" s="3">
        <v>4</v>
      </c>
    </row>
    <row r="254" spans="1:14">
      <c r="A254" s="3">
        <v>251</v>
      </c>
      <c r="B254" s="3" t="s">
        <v>28</v>
      </c>
      <c r="C254" s="1" t="s">
        <v>284</v>
      </c>
      <c r="D254" s="2" t="s">
        <v>297</v>
      </c>
      <c r="E254" s="3" t="str">
        <f t="shared" si="15"/>
        <v>1251301,1251302</v>
      </c>
      <c r="F254" s="3" t="str">
        <f t="shared" si="16"/>
        <v>351001,351002,351003,351004,351005</v>
      </c>
      <c r="G254" s="3" t="str">
        <f t="shared" si="17"/>
        <v>125101,125102,125103,125104,125105,125106,125107,125108,125109,125110</v>
      </c>
      <c r="H254" s="3">
        <v>260</v>
      </c>
      <c r="I254" s="3">
        <v>260</v>
      </c>
      <c r="J254" s="3" t="str">
        <f t="shared" ca="1" si="19"/>
        <v>101.7011,25.4288</v>
      </c>
      <c r="K254" s="3">
        <f t="shared" si="18"/>
        <v>251</v>
      </c>
      <c r="L254" s="3">
        <v>10</v>
      </c>
      <c r="M254" s="3">
        <v>5</v>
      </c>
      <c r="N254" s="3">
        <v>5</v>
      </c>
    </row>
    <row r="255" spans="1:14">
      <c r="A255" s="3">
        <v>252</v>
      </c>
      <c r="B255" s="3" t="s">
        <v>28</v>
      </c>
      <c r="C255" s="1" t="s">
        <v>284</v>
      </c>
      <c r="D255" s="2" t="s">
        <v>298</v>
      </c>
      <c r="E255" s="3" t="str">
        <f t="shared" si="15"/>
        <v>1252301,1252302</v>
      </c>
      <c r="F255" s="3" t="str">
        <f t="shared" si="16"/>
        <v>352001,352002,352003,352004,352005</v>
      </c>
      <c r="G255" s="3" t="str">
        <f t="shared" si="17"/>
        <v>125201,125202,125203,125204,125205,125206,125207,125208,125209,125210</v>
      </c>
      <c r="H255" s="3">
        <v>261</v>
      </c>
      <c r="I255" s="3">
        <v>261</v>
      </c>
      <c r="J255" s="3" t="str">
        <f t="shared" ca="1" si="19"/>
        <v>103.0181,23.4986</v>
      </c>
      <c r="K255" s="3">
        <f t="shared" si="18"/>
        <v>252</v>
      </c>
      <c r="L255" s="3">
        <v>10</v>
      </c>
      <c r="M255" s="3">
        <v>5</v>
      </c>
      <c r="N255" s="3">
        <v>6</v>
      </c>
    </row>
    <row r="256" spans="1:14">
      <c r="A256" s="3">
        <v>253</v>
      </c>
      <c r="B256" s="3" t="s">
        <v>28</v>
      </c>
      <c r="C256" s="1" t="s">
        <v>284</v>
      </c>
      <c r="D256" s="2" t="s">
        <v>299</v>
      </c>
      <c r="E256" s="3" t="str">
        <f t="shared" si="15"/>
        <v>1253301,1253302</v>
      </c>
      <c r="F256" s="3" t="str">
        <f t="shared" si="16"/>
        <v>353001,353002,353003,353004,353005</v>
      </c>
      <c r="G256" s="3" t="str">
        <f t="shared" si="17"/>
        <v>125301,125302,125303,125304,125305,125306,125307,125308,125309,125310</v>
      </c>
      <c r="H256" s="3">
        <v>262</v>
      </c>
      <c r="I256" s="3">
        <v>262</v>
      </c>
      <c r="J256" s="3" t="str">
        <f t="shared" ca="1" si="19"/>
        <v>104.4239,23.8246</v>
      </c>
      <c r="K256" s="3">
        <f t="shared" si="18"/>
        <v>253</v>
      </c>
      <c r="L256" s="3">
        <v>10</v>
      </c>
      <c r="M256" s="3">
        <v>5</v>
      </c>
      <c r="N256" s="3">
        <v>1</v>
      </c>
    </row>
    <row r="257" spans="1:14">
      <c r="A257" s="3">
        <v>254</v>
      </c>
      <c r="B257" s="3" t="s">
        <v>28</v>
      </c>
      <c r="C257" s="1" t="s">
        <v>284</v>
      </c>
      <c r="D257" s="2" t="s">
        <v>300</v>
      </c>
      <c r="E257" s="3" t="str">
        <f t="shared" si="15"/>
        <v>1254301,1254302</v>
      </c>
      <c r="F257" s="3" t="str">
        <f t="shared" si="16"/>
        <v>354001,354002,354003,354004,354005</v>
      </c>
      <c r="G257" s="3" t="str">
        <f t="shared" si="17"/>
        <v>125401,125402,125403,125404,125405,125406,125407,125408,125409,125410</v>
      </c>
      <c r="H257" s="3">
        <v>263</v>
      </c>
      <c r="I257" s="3">
        <v>263</v>
      </c>
      <c r="J257" s="3" t="str">
        <f t="shared" ca="1" si="19"/>
        <v>101.0542,21.9327</v>
      </c>
      <c r="K257" s="3">
        <f t="shared" si="18"/>
        <v>254</v>
      </c>
      <c r="L257" s="3">
        <v>10</v>
      </c>
      <c r="M257" s="3">
        <v>5</v>
      </c>
      <c r="N257" s="3">
        <v>2</v>
      </c>
    </row>
    <row r="258" spans="1:14">
      <c r="A258" s="3">
        <v>255</v>
      </c>
      <c r="B258" s="3" t="s">
        <v>28</v>
      </c>
      <c r="C258" s="1" t="s">
        <v>301</v>
      </c>
      <c r="D258" s="2" t="s">
        <v>302</v>
      </c>
      <c r="E258" s="3" t="str">
        <f t="shared" si="15"/>
        <v>1255301,1255302</v>
      </c>
      <c r="F258" s="3" t="str">
        <f t="shared" si="16"/>
        <v>355001,355002,355003,355004,355005</v>
      </c>
      <c r="G258" s="3" t="str">
        <f t="shared" si="17"/>
        <v>125501,125502,125503,125504,125505,125506,125507,125508,125509,125510</v>
      </c>
      <c r="H258" s="3">
        <v>264</v>
      </c>
      <c r="I258" s="3">
        <v>264</v>
      </c>
      <c r="J258" s="3" t="str">
        <f t="shared" ca="1" si="19"/>
        <v>109.0557,34.2641</v>
      </c>
      <c r="K258" s="3">
        <f t="shared" si="18"/>
        <v>255</v>
      </c>
      <c r="L258" s="3">
        <v>10</v>
      </c>
      <c r="M258" s="3">
        <v>5</v>
      </c>
      <c r="N258" s="3">
        <v>3</v>
      </c>
    </row>
    <row r="259" spans="1:14">
      <c r="A259" s="3">
        <v>256</v>
      </c>
      <c r="B259" s="3" t="s">
        <v>28</v>
      </c>
      <c r="C259" s="1" t="s">
        <v>301</v>
      </c>
      <c r="D259" s="2" t="s">
        <v>303</v>
      </c>
      <c r="E259" s="3" t="str">
        <f t="shared" si="15"/>
        <v>1256301,1256302</v>
      </c>
      <c r="F259" s="3" t="str">
        <f t="shared" si="16"/>
        <v>356001,356002,356003,356004,356005</v>
      </c>
      <c r="G259" s="3" t="str">
        <f t="shared" si="17"/>
        <v>125601,125602,125603,125604,125605,125606,125607,125608,125609,125610</v>
      </c>
      <c r="H259" s="3">
        <v>265</v>
      </c>
      <c r="I259" s="3">
        <v>265</v>
      </c>
      <c r="J259" s="3" t="str">
        <f t="shared" ca="1" si="19"/>
        <v>108.9542,35.0929</v>
      </c>
      <c r="K259" s="3">
        <f t="shared" si="18"/>
        <v>256</v>
      </c>
      <c r="L259" s="3">
        <v>10</v>
      </c>
      <c r="M259" s="3">
        <v>5</v>
      </c>
      <c r="N259" s="3">
        <v>4</v>
      </c>
    </row>
    <row r="260" spans="1:14">
      <c r="A260" s="3">
        <v>257</v>
      </c>
      <c r="B260" s="3" t="s">
        <v>28</v>
      </c>
      <c r="C260" s="1" t="s">
        <v>301</v>
      </c>
      <c r="D260" s="2" t="s">
        <v>304</v>
      </c>
      <c r="E260" s="3" t="str">
        <f t="shared" ref="E260:E323" si="20">1000301+A260*1000&amp;","&amp;1000302+A260*1000</f>
        <v>1257301,1257302</v>
      </c>
      <c r="F260" s="3" t="str">
        <f t="shared" ref="F260:F323" si="21">100001+A260*1000&amp;","&amp;100002+A260*1000&amp;","&amp;100003+A260*1000&amp;IF(M260&lt;4,"",","&amp;100004+A260*1000)&amp;IF(M260&lt;5,"",","&amp;100005+A260*1000)&amp;IF(M260&lt;6,"",","&amp;100006+A260*1000)</f>
        <v>357001,357002,357003,357004,357005</v>
      </c>
      <c r="G260" s="3" t="str">
        <f t="shared" ref="G260:G323" si="22">100000+A260*100+1&amp;","&amp;100000+A260*100+2&amp;","&amp;100000+A260*100+3&amp;","&amp;100000+A260*100+4&amp;","&amp;100000+A260*100+5&amp;","&amp;100000+A260*100+6&amp;","&amp;100000+A260*100+7&amp;","&amp;100000+A260*100+8&amp;","&amp;100000+A260*100+9&amp;","&amp;100000+A260*100+10</f>
        <v>125701,125702,125703,125704,125705,125706,125707,125708,125709,125710</v>
      </c>
      <c r="H260" s="3">
        <v>266</v>
      </c>
      <c r="I260" s="3">
        <v>266</v>
      </c>
      <c r="J260" s="3" t="str">
        <f t="shared" ca="1" si="19"/>
        <v>107.3868,34.253</v>
      </c>
      <c r="K260" s="3">
        <f t="shared" ref="K260:K323" si="23">A260</f>
        <v>257</v>
      </c>
      <c r="L260" s="3">
        <v>10</v>
      </c>
      <c r="M260" s="3">
        <v>5</v>
      </c>
      <c r="N260" s="3">
        <v>5</v>
      </c>
    </row>
    <row r="261" spans="1:14">
      <c r="A261" s="3">
        <v>258</v>
      </c>
      <c r="B261" s="3" t="s">
        <v>28</v>
      </c>
      <c r="C261" s="1" t="s">
        <v>301</v>
      </c>
      <c r="D261" s="2" t="s">
        <v>305</v>
      </c>
      <c r="E261" s="3" t="str">
        <f t="shared" si="20"/>
        <v>1258301,1258302</v>
      </c>
      <c r="F261" s="3" t="str">
        <f t="shared" si="21"/>
        <v>358001,358002,358003,358004,358005</v>
      </c>
      <c r="G261" s="3" t="str">
        <f t="shared" si="22"/>
        <v>125801,125802,125803,125804,125805,125806,125807,125808,125809,125810</v>
      </c>
      <c r="H261" s="3">
        <v>267</v>
      </c>
      <c r="I261" s="3">
        <v>267</v>
      </c>
      <c r="J261" s="3" t="str">
        <f t="shared" ref="J261:J324" ca="1" si="24">INDIRECT("scenicspot!"&amp;ADDRESS(3+10*K261,16))</f>
        <v>108.5056,34.6155</v>
      </c>
      <c r="K261" s="3">
        <f t="shared" si="23"/>
        <v>258</v>
      </c>
      <c r="L261" s="3">
        <v>10</v>
      </c>
      <c r="M261" s="3">
        <v>5</v>
      </c>
      <c r="N261" s="3">
        <v>6</v>
      </c>
    </row>
    <row r="262" spans="1:14">
      <c r="A262" s="3">
        <v>259</v>
      </c>
      <c r="B262" s="3" t="s">
        <v>28</v>
      </c>
      <c r="C262" s="1" t="s">
        <v>301</v>
      </c>
      <c r="D262" s="2" t="s">
        <v>306</v>
      </c>
      <c r="E262" s="3" t="str">
        <f t="shared" si="20"/>
        <v>1259301,1259302</v>
      </c>
      <c r="F262" s="3" t="str">
        <f t="shared" si="21"/>
        <v>359001,359002,359003,359004,359005</v>
      </c>
      <c r="G262" s="3" t="str">
        <f t="shared" si="22"/>
        <v>125901,125902,125903,125904,125905,125906,125907,125908,125909,125910</v>
      </c>
      <c r="H262" s="3">
        <v>268</v>
      </c>
      <c r="I262" s="3">
        <v>268</v>
      </c>
      <c r="J262" s="3" t="str">
        <f t="shared" ca="1" si="24"/>
        <v>110.0557,34.6379</v>
      </c>
      <c r="K262" s="3">
        <f t="shared" si="23"/>
        <v>259</v>
      </c>
      <c r="L262" s="3">
        <v>10</v>
      </c>
      <c r="M262" s="3">
        <v>5</v>
      </c>
      <c r="N262" s="3">
        <v>1</v>
      </c>
    </row>
    <row r="263" spans="1:14">
      <c r="A263" s="3">
        <v>260</v>
      </c>
      <c r="B263" s="3" t="s">
        <v>28</v>
      </c>
      <c r="C263" s="1" t="s">
        <v>301</v>
      </c>
      <c r="D263" s="2" t="s">
        <v>307</v>
      </c>
      <c r="E263" s="3" t="str">
        <f t="shared" si="20"/>
        <v>1260301,1260302</v>
      </c>
      <c r="F263" s="3" t="str">
        <f t="shared" si="21"/>
        <v>360001,360002,360003,360004,360005</v>
      </c>
      <c r="G263" s="3" t="str">
        <f t="shared" si="22"/>
        <v>126001,126002,126003,126004,126005,126006,126007,126008,126009,126010</v>
      </c>
      <c r="H263" s="3">
        <v>269</v>
      </c>
      <c r="I263" s="3">
        <v>269</v>
      </c>
      <c r="J263" s="3" t="str">
        <f t="shared" ca="1" si="24"/>
        <v>112.3761061,39.794259</v>
      </c>
      <c r="K263" s="3">
        <f t="shared" si="23"/>
        <v>260</v>
      </c>
      <c r="L263" s="3">
        <v>10</v>
      </c>
      <c r="M263" s="3">
        <v>5</v>
      </c>
      <c r="N263" s="3">
        <v>2</v>
      </c>
    </row>
    <row r="264" spans="1:14">
      <c r="A264" s="3">
        <v>261</v>
      </c>
      <c r="B264" s="3" t="s">
        <v>28</v>
      </c>
      <c r="C264" s="1" t="s">
        <v>301</v>
      </c>
      <c r="D264" s="2" t="s">
        <v>308</v>
      </c>
      <c r="E264" s="3" t="str">
        <f t="shared" si="20"/>
        <v>1261301,1261302</v>
      </c>
      <c r="F264" s="3" t="str">
        <f t="shared" si="21"/>
        <v>361001,361002,361003,361004,361005</v>
      </c>
      <c r="G264" s="3" t="str">
        <f t="shared" si="22"/>
        <v>126101,126102,126103,126104,126105,126106,126107,126108,126109,126110</v>
      </c>
      <c r="H264" s="3">
        <v>270</v>
      </c>
      <c r="I264" s="3">
        <v>270</v>
      </c>
      <c r="J264" s="3" t="str">
        <f t="shared" ca="1" si="24"/>
        <v>106.9132,33.1733</v>
      </c>
      <c r="K264" s="3">
        <f t="shared" si="23"/>
        <v>261</v>
      </c>
      <c r="L264" s="3">
        <v>10</v>
      </c>
      <c r="M264" s="3">
        <v>5</v>
      </c>
      <c r="N264" s="3">
        <v>3</v>
      </c>
    </row>
    <row r="265" spans="1:14">
      <c r="A265" s="3">
        <v>262</v>
      </c>
      <c r="B265" s="3" t="s">
        <v>28</v>
      </c>
      <c r="C265" s="1" t="s">
        <v>301</v>
      </c>
      <c r="D265" s="2" t="s">
        <v>309</v>
      </c>
      <c r="E265" s="3" t="str">
        <f t="shared" si="20"/>
        <v>1262301,1262302</v>
      </c>
      <c r="F265" s="3" t="str">
        <f t="shared" si="21"/>
        <v>362001,362002,362003,362004,362005</v>
      </c>
      <c r="G265" s="3" t="str">
        <f t="shared" si="22"/>
        <v>126201,126202,126203,126204,126205,126206,126207,126208,126209,126210</v>
      </c>
      <c r="H265" s="3">
        <v>271</v>
      </c>
      <c r="I265" s="3">
        <v>271</v>
      </c>
      <c r="J265" s="3" t="str">
        <f t="shared" ca="1" si="24"/>
        <v>109.7406,38.2941</v>
      </c>
      <c r="K265" s="3">
        <f t="shared" si="23"/>
        <v>262</v>
      </c>
      <c r="L265" s="3">
        <v>10</v>
      </c>
      <c r="M265" s="3">
        <v>5</v>
      </c>
      <c r="N265" s="3">
        <v>4</v>
      </c>
    </row>
    <row r="266" spans="1:14">
      <c r="A266" s="3">
        <v>263</v>
      </c>
      <c r="B266" s="3" t="s">
        <v>28</v>
      </c>
      <c r="C266" s="1" t="s">
        <v>301</v>
      </c>
      <c r="D266" s="2" t="s">
        <v>310</v>
      </c>
      <c r="E266" s="3" t="str">
        <f t="shared" si="20"/>
        <v>1263301,1263302</v>
      </c>
      <c r="F266" s="3" t="str">
        <f t="shared" si="21"/>
        <v>363001,363002,363003,363004,363005</v>
      </c>
      <c r="G266" s="3" t="str">
        <f t="shared" si="22"/>
        <v>126301,126302,126303,126304,126305,126306,126307,126308,126309,126310</v>
      </c>
      <c r="H266" s="3">
        <v>272</v>
      </c>
      <c r="I266" s="3">
        <v>272</v>
      </c>
      <c r="J266" s="3" t="str">
        <f t="shared" ca="1" si="24"/>
        <v>108.7235,32.7774</v>
      </c>
      <c r="K266" s="3">
        <f t="shared" si="23"/>
        <v>263</v>
      </c>
      <c r="L266" s="3">
        <v>10</v>
      </c>
      <c r="M266" s="3">
        <v>5</v>
      </c>
      <c r="N266" s="3">
        <v>5</v>
      </c>
    </row>
    <row r="267" spans="1:14">
      <c r="A267" s="3">
        <v>264</v>
      </c>
      <c r="B267" s="3" t="s">
        <v>28</v>
      </c>
      <c r="C267" s="1" t="s">
        <v>301</v>
      </c>
      <c r="D267" s="2" t="s">
        <v>311</v>
      </c>
      <c r="E267" s="3" t="str">
        <f t="shared" si="20"/>
        <v>1264301,1264302</v>
      </c>
      <c r="F267" s="3" t="str">
        <f t="shared" si="21"/>
        <v>364001,364002,364003,364004,364005</v>
      </c>
      <c r="G267" s="3" t="str">
        <f t="shared" si="22"/>
        <v>126401,126402,126403,126404,126405,126406,126407,126408,126409,126410</v>
      </c>
      <c r="H267" s="3">
        <v>273</v>
      </c>
      <c r="I267" s="3">
        <v>273</v>
      </c>
      <c r="J267" s="3" t="str">
        <f t="shared" ca="1" si="24"/>
        <v>109.5271,33.5002</v>
      </c>
      <c r="K267" s="3">
        <f t="shared" si="23"/>
        <v>264</v>
      </c>
      <c r="L267" s="3">
        <v>10</v>
      </c>
      <c r="M267" s="3">
        <v>5</v>
      </c>
      <c r="N267" s="3">
        <v>6</v>
      </c>
    </row>
    <row r="268" spans="1:14">
      <c r="A268" s="3">
        <v>265</v>
      </c>
      <c r="B268" s="3" t="s">
        <v>28</v>
      </c>
      <c r="C268" s="1" t="s">
        <v>312</v>
      </c>
      <c r="D268" s="2" t="s">
        <v>313</v>
      </c>
      <c r="E268" s="3" t="str">
        <f t="shared" si="20"/>
        <v>1265301,1265302</v>
      </c>
      <c r="F268" s="3" t="str">
        <f t="shared" si="21"/>
        <v>365001,365002,365003,365004,365005</v>
      </c>
      <c r="G268" s="3" t="str">
        <f t="shared" si="22"/>
        <v>126501,126502,126503,126504,126505,126506,126507,126508,126509,126510</v>
      </c>
      <c r="H268" s="3">
        <v>274</v>
      </c>
      <c r="I268" s="3">
        <v>274</v>
      </c>
      <c r="J268" s="3" t="str">
        <f t="shared" ca="1" si="24"/>
        <v>103.7286,36.1085</v>
      </c>
      <c r="K268" s="3">
        <f t="shared" si="23"/>
        <v>265</v>
      </c>
      <c r="L268" s="3">
        <v>10</v>
      </c>
      <c r="M268" s="3">
        <v>5</v>
      </c>
      <c r="N268" s="3">
        <v>1</v>
      </c>
    </row>
    <row r="269" spans="1:14">
      <c r="A269" s="3">
        <v>266</v>
      </c>
      <c r="B269" s="3" t="s">
        <v>28</v>
      </c>
      <c r="C269" s="1" t="s">
        <v>312</v>
      </c>
      <c r="D269" s="2" t="s">
        <v>314</v>
      </c>
      <c r="E269" s="3" t="str">
        <f t="shared" si="20"/>
        <v>1266301,1266302</v>
      </c>
      <c r="F269" s="3" t="str">
        <f t="shared" si="21"/>
        <v>366001,366002,366003,366004,366005</v>
      </c>
      <c r="G269" s="3" t="str">
        <f t="shared" si="22"/>
        <v>126601,126602,126603,126604,126605,126606,126607,126608,126609,126610</v>
      </c>
      <c r="H269" s="3">
        <v>275</v>
      </c>
      <c r="I269" s="3">
        <v>275</v>
      </c>
      <c r="J269" s="3" t="str">
        <f t="shared" ca="1" si="24"/>
        <v>98.2613,39.8044</v>
      </c>
      <c r="K269" s="3">
        <f t="shared" si="23"/>
        <v>266</v>
      </c>
      <c r="L269" s="3">
        <v>10</v>
      </c>
      <c r="M269" s="3">
        <v>5</v>
      </c>
      <c r="N269" s="3">
        <v>2</v>
      </c>
    </row>
    <row r="270" spans="1:14">
      <c r="A270" s="3">
        <v>267</v>
      </c>
      <c r="B270" s="3" t="s">
        <v>28</v>
      </c>
      <c r="C270" s="1" t="s">
        <v>312</v>
      </c>
      <c r="D270" s="2" t="s">
        <v>315</v>
      </c>
      <c r="E270" s="3" t="str">
        <f t="shared" si="20"/>
        <v>1267301,1267302</v>
      </c>
      <c r="F270" s="3" t="str">
        <f t="shared" si="21"/>
        <v>367001,367002,367003,367004,367005</v>
      </c>
      <c r="G270" s="3" t="str">
        <f t="shared" si="22"/>
        <v>126701,126702,126703,126704,126705,126706,126707,126708,126709,126710</v>
      </c>
      <c r="H270" s="3">
        <v>276</v>
      </c>
      <c r="I270" s="3">
        <v>276</v>
      </c>
      <c r="J270" s="3" t="str">
        <f t="shared" ca="1" si="24"/>
        <v>114.0060936,41.718629</v>
      </c>
      <c r="K270" s="3">
        <f t="shared" si="23"/>
        <v>267</v>
      </c>
      <c r="L270" s="3">
        <v>10</v>
      </c>
      <c r="M270" s="3">
        <v>5</v>
      </c>
      <c r="N270" s="3">
        <v>3</v>
      </c>
    </row>
    <row r="271" spans="1:14">
      <c r="A271" s="3">
        <v>268</v>
      </c>
      <c r="B271" s="3" t="s">
        <v>28</v>
      </c>
      <c r="C271" s="1" t="s">
        <v>312</v>
      </c>
      <c r="D271" s="2" t="s">
        <v>316</v>
      </c>
      <c r="E271" s="3" t="str">
        <f t="shared" si="20"/>
        <v>1268301,1268302</v>
      </c>
      <c r="F271" s="3" t="str">
        <f t="shared" si="21"/>
        <v>368001,368002,368003,368004,368005</v>
      </c>
      <c r="G271" s="3" t="str">
        <f t="shared" si="22"/>
        <v>126801,126802,126803,126804,126805,126806,126807,126808,126809,126810</v>
      </c>
      <c r="H271" s="3">
        <v>277</v>
      </c>
      <c r="I271" s="3">
        <v>277</v>
      </c>
      <c r="J271" s="3" t="str">
        <f t="shared" ca="1" si="24"/>
        <v>108.9666285,38.5947542</v>
      </c>
      <c r="K271" s="3">
        <f t="shared" si="23"/>
        <v>268</v>
      </c>
      <c r="L271" s="3">
        <v>10</v>
      </c>
      <c r="M271" s="3">
        <v>5</v>
      </c>
      <c r="N271" s="3">
        <v>4</v>
      </c>
    </row>
    <row r="272" spans="1:14">
      <c r="A272" s="3">
        <v>269</v>
      </c>
      <c r="B272" s="3" t="s">
        <v>28</v>
      </c>
      <c r="C272" s="1" t="s">
        <v>312</v>
      </c>
      <c r="D272" s="2" t="s">
        <v>317</v>
      </c>
      <c r="E272" s="3" t="str">
        <f t="shared" si="20"/>
        <v>1269301,1269302</v>
      </c>
      <c r="F272" s="3" t="str">
        <f t="shared" si="21"/>
        <v>369001,369002,369003,369004,369005</v>
      </c>
      <c r="G272" s="3" t="str">
        <f t="shared" si="22"/>
        <v>126901,126902,126903,126904,126905,126906,126907,126908,126909,126910</v>
      </c>
      <c r="H272" s="3">
        <v>278</v>
      </c>
      <c r="I272" s="3">
        <v>278</v>
      </c>
      <c r="J272" s="3" t="str">
        <f t="shared" ca="1" si="24"/>
        <v>105.9011,34.5881</v>
      </c>
      <c r="K272" s="3">
        <f t="shared" si="23"/>
        <v>269</v>
      </c>
      <c r="L272" s="3">
        <v>10</v>
      </c>
      <c r="M272" s="3">
        <v>5</v>
      </c>
      <c r="N272" s="3">
        <v>5</v>
      </c>
    </row>
    <row r="273" spans="1:14">
      <c r="A273" s="3">
        <v>270</v>
      </c>
      <c r="B273" s="3" t="s">
        <v>28</v>
      </c>
      <c r="C273" s="1" t="s">
        <v>312</v>
      </c>
      <c r="D273" s="2" t="s">
        <v>318</v>
      </c>
      <c r="E273" s="3" t="str">
        <f t="shared" si="20"/>
        <v>1270301,1270302</v>
      </c>
      <c r="F273" s="3" t="str">
        <f t="shared" si="21"/>
        <v>370001,370002,370003,370004,370005</v>
      </c>
      <c r="G273" s="3" t="str">
        <f t="shared" si="22"/>
        <v>127001,127002,127003,127004,127005,127006,127007,127008,127009,127010</v>
      </c>
      <c r="H273" s="3">
        <v>279</v>
      </c>
      <c r="I273" s="3">
        <v>279</v>
      </c>
      <c r="J273" s="3" t="str">
        <f t="shared" ca="1" si="24"/>
        <v>94.3188,40.1627</v>
      </c>
      <c r="K273" s="3">
        <f t="shared" si="23"/>
        <v>270</v>
      </c>
      <c r="L273" s="3">
        <v>10</v>
      </c>
      <c r="M273" s="3">
        <v>5</v>
      </c>
      <c r="N273" s="3">
        <v>6</v>
      </c>
    </row>
    <row r="274" spans="1:14">
      <c r="A274" s="3">
        <v>271</v>
      </c>
      <c r="B274" s="3" t="s">
        <v>28</v>
      </c>
      <c r="C274" s="1" t="s">
        <v>312</v>
      </c>
      <c r="D274" s="2" t="s">
        <v>319</v>
      </c>
      <c r="E274" s="3" t="str">
        <f t="shared" si="20"/>
        <v>1271301,1271302</v>
      </c>
      <c r="F274" s="3" t="str">
        <f t="shared" si="21"/>
        <v>371001,371002,371003,371004,371005</v>
      </c>
      <c r="G274" s="3" t="str">
        <f t="shared" si="22"/>
        <v>127101,127102,127103,127104,127105,127106,127107,127108,127109,127110</v>
      </c>
      <c r="H274" s="3">
        <v>280</v>
      </c>
      <c r="I274" s="3">
        <v>280</v>
      </c>
      <c r="J274" s="3" t="str">
        <f t="shared" ca="1" si="24"/>
        <v>100.5017,38.7902</v>
      </c>
      <c r="K274" s="3">
        <f t="shared" si="23"/>
        <v>271</v>
      </c>
      <c r="L274" s="3">
        <v>10</v>
      </c>
      <c r="M274" s="3">
        <v>5</v>
      </c>
      <c r="N274" s="3">
        <v>1</v>
      </c>
    </row>
    <row r="275" spans="1:14">
      <c r="A275" s="3">
        <v>272</v>
      </c>
      <c r="B275" s="3" t="s">
        <v>28</v>
      </c>
      <c r="C275" s="1" t="s">
        <v>312</v>
      </c>
      <c r="D275" s="2" t="s">
        <v>320</v>
      </c>
      <c r="E275" s="3" t="str">
        <f t="shared" si="20"/>
        <v>1272301,1272302</v>
      </c>
      <c r="F275" s="3" t="str">
        <f t="shared" si="21"/>
        <v>372001,372002,372003,372004,372005</v>
      </c>
      <c r="G275" s="3" t="str">
        <f t="shared" si="22"/>
        <v>127201,127202,127203,127204,127205,127206,127207,127208,127209,127210</v>
      </c>
      <c r="H275" s="3">
        <v>281</v>
      </c>
      <c r="I275" s="3">
        <v>281</v>
      </c>
      <c r="J275" s="3" t="str">
        <f t="shared" ca="1" si="24"/>
        <v>102.7524,37.8328</v>
      </c>
      <c r="K275" s="3">
        <f t="shared" si="23"/>
        <v>272</v>
      </c>
      <c r="L275" s="3">
        <v>10</v>
      </c>
      <c r="M275" s="3">
        <v>5</v>
      </c>
      <c r="N275" s="3">
        <v>2</v>
      </c>
    </row>
    <row r="276" spans="1:14">
      <c r="A276" s="3">
        <v>273</v>
      </c>
      <c r="B276" s="3" t="s">
        <v>28</v>
      </c>
      <c r="C276" s="1" t="s">
        <v>312</v>
      </c>
      <c r="D276" s="2" t="s">
        <v>321</v>
      </c>
      <c r="E276" s="3" t="str">
        <f t="shared" si="20"/>
        <v>1273301,1273302</v>
      </c>
      <c r="F276" s="3" t="str">
        <f t="shared" si="21"/>
        <v>373001,373002,373003,373004,373005</v>
      </c>
      <c r="G276" s="3" t="str">
        <f t="shared" si="22"/>
        <v>127301,127302,127303,127304,127305,127306,127307,127308,127309,127310</v>
      </c>
      <c r="H276" s="3">
        <v>282</v>
      </c>
      <c r="I276" s="3">
        <v>282</v>
      </c>
      <c r="J276" s="3" t="str">
        <f t="shared" ca="1" si="24"/>
        <v>104.5043,34.9892</v>
      </c>
      <c r="K276" s="3">
        <f t="shared" si="23"/>
        <v>273</v>
      </c>
      <c r="L276" s="3">
        <v>10</v>
      </c>
      <c r="M276" s="3">
        <v>5</v>
      </c>
      <c r="N276" s="3">
        <v>3</v>
      </c>
    </row>
    <row r="277" spans="1:14">
      <c r="A277" s="3">
        <v>274</v>
      </c>
      <c r="B277" s="3" t="s">
        <v>28</v>
      </c>
      <c r="C277" s="1" t="s">
        <v>312</v>
      </c>
      <c r="D277" s="2" t="s">
        <v>322</v>
      </c>
      <c r="E277" s="3" t="str">
        <f t="shared" si="20"/>
        <v>1274301,1274302</v>
      </c>
      <c r="F277" s="3" t="str">
        <f t="shared" si="21"/>
        <v>374001,374002,374003,374004,374005</v>
      </c>
      <c r="G277" s="3" t="str">
        <f t="shared" si="22"/>
        <v>127401,127402,127403,127404,127405,127406,127407,127408,127409,127410</v>
      </c>
      <c r="H277" s="3">
        <v>283</v>
      </c>
      <c r="I277" s="3">
        <v>283</v>
      </c>
      <c r="J277" s="3" t="str">
        <f t="shared" ca="1" si="24"/>
        <v>105.2971,33.7239</v>
      </c>
      <c r="K277" s="3">
        <f t="shared" si="23"/>
        <v>274</v>
      </c>
      <c r="L277" s="3">
        <v>10</v>
      </c>
      <c r="M277" s="3">
        <v>5</v>
      </c>
      <c r="N277" s="3">
        <v>4</v>
      </c>
    </row>
    <row r="278" spans="1:14">
      <c r="A278" s="3">
        <v>275</v>
      </c>
      <c r="B278" s="3" t="s">
        <v>28</v>
      </c>
      <c r="C278" s="1" t="s">
        <v>312</v>
      </c>
      <c r="D278" s="2" t="s">
        <v>323</v>
      </c>
      <c r="E278" s="3" t="str">
        <f t="shared" si="20"/>
        <v>1275301,1275302</v>
      </c>
      <c r="F278" s="3" t="str">
        <f t="shared" si="21"/>
        <v>375001,375002,375003,375004,375005</v>
      </c>
      <c r="G278" s="3" t="str">
        <f t="shared" si="22"/>
        <v>127501,127502,127503,127504,127505,127506,127507,127508,127509,127510</v>
      </c>
      <c r="H278" s="3">
        <v>284</v>
      </c>
      <c r="I278" s="3">
        <v>284</v>
      </c>
      <c r="J278" s="3" t="str">
        <f t="shared" ca="1" si="24"/>
        <v>106.9526,35.3022</v>
      </c>
      <c r="K278" s="3">
        <f t="shared" si="23"/>
        <v>275</v>
      </c>
      <c r="L278" s="3">
        <v>10</v>
      </c>
      <c r="M278" s="3">
        <v>5</v>
      </c>
      <c r="N278" s="3">
        <v>5</v>
      </c>
    </row>
    <row r="279" spans="1:14">
      <c r="A279" s="3">
        <v>276</v>
      </c>
      <c r="B279" s="3" t="s">
        <v>28</v>
      </c>
      <c r="C279" s="1" t="s">
        <v>312</v>
      </c>
      <c r="D279" s="2" t="s">
        <v>324</v>
      </c>
      <c r="E279" s="3" t="str">
        <f t="shared" si="20"/>
        <v>1276301,1276302</v>
      </c>
      <c r="F279" s="3" t="str">
        <f t="shared" si="21"/>
        <v>376001,376002,376003,376004,376005</v>
      </c>
      <c r="G279" s="3" t="str">
        <f t="shared" si="22"/>
        <v>127601,127602,127603,127604,127605,127606,127607,127608,127609,127610</v>
      </c>
      <c r="H279" s="3">
        <v>285</v>
      </c>
      <c r="I279" s="3">
        <v>285</v>
      </c>
      <c r="J279" s="3" t="str">
        <f t="shared" ca="1" si="24"/>
        <v>107.7871,35.8348</v>
      </c>
      <c r="K279" s="3">
        <f t="shared" si="23"/>
        <v>276</v>
      </c>
      <c r="L279" s="3">
        <v>10</v>
      </c>
      <c r="M279" s="3">
        <v>5</v>
      </c>
      <c r="N279" s="3">
        <v>6</v>
      </c>
    </row>
    <row r="280" spans="1:14">
      <c r="A280" s="3">
        <v>277</v>
      </c>
      <c r="B280" s="3" t="s">
        <v>28</v>
      </c>
      <c r="C280" s="1" t="s">
        <v>312</v>
      </c>
      <c r="D280" s="2" t="s">
        <v>325</v>
      </c>
      <c r="E280" s="3" t="str">
        <f t="shared" si="20"/>
        <v>1277301,1277302</v>
      </c>
      <c r="F280" s="3" t="str">
        <f t="shared" si="21"/>
        <v>377001,377002,377003,377004,377005</v>
      </c>
      <c r="G280" s="3" t="str">
        <f t="shared" si="22"/>
        <v>127701,127702,127703,127704,127705,127706,127707,127708,127709,127710</v>
      </c>
      <c r="H280" s="3">
        <v>286</v>
      </c>
      <c r="I280" s="3">
        <v>286</v>
      </c>
      <c r="J280" s="3" t="str">
        <f t="shared" ca="1" si="24"/>
        <v>103.3864,35.5685</v>
      </c>
      <c r="K280" s="3">
        <f t="shared" si="23"/>
        <v>277</v>
      </c>
      <c r="L280" s="3">
        <v>10</v>
      </c>
      <c r="M280" s="3">
        <v>5</v>
      </c>
      <c r="N280" s="3">
        <v>1</v>
      </c>
    </row>
    <row r="281" spans="1:14">
      <c r="A281" s="3">
        <v>278</v>
      </c>
      <c r="B281" s="3" t="s">
        <v>28</v>
      </c>
      <c r="C281" s="1" t="s">
        <v>312</v>
      </c>
      <c r="D281" s="2" t="s">
        <v>326</v>
      </c>
      <c r="E281" s="3" t="str">
        <f t="shared" si="20"/>
        <v>1278301,1278302</v>
      </c>
      <c r="F281" s="3" t="str">
        <f t="shared" si="21"/>
        <v>378001,378002,378003,378004,378005</v>
      </c>
      <c r="G281" s="3" t="str">
        <f t="shared" si="22"/>
        <v>127801,127802,127803,127804,127805,127806,127807,127808,127809,127810</v>
      </c>
      <c r="H281" s="3">
        <v>287</v>
      </c>
      <c r="I281" s="3">
        <v>287</v>
      </c>
      <c r="J281" s="3" t="str">
        <f t="shared" ca="1" si="24"/>
        <v>102.9201,34.7219</v>
      </c>
      <c r="K281" s="3">
        <f t="shared" si="23"/>
        <v>278</v>
      </c>
      <c r="L281" s="3">
        <v>10</v>
      </c>
      <c r="M281" s="3">
        <v>5</v>
      </c>
      <c r="N281" s="3">
        <v>2</v>
      </c>
    </row>
    <row r="282" spans="1:14">
      <c r="A282" s="3">
        <v>279</v>
      </c>
      <c r="B282" s="3" t="s">
        <v>28</v>
      </c>
      <c r="C282" s="1" t="s">
        <v>327</v>
      </c>
      <c r="D282" s="2" t="s">
        <v>328</v>
      </c>
      <c r="E282" s="3" t="str">
        <f t="shared" si="20"/>
        <v>1279301,1279302</v>
      </c>
      <c r="F282" s="3" t="str">
        <f t="shared" si="21"/>
        <v>379001,379002,379003,379004,379005</v>
      </c>
      <c r="G282" s="3" t="str">
        <f t="shared" si="22"/>
        <v>127901,127902,127903,127904,127905,127906,127907,127908,127909,127910</v>
      </c>
      <c r="H282" s="3">
        <v>288</v>
      </c>
      <c r="I282" s="3">
        <v>288</v>
      </c>
      <c r="J282" s="3" t="str">
        <f t="shared" ca="1" si="24"/>
        <v>101.7447485,36.6532728</v>
      </c>
      <c r="K282" s="3">
        <f t="shared" si="23"/>
        <v>279</v>
      </c>
      <c r="L282" s="3">
        <v>10</v>
      </c>
      <c r="M282" s="3">
        <v>5</v>
      </c>
      <c r="N282" s="3">
        <v>3</v>
      </c>
    </row>
    <row r="283" spans="1:14">
      <c r="A283" s="3">
        <v>280</v>
      </c>
      <c r="B283" s="3" t="s">
        <v>28</v>
      </c>
      <c r="C283" s="1" t="s">
        <v>327</v>
      </c>
      <c r="D283" s="2" t="s">
        <v>329</v>
      </c>
      <c r="E283" s="3" t="str">
        <f t="shared" si="20"/>
        <v>1280301,1280302</v>
      </c>
      <c r="F283" s="3" t="str">
        <f t="shared" si="21"/>
        <v>380001,380002,380003,380004,380005</v>
      </c>
      <c r="G283" s="3" t="str">
        <f t="shared" si="22"/>
        <v>128001,128002,128003,128004,128005,128006,128007,128008,128009,128010</v>
      </c>
      <c r="H283" s="3">
        <v>289</v>
      </c>
      <c r="I283" s="3">
        <v>289</v>
      </c>
      <c r="J283" s="3" t="str">
        <f t="shared" ca="1" si="24"/>
        <v>102.2107,36.4492</v>
      </c>
      <c r="K283" s="3">
        <f t="shared" si="23"/>
        <v>280</v>
      </c>
      <c r="L283" s="3">
        <v>10</v>
      </c>
      <c r="M283" s="3">
        <v>5</v>
      </c>
      <c r="N283" s="3">
        <v>4</v>
      </c>
    </row>
    <row r="284" spans="1:14">
      <c r="A284" s="3">
        <v>281</v>
      </c>
      <c r="B284" s="3" t="s">
        <v>28</v>
      </c>
      <c r="C284" s="1" t="s">
        <v>327</v>
      </c>
      <c r="D284" s="2" t="s">
        <v>247</v>
      </c>
      <c r="E284" s="3" t="str">
        <f t="shared" si="20"/>
        <v>1281301,1281302</v>
      </c>
      <c r="F284" s="3" t="str">
        <f t="shared" si="21"/>
        <v>381001,381002,381003,381004,381005</v>
      </c>
      <c r="G284" s="3" t="str">
        <f t="shared" si="22"/>
        <v>128101,128102,128103,128104,128105,128106,128107,128108,128109,128110</v>
      </c>
      <c r="H284" s="3">
        <v>290</v>
      </c>
      <c r="I284" s="3">
        <v>290</v>
      </c>
      <c r="J284" s="3" t="str">
        <f t="shared" ca="1" si="24"/>
        <v>100.5682,36.546</v>
      </c>
      <c r="K284" s="3">
        <f t="shared" si="23"/>
        <v>281</v>
      </c>
      <c r="L284" s="3">
        <v>10</v>
      </c>
      <c r="M284" s="3">
        <v>5</v>
      </c>
      <c r="N284" s="3">
        <v>5</v>
      </c>
    </row>
    <row r="285" spans="1:14">
      <c r="A285" s="3">
        <v>282</v>
      </c>
      <c r="B285" s="3" t="s">
        <v>28</v>
      </c>
      <c r="C285" s="1" t="s">
        <v>327</v>
      </c>
      <c r="D285" s="2" t="s">
        <v>330</v>
      </c>
      <c r="E285" s="3" t="str">
        <f t="shared" si="20"/>
        <v>1282301,1282302</v>
      </c>
      <c r="F285" s="3" t="str">
        <f t="shared" si="21"/>
        <v>382001,382002,382003,382004,382005</v>
      </c>
      <c r="G285" s="3" t="str">
        <f t="shared" si="22"/>
        <v>128201,128202,128203,128204,128205,128206,128207,128208,128209,128210</v>
      </c>
      <c r="H285" s="3">
        <v>291</v>
      </c>
      <c r="I285" s="3">
        <v>291</v>
      </c>
      <c r="J285" s="3" t="str">
        <f t="shared" ca="1" si="24"/>
        <v>95.2836,36.474</v>
      </c>
      <c r="K285" s="3">
        <f t="shared" si="23"/>
        <v>282</v>
      </c>
      <c r="L285" s="3">
        <v>10</v>
      </c>
      <c r="M285" s="3">
        <v>5</v>
      </c>
      <c r="N285" s="3">
        <v>6</v>
      </c>
    </row>
    <row r="286" spans="1:14">
      <c r="A286" s="3">
        <v>283</v>
      </c>
      <c r="B286" s="3" t="s">
        <v>28</v>
      </c>
      <c r="C286" s="1" t="s">
        <v>327</v>
      </c>
      <c r="D286" s="2" t="s">
        <v>331</v>
      </c>
      <c r="E286" s="3" t="str">
        <f t="shared" si="20"/>
        <v>1283301,1283302</v>
      </c>
      <c r="F286" s="3" t="str">
        <f t="shared" si="21"/>
        <v>383001,383002,383003,383004,383005</v>
      </c>
      <c r="G286" s="3" t="str">
        <f t="shared" si="22"/>
        <v>128301,128302,128303,128304,128305,128306,128307,128308,128309,128310</v>
      </c>
      <c r="H286" s="3">
        <v>292</v>
      </c>
      <c r="I286" s="3">
        <v>292</v>
      </c>
      <c r="J286" s="3" t="str">
        <f t="shared" ca="1" si="24"/>
        <v>100.6296,37.3594</v>
      </c>
      <c r="K286" s="3">
        <f t="shared" si="23"/>
        <v>283</v>
      </c>
      <c r="L286" s="3">
        <v>10</v>
      </c>
      <c r="M286" s="3">
        <v>5</v>
      </c>
      <c r="N286" s="3">
        <v>1</v>
      </c>
    </row>
    <row r="287" spans="1:14">
      <c r="A287" s="3">
        <v>284</v>
      </c>
      <c r="B287" s="3" t="s">
        <v>28</v>
      </c>
      <c r="C287" s="1" t="s">
        <v>327</v>
      </c>
      <c r="D287" s="2" t="s">
        <v>332</v>
      </c>
      <c r="E287" s="3" t="str">
        <f t="shared" si="20"/>
        <v>1284301,1284302</v>
      </c>
      <c r="F287" s="3" t="str">
        <f t="shared" si="21"/>
        <v>384001,384002,384003,384004,384005</v>
      </c>
      <c r="G287" s="3" t="str">
        <f t="shared" si="22"/>
        <v>128401,128402,128403,128404,128405,128406,128407,128408,128409,128410</v>
      </c>
      <c r="H287" s="3">
        <v>293</v>
      </c>
      <c r="I287" s="3">
        <v>293</v>
      </c>
      <c r="J287" s="3" t="str">
        <f t="shared" ca="1" si="24"/>
        <v>101.8489,35.6778</v>
      </c>
      <c r="K287" s="3">
        <f t="shared" si="23"/>
        <v>284</v>
      </c>
      <c r="L287" s="3">
        <v>10</v>
      </c>
      <c r="M287" s="3">
        <v>5</v>
      </c>
      <c r="N287" s="3">
        <v>2</v>
      </c>
    </row>
    <row r="288" spans="1:14">
      <c r="A288" s="3">
        <v>285</v>
      </c>
      <c r="B288" s="3" t="s">
        <v>28</v>
      </c>
      <c r="C288" s="1" t="s">
        <v>327</v>
      </c>
      <c r="D288" s="2" t="s">
        <v>333</v>
      </c>
      <c r="E288" s="3" t="str">
        <f t="shared" si="20"/>
        <v>1285301,1285302</v>
      </c>
      <c r="F288" s="3" t="str">
        <f t="shared" si="21"/>
        <v>385001,385002,385003,385004,385005</v>
      </c>
      <c r="G288" s="3" t="str">
        <f t="shared" si="22"/>
        <v>128501,128502,128503,128504,128505,128506,128507,128508,128509,128510</v>
      </c>
      <c r="H288" s="3">
        <v>294</v>
      </c>
      <c r="I288" s="3">
        <v>294</v>
      </c>
      <c r="J288" s="3" t="str">
        <f t="shared" ca="1" si="24"/>
        <v>99.7201,34.3951</v>
      </c>
      <c r="K288" s="3">
        <f t="shared" si="23"/>
        <v>285</v>
      </c>
      <c r="L288" s="3">
        <v>10</v>
      </c>
      <c r="M288" s="3">
        <v>5</v>
      </c>
      <c r="N288" s="3">
        <v>3</v>
      </c>
    </row>
    <row r="289" spans="1:14">
      <c r="A289" s="3">
        <v>286</v>
      </c>
      <c r="B289" s="3" t="s">
        <v>28</v>
      </c>
      <c r="C289" s="1" t="s">
        <v>327</v>
      </c>
      <c r="D289" s="2" t="s">
        <v>334</v>
      </c>
      <c r="E289" s="3" t="str">
        <f t="shared" si="20"/>
        <v>1286301,1286302</v>
      </c>
      <c r="F289" s="3" t="str">
        <f t="shared" si="21"/>
        <v>386001,386002,386003,386004,386005</v>
      </c>
      <c r="G289" s="3" t="str">
        <f t="shared" si="22"/>
        <v>128601,128602,128603,128604,128605,128606,128607,128608,128609,128610</v>
      </c>
      <c r="H289" s="3">
        <v>295</v>
      </c>
      <c r="I289" s="3">
        <v>295</v>
      </c>
      <c r="J289" s="3" t="str">
        <f t="shared" ca="1" si="24"/>
        <v>96.445,33.6491</v>
      </c>
      <c r="K289" s="3">
        <f t="shared" si="23"/>
        <v>286</v>
      </c>
      <c r="L289" s="3">
        <v>10</v>
      </c>
      <c r="M289" s="3">
        <v>5</v>
      </c>
      <c r="N289" s="3">
        <v>4</v>
      </c>
    </row>
    <row r="290" spans="1:14">
      <c r="A290" s="3">
        <v>287</v>
      </c>
      <c r="B290" s="3" t="s">
        <v>28</v>
      </c>
      <c r="C290" s="1" t="s">
        <v>335</v>
      </c>
      <c r="D290" s="2" t="s">
        <v>336</v>
      </c>
      <c r="E290" s="3" t="str">
        <f t="shared" si="20"/>
        <v>1287301,1287302</v>
      </c>
      <c r="F290" s="3" t="str">
        <f t="shared" si="21"/>
        <v>387001,387002,387003,387004,387005</v>
      </c>
      <c r="G290" s="3" t="str">
        <f t="shared" si="22"/>
        <v>128701,128702,128703,128704,128705,128706,128707,128708,128709,128710</v>
      </c>
      <c r="H290" s="3">
        <v>296</v>
      </c>
      <c r="I290" s="3">
        <v>296</v>
      </c>
      <c r="J290" s="3" t="str">
        <f t="shared" ca="1" si="24"/>
        <v>121.5213,25.047</v>
      </c>
      <c r="K290" s="3">
        <f t="shared" si="23"/>
        <v>287</v>
      </c>
      <c r="L290" s="3">
        <v>10</v>
      </c>
      <c r="M290" s="3">
        <v>5</v>
      </c>
      <c r="N290" s="3">
        <v>5</v>
      </c>
    </row>
    <row r="291" spans="1:14">
      <c r="A291" s="3">
        <v>288</v>
      </c>
      <c r="B291" s="3" t="s">
        <v>28</v>
      </c>
      <c r="C291" s="1" t="s">
        <v>335</v>
      </c>
      <c r="D291" s="2" t="s">
        <v>337</v>
      </c>
      <c r="E291" s="3" t="str">
        <f t="shared" si="20"/>
        <v>1288301,1288302</v>
      </c>
      <c r="F291" s="3" t="str">
        <f t="shared" si="21"/>
        <v>388001,388002,388003,388004,388005</v>
      </c>
      <c r="G291" s="3" t="str">
        <f t="shared" si="22"/>
        <v>128801,128802,128803,128804,128805,128806,128807,128808,128809,128810</v>
      </c>
      <c r="H291" s="3">
        <v>297</v>
      </c>
      <c r="I291" s="3">
        <v>297</v>
      </c>
      <c r="J291" s="3" t="str">
        <f t="shared" ca="1" si="24"/>
        <v>121.705,25.117</v>
      </c>
      <c r="K291" s="3">
        <f t="shared" si="23"/>
        <v>288</v>
      </c>
      <c r="L291" s="3">
        <v>10</v>
      </c>
      <c r="M291" s="3">
        <v>5</v>
      </c>
      <c r="N291" s="3">
        <v>6</v>
      </c>
    </row>
    <row r="292" spans="1:14">
      <c r="A292" s="3">
        <v>289</v>
      </c>
      <c r="B292" s="3" t="s">
        <v>28</v>
      </c>
      <c r="C292" s="1" t="s">
        <v>335</v>
      </c>
      <c r="D292" s="2" t="s">
        <v>338</v>
      </c>
      <c r="E292" s="3" t="str">
        <f t="shared" si="20"/>
        <v>1289301,1289302</v>
      </c>
      <c r="F292" s="3" t="str">
        <f t="shared" si="21"/>
        <v>389001,389002,389003,389004,389005</v>
      </c>
      <c r="G292" s="3" t="str">
        <f t="shared" si="22"/>
        <v>128901,128902,128903,128904,128905,128906,128907,128908,128909,128910</v>
      </c>
      <c r="H292" s="3">
        <v>298</v>
      </c>
      <c r="I292" s="3">
        <v>298</v>
      </c>
      <c r="J292" s="3" t="str">
        <f t="shared" ca="1" si="24"/>
        <v>121.2726,24.8833</v>
      </c>
      <c r="K292" s="3">
        <f t="shared" si="23"/>
        <v>289</v>
      </c>
      <c r="L292" s="3">
        <v>10</v>
      </c>
      <c r="M292" s="3">
        <v>5</v>
      </c>
      <c r="N292" s="3">
        <v>1</v>
      </c>
    </row>
    <row r="293" spans="1:14">
      <c r="A293" s="3">
        <v>290</v>
      </c>
      <c r="B293" s="3" t="s">
        <v>28</v>
      </c>
      <c r="C293" s="1" t="s">
        <v>335</v>
      </c>
      <c r="D293" s="2" t="s">
        <v>339</v>
      </c>
      <c r="E293" s="3" t="str">
        <f t="shared" si="20"/>
        <v>1290301,1290302</v>
      </c>
      <c r="F293" s="3" t="str">
        <f t="shared" si="21"/>
        <v>390001,390002,390003,390004,390005</v>
      </c>
      <c r="G293" s="3" t="str">
        <f t="shared" si="22"/>
        <v>129001,129002,129003,129004,129005,129006,129007,129008,129009,129010</v>
      </c>
      <c r="H293" s="3">
        <v>299</v>
      </c>
      <c r="I293" s="3">
        <v>299</v>
      </c>
      <c r="J293" s="3" t="str">
        <f t="shared" ca="1" si="24"/>
        <v>120.7379,24.2336</v>
      </c>
      <c r="K293" s="3">
        <f t="shared" si="23"/>
        <v>290</v>
      </c>
      <c r="L293" s="3">
        <v>10</v>
      </c>
      <c r="M293" s="3">
        <v>5</v>
      </c>
      <c r="N293" s="3">
        <v>2</v>
      </c>
    </row>
    <row r="294" spans="1:14">
      <c r="A294" s="3">
        <v>291</v>
      </c>
      <c r="B294" s="3" t="s">
        <v>28</v>
      </c>
      <c r="C294" s="1" t="s">
        <v>335</v>
      </c>
      <c r="D294" s="2" t="s">
        <v>340</v>
      </c>
      <c r="E294" s="3" t="str">
        <f t="shared" si="20"/>
        <v>1291301,1291302</v>
      </c>
      <c r="F294" s="3" t="str">
        <f t="shared" si="21"/>
        <v>391001,391002,391003,391004,391005</v>
      </c>
      <c r="G294" s="3" t="str">
        <f t="shared" si="22"/>
        <v>129101,129102,129103,129104,129105,129106,129107,129108,129109,129110</v>
      </c>
      <c r="H294" s="3">
        <v>300</v>
      </c>
      <c r="I294" s="3">
        <v>300</v>
      </c>
      <c r="J294" s="3" t="str">
        <f t="shared" ca="1" si="24"/>
        <v>120.1829,23.0029</v>
      </c>
      <c r="K294" s="3">
        <f t="shared" si="23"/>
        <v>291</v>
      </c>
      <c r="L294" s="3">
        <v>10</v>
      </c>
      <c r="M294" s="3">
        <v>5</v>
      </c>
      <c r="N294" s="3">
        <v>3</v>
      </c>
    </row>
    <row r="295" spans="1:14">
      <c r="A295" s="3">
        <v>292</v>
      </c>
      <c r="B295" s="3" t="s">
        <v>28</v>
      </c>
      <c r="C295" s="1" t="s">
        <v>335</v>
      </c>
      <c r="D295" s="2" t="s">
        <v>341</v>
      </c>
      <c r="E295" s="3" t="str">
        <f t="shared" si="20"/>
        <v>1292301,1292302</v>
      </c>
      <c r="F295" s="3" t="str">
        <f t="shared" si="21"/>
        <v>392001,392002,392003,392004,392005</v>
      </c>
      <c r="G295" s="3" t="str">
        <f t="shared" si="22"/>
        <v>129201,129202,129203,129204,129205,129206,129207,129208,129209,129210</v>
      </c>
      <c r="H295" s="3">
        <v>301</v>
      </c>
      <c r="I295" s="3">
        <v>301</v>
      </c>
      <c r="J295" s="3" t="str">
        <f t="shared" ca="1" si="24"/>
        <v>120.2931,22.6198</v>
      </c>
      <c r="K295" s="3">
        <f t="shared" si="23"/>
        <v>292</v>
      </c>
      <c r="L295" s="3">
        <v>10</v>
      </c>
      <c r="M295" s="3">
        <v>5</v>
      </c>
      <c r="N295" s="3">
        <v>4</v>
      </c>
    </row>
    <row r="296" spans="1:14">
      <c r="A296" s="3">
        <v>293</v>
      </c>
      <c r="B296" s="3" t="s">
        <v>28</v>
      </c>
      <c r="C296" s="1" t="s">
        <v>335</v>
      </c>
      <c r="D296" s="2" t="s">
        <v>342</v>
      </c>
      <c r="E296" s="3" t="str">
        <f t="shared" si="20"/>
        <v>1293301,1293302</v>
      </c>
      <c r="F296" s="3" t="str">
        <f t="shared" si="21"/>
        <v>393001,393002,393003,393004,393005</v>
      </c>
      <c r="G296" s="3" t="str">
        <f t="shared" si="22"/>
        <v>129301,129302,129303,129304,129305,129306,129307,129308,129309,129310</v>
      </c>
      <c r="H296" s="3">
        <v>302</v>
      </c>
      <c r="I296" s="3">
        <v>302</v>
      </c>
      <c r="J296" s="3" t="str">
        <f t="shared" ca="1" si="24"/>
        <v>121.7694,25.0909</v>
      </c>
      <c r="K296" s="3">
        <f t="shared" si="23"/>
        <v>293</v>
      </c>
      <c r="L296" s="3">
        <v>10</v>
      </c>
      <c r="M296" s="3">
        <v>5</v>
      </c>
      <c r="N296" s="3">
        <v>5</v>
      </c>
    </row>
    <row r="297" spans="1:14">
      <c r="A297" s="3">
        <v>294</v>
      </c>
      <c r="B297" s="3" t="s">
        <v>28</v>
      </c>
      <c r="C297" s="1" t="s">
        <v>335</v>
      </c>
      <c r="D297" s="2" t="s">
        <v>343</v>
      </c>
      <c r="E297" s="3" t="str">
        <f t="shared" si="20"/>
        <v>1294301,1294302</v>
      </c>
      <c r="F297" s="3" t="str">
        <f t="shared" si="21"/>
        <v>394001,394002,394003,394004,394005</v>
      </c>
      <c r="G297" s="3" t="str">
        <f t="shared" si="22"/>
        <v>129401,129402,129403,129404,129405,129406,129407,129408,129409,129410</v>
      </c>
      <c r="H297" s="3">
        <v>303</v>
      </c>
      <c r="I297" s="3">
        <v>303</v>
      </c>
      <c r="J297" s="3" t="str">
        <f t="shared" ca="1" si="24"/>
        <v>121.0996,24.7161</v>
      </c>
      <c r="K297" s="3">
        <f t="shared" si="23"/>
        <v>294</v>
      </c>
      <c r="L297" s="3">
        <v>10</v>
      </c>
      <c r="M297" s="3">
        <v>5</v>
      </c>
      <c r="N297" s="3">
        <v>6</v>
      </c>
    </row>
    <row r="298" spans="1:14">
      <c r="A298" s="3">
        <v>295</v>
      </c>
      <c r="B298" s="3" t="s">
        <v>28</v>
      </c>
      <c r="C298" s="1" t="s">
        <v>335</v>
      </c>
      <c r="D298" s="2" t="s">
        <v>344</v>
      </c>
      <c r="E298" s="3" t="str">
        <f t="shared" si="20"/>
        <v>1295301,1295302</v>
      </c>
      <c r="F298" s="3" t="str">
        <f t="shared" si="21"/>
        <v>395001,395002,395003,395004,395005</v>
      </c>
      <c r="G298" s="3" t="str">
        <f t="shared" si="22"/>
        <v>129501,129502,129503,129504,129505,129506,129507,129508,129509,129510</v>
      </c>
      <c r="H298" s="3">
        <v>304</v>
      </c>
      <c r="I298" s="3">
        <v>304</v>
      </c>
      <c r="J298" s="3" t="str">
        <f t="shared" ca="1" si="24"/>
        <v>120.412,23.427</v>
      </c>
      <c r="K298" s="3">
        <f t="shared" si="23"/>
        <v>295</v>
      </c>
      <c r="L298" s="3">
        <v>10</v>
      </c>
      <c r="M298" s="3">
        <v>5</v>
      </c>
      <c r="N298" s="3">
        <v>1</v>
      </c>
    </row>
    <row r="299" spans="1:14">
      <c r="A299" s="3">
        <v>296</v>
      </c>
      <c r="B299" s="3" t="s">
        <v>28</v>
      </c>
      <c r="C299" s="1" t="s">
        <v>345</v>
      </c>
      <c r="D299" s="2" t="s">
        <v>346</v>
      </c>
      <c r="E299" s="3" t="str">
        <f t="shared" si="20"/>
        <v>1296301,1296302</v>
      </c>
      <c r="F299" s="3" t="str">
        <f t="shared" si="21"/>
        <v>396001,396002,396003,396004,396005</v>
      </c>
      <c r="G299" s="3" t="str">
        <f t="shared" si="22"/>
        <v>129601,129602,129603,129604,129605,129606,129607,129608,129609,129610</v>
      </c>
      <c r="H299" s="3">
        <v>305</v>
      </c>
      <c r="I299" s="3">
        <v>305</v>
      </c>
      <c r="J299" s="3" t="str">
        <f t="shared" ca="1" si="24"/>
        <v>111.5704252,40.71254</v>
      </c>
      <c r="K299" s="3">
        <f t="shared" si="23"/>
        <v>296</v>
      </c>
      <c r="L299" s="3">
        <v>10</v>
      </c>
      <c r="M299" s="3">
        <v>5</v>
      </c>
      <c r="N299" s="3">
        <v>2</v>
      </c>
    </row>
    <row r="300" spans="1:14">
      <c r="A300" s="3">
        <v>297</v>
      </c>
      <c r="B300" s="3" t="s">
        <v>28</v>
      </c>
      <c r="C300" s="1" t="s">
        <v>345</v>
      </c>
      <c r="D300" s="2" t="s">
        <v>347</v>
      </c>
      <c r="E300" s="3" t="str">
        <f t="shared" si="20"/>
        <v>1297301,1297302</v>
      </c>
      <c r="F300" s="3" t="str">
        <f t="shared" si="21"/>
        <v>397001,397002,397003,397004,397005</v>
      </c>
      <c r="G300" s="3" t="str">
        <f t="shared" si="22"/>
        <v>129701,129702,129703,129704,129705,129706,129707,129708,129709,129710</v>
      </c>
      <c r="H300" s="3">
        <v>306</v>
      </c>
      <c r="I300" s="3">
        <v>306</v>
      </c>
      <c r="J300" s="3" t="str">
        <f t="shared" ca="1" si="24"/>
        <v>110.2523066,40.7755347</v>
      </c>
      <c r="K300" s="3">
        <f t="shared" si="23"/>
        <v>297</v>
      </c>
      <c r="L300" s="3">
        <v>10</v>
      </c>
      <c r="M300" s="3">
        <v>5</v>
      </c>
      <c r="N300" s="3">
        <v>3</v>
      </c>
    </row>
    <row r="301" spans="1:14">
      <c r="A301" s="3">
        <v>298</v>
      </c>
      <c r="B301" s="3" t="s">
        <v>28</v>
      </c>
      <c r="C301" s="1" t="s">
        <v>345</v>
      </c>
      <c r="D301" s="2" t="s">
        <v>348</v>
      </c>
      <c r="E301" s="3" t="str">
        <f t="shared" si="20"/>
        <v>1298301,1298302</v>
      </c>
      <c r="F301" s="3" t="str">
        <f t="shared" si="21"/>
        <v>398001,398002,398003,398004,398005</v>
      </c>
      <c r="G301" s="3" t="str">
        <f t="shared" si="22"/>
        <v>129801,129802,129803,129804,129805,129806,129807,129808,129809,129810</v>
      </c>
      <c r="H301" s="3">
        <v>307</v>
      </c>
      <c r="I301" s="3">
        <v>307</v>
      </c>
      <c r="J301" s="3" t="str">
        <f t="shared" ca="1" si="24"/>
        <v>106.8179378,39.5723651</v>
      </c>
      <c r="K301" s="3">
        <f t="shared" si="23"/>
        <v>298</v>
      </c>
      <c r="L301" s="3">
        <v>10</v>
      </c>
      <c r="M301" s="3">
        <v>5</v>
      </c>
      <c r="N301" s="3">
        <v>4</v>
      </c>
    </row>
    <row r="302" spans="1:14">
      <c r="A302" s="3">
        <v>299</v>
      </c>
      <c r="B302" s="3" t="s">
        <v>28</v>
      </c>
      <c r="C302" s="1" t="s">
        <v>345</v>
      </c>
      <c r="D302" s="2" t="s">
        <v>349</v>
      </c>
      <c r="E302" s="3" t="str">
        <f t="shared" si="20"/>
        <v>1299301,1299302</v>
      </c>
      <c r="F302" s="3" t="str">
        <f t="shared" si="21"/>
        <v>399001,399002,399003,399004,399005</v>
      </c>
      <c r="G302" s="3" t="str">
        <f t="shared" si="22"/>
        <v>129901,129902,129903,129904,129905,129906,129907,129908,129909,129910</v>
      </c>
      <c r="H302" s="3">
        <v>308</v>
      </c>
      <c r="I302" s="3">
        <v>308</v>
      </c>
      <c r="J302" s="3" t="str">
        <f t="shared" ca="1" si="24"/>
        <v>117.5333119,43.0432847</v>
      </c>
      <c r="K302" s="3">
        <f t="shared" si="23"/>
        <v>299</v>
      </c>
      <c r="L302" s="3">
        <v>10</v>
      </c>
      <c r="M302" s="3">
        <v>5</v>
      </c>
      <c r="N302" s="3">
        <v>5</v>
      </c>
    </row>
    <row r="303" spans="1:14">
      <c r="A303" s="3">
        <v>300</v>
      </c>
      <c r="B303" s="3" t="s">
        <v>28</v>
      </c>
      <c r="C303" s="1" t="s">
        <v>345</v>
      </c>
      <c r="D303" s="2" t="s">
        <v>350</v>
      </c>
      <c r="E303" s="3" t="str">
        <f t="shared" si="20"/>
        <v>1300301,1300302</v>
      </c>
      <c r="F303" s="3" t="str">
        <f t="shared" si="21"/>
        <v>400001,400002,400003,400004,400005</v>
      </c>
      <c r="G303" s="3" t="str">
        <f t="shared" si="22"/>
        <v>130001,130002,130003,130004,130005,130006,130007,130008,130009,130010</v>
      </c>
      <c r="H303" s="3">
        <v>309</v>
      </c>
      <c r="I303" s="3">
        <v>309</v>
      </c>
      <c r="J303" s="3" t="str">
        <f t="shared" ca="1" si="24"/>
        <v>121.5469643,43.709521</v>
      </c>
      <c r="K303" s="3">
        <f t="shared" si="23"/>
        <v>300</v>
      </c>
      <c r="L303" s="3">
        <v>10</v>
      </c>
      <c r="M303" s="3">
        <v>5</v>
      </c>
      <c r="N303" s="3">
        <v>6</v>
      </c>
    </row>
    <row r="304" spans="1:14">
      <c r="A304" s="3">
        <v>301</v>
      </c>
      <c r="B304" s="3" t="s">
        <v>28</v>
      </c>
      <c r="C304" s="1" t="s">
        <v>345</v>
      </c>
      <c r="D304" s="2" t="s">
        <v>351</v>
      </c>
      <c r="E304" s="3" t="str">
        <f t="shared" si="20"/>
        <v>1301301,1301302</v>
      </c>
      <c r="F304" s="3" t="str">
        <f t="shared" si="21"/>
        <v>401001,401002,401003,401004,401005</v>
      </c>
      <c r="G304" s="3" t="str">
        <f t="shared" si="22"/>
        <v>130101,130102,130103,130104,130105,130106,130107,130108,130109,130110</v>
      </c>
      <c r="H304" s="3">
        <v>310</v>
      </c>
      <c r="I304" s="3">
        <v>310</v>
      </c>
      <c r="J304" s="3" t="str">
        <f t="shared" ca="1" si="24"/>
        <v>109.5197621,39.8774333</v>
      </c>
      <c r="K304" s="3">
        <f t="shared" si="23"/>
        <v>301</v>
      </c>
      <c r="L304" s="3">
        <v>10</v>
      </c>
      <c r="M304" s="3">
        <v>5</v>
      </c>
      <c r="N304" s="3">
        <v>1</v>
      </c>
    </row>
    <row r="305" spans="1:14">
      <c r="A305" s="3">
        <v>302</v>
      </c>
      <c r="B305" s="3" t="s">
        <v>28</v>
      </c>
      <c r="C305" s="1" t="s">
        <v>345</v>
      </c>
      <c r="D305" s="2" t="s">
        <v>352</v>
      </c>
      <c r="E305" s="3" t="str">
        <f t="shared" si="20"/>
        <v>1302301,1302302</v>
      </c>
      <c r="F305" s="3" t="str">
        <f t="shared" si="21"/>
        <v>402001,402002,402003,402004,402005</v>
      </c>
      <c r="G305" s="3" t="str">
        <f t="shared" si="22"/>
        <v>130201,130202,130203,130204,130205,130206,130207,130208,130209,130210</v>
      </c>
      <c r="H305" s="3">
        <v>311</v>
      </c>
      <c r="I305" s="3">
        <v>311</v>
      </c>
      <c r="J305" s="3" t="str">
        <f t="shared" ca="1" si="24"/>
        <v>119.0515098,50.0094665</v>
      </c>
      <c r="K305" s="3">
        <f t="shared" si="23"/>
        <v>302</v>
      </c>
      <c r="L305" s="3">
        <v>10</v>
      </c>
      <c r="M305" s="3">
        <v>5</v>
      </c>
      <c r="N305" s="3">
        <v>2</v>
      </c>
    </row>
    <row r="306" spans="1:14">
      <c r="A306" s="3">
        <v>303</v>
      </c>
      <c r="B306" s="3" t="s">
        <v>28</v>
      </c>
      <c r="C306" s="1" t="s">
        <v>345</v>
      </c>
      <c r="D306" s="2" t="s">
        <v>353</v>
      </c>
      <c r="E306" s="3" t="str">
        <f t="shared" si="20"/>
        <v>1303301,1303302</v>
      </c>
      <c r="F306" s="3" t="str">
        <f t="shared" si="21"/>
        <v>403001,403002,403003,403004,403005</v>
      </c>
      <c r="G306" s="3" t="str">
        <f t="shared" si="22"/>
        <v>130301,130302,130303,130304,130305,130306,130307,130308,130309,130310</v>
      </c>
      <c r="H306" s="3">
        <v>312</v>
      </c>
      <c r="I306" s="3">
        <v>312</v>
      </c>
      <c r="J306" s="3" t="str">
        <f t="shared" ca="1" si="24"/>
        <v>108.4507506,41.1146098</v>
      </c>
      <c r="K306" s="3">
        <f t="shared" si="23"/>
        <v>303</v>
      </c>
      <c r="L306" s="3">
        <v>10</v>
      </c>
      <c r="M306" s="3">
        <v>5</v>
      </c>
      <c r="N306" s="3">
        <v>3</v>
      </c>
    </row>
    <row r="307" spans="1:14">
      <c r="A307" s="3">
        <v>304</v>
      </c>
      <c r="B307" s="3" t="s">
        <v>28</v>
      </c>
      <c r="C307" s="1" t="s">
        <v>345</v>
      </c>
      <c r="D307" s="2" t="s">
        <v>354</v>
      </c>
      <c r="E307" s="3" t="str">
        <f t="shared" si="20"/>
        <v>1304301,1304302</v>
      </c>
      <c r="F307" s="3" t="str">
        <f t="shared" si="21"/>
        <v>404001,404002,404003,404004,404005</v>
      </c>
      <c r="G307" s="3" t="str">
        <f t="shared" si="22"/>
        <v>130401,130402,130403,130404,130405,130406,130407,130408,130409,130410</v>
      </c>
      <c r="H307" s="3">
        <v>313</v>
      </c>
      <c r="I307" s="3">
        <v>313</v>
      </c>
      <c r="J307" s="3" t="str">
        <f t="shared" ca="1" si="24"/>
        <v>112.9477671,41.0001669</v>
      </c>
      <c r="K307" s="3">
        <f t="shared" si="23"/>
        <v>304</v>
      </c>
      <c r="L307" s="3">
        <v>10</v>
      </c>
      <c r="M307" s="3">
        <v>5</v>
      </c>
      <c r="N307" s="3">
        <v>4</v>
      </c>
    </row>
    <row r="308" spans="1:14">
      <c r="A308" s="3">
        <v>305</v>
      </c>
      <c r="B308" s="3" t="s">
        <v>28</v>
      </c>
      <c r="C308" s="1" t="s">
        <v>345</v>
      </c>
      <c r="D308" s="2" t="s">
        <v>355</v>
      </c>
      <c r="E308" s="3" t="str">
        <f t="shared" si="20"/>
        <v>1305301,1305302</v>
      </c>
      <c r="F308" s="3" t="str">
        <f t="shared" si="21"/>
        <v>405001,405002,405003,405004,405005</v>
      </c>
      <c r="G308" s="3" t="str">
        <f t="shared" si="22"/>
        <v>130501,130502,130503,130504,130505,130506,130507,130508,130509,130510</v>
      </c>
      <c r="H308" s="3">
        <v>314</v>
      </c>
      <c r="I308" s="3">
        <v>314</v>
      </c>
      <c r="J308" s="3" t="str">
        <f t="shared" ca="1" si="24"/>
        <v>121.4610244,46.2480833</v>
      </c>
      <c r="K308" s="3">
        <f t="shared" si="23"/>
        <v>305</v>
      </c>
      <c r="L308" s="3">
        <v>10</v>
      </c>
      <c r="M308" s="3">
        <v>5</v>
      </c>
      <c r="N308" s="3">
        <v>5</v>
      </c>
    </row>
    <row r="309" spans="1:14">
      <c r="A309" s="3">
        <v>306</v>
      </c>
      <c r="B309" s="3" t="s">
        <v>28</v>
      </c>
      <c r="C309" s="1" t="s">
        <v>345</v>
      </c>
      <c r="D309" s="2" t="s">
        <v>356</v>
      </c>
      <c r="E309" s="3" t="str">
        <f t="shared" si="20"/>
        <v>1306301,1306302</v>
      </c>
      <c r="F309" s="3" t="str">
        <f t="shared" si="21"/>
        <v>406001,406002,406003,406004,406005</v>
      </c>
      <c r="G309" s="3" t="str">
        <f t="shared" si="22"/>
        <v>130601,130602,130603,130604,130605,130606,130607,130608,130609,130610</v>
      </c>
      <c r="H309" s="3">
        <v>315</v>
      </c>
      <c r="I309" s="3">
        <v>315</v>
      </c>
      <c r="J309" s="3" t="str">
        <f t="shared" ca="1" si="24"/>
        <v>115.5299091,43.4007825</v>
      </c>
      <c r="K309" s="3">
        <f t="shared" si="23"/>
        <v>306</v>
      </c>
      <c r="L309" s="3">
        <v>10</v>
      </c>
      <c r="M309" s="3">
        <v>5</v>
      </c>
      <c r="N309" s="3">
        <v>6</v>
      </c>
    </row>
    <row r="310" spans="1:14">
      <c r="A310" s="3">
        <v>307</v>
      </c>
      <c r="B310" s="3" t="s">
        <v>28</v>
      </c>
      <c r="C310" s="1" t="s">
        <v>345</v>
      </c>
      <c r="D310" s="2" t="s">
        <v>357</v>
      </c>
      <c r="E310" s="3" t="str">
        <f t="shared" si="20"/>
        <v>1307301,1307302</v>
      </c>
      <c r="F310" s="3" t="str">
        <f t="shared" si="21"/>
        <v>407001,407002,407003,407004,407005</v>
      </c>
      <c r="G310" s="3" t="str">
        <f t="shared" si="22"/>
        <v>130701,130702,130703,130704,130705,130706,130707,130708,130709,130710</v>
      </c>
      <c r="H310" s="3">
        <v>316</v>
      </c>
      <c r="I310" s="3">
        <v>316</v>
      </c>
      <c r="J310" s="3" t="str">
        <f t="shared" ca="1" si="24"/>
        <v>102.901391,40.6137435</v>
      </c>
      <c r="K310" s="3">
        <f t="shared" si="23"/>
        <v>307</v>
      </c>
      <c r="L310" s="3">
        <v>10</v>
      </c>
      <c r="M310" s="3">
        <v>5</v>
      </c>
      <c r="N310" s="3">
        <v>1</v>
      </c>
    </row>
    <row r="311" spans="1:14">
      <c r="A311" s="3">
        <v>308</v>
      </c>
      <c r="B311" s="3" t="s">
        <v>28</v>
      </c>
      <c r="C311" s="1" t="s">
        <v>358</v>
      </c>
      <c r="D311" s="2" t="s">
        <v>359</v>
      </c>
      <c r="E311" s="3" t="str">
        <f t="shared" si="20"/>
        <v>1308301,1308302</v>
      </c>
      <c r="F311" s="3" t="str">
        <f t="shared" si="21"/>
        <v>408001,408002,408003,408004,408005</v>
      </c>
      <c r="G311" s="3" t="str">
        <f t="shared" si="22"/>
        <v>130801,130802,130803,130804,130805,130806,130807,130808,130809,130810</v>
      </c>
      <c r="H311" s="3">
        <v>317</v>
      </c>
      <c r="I311" s="3">
        <v>317</v>
      </c>
      <c r="J311" s="3" t="str">
        <f t="shared" ca="1" si="24"/>
        <v>108.2362,22.9526</v>
      </c>
      <c r="K311" s="3">
        <f t="shared" si="23"/>
        <v>308</v>
      </c>
      <c r="L311" s="3">
        <v>10</v>
      </c>
      <c r="M311" s="3">
        <v>5</v>
      </c>
      <c r="N311" s="3">
        <v>2</v>
      </c>
    </row>
    <row r="312" spans="1:14">
      <c r="A312" s="3">
        <v>309</v>
      </c>
      <c r="B312" s="3" t="s">
        <v>28</v>
      </c>
      <c r="C312" s="1" t="s">
        <v>358</v>
      </c>
      <c r="D312" s="2" t="s">
        <v>360</v>
      </c>
      <c r="E312" s="3" t="str">
        <f t="shared" si="20"/>
        <v>1309301,1309302</v>
      </c>
      <c r="F312" s="3" t="str">
        <f t="shared" si="21"/>
        <v>409001,409002,409003,409004,409005</v>
      </c>
      <c r="G312" s="3" t="str">
        <f t="shared" si="22"/>
        <v>130901,130902,130903,130904,130905,130906,130907,130908,130909,130910</v>
      </c>
      <c r="H312" s="3">
        <v>318</v>
      </c>
      <c r="I312" s="3">
        <v>318</v>
      </c>
      <c r="J312" s="3" t="str">
        <f t="shared" ca="1" si="24"/>
        <v>110.2591,25.706</v>
      </c>
      <c r="K312" s="3">
        <f t="shared" si="23"/>
        <v>309</v>
      </c>
      <c r="L312" s="3">
        <v>10</v>
      </c>
      <c r="M312" s="3">
        <v>5</v>
      </c>
      <c r="N312" s="3">
        <v>3</v>
      </c>
    </row>
    <row r="313" spans="1:14">
      <c r="A313" s="3">
        <v>310</v>
      </c>
      <c r="B313" s="3" t="s">
        <v>28</v>
      </c>
      <c r="C313" s="1" t="s">
        <v>358</v>
      </c>
      <c r="D313" s="2" t="s">
        <v>361</v>
      </c>
      <c r="E313" s="3" t="str">
        <f t="shared" si="20"/>
        <v>1310301,1310302</v>
      </c>
      <c r="F313" s="3" t="str">
        <f t="shared" si="21"/>
        <v>410001,410002,410003,410004,410005</v>
      </c>
      <c r="G313" s="3" t="str">
        <f t="shared" si="22"/>
        <v>131001,131002,131003,131004,131005,131006,131007,131008,131009,131010</v>
      </c>
      <c r="H313" s="3">
        <v>319</v>
      </c>
      <c r="I313" s="3">
        <v>319</v>
      </c>
      <c r="J313" s="3" t="str">
        <f t="shared" ca="1" si="24"/>
        <v>110.3659,25.0627</v>
      </c>
      <c r="K313" s="3">
        <f t="shared" si="23"/>
        <v>310</v>
      </c>
      <c r="L313" s="3">
        <v>10</v>
      </c>
      <c r="M313" s="3">
        <v>5</v>
      </c>
      <c r="N313" s="3">
        <v>4</v>
      </c>
    </row>
    <row r="314" spans="1:14">
      <c r="A314" s="3">
        <v>311</v>
      </c>
      <c r="B314" s="3" t="s">
        <v>28</v>
      </c>
      <c r="C314" s="1" t="s">
        <v>358</v>
      </c>
      <c r="D314" s="2" t="s">
        <v>362</v>
      </c>
      <c r="E314" s="3" t="str">
        <f t="shared" si="20"/>
        <v>1311301,1311302</v>
      </c>
      <c r="F314" s="3" t="str">
        <f t="shared" si="21"/>
        <v>411001,411002,411003,411004,411005</v>
      </c>
      <c r="G314" s="3" t="str">
        <f t="shared" si="22"/>
        <v>131101,131102,131103,131104,131105,131106,131107,131108,131109,131110</v>
      </c>
      <c r="H314" s="3">
        <v>320</v>
      </c>
      <c r="I314" s="3">
        <v>320</v>
      </c>
      <c r="J314" s="3" t="str">
        <f t="shared" ca="1" si="24"/>
        <v>111.2148,23.3552</v>
      </c>
      <c r="K314" s="3">
        <f t="shared" si="23"/>
        <v>311</v>
      </c>
      <c r="L314" s="3">
        <v>10</v>
      </c>
      <c r="M314" s="3">
        <v>5</v>
      </c>
      <c r="N314" s="3">
        <v>5</v>
      </c>
    </row>
    <row r="315" spans="1:14">
      <c r="A315" s="3">
        <v>312</v>
      </c>
      <c r="B315" s="3" t="s">
        <v>28</v>
      </c>
      <c r="C315" s="1" t="s">
        <v>358</v>
      </c>
      <c r="D315" s="2" t="s">
        <v>363</v>
      </c>
      <c r="E315" s="3" t="str">
        <f t="shared" si="20"/>
        <v>1312301,1312302</v>
      </c>
      <c r="F315" s="3" t="str">
        <f t="shared" si="21"/>
        <v>412001,412002,412003,412004,412005</v>
      </c>
      <c r="G315" s="3" t="str">
        <f t="shared" si="22"/>
        <v>131201,131202,131203,131204,131205,131206,131207,131208,131209,131210</v>
      </c>
      <c r="H315" s="3">
        <v>321</v>
      </c>
      <c r="I315" s="3">
        <v>321</v>
      </c>
      <c r="J315" s="3" t="str">
        <f t="shared" ca="1" si="24"/>
        <v>109.1296,21.3695</v>
      </c>
      <c r="K315" s="3">
        <f t="shared" si="23"/>
        <v>312</v>
      </c>
      <c r="L315" s="3">
        <v>10</v>
      </c>
      <c r="M315" s="3">
        <v>5</v>
      </c>
      <c r="N315" s="3">
        <v>6</v>
      </c>
    </row>
    <row r="316" spans="1:14">
      <c r="A316" s="3">
        <v>313</v>
      </c>
      <c r="B316" s="3" t="s">
        <v>28</v>
      </c>
      <c r="C316" s="1" t="s">
        <v>358</v>
      </c>
      <c r="D316" s="2" t="s">
        <v>364</v>
      </c>
      <c r="E316" s="3" t="str">
        <f t="shared" si="20"/>
        <v>1313301,1313302</v>
      </c>
      <c r="F316" s="3" t="str">
        <f t="shared" si="21"/>
        <v>413001,413002,413003,413004,413005</v>
      </c>
      <c r="G316" s="3" t="str">
        <f t="shared" si="22"/>
        <v>131301,131302,131303,131304,131305,131306,131307,131308,131309,131310</v>
      </c>
      <c r="H316" s="3">
        <v>322</v>
      </c>
      <c r="I316" s="3">
        <v>322</v>
      </c>
      <c r="J316" s="3" t="str">
        <f t="shared" ca="1" si="24"/>
        <v>108.1293,21.8721</v>
      </c>
      <c r="K316" s="3">
        <f t="shared" si="23"/>
        <v>313</v>
      </c>
      <c r="L316" s="3">
        <v>10</v>
      </c>
      <c r="M316" s="3">
        <v>5</v>
      </c>
      <c r="N316" s="3">
        <v>1</v>
      </c>
    </row>
    <row r="317" spans="1:14">
      <c r="A317" s="3">
        <v>314</v>
      </c>
      <c r="B317" s="3" t="s">
        <v>28</v>
      </c>
      <c r="C317" s="1" t="s">
        <v>358</v>
      </c>
      <c r="D317" s="2" t="s">
        <v>365</v>
      </c>
      <c r="E317" s="3" t="str">
        <f t="shared" si="20"/>
        <v>1314301,1314302</v>
      </c>
      <c r="F317" s="3" t="str">
        <f t="shared" si="21"/>
        <v>414001,414002,414003,414004,414005</v>
      </c>
      <c r="G317" s="3" t="str">
        <f t="shared" si="22"/>
        <v>131401,131402,131403,131404,131405,131406,131407,131408,131409,131410</v>
      </c>
      <c r="H317" s="3">
        <v>323</v>
      </c>
      <c r="I317" s="3">
        <v>323</v>
      </c>
      <c r="J317" s="3" t="str">
        <f t="shared" ca="1" si="24"/>
        <v>108.8494,22.0861</v>
      </c>
      <c r="K317" s="3">
        <f t="shared" si="23"/>
        <v>314</v>
      </c>
      <c r="L317" s="3">
        <v>10</v>
      </c>
      <c r="M317" s="3">
        <v>5</v>
      </c>
      <c r="N317" s="3">
        <v>2</v>
      </c>
    </row>
    <row r="318" spans="1:14">
      <c r="A318" s="3">
        <v>315</v>
      </c>
      <c r="B318" s="3" t="s">
        <v>28</v>
      </c>
      <c r="C318" s="1" t="s">
        <v>358</v>
      </c>
      <c r="D318" s="2" t="s">
        <v>366</v>
      </c>
      <c r="E318" s="3" t="str">
        <f t="shared" si="20"/>
        <v>1315301,1315302</v>
      </c>
      <c r="F318" s="3" t="str">
        <f t="shared" si="21"/>
        <v>415001,415002,415003,415004,415005</v>
      </c>
      <c r="G318" s="3" t="str">
        <f t="shared" si="22"/>
        <v>131501,131502,131503,131504,131505,131506,131507,131508,131509,131510</v>
      </c>
      <c r="H318" s="3">
        <v>324</v>
      </c>
      <c r="I318" s="3">
        <v>324</v>
      </c>
      <c r="J318" s="3" t="str">
        <f t="shared" ca="1" si="24"/>
        <v>109.8851,23.2829</v>
      </c>
      <c r="K318" s="3">
        <f t="shared" si="23"/>
        <v>315</v>
      </c>
      <c r="L318" s="3">
        <v>10</v>
      </c>
      <c r="M318" s="3">
        <v>5</v>
      </c>
      <c r="N318" s="3">
        <v>3</v>
      </c>
    </row>
    <row r="319" spans="1:14">
      <c r="A319" s="3">
        <v>316</v>
      </c>
      <c r="B319" s="3" t="s">
        <v>28</v>
      </c>
      <c r="C319" s="1" t="s">
        <v>358</v>
      </c>
      <c r="D319" s="2" t="s">
        <v>367</v>
      </c>
      <c r="E319" s="3" t="str">
        <f t="shared" si="20"/>
        <v>1316301,1316302</v>
      </c>
      <c r="F319" s="3" t="str">
        <f t="shared" si="21"/>
        <v>416001,416002,416003,416004,416005</v>
      </c>
      <c r="G319" s="3" t="str">
        <f t="shared" si="22"/>
        <v>131601,131602,131603,131604,131605,131606,131607,131608,131609,131610</v>
      </c>
      <c r="H319" s="3">
        <v>325</v>
      </c>
      <c r="I319" s="3">
        <v>325</v>
      </c>
      <c r="J319" s="3" t="str">
        <f t="shared" ca="1" si="24"/>
        <v>110.2583,22.6507</v>
      </c>
      <c r="K319" s="3">
        <f t="shared" si="23"/>
        <v>316</v>
      </c>
      <c r="L319" s="3">
        <v>10</v>
      </c>
      <c r="M319" s="3">
        <v>5</v>
      </c>
      <c r="N319" s="3">
        <v>4</v>
      </c>
    </row>
    <row r="320" spans="1:14">
      <c r="A320" s="3">
        <v>317</v>
      </c>
      <c r="B320" s="3" t="s">
        <v>28</v>
      </c>
      <c r="C320" s="1" t="s">
        <v>358</v>
      </c>
      <c r="D320" s="2" t="s">
        <v>368</v>
      </c>
      <c r="E320" s="3" t="str">
        <f t="shared" si="20"/>
        <v>1317301,1317302</v>
      </c>
      <c r="F320" s="3" t="str">
        <f t="shared" si="21"/>
        <v>417001,417002,417003,417004,417005</v>
      </c>
      <c r="G320" s="3" t="str">
        <f t="shared" si="22"/>
        <v>131701,131702,131703,131704,131705,131706,131707,131708,131709,131710</v>
      </c>
      <c r="H320" s="3">
        <v>326</v>
      </c>
      <c r="I320" s="3">
        <v>326</v>
      </c>
      <c r="J320" s="3" t="str">
        <f t="shared" ca="1" si="24"/>
        <v>108.1734,25.4283</v>
      </c>
      <c r="K320" s="3">
        <f t="shared" si="23"/>
        <v>317</v>
      </c>
      <c r="L320" s="3">
        <v>10</v>
      </c>
      <c r="M320" s="3">
        <v>5</v>
      </c>
      <c r="N320" s="3">
        <v>5</v>
      </c>
    </row>
    <row r="321" spans="1:14">
      <c r="A321" s="3">
        <v>318</v>
      </c>
      <c r="B321" s="3" t="s">
        <v>28</v>
      </c>
      <c r="C321" s="1" t="s">
        <v>358</v>
      </c>
      <c r="D321" s="2" t="s">
        <v>369</v>
      </c>
      <c r="E321" s="3" t="str">
        <f t="shared" si="20"/>
        <v>1318301,1318302</v>
      </c>
      <c r="F321" s="3" t="str">
        <f t="shared" si="21"/>
        <v>418001,418002,418003,418004,418005</v>
      </c>
      <c r="G321" s="3" t="str">
        <f t="shared" si="22"/>
        <v>131801,131802,131803,131804,131805,131806,131807,131808,131809,131810</v>
      </c>
      <c r="H321" s="3">
        <v>327</v>
      </c>
      <c r="I321" s="3">
        <v>327</v>
      </c>
      <c r="J321" s="3" t="str">
        <f t="shared" ca="1" si="24"/>
        <v>111.5012,24.5427</v>
      </c>
      <c r="K321" s="3">
        <f t="shared" si="23"/>
        <v>318</v>
      </c>
      <c r="L321" s="3">
        <v>10</v>
      </c>
      <c r="M321" s="3">
        <v>5</v>
      </c>
      <c r="N321" s="3">
        <v>6</v>
      </c>
    </row>
    <row r="322" spans="1:14">
      <c r="A322" s="3">
        <v>319</v>
      </c>
      <c r="B322" s="3" t="s">
        <v>28</v>
      </c>
      <c r="C322" s="1" t="s">
        <v>358</v>
      </c>
      <c r="D322" s="2" t="s">
        <v>370</v>
      </c>
      <c r="E322" s="3" t="str">
        <f t="shared" si="20"/>
        <v>1319301,1319302</v>
      </c>
      <c r="F322" s="3" t="str">
        <f t="shared" si="21"/>
        <v>419001,419002,419003,419004,419005</v>
      </c>
      <c r="G322" s="3" t="str">
        <f t="shared" si="22"/>
        <v>131901,131902,131903,131904,131905,131906,131907,131908,131909,131910</v>
      </c>
      <c r="H322" s="3">
        <v>328</v>
      </c>
      <c r="I322" s="3">
        <v>328</v>
      </c>
      <c r="J322" s="3" t="str">
        <f t="shared" ca="1" si="24"/>
        <v>107.5673,24.3633</v>
      </c>
      <c r="K322" s="3">
        <f t="shared" si="23"/>
        <v>319</v>
      </c>
      <c r="L322" s="3">
        <v>10</v>
      </c>
      <c r="M322" s="3">
        <v>5</v>
      </c>
      <c r="N322" s="3">
        <v>1</v>
      </c>
    </row>
    <row r="323" spans="1:14">
      <c r="A323" s="3">
        <v>320</v>
      </c>
      <c r="B323" s="3" t="s">
        <v>28</v>
      </c>
      <c r="C323" s="1" t="s">
        <v>358</v>
      </c>
      <c r="D323" s="2" t="s">
        <v>371</v>
      </c>
      <c r="E323" s="3" t="str">
        <f t="shared" si="20"/>
        <v>1320301,1320302</v>
      </c>
      <c r="F323" s="3" t="str">
        <f t="shared" si="21"/>
        <v>420001,420002,420003,420004,420005</v>
      </c>
      <c r="G323" s="3" t="str">
        <f t="shared" si="22"/>
        <v>132001,132002,132003,132004,132005,132006,132007,132008,132009,132010</v>
      </c>
      <c r="H323" s="3">
        <v>329</v>
      </c>
      <c r="I323" s="3">
        <v>329</v>
      </c>
      <c r="J323" s="3" t="str">
        <f t="shared" ca="1" si="24"/>
        <v>109.9069,24.0307</v>
      </c>
      <c r="K323" s="3">
        <f t="shared" si="23"/>
        <v>320</v>
      </c>
      <c r="L323" s="3">
        <v>10</v>
      </c>
      <c r="M323" s="3">
        <v>5</v>
      </c>
      <c r="N323" s="3">
        <v>2</v>
      </c>
    </row>
    <row r="324" spans="1:14">
      <c r="A324" s="3">
        <v>321</v>
      </c>
      <c r="B324" s="3" t="s">
        <v>28</v>
      </c>
      <c r="C324" s="1" t="s">
        <v>358</v>
      </c>
      <c r="D324" s="2" t="s">
        <v>372</v>
      </c>
      <c r="E324" s="3" t="str">
        <f t="shared" ref="E324:E352" si="25">1000301+A324*1000&amp;","&amp;1000302+A324*1000</f>
        <v>1321301,1321302</v>
      </c>
      <c r="F324" s="3" t="str">
        <f t="shared" ref="F324:F352" si="26">100001+A324*1000&amp;","&amp;100002+A324*1000&amp;","&amp;100003+A324*1000&amp;IF(M324&lt;4,"",","&amp;100004+A324*1000)&amp;IF(M324&lt;5,"",","&amp;100005+A324*1000)&amp;IF(M324&lt;6,"",","&amp;100006+A324*1000)</f>
        <v>421001,421002,421003,421004,421005</v>
      </c>
      <c r="G324" s="3" t="str">
        <f t="shared" ref="G324:G352" si="27">100000+A324*100+1&amp;","&amp;100000+A324*100+2&amp;","&amp;100000+A324*100+3&amp;","&amp;100000+A324*100+4&amp;","&amp;100000+A324*100+5&amp;","&amp;100000+A324*100+6&amp;","&amp;100000+A324*100+7&amp;","&amp;100000+A324*100+8&amp;","&amp;100000+A324*100+9&amp;","&amp;100000+A324*100+10</f>
        <v>132101,132102,132103,132104,132105,132106,132107,132108,132109,132110</v>
      </c>
      <c r="H324" s="3">
        <v>330</v>
      </c>
      <c r="I324" s="3">
        <v>330</v>
      </c>
      <c r="J324" s="3" t="str">
        <f t="shared" ca="1" si="24"/>
        <v>107.127,22.4994</v>
      </c>
      <c r="K324" s="3">
        <f t="shared" ref="K324:K352" si="28">A324</f>
        <v>321</v>
      </c>
      <c r="L324" s="3">
        <v>10</v>
      </c>
      <c r="M324" s="3">
        <v>5</v>
      </c>
      <c r="N324" s="3">
        <v>3</v>
      </c>
    </row>
    <row r="325" spans="1:14">
      <c r="A325" s="3">
        <v>322</v>
      </c>
      <c r="B325" s="3" t="s">
        <v>28</v>
      </c>
      <c r="C325" s="1" t="s">
        <v>373</v>
      </c>
      <c r="D325" s="2" t="s">
        <v>374</v>
      </c>
      <c r="E325" s="3" t="str">
        <f t="shared" si="25"/>
        <v>1322301,1322302</v>
      </c>
      <c r="F325" s="3" t="str">
        <f t="shared" si="26"/>
        <v>422001,422002,422003,422004,422005</v>
      </c>
      <c r="G325" s="3" t="str">
        <f t="shared" si="27"/>
        <v>132201,132202,132203,132204,132205,132206,132207,132208,132209,132210</v>
      </c>
      <c r="H325" s="3">
        <v>331</v>
      </c>
      <c r="I325" s="3">
        <v>331</v>
      </c>
      <c r="J325" s="3" t="str">
        <f t="shared" ref="J325:J353" ca="1" si="29">INDIRECT("scenicspot!"&amp;ADDRESS(3+10*K325,16))</f>
        <v>106.2609,38.4889</v>
      </c>
      <c r="K325" s="3">
        <f t="shared" si="28"/>
        <v>322</v>
      </c>
      <c r="L325" s="3">
        <v>10</v>
      </c>
      <c r="M325" s="3">
        <v>5</v>
      </c>
      <c r="N325" s="3">
        <v>4</v>
      </c>
    </row>
    <row r="326" spans="1:14">
      <c r="A326" s="3">
        <v>323</v>
      </c>
      <c r="B326" s="3" t="s">
        <v>28</v>
      </c>
      <c r="C326" s="1" t="s">
        <v>373</v>
      </c>
      <c r="D326" s="2" t="s">
        <v>375</v>
      </c>
      <c r="E326" s="3" t="str">
        <f t="shared" si="25"/>
        <v>1323301,1323302</v>
      </c>
      <c r="F326" s="3" t="str">
        <f t="shared" si="26"/>
        <v>423001,423002,423003,423004,423005</v>
      </c>
      <c r="G326" s="3" t="str">
        <f t="shared" si="27"/>
        <v>132301,132302,132303,132304,132305,132306,132307,132308,132309,132310</v>
      </c>
      <c r="H326" s="3">
        <v>332</v>
      </c>
      <c r="I326" s="3">
        <v>332</v>
      </c>
      <c r="J326" s="3" t="str">
        <f t="shared" ca="1" si="29"/>
        <v>106.4655,38.9254</v>
      </c>
      <c r="K326" s="3">
        <f t="shared" si="28"/>
        <v>323</v>
      </c>
      <c r="L326" s="3">
        <v>10</v>
      </c>
      <c r="M326" s="3">
        <v>5</v>
      </c>
      <c r="N326" s="3">
        <v>5</v>
      </c>
    </row>
    <row r="327" spans="1:14">
      <c r="A327" s="3">
        <v>324</v>
      </c>
      <c r="B327" s="3" t="s">
        <v>28</v>
      </c>
      <c r="C327" s="1" t="s">
        <v>373</v>
      </c>
      <c r="D327" s="2" t="s">
        <v>376</v>
      </c>
      <c r="E327" s="3" t="str">
        <f t="shared" si="25"/>
        <v>1324301,1324302</v>
      </c>
      <c r="F327" s="3" t="str">
        <f t="shared" si="26"/>
        <v>424001,424002,424003,424004,424005</v>
      </c>
      <c r="G327" s="3" t="str">
        <f t="shared" si="27"/>
        <v>132401,132402,132403,132404,132405,132406,132407,132408,132409,132410</v>
      </c>
      <c r="H327" s="3">
        <v>333</v>
      </c>
      <c r="I327" s="3">
        <v>333</v>
      </c>
      <c r="J327" s="3" t="str">
        <f t="shared" ca="1" si="29"/>
        <v>106.178,37.7763</v>
      </c>
      <c r="K327" s="3">
        <f t="shared" si="28"/>
        <v>324</v>
      </c>
      <c r="L327" s="3">
        <v>10</v>
      </c>
      <c r="M327" s="3">
        <v>5</v>
      </c>
      <c r="N327" s="3">
        <v>6</v>
      </c>
    </row>
    <row r="328" spans="1:14">
      <c r="A328" s="3">
        <v>325</v>
      </c>
      <c r="B328" s="3" t="s">
        <v>28</v>
      </c>
      <c r="C328" s="1" t="s">
        <v>373</v>
      </c>
      <c r="D328" s="2" t="s">
        <v>377</v>
      </c>
      <c r="E328" s="3" t="str">
        <f t="shared" si="25"/>
        <v>1325301,1325302</v>
      </c>
      <c r="F328" s="3" t="str">
        <f t="shared" si="26"/>
        <v>425001,425002,425003,425004,425005</v>
      </c>
      <c r="G328" s="3" t="str">
        <f t="shared" si="27"/>
        <v>132501,132502,132503,132504,132505,132506,132507,132508,132509,132510</v>
      </c>
      <c r="H328" s="3">
        <v>334</v>
      </c>
      <c r="I328" s="3">
        <v>334</v>
      </c>
      <c r="J328" s="3" t="str">
        <f t="shared" ca="1" si="29"/>
        <v>106.2149,35.865</v>
      </c>
      <c r="K328" s="3">
        <f t="shared" si="28"/>
        <v>325</v>
      </c>
      <c r="L328" s="3">
        <v>10</v>
      </c>
      <c r="M328" s="3">
        <v>5</v>
      </c>
      <c r="N328" s="3">
        <v>1</v>
      </c>
    </row>
    <row r="329" spans="1:14">
      <c r="A329" s="3">
        <v>326</v>
      </c>
      <c r="B329" s="3" t="s">
        <v>28</v>
      </c>
      <c r="C329" s="1" t="s">
        <v>373</v>
      </c>
      <c r="D329" s="2" t="s">
        <v>378</v>
      </c>
      <c r="E329" s="3" t="str">
        <f t="shared" si="25"/>
        <v>1326301,1326302</v>
      </c>
      <c r="F329" s="3" t="str">
        <f t="shared" si="26"/>
        <v>426001,426002,426003,426004,426005</v>
      </c>
      <c r="G329" s="3" t="str">
        <f t="shared" si="27"/>
        <v>132601,132602,132603,132604,132605,132606,132607,132608,132609,132610</v>
      </c>
      <c r="H329" s="3">
        <v>335</v>
      </c>
      <c r="I329" s="3">
        <v>335</v>
      </c>
      <c r="J329" s="3" t="str">
        <f t="shared" ca="1" si="29"/>
        <v>105.295,37.5837</v>
      </c>
      <c r="K329" s="3">
        <f t="shared" si="28"/>
        <v>326</v>
      </c>
      <c r="L329" s="3">
        <v>10</v>
      </c>
      <c r="M329" s="3">
        <v>5</v>
      </c>
      <c r="N329" s="3">
        <v>2</v>
      </c>
    </row>
    <row r="330" spans="1:14">
      <c r="A330" s="3">
        <v>327</v>
      </c>
      <c r="B330" s="3" t="s">
        <v>28</v>
      </c>
      <c r="C330" s="1" t="s">
        <v>379</v>
      </c>
      <c r="D330" s="2" t="s">
        <v>380</v>
      </c>
      <c r="E330" s="3" t="str">
        <f t="shared" si="25"/>
        <v>1327301,1327302</v>
      </c>
      <c r="F330" s="3" t="str">
        <f t="shared" si="26"/>
        <v>427001,427002,427003,427004,427005</v>
      </c>
      <c r="G330" s="3" t="str">
        <f t="shared" si="27"/>
        <v>132701,132702,132703,132704,132705,132706,132707,132708,132709,132710</v>
      </c>
      <c r="H330" s="3">
        <v>336</v>
      </c>
      <c r="I330" s="3">
        <v>336</v>
      </c>
      <c r="J330" s="3" t="str">
        <f t="shared" ca="1" si="29"/>
        <v>87.5717,43.5936</v>
      </c>
      <c r="K330" s="3">
        <f t="shared" si="28"/>
        <v>327</v>
      </c>
      <c r="L330" s="3">
        <v>10</v>
      </c>
      <c r="M330" s="3">
        <v>5</v>
      </c>
      <c r="N330" s="3">
        <v>3</v>
      </c>
    </row>
    <row r="331" spans="1:14">
      <c r="A331" s="3">
        <v>328</v>
      </c>
      <c r="B331" s="3" t="s">
        <v>28</v>
      </c>
      <c r="C331" s="1" t="s">
        <v>379</v>
      </c>
      <c r="D331" s="2" t="s">
        <v>381</v>
      </c>
      <c r="E331" s="3" t="str">
        <f t="shared" si="25"/>
        <v>1328301,1328302</v>
      </c>
      <c r="F331" s="3" t="str">
        <f t="shared" si="26"/>
        <v>428001,428002,428003,428004,428005</v>
      </c>
      <c r="G331" s="3" t="str">
        <f t="shared" si="27"/>
        <v>132801,132802,132803,132804,132805,132806,132807,132808,132809,132810</v>
      </c>
      <c r="H331" s="3">
        <v>337</v>
      </c>
      <c r="I331" s="3">
        <v>337</v>
      </c>
      <c r="J331" s="3" t="str">
        <f t="shared" ca="1" si="29"/>
        <v>85.2924,45.7051</v>
      </c>
      <c r="K331" s="3">
        <f t="shared" si="28"/>
        <v>328</v>
      </c>
      <c r="L331" s="3">
        <v>10</v>
      </c>
      <c r="M331" s="3">
        <v>5</v>
      </c>
      <c r="N331" s="3">
        <v>4</v>
      </c>
    </row>
    <row r="332" spans="1:14">
      <c r="A332" s="3">
        <v>329</v>
      </c>
      <c r="B332" s="3" t="s">
        <v>28</v>
      </c>
      <c r="C332" s="1" t="s">
        <v>379</v>
      </c>
      <c r="D332" s="2" t="s">
        <v>382</v>
      </c>
      <c r="E332" s="3" t="str">
        <f t="shared" si="25"/>
        <v>1329301,1329302</v>
      </c>
      <c r="F332" s="3" t="str">
        <f t="shared" si="26"/>
        <v>429001,429002,429003,429004,429005</v>
      </c>
      <c r="G332" s="3" t="str">
        <f t="shared" si="27"/>
        <v>132901,132902,132903,132904,132905,132906,132907,132908,132909,132910</v>
      </c>
      <c r="H332" s="3">
        <v>338</v>
      </c>
      <c r="I332" s="3">
        <v>338</v>
      </c>
      <c r="J332" s="3" t="str">
        <f t="shared" ca="1" si="29"/>
        <v>89.4231,42.9284</v>
      </c>
      <c r="K332" s="3">
        <f t="shared" si="28"/>
        <v>329</v>
      </c>
      <c r="L332" s="3">
        <v>10</v>
      </c>
      <c r="M332" s="3">
        <v>5</v>
      </c>
      <c r="N332" s="3">
        <v>5</v>
      </c>
    </row>
    <row r="333" spans="1:14">
      <c r="A333" s="3">
        <v>330</v>
      </c>
      <c r="B333" s="3" t="s">
        <v>28</v>
      </c>
      <c r="C333" s="1" t="s">
        <v>379</v>
      </c>
      <c r="D333" s="2" t="s">
        <v>383</v>
      </c>
      <c r="E333" s="3" t="str">
        <f t="shared" si="25"/>
        <v>1330301,1330302</v>
      </c>
      <c r="F333" s="3" t="str">
        <f t="shared" si="26"/>
        <v>430001,430002,430003,430004,430005</v>
      </c>
      <c r="G333" s="3" t="str">
        <f t="shared" si="27"/>
        <v>133001,133002,133003,133004,133005,133006,133007,133008,133009,133010</v>
      </c>
      <c r="H333" s="3">
        <v>339</v>
      </c>
      <c r="I333" s="3">
        <v>339</v>
      </c>
      <c r="J333" s="3" t="str">
        <f t="shared" ca="1" si="29"/>
        <v>96.3599247,44.2017741</v>
      </c>
      <c r="K333" s="3">
        <f t="shared" si="28"/>
        <v>330</v>
      </c>
      <c r="L333" s="3">
        <v>10</v>
      </c>
      <c r="M333" s="3">
        <v>5</v>
      </c>
      <c r="N333" s="3">
        <v>6</v>
      </c>
    </row>
    <row r="334" spans="1:14">
      <c r="A334" s="3">
        <v>331</v>
      </c>
      <c r="B334" s="3" t="s">
        <v>28</v>
      </c>
      <c r="C334" s="1" t="s">
        <v>379</v>
      </c>
      <c r="D334" s="2" t="s">
        <v>384</v>
      </c>
      <c r="E334" s="3" t="str">
        <f t="shared" si="25"/>
        <v>1331301,1331302</v>
      </c>
      <c r="F334" s="3" t="str">
        <f t="shared" si="26"/>
        <v>431001,431002,431003,431004,431005</v>
      </c>
      <c r="G334" s="3" t="str">
        <f t="shared" si="27"/>
        <v>133101,133102,133103,133104,133105,133106,133107,133108,133109,133110</v>
      </c>
      <c r="H334" s="3">
        <v>340</v>
      </c>
      <c r="I334" s="3">
        <v>340</v>
      </c>
      <c r="J334" s="3" t="str">
        <f t="shared" ca="1" si="29"/>
        <v>81.6336,41.5638</v>
      </c>
      <c r="K334" s="3">
        <f t="shared" si="28"/>
        <v>331</v>
      </c>
      <c r="L334" s="3">
        <v>10</v>
      </c>
      <c r="M334" s="3">
        <v>5</v>
      </c>
      <c r="N334" s="3">
        <v>1</v>
      </c>
    </row>
    <row r="335" spans="1:14">
      <c r="A335" s="3">
        <v>332</v>
      </c>
      <c r="B335" s="3" t="s">
        <v>28</v>
      </c>
      <c r="C335" s="1" t="s">
        <v>379</v>
      </c>
      <c r="D335" s="2" t="s">
        <v>385</v>
      </c>
      <c r="E335" s="3" t="str">
        <f t="shared" si="25"/>
        <v>1332301,1332302</v>
      </c>
      <c r="F335" s="3" t="str">
        <f t="shared" si="26"/>
        <v>432001,432002,432003,432004,432005</v>
      </c>
      <c r="G335" s="3" t="str">
        <f t="shared" si="27"/>
        <v>133201,133202,133203,133204,133205,133206,133207,133208,133209,133210</v>
      </c>
      <c r="H335" s="3">
        <v>341</v>
      </c>
      <c r="I335" s="3">
        <v>341</v>
      </c>
      <c r="J335" s="3" t="str">
        <f t="shared" ca="1" si="29"/>
        <v>76.1737,38.8311</v>
      </c>
      <c r="K335" s="3">
        <f t="shared" si="28"/>
        <v>332</v>
      </c>
      <c r="L335" s="3">
        <v>10</v>
      </c>
      <c r="M335" s="3">
        <v>5</v>
      </c>
      <c r="N335" s="3">
        <v>2</v>
      </c>
    </row>
    <row r="336" spans="1:14">
      <c r="A336" s="3">
        <v>333</v>
      </c>
      <c r="B336" s="3" t="s">
        <v>28</v>
      </c>
      <c r="C336" s="1" t="s">
        <v>379</v>
      </c>
      <c r="D336" s="2" t="s">
        <v>386</v>
      </c>
      <c r="E336" s="3" t="str">
        <f t="shared" si="25"/>
        <v>1333301,1333302</v>
      </c>
      <c r="F336" s="3" t="str">
        <f t="shared" si="26"/>
        <v>433001,433002,433003,433004,433005</v>
      </c>
      <c r="G336" s="3" t="str">
        <f t="shared" si="27"/>
        <v>133301,133302,133303,133304,133305,133306,133307,133308,133309,133310</v>
      </c>
      <c r="H336" s="3">
        <v>342</v>
      </c>
      <c r="I336" s="3">
        <v>342</v>
      </c>
      <c r="J336" s="3" t="str">
        <f t="shared" ca="1" si="29"/>
        <v>80.6402,37.1828</v>
      </c>
      <c r="K336" s="3">
        <f t="shared" si="28"/>
        <v>333</v>
      </c>
      <c r="L336" s="3">
        <v>10</v>
      </c>
      <c r="M336" s="3">
        <v>5</v>
      </c>
      <c r="N336" s="3">
        <v>3</v>
      </c>
    </row>
    <row r="337" spans="1:14">
      <c r="A337" s="3">
        <v>334</v>
      </c>
      <c r="B337" s="3" t="s">
        <v>28</v>
      </c>
      <c r="C337" s="1" t="s">
        <v>379</v>
      </c>
      <c r="D337" s="2" t="s">
        <v>387</v>
      </c>
      <c r="E337" s="3" t="str">
        <f t="shared" si="25"/>
        <v>1334301,1334302</v>
      </c>
      <c r="F337" s="3" t="str">
        <f t="shared" si="26"/>
        <v>434001,434002,434003,434004,434005</v>
      </c>
      <c r="G337" s="3" t="str">
        <f t="shared" si="27"/>
        <v>133401,133402,133403,133404,133405,133406,133407,133408,133409,133410</v>
      </c>
      <c r="H337" s="3">
        <v>343</v>
      </c>
      <c r="I337" s="3">
        <v>343</v>
      </c>
      <c r="J337" s="3" t="str">
        <f t="shared" ca="1" si="29"/>
        <v>88.75,44.3725</v>
      </c>
      <c r="K337" s="3">
        <f t="shared" si="28"/>
        <v>334</v>
      </c>
      <c r="L337" s="3">
        <v>10</v>
      </c>
      <c r="M337" s="3">
        <v>5</v>
      </c>
      <c r="N337" s="3">
        <v>4</v>
      </c>
    </row>
    <row r="338" spans="1:14">
      <c r="A338" s="3">
        <v>335</v>
      </c>
      <c r="B338" s="3" t="s">
        <v>28</v>
      </c>
      <c r="C338" s="1" t="s">
        <v>379</v>
      </c>
      <c r="D338" s="2" t="s">
        <v>388</v>
      </c>
      <c r="E338" s="3" t="str">
        <f t="shared" si="25"/>
        <v>1335301,1335302</v>
      </c>
      <c r="F338" s="3" t="str">
        <f t="shared" si="26"/>
        <v>435001,435002,435003,435004,435005</v>
      </c>
      <c r="G338" s="3" t="str">
        <f t="shared" si="27"/>
        <v>133501,133502,133503,133504,133505,133506,133507,133508,133509,133510</v>
      </c>
      <c r="H338" s="3">
        <v>344</v>
      </c>
      <c r="I338" s="3">
        <v>344</v>
      </c>
      <c r="J338" s="3" t="str">
        <f t="shared" ca="1" si="29"/>
        <v>87.9099275,41.0381546</v>
      </c>
      <c r="K338" s="3">
        <f t="shared" si="28"/>
        <v>335</v>
      </c>
      <c r="L338" s="3">
        <v>10</v>
      </c>
      <c r="M338" s="3">
        <v>5</v>
      </c>
      <c r="N338" s="3">
        <v>5</v>
      </c>
    </row>
    <row r="339" spans="1:14">
      <c r="A339" s="3">
        <v>336</v>
      </c>
      <c r="B339" s="3" t="s">
        <v>28</v>
      </c>
      <c r="C339" s="1" t="s">
        <v>379</v>
      </c>
      <c r="D339" s="1" t="s">
        <v>389</v>
      </c>
      <c r="E339" s="3" t="str">
        <f t="shared" si="25"/>
        <v>1336301,1336302</v>
      </c>
      <c r="F339" s="3" t="str">
        <f t="shared" si="26"/>
        <v>436001,436002,436003,436004,436005</v>
      </c>
      <c r="G339" s="3" t="str">
        <f t="shared" si="27"/>
        <v>133601,133602,133603,133604,133605,133606,133607,133608,133609,133610</v>
      </c>
      <c r="H339" s="3">
        <v>345</v>
      </c>
      <c r="I339" s="3">
        <v>345</v>
      </c>
      <c r="J339" s="3" t="str">
        <f t="shared" ca="1" si="29"/>
        <v>86.1311,42.0573</v>
      </c>
      <c r="K339" s="3">
        <f t="shared" si="28"/>
        <v>336</v>
      </c>
      <c r="L339" s="3">
        <v>10</v>
      </c>
      <c r="M339" s="3">
        <v>5</v>
      </c>
      <c r="N339" s="3">
        <v>6</v>
      </c>
    </row>
    <row r="340" spans="1:14">
      <c r="A340" s="3">
        <v>337</v>
      </c>
      <c r="B340" s="3" t="s">
        <v>28</v>
      </c>
      <c r="C340" s="1" t="s">
        <v>379</v>
      </c>
      <c r="D340" s="1" t="s">
        <v>390</v>
      </c>
      <c r="E340" s="3" t="str">
        <f t="shared" si="25"/>
        <v>1337301,1337302</v>
      </c>
      <c r="F340" s="3" t="str">
        <f t="shared" si="26"/>
        <v>437001,437002,437003,437004,437005</v>
      </c>
      <c r="G340" s="3" t="str">
        <f t="shared" si="27"/>
        <v>133701,133702,133703,133704,133705,133706,133707,133708,133709,133710</v>
      </c>
      <c r="H340" s="3">
        <v>346</v>
      </c>
      <c r="I340" s="3">
        <v>346</v>
      </c>
      <c r="J340" s="3" t="str">
        <f t="shared" ca="1" si="29"/>
        <v>76.1612,39.544</v>
      </c>
      <c r="K340" s="3">
        <f t="shared" si="28"/>
        <v>337</v>
      </c>
      <c r="L340" s="3">
        <v>10</v>
      </c>
      <c r="M340" s="3">
        <v>5</v>
      </c>
      <c r="N340" s="3">
        <v>1</v>
      </c>
    </row>
    <row r="341" spans="1:14">
      <c r="A341" s="3">
        <v>338</v>
      </c>
      <c r="B341" s="3" t="s">
        <v>28</v>
      </c>
      <c r="C341" s="3" t="s">
        <v>379</v>
      </c>
      <c r="D341" s="3" t="s">
        <v>391</v>
      </c>
      <c r="E341" s="3" t="str">
        <f t="shared" si="25"/>
        <v>1338301,1338302</v>
      </c>
      <c r="F341" s="3" t="str">
        <f t="shared" si="26"/>
        <v>438001,438002,438003,438004,438005</v>
      </c>
      <c r="G341" s="3" t="str">
        <f t="shared" si="27"/>
        <v>133801,133802,133803,133804,133805,133806,133807,133808,133809,133810</v>
      </c>
      <c r="H341" s="3">
        <v>347</v>
      </c>
      <c r="I341" s="3">
        <v>347</v>
      </c>
      <c r="J341" s="3" t="str">
        <f t="shared" ca="1" si="29"/>
        <v>81.9855,43.4983</v>
      </c>
      <c r="K341" s="3">
        <f t="shared" si="28"/>
        <v>338</v>
      </c>
      <c r="L341" s="3">
        <v>10</v>
      </c>
      <c r="M341" s="3">
        <v>5</v>
      </c>
      <c r="N341" s="3">
        <v>2</v>
      </c>
    </row>
    <row r="342" spans="1:14">
      <c r="A342" s="3">
        <v>339</v>
      </c>
      <c r="B342" s="3" t="s">
        <v>28</v>
      </c>
      <c r="C342" s="3" t="s">
        <v>379</v>
      </c>
      <c r="D342" s="3" t="s">
        <v>392</v>
      </c>
      <c r="E342" s="3" t="str">
        <f t="shared" si="25"/>
        <v>1339301,1339302</v>
      </c>
      <c r="F342" s="3" t="str">
        <f t="shared" si="26"/>
        <v>439001,439002,439003,439004,439005</v>
      </c>
      <c r="G342" s="3" t="str">
        <f t="shared" si="27"/>
        <v>133901,133902,133903,133904,133905,133906,133907,133908,133909,133910</v>
      </c>
      <c r="J342" s="3" t="str">
        <f t="shared" ca="1" si="29"/>
        <v>84.3828,45.72</v>
      </c>
      <c r="K342" s="3">
        <f t="shared" si="28"/>
        <v>339</v>
      </c>
      <c r="L342" s="3">
        <v>10</v>
      </c>
      <c r="M342" s="3">
        <v>5</v>
      </c>
      <c r="N342" s="3">
        <v>3</v>
      </c>
    </row>
    <row r="343" spans="1:14">
      <c r="A343" s="3">
        <v>340</v>
      </c>
      <c r="B343" s="3" t="s">
        <v>28</v>
      </c>
      <c r="C343" s="3" t="s">
        <v>379</v>
      </c>
      <c r="D343" s="3" t="s">
        <v>393</v>
      </c>
      <c r="E343" s="3" t="str">
        <f t="shared" si="25"/>
        <v>1340301,1340302</v>
      </c>
      <c r="F343" s="3" t="str">
        <f t="shared" si="26"/>
        <v>440001,440002,440003,440004,440005</v>
      </c>
      <c r="G343" s="3" t="str">
        <f t="shared" si="27"/>
        <v>134001,134002,134003,134004,134005,134006,134007,134008,134009,134010</v>
      </c>
      <c r="J343" s="3" t="str">
        <f t="shared" ca="1" si="29"/>
        <v>87.1563,48.3878</v>
      </c>
      <c r="K343" s="3">
        <f t="shared" si="28"/>
        <v>340</v>
      </c>
      <c r="L343" s="3">
        <v>10</v>
      </c>
      <c r="M343" s="3">
        <v>5</v>
      </c>
      <c r="N343" s="3">
        <v>4</v>
      </c>
    </row>
    <row r="344" spans="1:14">
      <c r="A344" s="3">
        <v>341</v>
      </c>
      <c r="B344" s="3" t="s">
        <v>28</v>
      </c>
      <c r="C344" s="3" t="s">
        <v>394</v>
      </c>
      <c r="D344" s="3" t="s">
        <v>395</v>
      </c>
      <c r="E344" s="3" t="str">
        <f t="shared" si="25"/>
        <v>1341301,1341302</v>
      </c>
      <c r="F344" s="3" t="str">
        <f t="shared" si="26"/>
        <v>441001,441002,441003,441004,441005</v>
      </c>
      <c r="G344" s="3" t="str">
        <f t="shared" si="27"/>
        <v>134101,134102,134103,134104,134105,134106,134107,134108,134109,134110</v>
      </c>
      <c r="J344" s="3" t="str">
        <f t="shared" ca="1" si="29"/>
        <v>91.1084,29.8791</v>
      </c>
      <c r="K344" s="3">
        <f t="shared" si="28"/>
        <v>341</v>
      </c>
      <c r="L344" s="3">
        <v>10</v>
      </c>
      <c r="M344" s="3">
        <v>5</v>
      </c>
      <c r="N344" s="3">
        <v>5</v>
      </c>
    </row>
    <row r="345" spans="1:14">
      <c r="A345" s="3">
        <v>342</v>
      </c>
      <c r="B345" s="3" t="s">
        <v>28</v>
      </c>
      <c r="C345" s="3" t="s">
        <v>394</v>
      </c>
      <c r="D345" s="3" t="s">
        <v>396</v>
      </c>
      <c r="E345" s="3" t="str">
        <f t="shared" si="25"/>
        <v>1342301,1342302</v>
      </c>
      <c r="F345" s="3" t="str">
        <f t="shared" si="26"/>
        <v>442001,442002,442003,442004,442005</v>
      </c>
      <c r="G345" s="3" t="str">
        <f t="shared" si="27"/>
        <v>134201,134202,134203,134204,134205,134206,134207,134208,134209,134210</v>
      </c>
      <c r="J345" s="3" t="str">
        <f t="shared" ca="1" si="29"/>
        <v>97.3846,29.8715</v>
      </c>
      <c r="K345" s="3">
        <f t="shared" si="28"/>
        <v>342</v>
      </c>
      <c r="L345" s="3">
        <v>10</v>
      </c>
      <c r="M345" s="3">
        <v>5</v>
      </c>
      <c r="N345" s="3">
        <v>6</v>
      </c>
    </row>
    <row r="346" spans="1:14">
      <c r="A346" s="3">
        <v>343</v>
      </c>
      <c r="B346" s="3" t="s">
        <v>28</v>
      </c>
      <c r="C346" s="3" t="s">
        <v>394</v>
      </c>
      <c r="D346" s="3" t="s">
        <v>397</v>
      </c>
      <c r="E346" s="3" t="str">
        <f t="shared" si="25"/>
        <v>1343301,1343302</v>
      </c>
      <c r="F346" s="3" t="str">
        <f t="shared" si="26"/>
        <v>443001,443002,443003,443004,443005</v>
      </c>
      <c r="G346" s="3" t="str">
        <f t="shared" si="27"/>
        <v>134301,134302,134303,134304,134305,134306,134307,134308,134309,134310</v>
      </c>
      <c r="J346" s="3" t="str">
        <f t="shared" ca="1" si="29"/>
        <v>88.2516,28.6526</v>
      </c>
      <c r="K346" s="3">
        <f t="shared" si="28"/>
        <v>343</v>
      </c>
      <c r="L346" s="3">
        <v>10</v>
      </c>
      <c r="M346" s="3">
        <v>5</v>
      </c>
      <c r="N346" s="3">
        <v>1</v>
      </c>
    </row>
    <row r="347" spans="1:14">
      <c r="A347" s="3">
        <v>344</v>
      </c>
      <c r="B347" s="3" t="s">
        <v>28</v>
      </c>
      <c r="C347" s="3" t="s">
        <v>394</v>
      </c>
      <c r="D347" s="3" t="s">
        <v>398</v>
      </c>
      <c r="E347" s="3" t="str">
        <f t="shared" si="25"/>
        <v>1344301,1344302</v>
      </c>
      <c r="F347" s="3" t="str">
        <f t="shared" si="26"/>
        <v>444001,444002,444003,444004,444005</v>
      </c>
      <c r="G347" s="3" t="str">
        <f t="shared" si="27"/>
        <v>134401,134402,134403,134404,134405,134406,134407,134408,134409,134410</v>
      </c>
      <c r="J347" s="3" t="str">
        <f t="shared" ca="1" si="29"/>
        <v>94.4306,29.6741</v>
      </c>
      <c r="K347" s="3">
        <f t="shared" si="28"/>
        <v>344</v>
      </c>
      <c r="L347" s="3">
        <v>10</v>
      </c>
      <c r="M347" s="3">
        <v>5</v>
      </c>
      <c r="N347" s="3">
        <v>2</v>
      </c>
    </row>
    <row r="348" spans="1:14">
      <c r="A348" s="3">
        <v>345</v>
      </c>
      <c r="B348" s="3" t="s">
        <v>28</v>
      </c>
      <c r="C348" s="3" t="s">
        <v>394</v>
      </c>
      <c r="D348" s="3" t="s">
        <v>399</v>
      </c>
      <c r="E348" s="3" t="str">
        <f t="shared" si="25"/>
        <v>1345301,1345302</v>
      </c>
      <c r="F348" s="3" t="str">
        <f t="shared" si="26"/>
        <v>445001,445002,445003,445004,445005</v>
      </c>
      <c r="G348" s="3" t="str">
        <f t="shared" si="27"/>
        <v>134501,134502,134503,134504,134505,134506,134507,134508,134509,134510</v>
      </c>
      <c r="J348" s="3" t="str">
        <f t="shared" ca="1" si="29"/>
        <v>91.2378,29.1325</v>
      </c>
      <c r="K348" s="3">
        <f t="shared" si="28"/>
        <v>345</v>
      </c>
      <c r="L348" s="3">
        <v>10</v>
      </c>
      <c r="M348" s="3">
        <v>5</v>
      </c>
      <c r="N348" s="3">
        <v>3</v>
      </c>
    </row>
    <row r="349" spans="1:14">
      <c r="A349" s="3">
        <v>346</v>
      </c>
      <c r="B349" s="3" t="s">
        <v>28</v>
      </c>
      <c r="C349" s="3" t="s">
        <v>394</v>
      </c>
      <c r="D349" s="3" t="s">
        <v>400</v>
      </c>
      <c r="E349" s="3" t="str">
        <f t="shared" si="25"/>
        <v>1346301,1346302</v>
      </c>
      <c r="F349" s="3" t="str">
        <f t="shared" si="26"/>
        <v>446001,446002,446003,446004,446005</v>
      </c>
      <c r="G349" s="3" t="str">
        <f t="shared" si="27"/>
        <v>134601,134602,134603,134604,134605,134606,134607,134608,134609,134610</v>
      </c>
      <c r="J349" s="3" t="str">
        <f t="shared" ca="1" si="29"/>
        <v>89.65918,31.4271</v>
      </c>
      <c r="K349" s="3">
        <f t="shared" si="28"/>
        <v>346</v>
      </c>
      <c r="L349" s="3">
        <v>10</v>
      </c>
      <c r="M349" s="3">
        <v>5</v>
      </c>
      <c r="N349" s="3">
        <v>4</v>
      </c>
    </row>
    <row r="350" spans="1:14">
      <c r="A350" s="3">
        <v>347</v>
      </c>
      <c r="B350" s="3" t="s">
        <v>28</v>
      </c>
      <c r="C350" s="3" t="s">
        <v>394</v>
      </c>
      <c r="D350" s="3" t="s">
        <v>401</v>
      </c>
      <c r="E350" s="3" t="str">
        <f t="shared" si="25"/>
        <v>1347301,1347302</v>
      </c>
      <c r="F350" s="3" t="str">
        <f t="shared" si="26"/>
        <v>447001,447002,447003,447004,447005</v>
      </c>
      <c r="G350" s="3" t="str">
        <f t="shared" si="27"/>
        <v>134701,134702,134703,134704,134705,134706,134707,134708,134709,134710</v>
      </c>
      <c r="J350" s="3" t="str">
        <f t="shared" ca="1" si="29"/>
        <v>80.9063,31.4199</v>
      </c>
      <c r="K350" s="3">
        <f t="shared" si="28"/>
        <v>347</v>
      </c>
      <c r="L350" s="3">
        <v>10</v>
      </c>
      <c r="M350" s="3">
        <v>5</v>
      </c>
      <c r="N350" s="3">
        <v>5</v>
      </c>
    </row>
    <row r="351" spans="1:14">
      <c r="A351" s="3">
        <v>348</v>
      </c>
      <c r="B351" s="3" t="s">
        <v>28</v>
      </c>
      <c r="C351" s="3" t="s">
        <v>402</v>
      </c>
      <c r="D351" s="3" t="s">
        <v>402</v>
      </c>
      <c r="E351" s="3" t="str">
        <f t="shared" si="25"/>
        <v>1348301,1348302</v>
      </c>
      <c r="F351" s="3" t="str">
        <f t="shared" si="26"/>
        <v>448001,448002,448003,448004,448005,448006</v>
      </c>
      <c r="G351" s="3" t="str">
        <f t="shared" si="27"/>
        <v>134801,134802,134803,134804,134805,134806,134807,134808,134809,134810</v>
      </c>
      <c r="J351" s="3" t="str">
        <f t="shared" ca="1" si="29"/>
        <v>114.1631036,22.2830512</v>
      </c>
      <c r="K351" s="3">
        <f t="shared" si="28"/>
        <v>348</v>
      </c>
      <c r="L351" s="3">
        <v>10</v>
      </c>
      <c r="M351" s="3">
        <v>6</v>
      </c>
      <c r="N351" s="3">
        <v>6</v>
      </c>
    </row>
    <row r="352" spans="1:14">
      <c r="A352" s="3">
        <v>349</v>
      </c>
      <c r="B352" s="3" t="s">
        <v>28</v>
      </c>
      <c r="C352" s="3" t="s">
        <v>403</v>
      </c>
      <c r="D352" s="3" t="s">
        <v>403</v>
      </c>
      <c r="E352" s="3" t="str">
        <f t="shared" si="25"/>
        <v>1349301,1349302</v>
      </c>
      <c r="F352" s="3" t="str">
        <f t="shared" si="26"/>
        <v>449001,449002,449003,449004,449005,449006</v>
      </c>
      <c r="G352" s="3" t="str">
        <f t="shared" si="27"/>
        <v>134901,134902,134903,134904,134905,134906,134907,134908,134909,134910</v>
      </c>
      <c r="J352" s="3" t="str">
        <f t="shared" ca="1" si="29"/>
        <v>113.5588269,22.1839126</v>
      </c>
      <c r="K352" s="3">
        <f t="shared" si="28"/>
        <v>349</v>
      </c>
      <c r="L352" s="3">
        <v>10</v>
      </c>
      <c r="M352" s="3">
        <v>6</v>
      </c>
      <c r="N352" s="3">
        <v>1</v>
      </c>
    </row>
    <row r="353" spans="1:10">
      <c r="A353" s="3">
        <v>10000</v>
      </c>
      <c r="B353" s="3" t="s">
        <v>28</v>
      </c>
      <c r="J353" s="3">
        <f t="shared" ca="1" si="29"/>
        <v>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3493"/>
  <sheetViews>
    <sheetView workbookViewId="0">
      <pane xSplit="4" topLeftCell="E1" activePane="topRight" state="frozen"/>
      <selection pane="topRight" activeCell="I24" sqref="I24"/>
    </sheetView>
  </sheetViews>
  <sheetFormatPr defaultColWidth="9" defaultRowHeight="16.5"/>
  <cols>
    <col min="1" max="3" width="9" style="15" customWidth="1"/>
    <col min="4" max="4" width="27.75" style="15" customWidth="1"/>
    <col min="5" max="5" width="46.25" style="15" customWidth="1"/>
    <col min="6" max="6" width="21.5" style="15" customWidth="1"/>
    <col min="7" max="7" width="21.25" style="15" customWidth="1"/>
    <col min="8" max="9" width="27.25" style="15" customWidth="1"/>
    <col min="10" max="13" width="9" style="15" customWidth="1"/>
    <col min="14" max="14" width="12.875" style="15" customWidth="1"/>
    <col min="15" max="15" width="11.5" style="15"/>
    <col min="16" max="16" width="9" style="15" customWidth="1"/>
    <col min="17" max="17" width="9" style="41" customWidth="1"/>
    <col min="18" max="1026" width="9" style="15" customWidth="1"/>
  </cols>
  <sheetData>
    <row r="1" spans="1:22" ht="20.100000000000001" customHeight="1">
      <c r="A1" s="15" t="s">
        <v>0</v>
      </c>
      <c r="B1" s="15" t="s">
        <v>2</v>
      </c>
      <c r="C1" s="15" t="s">
        <v>3</v>
      </c>
      <c r="D1" s="15" t="s">
        <v>6</v>
      </c>
      <c r="E1" s="15" t="s">
        <v>404</v>
      </c>
      <c r="F1" s="15" t="s">
        <v>9</v>
      </c>
      <c r="G1" s="15" t="s">
        <v>405</v>
      </c>
      <c r="H1" s="15" t="s">
        <v>406</v>
      </c>
      <c r="I1" s="15" t="s">
        <v>407</v>
      </c>
      <c r="J1" s="15" t="s">
        <v>408</v>
      </c>
      <c r="K1" s="15" t="s">
        <v>409</v>
      </c>
      <c r="L1" s="15" t="s">
        <v>410</v>
      </c>
      <c r="M1" s="15" t="s">
        <v>411</v>
      </c>
      <c r="N1" s="15" t="s">
        <v>412</v>
      </c>
      <c r="O1" s="15" t="s">
        <v>413</v>
      </c>
    </row>
    <row r="2" spans="1:22" ht="20.100000000000001" customHeight="1">
      <c r="A2" s="15" t="s">
        <v>0</v>
      </c>
      <c r="D2" s="15" t="s">
        <v>19</v>
      </c>
      <c r="E2" s="15" t="s">
        <v>414</v>
      </c>
      <c r="F2" s="15" t="s">
        <v>22</v>
      </c>
      <c r="G2" s="15" t="s">
        <v>415</v>
      </c>
      <c r="H2" s="17" t="s">
        <v>23</v>
      </c>
      <c r="I2" s="17" t="s">
        <v>416</v>
      </c>
    </row>
    <row r="3" spans="1:22" ht="20.100000000000001" customHeight="1">
      <c r="A3" s="15" t="s">
        <v>24</v>
      </c>
      <c r="D3" s="15" t="s">
        <v>25</v>
      </c>
      <c r="E3" s="15" t="s">
        <v>25</v>
      </c>
      <c r="F3" s="15" t="s">
        <v>27</v>
      </c>
      <c r="G3" s="15" t="s">
        <v>417</v>
      </c>
      <c r="H3" s="15" t="s">
        <v>25</v>
      </c>
      <c r="I3" s="15" t="s">
        <v>25</v>
      </c>
    </row>
    <row r="4" spans="1:22" ht="20.100000000000001" customHeight="1">
      <c r="A4" s="15">
        <f t="shared" ref="A4:A67" si="0">100000+J4*100+K4</f>
        <v>100101</v>
      </c>
      <c r="B4" s="24" t="str">
        <f>VLOOKUP(J4,city!$A$4:$D$352,3,0)</f>
        <v>北京</v>
      </c>
      <c r="C4" s="24" t="str">
        <f>VLOOKUP(J4,city!$A$4:$D$352,4,0)</f>
        <v>北京</v>
      </c>
      <c r="D4" s="15" t="s">
        <v>418</v>
      </c>
      <c r="E4" s="15" t="s">
        <v>419</v>
      </c>
      <c r="F4" s="42" t="s">
        <v>420</v>
      </c>
      <c r="G4" s="20" t="s">
        <v>421</v>
      </c>
      <c r="H4" s="20" t="s">
        <v>422</v>
      </c>
      <c r="I4" s="45" t="str">
        <f>S4&amp;","&amp;T4</f>
        <v>15a,15b</v>
      </c>
      <c r="J4" s="15">
        <v>1</v>
      </c>
      <c r="K4" s="15">
        <v>1</v>
      </c>
      <c r="L4" s="15">
        <v>1</v>
      </c>
      <c r="M4" s="15" t="s">
        <v>29</v>
      </c>
      <c r="N4" s="42">
        <v>116.403414</v>
      </c>
      <c r="O4" s="34">
        <v>39.924090999999997</v>
      </c>
      <c r="P4" s="15" t="str">
        <f t="shared" ref="P4:P12" si="1">IF(K4=10,,"")</f>
        <v/>
      </c>
      <c r="Q4" s="41">
        <v>15</v>
      </c>
      <c r="R4" s="15">
        <f t="shared" ref="R4:R67" si="2">LOOKUP(1,0/FIND($U$6:$U$91,D4),$V$6:$V$91)</f>
        <v>15</v>
      </c>
      <c r="S4" s="15" t="str">
        <f>CONCATENATE(Q4,"a")</f>
        <v>15a</v>
      </c>
      <c r="T4" s="15" t="str">
        <f>CONCATENATE(Q4,"b")</f>
        <v>15b</v>
      </c>
    </row>
    <row r="5" spans="1:22" ht="20.100000000000001" customHeight="1">
      <c r="A5" s="15">
        <f t="shared" si="0"/>
        <v>100102</v>
      </c>
      <c r="B5" s="24" t="str">
        <f>VLOOKUP(J5,city!$A$4:$D$352,3,0)</f>
        <v>北京</v>
      </c>
      <c r="C5" s="24" t="str">
        <f>VLOOKUP(J5,city!$A$4:$D$352,4,0)</f>
        <v>北京</v>
      </c>
      <c r="D5" s="15" t="s">
        <v>423</v>
      </c>
      <c r="E5" s="15" t="s">
        <v>424</v>
      </c>
      <c r="F5" s="42" t="s">
        <v>425</v>
      </c>
      <c r="G5" s="20" t="s">
        <v>426</v>
      </c>
      <c r="H5" s="20" t="s">
        <v>427</v>
      </c>
      <c r="I5" s="45" t="str">
        <f t="shared" ref="I5:I68" si="3">S5&amp;","&amp;T5</f>
        <v>2a,2b</v>
      </c>
      <c r="J5" s="15">
        <f t="shared" ref="J5:J68" si="4">IF(K5&gt;K4,J4,J4+1)</f>
        <v>1</v>
      </c>
      <c r="K5" s="15">
        <f>IF(VLOOKUP(J4,city!$K$4:$L$352,2,0)&gt;K4,K4+1,1)</f>
        <v>2</v>
      </c>
      <c r="L5" s="15">
        <v>1</v>
      </c>
      <c r="M5" s="15" t="s">
        <v>29</v>
      </c>
      <c r="N5" s="42">
        <v>116.27485299999999</v>
      </c>
      <c r="O5" s="34">
        <v>39.998547000000002</v>
      </c>
      <c r="P5" s="15" t="str">
        <f t="shared" si="1"/>
        <v/>
      </c>
      <c r="Q5" s="41">
        <v>2</v>
      </c>
      <c r="R5" s="15">
        <f t="shared" si="2"/>
        <v>1</v>
      </c>
      <c r="S5" s="15" t="str">
        <f t="shared" ref="S5:S68" si="5">CONCATENATE(Q5,"a")</f>
        <v>2a</v>
      </c>
      <c r="T5" s="15" t="str">
        <f t="shared" ref="T5:T68" si="6">CONCATENATE(Q5,"b")</f>
        <v>2b</v>
      </c>
    </row>
    <row r="6" spans="1:22" ht="20.100000000000001" customHeight="1">
      <c r="A6" s="15">
        <f t="shared" si="0"/>
        <v>100103</v>
      </c>
      <c r="B6" s="24" t="str">
        <f>VLOOKUP(J6,city!$A$4:$D$352,3,0)</f>
        <v>北京</v>
      </c>
      <c r="C6" s="24" t="str">
        <f>VLOOKUP(J6,city!$A$4:$D$352,4,0)</f>
        <v>北京</v>
      </c>
      <c r="D6" s="15" t="s">
        <v>428</v>
      </c>
      <c r="E6" s="15" t="s">
        <v>429</v>
      </c>
      <c r="F6" s="42" t="s">
        <v>430</v>
      </c>
      <c r="G6" s="20" t="s">
        <v>431</v>
      </c>
      <c r="H6" s="20" t="s">
        <v>432</v>
      </c>
      <c r="I6" s="45" t="str">
        <f t="shared" si="3"/>
        <v>20a,20b</v>
      </c>
      <c r="J6" s="15">
        <f t="shared" si="4"/>
        <v>1</v>
      </c>
      <c r="K6" s="15">
        <f>IF(VLOOKUP(J5,city!$K$4:$L$352,2,0)&gt;K5,K5+1,1)</f>
        <v>3</v>
      </c>
      <c r="L6" s="15">
        <v>1</v>
      </c>
      <c r="M6" s="15" t="s">
        <v>29</v>
      </c>
      <c r="N6" s="42">
        <v>116.40408100000001</v>
      </c>
      <c r="O6" s="34">
        <v>39.910097999999998</v>
      </c>
      <c r="P6" s="15" t="str">
        <f t="shared" si="1"/>
        <v/>
      </c>
      <c r="Q6" s="41">
        <v>20</v>
      </c>
      <c r="R6" s="15">
        <f t="shared" si="2"/>
        <v>20</v>
      </c>
      <c r="S6" s="15" t="str">
        <f t="shared" si="5"/>
        <v>20a</v>
      </c>
      <c r="T6" s="15" t="str">
        <f t="shared" si="6"/>
        <v>20b</v>
      </c>
      <c r="U6" s="46" t="s">
        <v>433</v>
      </c>
      <c r="V6" s="46">
        <v>1</v>
      </c>
    </row>
    <row r="7" spans="1:22" ht="20.100000000000001" customHeight="1">
      <c r="A7" s="15">
        <f t="shared" si="0"/>
        <v>100104</v>
      </c>
      <c r="B7" s="24" t="str">
        <f>VLOOKUP(J7,city!$A$4:$D$352,3,0)</f>
        <v>北京</v>
      </c>
      <c r="C7" s="24" t="str">
        <f>VLOOKUP(J7,city!$A$4:$D$352,4,0)</f>
        <v>北京</v>
      </c>
      <c r="D7" s="15" t="s">
        <v>434</v>
      </c>
      <c r="E7" s="15" t="s">
        <v>435</v>
      </c>
      <c r="F7" s="42" t="s">
        <v>436</v>
      </c>
      <c r="G7" s="20" t="s">
        <v>437</v>
      </c>
      <c r="H7" s="20" t="s">
        <v>438</v>
      </c>
      <c r="I7" s="45" t="str">
        <f t="shared" si="3"/>
        <v>23a,23b</v>
      </c>
      <c r="J7" s="15">
        <f t="shared" si="4"/>
        <v>1</v>
      </c>
      <c r="K7" s="15">
        <f>IF(VLOOKUP(J6,city!$K$4:$L$352,2,0)&gt;K6,K6+1,1)</f>
        <v>4</v>
      </c>
      <c r="L7" s="15">
        <v>1</v>
      </c>
      <c r="M7" s="15" t="s">
        <v>29</v>
      </c>
      <c r="N7" s="42">
        <v>116.417115</v>
      </c>
      <c r="O7" s="34">
        <v>39.886375999999998</v>
      </c>
      <c r="P7" s="15" t="str">
        <f t="shared" si="1"/>
        <v/>
      </c>
      <c r="Q7" s="41">
        <v>23</v>
      </c>
      <c r="R7" s="15">
        <f t="shared" si="2"/>
        <v>23</v>
      </c>
      <c r="S7" s="15" t="str">
        <f t="shared" si="5"/>
        <v>23a</v>
      </c>
      <c r="T7" s="15" t="str">
        <f t="shared" si="6"/>
        <v>23b</v>
      </c>
      <c r="U7" s="15" t="s">
        <v>439</v>
      </c>
      <c r="V7" s="15">
        <v>15</v>
      </c>
    </row>
    <row r="8" spans="1:22" ht="20.100000000000001" customHeight="1">
      <c r="A8" s="15">
        <f t="shared" si="0"/>
        <v>100105</v>
      </c>
      <c r="B8" s="24" t="str">
        <f>VLOOKUP(J8,city!$A$4:$D$352,3,0)</f>
        <v>北京</v>
      </c>
      <c r="C8" s="24" t="str">
        <f>VLOOKUP(J8,city!$A$4:$D$352,4,0)</f>
        <v>北京</v>
      </c>
      <c r="D8" s="15" t="s">
        <v>440</v>
      </c>
      <c r="E8" s="15" t="s">
        <v>441</v>
      </c>
      <c r="F8" s="42" t="s">
        <v>442</v>
      </c>
      <c r="G8" s="20" t="s">
        <v>443</v>
      </c>
      <c r="H8" s="20" t="s">
        <v>444</v>
      </c>
      <c r="I8" s="45" t="str">
        <f t="shared" si="3"/>
        <v>2a,2b</v>
      </c>
      <c r="J8" s="15">
        <f t="shared" si="4"/>
        <v>1</v>
      </c>
      <c r="K8" s="15">
        <f>IF(VLOOKUP(J7,city!$K$4:$L$352,2,0)&gt;K7,K7+1,1)</f>
        <v>5</v>
      </c>
      <c r="L8" s="15">
        <v>1</v>
      </c>
      <c r="M8" s="15" t="s">
        <v>29</v>
      </c>
      <c r="N8" s="42">
        <v>116.314154</v>
      </c>
      <c r="O8" s="34">
        <v>40.016509999999997</v>
      </c>
      <c r="P8" s="15" t="str">
        <f t="shared" si="1"/>
        <v/>
      </c>
      <c r="Q8" s="41">
        <v>2</v>
      </c>
      <c r="R8" s="15">
        <f t="shared" si="2"/>
        <v>1</v>
      </c>
      <c r="S8" s="15" t="str">
        <f t="shared" si="5"/>
        <v>2a</v>
      </c>
      <c r="T8" s="15" t="str">
        <f t="shared" si="6"/>
        <v>2b</v>
      </c>
      <c r="U8" s="15" t="s">
        <v>445</v>
      </c>
      <c r="V8" s="15">
        <v>13</v>
      </c>
    </row>
    <row r="9" spans="1:22" ht="20.100000000000001" customHeight="1">
      <c r="A9" s="15">
        <f t="shared" si="0"/>
        <v>100106</v>
      </c>
      <c r="B9" s="24" t="str">
        <f>VLOOKUP(J9,city!$A$4:$D$352,3,0)</f>
        <v>北京</v>
      </c>
      <c r="C9" s="24" t="str">
        <f>VLOOKUP(J9,city!$A$4:$D$352,4,0)</f>
        <v>北京</v>
      </c>
      <c r="D9" s="15" t="s">
        <v>446</v>
      </c>
      <c r="E9" s="15" t="s">
        <v>447</v>
      </c>
      <c r="F9" s="42" t="s">
        <v>448</v>
      </c>
      <c r="G9" s="20" t="s">
        <v>449</v>
      </c>
      <c r="H9" s="20" t="s">
        <v>450</v>
      </c>
      <c r="I9" s="45" t="str">
        <f t="shared" si="3"/>
        <v>1a,1b</v>
      </c>
      <c r="J9" s="15">
        <f t="shared" si="4"/>
        <v>1</v>
      </c>
      <c r="K9" s="15">
        <f>IF(VLOOKUP(J8,city!$K$4:$L$352,2,0)&gt;K8,K8+1,1)</f>
        <v>6</v>
      </c>
      <c r="L9" s="15">
        <v>1</v>
      </c>
      <c r="M9" s="15" t="s">
        <v>29</v>
      </c>
      <c r="N9" s="42">
        <v>116.39548600000001</v>
      </c>
      <c r="O9" s="34">
        <v>39.932912999999999</v>
      </c>
      <c r="P9" s="15" t="str">
        <f t="shared" si="1"/>
        <v/>
      </c>
      <c r="Q9" s="41">
        <v>1</v>
      </c>
      <c r="R9" s="15">
        <f t="shared" si="2"/>
        <v>6</v>
      </c>
      <c r="S9" s="15" t="str">
        <f t="shared" si="5"/>
        <v>1a</v>
      </c>
      <c r="T9" s="15" t="str">
        <f t="shared" si="6"/>
        <v>1b</v>
      </c>
      <c r="U9" s="15" t="s">
        <v>451</v>
      </c>
      <c r="V9" s="15">
        <v>13</v>
      </c>
    </row>
    <row r="10" spans="1:22" ht="20.100000000000001" customHeight="1">
      <c r="A10" s="15">
        <f t="shared" si="0"/>
        <v>100107</v>
      </c>
      <c r="B10" s="24" t="str">
        <f>VLOOKUP(J10,city!$A$4:$D$352,3,0)</f>
        <v>北京</v>
      </c>
      <c r="C10" s="24" t="str">
        <f>VLOOKUP(J10,city!$A$4:$D$352,4,0)</f>
        <v>北京</v>
      </c>
      <c r="D10" s="15" t="s">
        <v>452</v>
      </c>
      <c r="E10" s="15" t="s">
        <v>453</v>
      </c>
      <c r="F10" s="42" t="s">
        <v>454</v>
      </c>
      <c r="G10" s="20" t="s">
        <v>455</v>
      </c>
      <c r="H10" s="20" t="s">
        <v>456</v>
      </c>
      <c r="I10" s="45" t="str">
        <f t="shared" si="3"/>
        <v>22a,22b</v>
      </c>
      <c r="J10" s="15">
        <f t="shared" si="4"/>
        <v>1</v>
      </c>
      <c r="K10" s="15">
        <f>IF(VLOOKUP(J9,city!$K$4:$L$352,2,0)&gt;K9,K9+1,1)</f>
        <v>7</v>
      </c>
      <c r="L10" s="15">
        <v>1</v>
      </c>
      <c r="M10" s="15" t="s">
        <v>29</v>
      </c>
      <c r="N10" s="42">
        <v>116.01603299999999</v>
      </c>
      <c r="O10" s="34">
        <v>40.364232999999999</v>
      </c>
      <c r="P10" s="15" t="str">
        <f t="shared" si="1"/>
        <v/>
      </c>
      <c r="Q10" s="41">
        <v>22</v>
      </c>
      <c r="R10" s="15">
        <f t="shared" si="2"/>
        <v>22</v>
      </c>
      <c r="S10" s="15" t="str">
        <f t="shared" si="5"/>
        <v>22a</v>
      </c>
      <c r="T10" s="15" t="str">
        <f t="shared" si="6"/>
        <v>22b</v>
      </c>
      <c r="U10" s="15" t="s">
        <v>457</v>
      </c>
      <c r="V10" s="15">
        <v>1</v>
      </c>
    </row>
    <row r="11" spans="1:22" ht="20.100000000000001" customHeight="1">
      <c r="A11" s="15">
        <f t="shared" si="0"/>
        <v>100108</v>
      </c>
      <c r="B11" s="24" t="str">
        <f>VLOOKUP(J11,city!$A$4:$D$352,3,0)</f>
        <v>北京</v>
      </c>
      <c r="C11" s="24" t="str">
        <f>VLOOKUP(J11,city!$A$4:$D$352,4,0)</f>
        <v>北京</v>
      </c>
      <c r="D11" s="15" t="s">
        <v>458</v>
      </c>
      <c r="E11" s="15" t="s">
        <v>459</v>
      </c>
      <c r="F11" s="42" t="s">
        <v>460</v>
      </c>
      <c r="G11" s="20" t="s">
        <v>461</v>
      </c>
      <c r="H11" s="20" t="s">
        <v>462</v>
      </c>
      <c r="I11" s="45" t="str">
        <f t="shared" si="3"/>
        <v>16a,16b</v>
      </c>
      <c r="J11" s="15">
        <f t="shared" si="4"/>
        <v>1</v>
      </c>
      <c r="K11" s="15">
        <f>IF(VLOOKUP(J10,city!$K$4:$L$352,2,0)&gt;K10,K10+1,1)</f>
        <v>8</v>
      </c>
      <c r="L11" s="15">
        <v>1</v>
      </c>
      <c r="M11" s="15" t="s">
        <v>29</v>
      </c>
      <c r="N11" s="42">
        <v>116.40951200000001</v>
      </c>
      <c r="O11" s="34">
        <v>39.939860000000003</v>
      </c>
      <c r="P11" s="15" t="str">
        <f t="shared" si="1"/>
        <v/>
      </c>
      <c r="Q11" s="41">
        <v>16</v>
      </c>
      <c r="R11" s="15">
        <f t="shared" si="2"/>
        <v>16</v>
      </c>
      <c r="S11" s="15" t="str">
        <f t="shared" si="5"/>
        <v>16a</v>
      </c>
      <c r="T11" s="15" t="str">
        <f t="shared" si="6"/>
        <v>16b</v>
      </c>
      <c r="U11" s="15" t="s">
        <v>463</v>
      </c>
      <c r="V11" s="15">
        <v>31</v>
      </c>
    </row>
    <row r="12" spans="1:22" ht="20.100000000000001" customHeight="1">
      <c r="A12" s="15">
        <f t="shared" si="0"/>
        <v>100109</v>
      </c>
      <c r="B12" s="24" t="str">
        <f>VLOOKUP(J12,city!$A$4:$D$352,3,0)</f>
        <v>北京</v>
      </c>
      <c r="C12" s="24" t="str">
        <f>VLOOKUP(J12,city!$A$4:$D$352,4,0)</f>
        <v>北京</v>
      </c>
      <c r="D12" s="15" t="s">
        <v>464</v>
      </c>
      <c r="E12" s="15" t="s">
        <v>465</v>
      </c>
      <c r="F12" s="42" t="s">
        <v>466</v>
      </c>
      <c r="G12" s="20" t="s">
        <v>467</v>
      </c>
      <c r="H12" s="20" t="s">
        <v>468</v>
      </c>
      <c r="I12" s="45" t="str">
        <f t="shared" si="3"/>
        <v>12a,12b</v>
      </c>
      <c r="J12" s="15">
        <f t="shared" si="4"/>
        <v>1</v>
      </c>
      <c r="K12" s="15">
        <f>IF(VLOOKUP(J11,city!$K$4:$L$352,2,0)&gt;K11,K11+1,1)</f>
        <v>9</v>
      </c>
      <c r="L12" s="15">
        <v>1</v>
      </c>
      <c r="M12" s="15" t="s">
        <v>29</v>
      </c>
      <c r="N12" s="42">
        <v>116.391656</v>
      </c>
      <c r="O12" s="34">
        <v>39.948202999999999</v>
      </c>
      <c r="P12" s="15" t="str">
        <f t="shared" si="1"/>
        <v/>
      </c>
      <c r="Q12" s="41">
        <v>12</v>
      </c>
      <c r="R12" s="15">
        <f t="shared" si="2"/>
        <v>6</v>
      </c>
      <c r="S12" s="15" t="str">
        <f t="shared" si="5"/>
        <v>12a</v>
      </c>
      <c r="T12" s="15" t="str">
        <f t="shared" si="6"/>
        <v>12b</v>
      </c>
      <c r="U12" s="15" t="s">
        <v>469</v>
      </c>
      <c r="V12" s="15">
        <v>31</v>
      </c>
    </row>
    <row r="13" spans="1:22" ht="20.100000000000001" customHeight="1">
      <c r="A13" s="15">
        <f t="shared" si="0"/>
        <v>100110</v>
      </c>
      <c r="B13" s="24" t="str">
        <f>VLOOKUP(J13,city!$A$4:$D$352,3,0)</f>
        <v>北京</v>
      </c>
      <c r="C13" s="24" t="str">
        <f>VLOOKUP(J13,city!$A$4:$D$352,4,0)</f>
        <v>北京</v>
      </c>
      <c r="D13" s="15" t="s">
        <v>470</v>
      </c>
      <c r="E13" s="15" t="s">
        <v>471</v>
      </c>
      <c r="F13" s="42" t="s">
        <v>472</v>
      </c>
      <c r="G13" s="20" t="s">
        <v>473</v>
      </c>
      <c r="H13" s="20" t="s">
        <v>474</v>
      </c>
      <c r="I13" s="45" t="str">
        <f t="shared" si="3"/>
        <v>24a,24b</v>
      </c>
      <c r="J13" s="15">
        <f t="shared" si="4"/>
        <v>1</v>
      </c>
      <c r="K13" s="15">
        <f>IF(VLOOKUP(J12,city!$K$4:$L$352,2,0)&gt;K12,K12+1,1)</f>
        <v>10</v>
      </c>
      <c r="L13" s="15">
        <v>1</v>
      </c>
      <c r="M13" s="15" t="s">
        <v>29</v>
      </c>
      <c r="N13" s="42">
        <v>116.402359</v>
      </c>
      <c r="O13" s="34">
        <v>39.999763000000002</v>
      </c>
      <c r="P13" s="15" t="str">
        <f t="shared" ref="P13:P76" si="7">IF(K13=10,SUM(N4:N13)/10&amp;","&amp;SUM(O4:O13)/10,"")</f>
        <v>116.3428663,39.9920594</v>
      </c>
      <c r="Q13" s="41">
        <v>24</v>
      </c>
      <c r="R13" s="15">
        <f t="shared" si="2"/>
        <v>24</v>
      </c>
      <c r="S13" s="15" t="str">
        <f t="shared" si="5"/>
        <v>24a</v>
      </c>
      <c r="T13" s="15" t="str">
        <f t="shared" si="6"/>
        <v>24b</v>
      </c>
      <c r="U13" s="15" t="s">
        <v>475</v>
      </c>
      <c r="V13" s="15">
        <v>6</v>
      </c>
    </row>
    <row r="14" spans="1:22" ht="20.100000000000001" customHeight="1">
      <c r="A14" s="15">
        <f t="shared" si="0"/>
        <v>100201</v>
      </c>
      <c r="B14" s="24" t="str">
        <f>VLOOKUP(J14,city!$A$4:$D$352,3,0)</f>
        <v>天津</v>
      </c>
      <c r="C14" s="24" t="str">
        <f>VLOOKUP(J14,city!$A$4:$D$352,4,0)</f>
        <v>天津</v>
      </c>
      <c r="D14" s="15" t="s">
        <v>476</v>
      </c>
      <c r="E14" s="15" t="s">
        <v>477</v>
      </c>
      <c r="F14" s="43" t="s">
        <v>478</v>
      </c>
      <c r="G14" s="20" t="s">
        <v>479</v>
      </c>
      <c r="H14" s="20" t="s">
        <v>480</v>
      </c>
      <c r="I14" s="45" t="str">
        <f t="shared" si="3"/>
        <v>30a,30b</v>
      </c>
      <c r="J14" s="15">
        <f t="shared" si="4"/>
        <v>2</v>
      </c>
      <c r="K14" s="15">
        <f>IF(VLOOKUP(J13,city!$K$4:$L$352,2,0)&gt;K13,K13+1,1)</f>
        <v>1</v>
      </c>
      <c r="L14" s="15">
        <v>1</v>
      </c>
      <c r="M14" s="15" t="s">
        <v>30</v>
      </c>
      <c r="N14" s="43">
        <v>117.19342399999999</v>
      </c>
      <c r="O14" s="34">
        <v>39.160105000000001</v>
      </c>
      <c r="P14" s="15" t="str">
        <f t="shared" si="7"/>
        <v/>
      </c>
      <c r="Q14" s="41">
        <v>30</v>
      </c>
      <c r="R14" s="15" t="e">
        <f t="shared" si="2"/>
        <v>#N/A</v>
      </c>
      <c r="S14" s="15" t="str">
        <f t="shared" si="5"/>
        <v>30a</v>
      </c>
      <c r="T14" s="15" t="str">
        <f t="shared" si="6"/>
        <v>30b</v>
      </c>
      <c r="U14" s="15" t="s">
        <v>481</v>
      </c>
      <c r="V14" s="15">
        <v>10</v>
      </c>
    </row>
    <row r="15" spans="1:22" ht="20.100000000000001" customHeight="1">
      <c r="A15" s="15">
        <f t="shared" si="0"/>
        <v>100202</v>
      </c>
      <c r="B15" s="24" t="str">
        <f>VLOOKUP(J15,city!$A$4:$D$352,3,0)</f>
        <v>天津</v>
      </c>
      <c r="C15" s="24" t="str">
        <f>VLOOKUP(J15,city!$A$4:$D$352,4,0)</f>
        <v>天津</v>
      </c>
      <c r="D15" s="15" t="s">
        <v>482</v>
      </c>
      <c r="E15" s="15" t="s">
        <v>483</v>
      </c>
      <c r="F15" s="42" t="s">
        <v>484</v>
      </c>
      <c r="G15" s="20" t="s">
        <v>485</v>
      </c>
      <c r="H15" s="20" t="s">
        <v>486</v>
      </c>
      <c r="I15" s="45" t="str">
        <f t="shared" si="3"/>
        <v>16a,16b</v>
      </c>
      <c r="J15" s="15">
        <f t="shared" si="4"/>
        <v>2</v>
      </c>
      <c r="K15" s="15">
        <f>IF(VLOOKUP(J14,city!$K$4:$L$352,2,0)&gt;K14,K14+1,1)</f>
        <v>2</v>
      </c>
      <c r="L15" s="15">
        <v>1</v>
      </c>
      <c r="M15" s="15" t="s">
        <v>30</v>
      </c>
      <c r="N15" s="42">
        <v>117.210047</v>
      </c>
      <c r="O15" s="34">
        <v>39.117420000000003</v>
      </c>
      <c r="P15" s="15" t="str">
        <f t="shared" si="7"/>
        <v/>
      </c>
      <c r="Q15" s="41">
        <v>16</v>
      </c>
      <c r="R15" s="15">
        <f t="shared" si="2"/>
        <v>16</v>
      </c>
      <c r="S15" s="15" t="str">
        <f t="shared" si="5"/>
        <v>16a</v>
      </c>
      <c r="T15" s="15" t="str">
        <f t="shared" si="6"/>
        <v>16b</v>
      </c>
      <c r="U15" s="46" t="s">
        <v>487</v>
      </c>
      <c r="V15" s="46">
        <v>8</v>
      </c>
    </row>
    <row r="16" spans="1:22" ht="20.100000000000001" customHeight="1">
      <c r="A16" s="15">
        <f t="shared" si="0"/>
        <v>100203</v>
      </c>
      <c r="B16" s="24" t="str">
        <f>VLOOKUP(J16,city!$A$4:$D$352,3,0)</f>
        <v>天津</v>
      </c>
      <c r="C16" s="24" t="str">
        <f>VLOOKUP(J16,city!$A$4:$D$352,4,0)</f>
        <v>天津</v>
      </c>
      <c r="D16" s="15" t="s">
        <v>488</v>
      </c>
      <c r="E16" s="15" t="s">
        <v>489</v>
      </c>
      <c r="F16" s="42" t="s">
        <v>490</v>
      </c>
      <c r="G16" s="20" t="s">
        <v>491</v>
      </c>
      <c r="H16" s="20" t="s">
        <v>492</v>
      </c>
      <c r="I16" s="45" t="str">
        <f t="shared" si="3"/>
        <v>16a,16b</v>
      </c>
      <c r="J16" s="15">
        <f t="shared" si="4"/>
        <v>2</v>
      </c>
      <c r="K16" s="15">
        <f>IF(VLOOKUP(J15,city!$K$4:$L$352,2,0)&gt;K15,K15+1,1)</f>
        <v>3</v>
      </c>
      <c r="L16" s="15">
        <v>1</v>
      </c>
      <c r="M16" s="15" t="s">
        <v>30</v>
      </c>
      <c r="N16" s="42">
        <v>117.206456</v>
      </c>
      <c r="O16" s="34">
        <v>39.141365</v>
      </c>
      <c r="P16" s="15" t="str">
        <f t="shared" si="7"/>
        <v/>
      </c>
      <c r="Q16" s="41">
        <v>16</v>
      </c>
      <c r="R16" s="15">
        <f t="shared" si="2"/>
        <v>16</v>
      </c>
      <c r="S16" s="15" t="str">
        <f t="shared" si="5"/>
        <v>16a</v>
      </c>
      <c r="T16" s="15" t="str">
        <f t="shared" si="6"/>
        <v>16b</v>
      </c>
      <c r="U16" s="46" t="s">
        <v>493</v>
      </c>
      <c r="V16" s="46">
        <v>4</v>
      </c>
    </row>
    <row r="17" spans="1:22" ht="20.100000000000001" customHeight="1">
      <c r="A17" s="15">
        <f t="shared" si="0"/>
        <v>100204</v>
      </c>
      <c r="B17" s="24" t="str">
        <f>VLOOKUP(J17,city!$A$4:$D$352,3,0)</f>
        <v>天津</v>
      </c>
      <c r="C17" s="24" t="str">
        <f>VLOOKUP(J17,city!$A$4:$D$352,4,0)</f>
        <v>天津</v>
      </c>
      <c r="D17" s="15" t="s">
        <v>494</v>
      </c>
      <c r="E17" s="15" t="s">
        <v>495</v>
      </c>
      <c r="F17" s="42" t="s">
        <v>496</v>
      </c>
      <c r="G17" s="20" t="s">
        <v>497</v>
      </c>
      <c r="H17" s="20" t="s">
        <v>498</v>
      </c>
      <c r="I17" s="45" t="str">
        <f t="shared" si="3"/>
        <v>32a,32b</v>
      </c>
      <c r="J17" s="15">
        <f t="shared" si="4"/>
        <v>2</v>
      </c>
      <c r="K17" s="15">
        <f>IF(VLOOKUP(J16,city!$K$4:$L$352,2,0)&gt;K16,K16+1,1)</f>
        <v>4</v>
      </c>
      <c r="L17" s="15">
        <v>1</v>
      </c>
      <c r="M17" s="15" t="s">
        <v>30</v>
      </c>
      <c r="N17" s="42">
        <v>117.208873</v>
      </c>
      <c r="O17" s="34">
        <v>39.130651</v>
      </c>
      <c r="P17" s="15" t="str">
        <f t="shared" si="7"/>
        <v/>
      </c>
      <c r="Q17" s="41">
        <v>32</v>
      </c>
      <c r="R17" s="15" t="e">
        <f t="shared" si="2"/>
        <v>#N/A</v>
      </c>
      <c r="S17" s="15" t="str">
        <f t="shared" si="5"/>
        <v>32a</v>
      </c>
      <c r="T17" s="15" t="str">
        <f t="shared" si="6"/>
        <v>32b</v>
      </c>
      <c r="U17" s="46" t="s">
        <v>499</v>
      </c>
      <c r="V17" s="46">
        <v>1</v>
      </c>
    </row>
    <row r="18" spans="1:22" ht="20.100000000000001" customHeight="1">
      <c r="A18" s="15">
        <f t="shared" si="0"/>
        <v>100205</v>
      </c>
      <c r="B18" s="24" t="str">
        <f>VLOOKUP(J18,city!$A$4:$D$352,3,0)</f>
        <v>天津</v>
      </c>
      <c r="C18" s="24" t="str">
        <f>VLOOKUP(J18,city!$A$4:$D$352,4,0)</f>
        <v>天津</v>
      </c>
      <c r="D18" s="15" t="s">
        <v>500</v>
      </c>
      <c r="E18" s="15" t="s">
        <v>501</v>
      </c>
      <c r="F18" s="42" t="s">
        <v>502</v>
      </c>
      <c r="G18" s="20" t="s">
        <v>503</v>
      </c>
      <c r="H18" s="20" t="s">
        <v>504</v>
      </c>
      <c r="I18" s="45" t="str">
        <f t="shared" si="3"/>
        <v>16a,16b</v>
      </c>
      <c r="J18" s="15">
        <f t="shared" si="4"/>
        <v>2</v>
      </c>
      <c r="K18" s="15">
        <f>IF(VLOOKUP(J17,city!$K$4:$L$352,2,0)&gt;K17,K17+1,1)</f>
        <v>5</v>
      </c>
      <c r="L18" s="15">
        <v>1</v>
      </c>
      <c r="M18" s="15" t="s">
        <v>30</v>
      </c>
      <c r="N18" s="42">
        <v>117.199479</v>
      </c>
      <c r="O18" s="34">
        <v>39.147342000000002</v>
      </c>
      <c r="P18" s="15" t="str">
        <f t="shared" si="7"/>
        <v/>
      </c>
      <c r="Q18" s="41">
        <v>16</v>
      </c>
      <c r="R18" s="15">
        <f t="shared" si="2"/>
        <v>16</v>
      </c>
      <c r="S18" s="15" t="str">
        <f t="shared" si="5"/>
        <v>16a</v>
      </c>
      <c r="T18" s="15" t="str">
        <f t="shared" si="6"/>
        <v>16b</v>
      </c>
      <c r="U18" s="46" t="s">
        <v>505</v>
      </c>
      <c r="V18" s="46">
        <v>2</v>
      </c>
    </row>
    <row r="19" spans="1:22" ht="20.100000000000001" customHeight="1">
      <c r="A19" s="15">
        <f t="shared" si="0"/>
        <v>100206</v>
      </c>
      <c r="B19" s="24" t="str">
        <f>VLOOKUP(J19,city!$A$4:$D$352,3,0)</f>
        <v>天津</v>
      </c>
      <c r="C19" s="24" t="str">
        <f>VLOOKUP(J19,city!$A$4:$D$352,4,0)</f>
        <v>天津</v>
      </c>
      <c r="D19" s="15" t="s">
        <v>506</v>
      </c>
      <c r="E19" s="15" t="s">
        <v>507</v>
      </c>
      <c r="F19" s="42" t="s">
        <v>508</v>
      </c>
      <c r="G19" s="20" t="s">
        <v>509</v>
      </c>
      <c r="H19" s="20" t="s">
        <v>510</v>
      </c>
      <c r="I19" s="45" t="str">
        <f t="shared" si="3"/>
        <v>5a,5b</v>
      </c>
      <c r="J19" s="15">
        <f t="shared" si="4"/>
        <v>2</v>
      </c>
      <c r="K19" s="15">
        <f>IF(VLOOKUP(J18,city!$K$4:$L$352,2,0)&gt;K18,K18+1,1)</f>
        <v>6</v>
      </c>
      <c r="L19" s="15">
        <v>1</v>
      </c>
      <c r="M19" s="15" t="s">
        <v>30</v>
      </c>
      <c r="N19" s="42">
        <v>117.200659</v>
      </c>
      <c r="O19" s="34">
        <v>39.123821999999997</v>
      </c>
      <c r="P19" s="15" t="str">
        <f t="shared" si="7"/>
        <v/>
      </c>
      <c r="Q19" s="41">
        <v>5</v>
      </c>
      <c r="R19" s="15">
        <f t="shared" si="2"/>
        <v>5</v>
      </c>
      <c r="S19" s="15" t="str">
        <f t="shared" si="5"/>
        <v>5a</v>
      </c>
      <c r="T19" s="15" t="str">
        <f t="shared" si="6"/>
        <v>5b</v>
      </c>
      <c r="U19" s="46" t="s">
        <v>511</v>
      </c>
      <c r="V19" s="46">
        <v>3</v>
      </c>
    </row>
    <row r="20" spans="1:22" ht="20.100000000000001" customHeight="1">
      <c r="A20" s="15">
        <f t="shared" si="0"/>
        <v>100207</v>
      </c>
      <c r="B20" s="24" t="str">
        <f>VLOOKUP(J20,city!$A$4:$D$352,3,0)</f>
        <v>天津</v>
      </c>
      <c r="C20" s="24" t="str">
        <f>VLOOKUP(J20,city!$A$4:$D$352,4,0)</f>
        <v>天津</v>
      </c>
      <c r="D20" s="15" t="s">
        <v>512</v>
      </c>
      <c r="E20" s="15" t="s">
        <v>513</v>
      </c>
      <c r="F20" s="42" t="s">
        <v>514</v>
      </c>
      <c r="G20" s="20" t="s">
        <v>515</v>
      </c>
      <c r="H20" s="20" t="s">
        <v>516</v>
      </c>
      <c r="I20" s="45" t="str">
        <f t="shared" si="3"/>
        <v>2a,2b</v>
      </c>
      <c r="J20" s="15">
        <f t="shared" si="4"/>
        <v>2</v>
      </c>
      <c r="K20" s="15">
        <f>IF(VLOOKUP(J19,city!$K$4:$L$352,2,0)&gt;K19,K19+1,1)</f>
        <v>7</v>
      </c>
      <c r="L20" s="15">
        <v>1</v>
      </c>
      <c r="M20" s="15" t="s">
        <v>30</v>
      </c>
      <c r="N20" s="42">
        <v>117.195893</v>
      </c>
      <c r="O20" s="34">
        <v>39.128964000000003</v>
      </c>
      <c r="P20" s="15" t="str">
        <f t="shared" si="7"/>
        <v/>
      </c>
      <c r="Q20" s="41">
        <v>2</v>
      </c>
      <c r="R20" s="15">
        <f t="shared" si="2"/>
        <v>1</v>
      </c>
      <c r="S20" s="15" t="str">
        <f t="shared" si="5"/>
        <v>2a</v>
      </c>
      <c r="T20" s="15" t="str">
        <f t="shared" si="6"/>
        <v>2b</v>
      </c>
      <c r="U20" s="46" t="s">
        <v>517</v>
      </c>
      <c r="V20" s="46">
        <v>2</v>
      </c>
    </row>
    <row r="21" spans="1:22" ht="20.100000000000001" customHeight="1">
      <c r="A21" s="15">
        <f t="shared" si="0"/>
        <v>100208</v>
      </c>
      <c r="B21" s="24" t="str">
        <f>VLOOKUP(J21,city!$A$4:$D$352,3,0)</f>
        <v>天津</v>
      </c>
      <c r="C21" s="24" t="str">
        <f>VLOOKUP(J21,city!$A$4:$D$352,4,0)</f>
        <v>天津</v>
      </c>
      <c r="D21" s="15" t="s">
        <v>518</v>
      </c>
      <c r="E21" s="15" t="s">
        <v>519</v>
      </c>
      <c r="F21" s="42" t="s">
        <v>520</v>
      </c>
      <c r="G21" s="20" t="s">
        <v>521</v>
      </c>
      <c r="H21" s="20" t="s">
        <v>522</v>
      </c>
      <c r="I21" s="45" t="str">
        <f t="shared" si="3"/>
        <v>2a,2b</v>
      </c>
      <c r="J21" s="15">
        <f t="shared" si="4"/>
        <v>2</v>
      </c>
      <c r="K21" s="15">
        <f>IF(VLOOKUP(J20,city!$K$4:$L$352,2,0)&gt;K20,K20+1,1)</f>
        <v>8</v>
      </c>
      <c r="L21" s="15">
        <v>1</v>
      </c>
      <c r="M21" s="15" t="s">
        <v>30</v>
      </c>
      <c r="N21" s="42">
        <v>117.286958</v>
      </c>
      <c r="O21" s="34">
        <v>40.100118999999999</v>
      </c>
      <c r="P21" s="15" t="str">
        <f t="shared" si="7"/>
        <v/>
      </c>
      <c r="Q21" s="41">
        <v>2</v>
      </c>
      <c r="R21" s="15">
        <f t="shared" si="2"/>
        <v>2</v>
      </c>
      <c r="S21" s="15" t="str">
        <f t="shared" si="5"/>
        <v>2a</v>
      </c>
      <c r="T21" s="15" t="str">
        <f t="shared" si="6"/>
        <v>2b</v>
      </c>
      <c r="U21" s="46" t="s">
        <v>523</v>
      </c>
      <c r="V21" s="46">
        <v>8</v>
      </c>
    </row>
    <row r="22" spans="1:22" ht="20.100000000000001" customHeight="1">
      <c r="A22" s="15">
        <f t="shared" si="0"/>
        <v>100209</v>
      </c>
      <c r="B22" s="24" t="str">
        <f>VLOOKUP(J22,city!$A$4:$D$352,3,0)</f>
        <v>天津</v>
      </c>
      <c r="C22" s="24" t="str">
        <f>VLOOKUP(J22,city!$A$4:$D$352,4,0)</f>
        <v>天津</v>
      </c>
      <c r="D22" s="15" t="s">
        <v>524</v>
      </c>
      <c r="E22" s="15" t="s">
        <v>525</v>
      </c>
      <c r="F22" s="42" t="s">
        <v>526</v>
      </c>
      <c r="G22" s="20" t="s">
        <v>527</v>
      </c>
      <c r="H22" s="20" t="s">
        <v>528</v>
      </c>
      <c r="I22" s="45" t="str">
        <f t="shared" si="3"/>
        <v>6a,6b</v>
      </c>
      <c r="J22" s="15">
        <f t="shared" si="4"/>
        <v>2</v>
      </c>
      <c r="K22" s="15">
        <f>IF(VLOOKUP(J21,city!$K$4:$L$352,2,0)&gt;K21,K21+1,1)</f>
        <v>9</v>
      </c>
      <c r="L22" s="15">
        <v>1</v>
      </c>
      <c r="M22" s="15" t="s">
        <v>30</v>
      </c>
      <c r="N22" s="42">
        <v>117.240774</v>
      </c>
      <c r="O22" s="34">
        <v>39.111153000000002</v>
      </c>
      <c r="P22" s="15" t="str">
        <f t="shared" si="7"/>
        <v/>
      </c>
      <c r="Q22" s="41">
        <v>6</v>
      </c>
      <c r="R22" s="15">
        <f t="shared" si="2"/>
        <v>6</v>
      </c>
      <c r="S22" s="15" t="str">
        <f t="shared" si="5"/>
        <v>6a</v>
      </c>
      <c r="T22" s="15" t="str">
        <f t="shared" si="6"/>
        <v>6b</v>
      </c>
      <c r="U22" s="46" t="s">
        <v>529</v>
      </c>
      <c r="V22" s="46">
        <v>3</v>
      </c>
    </row>
    <row r="23" spans="1:22" ht="20.100000000000001" customHeight="1">
      <c r="A23" s="15">
        <f t="shared" si="0"/>
        <v>100210</v>
      </c>
      <c r="B23" s="24" t="str">
        <f>VLOOKUP(J23,city!$A$4:$D$352,3,0)</f>
        <v>天津</v>
      </c>
      <c r="C23" s="24" t="str">
        <f>VLOOKUP(J23,city!$A$4:$D$352,4,0)</f>
        <v>天津</v>
      </c>
      <c r="D23" s="15" t="s">
        <v>530</v>
      </c>
      <c r="E23" s="15" t="s">
        <v>531</v>
      </c>
      <c r="F23" s="42" t="s">
        <v>532</v>
      </c>
      <c r="G23" s="20" t="s">
        <v>533</v>
      </c>
      <c r="H23" s="20" t="s">
        <v>534</v>
      </c>
      <c r="I23" s="45" t="str">
        <f t="shared" si="3"/>
        <v>10a,10b</v>
      </c>
      <c r="J23" s="15">
        <f t="shared" si="4"/>
        <v>2</v>
      </c>
      <c r="K23" s="15">
        <f>IF(VLOOKUP(J22,city!$K$4:$L$352,2,0)&gt;K22,K22+1,1)</f>
        <v>10</v>
      </c>
      <c r="L23" s="15">
        <v>1</v>
      </c>
      <c r="M23" s="15" t="s">
        <v>30</v>
      </c>
      <c r="N23" s="42">
        <v>117.815038</v>
      </c>
      <c r="O23" s="34">
        <v>39.162213000000001</v>
      </c>
      <c r="P23" s="15" t="str">
        <f t="shared" si="7"/>
        <v>117.2757601,39.2323154</v>
      </c>
      <c r="Q23" s="41">
        <v>10</v>
      </c>
      <c r="R23" s="15">
        <f t="shared" si="2"/>
        <v>6</v>
      </c>
      <c r="S23" s="15" t="str">
        <f t="shared" si="5"/>
        <v>10a</v>
      </c>
      <c r="T23" s="15" t="str">
        <f t="shared" si="6"/>
        <v>10b</v>
      </c>
      <c r="U23" s="46" t="s">
        <v>535</v>
      </c>
      <c r="V23" s="46">
        <v>2</v>
      </c>
    </row>
    <row r="24" spans="1:22" ht="20.100000000000001" customHeight="1">
      <c r="A24" s="15">
        <f t="shared" si="0"/>
        <v>100301</v>
      </c>
      <c r="B24" s="24" t="str">
        <f>VLOOKUP(J24,city!$A$4:$D$352,3,0)</f>
        <v>上海</v>
      </c>
      <c r="C24" s="24" t="str">
        <f>VLOOKUP(J24,city!$A$4:$D$352,4,0)</f>
        <v>上海</v>
      </c>
      <c r="D24" s="15" t="s">
        <v>536</v>
      </c>
      <c r="E24" s="15" t="s">
        <v>537</v>
      </c>
      <c r="F24" s="42" t="s">
        <v>538</v>
      </c>
      <c r="G24" s="20" t="s">
        <v>539</v>
      </c>
      <c r="H24" s="20" t="s">
        <v>422</v>
      </c>
      <c r="I24" s="45" t="str">
        <f t="shared" si="3"/>
        <v>4a,4b</v>
      </c>
      <c r="J24" s="15">
        <f t="shared" si="4"/>
        <v>3</v>
      </c>
      <c r="K24" s="15">
        <f>IF(VLOOKUP(J23,city!$K$4:$L$352,2,0)&gt;K23,K23+1,1)</f>
        <v>1</v>
      </c>
      <c r="L24" s="15">
        <v>1</v>
      </c>
      <c r="M24" s="15" t="s">
        <v>31</v>
      </c>
      <c r="N24" s="42">
        <v>121.497854</v>
      </c>
      <c r="O24" s="34">
        <v>31.240722000000002</v>
      </c>
      <c r="P24" s="15" t="str">
        <f t="shared" si="7"/>
        <v/>
      </c>
      <c r="Q24" s="41">
        <v>4</v>
      </c>
      <c r="R24" s="15">
        <f t="shared" si="2"/>
        <v>4</v>
      </c>
      <c r="S24" s="15" t="str">
        <f t="shared" si="5"/>
        <v>4a</v>
      </c>
      <c r="T24" s="15" t="str">
        <f t="shared" si="6"/>
        <v>4b</v>
      </c>
      <c r="U24" s="46" t="s">
        <v>540</v>
      </c>
      <c r="V24" s="46">
        <v>5</v>
      </c>
    </row>
    <row r="25" spans="1:22" ht="20.100000000000001" customHeight="1">
      <c r="A25" s="15">
        <f t="shared" si="0"/>
        <v>100302</v>
      </c>
      <c r="B25" s="24" t="str">
        <f>VLOOKUP(J25,city!$A$4:$D$352,3,0)</f>
        <v>上海</v>
      </c>
      <c r="C25" s="24" t="str">
        <f>VLOOKUP(J25,city!$A$4:$D$352,4,0)</f>
        <v>上海</v>
      </c>
      <c r="D25" s="15" t="s">
        <v>541</v>
      </c>
      <c r="E25" s="15" t="s">
        <v>542</v>
      </c>
      <c r="F25" s="42" t="s">
        <v>543</v>
      </c>
      <c r="G25" s="20" t="s">
        <v>544</v>
      </c>
      <c r="H25" s="20" t="s">
        <v>427</v>
      </c>
      <c r="I25" s="45" t="str">
        <f t="shared" si="3"/>
        <v>25a,25b</v>
      </c>
      <c r="J25" s="15">
        <f t="shared" si="4"/>
        <v>3</v>
      </c>
      <c r="K25" s="15">
        <f>IF(VLOOKUP(J24,city!$K$4:$L$352,2,0)&gt;K24,K24+1,1)</f>
        <v>2</v>
      </c>
      <c r="L25" s="15">
        <v>1</v>
      </c>
      <c r="M25" s="15" t="s">
        <v>31</v>
      </c>
      <c r="N25" s="42">
        <v>121.670502</v>
      </c>
      <c r="O25" s="34">
        <v>31.146232000000001</v>
      </c>
      <c r="P25" s="15" t="str">
        <f t="shared" si="7"/>
        <v/>
      </c>
      <c r="Q25" s="41">
        <v>25</v>
      </c>
      <c r="R25" s="15">
        <f t="shared" si="2"/>
        <v>25</v>
      </c>
      <c r="S25" s="15" t="str">
        <f t="shared" si="5"/>
        <v>25a</v>
      </c>
      <c r="T25" s="15" t="str">
        <f t="shared" si="6"/>
        <v>25b</v>
      </c>
      <c r="U25" s="46" t="s">
        <v>545</v>
      </c>
      <c r="V25" s="46">
        <v>6</v>
      </c>
    </row>
    <row r="26" spans="1:22" ht="20.100000000000001" customHeight="1">
      <c r="A26" s="15">
        <f t="shared" si="0"/>
        <v>100303</v>
      </c>
      <c r="B26" s="24" t="str">
        <f>VLOOKUP(J26,city!$A$4:$D$352,3,0)</f>
        <v>上海</v>
      </c>
      <c r="C26" s="24" t="str">
        <f>VLOOKUP(J26,city!$A$4:$D$352,4,0)</f>
        <v>上海</v>
      </c>
      <c r="D26" s="15" t="s">
        <v>546</v>
      </c>
      <c r="E26" s="15" t="s">
        <v>547</v>
      </c>
      <c r="F26" s="42" t="s">
        <v>548</v>
      </c>
      <c r="G26" s="20" t="s">
        <v>549</v>
      </c>
      <c r="H26" s="20" t="s">
        <v>432</v>
      </c>
      <c r="I26" s="45" t="str">
        <f t="shared" si="3"/>
        <v>12a,12b</v>
      </c>
      <c r="J26" s="15">
        <f t="shared" si="4"/>
        <v>3</v>
      </c>
      <c r="K26" s="15">
        <f>IF(VLOOKUP(J25,city!$K$4:$L$352,2,0)&gt;K25,K25+1,1)</f>
        <v>3</v>
      </c>
      <c r="L26" s="15">
        <v>1</v>
      </c>
      <c r="M26" s="15" t="s">
        <v>31</v>
      </c>
      <c r="N26" s="42">
        <v>121.498999</v>
      </c>
      <c r="O26" s="34">
        <v>31.231584000000002</v>
      </c>
      <c r="P26" s="15" t="str">
        <f t="shared" si="7"/>
        <v/>
      </c>
      <c r="Q26" s="41">
        <v>12</v>
      </c>
      <c r="R26" s="15">
        <f t="shared" si="2"/>
        <v>12</v>
      </c>
      <c r="S26" s="15" t="str">
        <f t="shared" si="5"/>
        <v>12a</v>
      </c>
      <c r="T26" s="15" t="str">
        <f t="shared" si="6"/>
        <v>12b</v>
      </c>
      <c r="U26" s="46" t="s">
        <v>550</v>
      </c>
      <c r="V26" s="46">
        <v>6</v>
      </c>
    </row>
    <row r="27" spans="1:22" ht="20.100000000000001" customHeight="1">
      <c r="A27" s="15">
        <f t="shared" si="0"/>
        <v>100304</v>
      </c>
      <c r="B27" s="24" t="str">
        <f>VLOOKUP(J27,city!$A$4:$D$352,3,0)</f>
        <v>上海</v>
      </c>
      <c r="C27" s="24" t="str">
        <f>VLOOKUP(J27,city!$A$4:$D$352,4,0)</f>
        <v>上海</v>
      </c>
      <c r="D27" s="15" t="s">
        <v>551</v>
      </c>
      <c r="E27" s="15" t="s">
        <v>552</v>
      </c>
      <c r="F27" s="42" t="s">
        <v>553</v>
      </c>
      <c r="G27" s="20" t="s">
        <v>554</v>
      </c>
      <c r="H27" s="20" t="s">
        <v>438</v>
      </c>
      <c r="I27" s="45" t="str">
        <f t="shared" si="3"/>
        <v>21a,21b</v>
      </c>
      <c r="J27" s="15">
        <f t="shared" si="4"/>
        <v>3</v>
      </c>
      <c r="K27" s="15">
        <f>IF(VLOOKUP(J26,city!$K$4:$L$352,2,0)&gt;K26,K26+1,1)</f>
        <v>4</v>
      </c>
      <c r="L27" s="15">
        <v>1</v>
      </c>
      <c r="M27" s="15" t="s">
        <v>31</v>
      </c>
      <c r="N27" s="42">
        <v>121.506377</v>
      </c>
      <c r="O27" s="34">
        <v>31.245104999999999</v>
      </c>
      <c r="P27" s="15" t="str">
        <f t="shared" si="7"/>
        <v/>
      </c>
      <c r="Q27" s="41">
        <v>21</v>
      </c>
      <c r="R27" s="15">
        <f t="shared" si="2"/>
        <v>21</v>
      </c>
      <c r="S27" s="15" t="str">
        <f t="shared" si="5"/>
        <v>21a</v>
      </c>
      <c r="T27" s="15" t="str">
        <f t="shared" si="6"/>
        <v>21b</v>
      </c>
      <c r="U27" s="46" t="s">
        <v>555</v>
      </c>
      <c r="V27" s="46">
        <v>6</v>
      </c>
    </row>
    <row r="28" spans="1:22" ht="20.100000000000001" customHeight="1">
      <c r="A28" s="15">
        <f t="shared" si="0"/>
        <v>100305</v>
      </c>
      <c r="B28" s="24" t="str">
        <f>VLOOKUP(J28,city!$A$4:$D$352,3,0)</f>
        <v>上海</v>
      </c>
      <c r="C28" s="24" t="str">
        <f>VLOOKUP(J28,city!$A$4:$D$352,4,0)</f>
        <v>上海</v>
      </c>
      <c r="D28" s="15" t="s">
        <v>556</v>
      </c>
      <c r="E28" s="15" t="s">
        <v>557</v>
      </c>
      <c r="F28" s="42" t="s">
        <v>558</v>
      </c>
      <c r="G28" s="20" t="s">
        <v>559</v>
      </c>
      <c r="H28" s="20" t="s">
        <v>444</v>
      </c>
      <c r="I28" s="45" t="str">
        <f t="shared" si="3"/>
        <v>16a,16b</v>
      </c>
      <c r="J28" s="15">
        <f t="shared" si="4"/>
        <v>3</v>
      </c>
      <c r="K28" s="15">
        <f>IF(VLOOKUP(J27,city!$K$4:$L$352,2,0)&gt;K27,K27+1,1)</f>
        <v>5</v>
      </c>
      <c r="L28" s="15">
        <v>1</v>
      </c>
      <c r="M28" s="15" t="s">
        <v>31</v>
      </c>
      <c r="N28" s="42">
        <v>121.47499999999999</v>
      </c>
      <c r="O28" s="34">
        <v>31.214376000000001</v>
      </c>
      <c r="P28" s="15" t="str">
        <f t="shared" si="7"/>
        <v/>
      </c>
      <c r="Q28" s="41">
        <v>16</v>
      </c>
      <c r="R28" s="15" t="e">
        <f t="shared" si="2"/>
        <v>#N/A</v>
      </c>
      <c r="S28" s="15" t="str">
        <f t="shared" si="5"/>
        <v>16a</v>
      </c>
      <c r="T28" s="15" t="str">
        <f t="shared" si="6"/>
        <v>16b</v>
      </c>
      <c r="U28" s="46" t="s">
        <v>560</v>
      </c>
      <c r="V28" s="46">
        <v>6</v>
      </c>
    </row>
    <row r="29" spans="1:22" ht="20.100000000000001" customHeight="1">
      <c r="A29" s="15">
        <f t="shared" si="0"/>
        <v>100306</v>
      </c>
      <c r="B29" s="24" t="str">
        <f>VLOOKUP(J29,city!$A$4:$D$352,3,0)</f>
        <v>上海</v>
      </c>
      <c r="C29" s="24" t="str">
        <f>VLOOKUP(J29,city!$A$4:$D$352,4,0)</f>
        <v>上海</v>
      </c>
      <c r="D29" s="15" t="s">
        <v>561</v>
      </c>
      <c r="E29" s="15" t="s">
        <v>562</v>
      </c>
      <c r="F29" s="42" t="s">
        <v>563</v>
      </c>
      <c r="G29" s="20" t="s">
        <v>564</v>
      </c>
      <c r="H29" s="20" t="s">
        <v>450</v>
      </c>
      <c r="I29" s="45" t="str">
        <f t="shared" si="3"/>
        <v>16a,16b</v>
      </c>
      <c r="J29" s="15">
        <f t="shared" si="4"/>
        <v>3</v>
      </c>
      <c r="K29" s="15">
        <f>IF(VLOOKUP(J28,city!$K$4:$L$352,2,0)&gt;K28,K28+1,1)</f>
        <v>6</v>
      </c>
      <c r="L29" s="15">
        <v>1</v>
      </c>
      <c r="M29" s="15" t="s">
        <v>31</v>
      </c>
      <c r="N29" s="42">
        <v>121.4907</v>
      </c>
      <c r="O29" s="34">
        <v>31.243231000000002</v>
      </c>
      <c r="P29" s="15" t="str">
        <f t="shared" si="7"/>
        <v/>
      </c>
      <c r="Q29" s="41">
        <v>16</v>
      </c>
      <c r="R29" s="15">
        <f t="shared" si="2"/>
        <v>16</v>
      </c>
      <c r="S29" s="15" t="str">
        <f t="shared" si="5"/>
        <v>16a</v>
      </c>
      <c r="T29" s="15" t="str">
        <f t="shared" si="6"/>
        <v>16b</v>
      </c>
      <c r="U29" s="46" t="s">
        <v>565</v>
      </c>
      <c r="V29" s="46">
        <v>7</v>
      </c>
    </row>
    <row r="30" spans="1:22" ht="20.100000000000001" customHeight="1">
      <c r="A30" s="15">
        <f t="shared" si="0"/>
        <v>100307</v>
      </c>
      <c r="B30" s="24" t="str">
        <f>VLOOKUP(J30,city!$A$4:$D$352,3,0)</f>
        <v>上海</v>
      </c>
      <c r="C30" s="24" t="str">
        <f>VLOOKUP(J30,city!$A$4:$D$352,4,0)</f>
        <v>上海</v>
      </c>
      <c r="D30" s="15" t="s">
        <v>566</v>
      </c>
      <c r="E30" s="15" t="s">
        <v>567</v>
      </c>
      <c r="F30" s="42" t="s">
        <v>568</v>
      </c>
      <c r="G30" s="20" t="s">
        <v>569</v>
      </c>
      <c r="H30" s="20" t="s">
        <v>456</v>
      </c>
      <c r="I30" s="45" t="str">
        <f t="shared" si="3"/>
        <v>10a,10b</v>
      </c>
      <c r="J30" s="15">
        <f t="shared" si="4"/>
        <v>3</v>
      </c>
      <c r="K30" s="15">
        <f>IF(VLOOKUP(J29,city!$K$4:$L$352,2,0)&gt;K29,K29+1,1)</f>
        <v>7</v>
      </c>
      <c r="L30" s="15">
        <v>1</v>
      </c>
      <c r="M30" s="15" t="s">
        <v>31</v>
      </c>
      <c r="N30" s="42">
        <v>121.481584</v>
      </c>
      <c r="O30" s="34">
        <v>31.234815999999999</v>
      </c>
      <c r="P30" s="15" t="str">
        <f t="shared" si="7"/>
        <v/>
      </c>
      <c r="Q30" s="41">
        <v>10</v>
      </c>
      <c r="R30" s="15">
        <f t="shared" si="2"/>
        <v>10</v>
      </c>
      <c r="S30" s="15" t="str">
        <f t="shared" si="5"/>
        <v>10a</v>
      </c>
      <c r="T30" s="15" t="str">
        <f t="shared" si="6"/>
        <v>10b</v>
      </c>
      <c r="U30" s="46" t="s">
        <v>570</v>
      </c>
      <c r="V30" s="46">
        <v>1</v>
      </c>
    </row>
    <row r="31" spans="1:22" ht="20.100000000000001" customHeight="1">
      <c r="A31" s="15">
        <f t="shared" si="0"/>
        <v>100308</v>
      </c>
      <c r="B31" s="24" t="str">
        <f>VLOOKUP(J31,city!$A$4:$D$352,3,0)</f>
        <v>上海</v>
      </c>
      <c r="C31" s="24" t="str">
        <f>VLOOKUP(J31,city!$A$4:$D$352,4,0)</f>
        <v>上海</v>
      </c>
      <c r="D31" s="15" t="s">
        <v>571</v>
      </c>
      <c r="E31" s="15" t="s">
        <v>572</v>
      </c>
      <c r="F31" s="42" t="s">
        <v>573</v>
      </c>
      <c r="G31" s="20" t="s">
        <v>574</v>
      </c>
      <c r="H31" s="20" t="s">
        <v>462</v>
      </c>
      <c r="I31" s="45" t="str">
        <f t="shared" si="3"/>
        <v>10a,10b</v>
      </c>
      <c r="J31" s="15">
        <f t="shared" si="4"/>
        <v>3</v>
      </c>
      <c r="K31" s="15">
        <f>IF(VLOOKUP(J30,city!$K$4:$L$352,2,0)&gt;K30,K30+1,1)</f>
        <v>8</v>
      </c>
      <c r="L31" s="15">
        <v>1</v>
      </c>
      <c r="M31" s="15" t="s">
        <v>31</v>
      </c>
      <c r="N31" s="42">
        <v>121.50131500000001</v>
      </c>
      <c r="O31" s="34">
        <v>31.190004999999999</v>
      </c>
      <c r="P31" s="15" t="str">
        <f t="shared" si="7"/>
        <v/>
      </c>
      <c r="Q31" s="41">
        <v>10</v>
      </c>
      <c r="R31" s="15">
        <f t="shared" si="2"/>
        <v>15</v>
      </c>
      <c r="S31" s="15" t="str">
        <f t="shared" si="5"/>
        <v>10a</v>
      </c>
      <c r="T31" s="15" t="str">
        <f t="shared" si="6"/>
        <v>10b</v>
      </c>
      <c r="U31" s="46" t="s">
        <v>575</v>
      </c>
      <c r="V31" s="46">
        <v>9</v>
      </c>
    </row>
    <row r="32" spans="1:22" ht="20.100000000000001" customHeight="1">
      <c r="A32" s="15">
        <f t="shared" si="0"/>
        <v>100309</v>
      </c>
      <c r="B32" s="24" t="str">
        <f>VLOOKUP(J32,city!$A$4:$D$352,3,0)</f>
        <v>上海</v>
      </c>
      <c r="C32" s="24" t="str">
        <f>VLOOKUP(J32,city!$A$4:$D$352,4,0)</f>
        <v>上海</v>
      </c>
      <c r="D32" s="15" t="s">
        <v>576</v>
      </c>
      <c r="E32" s="15" t="s">
        <v>577</v>
      </c>
      <c r="F32" s="42" t="s">
        <v>578</v>
      </c>
      <c r="G32" s="20" t="s">
        <v>579</v>
      </c>
      <c r="H32" s="20" t="s">
        <v>468</v>
      </c>
      <c r="I32" s="45" t="str">
        <f t="shared" si="3"/>
        <v>10a,10b</v>
      </c>
      <c r="J32" s="15">
        <f t="shared" si="4"/>
        <v>3</v>
      </c>
      <c r="K32" s="15">
        <f>IF(VLOOKUP(J31,city!$K$4:$L$352,2,0)&gt;K31,K31+1,1)</f>
        <v>9</v>
      </c>
      <c r="L32" s="15">
        <v>1</v>
      </c>
      <c r="M32" s="15" t="s">
        <v>31</v>
      </c>
      <c r="N32" s="42">
        <v>121.480735</v>
      </c>
      <c r="O32" s="34">
        <v>31.240759000000001</v>
      </c>
      <c r="P32" s="15" t="str">
        <f t="shared" si="7"/>
        <v/>
      </c>
      <c r="Q32" s="41">
        <v>10</v>
      </c>
      <c r="R32" s="15">
        <f t="shared" si="2"/>
        <v>10</v>
      </c>
      <c r="S32" s="15" t="str">
        <f t="shared" si="5"/>
        <v>10a</v>
      </c>
      <c r="T32" s="15" t="str">
        <f t="shared" si="6"/>
        <v>10b</v>
      </c>
      <c r="U32" s="46" t="s">
        <v>580</v>
      </c>
      <c r="V32" s="46">
        <v>9</v>
      </c>
    </row>
    <row r="33" spans="1:22" ht="20.100000000000001" customHeight="1">
      <c r="A33" s="15">
        <f t="shared" si="0"/>
        <v>100310</v>
      </c>
      <c r="B33" s="24" t="str">
        <f>VLOOKUP(J33,city!$A$4:$D$352,3,0)</f>
        <v>上海</v>
      </c>
      <c r="C33" s="24" t="str">
        <f>VLOOKUP(J33,city!$A$4:$D$352,4,0)</f>
        <v>上海</v>
      </c>
      <c r="D33" s="34" t="s">
        <v>581</v>
      </c>
      <c r="E33" s="44" t="s">
        <v>582</v>
      </c>
      <c r="F33" s="42" t="s">
        <v>583</v>
      </c>
      <c r="G33" s="20" t="s">
        <v>584</v>
      </c>
      <c r="H33" s="20" t="s">
        <v>474</v>
      </c>
      <c r="I33" s="45" t="str">
        <f t="shared" si="3"/>
        <v>33a,33b</v>
      </c>
      <c r="J33" s="15">
        <f t="shared" si="4"/>
        <v>3</v>
      </c>
      <c r="K33" s="15">
        <f>IF(VLOOKUP(J32,city!$K$4:$L$352,2,0)&gt;K32,K32+1,1)</f>
        <v>10</v>
      </c>
      <c r="L33" s="15">
        <v>1</v>
      </c>
      <c r="M33" s="15" t="s">
        <v>31</v>
      </c>
      <c r="N33" s="42">
        <v>121.499089</v>
      </c>
      <c r="O33" s="34">
        <v>31.260242000000002</v>
      </c>
      <c r="P33" s="15" t="str">
        <f t="shared" si="7"/>
        <v>121.5102155,31.2247072</v>
      </c>
      <c r="Q33" s="41">
        <v>33</v>
      </c>
      <c r="R33" s="15">
        <f t="shared" si="2"/>
        <v>6</v>
      </c>
      <c r="S33" s="15" t="str">
        <f t="shared" si="5"/>
        <v>33a</v>
      </c>
      <c r="T33" s="15" t="str">
        <f t="shared" si="6"/>
        <v>33b</v>
      </c>
      <c r="U33" s="46" t="s">
        <v>585</v>
      </c>
      <c r="V33" s="46">
        <v>10</v>
      </c>
    </row>
    <row r="34" spans="1:22" ht="20.100000000000001" customHeight="1">
      <c r="A34" s="15">
        <f t="shared" si="0"/>
        <v>100401</v>
      </c>
      <c r="B34" s="24" t="str">
        <f>VLOOKUP(J34,city!$A$4:$D$352,3,0)</f>
        <v>重庆</v>
      </c>
      <c r="C34" s="24" t="str">
        <f>VLOOKUP(J34,city!$A$4:$D$352,4,0)</f>
        <v>重庆</v>
      </c>
      <c r="D34" s="15" t="s">
        <v>586</v>
      </c>
      <c r="E34" s="15" t="s">
        <v>587</v>
      </c>
      <c r="F34" s="42" t="s">
        <v>588</v>
      </c>
      <c r="G34" s="20" t="s">
        <v>589</v>
      </c>
      <c r="H34" s="20" t="s">
        <v>480</v>
      </c>
      <c r="I34" s="45" t="str">
        <f t="shared" si="3"/>
        <v>9a,9b</v>
      </c>
      <c r="J34" s="15">
        <f t="shared" si="4"/>
        <v>4</v>
      </c>
      <c r="K34" s="15">
        <f>IF(VLOOKUP(J33,city!$K$4:$L$352,2,0)&gt;K33,K33+1,1)</f>
        <v>1</v>
      </c>
      <c r="L34" s="15">
        <v>1</v>
      </c>
      <c r="M34" s="15" t="s">
        <v>32</v>
      </c>
      <c r="N34" s="42">
        <v>106.584801</v>
      </c>
      <c r="O34" s="34">
        <v>29.568133</v>
      </c>
      <c r="P34" s="15" t="str">
        <f t="shared" si="7"/>
        <v/>
      </c>
      <c r="Q34" s="41">
        <v>9</v>
      </c>
      <c r="R34" s="15">
        <f t="shared" si="2"/>
        <v>9</v>
      </c>
      <c r="S34" s="15" t="str">
        <f t="shared" si="5"/>
        <v>9a</v>
      </c>
      <c r="T34" s="15" t="str">
        <f t="shared" si="6"/>
        <v>9b</v>
      </c>
      <c r="U34" s="46" t="s">
        <v>590</v>
      </c>
      <c r="V34" s="46">
        <v>10</v>
      </c>
    </row>
    <row r="35" spans="1:22" ht="20.100000000000001" customHeight="1">
      <c r="A35" s="15">
        <f t="shared" si="0"/>
        <v>100402</v>
      </c>
      <c r="B35" s="24" t="str">
        <f>VLOOKUP(J35,city!$A$4:$D$352,3,0)</f>
        <v>重庆</v>
      </c>
      <c r="C35" s="24" t="str">
        <f>VLOOKUP(J35,city!$A$4:$D$352,4,0)</f>
        <v>重庆</v>
      </c>
      <c r="D35" s="15" t="s">
        <v>591</v>
      </c>
      <c r="E35" s="15" t="s">
        <v>592</v>
      </c>
      <c r="F35" s="42" t="s">
        <v>593</v>
      </c>
      <c r="G35" s="20" t="s">
        <v>594</v>
      </c>
      <c r="H35" s="20" t="s">
        <v>486</v>
      </c>
      <c r="I35" s="45" t="str">
        <f t="shared" si="3"/>
        <v>17a,17b</v>
      </c>
      <c r="J35" s="15">
        <f t="shared" si="4"/>
        <v>4</v>
      </c>
      <c r="K35" s="15">
        <f>IF(VLOOKUP(J34,city!$K$4:$L$352,2,0)&gt;K34,K34+1,1)</f>
        <v>2</v>
      </c>
      <c r="L35" s="15">
        <v>1</v>
      </c>
      <c r="M35" s="15" t="s">
        <v>32</v>
      </c>
      <c r="N35" s="42">
        <v>107.810878</v>
      </c>
      <c r="O35" s="34">
        <v>29.437296</v>
      </c>
      <c r="P35" s="15" t="str">
        <f t="shared" si="7"/>
        <v/>
      </c>
      <c r="Q35" s="41">
        <v>17</v>
      </c>
      <c r="R35" s="15">
        <f t="shared" si="2"/>
        <v>17</v>
      </c>
      <c r="S35" s="15" t="str">
        <f t="shared" si="5"/>
        <v>17a</v>
      </c>
      <c r="T35" s="15" t="str">
        <f t="shared" si="6"/>
        <v>17b</v>
      </c>
      <c r="U35" s="46" t="s">
        <v>595</v>
      </c>
      <c r="V35" s="46">
        <v>11</v>
      </c>
    </row>
    <row r="36" spans="1:22" ht="20.100000000000001" customHeight="1">
      <c r="A36" s="15">
        <f t="shared" si="0"/>
        <v>100403</v>
      </c>
      <c r="B36" s="24" t="str">
        <f>VLOOKUP(J36,city!$A$4:$D$352,3,0)</f>
        <v>重庆</v>
      </c>
      <c r="C36" s="24" t="str">
        <f>VLOOKUP(J36,city!$A$4:$D$352,4,0)</f>
        <v>重庆</v>
      </c>
      <c r="D36" s="15" t="s">
        <v>596</v>
      </c>
      <c r="E36" s="15" t="s">
        <v>597</v>
      </c>
      <c r="F36" s="42" t="s">
        <v>598</v>
      </c>
      <c r="G36" s="20" t="s">
        <v>599</v>
      </c>
      <c r="H36" s="20" t="s">
        <v>492</v>
      </c>
      <c r="I36" s="45" t="str">
        <f t="shared" si="3"/>
        <v>13a,13b</v>
      </c>
      <c r="J36" s="15">
        <f t="shared" si="4"/>
        <v>4</v>
      </c>
      <c r="K36" s="15">
        <f>IF(VLOOKUP(J35,city!$K$4:$L$352,2,0)&gt;K35,K35+1,1)</f>
        <v>3</v>
      </c>
      <c r="L36" s="15">
        <v>1</v>
      </c>
      <c r="M36" s="15" t="s">
        <v>32</v>
      </c>
      <c r="N36" s="42">
        <v>106.45811399999999</v>
      </c>
      <c r="O36" s="34">
        <v>29.585827999999999</v>
      </c>
      <c r="P36" s="15" t="str">
        <f t="shared" si="7"/>
        <v/>
      </c>
      <c r="Q36" s="41">
        <v>13</v>
      </c>
      <c r="R36" s="15">
        <f t="shared" si="2"/>
        <v>13</v>
      </c>
      <c r="S36" s="15" t="str">
        <f t="shared" si="5"/>
        <v>13a</v>
      </c>
      <c r="T36" s="15" t="str">
        <f t="shared" si="6"/>
        <v>13b</v>
      </c>
      <c r="U36" s="46" t="s">
        <v>600</v>
      </c>
      <c r="V36" s="46">
        <v>11</v>
      </c>
    </row>
    <row r="37" spans="1:22" ht="20.100000000000001" customHeight="1">
      <c r="A37" s="15">
        <f t="shared" si="0"/>
        <v>100404</v>
      </c>
      <c r="B37" s="24" t="str">
        <f>VLOOKUP(J37,city!$A$4:$D$352,3,0)</f>
        <v>重庆</v>
      </c>
      <c r="C37" s="24" t="str">
        <f>VLOOKUP(J37,city!$A$4:$D$352,4,0)</f>
        <v>重庆</v>
      </c>
      <c r="D37" s="15" t="s">
        <v>601</v>
      </c>
      <c r="E37" s="15" t="s">
        <v>602</v>
      </c>
      <c r="F37" s="42" t="s">
        <v>603</v>
      </c>
      <c r="G37" s="20" t="s">
        <v>604</v>
      </c>
      <c r="H37" s="20" t="s">
        <v>498</v>
      </c>
      <c r="I37" s="45" t="str">
        <f t="shared" si="3"/>
        <v>16a,16b</v>
      </c>
      <c r="J37" s="15">
        <f t="shared" si="4"/>
        <v>4</v>
      </c>
      <c r="K37" s="15">
        <f>IF(VLOOKUP(J36,city!$K$4:$L$352,2,0)&gt;K36,K36+1,1)</f>
        <v>4</v>
      </c>
      <c r="L37" s="15">
        <v>1</v>
      </c>
      <c r="M37" s="15" t="s">
        <v>32</v>
      </c>
      <c r="N37" s="42">
        <v>106.589285</v>
      </c>
      <c r="O37" s="34">
        <v>29.563863000000001</v>
      </c>
      <c r="P37" s="15" t="str">
        <f t="shared" si="7"/>
        <v/>
      </c>
      <c r="Q37" s="41">
        <v>16</v>
      </c>
      <c r="R37" s="15">
        <f t="shared" si="2"/>
        <v>16</v>
      </c>
      <c r="S37" s="15" t="str">
        <f t="shared" si="5"/>
        <v>16a</v>
      </c>
      <c r="T37" s="15" t="str">
        <f t="shared" si="6"/>
        <v>16b</v>
      </c>
      <c r="U37" s="46" t="s">
        <v>605</v>
      </c>
      <c r="V37" s="46">
        <v>11</v>
      </c>
    </row>
    <row r="38" spans="1:22" ht="20.100000000000001" customHeight="1">
      <c r="A38" s="15">
        <f t="shared" si="0"/>
        <v>100405</v>
      </c>
      <c r="B38" s="24" t="str">
        <f>VLOOKUP(J38,city!$A$4:$D$352,3,0)</f>
        <v>重庆</v>
      </c>
      <c r="C38" s="24" t="str">
        <f>VLOOKUP(J38,city!$A$4:$D$352,4,0)</f>
        <v>重庆</v>
      </c>
      <c r="D38" s="15" t="s">
        <v>606</v>
      </c>
      <c r="E38" s="15" t="s">
        <v>607</v>
      </c>
      <c r="F38" s="42" t="s">
        <v>608</v>
      </c>
      <c r="G38" s="20" t="s">
        <v>609</v>
      </c>
      <c r="H38" s="20" t="s">
        <v>504</v>
      </c>
      <c r="I38" s="45" t="str">
        <f t="shared" si="3"/>
        <v>29a,29b</v>
      </c>
      <c r="J38" s="15">
        <f t="shared" si="4"/>
        <v>4</v>
      </c>
      <c r="K38" s="15">
        <f>IF(VLOOKUP(J37,city!$K$4:$L$352,2,0)&gt;K37,K37+1,1)</f>
        <v>5</v>
      </c>
      <c r="L38" s="15">
        <v>1</v>
      </c>
      <c r="M38" s="15" t="s">
        <v>32</v>
      </c>
      <c r="N38" s="42">
        <v>106.583614</v>
      </c>
      <c r="O38" s="34">
        <v>29.563503000000001</v>
      </c>
      <c r="P38" s="15" t="str">
        <f t="shared" si="7"/>
        <v/>
      </c>
      <c r="Q38" s="41">
        <v>29</v>
      </c>
      <c r="R38" s="15" t="e">
        <f t="shared" si="2"/>
        <v>#N/A</v>
      </c>
      <c r="S38" s="15" t="str">
        <f t="shared" si="5"/>
        <v>29a</v>
      </c>
      <c r="T38" s="15" t="str">
        <f t="shared" si="6"/>
        <v>29b</v>
      </c>
      <c r="U38" s="46" t="s">
        <v>610</v>
      </c>
      <c r="V38" s="46">
        <v>12</v>
      </c>
    </row>
    <row r="39" spans="1:22" ht="20.100000000000001" customHeight="1">
      <c r="A39" s="15">
        <f t="shared" si="0"/>
        <v>100406</v>
      </c>
      <c r="B39" s="24" t="str">
        <f>VLOOKUP(J39,city!$A$4:$D$352,3,0)</f>
        <v>重庆</v>
      </c>
      <c r="C39" s="24" t="str">
        <f>VLOOKUP(J39,city!$A$4:$D$352,4,0)</f>
        <v>重庆</v>
      </c>
      <c r="D39" s="15" t="s">
        <v>611</v>
      </c>
      <c r="E39" s="15" t="s">
        <v>612</v>
      </c>
      <c r="F39" s="42" t="s">
        <v>613</v>
      </c>
      <c r="G39" s="20" t="s">
        <v>614</v>
      </c>
      <c r="H39" s="20" t="s">
        <v>510</v>
      </c>
      <c r="I39" s="45" t="str">
        <f t="shared" si="3"/>
        <v>31a,31b</v>
      </c>
      <c r="J39" s="15">
        <f t="shared" si="4"/>
        <v>4</v>
      </c>
      <c r="K39" s="15">
        <f>IF(VLOOKUP(J38,city!$K$4:$L$352,2,0)&gt;K38,K38+1,1)</f>
        <v>6</v>
      </c>
      <c r="L39" s="15">
        <v>1</v>
      </c>
      <c r="M39" s="15" t="s">
        <v>32</v>
      </c>
      <c r="N39" s="42">
        <v>106.594497</v>
      </c>
      <c r="O39" s="34">
        <v>29.573232999999998</v>
      </c>
      <c r="P39" s="15" t="str">
        <f t="shared" si="7"/>
        <v/>
      </c>
      <c r="Q39" s="41">
        <v>31</v>
      </c>
      <c r="R39" s="15">
        <f t="shared" si="2"/>
        <v>31</v>
      </c>
      <c r="S39" s="15" t="str">
        <f t="shared" si="5"/>
        <v>31a</v>
      </c>
      <c r="T39" s="15" t="str">
        <f t="shared" si="6"/>
        <v>31b</v>
      </c>
      <c r="U39" s="46" t="s">
        <v>615</v>
      </c>
      <c r="V39" s="46">
        <v>12</v>
      </c>
    </row>
    <row r="40" spans="1:22" ht="20.100000000000001" customHeight="1">
      <c r="A40" s="15">
        <f t="shared" si="0"/>
        <v>100407</v>
      </c>
      <c r="B40" s="24" t="str">
        <f>VLOOKUP(J40,city!$A$4:$D$352,3,0)</f>
        <v>重庆</v>
      </c>
      <c r="C40" s="24" t="str">
        <f>VLOOKUP(J40,city!$A$4:$D$352,4,0)</f>
        <v>重庆</v>
      </c>
      <c r="D40" s="15" t="s">
        <v>616</v>
      </c>
      <c r="E40" s="15" t="s">
        <v>617</v>
      </c>
      <c r="F40" s="42" t="s">
        <v>618</v>
      </c>
      <c r="G40" s="20" t="s">
        <v>619</v>
      </c>
      <c r="H40" s="20" t="s">
        <v>516</v>
      </c>
      <c r="I40" s="45" t="str">
        <f t="shared" si="3"/>
        <v>16a,16b</v>
      </c>
      <c r="J40" s="15">
        <f t="shared" si="4"/>
        <v>4</v>
      </c>
      <c r="K40" s="15">
        <f>IF(VLOOKUP(J39,city!$K$4:$L$352,2,0)&gt;K39,K39+1,1)</f>
        <v>7</v>
      </c>
      <c r="L40" s="15">
        <v>1</v>
      </c>
      <c r="M40" s="15" t="s">
        <v>32</v>
      </c>
      <c r="N40" s="42">
        <v>106.548765</v>
      </c>
      <c r="O40" s="34">
        <v>29.496741</v>
      </c>
      <c r="P40" s="15" t="str">
        <f t="shared" si="7"/>
        <v/>
      </c>
      <c r="Q40" s="41">
        <v>16</v>
      </c>
      <c r="R40" s="15">
        <f t="shared" si="2"/>
        <v>16</v>
      </c>
      <c r="S40" s="15" t="str">
        <f t="shared" si="5"/>
        <v>16a</v>
      </c>
      <c r="T40" s="15" t="str">
        <f t="shared" si="6"/>
        <v>16b</v>
      </c>
      <c r="U40" s="46" t="s">
        <v>620</v>
      </c>
      <c r="V40" s="46">
        <v>12</v>
      </c>
    </row>
    <row r="41" spans="1:22" ht="20.100000000000001" customHeight="1">
      <c r="A41" s="15">
        <f t="shared" si="0"/>
        <v>100408</v>
      </c>
      <c r="B41" s="24" t="str">
        <f>VLOOKUP(J41,city!$A$4:$D$352,3,0)</f>
        <v>重庆</v>
      </c>
      <c r="C41" s="24" t="str">
        <f>VLOOKUP(J41,city!$A$4:$D$352,4,0)</f>
        <v>重庆</v>
      </c>
      <c r="D41" s="15" t="s">
        <v>621</v>
      </c>
      <c r="E41" s="15" t="s">
        <v>622</v>
      </c>
      <c r="F41" s="42" t="s">
        <v>623</v>
      </c>
      <c r="G41" s="20" t="s">
        <v>624</v>
      </c>
      <c r="H41" s="20" t="s">
        <v>522</v>
      </c>
      <c r="I41" s="45" t="str">
        <f t="shared" si="3"/>
        <v>2a,2b</v>
      </c>
      <c r="J41" s="15">
        <f t="shared" si="4"/>
        <v>4</v>
      </c>
      <c r="K41" s="15">
        <f>IF(VLOOKUP(J40,city!$K$4:$L$352,2,0)&gt;K40,K40+1,1)</f>
        <v>8</v>
      </c>
      <c r="L41" s="15">
        <v>1</v>
      </c>
      <c r="M41" s="15" t="s">
        <v>32</v>
      </c>
      <c r="N41" s="42">
        <v>107.755105</v>
      </c>
      <c r="O41" s="34">
        <v>29.500941999999998</v>
      </c>
      <c r="P41" s="15" t="str">
        <f t="shared" si="7"/>
        <v/>
      </c>
      <c r="Q41" s="41">
        <v>2</v>
      </c>
      <c r="R41" s="15">
        <f t="shared" si="2"/>
        <v>2</v>
      </c>
      <c r="S41" s="15" t="str">
        <f t="shared" si="5"/>
        <v>2a</v>
      </c>
      <c r="T41" s="15" t="str">
        <f t="shared" si="6"/>
        <v>2b</v>
      </c>
      <c r="U41" s="46" t="s">
        <v>625</v>
      </c>
      <c r="V41" s="46">
        <v>12</v>
      </c>
    </row>
    <row r="42" spans="1:22" ht="20.100000000000001" customHeight="1">
      <c r="A42" s="15">
        <f t="shared" si="0"/>
        <v>100409</v>
      </c>
      <c r="B42" s="24" t="str">
        <f>VLOOKUP(J42,city!$A$4:$D$352,3,0)</f>
        <v>重庆</v>
      </c>
      <c r="C42" s="24" t="str">
        <f>VLOOKUP(J42,city!$A$4:$D$352,4,0)</f>
        <v>重庆</v>
      </c>
      <c r="D42" s="15" t="s">
        <v>626</v>
      </c>
      <c r="E42" s="15" t="s">
        <v>627</v>
      </c>
      <c r="F42" s="42" t="s">
        <v>628</v>
      </c>
      <c r="G42" s="20" t="s">
        <v>629</v>
      </c>
      <c r="H42" s="20" t="s">
        <v>528</v>
      </c>
      <c r="I42" s="45" t="str">
        <f t="shared" si="3"/>
        <v>6a,6b</v>
      </c>
      <c r="J42" s="15">
        <f t="shared" si="4"/>
        <v>4</v>
      </c>
      <c r="K42" s="15">
        <f>IF(VLOOKUP(J41,city!$K$4:$L$352,2,0)&gt;K41,K41+1,1)</f>
        <v>9</v>
      </c>
      <c r="L42" s="15">
        <v>1</v>
      </c>
      <c r="M42" s="15" t="s">
        <v>32</v>
      </c>
      <c r="N42" s="42">
        <v>107.799784</v>
      </c>
      <c r="O42" s="34">
        <v>29.409423</v>
      </c>
      <c r="P42" s="15" t="str">
        <f t="shared" si="7"/>
        <v/>
      </c>
      <c r="Q42" s="41">
        <v>6</v>
      </c>
      <c r="R42" s="15">
        <f t="shared" si="2"/>
        <v>6</v>
      </c>
      <c r="S42" s="15" t="str">
        <f t="shared" si="5"/>
        <v>6a</v>
      </c>
      <c r="T42" s="15" t="str">
        <f t="shared" si="6"/>
        <v>6b</v>
      </c>
      <c r="U42" s="46" t="s">
        <v>630</v>
      </c>
      <c r="V42" s="46">
        <v>13</v>
      </c>
    </row>
    <row r="43" spans="1:22" ht="20.100000000000001" customHeight="1">
      <c r="A43" s="15">
        <f t="shared" si="0"/>
        <v>100410</v>
      </c>
      <c r="B43" s="24" t="str">
        <f>VLOOKUP(J43,city!$A$4:$D$352,3,0)</f>
        <v>重庆</v>
      </c>
      <c r="C43" s="24" t="str">
        <f>VLOOKUP(J43,city!$A$4:$D$352,4,0)</f>
        <v>重庆</v>
      </c>
      <c r="D43" s="15" t="s">
        <v>631</v>
      </c>
      <c r="E43" s="15" t="s">
        <v>632</v>
      </c>
      <c r="F43" s="42" t="s">
        <v>633</v>
      </c>
      <c r="G43" s="20" t="s">
        <v>634</v>
      </c>
      <c r="H43" s="20" t="s">
        <v>534</v>
      </c>
      <c r="I43" s="45" t="str">
        <f t="shared" si="3"/>
        <v>32a,32b</v>
      </c>
      <c r="J43" s="15">
        <f t="shared" si="4"/>
        <v>4</v>
      </c>
      <c r="K43" s="15">
        <f>IF(VLOOKUP(J42,city!$K$4:$L$352,2,0)&gt;K42,K42+1,1)</f>
        <v>10</v>
      </c>
      <c r="L43" s="15">
        <v>1</v>
      </c>
      <c r="M43" s="15" t="s">
        <v>32</v>
      </c>
      <c r="N43" s="42">
        <v>105.716678</v>
      </c>
      <c r="O43" s="34">
        <v>29.718938000000001</v>
      </c>
      <c r="P43" s="15" t="str">
        <f t="shared" si="7"/>
        <v>106.8441521,29.54179</v>
      </c>
      <c r="Q43" s="41">
        <v>32</v>
      </c>
      <c r="R43" s="15" t="e">
        <f t="shared" si="2"/>
        <v>#N/A</v>
      </c>
      <c r="S43" s="15" t="str">
        <f t="shared" si="5"/>
        <v>32a</v>
      </c>
      <c r="T43" s="15" t="str">
        <f t="shared" si="6"/>
        <v>32b</v>
      </c>
      <c r="U43" s="46" t="s">
        <v>635</v>
      </c>
      <c r="V43" s="46">
        <v>15</v>
      </c>
    </row>
    <row r="44" spans="1:22" ht="20.100000000000001" customHeight="1">
      <c r="A44" s="15">
        <f t="shared" si="0"/>
        <v>100501</v>
      </c>
      <c r="B44" s="24" t="str">
        <f>VLOOKUP(J44,city!$A$4:$D$352,3,0)</f>
        <v>河北</v>
      </c>
      <c r="C44" s="24" t="str">
        <f>VLOOKUP(J44,city!$A$4:$D$352,4,0)</f>
        <v>石家庄</v>
      </c>
      <c r="D44" s="25" t="s">
        <v>636</v>
      </c>
      <c r="E44" s="24" t="s">
        <v>637</v>
      </c>
      <c r="F44" s="42" t="str">
        <f t="shared" ref="F44:F107" si="8">N44&amp;","&amp;O44</f>
        <v>114.775,37.728</v>
      </c>
      <c r="G44" s="20" t="s">
        <v>638</v>
      </c>
      <c r="H44" s="20" t="s">
        <v>422</v>
      </c>
      <c r="I44" s="45" t="str">
        <f t="shared" si="3"/>
        <v>17a,17b</v>
      </c>
      <c r="J44" s="15">
        <f t="shared" si="4"/>
        <v>5</v>
      </c>
      <c r="K44" s="15">
        <f>IF(VLOOKUP(J43,city!$K$4:$L$352,2,0)&gt;K43,K43+1,1)</f>
        <v>1</v>
      </c>
      <c r="L44" s="15">
        <v>1</v>
      </c>
      <c r="M44" s="15" t="s">
        <v>34</v>
      </c>
      <c r="N44" s="25">
        <v>114.77500000000001</v>
      </c>
      <c r="O44" s="25">
        <v>37.728000000000002</v>
      </c>
      <c r="P44" s="15" t="str">
        <f t="shared" si="7"/>
        <v/>
      </c>
      <c r="Q44" s="41">
        <v>17</v>
      </c>
      <c r="R44" s="15">
        <f t="shared" si="2"/>
        <v>17</v>
      </c>
      <c r="S44" s="15" t="str">
        <f t="shared" si="5"/>
        <v>17a</v>
      </c>
      <c r="T44" s="15" t="str">
        <f t="shared" si="6"/>
        <v>17b</v>
      </c>
      <c r="U44" s="46" t="s">
        <v>639</v>
      </c>
      <c r="V44" s="46">
        <v>15</v>
      </c>
    </row>
    <row r="45" spans="1:22" ht="20.100000000000001" customHeight="1">
      <c r="A45" s="15">
        <f t="shared" si="0"/>
        <v>100502</v>
      </c>
      <c r="B45" s="24" t="str">
        <f>VLOOKUP(J45,city!$A$4:$D$352,3,0)</f>
        <v>河北</v>
      </c>
      <c r="C45" s="24" t="str">
        <f>VLOOKUP(J45,city!$A$4:$D$352,4,0)</f>
        <v>石家庄</v>
      </c>
      <c r="D45" s="25" t="s">
        <v>640</v>
      </c>
      <c r="E45" s="24" t="s">
        <v>641</v>
      </c>
      <c r="F45" s="42" t="str">
        <f t="shared" si="8"/>
        <v>114.585,38.154</v>
      </c>
      <c r="G45" s="20" t="s">
        <v>642</v>
      </c>
      <c r="H45" s="20" t="s">
        <v>427</v>
      </c>
      <c r="I45" s="45" t="str">
        <f t="shared" si="3"/>
        <v>16a,16b</v>
      </c>
      <c r="J45" s="15">
        <f t="shared" si="4"/>
        <v>5</v>
      </c>
      <c r="K45" s="15">
        <f>IF(VLOOKUP(J44,city!$K$4:$L$352,2,0)&gt;K44,K44+1,1)</f>
        <v>2</v>
      </c>
      <c r="L45" s="15">
        <v>1</v>
      </c>
      <c r="M45" s="15" t="s">
        <v>34</v>
      </c>
      <c r="N45" s="25">
        <v>114.58499999999999</v>
      </c>
      <c r="O45" s="25">
        <v>38.154000000000003</v>
      </c>
      <c r="P45" s="15" t="str">
        <f t="shared" si="7"/>
        <v/>
      </c>
      <c r="Q45" s="41">
        <v>16</v>
      </c>
      <c r="R45" s="15">
        <f t="shared" si="2"/>
        <v>16</v>
      </c>
      <c r="S45" s="15" t="str">
        <f t="shared" si="5"/>
        <v>16a</v>
      </c>
      <c r="T45" s="15" t="str">
        <f t="shared" si="6"/>
        <v>16b</v>
      </c>
      <c r="U45" s="46" t="s">
        <v>643</v>
      </c>
      <c r="V45" s="46">
        <v>15</v>
      </c>
    </row>
    <row r="46" spans="1:22" ht="20.100000000000001" customHeight="1">
      <c r="A46" s="15">
        <f t="shared" si="0"/>
        <v>100503</v>
      </c>
      <c r="B46" s="24" t="str">
        <f>VLOOKUP(J46,city!$A$4:$D$352,3,0)</f>
        <v>河北</v>
      </c>
      <c r="C46" s="24" t="str">
        <f>VLOOKUP(J46,city!$A$4:$D$352,4,0)</f>
        <v>石家庄</v>
      </c>
      <c r="D46" s="25" t="s">
        <v>644</v>
      </c>
      <c r="E46" s="24" t="s">
        <v>645</v>
      </c>
      <c r="F46" s="42" t="str">
        <f t="shared" si="8"/>
        <v>114.621,38.151</v>
      </c>
      <c r="G46" s="20" t="s">
        <v>646</v>
      </c>
      <c r="H46" s="20" t="s">
        <v>432</v>
      </c>
      <c r="I46" s="45" t="str">
        <f t="shared" si="3"/>
        <v>1a,1b</v>
      </c>
      <c r="J46" s="15">
        <f t="shared" si="4"/>
        <v>5</v>
      </c>
      <c r="K46" s="15">
        <f>IF(VLOOKUP(J45,city!$K$4:$L$352,2,0)&gt;K45,K45+1,1)</f>
        <v>3</v>
      </c>
      <c r="L46" s="15">
        <v>1</v>
      </c>
      <c r="M46" s="15" t="s">
        <v>34</v>
      </c>
      <c r="N46" s="25">
        <v>114.621</v>
      </c>
      <c r="O46" s="25">
        <v>38.151000000000003</v>
      </c>
      <c r="P46" s="15" t="str">
        <f t="shared" si="7"/>
        <v/>
      </c>
      <c r="Q46" s="41">
        <v>1</v>
      </c>
      <c r="R46" s="15">
        <f t="shared" si="2"/>
        <v>6</v>
      </c>
      <c r="S46" s="15" t="str">
        <f t="shared" si="5"/>
        <v>1a</v>
      </c>
      <c r="T46" s="15" t="str">
        <f t="shared" si="6"/>
        <v>1b</v>
      </c>
      <c r="U46" s="46" t="s">
        <v>647</v>
      </c>
      <c r="V46" s="46">
        <v>15</v>
      </c>
    </row>
    <row r="47" spans="1:22" ht="20.100000000000001" customHeight="1">
      <c r="A47" s="15">
        <f t="shared" si="0"/>
        <v>100504</v>
      </c>
      <c r="B47" s="24" t="str">
        <f>VLOOKUP(J47,city!$A$4:$D$352,3,0)</f>
        <v>河北</v>
      </c>
      <c r="C47" s="24" t="str">
        <f>VLOOKUP(J47,city!$A$4:$D$352,4,0)</f>
        <v>石家庄</v>
      </c>
      <c r="D47" s="25" t="s">
        <v>648</v>
      </c>
      <c r="E47" s="24" t="s">
        <v>649</v>
      </c>
      <c r="F47" s="42" t="str">
        <f t="shared" si="8"/>
        <v>113.756,38.266</v>
      </c>
      <c r="G47" s="20" t="s">
        <v>650</v>
      </c>
      <c r="H47" s="20" t="s">
        <v>438</v>
      </c>
      <c r="I47" s="45" t="str">
        <f t="shared" si="3"/>
        <v>2a,2b</v>
      </c>
      <c r="J47" s="15">
        <f t="shared" si="4"/>
        <v>5</v>
      </c>
      <c r="K47" s="15">
        <f>IF(VLOOKUP(J46,city!$K$4:$L$352,2,0)&gt;K46,K46+1,1)</f>
        <v>4</v>
      </c>
      <c r="L47" s="15">
        <v>1</v>
      </c>
      <c r="M47" s="15" t="s">
        <v>34</v>
      </c>
      <c r="N47" s="25">
        <v>113.756</v>
      </c>
      <c r="O47" s="25">
        <v>38.265999999999998</v>
      </c>
      <c r="P47" s="15" t="str">
        <f t="shared" si="7"/>
        <v/>
      </c>
      <c r="Q47" s="41">
        <v>2</v>
      </c>
      <c r="R47" s="15">
        <f t="shared" si="2"/>
        <v>2</v>
      </c>
      <c r="S47" s="15" t="str">
        <f t="shared" si="5"/>
        <v>2a</v>
      </c>
      <c r="T47" s="15" t="str">
        <f t="shared" si="6"/>
        <v>2b</v>
      </c>
      <c r="U47" s="46" t="s">
        <v>651</v>
      </c>
      <c r="V47" s="46">
        <v>15</v>
      </c>
    </row>
    <row r="48" spans="1:22" ht="20.100000000000001" customHeight="1">
      <c r="A48" s="15">
        <f t="shared" si="0"/>
        <v>100505</v>
      </c>
      <c r="B48" s="24" t="str">
        <f>VLOOKUP(J48,city!$A$4:$D$352,3,0)</f>
        <v>河北</v>
      </c>
      <c r="C48" s="24" t="str">
        <f>VLOOKUP(J48,city!$A$4:$D$352,4,0)</f>
        <v>石家庄</v>
      </c>
      <c r="D48" s="25" t="s">
        <v>652</v>
      </c>
      <c r="E48" s="24" t="s">
        <v>653</v>
      </c>
      <c r="F48" s="42" t="str">
        <f t="shared" si="8"/>
        <v>114.529,38.046</v>
      </c>
      <c r="G48" s="20" t="s">
        <v>654</v>
      </c>
      <c r="H48" s="20" t="s">
        <v>444</v>
      </c>
      <c r="I48" s="45" t="str">
        <f t="shared" si="3"/>
        <v>10a,10b</v>
      </c>
      <c r="J48" s="15">
        <f t="shared" si="4"/>
        <v>5</v>
      </c>
      <c r="K48" s="15">
        <f>IF(VLOOKUP(J47,city!$K$4:$L$352,2,0)&gt;K47,K47+1,1)</f>
        <v>5</v>
      </c>
      <c r="L48" s="15">
        <v>1</v>
      </c>
      <c r="M48" s="15" t="s">
        <v>34</v>
      </c>
      <c r="N48" s="25">
        <v>114.529</v>
      </c>
      <c r="O48" s="25">
        <v>38.045999999999999</v>
      </c>
      <c r="P48" s="15" t="str">
        <f t="shared" si="7"/>
        <v/>
      </c>
      <c r="Q48" s="41">
        <v>10</v>
      </c>
      <c r="R48" s="15">
        <f t="shared" si="2"/>
        <v>6</v>
      </c>
      <c r="S48" s="15" t="str">
        <f t="shared" si="5"/>
        <v>10a</v>
      </c>
      <c r="T48" s="15" t="str">
        <f t="shared" si="6"/>
        <v>10b</v>
      </c>
      <c r="U48" s="46" t="s">
        <v>655</v>
      </c>
      <c r="V48" s="46">
        <v>16</v>
      </c>
    </row>
    <row r="49" spans="1:22" ht="20.100000000000001" customHeight="1">
      <c r="A49" s="15">
        <f t="shared" si="0"/>
        <v>100506</v>
      </c>
      <c r="B49" s="24" t="str">
        <f>VLOOKUP(J49,city!$A$4:$D$352,3,0)</f>
        <v>河北</v>
      </c>
      <c r="C49" s="24" t="str">
        <f>VLOOKUP(J49,city!$A$4:$D$352,4,0)</f>
        <v>石家庄</v>
      </c>
      <c r="D49" s="25" t="s">
        <v>656</v>
      </c>
      <c r="E49" s="24" t="s">
        <v>657</v>
      </c>
      <c r="F49" s="42" t="str">
        <f t="shared" si="8"/>
        <v>114.588,38.151</v>
      </c>
      <c r="G49" s="20" t="s">
        <v>658</v>
      </c>
      <c r="H49" s="20" t="s">
        <v>450</v>
      </c>
      <c r="I49" s="45" t="str">
        <f t="shared" si="3"/>
        <v>12a,12b</v>
      </c>
      <c r="J49" s="15">
        <f t="shared" si="4"/>
        <v>5</v>
      </c>
      <c r="K49" s="15">
        <f>IF(VLOOKUP(J48,city!$K$4:$L$352,2,0)&gt;K48,K48+1,1)</f>
        <v>6</v>
      </c>
      <c r="L49" s="15">
        <v>1</v>
      </c>
      <c r="M49" s="15" t="s">
        <v>34</v>
      </c>
      <c r="N49" s="25">
        <v>114.58799999999999</v>
      </c>
      <c r="O49" s="25">
        <v>38.151000000000003</v>
      </c>
      <c r="P49" s="15" t="str">
        <f t="shared" si="7"/>
        <v/>
      </c>
      <c r="Q49" s="41">
        <v>12</v>
      </c>
      <c r="R49" s="15">
        <f t="shared" si="2"/>
        <v>12</v>
      </c>
      <c r="S49" s="15" t="str">
        <f t="shared" si="5"/>
        <v>12a</v>
      </c>
      <c r="T49" s="15" t="str">
        <f t="shared" si="6"/>
        <v>12b</v>
      </c>
      <c r="U49" s="46" t="s">
        <v>659</v>
      </c>
      <c r="V49" s="46">
        <v>17</v>
      </c>
    </row>
    <row r="50" spans="1:22" ht="20.100000000000001" customHeight="1">
      <c r="A50" s="15">
        <f t="shared" si="0"/>
        <v>100507</v>
      </c>
      <c r="B50" s="24" t="str">
        <f>VLOOKUP(J50,city!$A$4:$D$352,3,0)</f>
        <v>河北</v>
      </c>
      <c r="C50" s="24" t="str">
        <f>VLOOKUP(J50,city!$A$4:$D$352,4,0)</f>
        <v>石家庄</v>
      </c>
      <c r="D50" s="25" t="s">
        <v>660</v>
      </c>
      <c r="E50" s="24" t="s">
        <v>661</v>
      </c>
      <c r="F50" s="42" t="str">
        <f t="shared" si="8"/>
        <v>113.754,38.276</v>
      </c>
      <c r="G50" s="20" t="s">
        <v>662</v>
      </c>
      <c r="H50" s="20" t="s">
        <v>456</v>
      </c>
      <c r="I50" s="45" t="str">
        <f t="shared" si="3"/>
        <v>11a,11b</v>
      </c>
      <c r="J50" s="15">
        <f t="shared" si="4"/>
        <v>5</v>
      </c>
      <c r="K50" s="15">
        <f>IF(VLOOKUP(J49,city!$K$4:$L$352,2,0)&gt;K49,K49+1,1)</f>
        <v>7</v>
      </c>
      <c r="L50" s="15">
        <v>1</v>
      </c>
      <c r="M50" s="15" t="s">
        <v>34</v>
      </c>
      <c r="N50" s="25">
        <v>113.754</v>
      </c>
      <c r="O50" s="25">
        <v>38.276000000000003</v>
      </c>
      <c r="P50" s="15" t="str">
        <f t="shared" si="7"/>
        <v/>
      </c>
      <c r="Q50" s="41">
        <v>11</v>
      </c>
      <c r="R50" s="15">
        <f t="shared" si="2"/>
        <v>11</v>
      </c>
      <c r="S50" s="15" t="str">
        <f t="shared" si="5"/>
        <v>11a</v>
      </c>
      <c r="T50" s="15" t="str">
        <f t="shared" si="6"/>
        <v>11b</v>
      </c>
      <c r="U50" s="46" t="s">
        <v>663</v>
      </c>
      <c r="V50" s="46">
        <v>18</v>
      </c>
    </row>
    <row r="51" spans="1:22" ht="20.100000000000001" customHeight="1">
      <c r="A51" s="15">
        <f t="shared" si="0"/>
        <v>100508</v>
      </c>
      <c r="B51" s="24" t="str">
        <f>VLOOKUP(J51,city!$A$4:$D$352,3,0)</f>
        <v>河北</v>
      </c>
      <c r="C51" s="24" t="str">
        <f>VLOOKUP(J51,city!$A$4:$D$352,4,0)</f>
        <v>石家庄</v>
      </c>
      <c r="D51" s="25" t="s">
        <v>664</v>
      </c>
      <c r="E51" s="24" t="s">
        <v>665</v>
      </c>
      <c r="F51" s="42" t="str">
        <f t="shared" si="8"/>
        <v>113.869,38.725</v>
      </c>
      <c r="G51" s="20" t="s">
        <v>666</v>
      </c>
      <c r="H51" s="20" t="s">
        <v>462</v>
      </c>
      <c r="I51" s="45" t="str">
        <f t="shared" si="3"/>
        <v>2a,2b</v>
      </c>
      <c r="J51" s="15">
        <f t="shared" si="4"/>
        <v>5</v>
      </c>
      <c r="K51" s="15">
        <f>IF(VLOOKUP(J50,city!$K$4:$L$352,2,0)&gt;K50,K50+1,1)</f>
        <v>8</v>
      </c>
      <c r="L51" s="15">
        <v>1</v>
      </c>
      <c r="M51" s="15" t="s">
        <v>34</v>
      </c>
      <c r="N51" s="25">
        <v>113.869</v>
      </c>
      <c r="O51" s="25">
        <v>38.725000000000001</v>
      </c>
      <c r="P51" s="15" t="str">
        <f t="shared" si="7"/>
        <v/>
      </c>
      <c r="Q51" s="41">
        <v>2</v>
      </c>
      <c r="R51" s="15">
        <f t="shared" si="2"/>
        <v>2</v>
      </c>
      <c r="S51" s="15" t="str">
        <f t="shared" si="5"/>
        <v>2a</v>
      </c>
      <c r="T51" s="15" t="str">
        <f t="shared" si="6"/>
        <v>2b</v>
      </c>
      <c r="U51" s="46" t="s">
        <v>667</v>
      </c>
      <c r="V51" s="46">
        <v>19</v>
      </c>
    </row>
    <row r="52" spans="1:22" ht="20.100000000000001" customHeight="1">
      <c r="A52" s="15">
        <f t="shared" si="0"/>
        <v>100509</v>
      </c>
      <c r="B52" s="24" t="str">
        <f>VLOOKUP(J52,city!$A$4:$D$352,3,0)</f>
        <v>河北</v>
      </c>
      <c r="C52" s="24" t="str">
        <f>VLOOKUP(J52,city!$A$4:$D$352,4,0)</f>
        <v>石家庄</v>
      </c>
      <c r="D52" s="25" t="s">
        <v>668</v>
      </c>
      <c r="E52" s="24" t="s">
        <v>669</v>
      </c>
      <c r="F52" s="42" t="str">
        <f t="shared" si="8"/>
        <v>113.946,38.346</v>
      </c>
      <c r="G52" s="20" t="s">
        <v>670</v>
      </c>
      <c r="H52" s="20" t="s">
        <v>468</v>
      </c>
      <c r="I52" s="45" t="str">
        <f t="shared" si="3"/>
        <v>2a,2b</v>
      </c>
      <c r="J52" s="15">
        <f t="shared" si="4"/>
        <v>5</v>
      </c>
      <c r="K52" s="15">
        <f>IF(VLOOKUP(J51,city!$K$4:$L$352,2,0)&gt;K51,K51+1,1)</f>
        <v>9</v>
      </c>
      <c r="L52" s="15">
        <v>1</v>
      </c>
      <c r="M52" s="15" t="s">
        <v>34</v>
      </c>
      <c r="N52" s="25">
        <v>113.946</v>
      </c>
      <c r="O52" s="25">
        <v>38.345999999999997</v>
      </c>
      <c r="P52" s="15" t="str">
        <f t="shared" si="7"/>
        <v/>
      </c>
      <c r="Q52" s="41">
        <v>2</v>
      </c>
      <c r="R52" s="15">
        <f t="shared" si="2"/>
        <v>2</v>
      </c>
      <c r="S52" s="15" t="str">
        <f t="shared" si="5"/>
        <v>2a</v>
      </c>
      <c r="T52" s="15" t="str">
        <f t="shared" si="6"/>
        <v>2b</v>
      </c>
      <c r="U52" s="46" t="s">
        <v>671</v>
      </c>
      <c r="V52" s="46">
        <v>19</v>
      </c>
    </row>
    <row r="53" spans="1:22" ht="20.100000000000001" customHeight="1">
      <c r="A53" s="15">
        <f t="shared" si="0"/>
        <v>100510</v>
      </c>
      <c r="B53" s="24" t="str">
        <f>VLOOKUP(J53,city!$A$4:$D$352,3,0)</f>
        <v>河北</v>
      </c>
      <c r="C53" s="24" t="str">
        <f>VLOOKUP(J53,city!$A$4:$D$352,4,0)</f>
        <v>石家庄</v>
      </c>
      <c r="D53" s="25" t="s">
        <v>672</v>
      </c>
      <c r="E53" s="24" t="s">
        <v>673</v>
      </c>
      <c r="F53" s="42" t="str">
        <f t="shared" si="8"/>
        <v>113.734,38.271</v>
      </c>
      <c r="G53" s="20" t="s">
        <v>674</v>
      </c>
      <c r="H53" s="20" t="s">
        <v>474</v>
      </c>
      <c r="I53" s="45" t="str">
        <f t="shared" si="3"/>
        <v>2a,2b</v>
      </c>
      <c r="J53" s="15">
        <f t="shared" si="4"/>
        <v>5</v>
      </c>
      <c r="K53" s="15">
        <f>IF(VLOOKUP(J52,city!$K$4:$L$352,2,0)&gt;K52,K52+1,1)</f>
        <v>10</v>
      </c>
      <c r="L53" s="15">
        <v>1</v>
      </c>
      <c r="M53" s="15" t="s">
        <v>34</v>
      </c>
      <c r="N53" s="25">
        <v>113.73399999999999</v>
      </c>
      <c r="O53" s="25">
        <v>38.271000000000001</v>
      </c>
      <c r="P53" s="15" t="str">
        <f t="shared" si="7"/>
        <v>114.2157,38.2114</v>
      </c>
      <c r="Q53" s="41">
        <v>2</v>
      </c>
      <c r="R53" s="15">
        <f t="shared" si="2"/>
        <v>2</v>
      </c>
      <c r="S53" s="15" t="str">
        <f t="shared" si="5"/>
        <v>2a</v>
      </c>
      <c r="T53" s="15" t="str">
        <f t="shared" si="6"/>
        <v>2b</v>
      </c>
      <c r="U53" s="46" t="s">
        <v>675</v>
      </c>
      <c r="V53" s="46">
        <v>20</v>
      </c>
    </row>
    <row r="54" spans="1:22" ht="20.100000000000001" customHeight="1">
      <c r="A54" s="15">
        <f t="shared" si="0"/>
        <v>100601</v>
      </c>
      <c r="B54" s="24" t="str">
        <f>VLOOKUP(J54,city!$A$4:$D$352,3,0)</f>
        <v>河北</v>
      </c>
      <c r="C54" s="24" t="str">
        <f>VLOOKUP(J54,city!$A$4:$D$352,4,0)</f>
        <v>唐山</v>
      </c>
      <c r="D54" s="25" t="s">
        <v>676</v>
      </c>
      <c r="E54" s="24" t="s">
        <v>677</v>
      </c>
      <c r="F54" s="42" t="str">
        <f t="shared" si="8"/>
        <v>117.711,40.136</v>
      </c>
      <c r="G54" s="20" t="s">
        <v>678</v>
      </c>
      <c r="H54" s="20" t="s">
        <v>480</v>
      </c>
      <c r="I54" s="45" t="str">
        <f t="shared" si="3"/>
        <v>29a,29b</v>
      </c>
      <c r="J54" s="15">
        <f t="shared" si="4"/>
        <v>6</v>
      </c>
      <c r="K54" s="15">
        <f>IF(VLOOKUP(J53,city!$K$4:$L$352,2,0)&gt;K53,K53+1,1)</f>
        <v>1</v>
      </c>
      <c r="L54" s="15">
        <v>1</v>
      </c>
      <c r="M54" s="15" t="s">
        <v>35</v>
      </c>
      <c r="N54" s="25">
        <v>117.711</v>
      </c>
      <c r="O54" s="25">
        <v>40.136000000000003</v>
      </c>
      <c r="P54" s="15" t="str">
        <f t="shared" si="7"/>
        <v/>
      </c>
      <c r="Q54" s="41">
        <v>29</v>
      </c>
      <c r="R54" s="15">
        <f t="shared" si="2"/>
        <v>29</v>
      </c>
      <c r="S54" s="15" t="str">
        <f t="shared" si="5"/>
        <v>29a</v>
      </c>
      <c r="T54" s="15" t="str">
        <f t="shared" si="6"/>
        <v>29b</v>
      </c>
      <c r="U54" s="46" t="s">
        <v>679</v>
      </c>
      <c r="V54" s="46">
        <v>2</v>
      </c>
    </row>
    <row r="55" spans="1:22" ht="20.100000000000001" customHeight="1">
      <c r="A55" s="15">
        <f t="shared" si="0"/>
        <v>100602</v>
      </c>
      <c r="B55" s="24" t="str">
        <f>VLOOKUP(J55,city!$A$4:$D$352,3,0)</f>
        <v>河北</v>
      </c>
      <c r="C55" s="24" t="str">
        <f>VLOOKUP(J55,city!$A$4:$D$352,4,0)</f>
        <v>唐山</v>
      </c>
      <c r="D55" s="25" t="s">
        <v>680</v>
      </c>
      <c r="E55" s="24" t="s">
        <v>681</v>
      </c>
      <c r="F55" s="42" t="str">
        <f t="shared" si="8"/>
        <v>118.214,40.208</v>
      </c>
      <c r="G55" s="20" t="s">
        <v>682</v>
      </c>
      <c r="H55" s="20" t="s">
        <v>486</v>
      </c>
      <c r="I55" s="45" t="str">
        <f t="shared" si="3"/>
        <v>11a,11b</v>
      </c>
      <c r="J55" s="15">
        <f t="shared" si="4"/>
        <v>6</v>
      </c>
      <c r="K55" s="15">
        <f>IF(VLOOKUP(J54,city!$K$4:$L$352,2,0)&gt;K54,K54+1,1)</f>
        <v>2</v>
      </c>
      <c r="L55" s="15">
        <v>1</v>
      </c>
      <c r="M55" s="15" t="s">
        <v>35</v>
      </c>
      <c r="N55" s="25">
        <v>118.214</v>
      </c>
      <c r="O55" s="25">
        <v>40.207999999999998</v>
      </c>
      <c r="P55" s="15" t="str">
        <f t="shared" si="7"/>
        <v/>
      </c>
      <c r="Q55" s="41">
        <v>11</v>
      </c>
      <c r="R55" s="15">
        <f t="shared" si="2"/>
        <v>11</v>
      </c>
      <c r="S55" s="15" t="str">
        <f t="shared" si="5"/>
        <v>11a</v>
      </c>
      <c r="T55" s="15" t="str">
        <f t="shared" si="6"/>
        <v>11b</v>
      </c>
      <c r="U55" s="46" t="s">
        <v>683</v>
      </c>
      <c r="V55" s="46">
        <v>30</v>
      </c>
    </row>
    <row r="56" spans="1:22" ht="20.100000000000001" customHeight="1">
      <c r="A56" s="15">
        <f t="shared" si="0"/>
        <v>100603</v>
      </c>
      <c r="B56" s="24" t="str">
        <f>VLOOKUP(J56,city!$A$4:$D$352,3,0)</f>
        <v>河北</v>
      </c>
      <c r="C56" s="24" t="str">
        <f>VLOOKUP(J56,city!$A$4:$D$352,4,0)</f>
        <v>唐山</v>
      </c>
      <c r="D56" s="25" t="s">
        <v>684</v>
      </c>
      <c r="E56" s="24" t="s">
        <v>685</v>
      </c>
      <c r="F56" s="42" t="str">
        <f t="shared" si="8"/>
        <v>118.188,39.631</v>
      </c>
      <c r="G56" s="20" t="s">
        <v>686</v>
      </c>
      <c r="H56" s="20" t="s">
        <v>492</v>
      </c>
      <c r="I56" s="45" t="str">
        <f t="shared" si="3"/>
        <v>10a,10b</v>
      </c>
      <c r="J56" s="15">
        <f t="shared" si="4"/>
        <v>6</v>
      </c>
      <c r="K56" s="15">
        <f>IF(VLOOKUP(J55,city!$K$4:$L$352,2,0)&gt;K55,K55+1,1)</f>
        <v>3</v>
      </c>
      <c r="L56" s="15">
        <v>1</v>
      </c>
      <c r="M56" s="15" t="s">
        <v>35</v>
      </c>
      <c r="N56" s="25">
        <v>118.188</v>
      </c>
      <c r="O56" s="25">
        <v>39.631</v>
      </c>
      <c r="P56" s="15" t="str">
        <f t="shared" si="7"/>
        <v/>
      </c>
      <c r="Q56" s="41">
        <v>10</v>
      </c>
      <c r="R56" s="15">
        <f t="shared" si="2"/>
        <v>10</v>
      </c>
      <c r="S56" s="15" t="str">
        <f t="shared" si="5"/>
        <v>10a</v>
      </c>
      <c r="T56" s="15" t="str">
        <f t="shared" si="6"/>
        <v>10b</v>
      </c>
      <c r="U56" s="46" t="s">
        <v>687</v>
      </c>
      <c r="V56" s="46">
        <v>6</v>
      </c>
    </row>
    <row r="57" spans="1:22" ht="20.100000000000001" customHeight="1">
      <c r="A57" s="15">
        <f t="shared" si="0"/>
        <v>100604</v>
      </c>
      <c r="B57" s="24" t="str">
        <f>VLOOKUP(J57,city!$A$4:$D$352,3,0)</f>
        <v>河北</v>
      </c>
      <c r="C57" s="24" t="str">
        <f>VLOOKUP(J57,city!$A$4:$D$352,4,0)</f>
        <v>唐山</v>
      </c>
      <c r="D57" s="25" t="s">
        <v>688</v>
      </c>
      <c r="E57" s="24" t="s">
        <v>689</v>
      </c>
      <c r="F57" s="42" t="str">
        <f t="shared" si="8"/>
        <v>118.555,40.417</v>
      </c>
      <c r="G57" s="20" t="s">
        <v>690</v>
      </c>
      <c r="H57" s="20" t="s">
        <v>498</v>
      </c>
      <c r="I57" s="45" t="str">
        <f t="shared" si="3"/>
        <v>11a,11b</v>
      </c>
      <c r="J57" s="15">
        <f t="shared" si="4"/>
        <v>6</v>
      </c>
      <c r="K57" s="15">
        <f>IF(VLOOKUP(J56,city!$K$4:$L$352,2,0)&gt;K56,K56+1,1)</f>
        <v>4</v>
      </c>
      <c r="L57" s="15">
        <v>1</v>
      </c>
      <c r="M57" s="15" t="s">
        <v>35</v>
      </c>
      <c r="N57" s="25">
        <v>118.55500000000001</v>
      </c>
      <c r="O57" s="25">
        <v>40.417000000000002</v>
      </c>
      <c r="P57" s="15" t="str">
        <f t="shared" si="7"/>
        <v/>
      </c>
      <c r="Q57" s="41">
        <v>11</v>
      </c>
      <c r="R57" s="15">
        <f t="shared" si="2"/>
        <v>11</v>
      </c>
      <c r="S57" s="15" t="str">
        <f t="shared" si="5"/>
        <v>11a</v>
      </c>
      <c r="T57" s="15" t="str">
        <f t="shared" si="6"/>
        <v>11b</v>
      </c>
      <c r="U57" s="46" t="s">
        <v>691</v>
      </c>
      <c r="V57" s="46">
        <v>18</v>
      </c>
    </row>
    <row r="58" spans="1:22" ht="20.100000000000001" customHeight="1">
      <c r="A58" s="15">
        <f t="shared" si="0"/>
        <v>100605</v>
      </c>
      <c r="B58" s="24" t="str">
        <f>VLOOKUP(J58,city!$A$4:$D$352,3,0)</f>
        <v>河北</v>
      </c>
      <c r="C58" s="24" t="str">
        <f>VLOOKUP(J58,city!$A$4:$D$352,4,0)</f>
        <v>唐山</v>
      </c>
      <c r="D58" s="25" t="s">
        <v>692</v>
      </c>
      <c r="E58" s="24" t="s">
        <v>693</v>
      </c>
      <c r="F58" s="42" t="str">
        <f t="shared" si="8"/>
        <v>118.533,39.991</v>
      </c>
      <c r="G58" s="20" t="s">
        <v>694</v>
      </c>
      <c r="H58" s="20" t="s">
        <v>504</v>
      </c>
      <c r="I58" s="45" t="str">
        <f t="shared" si="3"/>
        <v>2a,2b</v>
      </c>
      <c r="J58" s="15">
        <f t="shared" si="4"/>
        <v>6</v>
      </c>
      <c r="K58" s="15">
        <f>IF(VLOOKUP(J57,city!$K$4:$L$352,2,0)&gt;K57,K57+1,1)</f>
        <v>5</v>
      </c>
      <c r="L58" s="15">
        <v>1</v>
      </c>
      <c r="M58" s="15" t="s">
        <v>35</v>
      </c>
      <c r="N58" s="25">
        <v>118.533</v>
      </c>
      <c r="O58" s="25">
        <v>39.991</v>
      </c>
      <c r="P58" s="15" t="str">
        <f t="shared" si="7"/>
        <v/>
      </c>
      <c r="Q58" s="41">
        <v>2</v>
      </c>
      <c r="R58" s="15">
        <f t="shared" si="2"/>
        <v>2</v>
      </c>
      <c r="S58" s="15" t="str">
        <f t="shared" si="5"/>
        <v>2a</v>
      </c>
      <c r="T58" s="15" t="str">
        <f t="shared" si="6"/>
        <v>2b</v>
      </c>
      <c r="U58" s="15" t="s">
        <v>695</v>
      </c>
      <c r="V58" s="15">
        <v>16</v>
      </c>
    </row>
    <row r="59" spans="1:22" ht="20.100000000000001" customHeight="1">
      <c r="A59" s="15">
        <f t="shared" si="0"/>
        <v>100606</v>
      </c>
      <c r="B59" s="24" t="str">
        <f>VLOOKUP(J59,city!$A$4:$D$352,3,0)</f>
        <v>河北</v>
      </c>
      <c r="C59" s="24" t="str">
        <f>VLOOKUP(J59,city!$A$4:$D$352,4,0)</f>
        <v>唐山</v>
      </c>
      <c r="D59" s="25" t="s">
        <v>696</v>
      </c>
      <c r="E59" s="24" t="s">
        <v>697</v>
      </c>
      <c r="F59" s="42" t="str">
        <f t="shared" si="8"/>
        <v>118.193,39.603</v>
      </c>
      <c r="G59" s="20" t="s">
        <v>698</v>
      </c>
      <c r="H59" s="20" t="s">
        <v>510</v>
      </c>
      <c r="I59" s="45" t="str">
        <f t="shared" si="3"/>
        <v>29a,29b</v>
      </c>
      <c r="J59" s="15">
        <f t="shared" si="4"/>
        <v>6</v>
      </c>
      <c r="K59" s="15">
        <f>IF(VLOOKUP(J58,city!$K$4:$L$352,2,0)&gt;K58,K58+1,1)</f>
        <v>6</v>
      </c>
      <c r="L59" s="15">
        <v>1</v>
      </c>
      <c r="M59" s="15" t="s">
        <v>35</v>
      </c>
      <c r="N59" s="25">
        <v>118.193</v>
      </c>
      <c r="O59" s="25">
        <v>39.603000000000002</v>
      </c>
      <c r="P59" s="15" t="str">
        <f t="shared" si="7"/>
        <v/>
      </c>
      <c r="Q59" s="41">
        <v>29</v>
      </c>
      <c r="R59" s="15">
        <f t="shared" si="2"/>
        <v>29</v>
      </c>
      <c r="S59" s="15" t="str">
        <f t="shared" si="5"/>
        <v>29a</v>
      </c>
      <c r="T59" s="15" t="str">
        <f t="shared" si="6"/>
        <v>29b</v>
      </c>
      <c r="U59" s="15" t="s">
        <v>699</v>
      </c>
      <c r="V59" s="15">
        <v>16</v>
      </c>
    </row>
    <row r="60" spans="1:22" ht="20.100000000000001" customHeight="1">
      <c r="A60" s="15">
        <f t="shared" si="0"/>
        <v>100607</v>
      </c>
      <c r="B60" s="24" t="str">
        <f>VLOOKUP(J60,city!$A$4:$D$352,3,0)</f>
        <v>河北</v>
      </c>
      <c r="C60" s="24" t="str">
        <f>VLOOKUP(J60,city!$A$4:$D$352,4,0)</f>
        <v>唐山</v>
      </c>
      <c r="D60" s="25" t="s">
        <v>700</v>
      </c>
      <c r="E60" s="24" t="s">
        <v>701</v>
      </c>
      <c r="F60" s="42" t="str">
        <f t="shared" si="8"/>
        <v>118.967,39.162</v>
      </c>
      <c r="G60" s="20" t="s">
        <v>702</v>
      </c>
      <c r="H60" s="20" t="s">
        <v>516</v>
      </c>
      <c r="I60" s="45" t="str">
        <f t="shared" si="3"/>
        <v>4a,4b</v>
      </c>
      <c r="J60" s="15">
        <f t="shared" si="4"/>
        <v>6</v>
      </c>
      <c r="K60" s="15">
        <f>IF(VLOOKUP(J59,city!$K$4:$L$352,2,0)&gt;K59,K59+1,1)</f>
        <v>7</v>
      </c>
      <c r="L60" s="15">
        <v>1</v>
      </c>
      <c r="M60" s="15" t="s">
        <v>35</v>
      </c>
      <c r="N60" s="25">
        <v>118.967</v>
      </c>
      <c r="O60" s="25">
        <v>39.161999999999999</v>
      </c>
      <c r="P60" s="15" t="str">
        <f t="shared" si="7"/>
        <v/>
      </c>
      <c r="Q60" s="41">
        <v>4</v>
      </c>
      <c r="R60" s="15">
        <f t="shared" si="2"/>
        <v>4</v>
      </c>
      <c r="S60" s="15" t="str">
        <f t="shared" si="5"/>
        <v>4a</v>
      </c>
      <c r="T60" s="15" t="str">
        <f t="shared" si="6"/>
        <v>4b</v>
      </c>
      <c r="U60" s="15" t="s">
        <v>703</v>
      </c>
      <c r="V60" s="15">
        <v>2</v>
      </c>
    </row>
    <row r="61" spans="1:22" ht="20.100000000000001" customHeight="1">
      <c r="A61" s="15">
        <f t="shared" si="0"/>
        <v>100608</v>
      </c>
      <c r="B61" s="24" t="str">
        <f>VLOOKUP(J61,city!$A$4:$D$352,3,0)</f>
        <v>河北</v>
      </c>
      <c r="C61" s="24" t="str">
        <f>VLOOKUP(J61,city!$A$4:$D$352,4,0)</f>
        <v>唐山</v>
      </c>
      <c r="D61" s="25" t="s">
        <v>704</v>
      </c>
      <c r="E61" s="24" t="s">
        <v>705</v>
      </c>
      <c r="F61" s="42" t="str">
        <f t="shared" si="8"/>
        <v>118.509,40.051</v>
      </c>
      <c r="G61" s="20" t="s">
        <v>706</v>
      </c>
      <c r="H61" s="20" t="s">
        <v>522</v>
      </c>
      <c r="I61" s="45" t="str">
        <f t="shared" si="3"/>
        <v>2a,2b</v>
      </c>
      <c r="J61" s="15">
        <f t="shared" si="4"/>
        <v>6</v>
      </c>
      <c r="K61" s="15">
        <f>IF(VLOOKUP(J60,city!$K$4:$L$352,2,0)&gt;K60,K60+1,1)</f>
        <v>8</v>
      </c>
      <c r="L61" s="15">
        <v>1</v>
      </c>
      <c r="M61" s="15" t="s">
        <v>35</v>
      </c>
      <c r="N61" s="25">
        <v>118.509</v>
      </c>
      <c r="O61" s="25">
        <v>40.051000000000002</v>
      </c>
      <c r="P61" s="15" t="str">
        <f t="shared" si="7"/>
        <v/>
      </c>
      <c r="Q61" s="41">
        <v>2</v>
      </c>
      <c r="R61" s="15">
        <f t="shared" si="2"/>
        <v>2</v>
      </c>
      <c r="S61" s="15" t="str">
        <f t="shared" si="5"/>
        <v>2a</v>
      </c>
      <c r="T61" s="15" t="str">
        <f t="shared" si="6"/>
        <v>2b</v>
      </c>
      <c r="U61" s="15" t="s">
        <v>707</v>
      </c>
      <c r="V61" s="15">
        <v>31</v>
      </c>
    </row>
    <row r="62" spans="1:22" ht="20.100000000000001" customHeight="1">
      <c r="A62" s="15">
        <f t="shared" si="0"/>
        <v>100609</v>
      </c>
      <c r="B62" s="24" t="str">
        <f>VLOOKUP(J62,city!$A$4:$D$352,3,0)</f>
        <v>河北</v>
      </c>
      <c r="C62" s="24" t="str">
        <f>VLOOKUP(J62,city!$A$4:$D$352,4,0)</f>
        <v>唐山</v>
      </c>
      <c r="D62" s="25" t="s">
        <v>708</v>
      </c>
      <c r="E62" s="24" t="s">
        <v>709</v>
      </c>
      <c r="F62" s="42" t="str">
        <f t="shared" si="8"/>
        <v>118.764,39.748</v>
      </c>
      <c r="G62" s="20" t="s">
        <v>710</v>
      </c>
      <c r="H62" s="20" t="s">
        <v>528</v>
      </c>
      <c r="I62" s="45" t="str">
        <f t="shared" si="3"/>
        <v>31a,31b</v>
      </c>
      <c r="J62" s="15">
        <f t="shared" si="4"/>
        <v>6</v>
      </c>
      <c r="K62" s="15">
        <f>IF(VLOOKUP(J61,city!$K$4:$L$352,2,0)&gt;K61,K61+1,1)</f>
        <v>9</v>
      </c>
      <c r="L62" s="15">
        <v>1</v>
      </c>
      <c r="M62" s="15" t="s">
        <v>35</v>
      </c>
      <c r="N62" s="25">
        <v>118.764</v>
      </c>
      <c r="O62" s="25">
        <v>39.747999999999998</v>
      </c>
      <c r="P62" s="15" t="str">
        <f t="shared" si="7"/>
        <v/>
      </c>
      <c r="Q62" s="41">
        <v>31</v>
      </c>
      <c r="R62" s="15">
        <f t="shared" si="2"/>
        <v>31</v>
      </c>
      <c r="S62" s="15" t="str">
        <f t="shared" si="5"/>
        <v>31a</v>
      </c>
      <c r="T62" s="15" t="str">
        <f t="shared" si="6"/>
        <v>31b</v>
      </c>
      <c r="U62" s="15" t="s">
        <v>711</v>
      </c>
      <c r="V62" s="15">
        <v>28</v>
      </c>
    </row>
    <row r="63" spans="1:22" ht="20.100000000000001" customHeight="1">
      <c r="A63" s="15">
        <f t="shared" si="0"/>
        <v>100610</v>
      </c>
      <c r="B63" s="24" t="str">
        <f>VLOOKUP(J63,city!$A$4:$D$352,3,0)</f>
        <v>河北</v>
      </c>
      <c r="C63" s="24" t="str">
        <f>VLOOKUP(J63,city!$A$4:$D$352,4,0)</f>
        <v>唐山</v>
      </c>
      <c r="D63" s="25" t="s">
        <v>712</v>
      </c>
      <c r="E63" s="24" t="s">
        <v>713</v>
      </c>
      <c r="F63" s="42" t="str">
        <f t="shared" si="8"/>
        <v>117.633,40.192</v>
      </c>
      <c r="G63" s="20" t="s">
        <v>714</v>
      </c>
      <c r="H63" s="20" t="s">
        <v>534</v>
      </c>
      <c r="I63" s="45" t="str">
        <f t="shared" si="3"/>
        <v>2a,2b</v>
      </c>
      <c r="J63" s="15">
        <f t="shared" si="4"/>
        <v>6</v>
      </c>
      <c r="K63" s="15">
        <f>IF(VLOOKUP(J62,city!$K$4:$L$352,2,0)&gt;K62,K62+1,1)</f>
        <v>10</v>
      </c>
      <c r="L63" s="15">
        <v>1</v>
      </c>
      <c r="M63" s="15" t="s">
        <v>35</v>
      </c>
      <c r="N63" s="25">
        <v>117.633</v>
      </c>
      <c r="O63" s="25">
        <v>40.192</v>
      </c>
      <c r="P63" s="15" t="str">
        <f t="shared" si="7"/>
        <v>118.3267,39.9139</v>
      </c>
      <c r="Q63" s="41">
        <v>2</v>
      </c>
      <c r="R63" s="15">
        <f t="shared" si="2"/>
        <v>1</v>
      </c>
      <c r="S63" s="15" t="str">
        <f t="shared" si="5"/>
        <v>2a</v>
      </c>
      <c r="T63" s="15" t="str">
        <f t="shared" si="6"/>
        <v>2b</v>
      </c>
      <c r="U63" s="15" t="s">
        <v>715</v>
      </c>
      <c r="V63" s="15">
        <v>28</v>
      </c>
    </row>
    <row r="64" spans="1:22" ht="20.100000000000001" customHeight="1">
      <c r="A64" s="15">
        <f t="shared" si="0"/>
        <v>100701</v>
      </c>
      <c r="B64" s="24" t="str">
        <f>VLOOKUP(J64,city!$A$4:$D$352,3,0)</f>
        <v>河北</v>
      </c>
      <c r="C64" s="24" t="str">
        <f>VLOOKUP(J64,city!$A$4:$D$352,4,0)</f>
        <v>秦皇岛</v>
      </c>
      <c r="D64" s="25" t="s">
        <v>716</v>
      </c>
      <c r="E64" s="24" t="s">
        <v>717</v>
      </c>
      <c r="F64" s="42" t="str">
        <f t="shared" si="8"/>
        <v>119.532,39.842</v>
      </c>
      <c r="G64" s="20" t="s">
        <v>718</v>
      </c>
      <c r="H64" s="20" t="s">
        <v>422</v>
      </c>
      <c r="I64" s="45" t="str">
        <f t="shared" si="3"/>
        <v>1a,1b</v>
      </c>
      <c r="J64" s="15">
        <f t="shared" si="4"/>
        <v>7</v>
      </c>
      <c r="K64" s="15">
        <f>IF(VLOOKUP(J63,city!$K$4:$L$352,2,0)&gt;K63,K63+1,1)</f>
        <v>1</v>
      </c>
      <c r="L64" s="15">
        <v>1</v>
      </c>
      <c r="M64" s="15" t="s">
        <v>36</v>
      </c>
      <c r="N64" s="25">
        <v>119.532</v>
      </c>
      <c r="O64" s="25">
        <v>39.841999999999999</v>
      </c>
      <c r="P64" s="15" t="str">
        <f t="shared" si="7"/>
        <v/>
      </c>
      <c r="Q64" s="41">
        <v>1</v>
      </c>
      <c r="R64" s="15">
        <f t="shared" si="2"/>
        <v>1</v>
      </c>
      <c r="S64" s="15" t="str">
        <f t="shared" si="5"/>
        <v>1a</v>
      </c>
      <c r="T64" s="15" t="str">
        <f t="shared" si="6"/>
        <v>1b</v>
      </c>
      <c r="U64" s="15" t="s">
        <v>719</v>
      </c>
      <c r="V64" s="15">
        <v>31</v>
      </c>
    </row>
    <row r="65" spans="1:22" ht="20.100000000000001" customHeight="1">
      <c r="A65" s="15">
        <f t="shared" si="0"/>
        <v>100702</v>
      </c>
      <c r="B65" s="24" t="str">
        <f>VLOOKUP(J65,city!$A$4:$D$352,3,0)</f>
        <v>河北</v>
      </c>
      <c r="C65" s="24" t="str">
        <f>VLOOKUP(J65,city!$A$4:$D$352,4,0)</f>
        <v>秦皇岛</v>
      </c>
      <c r="D65" s="25" t="s">
        <v>720</v>
      </c>
      <c r="E65" s="24" t="s">
        <v>721</v>
      </c>
      <c r="F65" s="42" t="str">
        <f t="shared" si="8"/>
        <v>119.802,39.978</v>
      </c>
      <c r="G65" s="20" t="s">
        <v>722</v>
      </c>
      <c r="H65" s="20" t="s">
        <v>427</v>
      </c>
      <c r="I65" s="45" t="str">
        <f t="shared" si="3"/>
        <v>11a,11b</v>
      </c>
      <c r="J65" s="15">
        <f t="shared" si="4"/>
        <v>7</v>
      </c>
      <c r="K65" s="15">
        <f>IF(VLOOKUP(J64,city!$K$4:$L$352,2,0)&gt;K64,K64+1,1)</f>
        <v>2</v>
      </c>
      <c r="L65" s="15">
        <v>1</v>
      </c>
      <c r="M65" s="15" t="s">
        <v>36</v>
      </c>
      <c r="N65" s="25">
        <v>119.80200000000001</v>
      </c>
      <c r="O65" s="25">
        <v>39.978000000000002</v>
      </c>
      <c r="P65" s="15" t="str">
        <f t="shared" si="7"/>
        <v/>
      </c>
      <c r="Q65" s="41">
        <v>11</v>
      </c>
      <c r="R65" s="15">
        <f t="shared" si="2"/>
        <v>11</v>
      </c>
      <c r="S65" s="15" t="str">
        <f t="shared" si="5"/>
        <v>11a</v>
      </c>
      <c r="T65" s="15" t="str">
        <f t="shared" si="6"/>
        <v>11b</v>
      </c>
      <c r="U65" s="15" t="s">
        <v>723</v>
      </c>
      <c r="V65" s="15">
        <v>13</v>
      </c>
    </row>
    <row r="66" spans="1:22" ht="20.100000000000001" customHeight="1">
      <c r="A66" s="15">
        <f t="shared" si="0"/>
        <v>100703</v>
      </c>
      <c r="B66" s="24" t="str">
        <f>VLOOKUP(J66,city!$A$4:$D$352,3,0)</f>
        <v>河北</v>
      </c>
      <c r="C66" s="24" t="str">
        <f>VLOOKUP(J66,city!$A$4:$D$352,4,0)</f>
        <v>秦皇岛</v>
      </c>
      <c r="D66" s="25" t="s">
        <v>724</v>
      </c>
      <c r="E66" s="24" t="s">
        <v>725</v>
      </c>
      <c r="F66" s="42" t="str">
        <f t="shared" si="8"/>
        <v>119.241,119.315</v>
      </c>
      <c r="G66" s="20" t="s">
        <v>726</v>
      </c>
      <c r="H66" s="20" t="s">
        <v>432</v>
      </c>
      <c r="I66" s="45" t="str">
        <f t="shared" si="3"/>
        <v>6a,6b</v>
      </c>
      <c r="J66" s="15">
        <f t="shared" si="4"/>
        <v>7</v>
      </c>
      <c r="K66" s="15">
        <f>IF(VLOOKUP(J65,city!$K$4:$L$352,2,0)&gt;K65,K65+1,1)</f>
        <v>3</v>
      </c>
      <c r="L66" s="15">
        <v>1</v>
      </c>
      <c r="M66" s="15" t="s">
        <v>36</v>
      </c>
      <c r="N66" s="25">
        <v>119.241</v>
      </c>
      <c r="O66" s="25">
        <v>119.315</v>
      </c>
      <c r="P66" s="15" t="str">
        <f t="shared" si="7"/>
        <v/>
      </c>
      <c r="Q66" s="41">
        <v>6</v>
      </c>
      <c r="R66" s="15">
        <f t="shared" si="2"/>
        <v>6</v>
      </c>
      <c r="S66" s="15" t="str">
        <f t="shared" si="5"/>
        <v>6a</v>
      </c>
      <c r="T66" s="15" t="str">
        <f t="shared" si="6"/>
        <v>6b</v>
      </c>
      <c r="U66" s="15" t="s">
        <v>727</v>
      </c>
      <c r="V66" s="15">
        <v>29</v>
      </c>
    </row>
    <row r="67" spans="1:22" ht="20.100000000000001" customHeight="1">
      <c r="A67" s="15">
        <f t="shared" si="0"/>
        <v>100704</v>
      </c>
      <c r="B67" s="24" t="str">
        <f>VLOOKUP(J67,city!$A$4:$D$352,3,0)</f>
        <v>河北</v>
      </c>
      <c r="C67" s="24" t="str">
        <f>VLOOKUP(J67,city!$A$4:$D$352,4,0)</f>
        <v>秦皇岛</v>
      </c>
      <c r="D67" s="25" t="s">
        <v>728</v>
      </c>
      <c r="E67" s="24" t="s">
        <v>729</v>
      </c>
      <c r="F67" s="42" t="str">
        <f t="shared" si="8"/>
        <v>119.805,39.975</v>
      </c>
      <c r="G67" s="20" t="s">
        <v>730</v>
      </c>
      <c r="H67" s="20" t="s">
        <v>438</v>
      </c>
      <c r="I67" s="45" t="str">
        <f t="shared" si="3"/>
        <v>32a,32b</v>
      </c>
      <c r="J67" s="15">
        <f t="shared" si="4"/>
        <v>7</v>
      </c>
      <c r="K67" s="15">
        <f>IF(VLOOKUP(J66,city!$K$4:$L$352,2,0)&gt;K66,K66+1,1)</f>
        <v>4</v>
      </c>
      <c r="L67" s="15">
        <v>1</v>
      </c>
      <c r="M67" s="15" t="s">
        <v>36</v>
      </c>
      <c r="N67" s="25">
        <v>119.80500000000001</v>
      </c>
      <c r="O67" s="25">
        <v>39.975000000000001</v>
      </c>
      <c r="P67" s="15" t="str">
        <f t="shared" si="7"/>
        <v/>
      </c>
      <c r="Q67" s="41">
        <v>32</v>
      </c>
      <c r="R67" s="15" t="e">
        <f t="shared" si="2"/>
        <v>#N/A</v>
      </c>
      <c r="S67" s="15" t="str">
        <f t="shared" si="5"/>
        <v>32a</v>
      </c>
      <c r="T67" s="15" t="str">
        <f t="shared" si="6"/>
        <v>32b</v>
      </c>
      <c r="U67" s="15" t="s">
        <v>731</v>
      </c>
      <c r="V67" s="15">
        <v>29</v>
      </c>
    </row>
    <row r="68" spans="1:22" ht="20.100000000000001" customHeight="1">
      <c r="A68" s="15">
        <f t="shared" ref="A68:A131" si="9">100000+J68*100+K68</f>
        <v>100705</v>
      </c>
      <c r="B68" s="24" t="str">
        <f>VLOOKUP(J68,city!$A$4:$D$352,3,0)</f>
        <v>河北</v>
      </c>
      <c r="C68" s="24" t="str">
        <f>VLOOKUP(J68,city!$A$4:$D$352,4,0)</f>
        <v>秦皇岛</v>
      </c>
      <c r="D68" s="4" t="s">
        <v>732</v>
      </c>
      <c r="E68" s="47"/>
      <c r="F68" s="42" t="str">
        <f t="shared" si="8"/>
        <v>119.542,39.827</v>
      </c>
      <c r="G68" s="20" t="s">
        <v>733</v>
      </c>
      <c r="H68" s="20" t="s">
        <v>444</v>
      </c>
      <c r="I68" s="45" t="str">
        <f t="shared" si="3"/>
        <v>14a,14b</v>
      </c>
      <c r="J68" s="15">
        <f t="shared" si="4"/>
        <v>7</v>
      </c>
      <c r="K68" s="15">
        <f>IF(VLOOKUP(J67,city!$K$4:$L$352,2,0)&gt;K67,K67+1,1)</f>
        <v>5</v>
      </c>
      <c r="L68" s="15">
        <v>1</v>
      </c>
      <c r="M68" s="15" t="s">
        <v>36</v>
      </c>
      <c r="N68" s="4">
        <v>119.542</v>
      </c>
      <c r="O68" s="4">
        <v>39.826999999999998</v>
      </c>
      <c r="P68" s="15" t="str">
        <f t="shared" si="7"/>
        <v/>
      </c>
      <c r="Q68" s="41">
        <v>14</v>
      </c>
      <c r="R68" s="15">
        <f t="shared" ref="R68:R131" si="10">LOOKUP(1,0/FIND($U$6:$U$91,D68),$V$6:$V$91)</f>
        <v>14</v>
      </c>
      <c r="S68" s="15" t="str">
        <f t="shared" si="5"/>
        <v>14a</v>
      </c>
      <c r="T68" s="15" t="str">
        <f t="shared" si="6"/>
        <v>14b</v>
      </c>
      <c r="U68" s="15" t="s">
        <v>734</v>
      </c>
      <c r="V68" s="15">
        <v>29</v>
      </c>
    </row>
    <row r="69" spans="1:22" ht="20.100000000000001" customHeight="1">
      <c r="A69" s="15">
        <f t="shared" si="9"/>
        <v>100706</v>
      </c>
      <c r="B69" s="24" t="str">
        <f>VLOOKUP(J69,city!$A$4:$D$352,3,0)</f>
        <v>河北</v>
      </c>
      <c r="C69" s="24" t="str">
        <f>VLOOKUP(J69,city!$A$4:$D$352,4,0)</f>
        <v>秦皇岛</v>
      </c>
      <c r="D69" s="25" t="s">
        <v>735</v>
      </c>
      <c r="E69" s="24" t="s">
        <v>736</v>
      </c>
      <c r="F69" s="42" t="str">
        <f t="shared" si="8"/>
        <v>119.495,39.819</v>
      </c>
      <c r="G69" s="20" t="s">
        <v>737</v>
      </c>
      <c r="H69" s="20" t="s">
        <v>450</v>
      </c>
      <c r="I69" s="45" t="str">
        <f t="shared" ref="I69:I132" si="11">S69&amp;","&amp;T69</f>
        <v>1a,1b</v>
      </c>
      <c r="J69" s="15">
        <f t="shared" ref="J69:J132" si="12">IF(K69&gt;K68,J68,J68+1)</f>
        <v>7</v>
      </c>
      <c r="K69" s="15">
        <f>IF(VLOOKUP(J68,city!$K$4:$L$352,2,0)&gt;K68,K68+1,1)</f>
        <v>6</v>
      </c>
      <c r="L69" s="15">
        <v>1</v>
      </c>
      <c r="M69" s="15" t="s">
        <v>36</v>
      </c>
      <c r="N69" s="25">
        <v>119.495</v>
      </c>
      <c r="O69" s="25">
        <v>39.819000000000003</v>
      </c>
      <c r="P69" s="15" t="str">
        <f t="shared" si="7"/>
        <v/>
      </c>
      <c r="Q69" s="41">
        <v>1</v>
      </c>
      <c r="R69" s="15">
        <f t="shared" si="10"/>
        <v>6</v>
      </c>
      <c r="S69" s="15" t="str">
        <f t="shared" ref="S69:S132" si="13">CONCATENATE(Q69,"a")</f>
        <v>1a</v>
      </c>
      <c r="T69" s="15" t="str">
        <f t="shared" ref="T69:T132" si="14">CONCATENATE(Q69,"b")</f>
        <v>1b</v>
      </c>
      <c r="U69" s="15" t="s">
        <v>738</v>
      </c>
      <c r="V69" s="15">
        <v>6</v>
      </c>
    </row>
    <row r="70" spans="1:22" ht="20.100000000000001" customHeight="1">
      <c r="A70" s="15">
        <f t="shared" si="9"/>
        <v>100707</v>
      </c>
      <c r="B70" s="24" t="str">
        <f>VLOOKUP(J70,city!$A$4:$D$352,3,0)</f>
        <v>河北</v>
      </c>
      <c r="C70" s="24" t="str">
        <f>VLOOKUP(J70,city!$A$4:$D$352,4,0)</f>
        <v>秦皇岛</v>
      </c>
      <c r="D70" s="25" t="s">
        <v>739</v>
      </c>
      <c r="E70" s="24" t="s">
        <v>740</v>
      </c>
      <c r="F70" s="42" t="str">
        <f t="shared" si="8"/>
        <v>119.479,40.144</v>
      </c>
      <c r="G70" s="20" t="s">
        <v>741</v>
      </c>
      <c r="H70" s="20" t="s">
        <v>456</v>
      </c>
      <c r="I70" s="45" t="str">
        <f t="shared" si="11"/>
        <v>11a,11b</v>
      </c>
      <c r="J70" s="15">
        <f t="shared" si="12"/>
        <v>7</v>
      </c>
      <c r="K70" s="15">
        <f>IF(VLOOKUP(J69,city!$K$4:$L$352,2,0)&gt;K69,K69+1,1)</f>
        <v>7</v>
      </c>
      <c r="L70" s="15">
        <v>1</v>
      </c>
      <c r="M70" s="15" t="s">
        <v>36</v>
      </c>
      <c r="N70" s="25">
        <v>119.479</v>
      </c>
      <c r="O70" s="25">
        <v>40.143999999999998</v>
      </c>
      <c r="P70" s="15" t="str">
        <f t="shared" si="7"/>
        <v/>
      </c>
      <c r="Q70" s="41">
        <v>11</v>
      </c>
      <c r="R70" s="15">
        <f t="shared" si="10"/>
        <v>11</v>
      </c>
      <c r="S70" s="15" t="str">
        <f t="shared" si="13"/>
        <v>11a</v>
      </c>
      <c r="T70" s="15" t="str">
        <f t="shared" si="14"/>
        <v>11b</v>
      </c>
      <c r="U70" s="15" t="s">
        <v>742</v>
      </c>
      <c r="V70" s="15">
        <v>4</v>
      </c>
    </row>
    <row r="71" spans="1:22" ht="20.100000000000001" customHeight="1">
      <c r="A71" s="15">
        <f t="shared" si="9"/>
        <v>100708</v>
      </c>
      <c r="B71" s="24" t="str">
        <f>VLOOKUP(J71,city!$A$4:$D$352,3,0)</f>
        <v>河北</v>
      </c>
      <c r="C71" s="24" t="str">
        <f>VLOOKUP(J71,city!$A$4:$D$352,4,0)</f>
        <v>秦皇岛</v>
      </c>
      <c r="D71" s="25" t="s">
        <v>743</v>
      </c>
      <c r="E71" s="24" t="s">
        <v>744</v>
      </c>
      <c r="F71" s="42" t="str">
        <f t="shared" si="8"/>
        <v>119.433,39.799</v>
      </c>
      <c r="G71" s="20" t="s">
        <v>745</v>
      </c>
      <c r="H71" s="20" t="s">
        <v>462</v>
      </c>
      <c r="I71" s="45" t="str">
        <f t="shared" si="11"/>
        <v>6a,6b</v>
      </c>
      <c r="J71" s="15">
        <f t="shared" si="12"/>
        <v>7</v>
      </c>
      <c r="K71" s="15">
        <f>IF(VLOOKUP(J70,city!$K$4:$L$352,2,0)&gt;K70,K70+1,1)</f>
        <v>8</v>
      </c>
      <c r="L71" s="15">
        <v>1</v>
      </c>
      <c r="M71" s="15" t="s">
        <v>36</v>
      </c>
      <c r="N71" s="25">
        <v>119.43300000000001</v>
      </c>
      <c r="O71" s="25">
        <v>39.798999999999999</v>
      </c>
      <c r="P71" s="15" t="str">
        <f t="shared" si="7"/>
        <v/>
      </c>
      <c r="Q71" s="41">
        <v>6</v>
      </c>
      <c r="R71" s="15">
        <f t="shared" si="10"/>
        <v>6</v>
      </c>
      <c r="S71" s="15" t="str">
        <f t="shared" si="13"/>
        <v>6a</v>
      </c>
      <c r="T71" s="15" t="str">
        <f t="shared" si="14"/>
        <v>6b</v>
      </c>
      <c r="U71" s="15" t="s">
        <v>746</v>
      </c>
      <c r="V71" s="15">
        <v>6</v>
      </c>
    </row>
    <row r="72" spans="1:22" ht="20.100000000000001" customHeight="1">
      <c r="A72" s="15">
        <f t="shared" si="9"/>
        <v>100709</v>
      </c>
      <c r="B72" s="24" t="str">
        <f>VLOOKUP(J72,city!$A$4:$D$352,3,0)</f>
        <v>河北</v>
      </c>
      <c r="C72" s="24" t="str">
        <f>VLOOKUP(J72,city!$A$4:$D$352,4,0)</f>
        <v>秦皇岛</v>
      </c>
      <c r="D72" s="25" t="s">
        <v>747</v>
      </c>
      <c r="E72" s="24" t="s">
        <v>748</v>
      </c>
      <c r="F72" s="42" t="str">
        <f t="shared" si="8"/>
        <v>119.466,39.829</v>
      </c>
      <c r="G72" s="20" t="s">
        <v>749</v>
      </c>
      <c r="H72" s="20" t="s">
        <v>468</v>
      </c>
      <c r="I72" s="45" t="str">
        <f t="shared" si="11"/>
        <v>11a,11b</v>
      </c>
      <c r="J72" s="15">
        <f t="shared" si="12"/>
        <v>7</v>
      </c>
      <c r="K72" s="15">
        <f>IF(VLOOKUP(J71,city!$K$4:$L$352,2,0)&gt;K71,K71+1,1)</f>
        <v>9</v>
      </c>
      <c r="L72" s="15">
        <v>1</v>
      </c>
      <c r="M72" s="15" t="s">
        <v>36</v>
      </c>
      <c r="N72" s="25">
        <v>119.46599999999999</v>
      </c>
      <c r="O72" s="25">
        <v>39.829000000000001</v>
      </c>
      <c r="P72" s="15" t="str">
        <f t="shared" si="7"/>
        <v/>
      </c>
      <c r="Q72" s="41">
        <v>11</v>
      </c>
      <c r="R72" s="15">
        <f t="shared" si="10"/>
        <v>11</v>
      </c>
      <c r="S72" s="15" t="str">
        <f t="shared" si="13"/>
        <v>11a</v>
      </c>
      <c r="T72" s="15" t="str">
        <f t="shared" si="14"/>
        <v>11b</v>
      </c>
      <c r="U72" s="15" t="s">
        <v>750</v>
      </c>
      <c r="V72" s="15">
        <v>6</v>
      </c>
    </row>
    <row r="73" spans="1:22" ht="20.100000000000001" customHeight="1">
      <c r="A73" s="15">
        <f t="shared" si="9"/>
        <v>100710</v>
      </c>
      <c r="B73" s="24" t="str">
        <f>VLOOKUP(J73,city!$A$4:$D$352,3,0)</f>
        <v>河北</v>
      </c>
      <c r="C73" s="24" t="str">
        <f>VLOOKUP(J73,city!$A$4:$D$352,4,0)</f>
        <v>秦皇岛</v>
      </c>
      <c r="D73" s="25" t="s">
        <v>751</v>
      </c>
      <c r="E73" s="24" t="s">
        <v>752</v>
      </c>
      <c r="F73" s="42" t="str">
        <f t="shared" si="8"/>
        <v>119.628,39.921</v>
      </c>
      <c r="G73" s="20" t="s">
        <v>753</v>
      </c>
      <c r="H73" s="20" t="s">
        <v>474</v>
      </c>
      <c r="I73" s="45" t="str">
        <f t="shared" si="11"/>
        <v>6a,6b</v>
      </c>
      <c r="J73" s="15">
        <f t="shared" si="12"/>
        <v>7</v>
      </c>
      <c r="K73" s="15">
        <f>IF(VLOOKUP(J72,city!$K$4:$L$352,2,0)&gt;K72,K72+1,1)</f>
        <v>10</v>
      </c>
      <c r="L73" s="15">
        <v>1</v>
      </c>
      <c r="M73" s="15" t="s">
        <v>36</v>
      </c>
      <c r="N73" s="25">
        <v>119.628</v>
      </c>
      <c r="O73" s="25">
        <v>39.920999999999999</v>
      </c>
      <c r="P73" s="15" t="str">
        <f t="shared" si="7"/>
        <v>119.5423,47.8449</v>
      </c>
      <c r="Q73" s="41">
        <v>6</v>
      </c>
      <c r="R73" s="15">
        <f t="shared" si="10"/>
        <v>6</v>
      </c>
      <c r="S73" s="15" t="str">
        <f t="shared" si="13"/>
        <v>6a</v>
      </c>
      <c r="T73" s="15" t="str">
        <f t="shared" si="14"/>
        <v>6b</v>
      </c>
      <c r="U73" s="15" t="s">
        <v>754</v>
      </c>
      <c r="V73" s="15">
        <v>30</v>
      </c>
    </row>
    <row r="74" spans="1:22" ht="20.100000000000001" customHeight="1">
      <c r="A74" s="15">
        <f t="shared" si="9"/>
        <v>100801</v>
      </c>
      <c r="B74" s="24" t="str">
        <f>VLOOKUP(J74,city!$A$4:$D$352,3,0)</f>
        <v>河北</v>
      </c>
      <c r="C74" s="24" t="str">
        <f>VLOOKUP(J74,city!$A$4:$D$352,4,0)</f>
        <v>邯郸</v>
      </c>
      <c r="D74" s="25" t="s">
        <v>755</v>
      </c>
      <c r="E74" s="24" t="s">
        <v>756</v>
      </c>
      <c r="F74" s="42" t="str">
        <f t="shared" si="8"/>
        <v>114.442,36.788</v>
      </c>
      <c r="G74" s="20" t="s">
        <v>757</v>
      </c>
      <c r="H74" s="20" t="s">
        <v>480</v>
      </c>
      <c r="I74" s="45" t="str">
        <f t="shared" si="11"/>
        <v>11a,11b</v>
      </c>
      <c r="J74" s="15">
        <f t="shared" si="12"/>
        <v>8</v>
      </c>
      <c r="K74" s="15">
        <f>IF(VLOOKUP(J73,city!$K$4:$L$352,2,0)&gt;K73,K73+1,1)</f>
        <v>1</v>
      </c>
      <c r="L74" s="15">
        <v>1</v>
      </c>
      <c r="M74" s="15" t="s">
        <v>37</v>
      </c>
      <c r="N74" s="25">
        <v>114.44199999999999</v>
      </c>
      <c r="O74" s="25">
        <v>36.787999999999997</v>
      </c>
      <c r="P74" s="15" t="str">
        <f t="shared" si="7"/>
        <v/>
      </c>
      <c r="Q74" s="41">
        <v>11</v>
      </c>
      <c r="R74" s="15">
        <f t="shared" si="10"/>
        <v>11</v>
      </c>
      <c r="S74" s="15" t="str">
        <f t="shared" si="13"/>
        <v>11a</v>
      </c>
      <c r="T74" s="15" t="str">
        <f t="shared" si="14"/>
        <v>11b</v>
      </c>
      <c r="U74" s="15" t="s">
        <v>758</v>
      </c>
      <c r="V74" s="15">
        <v>2</v>
      </c>
    </row>
    <row r="75" spans="1:22" ht="20.100000000000001" customHeight="1">
      <c r="A75" s="15">
        <f t="shared" si="9"/>
        <v>100802</v>
      </c>
      <c r="B75" s="24" t="str">
        <f>VLOOKUP(J75,city!$A$4:$D$352,3,0)</f>
        <v>河北</v>
      </c>
      <c r="C75" s="24" t="str">
        <f>VLOOKUP(J75,city!$A$4:$D$352,4,0)</f>
        <v>邯郸</v>
      </c>
      <c r="D75" s="25" t="s">
        <v>759</v>
      </c>
      <c r="E75" s="24" t="s">
        <v>760</v>
      </c>
      <c r="F75" s="42" t="str">
        <f t="shared" si="8"/>
        <v>113.877,36.943</v>
      </c>
      <c r="G75" s="20" t="s">
        <v>761</v>
      </c>
      <c r="H75" s="20" t="s">
        <v>486</v>
      </c>
      <c r="I75" s="45" t="str">
        <f t="shared" si="11"/>
        <v>2a,2b</v>
      </c>
      <c r="J75" s="15">
        <f t="shared" si="12"/>
        <v>8</v>
      </c>
      <c r="K75" s="15">
        <f>IF(VLOOKUP(J74,city!$K$4:$L$352,2,0)&gt;K74,K74+1,1)</f>
        <v>2</v>
      </c>
      <c r="L75" s="15">
        <v>1</v>
      </c>
      <c r="M75" s="15" t="s">
        <v>37</v>
      </c>
      <c r="N75" s="25">
        <v>113.877</v>
      </c>
      <c r="O75" s="25">
        <v>36.942999999999998</v>
      </c>
      <c r="P75" s="15" t="str">
        <f t="shared" si="7"/>
        <v/>
      </c>
      <c r="Q75" s="41">
        <v>2</v>
      </c>
      <c r="R75" s="15">
        <f t="shared" si="10"/>
        <v>2</v>
      </c>
      <c r="S75" s="15" t="str">
        <f t="shared" si="13"/>
        <v>2a</v>
      </c>
      <c r="T75" s="15" t="str">
        <f t="shared" si="14"/>
        <v>2b</v>
      </c>
      <c r="U75" s="15" t="s">
        <v>762</v>
      </c>
      <c r="V75" s="15">
        <v>30</v>
      </c>
    </row>
    <row r="76" spans="1:22" ht="20.100000000000001" customHeight="1">
      <c r="A76" s="15">
        <f t="shared" si="9"/>
        <v>100803</v>
      </c>
      <c r="B76" s="24" t="str">
        <f>VLOOKUP(J76,city!$A$4:$D$352,3,0)</f>
        <v>河北</v>
      </c>
      <c r="C76" s="24" t="str">
        <f>VLOOKUP(J76,city!$A$4:$D$352,4,0)</f>
        <v>邯郸</v>
      </c>
      <c r="D76" s="25" t="s">
        <v>763</v>
      </c>
      <c r="E76" s="24" t="s">
        <v>764</v>
      </c>
      <c r="F76" s="42" t="str">
        <f t="shared" si="8"/>
        <v>113.621,36.644</v>
      </c>
      <c r="G76" s="20" t="s">
        <v>765</v>
      </c>
      <c r="H76" s="20" t="s">
        <v>492</v>
      </c>
      <c r="I76" s="45" t="str">
        <f t="shared" si="11"/>
        <v>15a,15b</v>
      </c>
      <c r="J76" s="15">
        <f t="shared" si="12"/>
        <v>8</v>
      </c>
      <c r="K76" s="15">
        <f>IF(VLOOKUP(J75,city!$K$4:$L$352,2,0)&gt;K75,K75+1,1)</f>
        <v>3</v>
      </c>
      <c r="L76" s="15">
        <v>1</v>
      </c>
      <c r="M76" s="15" t="s">
        <v>37</v>
      </c>
      <c r="N76" s="25">
        <v>113.621</v>
      </c>
      <c r="O76" s="25">
        <v>36.643999999999998</v>
      </c>
      <c r="P76" s="15" t="str">
        <f t="shared" si="7"/>
        <v/>
      </c>
      <c r="Q76" s="41">
        <v>15</v>
      </c>
      <c r="R76" s="15">
        <f t="shared" si="10"/>
        <v>15</v>
      </c>
      <c r="S76" s="15" t="str">
        <f t="shared" si="13"/>
        <v>15a</v>
      </c>
      <c r="T76" s="15" t="str">
        <f t="shared" si="14"/>
        <v>15b</v>
      </c>
      <c r="U76" s="15" t="s">
        <v>766</v>
      </c>
      <c r="V76" s="15">
        <v>15</v>
      </c>
    </row>
    <row r="77" spans="1:22" ht="20.100000000000001" customHeight="1">
      <c r="A77" s="15">
        <f t="shared" si="9"/>
        <v>100804</v>
      </c>
      <c r="B77" s="24" t="str">
        <f>VLOOKUP(J77,city!$A$4:$D$352,3,0)</f>
        <v>河北</v>
      </c>
      <c r="C77" s="24" t="str">
        <f>VLOOKUP(J77,city!$A$4:$D$352,4,0)</f>
        <v>邯郸</v>
      </c>
      <c r="D77" s="25" t="s">
        <v>767</v>
      </c>
      <c r="E77" s="24" t="s">
        <v>768</v>
      </c>
      <c r="F77" s="42" t="str">
        <f t="shared" si="8"/>
        <v>113.954,36.902</v>
      </c>
      <c r="G77" s="20" t="s">
        <v>769</v>
      </c>
      <c r="H77" s="20" t="s">
        <v>498</v>
      </c>
      <c r="I77" s="45" t="str">
        <f t="shared" si="11"/>
        <v>6a,6b</v>
      </c>
      <c r="J77" s="15">
        <f t="shared" si="12"/>
        <v>8</v>
      </c>
      <c r="K77" s="15">
        <f>IF(VLOOKUP(J76,city!$K$4:$L$352,2,0)&gt;K76,K76+1,1)</f>
        <v>4</v>
      </c>
      <c r="L77" s="15">
        <v>1</v>
      </c>
      <c r="M77" s="15" t="s">
        <v>37</v>
      </c>
      <c r="N77" s="25">
        <v>113.95399999999999</v>
      </c>
      <c r="O77" s="25">
        <v>36.902000000000001</v>
      </c>
      <c r="P77" s="15" t="str">
        <f t="shared" ref="P77:P140" si="15">IF(K77=10,SUM(N68:N77)/10&amp;","&amp;SUM(O68:O77)/10,"")</f>
        <v/>
      </c>
      <c r="Q77" s="41">
        <v>6</v>
      </c>
      <c r="R77" s="15">
        <f t="shared" si="10"/>
        <v>6</v>
      </c>
      <c r="S77" s="15" t="str">
        <f t="shared" si="13"/>
        <v>6a</v>
      </c>
      <c r="T77" s="15" t="str">
        <f t="shared" si="14"/>
        <v>6b</v>
      </c>
      <c r="U77" s="15" t="s">
        <v>770</v>
      </c>
      <c r="V77" s="15">
        <v>10</v>
      </c>
    </row>
    <row r="78" spans="1:22" ht="20.100000000000001" customHeight="1">
      <c r="A78" s="15">
        <f t="shared" si="9"/>
        <v>100805</v>
      </c>
      <c r="B78" s="24" t="str">
        <f>VLOOKUP(J78,city!$A$4:$D$352,3,0)</f>
        <v>河北</v>
      </c>
      <c r="C78" s="24" t="str">
        <f>VLOOKUP(J78,city!$A$4:$D$352,4,0)</f>
        <v>邯郸</v>
      </c>
      <c r="D78" s="25" t="s">
        <v>771</v>
      </c>
      <c r="E78" s="24" t="s">
        <v>772</v>
      </c>
      <c r="F78" s="42" t="str">
        <f t="shared" si="8"/>
        <v>114.167,36.539</v>
      </c>
      <c r="G78" s="20" t="s">
        <v>773</v>
      </c>
      <c r="H78" s="20" t="s">
        <v>504</v>
      </c>
      <c r="I78" s="45" t="str">
        <f t="shared" si="11"/>
        <v>9a,9b</v>
      </c>
      <c r="J78" s="15">
        <f t="shared" si="12"/>
        <v>8</v>
      </c>
      <c r="K78" s="15">
        <f>IF(VLOOKUP(J77,city!$K$4:$L$352,2,0)&gt;K77,K77+1,1)</f>
        <v>5</v>
      </c>
      <c r="L78" s="15">
        <v>1</v>
      </c>
      <c r="M78" s="15" t="s">
        <v>37</v>
      </c>
      <c r="N78" s="25">
        <v>114.167</v>
      </c>
      <c r="O78" s="25">
        <v>36.539000000000001</v>
      </c>
      <c r="P78" s="15" t="str">
        <f t="shared" si="15"/>
        <v/>
      </c>
      <c r="Q78" s="41">
        <v>9</v>
      </c>
      <c r="R78" s="15">
        <f t="shared" si="10"/>
        <v>11</v>
      </c>
      <c r="S78" s="15" t="str">
        <f t="shared" si="13"/>
        <v>9a</v>
      </c>
      <c r="T78" s="15" t="str">
        <f t="shared" si="14"/>
        <v>9b</v>
      </c>
      <c r="U78" s="15" t="s">
        <v>774</v>
      </c>
      <c r="V78" s="15">
        <v>14</v>
      </c>
    </row>
    <row r="79" spans="1:22" ht="20.100000000000001" customHeight="1">
      <c r="A79" s="15">
        <f t="shared" si="9"/>
        <v>100806</v>
      </c>
      <c r="B79" s="24" t="str">
        <f>VLOOKUP(J79,city!$A$4:$D$352,3,0)</f>
        <v>河北</v>
      </c>
      <c r="C79" s="24" t="str">
        <f>VLOOKUP(J79,city!$A$4:$D$352,4,0)</f>
        <v>邯郸</v>
      </c>
      <c r="D79" s="25" t="s">
        <v>775</v>
      </c>
      <c r="E79" s="24" t="s">
        <v>772</v>
      </c>
      <c r="F79" s="42" t="str">
        <f t="shared" si="8"/>
        <v>113.671,36.528</v>
      </c>
      <c r="G79" s="20" t="s">
        <v>776</v>
      </c>
      <c r="H79" s="20" t="s">
        <v>510</v>
      </c>
      <c r="I79" s="45" t="str">
        <f t="shared" si="11"/>
        <v>2a,2b</v>
      </c>
      <c r="J79" s="15">
        <f t="shared" si="12"/>
        <v>8</v>
      </c>
      <c r="K79" s="15">
        <f>IF(VLOOKUP(J78,city!$K$4:$L$352,2,0)&gt;K78,K78+1,1)</f>
        <v>6</v>
      </c>
      <c r="L79" s="15">
        <v>1</v>
      </c>
      <c r="M79" s="15" t="s">
        <v>37</v>
      </c>
      <c r="N79" s="25">
        <v>113.67100000000001</v>
      </c>
      <c r="O79" s="25">
        <v>36.527999999999999</v>
      </c>
      <c r="P79" s="15" t="str">
        <f t="shared" si="15"/>
        <v/>
      </c>
      <c r="Q79" s="41">
        <v>2</v>
      </c>
      <c r="R79" s="15">
        <f t="shared" si="10"/>
        <v>2</v>
      </c>
      <c r="S79" s="15" t="str">
        <f t="shared" si="13"/>
        <v>2a</v>
      </c>
      <c r="T79" s="15" t="str">
        <f t="shared" si="14"/>
        <v>2b</v>
      </c>
      <c r="U79" s="15" t="s">
        <v>777</v>
      </c>
      <c r="V79" s="15">
        <v>11</v>
      </c>
    </row>
    <row r="80" spans="1:22" ht="20.100000000000001" customHeight="1">
      <c r="A80" s="15">
        <f t="shared" si="9"/>
        <v>100807</v>
      </c>
      <c r="B80" s="24" t="str">
        <f>VLOOKUP(J80,city!$A$4:$D$352,3,0)</f>
        <v>河北</v>
      </c>
      <c r="C80" s="24" t="str">
        <f>VLOOKUP(J80,city!$A$4:$D$352,4,0)</f>
        <v>邯郸</v>
      </c>
      <c r="D80" s="25" t="s">
        <v>778</v>
      </c>
      <c r="E80" s="24" t="s">
        <v>779</v>
      </c>
      <c r="F80" s="42" t="str">
        <f t="shared" si="8"/>
        <v>114.516,36.618</v>
      </c>
      <c r="G80" s="20" t="s">
        <v>780</v>
      </c>
      <c r="H80" s="20" t="s">
        <v>516</v>
      </c>
      <c r="I80" s="45" t="str">
        <f t="shared" si="11"/>
        <v>9a,9b</v>
      </c>
      <c r="J80" s="15">
        <f t="shared" si="12"/>
        <v>8</v>
      </c>
      <c r="K80" s="15">
        <f>IF(VLOOKUP(J79,city!$K$4:$L$352,2,0)&gt;K79,K79+1,1)</f>
        <v>7</v>
      </c>
      <c r="L80" s="15">
        <v>1</v>
      </c>
      <c r="M80" s="15" t="s">
        <v>37</v>
      </c>
      <c r="N80" s="25">
        <v>114.51600000000001</v>
      </c>
      <c r="O80" s="25">
        <v>36.618000000000002</v>
      </c>
      <c r="P80" s="15" t="str">
        <f t="shared" si="15"/>
        <v/>
      </c>
      <c r="Q80" s="41">
        <v>9</v>
      </c>
      <c r="R80" s="15">
        <f t="shared" si="10"/>
        <v>9</v>
      </c>
      <c r="S80" s="15" t="str">
        <f t="shared" si="13"/>
        <v>9a</v>
      </c>
      <c r="T80" s="15" t="str">
        <f t="shared" si="14"/>
        <v>9b</v>
      </c>
      <c r="U80" s="15" t="s">
        <v>781</v>
      </c>
      <c r="V80" s="15">
        <v>6</v>
      </c>
    </row>
    <row r="81" spans="1:22" ht="20.100000000000001" customHeight="1">
      <c r="A81" s="15">
        <f t="shared" si="9"/>
        <v>100808</v>
      </c>
      <c r="B81" s="24" t="str">
        <f>VLOOKUP(J81,city!$A$4:$D$352,3,0)</f>
        <v>河北</v>
      </c>
      <c r="C81" s="24" t="str">
        <f>VLOOKUP(J81,city!$A$4:$D$352,4,0)</f>
        <v>邯郸</v>
      </c>
      <c r="D81" s="25" t="s">
        <v>782</v>
      </c>
      <c r="E81" s="24" t="s">
        <v>783</v>
      </c>
      <c r="F81" s="42" t="str">
        <f t="shared" si="8"/>
        <v>113.968,36.875</v>
      </c>
      <c r="G81" s="20" t="s">
        <v>784</v>
      </c>
      <c r="H81" s="20" t="s">
        <v>522</v>
      </c>
      <c r="I81" s="45" t="str">
        <f t="shared" si="11"/>
        <v>1a,1b</v>
      </c>
      <c r="J81" s="15">
        <f t="shared" si="12"/>
        <v>8</v>
      </c>
      <c r="K81" s="15">
        <f>IF(VLOOKUP(J80,city!$K$4:$L$352,2,0)&gt;K80,K80+1,1)</f>
        <v>8</v>
      </c>
      <c r="L81" s="15">
        <v>1</v>
      </c>
      <c r="M81" s="15" t="s">
        <v>37</v>
      </c>
      <c r="N81" s="25">
        <v>113.968</v>
      </c>
      <c r="O81" s="25">
        <v>36.875</v>
      </c>
      <c r="P81" s="15" t="str">
        <f t="shared" si="15"/>
        <v/>
      </c>
      <c r="Q81" s="41">
        <v>1</v>
      </c>
      <c r="R81" s="15">
        <f t="shared" si="10"/>
        <v>6</v>
      </c>
      <c r="S81" s="15" t="str">
        <f t="shared" si="13"/>
        <v>1a</v>
      </c>
      <c r="T81" s="15" t="str">
        <f t="shared" si="14"/>
        <v>1b</v>
      </c>
      <c r="U81" s="15" t="s">
        <v>785</v>
      </c>
      <c r="V81" s="15">
        <v>6</v>
      </c>
    </row>
    <row r="82" spans="1:22" ht="20.100000000000001" customHeight="1">
      <c r="A82" s="15">
        <f t="shared" si="9"/>
        <v>100809</v>
      </c>
      <c r="B82" s="24" t="str">
        <f>VLOOKUP(J82,city!$A$4:$D$352,3,0)</f>
        <v>河北</v>
      </c>
      <c r="C82" s="24" t="str">
        <f>VLOOKUP(J82,city!$A$4:$D$352,4,0)</f>
        <v>邯郸</v>
      </c>
      <c r="D82" s="25" t="s">
        <v>786</v>
      </c>
      <c r="E82" s="24" t="s">
        <v>787</v>
      </c>
      <c r="F82" s="42" t="str">
        <f t="shared" si="8"/>
        <v>114.166,36.539</v>
      </c>
      <c r="G82" s="20" t="s">
        <v>788</v>
      </c>
      <c r="H82" s="20" t="s">
        <v>528</v>
      </c>
      <c r="I82" s="45" t="str">
        <f t="shared" si="11"/>
        <v>12a,12b</v>
      </c>
      <c r="J82" s="15">
        <f t="shared" si="12"/>
        <v>8</v>
      </c>
      <c r="K82" s="15">
        <f>IF(VLOOKUP(J81,city!$K$4:$L$352,2,0)&gt;K81,K81+1,1)</f>
        <v>9</v>
      </c>
      <c r="L82" s="15">
        <v>1</v>
      </c>
      <c r="M82" s="15" t="s">
        <v>37</v>
      </c>
      <c r="N82" s="25">
        <v>114.166</v>
      </c>
      <c r="O82" s="25">
        <v>36.539000000000001</v>
      </c>
      <c r="P82" s="15" t="str">
        <f t="shared" si="15"/>
        <v/>
      </c>
      <c r="Q82" s="41">
        <v>12</v>
      </c>
      <c r="R82" s="15">
        <f t="shared" si="10"/>
        <v>12</v>
      </c>
      <c r="S82" s="15" t="str">
        <f t="shared" si="13"/>
        <v>12a</v>
      </c>
      <c r="T82" s="15" t="str">
        <f t="shared" si="14"/>
        <v>12b</v>
      </c>
      <c r="U82" s="15" t="s">
        <v>789</v>
      </c>
      <c r="V82" s="15">
        <v>29</v>
      </c>
    </row>
    <row r="83" spans="1:22" ht="20.100000000000001" customHeight="1">
      <c r="A83" s="15">
        <f t="shared" si="9"/>
        <v>100810</v>
      </c>
      <c r="B83" s="24" t="str">
        <f>VLOOKUP(J83,city!$A$4:$D$352,3,0)</f>
        <v>河北</v>
      </c>
      <c r="C83" s="24" t="str">
        <f>VLOOKUP(J83,city!$A$4:$D$352,4,0)</f>
        <v>邯郸</v>
      </c>
      <c r="D83" s="25" t="s">
        <v>790</v>
      </c>
      <c r="E83" s="24" t="s">
        <v>791</v>
      </c>
      <c r="F83" s="42" t="str">
        <f t="shared" si="8"/>
        <v>113.911,36.935</v>
      </c>
      <c r="G83" s="20" t="s">
        <v>792</v>
      </c>
      <c r="H83" s="20" t="s">
        <v>534</v>
      </c>
      <c r="I83" s="45" t="str">
        <f t="shared" si="11"/>
        <v>2a,2b</v>
      </c>
      <c r="J83" s="15">
        <f t="shared" si="12"/>
        <v>8</v>
      </c>
      <c r="K83" s="15">
        <f>IF(VLOOKUP(J82,city!$K$4:$L$352,2,0)&gt;K82,K82+1,1)</f>
        <v>10</v>
      </c>
      <c r="L83" s="15">
        <v>1</v>
      </c>
      <c r="M83" s="15" t="s">
        <v>37</v>
      </c>
      <c r="N83" s="25">
        <v>113.911</v>
      </c>
      <c r="O83" s="25">
        <v>36.935000000000002</v>
      </c>
      <c r="P83" s="15" t="str">
        <f t="shared" si="15"/>
        <v>114.0293,36.7311</v>
      </c>
      <c r="Q83" s="41">
        <v>2</v>
      </c>
      <c r="R83" s="15">
        <f t="shared" si="10"/>
        <v>2</v>
      </c>
      <c r="S83" s="15" t="str">
        <f t="shared" si="13"/>
        <v>2a</v>
      </c>
      <c r="T83" s="15" t="str">
        <f t="shared" si="14"/>
        <v>2b</v>
      </c>
      <c r="U83" s="15" t="s">
        <v>793</v>
      </c>
      <c r="V83" s="15">
        <v>18</v>
      </c>
    </row>
    <row r="84" spans="1:22" ht="20.100000000000001" customHeight="1">
      <c r="A84" s="15">
        <f t="shared" si="9"/>
        <v>100901</v>
      </c>
      <c r="B84" s="24" t="str">
        <f>VLOOKUP(J84,city!$A$4:$D$352,3,0)</f>
        <v>河北</v>
      </c>
      <c r="C84" s="24" t="str">
        <f>VLOOKUP(J84,city!$A$4:$D$352,4,0)</f>
        <v>邢台</v>
      </c>
      <c r="D84" s="25" t="s">
        <v>794</v>
      </c>
      <c r="E84" s="24" t="s">
        <v>795</v>
      </c>
      <c r="F84" s="42" t="str">
        <f t="shared" si="8"/>
        <v>113.804,37.093</v>
      </c>
      <c r="G84" s="20" t="s">
        <v>796</v>
      </c>
      <c r="H84" s="20" t="s">
        <v>422</v>
      </c>
      <c r="I84" s="45" t="str">
        <f t="shared" si="11"/>
        <v>11a,11b</v>
      </c>
      <c r="J84" s="15">
        <f t="shared" si="12"/>
        <v>9</v>
      </c>
      <c r="K84" s="15">
        <f>IF(VLOOKUP(J83,city!$K$4:$L$352,2,0)&gt;K83,K83+1,1)</f>
        <v>1</v>
      </c>
      <c r="L84" s="15">
        <v>1</v>
      </c>
      <c r="M84" s="15" t="s">
        <v>38</v>
      </c>
      <c r="N84" s="25">
        <v>113.804</v>
      </c>
      <c r="O84" s="25">
        <v>37.093000000000004</v>
      </c>
      <c r="P84" s="15" t="str">
        <f t="shared" si="15"/>
        <v/>
      </c>
      <c r="Q84" s="41">
        <v>11</v>
      </c>
      <c r="R84" s="15">
        <f t="shared" si="10"/>
        <v>11</v>
      </c>
      <c r="S84" s="15" t="str">
        <f t="shared" si="13"/>
        <v>11a</v>
      </c>
      <c r="T84" s="15" t="str">
        <f t="shared" si="14"/>
        <v>11b</v>
      </c>
      <c r="U84" s="15" t="s">
        <v>551</v>
      </c>
      <c r="V84" s="15">
        <v>21</v>
      </c>
    </row>
    <row r="85" spans="1:22" ht="20.100000000000001" customHeight="1">
      <c r="A85" s="15">
        <f t="shared" si="9"/>
        <v>100902</v>
      </c>
      <c r="B85" s="24" t="str">
        <f>VLOOKUP(J85,city!$A$4:$D$352,3,0)</f>
        <v>河北</v>
      </c>
      <c r="C85" s="24" t="str">
        <f>VLOOKUP(J85,city!$A$4:$D$352,4,0)</f>
        <v>邢台</v>
      </c>
      <c r="D85" s="25" t="s">
        <v>797</v>
      </c>
      <c r="E85" s="24" t="s">
        <v>798</v>
      </c>
      <c r="F85" s="42" t="str">
        <f t="shared" si="8"/>
        <v>113.832,37.143</v>
      </c>
      <c r="G85" s="20" t="s">
        <v>799</v>
      </c>
      <c r="H85" s="20" t="s">
        <v>427</v>
      </c>
      <c r="I85" s="45" t="str">
        <f t="shared" si="11"/>
        <v>2a,2b</v>
      </c>
      <c r="J85" s="15">
        <f t="shared" si="12"/>
        <v>9</v>
      </c>
      <c r="K85" s="15">
        <f>IF(VLOOKUP(J84,city!$K$4:$L$352,2,0)&gt;K84,K84+1,1)</f>
        <v>2</v>
      </c>
      <c r="L85" s="15">
        <v>1</v>
      </c>
      <c r="M85" s="15" t="s">
        <v>38</v>
      </c>
      <c r="N85" s="25">
        <v>113.83199999999999</v>
      </c>
      <c r="O85" s="25">
        <v>37.143000000000001</v>
      </c>
      <c r="P85" s="15" t="str">
        <f t="shared" si="15"/>
        <v/>
      </c>
      <c r="Q85" s="41">
        <v>2</v>
      </c>
      <c r="R85" s="15">
        <f t="shared" si="10"/>
        <v>2</v>
      </c>
      <c r="S85" s="15" t="str">
        <f t="shared" si="13"/>
        <v>2a</v>
      </c>
      <c r="T85" s="15" t="str">
        <f t="shared" si="14"/>
        <v>2b</v>
      </c>
      <c r="U85" s="15" t="s">
        <v>800</v>
      </c>
      <c r="V85" s="15">
        <v>22</v>
      </c>
    </row>
    <row r="86" spans="1:22" ht="20.100000000000001" customHeight="1">
      <c r="A86" s="15">
        <f t="shared" si="9"/>
        <v>100903</v>
      </c>
      <c r="B86" s="24" t="str">
        <f>VLOOKUP(J86,city!$A$4:$D$352,3,0)</f>
        <v>河北</v>
      </c>
      <c r="C86" s="24" t="str">
        <f>VLOOKUP(J86,city!$A$4:$D$352,4,0)</f>
        <v>邢台</v>
      </c>
      <c r="D86" s="25" t="s">
        <v>801</v>
      </c>
      <c r="E86" s="24" t="s">
        <v>802</v>
      </c>
      <c r="F86" s="42" t="str">
        <f t="shared" si="8"/>
        <v>113.882,37.206</v>
      </c>
      <c r="G86" s="20" t="s">
        <v>803</v>
      </c>
      <c r="H86" s="20" t="s">
        <v>432</v>
      </c>
      <c r="I86" s="45" t="str">
        <f t="shared" si="11"/>
        <v>6a,6b</v>
      </c>
      <c r="J86" s="15">
        <f t="shared" si="12"/>
        <v>9</v>
      </c>
      <c r="K86" s="15">
        <f>IF(VLOOKUP(J85,city!$K$4:$L$352,2,0)&gt;K85,K85+1,1)</f>
        <v>3</v>
      </c>
      <c r="L86" s="15">
        <v>1</v>
      </c>
      <c r="M86" s="15" t="s">
        <v>38</v>
      </c>
      <c r="N86" s="25">
        <v>113.88200000000001</v>
      </c>
      <c r="O86" s="25">
        <v>37.206000000000003</v>
      </c>
      <c r="P86" s="15" t="str">
        <f t="shared" si="15"/>
        <v/>
      </c>
      <c r="Q86" s="41">
        <v>6</v>
      </c>
      <c r="R86" s="15">
        <f t="shared" si="10"/>
        <v>6</v>
      </c>
      <c r="S86" s="15" t="str">
        <f t="shared" si="13"/>
        <v>6a</v>
      </c>
      <c r="T86" s="15" t="str">
        <f t="shared" si="14"/>
        <v>6b</v>
      </c>
      <c r="U86" s="15" t="s">
        <v>434</v>
      </c>
      <c r="V86" s="15">
        <v>23</v>
      </c>
    </row>
    <row r="87" spans="1:22" ht="20.100000000000001" customHeight="1">
      <c r="A87" s="15">
        <f t="shared" si="9"/>
        <v>100904</v>
      </c>
      <c r="B87" s="24" t="str">
        <f>VLOOKUP(J87,city!$A$4:$D$352,3,0)</f>
        <v>河北</v>
      </c>
      <c r="C87" s="24" t="str">
        <f>VLOOKUP(J87,city!$A$4:$D$352,4,0)</f>
        <v>邢台</v>
      </c>
      <c r="D87" s="25" t="s">
        <v>804</v>
      </c>
      <c r="E87" s="24" t="s">
        <v>805</v>
      </c>
      <c r="F87" s="42" t="str">
        <f t="shared" si="8"/>
        <v>114.261,37.111</v>
      </c>
      <c r="G87" s="20" t="s">
        <v>806</v>
      </c>
      <c r="H87" s="20" t="s">
        <v>438</v>
      </c>
      <c r="I87" s="45" t="str">
        <f t="shared" si="11"/>
        <v>2a,2b</v>
      </c>
      <c r="J87" s="15">
        <f t="shared" si="12"/>
        <v>9</v>
      </c>
      <c r="K87" s="15">
        <f>IF(VLOOKUP(J86,city!$K$4:$L$352,2,0)&gt;K86,K86+1,1)</f>
        <v>4</v>
      </c>
      <c r="L87" s="15">
        <v>1</v>
      </c>
      <c r="M87" s="15" t="s">
        <v>38</v>
      </c>
      <c r="N87" s="25">
        <v>114.261</v>
      </c>
      <c r="O87" s="25">
        <v>37.110999999999997</v>
      </c>
      <c r="P87" s="15" t="str">
        <f t="shared" si="15"/>
        <v/>
      </c>
      <c r="Q87" s="41">
        <v>2</v>
      </c>
      <c r="R87" s="15">
        <f t="shared" si="10"/>
        <v>2</v>
      </c>
      <c r="S87" s="15" t="str">
        <f t="shared" si="13"/>
        <v>2a</v>
      </c>
      <c r="T87" s="15" t="str">
        <f t="shared" si="14"/>
        <v>2b</v>
      </c>
      <c r="U87" s="15" t="s">
        <v>470</v>
      </c>
      <c r="V87" s="15">
        <v>24</v>
      </c>
    </row>
    <row r="88" spans="1:22" ht="20.100000000000001" customHeight="1">
      <c r="A88" s="15">
        <f t="shared" si="9"/>
        <v>100905</v>
      </c>
      <c r="B88" s="24" t="str">
        <f>VLOOKUP(J88,city!$A$4:$D$352,3,0)</f>
        <v>河北</v>
      </c>
      <c r="C88" s="24" t="str">
        <f>VLOOKUP(J88,city!$A$4:$D$352,4,0)</f>
        <v>邢台</v>
      </c>
      <c r="D88" s="25" t="s">
        <v>807</v>
      </c>
      <c r="E88" s="24" t="s">
        <v>808</v>
      </c>
      <c r="F88" s="42" t="str">
        <f t="shared" si="8"/>
        <v>114.443,37.461</v>
      </c>
      <c r="G88" s="20" t="s">
        <v>809</v>
      </c>
      <c r="H88" s="20" t="s">
        <v>444</v>
      </c>
      <c r="I88" s="45" t="str">
        <f t="shared" si="11"/>
        <v>9a,9b</v>
      </c>
      <c r="J88" s="15">
        <f t="shared" si="12"/>
        <v>9</v>
      </c>
      <c r="K88" s="15">
        <f>IF(VLOOKUP(J87,city!$K$4:$L$352,2,0)&gt;K87,K87+1,1)</f>
        <v>5</v>
      </c>
      <c r="L88" s="15">
        <v>1</v>
      </c>
      <c r="M88" s="15" t="s">
        <v>38</v>
      </c>
      <c r="N88" s="25">
        <v>114.443</v>
      </c>
      <c r="O88" s="25">
        <v>37.460999999999999</v>
      </c>
      <c r="P88" s="15" t="str">
        <f t="shared" si="15"/>
        <v/>
      </c>
      <c r="Q88" s="41">
        <v>9</v>
      </c>
      <c r="R88" s="15">
        <f t="shared" si="10"/>
        <v>11</v>
      </c>
      <c r="S88" s="15" t="str">
        <f t="shared" si="13"/>
        <v>9a</v>
      </c>
      <c r="T88" s="15" t="str">
        <f t="shared" si="14"/>
        <v>9b</v>
      </c>
      <c r="U88" s="15" t="s">
        <v>810</v>
      </c>
      <c r="V88" s="15">
        <v>25</v>
      </c>
    </row>
    <row r="89" spans="1:22" ht="20.100000000000001" customHeight="1">
      <c r="A89" s="15">
        <f t="shared" si="9"/>
        <v>100906</v>
      </c>
      <c r="B89" s="24" t="str">
        <f>VLOOKUP(J89,city!$A$4:$D$352,3,0)</f>
        <v>河北</v>
      </c>
      <c r="C89" s="24" t="str">
        <f>VLOOKUP(J89,city!$A$4:$D$352,4,0)</f>
        <v>邢台</v>
      </c>
      <c r="D89" s="25" t="s">
        <v>811</v>
      </c>
      <c r="E89" s="24" t="s">
        <v>812</v>
      </c>
      <c r="F89" s="42" t="str">
        <f t="shared" si="8"/>
        <v>114.588,37.107</v>
      </c>
      <c r="G89" s="20" t="s">
        <v>813</v>
      </c>
      <c r="H89" s="20" t="s">
        <v>450</v>
      </c>
      <c r="I89" s="45" t="str">
        <f t="shared" si="11"/>
        <v>3a,3b</v>
      </c>
      <c r="J89" s="15">
        <f t="shared" si="12"/>
        <v>9</v>
      </c>
      <c r="K89" s="15">
        <f>IF(VLOOKUP(J88,city!$K$4:$L$352,2,0)&gt;K88,K88+1,1)</f>
        <v>6</v>
      </c>
      <c r="L89" s="15">
        <v>1</v>
      </c>
      <c r="M89" s="15" t="s">
        <v>38</v>
      </c>
      <c r="N89" s="25">
        <v>114.58799999999999</v>
      </c>
      <c r="O89" s="25">
        <v>37.106999999999999</v>
      </c>
      <c r="P89" s="15" t="str">
        <f t="shared" si="15"/>
        <v/>
      </c>
      <c r="Q89" s="41">
        <v>3</v>
      </c>
      <c r="R89" s="15">
        <f t="shared" si="10"/>
        <v>3</v>
      </c>
      <c r="S89" s="15" t="str">
        <f t="shared" si="13"/>
        <v>3a</v>
      </c>
      <c r="T89" s="15" t="str">
        <f t="shared" si="14"/>
        <v>3b</v>
      </c>
      <c r="U89" s="15" t="s">
        <v>814</v>
      </c>
      <c r="V89" s="15">
        <v>26</v>
      </c>
    </row>
    <row r="90" spans="1:22" ht="20.100000000000001" customHeight="1">
      <c r="A90" s="15">
        <f t="shared" si="9"/>
        <v>100907</v>
      </c>
      <c r="B90" s="24" t="str">
        <f>VLOOKUP(J90,city!$A$4:$D$352,3,0)</f>
        <v>河北</v>
      </c>
      <c r="C90" s="24" t="str">
        <f>VLOOKUP(J90,city!$A$4:$D$352,4,0)</f>
        <v>邢台</v>
      </c>
      <c r="D90" s="25" t="s">
        <v>815</v>
      </c>
      <c r="E90" s="24" t="s">
        <v>816</v>
      </c>
      <c r="F90" s="42" t="str">
        <f t="shared" si="8"/>
        <v>114.278,37.315</v>
      </c>
      <c r="G90" s="20" t="s">
        <v>817</v>
      </c>
      <c r="H90" s="20" t="s">
        <v>456</v>
      </c>
      <c r="I90" s="45" t="str">
        <f t="shared" si="11"/>
        <v>12a,12b</v>
      </c>
      <c r="J90" s="15">
        <f t="shared" si="12"/>
        <v>9</v>
      </c>
      <c r="K90" s="15">
        <f>IF(VLOOKUP(J89,city!$K$4:$L$352,2,0)&gt;K89,K89+1,1)</f>
        <v>7</v>
      </c>
      <c r="L90" s="15">
        <v>1</v>
      </c>
      <c r="M90" s="15" t="s">
        <v>38</v>
      </c>
      <c r="N90" s="25">
        <v>114.27800000000001</v>
      </c>
      <c r="O90" s="25">
        <v>37.314999999999998</v>
      </c>
      <c r="P90" s="15" t="str">
        <f t="shared" si="15"/>
        <v/>
      </c>
      <c r="Q90" s="41">
        <v>12</v>
      </c>
      <c r="R90" s="15">
        <f t="shared" si="10"/>
        <v>12</v>
      </c>
      <c r="S90" s="15" t="str">
        <f t="shared" si="13"/>
        <v>12a</v>
      </c>
      <c r="T90" s="15" t="str">
        <f t="shared" si="14"/>
        <v>12b</v>
      </c>
      <c r="U90" s="15" t="s">
        <v>818</v>
      </c>
      <c r="V90" s="15">
        <v>27</v>
      </c>
    </row>
    <row r="91" spans="1:22" ht="20.100000000000001" customHeight="1">
      <c r="A91" s="15">
        <f t="shared" si="9"/>
        <v>100908</v>
      </c>
      <c r="B91" s="24" t="str">
        <f>VLOOKUP(J91,city!$A$4:$D$352,3,0)</f>
        <v>河北</v>
      </c>
      <c r="C91" s="24" t="str">
        <f>VLOOKUP(J91,city!$A$4:$D$352,4,0)</f>
        <v>邢台</v>
      </c>
      <c r="D91" s="25" t="s">
        <v>819</v>
      </c>
      <c r="E91" s="24" t="s">
        <v>820</v>
      </c>
      <c r="F91" s="42" t="str">
        <f t="shared" si="8"/>
        <v>114.079,35.621</v>
      </c>
      <c r="G91" s="20" t="s">
        <v>821</v>
      </c>
      <c r="H91" s="20" t="s">
        <v>462</v>
      </c>
      <c r="I91" s="45" t="str">
        <f t="shared" si="11"/>
        <v>2a,2b</v>
      </c>
      <c r="J91" s="15">
        <f t="shared" si="12"/>
        <v>9</v>
      </c>
      <c r="K91" s="15">
        <f>IF(VLOOKUP(J90,city!$K$4:$L$352,2,0)&gt;K90,K90+1,1)</f>
        <v>8</v>
      </c>
      <c r="L91" s="15">
        <v>1</v>
      </c>
      <c r="M91" s="15" t="s">
        <v>38</v>
      </c>
      <c r="N91" s="25">
        <v>114.07899999999999</v>
      </c>
      <c r="O91" s="25">
        <v>35.621000000000002</v>
      </c>
      <c r="P91" s="15" t="str">
        <f t="shared" si="15"/>
        <v/>
      </c>
      <c r="Q91" s="41">
        <v>2</v>
      </c>
      <c r="R91" s="15">
        <f t="shared" si="10"/>
        <v>2</v>
      </c>
      <c r="S91" s="15" t="str">
        <f t="shared" si="13"/>
        <v>2a</v>
      </c>
      <c r="T91" s="15" t="str">
        <f t="shared" si="14"/>
        <v>2b</v>
      </c>
      <c r="U91" s="15" t="s">
        <v>822</v>
      </c>
      <c r="V91" s="15">
        <v>0</v>
      </c>
    </row>
    <row r="92" spans="1:22" ht="20.100000000000001" customHeight="1">
      <c r="A92" s="15">
        <f t="shared" si="9"/>
        <v>100909</v>
      </c>
      <c r="B92" s="24" t="str">
        <f>VLOOKUP(J92,city!$A$4:$D$352,3,0)</f>
        <v>河北</v>
      </c>
      <c r="C92" s="24" t="str">
        <f>VLOOKUP(J92,city!$A$4:$D$352,4,0)</f>
        <v>邢台</v>
      </c>
      <c r="D92" s="25" t="s">
        <v>823</v>
      </c>
      <c r="E92" s="24" t="s">
        <v>824</v>
      </c>
      <c r="F92" s="42" t="str">
        <f t="shared" si="8"/>
        <v>114.555,37.419</v>
      </c>
      <c r="G92" s="20" t="s">
        <v>825</v>
      </c>
      <c r="H92" s="20" t="s">
        <v>468</v>
      </c>
      <c r="I92" s="45" t="str">
        <f t="shared" si="11"/>
        <v>30a,30b</v>
      </c>
      <c r="J92" s="15">
        <f t="shared" si="12"/>
        <v>9</v>
      </c>
      <c r="K92" s="15">
        <f>IF(VLOOKUP(J91,city!$K$4:$L$352,2,0)&gt;K91,K91+1,1)</f>
        <v>9</v>
      </c>
      <c r="L92" s="15">
        <v>1</v>
      </c>
      <c r="M92" s="15" t="s">
        <v>38</v>
      </c>
      <c r="N92" s="25">
        <v>114.55500000000001</v>
      </c>
      <c r="O92" s="25">
        <v>37.418999999999997</v>
      </c>
      <c r="P92" s="15" t="str">
        <f t="shared" si="15"/>
        <v/>
      </c>
      <c r="Q92" s="41">
        <v>30</v>
      </c>
      <c r="R92" s="15">
        <f t="shared" si="10"/>
        <v>30</v>
      </c>
      <c r="S92" s="15" t="str">
        <f t="shared" si="13"/>
        <v>30a</v>
      </c>
      <c r="T92" s="15" t="str">
        <f t="shared" si="14"/>
        <v>30b</v>
      </c>
    </row>
    <row r="93" spans="1:22" ht="20.100000000000001" customHeight="1">
      <c r="A93" s="15">
        <f t="shared" si="9"/>
        <v>100910</v>
      </c>
      <c r="B93" s="24" t="str">
        <f>VLOOKUP(J93,city!$A$4:$D$352,3,0)</f>
        <v>河北</v>
      </c>
      <c r="C93" s="24" t="str">
        <f>VLOOKUP(J93,city!$A$4:$D$352,4,0)</f>
        <v>邢台</v>
      </c>
      <c r="D93" s="25" t="s">
        <v>826</v>
      </c>
      <c r="E93" s="24" t="s">
        <v>827</v>
      </c>
      <c r="F93" s="42" t="str">
        <f t="shared" si="8"/>
        <v>114.324,37.129</v>
      </c>
      <c r="G93" s="20" t="s">
        <v>828</v>
      </c>
      <c r="H93" s="20" t="s">
        <v>474</v>
      </c>
      <c r="I93" s="45" t="str">
        <f t="shared" si="11"/>
        <v>11a,11b</v>
      </c>
      <c r="J93" s="15">
        <f t="shared" si="12"/>
        <v>9</v>
      </c>
      <c r="K93" s="15">
        <f>IF(VLOOKUP(J92,city!$K$4:$L$352,2,0)&gt;K92,K92+1,1)</f>
        <v>10</v>
      </c>
      <c r="L93" s="15">
        <v>1</v>
      </c>
      <c r="M93" s="15" t="s">
        <v>38</v>
      </c>
      <c r="N93" s="25">
        <v>114.324</v>
      </c>
      <c r="O93" s="25">
        <v>37.128999999999998</v>
      </c>
      <c r="P93" s="15" t="str">
        <f t="shared" si="15"/>
        <v>114.2046,37.0605</v>
      </c>
      <c r="Q93" s="41">
        <v>11</v>
      </c>
      <c r="R93" s="15">
        <f t="shared" si="10"/>
        <v>11</v>
      </c>
      <c r="S93" s="15" t="str">
        <f t="shared" si="13"/>
        <v>11a</v>
      </c>
      <c r="T93" s="15" t="str">
        <f t="shared" si="14"/>
        <v>11b</v>
      </c>
    </row>
    <row r="94" spans="1:22" ht="20.100000000000001" customHeight="1">
      <c r="A94" s="15">
        <f t="shared" si="9"/>
        <v>101001</v>
      </c>
      <c r="B94" s="24" t="str">
        <f>VLOOKUP(J94,city!$A$4:$D$352,3,0)</f>
        <v>河北</v>
      </c>
      <c r="C94" s="24" t="str">
        <f>VLOOKUP(J94,city!$A$4:$D$352,4,0)</f>
        <v>保定</v>
      </c>
      <c r="D94" s="25" t="s">
        <v>829</v>
      </c>
      <c r="E94" s="24" t="s">
        <v>830</v>
      </c>
      <c r="F94" s="42" t="str">
        <f t="shared" si="8"/>
        <v>115.192,39.141</v>
      </c>
      <c r="G94" s="20" t="s">
        <v>831</v>
      </c>
      <c r="H94" s="20" t="s">
        <v>480</v>
      </c>
      <c r="I94" s="45" t="str">
        <f t="shared" si="11"/>
        <v>11a,11b</v>
      </c>
      <c r="J94" s="15">
        <f t="shared" si="12"/>
        <v>10</v>
      </c>
      <c r="K94" s="15">
        <f>IF(VLOOKUP(J93,city!$K$4:$L$352,2,0)&gt;K93,K93+1,1)</f>
        <v>1</v>
      </c>
      <c r="L94" s="15">
        <v>1</v>
      </c>
      <c r="M94" s="15" t="s">
        <v>39</v>
      </c>
      <c r="N94" s="25">
        <v>115.19199999999999</v>
      </c>
      <c r="O94" s="25">
        <v>39.140999999999998</v>
      </c>
      <c r="P94" s="15" t="str">
        <f t="shared" si="15"/>
        <v/>
      </c>
      <c r="Q94" s="41">
        <v>11</v>
      </c>
      <c r="R94" s="15">
        <f t="shared" si="10"/>
        <v>11</v>
      </c>
      <c r="S94" s="15" t="str">
        <f t="shared" si="13"/>
        <v>11a</v>
      </c>
      <c r="T94" s="15" t="str">
        <f t="shared" si="14"/>
        <v>11b</v>
      </c>
    </row>
    <row r="95" spans="1:22" ht="20.100000000000001" customHeight="1">
      <c r="A95" s="15">
        <f t="shared" si="9"/>
        <v>101002</v>
      </c>
      <c r="B95" s="24" t="str">
        <f>VLOOKUP(J95,city!$A$4:$D$352,3,0)</f>
        <v>河北</v>
      </c>
      <c r="C95" s="24" t="str">
        <f>VLOOKUP(J95,city!$A$4:$D$352,4,0)</f>
        <v>保定</v>
      </c>
      <c r="D95" s="25" t="s">
        <v>832</v>
      </c>
      <c r="E95" s="24" t="s">
        <v>833</v>
      </c>
      <c r="F95" s="42" t="str">
        <f t="shared" si="8"/>
        <v>114.688,39.244</v>
      </c>
      <c r="G95" s="20" t="s">
        <v>834</v>
      </c>
      <c r="H95" s="20" t="s">
        <v>486</v>
      </c>
      <c r="I95" s="45" t="str">
        <f t="shared" si="11"/>
        <v>11a,11b</v>
      </c>
      <c r="J95" s="15">
        <f t="shared" si="12"/>
        <v>10</v>
      </c>
      <c r="K95" s="15">
        <f>IF(VLOOKUP(J94,city!$K$4:$L$352,2,0)&gt;K94,K94+1,1)</f>
        <v>2</v>
      </c>
      <c r="L95" s="15">
        <v>1</v>
      </c>
      <c r="M95" s="15" t="s">
        <v>39</v>
      </c>
      <c r="N95" s="25">
        <v>114.688</v>
      </c>
      <c r="O95" s="25">
        <v>39.244</v>
      </c>
      <c r="P95" s="15" t="str">
        <f t="shared" si="15"/>
        <v/>
      </c>
      <c r="Q95" s="41">
        <v>11</v>
      </c>
      <c r="R95" s="15">
        <f t="shared" si="10"/>
        <v>11</v>
      </c>
      <c r="S95" s="15" t="str">
        <f t="shared" si="13"/>
        <v>11a</v>
      </c>
      <c r="T95" s="15" t="str">
        <f t="shared" si="14"/>
        <v>11b</v>
      </c>
    </row>
    <row r="96" spans="1:22" ht="20.100000000000001" customHeight="1">
      <c r="A96" s="15">
        <f t="shared" si="9"/>
        <v>101003</v>
      </c>
      <c r="B96" s="24" t="str">
        <f>VLOOKUP(J96,city!$A$4:$D$352,3,0)</f>
        <v>河北</v>
      </c>
      <c r="C96" s="24" t="str">
        <f>VLOOKUP(J96,city!$A$4:$D$352,4,0)</f>
        <v>保定</v>
      </c>
      <c r="D96" s="25" t="s">
        <v>835</v>
      </c>
      <c r="E96" s="24" t="s">
        <v>836</v>
      </c>
      <c r="F96" s="42" t="str">
        <f t="shared" si="8"/>
        <v>115.394,39.682</v>
      </c>
      <c r="G96" s="20" t="s">
        <v>837</v>
      </c>
      <c r="H96" s="20" t="s">
        <v>492</v>
      </c>
      <c r="I96" s="45" t="str">
        <f t="shared" si="11"/>
        <v>6a,6b</v>
      </c>
      <c r="J96" s="15">
        <f t="shared" si="12"/>
        <v>10</v>
      </c>
      <c r="K96" s="15">
        <f>IF(VLOOKUP(J95,city!$K$4:$L$352,2,0)&gt;K95,K95+1,1)</f>
        <v>3</v>
      </c>
      <c r="L96" s="15">
        <v>1</v>
      </c>
      <c r="M96" s="15" t="s">
        <v>39</v>
      </c>
      <c r="N96" s="25">
        <v>115.39400000000001</v>
      </c>
      <c r="O96" s="25">
        <v>39.682000000000002</v>
      </c>
      <c r="P96" s="15" t="str">
        <f t="shared" si="15"/>
        <v/>
      </c>
      <c r="Q96" s="41">
        <v>6</v>
      </c>
      <c r="R96" s="15">
        <f t="shared" si="10"/>
        <v>6</v>
      </c>
      <c r="S96" s="15" t="str">
        <f t="shared" si="13"/>
        <v>6a</v>
      </c>
      <c r="T96" s="15" t="str">
        <f t="shared" si="14"/>
        <v>6b</v>
      </c>
    </row>
    <row r="97" spans="1:20" ht="20.100000000000001" customHeight="1">
      <c r="A97" s="15">
        <f t="shared" si="9"/>
        <v>101004</v>
      </c>
      <c r="B97" s="24" t="str">
        <f>VLOOKUP(J97,city!$A$4:$D$352,3,0)</f>
        <v>河北</v>
      </c>
      <c r="C97" s="24" t="str">
        <f>VLOOKUP(J97,city!$A$4:$D$352,4,0)</f>
        <v>保定</v>
      </c>
      <c r="D97" s="25" t="s">
        <v>838</v>
      </c>
      <c r="E97" s="24" t="s">
        <v>839</v>
      </c>
      <c r="F97" s="42" t="str">
        <f t="shared" si="8"/>
        <v>115.396,39.665</v>
      </c>
      <c r="G97" s="20" t="s">
        <v>840</v>
      </c>
      <c r="H97" s="20" t="s">
        <v>498</v>
      </c>
      <c r="I97" s="45" t="str">
        <f t="shared" si="11"/>
        <v>32a,32b</v>
      </c>
      <c r="J97" s="15">
        <f t="shared" si="12"/>
        <v>10</v>
      </c>
      <c r="K97" s="15">
        <f>IF(VLOOKUP(J96,city!$K$4:$L$352,2,0)&gt;K96,K96+1,1)</f>
        <v>4</v>
      </c>
      <c r="L97" s="15">
        <v>1</v>
      </c>
      <c r="M97" s="15" t="s">
        <v>39</v>
      </c>
      <c r="N97" s="25">
        <v>115.396</v>
      </c>
      <c r="O97" s="25">
        <v>39.664999999999999</v>
      </c>
      <c r="P97" s="15" t="str">
        <f t="shared" si="15"/>
        <v/>
      </c>
      <c r="Q97" s="41">
        <v>32</v>
      </c>
      <c r="R97" s="15" t="e">
        <f t="shared" si="10"/>
        <v>#N/A</v>
      </c>
      <c r="S97" s="15" t="str">
        <f t="shared" si="13"/>
        <v>32a</v>
      </c>
      <c r="T97" s="15" t="str">
        <f t="shared" si="14"/>
        <v>32b</v>
      </c>
    </row>
    <row r="98" spans="1:20" ht="20.100000000000001" customHeight="1">
      <c r="A98" s="15">
        <f t="shared" si="9"/>
        <v>101005</v>
      </c>
      <c r="B98" s="24" t="str">
        <f>VLOOKUP(J98,city!$A$4:$D$352,3,0)</f>
        <v>河北</v>
      </c>
      <c r="C98" s="24" t="str">
        <f>VLOOKUP(J98,city!$A$4:$D$352,4,0)</f>
        <v>保定</v>
      </c>
      <c r="D98" s="25" t="s">
        <v>841</v>
      </c>
      <c r="E98" s="24" t="s">
        <v>842</v>
      </c>
      <c r="F98" s="42" t="str">
        <f t="shared" si="8"/>
        <v>115.357,39.357</v>
      </c>
      <c r="G98" s="20" t="s">
        <v>843</v>
      </c>
      <c r="H98" s="20" t="s">
        <v>504</v>
      </c>
      <c r="I98" s="45" t="str">
        <f t="shared" si="11"/>
        <v>29a,29b</v>
      </c>
      <c r="J98" s="15">
        <f t="shared" si="12"/>
        <v>10</v>
      </c>
      <c r="K98" s="15">
        <f>IF(VLOOKUP(J97,city!$K$4:$L$352,2,0)&gt;K97,K97+1,1)</f>
        <v>5</v>
      </c>
      <c r="L98" s="15">
        <v>1</v>
      </c>
      <c r="M98" s="15" t="s">
        <v>39</v>
      </c>
      <c r="N98" s="25">
        <v>115.357</v>
      </c>
      <c r="O98" s="25">
        <v>39.356999999999999</v>
      </c>
      <c r="P98" s="15" t="str">
        <f t="shared" si="15"/>
        <v/>
      </c>
      <c r="Q98" s="41">
        <v>29</v>
      </c>
      <c r="R98" s="15">
        <f t="shared" si="10"/>
        <v>29</v>
      </c>
      <c r="S98" s="15" t="str">
        <f t="shared" si="13"/>
        <v>29a</v>
      </c>
      <c r="T98" s="15" t="str">
        <f t="shared" si="14"/>
        <v>29b</v>
      </c>
    </row>
    <row r="99" spans="1:20" ht="20.100000000000001" customHeight="1">
      <c r="A99" s="15">
        <f t="shared" si="9"/>
        <v>101006</v>
      </c>
      <c r="B99" s="24" t="str">
        <f>VLOOKUP(J99,city!$A$4:$D$352,3,0)</f>
        <v>河北</v>
      </c>
      <c r="C99" s="24" t="str">
        <f>VLOOKUP(J99,city!$A$4:$D$352,4,0)</f>
        <v>保定</v>
      </c>
      <c r="D99" s="25" t="s">
        <v>844</v>
      </c>
      <c r="E99" s="24" t="s">
        <v>845</v>
      </c>
      <c r="F99" s="42" t="str">
        <f t="shared" si="8"/>
        <v>116.005,38.927</v>
      </c>
      <c r="G99" s="20" t="s">
        <v>846</v>
      </c>
      <c r="H99" s="20" t="s">
        <v>510</v>
      </c>
      <c r="I99" s="45" t="str">
        <f t="shared" si="11"/>
        <v>2a,2b</v>
      </c>
      <c r="J99" s="15">
        <f t="shared" si="12"/>
        <v>10</v>
      </c>
      <c r="K99" s="15">
        <f>IF(VLOOKUP(J98,city!$K$4:$L$352,2,0)&gt;K98,K98+1,1)</f>
        <v>6</v>
      </c>
      <c r="L99" s="15">
        <v>1</v>
      </c>
      <c r="M99" s="15" t="s">
        <v>39</v>
      </c>
      <c r="N99" s="25">
        <v>116.005</v>
      </c>
      <c r="O99" s="25">
        <v>38.927</v>
      </c>
      <c r="P99" s="15" t="str">
        <f t="shared" si="15"/>
        <v/>
      </c>
      <c r="Q99" s="41">
        <v>2</v>
      </c>
      <c r="R99" s="15">
        <f t="shared" si="10"/>
        <v>1</v>
      </c>
      <c r="S99" s="15" t="str">
        <f t="shared" si="13"/>
        <v>2a</v>
      </c>
      <c r="T99" s="15" t="str">
        <f t="shared" si="14"/>
        <v>2b</v>
      </c>
    </row>
    <row r="100" spans="1:20" ht="20.100000000000001" customHeight="1">
      <c r="A100" s="15">
        <f t="shared" si="9"/>
        <v>101007</v>
      </c>
      <c r="B100" s="24" t="str">
        <f>VLOOKUP(J100,city!$A$4:$D$352,3,0)</f>
        <v>河北</v>
      </c>
      <c r="C100" s="24" t="str">
        <f>VLOOKUP(J100,city!$A$4:$D$352,4,0)</f>
        <v>保定</v>
      </c>
      <c r="D100" s="25" t="s">
        <v>847</v>
      </c>
      <c r="E100" s="24" t="s">
        <v>848</v>
      </c>
      <c r="F100" s="42" t="str">
        <f t="shared" si="8"/>
        <v>115.504,38.863</v>
      </c>
      <c r="G100" s="20" t="s">
        <v>849</v>
      </c>
      <c r="H100" s="20" t="s">
        <v>516</v>
      </c>
      <c r="I100" s="45" t="str">
        <f t="shared" si="11"/>
        <v>6a,6b</v>
      </c>
      <c r="J100" s="15">
        <f t="shared" si="12"/>
        <v>10</v>
      </c>
      <c r="K100" s="15">
        <f>IF(VLOOKUP(J99,city!$K$4:$L$352,2,0)&gt;K99,K99+1,1)</f>
        <v>7</v>
      </c>
      <c r="L100" s="15">
        <v>1</v>
      </c>
      <c r="M100" s="15" t="s">
        <v>39</v>
      </c>
      <c r="N100" s="25">
        <v>115.504</v>
      </c>
      <c r="O100" s="25">
        <v>38.863</v>
      </c>
      <c r="P100" s="15" t="str">
        <f t="shared" si="15"/>
        <v/>
      </c>
      <c r="Q100" s="41">
        <v>6</v>
      </c>
      <c r="R100" s="15">
        <f t="shared" si="10"/>
        <v>6</v>
      </c>
      <c r="S100" s="15" t="str">
        <f t="shared" si="13"/>
        <v>6a</v>
      </c>
      <c r="T100" s="15" t="str">
        <f t="shared" si="14"/>
        <v>6b</v>
      </c>
    </row>
    <row r="101" spans="1:20" ht="20.100000000000001" customHeight="1">
      <c r="A101" s="15">
        <f t="shared" si="9"/>
        <v>101008</v>
      </c>
      <c r="B101" s="24" t="str">
        <f>VLOOKUP(J101,city!$A$4:$D$352,3,0)</f>
        <v>河北</v>
      </c>
      <c r="C101" s="24" t="str">
        <f>VLOOKUP(J101,city!$A$4:$D$352,4,0)</f>
        <v>保定</v>
      </c>
      <c r="D101" s="25" t="s">
        <v>850</v>
      </c>
      <c r="E101" s="24" t="s">
        <v>851</v>
      </c>
      <c r="F101" s="42" t="str">
        <f t="shared" si="8"/>
        <v>115.262,39.508</v>
      </c>
      <c r="G101" s="20" t="s">
        <v>852</v>
      </c>
      <c r="H101" s="20" t="s">
        <v>522</v>
      </c>
      <c r="I101" s="45" t="str">
        <f t="shared" si="11"/>
        <v>6a,6b</v>
      </c>
      <c r="J101" s="15">
        <f t="shared" si="12"/>
        <v>10</v>
      </c>
      <c r="K101" s="15">
        <f>IF(VLOOKUP(J100,city!$K$4:$L$352,2,0)&gt;K100,K100+1,1)</f>
        <v>8</v>
      </c>
      <c r="L101" s="15">
        <v>1</v>
      </c>
      <c r="M101" s="15" t="s">
        <v>39</v>
      </c>
      <c r="N101" s="25">
        <v>115.262</v>
      </c>
      <c r="O101" s="25">
        <v>39.508000000000003</v>
      </c>
      <c r="P101" s="15" t="str">
        <f t="shared" si="15"/>
        <v/>
      </c>
      <c r="Q101" s="41">
        <v>6</v>
      </c>
      <c r="R101" s="15">
        <f t="shared" si="10"/>
        <v>6</v>
      </c>
      <c r="S101" s="15" t="str">
        <f t="shared" si="13"/>
        <v>6a</v>
      </c>
      <c r="T101" s="15" t="str">
        <f t="shared" si="14"/>
        <v>6b</v>
      </c>
    </row>
    <row r="102" spans="1:20" ht="20.100000000000001" customHeight="1">
      <c r="A102" s="15">
        <f t="shared" si="9"/>
        <v>101009</v>
      </c>
      <c r="B102" s="24" t="str">
        <f>VLOOKUP(J102,city!$A$4:$D$352,3,0)</f>
        <v>河北</v>
      </c>
      <c r="C102" s="24" t="str">
        <f>VLOOKUP(J102,city!$A$4:$D$352,4,0)</f>
        <v>保定</v>
      </c>
      <c r="D102" s="25" t="s">
        <v>853</v>
      </c>
      <c r="E102" s="24" t="s">
        <v>854</v>
      </c>
      <c r="F102" s="42" t="str">
        <f t="shared" si="8"/>
        <v>114.57,38.937</v>
      </c>
      <c r="G102" s="20" t="s">
        <v>855</v>
      </c>
      <c r="H102" s="20" t="s">
        <v>528</v>
      </c>
      <c r="I102" s="45" t="str">
        <f t="shared" si="11"/>
        <v>2a,2b</v>
      </c>
      <c r="J102" s="15">
        <f t="shared" si="12"/>
        <v>10</v>
      </c>
      <c r="K102" s="15">
        <f>IF(VLOOKUP(J101,city!$K$4:$L$352,2,0)&gt;K101,K101+1,1)</f>
        <v>9</v>
      </c>
      <c r="L102" s="15">
        <v>1</v>
      </c>
      <c r="M102" s="15" t="s">
        <v>39</v>
      </c>
      <c r="N102" s="25">
        <v>114.57</v>
      </c>
      <c r="O102" s="25">
        <v>38.936999999999998</v>
      </c>
      <c r="P102" s="15" t="str">
        <f t="shared" si="15"/>
        <v/>
      </c>
      <c r="Q102" s="41">
        <v>2</v>
      </c>
      <c r="R102" s="15">
        <f t="shared" si="10"/>
        <v>2</v>
      </c>
      <c r="S102" s="15" t="str">
        <f t="shared" si="13"/>
        <v>2a</v>
      </c>
      <c r="T102" s="15" t="str">
        <f t="shared" si="14"/>
        <v>2b</v>
      </c>
    </row>
    <row r="103" spans="1:20" ht="20.100000000000001" customHeight="1">
      <c r="A103" s="15">
        <f t="shared" si="9"/>
        <v>101010</v>
      </c>
      <c r="B103" s="24" t="str">
        <f>VLOOKUP(J103,city!$A$4:$D$352,3,0)</f>
        <v>河北</v>
      </c>
      <c r="C103" s="24" t="str">
        <f>VLOOKUP(J103,city!$A$4:$D$352,4,0)</f>
        <v>保定</v>
      </c>
      <c r="D103" s="25" t="s">
        <v>856</v>
      </c>
      <c r="E103" s="24" t="s">
        <v>857</v>
      </c>
      <c r="F103" s="42" t="str">
        <f t="shared" si="8"/>
        <v>115.611,39.081</v>
      </c>
      <c r="G103" s="20" t="s">
        <v>858</v>
      </c>
      <c r="H103" s="20" t="s">
        <v>534</v>
      </c>
      <c r="I103" s="45" t="str">
        <f t="shared" si="11"/>
        <v>3a,3b</v>
      </c>
      <c r="J103" s="15">
        <f t="shared" si="12"/>
        <v>10</v>
      </c>
      <c r="K103" s="15">
        <f>IF(VLOOKUP(J102,city!$K$4:$L$352,2,0)&gt;K102,K102+1,1)</f>
        <v>10</v>
      </c>
      <c r="L103" s="15">
        <v>1</v>
      </c>
      <c r="M103" s="15" t="s">
        <v>39</v>
      </c>
      <c r="N103" s="25">
        <v>115.611</v>
      </c>
      <c r="O103" s="25">
        <v>39.081000000000003</v>
      </c>
      <c r="P103" s="15" t="str">
        <f t="shared" si="15"/>
        <v>115.2979,39.2405</v>
      </c>
      <c r="Q103" s="41">
        <v>3</v>
      </c>
      <c r="R103" s="15">
        <f t="shared" si="10"/>
        <v>3</v>
      </c>
      <c r="S103" s="15" t="str">
        <f t="shared" si="13"/>
        <v>3a</v>
      </c>
      <c r="T103" s="15" t="str">
        <f t="shared" si="14"/>
        <v>3b</v>
      </c>
    </row>
    <row r="104" spans="1:20" ht="20.100000000000001" customHeight="1">
      <c r="A104" s="15">
        <f t="shared" si="9"/>
        <v>101101</v>
      </c>
      <c r="B104" s="24" t="str">
        <f>VLOOKUP(J104,city!$A$4:$D$352,3,0)</f>
        <v>河北</v>
      </c>
      <c r="C104" s="24" t="str">
        <f>VLOOKUP(J104,city!$A$4:$D$352,4,0)</f>
        <v>张家口</v>
      </c>
      <c r="D104" s="25" t="s">
        <v>859</v>
      </c>
      <c r="E104" s="24" t="s">
        <v>860</v>
      </c>
      <c r="F104" s="42" t="str">
        <f t="shared" si="8"/>
        <v>115.387,41.249</v>
      </c>
      <c r="G104" s="20" t="s">
        <v>861</v>
      </c>
      <c r="H104" s="20" t="s">
        <v>422</v>
      </c>
      <c r="I104" s="45" t="str">
        <f t="shared" si="11"/>
        <v>28a,28b</v>
      </c>
      <c r="J104" s="15">
        <f t="shared" si="12"/>
        <v>11</v>
      </c>
      <c r="K104" s="15">
        <f>IF(VLOOKUP(J103,city!$K$4:$L$352,2,0)&gt;K103,K103+1,1)</f>
        <v>1</v>
      </c>
      <c r="L104" s="15">
        <v>1</v>
      </c>
      <c r="M104" s="15" t="s">
        <v>40</v>
      </c>
      <c r="N104" s="25">
        <v>115.387</v>
      </c>
      <c r="O104" s="25">
        <v>41.249000000000002</v>
      </c>
      <c r="P104" s="15" t="str">
        <f t="shared" si="15"/>
        <v/>
      </c>
      <c r="Q104" s="41">
        <v>28</v>
      </c>
      <c r="R104" s="15">
        <f t="shared" si="10"/>
        <v>28</v>
      </c>
      <c r="S104" s="15" t="str">
        <f t="shared" si="13"/>
        <v>28a</v>
      </c>
      <c r="T104" s="15" t="str">
        <f t="shared" si="14"/>
        <v>28b</v>
      </c>
    </row>
    <row r="105" spans="1:20" ht="20.100000000000001" customHeight="1">
      <c r="A105" s="15">
        <f t="shared" si="9"/>
        <v>101102</v>
      </c>
      <c r="B105" s="24" t="str">
        <f>VLOOKUP(J105,city!$A$4:$D$352,3,0)</f>
        <v>河北</v>
      </c>
      <c r="C105" s="24" t="str">
        <f>VLOOKUP(J105,city!$A$4:$D$352,4,0)</f>
        <v>张家口</v>
      </c>
      <c r="D105" s="25" t="s">
        <v>862</v>
      </c>
      <c r="E105" s="24" t="s">
        <v>863</v>
      </c>
      <c r="F105" s="42" t="str">
        <f t="shared" si="8"/>
        <v>114.898,40.851</v>
      </c>
      <c r="G105" s="20" t="s">
        <v>864</v>
      </c>
      <c r="H105" s="20" t="s">
        <v>427</v>
      </c>
      <c r="I105" s="45" t="str">
        <f t="shared" si="11"/>
        <v>31a,31b</v>
      </c>
      <c r="J105" s="15">
        <f t="shared" si="12"/>
        <v>11</v>
      </c>
      <c r="K105" s="15">
        <f>IF(VLOOKUP(J104,city!$K$4:$L$352,2,0)&gt;K104,K104+1,1)</f>
        <v>2</v>
      </c>
      <c r="L105" s="15">
        <v>1</v>
      </c>
      <c r="M105" s="15" t="s">
        <v>40</v>
      </c>
      <c r="N105" s="25">
        <v>114.898</v>
      </c>
      <c r="O105" s="25">
        <v>40.850999999999999</v>
      </c>
      <c r="P105" s="15" t="str">
        <f t="shared" si="15"/>
        <v/>
      </c>
      <c r="Q105" s="41">
        <v>31</v>
      </c>
      <c r="R105" s="15">
        <f t="shared" si="10"/>
        <v>31</v>
      </c>
      <c r="S105" s="15" t="str">
        <f t="shared" si="13"/>
        <v>31a</v>
      </c>
      <c r="T105" s="15" t="str">
        <f t="shared" si="14"/>
        <v>31b</v>
      </c>
    </row>
    <row r="106" spans="1:20" ht="54">
      <c r="A106" s="15">
        <f t="shared" si="9"/>
        <v>101103</v>
      </c>
      <c r="B106" s="24" t="str">
        <f>VLOOKUP(J106,city!$A$4:$D$352,3,0)</f>
        <v>河北</v>
      </c>
      <c r="C106" s="24" t="str">
        <f>VLOOKUP(J106,city!$A$4:$D$352,4,0)</f>
        <v>张家口</v>
      </c>
      <c r="D106" s="25" t="s">
        <v>865</v>
      </c>
      <c r="E106" s="24" t="s">
        <v>866</v>
      </c>
      <c r="F106" s="42" t="str">
        <f t="shared" si="8"/>
        <v>114.77365,41.292612</v>
      </c>
      <c r="G106" s="20" t="s">
        <v>867</v>
      </c>
      <c r="H106" s="20" t="s">
        <v>432</v>
      </c>
      <c r="I106" s="45" t="str">
        <f t="shared" si="11"/>
        <v>28a,28b</v>
      </c>
      <c r="J106" s="15">
        <f t="shared" si="12"/>
        <v>11</v>
      </c>
      <c r="K106" s="15">
        <f>IF(VLOOKUP(J105,city!$K$4:$L$352,2,0)&gt;K105,K105+1,1)</f>
        <v>3</v>
      </c>
      <c r="L106" s="15">
        <v>1</v>
      </c>
      <c r="M106" s="15" t="s">
        <v>40</v>
      </c>
      <c r="N106" s="25">
        <v>114.77365</v>
      </c>
      <c r="O106" s="25">
        <v>41.292611999999998</v>
      </c>
      <c r="P106" s="15" t="str">
        <f t="shared" si="15"/>
        <v/>
      </c>
      <c r="Q106" s="41">
        <v>28</v>
      </c>
      <c r="R106" s="15">
        <f t="shared" si="10"/>
        <v>28</v>
      </c>
      <c r="S106" s="15" t="str">
        <f t="shared" si="13"/>
        <v>28a</v>
      </c>
      <c r="T106" s="15" t="str">
        <f t="shared" si="14"/>
        <v>28b</v>
      </c>
    </row>
    <row r="107" spans="1:20" ht="20.100000000000001" customHeight="1">
      <c r="A107" s="15">
        <f t="shared" si="9"/>
        <v>101104</v>
      </c>
      <c r="B107" s="24" t="str">
        <f>VLOOKUP(J107,city!$A$4:$D$352,3,0)</f>
        <v>河北</v>
      </c>
      <c r="C107" s="24" t="str">
        <f>VLOOKUP(J107,city!$A$4:$D$352,4,0)</f>
        <v>张家口</v>
      </c>
      <c r="D107" s="25" t="s">
        <v>868</v>
      </c>
      <c r="E107" s="24" t="s">
        <v>869</v>
      </c>
      <c r="F107" s="42" t="str">
        <f t="shared" si="8"/>
        <v>114.441,39.809</v>
      </c>
      <c r="G107" s="20" t="s">
        <v>870</v>
      </c>
      <c r="H107" s="20" t="s">
        <v>438</v>
      </c>
      <c r="I107" s="45" t="str">
        <f t="shared" si="11"/>
        <v>13a,13b</v>
      </c>
      <c r="J107" s="15">
        <f t="shared" si="12"/>
        <v>11</v>
      </c>
      <c r="K107" s="15">
        <f>IF(VLOOKUP(J106,city!$K$4:$L$352,2,0)&gt;K106,K106+1,1)</f>
        <v>4</v>
      </c>
      <c r="L107" s="15">
        <v>1</v>
      </c>
      <c r="M107" s="15" t="s">
        <v>40</v>
      </c>
      <c r="N107" s="25">
        <v>114.441</v>
      </c>
      <c r="O107" s="25">
        <v>39.808999999999997</v>
      </c>
      <c r="P107" s="15" t="str">
        <f t="shared" si="15"/>
        <v/>
      </c>
      <c r="Q107" s="41">
        <v>13</v>
      </c>
      <c r="R107" s="15">
        <f t="shared" si="10"/>
        <v>13</v>
      </c>
      <c r="S107" s="15" t="str">
        <f t="shared" si="13"/>
        <v>13a</v>
      </c>
      <c r="T107" s="15" t="str">
        <f t="shared" si="14"/>
        <v>13b</v>
      </c>
    </row>
    <row r="108" spans="1:20" ht="54">
      <c r="A108" s="15">
        <f t="shared" si="9"/>
        <v>101105</v>
      </c>
      <c r="B108" s="24" t="str">
        <f>VLOOKUP(J108,city!$A$4:$D$352,3,0)</f>
        <v>河北</v>
      </c>
      <c r="C108" s="24" t="str">
        <f>VLOOKUP(J108,city!$A$4:$D$352,4,0)</f>
        <v>张家口</v>
      </c>
      <c r="D108" s="25" t="s">
        <v>871</v>
      </c>
      <c r="E108" s="24" t="s">
        <v>872</v>
      </c>
      <c r="F108" s="42" t="str">
        <f t="shared" ref="F108:F171" si="16">N108&amp;","&amp;O108</f>
        <v>114.75506,41.302703</v>
      </c>
      <c r="G108" s="20" t="s">
        <v>873</v>
      </c>
      <c r="H108" s="20" t="s">
        <v>444</v>
      </c>
      <c r="I108" s="45" t="str">
        <f t="shared" si="11"/>
        <v>28a,28b</v>
      </c>
      <c r="J108" s="15">
        <f t="shared" si="12"/>
        <v>11</v>
      </c>
      <c r="K108" s="15">
        <f>IF(VLOOKUP(J107,city!$K$4:$L$352,2,0)&gt;K107,K107+1,1)</f>
        <v>5</v>
      </c>
      <c r="L108" s="15">
        <v>1</v>
      </c>
      <c r="M108" s="15" t="s">
        <v>40</v>
      </c>
      <c r="N108" s="25">
        <v>114.75506</v>
      </c>
      <c r="O108" s="25">
        <v>41.302703000000001</v>
      </c>
      <c r="P108" s="15" t="str">
        <f t="shared" si="15"/>
        <v/>
      </c>
      <c r="Q108" s="41">
        <v>28</v>
      </c>
      <c r="R108" s="15">
        <f t="shared" si="10"/>
        <v>28</v>
      </c>
      <c r="S108" s="15" t="str">
        <f t="shared" si="13"/>
        <v>28a</v>
      </c>
      <c r="T108" s="15" t="str">
        <f t="shared" si="14"/>
        <v>28b</v>
      </c>
    </row>
    <row r="109" spans="1:20" ht="20.100000000000001" customHeight="1">
      <c r="A109" s="15">
        <f t="shared" si="9"/>
        <v>101106</v>
      </c>
      <c r="B109" s="24" t="str">
        <f>VLOOKUP(J109,city!$A$4:$D$352,3,0)</f>
        <v>河北</v>
      </c>
      <c r="C109" s="24" t="str">
        <f>VLOOKUP(J109,city!$A$4:$D$352,4,0)</f>
        <v>张家口</v>
      </c>
      <c r="D109" s="25" t="s">
        <v>874</v>
      </c>
      <c r="E109" s="24" t="s">
        <v>875</v>
      </c>
      <c r="F109" s="42" t="str">
        <f t="shared" si="16"/>
        <v>115.311,40.481</v>
      </c>
      <c r="G109" s="20" t="s">
        <v>876</v>
      </c>
      <c r="H109" s="20" t="s">
        <v>450</v>
      </c>
      <c r="I109" s="45" t="str">
        <f t="shared" si="11"/>
        <v>11a,11b</v>
      </c>
      <c r="J109" s="15">
        <f t="shared" si="12"/>
        <v>11</v>
      </c>
      <c r="K109" s="15">
        <f>IF(VLOOKUP(J108,city!$K$4:$L$352,2,0)&gt;K108,K108+1,1)</f>
        <v>6</v>
      </c>
      <c r="L109" s="15">
        <v>1</v>
      </c>
      <c r="M109" s="15" t="s">
        <v>40</v>
      </c>
      <c r="N109" s="25">
        <v>115.31100000000001</v>
      </c>
      <c r="O109" s="25">
        <v>40.481000000000002</v>
      </c>
      <c r="P109" s="15" t="str">
        <f t="shared" si="15"/>
        <v/>
      </c>
      <c r="Q109" s="41">
        <v>11</v>
      </c>
      <c r="R109" s="15">
        <f t="shared" si="10"/>
        <v>11</v>
      </c>
      <c r="S109" s="15" t="str">
        <f t="shared" si="13"/>
        <v>11a</v>
      </c>
      <c r="T109" s="15" t="str">
        <f t="shared" si="14"/>
        <v>11b</v>
      </c>
    </row>
    <row r="110" spans="1:20" ht="20.100000000000001" customHeight="1">
      <c r="A110" s="15">
        <f t="shared" si="9"/>
        <v>101107</v>
      </c>
      <c r="B110" s="24" t="str">
        <f>VLOOKUP(J110,city!$A$4:$D$352,3,0)</f>
        <v>河北</v>
      </c>
      <c r="C110" s="24" t="str">
        <f>VLOOKUP(J110,city!$A$4:$D$352,4,0)</f>
        <v>张家口</v>
      </c>
      <c r="D110" s="25" t="s">
        <v>877</v>
      </c>
      <c r="E110" s="24" t="s">
        <v>878</v>
      </c>
      <c r="F110" s="42" t="str">
        <f t="shared" si="16"/>
        <v>115.069,40.621</v>
      </c>
      <c r="G110" s="20" t="s">
        <v>879</v>
      </c>
      <c r="H110" s="20" t="s">
        <v>456</v>
      </c>
      <c r="I110" s="45" t="str">
        <f t="shared" si="11"/>
        <v>13a,13b</v>
      </c>
      <c r="J110" s="15">
        <f t="shared" si="12"/>
        <v>11</v>
      </c>
      <c r="K110" s="15">
        <f>IF(VLOOKUP(J109,city!$K$4:$L$352,2,0)&gt;K109,K109+1,1)</f>
        <v>7</v>
      </c>
      <c r="L110" s="15">
        <v>1</v>
      </c>
      <c r="M110" s="15" t="s">
        <v>40</v>
      </c>
      <c r="N110" s="25">
        <v>115.069</v>
      </c>
      <c r="O110" s="25">
        <v>40.621000000000002</v>
      </c>
      <c r="P110" s="15" t="str">
        <f t="shared" si="15"/>
        <v/>
      </c>
      <c r="Q110" s="41">
        <v>13</v>
      </c>
      <c r="R110" s="15">
        <f t="shared" si="10"/>
        <v>13</v>
      </c>
      <c r="S110" s="15" t="str">
        <f t="shared" si="13"/>
        <v>13a</v>
      </c>
      <c r="T110" s="15" t="str">
        <f t="shared" si="14"/>
        <v>13b</v>
      </c>
    </row>
    <row r="111" spans="1:20" ht="20.100000000000001" customHeight="1">
      <c r="A111" s="15">
        <f t="shared" si="9"/>
        <v>101108</v>
      </c>
      <c r="B111" s="24" t="str">
        <f>VLOOKUP(J111,city!$A$4:$D$352,3,0)</f>
        <v>河北</v>
      </c>
      <c r="C111" s="24" t="str">
        <f>VLOOKUP(J111,city!$A$4:$D$352,4,0)</f>
        <v>张家口</v>
      </c>
      <c r="D111" s="25" t="s">
        <v>880</v>
      </c>
      <c r="E111" s="24" t="s">
        <v>881</v>
      </c>
      <c r="F111" s="42" t="str">
        <f t="shared" si="16"/>
        <v>115.839,41.654</v>
      </c>
      <c r="G111" s="20" t="s">
        <v>882</v>
      </c>
      <c r="H111" s="20" t="s">
        <v>462</v>
      </c>
      <c r="I111" s="45" t="str">
        <f t="shared" si="11"/>
        <v>6a,6b</v>
      </c>
      <c r="J111" s="15">
        <f t="shared" si="12"/>
        <v>11</v>
      </c>
      <c r="K111" s="15">
        <f>IF(VLOOKUP(J110,city!$K$4:$L$352,2,0)&gt;K110,K110+1,1)</f>
        <v>8</v>
      </c>
      <c r="L111" s="15">
        <v>1</v>
      </c>
      <c r="M111" s="15" t="s">
        <v>40</v>
      </c>
      <c r="N111" s="25">
        <v>115.839</v>
      </c>
      <c r="O111" s="25">
        <v>41.654000000000003</v>
      </c>
      <c r="P111" s="15" t="str">
        <f t="shared" si="15"/>
        <v/>
      </c>
      <c r="Q111" s="41">
        <v>6</v>
      </c>
      <c r="R111" s="15">
        <f t="shared" si="10"/>
        <v>6</v>
      </c>
      <c r="S111" s="15" t="str">
        <f t="shared" si="13"/>
        <v>6a</v>
      </c>
      <c r="T111" s="15" t="str">
        <f t="shared" si="14"/>
        <v>6b</v>
      </c>
    </row>
    <row r="112" spans="1:20" ht="20.100000000000001" customHeight="1">
      <c r="A112" s="15">
        <f t="shared" si="9"/>
        <v>101109</v>
      </c>
      <c r="B112" s="24" t="str">
        <f>VLOOKUP(J112,city!$A$4:$D$352,3,0)</f>
        <v>河北</v>
      </c>
      <c r="C112" s="24" t="str">
        <f>VLOOKUP(J112,city!$A$4:$D$352,4,0)</f>
        <v>张家口</v>
      </c>
      <c r="D112" s="25" t="s">
        <v>883</v>
      </c>
      <c r="E112" s="24" t="s">
        <v>884</v>
      </c>
      <c r="F112" s="42" t="str">
        <f t="shared" si="16"/>
        <v>115.543,40.343</v>
      </c>
      <c r="G112" s="20" t="s">
        <v>885</v>
      </c>
      <c r="H112" s="20" t="s">
        <v>468</v>
      </c>
      <c r="I112" s="45" t="str">
        <f t="shared" si="11"/>
        <v>3a,3b</v>
      </c>
      <c r="J112" s="15">
        <f t="shared" si="12"/>
        <v>11</v>
      </c>
      <c r="K112" s="15">
        <f>IF(VLOOKUP(J111,city!$K$4:$L$352,2,0)&gt;K111,K111+1,1)</f>
        <v>9</v>
      </c>
      <c r="L112" s="15">
        <v>1</v>
      </c>
      <c r="M112" s="15" t="s">
        <v>40</v>
      </c>
      <c r="N112" s="25">
        <v>115.54300000000001</v>
      </c>
      <c r="O112" s="25">
        <v>40.343000000000004</v>
      </c>
      <c r="P112" s="15" t="str">
        <f t="shared" si="15"/>
        <v/>
      </c>
      <c r="Q112" s="41">
        <v>3</v>
      </c>
      <c r="R112" s="15">
        <f t="shared" si="10"/>
        <v>3</v>
      </c>
      <c r="S112" s="15" t="str">
        <f t="shared" si="13"/>
        <v>3a</v>
      </c>
      <c r="T112" s="15" t="str">
        <f t="shared" si="14"/>
        <v>3b</v>
      </c>
    </row>
    <row r="113" spans="1:20" ht="20.100000000000001" customHeight="1">
      <c r="A113" s="15">
        <f t="shared" si="9"/>
        <v>101110</v>
      </c>
      <c r="B113" s="24" t="str">
        <f>VLOOKUP(J113,city!$A$4:$D$352,3,0)</f>
        <v>河北</v>
      </c>
      <c r="C113" s="24" t="str">
        <f>VLOOKUP(J113,city!$A$4:$D$352,4,0)</f>
        <v>张家口</v>
      </c>
      <c r="D113" s="25" t="s">
        <v>886</v>
      </c>
      <c r="E113" s="24" t="s">
        <v>887</v>
      </c>
      <c r="F113" s="42" t="str">
        <f t="shared" si="16"/>
        <v>115.466,41.018</v>
      </c>
      <c r="G113" s="20" t="s">
        <v>888</v>
      </c>
      <c r="H113" s="20" t="s">
        <v>474</v>
      </c>
      <c r="I113" s="45" t="str">
        <f t="shared" si="11"/>
        <v>11a,11b</v>
      </c>
      <c r="J113" s="15">
        <f t="shared" si="12"/>
        <v>11</v>
      </c>
      <c r="K113" s="15">
        <f>IF(VLOOKUP(J112,city!$K$4:$L$352,2,0)&gt;K112,K112+1,1)</f>
        <v>10</v>
      </c>
      <c r="L113" s="15">
        <v>1</v>
      </c>
      <c r="M113" s="15" t="s">
        <v>40</v>
      </c>
      <c r="N113" s="25">
        <v>115.46599999999999</v>
      </c>
      <c r="O113" s="25">
        <v>41.018000000000001</v>
      </c>
      <c r="P113" s="15" t="str">
        <f t="shared" si="15"/>
        <v>115.148271,40.8621315</v>
      </c>
      <c r="Q113" s="41">
        <v>11</v>
      </c>
      <c r="R113" s="15">
        <f t="shared" si="10"/>
        <v>22</v>
      </c>
      <c r="S113" s="15" t="str">
        <f t="shared" si="13"/>
        <v>11a</v>
      </c>
      <c r="T113" s="15" t="str">
        <f t="shared" si="14"/>
        <v>11b</v>
      </c>
    </row>
    <row r="114" spans="1:20" ht="20.100000000000001" customHeight="1">
      <c r="A114" s="15">
        <f t="shared" si="9"/>
        <v>101201</v>
      </c>
      <c r="B114" s="24" t="str">
        <f>VLOOKUP(J114,city!$A$4:$D$352,3,0)</f>
        <v>河北</v>
      </c>
      <c r="C114" s="24" t="str">
        <f>VLOOKUP(J114,city!$A$4:$D$352,4,0)</f>
        <v>承德</v>
      </c>
      <c r="D114" s="25" t="s">
        <v>889</v>
      </c>
      <c r="E114" s="24" t="s">
        <v>890</v>
      </c>
      <c r="F114" s="42" t="str">
        <f t="shared" si="16"/>
        <v>117.947,40.991</v>
      </c>
      <c r="G114" s="20" t="s">
        <v>891</v>
      </c>
      <c r="H114" s="20" t="s">
        <v>480</v>
      </c>
      <c r="I114" s="45" t="str">
        <f t="shared" si="11"/>
        <v>15a,15b</v>
      </c>
      <c r="J114" s="15">
        <f t="shared" si="12"/>
        <v>12</v>
      </c>
      <c r="K114" s="15">
        <f>IF(VLOOKUP(J113,city!$K$4:$L$352,2,0)&gt;K113,K113+1,1)</f>
        <v>1</v>
      </c>
      <c r="L114" s="15">
        <v>1</v>
      </c>
      <c r="M114" s="15" t="s">
        <v>41</v>
      </c>
      <c r="N114" s="25">
        <v>117.947</v>
      </c>
      <c r="O114" s="25">
        <v>40.991</v>
      </c>
      <c r="P114" s="15" t="str">
        <f t="shared" si="15"/>
        <v/>
      </c>
      <c r="Q114" s="41">
        <v>15</v>
      </c>
      <c r="R114" s="15">
        <f t="shared" si="10"/>
        <v>15</v>
      </c>
      <c r="S114" s="15" t="str">
        <f t="shared" si="13"/>
        <v>15a</v>
      </c>
      <c r="T114" s="15" t="str">
        <f t="shared" si="14"/>
        <v>15b</v>
      </c>
    </row>
    <row r="115" spans="1:20" ht="20.100000000000001" customHeight="1">
      <c r="A115" s="15">
        <f t="shared" si="9"/>
        <v>101202</v>
      </c>
      <c r="B115" s="24" t="str">
        <f>VLOOKUP(J115,city!$A$4:$D$352,3,0)</f>
        <v>河北</v>
      </c>
      <c r="C115" s="24" t="str">
        <f>VLOOKUP(J115,city!$A$4:$D$352,4,0)</f>
        <v>承德</v>
      </c>
      <c r="D115" s="25" t="s">
        <v>892</v>
      </c>
      <c r="E115" s="24" t="s">
        <v>893</v>
      </c>
      <c r="F115" s="42" t="str">
        <f t="shared" si="16"/>
        <v>117.941,41.019</v>
      </c>
      <c r="G115" s="20" t="s">
        <v>894</v>
      </c>
      <c r="H115" s="20" t="s">
        <v>486</v>
      </c>
      <c r="I115" s="45" t="str">
        <f t="shared" si="11"/>
        <v>12a,12b</v>
      </c>
      <c r="J115" s="15">
        <f t="shared" si="12"/>
        <v>12</v>
      </c>
      <c r="K115" s="15">
        <f>IF(VLOOKUP(J114,city!$K$4:$L$352,2,0)&gt;K114,K114+1,1)</f>
        <v>2</v>
      </c>
      <c r="L115" s="15">
        <v>1</v>
      </c>
      <c r="M115" s="15" t="s">
        <v>41</v>
      </c>
      <c r="N115" s="25">
        <v>117.941</v>
      </c>
      <c r="O115" s="25">
        <v>41.018999999999998</v>
      </c>
      <c r="P115" s="15" t="str">
        <f t="shared" si="15"/>
        <v/>
      </c>
      <c r="Q115" s="41">
        <v>12</v>
      </c>
      <c r="R115" s="15">
        <f t="shared" si="10"/>
        <v>12</v>
      </c>
      <c r="S115" s="15" t="str">
        <f t="shared" si="13"/>
        <v>12a</v>
      </c>
      <c r="T115" s="15" t="str">
        <f t="shared" si="14"/>
        <v>12b</v>
      </c>
    </row>
    <row r="116" spans="1:20" ht="20.100000000000001" customHeight="1">
      <c r="A116" s="15">
        <f t="shared" si="9"/>
        <v>101203</v>
      </c>
      <c r="B116" s="24" t="str">
        <f>VLOOKUP(J116,city!$A$4:$D$352,3,0)</f>
        <v>河北</v>
      </c>
      <c r="C116" s="24" t="str">
        <f>VLOOKUP(J116,city!$A$4:$D$352,4,0)</f>
        <v>承德</v>
      </c>
      <c r="D116" s="25" t="s">
        <v>895</v>
      </c>
      <c r="E116" s="24" t="s">
        <v>896</v>
      </c>
      <c r="F116" s="42" t="str">
        <f t="shared" si="16"/>
        <v>117.252,40.692</v>
      </c>
      <c r="G116" s="20" t="s">
        <v>897</v>
      </c>
      <c r="H116" s="20" t="s">
        <v>492</v>
      </c>
      <c r="I116" s="45" t="str">
        <f t="shared" si="11"/>
        <v>22a,22b</v>
      </c>
      <c r="J116" s="15">
        <f t="shared" si="12"/>
        <v>12</v>
      </c>
      <c r="K116" s="15">
        <f>IF(VLOOKUP(J115,city!$K$4:$L$352,2,0)&gt;K115,K115+1,1)</f>
        <v>3</v>
      </c>
      <c r="L116" s="15">
        <v>1</v>
      </c>
      <c r="M116" s="15" t="s">
        <v>41</v>
      </c>
      <c r="N116" s="25">
        <v>117.252</v>
      </c>
      <c r="O116" s="25">
        <v>40.692</v>
      </c>
      <c r="P116" s="15" t="str">
        <f t="shared" si="15"/>
        <v/>
      </c>
      <c r="Q116" s="41">
        <v>22</v>
      </c>
      <c r="R116" s="15">
        <f t="shared" si="10"/>
        <v>22</v>
      </c>
      <c r="S116" s="15" t="str">
        <f t="shared" si="13"/>
        <v>22a</v>
      </c>
      <c r="T116" s="15" t="str">
        <f t="shared" si="14"/>
        <v>22b</v>
      </c>
    </row>
    <row r="117" spans="1:20" ht="20.100000000000001" customHeight="1">
      <c r="A117" s="15">
        <f t="shared" si="9"/>
        <v>101204</v>
      </c>
      <c r="B117" s="24" t="str">
        <f>VLOOKUP(J117,city!$A$4:$D$352,3,0)</f>
        <v>河北</v>
      </c>
      <c r="C117" s="24" t="str">
        <f>VLOOKUP(J117,city!$A$4:$D$352,4,0)</f>
        <v>承德</v>
      </c>
      <c r="D117" s="25" t="s">
        <v>898</v>
      </c>
      <c r="E117" s="24" t="s">
        <v>899</v>
      </c>
      <c r="F117" s="42" t="str">
        <f t="shared" si="16"/>
        <v>117.958,41.023</v>
      </c>
      <c r="G117" s="20" t="s">
        <v>900</v>
      </c>
      <c r="H117" s="20" t="s">
        <v>498</v>
      </c>
      <c r="I117" s="45" t="str">
        <f t="shared" si="11"/>
        <v>12a,12b</v>
      </c>
      <c r="J117" s="15">
        <f t="shared" si="12"/>
        <v>12</v>
      </c>
      <c r="K117" s="15">
        <f>IF(VLOOKUP(J116,city!$K$4:$L$352,2,0)&gt;K116,K116+1,1)</f>
        <v>4</v>
      </c>
      <c r="L117" s="15">
        <v>1</v>
      </c>
      <c r="M117" s="15" t="s">
        <v>41</v>
      </c>
      <c r="N117" s="25">
        <v>117.958</v>
      </c>
      <c r="O117" s="25">
        <v>41.023000000000003</v>
      </c>
      <c r="P117" s="15" t="str">
        <f t="shared" si="15"/>
        <v/>
      </c>
      <c r="Q117" s="41">
        <v>12</v>
      </c>
      <c r="R117" s="15">
        <f t="shared" si="10"/>
        <v>12</v>
      </c>
      <c r="S117" s="15" t="str">
        <f t="shared" si="13"/>
        <v>12a</v>
      </c>
      <c r="T117" s="15" t="str">
        <f t="shared" si="14"/>
        <v>12b</v>
      </c>
    </row>
    <row r="118" spans="1:20" ht="20.100000000000001" customHeight="1">
      <c r="A118" s="15">
        <f t="shared" si="9"/>
        <v>101205</v>
      </c>
      <c r="B118" s="24" t="str">
        <f>VLOOKUP(J118,city!$A$4:$D$352,3,0)</f>
        <v>河北</v>
      </c>
      <c r="C118" s="24" t="str">
        <f>VLOOKUP(J118,city!$A$4:$D$352,4,0)</f>
        <v>承德</v>
      </c>
      <c r="D118" s="25" t="s">
        <v>901</v>
      </c>
      <c r="E118" s="24" t="s">
        <v>902</v>
      </c>
      <c r="F118" s="42" t="str">
        <f t="shared" si="16"/>
        <v>117.983,41.002</v>
      </c>
      <c r="G118" s="20" t="s">
        <v>903</v>
      </c>
      <c r="H118" s="20" t="s">
        <v>504</v>
      </c>
      <c r="I118" s="45" t="str">
        <f t="shared" si="11"/>
        <v>1a,1b</v>
      </c>
      <c r="J118" s="15">
        <f t="shared" si="12"/>
        <v>12</v>
      </c>
      <c r="K118" s="15">
        <f>IF(VLOOKUP(J117,city!$K$4:$L$352,2,0)&gt;K117,K117+1,1)</f>
        <v>5</v>
      </c>
      <c r="L118" s="15">
        <v>1</v>
      </c>
      <c r="M118" s="15" t="s">
        <v>41</v>
      </c>
      <c r="N118" s="25">
        <v>117.983</v>
      </c>
      <c r="O118" s="25">
        <v>41.002000000000002</v>
      </c>
      <c r="P118" s="15" t="str">
        <f t="shared" si="15"/>
        <v/>
      </c>
      <c r="Q118" s="41">
        <v>1</v>
      </c>
      <c r="R118" s="15">
        <f t="shared" si="10"/>
        <v>2</v>
      </c>
      <c r="S118" s="15" t="str">
        <f t="shared" si="13"/>
        <v>1a</v>
      </c>
      <c r="T118" s="15" t="str">
        <f t="shared" si="14"/>
        <v>1b</v>
      </c>
    </row>
    <row r="119" spans="1:20" ht="20.100000000000001" customHeight="1">
      <c r="A119" s="15">
        <f t="shared" si="9"/>
        <v>101206</v>
      </c>
      <c r="B119" s="24" t="str">
        <f>VLOOKUP(J119,city!$A$4:$D$352,3,0)</f>
        <v>河北</v>
      </c>
      <c r="C119" s="24" t="str">
        <f>VLOOKUP(J119,city!$A$4:$D$352,4,0)</f>
        <v>承德</v>
      </c>
      <c r="D119" s="25" t="s">
        <v>904</v>
      </c>
      <c r="E119" s="24" t="s">
        <v>905</v>
      </c>
      <c r="F119" s="42" t="str">
        <f t="shared" si="16"/>
        <v>117.274,42.481</v>
      </c>
      <c r="G119" s="20" t="s">
        <v>906</v>
      </c>
      <c r="H119" s="20" t="s">
        <v>510</v>
      </c>
      <c r="I119" s="45" t="str">
        <f t="shared" si="11"/>
        <v>1a,1b</v>
      </c>
      <c r="J119" s="15">
        <f t="shared" si="12"/>
        <v>12</v>
      </c>
      <c r="K119" s="15">
        <f>IF(VLOOKUP(J118,city!$K$4:$L$352,2,0)&gt;K118,K118+1,1)</f>
        <v>6</v>
      </c>
      <c r="L119" s="15">
        <v>1</v>
      </c>
      <c r="M119" s="15" t="s">
        <v>41</v>
      </c>
      <c r="N119" s="25">
        <v>117.274</v>
      </c>
      <c r="O119" s="25">
        <v>42.481000000000002</v>
      </c>
      <c r="P119" s="15" t="str">
        <f t="shared" si="15"/>
        <v/>
      </c>
      <c r="Q119" s="41">
        <v>1</v>
      </c>
      <c r="R119" s="15">
        <f t="shared" si="10"/>
        <v>2</v>
      </c>
      <c r="S119" s="15" t="str">
        <f t="shared" si="13"/>
        <v>1a</v>
      </c>
      <c r="T119" s="15" t="str">
        <f t="shared" si="14"/>
        <v>1b</v>
      </c>
    </row>
    <row r="120" spans="1:20" ht="20.100000000000001" customHeight="1">
      <c r="A120" s="15">
        <f t="shared" si="9"/>
        <v>101207</v>
      </c>
      <c r="B120" s="24" t="str">
        <f>VLOOKUP(J120,city!$A$4:$D$352,3,0)</f>
        <v>河北</v>
      </c>
      <c r="C120" s="24" t="str">
        <f>VLOOKUP(J120,city!$A$4:$D$352,4,0)</f>
        <v>承德</v>
      </c>
      <c r="D120" s="25" t="s">
        <v>907</v>
      </c>
      <c r="E120" s="24" t="s">
        <v>908</v>
      </c>
      <c r="F120" s="42" t="str">
        <f t="shared" si="16"/>
        <v>117.501,42.326</v>
      </c>
      <c r="G120" s="20" t="s">
        <v>909</v>
      </c>
      <c r="H120" s="20" t="s">
        <v>516</v>
      </c>
      <c r="I120" s="45" t="str">
        <f t="shared" si="11"/>
        <v>28a,28b</v>
      </c>
      <c r="J120" s="15">
        <f t="shared" si="12"/>
        <v>12</v>
      </c>
      <c r="K120" s="15">
        <f>IF(VLOOKUP(J119,city!$K$4:$L$352,2,0)&gt;K119,K119+1,1)</f>
        <v>7</v>
      </c>
      <c r="L120" s="15">
        <v>1</v>
      </c>
      <c r="M120" s="15" t="s">
        <v>41</v>
      </c>
      <c r="N120" s="25">
        <v>117.501</v>
      </c>
      <c r="O120" s="25">
        <v>42.326000000000001</v>
      </c>
      <c r="P120" s="15" t="str">
        <f t="shared" si="15"/>
        <v/>
      </c>
      <c r="Q120" s="41">
        <v>28</v>
      </c>
      <c r="R120" s="15" t="e">
        <f t="shared" si="10"/>
        <v>#N/A</v>
      </c>
      <c r="S120" s="15" t="str">
        <f t="shared" si="13"/>
        <v>28a</v>
      </c>
      <c r="T120" s="15" t="str">
        <f t="shared" si="14"/>
        <v>28b</v>
      </c>
    </row>
    <row r="121" spans="1:20" ht="20.100000000000001" customHeight="1">
      <c r="A121" s="15">
        <f t="shared" si="9"/>
        <v>101208</v>
      </c>
      <c r="B121" s="24" t="str">
        <f>VLOOKUP(J121,city!$A$4:$D$352,3,0)</f>
        <v>河北</v>
      </c>
      <c r="C121" s="24" t="str">
        <f>VLOOKUP(J121,city!$A$4:$D$352,4,0)</f>
        <v>承德</v>
      </c>
      <c r="D121" s="25" t="s">
        <v>910</v>
      </c>
      <c r="E121" s="24" t="s">
        <v>911</v>
      </c>
      <c r="F121" s="42" t="str">
        <f t="shared" si="16"/>
        <v>117.948,41.016</v>
      </c>
      <c r="G121" s="20" t="s">
        <v>912</v>
      </c>
      <c r="H121" s="20" t="s">
        <v>522</v>
      </c>
      <c r="I121" s="45" t="str">
        <f t="shared" si="11"/>
        <v>12a,12b</v>
      </c>
      <c r="J121" s="15">
        <f t="shared" si="12"/>
        <v>12</v>
      </c>
      <c r="K121" s="15">
        <f>IF(VLOOKUP(J120,city!$K$4:$L$352,2,0)&gt;K120,K120+1,1)</f>
        <v>8</v>
      </c>
      <c r="L121" s="15">
        <v>1</v>
      </c>
      <c r="M121" s="15" t="s">
        <v>41</v>
      </c>
      <c r="N121" s="25">
        <v>117.94799999999999</v>
      </c>
      <c r="O121" s="25">
        <v>41.015999999999998</v>
      </c>
      <c r="P121" s="15" t="str">
        <f t="shared" si="15"/>
        <v/>
      </c>
      <c r="Q121" s="41">
        <v>12</v>
      </c>
      <c r="R121" s="15">
        <f t="shared" si="10"/>
        <v>12</v>
      </c>
      <c r="S121" s="15" t="str">
        <f t="shared" si="13"/>
        <v>12a</v>
      </c>
      <c r="T121" s="15" t="str">
        <f t="shared" si="14"/>
        <v>12b</v>
      </c>
    </row>
    <row r="122" spans="1:20" ht="20.100000000000001" customHeight="1">
      <c r="A122" s="15">
        <f t="shared" si="9"/>
        <v>101209</v>
      </c>
      <c r="B122" s="24" t="str">
        <f>VLOOKUP(J122,city!$A$4:$D$352,3,0)</f>
        <v>河北</v>
      </c>
      <c r="C122" s="24" t="str">
        <f>VLOOKUP(J122,city!$A$4:$D$352,4,0)</f>
        <v>承德</v>
      </c>
      <c r="D122" s="25" t="s">
        <v>913</v>
      </c>
      <c r="E122" s="24" t="s">
        <v>914</v>
      </c>
      <c r="F122" s="42" t="str">
        <f t="shared" si="16"/>
        <v>117.968,41.004</v>
      </c>
      <c r="G122" s="20" t="s">
        <v>915</v>
      </c>
      <c r="H122" s="20" t="s">
        <v>528</v>
      </c>
      <c r="I122" s="45" t="str">
        <f t="shared" si="11"/>
        <v>12a,12b</v>
      </c>
      <c r="J122" s="15">
        <f t="shared" si="12"/>
        <v>12</v>
      </c>
      <c r="K122" s="15">
        <f>IF(VLOOKUP(J121,city!$K$4:$L$352,2,0)&gt;K121,K121+1,1)</f>
        <v>9</v>
      </c>
      <c r="L122" s="15">
        <v>1</v>
      </c>
      <c r="M122" s="15" t="s">
        <v>41</v>
      </c>
      <c r="N122" s="25">
        <v>117.968</v>
      </c>
      <c r="O122" s="25">
        <v>41.003999999999998</v>
      </c>
      <c r="P122" s="15" t="str">
        <f t="shared" si="15"/>
        <v/>
      </c>
      <c r="Q122" s="41">
        <v>12</v>
      </c>
      <c r="R122" s="15">
        <f t="shared" si="10"/>
        <v>12</v>
      </c>
      <c r="S122" s="15" t="str">
        <f t="shared" si="13"/>
        <v>12a</v>
      </c>
      <c r="T122" s="15" t="str">
        <f t="shared" si="14"/>
        <v>12b</v>
      </c>
    </row>
    <row r="123" spans="1:20" ht="20.100000000000001" customHeight="1">
      <c r="A123" s="15">
        <f t="shared" si="9"/>
        <v>101210</v>
      </c>
      <c r="B123" s="24" t="str">
        <f>VLOOKUP(J123,city!$A$4:$D$352,3,0)</f>
        <v>河北</v>
      </c>
      <c r="C123" s="24" t="str">
        <f>VLOOKUP(J123,city!$A$4:$D$352,4,0)</f>
        <v>承德</v>
      </c>
      <c r="D123" s="25" t="s">
        <v>916</v>
      </c>
      <c r="E123" s="24" t="s">
        <v>917</v>
      </c>
      <c r="F123" s="42" t="str">
        <f t="shared" si="16"/>
        <v>117.485,40.613</v>
      </c>
      <c r="G123" s="20" t="s">
        <v>918</v>
      </c>
      <c r="H123" s="20" t="s">
        <v>534</v>
      </c>
      <c r="I123" s="45" t="str">
        <f t="shared" si="11"/>
        <v>11a,11b</v>
      </c>
      <c r="J123" s="15">
        <f t="shared" si="12"/>
        <v>12</v>
      </c>
      <c r="K123" s="15">
        <f>IF(VLOOKUP(J122,city!$K$4:$L$352,2,0)&gt;K122,K122+1,1)</f>
        <v>10</v>
      </c>
      <c r="L123" s="15">
        <v>1</v>
      </c>
      <c r="M123" s="15" t="s">
        <v>41</v>
      </c>
      <c r="N123" s="25">
        <v>117.485</v>
      </c>
      <c r="O123" s="25">
        <v>40.613</v>
      </c>
      <c r="P123" s="15" t="str">
        <f t="shared" si="15"/>
        <v>117.7257,41.2167</v>
      </c>
      <c r="Q123" s="41">
        <v>11</v>
      </c>
      <c r="R123" s="15">
        <f t="shared" si="10"/>
        <v>11</v>
      </c>
      <c r="S123" s="15" t="str">
        <f t="shared" si="13"/>
        <v>11a</v>
      </c>
      <c r="T123" s="15" t="str">
        <f t="shared" si="14"/>
        <v>11b</v>
      </c>
    </row>
    <row r="124" spans="1:20" ht="20.100000000000001" customHeight="1">
      <c r="A124" s="15">
        <f t="shared" si="9"/>
        <v>101301</v>
      </c>
      <c r="B124" s="24" t="str">
        <f>VLOOKUP(J124,city!$A$4:$D$352,3,0)</f>
        <v>河北</v>
      </c>
      <c r="C124" s="24" t="str">
        <f>VLOOKUP(J124,city!$A$4:$D$352,4,0)</f>
        <v>沧州</v>
      </c>
      <c r="D124" s="25" t="s">
        <v>919</v>
      </c>
      <c r="E124" s="24" t="s">
        <v>920</v>
      </c>
      <c r="F124" s="42" t="str">
        <f t="shared" si="16"/>
        <v>116.392,37.647</v>
      </c>
      <c r="G124" s="20" t="s">
        <v>921</v>
      </c>
      <c r="H124" s="20" t="s">
        <v>422</v>
      </c>
      <c r="I124" s="45" t="str">
        <f t="shared" si="11"/>
        <v>17a,17b</v>
      </c>
      <c r="J124" s="15">
        <f t="shared" si="12"/>
        <v>13</v>
      </c>
      <c r="K124" s="15">
        <f>IF(VLOOKUP(J123,city!$K$4:$L$352,2,0)&gt;K123,K123+1,1)</f>
        <v>1</v>
      </c>
      <c r="L124" s="15">
        <v>1</v>
      </c>
      <c r="M124" s="15" t="s">
        <v>42</v>
      </c>
      <c r="N124" s="25">
        <v>116.392</v>
      </c>
      <c r="O124" s="25">
        <v>37.646999999999998</v>
      </c>
      <c r="P124" s="15" t="str">
        <f t="shared" si="15"/>
        <v/>
      </c>
      <c r="Q124" s="41">
        <v>17</v>
      </c>
      <c r="R124" s="15">
        <f t="shared" si="10"/>
        <v>17</v>
      </c>
      <c r="S124" s="15" t="str">
        <f t="shared" si="13"/>
        <v>17a</v>
      </c>
      <c r="T124" s="15" t="str">
        <f t="shared" si="14"/>
        <v>17b</v>
      </c>
    </row>
    <row r="125" spans="1:20" ht="20.100000000000001" customHeight="1">
      <c r="A125" s="15">
        <f t="shared" si="9"/>
        <v>101302</v>
      </c>
      <c r="B125" s="24" t="str">
        <f>VLOOKUP(J125,city!$A$4:$D$352,3,0)</f>
        <v>河北</v>
      </c>
      <c r="C125" s="24" t="str">
        <f>VLOOKUP(J125,city!$A$4:$D$352,4,0)</f>
        <v>沧州</v>
      </c>
      <c r="D125" s="25" t="s">
        <v>922</v>
      </c>
      <c r="E125" s="24" t="s">
        <v>923</v>
      </c>
      <c r="F125" s="42" t="str">
        <f t="shared" si="16"/>
        <v>117.028,38.213</v>
      </c>
      <c r="G125" s="20" t="s">
        <v>924</v>
      </c>
      <c r="H125" s="20" t="s">
        <v>427</v>
      </c>
      <c r="I125" s="45" t="str">
        <f t="shared" si="11"/>
        <v>32a,32b</v>
      </c>
      <c r="J125" s="15">
        <f t="shared" si="12"/>
        <v>13</v>
      </c>
      <c r="K125" s="15">
        <f>IF(VLOOKUP(J124,city!$K$4:$L$352,2,0)&gt;K124,K124+1,1)</f>
        <v>2</v>
      </c>
      <c r="L125" s="15">
        <v>1</v>
      </c>
      <c r="M125" s="15" t="s">
        <v>42</v>
      </c>
      <c r="N125" s="25">
        <v>117.02800000000001</v>
      </c>
      <c r="O125" s="25">
        <v>38.213000000000001</v>
      </c>
      <c r="P125" s="15" t="str">
        <f t="shared" si="15"/>
        <v/>
      </c>
      <c r="Q125" s="41">
        <v>32</v>
      </c>
      <c r="R125" s="15" t="e">
        <f t="shared" si="10"/>
        <v>#N/A</v>
      </c>
      <c r="S125" s="15" t="str">
        <f t="shared" si="13"/>
        <v>32a</v>
      </c>
      <c r="T125" s="15" t="str">
        <f t="shared" si="14"/>
        <v>32b</v>
      </c>
    </row>
    <row r="126" spans="1:20" ht="20.100000000000001" customHeight="1">
      <c r="A126" s="15">
        <f t="shared" si="9"/>
        <v>101303</v>
      </c>
      <c r="B126" s="24" t="str">
        <f>VLOOKUP(J126,city!$A$4:$D$352,3,0)</f>
        <v>河北</v>
      </c>
      <c r="C126" s="24" t="str">
        <f>VLOOKUP(J126,city!$A$4:$D$352,4,0)</f>
        <v>沧州</v>
      </c>
      <c r="D126" s="25" t="s">
        <v>925</v>
      </c>
      <c r="E126" s="24" t="s">
        <v>926</v>
      </c>
      <c r="F126" s="42" t="str">
        <f t="shared" si="16"/>
        <v>116.871,38.311</v>
      </c>
      <c r="G126" s="20" t="s">
        <v>927</v>
      </c>
      <c r="H126" s="20" t="s">
        <v>432</v>
      </c>
      <c r="I126" s="45" t="str">
        <f t="shared" si="11"/>
        <v>12a,12b</v>
      </c>
      <c r="J126" s="15">
        <f t="shared" si="12"/>
        <v>13</v>
      </c>
      <c r="K126" s="15">
        <f>IF(VLOOKUP(J125,city!$K$4:$L$352,2,0)&gt;K125,K125+1,1)</f>
        <v>3</v>
      </c>
      <c r="L126" s="15">
        <v>1</v>
      </c>
      <c r="M126" s="15" t="s">
        <v>42</v>
      </c>
      <c r="N126" s="25">
        <v>116.871</v>
      </c>
      <c r="O126" s="25">
        <v>38.311</v>
      </c>
      <c r="P126" s="15" t="str">
        <f t="shared" si="15"/>
        <v/>
      </c>
      <c r="Q126" s="41">
        <v>12</v>
      </c>
      <c r="R126" s="15">
        <f t="shared" si="10"/>
        <v>12</v>
      </c>
      <c r="S126" s="15" t="str">
        <f t="shared" si="13"/>
        <v>12a</v>
      </c>
      <c r="T126" s="15" t="str">
        <f t="shared" si="14"/>
        <v>12b</v>
      </c>
    </row>
    <row r="127" spans="1:20" ht="20.100000000000001" customHeight="1">
      <c r="A127" s="15">
        <f t="shared" si="9"/>
        <v>101304</v>
      </c>
      <c r="B127" s="24" t="str">
        <f>VLOOKUP(J127,city!$A$4:$D$352,3,0)</f>
        <v>河北</v>
      </c>
      <c r="C127" s="24" t="str">
        <f>VLOOKUP(J127,city!$A$4:$D$352,4,0)</f>
        <v>沧州</v>
      </c>
      <c r="D127" s="25" t="s">
        <v>928</v>
      </c>
      <c r="E127" s="24" t="s">
        <v>929</v>
      </c>
      <c r="F127" s="42" t="str">
        <f t="shared" si="16"/>
        <v>116.098,38.443</v>
      </c>
      <c r="G127" s="20" t="s">
        <v>930</v>
      </c>
      <c r="H127" s="20" t="s">
        <v>438</v>
      </c>
      <c r="I127" s="45" t="str">
        <f t="shared" si="11"/>
        <v>15a,15b</v>
      </c>
      <c r="J127" s="15">
        <f t="shared" si="12"/>
        <v>13</v>
      </c>
      <c r="K127" s="15">
        <f>IF(VLOOKUP(J126,city!$K$4:$L$352,2,0)&gt;K126,K126+1,1)</f>
        <v>4</v>
      </c>
      <c r="L127" s="15">
        <v>1</v>
      </c>
      <c r="M127" s="15" t="s">
        <v>42</v>
      </c>
      <c r="N127" s="25">
        <v>116.098</v>
      </c>
      <c r="O127" s="25">
        <v>38.442999999999998</v>
      </c>
      <c r="P127" s="15" t="str">
        <f t="shared" si="15"/>
        <v/>
      </c>
      <c r="Q127" s="41">
        <v>15</v>
      </c>
      <c r="R127" s="15">
        <f t="shared" si="10"/>
        <v>15</v>
      </c>
      <c r="S127" s="15" t="str">
        <f t="shared" si="13"/>
        <v>15a</v>
      </c>
      <c r="T127" s="15" t="str">
        <f t="shared" si="14"/>
        <v>15b</v>
      </c>
    </row>
    <row r="128" spans="1:20" ht="20.100000000000001" customHeight="1">
      <c r="A128" s="15">
        <f t="shared" si="9"/>
        <v>101305</v>
      </c>
      <c r="B128" s="24" t="str">
        <f>VLOOKUP(J128,city!$A$4:$D$352,3,0)</f>
        <v>河北</v>
      </c>
      <c r="C128" s="24" t="str">
        <f>VLOOKUP(J128,city!$A$4:$D$352,4,0)</f>
        <v>沧州</v>
      </c>
      <c r="D128" s="25" t="s">
        <v>931</v>
      </c>
      <c r="E128" s="24" t="s">
        <v>932</v>
      </c>
      <c r="F128" s="42" t="str">
        <f t="shared" si="16"/>
        <v>116.544,37.882</v>
      </c>
      <c r="G128" s="20" t="s">
        <v>933</v>
      </c>
      <c r="H128" s="20" t="s">
        <v>444</v>
      </c>
      <c r="I128" s="45" t="str">
        <f t="shared" si="11"/>
        <v>12a,12b</v>
      </c>
      <c r="J128" s="15">
        <f t="shared" si="12"/>
        <v>13</v>
      </c>
      <c r="K128" s="15">
        <f>IF(VLOOKUP(J127,city!$K$4:$L$352,2,0)&gt;K127,K127+1,1)</f>
        <v>5</v>
      </c>
      <c r="L128" s="15">
        <v>1</v>
      </c>
      <c r="M128" s="15" t="s">
        <v>42</v>
      </c>
      <c r="N128" s="25">
        <v>116.544</v>
      </c>
      <c r="O128" s="25">
        <v>37.881999999999998</v>
      </c>
      <c r="P128" s="15" t="str">
        <f t="shared" si="15"/>
        <v/>
      </c>
      <c r="Q128" s="41">
        <v>12</v>
      </c>
      <c r="R128" s="15">
        <f t="shared" si="10"/>
        <v>12</v>
      </c>
      <c r="S128" s="15" t="str">
        <f t="shared" si="13"/>
        <v>12a</v>
      </c>
      <c r="T128" s="15" t="str">
        <f t="shared" si="14"/>
        <v>12b</v>
      </c>
    </row>
    <row r="129" spans="1:20" ht="20.100000000000001" customHeight="1">
      <c r="A129" s="15">
        <f t="shared" si="9"/>
        <v>101306</v>
      </c>
      <c r="B129" s="24" t="str">
        <f>VLOOKUP(J129,city!$A$4:$D$352,3,0)</f>
        <v>河北</v>
      </c>
      <c r="C129" s="24" t="str">
        <f>VLOOKUP(J129,city!$A$4:$D$352,4,0)</f>
        <v>沧州</v>
      </c>
      <c r="D129" s="25" t="s">
        <v>934</v>
      </c>
      <c r="E129" s="24" t="s">
        <v>935</v>
      </c>
      <c r="F129" s="42" t="str">
        <f t="shared" si="16"/>
        <v>116.806,38.532</v>
      </c>
      <c r="G129" s="20" t="s">
        <v>936</v>
      </c>
      <c r="H129" s="20" t="s">
        <v>450</v>
      </c>
      <c r="I129" s="45" t="str">
        <f t="shared" si="11"/>
        <v>12a,12b</v>
      </c>
      <c r="J129" s="15">
        <f t="shared" si="12"/>
        <v>13</v>
      </c>
      <c r="K129" s="15">
        <f>IF(VLOOKUP(J128,city!$K$4:$L$352,2,0)&gt;K128,K128+1,1)</f>
        <v>6</v>
      </c>
      <c r="L129" s="15">
        <v>1</v>
      </c>
      <c r="M129" s="15" t="s">
        <v>42</v>
      </c>
      <c r="N129" s="25">
        <v>116.806</v>
      </c>
      <c r="O129" s="25">
        <v>38.531999999999996</v>
      </c>
      <c r="P129" s="15" t="str">
        <f t="shared" si="15"/>
        <v/>
      </c>
      <c r="Q129" s="41">
        <v>12</v>
      </c>
      <c r="R129" s="15">
        <f t="shared" si="10"/>
        <v>12</v>
      </c>
      <c r="S129" s="15" t="str">
        <f t="shared" si="13"/>
        <v>12a</v>
      </c>
      <c r="T129" s="15" t="str">
        <f t="shared" si="14"/>
        <v>12b</v>
      </c>
    </row>
    <row r="130" spans="1:20" ht="20.100000000000001" customHeight="1">
      <c r="A130" s="15">
        <f t="shared" si="9"/>
        <v>101307</v>
      </c>
      <c r="B130" s="24" t="str">
        <f>VLOOKUP(J130,city!$A$4:$D$352,3,0)</f>
        <v>河北</v>
      </c>
      <c r="C130" s="24" t="str">
        <f>VLOOKUP(J130,city!$A$4:$D$352,4,0)</f>
        <v>沧州</v>
      </c>
      <c r="D130" s="25" t="s">
        <v>937</v>
      </c>
      <c r="E130" s="24" t="s">
        <v>938</v>
      </c>
      <c r="F130" s="42" t="str">
        <f t="shared" si="16"/>
        <v>116.575,38.069</v>
      </c>
      <c r="G130" s="20" t="s">
        <v>939</v>
      </c>
      <c r="H130" s="20" t="s">
        <v>456</v>
      </c>
      <c r="I130" s="45" t="str">
        <f t="shared" si="11"/>
        <v>12a,12b</v>
      </c>
      <c r="J130" s="15">
        <f t="shared" si="12"/>
        <v>13</v>
      </c>
      <c r="K130" s="15">
        <f>IF(VLOOKUP(J129,city!$K$4:$L$352,2,0)&gt;K129,K129+1,1)</f>
        <v>7</v>
      </c>
      <c r="L130" s="15">
        <v>1</v>
      </c>
      <c r="M130" s="15" t="s">
        <v>42</v>
      </c>
      <c r="N130" s="25">
        <v>116.575</v>
      </c>
      <c r="O130" s="25">
        <v>38.069000000000003</v>
      </c>
      <c r="P130" s="15" t="str">
        <f t="shared" si="15"/>
        <v/>
      </c>
      <c r="Q130" s="41">
        <v>12</v>
      </c>
      <c r="R130" s="15">
        <f t="shared" si="10"/>
        <v>12</v>
      </c>
      <c r="S130" s="15" t="str">
        <f t="shared" si="13"/>
        <v>12a</v>
      </c>
      <c r="T130" s="15" t="str">
        <f t="shared" si="14"/>
        <v>12b</v>
      </c>
    </row>
    <row r="131" spans="1:20" ht="20.100000000000001" customHeight="1">
      <c r="A131" s="15">
        <f t="shared" si="9"/>
        <v>101308</v>
      </c>
      <c r="B131" s="24" t="str">
        <f>VLOOKUP(J131,city!$A$4:$D$352,3,0)</f>
        <v>河北</v>
      </c>
      <c r="C131" s="24" t="str">
        <f>VLOOKUP(J131,city!$A$4:$D$352,4,0)</f>
        <v>沧州</v>
      </c>
      <c r="D131" s="25" t="s">
        <v>940</v>
      </c>
      <c r="E131" s="24" t="s">
        <v>941</v>
      </c>
      <c r="F131" s="42" t="str">
        <f t="shared" si="16"/>
        <v>117.461,38.487</v>
      </c>
      <c r="G131" s="20" t="s">
        <v>942</v>
      </c>
      <c r="H131" s="20" t="s">
        <v>462</v>
      </c>
      <c r="I131" s="45" t="str">
        <f t="shared" si="11"/>
        <v>2a,2b</v>
      </c>
      <c r="J131" s="15">
        <f t="shared" si="12"/>
        <v>13</v>
      </c>
      <c r="K131" s="15">
        <f>IF(VLOOKUP(J130,city!$K$4:$L$352,2,0)&gt;K130,K130+1,1)</f>
        <v>8</v>
      </c>
      <c r="L131" s="15">
        <v>1</v>
      </c>
      <c r="M131" s="15" t="s">
        <v>42</v>
      </c>
      <c r="N131" s="25">
        <v>117.461</v>
      </c>
      <c r="O131" s="25">
        <v>38.487000000000002</v>
      </c>
      <c r="P131" s="15" t="str">
        <f t="shared" si="15"/>
        <v/>
      </c>
      <c r="Q131" s="41">
        <v>2</v>
      </c>
      <c r="R131" s="15">
        <f t="shared" si="10"/>
        <v>2</v>
      </c>
      <c r="S131" s="15" t="str">
        <f t="shared" si="13"/>
        <v>2a</v>
      </c>
      <c r="T131" s="15" t="str">
        <f t="shared" si="14"/>
        <v>2b</v>
      </c>
    </row>
    <row r="132" spans="1:20" ht="20.100000000000001" customHeight="1">
      <c r="A132" s="15">
        <f t="shared" ref="A132:A195" si="17">100000+J132*100+K132</f>
        <v>101309</v>
      </c>
      <c r="B132" s="24" t="str">
        <f>VLOOKUP(J132,city!$A$4:$D$352,3,0)</f>
        <v>河北</v>
      </c>
      <c r="C132" s="24" t="str">
        <f>VLOOKUP(J132,city!$A$4:$D$352,4,0)</f>
        <v>沧州</v>
      </c>
      <c r="D132" s="25" t="s">
        <v>943</v>
      </c>
      <c r="E132" s="24" t="s">
        <v>944</v>
      </c>
      <c r="F132" s="42" t="str">
        <f t="shared" si="16"/>
        <v>116.554,38.285</v>
      </c>
      <c r="G132" s="20" t="s">
        <v>945</v>
      </c>
      <c r="H132" s="20" t="s">
        <v>468</v>
      </c>
      <c r="I132" s="45" t="str">
        <f t="shared" si="11"/>
        <v>2a,2b</v>
      </c>
      <c r="J132" s="15">
        <f t="shared" si="12"/>
        <v>13</v>
      </c>
      <c r="K132" s="15">
        <f>IF(VLOOKUP(J131,city!$K$4:$L$352,2,0)&gt;K131,K131+1,1)</f>
        <v>9</v>
      </c>
      <c r="L132" s="15">
        <v>1</v>
      </c>
      <c r="M132" s="15" t="s">
        <v>42</v>
      </c>
      <c r="N132" s="25">
        <v>116.554</v>
      </c>
      <c r="O132" s="25">
        <v>38.284999999999997</v>
      </c>
      <c r="P132" s="15" t="str">
        <f t="shared" si="15"/>
        <v/>
      </c>
      <c r="Q132" s="41">
        <v>2</v>
      </c>
      <c r="R132" s="15">
        <f t="shared" ref="R132:R195" si="18">LOOKUP(1,0/FIND($U$6:$U$91,D132),$V$6:$V$91)</f>
        <v>1</v>
      </c>
      <c r="S132" s="15" t="str">
        <f t="shared" si="13"/>
        <v>2a</v>
      </c>
      <c r="T132" s="15" t="str">
        <f t="shared" si="14"/>
        <v>2b</v>
      </c>
    </row>
    <row r="133" spans="1:20" ht="20.100000000000001" customHeight="1">
      <c r="A133" s="15">
        <f t="shared" si="17"/>
        <v>101310</v>
      </c>
      <c r="B133" s="24" t="str">
        <f>VLOOKUP(J133,city!$A$4:$D$352,3,0)</f>
        <v>河北</v>
      </c>
      <c r="C133" s="24" t="str">
        <f>VLOOKUP(J133,city!$A$4:$D$352,4,0)</f>
        <v>沧州</v>
      </c>
      <c r="D133" s="25" t="s">
        <v>946</v>
      </c>
      <c r="E133" s="24" t="s">
        <v>947</v>
      </c>
      <c r="F133" s="42" t="str">
        <f t="shared" si="16"/>
        <v>116.864,38.313</v>
      </c>
      <c r="G133" s="20" t="s">
        <v>948</v>
      </c>
      <c r="H133" s="20" t="s">
        <v>474</v>
      </c>
      <c r="I133" s="45" t="str">
        <f t="shared" ref="I133:I196" si="19">S133&amp;","&amp;T133</f>
        <v>12a,12b</v>
      </c>
      <c r="J133" s="15">
        <f t="shared" ref="J133:J196" si="20">IF(K133&gt;K132,J132,J132+1)</f>
        <v>13</v>
      </c>
      <c r="K133" s="15">
        <f>IF(VLOOKUP(J132,city!$K$4:$L$352,2,0)&gt;K132,K132+1,1)</f>
        <v>10</v>
      </c>
      <c r="L133" s="15">
        <v>1</v>
      </c>
      <c r="M133" s="15" t="s">
        <v>42</v>
      </c>
      <c r="N133" s="25">
        <v>116.864</v>
      </c>
      <c r="O133" s="25">
        <v>38.313000000000002</v>
      </c>
      <c r="P133" s="15" t="str">
        <f t="shared" si="15"/>
        <v>116.7193,38.2182</v>
      </c>
      <c r="Q133" s="41">
        <v>12</v>
      </c>
      <c r="R133" s="15">
        <f t="shared" si="18"/>
        <v>12</v>
      </c>
      <c r="S133" s="15" t="str">
        <f t="shared" ref="S133:S196" si="21">CONCATENATE(Q133,"a")</f>
        <v>12a</v>
      </c>
      <c r="T133" s="15" t="str">
        <f t="shared" ref="T133:T196" si="22">CONCATENATE(Q133,"b")</f>
        <v>12b</v>
      </c>
    </row>
    <row r="134" spans="1:20" ht="20.100000000000001" customHeight="1">
      <c r="A134" s="15">
        <f t="shared" si="17"/>
        <v>101401</v>
      </c>
      <c r="B134" s="24" t="str">
        <f>VLOOKUP(J134,city!$A$4:$D$352,3,0)</f>
        <v>河北</v>
      </c>
      <c r="C134" s="24" t="str">
        <f>VLOOKUP(J134,city!$A$4:$D$352,4,0)</f>
        <v>廊坊</v>
      </c>
      <c r="D134" s="25" t="s">
        <v>949</v>
      </c>
      <c r="E134" s="24" t="s">
        <v>950</v>
      </c>
      <c r="F134" s="42" t="str">
        <f t="shared" si="16"/>
        <v>116.654,39.547</v>
      </c>
      <c r="G134" s="20" t="s">
        <v>951</v>
      </c>
      <c r="H134" s="20" t="s">
        <v>480</v>
      </c>
      <c r="I134" s="45" t="str">
        <f t="shared" si="19"/>
        <v>1a,1b</v>
      </c>
      <c r="J134" s="15">
        <f t="shared" si="20"/>
        <v>14</v>
      </c>
      <c r="K134" s="15">
        <f>IF(VLOOKUP(J133,city!$K$4:$L$352,2,0)&gt;K133,K133+1,1)</f>
        <v>1</v>
      </c>
      <c r="L134" s="15">
        <v>1</v>
      </c>
      <c r="M134" s="15" t="s">
        <v>43</v>
      </c>
      <c r="N134" s="25">
        <v>116.654</v>
      </c>
      <c r="O134" s="25">
        <v>39.546999999999997</v>
      </c>
      <c r="P134" s="15" t="str">
        <f t="shared" si="15"/>
        <v/>
      </c>
      <c r="Q134" s="41">
        <v>1</v>
      </c>
      <c r="R134" s="15">
        <f t="shared" si="18"/>
        <v>1</v>
      </c>
      <c r="S134" s="15" t="str">
        <f t="shared" si="21"/>
        <v>1a</v>
      </c>
      <c r="T134" s="15" t="str">
        <f t="shared" si="22"/>
        <v>1b</v>
      </c>
    </row>
    <row r="135" spans="1:20" ht="20.100000000000001" customHeight="1">
      <c r="A135" s="15">
        <f t="shared" si="17"/>
        <v>101402</v>
      </c>
      <c r="B135" s="24" t="str">
        <f>VLOOKUP(J135,city!$A$4:$D$352,3,0)</f>
        <v>河北</v>
      </c>
      <c r="C135" s="24" t="str">
        <f>VLOOKUP(J135,city!$A$4:$D$352,4,0)</f>
        <v>廊坊</v>
      </c>
      <c r="D135" s="25" t="s">
        <v>952</v>
      </c>
      <c r="E135" s="24" t="s">
        <v>953</v>
      </c>
      <c r="F135" s="42" t="str">
        <f t="shared" si="16"/>
        <v>116.914,39.719</v>
      </c>
      <c r="G135" s="20" t="s">
        <v>954</v>
      </c>
      <c r="H135" s="20" t="s">
        <v>486</v>
      </c>
      <c r="I135" s="45" t="str">
        <f t="shared" si="19"/>
        <v>31a,31b</v>
      </c>
      <c r="J135" s="15">
        <f t="shared" si="20"/>
        <v>14</v>
      </c>
      <c r="K135" s="15">
        <f>IF(VLOOKUP(J134,city!$K$4:$L$352,2,0)&gt;K134,K134+1,1)</f>
        <v>2</v>
      </c>
      <c r="L135" s="15">
        <v>1</v>
      </c>
      <c r="M135" s="15" t="s">
        <v>43</v>
      </c>
      <c r="N135" s="25">
        <v>116.914</v>
      </c>
      <c r="O135" s="25">
        <v>39.719000000000001</v>
      </c>
      <c r="P135" s="15" t="str">
        <f t="shared" si="15"/>
        <v/>
      </c>
      <c r="Q135" s="41">
        <v>31</v>
      </c>
      <c r="R135" s="15">
        <f t="shared" si="18"/>
        <v>31</v>
      </c>
      <c r="S135" s="15" t="str">
        <f t="shared" si="21"/>
        <v>31a</v>
      </c>
      <c r="T135" s="15" t="str">
        <f t="shared" si="22"/>
        <v>31b</v>
      </c>
    </row>
    <row r="136" spans="1:20" ht="20.100000000000001" customHeight="1">
      <c r="A136" s="15">
        <f t="shared" si="17"/>
        <v>101403</v>
      </c>
      <c r="B136" s="24" t="str">
        <f>VLOOKUP(J136,city!$A$4:$D$352,3,0)</f>
        <v>河北</v>
      </c>
      <c r="C136" s="24" t="str">
        <f>VLOOKUP(J136,city!$A$4:$D$352,4,0)</f>
        <v>廊坊</v>
      </c>
      <c r="D136" s="25" t="s">
        <v>955</v>
      </c>
      <c r="E136" s="24" t="s">
        <v>956</v>
      </c>
      <c r="F136" s="42" t="str">
        <f t="shared" si="16"/>
        <v>116.727,39.557</v>
      </c>
      <c r="G136" s="20" t="s">
        <v>957</v>
      </c>
      <c r="H136" s="20" t="s">
        <v>492</v>
      </c>
      <c r="I136" s="45" t="str">
        <f t="shared" si="19"/>
        <v>10a,10b</v>
      </c>
      <c r="J136" s="15">
        <f t="shared" si="20"/>
        <v>14</v>
      </c>
      <c r="K136" s="15">
        <f>IF(VLOOKUP(J135,city!$K$4:$L$352,2,0)&gt;K135,K135+1,1)</f>
        <v>3</v>
      </c>
      <c r="L136" s="15">
        <v>1</v>
      </c>
      <c r="M136" s="15" t="s">
        <v>43</v>
      </c>
      <c r="N136" s="25">
        <v>116.727</v>
      </c>
      <c r="O136" s="25">
        <v>39.557000000000002</v>
      </c>
      <c r="P136" s="15" t="str">
        <f t="shared" si="15"/>
        <v/>
      </c>
      <c r="Q136" s="41">
        <v>10</v>
      </c>
      <c r="R136" s="15" t="e">
        <f t="shared" si="18"/>
        <v>#N/A</v>
      </c>
      <c r="S136" s="15" t="str">
        <f t="shared" si="21"/>
        <v>10a</v>
      </c>
      <c r="T136" s="15" t="str">
        <f t="shared" si="22"/>
        <v>10b</v>
      </c>
    </row>
    <row r="137" spans="1:20" ht="20.100000000000001" customHeight="1">
      <c r="A137" s="15">
        <f t="shared" si="17"/>
        <v>101404</v>
      </c>
      <c r="B137" s="24" t="str">
        <f>VLOOKUP(J137,city!$A$4:$D$352,3,0)</f>
        <v>河北</v>
      </c>
      <c r="C137" s="24" t="str">
        <f>VLOOKUP(J137,city!$A$4:$D$352,4,0)</f>
        <v>廊坊</v>
      </c>
      <c r="D137" s="25" t="s">
        <v>958</v>
      </c>
      <c r="E137" s="24" t="s">
        <v>959</v>
      </c>
      <c r="F137" s="42" t="str">
        <f t="shared" si="16"/>
        <v>116.396,39.151</v>
      </c>
      <c r="G137" s="20" t="s">
        <v>960</v>
      </c>
      <c r="H137" s="20" t="s">
        <v>498</v>
      </c>
      <c r="I137" s="45" t="str">
        <f t="shared" si="19"/>
        <v>3a,3b</v>
      </c>
      <c r="J137" s="15">
        <f t="shared" si="20"/>
        <v>14</v>
      </c>
      <c r="K137" s="15">
        <f>IF(VLOOKUP(J136,city!$K$4:$L$352,2,0)&gt;K136,K136+1,1)</f>
        <v>4</v>
      </c>
      <c r="L137" s="15">
        <v>1</v>
      </c>
      <c r="M137" s="15" t="s">
        <v>43</v>
      </c>
      <c r="N137" s="25">
        <v>116.396</v>
      </c>
      <c r="O137" s="25">
        <v>39.151000000000003</v>
      </c>
      <c r="P137" s="15" t="str">
        <f t="shared" si="15"/>
        <v/>
      </c>
      <c r="Q137" s="41">
        <v>3</v>
      </c>
      <c r="R137" s="15">
        <f t="shared" si="18"/>
        <v>13</v>
      </c>
      <c r="S137" s="15" t="str">
        <f t="shared" si="21"/>
        <v>3a</v>
      </c>
      <c r="T137" s="15" t="str">
        <f t="shared" si="22"/>
        <v>3b</v>
      </c>
    </row>
    <row r="138" spans="1:20" ht="20.100000000000001" customHeight="1">
      <c r="A138" s="15">
        <f t="shared" si="17"/>
        <v>101405</v>
      </c>
      <c r="B138" s="24" t="str">
        <f>VLOOKUP(J138,city!$A$4:$D$352,3,0)</f>
        <v>河北</v>
      </c>
      <c r="C138" s="24" t="str">
        <f>VLOOKUP(J138,city!$A$4:$D$352,4,0)</f>
        <v>廊坊</v>
      </c>
      <c r="D138" s="25" t="s">
        <v>961</v>
      </c>
      <c r="E138" s="24" t="s">
        <v>962</v>
      </c>
      <c r="F138" s="42" t="str">
        <f t="shared" si="16"/>
        <v>117.095,40.046</v>
      </c>
      <c r="G138" s="20" t="s">
        <v>963</v>
      </c>
      <c r="H138" s="20" t="s">
        <v>504</v>
      </c>
      <c r="I138" s="45" t="str">
        <f t="shared" si="19"/>
        <v>2a,2b</v>
      </c>
      <c r="J138" s="15">
        <f t="shared" si="20"/>
        <v>14</v>
      </c>
      <c r="K138" s="15">
        <f>IF(VLOOKUP(J137,city!$K$4:$L$352,2,0)&gt;K137,K137+1,1)</f>
        <v>5</v>
      </c>
      <c r="L138" s="15">
        <v>1</v>
      </c>
      <c r="M138" s="15" t="s">
        <v>43</v>
      </c>
      <c r="N138" s="25">
        <v>117.095</v>
      </c>
      <c r="O138" s="25">
        <v>40.045999999999999</v>
      </c>
      <c r="P138" s="15" t="str">
        <f t="shared" si="15"/>
        <v/>
      </c>
      <c r="Q138" s="41">
        <v>2</v>
      </c>
      <c r="R138" s="15">
        <f t="shared" si="18"/>
        <v>2</v>
      </c>
      <c r="S138" s="15" t="str">
        <f t="shared" si="21"/>
        <v>2a</v>
      </c>
      <c r="T138" s="15" t="str">
        <f t="shared" si="22"/>
        <v>2b</v>
      </c>
    </row>
    <row r="139" spans="1:20" ht="20.100000000000001" customHeight="1">
      <c r="A139" s="15">
        <f t="shared" si="17"/>
        <v>101406</v>
      </c>
      <c r="B139" s="24" t="str">
        <f>VLOOKUP(J139,city!$A$4:$D$352,3,0)</f>
        <v>河北</v>
      </c>
      <c r="C139" s="24" t="str">
        <f>VLOOKUP(J139,city!$A$4:$D$352,4,0)</f>
        <v>廊坊</v>
      </c>
      <c r="D139" s="25" t="s">
        <v>964</v>
      </c>
      <c r="E139" s="24" t="s">
        <v>965</v>
      </c>
      <c r="F139" s="42" t="str">
        <f t="shared" si="16"/>
        <v>116.494,39.401</v>
      </c>
      <c r="G139" s="20" t="s">
        <v>966</v>
      </c>
      <c r="H139" s="20" t="s">
        <v>510</v>
      </c>
      <c r="I139" s="45" t="str">
        <f t="shared" si="19"/>
        <v>15a,15b</v>
      </c>
      <c r="J139" s="15">
        <f t="shared" si="20"/>
        <v>14</v>
      </c>
      <c r="K139" s="15">
        <f>IF(VLOOKUP(J138,city!$K$4:$L$352,2,0)&gt;K138,K138+1,1)</f>
        <v>6</v>
      </c>
      <c r="L139" s="15">
        <v>1</v>
      </c>
      <c r="M139" s="15" t="s">
        <v>43</v>
      </c>
      <c r="N139" s="25">
        <v>116.494</v>
      </c>
      <c r="O139" s="25">
        <v>39.401000000000003</v>
      </c>
      <c r="P139" s="15" t="str">
        <f t="shared" si="15"/>
        <v/>
      </c>
      <c r="Q139" s="41">
        <v>15</v>
      </c>
      <c r="R139" s="15">
        <f t="shared" si="18"/>
        <v>15</v>
      </c>
      <c r="S139" s="15" t="str">
        <f t="shared" si="21"/>
        <v>15a</v>
      </c>
      <c r="T139" s="15" t="str">
        <f t="shared" si="22"/>
        <v>15b</v>
      </c>
    </row>
    <row r="140" spans="1:20" ht="20.100000000000001" customHeight="1">
      <c r="A140" s="15">
        <f t="shared" si="17"/>
        <v>101407</v>
      </c>
      <c r="B140" s="24" t="str">
        <f>VLOOKUP(J140,city!$A$4:$D$352,3,0)</f>
        <v>河北</v>
      </c>
      <c r="C140" s="24" t="str">
        <f>VLOOKUP(J140,city!$A$4:$D$352,4,0)</f>
        <v>廊坊</v>
      </c>
      <c r="D140" s="15" t="s">
        <v>822</v>
      </c>
      <c r="F140" s="42" t="str">
        <f t="shared" si="16"/>
        <v>124.200795,45.735651</v>
      </c>
      <c r="G140" s="20" t="s">
        <v>967</v>
      </c>
      <c r="H140" s="20" t="s">
        <v>516</v>
      </c>
      <c r="I140" s="45" t="str">
        <f t="shared" si="19"/>
        <v>0a,0b</v>
      </c>
      <c r="J140" s="15">
        <f t="shared" si="20"/>
        <v>14</v>
      </c>
      <c r="K140" s="15">
        <f>IF(VLOOKUP(J139,city!$K$4:$L$352,2,0)&gt;K139,K139+1,1)</f>
        <v>7</v>
      </c>
      <c r="L140" s="15">
        <v>1</v>
      </c>
      <c r="M140" s="15" t="s">
        <v>43</v>
      </c>
      <c r="N140" s="42">
        <v>124.200795</v>
      </c>
      <c r="O140" s="34">
        <v>45.735650999999997</v>
      </c>
      <c r="P140" s="15" t="str">
        <f t="shared" si="15"/>
        <v/>
      </c>
      <c r="Q140" s="41">
        <v>0</v>
      </c>
      <c r="R140" s="15">
        <f t="shared" si="18"/>
        <v>0</v>
      </c>
      <c r="S140" s="15" t="str">
        <f t="shared" si="21"/>
        <v>0a</v>
      </c>
      <c r="T140" s="15" t="str">
        <f t="shared" si="22"/>
        <v>0b</v>
      </c>
    </row>
    <row r="141" spans="1:20" ht="20.100000000000001" customHeight="1">
      <c r="A141" s="15">
        <f t="shared" si="17"/>
        <v>101408</v>
      </c>
      <c r="B141" s="24" t="str">
        <f>VLOOKUP(J141,city!$A$4:$D$352,3,0)</f>
        <v>河北</v>
      </c>
      <c r="C141" s="24" t="str">
        <f>VLOOKUP(J141,city!$A$4:$D$352,4,0)</f>
        <v>廊坊</v>
      </c>
      <c r="D141" s="15" t="s">
        <v>822</v>
      </c>
      <c r="F141" s="42" t="str">
        <f t="shared" si="16"/>
        <v>125.136565,46.528082</v>
      </c>
      <c r="G141" s="20" t="s">
        <v>968</v>
      </c>
      <c r="H141" s="20" t="s">
        <v>522</v>
      </c>
      <c r="I141" s="45" t="str">
        <f t="shared" si="19"/>
        <v>0a,0b</v>
      </c>
      <c r="J141" s="15">
        <f t="shared" si="20"/>
        <v>14</v>
      </c>
      <c r="K141" s="15">
        <f>IF(VLOOKUP(J140,city!$K$4:$L$352,2,0)&gt;K140,K140+1,1)</f>
        <v>8</v>
      </c>
      <c r="L141" s="15">
        <v>1</v>
      </c>
      <c r="M141" s="15" t="s">
        <v>43</v>
      </c>
      <c r="N141" s="42">
        <v>125.136565</v>
      </c>
      <c r="O141" s="34">
        <v>46.528081999999998</v>
      </c>
      <c r="P141" s="15" t="str">
        <f t="shared" ref="P141:P204" si="23">IF(K141=10,SUM(N132:N141)/10&amp;","&amp;SUM(O132:O141)/10,"")</f>
        <v/>
      </c>
      <c r="Q141" s="41">
        <v>0</v>
      </c>
      <c r="R141" s="15">
        <f t="shared" si="18"/>
        <v>0</v>
      </c>
      <c r="S141" s="15" t="str">
        <f t="shared" si="21"/>
        <v>0a</v>
      </c>
      <c r="T141" s="15" t="str">
        <f t="shared" si="22"/>
        <v>0b</v>
      </c>
    </row>
    <row r="142" spans="1:20" ht="20.100000000000001" customHeight="1">
      <c r="A142" s="15">
        <f t="shared" si="17"/>
        <v>101409</v>
      </c>
      <c r="B142" s="24" t="str">
        <f>VLOOKUP(J142,city!$A$4:$D$352,3,0)</f>
        <v>河北</v>
      </c>
      <c r="C142" s="24" t="str">
        <f>VLOOKUP(J142,city!$A$4:$D$352,4,0)</f>
        <v>廊坊</v>
      </c>
      <c r="D142" s="15" t="s">
        <v>822</v>
      </c>
      <c r="F142" s="42" t="str">
        <f t="shared" si="16"/>
        <v>124.682408,47.254388</v>
      </c>
      <c r="G142" s="20" t="s">
        <v>969</v>
      </c>
      <c r="H142" s="20" t="s">
        <v>528</v>
      </c>
      <c r="I142" s="45" t="str">
        <f t="shared" si="19"/>
        <v>0a,0b</v>
      </c>
      <c r="J142" s="15">
        <f t="shared" si="20"/>
        <v>14</v>
      </c>
      <c r="K142" s="15">
        <f>IF(VLOOKUP(J141,city!$K$4:$L$352,2,0)&gt;K141,K141+1,1)</f>
        <v>9</v>
      </c>
      <c r="L142" s="15">
        <v>1</v>
      </c>
      <c r="M142" s="15" t="s">
        <v>43</v>
      </c>
      <c r="N142" s="42">
        <v>124.682408</v>
      </c>
      <c r="O142" s="34">
        <v>47.254387999999999</v>
      </c>
      <c r="P142" s="15" t="str">
        <f t="shared" si="23"/>
        <v/>
      </c>
      <c r="Q142" s="41">
        <v>0</v>
      </c>
      <c r="R142" s="15">
        <f t="shared" si="18"/>
        <v>0</v>
      </c>
      <c r="S142" s="15" t="str">
        <f t="shared" si="21"/>
        <v>0a</v>
      </c>
      <c r="T142" s="15" t="str">
        <f t="shared" si="22"/>
        <v>0b</v>
      </c>
    </row>
    <row r="143" spans="1:20" ht="20.100000000000001" customHeight="1">
      <c r="A143" s="15">
        <f t="shared" si="17"/>
        <v>101410</v>
      </c>
      <c r="B143" s="24" t="str">
        <f>VLOOKUP(J143,city!$A$4:$D$352,3,0)</f>
        <v>河北</v>
      </c>
      <c r="C143" s="24" t="str">
        <f>VLOOKUP(J143,city!$A$4:$D$352,4,0)</f>
        <v>廊坊</v>
      </c>
      <c r="D143" s="15" t="s">
        <v>822</v>
      </c>
      <c r="F143" s="42" t="str">
        <f t="shared" si="16"/>
        <v>124.87272,46.61297</v>
      </c>
      <c r="G143" s="20" t="s">
        <v>970</v>
      </c>
      <c r="H143" s="20" t="s">
        <v>534</v>
      </c>
      <c r="I143" s="45" t="str">
        <f t="shared" si="19"/>
        <v>0a,0b</v>
      </c>
      <c r="J143" s="15">
        <f t="shared" si="20"/>
        <v>14</v>
      </c>
      <c r="K143" s="15">
        <f>IF(VLOOKUP(J142,city!$K$4:$L$352,2,0)&gt;K142,K142+1,1)</f>
        <v>10</v>
      </c>
      <c r="L143" s="15">
        <v>1</v>
      </c>
      <c r="M143" s="15" t="s">
        <v>43</v>
      </c>
      <c r="N143" s="42">
        <v>124.87272</v>
      </c>
      <c r="O143" s="34">
        <v>46.612969999999997</v>
      </c>
      <c r="P143" s="15" t="str">
        <f t="shared" si="23"/>
        <v>119.9172488,42.3552091</v>
      </c>
      <c r="Q143" s="41">
        <v>0</v>
      </c>
      <c r="R143" s="15">
        <f t="shared" si="18"/>
        <v>0</v>
      </c>
      <c r="S143" s="15" t="str">
        <f t="shared" si="21"/>
        <v>0a</v>
      </c>
      <c r="T143" s="15" t="str">
        <f t="shared" si="22"/>
        <v>0b</v>
      </c>
    </row>
    <row r="144" spans="1:20" ht="20.100000000000001" customHeight="1">
      <c r="A144" s="15">
        <f t="shared" si="17"/>
        <v>101501</v>
      </c>
      <c r="B144" s="24" t="str">
        <f>VLOOKUP(J144,city!$A$4:$D$352,3,0)</f>
        <v>河北</v>
      </c>
      <c r="C144" s="24" t="str">
        <f>VLOOKUP(J144,city!$A$4:$D$352,4,0)</f>
        <v>衡水</v>
      </c>
      <c r="D144" s="25" t="s">
        <v>971</v>
      </c>
      <c r="E144" s="24" t="s">
        <v>972</v>
      </c>
      <c r="F144" s="42" t="str">
        <f t="shared" si="16"/>
        <v>115.617,37.618</v>
      </c>
      <c r="G144" s="20" t="s">
        <v>973</v>
      </c>
      <c r="H144" s="20" t="s">
        <v>422</v>
      </c>
      <c r="I144" s="45" t="str">
        <f t="shared" si="19"/>
        <v>6a,6b</v>
      </c>
      <c r="J144" s="15">
        <f t="shared" si="20"/>
        <v>15</v>
      </c>
      <c r="K144" s="15">
        <f>IF(VLOOKUP(J143,city!$K$4:$L$352,2,0)&gt;K143,K143+1,1)</f>
        <v>1</v>
      </c>
      <c r="L144" s="15">
        <v>1</v>
      </c>
      <c r="M144" s="15" t="s">
        <v>44</v>
      </c>
      <c r="N144" s="25">
        <v>115.617</v>
      </c>
      <c r="O144" s="25">
        <v>37.618000000000002</v>
      </c>
      <c r="P144" s="15" t="str">
        <f t="shared" si="23"/>
        <v/>
      </c>
      <c r="Q144" s="41">
        <v>6</v>
      </c>
      <c r="R144" s="15">
        <f t="shared" si="18"/>
        <v>6</v>
      </c>
      <c r="S144" s="15" t="str">
        <f t="shared" si="21"/>
        <v>6a</v>
      </c>
      <c r="T144" s="15" t="str">
        <f t="shared" si="22"/>
        <v>6b</v>
      </c>
    </row>
    <row r="145" spans="1:20" ht="20.100000000000001" customHeight="1">
      <c r="A145" s="15">
        <f t="shared" si="17"/>
        <v>101502</v>
      </c>
      <c r="B145" s="24" t="str">
        <f>VLOOKUP(J145,city!$A$4:$D$352,3,0)</f>
        <v>河北</v>
      </c>
      <c r="C145" s="24" t="str">
        <f>VLOOKUP(J145,city!$A$4:$D$352,4,0)</f>
        <v>衡水</v>
      </c>
      <c r="D145" s="25" t="s">
        <v>974</v>
      </c>
      <c r="E145" s="24" t="s">
        <v>975</v>
      </c>
      <c r="F145" s="42" t="str">
        <f t="shared" si="16"/>
        <v>115.987,38.043</v>
      </c>
      <c r="G145" s="20" t="s">
        <v>976</v>
      </c>
      <c r="H145" s="20" t="s">
        <v>427</v>
      </c>
      <c r="I145" s="45" t="str">
        <f t="shared" si="19"/>
        <v>10a,10b</v>
      </c>
      <c r="J145" s="15">
        <f t="shared" si="20"/>
        <v>15</v>
      </c>
      <c r="K145" s="15">
        <f>IF(VLOOKUP(J144,city!$K$4:$L$352,2,0)&gt;K144,K144+1,1)</f>
        <v>2</v>
      </c>
      <c r="L145" s="15">
        <v>1</v>
      </c>
      <c r="M145" s="15" t="s">
        <v>44</v>
      </c>
      <c r="N145" s="25">
        <v>115.98699999999999</v>
      </c>
      <c r="O145" s="25">
        <v>38.042999999999999</v>
      </c>
      <c r="P145" s="15" t="str">
        <f t="shared" si="23"/>
        <v/>
      </c>
      <c r="Q145" s="41">
        <v>10</v>
      </c>
      <c r="R145" s="15">
        <f t="shared" si="18"/>
        <v>10</v>
      </c>
      <c r="S145" s="15" t="str">
        <f t="shared" si="21"/>
        <v>10a</v>
      </c>
      <c r="T145" s="15" t="str">
        <f t="shared" si="22"/>
        <v>10b</v>
      </c>
    </row>
    <row r="146" spans="1:20" ht="20.100000000000001" customHeight="1">
      <c r="A146" s="15">
        <f t="shared" si="17"/>
        <v>101503</v>
      </c>
      <c r="B146" s="24" t="str">
        <f>VLOOKUP(J146,city!$A$4:$D$352,3,0)</f>
        <v>河北</v>
      </c>
      <c r="C146" s="24" t="str">
        <f>VLOOKUP(J146,city!$A$4:$D$352,4,0)</f>
        <v>衡水</v>
      </c>
      <c r="D146" s="25" t="s">
        <v>977</v>
      </c>
      <c r="E146" s="24" t="s">
        <v>978</v>
      </c>
      <c r="F146" s="42" t="str">
        <f t="shared" si="16"/>
        <v>115.579,37.565</v>
      </c>
      <c r="G146" s="20" t="s">
        <v>979</v>
      </c>
      <c r="H146" s="20" t="s">
        <v>432</v>
      </c>
      <c r="I146" s="45" t="str">
        <f t="shared" si="19"/>
        <v>15a,15b</v>
      </c>
      <c r="J146" s="15">
        <f t="shared" si="20"/>
        <v>15</v>
      </c>
      <c r="K146" s="15">
        <f>IF(VLOOKUP(J145,city!$K$4:$L$352,2,0)&gt;K145,K145+1,1)</f>
        <v>3</v>
      </c>
      <c r="L146" s="15">
        <v>1</v>
      </c>
      <c r="M146" s="15" t="s">
        <v>44</v>
      </c>
      <c r="N146" s="25">
        <v>115.57899999999999</v>
      </c>
      <c r="O146" s="25">
        <v>37.564999999999998</v>
      </c>
      <c r="P146" s="15" t="str">
        <f t="shared" si="23"/>
        <v/>
      </c>
      <c r="Q146" s="41">
        <v>15</v>
      </c>
      <c r="R146" s="15">
        <f t="shared" si="18"/>
        <v>15</v>
      </c>
      <c r="S146" s="15" t="str">
        <f t="shared" si="21"/>
        <v>15a</v>
      </c>
      <c r="T146" s="15" t="str">
        <f t="shared" si="22"/>
        <v>15b</v>
      </c>
    </row>
    <row r="147" spans="1:20" ht="20.100000000000001" customHeight="1">
      <c r="A147" s="15">
        <f t="shared" si="17"/>
        <v>101504</v>
      </c>
      <c r="B147" s="24" t="str">
        <f>VLOOKUP(J147,city!$A$4:$D$352,3,0)</f>
        <v>河北</v>
      </c>
      <c r="C147" s="24" t="str">
        <f>VLOOKUP(J147,city!$A$4:$D$352,4,0)</f>
        <v>衡水</v>
      </c>
      <c r="D147" s="25" t="s">
        <v>980</v>
      </c>
      <c r="E147" s="24" t="s">
        <v>981</v>
      </c>
      <c r="F147" s="42" t="str">
        <f t="shared" si="16"/>
        <v>115.647,37.723</v>
      </c>
      <c r="G147" s="20" t="s">
        <v>982</v>
      </c>
      <c r="H147" s="20" t="s">
        <v>438</v>
      </c>
      <c r="I147" s="45" t="str">
        <f t="shared" si="19"/>
        <v>12a,12b</v>
      </c>
      <c r="J147" s="15">
        <f t="shared" si="20"/>
        <v>15</v>
      </c>
      <c r="K147" s="15">
        <f>IF(VLOOKUP(J146,city!$K$4:$L$352,2,0)&gt;K146,K146+1,1)</f>
        <v>4</v>
      </c>
      <c r="L147" s="15">
        <v>1</v>
      </c>
      <c r="M147" s="15" t="s">
        <v>44</v>
      </c>
      <c r="N147" s="25">
        <v>115.64700000000001</v>
      </c>
      <c r="O147" s="25">
        <v>37.722999999999999</v>
      </c>
      <c r="P147" s="15" t="str">
        <f t="shared" si="23"/>
        <v/>
      </c>
      <c r="Q147" s="41">
        <v>12</v>
      </c>
      <c r="R147" s="15">
        <f t="shared" si="18"/>
        <v>12</v>
      </c>
      <c r="S147" s="15" t="str">
        <f t="shared" si="21"/>
        <v>12a</v>
      </c>
      <c r="T147" s="15" t="str">
        <f t="shared" si="22"/>
        <v>12b</v>
      </c>
    </row>
    <row r="148" spans="1:20" ht="20.100000000000001" customHeight="1">
      <c r="A148" s="15">
        <f t="shared" si="17"/>
        <v>101505</v>
      </c>
      <c r="B148" s="24" t="str">
        <f>VLOOKUP(J148,city!$A$4:$D$352,3,0)</f>
        <v>河北</v>
      </c>
      <c r="C148" s="24" t="str">
        <f>VLOOKUP(J148,city!$A$4:$D$352,4,0)</f>
        <v>衡水</v>
      </c>
      <c r="D148" s="25" t="s">
        <v>983</v>
      </c>
      <c r="E148" s="24" t="s">
        <v>984</v>
      </c>
      <c r="F148" s="42" t="str">
        <f t="shared" si="16"/>
        <v>118.173,39.621</v>
      </c>
      <c r="G148" s="20" t="s">
        <v>985</v>
      </c>
      <c r="H148" s="20" t="s">
        <v>444</v>
      </c>
      <c r="I148" s="45" t="str">
        <f t="shared" si="19"/>
        <v>1a,1b</v>
      </c>
      <c r="J148" s="15">
        <f t="shared" si="20"/>
        <v>15</v>
      </c>
      <c r="K148" s="15">
        <f>IF(VLOOKUP(J147,city!$K$4:$L$352,2,0)&gt;K147,K147+1,1)</f>
        <v>5</v>
      </c>
      <c r="L148" s="15">
        <v>1</v>
      </c>
      <c r="M148" s="15" t="s">
        <v>44</v>
      </c>
      <c r="N148" s="25">
        <v>118.173</v>
      </c>
      <c r="O148" s="25">
        <v>39.621000000000002</v>
      </c>
      <c r="P148" s="15" t="str">
        <f t="shared" si="23"/>
        <v/>
      </c>
      <c r="Q148" s="41">
        <v>1</v>
      </c>
      <c r="R148" s="15">
        <f t="shared" si="18"/>
        <v>6</v>
      </c>
      <c r="S148" s="15" t="str">
        <f t="shared" si="21"/>
        <v>1a</v>
      </c>
      <c r="T148" s="15" t="str">
        <f t="shared" si="22"/>
        <v>1b</v>
      </c>
    </row>
    <row r="149" spans="1:20" ht="20.100000000000001" customHeight="1">
      <c r="A149" s="15">
        <f t="shared" si="17"/>
        <v>101506</v>
      </c>
      <c r="B149" s="24" t="str">
        <f>VLOOKUP(J149,city!$A$4:$D$352,3,0)</f>
        <v>河北</v>
      </c>
      <c r="C149" s="24" t="str">
        <f>VLOOKUP(J149,city!$A$4:$D$352,4,0)</f>
        <v>衡水</v>
      </c>
      <c r="D149" s="25" t="s">
        <v>986</v>
      </c>
      <c r="E149" s="24" t="s">
        <v>987</v>
      </c>
      <c r="F149" s="42" t="str">
        <f t="shared" si="16"/>
        <v>115.942,37.807</v>
      </c>
      <c r="G149" s="20" t="s">
        <v>988</v>
      </c>
      <c r="H149" s="20" t="s">
        <v>450</v>
      </c>
      <c r="I149" s="45" t="str">
        <f t="shared" si="19"/>
        <v>29a,29b</v>
      </c>
      <c r="J149" s="15">
        <f t="shared" si="20"/>
        <v>15</v>
      </c>
      <c r="K149" s="15">
        <f>IF(VLOOKUP(J148,city!$K$4:$L$352,2,0)&gt;K148,K148+1,1)</f>
        <v>6</v>
      </c>
      <c r="L149" s="15">
        <v>1</v>
      </c>
      <c r="M149" s="15" t="s">
        <v>44</v>
      </c>
      <c r="N149" s="25">
        <v>115.94199999999999</v>
      </c>
      <c r="O149" s="25">
        <v>37.807000000000002</v>
      </c>
      <c r="P149" s="15" t="str">
        <f t="shared" si="23"/>
        <v/>
      </c>
      <c r="Q149" s="41">
        <v>29</v>
      </c>
      <c r="R149" s="15">
        <f t="shared" si="18"/>
        <v>29</v>
      </c>
      <c r="S149" s="15" t="str">
        <f t="shared" si="21"/>
        <v>29a</v>
      </c>
      <c r="T149" s="15" t="str">
        <f t="shared" si="22"/>
        <v>29b</v>
      </c>
    </row>
    <row r="150" spans="1:20" ht="20.100000000000001" customHeight="1">
      <c r="A150" s="15">
        <f t="shared" si="17"/>
        <v>101507</v>
      </c>
      <c r="B150" s="24" t="str">
        <f>VLOOKUP(J150,city!$A$4:$D$352,3,0)</f>
        <v>河北</v>
      </c>
      <c r="C150" s="24" t="str">
        <f>VLOOKUP(J150,city!$A$4:$D$352,4,0)</f>
        <v>衡水</v>
      </c>
      <c r="D150" s="25" t="s">
        <v>989</v>
      </c>
      <c r="E150" s="24" t="s">
        <v>990</v>
      </c>
      <c r="F150" s="42" t="str">
        <f t="shared" si="16"/>
        <v>115.578,37.563</v>
      </c>
      <c r="G150" s="20" t="s">
        <v>991</v>
      </c>
      <c r="H150" s="20" t="s">
        <v>456</v>
      </c>
      <c r="I150" s="45" t="str">
        <f t="shared" si="19"/>
        <v>12a,12b</v>
      </c>
      <c r="J150" s="15">
        <f t="shared" si="20"/>
        <v>15</v>
      </c>
      <c r="K150" s="15">
        <f>IF(VLOOKUP(J149,city!$K$4:$L$352,2,0)&gt;K149,K149+1,1)</f>
        <v>7</v>
      </c>
      <c r="L150" s="15">
        <v>1</v>
      </c>
      <c r="M150" s="15" t="s">
        <v>44</v>
      </c>
      <c r="N150" s="25">
        <v>115.578</v>
      </c>
      <c r="O150" s="25">
        <v>37.563000000000002</v>
      </c>
      <c r="P150" s="15" t="str">
        <f t="shared" si="23"/>
        <v/>
      </c>
      <c r="Q150" s="41">
        <v>12</v>
      </c>
      <c r="R150" s="15">
        <f t="shared" si="18"/>
        <v>12</v>
      </c>
      <c r="S150" s="15" t="str">
        <f t="shared" si="21"/>
        <v>12a</v>
      </c>
      <c r="T150" s="15" t="str">
        <f t="shared" si="22"/>
        <v>12b</v>
      </c>
    </row>
    <row r="151" spans="1:20" ht="20.100000000000001" customHeight="1">
      <c r="A151" s="15">
        <f t="shared" si="17"/>
        <v>101508</v>
      </c>
      <c r="B151" s="24" t="str">
        <f>VLOOKUP(J151,city!$A$4:$D$352,3,0)</f>
        <v>河北</v>
      </c>
      <c r="C151" s="24" t="str">
        <f>VLOOKUP(J151,city!$A$4:$D$352,4,0)</f>
        <v>衡水</v>
      </c>
      <c r="D151" s="25" t="s">
        <v>992</v>
      </c>
      <c r="E151" s="24" t="s">
        <v>993</v>
      </c>
      <c r="F151" s="42" t="str">
        <f t="shared" si="16"/>
        <v>115.843,37.313</v>
      </c>
      <c r="G151" s="20" t="s">
        <v>994</v>
      </c>
      <c r="H151" s="20" t="s">
        <v>462</v>
      </c>
      <c r="I151" s="45" t="str">
        <f t="shared" si="19"/>
        <v>14a,14b</v>
      </c>
      <c r="J151" s="15">
        <f t="shared" si="20"/>
        <v>15</v>
      </c>
      <c r="K151" s="15">
        <f>IF(VLOOKUP(J150,city!$K$4:$L$352,2,0)&gt;K150,K150+1,1)</f>
        <v>8</v>
      </c>
      <c r="L151" s="15">
        <v>1</v>
      </c>
      <c r="M151" s="15" t="s">
        <v>44</v>
      </c>
      <c r="N151" s="25">
        <v>115.843</v>
      </c>
      <c r="O151" s="25">
        <v>37.313000000000002</v>
      </c>
      <c r="P151" s="15" t="str">
        <f t="shared" si="23"/>
        <v/>
      </c>
      <c r="Q151" s="41">
        <v>14</v>
      </c>
      <c r="R151" s="15">
        <f t="shared" si="18"/>
        <v>14</v>
      </c>
      <c r="S151" s="15" t="str">
        <f t="shared" si="21"/>
        <v>14a</v>
      </c>
      <c r="T151" s="15" t="str">
        <f t="shared" si="22"/>
        <v>14b</v>
      </c>
    </row>
    <row r="152" spans="1:20" ht="20.100000000000001" customHeight="1">
      <c r="A152" s="15">
        <f t="shared" si="17"/>
        <v>101509</v>
      </c>
      <c r="B152" s="24" t="str">
        <f>VLOOKUP(J152,city!$A$4:$D$352,3,0)</f>
        <v>河北</v>
      </c>
      <c r="C152" s="24" t="str">
        <f>VLOOKUP(J152,city!$A$4:$D$352,4,0)</f>
        <v>衡水</v>
      </c>
      <c r="D152" s="25" t="s">
        <v>995</v>
      </c>
      <c r="E152" s="24" t="s">
        <v>996</v>
      </c>
      <c r="F152" s="42" t="str">
        <f t="shared" si="16"/>
        <v>116.275,37.699</v>
      </c>
      <c r="G152" s="20" t="s">
        <v>997</v>
      </c>
      <c r="H152" s="20" t="s">
        <v>468</v>
      </c>
      <c r="I152" s="45" t="str">
        <f t="shared" si="19"/>
        <v>14a,14b</v>
      </c>
      <c r="J152" s="15">
        <f t="shared" si="20"/>
        <v>15</v>
      </c>
      <c r="K152" s="15">
        <f>IF(VLOOKUP(J151,city!$K$4:$L$352,2,0)&gt;K151,K151+1,1)</f>
        <v>9</v>
      </c>
      <c r="L152" s="15">
        <v>1</v>
      </c>
      <c r="M152" s="15" t="s">
        <v>44</v>
      </c>
      <c r="N152" s="25">
        <v>116.27500000000001</v>
      </c>
      <c r="O152" s="25">
        <v>37.698999999999998</v>
      </c>
      <c r="P152" s="15" t="str">
        <f t="shared" si="23"/>
        <v/>
      </c>
      <c r="Q152" s="41">
        <v>14</v>
      </c>
      <c r="R152" s="15">
        <f t="shared" si="18"/>
        <v>14</v>
      </c>
      <c r="S152" s="15" t="str">
        <f t="shared" si="21"/>
        <v>14a</v>
      </c>
      <c r="T152" s="15" t="str">
        <f t="shared" si="22"/>
        <v>14b</v>
      </c>
    </row>
    <row r="153" spans="1:20" ht="20.100000000000001" customHeight="1">
      <c r="A153" s="15">
        <f t="shared" si="17"/>
        <v>101510</v>
      </c>
      <c r="B153" s="24" t="str">
        <f>VLOOKUP(J153,city!$A$4:$D$352,3,0)</f>
        <v>河北</v>
      </c>
      <c r="C153" s="24" t="str">
        <f>VLOOKUP(J153,city!$A$4:$D$352,4,0)</f>
        <v>衡水</v>
      </c>
      <c r="D153" s="25" t="s">
        <v>998</v>
      </c>
      <c r="E153" s="24" t="s">
        <v>999</v>
      </c>
      <c r="F153" s="42" t="str">
        <f t="shared" si="16"/>
        <v>115.471,37.441</v>
      </c>
      <c r="G153" s="20" t="s">
        <v>1000</v>
      </c>
      <c r="H153" s="20" t="s">
        <v>474</v>
      </c>
      <c r="I153" s="45" t="str">
        <f t="shared" si="19"/>
        <v>2a,2b</v>
      </c>
      <c r="J153" s="15">
        <f t="shared" si="20"/>
        <v>15</v>
      </c>
      <c r="K153" s="15">
        <f>IF(VLOOKUP(J152,city!$K$4:$L$352,2,0)&gt;K152,K152+1,1)</f>
        <v>10</v>
      </c>
      <c r="L153" s="15">
        <v>1</v>
      </c>
      <c r="M153" s="15" t="s">
        <v>44</v>
      </c>
      <c r="N153" s="25">
        <v>115.471</v>
      </c>
      <c r="O153" s="25">
        <v>37.441000000000003</v>
      </c>
      <c r="P153" s="15" t="str">
        <f t="shared" si="23"/>
        <v>116.0112,37.8393</v>
      </c>
      <c r="Q153" s="41">
        <v>2</v>
      </c>
      <c r="R153" s="15">
        <f t="shared" si="18"/>
        <v>1</v>
      </c>
      <c r="S153" s="15" t="str">
        <f t="shared" si="21"/>
        <v>2a</v>
      </c>
      <c r="T153" s="15" t="str">
        <f t="shared" si="22"/>
        <v>2b</v>
      </c>
    </row>
    <row r="154" spans="1:20" ht="20.100000000000001" customHeight="1">
      <c r="A154" s="15">
        <f t="shared" si="17"/>
        <v>101601</v>
      </c>
      <c r="B154" s="24" t="str">
        <f>VLOOKUP(J154,city!$A$4:$D$352,3,0)</f>
        <v>山西</v>
      </c>
      <c r="C154" s="24" t="str">
        <f>VLOOKUP(J154,city!$A$4:$D$352,4,0)</f>
        <v>太原</v>
      </c>
      <c r="D154" s="15" t="s">
        <v>1001</v>
      </c>
      <c r="E154" s="15" t="s">
        <v>1002</v>
      </c>
      <c r="F154" s="42" t="str">
        <f t="shared" si="16"/>
        <v>112.448748,37.704921</v>
      </c>
      <c r="G154" s="20" t="s">
        <v>1003</v>
      </c>
      <c r="H154" s="20" t="s">
        <v>480</v>
      </c>
      <c r="I154" s="45" t="str">
        <f t="shared" si="19"/>
        <v>12a,12b</v>
      </c>
      <c r="J154" s="15">
        <f t="shared" si="20"/>
        <v>16</v>
      </c>
      <c r="K154" s="15">
        <f>IF(VLOOKUP(J153,city!$K$4:$L$352,2,0)&gt;K153,K153+1,1)</f>
        <v>1</v>
      </c>
      <c r="L154" s="15">
        <v>1</v>
      </c>
      <c r="M154" s="15" t="s">
        <v>46</v>
      </c>
      <c r="N154" s="42">
        <v>112.44874799999999</v>
      </c>
      <c r="O154" s="34">
        <v>37.704920999999999</v>
      </c>
      <c r="P154" s="15" t="str">
        <f t="shared" si="23"/>
        <v/>
      </c>
      <c r="Q154" s="41">
        <v>12</v>
      </c>
      <c r="R154" s="15">
        <f t="shared" si="18"/>
        <v>12</v>
      </c>
      <c r="S154" s="15" t="str">
        <f t="shared" si="21"/>
        <v>12a</v>
      </c>
      <c r="T154" s="15" t="str">
        <f t="shared" si="22"/>
        <v>12b</v>
      </c>
    </row>
    <row r="155" spans="1:20" ht="20.100000000000001" customHeight="1">
      <c r="A155" s="15">
        <f t="shared" si="17"/>
        <v>101602</v>
      </c>
      <c r="B155" s="24" t="str">
        <f>VLOOKUP(J155,city!$A$4:$D$352,3,0)</f>
        <v>山西</v>
      </c>
      <c r="C155" s="24" t="str">
        <f>VLOOKUP(J155,city!$A$4:$D$352,4,0)</f>
        <v>太原</v>
      </c>
      <c r="D155" s="15" t="s">
        <v>1004</v>
      </c>
      <c r="E155" s="15" t="s">
        <v>1005</v>
      </c>
      <c r="F155" s="42" t="str">
        <f t="shared" si="16"/>
        <v>112.392424,37.743274</v>
      </c>
      <c r="G155" s="20" t="s">
        <v>1006</v>
      </c>
      <c r="H155" s="20" t="s">
        <v>486</v>
      </c>
      <c r="I155" s="45" t="str">
        <f t="shared" si="19"/>
        <v>11a,11b</v>
      </c>
      <c r="J155" s="15">
        <f t="shared" si="20"/>
        <v>16</v>
      </c>
      <c r="K155" s="15">
        <f>IF(VLOOKUP(J154,city!$K$4:$L$352,2,0)&gt;K154,K154+1,1)</f>
        <v>2</v>
      </c>
      <c r="L155" s="15">
        <v>1</v>
      </c>
      <c r="M155" s="15" t="s">
        <v>46</v>
      </c>
      <c r="N155" s="42">
        <v>112.39242400000001</v>
      </c>
      <c r="O155" s="34">
        <v>37.743274</v>
      </c>
      <c r="P155" s="15" t="str">
        <f t="shared" si="23"/>
        <v/>
      </c>
      <c r="Q155" s="41">
        <v>11</v>
      </c>
      <c r="R155" s="15">
        <f t="shared" si="18"/>
        <v>11</v>
      </c>
      <c r="S155" s="15" t="str">
        <f t="shared" si="21"/>
        <v>11a</v>
      </c>
      <c r="T155" s="15" t="str">
        <f t="shared" si="22"/>
        <v>11b</v>
      </c>
    </row>
    <row r="156" spans="1:20" ht="20.100000000000001" customHeight="1">
      <c r="A156" s="15">
        <f t="shared" si="17"/>
        <v>101603</v>
      </c>
      <c r="B156" s="24" t="str">
        <f>VLOOKUP(J156,city!$A$4:$D$352,3,0)</f>
        <v>山西</v>
      </c>
      <c r="C156" s="24" t="str">
        <f>VLOOKUP(J156,city!$A$4:$D$352,4,0)</f>
        <v>太原</v>
      </c>
      <c r="D156" s="15" t="s">
        <v>1007</v>
      </c>
      <c r="E156" s="15" t="s">
        <v>1008</v>
      </c>
      <c r="F156" s="42" t="str">
        <f t="shared" si="16"/>
        <v>112.53747,37.87147</v>
      </c>
      <c r="G156" s="20" t="s">
        <v>1009</v>
      </c>
      <c r="H156" s="20" t="s">
        <v>492</v>
      </c>
      <c r="I156" s="45" t="str">
        <f t="shared" si="19"/>
        <v>10a,10b</v>
      </c>
      <c r="J156" s="15">
        <f t="shared" si="20"/>
        <v>16</v>
      </c>
      <c r="K156" s="15">
        <f>IF(VLOOKUP(J155,city!$K$4:$L$352,2,0)&gt;K155,K155+1,1)</f>
        <v>3</v>
      </c>
      <c r="L156" s="15">
        <v>1</v>
      </c>
      <c r="M156" s="15" t="s">
        <v>46</v>
      </c>
      <c r="N156" s="42">
        <v>112.53747</v>
      </c>
      <c r="O156" s="34">
        <v>37.871470000000002</v>
      </c>
      <c r="P156" s="15" t="str">
        <f t="shared" si="23"/>
        <v/>
      </c>
      <c r="Q156" s="41">
        <v>10</v>
      </c>
      <c r="R156" s="15">
        <f t="shared" si="18"/>
        <v>11</v>
      </c>
      <c r="S156" s="15" t="str">
        <f t="shared" si="21"/>
        <v>10a</v>
      </c>
      <c r="T156" s="15" t="str">
        <f t="shared" si="22"/>
        <v>10b</v>
      </c>
    </row>
    <row r="157" spans="1:20" ht="20.100000000000001" customHeight="1">
      <c r="A157" s="15">
        <f t="shared" si="17"/>
        <v>101604</v>
      </c>
      <c r="B157" s="24" t="str">
        <f>VLOOKUP(J157,city!$A$4:$D$352,3,0)</f>
        <v>山西</v>
      </c>
      <c r="C157" s="24" t="str">
        <f>VLOOKUP(J157,city!$A$4:$D$352,4,0)</f>
        <v>太原</v>
      </c>
      <c r="D157" s="15" t="s">
        <v>1010</v>
      </c>
      <c r="E157" s="15" t="s">
        <v>1011</v>
      </c>
      <c r="F157" s="42" t="str">
        <f t="shared" si="16"/>
        <v>112.456343,37.780236</v>
      </c>
      <c r="G157" s="20" t="s">
        <v>1012</v>
      </c>
      <c r="H157" s="20" t="s">
        <v>498</v>
      </c>
      <c r="I157" s="45" t="str">
        <f t="shared" si="19"/>
        <v>11a,11b</v>
      </c>
      <c r="J157" s="15">
        <f t="shared" si="20"/>
        <v>16</v>
      </c>
      <c r="K157" s="15">
        <f>IF(VLOOKUP(J156,city!$K$4:$L$352,2,0)&gt;K156,K156+1,1)</f>
        <v>4</v>
      </c>
      <c r="L157" s="15">
        <v>1</v>
      </c>
      <c r="M157" s="15" t="s">
        <v>46</v>
      </c>
      <c r="N157" s="42">
        <v>112.456343</v>
      </c>
      <c r="O157" s="34">
        <v>37.780236000000002</v>
      </c>
      <c r="P157" s="15" t="str">
        <f t="shared" si="23"/>
        <v/>
      </c>
      <c r="Q157" s="41">
        <v>11</v>
      </c>
      <c r="R157" s="15">
        <f t="shared" si="18"/>
        <v>11</v>
      </c>
      <c r="S157" s="15" t="str">
        <f t="shared" si="21"/>
        <v>11a</v>
      </c>
      <c r="T157" s="15" t="str">
        <f t="shared" si="22"/>
        <v>11b</v>
      </c>
    </row>
    <row r="158" spans="1:20" ht="20.100000000000001" customHeight="1">
      <c r="A158" s="15">
        <f t="shared" si="17"/>
        <v>101605</v>
      </c>
      <c r="B158" s="24" t="str">
        <f>VLOOKUP(J158,city!$A$4:$D$352,3,0)</f>
        <v>山西</v>
      </c>
      <c r="C158" s="24" t="str">
        <f>VLOOKUP(J158,city!$A$4:$D$352,4,0)</f>
        <v>太原</v>
      </c>
      <c r="D158" s="15" t="s">
        <v>1013</v>
      </c>
      <c r="E158" s="15" t="s">
        <v>1014</v>
      </c>
      <c r="F158" s="42" t="str">
        <f t="shared" si="16"/>
        <v>112.173653,37.920676</v>
      </c>
      <c r="G158" s="20" t="s">
        <v>1015</v>
      </c>
      <c r="H158" s="20" t="s">
        <v>504</v>
      </c>
      <c r="I158" s="45" t="str">
        <f t="shared" si="19"/>
        <v>1a,1b</v>
      </c>
      <c r="J158" s="15">
        <f t="shared" si="20"/>
        <v>16</v>
      </c>
      <c r="K158" s="15">
        <f>IF(VLOOKUP(J157,city!$K$4:$L$352,2,0)&gt;K157,K157+1,1)</f>
        <v>5</v>
      </c>
      <c r="L158" s="15">
        <v>1</v>
      </c>
      <c r="M158" s="15" t="s">
        <v>46</v>
      </c>
      <c r="N158" s="42">
        <v>112.173653</v>
      </c>
      <c r="O158" s="34">
        <v>37.920676</v>
      </c>
      <c r="P158" s="15" t="str">
        <f t="shared" si="23"/>
        <v/>
      </c>
      <c r="Q158" s="41">
        <v>1</v>
      </c>
      <c r="R158" s="15">
        <f t="shared" si="18"/>
        <v>6</v>
      </c>
      <c r="S158" s="15" t="str">
        <f t="shared" si="21"/>
        <v>1a</v>
      </c>
      <c r="T158" s="15" t="str">
        <f t="shared" si="22"/>
        <v>1b</v>
      </c>
    </row>
    <row r="159" spans="1:20" ht="20.100000000000001" customHeight="1">
      <c r="A159" s="15">
        <f t="shared" si="17"/>
        <v>101606</v>
      </c>
      <c r="B159" s="24" t="str">
        <f>VLOOKUP(J159,city!$A$4:$D$352,3,0)</f>
        <v>山西</v>
      </c>
      <c r="C159" s="24" t="str">
        <f>VLOOKUP(J159,city!$A$4:$D$352,4,0)</f>
        <v>太原</v>
      </c>
      <c r="D159" s="15" t="s">
        <v>1016</v>
      </c>
      <c r="E159" s="15" t="s">
        <v>1017</v>
      </c>
      <c r="F159" s="42" t="str">
        <f t="shared" si="16"/>
        <v>112.458098,37.972256</v>
      </c>
      <c r="G159" s="20" t="s">
        <v>1018</v>
      </c>
      <c r="H159" s="20" t="s">
        <v>510</v>
      </c>
      <c r="I159" s="45" t="str">
        <f t="shared" si="19"/>
        <v>11a,11b</v>
      </c>
      <c r="J159" s="15">
        <f t="shared" si="20"/>
        <v>16</v>
      </c>
      <c r="K159" s="15">
        <f>IF(VLOOKUP(J158,city!$K$4:$L$352,2,0)&gt;K158,K158+1,1)</f>
        <v>6</v>
      </c>
      <c r="L159" s="15">
        <v>1</v>
      </c>
      <c r="M159" s="15" t="s">
        <v>46</v>
      </c>
      <c r="N159" s="42">
        <v>112.45809800000001</v>
      </c>
      <c r="O159" s="34">
        <v>37.972256000000002</v>
      </c>
      <c r="P159" s="15" t="str">
        <f t="shared" si="23"/>
        <v/>
      </c>
      <c r="Q159" s="41">
        <v>11</v>
      </c>
      <c r="R159" s="15">
        <f t="shared" si="18"/>
        <v>11</v>
      </c>
      <c r="S159" s="15" t="str">
        <f t="shared" si="21"/>
        <v>11a</v>
      </c>
      <c r="T159" s="15" t="str">
        <f t="shared" si="22"/>
        <v>11b</v>
      </c>
    </row>
    <row r="160" spans="1:20" ht="20.100000000000001" customHeight="1">
      <c r="A160" s="15">
        <f t="shared" si="17"/>
        <v>101607</v>
      </c>
      <c r="B160" s="24" t="str">
        <f>VLOOKUP(J160,city!$A$4:$D$352,3,0)</f>
        <v>山西</v>
      </c>
      <c r="C160" s="24" t="str">
        <f>VLOOKUP(J160,city!$A$4:$D$352,4,0)</f>
        <v>太原</v>
      </c>
      <c r="D160" s="15" t="s">
        <v>1019</v>
      </c>
      <c r="E160" s="15" t="s">
        <v>1020</v>
      </c>
      <c r="F160" s="42" t="str">
        <f t="shared" si="16"/>
        <v>112.56741,37.860241</v>
      </c>
      <c r="G160" s="20" t="s">
        <v>1021</v>
      </c>
      <c r="H160" s="20" t="s">
        <v>516</v>
      </c>
      <c r="I160" s="45" t="str">
        <f t="shared" si="19"/>
        <v>1a,1b</v>
      </c>
      <c r="J160" s="15">
        <f t="shared" si="20"/>
        <v>16</v>
      </c>
      <c r="K160" s="15">
        <f>IF(VLOOKUP(J159,city!$K$4:$L$352,2,0)&gt;K159,K159+1,1)</f>
        <v>7</v>
      </c>
      <c r="L160" s="15">
        <v>1</v>
      </c>
      <c r="M160" s="15" t="s">
        <v>46</v>
      </c>
      <c r="N160" s="42">
        <v>112.56741</v>
      </c>
      <c r="O160" s="34">
        <v>37.860241000000002</v>
      </c>
      <c r="P160" s="15" t="str">
        <f t="shared" si="23"/>
        <v/>
      </c>
      <c r="Q160" s="41">
        <v>1</v>
      </c>
      <c r="R160" s="15">
        <f t="shared" si="18"/>
        <v>1</v>
      </c>
      <c r="S160" s="15" t="str">
        <f t="shared" si="21"/>
        <v>1a</v>
      </c>
      <c r="T160" s="15" t="str">
        <f t="shared" si="22"/>
        <v>1b</v>
      </c>
    </row>
    <row r="161" spans="1:20" ht="20.100000000000001" customHeight="1">
      <c r="A161" s="15">
        <f t="shared" si="17"/>
        <v>101608</v>
      </c>
      <c r="B161" s="24" t="str">
        <f>VLOOKUP(J161,city!$A$4:$D$352,3,0)</f>
        <v>山西</v>
      </c>
      <c r="C161" s="24" t="str">
        <f>VLOOKUP(J161,city!$A$4:$D$352,4,0)</f>
        <v>太原</v>
      </c>
      <c r="D161" s="15" t="s">
        <v>1022</v>
      </c>
      <c r="E161" s="15" t="s">
        <v>1023</v>
      </c>
      <c r="F161" s="42" t="str">
        <f t="shared" si="16"/>
        <v>112.578531,37.868738</v>
      </c>
      <c r="G161" s="20" t="s">
        <v>1024</v>
      </c>
      <c r="H161" s="20" t="s">
        <v>522</v>
      </c>
      <c r="I161" s="45" t="str">
        <f t="shared" si="19"/>
        <v>15a,15b</v>
      </c>
      <c r="J161" s="15">
        <f t="shared" si="20"/>
        <v>16</v>
      </c>
      <c r="K161" s="15">
        <f>IF(VLOOKUP(J160,city!$K$4:$L$352,2,0)&gt;K160,K160+1,1)</f>
        <v>8</v>
      </c>
      <c r="L161" s="15">
        <v>1</v>
      </c>
      <c r="M161" s="15" t="s">
        <v>46</v>
      </c>
      <c r="N161" s="42">
        <v>112.578531</v>
      </c>
      <c r="O161" s="34">
        <v>37.868738</v>
      </c>
      <c r="P161" s="15" t="str">
        <f t="shared" si="23"/>
        <v/>
      </c>
      <c r="Q161" s="41">
        <v>15</v>
      </c>
      <c r="R161" s="15">
        <f t="shared" si="18"/>
        <v>15</v>
      </c>
      <c r="S161" s="15" t="str">
        <f t="shared" si="21"/>
        <v>15a</v>
      </c>
      <c r="T161" s="15" t="str">
        <f t="shared" si="22"/>
        <v>15b</v>
      </c>
    </row>
    <row r="162" spans="1:20" ht="20.100000000000001" customHeight="1">
      <c r="A162" s="15">
        <f t="shared" si="17"/>
        <v>101609</v>
      </c>
      <c r="B162" s="24" t="str">
        <f>VLOOKUP(J162,city!$A$4:$D$352,3,0)</f>
        <v>山西</v>
      </c>
      <c r="C162" s="24" t="str">
        <f>VLOOKUP(J162,city!$A$4:$D$352,4,0)</f>
        <v>太原</v>
      </c>
      <c r="D162" s="15" t="s">
        <v>1025</v>
      </c>
      <c r="E162" s="15" t="s">
        <v>1026</v>
      </c>
      <c r="F162" s="42" t="str">
        <f t="shared" si="16"/>
        <v>112.590348,37.91689</v>
      </c>
      <c r="G162" s="20" t="s">
        <v>1027</v>
      </c>
      <c r="H162" s="20" t="s">
        <v>528</v>
      </c>
      <c r="I162" s="45" t="str">
        <f t="shared" si="19"/>
        <v>7a,7b</v>
      </c>
      <c r="J162" s="15">
        <f t="shared" si="20"/>
        <v>16</v>
      </c>
      <c r="K162" s="15">
        <f>IF(VLOOKUP(J161,city!$K$4:$L$352,2,0)&gt;K161,K161+1,1)</f>
        <v>9</v>
      </c>
      <c r="L162" s="15">
        <v>1</v>
      </c>
      <c r="M162" s="15" t="s">
        <v>46</v>
      </c>
      <c r="N162" s="42">
        <v>112.59034800000001</v>
      </c>
      <c r="O162" s="34">
        <v>37.916890000000002</v>
      </c>
      <c r="P162" s="15" t="str">
        <f t="shared" si="23"/>
        <v/>
      </c>
      <c r="Q162" s="41">
        <v>7</v>
      </c>
      <c r="R162" s="15">
        <f t="shared" si="18"/>
        <v>7</v>
      </c>
      <c r="S162" s="15" t="str">
        <f t="shared" si="21"/>
        <v>7a</v>
      </c>
      <c r="T162" s="15" t="str">
        <f t="shared" si="22"/>
        <v>7b</v>
      </c>
    </row>
    <row r="163" spans="1:20" ht="20.100000000000001" customHeight="1">
      <c r="A163" s="15">
        <f t="shared" si="17"/>
        <v>101610</v>
      </c>
      <c r="B163" s="24" t="str">
        <f>VLOOKUP(J163,city!$A$4:$D$352,3,0)</f>
        <v>山西</v>
      </c>
      <c r="C163" s="24" t="str">
        <f>VLOOKUP(J163,city!$A$4:$D$352,4,0)</f>
        <v>太原</v>
      </c>
      <c r="D163" s="15" t="s">
        <v>1028</v>
      </c>
      <c r="E163" s="15" t="s">
        <v>1029</v>
      </c>
      <c r="F163" s="42" t="str">
        <f t="shared" si="16"/>
        <v>112.603703,37.854742</v>
      </c>
      <c r="G163" s="20" t="s">
        <v>1030</v>
      </c>
      <c r="H163" s="20" t="s">
        <v>534</v>
      </c>
      <c r="I163" s="45" t="str">
        <f t="shared" si="19"/>
        <v>12a,12b</v>
      </c>
      <c r="J163" s="15">
        <f t="shared" si="20"/>
        <v>16</v>
      </c>
      <c r="K163" s="15">
        <f>IF(VLOOKUP(J162,city!$K$4:$L$352,2,0)&gt;K162,K162+1,1)</f>
        <v>10</v>
      </c>
      <c r="L163" s="15">
        <v>1</v>
      </c>
      <c r="M163" s="15" t="s">
        <v>46</v>
      </c>
      <c r="N163" s="42">
        <v>112.603703</v>
      </c>
      <c r="O163" s="34">
        <v>37.854742000000002</v>
      </c>
      <c r="P163" s="15" t="str">
        <f t="shared" si="23"/>
        <v>112.4806728,37.8493444</v>
      </c>
      <c r="Q163" s="41">
        <v>12</v>
      </c>
      <c r="R163" s="15">
        <f t="shared" si="18"/>
        <v>14</v>
      </c>
      <c r="S163" s="15" t="str">
        <f t="shared" si="21"/>
        <v>12a</v>
      </c>
      <c r="T163" s="15" t="str">
        <f t="shared" si="22"/>
        <v>12b</v>
      </c>
    </row>
    <row r="164" spans="1:20" ht="20.100000000000001" customHeight="1">
      <c r="A164" s="15">
        <f t="shared" si="17"/>
        <v>101701</v>
      </c>
      <c r="B164" s="24" t="str">
        <f>VLOOKUP(J164,city!$A$4:$D$352,3,0)</f>
        <v>山西</v>
      </c>
      <c r="C164" s="24" t="str">
        <f>VLOOKUP(J164,city!$A$4:$D$352,4,0)</f>
        <v>大同</v>
      </c>
      <c r="D164" s="15" t="s">
        <v>1031</v>
      </c>
      <c r="E164" s="15" t="s">
        <v>1032</v>
      </c>
      <c r="F164" s="42" t="str">
        <f t="shared" si="16"/>
        <v>113.139459,40.117189</v>
      </c>
      <c r="G164" s="20" t="s">
        <v>1033</v>
      </c>
      <c r="H164" s="20" t="s">
        <v>422</v>
      </c>
      <c r="I164" s="45" t="str">
        <f t="shared" si="19"/>
        <v>31a,31b</v>
      </c>
      <c r="J164" s="15">
        <f t="shared" si="20"/>
        <v>17</v>
      </c>
      <c r="K164" s="15">
        <f>IF(VLOOKUP(J163,city!$K$4:$L$352,2,0)&gt;K163,K163+1,1)</f>
        <v>1</v>
      </c>
      <c r="L164" s="15">
        <v>1</v>
      </c>
      <c r="M164" s="15" t="s">
        <v>47</v>
      </c>
      <c r="N164" s="42">
        <v>113.139459</v>
      </c>
      <c r="O164" s="34">
        <v>40.117189000000003</v>
      </c>
      <c r="P164" s="15" t="str">
        <f t="shared" si="23"/>
        <v/>
      </c>
      <c r="Q164" s="41">
        <v>31</v>
      </c>
      <c r="R164" s="15" t="e">
        <f t="shared" si="18"/>
        <v>#N/A</v>
      </c>
      <c r="S164" s="15" t="str">
        <f t="shared" si="21"/>
        <v>31a</v>
      </c>
      <c r="T164" s="15" t="str">
        <f t="shared" si="22"/>
        <v>31b</v>
      </c>
    </row>
    <row r="165" spans="1:20" ht="20.100000000000001" customHeight="1">
      <c r="A165" s="15">
        <f t="shared" si="17"/>
        <v>101702</v>
      </c>
      <c r="B165" s="24" t="str">
        <f>VLOOKUP(J165,city!$A$4:$D$352,3,0)</f>
        <v>山西</v>
      </c>
      <c r="C165" s="24" t="str">
        <f>VLOOKUP(J165,city!$A$4:$D$352,4,0)</f>
        <v>大同</v>
      </c>
      <c r="D165" s="15" t="s">
        <v>1034</v>
      </c>
      <c r="E165" s="15" t="s">
        <v>1035</v>
      </c>
      <c r="F165" s="42" t="str">
        <f t="shared" si="16"/>
        <v>113.48766,39.953145</v>
      </c>
      <c r="G165" s="20" t="s">
        <v>1036</v>
      </c>
      <c r="H165" s="20" t="s">
        <v>427</v>
      </c>
      <c r="I165" s="45" t="str">
        <f t="shared" si="19"/>
        <v>1a,1b</v>
      </c>
      <c r="J165" s="15">
        <f t="shared" si="20"/>
        <v>17</v>
      </c>
      <c r="K165" s="15">
        <f>IF(VLOOKUP(J164,city!$K$4:$L$352,2,0)&gt;K164,K164+1,1)</f>
        <v>2</v>
      </c>
      <c r="L165" s="15">
        <v>1</v>
      </c>
      <c r="M165" s="15" t="s">
        <v>47</v>
      </c>
      <c r="N165" s="42">
        <v>113.48766000000001</v>
      </c>
      <c r="O165" s="34">
        <v>39.953144999999999</v>
      </c>
      <c r="P165" s="15" t="str">
        <f t="shared" si="23"/>
        <v/>
      </c>
      <c r="Q165" s="41">
        <v>1</v>
      </c>
      <c r="R165" s="15">
        <f t="shared" si="18"/>
        <v>1</v>
      </c>
      <c r="S165" s="15" t="str">
        <f t="shared" si="21"/>
        <v>1a</v>
      </c>
      <c r="T165" s="15" t="str">
        <f t="shared" si="22"/>
        <v>1b</v>
      </c>
    </row>
    <row r="166" spans="1:20" ht="20.100000000000001" customHeight="1">
      <c r="A166" s="15">
        <f t="shared" si="17"/>
        <v>101703</v>
      </c>
      <c r="B166" s="24" t="str">
        <f>VLOOKUP(J166,city!$A$4:$D$352,3,0)</f>
        <v>山西</v>
      </c>
      <c r="C166" s="24" t="str">
        <f>VLOOKUP(J166,city!$A$4:$D$352,4,0)</f>
        <v>大同</v>
      </c>
      <c r="D166" s="15" t="s">
        <v>1037</v>
      </c>
      <c r="E166" s="15" t="s">
        <v>1038</v>
      </c>
      <c r="F166" s="42" t="str">
        <f t="shared" si="16"/>
        <v>113.733277,39.668683</v>
      </c>
      <c r="G166" s="20" t="s">
        <v>1039</v>
      </c>
      <c r="H166" s="20" t="s">
        <v>432</v>
      </c>
      <c r="I166" s="45" t="str">
        <f t="shared" si="19"/>
        <v>11a,11b</v>
      </c>
      <c r="J166" s="15">
        <f t="shared" si="20"/>
        <v>17</v>
      </c>
      <c r="K166" s="15">
        <f>IF(VLOOKUP(J165,city!$K$4:$L$352,2,0)&gt;K165,K165+1,1)</f>
        <v>3</v>
      </c>
      <c r="L166" s="15">
        <v>1</v>
      </c>
      <c r="M166" s="15" t="s">
        <v>47</v>
      </c>
      <c r="N166" s="42">
        <v>113.733277</v>
      </c>
      <c r="O166" s="34">
        <v>39.668683000000001</v>
      </c>
      <c r="P166" s="15" t="str">
        <f t="shared" si="23"/>
        <v/>
      </c>
      <c r="Q166" s="41">
        <v>11</v>
      </c>
      <c r="R166" s="15">
        <f t="shared" si="18"/>
        <v>11</v>
      </c>
      <c r="S166" s="15" t="str">
        <f t="shared" si="21"/>
        <v>11a</v>
      </c>
      <c r="T166" s="15" t="str">
        <f t="shared" si="22"/>
        <v>11b</v>
      </c>
    </row>
    <row r="167" spans="1:20" ht="20.100000000000001" customHeight="1">
      <c r="A167" s="15">
        <f t="shared" si="17"/>
        <v>101704</v>
      </c>
      <c r="B167" s="24" t="str">
        <f>VLOOKUP(J167,city!$A$4:$D$352,3,0)</f>
        <v>山西</v>
      </c>
      <c r="C167" s="24" t="str">
        <f>VLOOKUP(J167,city!$A$4:$D$352,4,0)</f>
        <v>大同</v>
      </c>
      <c r="D167" s="15" t="s">
        <v>1040</v>
      </c>
      <c r="E167" s="15" t="s">
        <v>1041</v>
      </c>
      <c r="F167" s="42" t="str">
        <f t="shared" si="16"/>
        <v>113.52838,40.265759</v>
      </c>
      <c r="G167" s="20" t="s">
        <v>1042</v>
      </c>
      <c r="H167" s="20" t="s">
        <v>438</v>
      </c>
      <c r="I167" s="45" t="str">
        <f t="shared" si="19"/>
        <v>11a,11b</v>
      </c>
      <c r="J167" s="15">
        <f t="shared" si="20"/>
        <v>17</v>
      </c>
      <c r="K167" s="15">
        <f>IF(VLOOKUP(J166,city!$K$4:$L$352,2,0)&gt;K166,K166+1,1)</f>
        <v>4</v>
      </c>
      <c r="L167" s="15">
        <v>1</v>
      </c>
      <c r="M167" s="15" t="s">
        <v>47</v>
      </c>
      <c r="N167" s="42">
        <v>113.52838</v>
      </c>
      <c r="O167" s="34">
        <v>40.265759000000003</v>
      </c>
      <c r="P167" s="15" t="str">
        <f t="shared" si="23"/>
        <v/>
      </c>
      <c r="Q167" s="41">
        <v>11</v>
      </c>
      <c r="R167" s="15">
        <f t="shared" si="18"/>
        <v>11</v>
      </c>
      <c r="S167" s="15" t="str">
        <f t="shared" si="21"/>
        <v>11a</v>
      </c>
      <c r="T167" s="15" t="str">
        <f t="shared" si="22"/>
        <v>11b</v>
      </c>
    </row>
    <row r="168" spans="1:20" ht="20.100000000000001" customHeight="1">
      <c r="A168" s="15">
        <f t="shared" si="17"/>
        <v>101705</v>
      </c>
      <c r="B168" s="24" t="str">
        <f>VLOOKUP(J168,city!$A$4:$D$352,3,0)</f>
        <v>山西</v>
      </c>
      <c r="C168" s="24" t="str">
        <f>VLOOKUP(J168,city!$A$4:$D$352,4,0)</f>
        <v>大同</v>
      </c>
      <c r="D168" s="15" t="s">
        <v>1043</v>
      </c>
      <c r="E168" s="15" t="s">
        <v>1044</v>
      </c>
      <c r="F168" s="42" t="str">
        <f t="shared" si="16"/>
        <v>113.722483,39.666958</v>
      </c>
      <c r="G168" s="20" t="s">
        <v>1045</v>
      </c>
      <c r="H168" s="20" t="s">
        <v>444</v>
      </c>
      <c r="I168" s="45" t="str">
        <f t="shared" si="19"/>
        <v>12a,12b</v>
      </c>
      <c r="J168" s="15">
        <f t="shared" si="20"/>
        <v>17</v>
      </c>
      <c r="K168" s="15">
        <f>IF(VLOOKUP(J167,city!$K$4:$L$352,2,0)&gt;K167,K167+1,1)</f>
        <v>5</v>
      </c>
      <c r="L168" s="15">
        <v>1</v>
      </c>
      <c r="M168" s="15" t="s">
        <v>47</v>
      </c>
      <c r="N168" s="42">
        <v>113.722483</v>
      </c>
      <c r="O168" s="34">
        <v>39.666958000000001</v>
      </c>
      <c r="P168" s="15" t="str">
        <f t="shared" si="23"/>
        <v/>
      </c>
      <c r="Q168" s="41">
        <v>12</v>
      </c>
      <c r="R168" s="15">
        <f t="shared" si="18"/>
        <v>12</v>
      </c>
      <c r="S168" s="15" t="str">
        <f t="shared" si="21"/>
        <v>12a</v>
      </c>
      <c r="T168" s="15" t="str">
        <f t="shared" si="22"/>
        <v>12b</v>
      </c>
    </row>
    <row r="169" spans="1:20" ht="20.100000000000001" customHeight="1">
      <c r="A169" s="15">
        <f t="shared" si="17"/>
        <v>101706</v>
      </c>
      <c r="B169" s="24" t="str">
        <f>VLOOKUP(J169,city!$A$4:$D$352,3,0)</f>
        <v>山西</v>
      </c>
      <c r="C169" s="24" t="str">
        <f>VLOOKUP(J169,city!$A$4:$D$352,4,0)</f>
        <v>大同</v>
      </c>
      <c r="D169" s="15" t="s">
        <v>1046</v>
      </c>
      <c r="E169" s="15" t="s">
        <v>1047</v>
      </c>
      <c r="F169" s="42" t="str">
        <f t="shared" si="16"/>
        <v>113.842415,39.986303</v>
      </c>
      <c r="G169" s="20" t="s">
        <v>1048</v>
      </c>
      <c r="H169" s="20" t="s">
        <v>450</v>
      </c>
      <c r="I169" s="45" t="str">
        <f t="shared" si="19"/>
        <v>6a,6b</v>
      </c>
      <c r="J169" s="15">
        <f t="shared" si="20"/>
        <v>17</v>
      </c>
      <c r="K169" s="15">
        <f>IF(VLOOKUP(J168,city!$K$4:$L$352,2,0)&gt;K168,K168+1,1)</f>
        <v>6</v>
      </c>
      <c r="L169" s="15">
        <v>1</v>
      </c>
      <c r="M169" s="15" t="s">
        <v>47</v>
      </c>
      <c r="N169" s="42">
        <v>113.842415</v>
      </c>
      <c r="O169" s="34">
        <v>39.986302999999999</v>
      </c>
      <c r="P169" s="15" t="str">
        <f t="shared" si="23"/>
        <v/>
      </c>
      <c r="Q169" s="41">
        <v>6</v>
      </c>
      <c r="R169" s="15">
        <f t="shared" si="18"/>
        <v>6</v>
      </c>
      <c r="S169" s="15" t="str">
        <f t="shared" si="21"/>
        <v>6a</v>
      </c>
      <c r="T169" s="15" t="str">
        <f t="shared" si="22"/>
        <v>6b</v>
      </c>
    </row>
    <row r="170" spans="1:20" ht="20.100000000000001" customHeight="1">
      <c r="A170" s="15">
        <f t="shared" si="17"/>
        <v>101707</v>
      </c>
      <c r="B170" s="24" t="str">
        <f>VLOOKUP(J170,city!$A$4:$D$352,3,0)</f>
        <v>山西</v>
      </c>
      <c r="C170" s="24" t="str">
        <f>VLOOKUP(J170,city!$A$4:$D$352,4,0)</f>
        <v>大同</v>
      </c>
      <c r="D170" s="15" t="s">
        <v>1049</v>
      </c>
      <c r="E170" s="15" t="s">
        <v>1050</v>
      </c>
      <c r="F170" s="42" t="str">
        <f t="shared" si="16"/>
        <v>113.301492,40.098789</v>
      </c>
      <c r="G170" s="20" t="s">
        <v>1051</v>
      </c>
      <c r="H170" s="20" t="s">
        <v>456</v>
      </c>
      <c r="I170" s="45" t="str">
        <f t="shared" si="19"/>
        <v>12a,12b</v>
      </c>
      <c r="J170" s="15">
        <f t="shared" si="20"/>
        <v>17</v>
      </c>
      <c r="K170" s="15">
        <f>IF(VLOOKUP(J169,city!$K$4:$L$352,2,0)&gt;K169,K169+1,1)</f>
        <v>7</v>
      </c>
      <c r="L170" s="15">
        <v>1</v>
      </c>
      <c r="M170" s="15" t="s">
        <v>47</v>
      </c>
      <c r="N170" s="42">
        <v>113.301492</v>
      </c>
      <c r="O170" s="34">
        <v>40.098788999999996</v>
      </c>
      <c r="P170" s="15" t="str">
        <f t="shared" si="23"/>
        <v/>
      </c>
      <c r="Q170" s="41">
        <v>12</v>
      </c>
      <c r="R170" s="15">
        <f t="shared" si="18"/>
        <v>12</v>
      </c>
      <c r="S170" s="15" t="str">
        <f t="shared" si="21"/>
        <v>12a</v>
      </c>
      <c r="T170" s="15" t="str">
        <f t="shared" si="22"/>
        <v>12b</v>
      </c>
    </row>
    <row r="171" spans="1:20" ht="20.100000000000001" customHeight="1">
      <c r="A171" s="15">
        <f t="shared" si="17"/>
        <v>101708</v>
      </c>
      <c r="B171" s="24" t="str">
        <f>VLOOKUP(J171,city!$A$4:$D$352,3,0)</f>
        <v>山西</v>
      </c>
      <c r="C171" s="24" t="str">
        <f>VLOOKUP(J171,city!$A$4:$D$352,4,0)</f>
        <v>大同</v>
      </c>
      <c r="D171" s="15" t="s">
        <v>1052</v>
      </c>
      <c r="E171" s="15" t="s">
        <v>1053</v>
      </c>
      <c r="F171" s="42" t="str">
        <f t="shared" si="16"/>
        <v>113.371824,40.096117</v>
      </c>
      <c r="G171" s="20" t="s">
        <v>1054</v>
      </c>
      <c r="H171" s="20" t="s">
        <v>462</v>
      </c>
      <c r="I171" s="45" t="str">
        <f t="shared" si="19"/>
        <v>10a,10b</v>
      </c>
      <c r="J171" s="15">
        <f t="shared" si="20"/>
        <v>17</v>
      </c>
      <c r="K171" s="15">
        <f>IF(VLOOKUP(J170,city!$K$4:$L$352,2,0)&gt;K170,K170+1,1)</f>
        <v>8</v>
      </c>
      <c r="L171" s="15">
        <v>1</v>
      </c>
      <c r="M171" s="15" t="s">
        <v>47</v>
      </c>
      <c r="N171" s="42">
        <v>113.371824</v>
      </c>
      <c r="O171" s="34">
        <v>40.096117</v>
      </c>
      <c r="P171" s="15" t="str">
        <f t="shared" si="23"/>
        <v/>
      </c>
      <c r="Q171" s="41">
        <v>10</v>
      </c>
      <c r="R171" s="15">
        <f t="shared" si="18"/>
        <v>10</v>
      </c>
      <c r="S171" s="15" t="str">
        <f t="shared" si="21"/>
        <v>10a</v>
      </c>
      <c r="T171" s="15" t="str">
        <f t="shared" si="22"/>
        <v>10b</v>
      </c>
    </row>
    <row r="172" spans="1:20" ht="20.100000000000001" customHeight="1">
      <c r="A172" s="15">
        <f t="shared" si="17"/>
        <v>101709</v>
      </c>
      <c r="B172" s="24" t="str">
        <f>VLOOKUP(J172,city!$A$4:$D$352,3,0)</f>
        <v>山西</v>
      </c>
      <c r="C172" s="24" t="str">
        <f>VLOOKUP(J172,city!$A$4:$D$352,4,0)</f>
        <v>大同</v>
      </c>
      <c r="D172" s="15" t="s">
        <v>1055</v>
      </c>
      <c r="E172" s="15" t="s">
        <v>1056</v>
      </c>
      <c r="F172" s="42" t="str">
        <f t="shared" ref="F172:F235" si="24">N172&amp;","&amp;O172</f>
        <v>113.310726,40.09903</v>
      </c>
      <c r="G172" s="20" t="s">
        <v>1057</v>
      </c>
      <c r="H172" s="20" t="s">
        <v>468</v>
      </c>
      <c r="I172" s="45" t="str">
        <f t="shared" si="19"/>
        <v>31a,31b</v>
      </c>
      <c r="J172" s="15">
        <f t="shared" si="20"/>
        <v>17</v>
      </c>
      <c r="K172" s="15">
        <f>IF(VLOOKUP(J171,city!$K$4:$L$352,2,0)&gt;K171,K171+1,1)</f>
        <v>9</v>
      </c>
      <c r="L172" s="15">
        <v>1</v>
      </c>
      <c r="M172" s="15" t="s">
        <v>47</v>
      </c>
      <c r="N172" s="42">
        <v>113.310726</v>
      </c>
      <c r="O172" s="34">
        <v>40.099029999999999</v>
      </c>
      <c r="P172" s="15" t="str">
        <f t="shared" si="23"/>
        <v/>
      </c>
      <c r="Q172" s="41">
        <v>31</v>
      </c>
      <c r="R172" s="15" t="e">
        <f t="shared" si="18"/>
        <v>#N/A</v>
      </c>
      <c r="S172" s="15" t="str">
        <f t="shared" si="21"/>
        <v>31a</v>
      </c>
      <c r="T172" s="15" t="str">
        <f t="shared" si="22"/>
        <v>31b</v>
      </c>
    </row>
    <row r="173" spans="1:20" ht="20.100000000000001" customHeight="1">
      <c r="A173" s="15">
        <f t="shared" si="17"/>
        <v>101710</v>
      </c>
      <c r="B173" s="24" t="str">
        <f>VLOOKUP(J173,city!$A$4:$D$352,3,0)</f>
        <v>山西</v>
      </c>
      <c r="C173" s="24" t="str">
        <f>VLOOKUP(J173,city!$A$4:$D$352,4,0)</f>
        <v>大同</v>
      </c>
      <c r="D173" s="15" t="s">
        <v>1058</v>
      </c>
      <c r="E173" s="15" t="s">
        <v>1059</v>
      </c>
      <c r="F173" s="42" t="str">
        <f t="shared" si="24"/>
        <v>113.318244,40.103593</v>
      </c>
      <c r="G173" s="20" t="s">
        <v>1060</v>
      </c>
      <c r="H173" s="20" t="s">
        <v>474</v>
      </c>
      <c r="I173" s="45" t="str">
        <f t="shared" si="19"/>
        <v>31a,31b</v>
      </c>
      <c r="J173" s="15">
        <f t="shared" si="20"/>
        <v>17</v>
      </c>
      <c r="K173" s="15">
        <f>IF(VLOOKUP(J172,city!$K$4:$L$352,2,0)&gt;K172,K172+1,1)</f>
        <v>10</v>
      </c>
      <c r="L173" s="15">
        <v>1</v>
      </c>
      <c r="M173" s="15" t="s">
        <v>47</v>
      </c>
      <c r="N173" s="42">
        <v>113.31824400000001</v>
      </c>
      <c r="O173" s="34">
        <v>40.103592999999996</v>
      </c>
      <c r="P173" s="15" t="str">
        <f t="shared" si="23"/>
        <v>113.475596,40.0055566</v>
      </c>
      <c r="Q173" s="41">
        <v>31</v>
      </c>
      <c r="R173" s="15">
        <f t="shared" si="18"/>
        <v>31</v>
      </c>
      <c r="S173" s="15" t="str">
        <f t="shared" si="21"/>
        <v>31a</v>
      </c>
      <c r="T173" s="15" t="str">
        <f t="shared" si="22"/>
        <v>31b</v>
      </c>
    </row>
    <row r="174" spans="1:20" ht="20.100000000000001" customHeight="1">
      <c r="A174" s="15">
        <f t="shared" si="17"/>
        <v>101801</v>
      </c>
      <c r="B174" s="24" t="str">
        <f>VLOOKUP(J174,city!$A$4:$D$352,3,0)</f>
        <v>山西</v>
      </c>
      <c r="C174" s="24" t="str">
        <f>VLOOKUP(J174,city!$A$4:$D$352,4,0)</f>
        <v>阳泉</v>
      </c>
      <c r="D174" s="15" t="s">
        <v>1061</v>
      </c>
      <c r="E174" s="15" t="s">
        <v>1062</v>
      </c>
      <c r="F174" s="42" t="str">
        <f t="shared" si="24"/>
        <v>113.890462,37.973768</v>
      </c>
      <c r="G174" s="20" t="s">
        <v>1063</v>
      </c>
      <c r="H174" s="20" t="s">
        <v>480</v>
      </c>
      <c r="I174" s="45" t="str">
        <f t="shared" si="19"/>
        <v>31a,31b</v>
      </c>
      <c r="J174" s="15">
        <f t="shared" si="20"/>
        <v>18</v>
      </c>
      <c r="K174" s="15">
        <f>IF(VLOOKUP(J173,city!$K$4:$L$352,2,0)&gt;K173,K173+1,1)</f>
        <v>1</v>
      </c>
      <c r="L174" s="15">
        <v>1</v>
      </c>
      <c r="M174" s="15" t="s">
        <v>48</v>
      </c>
      <c r="N174" s="42">
        <v>113.890462</v>
      </c>
      <c r="O174" s="34">
        <v>37.973768</v>
      </c>
      <c r="P174" s="15" t="str">
        <f t="shared" si="23"/>
        <v/>
      </c>
      <c r="Q174" s="41">
        <v>31</v>
      </c>
      <c r="R174" s="15" t="e">
        <f t="shared" si="18"/>
        <v>#N/A</v>
      </c>
      <c r="S174" s="15" t="str">
        <f t="shared" si="21"/>
        <v>31a</v>
      </c>
      <c r="T174" s="15" t="str">
        <f t="shared" si="22"/>
        <v>31b</v>
      </c>
    </row>
    <row r="175" spans="1:20" ht="20.100000000000001" customHeight="1">
      <c r="A175" s="15">
        <f t="shared" si="17"/>
        <v>101802</v>
      </c>
      <c r="B175" s="24" t="str">
        <f>VLOOKUP(J175,city!$A$4:$D$352,3,0)</f>
        <v>山西</v>
      </c>
      <c r="C175" s="24" t="str">
        <f>VLOOKUP(J175,city!$A$4:$D$352,4,0)</f>
        <v>阳泉</v>
      </c>
      <c r="D175" s="15" t="s">
        <v>1064</v>
      </c>
      <c r="E175" s="15" t="s">
        <v>1065</v>
      </c>
      <c r="F175" s="42" t="str">
        <f t="shared" si="24"/>
        <v>113.623486,37.932835</v>
      </c>
      <c r="G175" s="20" t="s">
        <v>1066</v>
      </c>
      <c r="H175" s="20" t="s">
        <v>486</v>
      </c>
      <c r="I175" s="45" t="str">
        <f t="shared" si="19"/>
        <v>12a,12b</v>
      </c>
      <c r="J175" s="15">
        <f t="shared" si="20"/>
        <v>18</v>
      </c>
      <c r="K175" s="15">
        <f>IF(VLOOKUP(J174,city!$K$4:$L$352,2,0)&gt;K174,K174+1,1)</f>
        <v>2</v>
      </c>
      <c r="L175" s="15">
        <v>1</v>
      </c>
      <c r="M175" s="15" t="s">
        <v>48</v>
      </c>
      <c r="N175" s="42">
        <v>113.623486</v>
      </c>
      <c r="O175" s="34">
        <v>37.932834999999997</v>
      </c>
      <c r="P175" s="15" t="str">
        <f t="shared" si="23"/>
        <v/>
      </c>
      <c r="Q175" s="41">
        <v>12</v>
      </c>
      <c r="R175" s="15">
        <f t="shared" si="18"/>
        <v>12</v>
      </c>
      <c r="S175" s="15" t="str">
        <f t="shared" si="21"/>
        <v>12a</v>
      </c>
      <c r="T175" s="15" t="str">
        <f t="shared" si="22"/>
        <v>12b</v>
      </c>
    </row>
    <row r="176" spans="1:20" ht="20.100000000000001" customHeight="1">
      <c r="A176" s="15">
        <f t="shared" si="17"/>
        <v>101803</v>
      </c>
      <c r="B176" s="24" t="str">
        <f>VLOOKUP(J176,city!$A$4:$D$352,3,0)</f>
        <v>山西</v>
      </c>
      <c r="C176" s="24" t="str">
        <f>VLOOKUP(J176,city!$A$4:$D$352,4,0)</f>
        <v>阳泉</v>
      </c>
      <c r="D176" s="15" t="s">
        <v>1067</v>
      </c>
      <c r="E176" s="15" t="s">
        <v>1068</v>
      </c>
      <c r="F176" s="42" t="str">
        <f t="shared" si="24"/>
        <v>113.375461,38.226859</v>
      </c>
      <c r="G176" s="20" t="s">
        <v>1069</v>
      </c>
      <c r="H176" s="20" t="s">
        <v>492</v>
      </c>
      <c r="I176" s="45" t="str">
        <f t="shared" si="19"/>
        <v>11a,11b</v>
      </c>
      <c r="J176" s="15">
        <f t="shared" si="20"/>
        <v>18</v>
      </c>
      <c r="K176" s="15">
        <f>IF(VLOOKUP(J175,city!$K$4:$L$352,2,0)&gt;K175,K175+1,1)</f>
        <v>3</v>
      </c>
      <c r="L176" s="15">
        <v>1</v>
      </c>
      <c r="M176" s="15" t="s">
        <v>48</v>
      </c>
      <c r="N176" s="42">
        <v>113.375461</v>
      </c>
      <c r="O176" s="34">
        <v>38.226858999999997</v>
      </c>
      <c r="P176" s="15" t="str">
        <f t="shared" si="23"/>
        <v/>
      </c>
      <c r="Q176" s="41">
        <v>11</v>
      </c>
      <c r="R176" s="15">
        <f t="shared" si="18"/>
        <v>11</v>
      </c>
      <c r="S176" s="15" t="str">
        <f t="shared" si="21"/>
        <v>11a</v>
      </c>
      <c r="T176" s="15" t="str">
        <f t="shared" si="22"/>
        <v>11b</v>
      </c>
    </row>
    <row r="177" spans="1:20" ht="20.100000000000001" customHeight="1">
      <c r="A177" s="15">
        <f t="shared" si="17"/>
        <v>101804</v>
      </c>
      <c r="B177" s="24" t="str">
        <f>VLOOKUP(J177,city!$A$4:$D$352,3,0)</f>
        <v>山西</v>
      </c>
      <c r="C177" s="24" t="str">
        <f>VLOOKUP(J177,city!$A$4:$D$352,4,0)</f>
        <v>阳泉</v>
      </c>
      <c r="D177" s="15" t="s">
        <v>1070</v>
      </c>
      <c r="E177" s="15" t="s">
        <v>1071</v>
      </c>
      <c r="F177" s="42" t="str">
        <f t="shared" si="24"/>
        <v>113.918262,37.899632</v>
      </c>
      <c r="G177" s="20" t="s">
        <v>1072</v>
      </c>
      <c r="H177" s="20" t="s">
        <v>498</v>
      </c>
      <c r="I177" s="45" t="str">
        <f t="shared" si="19"/>
        <v>22a,22b</v>
      </c>
      <c r="J177" s="15">
        <f t="shared" si="20"/>
        <v>18</v>
      </c>
      <c r="K177" s="15">
        <f>IF(VLOOKUP(J176,city!$K$4:$L$352,2,0)&gt;K176,K176+1,1)</f>
        <v>4</v>
      </c>
      <c r="L177" s="15">
        <v>1</v>
      </c>
      <c r="M177" s="15" t="s">
        <v>48</v>
      </c>
      <c r="N177" s="42">
        <v>113.918262</v>
      </c>
      <c r="O177" s="34">
        <v>37.899631999999997</v>
      </c>
      <c r="P177" s="15" t="str">
        <f t="shared" si="23"/>
        <v/>
      </c>
      <c r="Q177" s="41">
        <v>22</v>
      </c>
      <c r="R177" s="15">
        <f t="shared" si="18"/>
        <v>22</v>
      </c>
      <c r="S177" s="15" t="str">
        <f t="shared" si="21"/>
        <v>22a</v>
      </c>
      <c r="T177" s="15" t="str">
        <f t="shared" si="22"/>
        <v>22b</v>
      </c>
    </row>
    <row r="178" spans="1:20" ht="20.100000000000001" customHeight="1">
      <c r="A178" s="15">
        <f t="shared" si="17"/>
        <v>101805</v>
      </c>
      <c r="B178" s="24" t="str">
        <f>VLOOKUP(J178,city!$A$4:$D$352,3,0)</f>
        <v>山西</v>
      </c>
      <c r="C178" s="24" t="str">
        <f>VLOOKUP(J178,city!$A$4:$D$352,4,0)</f>
        <v>阳泉</v>
      </c>
      <c r="D178" s="15" t="s">
        <v>1073</v>
      </c>
      <c r="E178" s="15" t="s">
        <v>1074</v>
      </c>
      <c r="F178" s="42" t="str">
        <f t="shared" si="24"/>
        <v>113.588284,37.787729</v>
      </c>
      <c r="G178" s="20" t="s">
        <v>1075</v>
      </c>
      <c r="H178" s="20" t="s">
        <v>504</v>
      </c>
      <c r="I178" s="45" t="str">
        <f t="shared" si="19"/>
        <v>1a,1b</v>
      </c>
      <c r="J178" s="15">
        <f t="shared" si="20"/>
        <v>18</v>
      </c>
      <c r="K178" s="15">
        <f>IF(VLOOKUP(J177,city!$K$4:$L$352,2,0)&gt;K177,K177+1,1)</f>
        <v>5</v>
      </c>
      <c r="L178" s="15">
        <v>1</v>
      </c>
      <c r="M178" s="15" t="s">
        <v>48</v>
      </c>
      <c r="N178" s="42">
        <v>113.588284</v>
      </c>
      <c r="O178" s="34">
        <v>37.787728999999999</v>
      </c>
      <c r="P178" s="15" t="str">
        <f t="shared" si="23"/>
        <v/>
      </c>
      <c r="Q178" s="41">
        <v>1</v>
      </c>
      <c r="R178" s="15">
        <f t="shared" si="18"/>
        <v>2</v>
      </c>
      <c r="S178" s="15" t="str">
        <f t="shared" si="21"/>
        <v>1a</v>
      </c>
      <c r="T178" s="15" t="str">
        <f t="shared" si="22"/>
        <v>1b</v>
      </c>
    </row>
    <row r="179" spans="1:20" ht="20.100000000000001" customHeight="1">
      <c r="A179" s="15">
        <f t="shared" si="17"/>
        <v>101806</v>
      </c>
      <c r="B179" s="24" t="str">
        <f>VLOOKUP(J179,city!$A$4:$D$352,3,0)</f>
        <v>山西</v>
      </c>
      <c r="C179" s="24" t="str">
        <f>VLOOKUP(J179,city!$A$4:$D$352,4,0)</f>
        <v>阳泉</v>
      </c>
      <c r="D179" s="15" t="s">
        <v>1076</v>
      </c>
      <c r="E179" s="15" t="s">
        <v>1077</v>
      </c>
      <c r="F179" s="42" t="str">
        <f t="shared" si="24"/>
        <v>113.480437,38.445253</v>
      </c>
      <c r="G179" s="20" t="s">
        <v>1078</v>
      </c>
      <c r="H179" s="20" t="s">
        <v>510</v>
      </c>
      <c r="I179" s="45" t="str">
        <f t="shared" si="19"/>
        <v>15a,15b</v>
      </c>
      <c r="J179" s="15">
        <f t="shared" si="20"/>
        <v>18</v>
      </c>
      <c r="K179" s="15">
        <f>IF(VLOOKUP(J178,city!$K$4:$L$352,2,0)&gt;K178,K178+1,1)</f>
        <v>6</v>
      </c>
      <c r="L179" s="15">
        <v>1</v>
      </c>
      <c r="M179" s="15" t="s">
        <v>48</v>
      </c>
      <c r="N179" s="42">
        <v>113.48043699999999</v>
      </c>
      <c r="O179" s="34">
        <v>38.445253000000001</v>
      </c>
      <c r="P179" s="15" t="str">
        <f t="shared" si="23"/>
        <v/>
      </c>
      <c r="Q179" s="41">
        <v>15</v>
      </c>
      <c r="R179" s="15">
        <f t="shared" si="18"/>
        <v>15</v>
      </c>
      <c r="S179" s="15" t="str">
        <f t="shared" si="21"/>
        <v>15a</v>
      </c>
      <c r="T179" s="15" t="str">
        <f t="shared" si="22"/>
        <v>15b</v>
      </c>
    </row>
    <row r="180" spans="1:20" ht="20.100000000000001" customHeight="1">
      <c r="A180" s="15">
        <f t="shared" si="17"/>
        <v>101807</v>
      </c>
      <c r="B180" s="24" t="str">
        <f>VLOOKUP(J180,city!$A$4:$D$352,3,0)</f>
        <v>山西</v>
      </c>
      <c r="C180" s="24" t="str">
        <f>VLOOKUP(J180,city!$A$4:$D$352,4,0)</f>
        <v>阳泉</v>
      </c>
      <c r="D180" s="15" t="s">
        <v>1079</v>
      </c>
      <c r="E180" s="15" t="s">
        <v>1080</v>
      </c>
      <c r="F180" s="42" t="str">
        <f t="shared" si="24"/>
        <v>113.442556,37.789645</v>
      </c>
      <c r="G180" s="20" t="s">
        <v>1081</v>
      </c>
      <c r="H180" s="20" t="s">
        <v>516</v>
      </c>
      <c r="I180" s="45" t="str">
        <f t="shared" si="19"/>
        <v>11a,11b</v>
      </c>
      <c r="J180" s="15">
        <f t="shared" si="20"/>
        <v>18</v>
      </c>
      <c r="K180" s="15">
        <f>IF(VLOOKUP(J179,city!$K$4:$L$352,2,0)&gt;K179,K179+1,1)</f>
        <v>7</v>
      </c>
      <c r="L180" s="15">
        <v>1</v>
      </c>
      <c r="M180" s="15" t="s">
        <v>48</v>
      </c>
      <c r="N180" s="42">
        <v>113.442556</v>
      </c>
      <c r="O180" s="34">
        <v>37.789645</v>
      </c>
      <c r="P180" s="15" t="str">
        <f t="shared" si="23"/>
        <v/>
      </c>
      <c r="Q180" s="41">
        <v>11</v>
      </c>
      <c r="R180" s="15">
        <f t="shared" si="18"/>
        <v>11</v>
      </c>
      <c r="S180" s="15" t="str">
        <f t="shared" si="21"/>
        <v>11a</v>
      </c>
      <c r="T180" s="15" t="str">
        <f t="shared" si="22"/>
        <v>11b</v>
      </c>
    </row>
    <row r="181" spans="1:20" ht="20.100000000000001" customHeight="1">
      <c r="A181" s="15">
        <f t="shared" si="17"/>
        <v>101808</v>
      </c>
      <c r="B181" s="24" t="str">
        <f>VLOOKUP(J181,city!$A$4:$D$352,3,0)</f>
        <v>山西</v>
      </c>
      <c r="C181" s="24" t="str">
        <f>VLOOKUP(J181,city!$A$4:$D$352,4,0)</f>
        <v>阳泉</v>
      </c>
      <c r="D181" s="15" t="s">
        <v>1082</v>
      </c>
      <c r="E181" s="15" t="s">
        <v>1083</v>
      </c>
      <c r="F181" s="42" t="str">
        <f t="shared" si="24"/>
        <v>117.305094,36.482277</v>
      </c>
      <c r="G181" s="20" t="s">
        <v>1084</v>
      </c>
      <c r="H181" s="20" t="s">
        <v>522</v>
      </c>
      <c r="I181" s="45" t="str">
        <f t="shared" si="19"/>
        <v>32a,32b</v>
      </c>
      <c r="J181" s="15">
        <f t="shared" si="20"/>
        <v>18</v>
      </c>
      <c r="K181" s="15">
        <f>IF(VLOOKUP(J180,city!$K$4:$L$352,2,0)&gt;K180,K180+1,1)</f>
        <v>8</v>
      </c>
      <c r="L181" s="15">
        <v>1</v>
      </c>
      <c r="M181" s="15" t="s">
        <v>48</v>
      </c>
      <c r="N181" s="42">
        <v>117.305094</v>
      </c>
      <c r="O181" s="34">
        <v>36.482277000000003</v>
      </c>
      <c r="P181" s="15" t="str">
        <f t="shared" si="23"/>
        <v/>
      </c>
      <c r="Q181" s="41">
        <v>32</v>
      </c>
      <c r="R181" s="15" t="e">
        <f t="shared" si="18"/>
        <v>#N/A</v>
      </c>
      <c r="S181" s="15" t="str">
        <f t="shared" si="21"/>
        <v>32a</v>
      </c>
      <c r="T181" s="15" t="str">
        <f t="shared" si="22"/>
        <v>32b</v>
      </c>
    </row>
    <row r="182" spans="1:20" ht="20.100000000000001" customHeight="1">
      <c r="A182" s="15">
        <f t="shared" si="17"/>
        <v>101809</v>
      </c>
      <c r="B182" s="24" t="str">
        <f>VLOOKUP(J182,city!$A$4:$D$352,3,0)</f>
        <v>山西</v>
      </c>
      <c r="C182" s="24" t="str">
        <f>VLOOKUP(J182,city!$A$4:$D$352,4,0)</f>
        <v>阳泉</v>
      </c>
      <c r="D182" s="15" t="s">
        <v>1085</v>
      </c>
      <c r="E182" s="15" t="s">
        <v>1086</v>
      </c>
      <c r="F182" s="42" t="str">
        <f t="shared" si="24"/>
        <v>113.537152,37.85869</v>
      </c>
      <c r="G182" s="20" t="s">
        <v>1087</v>
      </c>
      <c r="H182" s="20" t="s">
        <v>528</v>
      </c>
      <c r="I182" s="45" t="str">
        <f t="shared" si="19"/>
        <v>11a,11b</v>
      </c>
      <c r="J182" s="15">
        <f t="shared" si="20"/>
        <v>18</v>
      </c>
      <c r="K182" s="15">
        <f>IF(VLOOKUP(J181,city!$K$4:$L$352,2,0)&gt;K181,K181+1,1)</f>
        <v>9</v>
      </c>
      <c r="L182" s="15">
        <v>1</v>
      </c>
      <c r="M182" s="15" t="s">
        <v>48</v>
      </c>
      <c r="N182" s="42">
        <v>113.53715200000001</v>
      </c>
      <c r="O182" s="34">
        <v>37.858690000000003</v>
      </c>
      <c r="P182" s="15" t="str">
        <f t="shared" si="23"/>
        <v/>
      </c>
      <c r="Q182" s="41">
        <v>11</v>
      </c>
      <c r="R182" s="15">
        <f t="shared" si="18"/>
        <v>11</v>
      </c>
      <c r="S182" s="15" t="str">
        <f t="shared" si="21"/>
        <v>11a</v>
      </c>
      <c r="T182" s="15" t="str">
        <f t="shared" si="22"/>
        <v>11b</v>
      </c>
    </row>
    <row r="183" spans="1:20" ht="20.100000000000001" customHeight="1">
      <c r="A183" s="15">
        <f t="shared" si="17"/>
        <v>101810</v>
      </c>
      <c r="B183" s="24" t="str">
        <f>VLOOKUP(J183,city!$A$4:$D$352,3,0)</f>
        <v>山西</v>
      </c>
      <c r="C183" s="24" t="str">
        <f>VLOOKUP(J183,city!$A$4:$D$352,4,0)</f>
        <v>阳泉</v>
      </c>
      <c r="D183" s="15" t="s">
        <v>1088</v>
      </c>
      <c r="E183" s="15" t="s">
        <v>1089</v>
      </c>
      <c r="F183" s="42" t="str">
        <f t="shared" si="24"/>
        <v>113.86186,37.993113</v>
      </c>
      <c r="G183" s="20" t="s">
        <v>1090</v>
      </c>
      <c r="H183" s="20" t="s">
        <v>534</v>
      </c>
      <c r="I183" s="45" t="str">
        <f t="shared" si="19"/>
        <v>9a,9b</v>
      </c>
      <c r="J183" s="15">
        <f t="shared" si="20"/>
        <v>18</v>
      </c>
      <c r="K183" s="15">
        <f>IF(VLOOKUP(J182,city!$K$4:$L$352,2,0)&gt;K182,K182+1,1)</f>
        <v>10</v>
      </c>
      <c r="L183" s="15">
        <v>1</v>
      </c>
      <c r="M183" s="15" t="s">
        <v>48</v>
      </c>
      <c r="N183" s="42">
        <v>113.86185999999999</v>
      </c>
      <c r="O183" s="34">
        <v>37.993113000000001</v>
      </c>
      <c r="P183" s="15" t="str">
        <f t="shared" si="23"/>
        <v>114.0023054,37.8389801</v>
      </c>
      <c r="Q183" s="41">
        <v>9</v>
      </c>
      <c r="R183" s="15">
        <f t="shared" si="18"/>
        <v>9</v>
      </c>
      <c r="S183" s="15" t="str">
        <f t="shared" si="21"/>
        <v>9a</v>
      </c>
      <c r="T183" s="15" t="str">
        <f t="shared" si="22"/>
        <v>9b</v>
      </c>
    </row>
    <row r="184" spans="1:20" ht="20.100000000000001" customHeight="1">
      <c r="A184" s="15">
        <f t="shared" si="17"/>
        <v>101901</v>
      </c>
      <c r="B184" s="24" t="str">
        <f>VLOOKUP(J184,city!$A$4:$D$352,3,0)</f>
        <v>山西</v>
      </c>
      <c r="C184" s="24" t="str">
        <f>VLOOKUP(J184,city!$A$4:$D$352,4,0)</f>
        <v>长治</v>
      </c>
      <c r="D184" s="15" t="s">
        <v>1091</v>
      </c>
      <c r="E184" s="15" t="s">
        <v>1092</v>
      </c>
      <c r="F184" s="42" t="str">
        <f t="shared" si="24"/>
        <v>113.452282,35.95163</v>
      </c>
      <c r="G184" s="20" t="s">
        <v>1093</v>
      </c>
      <c r="H184" s="20" t="s">
        <v>422</v>
      </c>
      <c r="I184" s="45" t="str">
        <f t="shared" si="19"/>
        <v>2a,2b</v>
      </c>
      <c r="J184" s="15">
        <f t="shared" si="20"/>
        <v>19</v>
      </c>
      <c r="K184" s="15">
        <f>IF(VLOOKUP(J183,city!$K$4:$L$352,2,0)&gt;K183,K183+1,1)</f>
        <v>1</v>
      </c>
      <c r="L184" s="15">
        <v>1</v>
      </c>
      <c r="M184" s="15" t="s">
        <v>49</v>
      </c>
      <c r="N184" s="42">
        <v>113.452282</v>
      </c>
      <c r="O184" s="34">
        <v>35.951630000000002</v>
      </c>
      <c r="P184" s="15" t="str">
        <f t="shared" si="23"/>
        <v/>
      </c>
      <c r="Q184" s="41">
        <v>2</v>
      </c>
      <c r="R184" s="15">
        <f t="shared" si="18"/>
        <v>2</v>
      </c>
      <c r="S184" s="15" t="str">
        <f t="shared" si="21"/>
        <v>2a</v>
      </c>
      <c r="T184" s="15" t="str">
        <f t="shared" si="22"/>
        <v>2b</v>
      </c>
    </row>
    <row r="185" spans="1:20" ht="20.100000000000001" customHeight="1">
      <c r="A185" s="15">
        <f t="shared" si="17"/>
        <v>101902</v>
      </c>
      <c r="B185" s="24" t="str">
        <f>VLOOKUP(J185,city!$A$4:$D$352,3,0)</f>
        <v>山西</v>
      </c>
      <c r="C185" s="24" t="str">
        <f>VLOOKUP(J185,city!$A$4:$D$352,4,0)</f>
        <v>长治</v>
      </c>
      <c r="D185" s="15" t="s">
        <v>1094</v>
      </c>
      <c r="E185" s="15" t="s">
        <v>1095</v>
      </c>
      <c r="F185" s="42" t="str">
        <f t="shared" si="24"/>
        <v>113.389518,36.800727</v>
      </c>
      <c r="G185" s="20" t="s">
        <v>1096</v>
      </c>
      <c r="H185" s="20" t="s">
        <v>427</v>
      </c>
      <c r="I185" s="45" t="str">
        <f t="shared" si="19"/>
        <v>9a,9b</v>
      </c>
      <c r="J185" s="15">
        <f t="shared" si="20"/>
        <v>19</v>
      </c>
      <c r="K185" s="15">
        <f>IF(VLOOKUP(J184,city!$K$4:$L$352,2,0)&gt;K184,K184+1,1)</f>
        <v>2</v>
      </c>
      <c r="L185" s="15">
        <v>1</v>
      </c>
      <c r="M185" s="15" t="s">
        <v>49</v>
      </c>
      <c r="N185" s="42">
        <v>113.389518</v>
      </c>
      <c r="O185" s="34">
        <v>36.800727000000002</v>
      </c>
      <c r="P185" s="15" t="str">
        <f t="shared" si="23"/>
        <v/>
      </c>
      <c r="Q185" s="41">
        <v>9</v>
      </c>
      <c r="R185" s="15">
        <f t="shared" si="18"/>
        <v>9</v>
      </c>
      <c r="S185" s="15" t="str">
        <f t="shared" si="21"/>
        <v>9a</v>
      </c>
      <c r="T185" s="15" t="str">
        <f t="shared" si="22"/>
        <v>9b</v>
      </c>
    </row>
    <row r="186" spans="1:20" ht="20.100000000000001" customHeight="1">
      <c r="A186" s="15">
        <f t="shared" si="17"/>
        <v>101903</v>
      </c>
      <c r="B186" s="24" t="str">
        <f>VLOOKUP(J186,city!$A$4:$D$352,3,0)</f>
        <v>山西</v>
      </c>
      <c r="C186" s="24" t="str">
        <f>VLOOKUP(J186,city!$A$4:$D$352,4,0)</f>
        <v>长治</v>
      </c>
      <c r="D186" s="15" t="s">
        <v>1097</v>
      </c>
      <c r="E186" s="15" t="s">
        <v>1098</v>
      </c>
      <c r="F186" s="42" t="str">
        <f t="shared" si="24"/>
        <v>113.52897,35.911198</v>
      </c>
      <c r="G186" s="20" t="s">
        <v>1099</v>
      </c>
      <c r="H186" s="20" t="s">
        <v>432</v>
      </c>
      <c r="I186" s="45" t="str">
        <f t="shared" si="19"/>
        <v>6a,6b</v>
      </c>
      <c r="J186" s="15">
        <f t="shared" si="20"/>
        <v>19</v>
      </c>
      <c r="K186" s="15">
        <f>IF(VLOOKUP(J185,city!$K$4:$L$352,2,0)&gt;K185,K185+1,1)</f>
        <v>3</v>
      </c>
      <c r="L186" s="15">
        <v>1</v>
      </c>
      <c r="M186" s="15" t="s">
        <v>49</v>
      </c>
      <c r="N186" s="42">
        <v>113.52897</v>
      </c>
      <c r="O186" s="34">
        <v>35.911197999999999</v>
      </c>
      <c r="P186" s="15" t="str">
        <f t="shared" si="23"/>
        <v/>
      </c>
      <c r="Q186" s="41">
        <v>6</v>
      </c>
      <c r="R186" s="15">
        <f t="shared" si="18"/>
        <v>6</v>
      </c>
      <c r="S186" s="15" t="str">
        <f t="shared" si="21"/>
        <v>6a</v>
      </c>
      <c r="T186" s="15" t="str">
        <f t="shared" si="22"/>
        <v>6b</v>
      </c>
    </row>
    <row r="187" spans="1:20" ht="20.100000000000001" customHeight="1">
      <c r="A187" s="15">
        <f t="shared" si="17"/>
        <v>101904</v>
      </c>
      <c r="B187" s="24" t="str">
        <f>VLOOKUP(J187,city!$A$4:$D$352,3,0)</f>
        <v>山西</v>
      </c>
      <c r="C187" s="24" t="str">
        <f>VLOOKUP(J187,city!$A$4:$D$352,4,0)</f>
        <v>长治</v>
      </c>
      <c r="D187" s="15" t="s">
        <v>1100</v>
      </c>
      <c r="E187" s="15" t="s">
        <v>1101</v>
      </c>
      <c r="F187" s="42" t="str">
        <f t="shared" si="24"/>
        <v>112.862391,36.838607</v>
      </c>
      <c r="G187" s="20" t="s">
        <v>1102</v>
      </c>
      <c r="H187" s="20" t="s">
        <v>438</v>
      </c>
      <c r="I187" s="45" t="str">
        <f t="shared" si="19"/>
        <v>10a,10b</v>
      </c>
      <c r="J187" s="15">
        <f t="shared" si="20"/>
        <v>19</v>
      </c>
      <c r="K187" s="15">
        <f>IF(VLOOKUP(J186,city!$K$4:$L$352,2,0)&gt;K186,K186+1,1)</f>
        <v>4</v>
      </c>
      <c r="L187" s="15">
        <v>1</v>
      </c>
      <c r="M187" s="15" t="s">
        <v>49</v>
      </c>
      <c r="N187" s="42">
        <v>112.862391</v>
      </c>
      <c r="O187" s="34">
        <v>36.838607000000003</v>
      </c>
      <c r="P187" s="15" t="str">
        <f t="shared" si="23"/>
        <v/>
      </c>
      <c r="Q187" s="41">
        <v>10</v>
      </c>
      <c r="R187" s="15">
        <f t="shared" si="18"/>
        <v>10</v>
      </c>
      <c r="S187" s="15" t="str">
        <f t="shared" si="21"/>
        <v>10a</v>
      </c>
      <c r="T187" s="15" t="str">
        <f t="shared" si="22"/>
        <v>10b</v>
      </c>
    </row>
    <row r="188" spans="1:20" ht="20.100000000000001" customHeight="1">
      <c r="A188" s="15">
        <f t="shared" si="17"/>
        <v>101905</v>
      </c>
      <c r="B188" s="24" t="str">
        <f>VLOOKUP(J188,city!$A$4:$D$352,3,0)</f>
        <v>山西</v>
      </c>
      <c r="C188" s="24" t="str">
        <f>VLOOKUP(J188,city!$A$4:$D$352,4,0)</f>
        <v>长治</v>
      </c>
      <c r="D188" s="15" t="s">
        <v>1103</v>
      </c>
      <c r="E188" s="15" t="s">
        <v>1104</v>
      </c>
      <c r="F188" s="42" t="str">
        <f t="shared" si="24"/>
        <v>113.621785,35.941751</v>
      </c>
      <c r="G188" s="20" t="s">
        <v>1105</v>
      </c>
      <c r="H188" s="20" t="s">
        <v>444</v>
      </c>
      <c r="I188" s="45" t="str">
        <f t="shared" si="19"/>
        <v>6a,6b</v>
      </c>
      <c r="J188" s="15">
        <f t="shared" si="20"/>
        <v>19</v>
      </c>
      <c r="K188" s="15">
        <f>IF(VLOOKUP(J187,city!$K$4:$L$352,2,0)&gt;K187,K187+1,1)</f>
        <v>5</v>
      </c>
      <c r="L188" s="15">
        <v>1</v>
      </c>
      <c r="M188" s="15" t="s">
        <v>49</v>
      </c>
      <c r="N188" s="42">
        <v>113.621785</v>
      </c>
      <c r="O188" s="34">
        <v>35.941750999999996</v>
      </c>
      <c r="P188" s="15" t="str">
        <f t="shared" si="23"/>
        <v/>
      </c>
      <c r="Q188" s="41">
        <v>6</v>
      </c>
      <c r="R188" s="15">
        <f t="shared" si="18"/>
        <v>6</v>
      </c>
      <c r="S188" s="15" t="str">
        <f t="shared" si="21"/>
        <v>6a</v>
      </c>
      <c r="T188" s="15" t="str">
        <f t="shared" si="22"/>
        <v>6b</v>
      </c>
    </row>
    <row r="189" spans="1:20" ht="20.100000000000001" customHeight="1">
      <c r="A189" s="15">
        <f t="shared" si="17"/>
        <v>101906</v>
      </c>
      <c r="B189" s="24" t="str">
        <f>VLOOKUP(J189,city!$A$4:$D$352,3,0)</f>
        <v>山西</v>
      </c>
      <c r="C189" s="24" t="str">
        <f>VLOOKUP(J189,city!$A$4:$D$352,4,0)</f>
        <v>长治</v>
      </c>
      <c r="D189" s="15" t="s">
        <v>1106</v>
      </c>
      <c r="E189" s="15" t="s">
        <v>1107</v>
      </c>
      <c r="F189" s="42" t="str">
        <f t="shared" si="24"/>
        <v>113.523214,36.361954</v>
      </c>
      <c r="G189" s="20" t="s">
        <v>1108</v>
      </c>
      <c r="H189" s="20" t="s">
        <v>450</v>
      </c>
      <c r="I189" s="45" t="str">
        <f t="shared" si="19"/>
        <v>32a,32b</v>
      </c>
      <c r="J189" s="15">
        <f t="shared" si="20"/>
        <v>19</v>
      </c>
      <c r="K189" s="15">
        <f>IF(VLOOKUP(J188,city!$K$4:$L$352,2,0)&gt;K188,K188+1,1)</f>
        <v>6</v>
      </c>
      <c r="L189" s="15">
        <v>1</v>
      </c>
      <c r="M189" s="15" t="s">
        <v>49</v>
      </c>
      <c r="N189" s="42">
        <v>113.523214</v>
      </c>
      <c r="O189" s="34">
        <v>36.361953999999997</v>
      </c>
      <c r="P189" s="15" t="str">
        <f t="shared" si="23"/>
        <v/>
      </c>
      <c r="Q189" s="41">
        <v>32</v>
      </c>
      <c r="R189" s="15" t="e">
        <f t="shared" si="18"/>
        <v>#N/A</v>
      </c>
      <c r="S189" s="15" t="str">
        <f t="shared" si="21"/>
        <v>32a</v>
      </c>
      <c r="T189" s="15" t="str">
        <f t="shared" si="22"/>
        <v>32b</v>
      </c>
    </row>
    <row r="190" spans="1:20" ht="20.100000000000001" customHeight="1">
      <c r="A190" s="15">
        <f t="shared" si="17"/>
        <v>101907</v>
      </c>
      <c r="B190" s="24" t="str">
        <f>VLOOKUP(J190,city!$A$4:$D$352,3,0)</f>
        <v>山西</v>
      </c>
      <c r="C190" s="24" t="str">
        <f>VLOOKUP(J190,city!$A$4:$D$352,4,0)</f>
        <v>长治</v>
      </c>
      <c r="D190" s="15" t="s">
        <v>1109</v>
      </c>
      <c r="E190" s="15" t="s">
        <v>1110</v>
      </c>
      <c r="F190" s="42" t="str">
        <f t="shared" si="24"/>
        <v>113.646918,36.166717</v>
      </c>
      <c r="G190" s="20" t="s">
        <v>1111</v>
      </c>
      <c r="H190" s="20" t="s">
        <v>456</v>
      </c>
      <c r="I190" s="45" t="str">
        <f t="shared" si="19"/>
        <v>11a,11b</v>
      </c>
      <c r="J190" s="15">
        <f t="shared" si="20"/>
        <v>19</v>
      </c>
      <c r="K190" s="15">
        <f>IF(VLOOKUP(J189,city!$K$4:$L$352,2,0)&gt;K189,K189+1,1)</f>
        <v>7</v>
      </c>
      <c r="L190" s="15">
        <v>1</v>
      </c>
      <c r="M190" s="15" t="s">
        <v>49</v>
      </c>
      <c r="N190" s="42">
        <v>113.646918</v>
      </c>
      <c r="O190" s="34">
        <v>36.166716999999998</v>
      </c>
      <c r="P190" s="15" t="str">
        <f t="shared" si="23"/>
        <v/>
      </c>
      <c r="Q190" s="41">
        <v>11</v>
      </c>
      <c r="R190" s="15">
        <f t="shared" si="18"/>
        <v>11</v>
      </c>
      <c r="S190" s="15" t="str">
        <f t="shared" si="21"/>
        <v>11a</v>
      </c>
      <c r="T190" s="15" t="str">
        <f t="shared" si="22"/>
        <v>11b</v>
      </c>
    </row>
    <row r="191" spans="1:20" ht="20.100000000000001" customHeight="1">
      <c r="A191" s="15">
        <f t="shared" si="17"/>
        <v>101908</v>
      </c>
      <c r="B191" s="24" t="str">
        <f>VLOOKUP(J191,city!$A$4:$D$352,3,0)</f>
        <v>山西</v>
      </c>
      <c r="C191" s="24" t="str">
        <f>VLOOKUP(J191,city!$A$4:$D$352,4,0)</f>
        <v>长治</v>
      </c>
      <c r="D191" s="15" t="s">
        <v>1112</v>
      </c>
      <c r="E191" s="15" t="s">
        <v>1113</v>
      </c>
      <c r="F191" s="42" t="str">
        <f t="shared" si="24"/>
        <v>112.613337,37.08717</v>
      </c>
      <c r="G191" s="20" t="s">
        <v>1114</v>
      </c>
      <c r="H191" s="20" t="s">
        <v>462</v>
      </c>
      <c r="I191" s="45" t="str">
        <f t="shared" si="19"/>
        <v>32a,32b</v>
      </c>
      <c r="J191" s="15">
        <f t="shared" si="20"/>
        <v>19</v>
      </c>
      <c r="K191" s="15">
        <f>IF(VLOOKUP(J190,city!$K$4:$L$352,2,0)&gt;K190,K190+1,1)</f>
        <v>8</v>
      </c>
      <c r="L191" s="15">
        <v>1</v>
      </c>
      <c r="M191" s="15" t="s">
        <v>49</v>
      </c>
      <c r="N191" s="42">
        <v>112.613337</v>
      </c>
      <c r="O191" s="34">
        <v>37.08717</v>
      </c>
      <c r="P191" s="15" t="str">
        <f t="shared" si="23"/>
        <v/>
      </c>
      <c r="Q191" s="41">
        <v>32</v>
      </c>
      <c r="R191" s="15" t="e">
        <f t="shared" si="18"/>
        <v>#N/A</v>
      </c>
      <c r="S191" s="15" t="str">
        <f t="shared" si="21"/>
        <v>32a</v>
      </c>
      <c r="T191" s="15" t="str">
        <f t="shared" si="22"/>
        <v>32b</v>
      </c>
    </row>
    <row r="192" spans="1:20" ht="20.100000000000001" customHeight="1">
      <c r="A192" s="15">
        <f t="shared" si="17"/>
        <v>101909</v>
      </c>
      <c r="B192" s="24" t="str">
        <f>VLOOKUP(J192,city!$A$4:$D$352,3,0)</f>
        <v>山西</v>
      </c>
      <c r="C192" s="24" t="str">
        <f>VLOOKUP(J192,city!$A$4:$D$352,4,0)</f>
        <v>长治</v>
      </c>
      <c r="D192" s="15" t="s">
        <v>1115</v>
      </c>
      <c r="E192" s="15" t="s">
        <v>1116</v>
      </c>
      <c r="F192" s="42" t="str">
        <f t="shared" si="24"/>
        <v>112.154397,36.554199</v>
      </c>
      <c r="G192" s="20" t="s">
        <v>1117</v>
      </c>
      <c r="H192" s="20" t="s">
        <v>468</v>
      </c>
      <c r="I192" s="45" t="str">
        <f t="shared" si="19"/>
        <v>11a,11b</v>
      </c>
      <c r="J192" s="15">
        <f t="shared" si="20"/>
        <v>19</v>
      </c>
      <c r="K192" s="15">
        <f>IF(VLOOKUP(J191,city!$K$4:$L$352,2,0)&gt;K191,K191+1,1)</f>
        <v>9</v>
      </c>
      <c r="L192" s="15">
        <v>1</v>
      </c>
      <c r="M192" s="15" t="s">
        <v>49</v>
      </c>
      <c r="N192" s="42">
        <v>112.154397</v>
      </c>
      <c r="O192" s="34">
        <v>36.554198999999997</v>
      </c>
      <c r="P192" s="15" t="str">
        <f t="shared" si="23"/>
        <v/>
      </c>
      <c r="Q192" s="41">
        <v>11</v>
      </c>
      <c r="R192" s="15">
        <f t="shared" si="18"/>
        <v>11</v>
      </c>
      <c r="S192" s="15" t="str">
        <f t="shared" si="21"/>
        <v>11a</v>
      </c>
      <c r="T192" s="15" t="str">
        <f t="shared" si="22"/>
        <v>11b</v>
      </c>
    </row>
    <row r="193" spans="1:20" ht="20.100000000000001" customHeight="1">
      <c r="A193" s="15">
        <f t="shared" si="17"/>
        <v>101910</v>
      </c>
      <c r="B193" s="24" t="str">
        <f>VLOOKUP(J193,city!$A$4:$D$352,3,0)</f>
        <v>山西</v>
      </c>
      <c r="C193" s="24" t="str">
        <f>VLOOKUP(J193,city!$A$4:$D$352,4,0)</f>
        <v>长治</v>
      </c>
      <c r="D193" s="15" t="s">
        <v>1118</v>
      </c>
      <c r="E193" s="15" t="s">
        <v>1119</v>
      </c>
      <c r="F193" s="42" t="str">
        <f t="shared" si="24"/>
        <v>113.123044,36.189382</v>
      </c>
      <c r="G193" s="20" t="s">
        <v>1120</v>
      </c>
      <c r="H193" s="20" t="s">
        <v>474</v>
      </c>
      <c r="I193" s="45" t="str">
        <f t="shared" si="19"/>
        <v>15a,15b</v>
      </c>
      <c r="J193" s="15">
        <f t="shared" si="20"/>
        <v>19</v>
      </c>
      <c r="K193" s="15">
        <f>IF(VLOOKUP(J192,city!$K$4:$L$352,2,0)&gt;K192,K192+1,1)</f>
        <v>10</v>
      </c>
      <c r="L193" s="15">
        <v>1</v>
      </c>
      <c r="M193" s="15" t="s">
        <v>49</v>
      </c>
      <c r="N193" s="42">
        <v>113.12304399999999</v>
      </c>
      <c r="O193" s="34">
        <v>36.189382000000002</v>
      </c>
      <c r="P193" s="15" t="str">
        <f t="shared" si="23"/>
        <v>113.1915856,36.3803335</v>
      </c>
      <c r="Q193" s="41">
        <v>15</v>
      </c>
      <c r="R193" s="15">
        <f t="shared" si="18"/>
        <v>15</v>
      </c>
      <c r="S193" s="15" t="str">
        <f t="shared" si="21"/>
        <v>15a</v>
      </c>
      <c r="T193" s="15" t="str">
        <f t="shared" si="22"/>
        <v>15b</v>
      </c>
    </row>
    <row r="194" spans="1:20" ht="20.100000000000001" customHeight="1">
      <c r="A194" s="15">
        <f t="shared" si="17"/>
        <v>102001</v>
      </c>
      <c r="B194" s="24" t="str">
        <f>VLOOKUP(J194,city!$A$4:$D$352,3,0)</f>
        <v>山西</v>
      </c>
      <c r="C194" s="24" t="str">
        <f>VLOOKUP(J194,city!$A$4:$D$352,4,0)</f>
        <v>晋城</v>
      </c>
      <c r="D194" s="15" t="s">
        <v>1121</v>
      </c>
      <c r="E194" s="15" t="s">
        <v>1122</v>
      </c>
      <c r="F194" s="42" t="str">
        <f t="shared" si="24"/>
        <v>112.589462,35.519939</v>
      </c>
      <c r="G194" s="20" t="s">
        <v>1123</v>
      </c>
      <c r="H194" s="20" t="s">
        <v>480</v>
      </c>
      <c r="I194" s="45" t="str">
        <f t="shared" si="19"/>
        <v>15a,15b</v>
      </c>
      <c r="J194" s="15">
        <f t="shared" si="20"/>
        <v>20</v>
      </c>
      <c r="K194" s="15">
        <f>IF(VLOOKUP(J193,city!$K$4:$L$352,2,0)&gt;K193,K193+1,1)</f>
        <v>1</v>
      </c>
      <c r="L194" s="15">
        <v>1</v>
      </c>
      <c r="M194" s="15" t="s">
        <v>50</v>
      </c>
      <c r="N194" s="42">
        <v>112.589462</v>
      </c>
      <c r="O194" s="34">
        <v>35.519939000000001</v>
      </c>
      <c r="P194" s="15" t="str">
        <f t="shared" si="23"/>
        <v/>
      </c>
      <c r="Q194" s="41">
        <v>15</v>
      </c>
      <c r="R194" s="15">
        <f t="shared" si="18"/>
        <v>15</v>
      </c>
      <c r="S194" s="15" t="str">
        <f t="shared" si="21"/>
        <v>15a</v>
      </c>
      <c r="T194" s="15" t="str">
        <f t="shared" si="22"/>
        <v>15b</v>
      </c>
    </row>
    <row r="195" spans="1:20" ht="20.100000000000001" customHeight="1">
      <c r="A195" s="15">
        <f t="shared" si="17"/>
        <v>102002</v>
      </c>
      <c r="B195" s="24" t="str">
        <f>VLOOKUP(J195,city!$A$4:$D$352,3,0)</f>
        <v>山西</v>
      </c>
      <c r="C195" s="24" t="str">
        <f>VLOOKUP(J195,city!$A$4:$D$352,4,0)</f>
        <v>晋城</v>
      </c>
      <c r="D195" s="15" t="s">
        <v>1124</v>
      </c>
      <c r="E195" s="15" t="s">
        <v>1125</v>
      </c>
      <c r="F195" s="42" t="str">
        <f t="shared" si="24"/>
        <v>112.565243,35.415007</v>
      </c>
      <c r="G195" s="20" t="s">
        <v>1126</v>
      </c>
      <c r="H195" s="20" t="s">
        <v>486</v>
      </c>
      <c r="I195" s="45" t="str">
        <f t="shared" si="19"/>
        <v>6a,6b</v>
      </c>
      <c r="J195" s="15">
        <f t="shared" si="20"/>
        <v>20</v>
      </c>
      <c r="K195" s="15">
        <f>IF(VLOOKUP(J194,city!$K$4:$L$352,2,0)&gt;K194,K194+1,1)</f>
        <v>2</v>
      </c>
      <c r="L195" s="15">
        <v>1</v>
      </c>
      <c r="M195" s="15" t="s">
        <v>50</v>
      </c>
      <c r="N195" s="42">
        <v>112.565243</v>
      </c>
      <c r="O195" s="34">
        <v>35.415007000000003</v>
      </c>
      <c r="P195" s="15" t="str">
        <f t="shared" si="23"/>
        <v/>
      </c>
      <c r="Q195" s="41">
        <v>6</v>
      </c>
      <c r="R195" s="15">
        <f t="shared" si="18"/>
        <v>6</v>
      </c>
      <c r="S195" s="15" t="str">
        <f t="shared" si="21"/>
        <v>6a</v>
      </c>
      <c r="T195" s="15" t="str">
        <f t="shared" si="22"/>
        <v>6b</v>
      </c>
    </row>
    <row r="196" spans="1:20" ht="20.100000000000001" customHeight="1">
      <c r="A196" s="15">
        <f t="shared" ref="A196:A259" si="25">100000+J196*100+K196</f>
        <v>102003</v>
      </c>
      <c r="B196" s="24" t="str">
        <f>VLOOKUP(J196,city!$A$4:$D$352,3,0)</f>
        <v>山西</v>
      </c>
      <c r="C196" s="24" t="str">
        <f>VLOOKUP(J196,city!$A$4:$D$352,4,0)</f>
        <v>晋城</v>
      </c>
      <c r="D196" s="15" t="s">
        <v>1127</v>
      </c>
      <c r="E196" s="15" t="s">
        <v>1128</v>
      </c>
      <c r="F196" s="42" t="str">
        <f t="shared" si="24"/>
        <v>113.592217,35.69852</v>
      </c>
      <c r="G196" s="20" t="s">
        <v>1129</v>
      </c>
      <c r="H196" s="20" t="s">
        <v>492</v>
      </c>
      <c r="I196" s="45" t="str">
        <f t="shared" si="19"/>
        <v>32a,32b</v>
      </c>
      <c r="J196" s="15">
        <f t="shared" si="20"/>
        <v>20</v>
      </c>
      <c r="K196" s="15">
        <f>IF(VLOOKUP(J195,city!$K$4:$L$352,2,0)&gt;K195,K195+1,1)</f>
        <v>3</v>
      </c>
      <c r="L196" s="15">
        <v>1</v>
      </c>
      <c r="M196" s="15" t="s">
        <v>50</v>
      </c>
      <c r="N196" s="42">
        <v>113.59221700000001</v>
      </c>
      <c r="O196" s="34">
        <v>35.698520000000002</v>
      </c>
      <c r="P196" s="15" t="str">
        <f t="shared" si="23"/>
        <v/>
      </c>
      <c r="Q196" s="41">
        <v>32</v>
      </c>
      <c r="R196" s="15" t="e">
        <f t="shared" ref="R196:R259" si="26">LOOKUP(1,0/FIND($U$6:$U$91,D196),$V$6:$V$91)</f>
        <v>#N/A</v>
      </c>
      <c r="S196" s="15" t="str">
        <f t="shared" si="21"/>
        <v>32a</v>
      </c>
      <c r="T196" s="15" t="str">
        <f t="shared" si="22"/>
        <v>32b</v>
      </c>
    </row>
    <row r="197" spans="1:20" ht="20.100000000000001" customHeight="1">
      <c r="A197" s="15">
        <f t="shared" si="25"/>
        <v>102004</v>
      </c>
      <c r="B197" s="24" t="str">
        <f>VLOOKUP(J197,city!$A$4:$D$352,3,0)</f>
        <v>山西</v>
      </c>
      <c r="C197" s="24" t="str">
        <f>VLOOKUP(J197,city!$A$4:$D$352,4,0)</f>
        <v>晋城</v>
      </c>
      <c r="D197" s="15" t="s">
        <v>1130</v>
      </c>
      <c r="E197" s="15" t="s">
        <v>1131</v>
      </c>
      <c r="F197" s="42" t="str">
        <f t="shared" si="24"/>
        <v>112.026311,35.448185</v>
      </c>
      <c r="G197" s="20" t="s">
        <v>1132</v>
      </c>
      <c r="H197" s="20" t="s">
        <v>498</v>
      </c>
      <c r="I197" s="45" t="str">
        <f t="shared" ref="I197:I260" si="27">S197&amp;","&amp;T197</f>
        <v>2a,2b</v>
      </c>
      <c r="J197" s="15">
        <f t="shared" ref="J197:J260" si="28">IF(K197&gt;K196,J196,J196+1)</f>
        <v>20</v>
      </c>
      <c r="K197" s="15">
        <f>IF(VLOOKUP(J196,city!$K$4:$L$352,2,0)&gt;K196,K196+1,1)</f>
        <v>4</v>
      </c>
      <c r="L197" s="15">
        <v>1</v>
      </c>
      <c r="M197" s="15" t="s">
        <v>50</v>
      </c>
      <c r="N197" s="42">
        <v>112.02631100000001</v>
      </c>
      <c r="O197" s="34">
        <v>35.448185000000002</v>
      </c>
      <c r="P197" s="15" t="str">
        <f t="shared" si="23"/>
        <v/>
      </c>
      <c r="Q197" s="41">
        <v>2</v>
      </c>
      <c r="R197" s="15">
        <f t="shared" si="26"/>
        <v>2</v>
      </c>
      <c r="S197" s="15" t="str">
        <f t="shared" ref="S197:S260" si="29">CONCATENATE(Q197,"a")</f>
        <v>2a</v>
      </c>
      <c r="T197" s="15" t="str">
        <f t="shared" ref="T197:T260" si="30">CONCATENATE(Q197,"b")</f>
        <v>2b</v>
      </c>
    </row>
    <row r="198" spans="1:20" ht="20.100000000000001" customHeight="1">
      <c r="A198" s="15">
        <f t="shared" si="25"/>
        <v>102005</v>
      </c>
      <c r="B198" s="24" t="str">
        <f>VLOOKUP(J198,city!$A$4:$D$352,3,0)</f>
        <v>山西</v>
      </c>
      <c r="C198" s="24" t="str">
        <f>VLOOKUP(J198,city!$A$4:$D$352,4,0)</f>
        <v>晋城</v>
      </c>
      <c r="D198" s="15" t="s">
        <v>1133</v>
      </c>
      <c r="E198" s="15" t="s">
        <v>1134</v>
      </c>
      <c r="F198" s="42" t="str">
        <f t="shared" si="24"/>
        <v>112.462201,35.249163</v>
      </c>
      <c r="G198" s="20" t="s">
        <v>1135</v>
      </c>
      <c r="H198" s="20" t="s">
        <v>504</v>
      </c>
      <c r="I198" s="45" t="str">
        <f t="shared" si="27"/>
        <v>2a,2b</v>
      </c>
      <c r="J198" s="15">
        <f t="shared" si="28"/>
        <v>20</v>
      </c>
      <c r="K198" s="15">
        <f>IF(VLOOKUP(J197,city!$K$4:$L$352,2,0)&gt;K197,K197+1,1)</f>
        <v>5</v>
      </c>
      <c r="L198" s="15">
        <v>1</v>
      </c>
      <c r="M198" s="15" t="s">
        <v>50</v>
      </c>
      <c r="N198" s="42">
        <v>112.46220099999999</v>
      </c>
      <c r="O198" s="34">
        <v>35.249163000000003</v>
      </c>
      <c r="P198" s="15" t="str">
        <f t="shared" si="23"/>
        <v/>
      </c>
      <c r="Q198" s="41">
        <v>2</v>
      </c>
      <c r="R198" s="15">
        <f t="shared" si="26"/>
        <v>2</v>
      </c>
      <c r="S198" s="15" t="str">
        <f t="shared" si="29"/>
        <v>2a</v>
      </c>
      <c r="T198" s="15" t="str">
        <f t="shared" si="30"/>
        <v>2b</v>
      </c>
    </row>
    <row r="199" spans="1:20" ht="20.100000000000001" customHeight="1">
      <c r="A199" s="15">
        <f t="shared" si="25"/>
        <v>102006</v>
      </c>
      <c r="B199" s="24" t="str">
        <f>VLOOKUP(J199,city!$A$4:$D$352,3,0)</f>
        <v>山西</v>
      </c>
      <c r="C199" s="24" t="str">
        <f>VLOOKUP(J199,city!$A$4:$D$352,4,0)</f>
        <v>晋城</v>
      </c>
      <c r="D199" s="15" t="s">
        <v>1136</v>
      </c>
      <c r="E199" s="15" t="s">
        <v>1137</v>
      </c>
      <c r="F199" s="42" t="str">
        <f t="shared" si="24"/>
        <v>113.004913,35.434706</v>
      </c>
      <c r="G199" s="20" t="s">
        <v>1138</v>
      </c>
      <c r="H199" s="20" t="s">
        <v>510</v>
      </c>
      <c r="I199" s="45" t="str">
        <f t="shared" si="27"/>
        <v>31a,31b</v>
      </c>
      <c r="J199" s="15">
        <f t="shared" si="28"/>
        <v>20</v>
      </c>
      <c r="K199" s="15">
        <f>IF(VLOOKUP(J198,city!$K$4:$L$352,2,0)&gt;K198,K198+1,1)</f>
        <v>6</v>
      </c>
      <c r="L199" s="15">
        <v>1</v>
      </c>
      <c r="M199" s="15" t="s">
        <v>50</v>
      </c>
      <c r="N199" s="42">
        <v>113.004913</v>
      </c>
      <c r="O199" s="34">
        <v>35.434705999999998</v>
      </c>
      <c r="P199" s="15" t="str">
        <f t="shared" si="23"/>
        <v/>
      </c>
      <c r="Q199" s="41">
        <v>31</v>
      </c>
      <c r="R199" s="15" t="e">
        <f t="shared" si="26"/>
        <v>#N/A</v>
      </c>
      <c r="S199" s="15" t="str">
        <f t="shared" si="29"/>
        <v>31a</v>
      </c>
      <c r="T199" s="15" t="str">
        <f t="shared" si="30"/>
        <v>31b</v>
      </c>
    </row>
    <row r="200" spans="1:20" ht="20.100000000000001" customHeight="1">
      <c r="A200" s="15">
        <f t="shared" si="25"/>
        <v>102007</v>
      </c>
      <c r="B200" s="24" t="str">
        <f>VLOOKUP(J200,city!$A$4:$D$352,3,0)</f>
        <v>山西</v>
      </c>
      <c r="C200" s="24" t="str">
        <f>VLOOKUP(J200,city!$A$4:$D$352,4,0)</f>
        <v>晋城</v>
      </c>
      <c r="D200" s="15" t="s">
        <v>1139</v>
      </c>
      <c r="E200" s="15" t="s">
        <v>1140</v>
      </c>
      <c r="F200" s="42" t="str">
        <f t="shared" si="24"/>
        <v>113.014176,35.45749</v>
      </c>
      <c r="G200" s="20" t="s">
        <v>1141</v>
      </c>
      <c r="H200" s="20" t="s">
        <v>516</v>
      </c>
      <c r="I200" s="45" t="str">
        <f t="shared" si="27"/>
        <v>11a,11b</v>
      </c>
      <c r="J200" s="15">
        <f t="shared" si="28"/>
        <v>20</v>
      </c>
      <c r="K200" s="15">
        <f>IF(VLOOKUP(J199,city!$K$4:$L$352,2,0)&gt;K199,K199+1,1)</f>
        <v>7</v>
      </c>
      <c r="L200" s="15">
        <v>1</v>
      </c>
      <c r="M200" s="15" t="s">
        <v>50</v>
      </c>
      <c r="N200" s="42">
        <v>113.01417600000001</v>
      </c>
      <c r="O200" s="34">
        <v>35.45749</v>
      </c>
      <c r="P200" s="15" t="str">
        <f t="shared" si="23"/>
        <v/>
      </c>
      <c r="Q200" s="41">
        <v>11</v>
      </c>
      <c r="R200" s="15">
        <f t="shared" si="26"/>
        <v>11</v>
      </c>
      <c r="S200" s="15" t="str">
        <f t="shared" si="29"/>
        <v>11a</v>
      </c>
      <c r="T200" s="15" t="str">
        <f t="shared" si="30"/>
        <v>11b</v>
      </c>
    </row>
    <row r="201" spans="1:20" ht="20.100000000000001" customHeight="1">
      <c r="A201" s="15">
        <f t="shared" si="25"/>
        <v>102008</v>
      </c>
      <c r="B201" s="24" t="str">
        <f>VLOOKUP(J201,city!$A$4:$D$352,3,0)</f>
        <v>山西</v>
      </c>
      <c r="C201" s="24" t="str">
        <f>VLOOKUP(J201,city!$A$4:$D$352,4,0)</f>
        <v>晋城</v>
      </c>
      <c r="D201" s="15" t="s">
        <v>1142</v>
      </c>
      <c r="E201" s="15" t="s">
        <v>1143</v>
      </c>
      <c r="F201" s="42" t="str">
        <f t="shared" si="24"/>
        <v>112.156971,35.564854</v>
      </c>
      <c r="G201" s="20" t="s">
        <v>1144</v>
      </c>
      <c r="H201" s="20" t="s">
        <v>522</v>
      </c>
      <c r="I201" s="45" t="str">
        <f t="shared" si="27"/>
        <v>13a,13b</v>
      </c>
      <c r="J201" s="15">
        <f t="shared" si="28"/>
        <v>20</v>
      </c>
      <c r="K201" s="15">
        <f>IF(VLOOKUP(J200,city!$K$4:$L$352,2,0)&gt;K200,K200+1,1)</f>
        <v>8</v>
      </c>
      <c r="L201" s="15">
        <v>1</v>
      </c>
      <c r="M201" s="15" t="s">
        <v>50</v>
      </c>
      <c r="N201" s="42">
        <v>112.156971</v>
      </c>
      <c r="O201" s="34">
        <v>35.564853999999997</v>
      </c>
      <c r="P201" s="15" t="str">
        <f t="shared" si="23"/>
        <v/>
      </c>
      <c r="Q201" s="41">
        <v>13</v>
      </c>
      <c r="R201" s="15" t="e">
        <f t="shared" si="26"/>
        <v>#N/A</v>
      </c>
      <c r="S201" s="15" t="str">
        <f t="shared" si="29"/>
        <v>13a</v>
      </c>
      <c r="T201" s="15" t="str">
        <f t="shared" si="30"/>
        <v>13b</v>
      </c>
    </row>
    <row r="202" spans="1:20" ht="20.100000000000001" customHeight="1">
      <c r="A202" s="15">
        <f t="shared" si="25"/>
        <v>102009</v>
      </c>
      <c r="B202" s="24" t="str">
        <f>VLOOKUP(J202,city!$A$4:$D$352,3,0)</f>
        <v>山西</v>
      </c>
      <c r="C202" s="24" t="str">
        <f>VLOOKUP(J202,city!$A$4:$D$352,4,0)</f>
        <v>晋城</v>
      </c>
      <c r="D202" s="15" t="s">
        <v>1145</v>
      </c>
      <c r="E202" s="15" t="s">
        <v>1146</v>
      </c>
      <c r="F202" s="42" t="str">
        <f t="shared" si="24"/>
        <v>113.344563,35.578214</v>
      </c>
      <c r="G202" s="20" t="s">
        <v>1147</v>
      </c>
      <c r="H202" s="20" t="s">
        <v>528</v>
      </c>
      <c r="I202" s="45" t="str">
        <f t="shared" si="27"/>
        <v>2a,2b</v>
      </c>
      <c r="J202" s="15">
        <f t="shared" si="28"/>
        <v>20</v>
      </c>
      <c r="K202" s="15">
        <f>IF(VLOOKUP(J201,city!$K$4:$L$352,2,0)&gt;K201,K201+1,1)</f>
        <v>9</v>
      </c>
      <c r="L202" s="15">
        <v>1</v>
      </c>
      <c r="M202" s="15" t="s">
        <v>50</v>
      </c>
      <c r="N202" s="42">
        <v>113.34456299999999</v>
      </c>
      <c r="O202" s="34">
        <v>35.578214000000003</v>
      </c>
      <c r="P202" s="15" t="str">
        <f t="shared" si="23"/>
        <v/>
      </c>
      <c r="Q202" s="41">
        <v>2</v>
      </c>
      <c r="R202" s="15">
        <f t="shared" si="26"/>
        <v>2</v>
      </c>
      <c r="S202" s="15" t="str">
        <f t="shared" si="29"/>
        <v>2a</v>
      </c>
      <c r="T202" s="15" t="str">
        <f t="shared" si="30"/>
        <v>2b</v>
      </c>
    </row>
    <row r="203" spans="1:20" ht="20.100000000000001" customHeight="1">
      <c r="A203" s="15">
        <f t="shared" si="25"/>
        <v>102010</v>
      </c>
      <c r="B203" s="24" t="str">
        <f>VLOOKUP(J203,city!$A$4:$D$352,3,0)</f>
        <v>山西</v>
      </c>
      <c r="C203" s="24" t="str">
        <f>VLOOKUP(J203,city!$A$4:$D$352,4,0)</f>
        <v>晋城</v>
      </c>
      <c r="D203" s="15" t="s">
        <v>1148</v>
      </c>
      <c r="E203" s="15" t="s">
        <v>1149</v>
      </c>
      <c r="F203" s="42" t="str">
        <f t="shared" si="24"/>
        <v>112.968746,35.927139</v>
      </c>
      <c r="G203" s="20" t="s">
        <v>1150</v>
      </c>
      <c r="H203" s="20" t="s">
        <v>534</v>
      </c>
      <c r="I203" s="45" t="str">
        <f t="shared" si="27"/>
        <v>9a,9b</v>
      </c>
      <c r="J203" s="15">
        <f t="shared" si="28"/>
        <v>20</v>
      </c>
      <c r="K203" s="15">
        <f>IF(VLOOKUP(J202,city!$K$4:$L$352,2,0)&gt;K202,K202+1,1)</f>
        <v>10</v>
      </c>
      <c r="L203" s="15">
        <v>1</v>
      </c>
      <c r="M203" s="15" t="s">
        <v>50</v>
      </c>
      <c r="N203" s="42">
        <v>112.968746</v>
      </c>
      <c r="O203" s="34">
        <v>35.927138999999997</v>
      </c>
      <c r="P203" s="15" t="str">
        <f t="shared" si="23"/>
        <v>112.7724803,35.5293217</v>
      </c>
      <c r="Q203" s="41">
        <v>9</v>
      </c>
      <c r="R203" s="15">
        <f t="shared" si="26"/>
        <v>11</v>
      </c>
      <c r="S203" s="15" t="str">
        <f t="shared" si="29"/>
        <v>9a</v>
      </c>
      <c r="T203" s="15" t="str">
        <f t="shared" si="30"/>
        <v>9b</v>
      </c>
    </row>
    <row r="204" spans="1:20" ht="20.100000000000001" customHeight="1">
      <c r="A204" s="15">
        <f t="shared" si="25"/>
        <v>102101</v>
      </c>
      <c r="B204" s="24" t="str">
        <f>VLOOKUP(J204,city!$A$4:$D$352,3,0)</f>
        <v>山西</v>
      </c>
      <c r="C204" s="24" t="str">
        <f>VLOOKUP(J204,city!$A$4:$D$352,4,0)</f>
        <v>朔州</v>
      </c>
      <c r="D204" s="15" t="s">
        <v>1151</v>
      </c>
      <c r="E204" s="15" t="s">
        <v>1152</v>
      </c>
      <c r="F204" s="42" t="str">
        <f t="shared" si="24"/>
        <v>113.19531,39.571091</v>
      </c>
      <c r="G204" s="20" t="s">
        <v>1153</v>
      </c>
      <c r="H204" s="20" t="s">
        <v>422</v>
      </c>
      <c r="I204" s="45" t="str">
        <f t="shared" si="27"/>
        <v>14a,14b</v>
      </c>
      <c r="J204" s="15">
        <f t="shared" si="28"/>
        <v>21</v>
      </c>
      <c r="K204" s="15">
        <f>IF(VLOOKUP(J203,city!$K$4:$L$352,2,0)&gt;K203,K203+1,1)</f>
        <v>1</v>
      </c>
      <c r="L204" s="15">
        <v>1</v>
      </c>
      <c r="M204" s="15" t="s">
        <v>51</v>
      </c>
      <c r="N204" s="42">
        <v>113.19531000000001</v>
      </c>
      <c r="O204" s="34">
        <v>39.571091000000003</v>
      </c>
      <c r="P204" s="15" t="str">
        <f t="shared" si="23"/>
        <v/>
      </c>
      <c r="Q204" s="41">
        <v>14</v>
      </c>
      <c r="R204" s="15">
        <f t="shared" si="26"/>
        <v>14</v>
      </c>
      <c r="S204" s="15" t="str">
        <f t="shared" si="29"/>
        <v>14a</v>
      </c>
      <c r="T204" s="15" t="str">
        <f t="shared" si="30"/>
        <v>14b</v>
      </c>
    </row>
    <row r="205" spans="1:20" ht="20.100000000000001" customHeight="1">
      <c r="A205" s="15">
        <f t="shared" si="25"/>
        <v>102102</v>
      </c>
      <c r="B205" s="24" t="str">
        <f>VLOOKUP(J205,city!$A$4:$D$352,3,0)</f>
        <v>山西</v>
      </c>
      <c r="C205" s="24" t="str">
        <f>VLOOKUP(J205,city!$A$4:$D$352,4,0)</f>
        <v>朔州</v>
      </c>
      <c r="D205" s="15" t="s">
        <v>1154</v>
      </c>
      <c r="E205" s="15" t="s">
        <v>1155</v>
      </c>
      <c r="F205" s="42" t="str">
        <f t="shared" si="24"/>
        <v>112.438856,39.321474</v>
      </c>
      <c r="G205" s="20" t="s">
        <v>1156</v>
      </c>
      <c r="H205" s="20" t="s">
        <v>427</v>
      </c>
      <c r="I205" s="45" t="str">
        <f t="shared" si="27"/>
        <v>12a,12b</v>
      </c>
      <c r="J205" s="15">
        <f t="shared" si="28"/>
        <v>21</v>
      </c>
      <c r="K205" s="15">
        <f>IF(VLOOKUP(J204,city!$K$4:$L$352,2,0)&gt;K204,K204+1,1)</f>
        <v>2</v>
      </c>
      <c r="L205" s="15">
        <v>1</v>
      </c>
      <c r="M205" s="15" t="s">
        <v>51</v>
      </c>
      <c r="N205" s="42">
        <v>112.438856</v>
      </c>
      <c r="O205" s="34">
        <v>39.321474000000002</v>
      </c>
      <c r="P205" s="15" t="str">
        <f t="shared" ref="P205:P268" si="31">IF(K205=10,SUM(N196:N205)/10&amp;","&amp;SUM(O196:O205)/10,"")</f>
        <v/>
      </c>
      <c r="Q205" s="41">
        <v>12</v>
      </c>
      <c r="R205" s="15">
        <f t="shared" si="26"/>
        <v>12</v>
      </c>
      <c r="S205" s="15" t="str">
        <f t="shared" si="29"/>
        <v>12a</v>
      </c>
      <c r="T205" s="15" t="str">
        <f t="shared" si="30"/>
        <v>12b</v>
      </c>
    </row>
    <row r="206" spans="1:20" ht="20.100000000000001" customHeight="1">
      <c r="A206" s="15">
        <f t="shared" si="25"/>
        <v>102103</v>
      </c>
      <c r="B206" s="24" t="str">
        <f>VLOOKUP(J206,city!$A$4:$D$352,3,0)</f>
        <v>山西</v>
      </c>
      <c r="C206" s="24" t="str">
        <f>VLOOKUP(J206,city!$A$4:$D$352,4,0)</f>
        <v>朔州</v>
      </c>
      <c r="D206" s="15" t="s">
        <v>1157</v>
      </c>
      <c r="E206" s="15" t="s">
        <v>1158</v>
      </c>
      <c r="F206" s="42" t="str">
        <f t="shared" si="24"/>
        <v>112.31847,40.254684</v>
      </c>
      <c r="G206" s="20" t="s">
        <v>1159</v>
      </c>
      <c r="H206" s="20" t="s">
        <v>432</v>
      </c>
      <c r="I206" s="45" t="str">
        <f t="shared" si="27"/>
        <v>31a,31b</v>
      </c>
      <c r="J206" s="15">
        <f t="shared" si="28"/>
        <v>21</v>
      </c>
      <c r="K206" s="15">
        <f>IF(VLOOKUP(J205,city!$K$4:$L$352,2,0)&gt;K205,K205+1,1)</f>
        <v>3</v>
      </c>
      <c r="L206" s="15">
        <v>1</v>
      </c>
      <c r="M206" s="15" t="s">
        <v>51</v>
      </c>
      <c r="N206" s="42">
        <v>112.31847</v>
      </c>
      <c r="O206" s="34">
        <v>40.254683999999997</v>
      </c>
      <c r="P206" s="15" t="str">
        <f t="shared" si="31"/>
        <v/>
      </c>
      <c r="Q206" s="41">
        <v>31</v>
      </c>
      <c r="R206" s="15" t="e">
        <f t="shared" si="26"/>
        <v>#N/A</v>
      </c>
      <c r="S206" s="15" t="str">
        <f t="shared" si="29"/>
        <v>31a</v>
      </c>
      <c r="T206" s="15" t="str">
        <f t="shared" si="30"/>
        <v>31b</v>
      </c>
    </row>
    <row r="207" spans="1:20" ht="20.100000000000001" customHeight="1">
      <c r="A207" s="15">
        <f t="shared" si="25"/>
        <v>102104</v>
      </c>
      <c r="B207" s="24" t="str">
        <f>VLOOKUP(J207,city!$A$4:$D$352,3,0)</f>
        <v>山西</v>
      </c>
      <c r="C207" s="24" t="str">
        <f>VLOOKUP(J207,city!$A$4:$D$352,4,0)</f>
        <v>朔州</v>
      </c>
      <c r="D207" s="15" t="s">
        <v>1160</v>
      </c>
      <c r="E207" s="15" t="s">
        <v>1161</v>
      </c>
      <c r="F207" s="42" t="str">
        <f t="shared" si="24"/>
        <v>113.014166,39.783415</v>
      </c>
      <c r="G207" s="20" t="s">
        <v>1162</v>
      </c>
      <c r="H207" s="20" t="s">
        <v>438</v>
      </c>
      <c r="I207" s="45" t="str">
        <f t="shared" si="27"/>
        <v>4a,4b</v>
      </c>
      <c r="J207" s="15">
        <f t="shared" si="28"/>
        <v>21</v>
      </c>
      <c r="K207" s="15">
        <f>IF(VLOOKUP(J206,city!$K$4:$L$352,2,0)&gt;K206,K206+1,1)</f>
        <v>4</v>
      </c>
      <c r="L207" s="15">
        <v>1</v>
      </c>
      <c r="M207" s="15" t="s">
        <v>51</v>
      </c>
      <c r="N207" s="42">
        <v>113.014166</v>
      </c>
      <c r="O207" s="34">
        <v>39.783414999999998</v>
      </c>
      <c r="P207" s="15" t="str">
        <f t="shared" si="31"/>
        <v/>
      </c>
      <c r="Q207" s="41">
        <v>4</v>
      </c>
      <c r="R207" s="15">
        <f t="shared" si="26"/>
        <v>4</v>
      </c>
      <c r="S207" s="15" t="str">
        <f t="shared" si="29"/>
        <v>4a</v>
      </c>
      <c r="T207" s="15" t="str">
        <f t="shared" si="30"/>
        <v>4b</v>
      </c>
    </row>
    <row r="208" spans="1:20" ht="20.100000000000001" customHeight="1">
      <c r="A208" s="15">
        <f t="shared" si="25"/>
        <v>102105</v>
      </c>
      <c r="B208" s="24" t="str">
        <f>VLOOKUP(J208,city!$A$4:$D$352,3,0)</f>
        <v>山西</v>
      </c>
      <c r="C208" s="24" t="str">
        <f>VLOOKUP(J208,city!$A$4:$D$352,4,0)</f>
        <v>朔州</v>
      </c>
      <c r="D208" s="15" t="s">
        <v>1163</v>
      </c>
      <c r="E208" s="15" t="s">
        <v>1164</v>
      </c>
      <c r="F208" s="42" t="str">
        <f t="shared" si="24"/>
        <v>112.78828,39.235194</v>
      </c>
      <c r="G208" s="20" t="s">
        <v>1165</v>
      </c>
      <c r="H208" s="20" t="s">
        <v>444</v>
      </c>
      <c r="I208" s="45" t="str">
        <f t="shared" si="27"/>
        <v>29a,29b</v>
      </c>
      <c r="J208" s="15">
        <f t="shared" si="28"/>
        <v>21</v>
      </c>
      <c r="K208" s="15">
        <f>IF(VLOOKUP(J207,city!$K$4:$L$352,2,0)&gt;K207,K207+1,1)</f>
        <v>5</v>
      </c>
      <c r="L208" s="15">
        <v>1</v>
      </c>
      <c r="M208" s="15" t="s">
        <v>51</v>
      </c>
      <c r="N208" s="42">
        <v>112.78828</v>
      </c>
      <c r="O208" s="34">
        <v>39.235194</v>
      </c>
      <c r="P208" s="15" t="str">
        <f t="shared" si="31"/>
        <v/>
      </c>
      <c r="Q208" s="41">
        <v>29</v>
      </c>
      <c r="R208" s="15">
        <f t="shared" si="26"/>
        <v>29</v>
      </c>
      <c r="S208" s="15" t="str">
        <f t="shared" si="29"/>
        <v>29a</v>
      </c>
      <c r="T208" s="15" t="str">
        <f t="shared" si="30"/>
        <v>29b</v>
      </c>
    </row>
    <row r="209" spans="1:20" ht="20.100000000000001" customHeight="1">
      <c r="A209" s="15">
        <f t="shared" si="25"/>
        <v>102106</v>
      </c>
      <c r="B209" s="24" t="str">
        <f>VLOOKUP(J209,city!$A$4:$D$352,3,0)</f>
        <v>山西</v>
      </c>
      <c r="C209" s="24" t="str">
        <f>VLOOKUP(J209,city!$A$4:$D$352,4,0)</f>
        <v>朔州</v>
      </c>
      <c r="D209" s="15" t="s">
        <v>1166</v>
      </c>
      <c r="E209" s="15" t="s">
        <v>1167</v>
      </c>
      <c r="F209" s="42" t="str">
        <f t="shared" si="24"/>
        <v>112.947025,39.472581</v>
      </c>
      <c r="G209" s="20" t="s">
        <v>1168</v>
      </c>
      <c r="H209" s="20" t="s">
        <v>450</v>
      </c>
      <c r="I209" s="45" t="str">
        <f t="shared" si="27"/>
        <v>11a,11b</v>
      </c>
      <c r="J209" s="15">
        <f t="shared" si="28"/>
        <v>21</v>
      </c>
      <c r="K209" s="15">
        <f>IF(VLOOKUP(J208,city!$K$4:$L$352,2,0)&gt;K208,K208+1,1)</f>
        <v>6</v>
      </c>
      <c r="L209" s="15">
        <v>1</v>
      </c>
      <c r="M209" s="15" t="s">
        <v>51</v>
      </c>
      <c r="N209" s="42">
        <v>112.947025</v>
      </c>
      <c r="O209" s="34">
        <v>39.472580999999998</v>
      </c>
      <c r="P209" s="15" t="str">
        <f t="shared" si="31"/>
        <v/>
      </c>
      <c r="Q209" s="41">
        <v>11</v>
      </c>
      <c r="R209" s="15">
        <f t="shared" si="26"/>
        <v>11</v>
      </c>
      <c r="S209" s="15" t="str">
        <f t="shared" si="29"/>
        <v>11a</v>
      </c>
      <c r="T209" s="15" t="str">
        <f t="shared" si="30"/>
        <v>11b</v>
      </c>
    </row>
    <row r="210" spans="1:20" ht="20.100000000000001" customHeight="1">
      <c r="A210" s="15">
        <f t="shared" si="25"/>
        <v>102107</v>
      </c>
      <c r="B210" s="24" t="str">
        <f>VLOOKUP(J210,city!$A$4:$D$352,3,0)</f>
        <v>山西</v>
      </c>
      <c r="C210" s="24" t="str">
        <f>VLOOKUP(J210,city!$A$4:$D$352,4,0)</f>
        <v>朔州</v>
      </c>
      <c r="D210" s="15" t="s">
        <v>1169</v>
      </c>
      <c r="E210" s="15" t="s">
        <v>1170</v>
      </c>
      <c r="F210" s="42" t="str">
        <f t="shared" si="24"/>
        <v>112.189158,39.769821</v>
      </c>
      <c r="G210" s="20" t="s">
        <v>1171</v>
      </c>
      <c r="H210" s="20" t="s">
        <v>456</v>
      </c>
      <c r="I210" s="45" t="str">
        <f t="shared" si="27"/>
        <v>11a,11b</v>
      </c>
      <c r="J210" s="15">
        <f t="shared" si="28"/>
        <v>21</v>
      </c>
      <c r="K210" s="15">
        <f>IF(VLOOKUP(J209,city!$K$4:$L$352,2,0)&gt;K209,K209+1,1)</f>
        <v>7</v>
      </c>
      <c r="L210" s="15">
        <v>1</v>
      </c>
      <c r="M210" s="15" t="s">
        <v>51</v>
      </c>
      <c r="N210" s="42">
        <v>112.18915800000001</v>
      </c>
      <c r="O210" s="34">
        <v>39.769821</v>
      </c>
      <c r="P210" s="15" t="str">
        <f t="shared" si="31"/>
        <v/>
      </c>
      <c r="Q210" s="41">
        <v>11</v>
      </c>
      <c r="R210" s="15">
        <f t="shared" si="26"/>
        <v>11</v>
      </c>
      <c r="S210" s="15" t="str">
        <f t="shared" si="29"/>
        <v>11a</v>
      </c>
      <c r="T210" s="15" t="str">
        <f t="shared" si="30"/>
        <v>11b</v>
      </c>
    </row>
    <row r="211" spans="1:20" ht="20.100000000000001" customHeight="1">
      <c r="A211" s="15">
        <f t="shared" si="25"/>
        <v>102108</v>
      </c>
      <c r="B211" s="24" t="str">
        <f>VLOOKUP(J211,city!$A$4:$D$352,3,0)</f>
        <v>山西</v>
      </c>
      <c r="C211" s="24" t="str">
        <f>VLOOKUP(J211,city!$A$4:$D$352,4,0)</f>
        <v>朔州</v>
      </c>
      <c r="D211" s="15" t="s">
        <v>1172</v>
      </c>
      <c r="E211" s="15" t="s">
        <v>1173</v>
      </c>
      <c r="F211" s="42" t="str">
        <f t="shared" si="24"/>
        <v>112.806652,39.221472</v>
      </c>
      <c r="G211" s="20" t="s">
        <v>1174</v>
      </c>
      <c r="H211" s="20" t="s">
        <v>462</v>
      </c>
      <c r="I211" s="45" t="str">
        <f t="shared" si="27"/>
        <v>31a,31b</v>
      </c>
      <c r="J211" s="15">
        <f t="shared" si="28"/>
        <v>21</v>
      </c>
      <c r="K211" s="15">
        <f>IF(VLOOKUP(J210,city!$K$4:$L$352,2,0)&gt;K210,K210+1,1)</f>
        <v>8</v>
      </c>
      <c r="L211" s="15">
        <v>1</v>
      </c>
      <c r="M211" s="15" t="s">
        <v>51</v>
      </c>
      <c r="N211" s="42">
        <v>112.806652</v>
      </c>
      <c r="O211" s="34">
        <v>39.221471999999999</v>
      </c>
      <c r="P211" s="15" t="str">
        <f t="shared" si="31"/>
        <v/>
      </c>
      <c r="Q211" s="41">
        <v>31</v>
      </c>
      <c r="R211" s="15">
        <f t="shared" si="26"/>
        <v>31</v>
      </c>
      <c r="S211" s="15" t="str">
        <f t="shared" si="29"/>
        <v>31a</v>
      </c>
      <c r="T211" s="15" t="str">
        <f t="shared" si="30"/>
        <v>31b</v>
      </c>
    </row>
    <row r="212" spans="1:20" ht="20.100000000000001" customHeight="1">
      <c r="A212" s="15">
        <f t="shared" si="25"/>
        <v>102109</v>
      </c>
      <c r="B212" s="24" t="str">
        <f>VLOOKUP(J212,city!$A$4:$D$352,3,0)</f>
        <v>山西</v>
      </c>
      <c r="C212" s="24" t="str">
        <f>VLOOKUP(J212,city!$A$4:$D$352,4,0)</f>
        <v>朔州</v>
      </c>
      <c r="D212" s="15" t="s">
        <v>1175</v>
      </c>
      <c r="E212" s="15" t="s">
        <v>1176</v>
      </c>
      <c r="F212" s="42" t="str">
        <f t="shared" si="24"/>
        <v>112.355147,39.41051</v>
      </c>
      <c r="G212" s="20" t="s">
        <v>1177</v>
      </c>
      <c r="H212" s="20" t="s">
        <v>468</v>
      </c>
      <c r="I212" s="45" t="str">
        <f t="shared" si="27"/>
        <v>29a,29b</v>
      </c>
      <c r="J212" s="15">
        <f t="shared" si="28"/>
        <v>21</v>
      </c>
      <c r="K212" s="15">
        <f>IF(VLOOKUP(J211,city!$K$4:$L$352,2,0)&gt;K211,K211+1,1)</f>
        <v>9</v>
      </c>
      <c r="L212" s="15">
        <v>1</v>
      </c>
      <c r="M212" s="15" t="s">
        <v>51</v>
      </c>
      <c r="N212" s="42">
        <v>112.355147</v>
      </c>
      <c r="O212" s="34">
        <v>39.410510000000002</v>
      </c>
      <c r="P212" s="15" t="str">
        <f t="shared" si="31"/>
        <v/>
      </c>
      <c r="Q212" s="41">
        <v>29</v>
      </c>
      <c r="R212" s="15">
        <f t="shared" si="26"/>
        <v>29</v>
      </c>
      <c r="S212" s="15" t="str">
        <f t="shared" si="29"/>
        <v>29a</v>
      </c>
      <c r="T212" s="15" t="str">
        <f t="shared" si="30"/>
        <v>29b</v>
      </c>
    </row>
    <row r="213" spans="1:20" ht="20.100000000000001" customHeight="1">
      <c r="A213" s="15">
        <f t="shared" si="25"/>
        <v>102110</v>
      </c>
      <c r="B213" s="24" t="str">
        <f>VLOOKUP(J213,city!$A$4:$D$352,3,0)</f>
        <v>山西</v>
      </c>
      <c r="C213" s="24" t="str">
        <f>VLOOKUP(J213,city!$A$4:$D$352,4,0)</f>
        <v>朔州</v>
      </c>
      <c r="D213" s="15" t="s">
        <v>1178</v>
      </c>
      <c r="E213" s="15" t="s">
        <v>1179</v>
      </c>
      <c r="F213" s="42" t="str">
        <f t="shared" si="24"/>
        <v>112.535845,39.985717</v>
      </c>
      <c r="G213" s="20" t="s">
        <v>1180</v>
      </c>
      <c r="H213" s="20" t="s">
        <v>474</v>
      </c>
      <c r="I213" s="45" t="str">
        <f t="shared" si="27"/>
        <v>11a,11b</v>
      </c>
      <c r="J213" s="15">
        <f t="shared" si="28"/>
        <v>21</v>
      </c>
      <c r="K213" s="15">
        <f>IF(VLOOKUP(J212,city!$K$4:$L$352,2,0)&gt;K212,K212+1,1)</f>
        <v>10</v>
      </c>
      <c r="L213" s="15">
        <v>1</v>
      </c>
      <c r="M213" s="15" t="s">
        <v>51</v>
      </c>
      <c r="N213" s="42">
        <v>112.53584499999999</v>
      </c>
      <c r="O213" s="34">
        <v>39.985717000000001</v>
      </c>
      <c r="P213" s="15" t="str">
        <f t="shared" si="31"/>
        <v>112.6588909,39.6025959</v>
      </c>
      <c r="Q213" s="41">
        <v>11</v>
      </c>
      <c r="R213" s="15">
        <f t="shared" si="26"/>
        <v>11</v>
      </c>
      <c r="S213" s="15" t="str">
        <f t="shared" si="29"/>
        <v>11a</v>
      </c>
      <c r="T213" s="15" t="str">
        <f t="shared" si="30"/>
        <v>11b</v>
      </c>
    </row>
    <row r="214" spans="1:20" ht="20.100000000000001" customHeight="1">
      <c r="A214" s="15">
        <f t="shared" si="25"/>
        <v>102201</v>
      </c>
      <c r="B214" s="24" t="str">
        <f>VLOOKUP(J214,city!$A$4:$D$352,3,0)</f>
        <v>山西</v>
      </c>
      <c r="C214" s="24" t="str">
        <f>VLOOKUP(J214,city!$A$4:$D$352,4,0)</f>
        <v>晋中</v>
      </c>
      <c r="D214" s="15" t="s">
        <v>1181</v>
      </c>
      <c r="E214" s="15" t="s">
        <v>1182</v>
      </c>
      <c r="F214" s="42" t="str">
        <f t="shared" si="24"/>
        <v>112.196628,37.20846</v>
      </c>
      <c r="G214" s="20" t="s">
        <v>1183</v>
      </c>
      <c r="H214" s="20" t="s">
        <v>480</v>
      </c>
      <c r="I214" s="45" t="str">
        <f t="shared" si="27"/>
        <v>12a,12b</v>
      </c>
      <c r="J214" s="15">
        <f t="shared" si="28"/>
        <v>22</v>
      </c>
      <c r="K214" s="15">
        <f>IF(VLOOKUP(J213,city!$K$4:$L$352,2,0)&gt;K213,K213+1,1)</f>
        <v>1</v>
      </c>
      <c r="L214" s="15">
        <v>1</v>
      </c>
      <c r="M214" s="15" t="s">
        <v>52</v>
      </c>
      <c r="N214" s="43">
        <v>112.196628</v>
      </c>
      <c r="O214" s="34">
        <v>37.208460000000002</v>
      </c>
      <c r="P214" s="15" t="str">
        <f t="shared" si="31"/>
        <v/>
      </c>
      <c r="Q214" s="41">
        <v>12</v>
      </c>
      <c r="R214" s="15">
        <f t="shared" si="26"/>
        <v>12</v>
      </c>
      <c r="S214" s="15" t="str">
        <f t="shared" si="29"/>
        <v>12a</v>
      </c>
      <c r="T214" s="15" t="str">
        <f t="shared" si="30"/>
        <v>12b</v>
      </c>
    </row>
    <row r="215" spans="1:20" ht="20.100000000000001" customHeight="1">
      <c r="A215" s="15">
        <f t="shared" si="25"/>
        <v>102202</v>
      </c>
      <c r="B215" s="24" t="str">
        <f>VLOOKUP(J215,city!$A$4:$D$352,3,0)</f>
        <v>山西</v>
      </c>
      <c r="C215" s="24" t="str">
        <f>VLOOKUP(J215,city!$A$4:$D$352,4,0)</f>
        <v>晋中</v>
      </c>
      <c r="D215" s="15" t="s">
        <v>1184</v>
      </c>
      <c r="E215" s="15" t="s">
        <v>1185</v>
      </c>
      <c r="F215" s="42" t="str">
        <f t="shared" si="24"/>
        <v>112.756457,37.685115</v>
      </c>
      <c r="G215" s="20" t="s">
        <v>1186</v>
      </c>
      <c r="H215" s="20" t="s">
        <v>486</v>
      </c>
      <c r="I215" s="45" t="str">
        <f t="shared" si="27"/>
        <v>31a,31b</v>
      </c>
      <c r="J215" s="15">
        <f t="shared" si="28"/>
        <v>22</v>
      </c>
      <c r="K215" s="15">
        <f>IF(VLOOKUP(J214,city!$K$4:$L$352,2,0)&gt;K214,K214+1,1)</f>
        <v>2</v>
      </c>
      <c r="L215" s="15">
        <v>1</v>
      </c>
      <c r="M215" s="15" t="s">
        <v>52</v>
      </c>
      <c r="N215" s="42">
        <v>112.756457</v>
      </c>
      <c r="O215" s="34">
        <v>37.685115000000003</v>
      </c>
      <c r="P215" s="15" t="str">
        <f t="shared" si="31"/>
        <v/>
      </c>
      <c r="Q215" s="41">
        <v>31</v>
      </c>
      <c r="R215" s="15">
        <f t="shared" si="26"/>
        <v>31</v>
      </c>
      <c r="S215" s="15" t="str">
        <f t="shared" si="29"/>
        <v>31a</v>
      </c>
      <c r="T215" s="15" t="str">
        <f t="shared" si="30"/>
        <v>31b</v>
      </c>
    </row>
    <row r="216" spans="1:20" ht="20.100000000000001" customHeight="1">
      <c r="A216" s="15">
        <f t="shared" si="25"/>
        <v>102203</v>
      </c>
      <c r="B216" s="24" t="str">
        <f>VLOOKUP(J216,city!$A$4:$D$352,3,0)</f>
        <v>山西</v>
      </c>
      <c r="C216" s="24" t="str">
        <f>VLOOKUP(J216,city!$A$4:$D$352,4,0)</f>
        <v>晋中</v>
      </c>
      <c r="D216" s="15" t="s">
        <v>1187</v>
      </c>
      <c r="E216" s="15" t="s">
        <v>1188</v>
      </c>
      <c r="F216" s="42" t="str">
        <f t="shared" si="24"/>
        <v>112.44441,37.410885</v>
      </c>
      <c r="G216" s="20" t="s">
        <v>1189</v>
      </c>
      <c r="H216" s="20" t="s">
        <v>492</v>
      </c>
      <c r="I216" s="45" t="str">
        <f t="shared" si="27"/>
        <v>13a,13b</v>
      </c>
      <c r="J216" s="15">
        <f t="shared" si="28"/>
        <v>22</v>
      </c>
      <c r="K216" s="15">
        <f>IF(VLOOKUP(J215,city!$K$4:$L$352,2,0)&gt;K215,K215+1,1)</f>
        <v>3</v>
      </c>
      <c r="L216" s="15">
        <v>1</v>
      </c>
      <c r="M216" s="15" t="s">
        <v>52</v>
      </c>
      <c r="N216" s="42">
        <v>112.44441</v>
      </c>
      <c r="O216" s="34">
        <v>37.410885</v>
      </c>
      <c r="P216" s="15" t="str">
        <f t="shared" si="31"/>
        <v/>
      </c>
      <c r="Q216" s="41">
        <v>13</v>
      </c>
      <c r="R216" s="15" t="e">
        <f t="shared" si="26"/>
        <v>#N/A</v>
      </c>
      <c r="S216" s="15" t="str">
        <f t="shared" si="29"/>
        <v>13a</v>
      </c>
      <c r="T216" s="15" t="str">
        <f t="shared" si="30"/>
        <v>13b</v>
      </c>
    </row>
    <row r="217" spans="1:20" ht="20.100000000000001" customHeight="1">
      <c r="A217" s="15">
        <f t="shared" si="25"/>
        <v>102204</v>
      </c>
      <c r="B217" s="24" t="str">
        <f>VLOOKUP(J217,city!$A$4:$D$352,3,0)</f>
        <v>山西</v>
      </c>
      <c r="C217" s="24" t="str">
        <f>VLOOKUP(J217,city!$A$4:$D$352,4,0)</f>
        <v>晋中</v>
      </c>
      <c r="D217" s="15" t="s">
        <v>1190</v>
      </c>
      <c r="E217" s="15" t="s">
        <v>1191</v>
      </c>
      <c r="F217" s="42" t="str">
        <f t="shared" si="24"/>
        <v>112.191614,37.21177</v>
      </c>
      <c r="G217" s="20" t="s">
        <v>1192</v>
      </c>
      <c r="H217" s="20" t="s">
        <v>498</v>
      </c>
      <c r="I217" s="45" t="str">
        <f t="shared" si="27"/>
        <v>16a,16b</v>
      </c>
      <c r="J217" s="15">
        <f t="shared" si="28"/>
        <v>22</v>
      </c>
      <c r="K217" s="15">
        <f>IF(VLOOKUP(J216,city!$K$4:$L$352,2,0)&gt;K216,K216+1,1)</f>
        <v>4</v>
      </c>
      <c r="L217" s="15">
        <v>1</v>
      </c>
      <c r="M217" s="15" t="s">
        <v>52</v>
      </c>
      <c r="N217" s="42">
        <v>112.191614</v>
      </c>
      <c r="O217" s="34">
        <v>37.211770000000001</v>
      </c>
      <c r="P217" s="15" t="str">
        <f t="shared" si="31"/>
        <v/>
      </c>
      <c r="Q217" s="41">
        <v>16</v>
      </c>
      <c r="R217" s="15">
        <f t="shared" si="26"/>
        <v>16</v>
      </c>
      <c r="S217" s="15" t="str">
        <f t="shared" si="29"/>
        <v>16a</v>
      </c>
      <c r="T217" s="15" t="str">
        <f t="shared" si="30"/>
        <v>16b</v>
      </c>
    </row>
    <row r="218" spans="1:20" ht="20.100000000000001" customHeight="1">
      <c r="A218" s="15">
        <f t="shared" si="25"/>
        <v>102205</v>
      </c>
      <c r="B218" s="24" t="str">
        <f>VLOOKUP(J218,city!$A$4:$D$352,3,0)</f>
        <v>山西</v>
      </c>
      <c r="C218" s="24" t="str">
        <f>VLOOKUP(J218,city!$A$4:$D$352,4,0)</f>
        <v>晋中</v>
      </c>
      <c r="D218" s="15" t="s">
        <v>1193</v>
      </c>
      <c r="E218" s="15" t="s">
        <v>1194</v>
      </c>
      <c r="F218" s="42" t="str">
        <f t="shared" si="24"/>
        <v>111.880101,36.903043</v>
      </c>
      <c r="G218" s="20" t="s">
        <v>1195</v>
      </c>
      <c r="H218" s="20" t="s">
        <v>504</v>
      </c>
      <c r="I218" s="45" t="str">
        <f t="shared" si="27"/>
        <v>13a,13b</v>
      </c>
      <c r="J218" s="15">
        <f t="shared" si="28"/>
        <v>22</v>
      </c>
      <c r="K218" s="15">
        <f>IF(VLOOKUP(J217,city!$K$4:$L$352,2,0)&gt;K217,K217+1,1)</f>
        <v>5</v>
      </c>
      <c r="L218" s="15">
        <v>1</v>
      </c>
      <c r="M218" s="15" t="s">
        <v>52</v>
      </c>
      <c r="N218" s="42">
        <v>111.880101</v>
      </c>
      <c r="O218" s="34">
        <v>36.903042999999997</v>
      </c>
      <c r="P218" s="15" t="str">
        <f t="shared" si="31"/>
        <v/>
      </c>
      <c r="Q218" s="41">
        <v>13</v>
      </c>
      <c r="R218" s="15" t="e">
        <f t="shared" si="26"/>
        <v>#N/A</v>
      </c>
      <c r="S218" s="15" t="str">
        <f t="shared" si="29"/>
        <v>13a</v>
      </c>
      <c r="T218" s="15" t="str">
        <f t="shared" si="30"/>
        <v>13b</v>
      </c>
    </row>
    <row r="219" spans="1:20" ht="20.100000000000001" customHeight="1">
      <c r="A219" s="15">
        <f t="shared" si="25"/>
        <v>102206</v>
      </c>
      <c r="B219" s="24" t="str">
        <f>VLOOKUP(J219,city!$A$4:$D$352,3,0)</f>
        <v>山西</v>
      </c>
      <c r="C219" s="24" t="str">
        <f>VLOOKUP(J219,city!$A$4:$D$352,4,0)</f>
        <v>晋中</v>
      </c>
      <c r="D219" s="15" t="s">
        <v>1196</v>
      </c>
      <c r="E219" s="15" t="s">
        <v>1197</v>
      </c>
      <c r="F219" s="42" t="str">
        <f t="shared" si="24"/>
        <v>112.189537,37.207583</v>
      </c>
      <c r="G219" s="20" t="s">
        <v>1198</v>
      </c>
      <c r="H219" s="20" t="s">
        <v>510</v>
      </c>
      <c r="I219" s="45" t="str">
        <f t="shared" si="27"/>
        <v>10a,10b</v>
      </c>
      <c r="J219" s="15">
        <f t="shared" si="28"/>
        <v>22</v>
      </c>
      <c r="K219" s="15">
        <f>IF(VLOOKUP(J218,city!$K$4:$L$352,2,0)&gt;K218,K218+1,1)</f>
        <v>6</v>
      </c>
      <c r="L219" s="15">
        <v>1</v>
      </c>
      <c r="M219" s="15" t="s">
        <v>52</v>
      </c>
      <c r="N219" s="42">
        <v>112.189537</v>
      </c>
      <c r="O219" s="34">
        <v>37.207583</v>
      </c>
      <c r="P219" s="15" t="str">
        <f t="shared" si="31"/>
        <v/>
      </c>
      <c r="Q219" s="41">
        <v>10</v>
      </c>
      <c r="R219" s="15">
        <f t="shared" si="26"/>
        <v>10</v>
      </c>
      <c r="S219" s="15" t="str">
        <f t="shared" si="29"/>
        <v>10a</v>
      </c>
      <c r="T219" s="15" t="str">
        <f t="shared" si="30"/>
        <v>10b</v>
      </c>
    </row>
    <row r="220" spans="1:20" ht="20.100000000000001" customHeight="1">
      <c r="A220" s="15">
        <f t="shared" si="25"/>
        <v>102207</v>
      </c>
      <c r="B220" s="24" t="str">
        <f>VLOOKUP(J220,city!$A$4:$D$352,3,0)</f>
        <v>山西</v>
      </c>
      <c r="C220" s="24" t="str">
        <f>VLOOKUP(J220,city!$A$4:$D$352,4,0)</f>
        <v>晋中</v>
      </c>
      <c r="D220" s="15" t="s">
        <v>1199</v>
      </c>
      <c r="E220" s="15" t="s">
        <v>1200</v>
      </c>
      <c r="F220" s="42" t="str">
        <f t="shared" si="24"/>
        <v>111.955596,36.891012</v>
      </c>
      <c r="G220" s="20" t="s">
        <v>1201</v>
      </c>
      <c r="H220" s="20" t="s">
        <v>516</v>
      </c>
      <c r="I220" s="45" t="str">
        <f t="shared" si="27"/>
        <v>11a,11b</v>
      </c>
      <c r="J220" s="15">
        <f t="shared" si="28"/>
        <v>22</v>
      </c>
      <c r="K220" s="15">
        <f>IF(VLOOKUP(J219,city!$K$4:$L$352,2,0)&gt;K219,K219+1,1)</f>
        <v>7</v>
      </c>
      <c r="L220" s="15">
        <v>1</v>
      </c>
      <c r="M220" s="15" t="s">
        <v>52</v>
      </c>
      <c r="N220" s="42">
        <v>111.955596</v>
      </c>
      <c r="O220" s="34">
        <v>36.891012000000003</v>
      </c>
      <c r="P220" s="15" t="str">
        <f t="shared" si="31"/>
        <v/>
      </c>
      <c r="Q220" s="41">
        <v>11</v>
      </c>
      <c r="R220" s="15">
        <f t="shared" si="26"/>
        <v>11</v>
      </c>
      <c r="S220" s="15" t="str">
        <f t="shared" si="29"/>
        <v>11a</v>
      </c>
      <c r="T220" s="15" t="str">
        <f t="shared" si="30"/>
        <v>11b</v>
      </c>
    </row>
    <row r="221" spans="1:20" ht="20.100000000000001" customHeight="1">
      <c r="A221" s="15">
        <f t="shared" si="25"/>
        <v>102208</v>
      </c>
      <c r="B221" s="24" t="str">
        <f>VLOOKUP(J221,city!$A$4:$D$352,3,0)</f>
        <v>山西</v>
      </c>
      <c r="C221" s="24" t="str">
        <f>VLOOKUP(J221,city!$A$4:$D$352,4,0)</f>
        <v>晋中</v>
      </c>
      <c r="D221" s="15" t="s">
        <v>1202</v>
      </c>
      <c r="E221" s="15" t="s">
        <v>1203</v>
      </c>
      <c r="F221" s="42" t="str">
        <f t="shared" si="24"/>
        <v>112.188599,37.216822</v>
      </c>
      <c r="G221" s="20" t="s">
        <v>1204</v>
      </c>
      <c r="H221" s="20" t="s">
        <v>522</v>
      </c>
      <c r="I221" s="45" t="str">
        <f t="shared" si="27"/>
        <v>31a,31b</v>
      </c>
      <c r="J221" s="15">
        <f t="shared" si="28"/>
        <v>22</v>
      </c>
      <c r="K221" s="15">
        <f>IF(VLOOKUP(J220,city!$K$4:$L$352,2,0)&gt;K220,K220+1,1)</f>
        <v>8</v>
      </c>
      <c r="L221" s="15">
        <v>1</v>
      </c>
      <c r="M221" s="15" t="s">
        <v>52</v>
      </c>
      <c r="N221" s="42">
        <v>112.188599</v>
      </c>
      <c r="O221" s="34">
        <v>37.216822000000001</v>
      </c>
      <c r="P221" s="15" t="str">
        <f t="shared" si="31"/>
        <v/>
      </c>
      <c r="Q221" s="41">
        <v>31</v>
      </c>
      <c r="R221" s="15">
        <f t="shared" si="26"/>
        <v>31</v>
      </c>
      <c r="S221" s="15" t="str">
        <f t="shared" si="29"/>
        <v>31a</v>
      </c>
      <c r="T221" s="15" t="str">
        <f t="shared" si="30"/>
        <v>31b</v>
      </c>
    </row>
    <row r="222" spans="1:20" ht="20.100000000000001" customHeight="1">
      <c r="A222" s="15">
        <f t="shared" si="25"/>
        <v>102209</v>
      </c>
      <c r="B222" s="24" t="str">
        <f>VLOOKUP(J222,city!$A$4:$D$352,3,0)</f>
        <v>山西</v>
      </c>
      <c r="C222" s="24" t="str">
        <f>VLOOKUP(J222,city!$A$4:$D$352,4,0)</f>
        <v>晋中</v>
      </c>
      <c r="D222" s="15" t="s">
        <v>1205</v>
      </c>
      <c r="E222" s="15" t="s">
        <v>1206</v>
      </c>
      <c r="F222" s="42" t="str">
        <f t="shared" si="24"/>
        <v>112.644994,37.549626</v>
      </c>
      <c r="G222" s="20" t="s">
        <v>1207</v>
      </c>
      <c r="H222" s="20" t="s">
        <v>528</v>
      </c>
      <c r="I222" s="45" t="str">
        <f t="shared" si="27"/>
        <v>15a,15b</v>
      </c>
      <c r="J222" s="15">
        <f t="shared" si="28"/>
        <v>22</v>
      </c>
      <c r="K222" s="15">
        <f>IF(VLOOKUP(J221,city!$K$4:$L$352,2,0)&gt;K221,K221+1,1)</f>
        <v>9</v>
      </c>
      <c r="L222" s="15">
        <v>1</v>
      </c>
      <c r="M222" s="15" t="s">
        <v>52</v>
      </c>
      <c r="N222" s="42">
        <v>112.644994</v>
      </c>
      <c r="O222" s="34">
        <v>37.549626000000004</v>
      </c>
      <c r="P222" s="15" t="str">
        <f t="shared" si="31"/>
        <v/>
      </c>
      <c r="Q222" s="41">
        <v>15</v>
      </c>
      <c r="R222" s="15">
        <f t="shared" si="26"/>
        <v>15</v>
      </c>
      <c r="S222" s="15" t="str">
        <f t="shared" si="29"/>
        <v>15a</v>
      </c>
      <c r="T222" s="15" t="str">
        <f t="shared" si="30"/>
        <v>15b</v>
      </c>
    </row>
    <row r="223" spans="1:20" ht="20.100000000000001" customHeight="1">
      <c r="A223" s="15">
        <f t="shared" si="25"/>
        <v>102210</v>
      </c>
      <c r="B223" s="24" t="str">
        <f>VLOOKUP(J223,city!$A$4:$D$352,3,0)</f>
        <v>山西</v>
      </c>
      <c r="C223" s="24" t="str">
        <f>VLOOKUP(J223,city!$A$4:$D$352,4,0)</f>
        <v>晋中</v>
      </c>
      <c r="D223" s="15" t="s">
        <v>1208</v>
      </c>
      <c r="E223" s="15" t="s">
        <v>1209</v>
      </c>
      <c r="F223" s="42" t="str">
        <f t="shared" si="24"/>
        <v>112.138151,37.177166</v>
      </c>
      <c r="G223" s="20" t="s">
        <v>1210</v>
      </c>
      <c r="H223" s="20" t="s">
        <v>534</v>
      </c>
      <c r="I223" s="45" t="str">
        <f t="shared" si="27"/>
        <v>12a,12b</v>
      </c>
      <c r="J223" s="15">
        <f t="shared" si="28"/>
        <v>22</v>
      </c>
      <c r="K223" s="15">
        <f>IF(VLOOKUP(J222,city!$K$4:$L$352,2,0)&gt;K222,K222+1,1)</f>
        <v>10</v>
      </c>
      <c r="L223" s="15">
        <v>1</v>
      </c>
      <c r="M223" s="15" t="s">
        <v>52</v>
      </c>
      <c r="N223" s="42">
        <v>112.13815099999999</v>
      </c>
      <c r="O223" s="34">
        <v>37.177166</v>
      </c>
      <c r="P223" s="15" t="str">
        <f t="shared" si="31"/>
        <v>112.2586087,37.2461482</v>
      </c>
      <c r="Q223" s="41">
        <v>12</v>
      </c>
      <c r="R223" s="15">
        <f t="shared" si="26"/>
        <v>12</v>
      </c>
      <c r="S223" s="15" t="str">
        <f t="shared" si="29"/>
        <v>12a</v>
      </c>
      <c r="T223" s="15" t="str">
        <f t="shared" si="30"/>
        <v>12b</v>
      </c>
    </row>
    <row r="224" spans="1:20" ht="20.100000000000001" customHeight="1">
      <c r="A224" s="15">
        <f t="shared" si="25"/>
        <v>102301</v>
      </c>
      <c r="B224" s="24" t="str">
        <f>VLOOKUP(J224,city!$A$4:$D$352,3,0)</f>
        <v>山西</v>
      </c>
      <c r="C224" s="24" t="str">
        <f>VLOOKUP(J224,city!$A$4:$D$352,4,0)</f>
        <v>运城</v>
      </c>
      <c r="D224" s="15" t="s">
        <v>1211</v>
      </c>
      <c r="E224" s="15" t="s">
        <v>1212</v>
      </c>
      <c r="F224" s="42" t="str">
        <f t="shared" si="24"/>
        <v>110.856356,34.913637</v>
      </c>
      <c r="G224" s="20" t="s">
        <v>1213</v>
      </c>
      <c r="H224" s="20" t="s">
        <v>422</v>
      </c>
      <c r="I224" s="45" t="str">
        <f t="shared" si="27"/>
        <v>12a,12b</v>
      </c>
      <c r="J224" s="15">
        <f t="shared" si="28"/>
        <v>23</v>
      </c>
      <c r="K224" s="15">
        <f>IF(VLOOKUP(J223,city!$K$4:$L$352,2,0)&gt;K223,K223+1,1)</f>
        <v>1</v>
      </c>
      <c r="L224" s="15">
        <v>1</v>
      </c>
      <c r="M224" s="15" t="s">
        <v>53</v>
      </c>
      <c r="N224" s="42">
        <v>110.85635600000001</v>
      </c>
      <c r="O224" s="34">
        <v>34.913637000000001</v>
      </c>
      <c r="P224" s="15" t="str">
        <f t="shared" si="31"/>
        <v/>
      </c>
      <c r="Q224" s="41">
        <v>12</v>
      </c>
      <c r="R224" s="15">
        <f t="shared" si="26"/>
        <v>12</v>
      </c>
      <c r="S224" s="15" t="str">
        <f t="shared" si="29"/>
        <v>12a</v>
      </c>
      <c r="T224" s="15" t="str">
        <f t="shared" si="30"/>
        <v>12b</v>
      </c>
    </row>
    <row r="225" spans="1:20" ht="20.100000000000001" customHeight="1">
      <c r="A225" s="15">
        <f t="shared" si="25"/>
        <v>102302</v>
      </c>
      <c r="B225" s="24" t="str">
        <f>VLOOKUP(J225,city!$A$4:$D$352,3,0)</f>
        <v>山西</v>
      </c>
      <c r="C225" s="24" t="str">
        <f>VLOOKUP(J225,city!$A$4:$D$352,4,0)</f>
        <v>运城</v>
      </c>
      <c r="D225" s="15" t="s">
        <v>1214</v>
      </c>
      <c r="E225" s="15" t="s">
        <v>1215</v>
      </c>
      <c r="F225" s="42" t="str">
        <f t="shared" si="24"/>
        <v>110.319123,34.635189</v>
      </c>
      <c r="G225" s="20" t="s">
        <v>1216</v>
      </c>
      <c r="H225" s="20" t="s">
        <v>427</v>
      </c>
      <c r="I225" s="45" t="str">
        <f t="shared" si="27"/>
        <v>29a,29b</v>
      </c>
      <c r="J225" s="15">
        <f t="shared" si="28"/>
        <v>23</v>
      </c>
      <c r="K225" s="15">
        <f>IF(VLOOKUP(J224,city!$K$4:$L$352,2,0)&gt;K224,K224+1,1)</f>
        <v>2</v>
      </c>
      <c r="L225" s="15">
        <v>1</v>
      </c>
      <c r="M225" s="15" t="s">
        <v>53</v>
      </c>
      <c r="N225" s="42">
        <v>110.319123</v>
      </c>
      <c r="O225" s="34">
        <v>34.635188999999997</v>
      </c>
      <c r="P225" s="15" t="str">
        <f t="shared" si="31"/>
        <v/>
      </c>
      <c r="Q225" s="41">
        <v>29</v>
      </c>
      <c r="R225" s="15">
        <f t="shared" si="26"/>
        <v>29</v>
      </c>
      <c r="S225" s="15" t="str">
        <f t="shared" si="29"/>
        <v>29a</v>
      </c>
      <c r="T225" s="15" t="str">
        <f t="shared" si="30"/>
        <v>29b</v>
      </c>
    </row>
    <row r="226" spans="1:20" ht="20.100000000000001" customHeight="1">
      <c r="A226" s="15">
        <f t="shared" si="25"/>
        <v>102303</v>
      </c>
      <c r="B226" s="24" t="str">
        <f>VLOOKUP(J226,city!$A$4:$D$352,3,0)</f>
        <v>山西</v>
      </c>
      <c r="C226" s="24" t="str">
        <f>VLOOKUP(J226,city!$A$4:$D$352,4,0)</f>
        <v>运城</v>
      </c>
      <c r="D226" s="15" t="s">
        <v>1217</v>
      </c>
      <c r="E226" s="15" t="s">
        <v>1218</v>
      </c>
      <c r="F226" s="42" t="str">
        <f t="shared" si="24"/>
        <v>110.340159,34.850837</v>
      </c>
      <c r="G226" s="20" t="s">
        <v>1219</v>
      </c>
      <c r="H226" s="20" t="s">
        <v>432</v>
      </c>
      <c r="I226" s="45" t="str">
        <f t="shared" si="27"/>
        <v>12a,12b</v>
      </c>
      <c r="J226" s="15">
        <f t="shared" si="28"/>
        <v>23</v>
      </c>
      <c r="K226" s="15">
        <f>IF(VLOOKUP(J225,city!$K$4:$L$352,2,0)&gt;K225,K225+1,1)</f>
        <v>3</v>
      </c>
      <c r="L226" s="15">
        <v>1</v>
      </c>
      <c r="M226" s="15" t="s">
        <v>53</v>
      </c>
      <c r="N226" s="42">
        <v>110.340159</v>
      </c>
      <c r="O226" s="34">
        <v>34.850836999999999</v>
      </c>
      <c r="P226" s="15" t="str">
        <f t="shared" si="31"/>
        <v/>
      </c>
      <c r="Q226" s="41">
        <v>12</v>
      </c>
      <c r="R226" s="15">
        <f t="shared" si="26"/>
        <v>12</v>
      </c>
      <c r="S226" s="15" t="str">
        <f t="shared" si="29"/>
        <v>12a</v>
      </c>
      <c r="T226" s="15" t="str">
        <f t="shared" si="30"/>
        <v>12b</v>
      </c>
    </row>
    <row r="227" spans="1:20" ht="20.100000000000001" customHeight="1">
      <c r="A227" s="15">
        <f t="shared" si="25"/>
        <v>102304</v>
      </c>
      <c r="B227" s="24" t="str">
        <f>VLOOKUP(J227,city!$A$4:$D$352,3,0)</f>
        <v>山西</v>
      </c>
      <c r="C227" s="24" t="str">
        <f>VLOOKUP(J227,city!$A$4:$D$352,4,0)</f>
        <v>运城</v>
      </c>
      <c r="D227" s="15" t="s">
        <v>1220</v>
      </c>
      <c r="E227" s="15" t="s">
        <v>1221</v>
      </c>
      <c r="F227" s="42" t="str">
        <f t="shared" si="24"/>
        <v>110.601817,34.804469</v>
      </c>
      <c r="G227" s="20" t="s">
        <v>1222</v>
      </c>
      <c r="H227" s="20" t="s">
        <v>438</v>
      </c>
      <c r="I227" s="45" t="str">
        <f t="shared" si="27"/>
        <v>11a,11b</v>
      </c>
      <c r="J227" s="15">
        <f t="shared" si="28"/>
        <v>23</v>
      </c>
      <c r="K227" s="15">
        <f>IF(VLOOKUP(J226,city!$K$4:$L$352,2,0)&gt;K226,K226+1,1)</f>
        <v>4</v>
      </c>
      <c r="L227" s="15">
        <v>1</v>
      </c>
      <c r="M227" s="15" t="s">
        <v>53</v>
      </c>
      <c r="N227" s="42">
        <v>110.601817</v>
      </c>
      <c r="O227" s="34">
        <v>34.804468999999997</v>
      </c>
      <c r="P227" s="15" t="str">
        <f t="shared" si="31"/>
        <v/>
      </c>
      <c r="Q227" s="41">
        <v>11</v>
      </c>
      <c r="R227" s="15">
        <f t="shared" si="26"/>
        <v>11</v>
      </c>
      <c r="S227" s="15" t="str">
        <f t="shared" si="29"/>
        <v>11a</v>
      </c>
      <c r="T227" s="15" t="str">
        <f t="shared" si="30"/>
        <v>11b</v>
      </c>
    </row>
    <row r="228" spans="1:20" ht="20.100000000000001" customHeight="1">
      <c r="A228" s="15">
        <f t="shared" si="25"/>
        <v>102305</v>
      </c>
      <c r="B228" s="24" t="str">
        <f>VLOOKUP(J228,city!$A$4:$D$352,3,0)</f>
        <v>山西</v>
      </c>
      <c r="C228" s="24" t="str">
        <f>VLOOKUP(J228,city!$A$4:$D$352,4,0)</f>
        <v>运城</v>
      </c>
      <c r="D228" s="15" t="s">
        <v>1223</v>
      </c>
      <c r="E228" s="15" t="s">
        <v>1224</v>
      </c>
      <c r="F228" s="42" t="str">
        <f t="shared" si="24"/>
        <v>110.80624,35.028345</v>
      </c>
      <c r="G228" s="20" t="s">
        <v>1225</v>
      </c>
      <c r="H228" s="20" t="s">
        <v>444</v>
      </c>
      <c r="I228" s="45" t="str">
        <f t="shared" si="27"/>
        <v>6a,6b</v>
      </c>
      <c r="J228" s="15">
        <f t="shared" si="28"/>
        <v>23</v>
      </c>
      <c r="K228" s="15">
        <f>IF(VLOOKUP(J227,city!$K$4:$L$352,2,0)&gt;K227,K227+1,1)</f>
        <v>5</v>
      </c>
      <c r="L228" s="15">
        <v>1</v>
      </c>
      <c r="M228" s="15" t="s">
        <v>53</v>
      </c>
      <c r="N228" s="42">
        <v>110.80624</v>
      </c>
      <c r="O228" s="34">
        <v>35.028345000000002</v>
      </c>
      <c r="P228" s="15" t="str">
        <f t="shared" si="31"/>
        <v/>
      </c>
      <c r="Q228" s="41">
        <v>6</v>
      </c>
      <c r="R228" s="15">
        <f t="shared" si="26"/>
        <v>6</v>
      </c>
      <c r="S228" s="15" t="str">
        <f t="shared" si="29"/>
        <v>6a</v>
      </c>
      <c r="T228" s="15" t="str">
        <f t="shared" si="30"/>
        <v>6b</v>
      </c>
    </row>
    <row r="229" spans="1:20" ht="20.100000000000001" customHeight="1">
      <c r="A229" s="15">
        <f t="shared" si="25"/>
        <v>102306</v>
      </c>
      <c r="B229" s="24" t="str">
        <f>VLOOKUP(J229,city!$A$4:$D$352,3,0)</f>
        <v>山西</v>
      </c>
      <c r="C229" s="24" t="str">
        <f>VLOOKUP(J229,city!$A$4:$D$352,4,0)</f>
        <v>运城</v>
      </c>
      <c r="D229" s="15" t="s">
        <v>1226</v>
      </c>
      <c r="E229" s="15" t="s">
        <v>1227</v>
      </c>
      <c r="F229" s="42" t="str">
        <f t="shared" si="24"/>
        <v>111.048028,34.967528</v>
      </c>
      <c r="G229" s="20" t="s">
        <v>1228</v>
      </c>
      <c r="H229" s="20" t="s">
        <v>450</v>
      </c>
      <c r="I229" s="45" t="str">
        <f t="shared" si="27"/>
        <v>2a,2b</v>
      </c>
      <c r="J229" s="15">
        <f t="shared" si="28"/>
        <v>23</v>
      </c>
      <c r="K229" s="15">
        <f>IF(VLOOKUP(J228,city!$K$4:$L$352,2,0)&gt;K228,K228+1,1)</f>
        <v>6</v>
      </c>
      <c r="L229" s="15">
        <v>1</v>
      </c>
      <c r="M229" s="15" t="s">
        <v>53</v>
      </c>
      <c r="N229" s="42">
        <v>111.048028</v>
      </c>
      <c r="O229" s="34">
        <v>34.967528000000001</v>
      </c>
      <c r="P229" s="15" t="str">
        <f t="shared" si="31"/>
        <v/>
      </c>
      <c r="Q229" s="41">
        <v>2</v>
      </c>
      <c r="R229" s="15">
        <f t="shared" si="26"/>
        <v>2</v>
      </c>
      <c r="S229" s="15" t="str">
        <f t="shared" si="29"/>
        <v>2a</v>
      </c>
      <c r="T229" s="15" t="str">
        <f t="shared" si="30"/>
        <v>2b</v>
      </c>
    </row>
    <row r="230" spans="1:20" ht="20.100000000000001" customHeight="1">
      <c r="A230" s="15">
        <f t="shared" si="25"/>
        <v>102307</v>
      </c>
      <c r="B230" s="24" t="str">
        <f>VLOOKUP(J230,city!$A$4:$D$352,3,0)</f>
        <v>山西</v>
      </c>
      <c r="C230" s="24" t="str">
        <f>VLOOKUP(J230,city!$A$4:$D$352,4,0)</f>
        <v>运城</v>
      </c>
      <c r="D230" s="15" t="s">
        <v>1229</v>
      </c>
      <c r="E230" s="15" t="s">
        <v>1230</v>
      </c>
      <c r="F230" s="42" t="str">
        <f t="shared" si="24"/>
        <v>110.276743,34.848518</v>
      </c>
      <c r="G230" s="20" t="s">
        <v>1231</v>
      </c>
      <c r="H230" s="20" t="s">
        <v>456</v>
      </c>
      <c r="I230" s="45" t="str">
        <f t="shared" si="27"/>
        <v>13a,13b</v>
      </c>
      <c r="J230" s="15">
        <f t="shared" si="28"/>
        <v>23</v>
      </c>
      <c r="K230" s="15">
        <f>IF(VLOOKUP(J229,city!$K$4:$L$352,2,0)&gt;K229,K229+1,1)</f>
        <v>7</v>
      </c>
      <c r="L230" s="15">
        <v>1</v>
      </c>
      <c r="M230" s="15" t="s">
        <v>53</v>
      </c>
      <c r="N230" s="42">
        <v>110.276743</v>
      </c>
      <c r="O230" s="34">
        <v>34.848517999999999</v>
      </c>
      <c r="P230" s="15" t="str">
        <f t="shared" si="31"/>
        <v/>
      </c>
      <c r="Q230" s="41">
        <v>13</v>
      </c>
      <c r="R230" s="15">
        <f t="shared" si="26"/>
        <v>13</v>
      </c>
      <c r="S230" s="15" t="str">
        <f t="shared" si="29"/>
        <v>13a</v>
      </c>
      <c r="T230" s="15" t="str">
        <f t="shared" si="30"/>
        <v>13b</v>
      </c>
    </row>
    <row r="231" spans="1:20" ht="20.100000000000001" customHeight="1">
      <c r="A231" s="15">
        <f t="shared" si="25"/>
        <v>102308</v>
      </c>
      <c r="B231" s="24" t="str">
        <f>VLOOKUP(J231,city!$A$4:$D$352,3,0)</f>
        <v>山西</v>
      </c>
      <c r="C231" s="24" t="str">
        <f>VLOOKUP(J231,city!$A$4:$D$352,4,0)</f>
        <v>运城</v>
      </c>
      <c r="D231" s="15" t="s">
        <v>1232</v>
      </c>
      <c r="E231" s="15" t="s">
        <v>1233</v>
      </c>
      <c r="F231" s="42" t="str">
        <f t="shared" si="24"/>
        <v>110.731051,35.297268</v>
      </c>
      <c r="G231" s="20" t="s">
        <v>1234</v>
      </c>
      <c r="H231" s="20" t="s">
        <v>462</v>
      </c>
      <c r="I231" s="45" t="str">
        <f t="shared" si="27"/>
        <v>31a,31b</v>
      </c>
      <c r="J231" s="15">
        <f t="shared" si="28"/>
        <v>23</v>
      </c>
      <c r="K231" s="15">
        <f>IF(VLOOKUP(J230,city!$K$4:$L$352,2,0)&gt;K230,K230+1,1)</f>
        <v>8</v>
      </c>
      <c r="L231" s="15">
        <v>1</v>
      </c>
      <c r="M231" s="15" t="s">
        <v>53</v>
      </c>
      <c r="N231" s="42">
        <v>110.73105099999999</v>
      </c>
      <c r="O231" s="34">
        <v>35.297268000000003</v>
      </c>
      <c r="P231" s="15" t="str">
        <f t="shared" si="31"/>
        <v/>
      </c>
      <c r="Q231" s="41">
        <v>31</v>
      </c>
      <c r="R231" s="15">
        <f t="shared" si="26"/>
        <v>31</v>
      </c>
      <c r="S231" s="15" t="str">
        <f t="shared" si="29"/>
        <v>31a</v>
      </c>
      <c r="T231" s="15" t="str">
        <f t="shared" si="30"/>
        <v>31b</v>
      </c>
    </row>
    <row r="232" spans="1:20" ht="20.100000000000001" customHeight="1">
      <c r="A232" s="15">
        <f t="shared" si="25"/>
        <v>102309</v>
      </c>
      <c r="B232" s="24" t="str">
        <f>VLOOKUP(J232,city!$A$4:$D$352,3,0)</f>
        <v>山西</v>
      </c>
      <c r="C232" s="24" t="str">
        <f>VLOOKUP(J232,city!$A$4:$D$352,4,0)</f>
        <v>运城</v>
      </c>
      <c r="D232" s="15" t="s">
        <v>1235</v>
      </c>
      <c r="E232" s="15" t="s">
        <v>1236</v>
      </c>
      <c r="F232" s="42" t="str">
        <f t="shared" si="24"/>
        <v>110.699621,34.727167</v>
      </c>
      <c r="G232" s="20" t="s">
        <v>1237</v>
      </c>
      <c r="H232" s="20" t="s">
        <v>468</v>
      </c>
      <c r="I232" s="45" t="str">
        <f t="shared" si="27"/>
        <v>15a,15b</v>
      </c>
      <c r="J232" s="15">
        <f t="shared" si="28"/>
        <v>23</v>
      </c>
      <c r="K232" s="15">
        <f>IF(VLOOKUP(J231,city!$K$4:$L$352,2,0)&gt;K231,K231+1,1)</f>
        <v>9</v>
      </c>
      <c r="L232" s="15">
        <v>1</v>
      </c>
      <c r="M232" s="15" t="s">
        <v>53</v>
      </c>
      <c r="N232" s="42">
        <v>110.69962099999999</v>
      </c>
      <c r="O232" s="34">
        <v>34.727167000000001</v>
      </c>
      <c r="P232" s="15" t="str">
        <f t="shared" si="31"/>
        <v/>
      </c>
      <c r="Q232" s="41">
        <v>15</v>
      </c>
      <c r="R232" s="15">
        <f t="shared" si="26"/>
        <v>15</v>
      </c>
      <c r="S232" s="15" t="str">
        <f t="shared" si="29"/>
        <v>15a</v>
      </c>
      <c r="T232" s="15" t="str">
        <f t="shared" si="30"/>
        <v>15b</v>
      </c>
    </row>
    <row r="233" spans="1:20" ht="20.100000000000001" customHeight="1">
      <c r="A233" s="15">
        <f t="shared" si="25"/>
        <v>102310</v>
      </c>
      <c r="B233" s="24" t="str">
        <f>VLOOKUP(J233,city!$A$4:$D$352,3,0)</f>
        <v>山西</v>
      </c>
      <c r="C233" s="24" t="str">
        <f>VLOOKUP(J233,city!$A$4:$D$352,4,0)</f>
        <v>运城</v>
      </c>
      <c r="D233" s="15" t="s">
        <v>1238</v>
      </c>
      <c r="E233" s="15" t="s">
        <v>1239</v>
      </c>
      <c r="F233" s="42" t="str">
        <f t="shared" si="24"/>
        <v>110.768238,34.66915</v>
      </c>
      <c r="G233" s="20" t="s">
        <v>1240</v>
      </c>
      <c r="H233" s="20" t="s">
        <v>474</v>
      </c>
      <c r="I233" s="45" t="str">
        <f t="shared" si="27"/>
        <v>6a,6b</v>
      </c>
      <c r="J233" s="15">
        <f t="shared" si="28"/>
        <v>23</v>
      </c>
      <c r="K233" s="15">
        <f>IF(VLOOKUP(J232,city!$K$4:$L$352,2,0)&gt;K232,K232+1,1)</f>
        <v>10</v>
      </c>
      <c r="L233" s="15">
        <v>1</v>
      </c>
      <c r="M233" s="15" t="s">
        <v>53</v>
      </c>
      <c r="N233" s="42">
        <v>110.768238</v>
      </c>
      <c r="O233" s="34">
        <v>34.669150000000002</v>
      </c>
      <c r="P233" s="15" t="str">
        <f t="shared" si="31"/>
        <v>110.6447376,34.8742108</v>
      </c>
      <c r="Q233" s="41">
        <v>6</v>
      </c>
      <c r="R233" s="15" t="e">
        <f t="shared" si="26"/>
        <v>#N/A</v>
      </c>
      <c r="S233" s="15" t="str">
        <f t="shared" si="29"/>
        <v>6a</v>
      </c>
      <c r="T233" s="15" t="str">
        <f t="shared" si="30"/>
        <v>6b</v>
      </c>
    </row>
    <row r="234" spans="1:20" ht="20.100000000000001" customHeight="1">
      <c r="A234" s="15">
        <f t="shared" si="25"/>
        <v>102401</v>
      </c>
      <c r="B234" s="24" t="str">
        <f>VLOOKUP(J234,city!$A$4:$D$352,3,0)</f>
        <v>山西</v>
      </c>
      <c r="C234" s="24" t="str">
        <f>VLOOKUP(J234,city!$A$4:$D$352,4,0)</f>
        <v>忻州</v>
      </c>
      <c r="D234" s="15" t="s">
        <v>1241</v>
      </c>
      <c r="E234" s="15" t="s">
        <v>1242</v>
      </c>
      <c r="F234" s="42" t="str">
        <f t="shared" si="24"/>
        <v>113.600473,38.983878</v>
      </c>
      <c r="G234" s="20" t="s">
        <v>1243</v>
      </c>
      <c r="H234" s="20" t="s">
        <v>480</v>
      </c>
      <c r="I234" s="45" t="str">
        <f t="shared" si="27"/>
        <v>15a,15b</v>
      </c>
      <c r="J234" s="15">
        <f t="shared" si="28"/>
        <v>24</v>
      </c>
      <c r="K234" s="15">
        <f>IF(VLOOKUP(J233,city!$K$4:$L$352,2,0)&gt;K233,K233+1,1)</f>
        <v>1</v>
      </c>
      <c r="L234" s="15">
        <v>1</v>
      </c>
      <c r="M234" s="15" t="s">
        <v>54</v>
      </c>
      <c r="N234" s="42">
        <v>113.60047299999999</v>
      </c>
      <c r="O234" s="34">
        <v>38.983877999999997</v>
      </c>
      <c r="P234" s="15" t="str">
        <f t="shared" si="31"/>
        <v/>
      </c>
      <c r="Q234" s="41">
        <v>15</v>
      </c>
      <c r="R234" s="15">
        <f t="shared" si="26"/>
        <v>15</v>
      </c>
      <c r="S234" s="15" t="str">
        <f t="shared" si="29"/>
        <v>15a</v>
      </c>
      <c r="T234" s="15" t="str">
        <f t="shared" si="30"/>
        <v>15b</v>
      </c>
    </row>
    <row r="235" spans="1:20" ht="20.100000000000001" customHeight="1">
      <c r="A235" s="15">
        <f t="shared" si="25"/>
        <v>102402</v>
      </c>
      <c r="B235" s="24" t="str">
        <f>VLOOKUP(J235,city!$A$4:$D$352,3,0)</f>
        <v>山西</v>
      </c>
      <c r="C235" s="24" t="str">
        <f>VLOOKUP(J235,city!$A$4:$D$352,4,0)</f>
        <v>忻州</v>
      </c>
      <c r="D235" s="15" t="s">
        <v>1244</v>
      </c>
      <c r="E235" s="15" t="s">
        <v>1245</v>
      </c>
      <c r="F235" s="42" t="str">
        <f t="shared" si="24"/>
        <v>113.613863,39.015359</v>
      </c>
      <c r="G235" s="20" t="s">
        <v>1246</v>
      </c>
      <c r="H235" s="20" t="s">
        <v>486</v>
      </c>
      <c r="I235" s="45" t="str">
        <f t="shared" si="27"/>
        <v>32a,32b</v>
      </c>
      <c r="J235" s="15">
        <f t="shared" si="28"/>
        <v>24</v>
      </c>
      <c r="K235" s="15">
        <f>IF(VLOOKUP(J234,city!$K$4:$L$352,2,0)&gt;K234,K234+1,1)</f>
        <v>2</v>
      </c>
      <c r="L235" s="15">
        <v>1</v>
      </c>
      <c r="M235" s="15" t="s">
        <v>54</v>
      </c>
      <c r="N235" s="42">
        <v>113.61386299999999</v>
      </c>
      <c r="O235" s="34">
        <v>39.015358999999997</v>
      </c>
      <c r="P235" s="15" t="str">
        <f t="shared" si="31"/>
        <v/>
      </c>
      <c r="Q235" s="41">
        <v>32</v>
      </c>
      <c r="R235" s="15" t="e">
        <f t="shared" si="26"/>
        <v>#N/A</v>
      </c>
      <c r="S235" s="15" t="str">
        <f t="shared" si="29"/>
        <v>32a</v>
      </c>
      <c r="T235" s="15" t="str">
        <f t="shared" si="30"/>
        <v>32b</v>
      </c>
    </row>
    <row r="236" spans="1:20" ht="20.100000000000001" customHeight="1">
      <c r="A236" s="15">
        <f t="shared" si="25"/>
        <v>102403</v>
      </c>
      <c r="B236" s="24" t="str">
        <f>VLOOKUP(J236,city!$A$4:$D$352,3,0)</f>
        <v>山西</v>
      </c>
      <c r="C236" s="24" t="str">
        <f>VLOOKUP(J236,city!$A$4:$D$352,4,0)</f>
        <v>忻州</v>
      </c>
      <c r="D236" s="15" t="s">
        <v>1247</v>
      </c>
      <c r="E236" s="15" t="s">
        <v>1248</v>
      </c>
      <c r="F236" s="42" t="str">
        <f t="shared" ref="F236:F299" si="32">N236&amp;","&amp;O236</f>
        <v>112.106851,38.822606</v>
      </c>
      <c r="G236" s="20" t="s">
        <v>1249</v>
      </c>
      <c r="H236" s="20" t="s">
        <v>492</v>
      </c>
      <c r="I236" s="45" t="str">
        <f t="shared" si="27"/>
        <v>11a,11b</v>
      </c>
      <c r="J236" s="15">
        <f t="shared" si="28"/>
        <v>24</v>
      </c>
      <c r="K236" s="15">
        <f>IF(VLOOKUP(J235,city!$K$4:$L$352,2,0)&gt;K235,K235+1,1)</f>
        <v>3</v>
      </c>
      <c r="L236" s="15">
        <v>1</v>
      </c>
      <c r="M236" s="15" t="s">
        <v>54</v>
      </c>
      <c r="N236" s="42">
        <v>112.10685100000001</v>
      </c>
      <c r="O236" s="34">
        <v>38.822606</v>
      </c>
      <c r="P236" s="15" t="str">
        <f t="shared" si="31"/>
        <v/>
      </c>
      <c r="Q236" s="41">
        <v>11</v>
      </c>
      <c r="R236" s="15">
        <f t="shared" si="26"/>
        <v>11</v>
      </c>
      <c r="S236" s="15" t="str">
        <f t="shared" si="29"/>
        <v>11a</v>
      </c>
      <c r="T236" s="15" t="str">
        <f t="shared" si="30"/>
        <v>11b</v>
      </c>
    </row>
    <row r="237" spans="1:20" ht="20.100000000000001" customHeight="1">
      <c r="A237" s="15">
        <f t="shared" si="25"/>
        <v>102404</v>
      </c>
      <c r="B237" s="24" t="str">
        <f>VLOOKUP(J237,city!$A$4:$D$352,3,0)</f>
        <v>山西</v>
      </c>
      <c r="C237" s="24" t="str">
        <f>VLOOKUP(J237,city!$A$4:$D$352,4,0)</f>
        <v>忻州</v>
      </c>
      <c r="D237" s="15" t="s">
        <v>1250</v>
      </c>
      <c r="E237" s="15" t="s">
        <v>1251</v>
      </c>
      <c r="F237" s="42" t="str">
        <f t="shared" si="32"/>
        <v>113.602148,39.015285</v>
      </c>
      <c r="G237" s="20" t="s">
        <v>1252</v>
      </c>
      <c r="H237" s="20" t="s">
        <v>498</v>
      </c>
      <c r="I237" s="45" t="str">
        <f t="shared" si="27"/>
        <v>12a,12b</v>
      </c>
      <c r="J237" s="15">
        <f t="shared" si="28"/>
        <v>24</v>
      </c>
      <c r="K237" s="15">
        <f>IF(VLOOKUP(J236,city!$K$4:$L$352,2,0)&gt;K236,K236+1,1)</f>
        <v>4</v>
      </c>
      <c r="L237" s="15">
        <v>1</v>
      </c>
      <c r="M237" s="15" t="s">
        <v>54</v>
      </c>
      <c r="N237" s="42">
        <v>113.602148</v>
      </c>
      <c r="O237" s="34">
        <v>39.015284999999999</v>
      </c>
      <c r="P237" s="15" t="str">
        <f t="shared" si="31"/>
        <v/>
      </c>
      <c r="Q237" s="41">
        <v>12</v>
      </c>
      <c r="R237" s="15">
        <f t="shared" si="26"/>
        <v>12</v>
      </c>
      <c r="S237" s="15" t="str">
        <f t="shared" si="29"/>
        <v>12a</v>
      </c>
      <c r="T237" s="15" t="str">
        <f t="shared" si="30"/>
        <v>12b</v>
      </c>
    </row>
    <row r="238" spans="1:20" ht="20.100000000000001" customHeight="1">
      <c r="A238" s="15">
        <f t="shared" si="25"/>
        <v>102405</v>
      </c>
      <c r="B238" s="24" t="str">
        <f>VLOOKUP(J238,city!$A$4:$D$352,3,0)</f>
        <v>山西</v>
      </c>
      <c r="C238" s="24" t="str">
        <f>VLOOKUP(J238,city!$A$4:$D$352,4,0)</f>
        <v>忻州</v>
      </c>
      <c r="D238" s="15" t="s">
        <v>1253</v>
      </c>
      <c r="E238" s="15" t="s">
        <v>1254</v>
      </c>
      <c r="F238" s="42" t="str">
        <f t="shared" si="32"/>
        <v>113.603194,39.013513</v>
      </c>
      <c r="G238" s="20" t="s">
        <v>1255</v>
      </c>
      <c r="H238" s="20" t="s">
        <v>504</v>
      </c>
      <c r="I238" s="45" t="str">
        <f t="shared" si="27"/>
        <v>12a,12b</v>
      </c>
      <c r="J238" s="15">
        <f t="shared" si="28"/>
        <v>24</v>
      </c>
      <c r="K238" s="15">
        <f>IF(VLOOKUP(J237,city!$K$4:$L$352,2,0)&gt;K237,K237+1,1)</f>
        <v>5</v>
      </c>
      <c r="L238" s="15">
        <v>1</v>
      </c>
      <c r="M238" s="15" t="s">
        <v>54</v>
      </c>
      <c r="N238" s="42">
        <v>113.603194</v>
      </c>
      <c r="O238" s="34">
        <v>39.013513000000003</v>
      </c>
      <c r="P238" s="15" t="str">
        <f t="shared" si="31"/>
        <v/>
      </c>
      <c r="Q238" s="41">
        <v>12</v>
      </c>
      <c r="R238" s="15">
        <f t="shared" si="26"/>
        <v>12</v>
      </c>
      <c r="S238" s="15" t="str">
        <f t="shared" si="29"/>
        <v>12a</v>
      </c>
      <c r="T238" s="15" t="str">
        <f t="shared" si="30"/>
        <v>12b</v>
      </c>
    </row>
    <row r="239" spans="1:20" ht="20.100000000000001" customHeight="1">
      <c r="A239" s="15">
        <f t="shared" si="25"/>
        <v>102406</v>
      </c>
      <c r="B239" s="24" t="str">
        <f>VLOOKUP(J239,city!$A$4:$D$352,3,0)</f>
        <v>山西</v>
      </c>
      <c r="C239" s="24" t="str">
        <f>VLOOKUP(J239,city!$A$4:$D$352,4,0)</f>
        <v>忻州</v>
      </c>
      <c r="D239" s="15" t="s">
        <v>1256</v>
      </c>
      <c r="E239" s="15" t="s">
        <v>1257</v>
      </c>
      <c r="F239" s="42" t="str">
        <f t="shared" si="32"/>
        <v>112.894843,39.168834</v>
      </c>
      <c r="G239" s="20" t="s">
        <v>1258</v>
      </c>
      <c r="H239" s="20" t="s">
        <v>510</v>
      </c>
      <c r="I239" s="45" t="str">
        <f t="shared" si="27"/>
        <v>31a,31b</v>
      </c>
      <c r="J239" s="15">
        <f t="shared" si="28"/>
        <v>24</v>
      </c>
      <c r="K239" s="15">
        <f>IF(VLOOKUP(J238,city!$K$4:$L$352,2,0)&gt;K238,K238+1,1)</f>
        <v>6</v>
      </c>
      <c r="L239" s="15">
        <v>1</v>
      </c>
      <c r="M239" s="15" t="s">
        <v>54</v>
      </c>
      <c r="N239" s="42">
        <v>112.89484299999999</v>
      </c>
      <c r="O239" s="34">
        <v>39.168833999999997</v>
      </c>
      <c r="P239" s="15" t="str">
        <f t="shared" si="31"/>
        <v/>
      </c>
      <c r="Q239" s="41">
        <v>31</v>
      </c>
      <c r="R239" s="15">
        <f t="shared" si="26"/>
        <v>31</v>
      </c>
      <c r="S239" s="15" t="str">
        <f t="shared" si="29"/>
        <v>31a</v>
      </c>
      <c r="T239" s="15" t="str">
        <f t="shared" si="30"/>
        <v>31b</v>
      </c>
    </row>
    <row r="240" spans="1:20" ht="20.100000000000001" customHeight="1">
      <c r="A240" s="15">
        <f t="shared" si="25"/>
        <v>102407</v>
      </c>
      <c r="B240" s="24" t="str">
        <f>VLOOKUP(J240,city!$A$4:$D$352,3,0)</f>
        <v>山西</v>
      </c>
      <c r="C240" s="24" t="str">
        <f>VLOOKUP(J240,city!$A$4:$D$352,4,0)</f>
        <v>忻州</v>
      </c>
      <c r="D240" s="15" t="s">
        <v>1259</v>
      </c>
      <c r="E240" s="15" t="s">
        <v>1260</v>
      </c>
      <c r="F240" s="42" t="str">
        <f t="shared" si="32"/>
        <v>113.602984,39.014383</v>
      </c>
      <c r="G240" s="20" t="s">
        <v>1261</v>
      </c>
      <c r="H240" s="20" t="s">
        <v>516</v>
      </c>
      <c r="I240" s="45" t="str">
        <f t="shared" si="27"/>
        <v>12a,12b</v>
      </c>
      <c r="J240" s="15">
        <f t="shared" si="28"/>
        <v>24</v>
      </c>
      <c r="K240" s="15">
        <f>IF(VLOOKUP(J239,city!$K$4:$L$352,2,0)&gt;K239,K239+1,1)</f>
        <v>7</v>
      </c>
      <c r="L240" s="15">
        <v>1</v>
      </c>
      <c r="M240" s="15" t="s">
        <v>54</v>
      </c>
      <c r="N240" s="42">
        <v>113.60298400000001</v>
      </c>
      <c r="O240" s="34">
        <v>39.014383000000002</v>
      </c>
      <c r="P240" s="15" t="str">
        <f t="shared" si="31"/>
        <v/>
      </c>
      <c r="Q240" s="41">
        <v>12</v>
      </c>
      <c r="R240" s="15">
        <f t="shared" si="26"/>
        <v>14</v>
      </c>
      <c r="S240" s="15" t="str">
        <f t="shared" si="29"/>
        <v>12a</v>
      </c>
      <c r="T240" s="15" t="str">
        <f t="shared" si="30"/>
        <v>12b</v>
      </c>
    </row>
    <row r="241" spans="1:20" ht="20.100000000000001" customHeight="1">
      <c r="A241" s="15">
        <f t="shared" si="25"/>
        <v>102408</v>
      </c>
      <c r="B241" s="24" t="str">
        <f>VLOOKUP(J241,city!$A$4:$D$352,3,0)</f>
        <v>山西</v>
      </c>
      <c r="C241" s="24" t="str">
        <f>VLOOKUP(J241,city!$A$4:$D$352,4,0)</f>
        <v>忻州</v>
      </c>
      <c r="D241" s="15" t="s">
        <v>1262</v>
      </c>
      <c r="E241" s="15" t="s">
        <v>1263</v>
      </c>
      <c r="F241" s="42" t="str">
        <f t="shared" si="32"/>
        <v>112.162416,38.959738</v>
      </c>
      <c r="G241" s="20" t="s">
        <v>1264</v>
      </c>
      <c r="H241" s="20" t="s">
        <v>522</v>
      </c>
      <c r="I241" s="45" t="str">
        <f t="shared" si="27"/>
        <v>9a,9b</v>
      </c>
      <c r="J241" s="15">
        <f t="shared" si="28"/>
        <v>24</v>
      </c>
      <c r="K241" s="15">
        <f>IF(VLOOKUP(J240,city!$K$4:$L$352,2,0)&gt;K240,K240+1,1)</f>
        <v>8</v>
      </c>
      <c r="L241" s="15">
        <v>1</v>
      </c>
      <c r="M241" s="15" t="s">
        <v>54</v>
      </c>
      <c r="N241" s="42">
        <v>112.16241599999999</v>
      </c>
      <c r="O241" s="34">
        <v>38.959738000000002</v>
      </c>
      <c r="P241" s="15" t="str">
        <f t="shared" si="31"/>
        <v/>
      </c>
      <c r="Q241" s="41">
        <v>9</v>
      </c>
      <c r="R241" s="15">
        <f t="shared" si="26"/>
        <v>9</v>
      </c>
      <c r="S241" s="15" t="str">
        <f t="shared" si="29"/>
        <v>9a</v>
      </c>
      <c r="T241" s="15" t="str">
        <f t="shared" si="30"/>
        <v>9b</v>
      </c>
    </row>
    <row r="242" spans="1:20" ht="20.100000000000001" customHeight="1">
      <c r="A242" s="15">
        <f t="shared" si="25"/>
        <v>102409</v>
      </c>
      <c r="B242" s="24" t="str">
        <f>VLOOKUP(J242,city!$A$4:$D$352,3,0)</f>
        <v>山西</v>
      </c>
      <c r="C242" s="24" t="str">
        <f>VLOOKUP(J242,city!$A$4:$D$352,4,0)</f>
        <v>忻州</v>
      </c>
      <c r="D242" s="15" t="s">
        <v>1265</v>
      </c>
      <c r="E242" s="15" t="s">
        <v>1266</v>
      </c>
      <c r="F242" s="42" t="str">
        <f t="shared" si="32"/>
        <v>113.674161,39.047427</v>
      </c>
      <c r="G242" s="20" t="s">
        <v>1267</v>
      </c>
      <c r="H242" s="20" t="s">
        <v>528</v>
      </c>
      <c r="I242" s="45" t="str">
        <f t="shared" si="27"/>
        <v>15a,15b</v>
      </c>
      <c r="J242" s="15">
        <f t="shared" si="28"/>
        <v>24</v>
      </c>
      <c r="K242" s="15">
        <f>IF(VLOOKUP(J241,city!$K$4:$L$352,2,0)&gt;K241,K241+1,1)</f>
        <v>9</v>
      </c>
      <c r="L242" s="15">
        <v>1</v>
      </c>
      <c r="M242" s="15" t="s">
        <v>54</v>
      </c>
      <c r="N242" s="42">
        <v>113.674161</v>
      </c>
      <c r="O242" s="34">
        <v>39.047426999999999</v>
      </c>
      <c r="P242" s="15" t="str">
        <f t="shared" si="31"/>
        <v/>
      </c>
      <c r="Q242" s="41">
        <v>15</v>
      </c>
      <c r="R242" s="15">
        <f t="shared" si="26"/>
        <v>15</v>
      </c>
      <c r="S242" s="15" t="str">
        <f t="shared" si="29"/>
        <v>15a</v>
      </c>
      <c r="T242" s="15" t="str">
        <f t="shared" si="30"/>
        <v>15b</v>
      </c>
    </row>
    <row r="243" spans="1:20" ht="20.100000000000001" customHeight="1">
      <c r="A243" s="15">
        <f t="shared" si="25"/>
        <v>102410</v>
      </c>
      <c r="B243" s="24" t="str">
        <f>VLOOKUP(J243,city!$A$4:$D$352,3,0)</f>
        <v>山西</v>
      </c>
      <c r="C243" s="24" t="str">
        <f>VLOOKUP(J243,city!$A$4:$D$352,4,0)</f>
        <v>忻州</v>
      </c>
      <c r="D243" s="15" t="s">
        <v>1268</v>
      </c>
      <c r="E243" s="15" t="s">
        <v>1269</v>
      </c>
      <c r="F243" s="42" t="str">
        <f t="shared" si="32"/>
        <v>113.586812,38.987024</v>
      </c>
      <c r="G243" s="20" t="s">
        <v>1270</v>
      </c>
      <c r="H243" s="20" t="s">
        <v>534</v>
      </c>
      <c r="I243" s="45" t="str">
        <f t="shared" si="27"/>
        <v>12a,12b</v>
      </c>
      <c r="J243" s="15">
        <f t="shared" si="28"/>
        <v>24</v>
      </c>
      <c r="K243" s="15">
        <f>IF(VLOOKUP(J242,city!$K$4:$L$352,2,0)&gt;K242,K242+1,1)</f>
        <v>10</v>
      </c>
      <c r="L243" s="15">
        <v>1</v>
      </c>
      <c r="M243" s="15" t="s">
        <v>54</v>
      </c>
      <c r="N243" s="42">
        <v>113.58681199999999</v>
      </c>
      <c r="O243" s="34">
        <v>38.987023999999998</v>
      </c>
      <c r="P243" s="15" t="str">
        <f t="shared" si="31"/>
        <v>113.2447745,39.0028047</v>
      </c>
      <c r="Q243" s="41">
        <v>12</v>
      </c>
      <c r="R243" s="15">
        <f t="shared" si="26"/>
        <v>12</v>
      </c>
      <c r="S243" s="15" t="str">
        <f t="shared" si="29"/>
        <v>12a</v>
      </c>
      <c r="T243" s="15" t="str">
        <f t="shared" si="30"/>
        <v>12b</v>
      </c>
    </row>
    <row r="244" spans="1:20" ht="20.100000000000001" customHeight="1">
      <c r="A244" s="15">
        <f t="shared" si="25"/>
        <v>102501</v>
      </c>
      <c r="B244" s="24" t="str">
        <f>VLOOKUP(J244,city!$A$4:$D$352,3,0)</f>
        <v>山西</v>
      </c>
      <c r="C244" s="24" t="str">
        <f>VLOOKUP(J244,city!$A$4:$D$352,4,0)</f>
        <v>临汾</v>
      </c>
      <c r="D244" s="15" t="s">
        <v>1271</v>
      </c>
      <c r="E244" s="15" t="s">
        <v>1272</v>
      </c>
      <c r="F244" s="42" t="str">
        <f t="shared" si="32"/>
        <v>110.461848,36.120094</v>
      </c>
      <c r="G244" s="20" t="s">
        <v>1273</v>
      </c>
      <c r="H244" s="20" t="s">
        <v>422</v>
      </c>
      <c r="I244" s="45" t="str">
        <f t="shared" si="27"/>
        <v>8a,8b</v>
      </c>
      <c r="J244" s="15">
        <f t="shared" si="28"/>
        <v>25</v>
      </c>
      <c r="K244" s="15">
        <f>IF(VLOOKUP(J243,city!$K$4:$L$352,2,0)&gt;K243,K243+1,1)</f>
        <v>1</v>
      </c>
      <c r="L244" s="15">
        <v>1</v>
      </c>
      <c r="M244" s="15" t="s">
        <v>55</v>
      </c>
      <c r="N244" s="42">
        <v>110.461848</v>
      </c>
      <c r="O244" s="34">
        <v>36.120094000000002</v>
      </c>
      <c r="P244" s="15" t="str">
        <f t="shared" si="31"/>
        <v/>
      </c>
      <c r="Q244" s="41">
        <v>8</v>
      </c>
      <c r="R244" s="15">
        <f t="shared" si="26"/>
        <v>8</v>
      </c>
      <c r="S244" s="15" t="str">
        <f t="shared" si="29"/>
        <v>8a</v>
      </c>
      <c r="T244" s="15" t="str">
        <f t="shared" si="30"/>
        <v>8b</v>
      </c>
    </row>
    <row r="245" spans="1:20" ht="20.100000000000001" customHeight="1">
      <c r="A245" s="15">
        <f t="shared" si="25"/>
        <v>102502</v>
      </c>
      <c r="B245" s="24" t="str">
        <f>VLOOKUP(J245,city!$A$4:$D$352,3,0)</f>
        <v>山西</v>
      </c>
      <c r="C245" s="24" t="str">
        <f>VLOOKUP(J245,city!$A$4:$D$352,4,0)</f>
        <v>临汾</v>
      </c>
      <c r="D245" s="15" t="s">
        <v>1274</v>
      </c>
      <c r="E245" s="15" t="s">
        <v>1275</v>
      </c>
      <c r="F245" s="42" t="str">
        <f t="shared" si="32"/>
        <v>111.817323,36.306422</v>
      </c>
      <c r="G245" s="20" t="s">
        <v>1276</v>
      </c>
      <c r="H245" s="20" t="s">
        <v>427</v>
      </c>
      <c r="I245" s="45" t="str">
        <f t="shared" si="27"/>
        <v>12a,12b</v>
      </c>
      <c r="J245" s="15">
        <f t="shared" si="28"/>
        <v>25</v>
      </c>
      <c r="K245" s="15">
        <f>IF(VLOOKUP(J244,city!$K$4:$L$352,2,0)&gt;K244,K244+1,1)</f>
        <v>2</v>
      </c>
      <c r="L245" s="15">
        <v>1</v>
      </c>
      <c r="M245" s="15" t="s">
        <v>55</v>
      </c>
      <c r="N245" s="42">
        <v>111.817323</v>
      </c>
      <c r="O245" s="34">
        <v>36.306421999999998</v>
      </c>
      <c r="P245" s="15" t="str">
        <f t="shared" si="31"/>
        <v/>
      </c>
      <c r="Q245" s="41">
        <v>12</v>
      </c>
      <c r="R245" s="15">
        <f t="shared" si="26"/>
        <v>12</v>
      </c>
      <c r="S245" s="15" t="str">
        <f t="shared" si="29"/>
        <v>12a</v>
      </c>
      <c r="T245" s="15" t="str">
        <f t="shared" si="30"/>
        <v>12b</v>
      </c>
    </row>
    <row r="246" spans="1:20" ht="20.100000000000001" customHeight="1">
      <c r="A246" s="15">
        <f t="shared" si="25"/>
        <v>102503</v>
      </c>
      <c r="B246" s="24" t="str">
        <f>VLOOKUP(J246,city!$A$4:$D$352,3,0)</f>
        <v>山西</v>
      </c>
      <c r="C246" s="24" t="str">
        <f>VLOOKUP(J246,city!$A$4:$D$352,4,0)</f>
        <v>临汾</v>
      </c>
      <c r="D246" s="15" t="s">
        <v>1277</v>
      </c>
      <c r="E246" s="15" t="s">
        <v>1278</v>
      </c>
      <c r="F246" s="42" t="str">
        <f t="shared" si="32"/>
        <v>111.503065,36.058182</v>
      </c>
      <c r="G246" s="20" t="s">
        <v>1279</v>
      </c>
      <c r="H246" s="20" t="s">
        <v>432</v>
      </c>
      <c r="I246" s="45" t="str">
        <f t="shared" si="27"/>
        <v>12a,12b</v>
      </c>
      <c r="J246" s="15">
        <f t="shared" si="28"/>
        <v>25</v>
      </c>
      <c r="K246" s="15">
        <f>IF(VLOOKUP(J245,city!$K$4:$L$352,2,0)&gt;K245,K245+1,1)</f>
        <v>3</v>
      </c>
      <c r="L246" s="15">
        <v>1</v>
      </c>
      <c r="M246" s="15" t="s">
        <v>55</v>
      </c>
      <c r="N246" s="42">
        <v>111.50306500000001</v>
      </c>
      <c r="O246" s="34">
        <v>36.058182000000002</v>
      </c>
      <c r="P246" s="15" t="str">
        <f t="shared" si="31"/>
        <v/>
      </c>
      <c r="Q246" s="41">
        <v>12</v>
      </c>
      <c r="R246" s="15">
        <f t="shared" si="26"/>
        <v>12</v>
      </c>
      <c r="S246" s="15" t="str">
        <f t="shared" si="29"/>
        <v>12a</v>
      </c>
      <c r="T246" s="15" t="str">
        <f t="shared" si="30"/>
        <v>12b</v>
      </c>
    </row>
    <row r="247" spans="1:20" ht="20.100000000000001" customHeight="1">
      <c r="A247" s="15">
        <f t="shared" si="25"/>
        <v>102504</v>
      </c>
      <c r="B247" s="24" t="str">
        <f>VLOOKUP(J247,city!$A$4:$D$352,3,0)</f>
        <v>山西</v>
      </c>
      <c r="C247" s="24" t="str">
        <f>VLOOKUP(J247,city!$A$4:$D$352,4,0)</f>
        <v>临汾</v>
      </c>
      <c r="D247" s="15" t="s">
        <v>1280</v>
      </c>
      <c r="E247" s="15" t="s">
        <v>1281</v>
      </c>
      <c r="F247" s="42" t="str">
        <f t="shared" si="32"/>
        <v>111.681185,36.624643</v>
      </c>
      <c r="G247" s="20" t="s">
        <v>1282</v>
      </c>
      <c r="H247" s="20" t="s">
        <v>438</v>
      </c>
      <c r="I247" s="45" t="str">
        <f t="shared" si="27"/>
        <v>13a,13b</v>
      </c>
      <c r="J247" s="15">
        <f t="shared" si="28"/>
        <v>25</v>
      </c>
      <c r="K247" s="15">
        <f>IF(VLOOKUP(J246,city!$K$4:$L$352,2,0)&gt;K246,K246+1,1)</f>
        <v>4</v>
      </c>
      <c r="L247" s="15">
        <v>1</v>
      </c>
      <c r="M247" s="15" t="s">
        <v>55</v>
      </c>
      <c r="N247" s="42">
        <v>111.681185</v>
      </c>
      <c r="O247" s="34">
        <v>36.624642999999999</v>
      </c>
      <c r="P247" s="15" t="str">
        <f t="shared" si="31"/>
        <v/>
      </c>
      <c r="Q247" s="41">
        <v>13</v>
      </c>
      <c r="R247" s="15" t="e">
        <f t="shared" si="26"/>
        <v>#N/A</v>
      </c>
      <c r="S247" s="15" t="str">
        <f t="shared" si="29"/>
        <v>13a</v>
      </c>
      <c r="T247" s="15" t="str">
        <f t="shared" si="30"/>
        <v>13b</v>
      </c>
    </row>
    <row r="248" spans="1:20" ht="20.100000000000001" customHeight="1">
      <c r="A248" s="15">
        <f t="shared" si="25"/>
        <v>102505</v>
      </c>
      <c r="B248" s="24" t="str">
        <f>VLOOKUP(J248,city!$A$4:$D$352,3,0)</f>
        <v>山西</v>
      </c>
      <c r="C248" s="24" t="str">
        <f>VLOOKUP(J248,city!$A$4:$D$352,4,0)</f>
        <v>临汾</v>
      </c>
      <c r="D248" s="15" t="s">
        <v>1283</v>
      </c>
      <c r="E248" s="15" t="s">
        <v>1284</v>
      </c>
      <c r="F248" s="42" t="str">
        <f t="shared" si="32"/>
        <v>111.042266,35.744341</v>
      </c>
      <c r="G248" s="20" t="s">
        <v>1285</v>
      </c>
      <c r="H248" s="20" t="s">
        <v>444</v>
      </c>
      <c r="I248" s="45" t="str">
        <f t="shared" si="27"/>
        <v>11a,11b</v>
      </c>
      <c r="J248" s="15">
        <f t="shared" si="28"/>
        <v>25</v>
      </c>
      <c r="K248" s="15">
        <f>IF(VLOOKUP(J247,city!$K$4:$L$352,2,0)&gt;K247,K247+1,1)</f>
        <v>5</v>
      </c>
      <c r="L248" s="15">
        <v>1</v>
      </c>
      <c r="M248" s="15" t="s">
        <v>55</v>
      </c>
      <c r="N248" s="42">
        <v>111.042266</v>
      </c>
      <c r="O248" s="34">
        <v>35.744340999999999</v>
      </c>
      <c r="P248" s="15" t="str">
        <f t="shared" si="31"/>
        <v/>
      </c>
      <c r="Q248" s="41">
        <v>11</v>
      </c>
      <c r="R248" s="15">
        <f t="shared" si="26"/>
        <v>11</v>
      </c>
      <c r="S248" s="15" t="str">
        <f t="shared" si="29"/>
        <v>11a</v>
      </c>
      <c r="T248" s="15" t="str">
        <f t="shared" si="30"/>
        <v>11b</v>
      </c>
    </row>
    <row r="249" spans="1:20" ht="20.100000000000001" customHeight="1">
      <c r="A249" s="15">
        <f t="shared" si="25"/>
        <v>102506</v>
      </c>
      <c r="B249" s="24" t="str">
        <f>VLOOKUP(J249,city!$A$4:$D$352,3,0)</f>
        <v>山西</v>
      </c>
      <c r="C249" s="24" t="str">
        <f>VLOOKUP(J249,city!$A$4:$D$352,4,0)</f>
        <v>临汾</v>
      </c>
      <c r="D249" s="15" t="s">
        <v>1286</v>
      </c>
      <c r="E249" s="15" t="s">
        <v>1287</v>
      </c>
      <c r="F249" s="42" t="str">
        <f t="shared" si="32"/>
        <v>111.680924,36.260258</v>
      </c>
      <c r="G249" s="20" t="s">
        <v>1288</v>
      </c>
      <c r="H249" s="20" t="s">
        <v>450</v>
      </c>
      <c r="I249" s="45" t="str">
        <f t="shared" si="27"/>
        <v>32a,32b</v>
      </c>
      <c r="J249" s="15">
        <f t="shared" si="28"/>
        <v>25</v>
      </c>
      <c r="K249" s="15">
        <f>IF(VLOOKUP(J248,city!$K$4:$L$352,2,0)&gt;K248,K248+1,1)</f>
        <v>6</v>
      </c>
      <c r="L249" s="15">
        <v>1</v>
      </c>
      <c r="M249" s="15" t="s">
        <v>55</v>
      </c>
      <c r="N249" s="42">
        <v>111.680924</v>
      </c>
      <c r="O249" s="34">
        <v>36.260258</v>
      </c>
      <c r="P249" s="15" t="str">
        <f t="shared" si="31"/>
        <v/>
      </c>
      <c r="Q249" s="41">
        <v>32</v>
      </c>
      <c r="R249" s="15" t="e">
        <f t="shared" si="26"/>
        <v>#N/A</v>
      </c>
      <c r="S249" s="15" t="str">
        <f t="shared" si="29"/>
        <v>32a</v>
      </c>
      <c r="T249" s="15" t="str">
        <f t="shared" si="30"/>
        <v>32b</v>
      </c>
    </row>
    <row r="250" spans="1:20" ht="20.100000000000001" customHeight="1">
      <c r="A250" s="15">
        <f t="shared" si="25"/>
        <v>102507</v>
      </c>
      <c r="B250" s="24" t="str">
        <f>VLOOKUP(J250,city!$A$4:$D$352,3,0)</f>
        <v>山西</v>
      </c>
      <c r="C250" s="24" t="str">
        <f>VLOOKUP(J250,city!$A$4:$D$352,4,0)</f>
        <v>临汾</v>
      </c>
      <c r="D250" s="15" t="s">
        <v>1289</v>
      </c>
      <c r="E250" s="15" t="s">
        <v>1290</v>
      </c>
      <c r="F250" s="42" t="str">
        <f t="shared" si="32"/>
        <v>111.682355,36.277087</v>
      </c>
      <c r="G250" s="20" t="s">
        <v>1291</v>
      </c>
      <c r="H250" s="20" t="s">
        <v>456</v>
      </c>
      <c r="I250" s="45" t="str">
        <f t="shared" si="27"/>
        <v>32a,32b</v>
      </c>
      <c r="J250" s="15">
        <f t="shared" si="28"/>
        <v>25</v>
      </c>
      <c r="K250" s="15">
        <f>IF(VLOOKUP(J249,city!$K$4:$L$352,2,0)&gt;K249,K249+1,1)</f>
        <v>7</v>
      </c>
      <c r="L250" s="15">
        <v>1</v>
      </c>
      <c r="M250" s="15" t="s">
        <v>55</v>
      </c>
      <c r="N250" s="42">
        <v>111.682355</v>
      </c>
      <c r="O250" s="34">
        <v>36.277087000000002</v>
      </c>
      <c r="P250" s="15" t="str">
        <f t="shared" si="31"/>
        <v/>
      </c>
      <c r="Q250" s="41">
        <v>32</v>
      </c>
      <c r="R250" s="15" t="e">
        <f t="shared" si="26"/>
        <v>#N/A</v>
      </c>
      <c r="S250" s="15" t="str">
        <f t="shared" si="29"/>
        <v>32a</v>
      </c>
      <c r="T250" s="15" t="str">
        <f t="shared" si="30"/>
        <v>32b</v>
      </c>
    </row>
    <row r="251" spans="1:20" ht="20.100000000000001" customHeight="1">
      <c r="A251" s="15">
        <f t="shared" si="25"/>
        <v>102508</v>
      </c>
      <c r="B251" s="24" t="str">
        <f>VLOOKUP(J251,city!$A$4:$D$352,3,0)</f>
        <v>山西</v>
      </c>
      <c r="C251" s="24" t="str">
        <f>VLOOKUP(J251,city!$A$4:$D$352,4,0)</f>
        <v>临汾</v>
      </c>
      <c r="D251" s="15" t="s">
        <v>1292</v>
      </c>
      <c r="E251" s="15" t="s">
        <v>1293</v>
      </c>
      <c r="F251" s="42" t="str">
        <f t="shared" si="32"/>
        <v>110.940448,36.706649</v>
      </c>
      <c r="G251" s="20" t="s">
        <v>1294</v>
      </c>
      <c r="H251" s="20" t="s">
        <v>462</v>
      </c>
      <c r="I251" s="45" t="str">
        <f t="shared" si="27"/>
        <v>32a,32b</v>
      </c>
      <c r="J251" s="15">
        <f t="shared" si="28"/>
        <v>25</v>
      </c>
      <c r="K251" s="15">
        <f>IF(VLOOKUP(J250,city!$K$4:$L$352,2,0)&gt;K250,K250+1,1)</f>
        <v>8</v>
      </c>
      <c r="L251" s="15">
        <v>1</v>
      </c>
      <c r="M251" s="15" t="s">
        <v>55</v>
      </c>
      <c r="N251" s="42">
        <v>110.940448</v>
      </c>
      <c r="O251" s="34">
        <v>36.706648999999999</v>
      </c>
      <c r="P251" s="15" t="str">
        <f t="shared" si="31"/>
        <v/>
      </c>
      <c r="Q251" s="41">
        <v>32</v>
      </c>
      <c r="R251" s="15" t="e">
        <f t="shared" si="26"/>
        <v>#N/A</v>
      </c>
      <c r="S251" s="15" t="str">
        <f t="shared" si="29"/>
        <v>32a</v>
      </c>
      <c r="T251" s="15" t="str">
        <f t="shared" si="30"/>
        <v>32b</v>
      </c>
    </row>
    <row r="252" spans="1:20" ht="20.100000000000001" customHeight="1">
      <c r="A252" s="15">
        <f t="shared" si="25"/>
        <v>102509</v>
      </c>
      <c r="B252" s="24" t="str">
        <f>VLOOKUP(J252,city!$A$4:$D$352,3,0)</f>
        <v>山西</v>
      </c>
      <c r="C252" s="24" t="str">
        <f>VLOOKUP(J252,city!$A$4:$D$352,4,0)</f>
        <v>临汾</v>
      </c>
      <c r="D252" s="15" t="s">
        <v>1295</v>
      </c>
      <c r="E252" s="15" t="s">
        <v>1296</v>
      </c>
      <c r="F252" s="42" t="str">
        <f t="shared" si="32"/>
        <v>111.862676,36.49707</v>
      </c>
      <c r="G252" s="20" t="s">
        <v>1297</v>
      </c>
      <c r="H252" s="20" t="s">
        <v>468</v>
      </c>
      <c r="I252" s="45" t="str">
        <f t="shared" si="27"/>
        <v>32a,32b</v>
      </c>
      <c r="J252" s="15">
        <f t="shared" si="28"/>
        <v>25</v>
      </c>
      <c r="K252" s="15">
        <f>IF(VLOOKUP(J251,city!$K$4:$L$352,2,0)&gt;K251,K251+1,1)</f>
        <v>9</v>
      </c>
      <c r="L252" s="15">
        <v>1</v>
      </c>
      <c r="M252" s="15" t="s">
        <v>55</v>
      </c>
      <c r="N252" s="42">
        <v>111.86267599999999</v>
      </c>
      <c r="O252" s="34">
        <v>36.497070000000001</v>
      </c>
      <c r="P252" s="15" t="str">
        <f t="shared" si="31"/>
        <v/>
      </c>
      <c r="Q252" s="41">
        <v>32</v>
      </c>
      <c r="R252" s="15" t="e">
        <f t="shared" si="26"/>
        <v>#N/A</v>
      </c>
      <c r="S252" s="15" t="str">
        <f t="shared" si="29"/>
        <v>32a</v>
      </c>
      <c r="T252" s="15" t="str">
        <f t="shared" si="30"/>
        <v>32b</v>
      </c>
    </row>
    <row r="253" spans="1:20" ht="20.100000000000001" customHeight="1">
      <c r="A253" s="15">
        <f t="shared" si="25"/>
        <v>102510</v>
      </c>
      <c r="B253" s="24" t="str">
        <f>VLOOKUP(J253,city!$A$4:$D$352,3,0)</f>
        <v>山西</v>
      </c>
      <c r="C253" s="24" t="str">
        <f>VLOOKUP(J253,city!$A$4:$D$352,4,0)</f>
        <v>临汾</v>
      </c>
      <c r="D253" s="15" t="s">
        <v>1298</v>
      </c>
      <c r="E253" s="15" t="s">
        <v>1299</v>
      </c>
      <c r="F253" s="42" t="str">
        <f t="shared" si="32"/>
        <v>111.080956,35.772298</v>
      </c>
      <c r="G253" s="20" t="s">
        <v>1300</v>
      </c>
      <c r="H253" s="20" t="s">
        <v>474</v>
      </c>
      <c r="I253" s="45" t="str">
        <f t="shared" si="27"/>
        <v>11a,11b</v>
      </c>
      <c r="J253" s="15">
        <f t="shared" si="28"/>
        <v>25</v>
      </c>
      <c r="K253" s="15">
        <f>IF(VLOOKUP(J252,city!$K$4:$L$352,2,0)&gt;K252,K252+1,1)</f>
        <v>10</v>
      </c>
      <c r="L253" s="15">
        <v>1</v>
      </c>
      <c r="M253" s="15" t="s">
        <v>55</v>
      </c>
      <c r="N253" s="42">
        <v>111.080956</v>
      </c>
      <c r="O253" s="34">
        <v>35.772297999999999</v>
      </c>
      <c r="P253" s="15" t="str">
        <f t="shared" si="31"/>
        <v>111.3753046,36.2367044</v>
      </c>
      <c r="Q253" s="41">
        <v>11</v>
      </c>
      <c r="R253" s="15">
        <f t="shared" si="26"/>
        <v>11</v>
      </c>
      <c r="S253" s="15" t="str">
        <f t="shared" si="29"/>
        <v>11a</v>
      </c>
      <c r="T253" s="15" t="str">
        <f t="shared" si="30"/>
        <v>11b</v>
      </c>
    </row>
    <row r="254" spans="1:20" ht="20.100000000000001" customHeight="1">
      <c r="A254" s="15">
        <f t="shared" si="25"/>
        <v>102601</v>
      </c>
      <c r="B254" s="24" t="str">
        <f>VLOOKUP(J254,city!$A$4:$D$352,3,0)</f>
        <v>山西</v>
      </c>
      <c r="C254" s="24" t="str">
        <f>VLOOKUP(J254,city!$A$4:$D$352,4,0)</f>
        <v>吕梁</v>
      </c>
      <c r="D254" s="15" t="s">
        <v>1301</v>
      </c>
      <c r="E254" s="15" t="s">
        <v>1302</v>
      </c>
      <c r="F254" s="42" t="str">
        <f t="shared" si="32"/>
        <v>110.801328,37.647853</v>
      </c>
      <c r="G254" s="20" t="s">
        <v>1303</v>
      </c>
      <c r="H254" s="20" t="s">
        <v>480</v>
      </c>
      <c r="I254" s="45" t="str">
        <f t="shared" si="27"/>
        <v>32a,32b</v>
      </c>
      <c r="J254" s="15">
        <f t="shared" si="28"/>
        <v>26</v>
      </c>
      <c r="K254" s="15">
        <f>IF(VLOOKUP(J253,city!$K$4:$L$352,2,0)&gt;K253,K253+1,1)</f>
        <v>1</v>
      </c>
      <c r="L254" s="15">
        <v>1</v>
      </c>
      <c r="M254" s="15" t="s">
        <v>56</v>
      </c>
      <c r="N254" s="42">
        <v>110.801328</v>
      </c>
      <c r="O254" s="34">
        <v>37.647852999999998</v>
      </c>
      <c r="P254" s="15" t="str">
        <f t="shared" si="31"/>
        <v/>
      </c>
      <c r="Q254" s="41">
        <v>32</v>
      </c>
      <c r="R254" s="15" t="e">
        <f t="shared" si="26"/>
        <v>#N/A</v>
      </c>
      <c r="S254" s="15" t="str">
        <f t="shared" si="29"/>
        <v>32a</v>
      </c>
      <c r="T254" s="15" t="str">
        <f t="shared" si="30"/>
        <v>32b</v>
      </c>
    </row>
    <row r="255" spans="1:20" ht="20.100000000000001" customHeight="1">
      <c r="A255" s="15">
        <f t="shared" si="25"/>
        <v>102602</v>
      </c>
      <c r="B255" s="24" t="str">
        <f>VLOOKUP(J255,city!$A$4:$D$352,3,0)</f>
        <v>山西</v>
      </c>
      <c r="C255" s="24" t="str">
        <f>VLOOKUP(J255,city!$A$4:$D$352,4,0)</f>
        <v>吕梁</v>
      </c>
      <c r="D255" s="15" t="s">
        <v>1304</v>
      </c>
      <c r="E255" s="15" t="s">
        <v>1305</v>
      </c>
      <c r="F255" s="42" t="str">
        <f t="shared" si="32"/>
        <v>111.311322,37.414392</v>
      </c>
      <c r="G255" s="20" t="s">
        <v>1306</v>
      </c>
      <c r="H255" s="20" t="s">
        <v>486</v>
      </c>
      <c r="I255" s="45" t="str">
        <f t="shared" si="27"/>
        <v>9a,9b</v>
      </c>
      <c r="J255" s="15">
        <f t="shared" si="28"/>
        <v>26</v>
      </c>
      <c r="K255" s="15">
        <f>IF(VLOOKUP(J254,city!$K$4:$L$352,2,0)&gt;K254,K254+1,1)</f>
        <v>2</v>
      </c>
      <c r="L255" s="15">
        <v>1</v>
      </c>
      <c r="M255" s="15" t="s">
        <v>56</v>
      </c>
      <c r="N255" s="42">
        <v>111.311322</v>
      </c>
      <c r="O255" s="34">
        <v>37.414391999999999</v>
      </c>
      <c r="P255" s="15" t="str">
        <f t="shared" si="31"/>
        <v/>
      </c>
      <c r="Q255" s="41">
        <v>9</v>
      </c>
      <c r="R255" s="15">
        <f t="shared" si="26"/>
        <v>9</v>
      </c>
      <c r="S255" s="15" t="str">
        <f t="shared" si="29"/>
        <v>9a</v>
      </c>
      <c r="T255" s="15" t="str">
        <f t="shared" si="30"/>
        <v>9b</v>
      </c>
    </row>
    <row r="256" spans="1:20" ht="20.100000000000001" customHeight="1">
      <c r="A256" s="15">
        <f t="shared" si="25"/>
        <v>102603</v>
      </c>
      <c r="B256" s="24" t="str">
        <f>VLOOKUP(J256,city!$A$4:$D$352,3,0)</f>
        <v>山西</v>
      </c>
      <c r="C256" s="24" t="str">
        <f>VLOOKUP(J256,city!$A$4:$D$352,4,0)</f>
        <v>吕梁</v>
      </c>
      <c r="D256" s="15" t="s">
        <v>1307</v>
      </c>
      <c r="E256" s="15" t="s">
        <v>1308</v>
      </c>
      <c r="F256" s="42" t="str">
        <f t="shared" si="32"/>
        <v>111.518493,37.796002</v>
      </c>
      <c r="G256" s="20" t="s">
        <v>1309</v>
      </c>
      <c r="H256" s="20" t="s">
        <v>492</v>
      </c>
      <c r="I256" s="45" t="str">
        <f t="shared" si="27"/>
        <v>6a,6b</v>
      </c>
      <c r="J256" s="15">
        <f t="shared" si="28"/>
        <v>26</v>
      </c>
      <c r="K256" s="15">
        <f>IF(VLOOKUP(J255,city!$K$4:$L$352,2,0)&gt;K255,K255+1,1)</f>
        <v>3</v>
      </c>
      <c r="L256" s="15">
        <v>1</v>
      </c>
      <c r="M256" s="15" t="s">
        <v>56</v>
      </c>
      <c r="N256" s="42">
        <v>111.51849300000001</v>
      </c>
      <c r="O256" s="34">
        <v>37.796002000000001</v>
      </c>
      <c r="P256" s="15" t="str">
        <f t="shared" si="31"/>
        <v/>
      </c>
      <c r="Q256" s="41">
        <v>6</v>
      </c>
      <c r="R256" s="15">
        <f t="shared" si="26"/>
        <v>6</v>
      </c>
      <c r="S256" s="15" t="str">
        <f t="shared" si="29"/>
        <v>6a</v>
      </c>
      <c r="T256" s="15" t="str">
        <f t="shared" si="30"/>
        <v>6b</v>
      </c>
    </row>
    <row r="257" spans="1:20" ht="20.100000000000001" customHeight="1">
      <c r="A257" s="15">
        <f t="shared" si="25"/>
        <v>102604</v>
      </c>
      <c r="B257" s="24" t="str">
        <f>VLOOKUP(J257,city!$A$4:$D$352,3,0)</f>
        <v>山西</v>
      </c>
      <c r="C257" s="24" t="str">
        <f>VLOOKUP(J257,city!$A$4:$D$352,4,0)</f>
        <v>吕梁</v>
      </c>
      <c r="D257" s="15" t="s">
        <v>1310</v>
      </c>
      <c r="E257" s="15" t="s">
        <v>1311</v>
      </c>
      <c r="F257" s="42" t="str">
        <f t="shared" si="32"/>
        <v>110.699004,37.299997</v>
      </c>
      <c r="G257" s="20" t="s">
        <v>1312</v>
      </c>
      <c r="H257" s="20" t="s">
        <v>498</v>
      </c>
      <c r="I257" s="45" t="str">
        <f t="shared" si="27"/>
        <v>6a,6b</v>
      </c>
      <c r="J257" s="15">
        <f t="shared" si="28"/>
        <v>26</v>
      </c>
      <c r="K257" s="15">
        <f>IF(VLOOKUP(J256,city!$K$4:$L$352,2,0)&gt;K256,K256+1,1)</f>
        <v>4</v>
      </c>
      <c r="L257" s="15">
        <v>1</v>
      </c>
      <c r="M257" s="15" t="s">
        <v>56</v>
      </c>
      <c r="N257" s="42">
        <v>110.699004</v>
      </c>
      <c r="O257" s="34">
        <v>37.299996999999998</v>
      </c>
      <c r="P257" s="15" t="str">
        <f t="shared" si="31"/>
        <v/>
      </c>
      <c r="Q257" s="41">
        <v>6</v>
      </c>
      <c r="R257" s="15">
        <f t="shared" si="26"/>
        <v>6</v>
      </c>
      <c r="S257" s="15" t="str">
        <f t="shared" si="29"/>
        <v>6a</v>
      </c>
      <c r="T257" s="15" t="str">
        <f t="shared" si="30"/>
        <v>6b</v>
      </c>
    </row>
    <row r="258" spans="1:20" ht="20.100000000000001" customHeight="1">
      <c r="A258" s="15">
        <f t="shared" si="25"/>
        <v>102605</v>
      </c>
      <c r="B258" s="24" t="str">
        <f>VLOOKUP(J258,city!$A$4:$D$352,3,0)</f>
        <v>山西</v>
      </c>
      <c r="C258" s="24" t="str">
        <f>VLOOKUP(J258,city!$A$4:$D$352,4,0)</f>
        <v>吕梁</v>
      </c>
      <c r="D258" s="15" t="s">
        <v>1313</v>
      </c>
      <c r="E258" s="15" t="s">
        <v>1314</v>
      </c>
      <c r="F258" s="42" t="str">
        <f t="shared" si="32"/>
        <v>111.355185,37.747447</v>
      </c>
      <c r="G258" s="20" t="s">
        <v>1315</v>
      </c>
      <c r="H258" s="20" t="s">
        <v>504</v>
      </c>
      <c r="I258" s="45" t="str">
        <f t="shared" si="27"/>
        <v>11a,11b</v>
      </c>
      <c r="J258" s="15">
        <f t="shared" si="28"/>
        <v>26</v>
      </c>
      <c r="K258" s="15">
        <f>IF(VLOOKUP(J257,city!$K$4:$L$352,2,0)&gt;K257,K257+1,1)</f>
        <v>5</v>
      </c>
      <c r="L258" s="15">
        <v>1</v>
      </c>
      <c r="M258" s="15" t="s">
        <v>56</v>
      </c>
      <c r="N258" s="42">
        <v>111.35518500000001</v>
      </c>
      <c r="O258" s="34">
        <v>37.747447000000001</v>
      </c>
      <c r="P258" s="15" t="str">
        <f t="shared" si="31"/>
        <v/>
      </c>
      <c r="Q258" s="41">
        <v>11</v>
      </c>
      <c r="R258" s="15">
        <f t="shared" si="26"/>
        <v>11</v>
      </c>
      <c r="S258" s="15" t="str">
        <f t="shared" si="29"/>
        <v>11a</v>
      </c>
      <c r="T258" s="15" t="str">
        <f t="shared" si="30"/>
        <v>11b</v>
      </c>
    </row>
    <row r="259" spans="1:20" ht="20.100000000000001" customHeight="1">
      <c r="A259" s="15">
        <f t="shared" si="25"/>
        <v>102606</v>
      </c>
      <c r="B259" s="24" t="str">
        <f>VLOOKUP(J259,city!$A$4:$D$352,3,0)</f>
        <v>山西</v>
      </c>
      <c r="C259" s="24" t="str">
        <f>VLOOKUP(J259,city!$A$4:$D$352,4,0)</f>
        <v>吕梁</v>
      </c>
      <c r="D259" s="15" t="s">
        <v>1316</v>
      </c>
      <c r="E259" s="15" t="s">
        <v>1317</v>
      </c>
      <c r="F259" s="42" t="str">
        <f t="shared" si="32"/>
        <v>110.461804,37.014717</v>
      </c>
      <c r="G259" s="20" t="s">
        <v>1318</v>
      </c>
      <c r="H259" s="20" t="s">
        <v>510</v>
      </c>
      <c r="I259" s="45" t="str">
        <f t="shared" si="27"/>
        <v>6a,6b</v>
      </c>
      <c r="J259" s="15">
        <f t="shared" si="28"/>
        <v>26</v>
      </c>
      <c r="K259" s="15">
        <f>IF(VLOOKUP(J258,city!$K$4:$L$352,2,0)&gt;K258,K258+1,1)</f>
        <v>6</v>
      </c>
      <c r="L259" s="15">
        <v>1</v>
      </c>
      <c r="M259" s="15" t="s">
        <v>56</v>
      </c>
      <c r="N259" s="42">
        <v>110.461804</v>
      </c>
      <c r="O259" s="34">
        <v>37.014716999999997</v>
      </c>
      <c r="P259" s="15" t="str">
        <f t="shared" si="31"/>
        <v/>
      </c>
      <c r="Q259" s="41">
        <v>6</v>
      </c>
      <c r="R259" s="15">
        <f t="shared" si="26"/>
        <v>6</v>
      </c>
      <c r="S259" s="15" t="str">
        <f t="shared" si="29"/>
        <v>6a</v>
      </c>
      <c r="T259" s="15" t="str">
        <f t="shared" si="30"/>
        <v>6b</v>
      </c>
    </row>
    <row r="260" spans="1:20" ht="20.100000000000001" customHeight="1">
      <c r="A260" s="15">
        <f t="shared" ref="A260:A323" si="33">100000+J260*100+K260</f>
        <v>102607</v>
      </c>
      <c r="B260" s="24" t="str">
        <f>VLOOKUP(J260,city!$A$4:$D$352,3,0)</f>
        <v>山西</v>
      </c>
      <c r="C260" s="24" t="str">
        <f>VLOOKUP(J260,city!$A$4:$D$352,4,0)</f>
        <v>吕梁</v>
      </c>
      <c r="D260" s="15" t="s">
        <v>1319</v>
      </c>
      <c r="E260" s="15" t="s">
        <v>1320</v>
      </c>
      <c r="F260" s="42" t="str">
        <f t="shared" si="32"/>
        <v>111.779279,37.162694</v>
      </c>
      <c r="G260" s="20" t="s">
        <v>1321</v>
      </c>
      <c r="H260" s="20" t="s">
        <v>516</v>
      </c>
      <c r="I260" s="45" t="str">
        <f t="shared" si="27"/>
        <v>13a,13b</v>
      </c>
      <c r="J260" s="15">
        <f t="shared" si="28"/>
        <v>26</v>
      </c>
      <c r="K260" s="15">
        <f>IF(VLOOKUP(J259,city!$K$4:$L$352,2,0)&gt;K259,K259+1,1)</f>
        <v>7</v>
      </c>
      <c r="L260" s="15">
        <v>1</v>
      </c>
      <c r="M260" s="15" t="s">
        <v>56</v>
      </c>
      <c r="N260" s="42">
        <v>111.779279</v>
      </c>
      <c r="O260" s="34">
        <v>37.162694000000002</v>
      </c>
      <c r="P260" s="15" t="str">
        <f t="shared" si="31"/>
        <v/>
      </c>
      <c r="Q260" s="41">
        <v>13</v>
      </c>
      <c r="R260" s="15">
        <f t="shared" ref="R260:R323" si="34">LOOKUP(1,0/FIND($U$6:$U$91,D260),$V$6:$V$91)</f>
        <v>13</v>
      </c>
      <c r="S260" s="15" t="str">
        <f t="shared" si="29"/>
        <v>13a</v>
      </c>
      <c r="T260" s="15" t="str">
        <f t="shared" si="30"/>
        <v>13b</v>
      </c>
    </row>
    <row r="261" spans="1:20" ht="20.100000000000001" customHeight="1">
      <c r="A261" s="15">
        <f t="shared" si="33"/>
        <v>102608</v>
      </c>
      <c r="B261" s="24" t="str">
        <f>VLOOKUP(J261,city!$A$4:$D$352,3,0)</f>
        <v>山西</v>
      </c>
      <c r="C261" s="24" t="str">
        <f>VLOOKUP(J261,city!$A$4:$D$352,4,0)</f>
        <v>吕梁</v>
      </c>
      <c r="D261" s="15" t="s">
        <v>1322</v>
      </c>
      <c r="E261" s="15" t="s">
        <v>1323</v>
      </c>
      <c r="F261" s="42" t="str">
        <f t="shared" si="32"/>
        <v>112.091754,37.570889</v>
      </c>
      <c r="G261" s="20" t="s">
        <v>1324</v>
      </c>
      <c r="H261" s="20" t="s">
        <v>522</v>
      </c>
      <c r="I261" s="45" t="str">
        <f t="shared" ref="I261:I324" si="35">S261&amp;","&amp;T261</f>
        <v>12a,12b</v>
      </c>
      <c r="J261" s="15">
        <f t="shared" ref="J261:J324" si="36">IF(K261&gt;K260,J260,J260+1)</f>
        <v>26</v>
      </c>
      <c r="K261" s="15">
        <f>IF(VLOOKUP(J260,city!$K$4:$L$352,2,0)&gt;K260,K260+1,1)</f>
        <v>8</v>
      </c>
      <c r="L261" s="15">
        <v>1</v>
      </c>
      <c r="M261" s="15" t="s">
        <v>56</v>
      </c>
      <c r="N261" s="42">
        <v>112.09175399999999</v>
      </c>
      <c r="O261" s="34">
        <v>37.570889000000001</v>
      </c>
      <c r="P261" s="15" t="str">
        <f t="shared" si="31"/>
        <v/>
      </c>
      <c r="Q261" s="41">
        <v>12</v>
      </c>
      <c r="R261" s="15">
        <f t="shared" si="34"/>
        <v>12</v>
      </c>
      <c r="S261" s="15" t="str">
        <f t="shared" ref="S261:S324" si="37">CONCATENATE(Q261,"a")</f>
        <v>12a</v>
      </c>
      <c r="T261" s="15" t="str">
        <f t="shared" ref="T261:T324" si="38">CONCATENATE(Q261,"b")</f>
        <v>12b</v>
      </c>
    </row>
    <row r="262" spans="1:20" ht="20.100000000000001" customHeight="1">
      <c r="A262" s="15">
        <f t="shared" si="33"/>
        <v>102609</v>
      </c>
      <c r="B262" s="24" t="str">
        <f>VLOOKUP(J262,city!$A$4:$D$352,3,0)</f>
        <v>山西</v>
      </c>
      <c r="C262" s="24" t="str">
        <f>VLOOKUP(J262,city!$A$4:$D$352,4,0)</f>
        <v>吕梁</v>
      </c>
      <c r="D262" s="15" t="s">
        <v>1325</v>
      </c>
      <c r="E262" s="15" t="s">
        <v>1326</v>
      </c>
      <c r="F262" s="42" t="str">
        <f t="shared" si="32"/>
        <v>112.150712,37.568002</v>
      </c>
      <c r="G262" s="20" t="s">
        <v>1327</v>
      </c>
      <c r="H262" s="20" t="s">
        <v>528</v>
      </c>
      <c r="I262" s="45" t="str">
        <f t="shared" si="35"/>
        <v>11a,11b</v>
      </c>
      <c r="J262" s="15">
        <f t="shared" si="36"/>
        <v>26</v>
      </c>
      <c r="K262" s="15">
        <f>IF(VLOOKUP(J261,city!$K$4:$L$352,2,0)&gt;K261,K261+1,1)</f>
        <v>9</v>
      </c>
      <c r="L262" s="15">
        <v>1</v>
      </c>
      <c r="M262" s="15" t="s">
        <v>56</v>
      </c>
      <c r="N262" s="42">
        <v>112.150712</v>
      </c>
      <c r="O262" s="34">
        <v>37.568002</v>
      </c>
      <c r="P262" s="15" t="str">
        <f t="shared" si="31"/>
        <v/>
      </c>
      <c r="Q262" s="41">
        <v>11</v>
      </c>
      <c r="R262" s="15">
        <f t="shared" si="34"/>
        <v>11</v>
      </c>
      <c r="S262" s="15" t="str">
        <f t="shared" si="37"/>
        <v>11a</v>
      </c>
      <c r="T262" s="15" t="str">
        <f t="shared" si="38"/>
        <v>11b</v>
      </c>
    </row>
    <row r="263" spans="1:20" ht="20.100000000000001" customHeight="1">
      <c r="A263" s="15">
        <f t="shared" si="33"/>
        <v>102610</v>
      </c>
      <c r="B263" s="24" t="str">
        <f>VLOOKUP(J263,city!$A$4:$D$352,3,0)</f>
        <v>山西</v>
      </c>
      <c r="C263" s="24" t="str">
        <f>VLOOKUP(J263,city!$A$4:$D$352,4,0)</f>
        <v>吕梁</v>
      </c>
      <c r="D263" s="15" t="s">
        <v>1328</v>
      </c>
      <c r="E263" s="15" t="s">
        <v>1329</v>
      </c>
      <c r="F263" s="42" t="str">
        <f t="shared" si="32"/>
        <v>111.063783,37.531399</v>
      </c>
      <c r="G263" s="20" t="s">
        <v>1330</v>
      </c>
      <c r="H263" s="20" t="s">
        <v>534</v>
      </c>
      <c r="I263" s="45" t="str">
        <f t="shared" si="35"/>
        <v>12a,12b</v>
      </c>
      <c r="J263" s="15">
        <f t="shared" si="36"/>
        <v>26</v>
      </c>
      <c r="K263" s="15">
        <f>IF(VLOOKUP(J262,city!$K$4:$L$352,2,0)&gt;K262,K262+1,1)</f>
        <v>10</v>
      </c>
      <c r="L263" s="15">
        <v>1</v>
      </c>
      <c r="M263" s="15" t="s">
        <v>56</v>
      </c>
      <c r="N263" s="42">
        <v>111.063783</v>
      </c>
      <c r="O263" s="34">
        <v>37.531399</v>
      </c>
      <c r="P263" s="15" t="str">
        <f t="shared" si="31"/>
        <v>111.3232664,37.4753392</v>
      </c>
      <c r="Q263" s="41">
        <v>12</v>
      </c>
      <c r="R263" s="15">
        <f t="shared" si="34"/>
        <v>12</v>
      </c>
      <c r="S263" s="15" t="str">
        <f t="shared" si="37"/>
        <v>12a</v>
      </c>
      <c r="T263" s="15" t="str">
        <f t="shared" si="38"/>
        <v>12b</v>
      </c>
    </row>
    <row r="264" spans="1:20" ht="20.100000000000001" customHeight="1">
      <c r="A264" s="15">
        <f t="shared" si="33"/>
        <v>102701</v>
      </c>
      <c r="B264" s="24" t="str">
        <f>VLOOKUP(J264,city!$A$4:$D$352,3,0)</f>
        <v>辽宁</v>
      </c>
      <c r="C264" s="24" t="str">
        <f>VLOOKUP(J264,city!$A$4:$D$352,4,0)</f>
        <v>沈阳</v>
      </c>
      <c r="D264" s="34" t="s">
        <v>1331</v>
      </c>
      <c r="E264" s="34" t="s">
        <v>1332</v>
      </c>
      <c r="F264" s="42" t="str">
        <f t="shared" si="32"/>
        <v>123.461946,41.804243</v>
      </c>
      <c r="G264" s="20" t="s">
        <v>1333</v>
      </c>
      <c r="H264" s="20" t="s">
        <v>422</v>
      </c>
      <c r="I264" s="45" t="str">
        <f t="shared" si="35"/>
        <v>15a,15b</v>
      </c>
      <c r="J264" s="15">
        <f t="shared" si="36"/>
        <v>27</v>
      </c>
      <c r="K264" s="15">
        <f>IF(VLOOKUP(J263,city!$K$4:$L$352,2,0)&gt;K263,K263+1,1)</f>
        <v>1</v>
      </c>
      <c r="L264" s="15">
        <v>1</v>
      </c>
      <c r="M264" s="15" t="s">
        <v>58</v>
      </c>
      <c r="N264" s="48">
        <v>123.461946</v>
      </c>
      <c r="O264" s="48">
        <v>41.804243</v>
      </c>
      <c r="P264" s="15" t="str">
        <f t="shared" si="31"/>
        <v/>
      </c>
      <c r="Q264" s="41">
        <v>15</v>
      </c>
      <c r="R264" s="15">
        <f t="shared" si="34"/>
        <v>15</v>
      </c>
      <c r="S264" s="15" t="str">
        <f t="shared" si="37"/>
        <v>15a</v>
      </c>
      <c r="T264" s="15" t="str">
        <f t="shared" si="38"/>
        <v>15b</v>
      </c>
    </row>
    <row r="265" spans="1:20" ht="20.100000000000001" customHeight="1">
      <c r="A265" s="15">
        <f t="shared" si="33"/>
        <v>102702</v>
      </c>
      <c r="B265" s="24" t="str">
        <f>VLOOKUP(J265,city!$A$4:$D$352,3,0)</f>
        <v>辽宁</v>
      </c>
      <c r="C265" s="24" t="str">
        <f>VLOOKUP(J265,city!$A$4:$D$352,4,0)</f>
        <v>沈阳</v>
      </c>
      <c r="D265" s="34" t="s">
        <v>1334</v>
      </c>
      <c r="E265" s="34" t="s">
        <v>1335</v>
      </c>
      <c r="F265" s="42" t="str">
        <f t="shared" si="32"/>
        <v>123.666178,41.932657</v>
      </c>
      <c r="G265" s="20" t="s">
        <v>1336</v>
      </c>
      <c r="H265" s="20" t="s">
        <v>427</v>
      </c>
      <c r="I265" s="45" t="str">
        <f t="shared" si="35"/>
        <v>11a,11b</v>
      </c>
      <c r="J265" s="15">
        <f t="shared" si="36"/>
        <v>27</v>
      </c>
      <c r="K265" s="15">
        <f>IF(VLOOKUP(J264,city!$K$4:$L$352,2,0)&gt;K264,K264+1,1)</f>
        <v>2</v>
      </c>
      <c r="L265" s="15">
        <v>1</v>
      </c>
      <c r="M265" s="15" t="s">
        <v>58</v>
      </c>
      <c r="N265" s="48">
        <v>123.666178</v>
      </c>
      <c r="O265" s="48">
        <v>41.932656999999999</v>
      </c>
      <c r="P265" s="15" t="str">
        <f t="shared" si="31"/>
        <v/>
      </c>
      <c r="Q265" s="41">
        <v>11</v>
      </c>
      <c r="R265" s="15">
        <f t="shared" si="34"/>
        <v>11</v>
      </c>
      <c r="S265" s="15" t="str">
        <f t="shared" si="37"/>
        <v>11a</v>
      </c>
      <c r="T265" s="15" t="str">
        <f t="shared" si="38"/>
        <v>11b</v>
      </c>
    </row>
    <row r="266" spans="1:20" ht="20.100000000000001" customHeight="1">
      <c r="A266" s="15">
        <f t="shared" si="33"/>
        <v>102703</v>
      </c>
      <c r="B266" s="24" t="str">
        <f>VLOOKUP(J266,city!$A$4:$D$352,3,0)</f>
        <v>辽宁</v>
      </c>
      <c r="C266" s="24" t="str">
        <f>VLOOKUP(J266,city!$A$4:$D$352,4,0)</f>
        <v>沈阳</v>
      </c>
      <c r="D266" s="34" t="s">
        <v>1337</v>
      </c>
      <c r="E266" s="34" t="s">
        <v>1338</v>
      </c>
      <c r="F266" s="42" t="str">
        <f t="shared" si="32"/>
        <v>123.65704,41.869759</v>
      </c>
      <c r="G266" s="20" t="s">
        <v>1339</v>
      </c>
      <c r="H266" s="20" t="s">
        <v>432</v>
      </c>
      <c r="I266" s="45" t="str">
        <f t="shared" si="35"/>
        <v>1a,1b</v>
      </c>
      <c r="J266" s="15">
        <f t="shared" si="36"/>
        <v>27</v>
      </c>
      <c r="K266" s="15">
        <f>IF(VLOOKUP(J265,city!$K$4:$L$352,2,0)&gt;K265,K265+1,1)</f>
        <v>3</v>
      </c>
      <c r="L266" s="15">
        <v>1</v>
      </c>
      <c r="M266" s="15" t="s">
        <v>58</v>
      </c>
      <c r="N266" s="48">
        <v>123.65703999999999</v>
      </c>
      <c r="O266" s="48">
        <v>41.869759000000002</v>
      </c>
      <c r="P266" s="15" t="str">
        <f t="shared" si="31"/>
        <v/>
      </c>
      <c r="Q266" s="41">
        <v>1</v>
      </c>
      <c r="R266" s="15">
        <f t="shared" si="34"/>
        <v>1</v>
      </c>
      <c r="S266" s="15" t="str">
        <f t="shared" si="37"/>
        <v>1a</v>
      </c>
      <c r="T266" s="15" t="str">
        <f t="shared" si="38"/>
        <v>1b</v>
      </c>
    </row>
    <row r="267" spans="1:20" ht="20.100000000000001" customHeight="1">
      <c r="A267" s="15">
        <f t="shared" si="33"/>
        <v>102704</v>
      </c>
      <c r="B267" s="24" t="str">
        <f>VLOOKUP(J267,city!$A$4:$D$352,3,0)</f>
        <v>辽宁</v>
      </c>
      <c r="C267" s="24" t="str">
        <f>VLOOKUP(J267,city!$A$4:$D$352,4,0)</f>
        <v>沈阳</v>
      </c>
      <c r="D267" s="34" t="s">
        <v>1340</v>
      </c>
      <c r="E267" s="34" t="s">
        <v>1341</v>
      </c>
      <c r="F267" s="42" t="str">
        <f t="shared" si="32"/>
        <v>123.46669,41.684268</v>
      </c>
      <c r="G267" s="20" t="s">
        <v>1342</v>
      </c>
      <c r="H267" s="20" t="s">
        <v>438</v>
      </c>
      <c r="I267" s="45" t="str">
        <f t="shared" si="35"/>
        <v>10a,10b</v>
      </c>
      <c r="J267" s="15">
        <f t="shared" si="36"/>
        <v>27</v>
      </c>
      <c r="K267" s="15">
        <f>IF(VLOOKUP(J266,city!$K$4:$L$352,2,0)&gt;K266,K266+1,1)</f>
        <v>4</v>
      </c>
      <c r="L267" s="15">
        <v>1</v>
      </c>
      <c r="M267" s="15" t="s">
        <v>58</v>
      </c>
      <c r="N267" s="48">
        <v>123.46669</v>
      </c>
      <c r="O267" s="48">
        <v>41.684268000000003</v>
      </c>
      <c r="P267" s="15" t="str">
        <f t="shared" si="31"/>
        <v/>
      </c>
      <c r="Q267" s="41">
        <v>10</v>
      </c>
      <c r="R267" s="15">
        <f t="shared" si="34"/>
        <v>10</v>
      </c>
      <c r="S267" s="15" t="str">
        <f t="shared" si="37"/>
        <v>10a</v>
      </c>
      <c r="T267" s="15" t="str">
        <f t="shared" si="38"/>
        <v>10b</v>
      </c>
    </row>
    <row r="268" spans="1:20" ht="20.100000000000001" customHeight="1">
      <c r="A268" s="15">
        <f t="shared" si="33"/>
        <v>102705</v>
      </c>
      <c r="B268" s="24" t="str">
        <f>VLOOKUP(J268,city!$A$4:$D$352,3,0)</f>
        <v>辽宁</v>
      </c>
      <c r="C268" s="24" t="str">
        <f>VLOOKUP(J268,city!$A$4:$D$352,4,0)</f>
        <v>沈阳</v>
      </c>
      <c r="D268" s="34" t="s">
        <v>1343</v>
      </c>
      <c r="E268" s="34" t="s">
        <v>1344</v>
      </c>
      <c r="F268" s="42" t="str">
        <f t="shared" si="32"/>
        <v>123.435417,41.857554</v>
      </c>
      <c r="G268" s="20" t="s">
        <v>1345</v>
      </c>
      <c r="H268" s="20" t="s">
        <v>444</v>
      </c>
      <c r="I268" s="45" t="str">
        <f t="shared" si="35"/>
        <v>29a,29b</v>
      </c>
      <c r="J268" s="15">
        <f t="shared" si="36"/>
        <v>27</v>
      </c>
      <c r="K268" s="15">
        <f>IF(VLOOKUP(J267,city!$K$4:$L$352,2,0)&gt;K267,K267+1,1)</f>
        <v>5</v>
      </c>
      <c r="L268" s="15">
        <v>1</v>
      </c>
      <c r="M268" s="15" t="s">
        <v>58</v>
      </c>
      <c r="N268" s="48">
        <v>123.435417</v>
      </c>
      <c r="O268" s="48">
        <v>41.857554</v>
      </c>
      <c r="P268" s="15" t="str">
        <f t="shared" si="31"/>
        <v/>
      </c>
      <c r="Q268" s="41">
        <v>29</v>
      </c>
      <c r="R268" s="15">
        <f t="shared" si="34"/>
        <v>29</v>
      </c>
      <c r="S268" s="15" t="str">
        <f t="shared" si="37"/>
        <v>29a</v>
      </c>
      <c r="T268" s="15" t="str">
        <f t="shared" si="38"/>
        <v>29b</v>
      </c>
    </row>
    <row r="269" spans="1:20" ht="20.100000000000001" customHeight="1">
      <c r="A269" s="15">
        <f t="shared" si="33"/>
        <v>102706</v>
      </c>
      <c r="B269" s="24" t="str">
        <f>VLOOKUP(J269,city!$A$4:$D$352,3,0)</f>
        <v>辽宁</v>
      </c>
      <c r="C269" s="24" t="str">
        <f>VLOOKUP(J269,city!$A$4:$D$352,4,0)</f>
        <v>沈阳</v>
      </c>
      <c r="D269" s="34" t="s">
        <v>1346</v>
      </c>
      <c r="E269" s="34" t="s">
        <v>1347</v>
      </c>
      <c r="F269" s="42" t="str">
        <f t="shared" si="32"/>
        <v>123.464178,41.800275</v>
      </c>
      <c r="G269" s="20" t="s">
        <v>1348</v>
      </c>
      <c r="H269" s="20" t="s">
        <v>450</v>
      </c>
      <c r="I269" s="45" t="str">
        <f t="shared" si="35"/>
        <v>15a,15b</v>
      </c>
      <c r="J269" s="15">
        <f t="shared" si="36"/>
        <v>27</v>
      </c>
      <c r="K269" s="15">
        <f>IF(VLOOKUP(J268,city!$K$4:$L$352,2,0)&gt;K268,K268+1,1)</f>
        <v>6</v>
      </c>
      <c r="L269" s="15">
        <v>1</v>
      </c>
      <c r="M269" s="15" t="s">
        <v>58</v>
      </c>
      <c r="N269" s="48">
        <v>123.464178</v>
      </c>
      <c r="O269" s="48">
        <v>41.800274999999999</v>
      </c>
      <c r="P269" s="15" t="str">
        <f t="shared" ref="P269:P332" si="39">IF(K269=10,SUM(N260:N269)/10&amp;","&amp;SUM(O260:O269)/10,"")</f>
        <v/>
      </c>
      <c r="Q269" s="41">
        <v>15</v>
      </c>
      <c r="R269" s="15">
        <f t="shared" si="34"/>
        <v>15</v>
      </c>
      <c r="S269" s="15" t="str">
        <f t="shared" si="37"/>
        <v>15a</v>
      </c>
      <c r="T269" s="15" t="str">
        <f t="shared" si="38"/>
        <v>15b</v>
      </c>
    </row>
    <row r="270" spans="1:20" ht="20.100000000000001" customHeight="1">
      <c r="A270" s="15">
        <f t="shared" si="33"/>
        <v>102707</v>
      </c>
      <c r="B270" s="24" t="str">
        <f>VLOOKUP(J270,city!$A$4:$D$352,3,0)</f>
        <v>辽宁</v>
      </c>
      <c r="C270" s="24" t="str">
        <f>VLOOKUP(J270,city!$A$4:$D$352,4,0)</f>
        <v>沈阳</v>
      </c>
      <c r="D270" s="34" t="s">
        <v>1349</v>
      </c>
      <c r="E270" s="34" t="s">
        <v>1350</v>
      </c>
      <c r="F270" s="42" t="str">
        <f t="shared" si="32"/>
        <v>123.426079,41.96967</v>
      </c>
      <c r="G270" s="20" t="s">
        <v>1351</v>
      </c>
      <c r="H270" s="20" t="s">
        <v>456</v>
      </c>
      <c r="I270" s="45" t="str">
        <f t="shared" si="35"/>
        <v>30a,30b</v>
      </c>
      <c r="J270" s="15">
        <f t="shared" si="36"/>
        <v>27</v>
      </c>
      <c r="K270" s="15">
        <f>IF(VLOOKUP(J269,city!$K$4:$L$352,2,0)&gt;K269,K269+1,1)</f>
        <v>7</v>
      </c>
      <c r="L270" s="15">
        <v>1</v>
      </c>
      <c r="M270" s="15" t="s">
        <v>58</v>
      </c>
      <c r="N270" s="48">
        <v>123.426079</v>
      </c>
      <c r="O270" s="48">
        <v>41.969670000000001</v>
      </c>
      <c r="P270" s="15" t="str">
        <f t="shared" si="39"/>
        <v/>
      </c>
      <c r="Q270" s="41">
        <v>30</v>
      </c>
      <c r="R270" s="15" t="e">
        <f t="shared" si="34"/>
        <v>#N/A</v>
      </c>
      <c r="S270" s="15" t="str">
        <f t="shared" si="37"/>
        <v>30a</v>
      </c>
      <c r="T270" s="15" t="str">
        <f t="shared" si="38"/>
        <v>30b</v>
      </c>
    </row>
    <row r="271" spans="1:20" ht="20.100000000000001" customHeight="1">
      <c r="A271" s="15">
        <f t="shared" si="33"/>
        <v>102708</v>
      </c>
      <c r="B271" s="24" t="str">
        <f>VLOOKUP(J271,city!$A$4:$D$352,3,0)</f>
        <v>辽宁</v>
      </c>
      <c r="C271" s="24" t="str">
        <f>VLOOKUP(J271,city!$A$4:$D$352,4,0)</f>
        <v>沈阳</v>
      </c>
      <c r="D271" s="34" t="s">
        <v>1352</v>
      </c>
      <c r="E271" s="34" t="s">
        <v>1353</v>
      </c>
      <c r="F271" s="42" t="str">
        <f t="shared" si="32"/>
        <v>123.420257,41.776844</v>
      </c>
      <c r="G271" s="20" t="s">
        <v>1354</v>
      </c>
      <c r="H271" s="20" t="s">
        <v>462</v>
      </c>
      <c r="I271" s="45" t="str">
        <f t="shared" si="35"/>
        <v>1a,1b</v>
      </c>
      <c r="J271" s="15">
        <f t="shared" si="36"/>
        <v>27</v>
      </c>
      <c r="K271" s="15">
        <f>IF(VLOOKUP(J270,city!$K$4:$L$352,2,0)&gt;K270,K270+1,1)</f>
        <v>8</v>
      </c>
      <c r="L271" s="15">
        <v>1</v>
      </c>
      <c r="M271" s="15" t="s">
        <v>58</v>
      </c>
      <c r="N271" s="48">
        <v>123.42025700000001</v>
      </c>
      <c r="O271" s="48">
        <v>41.776843999999997</v>
      </c>
      <c r="P271" s="15" t="str">
        <f t="shared" si="39"/>
        <v/>
      </c>
      <c r="Q271" s="41">
        <v>1</v>
      </c>
      <c r="R271" s="15">
        <f t="shared" si="34"/>
        <v>6</v>
      </c>
      <c r="S271" s="15" t="str">
        <f t="shared" si="37"/>
        <v>1a</v>
      </c>
      <c r="T271" s="15" t="str">
        <f t="shared" si="38"/>
        <v>1b</v>
      </c>
    </row>
    <row r="272" spans="1:20" ht="20.100000000000001" customHeight="1">
      <c r="A272" s="15">
        <f t="shared" si="33"/>
        <v>102709</v>
      </c>
      <c r="B272" s="24" t="str">
        <f>VLOOKUP(J272,city!$A$4:$D$352,3,0)</f>
        <v>辽宁</v>
      </c>
      <c r="C272" s="24" t="str">
        <f>VLOOKUP(J272,city!$A$4:$D$352,4,0)</f>
        <v>沈阳</v>
      </c>
      <c r="D272" s="34" t="s">
        <v>1355</v>
      </c>
      <c r="E272" s="34" t="s">
        <v>1356</v>
      </c>
      <c r="F272" s="42" t="str">
        <f t="shared" si="32"/>
        <v>123.648785,42.064624</v>
      </c>
      <c r="G272" s="20" t="s">
        <v>1357</v>
      </c>
      <c r="H272" s="20" t="s">
        <v>468</v>
      </c>
      <c r="I272" s="45" t="str">
        <f t="shared" si="35"/>
        <v>32a,32b</v>
      </c>
      <c r="J272" s="15">
        <f t="shared" si="36"/>
        <v>27</v>
      </c>
      <c r="K272" s="15">
        <f>IF(VLOOKUP(J271,city!$K$4:$L$352,2,0)&gt;K271,K271+1,1)</f>
        <v>9</v>
      </c>
      <c r="L272" s="15">
        <v>1</v>
      </c>
      <c r="M272" s="15" t="s">
        <v>58</v>
      </c>
      <c r="N272" s="48">
        <v>123.648785</v>
      </c>
      <c r="O272" s="48">
        <v>42.064624000000002</v>
      </c>
      <c r="P272" s="15" t="str">
        <f t="shared" si="39"/>
        <v/>
      </c>
      <c r="Q272" s="41">
        <v>32</v>
      </c>
      <c r="R272" s="15" t="e">
        <f t="shared" si="34"/>
        <v>#N/A</v>
      </c>
      <c r="S272" s="15" t="str">
        <f t="shared" si="37"/>
        <v>32a</v>
      </c>
      <c r="T272" s="15" t="str">
        <f t="shared" si="38"/>
        <v>32b</v>
      </c>
    </row>
    <row r="273" spans="1:20" ht="20.100000000000001" customHeight="1">
      <c r="A273" s="15">
        <f t="shared" si="33"/>
        <v>102710</v>
      </c>
      <c r="B273" s="24" t="str">
        <f>VLOOKUP(J273,city!$A$4:$D$352,3,0)</f>
        <v>辽宁</v>
      </c>
      <c r="C273" s="24" t="str">
        <f>VLOOKUP(J273,city!$A$4:$D$352,4,0)</f>
        <v>沈阳</v>
      </c>
      <c r="D273" s="34" t="s">
        <v>1358</v>
      </c>
      <c r="E273" s="34" t="s">
        <v>1359</v>
      </c>
      <c r="F273" s="42" t="str">
        <f t="shared" si="32"/>
        <v>123.459704,41.806219</v>
      </c>
      <c r="G273" s="20" t="s">
        <v>1360</v>
      </c>
      <c r="H273" s="20" t="s">
        <v>474</v>
      </c>
      <c r="I273" s="45" t="str">
        <f t="shared" si="35"/>
        <v>10a,10b</v>
      </c>
      <c r="J273" s="15">
        <f t="shared" si="36"/>
        <v>27</v>
      </c>
      <c r="K273" s="15">
        <f>IF(VLOOKUP(J272,city!$K$4:$L$352,2,0)&gt;K272,K272+1,1)</f>
        <v>10</v>
      </c>
      <c r="L273" s="15">
        <v>1</v>
      </c>
      <c r="M273" s="15" t="s">
        <v>58</v>
      </c>
      <c r="N273" s="48">
        <v>123.459704</v>
      </c>
      <c r="O273" s="48">
        <v>41.806218999999999</v>
      </c>
      <c r="P273" s="15" t="str">
        <f t="shared" si="39"/>
        <v>123.5106274,41.8566113</v>
      </c>
      <c r="Q273" s="41">
        <v>10</v>
      </c>
      <c r="R273" s="15">
        <f t="shared" si="34"/>
        <v>15</v>
      </c>
      <c r="S273" s="15" t="str">
        <f t="shared" si="37"/>
        <v>10a</v>
      </c>
      <c r="T273" s="15" t="str">
        <f t="shared" si="38"/>
        <v>10b</v>
      </c>
    </row>
    <row r="274" spans="1:20" ht="20.100000000000001" customHeight="1">
      <c r="A274" s="15">
        <f t="shared" si="33"/>
        <v>102801</v>
      </c>
      <c r="B274" s="24" t="str">
        <f>VLOOKUP(J274,city!$A$4:$D$352,3,0)</f>
        <v>辽宁</v>
      </c>
      <c r="C274" s="24" t="str">
        <f>VLOOKUP(J274,city!$A$4:$D$352,4,0)</f>
        <v>大连</v>
      </c>
      <c r="D274" s="34" t="s">
        <v>1361</v>
      </c>
      <c r="E274" s="34" t="s">
        <v>1362</v>
      </c>
      <c r="F274" s="42" t="str">
        <f t="shared" si="32"/>
        <v>121.998989,39.083584</v>
      </c>
      <c r="G274" s="20" t="s">
        <v>1363</v>
      </c>
      <c r="H274" s="20" t="s">
        <v>480</v>
      </c>
      <c r="I274" s="45" t="str">
        <f t="shared" si="35"/>
        <v>4a,4b</v>
      </c>
      <c r="J274" s="15">
        <f t="shared" si="36"/>
        <v>28</v>
      </c>
      <c r="K274" s="15">
        <f>IF(VLOOKUP(J273,city!$K$4:$L$352,2,0)&gt;K273,K273+1,1)</f>
        <v>1</v>
      </c>
      <c r="L274" s="15">
        <v>1</v>
      </c>
      <c r="M274" s="15" t="s">
        <v>59</v>
      </c>
      <c r="N274" s="48">
        <v>121.99898899999999</v>
      </c>
      <c r="O274" s="48">
        <v>39.083584000000002</v>
      </c>
      <c r="P274" s="15" t="str">
        <f t="shared" si="39"/>
        <v/>
      </c>
      <c r="Q274" s="41">
        <v>4</v>
      </c>
      <c r="R274" s="15">
        <f t="shared" si="34"/>
        <v>4</v>
      </c>
      <c r="S274" s="15" t="str">
        <f t="shared" si="37"/>
        <v>4a</v>
      </c>
      <c r="T274" s="15" t="str">
        <f t="shared" si="38"/>
        <v>4b</v>
      </c>
    </row>
    <row r="275" spans="1:20" ht="20.100000000000001" customHeight="1">
      <c r="A275" s="15">
        <f t="shared" si="33"/>
        <v>102802</v>
      </c>
      <c r="B275" s="24" t="str">
        <f>VLOOKUP(J275,city!$A$4:$D$352,3,0)</f>
        <v>辽宁</v>
      </c>
      <c r="C275" s="24" t="str">
        <f>VLOOKUP(J275,city!$A$4:$D$352,4,0)</f>
        <v>大连</v>
      </c>
      <c r="D275" s="34" t="s">
        <v>1364</v>
      </c>
      <c r="E275" s="34" t="s">
        <v>1365</v>
      </c>
      <c r="F275" s="42" t="str">
        <f t="shared" si="32"/>
        <v>121.574452,38.884088</v>
      </c>
      <c r="G275" s="20" t="s">
        <v>1366</v>
      </c>
      <c r="H275" s="20" t="s">
        <v>486</v>
      </c>
      <c r="I275" s="45" t="str">
        <f t="shared" si="35"/>
        <v>1a,1b</v>
      </c>
      <c r="J275" s="15">
        <f t="shared" si="36"/>
        <v>28</v>
      </c>
      <c r="K275" s="15">
        <f>IF(VLOOKUP(J274,city!$K$4:$L$352,2,0)&gt;K274,K274+1,1)</f>
        <v>2</v>
      </c>
      <c r="L275" s="15">
        <v>1</v>
      </c>
      <c r="M275" s="15" t="s">
        <v>59</v>
      </c>
      <c r="N275" s="48">
        <v>121.57445199999999</v>
      </c>
      <c r="O275" s="48">
        <v>38.884087999999998</v>
      </c>
      <c r="P275" s="15" t="str">
        <f t="shared" si="39"/>
        <v/>
      </c>
      <c r="Q275" s="41">
        <v>1</v>
      </c>
      <c r="R275" s="15">
        <f t="shared" si="34"/>
        <v>6</v>
      </c>
      <c r="S275" s="15" t="str">
        <f t="shared" si="37"/>
        <v>1a</v>
      </c>
      <c r="T275" s="15" t="str">
        <f t="shared" si="38"/>
        <v>1b</v>
      </c>
    </row>
    <row r="276" spans="1:20" ht="20.100000000000001" customHeight="1">
      <c r="A276" s="15">
        <f t="shared" si="33"/>
        <v>102803</v>
      </c>
      <c r="B276" s="24" t="str">
        <f>VLOOKUP(J276,city!$A$4:$D$352,3,0)</f>
        <v>辽宁</v>
      </c>
      <c r="C276" s="24" t="str">
        <f>VLOOKUP(J276,city!$A$4:$D$352,4,0)</f>
        <v>大连</v>
      </c>
      <c r="D276" s="34" t="s">
        <v>1367</v>
      </c>
      <c r="E276" s="34" t="s">
        <v>1368</v>
      </c>
      <c r="F276" s="42" t="str">
        <f t="shared" si="32"/>
        <v>121.682201,38.878152</v>
      </c>
      <c r="G276" s="20" t="s">
        <v>1369</v>
      </c>
      <c r="H276" s="20" t="s">
        <v>492</v>
      </c>
      <c r="I276" s="45" t="str">
        <f t="shared" si="35"/>
        <v>4a,4b</v>
      </c>
      <c r="J276" s="15">
        <f t="shared" si="36"/>
        <v>28</v>
      </c>
      <c r="K276" s="15">
        <f>IF(VLOOKUP(J275,city!$K$4:$L$352,2,0)&gt;K275,K275+1,1)</f>
        <v>3</v>
      </c>
      <c r="L276" s="15">
        <v>1</v>
      </c>
      <c r="M276" s="15" t="s">
        <v>59</v>
      </c>
      <c r="N276" s="48">
        <v>121.68220100000001</v>
      </c>
      <c r="O276" s="49">
        <v>38.878152</v>
      </c>
      <c r="P276" s="15" t="str">
        <f t="shared" si="39"/>
        <v/>
      </c>
      <c r="Q276" s="41">
        <v>4</v>
      </c>
      <c r="R276" s="15">
        <f t="shared" si="34"/>
        <v>4</v>
      </c>
      <c r="S276" s="15" t="str">
        <f t="shared" si="37"/>
        <v>4a</v>
      </c>
      <c r="T276" s="15" t="str">
        <f t="shared" si="38"/>
        <v>4b</v>
      </c>
    </row>
    <row r="277" spans="1:20" ht="20.100000000000001" customHeight="1">
      <c r="A277" s="15">
        <f t="shared" si="33"/>
        <v>102804</v>
      </c>
      <c r="B277" s="24" t="str">
        <f>VLOOKUP(J277,city!$A$4:$D$352,3,0)</f>
        <v>辽宁</v>
      </c>
      <c r="C277" s="24" t="str">
        <f>VLOOKUP(J277,city!$A$4:$D$352,4,0)</f>
        <v>大连</v>
      </c>
      <c r="D277" s="34" t="s">
        <v>1370</v>
      </c>
      <c r="E277" s="34" t="s">
        <v>1371</v>
      </c>
      <c r="F277" s="42" t="str">
        <f t="shared" si="32"/>
        <v>121.717378,38.894705</v>
      </c>
      <c r="G277" s="20" t="s">
        <v>1372</v>
      </c>
      <c r="H277" s="20" t="s">
        <v>498</v>
      </c>
      <c r="I277" s="45" t="str">
        <f t="shared" si="35"/>
        <v>4a,4b</v>
      </c>
      <c r="J277" s="15">
        <f t="shared" si="36"/>
        <v>28</v>
      </c>
      <c r="K277" s="15">
        <f>IF(VLOOKUP(J276,city!$K$4:$L$352,2,0)&gt;K276,K276+1,1)</f>
        <v>4</v>
      </c>
      <c r="L277" s="15">
        <v>1</v>
      </c>
      <c r="M277" s="15" t="s">
        <v>59</v>
      </c>
      <c r="N277" s="48">
        <v>121.717378</v>
      </c>
      <c r="O277" s="48">
        <v>38.894705000000002</v>
      </c>
      <c r="P277" s="15" t="str">
        <f t="shared" si="39"/>
        <v/>
      </c>
      <c r="Q277" s="41">
        <v>4</v>
      </c>
      <c r="R277" s="15">
        <f t="shared" si="34"/>
        <v>4</v>
      </c>
      <c r="S277" s="15" t="str">
        <f t="shared" si="37"/>
        <v>4a</v>
      </c>
      <c r="T277" s="15" t="str">
        <f t="shared" si="38"/>
        <v>4b</v>
      </c>
    </row>
    <row r="278" spans="1:20" ht="20.100000000000001" customHeight="1">
      <c r="A278" s="15">
        <f t="shared" si="33"/>
        <v>102805</v>
      </c>
      <c r="B278" s="24" t="str">
        <f>VLOOKUP(J278,city!$A$4:$D$352,3,0)</f>
        <v>辽宁</v>
      </c>
      <c r="C278" s="24" t="str">
        <f>VLOOKUP(J278,city!$A$4:$D$352,4,0)</f>
        <v>大连</v>
      </c>
      <c r="D278" s="34" t="s">
        <v>1373</v>
      </c>
      <c r="E278" s="34" t="s">
        <v>1374</v>
      </c>
      <c r="F278" s="42" t="str">
        <f t="shared" si="32"/>
        <v>121.594608,38.888172</v>
      </c>
      <c r="G278" s="20" t="s">
        <v>1375</v>
      </c>
      <c r="H278" s="20" t="s">
        <v>504</v>
      </c>
      <c r="I278" s="45" t="str">
        <f t="shared" si="35"/>
        <v>20a,20b</v>
      </c>
      <c r="J278" s="15">
        <f t="shared" si="36"/>
        <v>28</v>
      </c>
      <c r="K278" s="15">
        <f>IF(VLOOKUP(J277,city!$K$4:$L$352,2,0)&gt;K277,K277+1,1)</f>
        <v>5</v>
      </c>
      <c r="L278" s="15">
        <v>1</v>
      </c>
      <c r="M278" s="15" t="s">
        <v>59</v>
      </c>
      <c r="N278" s="48">
        <v>121.59460799999999</v>
      </c>
      <c r="O278" s="48">
        <v>38.888171999999997</v>
      </c>
      <c r="P278" s="15" t="str">
        <f t="shared" si="39"/>
        <v/>
      </c>
      <c r="Q278" s="41">
        <v>20</v>
      </c>
      <c r="R278" s="15">
        <f t="shared" si="34"/>
        <v>20</v>
      </c>
      <c r="S278" s="15" t="str">
        <f t="shared" si="37"/>
        <v>20a</v>
      </c>
      <c r="T278" s="15" t="str">
        <f t="shared" si="38"/>
        <v>20b</v>
      </c>
    </row>
    <row r="279" spans="1:20" ht="20.100000000000001" customHeight="1">
      <c r="A279" s="15">
        <f t="shared" si="33"/>
        <v>102806</v>
      </c>
      <c r="B279" s="24" t="str">
        <f>VLOOKUP(J279,city!$A$4:$D$352,3,0)</f>
        <v>辽宁</v>
      </c>
      <c r="C279" s="24" t="str">
        <f>VLOOKUP(J279,city!$A$4:$D$352,4,0)</f>
        <v>大连</v>
      </c>
      <c r="D279" s="34" t="s">
        <v>1376</v>
      </c>
      <c r="E279" s="34" t="s">
        <v>1377</v>
      </c>
      <c r="F279" s="42" t="str">
        <f t="shared" si="32"/>
        <v>123.003877,40.023311</v>
      </c>
      <c r="G279" s="20" t="s">
        <v>1378</v>
      </c>
      <c r="H279" s="20" t="s">
        <v>510</v>
      </c>
      <c r="I279" s="45" t="str">
        <f t="shared" si="35"/>
        <v>6a,6b</v>
      </c>
      <c r="J279" s="15">
        <f t="shared" si="36"/>
        <v>28</v>
      </c>
      <c r="K279" s="15">
        <f>IF(VLOOKUP(J278,city!$K$4:$L$352,2,0)&gt;K278,K278+1,1)</f>
        <v>6</v>
      </c>
      <c r="L279" s="15">
        <v>1</v>
      </c>
      <c r="M279" s="15" t="s">
        <v>59</v>
      </c>
      <c r="N279" s="48">
        <v>123.003877</v>
      </c>
      <c r="O279" s="48">
        <v>40.023311</v>
      </c>
      <c r="P279" s="15" t="str">
        <f t="shared" si="39"/>
        <v/>
      </c>
      <c r="Q279" s="41">
        <v>6</v>
      </c>
      <c r="R279" s="15">
        <f t="shared" si="34"/>
        <v>6</v>
      </c>
      <c r="S279" s="15" t="str">
        <f t="shared" si="37"/>
        <v>6a</v>
      </c>
      <c r="T279" s="15" t="str">
        <f t="shared" si="38"/>
        <v>6b</v>
      </c>
    </row>
    <row r="280" spans="1:20" ht="20.100000000000001" customHeight="1">
      <c r="A280" s="15">
        <f t="shared" si="33"/>
        <v>102807</v>
      </c>
      <c r="B280" s="24" t="str">
        <f>VLOOKUP(J280,city!$A$4:$D$352,3,0)</f>
        <v>辽宁</v>
      </c>
      <c r="C280" s="24" t="str">
        <f>VLOOKUP(J280,city!$A$4:$D$352,4,0)</f>
        <v>大连</v>
      </c>
      <c r="D280" s="34" t="s">
        <v>1379</v>
      </c>
      <c r="E280" s="34" t="s">
        <v>1380</v>
      </c>
      <c r="F280" s="42" t="str">
        <f t="shared" si="32"/>
        <v>122.010151,39.087544</v>
      </c>
      <c r="G280" s="20" t="s">
        <v>1381</v>
      </c>
      <c r="H280" s="20" t="s">
        <v>516</v>
      </c>
      <c r="I280" s="45" t="str">
        <f t="shared" si="35"/>
        <v>30a,30b</v>
      </c>
      <c r="J280" s="15">
        <f t="shared" si="36"/>
        <v>28</v>
      </c>
      <c r="K280" s="15">
        <f>IF(VLOOKUP(J279,city!$K$4:$L$352,2,0)&gt;K279,K279+1,1)</f>
        <v>7</v>
      </c>
      <c r="L280" s="15">
        <v>1</v>
      </c>
      <c r="M280" s="15" t="s">
        <v>59</v>
      </c>
      <c r="N280" s="48">
        <v>122.01015099999999</v>
      </c>
      <c r="O280" s="48">
        <v>39.087544000000001</v>
      </c>
      <c r="P280" s="15" t="str">
        <f t="shared" si="39"/>
        <v/>
      </c>
      <c r="Q280" s="41">
        <v>30</v>
      </c>
      <c r="R280" s="15">
        <f t="shared" si="34"/>
        <v>30</v>
      </c>
      <c r="S280" s="15" t="str">
        <f t="shared" si="37"/>
        <v>30a</v>
      </c>
      <c r="T280" s="15" t="str">
        <f t="shared" si="38"/>
        <v>30b</v>
      </c>
    </row>
    <row r="281" spans="1:20" ht="20.100000000000001" customHeight="1">
      <c r="A281" s="15">
        <f t="shared" si="33"/>
        <v>102808</v>
      </c>
      <c r="B281" s="24" t="str">
        <f>VLOOKUP(J281,city!$A$4:$D$352,3,0)</f>
        <v>辽宁</v>
      </c>
      <c r="C281" s="24" t="str">
        <f>VLOOKUP(J281,city!$A$4:$D$352,4,0)</f>
        <v>大连</v>
      </c>
      <c r="D281" s="34" t="s">
        <v>1382</v>
      </c>
      <c r="E281" s="34" t="s">
        <v>1383</v>
      </c>
      <c r="F281" s="42" t="str">
        <f t="shared" si="32"/>
        <v>121.771043,39.039675</v>
      </c>
      <c r="G281" s="20" t="s">
        <v>1384</v>
      </c>
      <c r="H281" s="20" t="s">
        <v>522</v>
      </c>
      <c r="I281" s="45" t="str">
        <f t="shared" si="35"/>
        <v>6a,6b</v>
      </c>
      <c r="J281" s="15">
        <f t="shared" si="36"/>
        <v>28</v>
      </c>
      <c r="K281" s="15">
        <f>IF(VLOOKUP(J280,city!$K$4:$L$352,2,0)&gt;K280,K280+1,1)</f>
        <v>8</v>
      </c>
      <c r="L281" s="15">
        <v>1</v>
      </c>
      <c r="M281" s="15" t="s">
        <v>59</v>
      </c>
      <c r="N281" s="48">
        <v>121.77104300000001</v>
      </c>
      <c r="O281" s="48">
        <v>39.039675000000003</v>
      </c>
      <c r="P281" s="15" t="str">
        <f t="shared" si="39"/>
        <v/>
      </c>
      <c r="Q281" s="41">
        <v>6</v>
      </c>
      <c r="R281" s="15">
        <f t="shared" si="34"/>
        <v>6</v>
      </c>
      <c r="S281" s="15" t="str">
        <f t="shared" si="37"/>
        <v>6a</v>
      </c>
      <c r="T281" s="15" t="str">
        <f t="shared" si="38"/>
        <v>6b</v>
      </c>
    </row>
    <row r="282" spans="1:20" ht="20.100000000000001" customHeight="1">
      <c r="A282" s="15">
        <f t="shared" si="33"/>
        <v>102809</v>
      </c>
      <c r="B282" s="24" t="str">
        <f>VLOOKUP(J282,city!$A$4:$D$352,3,0)</f>
        <v>辽宁</v>
      </c>
      <c r="C282" s="24" t="str">
        <f>VLOOKUP(J282,city!$A$4:$D$352,4,0)</f>
        <v>大连</v>
      </c>
      <c r="D282" s="34" t="s">
        <v>1385</v>
      </c>
      <c r="E282" s="34" t="s">
        <v>1386</v>
      </c>
      <c r="F282" s="42" t="str">
        <f t="shared" si="32"/>
        <v>121.61724,38.888559</v>
      </c>
      <c r="G282" s="20" t="s">
        <v>1387</v>
      </c>
      <c r="H282" s="20" t="s">
        <v>528</v>
      </c>
      <c r="I282" s="45" t="str">
        <f t="shared" si="35"/>
        <v>2a,2b</v>
      </c>
      <c r="J282" s="15">
        <f t="shared" si="36"/>
        <v>28</v>
      </c>
      <c r="K282" s="15">
        <f>IF(VLOOKUP(J281,city!$K$4:$L$352,2,0)&gt;K281,K281+1,1)</f>
        <v>9</v>
      </c>
      <c r="L282" s="15">
        <v>1</v>
      </c>
      <c r="M282" s="15" t="s">
        <v>59</v>
      </c>
      <c r="N282" s="48">
        <v>121.61724</v>
      </c>
      <c r="O282" s="48">
        <v>38.888559000000001</v>
      </c>
      <c r="P282" s="15" t="str">
        <f t="shared" si="39"/>
        <v/>
      </c>
      <c r="Q282" s="41">
        <v>2</v>
      </c>
      <c r="R282" s="15">
        <f t="shared" si="34"/>
        <v>2</v>
      </c>
      <c r="S282" s="15" t="str">
        <f t="shared" si="37"/>
        <v>2a</v>
      </c>
      <c r="T282" s="15" t="str">
        <f t="shared" si="38"/>
        <v>2b</v>
      </c>
    </row>
    <row r="283" spans="1:20" ht="20.100000000000001" customHeight="1">
      <c r="A283" s="15">
        <f t="shared" si="33"/>
        <v>102810</v>
      </c>
      <c r="B283" s="24" t="str">
        <f>VLOOKUP(J283,city!$A$4:$D$352,3,0)</f>
        <v>辽宁</v>
      </c>
      <c r="C283" s="24" t="str">
        <f>VLOOKUP(J283,city!$A$4:$D$352,4,0)</f>
        <v>大连</v>
      </c>
      <c r="D283" s="34" t="s">
        <v>1388</v>
      </c>
      <c r="E283" s="34" t="s">
        <v>1389</v>
      </c>
      <c r="F283" s="42" t="str">
        <f t="shared" si="32"/>
        <v>121.57805,38.885254</v>
      </c>
      <c r="G283" s="20" t="s">
        <v>1390</v>
      </c>
      <c r="H283" s="20" t="s">
        <v>534</v>
      </c>
      <c r="I283" s="45" t="str">
        <f t="shared" si="35"/>
        <v>19a,19b</v>
      </c>
      <c r="J283" s="15">
        <f t="shared" si="36"/>
        <v>28</v>
      </c>
      <c r="K283" s="15">
        <f>IF(VLOOKUP(J282,city!$K$4:$L$352,2,0)&gt;K282,K282+1,1)</f>
        <v>10</v>
      </c>
      <c r="L283" s="15">
        <v>1</v>
      </c>
      <c r="M283" s="15" t="s">
        <v>59</v>
      </c>
      <c r="N283" s="48">
        <v>121.57805</v>
      </c>
      <c r="O283" s="48">
        <v>38.885254000000003</v>
      </c>
      <c r="P283" s="15" t="str">
        <f t="shared" si="39"/>
        <v>121.8547989,39.0553044</v>
      </c>
      <c r="Q283" s="41">
        <v>19</v>
      </c>
      <c r="R283" s="15">
        <f t="shared" si="34"/>
        <v>19</v>
      </c>
      <c r="S283" s="15" t="str">
        <f t="shared" si="37"/>
        <v>19a</v>
      </c>
      <c r="T283" s="15" t="str">
        <f t="shared" si="38"/>
        <v>19b</v>
      </c>
    </row>
    <row r="284" spans="1:20" ht="20.100000000000001" customHeight="1">
      <c r="A284" s="15">
        <f t="shared" si="33"/>
        <v>102901</v>
      </c>
      <c r="B284" s="24" t="str">
        <f>VLOOKUP(J284,city!$A$4:$D$352,3,0)</f>
        <v>辽宁</v>
      </c>
      <c r="C284" s="24" t="str">
        <f>VLOOKUP(J284,city!$A$4:$D$352,4,0)</f>
        <v>鞍山</v>
      </c>
      <c r="D284" s="34" t="s">
        <v>1391</v>
      </c>
      <c r="E284" s="34" t="s">
        <v>1392</v>
      </c>
      <c r="F284" s="42" t="str">
        <f t="shared" si="32"/>
        <v>121.585921,38.985396</v>
      </c>
      <c r="G284" s="20" t="s">
        <v>1393</v>
      </c>
      <c r="H284" s="20" t="s">
        <v>422</v>
      </c>
      <c r="I284" s="45" t="str">
        <f t="shared" si="35"/>
        <v>11a,11b</v>
      </c>
      <c r="J284" s="15">
        <f t="shared" si="36"/>
        <v>29</v>
      </c>
      <c r="K284" s="15">
        <f>IF(VLOOKUP(J283,city!$K$4:$L$352,2,0)&gt;K283,K283+1,1)</f>
        <v>1</v>
      </c>
      <c r="L284" s="15">
        <v>1</v>
      </c>
      <c r="M284" s="15" t="s">
        <v>60</v>
      </c>
      <c r="N284" s="48">
        <v>121.585921</v>
      </c>
      <c r="O284" s="48">
        <v>38.985396000000001</v>
      </c>
      <c r="P284" s="15" t="str">
        <f t="shared" si="39"/>
        <v/>
      </c>
      <c r="Q284" s="41">
        <v>11</v>
      </c>
      <c r="R284" s="15">
        <f t="shared" si="34"/>
        <v>11</v>
      </c>
      <c r="S284" s="15" t="str">
        <f t="shared" si="37"/>
        <v>11a</v>
      </c>
      <c r="T284" s="15" t="str">
        <f t="shared" si="38"/>
        <v>11b</v>
      </c>
    </row>
    <row r="285" spans="1:20" ht="20.100000000000001" customHeight="1">
      <c r="A285" s="15">
        <f t="shared" si="33"/>
        <v>102902</v>
      </c>
      <c r="B285" s="24" t="str">
        <f>VLOOKUP(J285,city!$A$4:$D$352,3,0)</f>
        <v>辽宁</v>
      </c>
      <c r="C285" s="24" t="str">
        <f>VLOOKUP(J285,city!$A$4:$D$352,4,0)</f>
        <v>鞍山</v>
      </c>
      <c r="D285" s="34" t="s">
        <v>1394</v>
      </c>
      <c r="E285" s="34" t="s">
        <v>1395</v>
      </c>
      <c r="F285" s="42" t="str">
        <f t="shared" si="32"/>
        <v>123.536419,40.757806</v>
      </c>
      <c r="G285" s="20" t="s">
        <v>1396</v>
      </c>
      <c r="H285" s="20" t="s">
        <v>427</v>
      </c>
      <c r="I285" s="45" t="str">
        <f t="shared" si="35"/>
        <v>11a,11b</v>
      </c>
      <c r="J285" s="15">
        <f t="shared" si="36"/>
        <v>29</v>
      </c>
      <c r="K285" s="15">
        <f>IF(VLOOKUP(J284,city!$K$4:$L$352,2,0)&gt;K284,K284+1,1)</f>
        <v>2</v>
      </c>
      <c r="L285" s="15">
        <v>1</v>
      </c>
      <c r="M285" s="15" t="s">
        <v>60</v>
      </c>
      <c r="N285" s="48">
        <v>123.536419</v>
      </c>
      <c r="O285" s="48">
        <v>40.757806000000002</v>
      </c>
      <c r="P285" s="15" t="str">
        <f t="shared" si="39"/>
        <v/>
      </c>
      <c r="Q285" s="41">
        <v>11</v>
      </c>
      <c r="R285" s="15">
        <f t="shared" si="34"/>
        <v>11</v>
      </c>
      <c r="S285" s="15" t="str">
        <f t="shared" si="37"/>
        <v>11a</v>
      </c>
      <c r="T285" s="15" t="str">
        <f t="shared" si="38"/>
        <v>11b</v>
      </c>
    </row>
    <row r="286" spans="1:20" ht="20.100000000000001" customHeight="1">
      <c r="A286" s="15">
        <f t="shared" si="33"/>
        <v>102903</v>
      </c>
      <c r="B286" s="24" t="str">
        <f>VLOOKUP(J286,city!$A$4:$D$352,3,0)</f>
        <v>辽宁</v>
      </c>
      <c r="C286" s="24" t="str">
        <f>VLOOKUP(J286,city!$A$4:$D$352,4,0)</f>
        <v>鞍山</v>
      </c>
      <c r="D286" s="34" t="s">
        <v>1397</v>
      </c>
      <c r="E286" s="34" t="s">
        <v>1398</v>
      </c>
      <c r="F286" s="42" t="str">
        <f t="shared" si="32"/>
        <v>122.919172,41.016458</v>
      </c>
      <c r="G286" s="20" t="s">
        <v>1399</v>
      </c>
      <c r="H286" s="20" t="s">
        <v>432</v>
      </c>
      <c r="I286" s="45" t="str">
        <f t="shared" si="35"/>
        <v>3a,3b</v>
      </c>
      <c r="J286" s="15">
        <f t="shared" si="36"/>
        <v>29</v>
      </c>
      <c r="K286" s="15">
        <f>IF(VLOOKUP(J285,city!$K$4:$L$352,2,0)&gt;K285,K285+1,1)</f>
        <v>3</v>
      </c>
      <c r="L286" s="15">
        <v>1</v>
      </c>
      <c r="M286" s="15" t="s">
        <v>60</v>
      </c>
      <c r="N286" s="48">
        <v>122.919172</v>
      </c>
      <c r="O286" s="48">
        <v>41.016458</v>
      </c>
      <c r="P286" s="15" t="str">
        <f t="shared" si="39"/>
        <v/>
      </c>
      <c r="Q286" s="41">
        <v>3</v>
      </c>
      <c r="R286" s="15">
        <f t="shared" si="34"/>
        <v>3</v>
      </c>
      <c r="S286" s="15" t="str">
        <f t="shared" si="37"/>
        <v>3a</v>
      </c>
      <c r="T286" s="15" t="str">
        <f t="shared" si="38"/>
        <v>3b</v>
      </c>
    </row>
    <row r="287" spans="1:20" ht="20.100000000000001" customHeight="1">
      <c r="A287" s="15">
        <f t="shared" si="33"/>
        <v>102904</v>
      </c>
      <c r="B287" s="24" t="str">
        <f>VLOOKUP(J287,city!$A$4:$D$352,3,0)</f>
        <v>辽宁</v>
      </c>
      <c r="C287" s="24" t="str">
        <f>VLOOKUP(J287,city!$A$4:$D$352,4,0)</f>
        <v>鞍山</v>
      </c>
      <c r="D287" s="34" t="s">
        <v>1400</v>
      </c>
      <c r="E287" s="34" t="s">
        <v>1401</v>
      </c>
      <c r="F287" s="42" t="str">
        <f t="shared" si="32"/>
        <v>123.122614,41.021745</v>
      </c>
      <c r="G287" s="20" t="s">
        <v>1402</v>
      </c>
      <c r="H287" s="20" t="s">
        <v>438</v>
      </c>
      <c r="I287" s="45" t="str">
        <f t="shared" si="35"/>
        <v>11a,11b</v>
      </c>
      <c r="J287" s="15">
        <f t="shared" si="36"/>
        <v>29</v>
      </c>
      <c r="K287" s="15">
        <f>IF(VLOOKUP(J286,city!$K$4:$L$352,2,0)&gt;K286,K286+1,1)</f>
        <v>4</v>
      </c>
      <c r="L287" s="15">
        <v>1</v>
      </c>
      <c r="M287" s="15" t="s">
        <v>60</v>
      </c>
      <c r="N287" s="48">
        <v>123.122614</v>
      </c>
      <c r="O287" s="48">
        <v>41.021745000000003</v>
      </c>
      <c r="P287" s="15" t="str">
        <f t="shared" si="39"/>
        <v/>
      </c>
      <c r="Q287" s="41">
        <v>11</v>
      </c>
      <c r="R287" s="15" t="e">
        <f t="shared" si="34"/>
        <v>#N/A</v>
      </c>
      <c r="S287" s="15" t="str">
        <f t="shared" si="37"/>
        <v>11a</v>
      </c>
      <c r="T287" s="15" t="str">
        <f t="shared" si="38"/>
        <v>11b</v>
      </c>
    </row>
    <row r="288" spans="1:20" ht="20.100000000000001" customHeight="1">
      <c r="A288" s="15">
        <f t="shared" si="33"/>
        <v>102905</v>
      </c>
      <c r="B288" s="24" t="str">
        <f>VLOOKUP(J288,city!$A$4:$D$352,3,0)</f>
        <v>辽宁</v>
      </c>
      <c r="C288" s="24" t="str">
        <f>VLOOKUP(J288,city!$A$4:$D$352,4,0)</f>
        <v>鞍山</v>
      </c>
      <c r="D288" s="34" t="s">
        <v>1403</v>
      </c>
      <c r="E288" s="34" t="s">
        <v>1404</v>
      </c>
      <c r="F288" s="42" t="str">
        <f t="shared" si="32"/>
        <v>123.021069,41.108704</v>
      </c>
      <c r="G288" s="20" t="s">
        <v>1405</v>
      </c>
      <c r="H288" s="20" t="s">
        <v>444</v>
      </c>
      <c r="I288" s="45" t="str">
        <f t="shared" si="35"/>
        <v>2a,2b</v>
      </c>
      <c r="J288" s="15">
        <f t="shared" si="36"/>
        <v>29</v>
      </c>
      <c r="K288" s="15">
        <f>IF(VLOOKUP(J287,city!$K$4:$L$352,2,0)&gt;K287,K287+1,1)</f>
        <v>5</v>
      </c>
      <c r="L288" s="15">
        <v>1</v>
      </c>
      <c r="M288" s="15" t="s">
        <v>60</v>
      </c>
      <c r="N288" s="48">
        <v>123.021069</v>
      </c>
      <c r="O288" s="48">
        <v>41.108704000000003</v>
      </c>
      <c r="P288" s="15" t="str">
        <f t="shared" si="39"/>
        <v/>
      </c>
      <c r="Q288" s="41">
        <v>2</v>
      </c>
      <c r="R288" s="15" t="e">
        <f t="shared" si="34"/>
        <v>#N/A</v>
      </c>
      <c r="S288" s="15" t="str">
        <f t="shared" si="37"/>
        <v>2a</v>
      </c>
      <c r="T288" s="15" t="str">
        <f t="shared" si="38"/>
        <v>2b</v>
      </c>
    </row>
    <row r="289" spans="1:20" ht="20.100000000000001" customHeight="1">
      <c r="A289" s="15">
        <f t="shared" si="33"/>
        <v>102906</v>
      </c>
      <c r="B289" s="24" t="str">
        <f>VLOOKUP(J289,city!$A$4:$D$352,3,0)</f>
        <v>辽宁</v>
      </c>
      <c r="C289" s="24" t="str">
        <f>VLOOKUP(J289,city!$A$4:$D$352,4,0)</f>
        <v>鞍山</v>
      </c>
      <c r="D289" s="34" t="s">
        <v>1406</v>
      </c>
      <c r="E289" s="34" t="s">
        <v>1407</v>
      </c>
      <c r="F289" s="42" t="str">
        <f t="shared" si="32"/>
        <v>123.132441,41.032353</v>
      </c>
      <c r="G289" s="20" t="s">
        <v>1408</v>
      </c>
      <c r="H289" s="20" t="s">
        <v>450</v>
      </c>
      <c r="I289" s="45" t="str">
        <f t="shared" si="35"/>
        <v>2a,2b</v>
      </c>
      <c r="J289" s="15">
        <f t="shared" si="36"/>
        <v>29</v>
      </c>
      <c r="K289" s="15">
        <f>IF(VLOOKUP(J288,city!$K$4:$L$352,2,0)&gt;K288,K288+1,1)</f>
        <v>6</v>
      </c>
      <c r="L289" s="15">
        <v>1</v>
      </c>
      <c r="M289" s="15" t="s">
        <v>60</v>
      </c>
      <c r="N289" s="48">
        <v>123.132441</v>
      </c>
      <c r="O289" s="48">
        <v>41.032353000000001</v>
      </c>
      <c r="P289" s="15" t="str">
        <f t="shared" si="39"/>
        <v/>
      </c>
      <c r="Q289" s="41">
        <v>2</v>
      </c>
      <c r="R289" s="15">
        <f t="shared" si="34"/>
        <v>2</v>
      </c>
      <c r="S289" s="15" t="str">
        <f t="shared" si="37"/>
        <v>2a</v>
      </c>
      <c r="T289" s="15" t="str">
        <f t="shared" si="38"/>
        <v>2b</v>
      </c>
    </row>
    <row r="290" spans="1:20" ht="20.100000000000001" customHeight="1">
      <c r="A290" s="15">
        <f t="shared" si="33"/>
        <v>102907</v>
      </c>
      <c r="B290" s="24" t="str">
        <f>VLOOKUP(J290,city!$A$4:$D$352,3,0)</f>
        <v>辽宁</v>
      </c>
      <c r="C290" s="24" t="str">
        <f>VLOOKUP(J290,city!$A$4:$D$352,4,0)</f>
        <v>鞍山</v>
      </c>
      <c r="D290" s="34" t="s">
        <v>1409</v>
      </c>
      <c r="E290" s="34" t="s">
        <v>1410</v>
      </c>
      <c r="F290" s="42" t="str">
        <f t="shared" si="32"/>
        <v>123.017323,41.110288</v>
      </c>
      <c r="G290" s="20" t="s">
        <v>1411</v>
      </c>
      <c r="H290" s="20" t="s">
        <v>456</v>
      </c>
      <c r="I290" s="45" t="str">
        <f t="shared" si="35"/>
        <v>1a,1b</v>
      </c>
      <c r="J290" s="15">
        <f t="shared" si="36"/>
        <v>29</v>
      </c>
      <c r="K290" s="15">
        <f>IF(VLOOKUP(J289,city!$K$4:$L$352,2,0)&gt;K289,K289+1,1)</f>
        <v>7</v>
      </c>
      <c r="L290" s="15">
        <v>1</v>
      </c>
      <c r="M290" s="15" t="s">
        <v>60</v>
      </c>
      <c r="N290" s="48">
        <v>123.017323</v>
      </c>
      <c r="O290" s="48">
        <v>41.110287999999997</v>
      </c>
      <c r="P290" s="15" t="str">
        <f t="shared" si="39"/>
        <v/>
      </c>
      <c r="Q290" s="41">
        <v>1</v>
      </c>
      <c r="R290" s="15">
        <f t="shared" si="34"/>
        <v>1</v>
      </c>
      <c r="S290" s="15" t="str">
        <f t="shared" si="37"/>
        <v>1a</v>
      </c>
      <c r="T290" s="15" t="str">
        <f t="shared" si="38"/>
        <v>1b</v>
      </c>
    </row>
    <row r="291" spans="1:20" ht="20.100000000000001" customHeight="1">
      <c r="A291" s="15">
        <f t="shared" si="33"/>
        <v>102908</v>
      </c>
      <c r="B291" s="24" t="str">
        <f>VLOOKUP(J291,city!$A$4:$D$352,3,0)</f>
        <v>辽宁</v>
      </c>
      <c r="C291" s="24" t="str">
        <f>VLOOKUP(J291,city!$A$4:$D$352,4,0)</f>
        <v>鞍山</v>
      </c>
      <c r="D291" s="34" t="s">
        <v>1412</v>
      </c>
      <c r="E291" s="34" t="s">
        <v>1413</v>
      </c>
      <c r="F291" s="42" t="str">
        <f t="shared" si="32"/>
        <v>123.116059,41.005578</v>
      </c>
      <c r="G291" s="20" t="s">
        <v>1414</v>
      </c>
      <c r="H291" s="20" t="s">
        <v>462</v>
      </c>
      <c r="I291" s="45" t="str">
        <f t="shared" si="35"/>
        <v>15a,15b</v>
      </c>
      <c r="J291" s="15">
        <f t="shared" si="36"/>
        <v>29</v>
      </c>
      <c r="K291" s="15">
        <f>IF(VLOOKUP(J290,city!$K$4:$L$352,2,0)&gt;K290,K290+1,1)</f>
        <v>8</v>
      </c>
      <c r="L291" s="15">
        <v>1</v>
      </c>
      <c r="M291" s="15" t="s">
        <v>60</v>
      </c>
      <c r="N291" s="48">
        <v>123.11605900000001</v>
      </c>
      <c r="O291" s="48">
        <v>41.005578</v>
      </c>
      <c r="P291" s="15" t="str">
        <f t="shared" si="39"/>
        <v/>
      </c>
      <c r="Q291" s="41">
        <v>15</v>
      </c>
      <c r="R291" s="15">
        <f t="shared" si="34"/>
        <v>15</v>
      </c>
      <c r="S291" s="15" t="str">
        <f t="shared" si="37"/>
        <v>15a</v>
      </c>
      <c r="T291" s="15" t="str">
        <f t="shared" si="38"/>
        <v>15b</v>
      </c>
    </row>
    <row r="292" spans="1:20" ht="20.100000000000001" customHeight="1">
      <c r="A292" s="15">
        <f t="shared" si="33"/>
        <v>102909</v>
      </c>
      <c r="B292" s="24" t="str">
        <f>VLOOKUP(J292,city!$A$4:$D$352,3,0)</f>
        <v>辽宁</v>
      </c>
      <c r="C292" s="24" t="str">
        <f>VLOOKUP(J292,city!$A$4:$D$352,4,0)</f>
        <v>鞍山</v>
      </c>
      <c r="D292" s="34" t="s">
        <v>1415</v>
      </c>
      <c r="E292" s="34" t="s">
        <v>1416</v>
      </c>
      <c r="F292" s="42" t="str">
        <f t="shared" si="32"/>
        <v>123.062322,40.568881</v>
      </c>
      <c r="G292" s="20" t="s">
        <v>1417</v>
      </c>
      <c r="H292" s="20" t="s">
        <v>468</v>
      </c>
      <c r="I292" s="45" t="str">
        <f t="shared" si="35"/>
        <v>11a,11b</v>
      </c>
      <c r="J292" s="15">
        <f t="shared" si="36"/>
        <v>29</v>
      </c>
      <c r="K292" s="15">
        <f>IF(VLOOKUP(J291,city!$K$4:$L$352,2,0)&gt;K291,K291+1,1)</f>
        <v>9</v>
      </c>
      <c r="L292" s="15">
        <v>1</v>
      </c>
      <c r="M292" s="15" t="s">
        <v>60</v>
      </c>
      <c r="N292" s="48">
        <v>123.06232199999999</v>
      </c>
      <c r="O292" s="48">
        <v>40.568880999999998</v>
      </c>
      <c r="P292" s="15" t="str">
        <f t="shared" si="39"/>
        <v/>
      </c>
      <c r="Q292" s="41">
        <v>11</v>
      </c>
      <c r="R292" s="15">
        <f t="shared" si="34"/>
        <v>11</v>
      </c>
      <c r="S292" s="15" t="str">
        <f t="shared" si="37"/>
        <v>11a</v>
      </c>
      <c r="T292" s="15" t="str">
        <f t="shared" si="38"/>
        <v>11b</v>
      </c>
    </row>
    <row r="293" spans="1:20" ht="20.100000000000001" customHeight="1">
      <c r="A293" s="15">
        <f t="shared" si="33"/>
        <v>102910</v>
      </c>
      <c r="B293" s="24" t="str">
        <f>VLOOKUP(J293,city!$A$4:$D$352,3,0)</f>
        <v>辽宁</v>
      </c>
      <c r="C293" s="24" t="str">
        <f>VLOOKUP(J293,city!$A$4:$D$352,4,0)</f>
        <v>鞍山</v>
      </c>
      <c r="D293" s="34" t="s">
        <v>1418</v>
      </c>
      <c r="E293" s="34" t="s">
        <v>1419</v>
      </c>
      <c r="F293" s="42" t="str">
        <f t="shared" si="32"/>
        <v>123.125139,41.032391</v>
      </c>
      <c r="G293" s="20" t="s">
        <v>1420</v>
      </c>
      <c r="H293" s="20" t="s">
        <v>474</v>
      </c>
      <c r="I293" s="45" t="str">
        <f t="shared" si="35"/>
        <v>12a,12b</v>
      </c>
      <c r="J293" s="15">
        <f t="shared" si="36"/>
        <v>29</v>
      </c>
      <c r="K293" s="15">
        <f>IF(VLOOKUP(J292,city!$K$4:$L$352,2,0)&gt;K292,K292+1,1)</f>
        <v>10</v>
      </c>
      <c r="L293" s="15">
        <v>1</v>
      </c>
      <c r="M293" s="15" t="s">
        <v>60</v>
      </c>
      <c r="N293" s="48">
        <v>123.125139</v>
      </c>
      <c r="O293" s="48">
        <v>41.032390999999997</v>
      </c>
      <c r="P293" s="15" t="str">
        <f t="shared" si="39"/>
        <v>122.9638479,40.76396</v>
      </c>
      <c r="Q293" s="41">
        <v>12</v>
      </c>
      <c r="R293" s="15">
        <f t="shared" si="34"/>
        <v>12</v>
      </c>
      <c r="S293" s="15" t="str">
        <f t="shared" si="37"/>
        <v>12a</v>
      </c>
      <c r="T293" s="15" t="str">
        <f t="shared" si="38"/>
        <v>12b</v>
      </c>
    </row>
    <row r="294" spans="1:20" ht="20.100000000000001" customHeight="1">
      <c r="A294" s="15">
        <f t="shared" si="33"/>
        <v>103001</v>
      </c>
      <c r="B294" s="24" t="str">
        <f>VLOOKUP(J294,city!$A$4:$D$352,3,0)</f>
        <v>辽宁</v>
      </c>
      <c r="C294" s="24" t="str">
        <f>VLOOKUP(J294,city!$A$4:$D$352,4,0)</f>
        <v>抚顺</v>
      </c>
      <c r="D294" s="34" t="s">
        <v>1421</v>
      </c>
      <c r="E294" s="34" t="s">
        <v>1422</v>
      </c>
      <c r="F294" s="42" t="str">
        <f t="shared" si="32"/>
        <v>124.873052,41.709498</v>
      </c>
      <c r="G294" s="20" t="s">
        <v>1423</v>
      </c>
      <c r="H294" s="20" t="s">
        <v>480</v>
      </c>
      <c r="I294" s="45" t="str">
        <f t="shared" si="35"/>
        <v>31a,31b</v>
      </c>
      <c r="J294" s="15">
        <f t="shared" si="36"/>
        <v>30</v>
      </c>
      <c r="K294" s="15">
        <f>IF(VLOOKUP(J293,city!$K$4:$L$352,2,0)&gt;K293,K293+1,1)</f>
        <v>1</v>
      </c>
      <c r="L294" s="15">
        <v>1</v>
      </c>
      <c r="M294" s="15" t="s">
        <v>61</v>
      </c>
      <c r="N294" s="48">
        <v>124.873052</v>
      </c>
      <c r="O294" s="48">
        <v>41.709498000000004</v>
      </c>
      <c r="P294" s="15" t="str">
        <f t="shared" si="39"/>
        <v/>
      </c>
      <c r="Q294" s="41">
        <v>31</v>
      </c>
      <c r="R294" s="15">
        <f t="shared" si="34"/>
        <v>31</v>
      </c>
      <c r="S294" s="15" t="str">
        <f t="shared" si="37"/>
        <v>31a</v>
      </c>
      <c r="T294" s="15" t="str">
        <f t="shared" si="38"/>
        <v>31b</v>
      </c>
    </row>
    <row r="295" spans="1:20" ht="20.100000000000001" customHeight="1">
      <c r="A295" s="15">
        <f t="shared" si="33"/>
        <v>103002</v>
      </c>
      <c r="B295" s="24" t="str">
        <f>VLOOKUP(J295,city!$A$4:$D$352,3,0)</f>
        <v>辽宁</v>
      </c>
      <c r="C295" s="24" t="str">
        <f>VLOOKUP(J295,city!$A$4:$D$352,4,0)</f>
        <v>抚顺</v>
      </c>
      <c r="D295" s="34" t="s">
        <v>1424</v>
      </c>
      <c r="E295" s="34" t="s">
        <v>1425</v>
      </c>
      <c r="F295" s="42" t="str">
        <f t="shared" si="32"/>
        <v>123.914018,41.889197</v>
      </c>
      <c r="G295" s="20" t="s">
        <v>1426</v>
      </c>
      <c r="H295" s="20" t="s">
        <v>486</v>
      </c>
      <c r="I295" s="45" t="str">
        <f t="shared" si="35"/>
        <v>10a,10b</v>
      </c>
      <c r="J295" s="15">
        <f t="shared" si="36"/>
        <v>30</v>
      </c>
      <c r="K295" s="15">
        <f>IF(VLOOKUP(J294,city!$K$4:$L$352,2,0)&gt;K294,K294+1,1)</f>
        <v>2</v>
      </c>
      <c r="L295" s="15">
        <v>1</v>
      </c>
      <c r="M295" s="15" t="s">
        <v>61</v>
      </c>
      <c r="N295" s="48">
        <v>123.914018</v>
      </c>
      <c r="O295" s="48">
        <v>41.889197000000003</v>
      </c>
      <c r="P295" s="15" t="str">
        <f t="shared" si="39"/>
        <v/>
      </c>
      <c r="Q295" s="41">
        <v>10</v>
      </c>
      <c r="R295" s="15">
        <f t="shared" si="34"/>
        <v>10</v>
      </c>
      <c r="S295" s="15" t="str">
        <f t="shared" si="37"/>
        <v>10a</v>
      </c>
      <c r="T295" s="15" t="str">
        <f t="shared" si="38"/>
        <v>10b</v>
      </c>
    </row>
    <row r="296" spans="1:20" ht="20.100000000000001" customHeight="1">
      <c r="A296" s="15">
        <f t="shared" si="33"/>
        <v>103003</v>
      </c>
      <c r="B296" s="24" t="str">
        <f>VLOOKUP(J296,city!$A$4:$D$352,3,0)</f>
        <v>辽宁</v>
      </c>
      <c r="C296" s="24" t="str">
        <f>VLOOKUP(J296,city!$A$4:$D$352,4,0)</f>
        <v>抚顺</v>
      </c>
      <c r="D296" s="34" t="s">
        <v>1427</v>
      </c>
      <c r="E296" s="34" t="s">
        <v>1428</v>
      </c>
      <c r="F296" s="42" t="str">
        <f t="shared" si="32"/>
        <v>123.749446,41.874746</v>
      </c>
      <c r="G296" s="20" t="s">
        <v>1429</v>
      </c>
      <c r="H296" s="20" t="s">
        <v>492</v>
      </c>
      <c r="I296" s="45" t="str">
        <f t="shared" si="35"/>
        <v>19a,19b</v>
      </c>
      <c r="J296" s="15">
        <f t="shared" si="36"/>
        <v>30</v>
      </c>
      <c r="K296" s="15">
        <f>IF(VLOOKUP(J295,city!$K$4:$L$352,2,0)&gt;K295,K295+1,1)</f>
        <v>3</v>
      </c>
      <c r="L296" s="15">
        <v>1</v>
      </c>
      <c r="M296" s="15" t="s">
        <v>61</v>
      </c>
      <c r="N296" s="48">
        <v>123.74944600000001</v>
      </c>
      <c r="O296" s="48">
        <v>41.874746000000002</v>
      </c>
      <c r="P296" s="15" t="str">
        <f t="shared" si="39"/>
        <v/>
      </c>
      <c r="Q296" s="41">
        <v>19</v>
      </c>
      <c r="R296" s="15">
        <f t="shared" si="34"/>
        <v>19</v>
      </c>
      <c r="S296" s="15" t="str">
        <f t="shared" si="37"/>
        <v>19a</v>
      </c>
      <c r="T296" s="15" t="str">
        <f t="shared" si="38"/>
        <v>19b</v>
      </c>
    </row>
    <row r="297" spans="1:20" ht="20.100000000000001" customHeight="1">
      <c r="A297" s="15">
        <f t="shared" si="33"/>
        <v>103004</v>
      </c>
      <c r="B297" s="24" t="str">
        <f>VLOOKUP(J297,city!$A$4:$D$352,3,0)</f>
        <v>辽宁</v>
      </c>
      <c r="C297" s="24" t="str">
        <f>VLOOKUP(J297,city!$A$4:$D$352,4,0)</f>
        <v>抚顺</v>
      </c>
      <c r="D297" s="34" t="s">
        <v>1430</v>
      </c>
      <c r="E297" s="34" t="s">
        <v>1431</v>
      </c>
      <c r="F297" s="42" t="str">
        <f t="shared" si="32"/>
        <v>124.114473,41.864911</v>
      </c>
      <c r="G297" s="20" t="s">
        <v>1432</v>
      </c>
      <c r="H297" s="20" t="s">
        <v>498</v>
      </c>
      <c r="I297" s="45" t="str">
        <f t="shared" si="35"/>
        <v>2a,2b</v>
      </c>
      <c r="J297" s="15">
        <f t="shared" si="36"/>
        <v>30</v>
      </c>
      <c r="K297" s="15">
        <f>IF(VLOOKUP(J296,city!$K$4:$L$352,2,0)&gt;K296,K296+1,1)</f>
        <v>4</v>
      </c>
      <c r="L297" s="15">
        <v>1</v>
      </c>
      <c r="M297" s="15" t="s">
        <v>61</v>
      </c>
      <c r="N297" s="48">
        <v>124.114473</v>
      </c>
      <c r="O297" s="48">
        <v>41.864910999999999</v>
      </c>
      <c r="P297" s="15" t="str">
        <f t="shared" si="39"/>
        <v/>
      </c>
      <c r="Q297" s="41">
        <v>2</v>
      </c>
      <c r="R297" s="15">
        <f t="shared" si="34"/>
        <v>2</v>
      </c>
      <c r="S297" s="15" t="str">
        <f t="shared" si="37"/>
        <v>2a</v>
      </c>
      <c r="T297" s="15" t="str">
        <f t="shared" si="38"/>
        <v>2b</v>
      </c>
    </row>
    <row r="298" spans="1:20" ht="20.100000000000001" customHeight="1">
      <c r="A298" s="15">
        <f t="shared" si="33"/>
        <v>103005</v>
      </c>
      <c r="B298" s="24" t="str">
        <f>VLOOKUP(J298,city!$A$4:$D$352,3,0)</f>
        <v>辽宁</v>
      </c>
      <c r="C298" s="24" t="str">
        <f>VLOOKUP(J298,city!$A$4:$D$352,4,0)</f>
        <v>抚顺</v>
      </c>
      <c r="D298" s="34" t="s">
        <v>1433</v>
      </c>
      <c r="E298" s="34" t="s">
        <v>1434</v>
      </c>
      <c r="F298" s="42" t="str">
        <f t="shared" si="32"/>
        <v>123.808468,41.856013</v>
      </c>
      <c r="G298" s="20" t="s">
        <v>1435</v>
      </c>
      <c r="H298" s="20" t="s">
        <v>504</v>
      </c>
      <c r="I298" s="45" t="str">
        <f t="shared" si="35"/>
        <v>10a,10b</v>
      </c>
      <c r="J298" s="15">
        <f t="shared" si="36"/>
        <v>30</v>
      </c>
      <c r="K298" s="15">
        <f>IF(VLOOKUP(J297,city!$K$4:$L$352,2,0)&gt;K297,K297+1,1)</f>
        <v>5</v>
      </c>
      <c r="L298" s="15">
        <v>1</v>
      </c>
      <c r="M298" s="15" t="s">
        <v>61</v>
      </c>
      <c r="N298" s="48">
        <v>123.808468</v>
      </c>
      <c r="O298" s="48">
        <v>41.856012999999997</v>
      </c>
      <c r="P298" s="15" t="str">
        <f t="shared" si="39"/>
        <v/>
      </c>
      <c r="Q298" s="41">
        <v>10</v>
      </c>
      <c r="R298" s="15">
        <f t="shared" si="34"/>
        <v>10</v>
      </c>
      <c r="S298" s="15" t="str">
        <f t="shared" si="37"/>
        <v>10a</v>
      </c>
      <c r="T298" s="15" t="str">
        <f t="shared" si="38"/>
        <v>10b</v>
      </c>
    </row>
    <row r="299" spans="1:20" ht="20.100000000000001" customHeight="1">
      <c r="A299" s="15">
        <f t="shared" si="33"/>
        <v>103006</v>
      </c>
      <c r="B299" s="24" t="str">
        <f>VLOOKUP(J299,city!$A$4:$D$352,3,0)</f>
        <v>辽宁</v>
      </c>
      <c r="C299" s="24" t="str">
        <f>VLOOKUP(J299,city!$A$4:$D$352,4,0)</f>
        <v>抚顺</v>
      </c>
      <c r="D299" s="34" t="s">
        <v>1436</v>
      </c>
      <c r="E299" s="34" t="s">
        <v>1437</v>
      </c>
      <c r="F299" s="42" t="str">
        <f t="shared" si="32"/>
        <v>124.385743,41.665669</v>
      </c>
      <c r="G299" s="20" t="s">
        <v>1438</v>
      </c>
      <c r="H299" s="20" t="s">
        <v>510</v>
      </c>
      <c r="I299" s="45" t="str">
        <f t="shared" si="35"/>
        <v>11a,11b</v>
      </c>
      <c r="J299" s="15">
        <f t="shared" si="36"/>
        <v>30</v>
      </c>
      <c r="K299" s="15">
        <f>IF(VLOOKUP(J298,city!$K$4:$L$352,2,0)&gt;K298,K298+1,1)</f>
        <v>6</v>
      </c>
      <c r="L299" s="15">
        <v>1</v>
      </c>
      <c r="M299" s="15" t="s">
        <v>61</v>
      </c>
      <c r="N299" s="48">
        <v>124.38574300000001</v>
      </c>
      <c r="O299" s="48">
        <v>41.665669000000001</v>
      </c>
      <c r="P299" s="15" t="str">
        <f t="shared" si="39"/>
        <v/>
      </c>
      <c r="Q299" s="41">
        <v>11</v>
      </c>
      <c r="R299" s="15" t="e">
        <f t="shared" si="34"/>
        <v>#N/A</v>
      </c>
      <c r="S299" s="15" t="str">
        <f t="shared" si="37"/>
        <v>11a</v>
      </c>
      <c r="T299" s="15" t="str">
        <f t="shared" si="38"/>
        <v>11b</v>
      </c>
    </row>
    <row r="300" spans="1:20" ht="20.100000000000001" customHeight="1">
      <c r="A300" s="15">
        <f t="shared" si="33"/>
        <v>103007</v>
      </c>
      <c r="B300" s="24" t="str">
        <f>VLOOKUP(J300,city!$A$4:$D$352,3,0)</f>
        <v>辽宁</v>
      </c>
      <c r="C300" s="24" t="str">
        <f>VLOOKUP(J300,city!$A$4:$D$352,4,0)</f>
        <v>抚顺</v>
      </c>
      <c r="D300" s="34" t="s">
        <v>1439</v>
      </c>
      <c r="E300" s="34" t="s">
        <v>1440</v>
      </c>
      <c r="F300" s="42" t="str">
        <f t="shared" ref="F300:F363" si="40">N300&amp;","&amp;O300</f>
        <v>124.808884,41.71631</v>
      </c>
      <c r="G300" s="20" t="s">
        <v>1441</v>
      </c>
      <c r="H300" s="20" t="s">
        <v>516</v>
      </c>
      <c r="I300" s="45" t="str">
        <f t="shared" si="35"/>
        <v>29a,29b</v>
      </c>
      <c r="J300" s="15">
        <f t="shared" si="36"/>
        <v>30</v>
      </c>
      <c r="K300" s="15">
        <f>IF(VLOOKUP(J299,city!$K$4:$L$352,2,0)&gt;K299,K299+1,1)</f>
        <v>7</v>
      </c>
      <c r="L300" s="15">
        <v>1</v>
      </c>
      <c r="M300" s="15" t="s">
        <v>61</v>
      </c>
      <c r="N300" s="48">
        <v>124.80888400000001</v>
      </c>
      <c r="O300" s="48">
        <v>41.71631</v>
      </c>
      <c r="P300" s="15" t="str">
        <f t="shared" si="39"/>
        <v/>
      </c>
      <c r="Q300" s="41">
        <v>29</v>
      </c>
      <c r="R300" s="15">
        <f t="shared" si="34"/>
        <v>29</v>
      </c>
      <c r="S300" s="15" t="str">
        <f t="shared" si="37"/>
        <v>29a</v>
      </c>
      <c r="T300" s="15" t="str">
        <f t="shared" si="38"/>
        <v>29b</v>
      </c>
    </row>
    <row r="301" spans="1:20" ht="20.100000000000001" customHeight="1">
      <c r="A301" s="15">
        <f t="shared" si="33"/>
        <v>103008</v>
      </c>
      <c r="B301" s="24" t="str">
        <f>VLOOKUP(J301,city!$A$4:$D$352,3,0)</f>
        <v>辽宁</v>
      </c>
      <c r="C301" s="24" t="str">
        <f>VLOOKUP(J301,city!$A$4:$D$352,4,0)</f>
        <v>抚顺</v>
      </c>
      <c r="D301" s="34" t="s">
        <v>1442</v>
      </c>
      <c r="E301" s="34" t="s">
        <v>1443</v>
      </c>
      <c r="F301" s="42" t="str">
        <f t="shared" si="40"/>
        <v>123.865716,41.838235</v>
      </c>
      <c r="G301" s="20" t="s">
        <v>1444</v>
      </c>
      <c r="H301" s="20" t="s">
        <v>522</v>
      </c>
      <c r="I301" s="45" t="str">
        <f t="shared" si="35"/>
        <v>32a,32b</v>
      </c>
      <c r="J301" s="15">
        <f t="shared" si="36"/>
        <v>30</v>
      </c>
      <c r="K301" s="15">
        <f>IF(VLOOKUP(J300,city!$K$4:$L$352,2,0)&gt;K300,K300+1,1)</f>
        <v>8</v>
      </c>
      <c r="L301" s="15">
        <v>1</v>
      </c>
      <c r="M301" s="15" t="s">
        <v>61</v>
      </c>
      <c r="N301" s="48">
        <v>123.86571600000001</v>
      </c>
      <c r="O301" s="48">
        <v>41.838234999999997</v>
      </c>
      <c r="P301" s="15" t="str">
        <f t="shared" si="39"/>
        <v/>
      </c>
      <c r="Q301" s="41">
        <v>32</v>
      </c>
      <c r="R301" s="15" t="e">
        <f t="shared" si="34"/>
        <v>#N/A</v>
      </c>
      <c r="S301" s="15" t="str">
        <f t="shared" si="37"/>
        <v>32a</v>
      </c>
      <c r="T301" s="15" t="str">
        <f t="shared" si="38"/>
        <v>32b</v>
      </c>
    </row>
    <row r="302" spans="1:20" ht="20.100000000000001" customHeight="1">
      <c r="A302" s="15">
        <f t="shared" si="33"/>
        <v>103009</v>
      </c>
      <c r="B302" s="24" t="str">
        <f>VLOOKUP(J302,city!$A$4:$D$352,3,0)</f>
        <v>辽宁</v>
      </c>
      <c r="C302" s="24" t="str">
        <f>VLOOKUP(J302,city!$A$4:$D$352,4,0)</f>
        <v>抚顺</v>
      </c>
      <c r="D302" s="34" t="s">
        <v>1445</v>
      </c>
      <c r="E302" s="34" t="s">
        <v>1446</v>
      </c>
      <c r="F302" s="42" t="str">
        <f t="shared" si="40"/>
        <v>124.501836,41.706478</v>
      </c>
      <c r="G302" s="20" t="s">
        <v>1447</v>
      </c>
      <c r="H302" s="20" t="s">
        <v>528</v>
      </c>
      <c r="I302" s="45" t="str">
        <f t="shared" si="35"/>
        <v>1a,1b</v>
      </c>
      <c r="J302" s="15">
        <f t="shared" si="36"/>
        <v>30</v>
      </c>
      <c r="K302" s="15">
        <f>IF(VLOOKUP(J301,city!$K$4:$L$352,2,0)&gt;K301,K301+1,1)</f>
        <v>9</v>
      </c>
      <c r="L302" s="15">
        <v>1</v>
      </c>
      <c r="M302" s="15" t="s">
        <v>61</v>
      </c>
      <c r="N302" s="48">
        <v>124.501836</v>
      </c>
      <c r="O302" s="48">
        <v>41.706477999999997</v>
      </c>
      <c r="P302" s="15" t="str">
        <f t="shared" si="39"/>
        <v/>
      </c>
      <c r="Q302" s="41">
        <v>1</v>
      </c>
      <c r="R302" s="15">
        <f t="shared" si="34"/>
        <v>2</v>
      </c>
      <c r="S302" s="15" t="str">
        <f t="shared" si="37"/>
        <v>1a</v>
      </c>
      <c r="T302" s="15" t="str">
        <f t="shared" si="38"/>
        <v>1b</v>
      </c>
    </row>
    <row r="303" spans="1:20" ht="20.100000000000001" customHeight="1">
      <c r="A303" s="15">
        <f t="shared" si="33"/>
        <v>103010</v>
      </c>
      <c r="B303" s="24" t="str">
        <f>VLOOKUP(J303,city!$A$4:$D$352,3,0)</f>
        <v>辽宁</v>
      </c>
      <c r="C303" s="24" t="str">
        <f>VLOOKUP(J303,city!$A$4:$D$352,4,0)</f>
        <v>抚顺</v>
      </c>
      <c r="D303" s="34" t="s">
        <v>1448</v>
      </c>
      <c r="E303" s="34" t="s">
        <v>1449</v>
      </c>
      <c r="F303" s="42" t="str">
        <f t="shared" si="40"/>
        <v>123.793189,41.777613</v>
      </c>
      <c r="G303" s="20" t="s">
        <v>1450</v>
      </c>
      <c r="H303" s="20" t="s">
        <v>534</v>
      </c>
      <c r="I303" s="45" t="str">
        <f t="shared" si="35"/>
        <v>12a,12b</v>
      </c>
      <c r="J303" s="15">
        <f t="shared" si="36"/>
        <v>30</v>
      </c>
      <c r="K303" s="15">
        <f>IF(VLOOKUP(J302,city!$K$4:$L$352,2,0)&gt;K302,K302+1,1)</f>
        <v>10</v>
      </c>
      <c r="L303" s="15">
        <v>1</v>
      </c>
      <c r="M303" s="15" t="s">
        <v>61</v>
      </c>
      <c r="N303" s="48">
        <v>123.793189</v>
      </c>
      <c r="O303" s="48">
        <v>41.777613000000002</v>
      </c>
      <c r="P303" s="15" t="str">
        <f t="shared" si="39"/>
        <v>124.1814825,41.789867</v>
      </c>
      <c r="Q303" s="41">
        <v>12</v>
      </c>
      <c r="R303" s="15">
        <f t="shared" si="34"/>
        <v>12</v>
      </c>
      <c r="S303" s="15" t="str">
        <f t="shared" si="37"/>
        <v>12a</v>
      </c>
      <c r="T303" s="15" t="str">
        <f t="shared" si="38"/>
        <v>12b</v>
      </c>
    </row>
    <row r="304" spans="1:20" ht="20.100000000000001" customHeight="1">
      <c r="A304" s="15">
        <f t="shared" si="33"/>
        <v>103101</v>
      </c>
      <c r="B304" s="24" t="str">
        <f>VLOOKUP(J304,city!$A$4:$D$352,3,0)</f>
        <v>辽宁</v>
      </c>
      <c r="C304" s="24" t="str">
        <f>VLOOKUP(J304,city!$A$4:$D$352,4,0)</f>
        <v>本溪</v>
      </c>
      <c r="D304" s="34" t="s">
        <v>1451</v>
      </c>
      <c r="E304" s="34" t="s">
        <v>1452</v>
      </c>
      <c r="F304" s="42" t="str">
        <f t="shared" si="40"/>
        <v>123.741427,39.761442</v>
      </c>
      <c r="G304" s="20" t="s">
        <v>1453</v>
      </c>
      <c r="H304" s="20" t="s">
        <v>422</v>
      </c>
      <c r="I304" s="45" t="str">
        <f t="shared" si="35"/>
        <v>11a,11b</v>
      </c>
      <c r="J304" s="15">
        <f t="shared" si="36"/>
        <v>31</v>
      </c>
      <c r="K304" s="15">
        <f>IF(VLOOKUP(J303,city!$K$4:$L$352,2,0)&gt;K303,K303+1,1)</f>
        <v>1</v>
      </c>
      <c r="L304" s="15">
        <v>1</v>
      </c>
      <c r="M304" s="15" t="s">
        <v>62</v>
      </c>
      <c r="N304" s="48">
        <v>123.741427</v>
      </c>
      <c r="O304" s="48">
        <v>39.761442000000002</v>
      </c>
      <c r="P304" s="15" t="str">
        <f t="shared" si="39"/>
        <v/>
      </c>
      <c r="Q304" s="41">
        <v>11</v>
      </c>
      <c r="R304" s="15">
        <f t="shared" si="34"/>
        <v>11</v>
      </c>
      <c r="S304" s="15" t="str">
        <f t="shared" si="37"/>
        <v>11a</v>
      </c>
      <c r="T304" s="15" t="str">
        <f t="shared" si="38"/>
        <v>11b</v>
      </c>
    </row>
    <row r="305" spans="1:20" ht="20.100000000000001" customHeight="1">
      <c r="A305" s="15">
        <f t="shared" si="33"/>
        <v>103102</v>
      </c>
      <c r="B305" s="24" t="str">
        <f>VLOOKUP(J305,city!$A$4:$D$352,3,0)</f>
        <v>辽宁</v>
      </c>
      <c r="C305" s="24" t="str">
        <f>VLOOKUP(J305,city!$A$4:$D$352,4,0)</f>
        <v>本溪</v>
      </c>
      <c r="D305" s="34" t="s">
        <v>1454</v>
      </c>
      <c r="E305" s="34" t="s">
        <v>1455</v>
      </c>
      <c r="F305" s="42" t="str">
        <f t="shared" si="40"/>
        <v>124.370673,40.124071</v>
      </c>
      <c r="G305" s="20" t="s">
        <v>1456</v>
      </c>
      <c r="H305" s="20" t="s">
        <v>427</v>
      </c>
      <c r="I305" s="45" t="str">
        <f t="shared" si="35"/>
        <v>6a,6b</v>
      </c>
      <c r="J305" s="15">
        <f t="shared" si="36"/>
        <v>31</v>
      </c>
      <c r="K305" s="15">
        <f>IF(VLOOKUP(J304,city!$K$4:$L$352,2,0)&gt;K304,K304+1,1)</f>
        <v>2</v>
      </c>
      <c r="L305" s="15">
        <v>1</v>
      </c>
      <c r="M305" s="15" t="s">
        <v>62</v>
      </c>
      <c r="N305" s="48">
        <v>124.370673</v>
      </c>
      <c r="O305" s="48">
        <v>40.124071000000001</v>
      </c>
      <c r="P305" s="15" t="str">
        <f t="shared" si="39"/>
        <v/>
      </c>
      <c r="Q305" s="41">
        <v>6</v>
      </c>
      <c r="R305" s="15">
        <f t="shared" si="34"/>
        <v>6</v>
      </c>
      <c r="S305" s="15" t="str">
        <f t="shared" si="37"/>
        <v>6a</v>
      </c>
      <c r="T305" s="15" t="str">
        <f t="shared" si="38"/>
        <v>6b</v>
      </c>
    </row>
    <row r="306" spans="1:20" ht="20.100000000000001" customHeight="1">
      <c r="A306" s="15">
        <f t="shared" si="33"/>
        <v>103103</v>
      </c>
      <c r="B306" s="24" t="str">
        <f>VLOOKUP(J306,city!$A$4:$D$352,3,0)</f>
        <v>辽宁</v>
      </c>
      <c r="C306" s="24" t="str">
        <f>VLOOKUP(J306,city!$A$4:$D$352,4,0)</f>
        <v>本溪</v>
      </c>
      <c r="D306" s="34" t="s">
        <v>1457</v>
      </c>
      <c r="E306" s="34" t="s">
        <v>1458</v>
      </c>
      <c r="F306" s="42" t="str">
        <f t="shared" si="40"/>
        <v>124.30041,40.343461</v>
      </c>
      <c r="G306" s="20" t="s">
        <v>1459</v>
      </c>
      <c r="H306" s="20" t="s">
        <v>432</v>
      </c>
      <c r="I306" s="45" t="str">
        <f t="shared" si="35"/>
        <v>9a,9b</v>
      </c>
      <c r="J306" s="15">
        <f t="shared" si="36"/>
        <v>31</v>
      </c>
      <c r="K306" s="15">
        <f>IF(VLOOKUP(J305,city!$K$4:$L$352,2,0)&gt;K305,K305+1,1)</f>
        <v>3</v>
      </c>
      <c r="L306" s="15">
        <v>1</v>
      </c>
      <c r="M306" s="15" t="s">
        <v>62</v>
      </c>
      <c r="N306" s="48">
        <v>124.30041</v>
      </c>
      <c r="O306" s="48">
        <v>40.343460999999998</v>
      </c>
      <c r="P306" s="15" t="str">
        <f t="shared" si="39"/>
        <v/>
      </c>
      <c r="Q306" s="41">
        <v>9</v>
      </c>
      <c r="R306" s="15">
        <f t="shared" si="34"/>
        <v>9</v>
      </c>
      <c r="S306" s="15" t="str">
        <f t="shared" si="37"/>
        <v>9a</v>
      </c>
      <c r="T306" s="15" t="str">
        <f t="shared" si="38"/>
        <v>9b</v>
      </c>
    </row>
    <row r="307" spans="1:20" ht="20.100000000000001" customHeight="1">
      <c r="A307" s="15">
        <f t="shared" si="33"/>
        <v>103104</v>
      </c>
      <c r="B307" s="24" t="str">
        <f>VLOOKUP(J307,city!$A$4:$D$352,3,0)</f>
        <v>辽宁</v>
      </c>
      <c r="C307" s="24" t="str">
        <f>VLOOKUP(J307,city!$A$4:$D$352,4,0)</f>
        <v>本溪</v>
      </c>
      <c r="D307" s="34" t="s">
        <v>1460</v>
      </c>
      <c r="E307" s="34" t="s">
        <v>1461</v>
      </c>
      <c r="F307" s="42" t="str">
        <f t="shared" si="40"/>
        <v>124.580816,41.082486</v>
      </c>
      <c r="G307" s="20" t="s">
        <v>1462</v>
      </c>
      <c r="H307" s="20" t="s">
        <v>438</v>
      </c>
      <c r="I307" s="45" t="str">
        <f t="shared" si="35"/>
        <v>2a,2b</v>
      </c>
      <c r="J307" s="15">
        <f t="shared" si="36"/>
        <v>31</v>
      </c>
      <c r="K307" s="15">
        <f>IF(VLOOKUP(J306,city!$K$4:$L$352,2,0)&gt;K306,K306+1,1)</f>
        <v>4</v>
      </c>
      <c r="L307" s="15">
        <v>1</v>
      </c>
      <c r="M307" s="15" t="s">
        <v>62</v>
      </c>
      <c r="N307" s="48">
        <v>124.580816</v>
      </c>
      <c r="O307" s="48">
        <v>41.082486000000003</v>
      </c>
      <c r="P307" s="15" t="str">
        <f t="shared" si="39"/>
        <v/>
      </c>
      <c r="Q307" s="41">
        <v>2</v>
      </c>
      <c r="R307" s="15">
        <f t="shared" si="34"/>
        <v>2</v>
      </c>
      <c r="S307" s="15" t="str">
        <f t="shared" si="37"/>
        <v>2a</v>
      </c>
      <c r="T307" s="15" t="str">
        <f t="shared" si="38"/>
        <v>2b</v>
      </c>
    </row>
    <row r="308" spans="1:20" ht="20.100000000000001" customHeight="1">
      <c r="A308" s="15">
        <f t="shared" si="33"/>
        <v>103105</v>
      </c>
      <c r="B308" s="24" t="str">
        <f>VLOOKUP(J308,city!$A$4:$D$352,3,0)</f>
        <v>辽宁</v>
      </c>
      <c r="C308" s="24" t="str">
        <f>VLOOKUP(J308,city!$A$4:$D$352,4,0)</f>
        <v>本溪</v>
      </c>
      <c r="D308" s="34" t="s">
        <v>1463</v>
      </c>
      <c r="E308" s="34" t="s">
        <v>1464</v>
      </c>
      <c r="F308" s="42" t="str">
        <f t="shared" si="40"/>
        <v>124.09242,40.429018</v>
      </c>
      <c r="G308" s="20" t="s">
        <v>1465</v>
      </c>
      <c r="H308" s="20" t="s">
        <v>444</v>
      </c>
      <c r="I308" s="45" t="str">
        <f t="shared" si="35"/>
        <v>11a,11b</v>
      </c>
      <c r="J308" s="15">
        <f t="shared" si="36"/>
        <v>31</v>
      </c>
      <c r="K308" s="15">
        <f>IF(VLOOKUP(J307,city!$K$4:$L$352,2,0)&gt;K307,K307+1,1)</f>
        <v>5</v>
      </c>
      <c r="L308" s="15">
        <v>1</v>
      </c>
      <c r="M308" s="15" t="s">
        <v>62</v>
      </c>
      <c r="N308" s="48">
        <v>124.09242</v>
      </c>
      <c r="O308" s="48">
        <v>40.429017999999999</v>
      </c>
      <c r="P308" s="15" t="str">
        <f t="shared" si="39"/>
        <v/>
      </c>
      <c r="Q308" s="41">
        <v>11</v>
      </c>
      <c r="R308" s="15">
        <f t="shared" si="34"/>
        <v>11</v>
      </c>
      <c r="S308" s="15" t="str">
        <f t="shared" si="37"/>
        <v>11a</v>
      </c>
      <c r="T308" s="15" t="str">
        <f t="shared" si="38"/>
        <v>11b</v>
      </c>
    </row>
    <row r="309" spans="1:20" ht="20.100000000000001" customHeight="1">
      <c r="A309" s="15">
        <f t="shared" si="33"/>
        <v>103106</v>
      </c>
      <c r="B309" s="24" t="str">
        <f>VLOOKUP(J309,city!$A$4:$D$352,3,0)</f>
        <v>辽宁</v>
      </c>
      <c r="C309" s="24" t="str">
        <f>VLOOKUP(J309,city!$A$4:$D$352,4,0)</f>
        <v>本溪</v>
      </c>
      <c r="D309" s="34" t="s">
        <v>1466</v>
      </c>
      <c r="E309" s="34" t="s">
        <v>1467</v>
      </c>
      <c r="F309" s="42" t="str">
        <f t="shared" si="40"/>
        <v>124.400487,40.124269</v>
      </c>
      <c r="G309" s="20" t="s">
        <v>1468</v>
      </c>
      <c r="H309" s="20" t="s">
        <v>450</v>
      </c>
      <c r="I309" s="45" t="str">
        <f t="shared" si="35"/>
        <v>9a,9b</v>
      </c>
      <c r="J309" s="15">
        <f t="shared" si="36"/>
        <v>31</v>
      </c>
      <c r="K309" s="15">
        <f>IF(VLOOKUP(J308,city!$K$4:$L$352,2,0)&gt;K308,K308+1,1)</f>
        <v>6</v>
      </c>
      <c r="L309" s="15">
        <v>1</v>
      </c>
      <c r="M309" s="15" t="s">
        <v>62</v>
      </c>
      <c r="N309" s="48">
        <v>124.400487</v>
      </c>
      <c r="O309" s="48">
        <v>40.124268999999998</v>
      </c>
      <c r="P309" s="15" t="str">
        <f t="shared" si="39"/>
        <v/>
      </c>
      <c r="Q309" s="41">
        <v>9</v>
      </c>
      <c r="R309" s="15">
        <f t="shared" si="34"/>
        <v>9</v>
      </c>
      <c r="S309" s="15" t="str">
        <f t="shared" si="37"/>
        <v>9a</v>
      </c>
      <c r="T309" s="15" t="str">
        <f t="shared" si="38"/>
        <v>9b</v>
      </c>
    </row>
    <row r="310" spans="1:20" ht="20.100000000000001" customHeight="1">
      <c r="A310" s="15">
        <f t="shared" si="33"/>
        <v>103107</v>
      </c>
      <c r="B310" s="24" t="str">
        <f>VLOOKUP(J310,city!$A$4:$D$352,3,0)</f>
        <v>辽宁</v>
      </c>
      <c r="C310" s="24" t="str">
        <f>VLOOKUP(J310,city!$A$4:$D$352,4,0)</f>
        <v>本溪</v>
      </c>
      <c r="D310" s="34" t="s">
        <v>1469</v>
      </c>
      <c r="E310" s="34" t="s">
        <v>1470</v>
      </c>
      <c r="F310" s="42" t="str">
        <f t="shared" si="40"/>
        <v>124.647263,41.071461</v>
      </c>
      <c r="G310" s="20" t="s">
        <v>1471</v>
      </c>
      <c r="H310" s="20" t="s">
        <v>456</v>
      </c>
      <c r="I310" s="45" t="str">
        <f t="shared" si="35"/>
        <v>6a,6b</v>
      </c>
      <c r="J310" s="15">
        <f t="shared" si="36"/>
        <v>31</v>
      </c>
      <c r="K310" s="15">
        <f>IF(VLOOKUP(J309,city!$K$4:$L$352,2,0)&gt;K309,K309+1,1)</f>
        <v>7</v>
      </c>
      <c r="L310" s="15">
        <v>1</v>
      </c>
      <c r="M310" s="15" t="s">
        <v>62</v>
      </c>
      <c r="N310" s="48">
        <v>124.647263</v>
      </c>
      <c r="O310" s="48">
        <v>41.071460999999999</v>
      </c>
      <c r="P310" s="15" t="str">
        <f t="shared" si="39"/>
        <v/>
      </c>
      <c r="Q310" s="41">
        <v>6</v>
      </c>
      <c r="R310" s="15">
        <f t="shared" si="34"/>
        <v>6</v>
      </c>
      <c r="S310" s="15" t="str">
        <f t="shared" si="37"/>
        <v>6a</v>
      </c>
      <c r="T310" s="15" t="str">
        <f t="shared" si="38"/>
        <v>6b</v>
      </c>
    </row>
    <row r="311" spans="1:20" ht="20.100000000000001" customHeight="1">
      <c r="A311" s="15">
        <f t="shared" si="33"/>
        <v>103108</v>
      </c>
      <c r="B311" s="24" t="str">
        <f>VLOOKUP(J311,city!$A$4:$D$352,3,0)</f>
        <v>辽宁</v>
      </c>
      <c r="C311" s="24" t="str">
        <f>VLOOKUP(J311,city!$A$4:$D$352,4,0)</f>
        <v>本溪</v>
      </c>
      <c r="D311" s="34" t="s">
        <v>1472</v>
      </c>
      <c r="E311" s="34" t="s">
        <v>1473</v>
      </c>
      <c r="F311" s="42" t="str">
        <f t="shared" si="40"/>
        <v>124.52838,40.23282</v>
      </c>
      <c r="G311" s="20" t="s">
        <v>1474</v>
      </c>
      <c r="H311" s="20" t="s">
        <v>462</v>
      </c>
      <c r="I311" s="45" t="str">
        <f t="shared" si="35"/>
        <v>6a,6b</v>
      </c>
      <c r="J311" s="15">
        <f t="shared" si="36"/>
        <v>31</v>
      </c>
      <c r="K311" s="15">
        <f>IF(VLOOKUP(J310,city!$K$4:$L$352,2,0)&gt;K310,K310+1,1)</f>
        <v>8</v>
      </c>
      <c r="L311" s="15">
        <v>1</v>
      </c>
      <c r="M311" s="15" t="s">
        <v>62</v>
      </c>
      <c r="N311" s="48">
        <v>124.52838</v>
      </c>
      <c r="O311" s="48">
        <v>40.232819999999997</v>
      </c>
      <c r="P311" s="15" t="str">
        <f t="shared" si="39"/>
        <v/>
      </c>
      <c r="Q311" s="41">
        <v>6</v>
      </c>
      <c r="R311" s="15">
        <f t="shared" si="34"/>
        <v>6</v>
      </c>
      <c r="S311" s="15" t="str">
        <f t="shared" si="37"/>
        <v>6a</v>
      </c>
      <c r="T311" s="15" t="str">
        <f t="shared" si="38"/>
        <v>6b</v>
      </c>
    </row>
    <row r="312" spans="1:20" ht="20.100000000000001" customHeight="1">
      <c r="A312" s="15">
        <f t="shared" si="33"/>
        <v>103109</v>
      </c>
      <c r="B312" s="24" t="str">
        <f>VLOOKUP(J312,city!$A$4:$D$352,3,0)</f>
        <v>辽宁</v>
      </c>
      <c r="C312" s="24" t="str">
        <f>VLOOKUP(J312,city!$A$4:$D$352,4,0)</f>
        <v>本溪</v>
      </c>
      <c r="D312" s="34" t="s">
        <v>1475</v>
      </c>
      <c r="E312" s="34" t="s">
        <v>1476</v>
      </c>
      <c r="F312" s="42" t="str">
        <f t="shared" si="40"/>
        <v>124.547992,40.245733</v>
      </c>
      <c r="G312" s="20" t="s">
        <v>1477</v>
      </c>
      <c r="H312" s="20" t="s">
        <v>468</v>
      </c>
      <c r="I312" s="45" t="str">
        <f t="shared" si="35"/>
        <v>2a,2b</v>
      </c>
      <c r="J312" s="15">
        <f t="shared" si="36"/>
        <v>31</v>
      </c>
      <c r="K312" s="15">
        <f>IF(VLOOKUP(J311,city!$K$4:$L$352,2,0)&gt;K311,K311+1,1)</f>
        <v>9</v>
      </c>
      <c r="L312" s="15">
        <v>1</v>
      </c>
      <c r="M312" s="15" t="s">
        <v>62</v>
      </c>
      <c r="N312" s="48">
        <v>124.54799199999999</v>
      </c>
      <c r="O312" s="48">
        <v>40.245733000000001</v>
      </c>
      <c r="P312" s="15" t="str">
        <f t="shared" si="39"/>
        <v/>
      </c>
      <c r="Q312" s="41">
        <v>2</v>
      </c>
      <c r="R312" s="15">
        <f t="shared" si="34"/>
        <v>2</v>
      </c>
      <c r="S312" s="15" t="str">
        <f t="shared" si="37"/>
        <v>2a</v>
      </c>
      <c r="T312" s="15" t="str">
        <f t="shared" si="38"/>
        <v>2b</v>
      </c>
    </row>
    <row r="313" spans="1:20" ht="20.100000000000001" customHeight="1">
      <c r="A313" s="15">
        <f t="shared" si="33"/>
        <v>103110</v>
      </c>
      <c r="B313" s="24" t="str">
        <f>VLOOKUP(J313,city!$A$4:$D$352,3,0)</f>
        <v>辽宁</v>
      </c>
      <c r="C313" s="24" t="str">
        <f>VLOOKUP(J313,city!$A$4:$D$352,4,0)</f>
        <v>本溪</v>
      </c>
      <c r="D313" s="34" t="s">
        <v>1478</v>
      </c>
      <c r="E313" s="34" t="s">
        <v>1479</v>
      </c>
      <c r="F313" s="42" t="str">
        <f t="shared" si="40"/>
        <v>124.278248,40.266664</v>
      </c>
      <c r="G313" s="20" t="s">
        <v>1480</v>
      </c>
      <c r="H313" s="20" t="s">
        <v>474</v>
      </c>
      <c r="I313" s="45" t="str">
        <f t="shared" si="35"/>
        <v>12a,12b</v>
      </c>
      <c r="J313" s="15">
        <f t="shared" si="36"/>
        <v>31</v>
      </c>
      <c r="K313" s="15">
        <f>IF(VLOOKUP(J312,city!$K$4:$L$352,2,0)&gt;K312,K312+1,1)</f>
        <v>10</v>
      </c>
      <c r="L313" s="15">
        <v>1</v>
      </c>
      <c r="M313" s="15" t="s">
        <v>62</v>
      </c>
      <c r="N313" s="48">
        <v>124.278248</v>
      </c>
      <c r="O313" s="48">
        <v>40.266663999999999</v>
      </c>
      <c r="P313" s="15" t="str">
        <f t="shared" si="39"/>
        <v>124.3488116,40.3681425</v>
      </c>
      <c r="Q313" s="41">
        <v>12</v>
      </c>
      <c r="R313" s="15">
        <f t="shared" si="34"/>
        <v>12</v>
      </c>
      <c r="S313" s="15" t="str">
        <f t="shared" si="37"/>
        <v>12a</v>
      </c>
      <c r="T313" s="15" t="str">
        <f t="shared" si="38"/>
        <v>12b</v>
      </c>
    </row>
    <row r="314" spans="1:20" ht="20.100000000000001" customHeight="1">
      <c r="A314" s="15">
        <f t="shared" si="33"/>
        <v>103201</v>
      </c>
      <c r="B314" s="24" t="str">
        <f>VLOOKUP(J314,city!$A$4:$D$352,3,0)</f>
        <v>辽宁</v>
      </c>
      <c r="C314" s="24" t="str">
        <f>VLOOKUP(J314,city!$A$4:$D$352,4,0)</f>
        <v>丹东</v>
      </c>
      <c r="D314" s="34" t="s">
        <v>1481</v>
      </c>
      <c r="E314" s="34" t="s">
        <v>1482</v>
      </c>
      <c r="F314" s="42" t="str">
        <f t="shared" si="40"/>
        <v>123.741427,39.761442</v>
      </c>
      <c r="G314" s="20" t="s">
        <v>1483</v>
      </c>
      <c r="H314" s="20" t="s">
        <v>480</v>
      </c>
      <c r="I314" s="45" t="str">
        <f t="shared" si="35"/>
        <v>4a,4b</v>
      </c>
      <c r="J314" s="15">
        <f t="shared" si="36"/>
        <v>32</v>
      </c>
      <c r="K314" s="15">
        <f>IF(VLOOKUP(J313,city!$K$4:$L$352,2,0)&gt;K313,K313+1,1)</f>
        <v>1</v>
      </c>
      <c r="L314" s="15">
        <v>1</v>
      </c>
      <c r="M314" s="15" t="s">
        <v>63</v>
      </c>
      <c r="N314" s="48">
        <v>123.741427</v>
      </c>
      <c r="O314" s="48">
        <v>39.761442000000002</v>
      </c>
      <c r="P314" s="15" t="str">
        <f t="shared" si="39"/>
        <v/>
      </c>
      <c r="Q314" s="41">
        <v>4</v>
      </c>
      <c r="R314" s="15">
        <f t="shared" si="34"/>
        <v>4</v>
      </c>
      <c r="S314" s="15" t="str">
        <f t="shared" si="37"/>
        <v>4a</v>
      </c>
      <c r="T314" s="15" t="str">
        <f t="shared" si="38"/>
        <v>4b</v>
      </c>
    </row>
    <row r="315" spans="1:20" ht="20.100000000000001" customHeight="1">
      <c r="A315" s="15">
        <f t="shared" si="33"/>
        <v>103202</v>
      </c>
      <c r="B315" s="24" t="str">
        <f>VLOOKUP(J315,city!$A$4:$D$352,3,0)</f>
        <v>辽宁</v>
      </c>
      <c r="C315" s="24" t="str">
        <f>VLOOKUP(J315,city!$A$4:$D$352,4,0)</f>
        <v>丹东</v>
      </c>
      <c r="D315" s="34" t="s">
        <v>1484</v>
      </c>
      <c r="E315" s="34" t="s">
        <v>1485</v>
      </c>
      <c r="F315" s="42" t="str">
        <f t="shared" si="40"/>
        <v>124.370673,40.124071</v>
      </c>
      <c r="G315" s="20" t="s">
        <v>1486</v>
      </c>
      <c r="H315" s="20" t="s">
        <v>486</v>
      </c>
      <c r="I315" s="45" t="str">
        <f t="shared" si="35"/>
        <v>10a,10b</v>
      </c>
      <c r="J315" s="15">
        <f t="shared" si="36"/>
        <v>32</v>
      </c>
      <c r="K315" s="15">
        <f>IF(VLOOKUP(J314,city!$K$4:$L$352,2,0)&gt;K314,K314+1,1)</f>
        <v>2</v>
      </c>
      <c r="L315" s="15">
        <v>1</v>
      </c>
      <c r="M315" s="15" t="s">
        <v>63</v>
      </c>
      <c r="N315" s="48">
        <v>124.370673</v>
      </c>
      <c r="O315" s="48">
        <v>40.124071000000001</v>
      </c>
      <c r="P315" s="15" t="str">
        <f t="shared" si="39"/>
        <v/>
      </c>
      <c r="Q315" s="41">
        <v>10</v>
      </c>
      <c r="R315" s="15">
        <f t="shared" si="34"/>
        <v>10</v>
      </c>
      <c r="S315" s="15" t="str">
        <f t="shared" si="37"/>
        <v>10a</v>
      </c>
      <c r="T315" s="15" t="str">
        <f t="shared" si="38"/>
        <v>10b</v>
      </c>
    </row>
    <row r="316" spans="1:20" ht="20.100000000000001" customHeight="1">
      <c r="A316" s="15">
        <f t="shared" si="33"/>
        <v>103203</v>
      </c>
      <c r="B316" s="24" t="str">
        <f>VLOOKUP(J316,city!$A$4:$D$352,3,0)</f>
        <v>辽宁</v>
      </c>
      <c r="C316" s="24" t="str">
        <f>VLOOKUP(J316,city!$A$4:$D$352,4,0)</f>
        <v>丹东</v>
      </c>
      <c r="D316" s="34" t="s">
        <v>1487</v>
      </c>
      <c r="E316" s="34" t="s">
        <v>1488</v>
      </c>
      <c r="F316" s="42" t="str">
        <f t="shared" si="40"/>
        <v>124.30041,40.343461</v>
      </c>
      <c r="G316" s="20" t="s">
        <v>1489</v>
      </c>
      <c r="H316" s="20" t="s">
        <v>492</v>
      </c>
      <c r="I316" s="45" t="str">
        <f t="shared" si="35"/>
        <v>6a,6b</v>
      </c>
      <c r="J316" s="15">
        <f t="shared" si="36"/>
        <v>32</v>
      </c>
      <c r="K316" s="15">
        <f>IF(VLOOKUP(J315,city!$K$4:$L$352,2,0)&gt;K315,K315+1,1)</f>
        <v>3</v>
      </c>
      <c r="L316" s="15">
        <v>1</v>
      </c>
      <c r="M316" s="15" t="s">
        <v>63</v>
      </c>
      <c r="N316" s="48">
        <v>124.30041</v>
      </c>
      <c r="O316" s="48">
        <v>40.343460999999998</v>
      </c>
      <c r="P316" s="15" t="str">
        <f t="shared" si="39"/>
        <v/>
      </c>
      <c r="Q316" s="41">
        <v>6</v>
      </c>
      <c r="R316" s="15">
        <f t="shared" si="34"/>
        <v>6</v>
      </c>
      <c r="S316" s="15" t="str">
        <f t="shared" si="37"/>
        <v>6a</v>
      </c>
      <c r="T316" s="15" t="str">
        <f t="shared" si="38"/>
        <v>6b</v>
      </c>
    </row>
    <row r="317" spans="1:20" ht="20.100000000000001" customHeight="1">
      <c r="A317" s="15">
        <f t="shared" si="33"/>
        <v>103204</v>
      </c>
      <c r="B317" s="24" t="str">
        <f>VLOOKUP(J317,city!$A$4:$D$352,3,0)</f>
        <v>辽宁</v>
      </c>
      <c r="C317" s="24" t="str">
        <f>VLOOKUP(J317,city!$A$4:$D$352,4,0)</f>
        <v>丹东</v>
      </c>
      <c r="D317" s="34" t="s">
        <v>1490</v>
      </c>
      <c r="E317" s="34" t="s">
        <v>1491</v>
      </c>
      <c r="F317" s="42" t="str">
        <f t="shared" si="40"/>
        <v>124.580816,41.082486</v>
      </c>
      <c r="G317" s="20" t="s">
        <v>1492</v>
      </c>
      <c r="H317" s="20" t="s">
        <v>498</v>
      </c>
      <c r="I317" s="45" t="str">
        <f t="shared" si="35"/>
        <v>11a,11b</v>
      </c>
      <c r="J317" s="15">
        <f t="shared" si="36"/>
        <v>32</v>
      </c>
      <c r="K317" s="15">
        <f>IF(VLOOKUP(J316,city!$K$4:$L$352,2,0)&gt;K316,K316+1,1)</f>
        <v>4</v>
      </c>
      <c r="L317" s="15">
        <v>1</v>
      </c>
      <c r="M317" s="15" t="s">
        <v>63</v>
      </c>
      <c r="N317" s="48">
        <v>124.580816</v>
      </c>
      <c r="O317" s="48">
        <v>41.082486000000003</v>
      </c>
      <c r="P317" s="15" t="str">
        <f t="shared" si="39"/>
        <v/>
      </c>
      <c r="Q317" s="41">
        <v>11</v>
      </c>
      <c r="R317" s="15">
        <f t="shared" si="34"/>
        <v>11</v>
      </c>
      <c r="S317" s="15" t="str">
        <f t="shared" si="37"/>
        <v>11a</v>
      </c>
      <c r="T317" s="15" t="str">
        <f t="shared" si="38"/>
        <v>11b</v>
      </c>
    </row>
    <row r="318" spans="1:20" ht="20.100000000000001" customHeight="1">
      <c r="A318" s="15">
        <f t="shared" si="33"/>
        <v>103205</v>
      </c>
      <c r="B318" s="24" t="str">
        <f>VLOOKUP(J318,city!$A$4:$D$352,3,0)</f>
        <v>辽宁</v>
      </c>
      <c r="C318" s="24" t="str">
        <f>VLOOKUP(J318,city!$A$4:$D$352,4,0)</f>
        <v>丹东</v>
      </c>
      <c r="D318" s="34" t="s">
        <v>1493</v>
      </c>
      <c r="E318" s="34" t="s">
        <v>1494</v>
      </c>
      <c r="F318" s="42" t="str">
        <f t="shared" si="40"/>
        <v>124.09242,40.429018</v>
      </c>
      <c r="G318" s="20" t="s">
        <v>1495</v>
      </c>
      <c r="H318" s="20" t="s">
        <v>504</v>
      </c>
      <c r="I318" s="45" t="str">
        <f t="shared" si="35"/>
        <v>11a,11b</v>
      </c>
      <c r="J318" s="15">
        <f t="shared" si="36"/>
        <v>32</v>
      </c>
      <c r="K318" s="15">
        <f>IF(VLOOKUP(J317,city!$K$4:$L$352,2,0)&gt;K317,K317+1,1)</f>
        <v>5</v>
      </c>
      <c r="L318" s="15">
        <v>1</v>
      </c>
      <c r="M318" s="15" t="s">
        <v>63</v>
      </c>
      <c r="N318" s="48">
        <v>124.09242</v>
      </c>
      <c r="O318" s="48">
        <v>40.429017999999999</v>
      </c>
      <c r="P318" s="15" t="str">
        <f t="shared" si="39"/>
        <v/>
      </c>
      <c r="Q318" s="41">
        <v>11</v>
      </c>
      <c r="R318" s="15">
        <f t="shared" si="34"/>
        <v>11</v>
      </c>
      <c r="S318" s="15" t="str">
        <f t="shared" si="37"/>
        <v>11a</v>
      </c>
      <c r="T318" s="15" t="str">
        <f t="shared" si="38"/>
        <v>11b</v>
      </c>
    </row>
    <row r="319" spans="1:20" ht="20.100000000000001" customHeight="1">
      <c r="A319" s="15">
        <f t="shared" si="33"/>
        <v>103206</v>
      </c>
      <c r="B319" s="24" t="str">
        <f>VLOOKUP(J319,city!$A$4:$D$352,3,0)</f>
        <v>辽宁</v>
      </c>
      <c r="C319" s="24" t="str">
        <f>VLOOKUP(J319,city!$A$4:$D$352,4,0)</f>
        <v>丹东</v>
      </c>
      <c r="D319" s="34" t="s">
        <v>1496</v>
      </c>
      <c r="E319" s="34" t="s">
        <v>1497</v>
      </c>
      <c r="F319" s="42" t="str">
        <f t="shared" si="40"/>
        <v>124.400487,40.124269</v>
      </c>
      <c r="G319" s="20" t="s">
        <v>1498</v>
      </c>
      <c r="H319" s="20" t="s">
        <v>510</v>
      </c>
      <c r="I319" s="45" t="str">
        <f t="shared" si="35"/>
        <v>17a,17b</v>
      </c>
      <c r="J319" s="15">
        <f t="shared" si="36"/>
        <v>32</v>
      </c>
      <c r="K319" s="15">
        <f>IF(VLOOKUP(J318,city!$K$4:$L$352,2,0)&gt;K318,K318+1,1)</f>
        <v>6</v>
      </c>
      <c r="L319" s="15">
        <v>1</v>
      </c>
      <c r="M319" s="15" t="s">
        <v>63</v>
      </c>
      <c r="N319" s="48">
        <v>124.400487</v>
      </c>
      <c r="O319" s="48">
        <v>40.124268999999998</v>
      </c>
      <c r="P319" s="15" t="str">
        <f t="shared" si="39"/>
        <v/>
      </c>
      <c r="Q319" s="41">
        <v>17</v>
      </c>
      <c r="R319" s="15">
        <f t="shared" si="34"/>
        <v>17</v>
      </c>
      <c r="S319" s="15" t="str">
        <f t="shared" si="37"/>
        <v>17a</v>
      </c>
      <c r="T319" s="15" t="str">
        <f t="shared" si="38"/>
        <v>17b</v>
      </c>
    </row>
    <row r="320" spans="1:20" ht="20.100000000000001" customHeight="1">
      <c r="A320" s="15">
        <f t="shared" si="33"/>
        <v>103207</v>
      </c>
      <c r="B320" s="24" t="str">
        <f>VLOOKUP(J320,city!$A$4:$D$352,3,0)</f>
        <v>辽宁</v>
      </c>
      <c r="C320" s="24" t="str">
        <f>VLOOKUP(J320,city!$A$4:$D$352,4,0)</f>
        <v>丹东</v>
      </c>
      <c r="D320" s="34" t="s">
        <v>1499</v>
      </c>
      <c r="E320" s="34" t="s">
        <v>1500</v>
      </c>
      <c r="F320" s="42" t="str">
        <f t="shared" si="40"/>
        <v>124.647263,41.071461</v>
      </c>
      <c r="G320" s="20" t="s">
        <v>1501</v>
      </c>
      <c r="H320" s="20" t="s">
        <v>516</v>
      </c>
      <c r="I320" s="45" t="str">
        <f t="shared" si="35"/>
        <v>6a,6b</v>
      </c>
      <c r="J320" s="15">
        <f t="shared" si="36"/>
        <v>32</v>
      </c>
      <c r="K320" s="15">
        <f>IF(VLOOKUP(J319,city!$K$4:$L$352,2,0)&gt;K319,K319+1,1)</f>
        <v>7</v>
      </c>
      <c r="L320" s="15">
        <v>1</v>
      </c>
      <c r="M320" s="15" t="s">
        <v>63</v>
      </c>
      <c r="N320" s="48">
        <v>124.647263</v>
      </c>
      <c r="O320" s="48">
        <v>41.071460999999999</v>
      </c>
      <c r="P320" s="15" t="str">
        <f t="shared" si="39"/>
        <v/>
      </c>
      <c r="Q320" s="41">
        <v>6</v>
      </c>
      <c r="R320" s="15">
        <f t="shared" si="34"/>
        <v>6</v>
      </c>
      <c r="S320" s="15" t="str">
        <f t="shared" si="37"/>
        <v>6a</v>
      </c>
      <c r="T320" s="15" t="str">
        <f t="shared" si="38"/>
        <v>6b</v>
      </c>
    </row>
    <row r="321" spans="1:20" ht="20.100000000000001" customHeight="1">
      <c r="A321" s="15">
        <f t="shared" si="33"/>
        <v>103208</v>
      </c>
      <c r="B321" s="24" t="str">
        <f>VLOOKUP(J321,city!$A$4:$D$352,3,0)</f>
        <v>辽宁</v>
      </c>
      <c r="C321" s="24" t="str">
        <f>VLOOKUP(J321,city!$A$4:$D$352,4,0)</f>
        <v>丹东</v>
      </c>
      <c r="D321" s="34" t="s">
        <v>1502</v>
      </c>
      <c r="E321" s="34" t="s">
        <v>1503</v>
      </c>
      <c r="F321" s="42" t="str">
        <f t="shared" si="40"/>
        <v>124.52838,40.23282</v>
      </c>
      <c r="G321" s="20" t="s">
        <v>1504</v>
      </c>
      <c r="H321" s="20" t="s">
        <v>522</v>
      </c>
      <c r="I321" s="45" t="str">
        <f t="shared" si="35"/>
        <v>22a,22b</v>
      </c>
      <c r="J321" s="15">
        <f t="shared" si="36"/>
        <v>32</v>
      </c>
      <c r="K321" s="15">
        <f>IF(VLOOKUP(J320,city!$K$4:$L$352,2,0)&gt;K320,K320+1,1)</f>
        <v>8</v>
      </c>
      <c r="L321" s="15">
        <v>1</v>
      </c>
      <c r="M321" s="15" t="s">
        <v>63</v>
      </c>
      <c r="N321" s="48">
        <v>124.52838</v>
      </c>
      <c r="O321" s="48">
        <v>40.232819999999997</v>
      </c>
      <c r="P321" s="15" t="str">
        <f t="shared" si="39"/>
        <v/>
      </c>
      <c r="Q321" s="41">
        <v>22</v>
      </c>
      <c r="R321" s="15">
        <f t="shared" si="34"/>
        <v>22</v>
      </c>
      <c r="S321" s="15" t="str">
        <f t="shared" si="37"/>
        <v>22a</v>
      </c>
      <c r="T321" s="15" t="str">
        <f t="shared" si="38"/>
        <v>22b</v>
      </c>
    </row>
    <row r="322" spans="1:20" ht="20.100000000000001" customHeight="1">
      <c r="A322" s="15">
        <f t="shared" si="33"/>
        <v>103209</v>
      </c>
      <c r="B322" s="24" t="str">
        <f>VLOOKUP(J322,city!$A$4:$D$352,3,0)</f>
        <v>辽宁</v>
      </c>
      <c r="C322" s="24" t="str">
        <f>VLOOKUP(J322,city!$A$4:$D$352,4,0)</f>
        <v>丹东</v>
      </c>
      <c r="D322" s="34" t="s">
        <v>1505</v>
      </c>
      <c r="E322" s="34" t="s">
        <v>1497</v>
      </c>
      <c r="F322" s="42" t="str">
        <f t="shared" si="40"/>
        <v>124.547992,40.245733</v>
      </c>
      <c r="G322" s="20" t="s">
        <v>1506</v>
      </c>
      <c r="H322" s="20" t="s">
        <v>528</v>
      </c>
      <c r="I322" s="45" t="str">
        <f t="shared" si="35"/>
        <v>6a,6b</v>
      </c>
      <c r="J322" s="15">
        <f t="shared" si="36"/>
        <v>32</v>
      </c>
      <c r="K322" s="15">
        <f>IF(VLOOKUP(J321,city!$K$4:$L$352,2,0)&gt;K321,K321+1,1)</f>
        <v>9</v>
      </c>
      <c r="L322" s="15">
        <v>1</v>
      </c>
      <c r="M322" s="15" t="s">
        <v>63</v>
      </c>
      <c r="N322" s="48">
        <v>124.54799199999999</v>
      </c>
      <c r="O322" s="48">
        <v>40.245733000000001</v>
      </c>
      <c r="P322" s="15" t="str">
        <f t="shared" si="39"/>
        <v/>
      </c>
      <c r="Q322" s="41">
        <v>6</v>
      </c>
      <c r="R322" s="15">
        <f t="shared" si="34"/>
        <v>6</v>
      </c>
      <c r="S322" s="15" t="str">
        <f t="shared" si="37"/>
        <v>6a</v>
      </c>
      <c r="T322" s="15" t="str">
        <f t="shared" si="38"/>
        <v>6b</v>
      </c>
    </row>
    <row r="323" spans="1:20" ht="20.100000000000001" customHeight="1">
      <c r="A323" s="15">
        <f t="shared" si="33"/>
        <v>103210</v>
      </c>
      <c r="B323" s="24" t="str">
        <f>VLOOKUP(J323,city!$A$4:$D$352,3,0)</f>
        <v>辽宁</v>
      </c>
      <c r="C323" s="24" t="str">
        <f>VLOOKUP(J323,city!$A$4:$D$352,4,0)</f>
        <v>丹东</v>
      </c>
      <c r="D323" s="34" t="s">
        <v>1507</v>
      </c>
      <c r="E323" s="34" t="s">
        <v>1508</v>
      </c>
      <c r="F323" s="42" t="str">
        <f t="shared" si="40"/>
        <v>124.278248,40.266664</v>
      </c>
      <c r="G323" s="20" t="s">
        <v>1509</v>
      </c>
      <c r="H323" s="20" t="s">
        <v>534</v>
      </c>
      <c r="I323" s="45" t="str">
        <f t="shared" si="35"/>
        <v>3a,3b</v>
      </c>
      <c r="J323" s="15">
        <f t="shared" si="36"/>
        <v>32</v>
      </c>
      <c r="K323" s="15">
        <f>IF(VLOOKUP(J322,city!$K$4:$L$352,2,0)&gt;K322,K322+1,1)</f>
        <v>10</v>
      </c>
      <c r="L323" s="15">
        <v>1</v>
      </c>
      <c r="M323" s="15" t="s">
        <v>63</v>
      </c>
      <c r="N323" s="48">
        <v>124.278248</v>
      </c>
      <c r="O323" s="48">
        <v>40.266663999999999</v>
      </c>
      <c r="P323" s="15" t="str">
        <f t="shared" si="39"/>
        <v>124.3488116,40.3681425</v>
      </c>
      <c r="Q323" s="41">
        <v>3</v>
      </c>
      <c r="R323" s="15">
        <f t="shared" si="34"/>
        <v>3</v>
      </c>
      <c r="S323" s="15" t="str">
        <f t="shared" si="37"/>
        <v>3a</v>
      </c>
      <c r="T323" s="15" t="str">
        <f t="shared" si="38"/>
        <v>3b</v>
      </c>
    </row>
    <row r="324" spans="1:20" ht="20.100000000000001" customHeight="1">
      <c r="A324" s="15">
        <f t="shared" ref="A324:A387" si="41">100000+J324*100+K324</f>
        <v>103301</v>
      </c>
      <c r="B324" s="24" t="str">
        <f>VLOOKUP(J324,city!$A$4:$D$352,3,0)</f>
        <v>辽宁</v>
      </c>
      <c r="C324" s="24" t="str">
        <f>VLOOKUP(J324,city!$A$4:$D$352,4,0)</f>
        <v>锦州</v>
      </c>
      <c r="D324" s="34" t="s">
        <v>1510</v>
      </c>
      <c r="E324" s="34" t="s">
        <v>1511</v>
      </c>
      <c r="F324" s="42" t="str">
        <f t="shared" si="40"/>
        <v>121.080134,40.834677</v>
      </c>
      <c r="G324" s="20" t="s">
        <v>1512</v>
      </c>
      <c r="H324" s="20" t="s">
        <v>422</v>
      </c>
      <c r="I324" s="45" t="str">
        <f t="shared" si="35"/>
        <v>11a,11b</v>
      </c>
      <c r="J324" s="15">
        <f t="shared" si="36"/>
        <v>33</v>
      </c>
      <c r="K324" s="15">
        <f>IF(VLOOKUP(J323,city!$K$4:$L$352,2,0)&gt;K323,K323+1,1)</f>
        <v>1</v>
      </c>
      <c r="L324" s="15">
        <v>1</v>
      </c>
      <c r="M324" s="15" t="s">
        <v>64</v>
      </c>
      <c r="N324" s="48">
        <v>121.080134</v>
      </c>
      <c r="O324" s="48">
        <v>40.834676999999999</v>
      </c>
      <c r="P324" s="15" t="str">
        <f t="shared" si="39"/>
        <v/>
      </c>
      <c r="Q324" s="41">
        <v>11</v>
      </c>
      <c r="R324" s="15">
        <f t="shared" ref="R324:R387" si="42">LOOKUP(1,0/FIND($U$6:$U$91,D324),$V$6:$V$91)</f>
        <v>11</v>
      </c>
      <c r="S324" s="15" t="str">
        <f t="shared" si="37"/>
        <v>11a</v>
      </c>
      <c r="T324" s="15" t="str">
        <f t="shared" si="38"/>
        <v>11b</v>
      </c>
    </row>
    <row r="325" spans="1:20" ht="20.100000000000001" customHeight="1">
      <c r="A325" s="15">
        <f t="shared" si="41"/>
        <v>103302</v>
      </c>
      <c r="B325" s="24" t="str">
        <f>VLOOKUP(J325,city!$A$4:$D$352,3,0)</f>
        <v>辽宁</v>
      </c>
      <c r="C325" s="24" t="str">
        <f>VLOOKUP(J325,city!$A$4:$D$352,4,0)</f>
        <v>锦州</v>
      </c>
      <c r="D325" s="34" t="s">
        <v>1513</v>
      </c>
      <c r="E325" s="34" t="s">
        <v>1514</v>
      </c>
      <c r="F325" s="42" t="str">
        <f t="shared" si="40"/>
        <v>121.201079,40.91688</v>
      </c>
      <c r="G325" s="20" t="s">
        <v>1515</v>
      </c>
      <c r="H325" s="20" t="s">
        <v>427</v>
      </c>
      <c r="I325" s="45" t="str">
        <f t="shared" ref="I325:I388" si="43">S325&amp;","&amp;T325</f>
        <v>1a,1b</v>
      </c>
      <c r="J325" s="15">
        <f t="shared" ref="J325:J388" si="44">IF(K325&gt;K324,J324,J324+1)</f>
        <v>33</v>
      </c>
      <c r="K325" s="15">
        <f>IF(VLOOKUP(J324,city!$K$4:$L$352,2,0)&gt;K324,K324+1,1)</f>
        <v>2</v>
      </c>
      <c r="L325" s="15">
        <v>1</v>
      </c>
      <c r="M325" s="15" t="s">
        <v>64</v>
      </c>
      <c r="N325" s="48">
        <v>121.20107899999999</v>
      </c>
      <c r="O325" s="48">
        <v>40.916879999999999</v>
      </c>
      <c r="P325" s="15" t="str">
        <f t="shared" si="39"/>
        <v/>
      </c>
      <c r="Q325" s="41">
        <v>1</v>
      </c>
      <c r="R325" s="15">
        <f t="shared" si="42"/>
        <v>1</v>
      </c>
      <c r="S325" s="15" t="str">
        <f t="shared" ref="S325:S388" si="45">CONCATENATE(Q325,"a")</f>
        <v>1a</v>
      </c>
      <c r="T325" s="15" t="str">
        <f t="shared" ref="T325:T388" si="46">CONCATENATE(Q325,"b")</f>
        <v>1b</v>
      </c>
    </row>
    <row r="326" spans="1:20" ht="20.100000000000001" customHeight="1">
      <c r="A326" s="15">
        <f t="shared" si="41"/>
        <v>103303</v>
      </c>
      <c r="B326" s="24" t="str">
        <f>VLOOKUP(J326,city!$A$4:$D$352,3,0)</f>
        <v>辽宁</v>
      </c>
      <c r="C326" s="24" t="str">
        <f>VLOOKUP(J326,city!$A$4:$D$352,4,0)</f>
        <v>锦州</v>
      </c>
      <c r="D326" s="34" t="s">
        <v>1516</v>
      </c>
      <c r="E326" s="34" t="s">
        <v>1517</v>
      </c>
      <c r="F326" s="42" t="str">
        <f t="shared" si="40"/>
        <v>121.067517,41.170701</v>
      </c>
      <c r="G326" s="20" t="s">
        <v>1518</v>
      </c>
      <c r="H326" s="20" t="s">
        <v>432</v>
      </c>
      <c r="I326" s="45" t="str">
        <f t="shared" si="43"/>
        <v>11a,11b</v>
      </c>
      <c r="J326" s="15">
        <f t="shared" si="44"/>
        <v>33</v>
      </c>
      <c r="K326" s="15">
        <f>IF(VLOOKUP(J325,city!$K$4:$L$352,2,0)&gt;K325,K325+1,1)</f>
        <v>3</v>
      </c>
      <c r="L326" s="15">
        <v>1</v>
      </c>
      <c r="M326" s="15" t="s">
        <v>64</v>
      </c>
      <c r="N326" s="48">
        <v>121.067517</v>
      </c>
      <c r="O326" s="48">
        <v>41.170701000000001</v>
      </c>
      <c r="P326" s="15" t="str">
        <f t="shared" si="39"/>
        <v/>
      </c>
      <c r="Q326" s="41">
        <v>11</v>
      </c>
      <c r="R326" s="15">
        <f t="shared" si="42"/>
        <v>11</v>
      </c>
      <c r="S326" s="15" t="str">
        <f t="shared" si="45"/>
        <v>11a</v>
      </c>
      <c r="T326" s="15" t="str">
        <f t="shared" si="46"/>
        <v>11b</v>
      </c>
    </row>
    <row r="327" spans="1:20" ht="20.100000000000001" customHeight="1">
      <c r="A327" s="15">
        <f t="shared" si="41"/>
        <v>103304</v>
      </c>
      <c r="B327" s="24" t="str">
        <f>VLOOKUP(J327,city!$A$4:$D$352,3,0)</f>
        <v>辽宁</v>
      </c>
      <c r="C327" s="24" t="str">
        <f>VLOOKUP(J327,city!$A$4:$D$352,4,0)</f>
        <v>锦州</v>
      </c>
      <c r="D327" s="34" t="s">
        <v>1519</v>
      </c>
      <c r="E327" s="34" t="s">
        <v>1520</v>
      </c>
      <c r="F327" s="42" t="str">
        <f t="shared" si="40"/>
        <v>121.131261,41.116405</v>
      </c>
      <c r="G327" s="20" t="s">
        <v>1521</v>
      </c>
      <c r="H327" s="20" t="s">
        <v>438</v>
      </c>
      <c r="I327" s="45" t="str">
        <f t="shared" si="43"/>
        <v>12a,12b</v>
      </c>
      <c r="J327" s="15">
        <f t="shared" si="44"/>
        <v>33</v>
      </c>
      <c r="K327" s="15">
        <f>IF(VLOOKUP(J326,city!$K$4:$L$352,2,0)&gt;K326,K326+1,1)</f>
        <v>4</v>
      </c>
      <c r="L327" s="15">
        <v>1</v>
      </c>
      <c r="M327" s="15" t="s">
        <v>64</v>
      </c>
      <c r="N327" s="48">
        <v>121.13126099999999</v>
      </c>
      <c r="O327" s="48">
        <v>41.116405</v>
      </c>
      <c r="P327" s="15" t="str">
        <f t="shared" si="39"/>
        <v/>
      </c>
      <c r="Q327" s="41">
        <v>12</v>
      </c>
      <c r="R327" s="15">
        <f t="shared" si="42"/>
        <v>12</v>
      </c>
      <c r="S327" s="15" t="str">
        <f t="shared" si="45"/>
        <v>12a</v>
      </c>
      <c r="T327" s="15" t="str">
        <f t="shared" si="46"/>
        <v>12b</v>
      </c>
    </row>
    <row r="328" spans="1:20" ht="20.100000000000001" customHeight="1">
      <c r="A328" s="15">
        <f t="shared" si="41"/>
        <v>103305</v>
      </c>
      <c r="B328" s="24" t="str">
        <f>VLOOKUP(J328,city!$A$4:$D$352,3,0)</f>
        <v>辽宁</v>
      </c>
      <c r="C328" s="24" t="str">
        <f>VLOOKUP(J328,city!$A$4:$D$352,4,0)</f>
        <v>锦州</v>
      </c>
      <c r="D328" s="34" t="s">
        <v>1522</v>
      </c>
      <c r="E328" s="34" t="s">
        <v>1523</v>
      </c>
      <c r="F328" s="42" t="str">
        <f t="shared" si="40"/>
        <v>121.627864,41.479656</v>
      </c>
      <c r="G328" s="20" t="s">
        <v>1524</v>
      </c>
      <c r="H328" s="20" t="s">
        <v>444</v>
      </c>
      <c r="I328" s="45" t="str">
        <f t="shared" si="43"/>
        <v>12a,12b</v>
      </c>
      <c r="J328" s="15">
        <f t="shared" si="44"/>
        <v>33</v>
      </c>
      <c r="K328" s="15">
        <f>IF(VLOOKUP(J327,city!$K$4:$L$352,2,0)&gt;K327,K327+1,1)</f>
        <v>5</v>
      </c>
      <c r="L328" s="15">
        <v>1</v>
      </c>
      <c r="M328" s="15" t="s">
        <v>64</v>
      </c>
      <c r="N328" s="48">
        <v>121.627864</v>
      </c>
      <c r="O328" s="48">
        <v>41.479655999999999</v>
      </c>
      <c r="P328" s="15" t="str">
        <f t="shared" si="39"/>
        <v/>
      </c>
      <c r="Q328" s="41">
        <v>12</v>
      </c>
      <c r="R328" s="15">
        <f t="shared" si="42"/>
        <v>12</v>
      </c>
      <c r="S328" s="15" t="str">
        <f t="shared" si="45"/>
        <v>12a</v>
      </c>
      <c r="T328" s="15" t="str">
        <f t="shared" si="46"/>
        <v>12b</v>
      </c>
    </row>
    <row r="329" spans="1:20" ht="20.100000000000001" customHeight="1">
      <c r="A329" s="15">
        <f t="shared" si="41"/>
        <v>103306</v>
      </c>
      <c r="B329" s="24" t="str">
        <f>VLOOKUP(J329,city!$A$4:$D$352,3,0)</f>
        <v>辽宁</v>
      </c>
      <c r="C329" s="24" t="str">
        <f>VLOOKUP(J329,city!$A$4:$D$352,4,0)</f>
        <v>锦州</v>
      </c>
      <c r="D329" s="34" t="s">
        <v>1525</v>
      </c>
      <c r="E329" s="34" t="s">
        <v>1526</v>
      </c>
      <c r="F329" s="42" t="str">
        <f t="shared" si="40"/>
        <v>121.057806,41.18043</v>
      </c>
      <c r="G329" s="20" t="s">
        <v>1527</v>
      </c>
      <c r="H329" s="20" t="s">
        <v>450</v>
      </c>
      <c r="I329" s="45" t="str">
        <f t="shared" si="43"/>
        <v>9a,9b</v>
      </c>
      <c r="J329" s="15">
        <f t="shared" si="44"/>
        <v>33</v>
      </c>
      <c r="K329" s="15">
        <f>IF(VLOOKUP(J328,city!$K$4:$L$352,2,0)&gt;K328,K328+1,1)</f>
        <v>6</v>
      </c>
      <c r="L329" s="15">
        <v>1</v>
      </c>
      <c r="M329" s="15" t="s">
        <v>64</v>
      </c>
      <c r="N329" s="48">
        <v>121.057806</v>
      </c>
      <c r="O329" s="48">
        <v>41.180430000000001</v>
      </c>
      <c r="P329" s="15" t="str">
        <f t="shared" si="39"/>
        <v/>
      </c>
      <c r="Q329" s="41">
        <v>9</v>
      </c>
      <c r="R329" s="15">
        <f t="shared" si="42"/>
        <v>9</v>
      </c>
      <c r="S329" s="15" t="str">
        <f t="shared" si="45"/>
        <v>9a</v>
      </c>
      <c r="T329" s="15" t="str">
        <f t="shared" si="46"/>
        <v>9b</v>
      </c>
    </row>
    <row r="330" spans="1:20" ht="20.100000000000001" customHeight="1">
      <c r="A330" s="15">
        <f t="shared" si="41"/>
        <v>103307</v>
      </c>
      <c r="B330" s="24" t="str">
        <f>VLOOKUP(J330,city!$A$4:$D$352,3,0)</f>
        <v>辽宁</v>
      </c>
      <c r="C330" s="24" t="str">
        <f>VLOOKUP(J330,city!$A$4:$D$352,4,0)</f>
        <v>锦州</v>
      </c>
      <c r="D330" s="34" t="s">
        <v>1528</v>
      </c>
      <c r="E330" s="34" t="s">
        <v>1529</v>
      </c>
      <c r="F330" s="42" t="str">
        <f t="shared" si="40"/>
        <v>121.154729,41.135017</v>
      </c>
      <c r="G330" s="20" t="s">
        <v>1530</v>
      </c>
      <c r="H330" s="20" t="s">
        <v>456</v>
      </c>
      <c r="I330" s="45" t="str">
        <f t="shared" si="43"/>
        <v>10a,10b</v>
      </c>
      <c r="J330" s="15">
        <f t="shared" si="44"/>
        <v>33</v>
      </c>
      <c r="K330" s="15">
        <f>IF(VLOOKUP(J329,city!$K$4:$L$352,2,0)&gt;K329,K329+1,1)</f>
        <v>7</v>
      </c>
      <c r="L330" s="15">
        <v>1</v>
      </c>
      <c r="M330" s="15" t="s">
        <v>64</v>
      </c>
      <c r="N330" s="48">
        <v>121.154729</v>
      </c>
      <c r="O330" s="48">
        <v>41.135016999999998</v>
      </c>
      <c r="P330" s="15" t="str">
        <f t="shared" si="39"/>
        <v/>
      </c>
      <c r="Q330" s="41">
        <v>10</v>
      </c>
      <c r="R330" s="15">
        <f t="shared" si="42"/>
        <v>10</v>
      </c>
      <c r="S330" s="15" t="str">
        <f t="shared" si="45"/>
        <v>10a</v>
      </c>
      <c r="T330" s="15" t="str">
        <f t="shared" si="46"/>
        <v>10b</v>
      </c>
    </row>
    <row r="331" spans="1:20" ht="20.100000000000001" customHeight="1">
      <c r="A331" s="15">
        <f t="shared" si="41"/>
        <v>103308</v>
      </c>
      <c r="B331" s="24" t="str">
        <f>VLOOKUP(J331,city!$A$4:$D$352,3,0)</f>
        <v>辽宁</v>
      </c>
      <c r="C331" s="24" t="str">
        <f>VLOOKUP(J331,city!$A$4:$D$352,4,0)</f>
        <v>锦州</v>
      </c>
      <c r="D331" s="34" t="s">
        <v>1531</v>
      </c>
      <c r="E331" s="34" t="s">
        <v>1532</v>
      </c>
      <c r="F331" s="42" t="str">
        <f t="shared" si="40"/>
        <v>121.156099,41.110033</v>
      </c>
      <c r="G331" s="20" t="s">
        <v>1533</v>
      </c>
      <c r="H331" s="20" t="s">
        <v>462</v>
      </c>
      <c r="I331" s="45" t="str">
        <f t="shared" si="43"/>
        <v>30a,30b</v>
      </c>
      <c r="J331" s="15">
        <f t="shared" si="44"/>
        <v>33</v>
      </c>
      <c r="K331" s="15">
        <f>IF(VLOOKUP(J330,city!$K$4:$L$352,2,0)&gt;K330,K330+1,1)</f>
        <v>8</v>
      </c>
      <c r="L331" s="15">
        <v>1</v>
      </c>
      <c r="M331" s="15" t="s">
        <v>64</v>
      </c>
      <c r="N331" s="48">
        <v>121.156099</v>
      </c>
      <c r="O331" s="48">
        <v>41.110033000000001</v>
      </c>
      <c r="P331" s="15" t="str">
        <f t="shared" si="39"/>
        <v/>
      </c>
      <c r="Q331" s="41">
        <v>30</v>
      </c>
      <c r="R331" s="15">
        <f t="shared" si="42"/>
        <v>30</v>
      </c>
      <c r="S331" s="15" t="str">
        <f t="shared" si="45"/>
        <v>30a</v>
      </c>
      <c r="T331" s="15" t="str">
        <f t="shared" si="46"/>
        <v>30b</v>
      </c>
    </row>
    <row r="332" spans="1:20" ht="20.100000000000001" customHeight="1">
      <c r="A332" s="15">
        <f t="shared" si="41"/>
        <v>103309</v>
      </c>
      <c r="B332" s="24" t="str">
        <f>VLOOKUP(J332,city!$A$4:$D$352,3,0)</f>
        <v>辽宁</v>
      </c>
      <c r="C332" s="24" t="str">
        <f>VLOOKUP(J332,city!$A$4:$D$352,4,0)</f>
        <v>锦州</v>
      </c>
      <c r="D332" s="34" t="s">
        <v>1534</v>
      </c>
      <c r="E332" s="34" t="s">
        <v>1535</v>
      </c>
      <c r="F332" s="42" t="str">
        <f t="shared" si="40"/>
        <v>121.738792,41.608656</v>
      </c>
      <c r="G332" s="20" t="s">
        <v>1536</v>
      </c>
      <c r="H332" s="20" t="s">
        <v>468</v>
      </c>
      <c r="I332" s="45" t="str">
        <f t="shared" si="43"/>
        <v>11a,11b</v>
      </c>
      <c r="J332" s="15">
        <f t="shared" si="44"/>
        <v>33</v>
      </c>
      <c r="K332" s="15">
        <f>IF(VLOOKUP(J331,city!$K$4:$L$352,2,0)&gt;K331,K331+1,1)</f>
        <v>9</v>
      </c>
      <c r="L332" s="15">
        <v>1</v>
      </c>
      <c r="M332" s="15" t="s">
        <v>64</v>
      </c>
      <c r="N332" s="48">
        <v>121.738792</v>
      </c>
      <c r="O332" s="48">
        <v>41.608656000000003</v>
      </c>
      <c r="P332" s="15" t="str">
        <f t="shared" si="39"/>
        <v/>
      </c>
      <c r="Q332" s="41">
        <v>11</v>
      </c>
      <c r="R332" s="15">
        <f t="shared" si="42"/>
        <v>11</v>
      </c>
      <c r="S332" s="15" t="str">
        <f t="shared" si="45"/>
        <v>11a</v>
      </c>
      <c r="T332" s="15" t="str">
        <f t="shared" si="46"/>
        <v>11b</v>
      </c>
    </row>
    <row r="333" spans="1:20" ht="20.100000000000001" customHeight="1">
      <c r="A333" s="15">
        <f t="shared" si="41"/>
        <v>103310</v>
      </c>
      <c r="B333" s="24" t="str">
        <f>VLOOKUP(J333,city!$A$4:$D$352,3,0)</f>
        <v>辽宁</v>
      </c>
      <c r="C333" s="24" t="str">
        <f>VLOOKUP(J333,city!$A$4:$D$352,4,0)</f>
        <v>锦州</v>
      </c>
      <c r="D333" s="34" t="s">
        <v>1537</v>
      </c>
      <c r="E333" s="34" t="s">
        <v>1538</v>
      </c>
      <c r="F333" s="42" t="str">
        <f t="shared" si="40"/>
        <v>121.806487,41.612589</v>
      </c>
      <c r="G333" s="20" t="s">
        <v>1539</v>
      </c>
      <c r="H333" s="20" t="s">
        <v>474</v>
      </c>
      <c r="I333" s="45" t="str">
        <f t="shared" si="43"/>
        <v>14a,14b</v>
      </c>
      <c r="J333" s="15">
        <f t="shared" si="44"/>
        <v>33</v>
      </c>
      <c r="K333" s="15">
        <f>IF(VLOOKUP(J332,city!$K$4:$L$352,2,0)&gt;K332,K332+1,1)</f>
        <v>10</v>
      </c>
      <c r="L333" s="15">
        <v>1</v>
      </c>
      <c r="M333" s="15" t="s">
        <v>64</v>
      </c>
      <c r="N333" s="48">
        <v>121.806487</v>
      </c>
      <c r="O333" s="48">
        <v>41.612589</v>
      </c>
      <c r="P333" s="15" t="str">
        <f t="shared" ref="P333:P396" si="47">IF(K333=10,SUM(N324:N333)/10&amp;","&amp;SUM(O324:O333)/10,"")</f>
        <v>121.3021768,41.2165044</v>
      </c>
      <c r="Q333" s="41">
        <v>14</v>
      </c>
      <c r="R333" s="15">
        <f t="shared" si="42"/>
        <v>14</v>
      </c>
      <c r="S333" s="15" t="str">
        <f t="shared" si="45"/>
        <v>14a</v>
      </c>
      <c r="T333" s="15" t="str">
        <f t="shared" si="46"/>
        <v>14b</v>
      </c>
    </row>
    <row r="334" spans="1:20" ht="20.100000000000001" customHeight="1">
      <c r="A334" s="15">
        <f t="shared" si="41"/>
        <v>103401</v>
      </c>
      <c r="B334" s="24" t="str">
        <f>VLOOKUP(J334,city!$A$4:$D$352,3,0)</f>
        <v>辽宁</v>
      </c>
      <c r="C334" s="24" t="str">
        <f>VLOOKUP(J334,city!$A$4:$D$352,4,0)</f>
        <v>营口</v>
      </c>
      <c r="D334" s="34" t="s">
        <v>1540</v>
      </c>
      <c r="E334" s="34" t="s">
        <v>1541</v>
      </c>
      <c r="F334" s="42" t="str">
        <f t="shared" si="40"/>
        <v>122.308427,40.650924</v>
      </c>
      <c r="G334" s="20" t="s">
        <v>1542</v>
      </c>
      <c r="H334" s="20" t="s">
        <v>480</v>
      </c>
      <c r="I334" s="45" t="str">
        <f t="shared" si="43"/>
        <v>32a,32b</v>
      </c>
      <c r="J334" s="15">
        <f t="shared" si="44"/>
        <v>34</v>
      </c>
      <c r="K334" s="15">
        <f>IF(VLOOKUP(J333,city!$K$4:$L$352,2,0)&gt;K333,K333+1,1)</f>
        <v>1</v>
      </c>
      <c r="L334" s="15">
        <v>1</v>
      </c>
      <c r="M334" s="15" t="s">
        <v>65</v>
      </c>
      <c r="N334" s="48">
        <v>122.30842699999999</v>
      </c>
      <c r="O334" s="48">
        <v>40.650924000000003</v>
      </c>
      <c r="P334" s="15" t="str">
        <f t="shared" si="47"/>
        <v/>
      </c>
      <c r="Q334" s="41">
        <v>32</v>
      </c>
      <c r="R334" s="15" t="e">
        <f t="shared" si="42"/>
        <v>#N/A</v>
      </c>
      <c r="S334" s="15" t="str">
        <f t="shared" si="45"/>
        <v>32a</v>
      </c>
      <c r="T334" s="15" t="str">
        <f t="shared" si="46"/>
        <v>32b</v>
      </c>
    </row>
    <row r="335" spans="1:20" ht="20.100000000000001" customHeight="1">
      <c r="A335" s="15">
        <f t="shared" si="41"/>
        <v>103402</v>
      </c>
      <c r="B335" s="24" t="str">
        <f>VLOOKUP(J335,city!$A$4:$D$352,3,0)</f>
        <v>辽宁</v>
      </c>
      <c r="C335" s="24" t="str">
        <f>VLOOKUP(J335,city!$A$4:$D$352,4,0)</f>
        <v>营口</v>
      </c>
      <c r="D335" s="34" t="s">
        <v>1543</v>
      </c>
      <c r="E335" s="34" t="s">
        <v>1544</v>
      </c>
      <c r="F335" s="42" t="str">
        <f t="shared" si="40"/>
        <v>122.132672,40.248118</v>
      </c>
      <c r="G335" s="20" t="s">
        <v>1545</v>
      </c>
      <c r="H335" s="20" t="s">
        <v>486</v>
      </c>
      <c r="I335" s="45" t="str">
        <f t="shared" si="43"/>
        <v>6a,6b</v>
      </c>
      <c r="J335" s="15">
        <f t="shared" si="44"/>
        <v>34</v>
      </c>
      <c r="K335" s="15">
        <f>IF(VLOOKUP(J334,city!$K$4:$L$352,2,0)&gt;K334,K334+1,1)</f>
        <v>2</v>
      </c>
      <c r="L335" s="15">
        <v>1</v>
      </c>
      <c r="M335" s="15" t="s">
        <v>65</v>
      </c>
      <c r="N335" s="48">
        <v>122.132672</v>
      </c>
      <c r="O335" s="48">
        <v>40.248117999999998</v>
      </c>
      <c r="P335" s="15" t="str">
        <f t="shared" si="47"/>
        <v/>
      </c>
      <c r="Q335" s="41">
        <v>6</v>
      </c>
      <c r="R335" s="15">
        <f t="shared" si="42"/>
        <v>6</v>
      </c>
      <c r="S335" s="15" t="str">
        <f t="shared" si="45"/>
        <v>6a</v>
      </c>
      <c r="T335" s="15" t="str">
        <f t="shared" si="46"/>
        <v>6b</v>
      </c>
    </row>
    <row r="336" spans="1:20" ht="20.100000000000001" customHeight="1">
      <c r="A336" s="15">
        <f t="shared" si="41"/>
        <v>103403</v>
      </c>
      <c r="B336" s="24" t="str">
        <f>VLOOKUP(J336,city!$A$4:$D$352,3,0)</f>
        <v>辽宁</v>
      </c>
      <c r="C336" s="24" t="str">
        <f>VLOOKUP(J336,city!$A$4:$D$352,4,0)</f>
        <v>营口</v>
      </c>
      <c r="D336" s="34" t="s">
        <v>1546</v>
      </c>
      <c r="E336" s="34" t="s">
        <v>1547</v>
      </c>
      <c r="F336" s="42" t="str">
        <f t="shared" si="40"/>
        <v>122.010023,40.132526</v>
      </c>
      <c r="G336" s="20" t="s">
        <v>1548</v>
      </c>
      <c r="H336" s="20" t="s">
        <v>492</v>
      </c>
      <c r="I336" s="45" t="str">
        <f t="shared" si="43"/>
        <v>6a,6b</v>
      </c>
      <c r="J336" s="15">
        <f t="shared" si="44"/>
        <v>34</v>
      </c>
      <c r="K336" s="15">
        <f>IF(VLOOKUP(J335,city!$K$4:$L$352,2,0)&gt;K335,K335+1,1)</f>
        <v>3</v>
      </c>
      <c r="L336" s="15">
        <v>1</v>
      </c>
      <c r="M336" s="15" t="s">
        <v>65</v>
      </c>
      <c r="N336" s="48">
        <v>122.010023</v>
      </c>
      <c r="O336" s="48">
        <v>40.132525999999999</v>
      </c>
      <c r="P336" s="15" t="str">
        <f t="shared" si="47"/>
        <v/>
      </c>
      <c r="Q336" s="41">
        <v>6</v>
      </c>
      <c r="R336" s="15">
        <f t="shared" si="42"/>
        <v>6</v>
      </c>
      <c r="S336" s="15" t="str">
        <f t="shared" si="45"/>
        <v>6a</v>
      </c>
      <c r="T336" s="15" t="str">
        <f t="shared" si="46"/>
        <v>6b</v>
      </c>
    </row>
    <row r="337" spans="1:20" ht="20.100000000000001" customHeight="1">
      <c r="A337" s="15">
        <f t="shared" si="41"/>
        <v>103404</v>
      </c>
      <c r="B337" s="24" t="str">
        <f>VLOOKUP(J337,city!$A$4:$D$352,3,0)</f>
        <v>辽宁</v>
      </c>
      <c r="C337" s="24" t="str">
        <f>VLOOKUP(J337,city!$A$4:$D$352,4,0)</f>
        <v>营口</v>
      </c>
      <c r="D337" s="34" t="s">
        <v>1549</v>
      </c>
      <c r="E337" s="34" t="s">
        <v>1550</v>
      </c>
      <c r="F337" s="42" t="str">
        <f t="shared" si="40"/>
        <v>122.238454,40.676502</v>
      </c>
      <c r="G337" s="20" t="s">
        <v>1551</v>
      </c>
      <c r="H337" s="20" t="s">
        <v>498</v>
      </c>
      <c r="I337" s="45" t="str">
        <f t="shared" si="43"/>
        <v>12a,12b</v>
      </c>
      <c r="J337" s="15">
        <f t="shared" si="44"/>
        <v>34</v>
      </c>
      <c r="K337" s="15">
        <f>IF(VLOOKUP(J336,city!$K$4:$L$352,2,0)&gt;K336,K336+1,1)</f>
        <v>4</v>
      </c>
      <c r="L337" s="15">
        <v>1</v>
      </c>
      <c r="M337" s="15" t="s">
        <v>65</v>
      </c>
      <c r="N337" s="48">
        <v>122.238454</v>
      </c>
      <c r="O337" s="48">
        <v>40.676501999999999</v>
      </c>
      <c r="P337" s="15" t="str">
        <f t="shared" si="47"/>
        <v/>
      </c>
      <c r="Q337" s="41">
        <v>12</v>
      </c>
      <c r="R337" s="15">
        <f t="shared" si="42"/>
        <v>12</v>
      </c>
      <c r="S337" s="15" t="str">
        <f t="shared" si="45"/>
        <v>12a</v>
      </c>
      <c r="T337" s="15" t="str">
        <f t="shared" si="46"/>
        <v>12b</v>
      </c>
    </row>
    <row r="338" spans="1:20" ht="20.100000000000001" customHeight="1">
      <c r="A338" s="15">
        <f t="shared" si="41"/>
        <v>103405</v>
      </c>
      <c r="B338" s="24" t="str">
        <f>VLOOKUP(J338,city!$A$4:$D$352,3,0)</f>
        <v>辽宁</v>
      </c>
      <c r="C338" s="24" t="str">
        <f>VLOOKUP(J338,city!$A$4:$D$352,4,0)</f>
        <v>营口</v>
      </c>
      <c r="D338" s="34" t="s">
        <v>1552</v>
      </c>
      <c r="E338" s="34" t="s">
        <v>1553</v>
      </c>
      <c r="F338" s="42" t="str">
        <f t="shared" si="40"/>
        <v>122.003839,40.191374</v>
      </c>
      <c r="G338" s="20" t="s">
        <v>1554</v>
      </c>
      <c r="H338" s="20" t="s">
        <v>504</v>
      </c>
      <c r="I338" s="45" t="str">
        <f t="shared" si="43"/>
        <v>4a,4b</v>
      </c>
      <c r="J338" s="15">
        <f t="shared" si="44"/>
        <v>34</v>
      </c>
      <c r="K338" s="15">
        <f>IF(VLOOKUP(J337,city!$K$4:$L$352,2,0)&gt;K337,K337+1,1)</f>
        <v>5</v>
      </c>
      <c r="L338" s="15">
        <v>1</v>
      </c>
      <c r="M338" s="15" t="s">
        <v>65</v>
      </c>
      <c r="N338" s="48">
        <v>122.003839</v>
      </c>
      <c r="O338" s="48">
        <v>40.191374000000003</v>
      </c>
      <c r="P338" s="15" t="str">
        <f t="shared" si="47"/>
        <v/>
      </c>
      <c r="Q338" s="41">
        <v>4</v>
      </c>
      <c r="R338" s="15">
        <f t="shared" si="42"/>
        <v>4</v>
      </c>
      <c r="S338" s="15" t="str">
        <f t="shared" si="45"/>
        <v>4a</v>
      </c>
      <c r="T338" s="15" t="str">
        <f t="shared" si="46"/>
        <v>4b</v>
      </c>
    </row>
    <row r="339" spans="1:20" ht="20.100000000000001" customHeight="1">
      <c r="A339" s="15">
        <f t="shared" si="41"/>
        <v>103406</v>
      </c>
      <c r="B339" s="24" t="str">
        <f>VLOOKUP(J339,city!$A$4:$D$352,3,0)</f>
        <v>辽宁</v>
      </c>
      <c r="C339" s="24" t="str">
        <f>VLOOKUP(J339,city!$A$4:$D$352,4,0)</f>
        <v>营口</v>
      </c>
      <c r="D339" s="34" t="s">
        <v>1555</v>
      </c>
      <c r="E339" s="34" t="s">
        <v>1556</v>
      </c>
      <c r="F339" s="42" t="str">
        <f t="shared" si="40"/>
        <v>122.254529,40.249698</v>
      </c>
      <c r="G339" s="20" t="s">
        <v>1557</v>
      </c>
      <c r="H339" s="20" t="s">
        <v>510</v>
      </c>
      <c r="I339" s="45" t="str">
        <f t="shared" si="43"/>
        <v>3a,3b</v>
      </c>
      <c r="J339" s="15">
        <f t="shared" si="44"/>
        <v>34</v>
      </c>
      <c r="K339" s="15">
        <f>IF(VLOOKUP(J338,city!$K$4:$L$352,2,0)&gt;K338,K338+1,1)</f>
        <v>6</v>
      </c>
      <c r="L339" s="15">
        <v>1</v>
      </c>
      <c r="M339" s="15" t="s">
        <v>65</v>
      </c>
      <c r="N339" s="48">
        <v>122.25452900000001</v>
      </c>
      <c r="O339" s="48">
        <v>40.249698000000002</v>
      </c>
      <c r="P339" s="15" t="str">
        <f t="shared" si="47"/>
        <v/>
      </c>
      <c r="Q339" s="41">
        <v>3</v>
      </c>
      <c r="R339" s="15">
        <f t="shared" si="42"/>
        <v>3</v>
      </c>
      <c r="S339" s="15" t="str">
        <f t="shared" si="45"/>
        <v>3a</v>
      </c>
      <c r="T339" s="15" t="str">
        <f t="shared" si="46"/>
        <v>3b</v>
      </c>
    </row>
    <row r="340" spans="1:20" ht="20.100000000000001" customHeight="1">
      <c r="A340" s="15">
        <f t="shared" si="41"/>
        <v>103407</v>
      </c>
      <c r="B340" s="24" t="str">
        <f>VLOOKUP(J340,city!$A$4:$D$352,3,0)</f>
        <v>辽宁</v>
      </c>
      <c r="C340" s="24" t="str">
        <f>VLOOKUP(J340,city!$A$4:$D$352,4,0)</f>
        <v>营口</v>
      </c>
      <c r="D340" s="34" t="s">
        <v>1558</v>
      </c>
      <c r="E340" s="34" t="s">
        <v>1559</v>
      </c>
      <c r="F340" s="42" t="str">
        <f t="shared" si="40"/>
        <v>122.089979,40.226635</v>
      </c>
      <c r="G340" s="20" t="s">
        <v>1560</v>
      </c>
      <c r="H340" s="20" t="s">
        <v>516</v>
      </c>
      <c r="I340" s="45" t="str">
        <f t="shared" si="43"/>
        <v>20a,20b</v>
      </c>
      <c r="J340" s="15">
        <f t="shared" si="44"/>
        <v>34</v>
      </c>
      <c r="K340" s="15">
        <f>IF(VLOOKUP(J339,city!$K$4:$L$352,2,0)&gt;K339,K339+1,1)</f>
        <v>7</v>
      </c>
      <c r="L340" s="15">
        <v>1</v>
      </c>
      <c r="M340" s="15" t="s">
        <v>65</v>
      </c>
      <c r="N340" s="48">
        <v>122.089979</v>
      </c>
      <c r="O340" s="48">
        <v>40.226635000000002</v>
      </c>
      <c r="P340" s="15" t="str">
        <f t="shared" si="47"/>
        <v/>
      </c>
      <c r="Q340" s="41">
        <v>20</v>
      </c>
      <c r="R340" s="15">
        <f t="shared" si="42"/>
        <v>20</v>
      </c>
      <c r="S340" s="15" t="str">
        <f t="shared" si="45"/>
        <v>20a</v>
      </c>
      <c r="T340" s="15" t="str">
        <f t="shared" si="46"/>
        <v>20b</v>
      </c>
    </row>
    <row r="341" spans="1:20" ht="20.100000000000001" customHeight="1">
      <c r="A341" s="15">
        <f t="shared" si="41"/>
        <v>103408</v>
      </c>
      <c r="B341" s="24" t="str">
        <f>VLOOKUP(J341,city!$A$4:$D$352,3,0)</f>
        <v>辽宁</v>
      </c>
      <c r="C341" s="24" t="str">
        <f>VLOOKUP(J341,city!$A$4:$D$352,4,0)</f>
        <v>营口</v>
      </c>
      <c r="D341" s="34" t="s">
        <v>1561</v>
      </c>
      <c r="E341" s="34" t="s">
        <v>1562</v>
      </c>
      <c r="F341" s="42" t="str">
        <f t="shared" si="40"/>
        <v>122.078343,40.217949</v>
      </c>
      <c r="G341" s="20" t="s">
        <v>1563</v>
      </c>
      <c r="H341" s="20" t="s">
        <v>522</v>
      </c>
      <c r="I341" s="45" t="str">
        <f t="shared" si="43"/>
        <v>4a,4b</v>
      </c>
      <c r="J341" s="15">
        <f t="shared" si="44"/>
        <v>34</v>
      </c>
      <c r="K341" s="15">
        <f>IF(VLOOKUP(J340,city!$K$4:$L$352,2,0)&gt;K340,K340+1,1)</f>
        <v>8</v>
      </c>
      <c r="L341" s="15">
        <v>1</v>
      </c>
      <c r="M341" s="15" t="s">
        <v>65</v>
      </c>
      <c r="N341" s="48">
        <v>122.078343</v>
      </c>
      <c r="O341" s="48">
        <v>40.217948999999997</v>
      </c>
      <c r="P341" s="15" t="str">
        <f t="shared" si="47"/>
        <v/>
      </c>
      <c r="Q341" s="41">
        <v>4</v>
      </c>
      <c r="R341" s="15">
        <f t="shared" si="42"/>
        <v>4</v>
      </c>
      <c r="S341" s="15" t="str">
        <f t="shared" si="45"/>
        <v>4a</v>
      </c>
      <c r="T341" s="15" t="str">
        <f t="shared" si="46"/>
        <v>4b</v>
      </c>
    </row>
    <row r="342" spans="1:20" ht="20.100000000000001" customHeight="1">
      <c r="A342" s="15">
        <f t="shared" si="41"/>
        <v>103409</v>
      </c>
      <c r="B342" s="24" t="str">
        <f>VLOOKUP(J342,city!$A$4:$D$352,3,0)</f>
        <v>辽宁</v>
      </c>
      <c r="C342" s="24" t="str">
        <f>VLOOKUP(J342,city!$A$4:$D$352,4,0)</f>
        <v>营口</v>
      </c>
      <c r="D342" s="34" t="s">
        <v>1564</v>
      </c>
      <c r="E342" s="34" t="s">
        <v>1565</v>
      </c>
      <c r="F342" s="42" t="str">
        <f t="shared" si="40"/>
        <v>122.177511,40.196934</v>
      </c>
      <c r="G342" s="20" t="s">
        <v>1566</v>
      </c>
      <c r="H342" s="20" t="s">
        <v>528</v>
      </c>
      <c r="I342" s="45" t="str">
        <f t="shared" si="43"/>
        <v>11a,11b</v>
      </c>
      <c r="J342" s="15">
        <f t="shared" si="44"/>
        <v>34</v>
      </c>
      <c r="K342" s="15">
        <f>IF(VLOOKUP(J341,city!$K$4:$L$352,2,0)&gt;K341,K341+1,1)</f>
        <v>9</v>
      </c>
      <c r="L342" s="15">
        <v>1</v>
      </c>
      <c r="M342" s="15" t="s">
        <v>65</v>
      </c>
      <c r="N342" s="48">
        <v>122.177511</v>
      </c>
      <c r="O342" s="48">
        <v>40.196933999999999</v>
      </c>
      <c r="P342" s="15" t="str">
        <f t="shared" si="47"/>
        <v/>
      </c>
      <c r="Q342" s="41">
        <v>11</v>
      </c>
      <c r="R342" s="15">
        <f t="shared" si="42"/>
        <v>11</v>
      </c>
      <c r="S342" s="15" t="str">
        <f t="shared" si="45"/>
        <v>11a</v>
      </c>
      <c r="T342" s="15" t="str">
        <f t="shared" si="46"/>
        <v>11b</v>
      </c>
    </row>
    <row r="343" spans="1:20" ht="20.100000000000001" customHeight="1">
      <c r="A343" s="15">
        <f t="shared" si="41"/>
        <v>103410</v>
      </c>
      <c r="B343" s="24" t="str">
        <f>VLOOKUP(J343,city!$A$4:$D$352,3,0)</f>
        <v>辽宁</v>
      </c>
      <c r="C343" s="24" t="str">
        <f>VLOOKUP(J343,city!$A$4:$D$352,4,0)</f>
        <v>营口</v>
      </c>
      <c r="D343" s="34" t="s">
        <v>1567</v>
      </c>
      <c r="E343" s="34" t="s">
        <v>1568</v>
      </c>
      <c r="F343" s="42" t="str">
        <f t="shared" si="40"/>
        <v>122.188811,40.351959</v>
      </c>
      <c r="G343" s="20" t="s">
        <v>1569</v>
      </c>
      <c r="H343" s="20" t="s">
        <v>534</v>
      </c>
      <c r="I343" s="45" t="str">
        <f t="shared" si="43"/>
        <v>4a,4b</v>
      </c>
      <c r="J343" s="15">
        <f t="shared" si="44"/>
        <v>34</v>
      </c>
      <c r="K343" s="15">
        <f>IF(VLOOKUP(J342,city!$K$4:$L$352,2,0)&gt;K342,K342+1,1)</f>
        <v>10</v>
      </c>
      <c r="L343" s="15">
        <v>1</v>
      </c>
      <c r="M343" s="15" t="s">
        <v>65</v>
      </c>
      <c r="N343" s="48">
        <v>122.188811</v>
      </c>
      <c r="O343" s="48">
        <v>40.351959000000001</v>
      </c>
      <c r="P343" s="15" t="str">
        <f t="shared" si="47"/>
        <v>122.1482588,40.3142619</v>
      </c>
      <c r="Q343" s="41">
        <v>4</v>
      </c>
      <c r="R343" s="15">
        <f t="shared" si="42"/>
        <v>4</v>
      </c>
      <c r="S343" s="15" t="str">
        <f t="shared" si="45"/>
        <v>4a</v>
      </c>
      <c r="T343" s="15" t="str">
        <f t="shared" si="46"/>
        <v>4b</v>
      </c>
    </row>
    <row r="344" spans="1:20" ht="20.100000000000001" customHeight="1">
      <c r="A344" s="15">
        <f t="shared" si="41"/>
        <v>103501</v>
      </c>
      <c r="B344" s="24" t="str">
        <f>VLOOKUP(J344,city!$A$4:$D$352,3,0)</f>
        <v>辽宁</v>
      </c>
      <c r="C344" s="24" t="str">
        <f>VLOOKUP(J344,city!$A$4:$D$352,4,0)</f>
        <v>阜新</v>
      </c>
      <c r="D344" s="34" t="s">
        <v>1570</v>
      </c>
      <c r="E344" s="34" t="s">
        <v>1571</v>
      </c>
      <c r="F344" s="42" t="str">
        <f t="shared" si="40"/>
        <v>121.873818,41.938521</v>
      </c>
      <c r="G344" s="20" t="s">
        <v>1572</v>
      </c>
      <c r="H344" s="20" t="s">
        <v>422</v>
      </c>
      <c r="I344" s="45" t="str">
        <f t="shared" si="43"/>
        <v>11a,11b</v>
      </c>
      <c r="J344" s="15">
        <f t="shared" si="44"/>
        <v>35</v>
      </c>
      <c r="K344" s="15">
        <f>IF(VLOOKUP(J343,city!$K$4:$L$352,2,0)&gt;K343,K343+1,1)</f>
        <v>1</v>
      </c>
      <c r="L344" s="15">
        <v>1</v>
      </c>
      <c r="M344" s="15" t="s">
        <v>66</v>
      </c>
      <c r="N344" s="48">
        <v>121.873818</v>
      </c>
      <c r="O344" s="48">
        <v>41.938521000000001</v>
      </c>
      <c r="P344" s="15" t="str">
        <f t="shared" si="47"/>
        <v/>
      </c>
      <c r="Q344" s="41">
        <v>11</v>
      </c>
      <c r="R344" s="15">
        <f t="shared" si="42"/>
        <v>11</v>
      </c>
      <c r="S344" s="15" t="str">
        <f t="shared" si="45"/>
        <v>11a</v>
      </c>
      <c r="T344" s="15" t="str">
        <f t="shared" si="46"/>
        <v>11b</v>
      </c>
    </row>
    <row r="345" spans="1:20" ht="20.100000000000001" customHeight="1">
      <c r="A345" s="15">
        <f t="shared" si="41"/>
        <v>103502</v>
      </c>
      <c r="B345" s="24" t="str">
        <f>VLOOKUP(J345,city!$A$4:$D$352,3,0)</f>
        <v>辽宁</v>
      </c>
      <c r="C345" s="24" t="str">
        <f>VLOOKUP(J345,city!$A$4:$D$352,4,0)</f>
        <v>阜新</v>
      </c>
      <c r="D345" s="34" t="s">
        <v>1573</v>
      </c>
      <c r="E345" s="34" t="s">
        <v>1574</v>
      </c>
      <c r="F345" s="42" t="str">
        <f t="shared" si="40"/>
        <v>121.430037,41.841547</v>
      </c>
      <c r="G345" s="20" t="s">
        <v>1575</v>
      </c>
      <c r="H345" s="20" t="s">
        <v>427</v>
      </c>
      <c r="I345" s="45" t="str">
        <f t="shared" si="43"/>
        <v>6a,6b</v>
      </c>
      <c r="J345" s="15">
        <f t="shared" si="44"/>
        <v>35</v>
      </c>
      <c r="K345" s="15">
        <f>IF(VLOOKUP(J344,city!$K$4:$L$352,2,0)&gt;K344,K344+1,1)</f>
        <v>2</v>
      </c>
      <c r="L345" s="15">
        <v>1</v>
      </c>
      <c r="M345" s="15" t="s">
        <v>66</v>
      </c>
      <c r="N345" s="48">
        <v>121.430037</v>
      </c>
      <c r="O345" s="48">
        <v>41.841546999999998</v>
      </c>
      <c r="P345" s="15" t="str">
        <f t="shared" si="47"/>
        <v/>
      </c>
      <c r="Q345" s="41">
        <v>6</v>
      </c>
      <c r="R345" s="15">
        <f t="shared" si="42"/>
        <v>14</v>
      </c>
      <c r="S345" s="15" t="str">
        <f t="shared" si="45"/>
        <v>6a</v>
      </c>
      <c r="T345" s="15" t="str">
        <f t="shared" si="46"/>
        <v>6b</v>
      </c>
    </row>
    <row r="346" spans="1:20" ht="20.100000000000001" customHeight="1">
      <c r="A346" s="15">
        <f t="shared" si="41"/>
        <v>103503</v>
      </c>
      <c r="B346" s="24" t="str">
        <f>VLOOKUP(J346,city!$A$4:$D$352,3,0)</f>
        <v>辽宁</v>
      </c>
      <c r="C346" s="24" t="str">
        <f>VLOOKUP(J346,city!$A$4:$D$352,4,0)</f>
        <v>阜新</v>
      </c>
      <c r="D346" s="34" t="s">
        <v>1576</v>
      </c>
      <c r="E346" s="34" t="s">
        <v>1577</v>
      </c>
      <c r="F346" s="42" t="str">
        <f t="shared" si="40"/>
        <v>121.452986,41.943086</v>
      </c>
      <c r="G346" s="20" t="s">
        <v>1578</v>
      </c>
      <c r="H346" s="20" t="s">
        <v>432</v>
      </c>
      <c r="I346" s="45" t="str">
        <f t="shared" si="43"/>
        <v>12a,12b</v>
      </c>
      <c r="J346" s="15">
        <f t="shared" si="44"/>
        <v>35</v>
      </c>
      <c r="K346" s="15">
        <f>IF(VLOOKUP(J345,city!$K$4:$L$352,2,0)&gt;K345,K345+1,1)</f>
        <v>3</v>
      </c>
      <c r="L346" s="15">
        <v>1</v>
      </c>
      <c r="M346" s="15" t="s">
        <v>66</v>
      </c>
      <c r="N346" s="48">
        <v>121.452986</v>
      </c>
      <c r="O346" s="48">
        <v>41.943086000000001</v>
      </c>
      <c r="P346" s="15" t="str">
        <f t="shared" si="47"/>
        <v/>
      </c>
      <c r="Q346" s="41">
        <v>12</v>
      </c>
      <c r="R346" s="15">
        <f t="shared" si="42"/>
        <v>12</v>
      </c>
      <c r="S346" s="15" t="str">
        <f t="shared" si="45"/>
        <v>12a</v>
      </c>
      <c r="T346" s="15" t="str">
        <f t="shared" si="46"/>
        <v>12b</v>
      </c>
    </row>
    <row r="347" spans="1:20" ht="20.100000000000001" customHeight="1">
      <c r="A347" s="15">
        <f t="shared" si="41"/>
        <v>103504</v>
      </c>
      <c r="B347" s="24" t="str">
        <f>VLOOKUP(J347,city!$A$4:$D$352,3,0)</f>
        <v>辽宁</v>
      </c>
      <c r="C347" s="24" t="str">
        <f>VLOOKUP(J347,city!$A$4:$D$352,4,0)</f>
        <v>阜新</v>
      </c>
      <c r="D347" s="34" t="s">
        <v>1579</v>
      </c>
      <c r="E347" s="34" t="s">
        <v>1580</v>
      </c>
      <c r="F347" s="42" t="str">
        <f t="shared" si="40"/>
        <v>121.474684,42.309783</v>
      </c>
      <c r="G347" s="20" t="s">
        <v>1581</v>
      </c>
      <c r="H347" s="20" t="s">
        <v>438</v>
      </c>
      <c r="I347" s="45" t="str">
        <f t="shared" si="43"/>
        <v>2a,2b</v>
      </c>
      <c r="J347" s="15">
        <f t="shared" si="44"/>
        <v>35</v>
      </c>
      <c r="K347" s="15">
        <f>IF(VLOOKUP(J346,city!$K$4:$L$352,2,0)&gt;K346,K346+1,1)</f>
        <v>4</v>
      </c>
      <c r="L347" s="15">
        <v>1</v>
      </c>
      <c r="M347" s="15" t="s">
        <v>66</v>
      </c>
      <c r="N347" s="48">
        <v>121.474684</v>
      </c>
      <c r="O347" s="48">
        <v>42.309783000000003</v>
      </c>
      <c r="P347" s="15" t="str">
        <f t="shared" si="47"/>
        <v/>
      </c>
      <c r="Q347" s="41">
        <v>2</v>
      </c>
      <c r="R347" s="15">
        <f t="shared" si="42"/>
        <v>2</v>
      </c>
      <c r="S347" s="15" t="str">
        <f t="shared" si="45"/>
        <v>2a</v>
      </c>
      <c r="T347" s="15" t="str">
        <f t="shared" si="46"/>
        <v>2b</v>
      </c>
    </row>
    <row r="348" spans="1:20" ht="20.100000000000001" customHeight="1">
      <c r="A348" s="15">
        <f t="shared" si="41"/>
        <v>103505</v>
      </c>
      <c r="B348" s="24" t="str">
        <f>VLOOKUP(J348,city!$A$4:$D$352,3,0)</f>
        <v>辽宁</v>
      </c>
      <c r="C348" s="24" t="str">
        <f>VLOOKUP(J348,city!$A$4:$D$352,4,0)</f>
        <v>阜新</v>
      </c>
      <c r="D348" s="34" t="s">
        <v>1582</v>
      </c>
      <c r="E348" s="34" t="s">
        <v>1583</v>
      </c>
      <c r="F348" s="42" t="str">
        <f t="shared" si="40"/>
        <v>122.227369,42.734871</v>
      </c>
      <c r="G348" s="20" t="s">
        <v>1584</v>
      </c>
      <c r="H348" s="20" t="s">
        <v>444</v>
      </c>
      <c r="I348" s="45" t="str">
        <f t="shared" si="43"/>
        <v>6a,6b</v>
      </c>
      <c r="J348" s="15">
        <f t="shared" si="44"/>
        <v>35</v>
      </c>
      <c r="K348" s="15">
        <f>IF(VLOOKUP(J347,city!$K$4:$L$352,2,0)&gt;K347,K347+1,1)</f>
        <v>5</v>
      </c>
      <c r="L348" s="15">
        <v>1</v>
      </c>
      <c r="M348" s="15" t="s">
        <v>66</v>
      </c>
      <c r="N348" s="48">
        <v>122.227369</v>
      </c>
      <c r="O348" s="48">
        <v>42.734870999999998</v>
      </c>
      <c r="P348" s="15" t="str">
        <f t="shared" si="47"/>
        <v/>
      </c>
      <c r="Q348" s="41">
        <v>6</v>
      </c>
      <c r="R348" s="15">
        <f t="shared" si="42"/>
        <v>6</v>
      </c>
      <c r="S348" s="15" t="str">
        <f t="shared" si="45"/>
        <v>6a</v>
      </c>
      <c r="T348" s="15" t="str">
        <f t="shared" si="46"/>
        <v>6b</v>
      </c>
    </row>
    <row r="349" spans="1:20" ht="20.100000000000001" customHeight="1">
      <c r="A349" s="15">
        <f t="shared" si="41"/>
        <v>103506</v>
      </c>
      <c r="B349" s="24" t="str">
        <f>VLOOKUP(J349,city!$A$4:$D$352,3,0)</f>
        <v>辽宁</v>
      </c>
      <c r="C349" s="24" t="str">
        <f>VLOOKUP(J349,city!$A$4:$D$352,4,0)</f>
        <v>阜新</v>
      </c>
      <c r="D349" s="34" t="s">
        <v>1585</v>
      </c>
      <c r="E349" s="34" t="s">
        <v>1586</v>
      </c>
      <c r="F349" s="42" t="str">
        <f t="shared" si="40"/>
        <v>121.813418,42.191568</v>
      </c>
      <c r="G349" s="20" t="s">
        <v>1587</v>
      </c>
      <c r="H349" s="20" t="s">
        <v>450</v>
      </c>
      <c r="I349" s="45" t="str">
        <f t="shared" si="43"/>
        <v>10a,10b</v>
      </c>
      <c r="J349" s="15">
        <f t="shared" si="44"/>
        <v>35</v>
      </c>
      <c r="K349" s="15">
        <f>IF(VLOOKUP(J348,city!$K$4:$L$352,2,0)&gt;K348,K348+1,1)</f>
        <v>6</v>
      </c>
      <c r="L349" s="15">
        <v>1</v>
      </c>
      <c r="M349" s="15" t="s">
        <v>66</v>
      </c>
      <c r="N349" s="48">
        <v>121.813418</v>
      </c>
      <c r="O349" s="48">
        <v>42.191567999999997</v>
      </c>
      <c r="P349" s="15" t="str">
        <f t="shared" si="47"/>
        <v/>
      </c>
      <c r="Q349" s="41">
        <v>10</v>
      </c>
      <c r="R349" s="15">
        <f t="shared" si="42"/>
        <v>29</v>
      </c>
      <c r="S349" s="15" t="str">
        <f t="shared" si="45"/>
        <v>10a</v>
      </c>
      <c r="T349" s="15" t="str">
        <f t="shared" si="46"/>
        <v>10b</v>
      </c>
    </row>
    <row r="350" spans="1:20" ht="20.100000000000001" customHeight="1">
      <c r="A350" s="15">
        <f t="shared" si="41"/>
        <v>103507</v>
      </c>
      <c r="B350" s="24" t="str">
        <f>VLOOKUP(J350,city!$A$4:$D$352,3,0)</f>
        <v>辽宁</v>
      </c>
      <c r="C350" s="24" t="str">
        <f>VLOOKUP(J350,city!$A$4:$D$352,4,0)</f>
        <v>阜新</v>
      </c>
      <c r="D350" s="34" t="s">
        <v>1588</v>
      </c>
      <c r="E350" s="34" t="s">
        <v>1589</v>
      </c>
      <c r="F350" s="42" t="str">
        <f t="shared" si="40"/>
        <v>122.888818,42.551784</v>
      </c>
      <c r="G350" s="20" t="s">
        <v>1590</v>
      </c>
      <c r="H350" s="20" t="s">
        <v>456</v>
      </c>
      <c r="I350" s="45" t="str">
        <f t="shared" si="43"/>
        <v>11a,11b</v>
      </c>
      <c r="J350" s="15">
        <f t="shared" si="44"/>
        <v>35</v>
      </c>
      <c r="K350" s="15">
        <f>IF(VLOOKUP(J349,city!$K$4:$L$352,2,0)&gt;K349,K349+1,1)</f>
        <v>7</v>
      </c>
      <c r="L350" s="15">
        <v>1</v>
      </c>
      <c r="M350" s="15" t="s">
        <v>66</v>
      </c>
      <c r="N350" s="48">
        <v>122.888818</v>
      </c>
      <c r="O350" s="48">
        <v>42.551783999999998</v>
      </c>
      <c r="P350" s="15" t="str">
        <f t="shared" si="47"/>
        <v/>
      </c>
      <c r="Q350" s="41">
        <v>11</v>
      </c>
      <c r="R350" s="15">
        <f t="shared" si="42"/>
        <v>11</v>
      </c>
      <c r="S350" s="15" t="str">
        <f t="shared" si="45"/>
        <v>11a</v>
      </c>
      <c r="T350" s="15" t="str">
        <f t="shared" si="46"/>
        <v>11b</v>
      </c>
    </row>
    <row r="351" spans="1:20" ht="20.100000000000001" customHeight="1">
      <c r="A351" s="15">
        <f t="shared" si="41"/>
        <v>103508</v>
      </c>
      <c r="B351" s="24" t="str">
        <f>VLOOKUP(J351,city!$A$4:$D$352,3,0)</f>
        <v>辽宁</v>
      </c>
      <c r="C351" s="24" t="str">
        <f>VLOOKUP(J351,city!$A$4:$D$352,4,0)</f>
        <v>阜新</v>
      </c>
      <c r="D351" s="34" t="s">
        <v>1591</v>
      </c>
      <c r="E351" s="34" t="s">
        <v>1592</v>
      </c>
      <c r="F351" s="42" t="str">
        <f t="shared" si="40"/>
        <v>121.11942,41.973078</v>
      </c>
      <c r="G351" s="20" t="s">
        <v>1593</v>
      </c>
      <c r="H351" s="20" t="s">
        <v>462</v>
      </c>
      <c r="I351" s="45" t="str">
        <f t="shared" si="43"/>
        <v>11a,11b</v>
      </c>
      <c r="J351" s="15">
        <f t="shared" si="44"/>
        <v>35</v>
      </c>
      <c r="K351" s="15">
        <f>IF(VLOOKUP(J350,city!$K$4:$L$352,2,0)&gt;K350,K350+1,1)</f>
        <v>8</v>
      </c>
      <c r="L351" s="15">
        <v>1</v>
      </c>
      <c r="M351" s="15" t="s">
        <v>66</v>
      </c>
      <c r="N351" s="48">
        <v>121.11942000000001</v>
      </c>
      <c r="O351" s="48">
        <v>41.973078000000001</v>
      </c>
      <c r="P351" s="15" t="str">
        <f t="shared" si="47"/>
        <v/>
      </c>
      <c r="Q351" s="41">
        <v>11</v>
      </c>
      <c r="R351" s="15">
        <f t="shared" si="42"/>
        <v>11</v>
      </c>
      <c r="S351" s="15" t="str">
        <f t="shared" si="45"/>
        <v>11a</v>
      </c>
      <c r="T351" s="15" t="str">
        <f t="shared" si="46"/>
        <v>11b</v>
      </c>
    </row>
    <row r="352" spans="1:20" ht="20.100000000000001" customHeight="1">
      <c r="A352" s="15">
        <f t="shared" si="41"/>
        <v>103509</v>
      </c>
      <c r="B352" s="24" t="str">
        <f>VLOOKUP(J352,city!$A$4:$D$352,3,0)</f>
        <v>辽宁</v>
      </c>
      <c r="C352" s="24" t="str">
        <f>VLOOKUP(J352,city!$A$4:$D$352,4,0)</f>
        <v>阜新</v>
      </c>
      <c r="D352" s="34" t="s">
        <v>1594</v>
      </c>
      <c r="E352" s="34" t="s">
        <v>1595</v>
      </c>
      <c r="F352" s="42" t="str">
        <f t="shared" si="40"/>
        <v>121.905583,42.008017</v>
      </c>
      <c r="G352" s="20" t="s">
        <v>1596</v>
      </c>
      <c r="H352" s="20" t="s">
        <v>468</v>
      </c>
      <c r="I352" s="45" t="str">
        <f t="shared" si="43"/>
        <v>12a,12b</v>
      </c>
      <c r="J352" s="15">
        <f t="shared" si="44"/>
        <v>35</v>
      </c>
      <c r="K352" s="15">
        <f>IF(VLOOKUP(J351,city!$K$4:$L$352,2,0)&gt;K351,K351+1,1)</f>
        <v>9</v>
      </c>
      <c r="L352" s="15">
        <v>1</v>
      </c>
      <c r="M352" s="15" t="s">
        <v>66</v>
      </c>
      <c r="N352" s="48">
        <v>121.90558299999999</v>
      </c>
      <c r="O352" s="48">
        <v>42.008017000000002</v>
      </c>
      <c r="P352" s="15" t="str">
        <f t="shared" si="47"/>
        <v/>
      </c>
      <c r="Q352" s="41">
        <v>12</v>
      </c>
      <c r="R352" s="15">
        <f t="shared" si="42"/>
        <v>12</v>
      </c>
      <c r="S352" s="15" t="str">
        <f t="shared" si="45"/>
        <v>12a</v>
      </c>
      <c r="T352" s="15" t="str">
        <f t="shared" si="46"/>
        <v>12b</v>
      </c>
    </row>
    <row r="353" spans="1:20" ht="20.100000000000001" customHeight="1">
      <c r="A353" s="15">
        <f t="shared" si="41"/>
        <v>103510</v>
      </c>
      <c r="B353" s="24" t="str">
        <f>VLOOKUP(J353,city!$A$4:$D$352,3,0)</f>
        <v>辽宁</v>
      </c>
      <c r="C353" s="24" t="str">
        <f>VLOOKUP(J353,city!$A$4:$D$352,4,0)</f>
        <v>阜新</v>
      </c>
      <c r="D353" s="34" t="s">
        <v>1597</v>
      </c>
      <c r="E353" s="34" t="s">
        <v>1598</v>
      </c>
      <c r="F353" s="42" t="str">
        <f t="shared" si="40"/>
        <v>121.630016,41.999791</v>
      </c>
      <c r="G353" s="20" t="s">
        <v>1599</v>
      </c>
      <c r="H353" s="20" t="s">
        <v>474</v>
      </c>
      <c r="I353" s="45" t="str">
        <f t="shared" si="43"/>
        <v>6a,6b</v>
      </c>
      <c r="J353" s="15">
        <f t="shared" si="44"/>
        <v>35</v>
      </c>
      <c r="K353" s="15">
        <f>IF(VLOOKUP(J352,city!$K$4:$L$352,2,0)&gt;K352,K352+1,1)</f>
        <v>10</v>
      </c>
      <c r="L353" s="15">
        <v>1</v>
      </c>
      <c r="M353" s="15" t="s">
        <v>66</v>
      </c>
      <c r="N353" s="48">
        <v>121.630016</v>
      </c>
      <c r="O353" s="48">
        <v>41.999791000000002</v>
      </c>
      <c r="P353" s="15" t="str">
        <f t="shared" si="47"/>
        <v>121.7816149,42.1492046</v>
      </c>
      <c r="Q353" s="41">
        <v>6</v>
      </c>
      <c r="R353" s="15">
        <f t="shared" si="42"/>
        <v>6</v>
      </c>
      <c r="S353" s="15" t="str">
        <f t="shared" si="45"/>
        <v>6a</v>
      </c>
      <c r="T353" s="15" t="str">
        <f t="shared" si="46"/>
        <v>6b</v>
      </c>
    </row>
    <row r="354" spans="1:20" ht="20.100000000000001" customHeight="1">
      <c r="A354" s="15">
        <f t="shared" si="41"/>
        <v>103601</v>
      </c>
      <c r="B354" s="24" t="str">
        <f>VLOOKUP(J354,city!$A$4:$D$352,3,0)</f>
        <v>辽宁</v>
      </c>
      <c r="C354" s="24" t="str">
        <f>VLOOKUP(J354,city!$A$4:$D$352,4,0)</f>
        <v>辽阳</v>
      </c>
      <c r="D354" s="34" t="s">
        <v>1600</v>
      </c>
      <c r="E354" s="34" t="s">
        <v>1601</v>
      </c>
      <c r="F354" s="42" t="str">
        <f t="shared" si="40"/>
        <v>123.183558,41.283398</v>
      </c>
      <c r="G354" s="20" t="s">
        <v>1602</v>
      </c>
      <c r="H354" s="20" t="s">
        <v>480</v>
      </c>
      <c r="I354" s="45" t="str">
        <f t="shared" si="43"/>
        <v>12a,12b</v>
      </c>
      <c r="J354" s="15">
        <f t="shared" si="44"/>
        <v>36</v>
      </c>
      <c r="K354" s="15">
        <f>IF(VLOOKUP(J353,city!$K$4:$L$352,2,0)&gt;K353,K353+1,1)</f>
        <v>1</v>
      </c>
      <c r="L354" s="15">
        <v>1</v>
      </c>
      <c r="M354" s="15" t="s">
        <v>67</v>
      </c>
      <c r="N354" s="48">
        <v>123.183558</v>
      </c>
      <c r="O354" s="48">
        <v>41.283397999999998</v>
      </c>
      <c r="P354" s="15" t="str">
        <f t="shared" si="47"/>
        <v/>
      </c>
      <c r="Q354" s="41">
        <v>12</v>
      </c>
      <c r="R354" s="15">
        <f t="shared" si="42"/>
        <v>12</v>
      </c>
      <c r="S354" s="15" t="str">
        <f t="shared" si="45"/>
        <v>12a</v>
      </c>
      <c r="T354" s="15" t="str">
        <f t="shared" si="46"/>
        <v>12b</v>
      </c>
    </row>
    <row r="355" spans="1:20" ht="20.100000000000001" customHeight="1">
      <c r="A355" s="15">
        <f t="shared" si="41"/>
        <v>103602</v>
      </c>
      <c r="B355" s="24" t="str">
        <f>VLOOKUP(J355,city!$A$4:$D$352,3,0)</f>
        <v>辽宁</v>
      </c>
      <c r="C355" s="24" t="str">
        <f>VLOOKUP(J355,city!$A$4:$D$352,4,0)</f>
        <v>辽阳</v>
      </c>
      <c r="D355" s="34" t="s">
        <v>1603</v>
      </c>
      <c r="E355" s="34" t="s">
        <v>1604</v>
      </c>
      <c r="F355" s="42" t="str">
        <f t="shared" si="40"/>
        <v>123.195862,41.275522</v>
      </c>
      <c r="G355" s="20" t="s">
        <v>1605</v>
      </c>
      <c r="H355" s="20" t="s">
        <v>486</v>
      </c>
      <c r="I355" s="45" t="str">
        <f t="shared" si="43"/>
        <v>10a,10b</v>
      </c>
      <c r="J355" s="15">
        <f t="shared" si="44"/>
        <v>36</v>
      </c>
      <c r="K355" s="15">
        <f>IF(VLOOKUP(J354,city!$K$4:$L$352,2,0)&gt;K354,K354+1,1)</f>
        <v>2</v>
      </c>
      <c r="L355" s="15">
        <v>1</v>
      </c>
      <c r="M355" s="15" t="s">
        <v>67</v>
      </c>
      <c r="N355" s="48">
        <v>123.19586200000001</v>
      </c>
      <c r="O355" s="48">
        <v>41.275522000000002</v>
      </c>
      <c r="P355" s="15" t="str">
        <f t="shared" si="47"/>
        <v/>
      </c>
      <c r="Q355" s="41">
        <v>10</v>
      </c>
      <c r="R355" s="15">
        <f t="shared" si="42"/>
        <v>10</v>
      </c>
      <c r="S355" s="15" t="str">
        <f t="shared" si="45"/>
        <v>10a</v>
      </c>
      <c r="T355" s="15" t="str">
        <f t="shared" si="46"/>
        <v>10b</v>
      </c>
    </row>
    <row r="356" spans="1:20" ht="20.100000000000001" customHeight="1">
      <c r="A356" s="15">
        <f t="shared" si="41"/>
        <v>103603</v>
      </c>
      <c r="B356" s="24" t="str">
        <f>VLOOKUP(J356,city!$A$4:$D$352,3,0)</f>
        <v>辽宁</v>
      </c>
      <c r="C356" s="24" t="str">
        <f>VLOOKUP(J356,city!$A$4:$D$352,4,0)</f>
        <v>辽阳</v>
      </c>
      <c r="D356" s="34" t="s">
        <v>1606</v>
      </c>
      <c r="E356" s="34" t="s">
        <v>1607</v>
      </c>
      <c r="F356" s="42" t="str">
        <f t="shared" si="40"/>
        <v>123.651786,41.113344</v>
      </c>
      <c r="G356" s="20" t="s">
        <v>1608</v>
      </c>
      <c r="H356" s="20" t="s">
        <v>492</v>
      </c>
      <c r="I356" s="45" t="str">
        <f t="shared" si="43"/>
        <v>6a,6b</v>
      </c>
      <c r="J356" s="15">
        <f t="shared" si="44"/>
        <v>36</v>
      </c>
      <c r="K356" s="15">
        <f>IF(VLOOKUP(J355,city!$K$4:$L$352,2,0)&gt;K355,K355+1,1)</f>
        <v>3</v>
      </c>
      <c r="L356" s="15">
        <v>1</v>
      </c>
      <c r="M356" s="15" t="s">
        <v>67</v>
      </c>
      <c r="N356" s="48">
        <v>123.651786</v>
      </c>
      <c r="O356" s="48">
        <v>41.113343999999998</v>
      </c>
      <c r="P356" s="15" t="str">
        <f t="shared" si="47"/>
        <v/>
      </c>
      <c r="Q356" s="41">
        <v>6</v>
      </c>
      <c r="R356" s="15">
        <f t="shared" si="42"/>
        <v>6</v>
      </c>
      <c r="S356" s="15" t="str">
        <f t="shared" si="45"/>
        <v>6a</v>
      </c>
      <c r="T356" s="15" t="str">
        <f t="shared" si="46"/>
        <v>6b</v>
      </c>
    </row>
    <row r="357" spans="1:20" ht="20.100000000000001" customHeight="1">
      <c r="A357" s="15">
        <f t="shared" si="41"/>
        <v>103604</v>
      </c>
      <c r="B357" s="24" t="str">
        <f>VLOOKUP(J357,city!$A$4:$D$352,3,0)</f>
        <v>辽宁</v>
      </c>
      <c r="C357" s="24" t="str">
        <f>VLOOKUP(J357,city!$A$4:$D$352,4,0)</f>
        <v>辽阳</v>
      </c>
      <c r="D357" s="34" t="s">
        <v>1609</v>
      </c>
      <c r="E357" s="34" t="s">
        <v>1610</v>
      </c>
      <c r="F357" s="42" t="str">
        <f t="shared" si="40"/>
        <v>122.826966,41.156061</v>
      </c>
      <c r="G357" s="20" t="s">
        <v>1611</v>
      </c>
      <c r="H357" s="20" t="s">
        <v>498</v>
      </c>
      <c r="I357" s="45" t="str">
        <f t="shared" si="43"/>
        <v>14a,14b</v>
      </c>
      <c r="J357" s="15">
        <f t="shared" si="44"/>
        <v>36</v>
      </c>
      <c r="K357" s="15">
        <f>IF(VLOOKUP(J356,city!$K$4:$L$352,2,0)&gt;K356,K356+1,1)</f>
        <v>4</v>
      </c>
      <c r="L357" s="15">
        <v>1</v>
      </c>
      <c r="M357" s="15" t="s">
        <v>67</v>
      </c>
      <c r="N357" s="48">
        <v>122.826966</v>
      </c>
      <c r="O357" s="48">
        <v>41.156061000000001</v>
      </c>
      <c r="P357" s="15" t="str">
        <f t="shared" si="47"/>
        <v/>
      </c>
      <c r="Q357" s="41">
        <v>14</v>
      </c>
      <c r="R357" s="15">
        <f t="shared" si="42"/>
        <v>14</v>
      </c>
      <c r="S357" s="15" t="str">
        <f t="shared" si="45"/>
        <v>14a</v>
      </c>
      <c r="T357" s="15" t="str">
        <f t="shared" si="46"/>
        <v>14b</v>
      </c>
    </row>
    <row r="358" spans="1:20" ht="20.100000000000001" customHeight="1">
      <c r="A358" s="15">
        <f t="shared" si="41"/>
        <v>103605</v>
      </c>
      <c r="B358" s="24" t="str">
        <f>VLOOKUP(J358,city!$A$4:$D$352,3,0)</f>
        <v>辽宁</v>
      </c>
      <c r="C358" s="24" t="str">
        <f>VLOOKUP(J358,city!$A$4:$D$352,4,0)</f>
        <v>辽阳</v>
      </c>
      <c r="D358" s="34" t="s">
        <v>1612</v>
      </c>
      <c r="E358" s="34" t="s">
        <v>1613</v>
      </c>
      <c r="F358" s="42" t="str">
        <f t="shared" si="40"/>
        <v>123.243724,41.279067</v>
      </c>
      <c r="G358" s="20" t="s">
        <v>1614</v>
      </c>
      <c r="H358" s="20" t="s">
        <v>504</v>
      </c>
      <c r="I358" s="45" t="str">
        <f t="shared" si="43"/>
        <v>31a,31b</v>
      </c>
      <c r="J358" s="15">
        <f t="shared" si="44"/>
        <v>36</v>
      </c>
      <c r="K358" s="15">
        <f>IF(VLOOKUP(J357,city!$K$4:$L$352,2,0)&gt;K357,K357+1,1)</f>
        <v>5</v>
      </c>
      <c r="L358" s="15">
        <v>1</v>
      </c>
      <c r="M358" s="15" t="s">
        <v>67</v>
      </c>
      <c r="N358" s="48">
        <v>123.243724</v>
      </c>
      <c r="O358" s="48">
        <v>41.279066999999998</v>
      </c>
      <c r="P358" s="15" t="str">
        <f t="shared" si="47"/>
        <v/>
      </c>
      <c r="Q358" s="41">
        <v>31</v>
      </c>
      <c r="R358" s="15">
        <f t="shared" si="42"/>
        <v>31</v>
      </c>
      <c r="S358" s="15" t="str">
        <f t="shared" si="45"/>
        <v>31a</v>
      </c>
      <c r="T358" s="15" t="str">
        <f t="shared" si="46"/>
        <v>31b</v>
      </c>
    </row>
    <row r="359" spans="1:20" ht="20.100000000000001" customHeight="1">
      <c r="A359" s="15">
        <f t="shared" si="41"/>
        <v>103606</v>
      </c>
      <c r="B359" s="24" t="str">
        <f>VLOOKUP(J359,city!$A$4:$D$352,3,0)</f>
        <v>辽宁</v>
      </c>
      <c r="C359" s="24" t="str">
        <f>VLOOKUP(J359,city!$A$4:$D$352,4,0)</f>
        <v>辽阳</v>
      </c>
      <c r="D359" s="34" t="s">
        <v>1615</v>
      </c>
      <c r="E359" s="24" t="s">
        <v>1616</v>
      </c>
      <c r="F359" s="42" t="str">
        <f t="shared" si="40"/>
        <v>123.282567,40.981501</v>
      </c>
      <c r="G359" s="20" t="s">
        <v>1617</v>
      </c>
      <c r="H359" s="20" t="s">
        <v>510</v>
      </c>
      <c r="I359" s="45" t="str">
        <f t="shared" si="43"/>
        <v>11a,11b</v>
      </c>
      <c r="J359" s="15">
        <f t="shared" si="44"/>
        <v>36</v>
      </c>
      <c r="K359" s="15">
        <f>IF(VLOOKUP(J358,city!$K$4:$L$352,2,0)&gt;K358,K358+1,1)</f>
        <v>6</v>
      </c>
      <c r="L359" s="15">
        <v>1</v>
      </c>
      <c r="M359" s="15" t="s">
        <v>67</v>
      </c>
      <c r="N359" s="48">
        <v>123.282567</v>
      </c>
      <c r="O359" s="48">
        <v>40.981501000000002</v>
      </c>
      <c r="P359" s="15" t="str">
        <f t="shared" si="47"/>
        <v/>
      </c>
      <c r="Q359" s="41">
        <v>11</v>
      </c>
      <c r="R359" s="15">
        <f t="shared" si="42"/>
        <v>11</v>
      </c>
      <c r="S359" s="15" t="str">
        <f t="shared" si="45"/>
        <v>11a</v>
      </c>
      <c r="T359" s="15" t="str">
        <f t="shared" si="46"/>
        <v>11b</v>
      </c>
    </row>
    <row r="360" spans="1:20" ht="20.100000000000001" customHeight="1">
      <c r="A360" s="15">
        <f t="shared" si="41"/>
        <v>103607</v>
      </c>
      <c r="B360" s="24" t="str">
        <f>VLOOKUP(J360,city!$A$4:$D$352,3,0)</f>
        <v>辽宁</v>
      </c>
      <c r="C360" s="24" t="str">
        <f>VLOOKUP(J360,city!$A$4:$D$352,4,0)</f>
        <v>辽阳</v>
      </c>
      <c r="D360" s="34" t="s">
        <v>1618</v>
      </c>
      <c r="E360" s="34" t="s">
        <v>1619</v>
      </c>
      <c r="F360" s="42" t="str">
        <f t="shared" si="40"/>
        <v>123.186161,41.272482</v>
      </c>
      <c r="G360" s="20" t="s">
        <v>1620</v>
      </c>
      <c r="H360" s="20" t="s">
        <v>516</v>
      </c>
      <c r="I360" s="45" t="str">
        <f t="shared" si="43"/>
        <v>10a,10b</v>
      </c>
      <c r="J360" s="15">
        <f t="shared" si="44"/>
        <v>36</v>
      </c>
      <c r="K360" s="15">
        <f>IF(VLOOKUP(J359,city!$K$4:$L$352,2,0)&gt;K359,K359+1,1)</f>
        <v>7</v>
      </c>
      <c r="L360" s="15">
        <v>1</v>
      </c>
      <c r="M360" s="15" t="s">
        <v>67</v>
      </c>
      <c r="N360" s="48">
        <v>123.186161</v>
      </c>
      <c r="O360" s="48">
        <v>41.272481999999997</v>
      </c>
      <c r="P360" s="15" t="str">
        <f t="shared" si="47"/>
        <v/>
      </c>
      <c r="Q360" s="41">
        <v>10</v>
      </c>
      <c r="R360" s="15">
        <f t="shared" si="42"/>
        <v>10</v>
      </c>
      <c r="S360" s="15" t="str">
        <f t="shared" si="45"/>
        <v>10a</v>
      </c>
      <c r="T360" s="15" t="str">
        <f t="shared" si="46"/>
        <v>10b</v>
      </c>
    </row>
    <row r="361" spans="1:20" ht="20.100000000000001" customHeight="1">
      <c r="A361" s="15">
        <f t="shared" si="41"/>
        <v>103608</v>
      </c>
      <c r="B361" s="24" t="str">
        <f>VLOOKUP(J361,city!$A$4:$D$352,3,0)</f>
        <v>辽宁</v>
      </c>
      <c r="C361" s="24" t="str">
        <f>VLOOKUP(J361,city!$A$4:$D$352,4,0)</f>
        <v>辽阳</v>
      </c>
      <c r="D361" s="34" t="s">
        <v>1621</v>
      </c>
      <c r="E361" s="34" t="s">
        <v>1622</v>
      </c>
      <c r="F361" s="42" t="str">
        <f t="shared" si="40"/>
        <v>123.368412,41.120692</v>
      </c>
      <c r="G361" s="20" t="s">
        <v>1623</v>
      </c>
      <c r="H361" s="20" t="s">
        <v>522</v>
      </c>
      <c r="I361" s="45" t="str">
        <f t="shared" si="43"/>
        <v>6a,6b</v>
      </c>
      <c r="J361" s="15">
        <f t="shared" si="44"/>
        <v>36</v>
      </c>
      <c r="K361" s="15">
        <f>IF(VLOOKUP(J360,city!$K$4:$L$352,2,0)&gt;K360,K360+1,1)</f>
        <v>8</v>
      </c>
      <c r="L361" s="15">
        <v>1</v>
      </c>
      <c r="M361" s="15" t="s">
        <v>67</v>
      </c>
      <c r="N361" s="48">
        <v>123.36841200000001</v>
      </c>
      <c r="O361" s="48">
        <v>41.120691999999998</v>
      </c>
      <c r="P361" s="15" t="str">
        <f t="shared" si="47"/>
        <v/>
      </c>
      <c r="Q361" s="41">
        <v>6</v>
      </c>
      <c r="R361" s="15">
        <f t="shared" si="42"/>
        <v>6</v>
      </c>
      <c r="S361" s="15" t="str">
        <f t="shared" si="45"/>
        <v>6a</v>
      </c>
      <c r="T361" s="15" t="str">
        <f t="shared" si="46"/>
        <v>6b</v>
      </c>
    </row>
    <row r="362" spans="1:20" ht="20.100000000000001" customHeight="1">
      <c r="A362" s="15">
        <f t="shared" si="41"/>
        <v>103609</v>
      </c>
      <c r="B362" s="24" t="str">
        <f>VLOOKUP(J362,city!$A$4:$D$352,3,0)</f>
        <v>辽宁</v>
      </c>
      <c r="C362" s="24" t="str">
        <f>VLOOKUP(J362,city!$A$4:$D$352,4,0)</f>
        <v>辽阳</v>
      </c>
      <c r="D362" s="34" t="s">
        <v>1624</v>
      </c>
      <c r="E362" s="34" t="s">
        <v>1625</v>
      </c>
      <c r="F362" s="42" t="str">
        <f t="shared" si="40"/>
        <v>123.382981,41.13302</v>
      </c>
      <c r="G362" s="20" t="s">
        <v>1626</v>
      </c>
      <c r="H362" s="20" t="s">
        <v>528</v>
      </c>
      <c r="I362" s="45" t="str">
        <f t="shared" si="43"/>
        <v>6a,6b</v>
      </c>
      <c r="J362" s="15">
        <f t="shared" si="44"/>
        <v>36</v>
      </c>
      <c r="K362" s="15">
        <f>IF(VLOOKUP(J361,city!$K$4:$L$352,2,0)&gt;K361,K361+1,1)</f>
        <v>9</v>
      </c>
      <c r="L362" s="15">
        <v>1</v>
      </c>
      <c r="M362" s="15" t="s">
        <v>67</v>
      </c>
      <c r="N362" s="48">
        <v>123.382981</v>
      </c>
      <c r="O362" s="48">
        <v>41.133020000000002</v>
      </c>
      <c r="P362" s="15" t="str">
        <f t="shared" si="47"/>
        <v/>
      </c>
      <c r="Q362" s="41">
        <v>6</v>
      </c>
      <c r="R362" s="15">
        <f t="shared" si="42"/>
        <v>6</v>
      </c>
      <c r="S362" s="15" t="str">
        <f t="shared" si="45"/>
        <v>6a</v>
      </c>
      <c r="T362" s="15" t="str">
        <f t="shared" si="46"/>
        <v>6b</v>
      </c>
    </row>
    <row r="363" spans="1:20" ht="20.100000000000001" customHeight="1">
      <c r="A363" s="15">
        <f t="shared" si="41"/>
        <v>103610</v>
      </c>
      <c r="B363" s="24" t="str">
        <f>VLOOKUP(J363,city!$A$4:$D$352,3,0)</f>
        <v>辽宁</v>
      </c>
      <c r="C363" s="24" t="str">
        <f>VLOOKUP(J363,city!$A$4:$D$352,4,0)</f>
        <v>辽阳</v>
      </c>
      <c r="D363" s="34" t="s">
        <v>1627</v>
      </c>
      <c r="E363" s="34" t="s">
        <v>1628</v>
      </c>
      <c r="F363" s="42" t="str">
        <f t="shared" si="40"/>
        <v>123.221756,41.19264</v>
      </c>
      <c r="G363" s="20" t="s">
        <v>1629</v>
      </c>
      <c r="H363" s="20" t="s">
        <v>534</v>
      </c>
      <c r="I363" s="45" t="str">
        <f t="shared" si="43"/>
        <v>11a,11b</v>
      </c>
      <c r="J363" s="15">
        <f t="shared" si="44"/>
        <v>36</v>
      </c>
      <c r="K363" s="15">
        <f>IF(VLOOKUP(J362,city!$K$4:$L$352,2,0)&gt;K362,K362+1,1)</f>
        <v>10</v>
      </c>
      <c r="L363" s="15">
        <v>1</v>
      </c>
      <c r="M363" s="15" t="s">
        <v>67</v>
      </c>
      <c r="N363" s="48">
        <v>123.221756</v>
      </c>
      <c r="O363" s="48">
        <v>41.192639999999997</v>
      </c>
      <c r="P363" s="15" t="str">
        <f t="shared" si="47"/>
        <v>123.2543773,41.1807727</v>
      </c>
      <c r="Q363" s="41">
        <v>11</v>
      </c>
      <c r="R363" s="15">
        <f t="shared" si="42"/>
        <v>11</v>
      </c>
      <c r="S363" s="15" t="str">
        <f t="shared" si="45"/>
        <v>11a</v>
      </c>
      <c r="T363" s="15" t="str">
        <f t="shared" si="46"/>
        <v>11b</v>
      </c>
    </row>
    <row r="364" spans="1:20" ht="20.100000000000001" customHeight="1">
      <c r="A364" s="15">
        <f t="shared" si="41"/>
        <v>103701</v>
      </c>
      <c r="B364" s="24" t="str">
        <f>VLOOKUP(J364,city!$A$4:$D$352,3,0)</f>
        <v>辽宁</v>
      </c>
      <c r="C364" s="24" t="str">
        <f>VLOOKUP(J364,city!$A$4:$D$352,4,0)</f>
        <v>盘锦</v>
      </c>
      <c r="D364" s="34" t="s">
        <v>1630</v>
      </c>
      <c r="E364" s="34" t="s">
        <v>1631</v>
      </c>
      <c r="F364" s="42" t="str">
        <f t="shared" ref="F364:F427" si="48">N364&amp;","&amp;O364</f>
        <v>121.935789,40.942967</v>
      </c>
      <c r="G364" s="20" t="s">
        <v>1632</v>
      </c>
      <c r="H364" s="20" t="s">
        <v>422</v>
      </c>
      <c r="I364" s="45" t="str">
        <f t="shared" si="43"/>
        <v>4a,4b</v>
      </c>
      <c r="J364" s="15">
        <f t="shared" si="44"/>
        <v>37</v>
      </c>
      <c r="K364" s="15">
        <f>IF(VLOOKUP(J363,city!$K$4:$L$352,2,0)&gt;K363,K363+1,1)</f>
        <v>1</v>
      </c>
      <c r="L364" s="15">
        <v>1</v>
      </c>
      <c r="M364" s="15" t="s">
        <v>68</v>
      </c>
      <c r="N364" s="48">
        <v>121.935789</v>
      </c>
      <c r="O364" s="48">
        <v>40.942967000000003</v>
      </c>
      <c r="P364" s="15" t="str">
        <f t="shared" si="47"/>
        <v/>
      </c>
      <c r="Q364" s="41">
        <v>4</v>
      </c>
      <c r="R364" s="15">
        <f t="shared" si="42"/>
        <v>4</v>
      </c>
      <c r="S364" s="15" t="str">
        <f t="shared" si="45"/>
        <v>4a</v>
      </c>
      <c r="T364" s="15" t="str">
        <f t="shared" si="46"/>
        <v>4b</v>
      </c>
    </row>
    <row r="365" spans="1:20" ht="20.100000000000001" customHeight="1">
      <c r="A365" s="15">
        <f t="shared" si="41"/>
        <v>103702</v>
      </c>
      <c r="B365" s="24" t="str">
        <f>VLOOKUP(J365,city!$A$4:$D$352,3,0)</f>
        <v>辽宁</v>
      </c>
      <c r="C365" s="24" t="str">
        <f>VLOOKUP(J365,city!$A$4:$D$352,4,0)</f>
        <v>盘锦</v>
      </c>
      <c r="D365" s="34" t="s">
        <v>1633</v>
      </c>
      <c r="E365" s="34" t="s">
        <v>1634</v>
      </c>
      <c r="F365" s="42" t="str">
        <f t="shared" si="48"/>
        <v>121.929111,41.165697</v>
      </c>
      <c r="G365" s="20" t="s">
        <v>1635</v>
      </c>
      <c r="H365" s="20" t="s">
        <v>427</v>
      </c>
      <c r="I365" s="45" t="str">
        <f t="shared" si="43"/>
        <v>2a,2b</v>
      </c>
      <c r="J365" s="15">
        <f t="shared" si="44"/>
        <v>37</v>
      </c>
      <c r="K365" s="15">
        <f>IF(VLOOKUP(J364,city!$K$4:$L$352,2,0)&gt;K364,K364+1,1)</f>
        <v>2</v>
      </c>
      <c r="L365" s="15">
        <v>1</v>
      </c>
      <c r="M365" s="15" t="s">
        <v>68</v>
      </c>
      <c r="N365" s="48">
        <v>121.92911100000001</v>
      </c>
      <c r="O365" s="48">
        <v>41.165697000000002</v>
      </c>
      <c r="P365" s="15" t="str">
        <f t="shared" si="47"/>
        <v/>
      </c>
      <c r="Q365" s="41">
        <v>2</v>
      </c>
      <c r="R365" s="15" t="e">
        <f t="shared" si="42"/>
        <v>#N/A</v>
      </c>
      <c r="S365" s="15" t="str">
        <f t="shared" si="45"/>
        <v>2a</v>
      </c>
      <c r="T365" s="15" t="str">
        <f t="shared" si="46"/>
        <v>2b</v>
      </c>
    </row>
    <row r="366" spans="1:20" ht="20.100000000000001" customHeight="1">
      <c r="A366" s="15">
        <f t="shared" si="41"/>
        <v>103703</v>
      </c>
      <c r="B366" s="24" t="str">
        <f>VLOOKUP(J366,city!$A$4:$D$352,3,0)</f>
        <v>辽宁</v>
      </c>
      <c r="C366" s="24" t="str">
        <f>VLOOKUP(J366,city!$A$4:$D$352,4,0)</f>
        <v>盘锦</v>
      </c>
      <c r="D366" s="34" t="s">
        <v>1636</v>
      </c>
      <c r="E366" s="34" t="s">
        <v>1637</v>
      </c>
      <c r="F366" s="42" t="str">
        <f t="shared" si="48"/>
        <v>121.957945,40.807077</v>
      </c>
      <c r="G366" s="20" t="s">
        <v>1638</v>
      </c>
      <c r="H366" s="20" t="s">
        <v>432</v>
      </c>
      <c r="I366" s="45" t="str">
        <f t="shared" si="43"/>
        <v>2a,2b</v>
      </c>
      <c r="J366" s="15">
        <f t="shared" si="44"/>
        <v>37</v>
      </c>
      <c r="K366" s="15">
        <f>IF(VLOOKUP(J365,city!$K$4:$L$352,2,0)&gt;K365,K365+1,1)</f>
        <v>3</v>
      </c>
      <c r="L366" s="15">
        <v>1</v>
      </c>
      <c r="M366" s="15" t="s">
        <v>68</v>
      </c>
      <c r="N366" s="48">
        <v>121.957945</v>
      </c>
      <c r="O366" s="48">
        <v>40.807077</v>
      </c>
      <c r="P366" s="15" t="str">
        <f t="shared" si="47"/>
        <v/>
      </c>
      <c r="Q366" s="41">
        <v>2</v>
      </c>
      <c r="R366" s="15">
        <f t="shared" si="42"/>
        <v>2</v>
      </c>
      <c r="S366" s="15" t="str">
        <f t="shared" si="45"/>
        <v>2a</v>
      </c>
      <c r="T366" s="15" t="str">
        <f t="shared" si="46"/>
        <v>2b</v>
      </c>
    </row>
    <row r="367" spans="1:20" ht="20.100000000000001" customHeight="1">
      <c r="A367" s="15">
        <f t="shared" si="41"/>
        <v>103704</v>
      </c>
      <c r="B367" s="24" t="str">
        <f>VLOOKUP(J367,city!$A$4:$D$352,3,0)</f>
        <v>辽宁</v>
      </c>
      <c r="C367" s="24" t="str">
        <f>VLOOKUP(J367,city!$A$4:$D$352,4,0)</f>
        <v>盘锦</v>
      </c>
      <c r="D367" s="34" t="s">
        <v>1639</v>
      </c>
      <c r="E367" s="34" t="s">
        <v>1640</v>
      </c>
      <c r="F367" s="42" t="str">
        <f t="shared" si="48"/>
        <v>122.065725,41.178377</v>
      </c>
      <c r="G367" s="20" t="s">
        <v>1641</v>
      </c>
      <c r="H367" s="20" t="s">
        <v>438</v>
      </c>
      <c r="I367" s="45" t="str">
        <f t="shared" si="43"/>
        <v>1a,1b</v>
      </c>
      <c r="J367" s="15">
        <f t="shared" si="44"/>
        <v>37</v>
      </c>
      <c r="K367" s="15">
        <f>IF(VLOOKUP(J366,city!$K$4:$L$352,2,0)&gt;K366,K366+1,1)</f>
        <v>4</v>
      </c>
      <c r="L367" s="15">
        <v>1</v>
      </c>
      <c r="M367" s="15" t="s">
        <v>68</v>
      </c>
      <c r="N367" s="48">
        <v>122.065725</v>
      </c>
      <c r="O367" s="48">
        <v>41.178376999999998</v>
      </c>
      <c r="P367" s="15" t="str">
        <f t="shared" si="47"/>
        <v/>
      </c>
      <c r="Q367" s="41">
        <v>1</v>
      </c>
      <c r="R367" s="15">
        <f t="shared" si="42"/>
        <v>6</v>
      </c>
      <c r="S367" s="15" t="str">
        <f t="shared" si="45"/>
        <v>1a</v>
      </c>
      <c r="T367" s="15" t="str">
        <f t="shared" si="46"/>
        <v>1b</v>
      </c>
    </row>
    <row r="368" spans="1:20" ht="20.100000000000001" customHeight="1">
      <c r="A368" s="15">
        <f t="shared" si="41"/>
        <v>103705</v>
      </c>
      <c r="B368" s="24" t="str">
        <f>VLOOKUP(J368,city!$A$4:$D$352,3,0)</f>
        <v>辽宁</v>
      </c>
      <c r="C368" s="24" t="str">
        <f>VLOOKUP(J368,city!$A$4:$D$352,4,0)</f>
        <v>盘锦</v>
      </c>
      <c r="D368" s="34" t="s">
        <v>1642</v>
      </c>
      <c r="E368" s="34" t="s">
        <v>1643</v>
      </c>
      <c r="F368" s="42" t="str">
        <f t="shared" si="48"/>
        <v>121.75779,41.03796</v>
      </c>
      <c r="G368" s="20" t="s">
        <v>1644</v>
      </c>
      <c r="H368" s="20" t="s">
        <v>444</v>
      </c>
      <c r="I368" s="45" t="str">
        <f t="shared" si="43"/>
        <v>15a,15b</v>
      </c>
      <c r="J368" s="15">
        <f t="shared" si="44"/>
        <v>37</v>
      </c>
      <c r="K368" s="15">
        <f>IF(VLOOKUP(J367,city!$K$4:$L$352,2,0)&gt;K367,K367+1,1)</f>
        <v>5</v>
      </c>
      <c r="L368" s="15">
        <v>1</v>
      </c>
      <c r="M368" s="15" t="s">
        <v>68</v>
      </c>
      <c r="N368" s="48">
        <v>121.75779</v>
      </c>
      <c r="O368" s="48">
        <v>41.037959999999998</v>
      </c>
      <c r="P368" s="15" t="str">
        <f t="shared" si="47"/>
        <v/>
      </c>
      <c r="Q368" s="41">
        <v>15</v>
      </c>
      <c r="R368" s="15">
        <f t="shared" si="42"/>
        <v>15</v>
      </c>
      <c r="S368" s="15" t="str">
        <f t="shared" si="45"/>
        <v>15a</v>
      </c>
      <c r="T368" s="15" t="str">
        <f t="shared" si="46"/>
        <v>15b</v>
      </c>
    </row>
    <row r="369" spans="1:20" ht="20.100000000000001" customHeight="1">
      <c r="A369" s="15">
        <f t="shared" si="41"/>
        <v>103706</v>
      </c>
      <c r="B369" s="24" t="str">
        <f>VLOOKUP(J369,city!$A$4:$D$352,3,0)</f>
        <v>辽宁</v>
      </c>
      <c r="C369" s="24" t="str">
        <f>VLOOKUP(J369,city!$A$4:$D$352,4,0)</f>
        <v>盘锦</v>
      </c>
      <c r="D369" s="34" t="s">
        <v>1645</v>
      </c>
      <c r="E369" s="34" t="s">
        <v>1646</v>
      </c>
      <c r="F369" s="42" t="str">
        <f t="shared" si="48"/>
        <v>121.887046,40.924078</v>
      </c>
      <c r="G369" s="20" t="s">
        <v>1647</v>
      </c>
      <c r="H369" s="20" t="s">
        <v>450</v>
      </c>
      <c r="I369" s="45" t="str">
        <f t="shared" si="43"/>
        <v>1a,1b</v>
      </c>
      <c r="J369" s="15">
        <f t="shared" si="44"/>
        <v>37</v>
      </c>
      <c r="K369" s="15">
        <f>IF(VLOOKUP(J368,city!$K$4:$L$352,2,0)&gt;K368,K368+1,1)</f>
        <v>6</v>
      </c>
      <c r="L369" s="15">
        <v>1</v>
      </c>
      <c r="M369" s="15" t="s">
        <v>68</v>
      </c>
      <c r="N369" s="48">
        <v>121.887046</v>
      </c>
      <c r="O369" s="48">
        <v>40.924078000000002</v>
      </c>
      <c r="P369" s="15" t="str">
        <f t="shared" si="47"/>
        <v/>
      </c>
      <c r="Q369" s="41">
        <v>1</v>
      </c>
      <c r="R369" s="15">
        <f t="shared" si="42"/>
        <v>6</v>
      </c>
      <c r="S369" s="15" t="str">
        <f t="shared" si="45"/>
        <v>1a</v>
      </c>
      <c r="T369" s="15" t="str">
        <f t="shared" si="46"/>
        <v>1b</v>
      </c>
    </row>
    <row r="370" spans="1:20" ht="20.100000000000001" customHeight="1">
      <c r="A370" s="15">
        <f t="shared" si="41"/>
        <v>103707</v>
      </c>
      <c r="B370" s="24" t="str">
        <f>VLOOKUP(J370,city!$A$4:$D$352,3,0)</f>
        <v>辽宁</v>
      </c>
      <c r="C370" s="24" t="str">
        <f>VLOOKUP(J370,city!$A$4:$D$352,4,0)</f>
        <v>盘锦</v>
      </c>
      <c r="D370" s="34" t="s">
        <v>1648</v>
      </c>
      <c r="E370" s="34" t="s">
        <v>1649</v>
      </c>
      <c r="F370" s="42" t="str">
        <f t="shared" si="48"/>
        <v>122.030715,41.194162</v>
      </c>
      <c r="G370" s="20" t="s">
        <v>1650</v>
      </c>
      <c r="H370" s="20" t="s">
        <v>456</v>
      </c>
      <c r="I370" s="45" t="str">
        <f t="shared" si="43"/>
        <v>29a,29b</v>
      </c>
      <c r="J370" s="15">
        <f t="shared" si="44"/>
        <v>37</v>
      </c>
      <c r="K370" s="15">
        <f>IF(VLOOKUP(J369,city!$K$4:$L$352,2,0)&gt;K369,K369+1,1)</f>
        <v>7</v>
      </c>
      <c r="L370" s="15">
        <v>1</v>
      </c>
      <c r="M370" s="15" t="s">
        <v>68</v>
      </c>
      <c r="N370" s="48">
        <v>122.030715</v>
      </c>
      <c r="O370" s="48">
        <v>41.194161999999999</v>
      </c>
      <c r="P370" s="15" t="str">
        <f t="shared" si="47"/>
        <v/>
      </c>
      <c r="Q370" s="41">
        <v>29</v>
      </c>
      <c r="R370" s="15">
        <f t="shared" si="42"/>
        <v>6</v>
      </c>
      <c r="S370" s="15" t="str">
        <f t="shared" si="45"/>
        <v>29a</v>
      </c>
      <c r="T370" s="15" t="str">
        <f t="shared" si="46"/>
        <v>29b</v>
      </c>
    </row>
    <row r="371" spans="1:20" ht="20.100000000000001" customHeight="1">
      <c r="A371" s="15">
        <f t="shared" si="41"/>
        <v>103708</v>
      </c>
      <c r="B371" s="24" t="str">
        <f>VLOOKUP(J371,city!$A$4:$D$352,3,0)</f>
        <v>辽宁</v>
      </c>
      <c r="C371" s="24" t="str">
        <f>VLOOKUP(J371,city!$A$4:$D$352,4,0)</f>
        <v>盘锦</v>
      </c>
      <c r="D371" s="34" t="s">
        <v>1651</v>
      </c>
      <c r="E371" s="34" t="s">
        <v>1652</v>
      </c>
      <c r="F371" s="42" t="str">
        <f t="shared" si="48"/>
        <v>121.970792,40.943898</v>
      </c>
      <c r="G371" s="20" t="s">
        <v>1653</v>
      </c>
      <c r="H371" s="20" t="s">
        <v>462</v>
      </c>
      <c r="I371" s="45" t="str">
        <f t="shared" si="43"/>
        <v>2a,2b</v>
      </c>
      <c r="J371" s="15">
        <f t="shared" si="44"/>
        <v>37</v>
      </c>
      <c r="K371" s="15">
        <f>IF(VLOOKUP(J370,city!$K$4:$L$352,2,0)&gt;K370,K370+1,1)</f>
        <v>8</v>
      </c>
      <c r="L371" s="15">
        <v>1</v>
      </c>
      <c r="M371" s="15" t="s">
        <v>68</v>
      </c>
      <c r="N371" s="48">
        <v>121.970792</v>
      </c>
      <c r="O371" s="48">
        <v>40.943897999999997</v>
      </c>
      <c r="P371" s="15" t="str">
        <f t="shared" si="47"/>
        <v/>
      </c>
      <c r="Q371" s="41">
        <v>2</v>
      </c>
      <c r="R371" s="15">
        <f t="shared" si="42"/>
        <v>2</v>
      </c>
      <c r="S371" s="15" t="str">
        <f t="shared" si="45"/>
        <v>2a</v>
      </c>
      <c r="T371" s="15" t="str">
        <f t="shared" si="46"/>
        <v>2b</v>
      </c>
    </row>
    <row r="372" spans="1:20" ht="20.100000000000001" customHeight="1">
      <c r="A372" s="15">
        <f t="shared" si="41"/>
        <v>103709</v>
      </c>
      <c r="B372" s="24" t="str">
        <f>VLOOKUP(J372,city!$A$4:$D$352,3,0)</f>
        <v>辽宁</v>
      </c>
      <c r="C372" s="24" t="str">
        <f>VLOOKUP(J372,city!$A$4:$D$352,4,0)</f>
        <v>盘锦</v>
      </c>
      <c r="D372" s="34" t="s">
        <v>1654</v>
      </c>
      <c r="E372" s="34" t="s">
        <v>1655</v>
      </c>
      <c r="F372" s="42" t="str">
        <f t="shared" si="48"/>
        <v>121.881326,40.822895</v>
      </c>
      <c r="G372" s="20" t="s">
        <v>1656</v>
      </c>
      <c r="H372" s="20" t="s">
        <v>468</v>
      </c>
      <c r="I372" s="45" t="str">
        <f t="shared" si="43"/>
        <v>4a,4b</v>
      </c>
      <c r="J372" s="15">
        <f t="shared" si="44"/>
        <v>37</v>
      </c>
      <c r="K372" s="15">
        <f>IF(VLOOKUP(J371,city!$K$4:$L$352,2,0)&gt;K371,K371+1,1)</f>
        <v>9</v>
      </c>
      <c r="L372" s="15">
        <v>1</v>
      </c>
      <c r="M372" s="15" t="s">
        <v>68</v>
      </c>
      <c r="N372" s="48">
        <v>121.881326</v>
      </c>
      <c r="O372" s="48">
        <v>40.822895000000003</v>
      </c>
      <c r="P372" s="15" t="str">
        <f t="shared" si="47"/>
        <v/>
      </c>
      <c r="Q372" s="41">
        <v>4</v>
      </c>
      <c r="R372" s="15">
        <f t="shared" si="42"/>
        <v>4</v>
      </c>
      <c r="S372" s="15" t="str">
        <f t="shared" si="45"/>
        <v>4a</v>
      </c>
      <c r="T372" s="15" t="str">
        <f t="shared" si="46"/>
        <v>4b</v>
      </c>
    </row>
    <row r="373" spans="1:20" ht="20.100000000000001" customHeight="1">
      <c r="A373" s="15">
        <f t="shared" si="41"/>
        <v>103710</v>
      </c>
      <c r="B373" s="24" t="str">
        <f>VLOOKUP(J373,city!$A$4:$D$352,3,0)</f>
        <v>辽宁</v>
      </c>
      <c r="C373" s="24" t="str">
        <f>VLOOKUP(J373,city!$A$4:$D$352,4,0)</f>
        <v>盘锦</v>
      </c>
      <c r="D373" s="34" t="s">
        <v>1657</v>
      </c>
      <c r="E373" s="34" t="s">
        <v>1658</v>
      </c>
      <c r="F373" s="42" t="str">
        <f t="shared" si="48"/>
        <v>122.119828,40.852167</v>
      </c>
      <c r="G373" s="20" t="s">
        <v>1659</v>
      </c>
      <c r="H373" s="20" t="s">
        <v>474</v>
      </c>
      <c r="I373" s="45" t="str">
        <f t="shared" si="43"/>
        <v>15a,15b</v>
      </c>
      <c r="J373" s="15">
        <f t="shared" si="44"/>
        <v>37</v>
      </c>
      <c r="K373" s="15">
        <f>IF(VLOOKUP(J372,city!$K$4:$L$352,2,0)&gt;K372,K372+1,1)</f>
        <v>10</v>
      </c>
      <c r="L373" s="15">
        <v>1</v>
      </c>
      <c r="M373" s="15" t="s">
        <v>68</v>
      </c>
      <c r="N373" s="48">
        <v>122.119828</v>
      </c>
      <c r="O373" s="48">
        <v>40.852167000000001</v>
      </c>
      <c r="P373" s="15" t="str">
        <f t="shared" si="47"/>
        <v>121.9536067,40.9869278</v>
      </c>
      <c r="Q373" s="41">
        <v>15</v>
      </c>
      <c r="R373" s="15">
        <f t="shared" si="42"/>
        <v>15</v>
      </c>
      <c r="S373" s="15" t="str">
        <f t="shared" si="45"/>
        <v>15a</v>
      </c>
      <c r="T373" s="15" t="str">
        <f t="shared" si="46"/>
        <v>15b</v>
      </c>
    </row>
    <row r="374" spans="1:20" ht="20.100000000000001" customHeight="1">
      <c r="A374" s="15">
        <f t="shared" si="41"/>
        <v>103801</v>
      </c>
      <c r="B374" s="24" t="str">
        <f>VLOOKUP(J374,city!$A$4:$D$352,3,0)</f>
        <v>辽宁</v>
      </c>
      <c r="C374" s="24" t="str">
        <f>VLOOKUP(J374,city!$A$4:$D$352,4,0)</f>
        <v>铁岭</v>
      </c>
      <c r="D374" s="34" t="s">
        <v>1660</v>
      </c>
      <c r="E374" s="34" t="s">
        <v>1661</v>
      </c>
      <c r="F374" s="42" t="str">
        <f t="shared" si="48"/>
        <v>123.870358,42.296247</v>
      </c>
      <c r="G374" s="20" t="s">
        <v>1662</v>
      </c>
      <c r="H374" s="20" t="s">
        <v>480</v>
      </c>
      <c r="I374" s="45" t="str">
        <f t="shared" si="43"/>
        <v>11a,11b</v>
      </c>
      <c r="J374" s="15">
        <f t="shared" si="44"/>
        <v>38</v>
      </c>
      <c r="K374" s="15">
        <f>IF(VLOOKUP(J373,city!$K$4:$L$352,2,0)&gt;K373,K373+1,1)</f>
        <v>1</v>
      </c>
      <c r="L374" s="15">
        <v>1</v>
      </c>
      <c r="M374" s="15" t="s">
        <v>69</v>
      </c>
      <c r="N374" s="48">
        <v>123.870358</v>
      </c>
      <c r="O374" s="48">
        <v>42.296247000000001</v>
      </c>
      <c r="P374" s="15" t="str">
        <f t="shared" si="47"/>
        <v/>
      </c>
      <c r="Q374" s="41">
        <v>11</v>
      </c>
      <c r="R374" s="15">
        <f t="shared" si="42"/>
        <v>11</v>
      </c>
      <c r="S374" s="15" t="str">
        <f t="shared" si="45"/>
        <v>11a</v>
      </c>
      <c r="T374" s="15" t="str">
        <f t="shared" si="46"/>
        <v>11b</v>
      </c>
    </row>
    <row r="375" spans="1:20" ht="20.100000000000001" customHeight="1">
      <c r="A375" s="15">
        <f t="shared" si="41"/>
        <v>103802</v>
      </c>
      <c r="B375" s="24" t="str">
        <f>VLOOKUP(J375,city!$A$4:$D$352,3,0)</f>
        <v>辽宁</v>
      </c>
      <c r="C375" s="24" t="str">
        <f>VLOOKUP(J375,city!$A$4:$D$352,4,0)</f>
        <v>铁岭</v>
      </c>
      <c r="D375" s="34" t="s">
        <v>1663</v>
      </c>
      <c r="E375" s="34" t="s">
        <v>1664</v>
      </c>
      <c r="F375" s="42" t="str">
        <f t="shared" si="48"/>
        <v>123.679945,42.418187</v>
      </c>
      <c r="G375" s="20" t="s">
        <v>1665</v>
      </c>
      <c r="H375" s="20" t="s">
        <v>486</v>
      </c>
      <c r="I375" s="45" t="str">
        <f t="shared" si="43"/>
        <v>10a,10b</v>
      </c>
      <c r="J375" s="15">
        <f t="shared" si="44"/>
        <v>38</v>
      </c>
      <c r="K375" s="15">
        <f>IF(VLOOKUP(J374,city!$K$4:$L$352,2,0)&gt;K374,K374+1,1)</f>
        <v>2</v>
      </c>
      <c r="L375" s="15">
        <v>1</v>
      </c>
      <c r="M375" s="15" t="s">
        <v>69</v>
      </c>
      <c r="N375" s="48">
        <v>123.679945</v>
      </c>
      <c r="O375" s="48">
        <v>42.418187000000003</v>
      </c>
      <c r="P375" s="15" t="str">
        <f t="shared" si="47"/>
        <v/>
      </c>
      <c r="Q375" s="41">
        <v>10</v>
      </c>
      <c r="R375" s="15">
        <f t="shared" si="42"/>
        <v>11</v>
      </c>
      <c r="S375" s="15" t="str">
        <f t="shared" si="45"/>
        <v>10a</v>
      </c>
      <c r="T375" s="15" t="str">
        <f t="shared" si="46"/>
        <v>10b</v>
      </c>
    </row>
    <row r="376" spans="1:20" ht="20.100000000000001" customHeight="1">
      <c r="A376" s="15">
        <f t="shared" si="41"/>
        <v>103803</v>
      </c>
      <c r="B376" s="24" t="str">
        <f>VLOOKUP(J376,city!$A$4:$D$352,3,0)</f>
        <v>辽宁</v>
      </c>
      <c r="C376" s="24" t="str">
        <f>VLOOKUP(J376,city!$A$4:$D$352,4,0)</f>
        <v>铁岭</v>
      </c>
      <c r="D376" s="34" t="s">
        <v>1666</v>
      </c>
      <c r="E376" s="34" t="s">
        <v>1667</v>
      </c>
      <c r="F376" s="42" t="str">
        <f t="shared" si="48"/>
        <v>123.85933,42.306484</v>
      </c>
      <c r="G376" s="20" t="s">
        <v>1668</v>
      </c>
      <c r="H376" s="20" t="s">
        <v>492</v>
      </c>
      <c r="I376" s="45" t="str">
        <f t="shared" si="43"/>
        <v>18a,18b</v>
      </c>
      <c r="J376" s="15">
        <f t="shared" si="44"/>
        <v>38</v>
      </c>
      <c r="K376" s="15">
        <f>IF(VLOOKUP(J375,city!$K$4:$L$352,2,0)&gt;K375,K375+1,1)</f>
        <v>3</v>
      </c>
      <c r="L376" s="15">
        <v>1</v>
      </c>
      <c r="M376" s="15" t="s">
        <v>69</v>
      </c>
      <c r="N376" s="48">
        <v>123.85933</v>
      </c>
      <c r="O376" s="48">
        <v>42.306483999999998</v>
      </c>
      <c r="P376" s="15" t="str">
        <f t="shared" si="47"/>
        <v/>
      </c>
      <c r="Q376" s="41">
        <v>18</v>
      </c>
      <c r="R376" s="15">
        <f t="shared" si="42"/>
        <v>18</v>
      </c>
      <c r="S376" s="15" t="str">
        <f t="shared" si="45"/>
        <v>18a</v>
      </c>
      <c r="T376" s="15" t="str">
        <f t="shared" si="46"/>
        <v>18b</v>
      </c>
    </row>
    <row r="377" spans="1:20" ht="20.100000000000001" customHeight="1">
      <c r="A377" s="15">
        <f t="shared" si="41"/>
        <v>103804</v>
      </c>
      <c r="B377" s="24" t="str">
        <f>VLOOKUP(J377,city!$A$4:$D$352,3,0)</f>
        <v>辽宁</v>
      </c>
      <c r="C377" s="24" t="str">
        <f>VLOOKUP(J377,city!$A$4:$D$352,4,0)</f>
        <v>铁岭</v>
      </c>
      <c r="D377" s="34" t="s">
        <v>1669</v>
      </c>
      <c r="E377" s="34" t="s">
        <v>1670</v>
      </c>
      <c r="F377" s="42" t="str">
        <f t="shared" si="48"/>
        <v>123.828788,42.29015</v>
      </c>
      <c r="G377" s="20" t="s">
        <v>1671</v>
      </c>
      <c r="H377" s="20" t="s">
        <v>498</v>
      </c>
      <c r="I377" s="45" t="str">
        <f t="shared" si="43"/>
        <v>6a,6b</v>
      </c>
      <c r="J377" s="15">
        <f t="shared" si="44"/>
        <v>38</v>
      </c>
      <c r="K377" s="15">
        <f>IF(VLOOKUP(J376,city!$K$4:$L$352,2,0)&gt;K376,K376+1,1)</f>
        <v>4</v>
      </c>
      <c r="L377" s="15">
        <v>1</v>
      </c>
      <c r="M377" s="15" t="s">
        <v>69</v>
      </c>
      <c r="N377" s="48">
        <v>123.828788</v>
      </c>
      <c r="O377" s="48">
        <v>42.290149999999997</v>
      </c>
      <c r="P377" s="15" t="str">
        <f t="shared" si="47"/>
        <v/>
      </c>
      <c r="Q377" s="41">
        <v>6</v>
      </c>
      <c r="R377" s="15">
        <f t="shared" si="42"/>
        <v>6</v>
      </c>
      <c r="S377" s="15" t="str">
        <f t="shared" si="45"/>
        <v>6a</v>
      </c>
      <c r="T377" s="15" t="str">
        <f t="shared" si="46"/>
        <v>6b</v>
      </c>
    </row>
    <row r="378" spans="1:20" ht="20.100000000000001" customHeight="1">
      <c r="A378" s="15">
        <f t="shared" si="41"/>
        <v>103805</v>
      </c>
      <c r="B378" s="24" t="str">
        <f>VLOOKUP(J378,city!$A$4:$D$352,3,0)</f>
        <v>辽宁</v>
      </c>
      <c r="C378" s="24" t="str">
        <f>VLOOKUP(J378,city!$A$4:$D$352,4,0)</f>
        <v>铁岭</v>
      </c>
      <c r="D378" s="34" t="s">
        <v>1672</v>
      </c>
      <c r="E378" s="34" t="s">
        <v>1673</v>
      </c>
      <c r="F378" s="42" t="str">
        <f t="shared" si="48"/>
        <v>124.251431,42.541109</v>
      </c>
      <c r="G378" s="20" t="s">
        <v>1674</v>
      </c>
      <c r="H378" s="20" t="s">
        <v>504</v>
      </c>
      <c r="I378" s="45" t="str">
        <f t="shared" si="43"/>
        <v>6a,6b</v>
      </c>
      <c r="J378" s="15">
        <f t="shared" si="44"/>
        <v>38</v>
      </c>
      <c r="K378" s="15">
        <f>IF(VLOOKUP(J377,city!$K$4:$L$352,2,0)&gt;K377,K377+1,1)</f>
        <v>5</v>
      </c>
      <c r="L378" s="15">
        <v>1</v>
      </c>
      <c r="M378" s="15" t="s">
        <v>69</v>
      </c>
      <c r="N378" s="48">
        <v>124.251431</v>
      </c>
      <c r="O378" s="48">
        <v>42.541108999999999</v>
      </c>
      <c r="P378" s="15" t="str">
        <f t="shared" si="47"/>
        <v/>
      </c>
      <c r="Q378" s="41">
        <v>6</v>
      </c>
      <c r="R378" s="15">
        <f t="shared" si="42"/>
        <v>6</v>
      </c>
      <c r="S378" s="15" t="str">
        <f t="shared" si="45"/>
        <v>6a</v>
      </c>
      <c r="T378" s="15" t="str">
        <f t="shared" si="46"/>
        <v>6b</v>
      </c>
    </row>
    <row r="379" spans="1:20" ht="20.100000000000001" customHeight="1">
      <c r="A379" s="15">
        <f t="shared" si="41"/>
        <v>103806</v>
      </c>
      <c r="B379" s="24" t="str">
        <f>VLOOKUP(J379,city!$A$4:$D$352,3,0)</f>
        <v>辽宁</v>
      </c>
      <c r="C379" s="24" t="str">
        <f>VLOOKUP(J379,city!$A$4:$D$352,4,0)</f>
        <v>铁岭</v>
      </c>
      <c r="D379" s="34" t="s">
        <v>1675</v>
      </c>
      <c r="E379" s="34" t="s">
        <v>1676</v>
      </c>
      <c r="F379" s="42" t="str">
        <f t="shared" si="48"/>
        <v>124.213258,42.389601</v>
      </c>
      <c r="G379" s="20" t="s">
        <v>1677</v>
      </c>
      <c r="H379" s="20" t="s">
        <v>510</v>
      </c>
      <c r="I379" s="45" t="str">
        <f t="shared" si="43"/>
        <v>13a,13b</v>
      </c>
      <c r="J379" s="15">
        <f t="shared" si="44"/>
        <v>38</v>
      </c>
      <c r="K379" s="15">
        <f>IF(VLOOKUP(J378,city!$K$4:$L$352,2,0)&gt;K378,K378+1,1)</f>
        <v>6</v>
      </c>
      <c r="L379" s="15">
        <v>1</v>
      </c>
      <c r="M379" s="15" t="s">
        <v>69</v>
      </c>
      <c r="N379" s="48">
        <v>124.213258</v>
      </c>
      <c r="O379" s="48">
        <v>42.389600999999999</v>
      </c>
      <c r="P379" s="15" t="str">
        <f t="shared" si="47"/>
        <v/>
      </c>
      <c r="Q379" s="41">
        <v>13</v>
      </c>
      <c r="R379" s="15">
        <f t="shared" si="42"/>
        <v>13</v>
      </c>
      <c r="S379" s="15" t="str">
        <f t="shared" si="45"/>
        <v>13a</v>
      </c>
      <c r="T379" s="15" t="str">
        <f t="shared" si="46"/>
        <v>13b</v>
      </c>
    </row>
    <row r="380" spans="1:20" ht="20.100000000000001" customHeight="1">
      <c r="A380" s="15">
        <f t="shared" si="41"/>
        <v>103807</v>
      </c>
      <c r="B380" s="24" t="str">
        <f>VLOOKUP(J380,city!$A$4:$D$352,3,0)</f>
        <v>辽宁</v>
      </c>
      <c r="C380" s="24" t="str">
        <f>VLOOKUP(J380,city!$A$4:$D$352,4,0)</f>
        <v>铁岭</v>
      </c>
      <c r="D380" s="34" t="s">
        <v>1678</v>
      </c>
      <c r="E380" s="34" t="s">
        <v>1679</v>
      </c>
      <c r="F380" s="42" t="str">
        <f t="shared" si="48"/>
        <v>123.572768,42.465532</v>
      </c>
      <c r="G380" s="20" t="s">
        <v>1680</v>
      </c>
      <c r="H380" s="20" t="s">
        <v>516</v>
      </c>
      <c r="I380" s="45" t="str">
        <f t="shared" si="43"/>
        <v>11a,11b</v>
      </c>
      <c r="J380" s="15">
        <f t="shared" si="44"/>
        <v>38</v>
      </c>
      <c r="K380" s="15">
        <f>IF(VLOOKUP(J379,city!$K$4:$L$352,2,0)&gt;K379,K379+1,1)</f>
        <v>7</v>
      </c>
      <c r="L380" s="15">
        <v>1</v>
      </c>
      <c r="M380" s="15" t="s">
        <v>69</v>
      </c>
      <c r="N380" s="48">
        <v>123.572768</v>
      </c>
      <c r="O380" s="48">
        <v>42.465532000000003</v>
      </c>
      <c r="P380" s="15" t="str">
        <f t="shared" si="47"/>
        <v/>
      </c>
      <c r="Q380" s="41">
        <v>11</v>
      </c>
      <c r="R380" s="15">
        <f t="shared" si="42"/>
        <v>11</v>
      </c>
      <c r="S380" s="15" t="str">
        <f t="shared" si="45"/>
        <v>11a</v>
      </c>
      <c r="T380" s="15" t="str">
        <f t="shared" si="46"/>
        <v>11b</v>
      </c>
    </row>
    <row r="381" spans="1:20" ht="20.100000000000001" customHeight="1">
      <c r="A381" s="15">
        <f t="shared" si="41"/>
        <v>103808</v>
      </c>
      <c r="B381" s="24" t="str">
        <f>VLOOKUP(J381,city!$A$4:$D$352,3,0)</f>
        <v>辽宁</v>
      </c>
      <c r="C381" s="24" t="str">
        <f>VLOOKUP(J381,city!$A$4:$D$352,4,0)</f>
        <v>铁岭</v>
      </c>
      <c r="D381" s="34" t="s">
        <v>1681</v>
      </c>
      <c r="E381" s="34" t="s">
        <v>1682</v>
      </c>
      <c r="F381" s="42" t="str">
        <f t="shared" si="48"/>
        <v>124.738018,42.529869</v>
      </c>
      <c r="G381" s="20" t="s">
        <v>1683</v>
      </c>
      <c r="H381" s="20" t="s">
        <v>522</v>
      </c>
      <c r="I381" s="45" t="str">
        <f t="shared" si="43"/>
        <v>11a,11b</v>
      </c>
      <c r="J381" s="15">
        <f t="shared" si="44"/>
        <v>38</v>
      </c>
      <c r="K381" s="15">
        <f>IF(VLOOKUP(J380,city!$K$4:$L$352,2,0)&gt;K380,K380+1,1)</f>
        <v>8</v>
      </c>
      <c r="L381" s="15">
        <v>1</v>
      </c>
      <c r="M381" s="15" t="s">
        <v>69</v>
      </c>
      <c r="N381" s="48">
        <v>124.738018</v>
      </c>
      <c r="O381" s="48">
        <v>42.529868999999998</v>
      </c>
      <c r="P381" s="15" t="str">
        <f t="shared" si="47"/>
        <v/>
      </c>
      <c r="Q381" s="41">
        <v>11</v>
      </c>
      <c r="R381" s="15">
        <f t="shared" si="42"/>
        <v>11</v>
      </c>
      <c r="S381" s="15" t="str">
        <f t="shared" si="45"/>
        <v>11a</v>
      </c>
      <c r="T381" s="15" t="str">
        <f t="shared" si="46"/>
        <v>11b</v>
      </c>
    </row>
    <row r="382" spans="1:20">
      <c r="A382" s="15">
        <f t="shared" si="41"/>
        <v>103809</v>
      </c>
      <c r="B382" s="24" t="str">
        <f>VLOOKUP(J382,city!$A$4:$D$352,3,0)</f>
        <v>辽宁</v>
      </c>
      <c r="C382" s="24" t="str">
        <f>VLOOKUP(J382,city!$A$4:$D$352,4,0)</f>
        <v>铁岭</v>
      </c>
      <c r="D382" s="34" t="s">
        <v>1684</v>
      </c>
      <c r="E382" s="34" t="s">
        <v>1685</v>
      </c>
      <c r="F382" s="42" t="str">
        <f t="shared" si="48"/>
        <v>123.863157,42.294255</v>
      </c>
      <c r="G382" s="20" t="s">
        <v>1686</v>
      </c>
      <c r="H382" s="20" t="s">
        <v>528</v>
      </c>
      <c r="I382" s="45" t="str">
        <f t="shared" si="43"/>
        <v>11a,11b</v>
      </c>
      <c r="J382" s="15">
        <f t="shared" si="44"/>
        <v>38</v>
      </c>
      <c r="K382" s="15">
        <f>IF(VLOOKUP(J381,city!$K$4:$L$352,2,0)&gt;K381,K381+1,1)</f>
        <v>9</v>
      </c>
      <c r="L382" s="15">
        <v>1</v>
      </c>
      <c r="M382" s="15" t="s">
        <v>69</v>
      </c>
      <c r="N382" s="48">
        <v>123.863157</v>
      </c>
      <c r="O382" s="48">
        <v>42.294255</v>
      </c>
      <c r="P382" s="15" t="str">
        <f t="shared" si="47"/>
        <v/>
      </c>
      <c r="Q382" s="41">
        <v>11</v>
      </c>
      <c r="R382" s="15">
        <f t="shared" si="42"/>
        <v>11</v>
      </c>
      <c r="S382" s="15" t="str">
        <f t="shared" si="45"/>
        <v>11a</v>
      </c>
      <c r="T382" s="15" t="str">
        <f t="shared" si="46"/>
        <v>11b</v>
      </c>
    </row>
    <row r="383" spans="1:20" ht="20.100000000000001" customHeight="1">
      <c r="A383" s="15">
        <f t="shared" si="41"/>
        <v>103810</v>
      </c>
      <c r="B383" s="24" t="str">
        <f>VLOOKUP(J383,city!$A$4:$D$352,3,0)</f>
        <v>辽宁</v>
      </c>
      <c r="C383" s="24" t="str">
        <f>VLOOKUP(J383,city!$A$4:$D$352,4,0)</f>
        <v>铁岭</v>
      </c>
      <c r="D383" s="34" t="s">
        <v>1687</v>
      </c>
      <c r="E383" s="34" t="s">
        <v>1688</v>
      </c>
      <c r="F383" s="42" t="str">
        <f t="shared" si="48"/>
        <v>124.244638,42.348943</v>
      </c>
      <c r="G383" s="20" t="s">
        <v>1689</v>
      </c>
      <c r="H383" s="20" t="s">
        <v>534</v>
      </c>
      <c r="I383" s="45" t="str">
        <f t="shared" si="43"/>
        <v>11a,11b</v>
      </c>
      <c r="J383" s="15">
        <f t="shared" si="44"/>
        <v>38</v>
      </c>
      <c r="K383" s="15">
        <f>IF(VLOOKUP(J382,city!$K$4:$L$352,2,0)&gt;K382,K382+1,1)</f>
        <v>10</v>
      </c>
      <c r="L383" s="15">
        <v>1</v>
      </c>
      <c r="M383" s="15" t="s">
        <v>69</v>
      </c>
      <c r="N383" s="48">
        <v>124.24463799999999</v>
      </c>
      <c r="O383" s="48">
        <v>42.348942999999998</v>
      </c>
      <c r="P383" s="15" t="str">
        <f t="shared" si="47"/>
        <v>124.0121691,42.3880377</v>
      </c>
      <c r="Q383" s="41">
        <v>11</v>
      </c>
      <c r="R383" s="15">
        <f t="shared" si="42"/>
        <v>11</v>
      </c>
      <c r="S383" s="15" t="str">
        <f t="shared" si="45"/>
        <v>11a</v>
      </c>
      <c r="T383" s="15" t="str">
        <f t="shared" si="46"/>
        <v>11b</v>
      </c>
    </row>
    <row r="384" spans="1:20" ht="20.100000000000001" customHeight="1">
      <c r="A384" s="15">
        <f t="shared" si="41"/>
        <v>103901</v>
      </c>
      <c r="B384" s="24" t="str">
        <f>VLOOKUP(J384,city!$A$4:$D$352,3,0)</f>
        <v>辽宁</v>
      </c>
      <c r="C384" s="24" t="str">
        <f>VLOOKUP(J384,city!$A$4:$D$352,4,0)</f>
        <v>朝阳</v>
      </c>
      <c r="D384" s="34" t="s">
        <v>1690</v>
      </c>
      <c r="E384" s="34" t="s">
        <v>1691</v>
      </c>
      <c r="F384" s="42" t="str">
        <f t="shared" si="48"/>
        <v>120.20266,41.189493</v>
      </c>
      <c r="G384" s="20" t="s">
        <v>1692</v>
      </c>
      <c r="H384" s="20" t="s">
        <v>422</v>
      </c>
      <c r="I384" s="45" t="str">
        <f t="shared" si="43"/>
        <v>32a,32b</v>
      </c>
      <c r="J384" s="15">
        <f t="shared" si="44"/>
        <v>39</v>
      </c>
      <c r="K384" s="15">
        <f>IF(VLOOKUP(J383,city!$K$4:$L$352,2,0)&gt;K383,K383+1,1)</f>
        <v>1</v>
      </c>
      <c r="L384" s="15">
        <v>1</v>
      </c>
      <c r="M384" s="15" t="s">
        <v>70</v>
      </c>
      <c r="N384" s="48">
        <v>120.20265999999999</v>
      </c>
      <c r="O384" s="48">
        <v>41.189492999999999</v>
      </c>
      <c r="P384" s="15" t="str">
        <f t="shared" si="47"/>
        <v/>
      </c>
      <c r="Q384" s="41">
        <v>32</v>
      </c>
      <c r="R384" s="15" t="e">
        <f t="shared" si="42"/>
        <v>#N/A</v>
      </c>
      <c r="S384" s="15" t="str">
        <f t="shared" si="45"/>
        <v>32a</v>
      </c>
      <c r="T384" s="15" t="str">
        <f t="shared" si="46"/>
        <v>32b</v>
      </c>
    </row>
    <row r="385" spans="1:20" ht="20.100000000000001" customHeight="1">
      <c r="A385" s="15">
        <f t="shared" si="41"/>
        <v>103902</v>
      </c>
      <c r="B385" s="24" t="str">
        <f>VLOOKUP(J385,city!$A$4:$D$352,3,0)</f>
        <v>辽宁</v>
      </c>
      <c r="C385" s="24" t="str">
        <f>VLOOKUP(J385,city!$A$4:$D$352,4,0)</f>
        <v>朝阳</v>
      </c>
      <c r="D385" s="34" t="s">
        <v>1693</v>
      </c>
      <c r="E385" s="34" t="s">
        <v>1694</v>
      </c>
      <c r="F385" s="42" t="str">
        <f t="shared" si="48"/>
        <v>120.47003,41.583448</v>
      </c>
      <c r="G385" s="20" t="s">
        <v>1695</v>
      </c>
      <c r="H385" s="20" t="s">
        <v>427</v>
      </c>
      <c r="I385" s="45" t="str">
        <f t="shared" si="43"/>
        <v>12a,12b</v>
      </c>
      <c r="J385" s="15">
        <f t="shared" si="44"/>
        <v>39</v>
      </c>
      <c r="K385" s="15">
        <f>IF(VLOOKUP(J384,city!$K$4:$L$352,2,0)&gt;K384,K384+1,1)</f>
        <v>2</v>
      </c>
      <c r="L385" s="15">
        <v>1</v>
      </c>
      <c r="M385" s="15" t="s">
        <v>70</v>
      </c>
      <c r="N385" s="48">
        <v>120.47002999999999</v>
      </c>
      <c r="O385" s="48">
        <v>41.583447999999997</v>
      </c>
      <c r="P385" s="15" t="str">
        <f t="shared" si="47"/>
        <v/>
      </c>
      <c r="Q385" s="41">
        <v>12</v>
      </c>
      <c r="R385" s="15">
        <f t="shared" si="42"/>
        <v>12</v>
      </c>
      <c r="S385" s="15" t="str">
        <f t="shared" si="45"/>
        <v>12a</v>
      </c>
      <c r="T385" s="15" t="str">
        <f t="shared" si="46"/>
        <v>12b</v>
      </c>
    </row>
    <row r="386" spans="1:20" ht="20.100000000000001" customHeight="1">
      <c r="A386" s="15">
        <f t="shared" si="41"/>
        <v>103903</v>
      </c>
      <c r="B386" s="24" t="str">
        <f>VLOOKUP(J386,city!$A$4:$D$352,3,0)</f>
        <v>辽宁</v>
      </c>
      <c r="C386" s="24" t="str">
        <f>VLOOKUP(J386,city!$A$4:$D$352,4,0)</f>
        <v>朝阳</v>
      </c>
      <c r="D386" s="34" t="s">
        <v>1696</v>
      </c>
      <c r="E386" s="34" t="s">
        <v>1697</v>
      </c>
      <c r="F386" s="42" t="str">
        <f t="shared" si="48"/>
        <v>120.36992,41.384582</v>
      </c>
      <c r="G386" s="20" t="s">
        <v>1698</v>
      </c>
      <c r="H386" s="20" t="s">
        <v>432</v>
      </c>
      <c r="I386" s="45" t="str">
        <f t="shared" si="43"/>
        <v>9a,9b</v>
      </c>
      <c r="J386" s="15">
        <f t="shared" si="44"/>
        <v>39</v>
      </c>
      <c r="K386" s="15">
        <f>IF(VLOOKUP(J385,city!$K$4:$L$352,2,0)&gt;K385,K385+1,1)</f>
        <v>3</v>
      </c>
      <c r="L386" s="15">
        <v>1</v>
      </c>
      <c r="M386" s="15" t="s">
        <v>70</v>
      </c>
      <c r="N386" s="48">
        <v>120.36991999999999</v>
      </c>
      <c r="O386" s="48">
        <v>41.384582000000002</v>
      </c>
      <c r="P386" s="15" t="str">
        <f t="shared" si="47"/>
        <v/>
      </c>
      <c r="Q386" s="41">
        <v>9</v>
      </c>
      <c r="R386" s="15">
        <f t="shared" si="42"/>
        <v>9</v>
      </c>
      <c r="S386" s="15" t="str">
        <f t="shared" si="45"/>
        <v>9a</v>
      </c>
      <c r="T386" s="15" t="str">
        <f t="shared" si="46"/>
        <v>9b</v>
      </c>
    </row>
    <row r="387" spans="1:20" ht="20.100000000000001" customHeight="1">
      <c r="A387" s="15">
        <f t="shared" si="41"/>
        <v>103904</v>
      </c>
      <c r="B387" s="24" t="str">
        <f>VLOOKUP(J387,city!$A$4:$D$352,3,0)</f>
        <v>辽宁</v>
      </c>
      <c r="C387" s="24" t="str">
        <f>VLOOKUP(J387,city!$A$4:$D$352,4,0)</f>
        <v>朝阳</v>
      </c>
      <c r="D387" s="34" t="s">
        <v>1699</v>
      </c>
      <c r="E387" s="34" t="s">
        <v>1700</v>
      </c>
      <c r="F387" s="42" t="str">
        <f t="shared" si="48"/>
        <v>120.468988,41.587846</v>
      </c>
      <c r="G387" s="20" t="s">
        <v>1701</v>
      </c>
      <c r="H387" s="20" t="s">
        <v>438</v>
      </c>
      <c r="I387" s="45" t="str">
        <f t="shared" si="43"/>
        <v>10a,10b</v>
      </c>
      <c r="J387" s="15">
        <f t="shared" si="44"/>
        <v>39</v>
      </c>
      <c r="K387" s="15">
        <f>IF(VLOOKUP(J386,city!$K$4:$L$352,2,0)&gt;K386,K386+1,1)</f>
        <v>4</v>
      </c>
      <c r="L387" s="15">
        <v>1</v>
      </c>
      <c r="M387" s="15" t="s">
        <v>70</v>
      </c>
      <c r="N387" s="48">
        <v>120.468988</v>
      </c>
      <c r="O387" s="48">
        <v>41.587845999999999</v>
      </c>
      <c r="P387" s="15" t="str">
        <f t="shared" si="47"/>
        <v/>
      </c>
      <c r="Q387" s="41">
        <v>10</v>
      </c>
      <c r="R387" s="15">
        <f t="shared" si="42"/>
        <v>14</v>
      </c>
      <c r="S387" s="15" t="str">
        <f t="shared" si="45"/>
        <v>10a</v>
      </c>
      <c r="T387" s="15" t="str">
        <f t="shared" si="46"/>
        <v>10b</v>
      </c>
    </row>
    <row r="388" spans="1:20" ht="20.100000000000001" customHeight="1">
      <c r="A388" s="15">
        <f t="shared" ref="A388:A451" si="49">100000+J388*100+K388</f>
        <v>103905</v>
      </c>
      <c r="B388" s="24" t="str">
        <f>VLOOKUP(J388,city!$A$4:$D$352,3,0)</f>
        <v>辽宁</v>
      </c>
      <c r="C388" s="24" t="str">
        <f>VLOOKUP(J388,city!$A$4:$D$352,4,0)</f>
        <v>朝阳</v>
      </c>
      <c r="D388" s="34" t="s">
        <v>1702</v>
      </c>
      <c r="E388" s="34" t="s">
        <v>1703</v>
      </c>
      <c r="F388" s="42" t="str">
        <f t="shared" si="48"/>
        <v>120.309986,41.878102</v>
      </c>
      <c r="G388" s="20" t="s">
        <v>1704</v>
      </c>
      <c r="H388" s="20" t="s">
        <v>444</v>
      </c>
      <c r="I388" s="45" t="str">
        <f t="shared" si="43"/>
        <v>6a,6b</v>
      </c>
      <c r="J388" s="15">
        <f t="shared" si="44"/>
        <v>39</v>
      </c>
      <c r="K388" s="15">
        <f>IF(VLOOKUP(J387,city!$K$4:$L$352,2,0)&gt;K387,K387+1,1)</f>
        <v>5</v>
      </c>
      <c r="L388" s="15">
        <v>1</v>
      </c>
      <c r="M388" s="15" t="s">
        <v>70</v>
      </c>
      <c r="N388" s="48">
        <v>120.30998599999999</v>
      </c>
      <c r="O388" s="48">
        <v>41.878101999999998</v>
      </c>
      <c r="P388" s="15" t="str">
        <f t="shared" si="47"/>
        <v/>
      </c>
      <c r="Q388" s="41">
        <v>6</v>
      </c>
      <c r="R388" s="15">
        <f t="shared" ref="R388:R451" si="50">LOOKUP(1,0/FIND($U$6:$U$91,D388),$V$6:$V$91)</f>
        <v>6</v>
      </c>
      <c r="S388" s="15" t="str">
        <f t="shared" si="45"/>
        <v>6a</v>
      </c>
      <c r="T388" s="15" t="str">
        <f t="shared" si="46"/>
        <v>6b</v>
      </c>
    </row>
    <row r="389" spans="1:20" ht="20.100000000000001" customHeight="1">
      <c r="A389" s="15">
        <f t="shared" si="49"/>
        <v>103906</v>
      </c>
      <c r="B389" s="24" t="str">
        <f>VLOOKUP(J389,city!$A$4:$D$352,3,0)</f>
        <v>辽宁</v>
      </c>
      <c r="C389" s="24" t="str">
        <f>VLOOKUP(J389,city!$A$4:$D$352,4,0)</f>
        <v>朝阳</v>
      </c>
      <c r="D389" s="34" t="s">
        <v>1705</v>
      </c>
      <c r="E389" s="34" t="s">
        <v>1706</v>
      </c>
      <c r="F389" s="42" t="str">
        <f t="shared" si="48"/>
        <v>120.392198,41.602091</v>
      </c>
      <c r="G389" s="20" t="s">
        <v>1707</v>
      </c>
      <c r="H389" s="20" t="s">
        <v>450</v>
      </c>
      <c r="I389" s="45" t="str">
        <f t="shared" ref="I389:I452" si="51">S389&amp;","&amp;T389</f>
        <v>1a,1b</v>
      </c>
      <c r="J389" s="15">
        <f t="shared" ref="J389:J452" si="52">IF(K389&gt;K388,J388,J388+1)</f>
        <v>39</v>
      </c>
      <c r="K389" s="15">
        <f>IF(VLOOKUP(J388,city!$K$4:$L$352,2,0)&gt;K388,K388+1,1)</f>
        <v>6</v>
      </c>
      <c r="L389" s="15">
        <v>1</v>
      </c>
      <c r="M389" s="15" t="s">
        <v>70</v>
      </c>
      <c r="N389" s="48">
        <v>120.39219799999999</v>
      </c>
      <c r="O389" s="48">
        <v>41.602091000000001</v>
      </c>
      <c r="P389" s="15" t="str">
        <f t="shared" si="47"/>
        <v/>
      </c>
      <c r="Q389" s="41">
        <v>1</v>
      </c>
      <c r="R389" s="15">
        <f t="shared" si="50"/>
        <v>1</v>
      </c>
      <c r="S389" s="15" t="str">
        <f t="shared" ref="S389:S452" si="53">CONCATENATE(Q389,"a")</f>
        <v>1a</v>
      </c>
      <c r="T389" s="15" t="str">
        <f t="shared" ref="T389:T452" si="54">CONCATENATE(Q389,"b")</f>
        <v>1b</v>
      </c>
    </row>
    <row r="390" spans="1:20" ht="20.100000000000001" customHeight="1">
      <c r="A390" s="15">
        <f t="shared" si="49"/>
        <v>103907</v>
      </c>
      <c r="B390" s="24" t="str">
        <f>VLOOKUP(J390,city!$A$4:$D$352,3,0)</f>
        <v>辽宁</v>
      </c>
      <c r="C390" s="24" t="str">
        <f>VLOOKUP(J390,city!$A$4:$D$352,4,0)</f>
        <v>朝阳</v>
      </c>
      <c r="D390" s="34" t="s">
        <v>1708</v>
      </c>
      <c r="E390" s="34" t="s">
        <v>1709</v>
      </c>
      <c r="F390" s="42" t="str">
        <f t="shared" si="48"/>
        <v>120.522227,41.554734</v>
      </c>
      <c r="G390" s="20" t="s">
        <v>1710</v>
      </c>
      <c r="H390" s="20" t="s">
        <v>456</v>
      </c>
      <c r="I390" s="45" t="str">
        <f t="shared" si="51"/>
        <v>1a,1b</v>
      </c>
      <c r="J390" s="15">
        <f t="shared" si="52"/>
        <v>39</v>
      </c>
      <c r="K390" s="15">
        <f>IF(VLOOKUP(J389,city!$K$4:$L$352,2,0)&gt;K389,K389+1,1)</f>
        <v>7</v>
      </c>
      <c r="L390" s="15">
        <v>1</v>
      </c>
      <c r="M390" s="15" t="s">
        <v>70</v>
      </c>
      <c r="N390" s="48">
        <v>120.522227</v>
      </c>
      <c r="O390" s="48">
        <v>41.554734000000003</v>
      </c>
      <c r="P390" s="15" t="str">
        <f t="shared" si="47"/>
        <v/>
      </c>
      <c r="Q390" s="41">
        <v>1</v>
      </c>
      <c r="R390" s="15">
        <f t="shared" si="50"/>
        <v>2</v>
      </c>
      <c r="S390" s="15" t="str">
        <f t="shared" si="53"/>
        <v>1a</v>
      </c>
      <c r="T390" s="15" t="str">
        <f t="shared" si="54"/>
        <v>1b</v>
      </c>
    </row>
    <row r="391" spans="1:20" ht="20.100000000000001" customHeight="1">
      <c r="A391" s="15">
        <f t="shared" si="49"/>
        <v>103908</v>
      </c>
      <c r="B391" s="24" t="str">
        <f>VLOOKUP(J391,city!$A$4:$D$352,3,0)</f>
        <v>辽宁</v>
      </c>
      <c r="C391" s="24" t="str">
        <f>VLOOKUP(J391,city!$A$4:$D$352,4,0)</f>
        <v>朝阳</v>
      </c>
      <c r="D391" s="34" t="s">
        <v>1711</v>
      </c>
      <c r="E391" s="34" t="s">
        <v>1712</v>
      </c>
      <c r="F391" s="42" t="str">
        <f t="shared" si="48"/>
        <v>119.524721,41.330192</v>
      </c>
      <c r="G391" s="20" t="s">
        <v>1713</v>
      </c>
      <c r="H391" s="20" t="s">
        <v>462</v>
      </c>
      <c r="I391" s="45" t="str">
        <f t="shared" si="51"/>
        <v>29a,29b</v>
      </c>
      <c r="J391" s="15">
        <f t="shared" si="52"/>
        <v>39</v>
      </c>
      <c r="K391" s="15">
        <f>IF(VLOOKUP(J390,city!$K$4:$L$352,2,0)&gt;K390,K390+1,1)</f>
        <v>8</v>
      </c>
      <c r="L391" s="15">
        <v>1</v>
      </c>
      <c r="M391" s="15" t="s">
        <v>70</v>
      </c>
      <c r="N391" s="48">
        <v>119.524721</v>
      </c>
      <c r="O391" s="48">
        <v>41.330191999999997</v>
      </c>
      <c r="P391" s="15" t="str">
        <f t="shared" si="47"/>
        <v/>
      </c>
      <c r="Q391" s="41">
        <v>29</v>
      </c>
      <c r="R391" s="15">
        <f t="shared" si="50"/>
        <v>29</v>
      </c>
      <c r="S391" s="15" t="str">
        <f t="shared" si="53"/>
        <v>29a</v>
      </c>
      <c r="T391" s="15" t="str">
        <f t="shared" si="54"/>
        <v>29b</v>
      </c>
    </row>
    <row r="392" spans="1:20" ht="20.100000000000001" customHeight="1">
      <c r="A392" s="15">
        <f t="shared" si="49"/>
        <v>103909</v>
      </c>
      <c r="B392" s="24" t="str">
        <f>VLOOKUP(J392,city!$A$4:$D$352,3,0)</f>
        <v>辽宁</v>
      </c>
      <c r="C392" s="24" t="str">
        <f>VLOOKUP(J392,city!$A$4:$D$352,4,0)</f>
        <v>朝阳</v>
      </c>
      <c r="D392" s="34" t="s">
        <v>1714</v>
      </c>
      <c r="E392" s="34" t="s">
        <v>1715</v>
      </c>
      <c r="F392" s="42" t="str">
        <f t="shared" si="48"/>
        <v>120.476714,41.596482</v>
      </c>
      <c r="G392" s="20" t="s">
        <v>1716</v>
      </c>
      <c r="H392" s="20" t="s">
        <v>468</v>
      </c>
      <c r="I392" s="45" t="str">
        <f t="shared" si="51"/>
        <v>14a,14b</v>
      </c>
      <c r="J392" s="15">
        <f t="shared" si="52"/>
        <v>39</v>
      </c>
      <c r="K392" s="15">
        <f>IF(VLOOKUP(J391,city!$K$4:$L$352,2,0)&gt;K391,K391+1,1)</f>
        <v>9</v>
      </c>
      <c r="L392" s="15">
        <v>1</v>
      </c>
      <c r="M392" s="15" t="s">
        <v>70</v>
      </c>
      <c r="N392" s="48">
        <v>120.476714</v>
      </c>
      <c r="O392" s="48">
        <v>41.596482000000002</v>
      </c>
      <c r="P392" s="15" t="str">
        <f t="shared" si="47"/>
        <v/>
      </c>
      <c r="Q392" s="41">
        <v>14</v>
      </c>
      <c r="R392" s="15">
        <f t="shared" si="50"/>
        <v>14</v>
      </c>
      <c r="S392" s="15" t="str">
        <f t="shared" si="53"/>
        <v>14a</v>
      </c>
      <c r="T392" s="15" t="str">
        <f t="shared" si="54"/>
        <v>14b</v>
      </c>
    </row>
    <row r="393" spans="1:20" ht="20.100000000000001" customHeight="1">
      <c r="A393" s="15">
        <f t="shared" si="49"/>
        <v>103910</v>
      </c>
      <c r="B393" s="24" t="str">
        <f>VLOOKUP(J393,city!$A$4:$D$352,3,0)</f>
        <v>辽宁</v>
      </c>
      <c r="C393" s="24" t="str">
        <f>VLOOKUP(J393,city!$A$4:$D$352,4,0)</f>
        <v>朝阳</v>
      </c>
      <c r="D393" s="34" t="s">
        <v>1717</v>
      </c>
      <c r="E393" s="34" t="s">
        <v>1718</v>
      </c>
      <c r="F393" s="42" t="str">
        <f t="shared" si="48"/>
        <v>120.46002,41.126045</v>
      </c>
      <c r="G393" s="20" t="s">
        <v>1719</v>
      </c>
      <c r="H393" s="20" t="s">
        <v>474</v>
      </c>
      <c r="I393" s="45" t="str">
        <f t="shared" si="51"/>
        <v>15a,15b</v>
      </c>
      <c r="J393" s="15">
        <f t="shared" si="52"/>
        <v>39</v>
      </c>
      <c r="K393" s="15">
        <f>IF(VLOOKUP(J392,city!$K$4:$L$352,2,0)&gt;K392,K392+1,1)</f>
        <v>10</v>
      </c>
      <c r="L393" s="15">
        <v>1</v>
      </c>
      <c r="M393" s="15" t="s">
        <v>70</v>
      </c>
      <c r="N393" s="48">
        <v>120.46002</v>
      </c>
      <c r="O393" s="48">
        <v>41.126044999999998</v>
      </c>
      <c r="P393" s="15" t="str">
        <f t="shared" si="47"/>
        <v>120.3197464,41.4833015</v>
      </c>
      <c r="Q393" s="41">
        <v>15</v>
      </c>
      <c r="R393" s="15">
        <f t="shared" si="50"/>
        <v>15</v>
      </c>
      <c r="S393" s="15" t="str">
        <f t="shared" si="53"/>
        <v>15a</v>
      </c>
      <c r="T393" s="15" t="str">
        <f t="shared" si="54"/>
        <v>15b</v>
      </c>
    </row>
    <row r="394" spans="1:20" ht="20.100000000000001" customHeight="1">
      <c r="A394" s="15">
        <f t="shared" si="49"/>
        <v>104001</v>
      </c>
      <c r="B394" s="24" t="str">
        <f>VLOOKUP(J394,city!$A$4:$D$352,3,0)</f>
        <v>辽宁</v>
      </c>
      <c r="C394" s="24" t="str">
        <f>VLOOKUP(J394,city!$A$4:$D$352,4,0)</f>
        <v>葫芦岛</v>
      </c>
      <c r="D394" s="34" t="s">
        <v>1720</v>
      </c>
      <c r="E394" s="34" t="s">
        <v>1721</v>
      </c>
      <c r="F394" s="42" t="str">
        <f t="shared" si="48"/>
        <v>120.82299,40.51561</v>
      </c>
      <c r="G394" s="20" t="s">
        <v>1722</v>
      </c>
      <c r="H394" s="20" t="s">
        <v>480</v>
      </c>
      <c r="I394" s="45" t="str">
        <f t="shared" si="51"/>
        <v>4a,4b</v>
      </c>
      <c r="J394" s="15">
        <f t="shared" si="52"/>
        <v>40</v>
      </c>
      <c r="K394" s="15">
        <f>IF(VLOOKUP(J393,city!$K$4:$L$352,2,0)&gt;K393,K393+1,1)</f>
        <v>1</v>
      </c>
      <c r="L394" s="15">
        <v>1</v>
      </c>
      <c r="M394" s="15" t="s">
        <v>71</v>
      </c>
      <c r="N394" s="48">
        <v>120.82299</v>
      </c>
      <c r="O394" s="48">
        <v>40.515610000000002</v>
      </c>
      <c r="P394" s="15" t="str">
        <f t="shared" si="47"/>
        <v/>
      </c>
      <c r="Q394" s="41">
        <v>4</v>
      </c>
      <c r="R394" s="15">
        <f t="shared" si="50"/>
        <v>4</v>
      </c>
      <c r="S394" s="15" t="str">
        <f t="shared" si="53"/>
        <v>4a</v>
      </c>
      <c r="T394" s="15" t="str">
        <f t="shared" si="54"/>
        <v>4b</v>
      </c>
    </row>
    <row r="395" spans="1:20" ht="20.100000000000001" customHeight="1">
      <c r="A395" s="15">
        <f t="shared" si="49"/>
        <v>104002</v>
      </c>
      <c r="B395" s="24" t="str">
        <f>VLOOKUP(J395,city!$A$4:$D$352,3,0)</f>
        <v>辽宁</v>
      </c>
      <c r="C395" s="24" t="str">
        <f>VLOOKUP(J395,city!$A$4:$D$352,4,0)</f>
        <v>葫芦岛</v>
      </c>
      <c r="D395" s="34" t="s">
        <v>1723</v>
      </c>
      <c r="E395" s="34" t="s">
        <v>1724</v>
      </c>
      <c r="F395" s="42" t="str">
        <f t="shared" si="48"/>
        <v>120.952533,40.785635</v>
      </c>
      <c r="G395" s="20" t="s">
        <v>1725</v>
      </c>
      <c r="H395" s="20" t="s">
        <v>486</v>
      </c>
      <c r="I395" s="45" t="str">
        <f t="shared" si="51"/>
        <v>15a,15b</v>
      </c>
      <c r="J395" s="15">
        <f t="shared" si="52"/>
        <v>40</v>
      </c>
      <c r="K395" s="15">
        <f>IF(VLOOKUP(J394,city!$K$4:$L$352,2,0)&gt;K394,K394+1,1)</f>
        <v>2</v>
      </c>
      <c r="L395" s="15">
        <v>1</v>
      </c>
      <c r="M395" s="15" t="s">
        <v>71</v>
      </c>
      <c r="N395" s="48">
        <v>120.952533</v>
      </c>
      <c r="O395" s="48">
        <v>40.785634999999999</v>
      </c>
      <c r="P395" s="15" t="str">
        <f t="shared" si="47"/>
        <v/>
      </c>
      <c r="Q395" s="41">
        <v>15</v>
      </c>
      <c r="R395" s="15">
        <f t="shared" si="50"/>
        <v>15</v>
      </c>
      <c r="S395" s="15" t="str">
        <f t="shared" si="53"/>
        <v>15a</v>
      </c>
      <c r="T395" s="15" t="str">
        <f t="shared" si="54"/>
        <v>15b</v>
      </c>
    </row>
    <row r="396" spans="1:20" ht="20.100000000000001" customHeight="1">
      <c r="A396" s="15">
        <f t="shared" si="49"/>
        <v>104003</v>
      </c>
      <c r="B396" s="24" t="str">
        <f>VLOOKUP(J396,city!$A$4:$D$352,3,0)</f>
        <v>辽宁</v>
      </c>
      <c r="C396" s="24" t="str">
        <f>VLOOKUP(J396,city!$A$4:$D$352,4,0)</f>
        <v>葫芦岛</v>
      </c>
      <c r="D396" s="34" t="s">
        <v>1726</v>
      </c>
      <c r="E396" s="34" t="s">
        <v>1727</v>
      </c>
      <c r="F396" s="42" t="str">
        <f t="shared" si="48"/>
        <v>120.719289,40.628913</v>
      </c>
      <c r="G396" s="20" t="s">
        <v>1728</v>
      </c>
      <c r="H396" s="20" t="s">
        <v>492</v>
      </c>
      <c r="I396" s="45" t="str">
        <f t="shared" si="51"/>
        <v>31a,31b</v>
      </c>
      <c r="J396" s="15">
        <f t="shared" si="52"/>
        <v>40</v>
      </c>
      <c r="K396" s="15">
        <f>IF(VLOOKUP(J395,city!$K$4:$L$352,2,0)&gt;K395,K395+1,1)</f>
        <v>3</v>
      </c>
      <c r="L396" s="15">
        <v>1</v>
      </c>
      <c r="M396" s="15" t="s">
        <v>71</v>
      </c>
      <c r="N396" s="48">
        <v>120.719289</v>
      </c>
      <c r="O396" s="48">
        <v>40.628912999999997</v>
      </c>
      <c r="P396" s="15" t="str">
        <f t="shared" si="47"/>
        <v/>
      </c>
      <c r="Q396" s="41">
        <v>31</v>
      </c>
      <c r="R396" s="15">
        <f t="shared" si="50"/>
        <v>31</v>
      </c>
      <c r="S396" s="15" t="str">
        <f t="shared" si="53"/>
        <v>31a</v>
      </c>
      <c r="T396" s="15" t="str">
        <f t="shared" si="54"/>
        <v>31b</v>
      </c>
    </row>
    <row r="397" spans="1:20" ht="20.100000000000001" customHeight="1">
      <c r="A397" s="15">
        <f t="shared" si="49"/>
        <v>104004</v>
      </c>
      <c r="B397" s="24" t="str">
        <f>VLOOKUP(J397,city!$A$4:$D$352,3,0)</f>
        <v>辽宁</v>
      </c>
      <c r="C397" s="24" t="str">
        <f>VLOOKUP(J397,city!$A$4:$D$352,4,0)</f>
        <v>葫芦岛</v>
      </c>
      <c r="D397" s="34" t="s">
        <v>1729</v>
      </c>
      <c r="E397" s="34" t="s">
        <v>1730</v>
      </c>
      <c r="F397" s="42" t="str">
        <f t="shared" si="48"/>
        <v>120.743209,40.62369</v>
      </c>
      <c r="G397" s="20" t="s">
        <v>1731</v>
      </c>
      <c r="H397" s="20" t="s">
        <v>498</v>
      </c>
      <c r="I397" s="45" t="str">
        <f t="shared" si="51"/>
        <v>3a,3b</v>
      </c>
      <c r="J397" s="15">
        <f t="shared" si="52"/>
        <v>40</v>
      </c>
      <c r="K397" s="15">
        <f>IF(VLOOKUP(J396,city!$K$4:$L$352,2,0)&gt;K396,K396+1,1)</f>
        <v>4</v>
      </c>
      <c r="L397" s="15">
        <v>1</v>
      </c>
      <c r="M397" s="15" t="s">
        <v>71</v>
      </c>
      <c r="N397" s="48">
        <v>120.74320899999999</v>
      </c>
      <c r="O397" s="48">
        <v>40.623690000000003</v>
      </c>
      <c r="P397" s="15" t="str">
        <f t="shared" ref="P397:P460" si="55">IF(K397=10,SUM(N388:N397)/10&amp;","&amp;SUM(O388:O397)/10,"")</f>
        <v/>
      </c>
      <c r="Q397" s="41">
        <v>3</v>
      </c>
      <c r="R397" s="15">
        <f t="shared" si="50"/>
        <v>3</v>
      </c>
      <c r="S397" s="15" t="str">
        <f t="shared" si="53"/>
        <v>3a</v>
      </c>
      <c r="T397" s="15" t="str">
        <f t="shared" si="54"/>
        <v>3b</v>
      </c>
    </row>
    <row r="398" spans="1:20" ht="20.100000000000001" customHeight="1">
      <c r="A398" s="15">
        <f t="shared" si="49"/>
        <v>104005</v>
      </c>
      <c r="B398" s="24" t="str">
        <f>VLOOKUP(J398,city!$A$4:$D$352,3,0)</f>
        <v>辽宁</v>
      </c>
      <c r="C398" s="24" t="str">
        <f>VLOOKUP(J398,city!$A$4:$D$352,4,0)</f>
        <v>葫芦岛</v>
      </c>
      <c r="D398" s="34" t="s">
        <v>1732</v>
      </c>
      <c r="E398" s="34" t="s">
        <v>1733</v>
      </c>
      <c r="F398" s="42" t="str">
        <f t="shared" si="48"/>
        <v>120.801733,40.612978</v>
      </c>
      <c r="G398" s="20" t="s">
        <v>1734</v>
      </c>
      <c r="H398" s="20" t="s">
        <v>504</v>
      </c>
      <c r="I398" s="45" t="str">
        <f t="shared" si="51"/>
        <v>6a,6b</v>
      </c>
      <c r="J398" s="15">
        <f t="shared" si="52"/>
        <v>40</v>
      </c>
      <c r="K398" s="15">
        <f>IF(VLOOKUP(J397,city!$K$4:$L$352,2,0)&gt;K397,K397+1,1)</f>
        <v>5</v>
      </c>
      <c r="L398" s="15">
        <v>1</v>
      </c>
      <c r="M398" s="15" t="s">
        <v>71</v>
      </c>
      <c r="N398" s="48">
        <v>120.801733</v>
      </c>
      <c r="O398" s="48">
        <v>40.612977999999998</v>
      </c>
      <c r="P398" s="15" t="str">
        <f t="shared" si="55"/>
        <v/>
      </c>
      <c r="Q398" s="41">
        <v>6</v>
      </c>
      <c r="R398" s="15">
        <f t="shared" si="50"/>
        <v>6</v>
      </c>
      <c r="S398" s="15" t="str">
        <f t="shared" si="53"/>
        <v>6a</v>
      </c>
      <c r="T398" s="15" t="str">
        <f t="shared" si="54"/>
        <v>6b</v>
      </c>
    </row>
    <row r="399" spans="1:20" ht="20.100000000000001" customHeight="1">
      <c r="A399" s="15">
        <f t="shared" si="49"/>
        <v>104006</v>
      </c>
      <c r="B399" s="24" t="str">
        <f>VLOOKUP(J399,city!$A$4:$D$352,3,0)</f>
        <v>辽宁</v>
      </c>
      <c r="C399" s="24" t="str">
        <f>VLOOKUP(J399,city!$A$4:$D$352,4,0)</f>
        <v>葫芦岛</v>
      </c>
      <c r="D399" s="34" t="s">
        <v>1735</v>
      </c>
      <c r="E399" s="34" t="s">
        <v>1736</v>
      </c>
      <c r="F399" s="42" t="str">
        <f t="shared" si="48"/>
        <v>119.362838,40.562202</v>
      </c>
      <c r="G399" s="20" t="s">
        <v>1737</v>
      </c>
      <c r="H399" s="20" t="s">
        <v>510</v>
      </c>
      <c r="I399" s="45" t="str">
        <f t="shared" si="51"/>
        <v>2a,2b</v>
      </c>
      <c r="J399" s="15">
        <f t="shared" si="52"/>
        <v>40</v>
      </c>
      <c r="K399" s="15">
        <f>IF(VLOOKUP(J398,city!$K$4:$L$352,2,0)&gt;K398,K398+1,1)</f>
        <v>6</v>
      </c>
      <c r="L399" s="15">
        <v>1</v>
      </c>
      <c r="M399" s="15" t="s">
        <v>71</v>
      </c>
      <c r="N399" s="48">
        <v>119.362838</v>
      </c>
      <c r="O399" s="48">
        <v>40.562201999999999</v>
      </c>
      <c r="P399" s="15" t="str">
        <f t="shared" si="55"/>
        <v/>
      </c>
      <c r="Q399" s="41">
        <v>2</v>
      </c>
      <c r="R399" s="15">
        <f t="shared" si="50"/>
        <v>2</v>
      </c>
      <c r="S399" s="15" t="str">
        <f t="shared" si="53"/>
        <v>2a</v>
      </c>
      <c r="T399" s="15" t="str">
        <f t="shared" si="54"/>
        <v>2b</v>
      </c>
    </row>
    <row r="400" spans="1:20" ht="20.100000000000001" customHeight="1">
      <c r="A400" s="15">
        <f t="shared" si="49"/>
        <v>104007</v>
      </c>
      <c r="B400" s="24" t="str">
        <f>VLOOKUP(J400,city!$A$4:$D$352,3,0)</f>
        <v>辽宁</v>
      </c>
      <c r="C400" s="24" t="str">
        <f>VLOOKUP(J400,city!$A$4:$D$352,4,0)</f>
        <v>葫芦岛</v>
      </c>
      <c r="D400" s="34" t="s">
        <v>1738</v>
      </c>
      <c r="E400" s="34" t="s">
        <v>1739</v>
      </c>
      <c r="F400" s="42" t="str">
        <f t="shared" si="48"/>
        <v>119.916901,40.006796</v>
      </c>
      <c r="G400" s="20" t="s">
        <v>1740</v>
      </c>
      <c r="H400" s="20" t="s">
        <v>516</v>
      </c>
      <c r="I400" s="45" t="str">
        <f t="shared" si="51"/>
        <v>6a,6b</v>
      </c>
      <c r="J400" s="15">
        <f t="shared" si="52"/>
        <v>40</v>
      </c>
      <c r="K400" s="15">
        <f>IF(VLOOKUP(J399,city!$K$4:$L$352,2,0)&gt;K399,K399+1,1)</f>
        <v>7</v>
      </c>
      <c r="L400" s="15">
        <v>1</v>
      </c>
      <c r="M400" s="15" t="s">
        <v>71</v>
      </c>
      <c r="N400" s="48">
        <v>119.916901</v>
      </c>
      <c r="O400" s="48">
        <v>40.006796000000001</v>
      </c>
      <c r="P400" s="15" t="str">
        <f t="shared" si="55"/>
        <v/>
      </c>
      <c r="Q400" s="41">
        <v>6</v>
      </c>
      <c r="R400" s="15">
        <f t="shared" si="50"/>
        <v>6</v>
      </c>
      <c r="S400" s="15" t="str">
        <f t="shared" si="53"/>
        <v>6a</v>
      </c>
      <c r="T400" s="15" t="str">
        <f t="shared" si="54"/>
        <v>6b</v>
      </c>
    </row>
    <row r="401" spans="1:20" ht="20.100000000000001" customHeight="1">
      <c r="A401" s="15">
        <f t="shared" si="49"/>
        <v>104008</v>
      </c>
      <c r="B401" s="24" t="str">
        <f>VLOOKUP(J401,city!$A$4:$D$352,3,0)</f>
        <v>辽宁</v>
      </c>
      <c r="C401" s="24" t="str">
        <f>VLOOKUP(J401,city!$A$4:$D$352,4,0)</f>
        <v>葫芦岛</v>
      </c>
      <c r="D401" s="34" t="s">
        <v>1741</v>
      </c>
      <c r="E401" s="34" t="s">
        <v>1742</v>
      </c>
      <c r="F401" s="42" t="str">
        <f t="shared" si="48"/>
        <v>120.833691,40.660098</v>
      </c>
      <c r="G401" s="20" t="s">
        <v>1743</v>
      </c>
      <c r="H401" s="20" t="s">
        <v>522</v>
      </c>
      <c r="I401" s="45" t="str">
        <f t="shared" si="51"/>
        <v>32a,32b</v>
      </c>
      <c r="J401" s="15">
        <f t="shared" si="52"/>
        <v>40</v>
      </c>
      <c r="K401" s="15">
        <f>IF(VLOOKUP(J400,city!$K$4:$L$352,2,0)&gt;K400,K400+1,1)</f>
        <v>8</v>
      </c>
      <c r="L401" s="15">
        <v>1</v>
      </c>
      <c r="M401" s="15" t="s">
        <v>71</v>
      </c>
      <c r="N401" s="48">
        <v>120.833691</v>
      </c>
      <c r="O401" s="48">
        <v>40.660097999999998</v>
      </c>
      <c r="P401" s="15" t="str">
        <f t="shared" si="55"/>
        <v/>
      </c>
      <c r="Q401" s="41">
        <v>32</v>
      </c>
      <c r="R401" s="15" t="e">
        <f t="shared" si="50"/>
        <v>#N/A</v>
      </c>
      <c r="S401" s="15" t="str">
        <f t="shared" si="53"/>
        <v>32a</v>
      </c>
      <c r="T401" s="15" t="str">
        <f t="shared" si="54"/>
        <v>32b</v>
      </c>
    </row>
    <row r="402" spans="1:20" ht="20.100000000000001" customHeight="1">
      <c r="A402" s="15">
        <f t="shared" si="49"/>
        <v>104009</v>
      </c>
      <c r="B402" s="24" t="str">
        <f>VLOOKUP(J402,city!$A$4:$D$352,3,0)</f>
        <v>辽宁</v>
      </c>
      <c r="C402" s="24" t="str">
        <f>VLOOKUP(J402,city!$A$4:$D$352,4,0)</f>
        <v>葫芦岛</v>
      </c>
      <c r="D402" s="34" t="s">
        <v>1744</v>
      </c>
      <c r="E402" s="34" t="s">
        <v>1745</v>
      </c>
      <c r="F402" s="42" t="str">
        <f t="shared" si="48"/>
        <v>119.757809,40.123709</v>
      </c>
      <c r="G402" s="20" t="s">
        <v>1746</v>
      </c>
      <c r="H402" s="20" t="s">
        <v>528</v>
      </c>
      <c r="I402" s="45" t="str">
        <f t="shared" si="51"/>
        <v>22a,22b</v>
      </c>
      <c r="J402" s="15">
        <f t="shared" si="52"/>
        <v>40</v>
      </c>
      <c r="K402" s="15">
        <f>IF(VLOOKUP(J401,city!$K$4:$L$352,2,0)&gt;K401,K401+1,1)</f>
        <v>9</v>
      </c>
      <c r="L402" s="15">
        <v>1</v>
      </c>
      <c r="M402" s="15" t="s">
        <v>71</v>
      </c>
      <c r="N402" s="48">
        <v>119.75780899999999</v>
      </c>
      <c r="O402" s="48">
        <v>40.123708999999998</v>
      </c>
      <c r="P402" s="15" t="str">
        <f t="shared" si="55"/>
        <v/>
      </c>
      <c r="Q402" s="41">
        <v>22</v>
      </c>
      <c r="R402" s="15">
        <f t="shared" si="50"/>
        <v>22</v>
      </c>
      <c r="S402" s="15" t="str">
        <f t="shared" si="53"/>
        <v>22a</v>
      </c>
      <c r="T402" s="15" t="str">
        <f t="shared" si="54"/>
        <v>22b</v>
      </c>
    </row>
    <row r="403" spans="1:20" ht="20.100000000000001" customHeight="1">
      <c r="A403" s="15">
        <f t="shared" si="49"/>
        <v>104010</v>
      </c>
      <c r="B403" s="24" t="str">
        <f>VLOOKUP(J403,city!$A$4:$D$352,3,0)</f>
        <v>辽宁</v>
      </c>
      <c r="C403" s="24" t="str">
        <f>VLOOKUP(J403,city!$A$4:$D$352,4,0)</f>
        <v>葫芦岛</v>
      </c>
      <c r="D403" s="34" t="s">
        <v>1747</v>
      </c>
      <c r="E403" s="34" t="s">
        <v>1748</v>
      </c>
      <c r="F403" s="42" t="str">
        <f t="shared" si="48"/>
        <v>120.807699,40.495662</v>
      </c>
      <c r="G403" s="20" t="s">
        <v>1749</v>
      </c>
      <c r="H403" s="20" t="s">
        <v>534</v>
      </c>
      <c r="I403" s="45" t="str">
        <f t="shared" si="51"/>
        <v>4a,4b</v>
      </c>
      <c r="J403" s="15">
        <f t="shared" si="52"/>
        <v>40</v>
      </c>
      <c r="K403" s="15">
        <f>IF(VLOOKUP(J402,city!$K$4:$L$352,2,0)&gt;K402,K402+1,1)</f>
        <v>10</v>
      </c>
      <c r="L403" s="15">
        <v>1</v>
      </c>
      <c r="M403" s="15" t="s">
        <v>71</v>
      </c>
      <c r="N403" s="48">
        <v>120.807699</v>
      </c>
      <c r="O403" s="48">
        <v>40.495662000000003</v>
      </c>
      <c r="P403" s="15" t="str">
        <f t="shared" si="55"/>
        <v>120.4718692,40.5015293</v>
      </c>
      <c r="Q403" s="41">
        <v>4</v>
      </c>
      <c r="R403" s="15">
        <f t="shared" si="50"/>
        <v>4</v>
      </c>
      <c r="S403" s="15" t="str">
        <f t="shared" si="53"/>
        <v>4a</v>
      </c>
      <c r="T403" s="15" t="str">
        <f t="shared" si="54"/>
        <v>4b</v>
      </c>
    </row>
    <row r="404" spans="1:20" ht="20.100000000000001" customHeight="1">
      <c r="A404" s="15">
        <f t="shared" si="49"/>
        <v>104101</v>
      </c>
      <c r="B404" s="24" t="str">
        <f>VLOOKUP(J404,city!$A$4:$D$352,3,0)</f>
        <v>吉林</v>
      </c>
      <c r="C404" s="24" t="str">
        <f>VLOOKUP(J404,city!$A$4:$D$352,4,0)</f>
        <v>长春</v>
      </c>
      <c r="D404" s="34" t="s">
        <v>1750</v>
      </c>
      <c r="E404" s="24" t="s">
        <v>1751</v>
      </c>
      <c r="F404" s="42" t="str">
        <f t="shared" si="48"/>
        <v>125.453491,43.778729</v>
      </c>
      <c r="G404" s="20" t="s">
        <v>1752</v>
      </c>
      <c r="H404" s="20" t="s">
        <v>422</v>
      </c>
      <c r="I404" s="45" t="str">
        <f t="shared" si="51"/>
        <v>31a,31b</v>
      </c>
      <c r="J404" s="15">
        <f t="shared" si="52"/>
        <v>41</v>
      </c>
      <c r="K404" s="15">
        <f>IF(VLOOKUP(J403,city!$K$4:$L$352,2,0)&gt;K403,K403+1,1)</f>
        <v>1</v>
      </c>
      <c r="L404" s="15">
        <v>1</v>
      </c>
      <c r="M404" s="15" t="s">
        <v>73</v>
      </c>
      <c r="N404" s="48">
        <v>125.453491</v>
      </c>
      <c r="O404" s="48">
        <v>43.778728999999998</v>
      </c>
      <c r="P404" s="15" t="str">
        <f t="shared" si="55"/>
        <v/>
      </c>
      <c r="Q404" s="41">
        <v>31</v>
      </c>
      <c r="R404" s="15">
        <f t="shared" si="50"/>
        <v>31</v>
      </c>
      <c r="S404" s="15" t="str">
        <f t="shared" si="53"/>
        <v>31a</v>
      </c>
      <c r="T404" s="15" t="str">
        <f t="shared" si="54"/>
        <v>31b</v>
      </c>
    </row>
    <row r="405" spans="1:20" ht="20.100000000000001" customHeight="1">
      <c r="A405" s="15">
        <f t="shared" si="49"/>
        <v>104102</v>
      </c>
      <c r="B405" s="24" t="str">
        <f>VLOOKUP(J405,city!$A$4:$D$352,3,0)</f>
        <v>吉林</v>
      </c>
      <c r="C405" s="24" t="str">
        <f>VLOOKUP(J405,city!$A$4:$D$352,4,0)</f>
        <v>长春</v>
      </c>
      <c r="D405" s="34" t="s">
        <v>1753</v>
      </c>
      <c r="E405" s="24" t="s">
        <v>1754</v>
      </c>
      <c r="F405" s="42" t="str">
        <f t="shared" si="48"/>
        <v>125.339511,43.828598</v>
      </c>
      <c r="G405" s="20" t="s">
        <v>1755</v>
      </c>
      <c r="H405" s="20" t="s">
        <v>427</v>
      </c>
      <c r="I405" s="45" t="str">
        <f t="shared" si="51"/>
        <v>1a,1b</v>
      </c>
      <c r="J405" s="15">
        <f t="shared" si="52"/>
        <v>41</v>
      </c>
      <c r="K405" s="15">
        <f>IF(VLOOKUP(J404,city!$K$4:$L$352,2,0)&gt;K404,K404+1,1)</f>
        <v>2</v>
      </c>
      <c r="L405" s="15">
        <v>1</v>
      </c>
      <c r="M405" s="15" t="s">
        <v>73</v>
      </c>
      <c r="N405" s="48">
        <v>125.339511</v>
      </c>
      <c r="O405" s="48">
        <v>43.828598</v>
      </c>
      <c r="P405" s="15" t="str">
        <f t="shared" si="55"/>
        <v/>
      </c>
      <c r="Q405" s="41">
        <v>1</v>
      </c>
      <c r="R405" s="15">
        <f t="shared" si="50"/>
        <v>1</v>
      </c>
      <c r="S405" s="15" t="str">
        <f t="shared" si="53"/>
        <v>1a</v>
      </c>
      <c r="T405" s="15" t="str">
        <f t="shared" si="54"/>
        <v>1b</v>
      </c>
    </row>
    <row r="406" spans="1:20" ht="20.100000000000001" customHeight="1">
      <c r="A406" s="15">
        <f t="shared" si="49"/>
        <v>104103</v>
      </c>
      <c r="B406" s="24" t="str">
        <f>VLOOKUP(J406,city!$A$4:$D$352,3,0)</f>
        <v>吉林</v>
      </c>
      <c r="C406" s="24" t="str">
        <f>VLOOKUP(J406,city!$A$4:$D$352,4,0)</f>
        <v>长春</v>
      </c>
      <c r="D406" s="34" t="s">
        <v>1352</v>
      </c>
      <c r="E406" s="24" t="s">
        <v>1756</v>
      </c>
      <c r="F406" s="42" t="str">
        <f t="shared" si="48"/>
        <v>125.313681,43.86147</v>
      </c>
      <c r="G406" s="20" t="s">
        <v>1757</v>
      </c>
      <c r="H406" s="20" t="s">
        <v>432</v>
      </c>
      <c r="I406" s="45" t="str">
        <f t="shared" si="51"/>
        <v>1a,1b</v>
      </c>
      <c r="J406" s="15">
        <f t="shared" si="52"/>
        <v>41</v>
      </c>
      <c r="K406" s="15">
        <f>IF(VLOOKUP(J405,city!$K$4:$L$352,2,0)&gt;K405,K405+1,1)</f>
        <v>3</v>
      </c>
      <c r="L406" s="15">
        <v>1</v>
      </c>
      <c r="M406" s="15" t="s">
        <v>73</v>
      </c>
      <c r="N406" s="48">
        <v>125.313681</v>
      </c>
      <c r="O406" s="48">
        <v>43.861469999999997</v>
      </c>
      <c r="P406" s="15" t="str">
        <f t="shared" si="55"/>
        <v/>
      </c>
      <c r="Q406" s="41">
        <v>1</v>
      </c>
      <c r="R406" s="15">
        <f t="shared" si="50"/>
        <v>6</v>
      </c>
      <c r="S406" s="15" t="str">
        <f t="shared" si="53"/>
        <v>1a</v>
      </c>
      <c r="T406" s="15" t="str">
        <f t="shared" si="54"/>
        <v>1b</v>
      </c>
    </row>
    <row r="407" spans="1:20" ht="20.100000000000001" customHeight="1">
      <c r="A407" s="15">
        <f t="shared" si="49"/>
        <v>104104</v>
      </c>
      <c r="B407" s="24" t="str">
        <f>VLOOKUP(J407,city!$A$4:$D$352,3,0)</f>
        <v>吉林</v>
      </c>
      <c r="C407" s="24" t="str">
        <f>VLOOKUP(J407,city!$A$4:$D$352,4,0)</f>
        <v>长春</v>
      </c>
      <c r="D407" s="34" t="s">
        <v>1758</v>
      </c>
      <c r="E407" s="24" t="s">
        <v>1759</v>
      </c>
      <c r="F407" s="42" t="str">
        <f t="shared" si="48"/>
        <v>125.355245,43.911459</v>
      </c>
      <c r="G407" s="20" t="s">
        <v>1760</v>
      </c>
      <c r="H407" s="20" t="s">
        <v>438</v>
      </c>
      <c r="I407" s="45" t="str">
        <f t="shared" si="51"/>
        <v>10a,10b</v>
      </c>
      <c r="J407" s="15">
        <f t="shared" si="52"/>
        <v>41</v>
      </c>
      <c r="K407" s="15">
        <f>IF(VLOOKUP(J406,city!$K$4:$L$352,2,0)&gt;K406,K406+1,1)</f>
        <v>4</v>
      </c>
      <c r="L407" s="15">
        <v>1</v>
      </c>
      <c r="M407" s="15" t="s">
        <v>73</v>
      </c>
      <c r="N407" s="48">
        <v>125.355245</v>
      </c>
      <c r="O407" s="48">
        <v>43.911459000000001</v>
      </c>
      <c r="P407" s="15" t="str">
        <f t="shared" si="55"/>
        <v/>
      </c>
      <c r="Q407" s="41">
        <v>10</v>
      </c>
      <c r="R407" s="15">
        <f t="shared" si="50"/>
        <v>15</v>
      </c>
      <c r="S407" s="15" t="str">
        <f t="shared" si="53"/>
        <v>10a</v>
      </c>
      <c r="T407" s="15" t="str">
        <f t="shared" si="54"/>
        <v>10b</v>
      </c>
    </row>
    <row r="408" spans="1:20" ht="20.100000000000001" customHeight="1">
      <c r="A408" s="15">
        <f t="shared" si="49"/>
        <v>104105</v>
      </c>
      <c r="B408" s="24" t="str">
        <f>VLOOKUP(J408,city!$A$4:$D$352,3,0)</f>
        <v>吉林</v>
      </c>
      <c r="C408" s="24" t="str">
        <f>VLOOKUP(J408,city!$A$4:$D$352,4,0)</f>
        <v>长春</v>
      </c>
      <c r="D408" s="34" t="s">
        <v>1761</v>
      </c>
      <c r="E408" s="24" t="s">
        <v>1762</v>
      </c>
      <c r="F408" s="42" t="str">
        <f t="shared" si="48"/>
        <v>125.477467,43.788327</v>
      </c>
      <c r="G408" s="20" t="s">
        <v>1763</v>
      </c>
      <c r="H408" s="20" t="s">
        <v>444</v>
      </c>
      <c r="I408" s="45" t="str">
        <f t="shared" si="51"/>
        <v>6a,6b</v>
      </c>
      <c r="J408" s="15">
        <f t="shared" si="52"/>
        <v>41</v>
      </c>
      <c r="K408" s="15">
        <f>IF(VLOOKUP(J407,city!$K$4:$L$352,2,0)&gt;K407,K407+1,1)</f>
        <v>5</v>
      </c>
      <c r="L408" s="15">
        <v>1</v>
      </c>
      <c r="M408" s="15" t="s">
        <v>73</v>
      </c>
      <c r="N408" s="48">
        <v>125.477467</v>
      </c>
      <c r="O408" s="48">
        <v>43.788327000000002</v>
      </c>
      <c r="P408" s="15" t="str">
        <f t="shared" si="55"/>
        <v/>
      </c>
      <c r="Q408" s="41">
        <v>6</v>
      </c>
      <c r="R408" s="15" t="e">
        <f t="shared" si="50"/>
        <v>#N/A</v>
      </c>
      <c r="S408" s="15" t="str">
        <f t="shared" si="53"/>
        <v>6a</v>
      </c>
      <c r="T408" s="15" t="str">
        <f t="shared" si="54"/>
        <v>6b</v>
      </c>
    </row>
    <row r="409" spans="1:20" ht="20.100000000000001" customHeight="1">
      <c r="A409" s="15">
        <f t="shared" si="49"/>
        <v>104106</v>
      </c>
      <c r="B409" s="24" t="str">
        <f>VLOOKUP(J409,city!$A$4:$D$352,3,0)</f>
        <v>吉林</v>
      </c>
      <c r="C409" s="24" t="str">
        <f>VLOOKUP(J409,city!$A$4:$D$352,4,0)</f>
        <v>长春</v>
      </c>
      <c r="D409" s="34" t="s">
        <v>1764</v>
      </c>
      <c r="E409" s="24" t="s">
        <v>1765</v>
      </c>
      <c r="F409" s="42" t="str">
        <f t="shared" si="48"/>
        <v>125.316164,43.883054</v>
      </c>
      <c r="G409" s="20" t="s">
        <v>1766</v>
      </c>
      <c r="H409" s="20" t="s">
        <v>450</v>
      </c>
      <c r="I409" s="45" t="str">
        <f t="shared" si="51"/>
        <v>15a,15b</v>
      </c>
      <c r="J409" s="15">
        <f t="shared" si="52"/>
        <v>41</v>
      </c>
      <c r="K409" s="15">
        <f>IF(VLOOKUP(J408,city!$K$4:$L$352,2,0)&gt;K408,K408+1,1)</f>
        <v>6</v>
      </c>
      <c r="L409" s="15">
        <v>1</v>
      </c>
      <c r="M409" s="15" t="s">
        <v>73</v>
      </c>
      <c r="N409" s="48">
        <v>125.316164</v>
      </c>
      <c r="O409" s="48">
        <v>43.883054000000001</v>
      </c>
      <c r="P409" s="15" t="str">
        <f t="shared" si="55"/>
        <v/>
      </c>
      <c r="Q409" s="41">
        <v>15</v>
      </c>
      <c r="R409" s="15" t="e">
        <f t="shared" si="50"/>
        <v>#N/A</v>
      </c>
      <c r="S409" s="15" t="str">
        <f t="shared" si="53"/>
        <v>15a</v>
      </c>
      <c r="T409" s="15" t="str">
        <f t="shared" si="54"/>
        <v>15b</v>
      </c>
    </row>
    <row r="410" spans="1:20" ht="20.100000000000001" customHeight="1">
      <c r="A410" s="15">
        <f t="shared" si="49"/>
        <v>104107</v>
      </c>
      <c r="B410" s="24" t="str">
        <f>VLOOKUP(J410,city!$A$4:$D$352,3,0)</f>
        <v>吉林</v>
      </c>
      <c r="C410" s="24" t="str">
        <f>VLOOKUP(J410,city!$A$4:$D$352,4,0)</f>
        <v>长春</v>
      </c>
      <c r="D410" s="34" t="s">
        <v>1767</v>
      </c>
      <c r="E410" s="24" t="s">
        <v>1768</v>
      </c>
      <c r="F410" s="42" t="str">
        <f t="shared" si="48"/>
        <v>125.341942,43.873763</v>
      </c>
      <c r="G410" s="20" t="s">
        <v>1769</v>
      </c>
      <c r="H410" s="20" t="s">
        <v>456</v>
      </c>
      <c r="I410" s="45" t="str">
        <f t="shared" si="51"/>
        <v>1a,1b</v>
      </c>
      <c r="J410" s="15">
        <f t="shared" si="52"/>
        <v>41</v>
      </c>
      <c r="K410" s="15">
        <f>IF(VLOOKUP(J409,city!$K$4:$L$352,2,0)&gt;K409,K409+1,1)</f>
        <v>7</v>
      </c>
      <c r="L410" s="15">
        <v>1</v>
      </c>
      <c r="M410" s="15" t="s">
        <v>73</v>
      </c>
      <c r="N410" s="48">
        <v>125.341942</v>
      </c>
      <c r="O410" s="48">
        <v>43.873762999999997</v>
      </c>
      <c r="P410" s="15" t="str">
        <f t="shared" si="55"/>
        <v/>
      </c>
      <c r="Q410" s="41">
        <v>1</v>
      </c>
      <c r="R410" s="15">
        <f t="shared" si="50"/>
        <v>1</v>
      </c>
      <c r="S410" s="15" t="str">
        <f t="shared" si="53"/>
        <v>1a</v>
      </c>
      <c r="T410" s="15" t="str">
        <f t="shared" si="54"/>
        <v>1b</v>
      </c>
    </row>
    <row r="411" spans="1:20" ht="20.100000000000001" customHeight="1">
      <c r="A411" s="15">
        <f t="shared" si="49"/>
        <v>104108</v>
      </c>
      <c r="B411" s="24" t="str">
        <f>VLOOKUP(J411,city!$A$4:$D$352,3,0)</f>
        <v>吉林</v>
      </c>
      <c r="C411" s="24" t="str">
        <f>VLOOKUP(J411,city!$A$4:$D$352,4,0)</f>
        <v>长春</v>
      </c>
      <c r="D411" s="34" t="s">
        <v>1770</v>
      </c>
      <c r="E411" s="24" t="s">
        <v>1771</v>
      </c>
      <c r="F411" s="42" t="str">
        <f t="shared" si="48"/>
        <v>125.314298,43.885634</v>
      </c>
      <c r="G411" s="20" t="s">
        <v>1772</v>
      </c>
      <c r="H411" s="20" t="s">
        <v>462</v>
      </c>
      <c r="I411" s="45" t="str">
        <f t="shared" si="51"/>
        <v>20a,20b</v>
      </c>
      <c r="J411" s="15">
        <f t="shared" si="52"/>
        <v>41</v>
      </c>
      <c r="K411" s="15">
        <f>IF(VLOOKUP(J410,city!$K$4:$L$352,2,0)&gt;K410,K410+1,1)</f>
        <v>8</v>
      </c>
      <c r="L411" s="15">
        <v>1</v>
      </c>
      <c r="M411" s="15" t="s">
        <v>73</v>
      </c>
      <c r="N411" s="48">
        <v>125.31429799999999</v>
      </c>
      <c r="O411" s="48">
        <v>43.885634000000003</v>
      </c>
      <c r="P411" s="15" t="str">
        <f t="shared" si="55"/>
        <v/>
      </c>
      <c r="Q411" s="41">
        <v>20</v>
      </c>
      <c r="R411" s="15">
        <f t="shared" si="50"/>
        <v>20</v>
      </c>
      <c r="S411" s="15" t="str">
        <f t="shared" si="53"/>
        <v>20a</v>
      </c>
      <c r="T411" s="15" t="str">
        <f t="shared" si="54"/>
        <v>20b</v>
      </c>
    </row>
    <row r="412" spans="1:20" ht="20.100000000000001" customHeight="1">
      <c r="A412" s="15">
        <f t="shared" si="49"/>
        <v>104109</v>
      </c>
      <c r="B412" s="24" t="str">
        <f>VLOOKUP(J412,city!$A$4:$D$352,3,0)</f>
        <v>吉林</v>
      </c>
      <c r="C412" s="24" t="str">
        <f>VLOOKUP(J412,city!$A$4:$D$352,4,0)</f>
        <v>长春</v>
      </c>
      <c r="D412" s="34" t="s">
        <v>1773</v>
      </c>
      <c r="E412" s="24" t="s">
        <v>1774</v>
      </c>
      <c r="F412" s="42" t="str">
        <f t="shared" si="48"/>
        <v>125.356303,43.910585</v>
      </c>
      <c r="G412" s="20" t="s">
        <v>1775</v>
      </c>
      <c r="H412" s="20" t="s">
        <v>468</v>
      </c>
      <c r="I412" s="45" t="str">
        <f t="shared" si="51"/>
        <v>15a,15b</v>
      </c>
      <c r="J412" s="15">
        <f t="shared" si="52"/>
        <v>41</v>
      </c>
      <c r="K412" s="15">
        <f>IF(VLOOKUP(J411,city!$K$4:$L$352,2,0)&gt;K411,K411+1,1)</f>
        <v>9</v>
      </c>
      <c r="L412" s="15">
        <v>1</v>
      </c>
      <c r="M412" s="15" t="s">
        <v>73</v>
      </c>
      <c r="N412" s="48">
        <v>125.356303</v>
      </c>
      <c r="O412" s="48">
        <v>43.910584999999998</v>
      </c>
      <c r="P412" s="15" t="str">
        <f t="shared" si="55"/>
        <v/>
      </c>
      <c r="Q412" s="41">
        <v>15</v>
      </c>
      <c r="R412" s="15">
        <f t="shared" si="50"/>
        <v>15</v>
      </c>
      <c r="S412" s="15" t="str">
        <f t="shared" si="53"/>
        <v>15a</v>
      </c>
      <c r="T412" s="15" t="str">
        <f t="shared" si="54"/>
        <v>15b</v>
      </c>
    </row>
    <row r="413" spans="1:20" ht="20.100000000000001" customHeight="1">
      <c r="A413" s="15">
        <f t="shared" si="49"/>
        <v>104110</v>
      </c>
      <c r="B413" s="24" t="str">
        <f>VLOOKUP(J413,city!$A$4:$D$352,3,0)</f>
        <v>吉林</v>
      </c>
      <c r="C413" s="24" t="str">
        <f>VLOOKUP(J413,city!$A$4:$D$352,4,0)</f>
        <v>长春</v>
      </c>
      <c r="D413" s="34" t="s">
        <v>1776</v>
      </c>
      <c r="E413" s="24" t="s">
        <v>1777</v>
      </c>
      <c r="F413" s="42" t="str">
        <f t="shared" si="48"/>
        <v>125.340973,43.897574</v>
      </c>
      <c r="G413" s="20" t="s">
        <v>1778</v>
      </c>
      <c r="H413" s="20" t="s">
        <v>474</v>
      </c>
      <c r="I413" s="45" t="str">
        <f t="shared" si="51"/>
        <v>16a,16b</v>
      </c>
      <c r="J413" s="15">
        <f t="shared" si="52"/>
        <v>41</v>
      </c>
      <c r="K413" s="15">
        <f>IF(VLOOKUP(J412,city!$K$4:$L$352,2,0)&gt;K412,K412+1,1)</f>
        <v>10</v>
      </c>
      <c r="L413" s="15">
        <v>1</v>
      </c>
      <c r="M413" s="15" t="s">
        <v>73</v>
      </c>
      <c r="N413" s="48">
        <v>125.34097300000001</v>
      </c>
      <c r="O413" s="48">
        <v>43.897573999999999</v>
      </c>
      <c r="P413" s="15" t="str">
        <f t="shared" si="55"/>
        <v>125.3609075,43.8619193</v>
      </c>
      <c r="Q413" s="41">
        <v>16</v>
      </c>
      <c r="R413" s="15" t="e">
        <f t="shared" si="50"/>
        <v>#N/A</v>
      </c>
      <c r="S413" s="15" t="str">
        <f t="shared" si="53"/>
        <v>16a</v>
      </c>
      <c r="T413" s="15" t="str">
        <f t="shared" si="54"/>
        <v>16b</v>
      </c>
    </row>
    <row r="414" spans="1:20" ht="20.100000000000001" customHeight="1">
      <c r="A414" s="15">
        <f t="shared" si="49"/>
        <v>104201</v>
      </c>
      <c r="B414" s="24" t="str">
        <f>VLOOKUP(J414,city!$A$4:$D$352,3,0)</f>
        <v>吉林</v>
      </c>
      <c r="C414" s="24" t="str">
        <f>VLOOKUP(J414,city!$A$4:$D$352,4,0)</f>
        <v>吉林</v>
      </c>
      <c r="D414" s="34" t="s">
        <v>1779</v>
      </c>
      <c r="E414" s="24" t="s">
        <v>1780</v>
      </c>
      <c r="F414" s="42" t="str">
        <f t="shared" si="48"/>
        <v>126.444742,44.124434</v>
      </c>
      <c r="G414" s="20" t="s">
        <v>1781</v>
      </c>
      <c r="H414" s="20" t="s">
        <v>480</v>
      </c>
      <c r="I414" s="45" t="str">
        <f t="shared" si="51"/>
        <v>4a,4b</v>
      </c>
      <c r="J414" s="15">
        <f t="shared" si="52"/>
        <v>42</v>
      </c>
      <c r="K414" s="15">
        <f>IF(VLOOKUP(J413,city!$K$4:$L$352,2,0)&gt;K413,K413+1,1)</f>
        <v>1</v>
      </c>
      <c r="L414" s="15">
        <v>1</v>
      </c>
      <c r="M414" s="15" t="s">
        <v>72</v>
      </c>
      <c r="N414" s="48">
        <v>126.44474200000001</v>
      </c>
      <c r="O414" s="48">
        <v>44.124434000000001</v>
      </c>
      <c r="P414" s="15" t="str">
        <f t="shared" si="55"/>
        <v/>
      </c>
      <c r="Q414" s="41">
        <v>4</v>
      </c>
      <c r="R414" s="15">
        <f t="shared" si="50"/>
        <v>4</v>
      </c>
      <c r="S414" s="15" t="str">
        <f t="shared" si="53"/>
        <v>4a</v>
      </c>
      <c r="T414" s="15" t="str">
        <f t="shared" si="54"/>
        <v>4b</v>
      </c>
    </row>
    <row r="415" spans="1:20" ht="20.100000000000001" customHeight="1">
      <c r="A415" s="15">
        <f t="shared" si="49"/>
        <v>104202</v>
      </c>
      <c r="B415" s="24" t="str">
        <f>VLOOKUP(J415,city!$A$4:$D$352,3,0)</f>
        <v>吉林</v>
      </c>
      <c r="C415" s="24" t="str">
        <f>VLOOKUP(J415,city!$A$4:$D$352,4,0)</f>
        <v>吉林</v>
      </c>
      <c r="D415" s="34" t="s">
        <v>1782</v>
      </c>
      <c r="E415" s="24" t="s">
        <v>1783</v>
      </c>
      <c r="F415" s="42" t="str">
        <f t="shared" si="48"/>
        <v>126.543978,43.82986</v>
      </c>
      <c r="G415" s="20" t="s">
        <v>1784</v>
      </c>
      <c r="H415" s="20" t="s">
        <v>486</v>
      </c>
      <c r="I415" s="45" t="str">
        <f t="shared" si="51"/>
        <v>6a,6b</v>
      </c>
      <c r="J415" s="15">
        <f t="shared" si="52"/>
        <v>42</v>
      </c>
      <c r="K415" s="15">
        <f>IF(VLOOKUP(J414,city!$K$4:$L$352,2,0)&gt;K414,K414+1,1)</f>
        <v>2</v>
      </c>
      <c r="L415" s="15">
        <v>1</v>
      </c>
      <c r="M415" s="15" t="s">
        <v>72</v>
      </c>
      <c r="N415" s="48">
        <v>126.543978</v>
      </c>
      <c r="O415" s="48">
        <v>43.829859999999996</v>
      </c>
      <c r="P415" s="15" t="str">
        <f t="shared" si="55"/>
        <v/>
      </c>
      <c r="Q415" s="41">
        <v>6</v>
      </c>
      <c r="R415" s="15">
        <f t="shared" si="50"/>
        <v>6</v>
      </c>
      <c r="S415" s="15" t="str">
        <f t="shared" si="53"/>
        <v>6a</v>
      </c>
      <c r="T415" s="15" t="str">
        <f t="shared" si="54"/>
        <v>6b</v>
      </c>
    </row>
    <row r="416" spans="1:20" ht="20.100000000000001" customHeight="1">
      <c r="A416" s="15">
        <f t="shared" si="49"/>
        <v>104203</v>
      </c>
      <c r="B416" s="24" t="str">
        <f>VLOOKUP(J416,city!$A$4:$D$352,3,0)</f>
        <v>吉林</v>
      </c>
      <c r="C416" s="24" t="str">
        <f>VLOOKUP(J416,city!$A$4:$D$352,4,0)</f>
        <v>吉林</v>
      </c>
      <c r="D416" s="34" t="s">
        <v>1785</v>
      </c>
      <c r="E416" s="24" t="s">
        <v>1786</v>
      </c>
      <c r="F416" s="42" t="str">
        <f t="shared" si="48"/>
        <v>127.088713,43.746768</v>
      </c>
      <c r="G416" s="20" t="s">
        <v>1787</v>
      </c>
      <c r="H416" s="20" t="s">
        <v>492</v>
      </c>
      <c r="I416" s="45" t="str">
        <f t="shared" si="51"/>
        <v>2a,2b</v>
      </c>
      <c r="J416" s="15">
        <f t="shared" si="52"/>
        <v>42</v>
      </c>
      <c r="K416" s="15">
        <f>IF(VLOOKUP(J415,city!$K$4:$L$352,2,0)&gt;K415,K415+1,1)</f>
        <v>3</v>
      </c>
      <c r="L416" s="15">
        <v>1</v>
      </c>
      <c r="M416" s="15" t="s">
        <v>72</v>
      </c>
      <c r="N416" s="48">
        <v>127.088713</v>
      </c>
      <c r="O416" s="48">
        <v>43.746768000000003</v>
      </c>
      <c r="P416" s="15" t="str">
        <f t="shared" si="55"/>
        <v/>
      </c>
      <c r="Q416" s="41">
        <v>2</v>
      </c>
      <c r="R416" s="15">
        <f t="shared" si="50"/>
        <v>2</v>
      </c>
      <c r="S416" s="15" t="str">
        <f t="shared" si="53"/>
        <v>2a</v>
      </c>
      <c r="T416" s="15" t="str">
        <f t="shared" si="54"/>
        <v>2b</v>
      </c>
    </row>
    <row r="417" spans="1:20" ht="20.100000000000001" customHeight="1">
      <c r="A417" s="15">
        <f t="shared" si="49"/>
        <v>104204</v>
      </c>
      <c r="B417" s="24" t="str">
        <f>VLOOKUP(J417,city!$A$4:$D$352,3,0)</f>
        <v>吉林</v>
      </c>
      <c r="C417" s="24" t="str">
        <f>VLOOKUP(J417,city!$A$4:$D$352,4,0)</f>
        <v>吉林</v>
      </c>
      <c r="D417" s="34" t="s">
        <v>1788</v>
      </c>
      <c r="E417" s="24" t="s">
        <v>1789</v>
      </c>
      <c r="F417" s="42" t="str">
        <f t="shared" si="48"/>
        <v>126.110452,43.145062</v>
      </c>
      <c r="G417" s="20" t="s">
        <v>1790</v>
      </c>
      <c r="H417" s="20" t="s">
        <v>498</v>
      </c>
      <c r="I417" s="45" t="str">
        <f t="shared" si="51"/>
        <v>9a,9b</v>
      </c>
      <c r="J417" s="15">
        <f t="shared" si="52"/>
        <v>42</v>
      </c>
      <c r="K417" s="15">
        <f>IF(VLOOKUP(J416,city!$K$4:$L$352,2,0)&gt;K416,K416+1,1)</f>
        <v>4</v>
      </c>
      <c r="L417" s="15">
        <v>1</v>
      </c>
      <c r="M417" s="15" t="s">
        <v>72</v>
      </c>
      <c r="N417" s="48">
        <v>126.110452</v>
      </c>
      <c r="O417" s="48">
        <v>43.145062000000003</v>
      </c>
      <c r="P417" s="15" t="str">
        <f t="shared" si="55"/>
        <v/>
      </c>
      <c r="Q417" s="41">
        <v>9</v>
      </c>
      <c r="R417" s="15">
        <f t="shared" si="50"/>
        <v>9</v>
      </c>
      <c r="S417" s="15" t="str">
        <f t="shared" si="53"/>
        <v>9a</v>
      </c>
      <c r="T417" s="15" t="str">
        <f t="shared" si="54"/>
        <v>9b</v>
      </c>
    </row>
    <row r="418" spans="1:20" ht="20.100000000000001" customHeight="1">
      <c r="A418" s="15">
        <f t="shared" si="49"/>
        <v>104205</v>
      </c>
      <c r="B418" s="24" t="str">
        <f>VLOOKUP(J418,city!$A$4:$D$352,3,0)</f>
        <v>吉林</v>
      </c>
      <c r="C418" s="24" t="str">
        <f>VLOOKUP(J418,city!$A$4:$D$352,4,0)</f>
        <v>吉林</v>
      </c>
      <c r="D418" s="34" t="s">
        <v>1791</v>
      </c>
      <c r="E418" s="24" t="s">
        <v>1792</v>
      </c>
      <c r="F418" s="42" t="str">
        <f t="shared" si="48"/>
        <v>126.711582,43.725582</v>
      </c>
      <c r="G418" s="20" t="s">
        <v>1793</v>
      </c>
      <c r="H418" s="20" t="s">
        <v>504</v>
      </c>
      <c r="I418" s="45" t="str">
        <f t="shared" si="51"/>
        <v>6a,6b</v>
      </c>
      <c r="J418" s="15">
        <f t="shared" si="52"/>
        <v>42</v>
      </c>
      <c r="K418" s="15">
        <f>IF(VLOOKUP(J417,city!$K$4:$L$352,2,0)&gt;K417,K417+1,1)</f>
        <v>5</v>
      </c>
      <c r="L418" s="15">
        <v>1</v>
      </c>
      <c r="M418" s="15" t="s">
        <v>72</v>
      </c>
      <c r="N418" s="48">
        <v>126.71158200000001</v>
      </c>
      <c r="O418" s="48">
        <v>43.725582000000003</v>
      </c>
      <c r="P418" s="15" t="str">
        <f t="shared" si="55"/>
        <v/>
      </c>
      <c r="Q418" s="41">
        <v>6</v>
      </c>
      <c r="R418" s="15">
        <f t="shared" si="50"/>
        <v>6</v>
      </c>
      <c r="S418" s="15" t="str">
        <f t="shared" si="53"/>
        <v>6a</v>
      </c>
      <c r="T418" s="15" t="str">
        <f t="shared" si="54"/>
        <v>6b</v>
      </c>
    </row>
    <row r="419" spans="1:20" ht="20.100000000000001" customHeight="1">
      <c r="A419" s="15">
        <f t="shared" si="49"/>
        <v>104206</v>
      </c>
      <c r="B419" s="24" t="str">
        <f>VLOOKUP(J419,city!$A$4:$D$352,3,0)</f>
        <v>吉林</v>
      </c>
      <c r="C419" s="24" t="str">
        <f>VLOOKUP(J419,city!$A$4:$D$352,4,0)</f>
        <v>吉林</v>
      </c>
      <c r="D419" s="34" t="s">
        <v>1794</v>
      </c>
      <c r="E419" s="24" t="s">
        <v>1795</v>
      </c>
      <c r="F419" s="42" t="str">
        <f t="shared" si="48"/>
        <v>126.628951,43.417344</v>
      </c>
      <c r="G419" s="20" t="s">
        <v>1796</v>
      </c>
      <c r="H419" s="20" t="s">
        <v>510</v>
      </c>
      <c r="I419" s="45" t="str">
        <f t="shared" si="51"/>
        <v>11a,11b</v>
      </c>
      <c r="J419" s="15">
        <f t="shared" si="52"/>
        <v>42</v>
      </c>
      <c r="K419" s="15">
        <f>IF(VLOOKUP(J418,city!$K$4:$L$352,2,0)&gt;K418,K418+1,1)</f>
        <v>6</v>
      </c>
      <c r="L419" s="15">
        <v>1</v>
      </c>
      <c r="M419" s="15" t="s">
        <v>72</v>
      </c>
      <c r="N419" s="48">
        <v>126.628951</v>
      </c>
      <c r="O419" s="48">
        <v>43.417344</v>
      </c>
      <c r="P419" s="15" t="str">
        <f t="shared" si="55"/>
        <v/>
      </c>
      <c r="Q419" s="41">
        <v>11</v>
      </c>
      <c r="R419" s="15">
        <f t="shared" si="50"/>
        <v>6</v>
      </c>
      <c r="S419" s="15" t="str">
        <f t="shared" si="53"/>
        <v>11a</v>
      </c>
      <c r="T419" s="15" t="str">
        <f t="shared" si="54"/>
        <v>11b</v>
      </c>
    </row>
    <row r="420" spans="1:20" ht="20.100000000000001" customHeight="1">
      <c r="A420" s="15">
        <f t="shared" si="49"/>
        <v>104207</v>
      </c>
      <c r="B420" s="24" t="str">
        <f>VLOOKUP(J420,city!$A$4:$D$352,3,0)</f>
        <v>吉林</v>
      </c>
      <c r="C420" s="24" t="str">
        <f>VLOOKUP(J420,city!$A$4:$D$352,4,0)</f>
        <v>吉林</v>
      </c>
      <c r="D420" s="34" t="s">
        <v>1797</v>
      </c>
      <c r="E420" s="24" t="s">
        <v>1798</v>
      </c>
      <c r="F420" s="42" t="str">
        <f t="shared" si="48"/>
        <v>126.533915,43.848998</v>
      </c>
      <c r="G420" s="20" t="s">
        <v>1799</v>
      </c>
      <c r="H420" s="20" t="s">
        <v>516</v>
      </c>
      <c r="I420" s="45" t="str">
        <f t="shared" si="51"/>
        <v>1a,1b</v>
      </c>
      <c r="J420" s="15">
        <f t="shared" si="52"/>
        <v>42</v>
      </c>
      <c r="K420" s="15">
        <f>IF(VLOOKUP(J419,city!$K$4:$L$352,2,0)&gt;K419,K419+1,1)</f>
        <v>7</v>
      </c>
      <c r="L420" s="15">
        <v>1</v>
      </c>
      <c r="M420" s="15" t="s">
        <v>72</v>
      </c>
      <c r="N420" s="48">
        <v>126.53391499999999</v>
      </c>
      <c r="O420" s="48">
        <v>43.848998000000002</v>
      </c>
      <c r="P420" s="15" t="str">
        <f t="shared" si="55"/>
        <v/>
      </c>
      <c r="Q420" s="41">
        <v>1</v>
      </c>
      <c r="R420" s="15">
        <f t="shared" si="50"/>
        <v>11</v>
      </c>
      <c r="S420" s="15" t="str">
        <f t="shared" si="53"/>
        <v>1a</v>
      </c>
      <c r="T420" s="15" t="str">
        <f t="shared" si="54"/>
        <v>1b</v>
      </c>
    </row>
    <row r="421" spans="1:20" ht="20.100000000000001" customHeight="1">
      <c r="A421" s="15">
        <f t="shared" si="49"/>
        <v>104208</v>
      </c>
      <c r="B421" s="24" t="str">
        <f>VLOOKUP(J421,city!$A$4:$D$352,3,0)</f>
        <v>吉林</v>
      </c>
      <c r="C421" s="24" t="str">
        <f>VLOOKUP(J421,city!$A$4:$D$352,4,0)</f>
        <v>吉林</v>
      </c>
      <c r="D421" s="34" t="s">
        <v>1800</v>
      </c>
      <c r="E421" s="24" t="s">
        <v>1801</v>
      </c>
      <c r="F421" s="42" t="str">
        <f t="shared" si="48"/>
        <v>126.616388,43.890307</v>
      </c>
      <c r="G421" s="20" t="s">
        <v>1802</v>
      </c>
      <c r="H421" s="20" t="s">
        <v>522</v>
      </c>
      <c r="I421" s="45" t="str">
        <f t="shared" si="51"/>
        <v>1a,1b</v>
      </c>
      <c r="J421" s="15">
        <f t="shared" si="52"/>
        <v>42</v>
      </c>
      <c r="K421" s="15">
        <f>IF(VLOOKUP(J420,city!$K$4:$L$352,2,0)&gt;K420,K420+1,1)</f>
        <v>8</v>
      </c>
      <c r="L421" s="15">
        <v>1</v>
      </c>
      <c r="M421" s="15" t="s">
        <v>72</v>
      </c>
      <c r="N421" s="48">
        <v>126.616388</v>
      </c>
      <c r="O421" s="48">
        <v>43.890307</v>
      </c>
      <c r="P421" s="15" t="str">
        <f t="shared" si="55"/>
        <v/>
      </c>
      <c r="Q421" s="41">
        <v>1</v>
      </c>
      <c r="R421" s="15">
        <f t="shared" si="50"/>
        <v>11</v>
      </c>
      <c r="S421" s="15" t="str">
        <f t="shared" si="53"/>
        <v>1a</v>
      </c>
      <c r="T421" s="15" t="str">
        <f t="shared" si="54"/>
        <v>1b</v>
      </c>
    </row>
    <row r="422" spans="1:20" ht="20.100000000000001" customHeight="1">
      <c r="A422" s="15">
        <f t="shared" si="49"/>
        <v>104209</v>
      </c>
      <c r="B422" s="24" t="str">
        <f>VLOOKUP(J422,city!$A$4:$D$352,3,0)</f>
        <v>吉林</v>
      </c>
      <c r="C422" s="24" t="str">
        <f>VLOOKUP(J422,city!$A$4:$D$352,4,0)</f>
        <v>吉林</v>
      </c>
      <c r="D422" s="34" t="s">
        <v>1803</v>
      </c>
      <c r="E422" s="24" t="s">
        <v>1804</v>
      </c>
      <c r="F422" s="42" t="str">
        <f t="shared" si="48"/>
        <v>126.477869,44.097215</v>
      </c>
      <c r="G422" s="20" t="s">
        <v>1805</v>
      </c>
      <c r="H422" s="20" t="s">
        <v>528</v>
      </c>
      <c r="I422" s="45" t="str">
        <f t="shared" si="51"/>
        <v>16a,16b</v>
      </c>
      <c r="J422" s="15">
        <f t="shared" si="52"/>
        <v>42</v>
      </c>
      <c r="K422" s="15">
        <f>IF(VLOOKUP(J421,city!$K$4:$L$352,2,0)&gt;K421,K421+1,1)</f>
        <v>9</v>
      </c>
      <c r="L422" s="15">
        <v>1</v>
      </c>
      <c r="M422" s="15" t="s">
        <v>72</v>
      </c>
      <c r="N422" s="48">
        <v>126.477869</v>
      </c>
      <c r="O422" s="48">
        <v>44.097214999999998</v>
      </c>
      <c r="P422" s="15" t="str">
        <f t="shared" si="55"/>
        <v/>
      </c>
      <c r="Q422" s="41">
        <v>16</v>
      </c>
      <c r="R422" s="15">
        <f t="shared" si="50"/>
        <v>16</v>
      </c>
      <c r="S422" s="15" t="str">
        <f t="shared" si="53"/>
        <v>16a</v>
      </c>
      <c r="T422" s="15" t="str">
        <f t="shared" si="54"/>
        <v>16b</v>
      </c>
    </row>
    <row r="423" spans="1:20" ht="20.100000000000001" customHeight="1">
      <c r="A423" s="15">
        <f t="shared" si="49"/>
        <v>104210</v>
      </c>
      <c r="B423" s="24" t="str">
        <f>VLOOKUP(J423,city!$A$4:$D$352,3,0)</f>
        <v>吉林</v>
      </c>
      <c r="C423" s="24" t="str">
        <f>VLOOKUP(J423,city!$A$4:$D$352,4,0)</f>
        <v>吉林</v>
      </c>
      <c r="D423" s="34" t="s">
        <v>1806</v>
      </c>
      <c r="E423" s="24" t="s">
        <v>1807</v>
      </c>
      <c r="F423" s="42" t="str">
        <f t="shared" si="48"/>
        <v>126.585492,43.853487</v>
      </c>
      <c r="G423" s="20" t="s">
        <v>1808</v>
      </c>
      <c r="H423" s="20" t="s">
        <v>534</v>
      </c>
      <c r="I423" s="45" t="str">
        <f t="shared" si="51"/>
        <v>5a,5b</v>
      </c>
      <c r="J423" s="15">
        <f t="shared" si="52"/>
        <v>42</v>
      </c>
      <c r="K423" s="15">
        <f>IF(VLOOKUP(J422,city!$K$4:$L$352,2,0)&gt;K422,K422+1,1)</f>
        <v>10</v>
      </c>
      <c r="L423" s="15">
        <v>1</v>
      </c>
      <c r="M423" s="15" t="s">
        <v>72</v>
      </c>
      <c r="N423" s="48">
        <v>126.585492</v>
      </c>
      <c r="O423" s="48">
        <v>43.853487000000001</v>
      </c>
      <c r="P423" s="15" t="str">
        <f t="shared" si="55"/>
        <v>126.5742082,43.7679057</v>
      </c>
      <c r="Q423" s="41">
        <v>5</v>
      </c>
      <c r="R423" s="15">
        <f t="shared" si="50"/>
        <v>5</v>
      </c>
      <c r="S423" s="15" t="str">
        <f t="shared" si="53"/>
        <v>5a</v>
      </c>
      <c r="T423" s="15" t="str">
        <f t="shared" si="54"/>
        <v>5b</v>
      </c>
    </row>
    <row r="424" spans="1:20" ht="20.100000000000001" customHeight="1">
      <c r="A424" s="15">
        <f t="shared" si="49"/>
        <v>104301</v>
      </c>
      <c r="B424" s="24" t="str">
        <f>VLOOKUP(J424,city!$A$4:$D$352,3,0)</f>
        <v>吉林</v>
      </c>
      <c r="C424" s="24" t="str">
        <f>VLOOKUP(J424,city!$A$4:$D$352,4,0)</f>
        <v>四平</v>
      </c>
      <c r="D424" s="34" t="s">
        <v>1809</v>
      </c>
      <c r="E424" s="24" t="s">
        <v>1810</v>
      </c>
      <c r="F424" s="42" t="str">
        <f t="shared" si="48"/>
        <v>124.602333,43.007857</v>
      </c>
      <c r="G424" s="20" t="s">
        <v>1811</v>
      </c>
      <c r="H424" s="20" t="s">
        <v>422</v>
      </c>
      <c r="I424" s="45" t="str">
        <f t="shared" si="51"/>
        <v>31a,31b</v>
      </c>
      <c r="J424" s="15">
        <f t="shared" si="52"/>
        <v>43</v>
      </c>
      <c r="K424" s="15">
        <f>IF(VLOOKUP(J423,city!$K$4:$L$352,2,0)&gt;K423,K423+1,1)</f>
        <v>1</v>
      </c>
      <c r="L424" s="15">
        <v>1</v>
      </c>
      <c r="M424" s="15" t="s">
        <v>74</v>
      </c>
      <c r="N424" s="48">
        <v>124.602333</v>
      </c>
      <c r="O424" s="48">
        <v>43.007857000000001</v>
      </c>
      <c r="P424" s="15" t="str">
        <f t="shared" si="55"/>
        <v/>
      </c>
      <c r="Q424" s="41">
        <v>31</v>
      </c>
      <c r="R424" s="15">
        <f t="shared" si="50"/>
        <v>31</v>
      </c>
      <c r="S424" s="15" t="str">
        <f t="shared" si="53"/>
        <v>31a</v>
      </c>
      <c r="T424" s="15" t="str">
        <f t="shared" si="54"/>
        <v>31b</v>
      </c>
    </row>
    <row r="425" spans="1:20" ht="20.100000000000001" customHeight="1">
      <c r="A425" s="15">
        <f t="shared" si="49"/>
        <v>104302</v>
      </c>
      <c r="B425" s="24" t="str">
        <f>VLOOKUP(J425,city!$A$4:$D$352,3,0)</f>
        <v>吉林</v>
      </c>
      <c r="C425" s="24" t="str">
        <f>VLOOKUP(J425,city!$A$4:$D$352,4,0)</f>
        <v>四平</v>
      </c>
      <c r="D425" s="34" t="s">
        <v>1812</v>
      </c>
      <c r="E425" s="24" t="s">
        <v>1813</v>
      </c>
      <c r="F425" s="42" t="str">
        <f t="shared" si="48"/>
        <v>125.046491,43.924986</v>
      </c>
      <c r="G425" s="20" t="s">
        <v>1814</v>
      </c>
      <c r="H425" s="20" t="s">
        <v>427</v>
      </c>
      <c r="I425" s="45" t="str">
        <f t="shared" si="51"/>
        <v>13a,13b</v>
      </c>
      <c r="J425" s="15">
        <f t="shared" si="52"/>
        <v>43</v>
      </c>
      <c r="K425" s="15">
        <f>IF(VLOOKUP(J424,city!$K$4:$L$352,2,0)&gt;K424,K424+1,1)</f>
        <v>2</v>
      </c>
      <c r="L425" s="15">
        <v>1</v>
      </c>
      <c r="M425" s="15" t="s">
        <v>74</v>
      </c>
      <c r="N425" s="48">
        <v>125.046491</v>
      </c>
      <c r="O425" s="48">
        <v>43.924985999999997</v>
      </c>
      <c r="P425" s="15" t="str">
        <f t="shared" si="55"/>
        <v/>
      </c>
      <c r="Q425" s="41">
        <v>13</v>
      </c>
      <c r="R425" s="15" t="e">
        <f t="shared" si="50"/>
        <v>#N/A</v>
      </c>
      <c r="S425" s="15" t="str">
        <f t="shared" si="53"/>
        <v>13a</v>
      </c>
      <c r="T425" s="15" t="str">
        <f t="shared" si="54"/>
        <v>13b</v>
      </c>
    </row>
    <row r="426" spans="1:20" ht="20.100000000000001" customHeight="1">
      <c r="A426" s="15">
        <f t="shared" si="49"/>
        <v>104303</v>
      </c>
      <c r="B426" s="24" t="str">
        <f>VLOOKUP(J426,city!$A$4:$D$352,3,0)</f>
        <v>吉林</v>
      </c>
      <c r="C426" s="24" t="str">
        <f>VLOOKUP(J426,city!$A$4:$D$352,4,0)</f>
        <v>四平</v>
      </c>
      <c r="D426" s="34" t="s">
        <v>1815</v>
      </c>
      <c r="E426" s="24" t="s">
        <v>1816</v>
      </c>
      <c r="F426" s="42" t="str">
        <f t="shared" si="48"/>
        <v>124.366814,43.180642</v>
      </c>
      <c r="G426" s="20" t="s">
        <v>1817</v>
      </c>
      <c r="H426" s="20" t="s">
        <v>432</v>
      </c>
      <c r="I426" s="45" t="str">
        <f t="shared" si="51"/>
        <v>10a,10b</v>
      </c>
      <c r="J426" s="15">
        <f t="shared" si="52"/>
        <v>43</v>
      </c>
      <c r="K426" s="15">
        <f>IF(VLOOKUP(J425,city!$K$4:$L$352,2,0)&gt;K425,K425+1,1)</f>
        <v>3</v>
      </c>
      <c r="L426" s="15">
        <v>1</v>
      </c>
      <c r="M426" s="15" t="s">
        <v>74</v>
      </c>
      <c r="N426" s="48">
        <v>124.36681400000001</v>
      </c>
      <c r="O426" s="48">
        <v>43.180641999999999</v>
      </c>
      <c r="P426" s="15" t="str">
        <f t="shared" si="55"/>
        <v/>
      </c>
      <c r="Q426" s="41">
        <v>10</v>
      </c>
      <c r="R426" s="15">
        <f t="shared" si="50"/>
        <v>10</v>
      </c>
      <c r="S426" s="15" t="str">
        <f t="shared" si="53"/>
        <v>10a</v>
      </c>
      <c r="T426" s="15" t="str">
        <f t="shared" si="54"/>
        <v>10b</v>
      </c>
    </row>
    <row r="427" spans="1:20" ht="20.100000000000001" customHeight="1">
      <c r="A427" s="15">
        <f t="shared" si="49"/>
        <v>104304</v>
      </c>
      <c r="B427" s="24" t="str">
        <f>VLOOKUP(J427,city!$A$4:$D$352,3,0)</f>
        <v>吉林</v>
      </c>
      <c r="C427" s="24" t="str">
        <f>VLOOKUP(J427,city!$A$4:$D$352,4,0)</f>
        <v>四平</v>
      </c>
      <c r="D427" s="34" t="s">
        <v>1818</v>
      </c>
      <c r="E427" s="24" t="s">
        <v>1819</v>
      </c>
      <c r="F427" s="42" t="str">
        <f t="shared" si="48"/>
        <v>124.440265,43.088067</v>
      </c>
      <c r="G427" s="20" t="s">
        <v>1820</v>
      </c>
      <c r="H427" s="20" t="s">
        <v>438</v>
      </c>
      <c r="I427" s="45" t="str">
        <f t="shared" si="51"/>
        <v>15a,15b</v>
      </c>
      <c r="J427" s="15">
        <f t="shared" si="52"/>
        <v>43</v>
      </c>
      <c r="K427" s="15">
        <f>IF(VLOOKUP(J426,city!$K$4:$L$352,2,0)&gt;K426,K426+1,1)</f>
        <v>4</v>
      </c>
      <c r="L427" s="15">
        <v>1</v>
      </c>
      <c r="M427" s="15" t="s">
        <v>74</v>
      </c>
      <c r="N427" s="48">
        <v>124.440265</v>
      </c>
      <c r="O427" s="48">
        <v>43.088067000000002</v>
      </c>
      <c r="P427" s="15" t="str">
        <f t="shared" si="55"/>
        <v/>
      </c>
      <c r="Q427" s="41">
        <v>15</v>
      </c>
      <c r="R427" s="15">
        <f t="shared" si="50"/>
        <v>15</v>
      </c>
      <c r="S427" s="15" t="str">
        <f t="shared" si="53"/>
        <v>15a</v>
      </c>
      <c r="T427" s="15" t="str">
        <f t="shared" si="54"/>
        <v>15b</v>
      </c>
    </row>
    <row r="428" spans="1:20" ht="20.100000000000001" customHeight="1">
      <c r="A428" s="15">
        <f t="shared" si="49"/>
        <v>104305</v>
      </c>
      <c r="B428" s="24" t="str">
        <f>VLOOKUP(J428,city!$A$4:$D$352,3,0)</f>
        <v>吉林</v>
      </c>
      <c r="C428" s="24" t="str">
        <f>VLOOKUP(J428,city!$A$4:$D$352,4,0)</f>
        <v>四平</v>
      </c>
      <c r="D428" s="34" t="s">
        <v>1821</v>
      </c>
      <c r="E428" s="24" t="s">
        <v>1822</v>
      </c>
      <c r="F428" s="42" t="str">
        <f t="shared" ref="F428:F493" si="56">N428&amp;","&amp;O428</f>
        <v>124.800498,43.198413</v>
      </c>
      <c r="G428" s="20" t="s">
        <v>1823</v>
      </c>
      <c r="H428" s="20" t="s">
        <v>444</v>
      </c>
      <c r="I428" s="45" t="str">
        <f t="shared" si="51"/>
        <v>6a,6b</v>
      </c>
      <c r="J428" s="15">
        <f t="shared" si="52"/>
        <v>43</v>
      </c>
      <c r="K428" s="15">
        <f>IF(VLOOKUP(J427,city!$K$4:$L$352,2,0)&gt;K427,K427+1,1)</f>
        <v>5</v>
      </c>
      <c r="L428" s="15">
        <v>1</v>
      </c>
      <c r="M428" s="15" t="s">
        <v>74</v>
      </c>
      <c r="N428" s="48">
        <v>124.800498</v>
      </c>
      <c r="O428" s="48">
        <v>43.198413000000002</v>
      </c>
      <c r="P428" s="15" t="str">
        <f t="shared" si="55"/>
        <v/>
      </c>
      <c r="Q428" s="41">
        <v>6</v>
      </c>
      <c r="R428" s="15">
        <f t="shared" si="50"/>
        <v>6</v>
      </c>
      <c r="S428" s="15" t="str">
        <f t="shared" si="53"/>
        <v>6a</v>
      </c>
      <c r="T428" s="15" t="str">
        <f t="shared" si="54"/>
        <v>6b</v>
      </c>
    </row>
    <row r="429" spans="1:20" ht="20.100000000000001" customHeight="1">
      <c r="A429" s="15">
        <f t="shared" si="49"/>
        <v>104306</v>
      </c>
      <c r="B429" s="24" t="str">
        <f>VLOOKUP(J429,city!$A$4:$D$352,3,0)</f>
        <v>吉林</v>
      </c>
      <c r="C429" s="24" t="str">
        <f>VLOOKUP(J429,city!$A$4:$D$352,4,0)</f>
        <v>四平</v>
      </c>
      <c r="D429" s="34" t="s">
        <v>1824</v>
      </c>
      <c r="E429" s="24" t="s">
        <v>1825</v>
      </c>
      <c r="F429" s="42" t="str">
        <f t="shared" si="56"/>
        <v>124.473505,43.063596</v>
      </c>
      <c r="G429" s="20" t="s">
        <v>1826</v>
      </c>
      <c r="H429" s="20" t="s">
        <v>450</v>
      </c>
      <c r="I429" s="45" t="str">
        <f t="shared" si="51"/>
        <v>11a,11b</v>
      </c>
      <c r="J429" s="15">
        <f t="shared" si="52"/>
        <v>43</v>
      </c>
      <c r="K429" s="15">
        <f>IF(VLOOKUP(J428,city!$K$4:$L$352,2,0)&gt;K428,K428+1,1)</f>
        <v>6</v>
      </c>
      <c r="L429" s="15">
        <v>1</v>
      </c>
      <c r="M429" s="15" t="s">
        <v>74</v>
      </c>
      <c r="N429" s="48">
        <v>124.473505</v>
      </c>
      <c r="O429" s="48">
        <v>43.063595999999997</v>
      </c>
      <c r="P429" s="15" t="str">
        <f t="shared" si="55"/>
        <v/>
      </c>
      <c r="Q429" s="41">
        <v>11</v>
      </c>
      <c r="R429" s="15">
        <f t="shared" si="50"/>
        <v>11</v>
      </c>
      <c r="S429" s="15" t="str">
        <f t="shared" si="53"/>
        <v>11a</v>
      </c>
      <c r="T429" s="15" t="str">
        <f t="shared" si="54"/>
        <v>11b</v>
      </c>
    </row>
    <row r="430" spans="1:20" ht="20.100000000000001" customHeight="1">
      <c r="A430" s="15">
        <f t="shared" si="49"/>
        <v>104307</v>
      </c>
      <c r="B430" s="24" t="str">
        <f>VLOOKUP(J430,city!$A$4:$D$352,3,0)</f>
        <v>吉林</v>
      </c>
      <c r="C430" s="24" t="str">
        <f>VLOOKUP(J430,city!$A$4:$D$352,4,0)</f>
        <v>四平</v>
      </c>
      <c r="D430" s="34" t="s">
        <v>1827</v>
      </c>
      <c r="E430" s="24" t="s">
        <v>1828</v>
      </c>
      <c r="F430" s="42" t="str">
        <f t="shared" si="56"/>
        <v>125.417716,43.355301</v>
      </c>
      <c r="G430" s="20" t="s">
        <v>1829</v>
      </c>
      <c r="H430" s="20" t="s">
        <v>456</v>
      </c>
      <c r="I430" s="45" t="str">
        <f t="shared" si="51"/>
        <v>2a,2b</v>
      </c>
      <c r="J430" s="15">
        <f t="shared" si="52"/>
        <v>43</v>
      </c>
      <c r="K430" s="15">
        <f>IF(VLOOKUP(J429,city!$K$4:$L$352,2,0)&gt;K429,K429+1,1)</f>
        <v>7</v>
      </c>
      <c r="L430" s="15">
        <v>1</v>
      </c>
      <c r="M430" s="15" t="s">
        <v>74</v>
      </c>
      <c r="N430" s="48">
        <v>125.417716</v>
      </c>
      <c r="O430" s="48">
        <v>43.355300999999997</v>
      </c>
      <c r="P430" s="15" t="str">
        <f t="shared" si="55"/>
        <v/>
      </c>
      <c r="Q430" s="41">
        <v>2</v>
      </c>
      <c r="R430" s="15">
        <f t="shared" si="50"/>
        <v>2</v>
      </c>
      <c r="S430" s="15" t="str">
        <f t="shared" si="53"/>
        <v>2a</v>
      </c>
      <c r="T430" s="15" t="str">
        <f t="shared" si="54"/>
        <v>2b</v>
      </c>
    </row>
    <row r="431" spans="1:20" ht="20.100000000000001" customHeight="1">
      <c r="A431" s="15">
        <f t="shared" si="49"/>
        <v>104308</v>
      </c>
      <c r="B431" s="24" t="str">
        <f>VLOOKUP(J431,city!$A$4:$D$352,3,0)</f>
        <v>吉林</v>
      </c>
      <c r="C431" s="24" t="str">
        <f>VLOOKUP(J431,city!$A$4:$D$352,4,0)</f>
        <v>四平</v>
      </c>
      <c r="D431" s="34" t="s">
        <v>1830</v>
      </c>
      <c r="E431" s="24" t="s">
        <v>1831</v>
      </c>
      <c r="F431" s="42" t="str">
        <f t="shared" si="56"/>
        <v>123.623275,43.52084</v>
      </c>
      <c r="G431" s="20" t="s">
        <v>1832</v>
      </c>
      <c r="H431" s="20" t="s">
        <v>462</v>
      </c>
      <c r="I431" s="45" t="str">
        <f t="shared" si="51"/>
        <v>1a,1b</v>
      </c>
      <c r="J431" s="15">
        <f t="shared" si="52"/>
        <v>43</v>
      </c>
      <c r="K431" s="15">
        <f>IF(VLOOKUP(J430,city!$K$4:$L$352,2,0)&gt;K430,K430+1,1)</f>
        <v>8</v>
      </c>
      <c r="L431" s="15">
        <v>1</v>
      </c>
      <c r="M431" s="15" t="s">
        <v>74</v>
      </c>
      <c r="N431" s="48">
        <v>123.62327500000001</v>
      </c>
      <c r="O431" s="48">
        <v>43.52084</v>
      </c>
      <c r="P431" s="15" t="str">
        <f t="shared" si="55"/>
        <v/>
      </c>
      <c r="Q431" s="41">
        <v>1</v>
      </c>
      <c r="R431" s="15">
        <f t="shared" si="50"/>
        <v>2</v>
      </c>
      <c r="S431" s="15" t="str">
        <f t="shared" si="53"/>
        <v>1a</v>
      </c>
      <c r="T431" s="15" t="str">
        <f t="shared" si="54"/>
        <v>1b</v>
      </c>
    </row>
    <row r="432" spans="1:20" ht="20.100000000000001" customHeight="1">
      <c r="A432" s="15">
        <f t="shared" si="49"/>
        <v>104309</v>
      </c>
      <c r="B432" s="24" t="str">
        <f>VLOOKUP(J432,city!$A$4:$D$352,3,0)</f>
        <v>吉林</v>
      </c>
      <c r="C432" s="24" t="str">
        <f>VLOOKUP(J432,city!$A$4:$D$352,4,0)</f>
        <v>四平</v>
      </c>
      <c r="D432" s="34" t="s">
        <v>1833</v>
      </c>
      <c r="E432" s="24" t="s">
        <v>1834</v>
      </c>
      <c r="F432" s="42" t="str">
        <f t="shared" si="56"/>
        <v>125.302783,43.324329</v>
      </c>
      <c r="G432" s="20" t="s">
        <v>1835</v>
      </c>
      <c r="H432" s="20" t="s">
        <v>468</v>
      </c>
      <c r="I432" s="45" t="str">
        <f t="shared" si="51"/>
        <v>11a,11b</v>
      </c>
      <c r="J432" s="15">
        <f t="shared" si="52"/>
        <v>43</v>
      </c>
      <c r="K432" s="15">
        <f>IF(VLOOKUP(J431,city!$K$4:$L$352,2,0)&gt;K431,K431+1,1)</f>
        <v>9</v>
      </c>
      <c r="L432" s="15">
        <v>1</v>
      </c>
      <c r="M432" s="15" t="s">
        <v>74</v>
      </c>
      <c r="N432" s="48">
        <v>125.30278300000001</v>
      </c>
      <c r="O432" s="48">
        <v>43.324328999999999</v>
      </c>
      <c r="P432" s="15" t="str">
        <f t="shared" si="55"/>
        <v/>
      </c>
      <c r="Q432" s="41">
        <v>11</v>
      </c>
      <c r="R432" s="15">
        <f t="shared" si="50"/>
        <v>11</v>
      </c>
      <c r="S432" s="15" t="str">
        <f t="shared" si="53"/>
        <v>11a</v>
      </c>
      <c r="T432" s="15" t="str">
        <f t="shared" si="54"/>
        <v>11b</v>
      </c>
    </row>
    <row r="433" spans="1:20" ht="20.100000000000001" customHeight="1">
      <c r="A433" s="15">
        <f t="shared" si="49"/>
        <v>104310</v>
      </c>
      <c r="B433" s="24" t="str">
        <f>VLOOKUP(J433,city!$A$4:$D$352,3,0)</f>
        <v>吉林</v>
      </c>
      <c r="C433" s="24" t="str">
        <f>VLOOKUP(J433,city!$A$4:$D$352,4,0)</f>
        <v>四平</v>
      </c>
      <c r="D433" s="34" t="s">
        <v>1836</v>
      </c>
      <c r="E433" s="24" t="s">
        <v>1837</v>
      </c>
      <c r="F433" s="42" t="str">
        <f t="shared" si="56"/>
        <v>124.583116,43.001095</v>
      </c>
      <c r="G433" s="20" t="s">
        <v>1838</v>
      </c>
      <c r="H433" s="20" t="s">
        <v>474</v>
      </c>
      <c r="I433" s="45" t="str">
        <f t="shared" si="51"/>
        <v>6a,6b</v>
      </c>
      <c r="J433" s="15">
        <f t="shared" si="52"/>
        <v>43</v>
      </c>
      <c r="K433" s="15">
        <f>IF(VLOOKUP(J432,city!$K$4:$L$352,2,0)&gt;K432,K432+1,1)</f>
        <v>10</v>
      </c>
      <c r="L433" s="15">
        <v>1</v>
      </c>
      <c r="M433" s="15" t="s">
        <v>74</v>
      </c>
      <c r="N433" s="48">
        <v>124.583116</v>
      </c>
      <c r="O433" s="48">
        <v>43.001094999999999</v>
      </c>
      <c r="P433" s="15" t="str">
        <f t="shared" si="55"/>
        <v>124.6656796,43.2665126</v>
      </c>
      <c r="Q433" s="41">
        <v>6</v>
      </c>
      <c r="R433" s="15">
        <f t="shared" si="50"/>
        <v>11</v>
      </c>
      <c r="S433" s="15" t="str">
        <f t="shared" si="53"/>
        <v>6a</v>
      </c>
      <c r="T433" s="15" t="str">
        <f t="shared" si="54"/>
        <v>6b</v>
      </c>
    </row>
    <row r="434" spans="1:20" ht="20.100000000000001" customHeight="1">
      <c r="A434" s="15">
        <f t="shared" si="49"/>
        <v>104401</v>
      </c>
      <c r="B434" s="24" t="str">
        <f>VLOOKUP(J434,city!$A$4:$D$352,3,0)</f>
        <v>吉林</v>
      </c>
      <c r="C434" s="24" t="str">
        <f>VLOOKUP(J434,city!$A$4:$D$352,4,0)</f>
        <v>辽源</v>
      </c>
      <c r="D434" s="34" t="s">
        <v>1839</v>
      </c>
      <c r="E434" s="24" t="s">
        <v>1840</v>
      </c>
      <c r="F434" s="42" t="str">
        <f t="shared" si="56"/>
        <v>125.115207,42.932375</v>
      </c>
      <c r="G434" s="20" t="s">
        <v>1841</v>
      </c>
      <c r="H434" s="20" t="s">
        <v>480</v>
      </c>
      <c r="I434" s="45" t="str">
        <f t="shared" si="51"/>
        <v>29a,29b</v>
      </c>
      <c r="J434" s="15">
        <f t="shared" si="52"/>
        <v>44</v>
      </c>
      <c r="K434" s="15">
        <f>IF(VLOOKUP(J433,city!$K$4:$L$352,2,0)&gt;K433,K433+1,1)</f>
        <v>1</v>
      </c>
      <c r="L434" s="15">
        <v>1</v>
      </c>
      <c r="M434" s="15" t="s">
        <v>75</v>
      </c>
      <c r="N434" s="48">
        <v>125.115207</v>
      </c>
      <c r="O434" s="48">
        <v>42.932375</v>
      </c>
      <c r="P434" s="15" t="str">
        <f t="shared" si="55"/>
        <v/>
      </c>
      <c r="Q434" s="41">
        <v>29</v>
      </c>
      <c r="R434" s="15">
        <f t="shared" si="50"/>
        <v>29</v>
      </c>
      <c r="S434" s="15" t="str">
        <f t="shared" si="53"/>
        <v>29a</v>
      </c>
      <c r="T434" s="15" t="str">
        <f t="shared" si="54"/>
        <v>29b</v>
      </c>
    </row>
    <row r="435" spans="1:20" ht="20.100000000000001" customHeight="1">
      <c r="A435" s="15">
        <f t="shared" si="49"/>
        <v>104402</v>
      </c>
      <c r="B435" s="24" t="str">
        <f>VLOOKUP(J435,city!$A$4:$D$352,3,0)</f>
        <v>吉林</v>
      </c>
      <c r="C435" s="24" t="str">
        <f>VLOOKUP(J435,city!$A$4:$D$352,4,0)</f>
        <v>辽源</v>
      </c>
      <c r="D435" s="34" t="s">
        <v>1842</v>
      </c>
      <c r="E435" s="24" t="s">
        <v>1843</v>
      </c>
      <c r="F435" s="42" t="str">
        <f t="shared" si="56"/>
        <v>125.161859,42.902647</v>
      </c>
      <c r="G435" s="20" t="s">
        <v>1844</v>
      </c>
      <c r="H435" s="20" t="s">
        <v>486</v>
      </c>
      <c r="I435" s="45" t="str">
        <f t="shared" si="51"/>
        <v>15a,15b</v>
      </c>
      <c r="J435" s="15">
        <f t="shared" si="52"/>
        <v>44</v>
      </c>
      <c r="K435" s="15">
        <f>IF(VLOOKUP(J434,city!$K$4:$L$352,2,0)&gt;K434,K434+1,1)</f>
        <v>2</v>
      </c>
      <c r="L435" s="15">
        <v>1</v>
      </c>
      <c r="M435" s="15" t="s">
        <v>75</v>
      </c>
      <c r="N435" s="48">
        <v>125.16185900000001</v>
      </c>
      <c r="O435" s="48">
        <v>42.902647000000002</v>
      </c>
      <c r="P435" s="15" t="str">
        <f t="shared" si="55"/>
        <v/>
      </c>
      <c r="Q435" s="41">
        <v>15</v>
      </c>
      <c r="R435" s="15">
        <f t="shared" si="50"/>
        <v>15</v>
      </c>
      <c r="S435" s="15" t="str">
        <f t="shared" si="53"/>
        <v>15a</v>
      </c>
      <c r="T435" s="15" t="str">
        <f t="shared" si="54"/>
        <v>15b</v>
      </c>
    </row>
    <row r="436" spans="1:20" ht="20.100000000000001" customHeight="1">
      <c r="A436" s="15">
        <f t="shared" si="49"/>
        <v>104403</v>
      </c>
      <c r="B436" s="24" t="str">
        <f>VLOOKUP(J436,city!$A$4:$D$352,3,0)</f>
        <v>吉林</v>
      </c>
      <c r="C436" s="24" t="str">
        <f>VLOOKUP(J436,city!$A$4:$D$352,4,0)</f>
        <v>辽源</v>
      </c>
      <c r="D436" s="34" t="s">
        <v>1845</v>
      </c>
      <c r="E436" s="24" t="s">
        <v>1846</v>
      </c>
      <c r="F436" s="42" t="str">
        <f t="shared" si="56"/>
        <v>125.585631,43.040664</v>
      </c>
      <c r="G436" s="20" t="s">
        <v>1847</v>
      </c>
      <c r="H436" s="20" t="s">
        <v>492</v>
      </c>
      <c r="I436" s="45" t="str">
        <f t="shared" si="51"/>
        <v>2a,2b</v>
      </c>
      <c r="J436" s="15">
        <f t="shared" si="52"/>
        <v>44</v>
      </c>
      <c r="K436" s="15">
        <f>IF(VLOOKUP(J435,city!$K$4:$L$352,2,0)&gt;K435,K435+1,1)</f>
        <v>3</v>
      </c>
      <c r="L436" s="15">
        <v>1</v>
      </c>
      <c r="M436" s="15" t="s">
        <v>75</v>
      </c>
      <c r="N436" s="48">
        <v>125.58563100000001</v>
      </c>
      <c r="O436" s="48">
        <v>43.040664</v>
      </c>
      <c r="P436" s="15" t="str">
        <f t="shared" si="55"/>
        <v/>
      </c>
      <c r="Q436" s="41">
        <v>2</v>
      </c>
      <c r="R436" s="15">
        <f t="shared" si="50"/>
        <v>1</v>
      </c>
      <c r="S436" s="15" t="str">
        <f t="shared" si="53"/>
        <v>2a</v>
      </c>
      <c r="T436" s="15" t="str">
        <f t="shared" si="54"/>
        <v>2b</v>
      </c>
    </row>
    <row r="437" spans="1:20" ht="20.100000000000001" customHeight="1">
      <c r="A437" s="15">
        <f t="shared" si="49"/>
        <v>104404</v>
      </c>
      <c r="B437" s="24" t="str">
        <f>VLOOKUP(J437,city!$A$4:$D$352,3,0)</f>
        <v>吉林</v>
      </c>
      <c r="C437" s="24" t="str">
        <f>VLOOKUP(J437,city!$A$4:$D$352,4,0)</f>
        <v>辽源</v>
      </c>
      <c r="D437" s="34" t="s">
        <v>1848</v>
      </c>
      <c r="E437" s="24" t="s">
        <v>1849</v>
      </c>
      <c r="F437" s="42" t="str">
        <f t="shared" si="56"/>
        <v>125.125393,42.886902</v>
      </c>
      <c r="G437" s="20" t="s">
        <v>1850</v>
      </c>
      <c r="H437" s="20" t="s">
        <v>498</v>
      </c>
      <c r="I437" s="45" t="str">
        <f t="shared" si="51"/>
        <v>1a,1b</v>
      </c>
      <c r="J437" s="15">
        <f t="shared" si="52"/>
        <v>44</v>
      </c>
      <c r="K437" s="15">
        <f>IF(VLOOKUP(J436,city!$K$4:$L$352,2,0)&gt;K436,K436+1,1)</f>
        <v>4</v>
      </c>
      <c r="L437" s="15">
        <v>1</v>
      </c>
      <c r="M437" s="15" t="s">
        <v>75</v>
      </c>
      <c r="N437" s="48">
        <v>125.125393</v>
      </c>
      <c r="O437" s="48">
        <v>42.886901999999999</v>
      </c>
      <c r="P437" s="15" t="str">
        <f t="shared" si="55"/>
        <v/>
      </c>
      <c r="Q437" s="41">
        <v>1</v>
      </c>
      <c r="R437" s="15">
        <f t="shared" si="50"/>
        <v>2</v>
      </c>
      <c r="S437" s="15" t="str">
        <f t="shared" si="53"/>
        <v>1a</v>
      </c>
      <c r="T437" s="15" t="str">
        <f t="shared" si="54"/>
        <v>1b</v>
      </c>
    </row>
    <row r="438" spans="1:20" ht="20.100000000000001" customHeight="1">
      <c r="A438" s="15">
        <f t="shared" si="49"/>
        <v>104405</v>
      </c>
      <c r="B438" s="24" t="str">
        <f>VLOOKUP(J438,city!$A$4:$D$352,3,0)</f>
        <v>吉林</v>
      </c>
      <c r="C438" s="24" t="str">
        <f>VLOOKUP(J438,city!$A$4:$D$352,4,0)</f>
        <v>辽源</v>
      </c>
      <c r="D438" s="34" t="s">
        <v>1851</v>
      </c>
      <c r="E438" s="24" t="s">
        <v>1852</v>
      </c>
      <c r="F438" s="42" t="str">
        <f t="shared" si="56"/>
        <v>125.582424,42.63871</v>
      </c>
      <c r="G438" s="20" t="s">
        <v>1853</v>
      </c>
      <c r="H438" s="20" t="s">
        <v>504</v>
      </c>
      <c r="I438" s="45" t="str">
        <f t="shared" si="51"/>
        <v>1a,1b</v>
      </c>
      <c r="J438" s="15">
        <f t="shared" si="52"/>
        <v>44</v>
      </c>
      <c r="K438" s="15">
        <f>IF(VLOOKUP(J437,city!$K$4:$L$352,2,0)&gt;K437,K437+1,1)</f>
        <v>5</v>
      </c>
      <c r="L438" s="15">
        <v>1</v>
      </c>
      <c r="M438" s="15" t="s">
        <v>75</v>
      </c>
      <c r="N438" s="48">
        <v>125.582424</v>
      </c>
      <c r="O438" s="48">
        <v>42.638710000000003</v>
      </c>
      <c r="P438" s="15" t="str">
        <f t="shared" si="55"/>
        <v/>
      </c>
      <c r="Q438" s="41">
        <v>1</v>
      </c>
      <c r="R438" s="15">
        <f t="shared" si="50"/>
        <v>2</v>
      </c>
      <c r="S438" s="15" t="str">
        <f t="shared" si="53"/>
        <v>1a</v>
      </c>
      <c r="T438" s="15" t="str">
        <f t="shared" si="54"/>
        <v>1b</v>
      </c>
    </row>
    <row r="439" spans="1:20" ht="20.100000000000001" customHeight="1">
      <c r="A439" s="15">
        <f t="shared" si="49"/>
        <v>104406</v>
      </c>
      <c r="B439" s="24" t="str">
        <f>VLOOKUP(J439,city!$A$4:$D$352,3,0)</f>
        <v>吉林</v>
      </c>
      <c r="C439" s="24" t="str">
        <f>VLOOKUP(J439,city!$A$4:$D$352,4,0)</f>
        <v>辽源</v>
      </c>
      <c r="D439" s="34" t="s">
        <v>1854</v>
      </c>
      <c r="E439" s="24" t="s">
        <v>1855</v>
      </c>
      <c r="F439" s="42" t="str">
        <f t="shared" si="56"/>
        <v>125.125996,42.923012</v>
      </c>
      <c r="G439" s="20" t="s">
        <v>1856</v>
      </c>
      <c r="H439" s="20" t="s">
        <v>510</v>
      </c>
      <c r="I439" s="45" t="str">
        <f t="shared" si="51"/>
        <v>29a,29b</v>
      </c>
      <c r="J439" s="15">
        <f t="shared" si="52"/>
        <v>44</v>
      </c>
      <c r="K439" s="15">
        <f>IF(VLOOKUP(J438,city!$K$4:$L$352,2,0)&gt;K438,K438+1,1)</f>
        <v>6</v>
      </c>
      <c r="L439" s="15">
        <v>1</v>
      </c>
      <c r="M439" s="15" t="s">
        <v>75</v>
      </c>
      <c r="N439" s="48">
        <v>125.125996</v>
      </c>
      <c r="O439" s="48">
        <v>42.923012</v>
      </c>
      <c r="P439" s="15" t="str">
        <f t="shared" si="55"/>
        <v/>
      </c>
      <c r="Q439" s="41">
        <v>29</v>
      </c>
      <c r="R439" s="15">
        <f t="shared" si="50"/>
        <v>29</v>
      </c>
      <c r="S439" s="15" t="str">
        <f t="shared" si="53"/>
        <v>29a</v>
      </c>
      <c r="T439" s="15" t="str">
        <f t="shared" si="54"/>
        <v>29b</v>
      </c>
    </row>
    <row r="440" spans="1:20" ht="20.100000000000001" customHeight="1">
      <c r="A440" s="15">
        <f t="shared" si="49"/>
        <v>104407</v>
      </c>
      <c r="B440" s="24" t="str">
        <f>VLOOKUP(J440,city!$A$4:$D$352,3,0)</f>
        <v>吉林</v>
      </c>
      <c r="C440" s="24" t="str">
        <f>VLOOKUP(J440,city!$A$4:$D$352,4,0)</f>
        <v>辽源</v>
      </c>
      <c r="D440" s="34" t="s">
        <v>1857</v>
      </c>
      <c r="E440" s="24" t="s">
        <v>1858</v>
      </c>
      <c r="F440" s="42" t="str">
        <f t="shared" si="56"/>
        <v>125.267431,42.901933</v>
      </c>
      <c r="G440" s="20" t="s">
        <v>1859</v>
      </c>
      <c r="H440" s="20" t="s">
        <v>516</v>
      </c>
      <c r="I440" s="45" t="str">
        <f t="shared" si="51"/>
        <v>15a,15b</v>
      </c>
      <c r="J440" s="15">
        <f t="shared" si="52"/>
        <v>44</v>
      </c>
      <c r="K440" s="15">
        <f>IF(VLOOKUP(J439,city!$K$4:$L$352,2,0)&gt;K439,K439+1,1)</f>
        <v>7</v>
      </c>
      <c r="L440" s="15">
        <v>1</v>
      </c>
      <c r="M440" s="15" t="s">
        <v>75</v>
      </c>
      <c r="N440" s="48">
        <v>125.267431</v>
      </c>
      <c r="O440" s="48">
        <v>42.901933</v>
      </c>
      <c r="P440" s="15" t="str">
        <f t="shared" si="55"/>
        <v/>
      </c>
      <c r="Q440" s="41">
        <v>15</v>
      </c>
      <c r="R440" s="15">
        <f t="shared" si="50"/>
        <v>15</v>
      </c>
      <c r="S440" s="15" t="str">
        <f t="shared" si="53"/>
        <v>15a</v>
      </c>
      <c r="T440" s="15" t="str">
        <f t="shared" si="54"/>
        <v>15b</v>
      </c>
    </row>
    <row r="441" spans="1:20" ht="20.100000000000001" customHeight="1">
      <c r="A441" s="15">
        <f t="shared" si="49"/>
        <v>104408</v>
      </c>
      <c r="B441" s="24" t="str">
        <f>VLOOKUP(J441,city!$A$4:$D$352,3,0)</f>
        <v>吉林</v>
      </c>
      <c r="C441" s="24" t="str">
        <f>VLOOKUP(J441,city!$A$4:$D$352,4,0)</f>
        <v>辽源</v>
      </c>
      <c r="D441" s="34" t="s">
        <v>1860</v>
      </c>
      <c r="E441" s="24" t="s">
        <v>1861</v>
      </c>
      <c r="F441" s="42" t="str">
        <f t="shared" si="56"/>
        <v>125.011947,42.912287</v>
      </c>
      <c r="G441" s="20" t="s">
        <v>1862</v>
      </c>
      <c r="H441" s="20" t="s">
        <v>522</v>
      </c>
      <c r="I441" s="45" t="str">
        <f t="shared" si="51"/>
        <v>32a,32b</v>
      </c>
      <c r="J441" s="15">
        <f t="shared" si="52"/>
        <v>44</v>
      </c>
      <c r="K441" s="15">
        <f>IF(VLOOKUP(J440,city!$K$4:$L$352,2,0)&gt;K440,K440+1,1)</f>
        <v>8</v>
      </c>
      <c r="L441" s="15">
        <v>1</v>
      </c>
      <c r="M441" s="15" t="s">
        <v>75</v>
      </c>
      <c r="N441" s="48">
        <v>125.01194700000001</v>
      </c>
      <c r="O441" s="48">
        <v>42.912286999999999</v>
      </c>
      <c r="P441" s="15" t="str">
        <f t="shared" si="55"/>
        <v/>
      </c>
      <c r="Q441" s="41">
        <v>32</v>
      </c>
      <c r="R441" s="15" t="e">
        <f t="shared" si="50"/>
        <v>#N/A</v>
      </c>
      <c r="S441" s="15" t="str">
        <f t="shared" si="53"/>
        <v>32a</v>
      </c>
      <c r="T441" s="15" t="str">
        <f t="shared" si="54"/>
        <v>32b</v>
      </c>
    </row>
    <row r="442" spans="1:20" ht="20.100000000000001" customHeight="1">
      <c r="A442" s="15">
        <f t="shared" si="49"/>
        <v>104409</v>
      </c>
      <c r="B442" s="24" t="str">
        <f>VLOOKUP(J442,city!$A$4:$D$352,3,0)</f>
        <v>吉林</v>
      </c>
      <c r="C442" s="24" t="str">
        <f>VLOOKUP(J442,city!$A$4:$D$352,4,0)</f>
        <v>辽源</v>
      </c>
      <c r="D442" s="34" t="s">
        <v>1863</v>
      </c>
      <c r="E442" s="24" t="s">
        <v>1864</v>
      </c>
      <c r="F442" s="42" t="str">
        <f t="shared" si="56"/>
        <v>125.539524,42.687005</v>
      </c>
      <c r="G442" s="20" t="s">
        <v>1865</v>
      </c>
      <c r="H442" s="20" t="s">
        <v>528</v>
      </c>
      <c r="I442" s="45" t="str">
        <f t="shared" si="51"/>
        <v>1a,1b</v>
      </c>
      <c r="J442" s="15">
        <f t="shared" si="52"/>
        <v>44</v>
      </c>
      <c r="K442" s="15">
        <f>IF(VLOOKUP(J441,city!$K$4:$L$352,2,0)&gt;K441,K441+1,1)</f>
        <v>9</v>
      </c>
      <c r="L442" s="15">
        <v>1</v>
      </c>
      <c r="M442" s="15" t="s">
        <v>75</v>
      </c>
      <c r="N442" s="48">
        <v>125.539524</v>
      </c>
      <c r="O442" s="48">
        <v>42.687004999999999</v>
      </c>
      <c r="P442" s="15" t="str">
        <f t="shared" si="55"/>
        <v/>
      </c>
      <c r="Q442" s="41">
        <v>1</v>
      </c>
      <c r="R442" s="15">
        <f t="shared" si="50"/>
        <v>2</v>
      </c>
      <c r="S442" s="15" t="str">
        <f t="shared" si="53"/>
        <v>1a</v>
      </c>
      <c r="T442" s="15" t="str">
        <f t="shared" si="54"/>
        <v>1b</v>
      </c>
    </row>
    <row r="443" spans="1:20" ht="20.100000000000001" customHeight="1">
      <c r="A443" s="15">
        <f t="shared" si="49"/>
        <v>104410</v>
      </c>
      <c r="B443" s="24" t="str">
        <f>VLOOKUP(J443,city!$A$4:$D$352,3,0)</f>
        <v>吉林</v>
      </c>
      <c r="C443" s="24" t="str">
        <f>VLOOKUP(J443,city!$A$4:$D$352,4,0)</f>
        <v>辽源</v>
      </c>
      <c r="D443" s="34" t="s">
        <v>1866</v>
      </c>
      <c r="E443" s="24" t="s">
        <v>1867</v>
      </c>
      <c r="F443" s="42" t="str">
        <f t="shared" si="56"/>
        <v>125.131186,42.905865</v>
      </c>
      <c r="G443" s="20" t="s">
        <v>1868</v>
      </c>
      <c r="H443" s="20" t="s">
        <v>534</v>
      </c>
      <c r="I443" s="45" t="str">
        <f t="shared" si="51"/>
        <v>11a,11b</v>
      </c>
      <c r="J443" s="15">
        <f t="shared" si="52"/>
        <v>44</v>
      </c>
      <c r="K443" s="15">
        <f>IF(VLOOKUP(J442,city!$K$4:$L$352,2,0)&gt;K442,K442+1,1)</f>
        <v>10</v>
      </c>
      <c r="L443" s="15">
        <v>1</v>
      </c>
      <c r="M443" s="15" t="s">
        <v>75</v>
      </c>
      <c r="N443" s="48">
        <v>125.131186</v>
      </c>
      <c r="O443" s="48">
        <v>42.905864999999999</v>
      </c>
      <c r="P443" s="15" t="str">
        <f t="shared" si="55"/>
        <v>125.2646598,42.87314</v>
      </c>
      <c r="Q443" s="41">
        <v>11</v>
      </c>
      <c r="R443" s="15">
        <f t="shared" si="50"/>
        <v>11</v>
      </c>
      <c r="S443" s="15" t="str">
        <f t="shared" si="53"/>
        <v>11a</v>
      </c>
      <c r="T443" s="15" t="str">
        <f t="shared" si="54"/>
        <v>11b</v>
      </c>
    </row>
    <row r="444" spans="1:20" ht="20.100000000000001" customHeight="1">
      <c r="A444" s="15">
        <f t="shared" si="49"/>
        <v>104501</v>
      </c>
      <c r="B444" s="24" t="str">
        <f>VLOOKUP(J444,city!$A$4:$D$352,3,0)</f>
        <v>吉林</v>
      </c>
      <c r="C444" s="24" t="str">
        <f>VLOOKUP(J444,city!$A$4:$D$352,4,0)</f>
        <v>通化</v>
      </c>
      <c r="D444" s="34" t="s">
        <v>1869</v>
      </c>
      <c r="E444" s="24" t="s">
        <v>1870</v>
      </c>
      <c r="F444" s="42" t="str">
        <f t="shared" si="56"/>
        <v>126.138116,41.282037</v>
      </c>
      <c r="G444" s="20" t="s">
        <v>1871</v>
      </c>
      <c r="H444" s="20" t="s">
        <v>422</v>
      </c>
      <c r="I444" s="45" t="str">
        <f t="shared" si="51"/>
        <v>11a,11b</v>
      </c>
      <c r="J444" s="15">
        <f t="shared" si="52"/>
        <v>45</v>
      </c>
      <c r="K444" s="15">
        <f>IF(VLOOKUP(J443,city!$K$4:$L$352,2,0)&gt;K443,K443+1,1)</f>
        <v>1</v>
      </c>
      <c r="L444" s="15">
        <v>1</v>
      </c>
      <c r="M444" s="15" t="s">
        <v>76</v>
      </c>
      <c r="N444" s="48">
        <v>126.138116</v>
      </c>
      <c r="O444" s="48">
        <v>41.282037000000003</v>
      </c>
      <c r="P444" s="15" t="str">
        <f t="shared" si="55"/>
        <v/>
      </c>
      <c r="Q444" s="41">
        <v>11</v>
      </c>
      <c r="R444" s="15">
        <f t="shared" si="50"/>
        <v>11</v>
      </c>
      <c r="S444" s="15" t="str">
        <f t="shared" si="53"/>
        <v>11a</v>
      </c>
      <c r="T444" s="15" t="str">
        <f t="shared" si="54"/>
        <v>11b</v>
      </c>
    </row>
    <row r="445" spans="1:20" ht="20.100000000000001" customHeight="1">
      <c r="A445" s="15">
        <f t="shared" si="49"/>
        <v>104502</v>
      </c>
      <c r="B445" s="24" t="str">
        <f>VLOOKUP(J445,city!$A$4:$D$352,3,0)</f>
        <v>吉林</v>
      </c>
      <c r="C445" s="24" t="str">
        <f>VLOOKUP(J445,city!$A$4:$D$352,4,0)</f>
        <v>通化</v>
      </c>
      <c r="D445" s="34" t="s">
        <v>1872</v>
      </c>
      <c r="E445" s="24" t="s">
        <v>1873</v>
      </c>
      <c r="F445" s="42" t="str">
        <f t="shared" si="56"/>
        <v>125.453242,42.944087</v>
      </c>
      <c r="G445" s="20" t="s">
        <v>1874</v>
      </c>
      <c r="H445" s="20" t="s">
        <v>427</v>
      </c>
      <c r="I445" s="45" t="str">
        <f t="shared" si="51"/>
        <v>11a,11b</v>
      </c>
      <c r="J445" s="15">
        <f t="shared" si="52"/>
        <v>45</v>
      </c>
      <c r="K445" s="15">
        <f>IF(VLOOKUP(J444,city!$K$4:$L$352,2,0)&gt;K444,K444+1,1)</f>
        <v>2</v>
      </c>
      <c r="L445" s="15">
        <v>1</v>
      </c>
      <c r="M445" s="15" t="s">
        <v>76</v>
      </c>
      <c r="N445" s="48">
        <v>125.453242</v>
      </c>
      <c r="O445" s="48">
        <v>42.944087000000003</v>
      </c>
      <c r="P445" s="15" t="str">
        <f t="shared" si="55"/>
        <v/>
      </c>
      <c r="Q445" s="41">
        <v>11</v>
      </c>
      <c r="R445" s="15">
        <f t="shared" si="50"/>
        <v>11</v>
      </c>
      <c r="S445" s="15" t="str">
        <f t="shared" si="53"/>
        <v>11a</v>
      </c>
      <c r="T445" s="15" t="str">
        <f t="shared" si="54"/>
        <v>11b</v>
      </c>
    </row>
    <row r="446" spans="1:20" ht="20.100000000000001" customHeight="1">
      <c r="A446" s="15">
        <f t="shared" si="49"/>
        <v>104503</v>
      </c>
      <c r="B446" s="24" t="str">
        <f>VLOOKUP(J446,city!$A$4:$D$352,3,0)</f>
        <v>吉林</v>
      </c>
      <c r="C446" s="24" t="str">
        <f>VLOOKUP(J446,city!$A$4:$D$352,4,0)</f>
        <v>通化</v>
      </c>
      <c r="D446" s="34" t="s">
        <v>1875</v>
      </c>
      <c r="E446" s="24" t="s">
        <v>1876</v>
      </c>
      <c r="F446" s="42" t="str">
        <f t="shared" si="56"/>
        <v>126.445549,42.374675</v>
      </c>
      <c r="G446" s="20" t="s">
        <v>1877</v>
      </c>
      <c r="H446" s="20" t="s">
        <v>432</v>
      </c>
      <c r="I446" s="45" t="str">
        <f t="shared" si="51"/>
        <v>6a,6b</v>
      </c>
      <c r="J446" s="15">
        <f t="shared" si="52"/>
        <v>45</v>
      </c>
      <c r="K446" s="15">
        <f>IF(VLOOKUP(J445,city!$K$4:$L$352,2,0)&gt;K445,K445+1,1)</f>
        <v>3</v>
      </c>
      <c r="L446" s="15">
        <v>1</v>
      </c>
      <c r="M446" s="15" t="s">
        <v>76</v>
      </c>
      <c r="N446" s="48">
        <v>126.445549</v>
      </c>
      <c r="O446" s="48">
        <v>42.374675000000003</v>
      </c>
      <c r="P446" s="15" t="str">
        <f t="shared" si="55"/>
        <v/>
      </c>
      <c r="Q446" s="41">
        <v>6</v>
      </c>
      <c r="R446" s="15">
        <f t="shared" si="50"/>
        <v>6</v>
      </c>
      <c r="S446" s="15" t="str">
        <f t="shared" si="53"/>
        <v>6a</v>
      </c>
      <c r="T446" s="15" t="str">
        <f t="shared" si="54"/>
        <v>6b</v>
      </c>
    </row>
    <row r="447" spans="1:20" ht="20.100000000000001" customHeight="1">
      <c r="A447" s="15">
        <f t="shared" si="49"/>
        <v>104504</v>
      </c>
      <c r="B447" s="24" t="str">
        <f>VLOOKUP(J447,city!$A$4:$D$352,3,0)</f>
        <v>吉林</v>
      </c>
      <c r="C447" s="24" t="str">
        <f>VLOOKUP(J447,city!$A$4:$D$352,4,0)</f>
        <v>通化</v>
      </c>
      <c r="D447" s="34" t="s">
        <v>1878</v>
      </c>
      <c r="E447" s="24" t="s">
        <v>1879</v>
      </c>
      <c r="F447" s="42" t="str">
        <f t="shared" si="56"/>
        <v>126.210134,41.1462</v>
      </c>
      <c r="G447" s="20" t="s">
        <v>1880</v>
      </c>
      <c r="H447" s="20" t="s">
        <v>438</v>
      </c>
      <c r="I447" s="45" t="str">
        <f t="shared" si="51"/>
        <v>31a,31b</v>
      </c>
      <c r="J447" s="15">
        <f t="shared" si="52"/>
        <v>45</v>
      </c>
      <c r="K447" s="15">
        <f>IF(VLOOKUP(J446,city!$K$4:$L$352,2,0)&gt;K446,K446+1,1)</f>
        <v>4</v>
      </c>
      <c r="L447" s="15">
        <v>1</v>
      </c>
      <c r="M447" s="15" t="s">
        <v>76</v>
      </c>
      <c r="N447" s="48">
        <v>126.210134</v>
      </c>
      <c r="O447" s="48">
        <v>41.1462</v>
      </c>
      <c r="P447" s="15" t="str">
        <f t="shared" si="55"/>
        <v/>
      </c>
      <c r="Q447" s="41">
        <v>31</v>
      </c>
      <c r="R447" s="15" t="e">
        <f t="shared" si="50"/>
        <v>#N/A</v>
      </c>
      <c r="S447" s="15" t="str">
        <f t="shared" si="53"/>
        <v>31a</v>
      </c>
      <c r="T447" s="15" t="str">
        <f t="shared" si="54"/>
        <v>31b</v>
      </c>
    </row>
    <row r="448" spans="1:20" ht="20.100000000000001" customHeight="1">
      <c r="A448" s="15">
        <f t="shared" si="49"/>
        <v>104505</v>
      </c>
      <c r="B448" s="24" t="str">
        <f>VLOOKUP(J448,city!$A$4:$D$352,3,0)</f>
        <v>吉林</v>
      </c>
      <c r="C448" s="24" t="str">
        <f>VLOOKUP(J448,city!$A$4:$D$352,4,0)</f>
        <v>通化</v>
      </c>
      <c r="D448" s="34" t="s">
        <v>1881</v>
      </c>
      <c r="E448" s="24" t="s">
        <v>1882</v>
      </c>
      <c r="F448" s="42" t="str">
        <f t="shared" si="56"/>
        <v>126.238495,41.165568</v>
      </c>
      <c r="G448" s="20" t="s">
        <v>1883</v>
      </c>
      <c r="H448" s="20" t="s">
        <v>444</v>
      </c>
      <c r="I448" s="45" t="str">
        <f t="shared" si="51"/>
        <v>29a,29b</v>
      </c>
      <c r="J448" s="15">
        <f t="shared" si="52"/>
        <v>45</v>
      </c>
      <c r="K448" s="15">
        <f>IF(VLOOKUP(J447,city!$K$4:$L$352,2,0)&gt;K447,K447+1,1)</f>
        <v>5</v>
      </c>
      <c r="L448" s="15">
        <v>1</v>
      </c>
      <c r="M448" s="15" t="s">
        <v>76</v>
      </c>
      <c r="N448" s="48">
        <v>126.238495</v>
      </c>
      <c r="O448" s="48">
        <v>41.165568</v>
      </c>
      <c r="P448" s="15" t="str">
        <f t="shared" si="55"/>
        <v/>
      </c>
      <c r="Q448" s="41">
        <v>29</v>
      </c>
      <c r="R448" s="15">
        <f t="shared" si="50"/>
        <v>29</v>
      </c>
      <c r="S448" s="15" t="str">
        <f t="shared" si="53"/>
        <v>29a</v>
      </c>
      <c r="T448" s="15" t="str">
        <f t="shared" si="54"/>
        <v>29b</v>
      </c>
    </row>
    <row r="449" spans="1:20" ht="20.100000000000001" customHeight="1">
      <c r="A449" s="15">
        <f t="shared" si="49"/>
        <v>104506</v>
      </c>
      <c r="B449" s="24" t="str">
        <f>VLOOKUP(J449,city!$A$4:$D$352,3,0)</f>
        <v>吉林</v>
      </c>
      <c r="C449" s="24" t="str">
        <f>VLOOKUP(J449,city!$A$4:$D$352,4,0)</f>
        <v>通化</v>
      </c>
      <c r="D449" s="34" t="s">
        <v>1884</v>
      </c>
      <c r="E449" s="24" t="s">
        <v>1885</v>
      </c>
      <c r="F449" s="42" t="str">
        <f t="shared" si="56"/>
        <v>125.955248,41.746025</v>
      </c>
      <c r="G449" s="20" t="s">
        <v>1886</v>
      </c>
      <c r="H449" s="20" t="s">
        <v>450</v>
      </c>
      <c r="I449" s="45" t="str">
        <f t="shared" si="51"/>
        <v>11a,11b</v>
      </c>
      <c r="J449" s="15">
        <f t="shared" si="52"/>
        <v>45</v>
      </c>
      <c r="K449" s="15">
        <f>IF(VLOOKUP(J448,city!$K$4:$L$352,2,0)&gt;K448,K448+1,1)</f>
        <v>6</v>
      </c>
      <c r="L449" s="15">
        <v>1</v>
      </c>
      <c r="M449" s="15" t="s">
        <v>76</v>
      </c>
      <c r="N449" s="48">
        <v>125.955248</v>
      </c>
      <c r="O449" s="48">
        <v>41.746025000000003</v>
      </c>
      <c r="P449" s="15" t="str">
        <f t="shared" si="55"/>
        <v/>
      </c>
      <c r="Q449" s="41">
        <v>11</v>
      </c>
      <c r="R449" s="15">
        <f t="shared" si="50"/>
        <v>11</v>
      </c>
      <c r="S449" s="15" t="str">
        <f t="shared" si="53"/>
        <v>11a</v>
      </c>
      <c r="T449" s="15" t="str">
        <f t="shared" si="54"/>
        <v>11b</v>
      </c>
    </row>
    <row r="450" spans="1:20" ht="20.100000000000001" customHeight="1">
      <c r="A450" s="15">
        <f t="shared" si="49"/>
        <v>104507</v>
      </c>
      <c r="B450" s="24" t="str">
        <f>VLOOKUP(J450,city!$A$4:$D$352,3,0)</f>
        <v>吉林</v>
      </c>
      <c r="C450" s="24" t="str">
        <f>VLOOKUP(J450,city!$A$4:$D$352,4,0)</f>
        <v>通化</v>
      </c>
      <c r="D450" s="34" t="s">
        <v>1887</v>
      </c>
      <c r="E450" s="24" t="s">
        <v>1888</v>
      </c>
      <c r="F450" s="42" t="str">
        <f t="shared" si="56"/>
        <v>126.494175,41.38574</v>
      </c>
      <c r="G450" s="20" t="s">
        <v>1889</v>
      </c>
      <c r="H450" s="20" t="s">
        <v>456</v>
      </c>
      <c r="I450" s="45" t="str">
        <f t="shared" si="51"/>
        <v>11a,11b</v>
      </c>
      <c r="J450" s="15">
        <f t="shared" si="52"/>
        <v>45</v>
      </c>
      <c r="K450" s="15">
        <f>IF(VLOOKUP(J449,city!$K$4:$L$352,2,0)&gt;K449,K449+1,1)</f>
        <v>7</v>
      </c>
      <c r="L450" s="15">
        <v>1</v>
      </c>
      <c r="M450" s="15" t="s">
        <v>76</v>
      </c>
      <c r="N450" s="48">
        <v>126.494175</v>
      </c>
      <c r="O450" s="48">
        <v>41.385739999999998</v>
      </c>
      <c r="P450" s="15" t="str">
        <f t="shared" si="55"/>
        <v/>
      </c>
      <c r="Q450" s="41">
        <v>11</v>
      </c>
      <c r="R450" s="15">
        <f t="shared" si="50"/>
        <v>11</v>
      </c>
      <c r="S450" s="15" t="str">
        <f t="shared" si="53"/>
        <v>11a</v>
      </c>
      <c r="T450" s="15" t="str">
        <f t="shared" si="54"/>
        <v>11b</v>
      </c>
    </row>
    <row r="451" spans="1:20" ht="20.100000000000001" customHeight="1">
      <c r="A451" s="15">
        <f t="shared" si="49"/>
        <v>104508</v>
      </c>
      <c r="B451" s="24" t="str">
        <f>VLOOKUP(J451,city!$A$4:$D$352,3,0)</f>
        <v>吉林</v>
      </c>
      <c r="C451" s="24" t="str">
        <f>VLOOKUP(J451,city!$A$4:$D$352,4,0)</f>
        <v>通化</v>
      </c>
      <c r="D451" s="34" t="s">
        <v>1890</v>
      </c>
      <c r="E451" s="24" t="s">
        <v>1891</v>
      </c>
      <c r="F451" s="42" t="str">
        <f t="shared" si="56"/>
        <v>126.2825,41.168045</v>
      </c>
      <c r="G451" s="20" t="s">
        <v>1892</v>
      </c>
      <c r="H451" s="20" t="s">
        <v>462</v>
      </c>
      <c r="I451" s="45" t="str">
        <f t="shared" si="51"/>
        <v>2a,2b</v>
      </c>
      <c r="J451" s="15">
        <f t="shared" si="52"/>
        <v>45</v>
      </c>
      <c r="K451" s="15">
        <f>IF(VLOOKUP(J450,city!$K$4:$L$352,2,0)&gt;K450,K450+1,1)</f>
        <v>8</v>
      </c>
      <c r="L451" s="15">
        <v>1</v>
      </c>
      <c r="M451" s="15" t="s">
        <v>76</v>
      </c>
      <c r="N451" s="48">
        <v>126.2825</v>
      </c>
      <c r="O451" s="48">
        <v>41.168044999999999</v>
      </c>
      <c r="P451" s="15" t="str">
        <f t="shared" si="55"/>
        <v/>
      </c>
      <c r="Q451" s="41">
        <v>2</v>
      </c>
      <c r="R451" s="15">
        <f t="shared" si="50"/>
        <v>6</v>
      </c>
      <c r="S451" s="15" t="str">
        <f t="shared" si="53"/>
        <v>2a</v>
      </c>
      <c r="T451" s="15" t="str">
        <f t="shared" si="54"/>
        <v>2b</v>
      </c>
    </row>
    <row r="452" spans="1:20" ht="20.100000000000001" customHeight="1">
      <c r="A452" s="15">
        <f t="shared" ref="A452:A515" si="57">100000+J452*100+K452</f>
        <v>104509</v>
      </c>
      <c r="B452" s="24" t="str">
        <f>VLOOKUP(J452,city!$A$4:$D$352,3,0)</f>
        <v>吉林</v>
      </c>
      <c r="C452" s="24" t="str">
        <f>VLOOKUP(J452,city!$A$4:$D$352,4,0)</f>
        <v>通化</v>
      </c>
      <c r="D452" s="34" t="s">
        <v>1893</v>
      </c>
      <c r="E452" s="24" t="s">
        <v>1894</v>
      </c>
      <c r="F452" s="42" t="str">
        <f t="shared" si="56"/>
        <v>126.224198,41.150975</v>
      </c>
      <c r="G452" s="20" t="s">
        <v>1895</v>
      </c>
      <c r="H452" s="20" t="s">
        <v>468</v>
      </c>
      <c r="I452" s="45" t="str">
        <f t="shared" si="51"/>
        <v>31a,31b</v>
      </c>
      <c r="J452" s="15">
        <f t="shared" si="52"/>
        <v>45</v>
      </c>
      <c r="K452" s="15">
        <f>IF(VLOOKUP(J451,city!$K$4:$L$352,2,0)&gt;K451,K451+1,1)</f>
        <v>9</v>
      </c>
      <c r="L452" s="15">
        <v>1</v>
      </c>
      <c r="M452" s="15" t="s">
        <v>76</v>
      </c>
      <c r="N452" s="48">
        <v>126.224198</v>
      </c>
      <c r="O452" s="48">
        <v>41.150975000000003</v>
      </c>
      <c r="P452" s="15" t="str">
        <f t="shared" si="55"/>
        <v/>
      </c>
      <c r="Q452" s="41">
        <v>31</v>
      </c>
      <c r="R452" s="15">
        <f t="shared" ref="R452:R515" si="58">LOOKUP(1,0/FIND($U$6:$U$91,D452),$V$6:$V$91)</f>
        <v>31</v>
      </c>
      <c r="S452" s="15" t="str">
        <f t="shared" si="53"/>
        <v>31a</v>
      </c>
      <c r="T452" s="15" t="str">
        <f t="shared" si="54"/>
        <v>31b</v>
      </c>
    </row>
    <row r="453" spans="1:20" ht="20.100000000000001" customHeight="1">
      <c r="A453" s="15">
        <f t="shared" si="57"/>
        <v>104510</v>
      </c>
      <c r="B453" s="24" t="str">
        <f>VLOOKUP(J453,city!$A$4:$D$352,3,0)</f>
        <v>吉林</v>
      </c>
      <c r="C453" s="24" t="str">
        <f>VLOOKUP(J453,city!$A$4:$D$352,4,0)</f>
        <v>通化</v>
      </c>
      <c r="D453" s="34" t="s">
        <v>1896</v>
      </c>
      <c r="E453" s="24" t="s">
        <v>1897</v>
      </c>
      <c r="F453" s="42" t="str">
        <f t="shared" si="56"/>
        <v>126.170803,41.15422</v>
      </c>
      <c r="G453" s="20" t="s">
        <v>1898</v>
      </c>
      <c r="H453" s="20" t="s">
        <v>474</v>
      </c>
      <c r="I453" s="45" t="str">
        <f t="shared" ref="I453:I516" si="59">S453&amp;","&amp;T453</f>
        <v>31a,31b</v>
      </c>
      <c r="J453" s="15">
        <f t="shared" ref="J453:J516" si="60">IF(K453&gt;K452,J452,J452+1)</f>
        <v>45</v>
      </c>
      <c r="K453" s="15">
        <f>IF(VLOOKUP(J452,city!$K$4:$L$352,2,0)&gt;K452,K452+1,1)</f>
        <v>10</v>
      </c>
      <c r="L453" s="15">
        <v>1</v>
      </c>
      <c r="M453" s="15" t="s">
        <v>76</v>
      </c>
      <c r="N453" s="48">
        <v>126.17080300000001</v>
      </c>
      <c r="O453" s="48">
        <v>41.154220000000002</v>
      </c>
      <c r="P453" s="15" t="str">
        <f t="shared" si="55"/>
        <v>126.161246,41.5517572</v>
      </c>
      <c r="Q453" s="41">
        <v>31</v>
      </c>
      <c r="R453" s="15">
        <f t="shared" si="58"/>
        <v>11</v>
      </c>
      <c r="S453" s="15" t="str">
        <f t="shared" ref="S453:S516" si="61">CONCATENATE(Q453,"a")</f>
        <v>31a</v>
      </c>
      <c r="T453" s="15" t="str">
        <f t="shared" ref="T453:T516" si="62">CONCATENATE(Q453,"b")</f>
        <v>31b</v>
      </c>
    </row>
    <row r="454" spans="1:20" ht="20.100000000000001" customHeight="1">
      <c r="A454" s="15">
        <f t="shared" si="57"/>
        <v>104601</v>
      </c>
      <c r="B454" s="24" t="str">
        <f>VLOOKUP(J454,city!$A$4:$D$352,3,0)</f>
        <v>吉林</v>
      </c>
      <c r="C454" s="24" t="str">
        <f>VLOOKUP(J454,city!$A$4:$D$352,4,0)</f>
        <v>白山</v>
      </c>
      <c r="D454" s="34" t="s">
        <v>1899</v>
      </c>
      <c r="E454" s="24" t="s">
        <v>1900</v>
      </c>
      <c r="F454" s="42" t="str">
        <f t="shared" si="56"/>
        <v>128.094283,42.112236</v>
      </c>
      <c r="G454" s="20" t="s">
        <v>1901</v>
      </c>
      <c r="H454" s="20" t="s">
        <v>480</v>
      </c>
      <c r="I454" s="45" t="str">
        <f t="shared" si="59"/>
        <v>11a,11b</v>
      </c>
      <c r="J454" s="15">
        <f t="shared" si="60"/>
        <v>46</v>
      </c>
      <c r="K454" s="15">
        <f>IF(VLOOKUP(J453,city!$K$4:$L$352,2,0)&gt;K453,K453+1,1)</f>
        <v>1</v>
      </c>
      <c r="L454" s="15">
        <v>1</v>
      </c>
      <c r="M454" s="15" t="s">
        <v>77</v>
      </c>
      <c r="N454" s="48">
        <v>128.09428299999999</v>
      </c>
      <c r="O454" s="48">
        <v>42.112236000000003</v>
      </c>
      <c r="P454" s="15" t="str">
        <f t="shared" si="55"/>
        <v/>
      </c>
      <c r="Q454" s="41">
        <v>11</v>
      </c>
      <c r="R454" s="15">
        <f t="shared" si="58"/>
        <v>11</v>
      </c>
      <c r="S454" s="15" t="str">
        <f t="shared" si="61"/>
        <v>11a</v>
      </c>
      <c r="T454" s="15" t="str">
        <f t="shared" si="62"/>
        <v>11b</v>
      </c>
    </row>
    <row r="455" spans="1:20" ht="20.100000000000001" customHeight="1">
      <c r="A455" s="15">
        <f t="shared" si="57"/>
        <v>104602</v>
      </c>
      <c r="B455" s="24" t="str">
        <f>VLOOKUP(J455,city!$A$4:$D$352,3,0)</f>
        <v>吉林</v>
      </c>
      <c r="C455" s="24" t="str">
        <f>VLOOKUP(J455,city!$A$4:$D$352,4,0)</f>
        <v>白山</v>
      </c>
      <c r="D455" s="34" t="s">
        <v>1902</v>
      </c>
      <c r="E455" s="24" t="s">
        <v>1903</v>
      </c>
      <c r="F455" s="42" t="str">
        <f t="shared" si="56"/>
        <v>127.21085,42.16041</v>
      </c>
      <c r="G455" s="20" t="s">
        <v>1904</v>
      </c>
      <c r="H455" s="20" t="s">
        <v>486</v>
      </c>
      <c r="I455" s="45" t="str">
        <f t="shared" si="59"/>
        <v>3a,3b</v>
      </c>
      <c r="J455" s="15">
        <f t="shared" si="60"/>
        <v>46</v>
      </c>
      <c r="K455" s="15">
        <f>IF(VLOOKUP(J454,city!$K$4:$L$352,2,0)&gt;K454,K454+1,1)</f>
        <v>2</v>
      </c>
      <c r="L455" s="15">
        <v>1</v>
      </c>
      <c r="M455" s="15" t="s">
        <v>77</v>
      </c>
      <c r="N455" s="48">
        <v>127.21084999999999</v>
      </c>
      <c r="O455" s="48">
        <v>42.160409999999999</v>
      </c>
      <c r="P455" s="15" t="str">
        <f t="shared" si="55"/>
        <v/>
      </c>
      <c r="Q455" s="41">
        <v>3</v>
      </c>
      <c r="R455" s="15">
        <f t="shared" si="58"/>
        <v>3</v>
      </c>
      <c r="S455" s="15" t="str">
        <f t="shared" si="61"/>
        <v>3a</v>
      </c>
      <c r="T455" s="15" t="str">
        <f t="shared" si="62"/>
        <v>3b</v>
      </c>
    </row>
    <row r="456" spans="1:20" ht="20.100000000000001" customHeight="1">
      <c r="A456" s="15">
        <f t="shared" si="57"/>
        <v>104603</v>
      </c>
      <c r="B456" s="24" t="str">
        <f>VLOOKUP(J456,city!$A$4:$D$352,3,0)</f>
        <v>吉林</v>
      </c>
      <c r="C456" s="24" t="str">
        <f>VLOOKUP(J456,city!$A$4:$D$352,4,0)</f>
        <v>白山</v>
      </c>
      <c r="D456" s="34" t="s">
        <v>1905</v>
      </c>
      <c r="E456" s="24" t="s">
        <v>1906</v>
      </c>
      <c r="F456" s="42" t="str">
        <f t="shared" si="56"/>
        <v>128.077815,42.026219</v>
      </c>
      <c r="G456" s="20" t="s">
        <v>1907</v>
      </c>
      <c r="H456" s="20" t="s">
        <v>492</v>
      </c>
      <c r="I456" s="45" t="str">
        <f t="shared" si="59"/>
        <v>6a,6b</v>
      </c>
      <c r="J456" s="15">
        <f t="shared" si="60"/>
        <v>46</v>
      </c>
      <c r="K456" s="15">
        <f>IF(VLOOKUP(J455,city!$K$4:$L$352,2,0)&gt;K455,K455+1,1)</f>
        <v>3</v>
      </c>
      <c r="L456" s="15">
        <v>1</v>
      </c>
      <c r="M456" s="15" t="s">
        <v>77</v>
      </c>
      <c r="N456" s="48">
        <v>128.07781499999999</v>
      </c>
      <c r="O456" s="48">
        <v>42.026218999999998</v>
      </c>
      <c r="P456" s="15" t="str">
        <f t="shared" si="55"/>
        <v/>
      </c>
      <c r="Q456" s="41">
        <v>6</v>
      </c>
      <c r="R456" s="15">
        <f t="shared" si="58"/>
        <v>6</v>
      </c>
      <c r="S456" s="15" t="str">
        <f t="shared" si="61"/>
        <v>6a</v>
      </c>
      <c r="T456" s="15" t="str">
        <f t="shared" si="62"/>
        <v>6b</v>
      </c>
    </row>
    <row r="457" spans="1:20" ht="20.100000000000001" customHeight="1">
      <c r="A457" s="15">
        <f t="shared" si="57"/>
        <v>104604</v>
      </c>
      <c r="B457" s="24" t="str">
        <f>VLOOKUP(J457,city!$A$4:$D$352,3,0)</f>
        <v>吉林</v>
      </c>
      <c r="C457" s="24" t="str">
        <f>VLOOKUP(J457,city!$A$4:$D$352,4,0)</f>
        <v>白山</v>
      </c>
      <c r="D457" s="34" t="s">
        <v>1908</v>
      </c>
      <c r="E457" s="24" t="s">
        <v>1909</v>
      </c>
      <c r="F457" s="42" t="str">
        <f t="shared" si="56"/>
        <v>127.946431,41.953778</v>
      </c>
      <c r="G457" s="20" t="s">
        <v>1910</v>
      </c>
      <c r="H457" s="20" t="s">
        <v>498</v>
      </c>
      <c r="I457" s="45" t="str">
        <f t="shared" si="59"/>
        <v>1a,1b</v>
      </c>
      <c r="J457" s="15">
        <f t="shared" si="60"/>
        <v>46</v>
      </c>
      <c r="K457" s="15">
        <f>IF(VLOOKUP(J456,city!$K$4:$L$352,2,0)&gt;K456,K456+1,1)</f>
        <v>4</v>
      </c>
      <c r="L457" s="15">
        <v>1</v>
      </c>
      <c r="M457" s="15" t="s">
        <v>77</v>
      </c>
      <c r="N457" s="48">
        <v>127.946431</v>
      </c>
      <c r="O457" s="48">
        <v>41.953778</v>
      </c>
      <c r="P457" s="15" t="str">
        <f t="shared" si="55"/>
        <v/>
      </c>
      <c r="Q457" s="41">
        <v>1</v>
      </c>
      <c r="R457" s="15">
        <f t="shared" si="58"/>
        <v>11</v>
      </c>
      <c r="S457" s="15" t="str">
        <f t="shared" si="61"/>
        <v>1a</v>
      </c>
      <c r="T457" s="15" t="str">
        <f t="shared" si="62"/>
        <v>1b</v>
      </c>
    </row>
    <row r="458" spans="1:20" ht="20.100000000000001" customHeight="1">
      <c r="A458" s="15">
        <f t="shared" si="57"/>
        <v>104605</v>
      </c>
      <c r="B458" s="24" t="str">
        <f>VLOOKUP(J458,city!$A$4:$D$352,3,0)</f>
        <v>吉林</v>
      </c>
      <c r="C458" s="24" t="str">
        <f>VLOOKUP(J458,city!$A$4:$D$352,4,0)</f>
        <v>白山</v>
      </c>
      <c r="D458" s="34" t="s">
        <v>1911</v>
      </c>
      <c r="E458" s="24" t="s">
        <v>1912</v>
      </c>
      <c r="F458" s="42" t="str">
        <f t="shared" si="56"/>
        <v>128.247531,42.201006</v>
      </c>
      <c r="G458" s="20" t="s">
        <v>1913</v>
      </c>
      <c r="H458" s="20" t="s">
        <v>504</v>
      </c>
      <c r="I458" s="45" t="str">
        <f t="shared" si="59"/>
        <v>2a,2b</v>
      </c>
      <c r="J458" s="15">
        <f t="shared" si="60"/>
        <v>46</v>
      </c>
      <c r="K458" s="15">
        <f>IF(VLOOKUP(J457,city!$K$4:$L$352,2,0)&gt;K457,K457+1,1)</f>
        <v>5</v>
      </c>
      <c r="L458" s="15">
        <v>1</v>
      </c>
      <c r="M458" s="15" t="s">
        <v>77</v>
      </c>
      <c r="N458" s="48">
        <v>128.24753100000001</v>
      </c>
      <c r="O458" s="48">
        <v>42.201006</v>
      </c>
      <c r="P458" s="15" t="str">
        <f t="shared" si="55"/>
        <v/>
      </c>
      <c r="Q458" s="41">
        <v>2</v>
      </c>
      <c r="R458" s="15">
        <f t="shared" si="58"/>
        <v>2</v>
      </c>
      <c r="S458" s="15" t="str">
        <f t="shared" si="61"/>
        <v>2a</v>
      </c>
      <c r="T458" s="15" t="str">
        <f t="shared" si="62"/>
        <v>2b</v>
      </c>
    </row>
    <row r="459" spans="1:20" ht="20.100000000000001" customHeight="1">
      <c r="A459" s="15">
        <f t="shared" si="57"/>
        <v>104606</v>
      </c>
      <c r="B459" s="24" t="str">
        <f>VLOOKUP(J459,city!$A$4:$D$352,3,0)</f>
        <v>吉林</v>
      </c>
      <c r="C459" s="24" t="str">
        <f>VLOOKUP(J459,city!$A$4:$D$352,4,0)</f>
        <v>白山</v>
      </c>
      <c r="D459" s="34" t="s">
        <v>1914</v>
      </c>
      <c r="E459" s="24" t="s">
        <v>1915</v>
      </c>
      <c r="F459" s="42" t="str">
        <f t="shared" si="56"/>
        <v>128.113657,41.874897</v>
      </c>
      <c r="G459" s="20" t="s">
        <v>1916</v>
      </c>
      <c r="H459" s="20" t="s">
        <v>510</v>
      </c>
      <c r="I459" s="45" t="str">
        <f t="shared" si="59"/>
        <v>2a,2b</v>
      </c>
      <c r="J459" s="15">
        <f t="shared" si="60"/>
        <v>46</v>
      </c>
      <c r="K459" s="15">
        <f>IF(VLOOKUP(J458,city!$K$4:$L$352,2,0)&gt;K458,K458+1,1)</f>
        <v>6</v>
      </c>
      <c r="L459" s="15">
        <v>1</v>
      </c>
      <c r="M459" s="15" t="s">
        <v>77</v>
      </c>
      <c r="N459" s="48">
        <v>128.11365699999999</v>
      </c>
      <c r="O459" s="48">
        <v>41.874896999999997</v>
      </c>
      <c r="P459" s="15" t="str">
        <f t="shared" si="55"/>
        <v/>
      </c>
      <c r="Q459" s="41">
        <v>2</v>
      </c>
      <c r="R459" s="15">
        <f t="shared" si="58"/>
        <v>2</v>
      </c>
      <c r="S459" s="15" t="str">
        <f t="shared" si="61"/>
        <v>2a</v>
      </c>
      <c r="T459" s="15" t="str">
        <f t="shared" si="62"/>
        <v>2b</v>
      </c>
    </row>
    <row r="460" spans="1:20" ht="20.100000000000001" customHeight="1">
      <c r="A460" s="15">
        <f t="shared" si="57"/>
        <v>104607</v>
      </c>
      <c r="B460" s="24" t="str">
        <f>VLOOKUP(J460,city!$A$4:$D$352,3,0)</f>
        <v>吉林</v>
      </c>
      <c r="C460" s="24" t="str">
        <f>VLOOKUP(J460,city!$A$4:$D$352,4,0)</f>
        <v>白山</v>
      </c>
      <c r="D460" s="34" t="s">
        <v>1917</v>
      </c>
      <c r="E460" s="24" t="s">
        <v>1918</v>
      </c>
      <c r="F460" s="42" t="str">
        <f t="shared" si="56"/>
        <v>127.998991,41.97811</v>
      </c>
      <c r="G460" s="20" t="s">
        <v>1919</v>
      </c>
      <c r="H460" s="20" t="s">
        <v>516</v>
      </c>
      <c r="I460" s="45" t="str">
        <f t="shared" si="59"/>
        <v>11a,11b</v>
      </c>
      <c r="J460" s="15">
        <f t="shared" si="60"/>
        <v>46</v>
      </c>
      <c r="K460" s="15">
        <f>IF(VLOOKUP(J459,city!$K$4:$L$352,2,0)&gt;K459,K459+1,1)</f>
        <v>7</v>
      </c>
      <c r="L460" s="15">
        <v>1</v>
      </c>
      <c r="M460" s="15" t="s">
        <v>77</v>
      </c>
      <c r="N460" s="48">
        <v>127.998991</v>
      </c>
      <c r="O460" s="48">
        <v>41.978110000000001</v>
      </c>
      <c r="P460" s="15" t="str">
        <f t="shared" si="55"/>
        <v/>
      </c>
      <c r="Q460" s="41">
        <v>11</v>
      </c>
      <c r="R460" s="15">
        <f t="shared" si="58"/>
        <v>11</v>
      </c>
      <c r="S460" s="15" t="str">
        <f t="shared" si="61"/>
        <v>11a</v>
      </c>
      <c r="T460" s="15" t="str">
        <f t="shared" si="62"/>
        <v>11b</v>
      </c>
    </row>
    <row r="461" spans="1:20" ht="20.100000000000001" customHeight="1">
      <c r="A461" s="15">
        <f t="shared" si="57"/>
        <v>104608</v>
      </c>
      <c r="B461" s="24" t="str">
        <f>VLOOKUP(J461,city!$A$4:$D$352,3,0)</f>
        <v>吉林</v>
      </c>
      <c r="C461" s="24" t="str">
        <f>VLOOKUP(J461,city!$A$4:$D$352,4,0)</f>
        <v>白山</v>
      </c>
      <c r="D461" s="34" t="s">
        <v>1920</v>
      </c>
      <c r="E461" s="24" t="s">
        <v>1921</v>
      </c>
      <c r="F461" s="42" t="str">
        <f t="shared" si="56"/>
        <v>127.48741,42.177505</v>
      </c>
      <c r="G461" s="20" t="s">
        <v>1922</v>
      </c>
      <c r="H461" s="20" t="s">
        <v>522</v>
      </c>
      <c r="I461" s="45" t="str">
        <f t="shared" si="59"/>
        <v>6a,6b</v>
      </c>
      <c r="J461" s="15">
        <f t="shared" si="60"/>
        <v>46</v>
      </c>
      <c r="K461" s="15">
        <f>IF(VLOOKUP(J460,city!$K$4:$L$352,2,0)&gt;K460,K460+1,1)</f>
        <v>8</v>
      </c>
      <c r="L461" s="15">
        <v>1</v>
      </c>
      <c r="M461" s="15" t="s">
        <v>77</v>
      </c>
      <c r="N461" s="48">
        <v>127.48741</v>
      </c>
      <c r="O461" s="48">
        <v>42.177504999999996</v>
      </c>
      <c r="P461" s="15" t="str">
        <f t="shared" ref="P461:P524" si="63">IF(K461=10,SUM(N452:N461)/10&amp;","&amp;SUM(O452:O461)/10,"")</f>
        <v/>
      </c>
      <c r="Q461" s="41">
        <v>6</v>
      </c>
      <c r="R461" s="15">
        <f t="shared" si="58"/>
        <v>6</v>
      </c>
      <c r="S461" s="15" t="str">
        <f t="shared" si="61"/>
        <v>6a</v>
      </c>
      <c r="T461" s="15" t="str">
        <f t="shared" si="62"/>
        <v>6b</v>
      </c>
    </row>
    <row r="462" spans="1:20" ht="20.100000000000001" customHeight="1">
      <c r="A462" s="15">
        <f t="shared" si="57"/>
        <v>104609</v>
      </c>
      <c r="B462" s="24" t="str">
        <f>VLOOKUP(J462,city!$A$4:$D$352,3,0)</f>
        <v>吉林</v>
      </c>
      <c r="C462" s="24" t="str">
        <f>VLOOKUP(J462,city!$A$4:$D$352,4,0)</f>
        <v>白山</v>
      </c>
      <c r="D462" s="34" t="s">
        <v>1923</v>
      </c>
      <c r="E462" s="24" t="s">
        <v>1921</v>
      </c>
      <c r="F462" s="42" t="str">
        <f t="shared" si="56"/>
        <v>127.793699,42.057924</v>
      </c>
      <c r="G462" s="20" t="s">
        <v>1924</v>
      </c>
      <c r="H462" s="20" t="s">
        <v>528</v>
      </c>
      <c r="I462" s="45" t="str">
        <f t="shared" si="59"/>
        <v>8a,8b</v>
      </c>
      <c r="J462" s="15">
        <f t="shared" si="60"/>
        <v>46</v>
      </c>
      <c r="K462" s="15">
        <f>IF(VLOOKUP(J461,city!$K$4:$L$352,2,0)&gt;K461,K461+1,1)</f>
        <v>9</v>
      </c>
      <c r="L462" s="15">
        <v>1</v>
      </c>
      <c r="M462" s="15" t="s">
        <v>77</v>
      </c>
      <c r="N462" s="48">
        <v>127.793699</v>
      </c>
      <c r="O462" s="48">
        <v>42.057924</v>
      </c>
      <c r="P462" s="15" t="str">
        <f t="shared" si="63"/>
        <v/>
      </c>
      <c r="Q462" s="41">
        <v>8</v>
      </c>
      <c r="R462" s="15">
        <f t="shared" si="58"/>
        <v>8</v>
      </c>
      <c r="S462" s="15" t="str">
        <f t="shared" si="61"/>
        <v>8a</v>
      </c>
      <c r="T462" s="15" t="str">
        <f t="shared" si="62"/>
        <v>8b</v>
      </c>
    </row>
    <row r="463" spans="1:20" ht="20.100000000000001" customHeight="1">
      <c r="A463" s="15">
        <f t="shared" si="57"/>
        <v>104610</v>
      </c>
      <c r="B463" s="24" t="str">
        <f>VLOOKUP(J463,city!$A$4:$D$352,3,0)</f>
        <v>吉林</v>
      </c>
      <c r="C463" s="24" t="str">
        <f>VLOOKUP(J463,city!$A$4:$D$352,4,0)</f>
        <v>白山</v>
      </c>
      <c r="D463" s="34" t="s">
        <v>1925</v>
      </c>
      <c r="E463" s="24" t="s">
        <v>1926</v>
      </c>
      <c r="F463" s="42" t="str">
        <f t="shared" si="56"/>
        <v>127.819201,42.042175</v>
      </c>
      <c r="G463" s="20" t="s">
        <v>1927</v>
      </c>
      <c r="H463" s="20" t="s">
        <v>534</v>
      </c>
      <c r="I463" s="45" t="str">
        <f t="shared" si="59"/>
        <v>11a,11b</v>
      </c>
      <c r="J463" s="15">
        <f t="shared" si="60"/>
        <v>46</v>
      </c>
      <c r="K463" s="15">
        <f>IF(VLOOKUP(J462,city!$K$4:$L$352,2,0)&gt;K462,K462+1,1)</f>
        <v>10</v>
      </c>
      <c r="L463" s="15">
        <v>1</v>
      </c>
      <c r="M463" s="15" t="s">
        <v>77</v>
      </c>
      <c r="N463" s="48">
        <v>127.81920100000001</v>
      </c>
      <c r="O463" s="48">
        <v>42.042175</v>
      </c>
      <c r="P463" s="15" t="str">
        <f t="shared" si="63"/>
        <v>127.8789868,42.058426</v>
      </c>
      <c r="Q463" s="41">
        <v>11</v>
      </c>
      <c r="R463" s="15">
        <f t="shared" si="58"/>
        <v>11</v>
      </c>
      <c r="S463" s="15" t="str">
        <f t="shared" si="61"/>
        <v>11a</v>
      </c>
      <c r="T463" s="15" t="str">
        <f t="shared" si="62"/>
        <v>11b</v>
      </c>
    </row>
    <row r="464" spans="1:20" ht="20.100000000000001" customHeight="1">
      <c r="A464" s="15">
        <f t="shared" si="57"/>
        <v>104701</v>
      </c>
      <c r="B464" s="24" t="str">
        <f>VLOOKUP(J464,city!$A$4:$D$352,3,0)</f>
        <v>吉林</v>
      </c>
      <c r="C464" s="24" t="str">
        <f>VLOOKUP(J464,city!$A$4:$D$352,4,0)</f>
        <v>白城</v>
      </c>
      <c r="D464" s="34" t="s">
        <v>1928</v>
      </c>
      <c r="E464" s="24" t="s">
        <v>1929</v>
      </c>
      <c r="F464" s="42" t="str">
        <f t="shared" si="56"/>
        <v>123.591678,45.943341</v>
      </c>
      <c r="G464" s="20" t="s">
        <v>1930</v>
      </c>
      <c r="H464" s="20" t="s">
        <v>422</v>
      </c>
      <c r="I464" s="45" t="str">
        <f t="shared" si="59"/>
        <v>32a,32b</v>
      </c>
      <c r="J464" s="15">
        <f t="shared" si="60"/>
        <v>47</v>
      </c>
      <c r="K464" s="15">
        <f>IF(VLOOKUP(J463,city!$K$4:$L$352,2,0)&gt;K463,K463+1,1)</f>
        <v>1</v>
      </c>
      <c r="L464" s="15">
        <v>1</v>
      </c>
      <c r="M464" s="15" t="s">
        <v>78</v>
      </c>
      <c r="N464" s="48">
        <v>123.591678</v>
      </c>
      <c r="O464" s="48">
        <v>45.943340999999997</v>
      </c>
      <c r="P464" s="15" t="str">
        <f t="shared" si="63"/>
        <v/>
      </c>
      <c r="Q464" s="41">
        <v>32</v>
      </c>
      <c r="R464" s="15" t="e">
        <f t="shared" si="58"/>
        <v>#N/A</v>
      </c>
      <c r="S464" s="15" t="str">
        <f t="shared" si="61"/>
        <v>32a</v>
      </c>
      <c r="T464" s="15" t="str">
        <f t="shared" si="62"/>
        <v>32b</v>
      </c>
    </row>
    <row r="465" spans="1:20" ht="20.100000000000001" customHeight="1">
      <c r="A465" s="15">
        <f t="shared" si="57"/>
        <v>104702</v>
      </c>
      <c r="B465" s="24" t="str">
        <f>VLOOKUP(J465,city!$A$4:$D$352,3,0)</f>
        <v>吉林</v>
      </c>
      <c r="C465" s="24" t="str">
        <f>VLOOKUP(J465,city!$A$4:$D$352,4,0)</f>
        <v>白城</v>
      </c>
      <c r="D465" s="34" t="s">
        <v>1931</v>
      </c>
      <c r="E465" s="24" t="s">
        <v>1932</v>
      </c>
      <c r="F465" s="42" t="str">
        <f t="shared" si="56"/>
        <v>122.391369,44.82409</v>
      </c>
      <c r="G465" s="20" t="s">
        <v>1933</v>
      </c>
      <c r="H465" s="20" t="s">
        <v>427</v>
      </c>
      <c r="I465" s="45" t="str">
        <f t="shared" si="59"/>
        <v>2a,2b</v>
      </c>
      <c r="J465" s="15">
        <f t="shared" si="60"/>
        <v>47</v>
      </c>
      <c r="K465" s="15">
        <f>IF(VLOOKUP(J464,city!$K$4:$L$352,2,0)&gt;K464,K464+1,1)</f>
        <v>2</v>
      </c>
      <c r="L465" s="15">
        <v>1</v>
      </c>
      <c r="M465" s="15" t="s">
        <v>78</v>
      </c>
      <c r="N465" s="48">
        <v>122.391369</v>
      </c>
      <c r="O465" s="48">
        <v>44.824089999999998</v>
      </c>
      <c r="P465" s="15" t="str">
        <f t="shared" si="63"/>
        <v/>
      </c>
      <c r="Q465" s="41">
        <v>2</v>
      </c>
      <c r="R465" s="15">
        <f t="shared" si="58"/>
        <v>2</v>
      </c>
      <c r="S465" s="15" t="str">
        <f t="shared" si="61"/>
        <v>2a</v>
      </c>
      <c r="T465" s="15" t="str">
        <f t="shared" si="62"/>
        <v>2b</v>
      </c>
    </row>
    <row r="466" spans="1:20" ht="20.100000000000001" customHeight="1">
      <c r="A466" s="15">
        <f t="shared" si="57"/>
        <v>104703</v>
      </c>
      <c r="B466" s="24" t="str">
        <f>VLOOKUP(J466,city!$A$4:$D$352,3,0)</f>
        <v>吉林</v>
      </c>
      <c r="C466" s="24" t="str">
        <f>VLOOKUP(J466,city!$A$4:$D$352,4,0)</f>
        <v>白城</v>
      </c>
      <c r="D466" s="34" t="s">
        <v>1934</v>
      </c>
      <c r="E466" s="24" t="s">
        <v>1935</v>
      </c>
      <c r="F466" s="42" t="str">
        <f t="shared" si="56"/>
        <v>123.954181,45.94942</v>
      </c>
      <c r="G466" s="20" t="s">
        <v>1936</v>
      </c>
      <c r="H466" s="20" t="s">
        <v>432</v>
      </c>
      <c r="I466" s="45" t="str">
        <f t="shared" si="59"/>
        <v>32a,32b</v>
      </c>
      <c r="J466" s="15">
        <f t="shared" si="60"/>
        <v>47</v>
      </c>
      <c r="K466" s="15">
        <f>IF(VLOOKUP(J465,city!$K$4:$L$352,2,0)&gt;K465,K465+1,1)</f>
        <v>3</v>
      </c>
      <c r="L466" s="15">
        <v>1</v>
      </c>
      <c r="M466" s="15" t="s">
        <v>78</v>
      </c>
      <c r="N466" s="48">
        <v>123.95418100000001</v>
      </c>
      <c r="O466" s="48">
        <v>45.949420000000003</v>
      </c>
      <c r="P466" s="15" t="str">
        <f t="shared" si="63"/>
        <v/>
      </c>
      <c r="Q466" s="41">
        <v>32</v>
      </c>
      <c r="R466" s="15" t="e">
        <f t="shared" si="58"/>
        <v>#N/A</v>
      </c>
      <c r="S466" s="15" t="str">
        <f t="shared" si="61"/>
        <v>32a</v>
      </c>
      <c r="T466" s="15" t="str">
        <f t="shared" si="62"/>
        <v>32b</v>
      </c>
    </row>
    <row r="467" spans="1:20" ht="20.100000000000001" customHeight="1">
      <c r="A467" s="15">
        <f t="shared" si="57"/>
        <v>104704</v>
      </c>
      <c r="B467" s="24" t="str">
        <f>VLOOKUP(J467,city!$A$4:$D$352,3,0)</f>
        <v>吉林</v>
      </c>
      <c r="C467" s="24" t="str">
        <f>VLOOKUP(J467,city!$A$4:$D$352,4,0)</f>
        <v>白城</v>
      </c>
      <c r="D467" s="34" t="s">
        <v>1937</v>
      </c>
      <c r="E467" s="24" t="s">
        <v>1938</v>
      </c>
      <c r="F467" s="42" t="str">
        <f t="shared" si="56"/>
        <v>122.332576,45.000269</v>
      </c>
      <c r="G467" s="20" t="s">
        <v>1939</v>
      </c>
      <c r="H467" s="20" t="s">
        <v>438</v>
      </c>
      <c r="I467" s="45" t="str">
        <f t="shared" si="59"/>
        <v>1a,1b</v>
      </c>
      <c r="J467" s="15">
        <f t="shared" si="60"/>
        <v>47</v>
      </c>
      <c r="K467" s="15">
        <f>IF(VLOOKUP(J466,city!$K$4:$L$352,2,0)&gt;K466,K466+1,1)</f>
        <v>4</v>
      </c>
      <c r="L467" s="15">
        <v>1</v>
      </c>
      <c r="M467" s="15" t="s">
        <v>78</v>
      </c>
      <c r="N467" s="48">
        <v>122.332576</v>
      </c>
      <c r="O467" s="48">
        <v>45.000269000000003</v>
      </c>
      <c r="P467" s="15" t="str">
        <f t="shared" si="63"/>
        <v/>
      </c>
      <c r="Q467" s="41">
        <v>1</v>
      </c>
      <c r="R467" s="15">
        <f t="shared" si="58"/>
        <v>6</v>
      </c>
      <c r="S467" s="15" t="str">
        <f t="shared" si="61"/>
        <v>1a</v>
      </c>
      <c r="T467" s="15" t="str">
        <f t="shared" si="62"/>
        <v>1b</v>
      </c>
    </row>
    <row r="468" spans="1:20" ht="20.100000000000001" customHeight="1">
      <c r="A468" s="15">
        <f t="shared" si="57"/>
        <v>104705</v>
      </c>
      <c r="B468" s="24" t="str">
        <f>VLOOKUP(J468,city!$A$4:$D$352,3,0)</f>
        <v>吉林</v>
      </c>
      <c r="C468" s="24" t="str">
        <f>VLOOKUP(J468,city!$A$4:$D$352,4,0)</f>
        <v>白城</v>
      </c>
      <c r="D468" s="34" t="s">
        <v>1940</v>
      </c>
      <c r="E468" s="24" t="s">
        <v>1941</v>
      </c>
      <c r="F468" s="42" t="str">
        <f t="shared" si="56"/>
        <v>122.878915,45.600524</v>
      </c>
      <c r="G468" s="20" t="s">
        <v>1942</v>
      </c>
      <c r="H468" s="20" t="s">
        <v>444</v>
      </c>
      <c r="I468" s="45" t="str">
        <f t="shared" si="59"/>
        <v>29a,29b</v>
      </c>
      <c r="J468" s="15">
        <f t="shared" si="60"/>
        <v>47</v>
      </c>
      <c r="K468" s="15">
        <f>IF(VLOOKUP(J467,city!$K$4:$L$352,2,0)&gt;K467,K467+1,1)</f>
        <v>5</v>
      </c>
      <c r="L468" s="15">
        <v>1</v>
      </c>
      <c r="M468" s="15" t="s">
        <v>78</v>
      </c>
      <c r="N468" s="48">
        <v>122.87891500000001</v>
      </c>
      <c r="O468" s="48">
        <v>45.600524</v>
      </c>
      <c r="P468" s="15" t="str">
        <f t="shared" si="63"/>
        <v/>
      </c>
      <c r="Q468" s="41">
        <v>29</v>
      </c>
      <c r="R468" s="15">
        <f t="shared" si="58"/>
        <v>29</v>
      </c>
      <c r="S468" s="15" t="str">
        <f t="shared" si="61"/>
        <v>29a</v>
      </c>
      <c r="T468" s="15" t="str">
        <f t="shared" si="62"/>
        <v>29b</v>
      </c>
    </row>
    <row r="469" spans="1:20" ht="20.100000000000001" customHeight="1">
      <c r="A469" s="15">
        <f t="shared" si="57"/>
        <v>104706</v>
      </c>
      <c r="B469" s="24" t="str">
        <f>VLOOKUP(J469,city!$A$4:$D$352,3,0)</f>
        <v>吉林</v>
      </c>
      <c r="C469" s="24" t="str">
        <f>VLOOKUP(J469,city!$A$4:$D$352,4,0)</f>
        <v>白城</v>
      </c>
      <c r="D469" s="34" t="s">
        <v>1943</v>
      </c>
      <c r="E469" s="24" t="s">
        <v>1944</v>
      </c>
      <c r="F469" s="42" t="str">
        <f t="shared" si="56"/>
        <v>122.03677,41.194236</v>
      </c>
      <c r="G469" s="20" t="s">
        <v>1945</v>
      </c>
      <c r="H469" s="20" t="s">
        <v>450</v>
      </c>
      <c r="I469" s="45" t="str">
        <f t="shared" si="59"/>
        <v>28a,28b</v>
      </c>
      <c r="J469" s="15">
        <f t="shared" si="60"/>
        <v>47</v>
      </c>
      <c r="K469" s="15">
        <f>IF(VLOOKUP(J468,city!$K$4:$L$352,2,0)&gt;K468,K468+1,1)</f>
        <v>6</v>
      </c>
      <c r="L469" s="15">
        <v>1</v>
      </c>
      <c r="M469" s="15" t="s">
        <v>78</v>
      </c>
      <c r="N469" s="48">
        <v>122.03677</v>
      </c>
      <c r="O469" s="48">
        <v>41.194235999999997</v>
      </c>
      <c r="P469" s="15" t="str">
        <f t="shared" si="63"/>
        <v/>
      </c>
      <c r="Q469" s="41">
        <v>28</v>
      </c>
      <c r="R469" s="15">
        <f t="shared" si="58"/>
        <v>6</v>
      </c>
      <c r="S469" s="15" t="str">
        <f t="shared" si="61"/>
        <v>28a</v>
      </c>
      <c r="T469" s="15" t="str">
        <f t="shared" si="62"/>
        <v>28b</v>
      </c>
    </row>
    <row r="470" spans="1:20" ht="20.100000000000001" customHeight="1">
      <c r="A470" s="15">
        <f t="shared" si="57"/>
        <v>104707</v>
      </c>
      <c r="B470" s="24" t="str">
        <f>VLOOKUP(J470,city!$A$4:$D$352,3,0)</f>
        <v>吉林</v>
      </c>
      <c r="C470" s="24" t="str">
        <f>VLOOKUP(J470,city!$A$4:$D$352,4,0)</f>
        <v>白城</v>
      </c>
      <c r="D470" s="34" t="s">
        <v>1946</v>
      </c>
      <c r="E470" s="24" t="s">
        <v>1947</v>
      </c>
      <c r="F470" s="42" t="str">
        <f t="shared" si="56"/>
        <v>124.29469,45.538394</v>
      </c>
      <c r="G470" s="20" t="s">
        <v>1948</v>
      </c>
      <c r="H470" s="20" t="s">
        <v>456</v>
      </c>
      <c r="I470" s="45" t="str">
        <f t="shared" si="59"/>
        <v>2a,2b</v>
      </c>
      <c r="J470" s="15">
        <f t="shared" si="60"/>
        <v>47</v>
      </c>
      <c r="K470" s="15">
        <f>IF(VLOOKUP(J469,city!$K$4:$L$352,2,0)&gt;K469,K469+1,1)</f>
        <v>7</v>
      </c>
      <c r="L470" s="15">
        <v>1</v>
      </c>
      <c r="M470" s="15" t="s">
        <v>78</v>
      </c>
      <c r="N470" s="48">
        <v>124.29469</v>
      </c>
      <c r="O470" s="48">
        <v>45.538393999999997</v>
      </c>
      <c r="P470" s="15" t="str">
        <f t="shared" si="63"/>
        <v/>
      </c>
      <c r="Q470" s="41">
        <v>2</v>
      </c>
      <c r="R470" s="15">
        <f t="shared" si="58"/>
        <v>6</v>
      </c>
      <c r="S470" s="15" t="str">
        <f t="shared" si="61"/>
        <v>2a</v>
      </c>
      <c r="T470" s="15" t="str">
        <f t="shared" si="62"/>
        <v>2b</v>
      </c>
    </row>
    <row r="471" spans="1:20" ht="20.100000000000001" customHeight="1">
      <c r="A471" s="15">
        <f t="shared" si="57"/>
        <v>104708</v>
      </c>
      <c r="B471" s="24" t="str">
        <f>VLOOKUP(J471,city!$A$4:$D$352,3,0)</f>
        <v>吉林</v>
      </c>
      <c r="C471" s="24" t="str">
        <f>VLOOKUP(J471,city!$A$4:$D$352,4,0)</f>
        <v>白城</v>
      </c>
      <c r="D471" s="34" t="s">
        <v>1949</v>
      </c>
      <c r="E471" s="24" t="s">
        <v>1950</v>
      </c>
      <c r="F471" s="42" t="str">
        <f t="shared" si="56"/>
        <v>124.029374,45.703475</v>
      </c>
      <c r="G471" s="20" t="s">
        <v>1951</v>
      </c>
      <c r="H471" s="20" t="s">
        <v>462</v>
      </c>
      <c r="I471" s="45" t="str">
        <f t="shared" si="59"/>
        <v>29a,29b</v>
      </c>
      <c r="J471" s="15">
        <f t="shared" si="60"/>
        <v>47</v>
      </c>
      <c r="K471" s="15">
        <f>IF(VLOOKUP(J470,city!$K$4:$L$352,2,0)&gt;K470,K470+1,1)</f>
        <v>8</v>
      </c>
      <c r="L471" s="15">
        <v>1</v>
      </c>
      <c r="M471" s="15" t="s">
        <v>78</v>
      </c>
      <c r="N471" s="48">
        <v>124.029374</v>
      </c>
      <c r="O471" s="48">
        <v>45.703474999999997</v>
      </c>
      <c r="P471" s="15" t="str">
        <f t="shared" si="63"/>
        <v/>
      </c>
      <c r="Q471" s="41">
        <v>29</v>
      </c>
      <c r="R471" s="15">
        <f t="shared" si="58"/>
        <v>29</v>
      </c>
      <c r="S471" s="15" t="str">
        <f t="shared" si="61"/>
        <v>29a</v>
      </c>
      <c r="T471" s="15" t="str">
        <f t="shared" si="62"/>
        <v>29b</v>
      </c>
    </row>
    <row r="472" spans="1:20" ht="20.100000000000001" customHeight="1">
      <c r="A472" s="15">
        <f t="shared" si="57"/>
        <v>104709</v>
      </c>
      <c r="B472" s="24" t="str">
        <f>VLOOKUP(J472,city!$A$4:$D$352,3,0)</f>
        <v>吉林</v>
      </c>
      <c r="C472" s="24" t="str">
        <f>VLOOKUP(J472,city!$A$4:$D$352,4,0)</f>
        <v>白城</v>
      </c>
      <c r="D472" s="34" t="s">
        <v>1952</v>
      </c>
      <c r="E472" s="24" t="s">
        <v>1953</v>
      </c>
      <c r="F472" s="42" t="str">
        <f t="shared" si="56"/>
        <v>122.429186,45.853345</v>
      </c>
      <c r="G472" s="20" t="s">
        <v>1954</v>
      </c>
      <c r="H472" s="20" t="s">
        <v>468</v>
      </c>
      <c r="I472" s="45" t="str">
        <f t="shared" si="59"/>
        <v>2a,2b</v>
      </c>
      <c r="J472" s="15">
        <f t="shared" si="60"/>
        <v>47</v>
      </c>
      <c r="K472" s="15">
        <f>IF(VLOOKUP(J471,city!$K$4:$L$352,2,0)&gt;K471,K471+1,1)</f>
        <v>9</v>
      </c>
      <c r="L472" s="15">
        <v>1</v>
      </c>
      <c r="M472" s="15" t="s">
        <v>78</v>
      </c>
      <c r="N472" s="48">
        <v>122.429186</v>
      </c>
      <c r="O472" s="48">
        <v>45.853344999999997</v>
      </c>
      <c r="P472" s="15" t="str">
        <f t="shared" si="63"/>
        <v/>
      </c>
      <c r="Q472" s="41">
        <v>2</v>
      </c>
      <c r="R472" s="15" t="e">
        <f t="shared" si="58"/>
        <v>#N/A</v>
      </c>
      <c r="S472" s="15" t="str">
        <f t="shared" si="61"/>
        <v>2a</v>
      </c>
      <c r="T472" s="15" t="str">
        <f t="shared" si="62"/>
        <v>2b</v>
      </c>
    </row>
    <row r="473" spans="1:20" ht="20.100000000000001" customHeight="1">
      <c r="A473" s="15">
        <f t="shared" si="57"/>
        <v>104710</v>
      </c>
      <c r="B473" s="24" t="str">
        <f>VLOOKUP(J473,city!$A$4:$D$352,3,0)</f>
        <v>吉林</v>
      </c>
      <c r="C473" s="24" t="str">
        <f>VLOOKUP(J473,city!$A$4:$D$352,4,0)</f>
        <v>白城</v>
      </c>
      <c r="D473" s="34" t="s">
        <v>1955</v>
      </c>
      <c r="E473" s="24" t="s">
        <v>1956</v>
      </c>
      <c r="F473" s="42" t="str">
        <f t="shared" si="56"/>
        <v>123.273698,45.520029</v>
      </c>
      <c r="G473" s="20" t="s">
        <v>1957</v>
      </c>
      <c r="H473" s="20" t="s">
        <v>474</v>
      </c>
      <c r="I473" s="45" t="str">
        <f t="shared" si="59"/>
        <v>30a,30b</v>
      </c>
      <c r="J473" s="15">
        <f t="shared" si="60"/>
        <v>47</v>
      </c>
      <c r="K473" s="15">
        <f>IF(VLOOKUP(J472,city!$K$4:$L$352,2,0)&gt;K472,K472+1,1)</f>
        <v>10</v>
      </c>
      <c r="L473" s="15">
        <v>1</v>
      </c>
      <c r="M473" s="15" t="s">
        <v>78</v>
      </c>
      <c r="N473" s="48">
        <v>123.273698</v>
      </c>
      <c r="O473" s="48">
        <v>45.520029000000001</v>
      </c>
      <c r="P473" s="15" t="str">
        <f t="shared" si="63"/>
        <v>123.1212437,45.1127123</v>
      </c>
      <c r="Q473" s="41">
        <v>30</v>
      </c>
      <c r="R473" s="15">
        <f t="shared" si="58"/>
        <v>30</v>
      </c>
      <c r="S473" s="15" t="str">
        <f t="shared" si="61"/>
        <v>30a</v>
      </c>
      <c r="T473" s="15" t="str">
        <f t="shared" si="62"/>
        <v>30b</v>
      </c>
    </row>
    <row r="474" spans="1:20" ht="20.100000000000001" customHeight="1">
      <c r="A474" s="15">
        <f t="shared" si="57"/>
        <v>104801</v>
      </c>
      <c r="B474" s="24" t="str">
        <f>VLOOKUP(J474,city!$A$4:$D$352,3,0)</f>
        <v>吉林</v>
      </c>
      <c r="C474" s="24" t="str">
        <f>VLOOKUP(J474,city!$A$4:$D$352,4,0)</f>
        <v>松原</v>
      </c>
      <c r="D474" s="34" t="s">
        <v>1958</v>
      </c>
      <c r="E474" s="24" t="s">
        <v>1959</v>
      </c>
      <c r="F474" s="42" t="str">
        <f t="shared" si="56"/>
        <v>124.423918,45.2222</v>
      </c>
      <c r="G474" s="20" t="s">
        <v>1960</v>
      </c>
      <c r="H474" s="20" t="s">
        <v>480</v>
      </c>
      <c r="I474" s="45" t="str">
        <f t="shared" si="59"/>
        <v>6a,6b</v>
      </c>
      <c r="J474" s="15">
        <f t="shared" si="60"/>
        <v>48</v>
      </c>
      <c r="K474" s="15">
        <f>IF(VLOOKUP(J473,city!$K$4:$L$352,2,0)&gt;K473,K473+1,1)</f>
        <v>1</v>
      </c>
      <c r="L474" s="15">
        <v>1</v>
      </c>
      <c r="M474" s="15" t="s">
        <v>79</v>
      </c>
      <c r="N474" s="48">
        <v>124.423918</v>
      </c>
      <c r="O474" s="48">
        <v>45.222200000000001</v>
      </c>
      <c r="P474" s="15" t="str">
        <f t="shared" si="63"/>
        <v/>
      </c>
      <c r="Q474" s="41">
        <v>6</v>
      </c>
      <c r="R474" s="15">
        <f t="shared" si="58"/>
        <v>6</v>
      </c>
      <c r="S474" s="15" t="str">
        <f t="shared" si="61"/>
        <v>6a</v>
      </c>
      <c r="T474" s="15" t="str">
        <f t="shared" si="62"/>
        <v>6b</v>
      </c>
    </row>
    <row r="475" spans="1:20" ht="20.100000000000001" customHeight="1">
      <c r="A475" s="15">
        <f t="shared" si="57"/>
        <v>104802</v>
      </c>
      <c r="B475" s="24" t="str">
        <f>VLOOKUP(J475,city!$A$4:$D$352,3,0)</f>
        <v>吉林</v>
      </c>
      <c r="C475" s="24" t="str">
        <f>VLOOKUP(J475,city!$A$4:$D$352,4,0)</f>
        <v>松原</v>
      </c>
      <c r="D475" s="34" t="s">
        <v>1961</v>
      </c>
      <c r="E475" s="24" t="s">
        <v>1962</v>
      </c>
      <c r="F475" s="42" t="str">
        <f t="shared" si="56"/>
        <v>124.022808,45.006379</v>
      </c>
      <c r="G475" s="20" t="s">
        <v>1963</v>
      </c>
      <c r="H475" s="20" t="s">
        <v>486</v>
      </c>
      <c r="I475" s="45" t="str">
        <f t="shared" si="59"/>
        <v>1a,1b</v>
      </c>
      <c r="J475" s="15">
        <f t="shared" si="60"/>
        <v>48</v>
      </c>
      <c r="K475" s="15">
        <f>IF(VLOOKUP(J474,city!$K$4:$L$352,2,0)&gt;K474,K474+1,1)</f>
        <v>2</v>
      </c>
      <c r="L475" s="15">
        <v>1</v>
      </c>
      <c r="M475" s="15" t="s">
        <v>79</v>
      </c>
      <c r="N475" s="48">
        <v>124.022808</v>
      </c>
      <c r="O475" s="48">
        <v>45.006379000000003</v>
      </c>
      <c r="P475" s="15" t="str">
        <f t="shared" si="63"/>
        <v/>
      </c>
      <c r="Q475" s="41">
        <v>1</v>
      </c>
      <c r="R475" s="15">
        <f t="shared" si="58"/>
        <v>1</v>
      </c>
      <c r="S475" s="15" t="str">
        <f t="shared" si="61"/>
        <v>1a</v>
      </c>
      <c r="T475" s="15" t="str">
        <f t="shared" si="62"/>
        <v>1b</v>
      </c>
    </row>
    <row r="476" spans="1:20" ht="20.100000000000001" customHeight="1">
      <c r="A476" s="15">
        <f t="shared" si="57"/>
        <v>104803</v>
      </c>
      <c r="B476" s="24" t="str">
        <f>VLOOKUP(J476,city!$A$4:$D$352,3,0)</f>
        <v>吉林</v>
      </c>
      <c r="C476" s="24" t="str">
        <f>VLOOKUP(J476,city!$A$4:$D$352,4,0)</f>
        <v>松原</v>
      </c>
      <c r="D476" s="34" t="s">
        <v>1964</v>
      </c>
      <c r="E476" s="24" t="s">
        <v>1965</v>
      </c>
      <c r="F476" s="42" t="str">
        <f t="shared" si="56"/>
        <v>124.907127,45.158108</v>
      </c>
      <c r="G476" s="20" t="s">
        <v>1966</v>
      </c>
      <c r="H476" s="20" t="s">
        <v>492</v>
      </c>
      <c r="I476" s="45" t="str">
        <f t="shared" si="59"/>
        <v>12a,12b</v>
      </c>
      <c r="J476" s="15">
        <f t="shared" si="60"/>
        <v>48</v>
      </c>
      <c r="K476" s="15">
        <f>IF(VLOOKUP(J475,city!$K$4:$L$352,2,0)&gt;K475,K475+1,1)</f>
        <v>3</v>
      </c>
      <c r="L476" s="15">
        <v>1</v>
      </c>
      <c r="M476" s="15" t="s">
        <v>79</v>
      </c>
      <c r="N476" s="48">
        <v>124.907127</v>
      </c>
      <c r="O476" s="48">
        <v>45.158107999999999</v>
      </c>
      <c r="P476" s="15" t="str">
        <f t="shared" si="63"/>
        <v/>
      </c>
      <c r="Q476" s="41">
        <v>12</v>
      </c>
      <c r="R476" s="15">
        <f t="shared" si="58"/>
        <v>12</v>
      </c>
      <c r="S476" s="15" t="str">
        <f t="shared" si="61"/>
        <v>12a</v>
      </c>
      <c r="T476" s="15" t="str">
        <f t="shared" si="62"/>
        <v>12b</v>
      </c>
    </row>
    <row r="477" spans="1:20" ht="20.100000000000001" customHeight="1">
      <c r="A477" s="15">
        <f t="shared" si="57"/>
        <v>104804</v>
      </c>
      <c r="B477" s="24" t="str">
        <f>VLOOKUP(J477,city!$A$4:$D$352,3,0)</f>
        <v>吉林</v>
      </c>
      <c r="C477" s="24" t="str">
        <f>VLOOKUP(J477,city!$A$4:$D$352,4,0)</f>
        <v>松原</v>
      </c>
      <c r="D477" s="34" t="s">
        <v>1967</v>
      </c>
      <c r="E477" s="24" t="s">
        <v>1968</v>
      </c>
      <c r="F477" s="42" t="str">
        <f t="shared" si="56"/>
        <v>124.502998,45.33285</v>
      </c>
      <c r="G477" s="20" t="s">
        <v>1969</v>
      </c>
      <c r="H477" s="20" t="s">
        <v>498</v>
      </c>
      <c r="I477" s="45" t="str">
        <f t="shared" si="59"/>
        <v>29a,29b</v>
      </c>
      <c r="J477" s="15">
        <f t="shared" si="60"/>
        <v>48</v>
      </c>
      <c r="K477" s="15">
        <f>IF(VLOOKUP(J476,city!$K$4:$L$352,2,0)&gt;K476,K476+1,1)</f>
        <v>4</v>
      </c>
      <c r="L477" s="15">
        <v>1</v>
      </c>
      <c r="M477" s="15" t="s">
        <v>79</v>
      </c>
      <c r="N477" s="48">
        <v>124.50299800000001</v>
      </c>
      <c r="O477" s="48">
        <v>45.332850000000001</v>
      </c>
      <c r="P477" s="15" t="str">
        <f t="shared" si="63"/>
        <v/>
      </c>
      <c r="Q477" s="41">
        <v>29</v>
      </c>
      <c r="R477" s="15">
        <f t="shared" si="58"/>
        <v>29</v>
      </c>
      <c r="S477" s="15" t="str">
        <f t="shared" si="61"/>
        <v>29a</v>
      </c>
      <c r="T477" s="15" t="str">
        <f t="shared" si="62"/>
        <v>29b</v>
      </c>
    </row>
    <row r="478" spans="1:20" ht="20.100000000000001" customHeight="1">
      <c r="A478" s="15">
        <f t="shared" si="57"/>
        <v>104805</v>
      </c>
      <c r="B478" s="24" t="str">
        <f>VLOOKUP(J478,city!$A$4:$D$352,3,0)</f>
        <v>吉林</v>
      </c>
      <c r="C478" s="24" t="str">
        <f>VLOOKUP(J478,city!$A$4:$D$352,4,0)</f>
        <v>松原</v>
      </c>
      <c r="D478" s="34" t="s">
        <v>1970</v>
      </c>
      <c r="E478" s="24" t="s">
        <v>1971</v>
      </c>
      <c r="F478" s="42" t="str">
        <f t="shared" si="56"/>
        <v>124.821346,45.178422</v>
      </c>
      <c r="G478" s="20" t="s">
        <v>1972</v>
      </c>
      <c r="H478" s="20" t="s">
        <v>504</v>
      </c>
      <c r="I478" s="45" t="str">
        <f t="shared" si="59"/>
        <v>1a,1b</v>
      </c>
      <c r="J478" s="15">
        <f t="shared" si="60"/>
        <v>48</v>
      </c>
      <c r="K478" s="15">
        <f>IF(VLOOKUP(J477,city!$K$4:$L$352,2,0)&gt;K477,K477+1,1)</f>
        <v>5</v>
      </c>
      <c r="L478" s="15">
        <v>1</v>
      </c>
      <c r="M478" s="15" t="s">
        <v>79</v>
      </c>
      <c r="N478" s="48">
        <v>124.82134600000001</v>
      </c>
      <c r="O478" s="48">
        <v>45.178421999999998</v>
      </c>
      <c r="P478" s="15" t="str">
        <f t="shared" si="63"/>
        <v/>
      </c>
      <c r="Q478" s="41">
        <v>1</v>
      </c>
      <c r="R478" s="15">
        <f t="shared" si="58"/>
        <v>6</v>
      </c>
      <c r="S478" s="15" t="str">
        <f t="shared" si="61"/>
        <v>1a</v>
      </c>
      <c r="T478" s="15" t="str">
        <f t="shared" si="62"/>
        <v>1b</v>
      </c>
    </row>
    <row r="479" spans="1:20" ht="20.100000000000001" customHeight="1">
      <c r="A479" s="15">
        <f t="shared" si="57"/>
        <v>104806</v>
      </c>
      <c r="B479" s="24" t="str">
        <f>VLOOKUP(J479,city!$A$4:$D$352,3,0)</f>
        <v>吉林</v>
      </c>
      <c r="C479" s="24" t="str">
        <f>VLOOKUP(J479,city!$A$4:$D$352,4,0)</f>
        <v>松原</v>
      </c>
      <c r="D479" s="34" t="s">
        <v>1973</v>
      </c>
      <c r="E479" s="24" t="s">
        <v>1974</v>
      </c>
      <c r="F479" s="42" t="str">
        <f t="shared" si="56"/>
        <v>124.038351,44.620339</v>
      </c>
      <c r="G479" s="20" t="s">
        <v>1975</v>
      </c>
      <c r="H479" s="20" t="s">
        <v>510</v>
      </c>
      <c r="I479" s="45" t="str">
        <f t="shared" si="59"/>
        <v>14a,14b</v>
      </c>
      <c r="J479" s="15">
        <f t="shared" si="60"/>
        <v>48</v>
      </c>
      <c r="K479" s="15">
        <f>IF(VLOOKUP(J478,city!$K$4:$L$352,2,0)&gt;K478,K478+1,1)</f>
        <v>6</v>
      </c>
      <c r="L479" s="15">
        <v>1</v>
      </c>
      <c r="M479" s="15" t="s">
        <v>79</v>
      </c>
      <c r="N479" s="48">
        <v>124.03835100000001</v>
      </c>
      <c r="O479" s="48">
        <v>44.620339000000001</v>
      </c>
      <c r="P479" s="15" t="str">
        <f t="shared" si="63"/>
        <v/>
      </c>
      <c r="Q479" s="41">
        <v>14</v>
      </c>
      <c r="R479" s="15">
        <f t="shared" si="58"/>
        <v>14</v>
      </c>
      <c r="S479" s="15" t="str">
        <f t="shared" si="61"/>
        <v>14a</v>
      </c>
      <c r="T479" s="15" t="str">
        <f t="shared" si="62"/>
        <v>14b</v>
      </c>
    </row>
    <row r="480" spans="1:20" ht="20.100000000000001" customHeight="1">
      <c r="A480" s="15">
        <f t="shared" si="57"/>
        <v>104807</v>
      </c>
      <c r="B480" s="24" t="str">
        <f>VLOOKUP(J480,city!$A$4:$D$352,3,0)</f>
        <v>吉林</v>
      </c>
      <c r="C480" s="24" t="str">
        <f>VLOOKUP(J480,city!$A$4:$D$352,4,0)</f>
        <v>松原</v>
      </c>
      <c r="D480" s="34" t="s">
        <v>1976</v>
      </c>
      <c r="E480" s="24" t="s">
        <v>1977</v>
      </c>
      <c r="F480" s="42" t="str">
        <f t="shared" si="56"/>
        <v>124.4937,45.325774</v>
      </c>
      <c r="G480" s="20" t="s">
        <v>1978</v>
      </c>
      <c r="H480" s="20" t="s">
        <v>516</v>
      </c>
      <c r="I480" s="45" t="str">
        <f t="shared" si="59"/>
        <v>2a,2b</v>
      </c>
      <c r="J480" s="15">
        <f t="shared" si="60"/>
        <v>48</v>
      </c>
      <c r="K480" s="15">
        <f>IF(VLOOKUP(J479,city!$K$4:$L$352,2,0)&gt;K479,K479+1,1)</f>
        <v>7</v>
      </c>
      <c r="L480" s="15">
        <v>1</v>
      </c>
      <c r="M480" s="15" t="s">
        <v>79</v>
      </c>
      <c r="N480" s="48">
        <v>124.4937</v>
      </c>
      <c r="O480" s="48">
        <v>45.325774000000003</v>
      </c>
      <c r="P480" s="15" t="str">
        <f t="shared" si="63"/>
        <v/>
      </c>
      <c r="Q480" s="41">
        <v>2</v>
      </c>
      <c r="R480" s="15">
        <f t="shared" si="58"/>
        <v>1</v>
      </c>
      <c r="S480" s="15" t="str">
        <f t="shared" si="61"/>
        <v>2a</v>
      </c>
      <c r="T480" s="15" t="str">
        <f t="shared" si="62"/>
        <v>2b</v>
      </c>
    </row>
    <row r="481" spans="1:20" ht="20.100000000000001" customHeight="1">
      <c r="A481" s="15">
        <f t="shared" si="57"/>
        <v>104808</v>
      </c>
      <c r="B481" s="24" t="str">
        <f>VLOOKUP(J481,city!$A$4:$D$352,3,0)</f>
        <v>吉林</v>
      </c>
      <c r="C481" s="24" t="str">
        <f>VLOOKUP(J481,city!$A$4:$D$352,4,0)</f>
        <v>松原</v>
      </c>
      <c r="D481" s="34" t="s">
        <v>1979</v>
      </c>
      <c r="E481" s="24" t="s">
        <v>1980</v>
      </c>
      <c r="F481" s="42" t="str">
        <f t="shared" si="56"/>
        <v>124.854516,45.120714</v>
      </c>
      <c r="G481" s="20" t="s">
        <v>1981</v>
      </c>
      <c r="H481" s="20" t="s">
        <v>522</v>
      </c>
      <c r="I481" s="45" t="str">
        <f t="shared" si="59"/>
        <v>15a,15b</v>
      </c>
      <c r="J481" s="15">
        <f t="shared" si="60"/>
        <v>48</v>
      </c>
      <c r="K481" s="15">
        <f>IF(VLOOKUP(J480,city!$K$4:$L$352,2,0)&gt;K480,K480+1,1)</f>
        <v>8</v>
      </c>
      <c r="L481" s="15">
        <v>1</v>
      </c>
      <c r="M481" s="15" t="s">
        <v>79</v>
      </c>
      <c r="N481" s="48">
        <v>124.854516</v>
      </c>
      <c r="O481" s="48">
        <v>45.120714</v>
      </c>
      <c r="P481" s="15" t="str">
        <f t="shared" si="63"/>
        <v/>
      </c>
      <c r="Q481" s="41">
        <v>15</v>
      </c>
      <c r="R481" s="15">
        <f t="shared" si="58"/>
        <v>15</v>
      </c>
      <c r="S481" s="15" t="str">
        <f t="shared" si="61"/>
        <v>15a</v>
      </c>
      <c r="T481" s="15" t="str">
        <f t="shared" si="62"/>
        <v>15b</v>
      </c>
    </row>
    <row r="482" spans="1:20" ht="20.100000000000001" customHeight="1">
      <c r="A482" s="15">
        <f t="shared" si="57"/>
        <v>104809</v>
      </c>
      <c r="B482" s="24" t="str">
        <f>VLOOKUP(J482,city!$A$4:$D$352,3,0)</f>
        <v>吉林</v>
      </c>
      <c r="C482" s="24" t="str">
        <f>VLOOKUP(J482,city!$A$4:$D$352,4,0)</f>
        <v>松原</v>
      </c>
      <c r="D482" s="34" t="s">
        <v>1982</v>
      </c>
      <c r="E482" s="24" t="s">
        <v>1983</v>
      </c>
      <c r="F482" s="42" t="str">
        <f t="shared" si="56"/>
        <v>124.360009,45.421893</v>
      </c>
      <c r="G482" s="20" t="s">
        <v>1984</v>
      </c>
      <c r="H482" s="20" t="s">
        <v>528</v>
      </c>
      <c r="I482" s="45" t="str">
        <f t="shared" si="59"/>
        <v>31a,31b</v>
      </c>
      <c r="J482" s="15">
        <f t="shared" si="60"/>
        <v>48</v>
      </c>
      <c r="K482" s="15">
        <f>IF(VLOOKUP(J481,city!$K$4:$L$352,2,0)&gt;K481,K481+1,1)</f>
        <v>9</v>
      </c>
      <c r="L482" s="15">
        <v>1</v>
      </c>
      <c r="M482" s="15" t="s">
        <v>79</v>
      </c>
      <c r="N482" s="48">
        <v>124.36000900000001</v>
      </c>
      <c r="O482" s="48">
        <v>45.421892999999997</v>
      </c>
      <c r="P482" s="15" t="str">
        <f t="shared" si="63"/>
        <v/>
      </c>
      <c r="Q482" s="41">
        <v>31</v>
      </c>
      <c r="R482" s="15">
        <f t="shared" si="58"/>
        <v>14</v>
      </c>
      <c r="S482" s="15" t="str">
        <f t="shared" si="61"/>
        <v>31a</v>
      </c>
      <c r="T482" s="15" t="str">
        <f t="shared" si="62"/>
        <v>31b</v>
      </c>
    </row>
    <row r="483" spans="1:20" ht="20.100000000000001" customHeight="1">
      <c r="A483" s="15">
        <f t="shared" si="57"/>
        <v>104810</v>
      </c>
      <c r="B483" s="24" t="str">
        <f>VLOOKUP(J483,city!$A$4:$D$352,3,0)</f>
        <v>吉林</v>
      </c>
      <c r="C483" s="24" t="str">
        <f>VLOOKUP(J483,city!$A$4:$D$352,4,0)</f>
        <v>松原</v>
      </c>
      <c r="D483" s="34" t="s">
        <v>1985</v>
      </c>
      <c r="E483" s="24" t="s">
        <v>1986</v>
      </c>
      <c r="F483" s="42" t="str">
        <f t="shared" si="56"/>
        <v>125.979611,44.779776</v>
      </c>
      <c r="G483" s="20" t="s">
        <v>1987</v>
      </c>
      <c r="H483" s="20" t="s">
        <v>534</v>
      </c>
      <c r="I483" s="45" t="str">
        <f t="shared" si="59"/>
        <v>13a,13b</v>
      </c>
      <c r="J483" s="15">
        <f t="shared" si="60"/>
        <v>48</v>
      </c>
      <c r="K483" s="15">
        <f>IF(VLOOKUP(J482,city!$K$4:$L$352,2,0)&gt;K482,K482+1,1)</f>
        <v>10</v>
      </c>
      <c r="L483" s="15">
        <v>1</v>
      </c>
      <c r="M483" s="15" t="s">
        <v>79</v>
      </c>
      <c r="N483" s="48">
        <v>125.97961100000001</v>
      </c>
      <c r="O483" s="48">
        <v>44.779775999999998</v>
      </c>
      <c r="P483" s="15" t="str">
        <f t="shared" si="63"/>
        <v>124.6404384,45.1166455</v>
      </c>
      <c r="Q483" s="41">
        <v>13</v>
      </c>
      <c r="R483" s="15">
        <f t="shared" si="58"/>
        <v>13</v>
      </c>
      <c r="S483" s="15" t="str">
        <f t="shared" si="61"/>
        <v>13a</v>
      </c>
      <c r="T483" s="15" t="str">
        <f t="shared" si="62"/>
        <v>13b</v>
      </c>
    </row>
    <row r="484" spans="1:20" ht="20.100000000000001" customHeight="1">
      <c r="A484" s="15">
        <f t="shared" si="57"/>
        <v>104901</v>
      </c>
      <c r="B484" s="24" t="str">
        <f>VLOOKUP(J484,city!$A$4:$D$352,3,0)</f>
        <v>吉林</v>
      </c>
      <c r="C484" s="24" t="str">
        <f>VLOOKUP(J484,city!$A$4:$D$352,4,0)</f>
        <v>延边</v>
      </c>
      <c r="D484" s="15" t="s">
        <v>1988</v>
      </c>
      <c r="E484" s="15" t="s">
        <v>1989</v>
      </c>
      <c r="F484" s="42" t="str">
        <f t="shared" si="56"/>
        <v>126.391721,46.797837</v>
      </c>
      <c r="G484" s="20" t="s">
        <v>1990</v>
      </c>
      <c r="H484" s="20" t="s">
        <v>422</v>
      </c>
      <c r="I484" s="45" t="str">
        <f t="shared" si="59"/>
        <v>2a,2b</v>
      </c>
      <c r="J484" s="15">
        <f t="shared" si="60"/>
        <v>49</v>
      </c>
      <c r="K484" s="15">
        <f>IF(VLOOKUP(J483,city!$K$4:$L$352,2,0)&gt;K483,K483+1,1)</f>
        <v>1</v>
      </c>
      <c r="L484" s="15">
        <v>0</v>
      </c>
      <c r="M484" s="15" t="s">
        <v>80</v>
      </c>
      <c r="N484" s="42">
        <v>126.391721</v>
      </c>
      <c r="O484" s="34">
        <v>46.797837000000001</v>
      </c>
      <c r="P484" s="15" t="str">
        <f t="shared" si="63"/>
        <v/>
      </c>
      <c r="Q484" s="41">
        <v>2</v>
      </c>
      <c r="R484" s="15" t="e">
        <f t="shared" si="58"/>
        <v>#N/A</v>
      </c>
      <c r="S484" s="15" t="str">
        <f t="shared" si="61"/>
        <v>2a</v>
      </c>
      <c r="T484" s="15" t="str">
        <f t="shared" si="62"/>
        <v>2b</v>
      </c>
    </row>
    <row r="485" spans="1:20" ht="20.100000000000001" customHeight="1">
      <c r="A485" s="15">
        <f t="shared" si="57"/>
        <v>104902</v>
      </c>
      <c r="B485" s="24" t="str">
        <f>VLOOKUP(J485,city!$A$4:$D$352,3,0)</f>
        <v>吉林</v>
      </c>
      <c r="C485" s="24" t="str">
        <f>VLOOKUP(J485,city!$A$4:$D$352,4,0)</f>
        <v>延边</v>
      </c>
      <c r="D485" s="15" t="s">
        <v>1991</v>
      </c>
      <c r="E485" s="15" t="s">
        <v>1992</v>
      </c>
      <c r="F485" s="42" t="str">
        <f t="shared" si="56"/>
        <v>126.63323,47.344873</v>
      </c>
      <c r="G485" s="20" t="s">
        <v>1993</v>
      </c>
      <c r="H485" s="20" t="s">
        <v>427</v>
      </c>
      <c r="I485" s="45" t="str">
        <f t="shared" si="59"/>
        <v>15a,15b</v>
      </c>
      <c r="J485" s="15">
        <f t="shared" si="60"/>
        <v>49</v>
      </c>
      <c r="K485" s="15">
        <f>IF(VLOOKUP(J484,city!$K$4:$L$352,2,0)&gt;K484,K484+1,1)</f>
        <v>2</v>
      </c>
      <c r="L485" s="15">
        <v>0</v>
      </c>
      <c r="M485" s="15" t="s">
        <v>80</v>
      </c>
      <c r="N485" s="42">
        <v>126.63323</v>
      </c>
      <c r="O485" s="34">
        <v>47.344873</v>
      </c>
      <c r="P485" s="15" t="str">
        <f t="shared" si="63"/>
        <v/>
      </c>
      <c r="Q485" s="41">
        <v>15</v>
      </c>
      <c r="R485" s="15">
        <f t="shared" si="58"/>
        <v>15</v>
      </c>
      <c r="S485" s="15" t="str">
        <f t="shared" si="61"/>
        <v>15a</v>
      </c>
      <c r="T485" s="15" t="str">
        <f t="shared" si="62"/>
        <v>15b</v>
      </c>
    </row>
    <row r="486" spans="1:20" ht="20.100000000000001" customHeight="1">
      <c r="A486" s="15">
        <f t="shared" si="57"/>
        <v>104903</v>
      </c>
      <c r="B486" s="24" t="str">
        <f>VLOOKUP(J486,city!$A$4:$D$352,3,0)</f>
        <v>吉林</v>
      </c>
      <c r="C486" s="24" t="str">
        <f>VLOOKUP(J486,city!$A$4:$D$352,4,0)</f>
        <v>延边</v>
      </c>
      <c r="D486" s="15" t="s">
        <v>1994</v>
      </c>
      <c r="E486" s="15" t="s">
        <v>1995</v>
      </c>
      <c r="F486" s="42" t="str">
        <f t="shared" si="56"/>
        <v>126.497056,46.83729</v>
      </c>
      <c r="G486" s="20" t="s">
        <v>1996</v>
      </c>
      <c r="H486" s="20" t="s">
        <v>432</v>
      </c>
      <c r="I486" s="45" t="str">
        <f t="shared" si="59"/>
        <v>15a,15b</v>
      </c>
      <c r="J486" s="15">
        <f t="shared" si="60"/>
        <v>49</v>
      </c>
      <c r="K486" s="15">
        <f>IF(VLOOKUP(J485,city!$K$4:$L$352,2,0)&gt;K485,K485+1,1)</f>
        <v>3</v>
      </c>
      <c r="L486" s="15">
        <v>0</v>
      </c>
      <c r="M486" s="15" t="s">
        <v>80</v>
      </c>
      <c r="N486" s="42">
        <v>126.497056</v>
      </c>
      <c r="O486" s="34">
        <v>46.837290000000003</v>
      </c>
      <c r="P486" s="15" t="str">
        <f t="shared" si="63"/>
        <v/>
      </c>
      <c r="Q486" s="41">
        <v>15</v>
      </c>
      <c r="R486" s="15">
        <f t="shared" si="58"/>
        <v>15</v>
      </c>
      <c r="S486" s="15" t="str">
        <f t="shared" si="61"/>
        <v>15a</v>
      </c>
      <c r="T486" s="15" t="str">
        <f t="shared" si="62"/>
        <v>15b</v>
      </c>
    </row>
    <row r="487" spans="1:20" ht="20.100000000000001" customHeight="1">
      <c r="A487" s="15">
        <f t="shared" si="57"/>
        <v>104904</v>
      </c>
      <c r="B487" s="24" t="str">
        <f>VLOOKUP(J487,city!$A$4:$D$352,3,0)</f>
        <v>吉林</v>
      </c>
      <c r="C487" s="24" t="str">
        <f>VLOOKUP(J487,city!$A$4:$D$352,4,0)</f>
        <v>延边</v>
      </c>
      <c r="D487" s="15" t="s">
        <v>1997</v>
      </c>
      <c r="E487" s="15" t="s">
        <v>1998</v>
      </c>
      <c r="F487" s="42" t="str">
        <f t="shared" si="56"/>
        <v>127.07948,46.894491</v>
      </c>
      <c r="G487" s="20" t="s">
        <v>1999</v>
      </c>
      <c r="H487" s="20" t="s">
        <v>438</v>
      </c>
      <c r="I487" s="45" t="str">
        <f t="shared" si="59"/>
        <v>6a,6b</v>
      </c>
      <c r="J487" s="15">
        <f t="shared" si="60"/>
        <v>49</v>
      </c>
      <c r="K487" s="15">
        <f>IF(VLOOKUP(J486,city!$K$4:$L$352,2,0)&gt;K486,K486+1,1)</f>
        <v>4</v>
      </c>
      <c r="L487" s="15">
        <v>0</v>
      </c>
      <c r="M487" s="15" t="s">
        <v>80</v>
      </c>
      <c r="N487" s="42">
        <v>127.07948</v>
      </c>
      <c r="O487" s="34">
        <v>46.894491000000002</v>
      </c>
      <c r="P487" s="15" t="str">
        <f t="shared" si="63"/>
        <v/>
      </c>
      <c r="Q487" s="41">
        <v>6</v>
      </c>
      <c r="R487" s="15">
        <f t="shared" si="58"/>
        <v>6</v>
      </c>
      <c r="S487" s="15" t="str">
        <f t="shared" si="61"/>
        <v>6a</v>
      </c>
      <c r="T487" s="15" t="str">
        <f t="shared" si="62"/>
        <v>6b</v>
      </c>
    </row>
    <row r="488" spans="1:20" ht="20.100000000000001" customHeight="1">
      <c r="A488" s="15">
        <f t="shared" si="57"/>
        <v>104905</v>
      </c>
      <c r="B488" s="24" t="str">
        <f>VLOOKUP(J488,city!$A$4:$D$352,3,0)</f>
        <v>吉林</v>
      </c>
      <c r="C488" s="24" t="str">
        <f>VLOOKUP(J488,city!$A$4:$D$352,4,0)</f>
        <v>延边</v>
      </c>
      <c r="D488" s="15" t="s">
        <v>2000</v>
      </c>
      <c r="E488" s="15" t="s">
        <v>2001</v>
      </c>
      <c r="F488" s="42" t="str">
        <f t="shared" si="56"/>
        <v>126.49296,46.839562</v>
      </c>
      <c r="G488" s="20" t="s">
        <v>2002</v>
      </c>
      <c r="H488" s="20" t="s">
        <v>444</v>
      </c>
      <c r="I488" s="45" t="str">
        <f t="shared" si="59"/>
        <v>2a,2b</v>
      </c>
      <c r="J488" s="15">
        <f t="shared" si="60"/>
        <v>49</v>
      </c>
      <c r="K488" s="15">
        <f>IF(VLOOKUP(J487,city!$K$4:$L$352,2,0)&gt;K487,K487+1,1)</f>
        <v>5</v>
      </c>
      <c r="L488" s="15">
        <v>0</v>
      </c>
      <c r="M488" s="15" t="s">
        <v>80</v>
      </c>
      <c r="N488" s="42">
        <v>126.49296</v>
      </c>
      <c r="O488" s="34">
        <v>46.839562000000001</v>
      </c>
      <c r="P488" s="15" t="str">
        <f t="shared" si="63"/>
        <v/>
      </c>
      <c r="Q488" s="41">
        <v>2</v>
      </c>
      <c r="R488" s="15">
        <f t="shared" si="58"/>
        <v>1</v>
      </c>
      <c r="S488" s="15" t="str">
        <f t="shared" si="61"/>
        <v>2a</v>
      </c>
      <c r="T488" s="15" t="str">
        <f t="shared" si="62"/>
        <v>2b</v>
      </c>
    </row>
    <row r="489" spans="1:20" ht="20.100000000000001" customHeight="1">
      <c r="A489" s="15">
        <f t="shared" si="57"/>
        <v>104906</v>
      </c>
      <c r="B489" s="24" t="str">
        <f>VLOOKUP(J489,city!$A$4:$D$352,3,0)</f>
        <v>吉林</v>
      </c>
      <c r="C489" s="24" t="str">
        <f>VLOOKUP(J489,city!$A$4:$D$352,4,0)</f>
        <v>延边</v>
      </c>
      <c r="D489" s="15" t="s">
        <v>2003</v>
      </c>
      <c r="E489" s="15" t="s">
        <v>2004</v>
      </c>
      <c r="F489" s="42" t="str">
        <f t="shared" si="56"/>
        <v>127.299314,47.369611</v>
      </c>
      <c r="G489" s="20" t="s">
        <v>2005</v>
      </c>
      <c r="H489" s="20" t="s">
        <v>450</v>
      </c>
      <c r="I489" s="45" t="str">
        <f t="shared" si="59"/>
        <v>6a,6b</v>
      </c>
      <c r="J489" s="15">
        <f t="shared" si="60"/>
        <v>49</v>
      </c>
      <c r="K489" s="15">
        <f>IF(VLOOKUP(J488,city!$K$4:$L$352,2,0)&gt;K488,K488+1,1)</f>
        <v>6</v>
      </c>
      <c r="L489" s="15">
        <v>0</v>
      </c>
      <c r="M489" s="15" t="s">
        <v>80</v>
      </c>
      <c r="N489" s="42">
        <v>127.299314</v>
      </c>
      <c r="O489" s="34">
        <v>47.369610999999999</v>
      </c>
      <c r="P489" s="15" t="str">
        <f t="shared" si="63"/>
        <v/>
      </c>
      <c r="Q489" s="41">
        <v>6</v>
      </c>
      <c r="R489" s="15">
        <f t="shared" si="58"/>
        <v>6</v>
      </c>
      <c r="S489" s="15" t="str">
        <f t="shared" si="61"/>
        <v>6a</v>
      </c>
      <c r="T489" s="15" t="str">
        <f t="shared" si="62"/>
        <v>6b</v>
      </c>
    </row>
    <row r="490" spans="1:20" ht="20.100000000000001" customHeight="1">
      <c r="A490" s="15">
        <f t="shared" si="57"/>
        <v>104907</v>
      </c>
      <c r="B490" s="24" t="str">
        <f>VLOOKUP(J490,city!$A$4:$D$352,3,0)</f>
        <v>吉林</v>
      </c>
      <c r="C490" s="24" t="str">
        <f>VLOOKUP(J490,city!$A$4:$D$352,4,0)</f>
        <v>延边</v>
      </c>
      <c r="D490" s="15" t="s">
        <v>2006</v>
      </c>
      <c r="E490" s="15" t="s">
        <v>2007</v>
      </c>
      <c r="F490" s="42" t="str">
        <f t="shared" si="56"/>
        <v>126.168957,48.699183</v>
      </c>
      <c r="G490" s="20" t="s">
        <v>2008</v>
      </c>
      <c r="H490" s="20" t="s">
        <v>456</v>
      </c>
      <c r="I490" s="45" t="str">
        <f t="shared" si="59"/>
        <v>6a,6b</v>
      </c>
      <c r="J490" s="15">
        <f t="shared" si="60"/>
        <v>49</v>
      </c>
      <c r="K490" s="15">
        <f>IF(VLOOKUP(J489,city!$K$4:$L$352,2,0)&gt;K489,K489+1,1)</f>
        <v>7</v>
      </c>
      <c r="L490" s="15">
        <v>0</v>
      </c>
      <c r="M490" s="15" t="s">
        <v>80</v>
      </c>
      <c r="N490" s="42">
        <v>126.16895700000001</v>
      </c>
      <c r="O490" s="34">
        <v>48.699182999999998</v>
      </c>
      <c r="P490" s="15" t="str">
        <f t="shared" si="63"/>
        <v/>
      </c>
      <c r="Q490" s="41">
        <v>6</v>
      </c>
      <c r="R490" s="15">
        <f t="shared" si="58"/>
        <v>6</v>
      </c>
      <c r="S490" s="15" t="str">
        <f t="shared" si="61"/>
        <v>6a</v>
      </c>
      <c r="T490" s="15" t="str">
        <f t="shared" si="62"/>
        <v>6b</v>
      </c>
    </row>
    <row r="491" spans="1:20" ht="20.100000000000001" customHeight="1">
      <c r="A491" s="15">
        <f t="shared" si="57"/>
        <v>104908</v>
      </c>
      <c r="B491" s="24" t="str">
        <f>VLOOKUP(J491,city!$A$4:$D$352,3,0)</f>
        <v>吉林</v>
      </c>
      <c r="C491" s="24" t="str">
        <f>VLOOKUP(J491,city!$A$4:$D$352,4,0)</f>
        <v>延边</v>
      </c>
      <c r="D491" s="15" t="s">
        <v>2009</v>
      </c>
      <c r="E491" s="15" t="s">
        <v>2010</v>
      </c>
      <c r="F491" s="42" t="str">
        <f t="shared" si="56"/>
        <v>126.162405,48.730485</v>
      </c>
      <c r="G491" s="20" t="s">
        <v>2011</v>
      </c>
      <c r="H491" s="20" t="s">
        <v>462</v>
      </c>
      <c r="I491" s="45" t="str">
        <f t="shared" si="59"/>
        <v>11a,11b</v>
      </c>
      <c r="J491" s="15">
        <f t="shared" si="60"/>
        <v>49</v>
      </c>
      <c r="K491" s="15">
        <f>IF(VLOOKUP(J490,city!$K$4:$L$352,2,0)&gt;K490,K490+1,1)</f>
        <v>8</v>
      </c>
      <c r="L491" s="15">
        <v>0</v>
      </c>
      <c r="M491" s="15" t="s">
        <v>80</v>
      </c>
      <c r="N491" s="42">
        <v>126.16240500000001</v>
      </c>
      <c r="O491" s="34">
        <v>48.730485000000002</v>
      </c>
      <c r="P491" s="15" t="str">
        <f t="shared" si="63"/>
        <v/>
      </c>
      <c r="Q491" s="41">
        <v>11</v>
      </c>
      <c r="R491" s="15">
        <f t="shared" si="58"/>
        <v>11</v>
      </c>
      <c r="S491" s="15" t="str">
        <f t="shared" si="61"/>
        <v>11a</v>
      </c>
      <c r="T491" s="15" t="str">
        <f t="shared" si="62"/>
        <v>11b</v>
      </c>
    </row>
    <row r="492" spans="1:20" ht="20.100000000000001" customHeight="1">
      <c r="A492" s="15">
        <f t="shared" si="57"/>
        <v>104909</v>
      </c>
      <c r="B492" s="24" t="str">
        <f>VLOOKUP(J492,city!$A$4:$D$352,3,0)</f>
        <v>吉林</v>
      </c>
      <c r="C492" s="24" t="str">
        <f>VLOOKUP(J492,city!$A$4:$D$352,4,0)</f>
        <v>延边</v>
      </c>
      <c r="D492" s="15" t="s">
        <v>2012</v>
      </c>
      <c r="E492" s="15" t="s">
        <v>2013</v>
      </c>
      <c r="F492" s="42" t="str">
        <f t="shared" si="56"/>
        <v>126.833898,48.53212</v>
      </c>
      <c r="G492" s="20" t="s">
        <v>2014</v>
      </c>
      <c r="H492" s="20" t="s">
        <v>468</v>
      </c>
      <c r="I492" s="45" t="str">
        <f t="shared" si="59"/>
        <v>6a,6b</v>
      </c>
      <c r="J492" s="15">
        <f t="shared" si="60"/>
        <v>49</v>
      </c>
      <c r="K492" s="15">
        <f>IF(VLOOKUP(J491,city!$K$4:$L$352,2,0)&gt;K491,K491+1,1)</f>
        <v>9</v>
      </c>
      <c r="L492" s="15">
        <v>0</v>
      </c>
      <c r="M492" s="15" t="s">
        <v>80</v>
      </c>
      <c r="N492" s="42">
        <v>126.833898</v>
      </c>
      <c r="O492" s="34">
        <v>48.532119999999999</v>
      </c>
      <c r="P492" s="15" t="str">
        <f t="shared" si="63"/>
        <v/>
      </c>
      <c r="Q492" s="41">
        <v>6</v>
      </c>
      <c r="R492" s="15">
        <f t="shared" si="58"/>
        <v>11</v>
      </c>
      <c r="S492" s="15" t="str">
        <f t="shared" si="61"/>
        <v>6a</v>
      </c>
      <c r="T492" s="15" t="str">
        <f t="shared" si="62"/>
        <v>6b</v>
      </c>
    </row>
    <row r="493" spans="1:20" ht="20.100000000000001" customHeight="1">
      <c r="A493" s="15">
        <f t="shared" si="57"/>
        <v>104910</v>
      </c>
      <c r="B493" s="24" t="str">
        <f>VLOOKUP(J493,city!$A$4:$D$352,3,0)</f>
        <v>吉林</v>
      </c>
      <c r="C493" s="24" t="str">
        <f>VLOOKUP(J493,city!$A$4:$D$352,4,0)</f>
        <v>延边</v>
      </c>
      <c r="D493" s="15" t="s">
        <v>2015</v>
      </c>
      <c r="E493" s="15" t="s">
        <v>2016</v>
      </c>
      <c r="F493" s="42" t="str">
        <f t="shared" si="56"/>
        <v>125.650366,49.135723</v>
      </c>
      <c r="G493" s="20" t="s">
        <v>2017</v>
      </c>
      <c r="H493" s="20" t="s">
        <v>474</v>
      </c>
      <c r="I493" s="45" t="str">
        <f t="shared" si="59"/>
        <v>28a,28b</v>
      </c>
      <c r="J493" s="15">
        <f t="shared" si="60"/>
        <v>49</v>
      </c>
      <c r="K493" s="15">
        <f>IF(VLOOKUP(J492,city!$K$4:$L$352,2,0)&gt;K492,K492+1,1)</f>
        <v>10</v>
      </c>
      <c r="L493" s="15">
        <v>0</v>
      </c>
      <c r="M493" s="15" t="s">
        <v>80</v>
      </c>
      <c r="N493" s="42">
        <v>125.65036600000001</v>
      </c>
      <c r="O493" s="34">
        <v>49.135722999999999</v>
      </c>
      <c r="P493" s="15" t="str">
        <f t="shared" si="63"/>
        <v>126.5209387,47.7181175</v>
      </c>
      <c r="Q493" s="41">
        <v>28</v>
      </c>
      <c r="R493" s="15">
        <f t="shared" si="58"/>
        <v>6</v>
      </c>
      <c r="S493" s="15" t="str">
        <f t="shared" si="61"/>
        <v>28a</v>
      </c>
      <c r="T493" s="15" t="str">
        <f t="shared" si="62"/>
        <v>28b</v>
      </c>
    </row>
    <row r="494" spans="1:20" ht="20.100000000000001" customHeight="1">
      <c r="A494" s="15">
        <f t="shared" si="57"/>
        <v>105001</v>
      </c>
      <c r="B494" s="24" t="str">
        <f>VLOOKUP(J494,city!$A$4:$D$352,3,0)</f>
        <v>黑龙江</v>
      </c>
      <c r="C494" s="24" t="str">
        <f>VLOOKUP(J494,city!$A$4:$D$352,4,0)</f>
        <v>哈尔滨</v>
      </c>
      <c r="D494" s="42" t="s">
        <v>2018</v>
      </c>
      <c r="E494" s="42" t="s">
        <v>2019</v>
      </c>
      <c r="F494" s="42" t="s">
        <v>2020</v>
      </c>
      <c r="G494" s="20" t="s">
        <v>2021</v>
      </c>
      <c r="H494" s="20" t="s">
        <v>480</v>
      </c>
      <c r="I494" s="45" t="str">
        <f t="shared" si="59"/>
        <v>32a,32b</v>
      </c>
      <c r="J494" s="15">
        <f t="shared" si="60"/>
        <v>50</v>
      </c>
      <c r="K494" s="15">
        <f>IF(VLOOKUP(J493,city!$K$4:$L$352,2,0)&gt;K493,K493+1,1)</f>
        <v>1</v>
      </c>
      <c r="L494" s="15">
        <v>0</v>
      </c>
      <c r="M494" s="15" t="s">
        <v>82</v>
      </c>
      <c r="N494" s="42">
        <v>126.15246399999999</v>
      </c>
      <c r="O494" s="34">
        <v>48.662312</v>
      </c>
      <c r="P494" s="15" t="str">
        <f t="shared" si="63"/>
        <v/>
      </c>
      <c r="Q494" s="41">
        <v>32</v>
      </c>
      <c r="R494" s="15" t="e">
        <f t="shared" si="58"/>
        <v>#N/A</v>
      </c>
      <c r="S494" s="15" t="str">
        <f t="shared" si="61"/>
        <v>32a</v>
      </c>
      <c r="T494" s="15" t="str">
        <f t="shared" si="62"/>
        <v>32b</v>
      </c>
    </row>
    <row r="495" spans="1:20" ht="20.100000000000001" customHeight="1">
      <c r="A495" s="15">
        <f t="shared" si="57"/>
        <v>105002</v>
      </c>
      <c r="B495" s="24" t="str">
        <f>VLOOKUP(J495,city!$A$4:$D$352,3,0)</f>
        <v>黑龙江</v>
      </c>
      <c r="C495" s="24" t="str">
        <f>VLOOKUP(J495,city!$A$4:$D$352,4,0)</f>
        <v>哈尔滨</v>
      </c>
      <c r="D495" s="42" t="s">
        <v>2022</v>
      </c>
      <c r="E495" s="42" t="s">
        <v>2023</v>
      </c>
      <c r="F495" s="42" t="s">
        <v>2024</v>
      </c>
      <c r="G495" s="20" t="s">
        <v>2025</v>
      </c>
      <c r="H495" s="20" t="s">
        <v>486</v>
      </c>
      <c r="I495" s="45" t="str">
        <f t="shared" si="59"/>
        <v>4a,4b</v>
      </c>
      <c r="J495" s="15">
        <f t="shared" si="60"/>
        <v>50</v>
      </c>
      <c r="K495" s="15">
        <f>IF(VLOOKUP(J494,city!$K$4:$L$352,2,0)&gt;K494,K494+1,1)</f>
        <v>2</v>
      </c>
      <c r="L495" s="15">
        <v>0</v>
      </c>
      <c r="M495" s="15" t="s">
        <v>82</v>
      </c>
      <c r="N495" s="42">
        <v>126.16012600000001</v>
      </c>
      <c r="O495" s="34">
        <v>48.659950000000002</v>
      </c>
      <c r="P495" s="15" t="str">
        <f t="shared" si="63"/>
        <v/>
      </c>
      <c r="Q495" s="41">
        <v>4</v>
      </c>
      <c r="R495" s="15">
        <f t="shared" si="58"/>
        <v>4</v>
      </c>
      <c r="S495" s="15" t="str">
        <f t="shared" si="61"/>
        <v>4a</v>
      </c>
      <c r="T495" s="15" t="str">
        <f t="shared" si="62"/>
        <v>4b</v>
      </c>
    </row>
    <row r="496" spans="1:20" ht="20.100000000000001" customHeight="1">
      <c r="A496" s="15">
        <f t="shared" si="57"/>
        <v>105003</v>
      </c>
      <c r="B496" s="24" t="str">
        <f>VLOOKUP(J496,city!$A$4:$D$352,3,0)</f>
        <v>黑龙江</v>
      </c>
      <c r="C496" s="24" t="str">
        <f>VLOOKUP(J496,city!$A$4:$D$352,4,0)</f>
        <v>哈尔滨</v>
      </c>
      <c r="D496" s="42" t="s">
        <v>2026</v>
      </c>
      <c r="E496" s="42" t="s">
        <v>2027</v>
      </c>
      <c r="F496" s="42" t="s">
        <v>2028</v>
      </c>
      <c r="G496" s="20" t="s">
        <v>2029</v>
      </c>
      <c r="H496" s="20" t="s">
        <v>492</v>
      </c>
      <c r="I496" s="45" t="str">
        <f t="shared" si="59"/>
        <v>5a,5b</v>
      </c>
      <c r="J496" s="15">
        <f t="shared" si="60"/>
        <v>50</v>
      </c>
      <c r="K496" s="15">
        <f>IF(VLOOKUP(J495,city!$K$4:$L$352,2,0)&gt;K495,K495+1,1)</f>
        <v>3</v>
      </c>
      <c r="L496" s="15">
        <v>0</v>
      </c>
      <c r="M496" s="15" t="s">
        <v>82</v>
      </c>
      <c r="N496" s="42">
        <v>126.169718</v>
      </c>
      <c r="O496" s="34">
        <v>48.745189000000003</v>
      </c>
      <c r="P496" s="15" t="str">
        <f t="shared" si="63"/>
        <v/>
      </c>
      <c r="Q496" s="41">
        <v>5</v>
      </c>
      <c r="R496" s="15">
        <f t="shared" si="58"/>
        <v>5</v>
      </c>
      <c r="S496" s="15" t="str">
        <f t="shared" si="61"/>
        <v>5a</v>
      </c>
      <c r="T496" s="15" t="str">
        <f t="shared" si="62"/>
        <v>5b</v>
      </c>
    </row>
    <row r="497" spans="1:20" ht="20.100000000000001" customHeight="1">
      <c r="A497" s="15">
        <f t="shared" si="57"/>
        <v>105004</v>
      </c>
      <c r="B497" s="24" t="str">
        <f>VLOOKUP(J497,city!$A$4:$D$352,3,0)</f>
        <v>黑龙江</v>
      </c>
      <c r="C497" s="24" t="str">
        <f>VLOOKUP(J497,city!$A$4:$D$352,4,0)</f>
        <v>哈尔滨</v>
      </c>
      <c r="D497" s="42" t="s">
        <v>2030</v>
      </c>
      <c r="E497" s="42" t="s">
        <v>2031</v>
      </c>
      <c r="F497" s="42" t="s">
        <v>2032</v>
      </c>
      <c r="G497" s="20" t="s">
        <v>2033</v>
      </c>
      <c r="H497" s="20" t="s">
        <v>498</v>
      </c>
      <c r="I497" s="45" t="str">
        <f t="shared" si="59"/>
        <v>16a,16b</v>
      </c>
      <c r="J497" s="15">
        <f t="shared" si="60"/>
        <v>50</v>
      </c>
      <c r="K497" s="15">
        <f>IF(VLOOKUP(J496,city!$K$4:$L$352,2,0)&gt;K496,K496+1,1)</f>
        <v>4</v>
      </c>
      <c r="L497" s="15">
        <v>0</v>
      </c>
      <c r="M497" s="15" t="s">
        <v>82</v>
      </c>
      <c r="N497" s="42">
        <v>126.006193</v>
      </c>
      <c r="O497" s="34">
        <v>48.743651999999997</v>
      </c>
      <c r="P497" s="15" t="str">
        <f t="shared" si="63"/>
        <v/>
      </c>
      <c r="Q497" s="41">
        <v>16</v>
      </c>
      <c r="R497" s="15">
        <f t="shared" si="58"/>
        <v>16</v>
      </c>
      <c r="S497" s="15" t="str">
        <f t="shared" si="61"/>
        <v>16a</v>
      </c>
      <c r="T497" s="15" t="str">
        <f t="shared" si="62"/>
        <v>16b</v>
      </c>
    </row>
    <row r="498" spans="1:20" ht="20.100000000000001" customHeight="1">
      <c r="A498" s="15">
        <f t="shared" si="57"/>
        <v>105005</v>
      </c>
      <c r="B498" s="24" t="str">
        <f>VLOOKUP(J498,city!$A$4:$D$352,3,0)</f>
        <v>黑龙江</v>
      </c>
      <c r="C498" s="24" t="str">
        <f>VLOOKUP(J498,city!$A$4:$D$352,4,0)</f>
        <v>哈尔滨</v>
      </c>
      <c r="D498" s="42" t="s">
        <v>2034</v>
      </c>
      <c r="E498" s="42" t="s">
        <v>2035</v>
      </c>
      <c r="F498" s="42" t="s">
        <v>2036</v>
      </c>
      <c r="G498" s="20" t="s">
        <v>2037</v>
      </c>
      <c r="H498" s="20" t="s">
        <v>504</v>
      </c>
      <c r="I498" s="45" t="str">
        <f t="shared" si="59"/>
        <v>14a,14b</v>
      </c>
      <c r="J498" s="15">
        <f t="shared" si="60"/>
        <v>50</v>
      </c>
      <c r="K498" s="15">
        <f>IF(VLOOKUP(J497,city!$K$4:$L$352,2,0)&gt;K497,K497+1,1)</f>
        <v>5</v>
      </c>
      <c r="L498" s="15">
        <v>0</v>
      </c>
      <c r="M498" s="15" t="s">
        <v>82</v>
      </c>
      <c r="N498" s="42">
        <v>122.36612700000001</v>
      </c>
      <c r="O498" s="34">
        <v>53.487363000000002</v>
      </c>
      <c r="P498" s="15" t="str">
        <f t="shared" si="63"/>
        <v/>
      </c>
      <c r="Q498" s="41">
        <v>14</v>
      </c>
      <c r="R498" s="15">
        <f t="shared" si="58"/>
        <v>14</v>
      </c>
      <c r="S498" s="15" t="str">
        <f t="shared" si="61"/>
        <v>14a</v>
      </c>
      <c r="T498" s="15" t="str">
        <f t="shared" si="62"/>
        <v>14b</v>
      </c>
    </row>
    <row r="499" spans="1:20" ht="20.100000000000001" customHeight="1">
      <c r="A499" s="15">
        <f t="shared" si="57"/>
        <v>105006</v>
      </c>
      <c r="B499" s="24" t="str">
        <f>VLOOKUP(J499,city!$A$4:$D$352,3,0)</f>
        <v>黑龙江</v>
      </c>
      <c r="C499" s="24" t="str">
        <f>VLOOKUP(J499,city!$A$4:$D$352,4,0)</f>
        <v>哈尔滨</v>
      </c>
      <c r="D499" s="42" t="s">
        <v>2038</v>
      </c>
      <c r="E499" s="42" t="s">
        <v>2039</v>
      </c>
      <c r="F499" s="42" t="s">
        <v>2040</v>
      </c>
      <c r="G499" s="20" t="s">
        <v>2041</v>
      </c>
      <c r="H499" s="20" t="s">
        <v>510</v>
      </c>
      <c r="I499" s="45" t="str">
        <f t="shared" si="59"/>
        <v>3a,3b</v>
      </c>
      <c r="J499" s="15">
        <f t="shared" si="60"/>
        <v>50</v>
      </c>
      <c r="K499" s="15">
        <f>IF(VLOOKUP(J498,city!$K$4:$L$352,2,0)&gt;K498,K498+1,1)</f>
        <v>6</v>
      </c>
      <c r="L499" s="15">
        <v>0</v>
      </c>
      <c r="M499" s="15" t="s">
        <v>82</v>
      </c>
      <c r="N499" s="42">
        <v>123.081292</v>
      </c>
      <c r="O499" s="34">
        <v>53.510299000000003</v>
      </c>
      <c r="P499" s="15" t="str">
        <f t="shared" si="63"/>
        <v/>
      </c>
      <c r="Q499" s="41">
        <v>3</v>
      </c>
      <c r="R499" s="15" t="e">
        <f t="shared" si="58"/>
        <v>#N/A</v>
      </c>
      <c r="S499" s="15" t="str">
        <f t="shared" si="61"/>
        <v>3a</v>
      </c>
      <c r="T499" s="15" t="str">
        <f t="shared" si="62"/>
        <v>3b</v>
      </c>
    </row>
    <row r="500" spans="1:20" ht="20.100000000000001" customHeight="1">
      <c r="A500" s="15">
        <f t="shared" si="57"/>
        <v>105007</v>
      </c>
      <c r="B500" s="24" t="str">
        <f>VLOOKUP(J500,city!$A$4:$D$352,3,0)</f>
        <v>黑龙江</v>
      </c>
      <c r="C500" s="24" t="str">
        <f>VLOOKUP(J500,city!$A$4:$D$352,4,0)</f>
        <v>哈尔滨</v>
      </c>
      <c r="D500" s="42" t="s">
        <v>1782</v>
      </c>
      <c r="E500" s="42" t="s">
        <v>2042</v>
      </c>
      <c r="F500" s="42" t="s">
        <v>2043</v>
      </c>
      <c r="G500" s="20" t="s">
        <v>2044</v>
      </c>
      <c r="H500" s="20" t="s">
        <v>516</v>
      </c>
      <c r="I500" s="45" t="str">
        <f t="shared" si="59"/>
        <v>6a,6b</v>
      </c>
      <c r="J500" s="15">
        <f t="shared" si="60"/>
        <v>50</v>
      </c>
      <c r="K500" s="15">
        <f>IF(VLOOKUP(J499,city!$K$4:$L$352,2,0)&gt;K499,K499+1,1)</f>
        <v>7</v>
      </c>
      <c r="L500" s="15">
        <v>0</v>
      </c>
      <c r="M500" s="15" t="s">
        <v>82</v>
      </c>
      <c r="N500" s="42">
        <v>122.176323</v>
      </c>
      <c r="O500" s="34">
        <v>53.297933999999998</v>
      </c>
      <c r="P500" s="15" t="str">
        <f t="shared" si="63"/>
        <v/>
      </c>
      <c r="Q500" s="41">
        <v>6</v>
      </c>
      <c r="R500" s="15">
        <f t="shared" si="58"/>
        <v>6</v>
      </c>
      <c r="S500" s="15" t="str">
        <f t="shared" si="61"/>
        <v>6a</v>
      </c>
      <c r="T500" s="15" t="str">
        <f t="shared" si="62"/>
        <v>6b</v>
      </c>
    </row>
    <row r="501" spans="1:20" ht="20.100000000000001" customHeight="1">
      <c r="A501" s="15">
        <f t="shared" si="57"/>
        <v>105008</v>
      </c>
      <c r="B501" s="24" t="str">
        <f>VLOOKUP(J501,city!$A$4:$D$352,3,0)</f>
        <v>黑龙江</v>
      </c>
      <c r="C501" s="24" t="str">
        <f>VLOOKUP(J501,city!$A$4:$D$352,4,0)</f>
        <v>哈尔滨</v>
      </c>
      <c r="D501" s="42" t="s">
        <v>2045</v>
      </c>
      <c r="E501" s="42" t="s">
        <v>2046</v>
      </c>
      <c r="F501" s="42" t="s">
        <v>2047</v>
      </c>
      <c r="G501" s="20" t="s">
        <v>2048</v>
      </c>
      <c r="H501" s="20" t="s">
        <v>522</v>
      </c>
      <c r="I501" s="45" t="str">
        <f t="shared" si="59"/>
        <v>7a,7b</v>
      </c>
      <c r="J501" s="15">
        <f t="shared" si="60"/>
        <v>50</v>
      </c>
      <c r="K501" s="15">
        <f>IF(VLOOKUP(J500,city!$K$4:$L$352,2,0)&gt;K500,K500+1,1)</f>
        <v>8</v>
      </c>
      <c r="L501" s="15">
        <v>0</v>
      </c>
      <c r="M501" s="15" t="s">
        <v>82</v>
      </c>
      <c r="N501" s="42">
        <v>122.363828</v>
      </c>
      <c r="O501" s="34">
        <v>53.497670999999997</v>
      </c>
      <c r="P501" s="15" t="str">
        <f t="shared" si="63"/>
        <v/>
      </c>
      <c r="Q501" s="41">
        <v>7</v>
      </c>
      <c r="R501" s="15">
        <f t="shared" si="58"/>
        <v>1</v>
      </c>
      <c r="S501" s="15" t="str">
        <f t="shared" si="61"/>
        <v>7a</v>
      </c>
      <c r="T501" s="15" t="str">
        <f t="shared" si="62"/>
        <v>7b</v>
      </c>
    </row>
    <row r="502" spans="1:20" ht="20.100000000000001" customHeight="1">
      <c r="A502" s="15">
        <f t="shared" si="57"/>
        <v>105009</v>
      </c>
      <c r="B502" s="24" t="str">
        <f>VLOOKUP(J502,city!$A$4:$D$352,3,0)</f>
        <v>黑龙江</v>
      </c>
      <c r="C502" s="24" t="str">
        <f>VLOOKUP(J502,city!$A$4:$D$352,4,0)</f>
        <v>哈尔滨</v>
      </c>
      <c r="D502" s="42" t="s">
        <v>2049</v>
      </c>
      <c r="E502" s="42" t="s">
        <v>2050</v>
      </c>
      <c r="F502" s="42" t="s">
        <v>2051</v>
      </c>
      <c r="G502" s="20" t="s">
        <v>2052</v>
      </c>
      <c r="H502" s="20" t="s">
        <v>528</v>
      </c>
      <c r="I502" s="45" t="str">
        <f t="shared" si="59"/>
        <v>14a,14b</v>
      </c>
      <c r="J502" s="15">
        <f t="shared" si="60"/>
        <v>50</v>
      </c>
      <c r="K502" s="15">
        <f>IF(VLOOKUP(J501,city!$K$4:$L$352,2,0)&gt;K501,K501+1,1)</f>
        <v>9</v>
      </c>
      <c r="L502" s="15">
        <v>0</v>
      </c>
      <c r="M502" s="15" t="s">
        <v>82</v>
      </c>
      <c r="N502" s="42">
        <v>123.525814</v>
      </c>
      <c r="O502" s="34">
        <v>53.500849000000002</v>
      </c>
      <c r="P502" s="15" t="str">
        <f t="shared" si="63"/>
        <v/>
      </c>
      <c r="Q502" s="41">
        <v>14</v>
      </c>
      <c r="R502" s="15">
        <f t="shared" si="58"/>
        <v>14</v>
      </c>
      <c r="S502" s="15" t="str">
        <f t="shared" si="61"/>
        <v>14a</v>
      </c>
      <c r="T502" s="15" t="str">
        <f t="shared" si="62"/>
        <v>14b</v>
      </c>
    </row>
    <row r="503" spans="1:20" ht="20.100000000000001" customHeight="1">
      <c r="A503" s="15">
        <f t="shared" si="57"/>
        <v>105010</v>
      </c>
      <c r="B503" s="24" t="str">
        <f>VLOOKUP(J503,city!$A$4:$D$352,3,0)</f>
        <v>黑龙江</v>
      </c>
      <c r="C503" s="24" t="str">
        <f>VLOOKUP(J503,city!$A$4:$D$352,4,0)</f>
        <v>哈尔滨</v>
      </c>
      <c r="D503" s="42" t="s">
        <v>2053</v>
      </c>
      <c r="E503" s="50" t="s">
        <v>2054</v>
      </c>
      <c r="F503" s="42" t="s">
        <v>2055</v>
      </c>
      <c r="G503" s="20" t="s">
        <v>2056</v>
      </c>
      <c r="H503" s="20" t="s">
        <v>534</v>
      </c>
      <c r="I503" s="45" t="str">
        <f t="shared" si="59"/>
        <v>16a,16b</v>
      </c>
      <c r="J503" s="15">
        <f t="shared" si="60"/>
        <v>50</v>
      </c>
      <c r="K503" s="15">
        <f>IF(VLOOKUP(J502,city!$K$4:$L$352,2,0)&gt;K502,K502+1,1)</f>
        <v>10</v>
      </c>
      <c r="L503" s="15">
        <v>0</v>
      </c>
      <c r="M503" s="15" t="s">
        <v>82</v>
      </c>
      <c r="N503" s="42">
        <v>122.670247</v>
      </c>
      <c r="O503" s="34">
        <v>52.939740999999998</v>
      </c>
      <c r="P503" s="15" t="str">
        <f t="shared" si="63"/>
        <v>124.0672132,51.504496</v>
      </c>
      <c r="Q503" s="41">
        <v>16</v>
      </c>
      <c r="R503" s="15" t="e">
        <f t="shared" si="58"/>
        <v>#N/A</v>
      </c>
      <c r="S503" s="15" t="str">
        <f t="shared" si="61"/>
        <v>16a</v>
      </c>
      <c r="T503" s="15" t="str">
        <f t="shared" si="62"/>
        <v>16b</v>
      </c>
    </row>
    <row r="504" spans="1:20" ht="20.100000000000001" customHeight="1">
      <c r="A504" s="15">
        <f t="shared" si="57"/>
        <v>105101</v>
      </c>
      <c r="B504" s="24" t="str">
        <f>VLOOKUP(J504,city!$A$4:$D$352,3,0)</f>
        <v>黑龙江</v>
      </c>
      <c r="C504" s="24" t="str">
        <f>VLOOKUP(J504,city!$A$4:$D$352,4,0)</f>
        <v>齐齐哈尔</v>
      </c>
      <c r="D504" s="42" t="s">
        <v>2057</v>
      </c>
      <c r="E504" s="42" t="s">
        <v>2058</v>
      </c>
      <c r="F504" s="43" t="s">
        <v>2059</v>
      </c>
      <c r="G504" s="20" t="s">
        <v>2060</v>
      </c>
      <c r="H504" s="20" t="s">
        <v>422</v>
      </c>
      <c r="I504" s="45" t="str">
        <f t="shared" si="59"/>
        <v>2a,2b</v>
      </c>
      <c r="J504" s="15">
        <f t="shared" si="60"/>
        <v>51</v>
      </c>
      <c r="K504" s="15">
        <f>IF(VLOOKUP(J503,city!$K$4:$L$352,2,0)&gt;K503,K503+1,1)</f>
        <v>1</v>
      </c>
      <c r="L504" s="15">
        <v>0</v>
      </c>
      <c r="M504" s="15" t="s">
        <v>83</v>
      </c>
      <c r="N504" s="42">
        <v>126.569</v>
      </c>
      <c r="O504" s="34">
        <v>45.786000000000001</v>
      </c>
      <c r="P504" s="15" t="str">
        <f t="shared" si="63"/>
        <v/>
      </c>
      <c r="Q504" s="41">
        <v>2</v>
      </c>
      <c r="R504" s="15" t="e">
        <f t="shared" si="58"/>
        <v>#N/A</v>
      </c>
      <c r="S504" s="15" t="str">
        <f t="shared" si="61"/>
        <v>2a</v>
      </c>
      <c r="T504" s="15" t="str">
        <f t="shared" si="62"/>
        <v>2b</v>
      </c>
    </row>
    <row r="505" spans="1:20" ht="20.100000000000001" customHeight="1">
      <c r="A505" s="15">
        <f t="shared" si="57"/>
        <v>105102</v>
      </c>
      <c r="B505" s="24" t="str">
        <f>VLOOKUP(J505,city!$A$4:$D$352,3,0)</f>
        <v>黑龙江</v>
      </c>
      <c r="C505" s="24" t="str">
        <f>VLOOKUP(J505,city!$A$4:$D$352,4,0)</f>
        <v>齐齐哈尔</v>
      </c>
      <c r="D505" s="42" t="s">
        <v>2061</v>
      </c>
      <c r="E505" s="42" t="s">
        <v>2062</v>
      </c>
      <c r="F505" s="42" t="s">
        <v>2063</v>
      </c>
      <c r="G505" s="20" t="s">
        <v>2064</v>
      </c>
      <c r="H505" s="20" t="s">
        <v>427</v>
      </c>
      <c r="I505" s="45" t="str">
        <f t="shared" si="59"/>
        <v>1a,1b</v>
      </c>
      <c r="J505" s="15">
        <f t="shared" si="60"/>
        <v>51</v>
      </c>
      <c r="K505" s="15">
        <f>IF(VLOOKUP(J504,city!$K$4:$L$352,2,0)&gt;K504,K504+1,1)</f>
        <v>2</v>
      </c>
      <c r="L505" s="15">
        <v>0</v>
      </c>
      <c r="M505" s="15" t="s">
        <v>83</v>
      </c>
      <c r="N505" s="42">
        <v>126.607</v>
      </c>
      <c r="O505" s="34">
        <v>45.798000000000002</v>
      </c>
      <c r="P505" s="15" t="str">
        <f t="shared" si="63"/>
        <v/>
      </c>
      <c r="Q505" s="41">
        <v>1</v>
      </c>
      <c r="R505" s="15">
        <f t="shared" si="58"/>
        <v>1</v>
      </c>
      <c r="S505" s="15" t="str">
        <f t="shared" si="61"/>
        <v>1a</v>
      </c>
      <c r="T505" s="15" t="str">
        <f t="shared" si="62"/>
        <v>1b</v>
      </c>
    </row>
    <row r="506" spans="1:20" ht="20.100000000000001" customHeight="1">
      <c r="A506" s="15">
        <f t="shared" si="57"/>
        <v>105103</v>
      </c>
      <c r="B506" s="24" t="str">
        <f>VLOOKUP(J506,city!$A$4:$D$352,3,0)</f>
        <v>黑龙江</v>
      </c>
      <c r="C506" s="24" t="str">
        <f>VLOOKUP(J506,city!$A$4:$D$352,4,0)</f>
        <v>齐齐哈尔</v>
      </c>
      <c r="D506" s="42" t="s">
        <v>2065</v>
      </c>
      <c r="E506" s="42" t="s">
        <v>2066</v>
      </c>
      <c r="F506" s="42" t="s">
        <v>2067</v>
      </c>
      <c r="G506" s="20" t="s">
        <v>2068</v>
      </c>
      <c r="H506" s="20" t="s">
        <v>432</v>
      </c>
      <c r="I506" s="45" t="str">
        <f t="shared" si="59"/>
        <v>4a,4b</v>
      </c>
      <c r="J506" s="15">
        <f t="shared" si="60"/>
        <v>51</v>
      </c>
      <c r="K506" s="15">
        <f>IF(VLOOKUP(J505,city!$K$4:$L$352,2,0)&gt;K505,K505+1,1)</f>
        <v>3</v>
      </c>
      <c r="L506" s="15">
        <v>0</v>
      </c>
      <c r="M506" s="15" t="s">
        <v>83</v>
      </c>
      <c r="N506" s="42">
        <v>126.633</v>
      </c>
      <c r="O506" s="34">
        <v>45.776000000000003</v>
      </c>
      <c r="P506" s="15" t="str">
        <f t="shared" si="63"/>
        <v/>
      </c>
      <c r="Q506" s="41">
        <v>4</v>
      </c>
      <c r="R506" s="15">
        <f t="shared" si="58"/>
        <v>4</v>
      </c>
      <c r="S506" s="15" t="str">
        <f t="shared" si="61"/>
        <v>4a</v>
      </c>
      <c r="T506" s="15" t="str">
        <f t="shared" si="62"/>
        <v>4b</v>
      </c>
    </row>
    <row r="507" spans="1:20" ht="20.100000000000001" customHeight="1">
      <c r="A507" s="15">
        <f t="shared" si="57"/>
        <v>105104</v>
      </c>
      <c r="B507" s="24" t="str">
        <f>VLOOKUP(J507,city!$A$4:$D$352,3,0)</f>
        <v>黑龙江</v>
      </c>
      <c r="C507" s="24" t="str">
        <f>VLOOKUP(J507,city!$A$4:$D$352,4,0)</f>
        <v>齐齐哈尔</v>
      </c>
      <c r="D507" s="42" t="s">
        <v>2069</v>
      </c>
      <c r="E507" s="42" t="s">
        <v>2070</v>
      </c>
      <c r="F507" s="42" t="s">
        <v>2071</v>
      </c>
      <c r="G507" s="20" t="s">
        <v>2072</v>
      </c>
      <c r="H507" s="20" t="s">
        <v>438</v>
      </c>
      <c r="I507" s="45" t="str">
        <f t="shared" si="59"/>
        <v>12a,12b</v>
      </c>
      <c r="J507" s="15">
        <f t="shared" si="60"/>
        <v>51</v>
      </c>
      <c r="K507" s="15">
        <f>IF(VLOOKUP(J506,city!$K$4:$L$352,2,0)&gt;K506,K506+1,1)</f>
        <v>4</v>
      </c>
      <c r="L507" s="15">
        <v>0</v>
      </c>
      <c r="M507" s="15" t="s">
        <v>83</v>
      </c>
      <c r="N507" s="42">
        <v>126.627</v>
      </c>
      <c r="O507" s="34">
        <v>45.774000000000001</v>
      </c>
      <c r="P507" s="15" t="str">
        <f t="shared" si="63"/>
        <v/>
      </c>
      <c r="Q507" s="41">
        <v>12</v>
      </c>
      <c r="R507" s="15">
        <f t="shared" si="58"/>
        <v>12</v>
      </c>
      <c r="S507" s="15" t="str">
        <f t="shared" si="61"/>
        <v>12a</v>
      </c>
      <c r="T507" s="15" t="str">
        <f t="shared" si="62"/>
        <v>12b</v>
      </c>
    </row>
    <row r="508" spans="1:20" ht="20.100000000000001" customHeight="1">
      <c r="A508" s="15">
        <f t="shared" si="57"/>
        <v>105105</v>
      </c>
      <c r="B508" s="24" t="str">
        <f>VLOOKUP(J508,city!$A$4:$D$352,3,0)</f>
        <v>黑龙江</v>
      </c>
      <c r="C508" s="24" t="str">
        <f>VLOOKUP(J508,city!$A$4:$D$352,4,0)</f>
        <v>齐齐哈尔</v>
      </c>
      <c r="D508" s="42" t="s">
        <v>2073</v>
      </c>
      <c r="E508" s="42" t="s">
        <v>2074</v>
      </c>
      <c r="F508" s="42" t="s">
        <v>2075</v>
      </c>
      <c r="G508" s="20" t="s">
        <v>2076</v>
      </c>
      <c r="H508" s="20" t="s">
        <v>444</v>
      </c>
      <c r="I508" s="45" t="str">
        <f t="shared" si="59"/>
        <v>11a,11b</v>
      </c>
      <c r="J508" s="15">
        <f t="shared" si="60"/>
        <v>51</v>
      </c>
      <c r="K508" s="15">
        <f>IF(VLOOKUP(J507,city!$K$4:$L$352,2,0)&gt;K507,K507+1,1)</f>
        <v>5</v>
      </c>
      <c r="L508" s="15">
        <v>0</v>
      </c>
      <c r="M508" s="15" t="s">
        <v>83</v>
      </c>
      <c r="N508" s="42">
        <v>126.687</v>
      </c>
      <c r="O508" s="34">
        <v>45.753999999999998</v>
      </c>
      <c r="P508" s="15" t="str">
        <f t="shared" si="63"/>
        <v/>
      </c>
      <c r="Q508" s="41">
        <v>11</v>
      </c>
      <c r="R508" s="15">
        <f t="shared" si="58"/>
        <v>11</v>
      </c>
      <c r="S508" s="15" t="str">
        <f t="shared" si="61"/>
        <v>11a</v>
      </c>
      <c r="T508" s="15" t="str">
        <f t="shared" si="62"/>
        <v>11b</v>
      </c>
    </row>
    <row r="509" spans="1:20" ht="20.100000000000001" customHeight="1">
      <c r="A509" s="15">
        <f t="shared" si="57"/>
        <v>105106</v>
      </c>
      <c r="B509" s="24" t="str">
        <f>VLOOKUP(J509,city!$A$4:$D$352,3,0)</f>
        <v>黑龙江</v>
      </c>
      <c r="C509" s="24" t="str">
        <f>VLOOKUP(J509,city!$A$4:$D$352,4,0)</f>
        <v>齐齐哈尔</v>
      </c>
      <c r="D509" s="42" t="s">
        <v>2077</v>
      </c>
      <c r="E509" s="42" t="s">
        <v>2078</v>
      </c>
      <c r="F509" s="42" t="s">
        <v>2079</v>
      </c>
      <c r="G509" s="20" t="s">
        <v>2080</v>
      </c>
      <c r="H509" s="20" t="s">
        <v>450</v>
      </c>
      <c r="I509" s="45" t="str">
        <f t="shared" si="59"/>
        <v>28a,28b</v>
      </c>
      <c r="J509" s="15">
        <f t="shared" si="60"/>
        <v>51</v>
      </c>
      <c r="K509" s="15">
        <f>IF(VLOOKUP(J508,city!$K$4:$L$352,2,0)&gt;K508,K508+1,1)</f>
        <v>6</v>
      </c>
      <c r="L509" s="15">
        <v>0</v>
      </c>
      <c r="M509" s="15" t="s">
        <v>83</v>
      </c>
      <c r="N509" s="42">
        <v>127.705</v>
      </c>
      <c r="O509" s="34">
        <v>45.052</v>
      </c>
      <c r="P509" s="15" t="str">
        <f t="shared" si="63"/>
        <v/>
      </c>
      <c r="Q509" s="41">
        <v>28</v>
      </c>
      <c r="R509" s="15">
        <f t="shared" si="58"/>
        <v>11</v>
      </c>
      <c r="S509" s="15" t="str">
        <f t="shared" si="61"/>
        <v>28a</v>
      </c>
      <c r="T509" s="15" t="str">
        <f t="shared" si="62"/>
        <v>28b</v>
      </c>
    </row>
    <row r="510" spans="1:20" ht="20.100000000000001" customHeight="1">
      <c r="A510" s="15">
        <f t="shared" si="57"/>
        <v>105107</v>
      </c>
      <c r="B510" s="24" t="str">
        <f>VLOOKUP(J510,city!$A$4:$D$352,3,0)</f>
        <v>黑龙江</v>
      </c>
      <c r="C510" s="24" t="str">
        <f>VLOOKUP(J510,city!$A$4:$D$352,4,0)</f>
        <v>齐齐哈尔</v>
      </c>
      <c r="D510" s="42" t="s">
        <v>2081</v>
      </c>
      <c r="E510" s="42" t="s">
        <v>2082</v>
      </c>
      <c r="F510" s="42" t="s">
        <v>2083</v>
      </c>
      <c r="G510" s="20" t="s">
        <v>2084</v>
      </c>
      <c r="H510" s="20" t="s">
        <v>456</v>
      </c>
      <c r="I510" s="45" t="str">
        <f t="shared" si="59"/>
        <v>6a,6b</v>
      </c>
      <c r="J510" s="15">
        <f t="shared" si="60"/>
        <v>51</v>
      </c>
      <c r="K510" s="15">
        <f>IF(VLOOKUP(J509,city!$K$4:$L$352,2,0)&gt;K509,K509+1,1)</f>
        <v>7</v>
      </c>
      <c r="L510" s="15">
        <v>0</v>
      </c>
      <c r="M510" s="15" t="s">
        <v>83</v>
      </c>
      <c r="N510" s="42">
        <v>126.857</v>
      </c>
      <c r="O510" s="34">
        <v>45.968000000000004</v>
      </c>
      <c r="P510" s="15" t="str">
        <f t="shared" si="63"/>
        <v/>
      </c>
      <c r="Q510" s="41">
        <v>6</v>
      </c>
      <c r="R510" s="15">
        <f t="shared" si="58"/>
        <v>6</v>
      </c>
      <c r="S510" s="15" t="str">
        <f t="shared" si="61"/>
        <v>6a</v>
      </c>
      <c r="T510" s="15" t="str">
        <f t="shared" si="62"/>
        <v>6b</v>
      </c>
    </row>
    <row r="511" spans="1:20" ht="20.100000000000001" customHeight="1">
      <c r="A511" s="15">
        <f t="shared" si="57"/>
        <v>105108</v>
      </c>
      <c r="B511" s="24" t="str">
        <f>VLOOKUP(J511,city!$A$4:$D$352,3,0)</f>
        <v>黑龙江</v>
      </c>
      <c r="C511" s="24" t="str">
        <f>VLOOKUP(J511,city!$A$4:$D$352,4,0)</f>
        <v>齐齐哈尔</v>
      </c>
      <c r="D511" s="42" t="s">
        <v>822</v>
      </c>
      <c r="E511" s="42"/>
      <c r="F511" s="42"/>
      <c r="G511" s="20" t="s">
        <v>2085</v>
      </c>
      <c r="H511" s="20" t="s">
        <v>462</v>
      </c>
      <c r="I511" s="45" t="str">
        <f t="shared" si="59"/>
        <v>0a,0b</v>
      </c>
      <c r="J511" s="15">
        <f t="shared" si="60"/>
        <v>51</v>
      </c>
      <c r="K511" s="15">
        <f>IF(VLOOKUP(J510,city!$K$4:$L$352,2,0)&gt;K510,K510+1,1)</f>
        <v>8</v>
      </c>
      <c r="L511" s="15">
        <v>0</v>
      </c>
      <c r="M511" s="15" t="s">
        <v>83</v>
      </c>
      <c r="N511" s="42">
        <v>126.607</v>
      </c>
      <c r="O511" s="34">
        <v>45.823</v>
      </c>
      <c r="P511" s="15" t="str">
        <f t="shared" si="63"/>
        <v/>
      </c>
      <c r="Q511" s="41">
        <v>0</v>
      </c>
      <c r="R511" s="15">
        <f t="shared" si="58"/>
        <v>0</v>
      </c>
      <c r="S511" s="15" t="str">
        <f t="shared" si="61"/>
        <v>0a</v>
      </c>
      <c r="T511" s="15" t="str">
        <f t="shared" si="62"/>
        <v>0b</v>
      </c>
    </row>
    <row r="512" spans="1:20" ht="20.100000000000001" customHeight="1">
      <c r="A512" s="15">
        <f t="shared" si="57"/>
        <v>105109</v>
      </c>
      <c r="B512" s="24" t="str">
        <f>VLOOKUP(J512,city!$A$4:$D$352,3,0)</f>
        <v>黑龙江</v>
      </c>
      <c r="C512" s="24" t="str">
        <f>VLOOKUP(J512,city!$A$4:$D$352,4,0)</f>
        <v>齐齐哈尔</v>
      </c>
      <c r="D512" s="42" t="s">
        <v>822</v>
      </c>
      <c r="E512" s="42"/>
      <c r="F512" s="42"/>
      <c r="G512" s="20" t="s">
        <v>2086</v>
      </c>
      <c r="H512" s="20" t="s">
        <v>468</v>
      </c>
      <c r="I512" s="45" t="str">
        <f t="shared" si="59"/>
        <v>0a,0b</v>
      </c>
      <c r="J512" s="15">
        <f t="shared" si="60"/>
        <v>51</v>
      </c>
      <c r="K512" s="15">
        <f>IF(VLOOKUP(J511,city!$K$4:$L$352,2,0)&gt;K511,K511+1,1)</f>
        <v>9</v>
      </c>
      <c r="L512" s="15">
        <v>0</v>
      </c>
      <c r="M512" s="15" t="s">
        <v>83</v>
      </c>
      <c r="N512" s="42">
        <v>126.623</v>
      </c>
      <c r="O512" s="34">
        <v>45.786999999999999</v>
      </c>
      <c r="P512" s="15" t="str">
        <f t="shared" si="63"/>
        <v/>
      </c>
      <c r="Q512" s="41">
        <v>0</v>
      </c>
      <c r="R512" s="15">
        <f t="shared" si="58"/>
        <v>0</v>
      </c>
      <c r="S512" s="15" t="str">
        <f t="shared" si="61"/>
        <v>0a</v>
      </c>
      <c r="T512" s="15" t="str">
        <f t="shared" si="62"/>
        <v>0b</v>
      </c>
    </row>
    <row r="513" spans="1:20" ht="20.100000000000001" customHeight="1">
      <c r="A513" s="15">
        <f t="shared" si="57"/>
        <v>105110</v>
      </c>
      <c r="B513" s="24" t="str">
        <f>VLOOKUP(J513,city!$A$4:$D$352,3,0)</f>
        <v>黑龙江</v>
      </c>
      <c r="C513" s="24" t="str">
        <f>VLOOKUP(J513,city!$A$4:$D$352,4,0)</f>
        <v>齐齐哈尔</v>
      </c>
      <c r="D513" s="42" t="s">
        <v>822</v>
      </c>
      <c r="E513" s="42"/>
      <c r="F513" s="42"/>
      <c r="G513" s="20" t="s">
        <v>2087</v>
      </c>
      <c r="H513" s="20" t="s">
        <v>474</v>
      </c>
      <c r="I513" s="45" t="str">
        <f t="shared" si="59"/>
        <v>0a,0b</v>
      </c>
      <c r="J513" s="15">
        <f t="shared" si="60"/>
        <v>51</v>
      </c>
      <c r="K513" s="15">
        <f>IF(VLOOKUP(J512,city!$K$4:$L$352,2,0)&gt;K512,K512+1,1)</f>
        <v>10</v>
      </c>
      <c r="L513" s="15">
        <v>0</v>
      </c>
      <c r="M513" s="15" t="s">
        <v>83</v>
      </c>
      <c r="N513" s="42">
        <v>126.646</v>
      </c>
      <c r="O513" s="34">
        <v>45.786999999999999</v>
      </c>
      <c r="P513" s="15" t="str">
        <f t="shared" si="63"/>
        <v>126.7561,45.7305</v>
      </c>
      <c r="Q513" s="41">
        <v>0</v>
      </c>
      <c r="R513" s="15">
        <f t="shared" si="58"/>
        <v>0</v>
      </c>
      <c r="S513" s="15" t="str">
        <f t="shared" si="61"/>
        <v>0a</v>
      </c>
      <c r="T513" s="15" t="str">
        <f t="shared" si="62"/>
        <v>0b</v>
      </c>
    </row>
    <row r="514" spans="1:20" ht="20.100000000000001" customHeight="1">
      <c r="A514" s="15">
        <f t="shared" si="57"/>
        <v>105201</v>
      </c>
      <c r="B514" s="24" t="str">
        <f>VLOOKUP(J514,city!$A$4:$D$352,3,0)</f>
        <v>黑龙江</v>
      </c>
      <c r="C514" s="24" t="str">
        <f>VLOOKUP(J514,city!$A$4:$D$352,4,0)</f>
        <v>鸡西</v>
      </c>
      <c r="D514" s="42" t="s">
        <v>2088</v>
      </c>
      <c r="E514" s="42" t="s">
        <v>2089</v>
      </c>
      <c r="F514" s="42" t="s">
        <v>2090</v>
      </c>
      <c r="G514" s="20" t="s">
        <v>2091</v>
      </c>
      <c r="H514" s="20" t="s">
        <v>480</v>
      </c>
      <c r="I514" s="45" t="str">
        <f t="shared" si="59"/>
        <v>6a,6b</v>
      </c>
      <c r="J514" s="15">
        <f t="shared" si="60"/>
        <v>52</v>
      </c>
      <c r="K514" s="15">
        <f>IF(VLOOKUP(J513,city!$K$4:$L$352,2,0)&gt;K513,K513+1,1)</f>
        <v>1</v>
      </c>
      <c r="L514" s="15">
        <v>0</v>
      </c>
      <c r="M514" s="15" t="s">
        <v>84</v>
      </c>
      <c r="N514" s="43">
        <v>124.247</v>
      </c>
      <c r="O514" s="34">
        <v>47.203000000000003</v>
      </c>
      <c r="P514" s="15" t="str">
        <f t="shared" si="63"/>
        <v/>
      </c>
      <c r="Q514" s="41">
        <v>6</v>
      </c>
      <c r="R514" s="15">
        <f t="shared" si="58"/>
        <v>6</v>
      </c>
      <c r="S514" s="15" t="str">
        <f t="shared" si="61"/>
        <v>6a</v>
      </c>
      <c r="T514" s="15" t="str">
        <f t="shared" si="62"/>
        <v>6b</v>
      </c>
    </row>
    <row r="515" spans="1:20" ht="20.100000000000001" customHeight="1">
      <c r="A515" s="15">
        <f t="shared" si="57"/>
        <v>105202</v>
      </c>
      <c r="B515" s="24" t="str">
        <f>VLOOKUP(J515,city!$A$4:$D$352,3,0)</f>
        <v>黑龙江</v>
      </c>
      <c r="C515" s="24" t="str">
        <f>VLOOKUP(J515,city!$A$4:$D$352,4,0)</f>
        <v>鸡西</v>
      </c>
      <c r="D515" s="42" t="s">
        <v>2092</v>
      </c>
      <c r="E515" s="24" t="s">
        <v>2093</v>
      </c>
      <c r="F515" s="42" t="s">
        <v>2094</v>
      </c>
      <c r="G515" s="20" t="s">
        <v>2095</v>
      </c>
      <c r="H515" s="20" t="s">
        <v>486</v>
      </c>
      <c r="I515" s="45" t="str">
        <f t="shared" si="59"/>
        <v>11a,11b</v>
      </c>
      <c r="J515" s="15">
        <f t="shared" si="60"/>
        <v>52</v>
      </c>
      <c r="K515" s="15">
        <f>IF(VLOOKUP(J514,city!$K$4:$L$352,2,0)&gt;K514,K514+1,1)</f>
        <v>2</v>
      </c>
      <c r="L515" s="15">
        <v>0</v>
      </c>
      <c r="M515" s="15" t="s">
        <v>84</v>
      </c>
      <c r="N515" s="42">
        <v>123.950579</v>
      </c>
      <c r="O515" s="34">
        <v>47.350673</v>
      </c>
      <c r="P515" s="15" t="str">
        <f t="shared" si="63"/>
        <v/>
      </c>
      <c r="Q515" s="41">
        <v>11</v>
      </c>
      <c r="R515" s="15">
        <f t="shared" si="58"/>
        <v>11</v>
      </c>
      <c r="S515" s="15" t="str">
        <f t="shared" si="61"/>
        <v>11a</v>
      </c>
      <c r="T515" s="15" t="str">
        <f t="shared" si="62"/>
        <v>11b</v>
      </c>
    </row>
    <row r="516" spans="1:20" ht="20.100000000000001" customHeight="1">
      <c r="A516" s="15">
        <f t="shared" ref="A516:A579" si="64">100000+J516*100+K516</f>
        <v>105203</v>
      </c>
      <c r="B516" s="24" t="str">
        <f>VLOOKUP(J516,city!$A$4:$D$352,3,0)</f>
        <v>黑龙江</v>
      </c>
      <c r="C516" s="24" t="str">
        <f>VLOOKUP(J516,city!$A$4:$D$352,4,0)</f>
        <v>鸡西</v>
      </c>
      <c r="D516" s="42" t="s">
        <v>2096</v>
      </c>
      <c r="E516" s="42" t="s">
        <v>2097</v>
      </c>
      <c r="F516" s="42" t="s">
        <v>2098</v>
      </c>
      <c r="G516" s="20" t="s">
        <v>2099</v>
      </c>
      <c r="H516" s="20" t="s">
        <v>492</v>
      </c>
      <c r="I516" s="45" t="str">
        <f t="shared" si="59"/>
        <v>4a,4b</v>
      </c>
      <c r="J516" s="15">
        <f t="shared" si="60"/>
        <v>52</v>
      </c>
      <c r="K516" s="15">
        <f>IF(VLOOKUP(J515,city!$K$4:$L$352,2,0)&gt;K515,K515+1,1)</f>
        <v>3</v>
      </c>
      <c r="L516" s="15">
        <v>0</v>
      </c>
      <c r="M516" s="15" t="s">
        <v>84</v>
      </c>
      <c r="N516" s="42">
        <v>123.912994</v>
      </c>
      <c r="O516" s="34">
        <v>47.415596999999998</v>
      </c>
      <c r="P516" s="15" t="str">
        <f t="shared" si="63"/>
        <v/>
      </c>
      <c r="Q516" s="41">
        <v>4</v>
      </c>
      <c r="R516" s="15">
        <f t="shared" ref="R516:R579" si="65">LOOKUP(1,0/FIND($U$6:$U$91,D516),$V$6:$V$91)</f>
        <v>4</v>
      </c>
      <c r="S516" s="15" t="str">
        <f t="shared" si="61"/>
        <v>4a</v>
      </c>
      <c r="T516" s="15" t="str">
        <f t="shared" si="62"/>
        <v>4b</v>
      </c>
    </row>
    <row r="517" spans="1:20" ht="20.100000000000001" customHeight="1">
      <c r="A517" s="15">
        <f t="shared" si="64"/>
        <v>105204</v>
      </c>
      <c r="B517" s="24" t="str">
        <f>VLOOKUP(J517,city!$A$4:$D$352,3,0)</f>
        <v>黑龙江</v>
      </c>
      <c r="C517" s="24" t="str">
        <f>VLOOKUP(J517,city!$A$4:$D$352,4,0)</f>
        <v>鸡西</v>
      </c>
      <c r="D517" s="42" t="s">
        <v>2100</v>
      </c>
      <c r="E517" s="42" t="s">
        <v>2101</v>
      </c>
      <c r="F517" s="42" t="s">
        <v>2102</v>
      </c>
      <c r="G517" s="20" t="s">
        <v>2103</v>
      </c>
      <c r="H517" s="20" t="s">
        <v>498</v>
      </c>
      <c r="I517" s="45" t="str">
        <f t="shared" ref="I517:I580" si="66">S517&amp;","&amp;T517</f>
        <v>10a,10b</v>
      </c>
      <c r="J517" s="15">
        <f t="shared" ref="J517:J580" si="67">IF(K517&gt;K516,J516,J516+1)</f>
        <v>52</v>
      </c>
      <c r="K517" s="15">
        <f>IF(VLOOKUP(J516,city!$K$4:$L$352,2,0)&gt;K516,K516+1,1)</f>
        <v>4</v>
      </c>
      <c r="L517" s="15">
        <v>0</v>
      </c>
      <c r="M517" s="15" t="s">
        <v>84</v>
      </c>
      <c r="N517" s="42">
        <v>123.984898</v>
      </c>
      <c r="O517" s="34">
        <v>47.324024000000001</v>
      </c>
      <c r="P517" s="15" t="str">
        <f t="shared" si="63"/>
        <v/>
      </c>
      <c r="Q517" s="41">
        <v>10</v>
      </c>
      <c r="R517" s="15" t="e">
        <f t="shared" si="65"/>
        <v>#N/A</v>
      </c>
      <c r="S517" s="15" t="str">
        <f t="shared" ref="S517:S580" si="68">CONCATENATE(Q517,"a")</f>
        <v>10a</v>
      </c>
      <c r="T517" s="15" t="str">
        <f t="shared" ref="T517:T580" si="69">CONCATENATE(Q517,"b")</f>
        <v>10b</v>
      </c>
    </row>
    <row r="518" spans="1:20" ht="20.100000000000001" customHeight="1">
      <c r="A518" s="15">
        <f t="shared" si="64"/>
        <v>105205</v>
      </c>
      <c r="B518" s="24" t="str">
        <f>VLOOKUP(J518,city!$A$4:$D$352,3,0)</f>
        <v>黑龙江</v>
      </c>
      <c r="C518" s="24" t="str">
        <f>VLOOKUP(J518,city!$A$4:$D$352,4,0)</f>
        <v>鸡西</v>
      </c>
      <c r="D518" s="42" t="s">
        <v>2104</v>
      </c>
      <c r="E518" s="42" t="s">
        <v>2105</v>
      </c>
      <c r="F518" s="42" t="s">
        <v>2106</v>
      </c>
      <c r="G518" s="20" t="s">
        <v>2107</v>
      </c>
      <c r="H518" s="20" t="s">
        <v>504</v>
      </c>
      <c r="I518" s="45" t="str">
        <f t="shared" si="66"/>
        <v>6a,6b</v>
      </c>
      <c r="J518" s="15">
        <f t="shared" si="67"/>
        <v>52</v>
      </c>
      <c r="K518" s="15">
        <f>IF(VLOOKUP(J517,city!$K$4:$L$352,2,0)&gt;K517,K517+1,1)</f>
        <v>5</v>
      </c>
      <c r="L518" s="15">
        <v>0</v>
      </c>
      <c r="M518" s="15" t="s">
        <v>84</v>
      </c>
      <c r="N518" s="42">
        <v>122.861328</v>
      </c>
      <c r="O518" s="34">
        <v>47.560034999999999</v>
      </c>
      <c r="P518" s="15" t="str">
        <f t="shared" si="63"/>
        <v/>
      </c>
      <c r="Q518" s="41">
        <v>6</v>
      </c>
      <c r="R518" s="15">
        <f t="shared" si="65"/>
        <v>11</v>
      </c>
      <c r="S518" s="15" t="str">
        <f t="shared" si="68"/>
        <v>6a</v>
      </c>
      <c r="T518" s="15" t="str">
        <f t="shared" si="69"/>
        <v>6b</v>
      </c>
    </row>
    <row r="519" spans="1:20" ht="20.100000000000001" customHeight="1">
      <c r="A519" s="15">
        <f t="shared" si="64"/>
        <v>105206</v>
      </c>
      <c r="B519" s="24" t="str">
        <f>VLOOKUP(J519,city!$A$4:$D$352,3,0)</f>
        <v>黑龙江</v>
      </c>
      <c r="C519" s="24" t="str">
        <f>VLOOKUP(J519,city!$A$4:$D$352,4,0)</f>
        <v>鸡西</v>
      </c>
      <c r="D519" s="42" t="s">
        <v>2108</v>
      </c>
      <c r="E519" s="42" t="s">
        <v>2109</v>
      </c>
      <c r="F519" s="42" t="s">
        <v>2110</v>
      </c>
      <c r="G519" s="20" t="s">
        <v>2111</v>
      </c>
      <c r="H519" s="20" t="s">
        <v>510</v>
      </c>
      <c r="I519" s="45" t="str">
        <f t="shared" si="66"/>
        <v>1a,1b</v>
      </c>
      <c r="J519" s="15">
        <f t="shared" si="67"/>
        <v>52</v>
      </c>
      <c r="K519" s="15">
        <f>IF(VLOOKUP(J518,city!$K$4:$L$352,2,0)&gt;K518,K518+1,1)</f>
        <v>6</v>
      </c>
      <c r="L519" s="15">
        <v>0</v>
      </c>
      <c r="M519" s="15" t="s">
        <v>84</v>
      </c>
      <c r="N519" s="42">
        <v>123.739042</v>
      </c>
      <c r="O519" s="34">
        <v>47.657490000000003</v>
      </c>
      <c r="P519" s="15" t="str">
        <f t="shared" si="63"/>
        <v/>
      </c>
      <c r="Q519" s="41">
        <v>1</v>
      </c>
      <c r="R519" s="15">
        <f t="shared" si="65"/>
        <v>1</v>
      </c>
      <c r="S519" s="15" t="str">
        <f t="shared" si="68"/>
        <v>1a</v>
      </c>
      <c r="T519" s="15" t="str">
        <f t="shared" si="69"/>
        <v>1b</v>
      </c>
    </row>
    <row r="520" spans="1:20" ht="20.100000000000001" customHeight="1">
      <c r="A520" s="15">
        <f t="shared" si="64"/>
        <v>105207</v>
      </c>
      <c r="B520" s="24" t="str">
        <f>VLOOKUP(J520,city!$A$4:$D$352,3,0)</f>
        <v>黑龙江</v>
      </c>
      <c r="C520" s="24" t="str">
        <f>VLOOKUP(J520,city!$A$4:$D$352,4,0)</f>
        <v>鸡西</v>
      </c>
      <c r="D520" s="42" t="s">
        <v>2112</v>
      </c>
      <c r="E520" s="42" t="s">
        <v>2113</v>
      </c>
      <c r="F520" s="42" t="s">
        <v>2114</v>
      </c>
      <c r="G520" s="20" t="s">
        <v>2115</v>
      </c>
      <c r="H520" s="20" t="s">
        <v>516</v>
      </c>
      <c r="I520" s="45" t="str">
        <f t="shared" si="66"/>
        <v>11a,11b</v>
      </c>
      <c r="J520" s="15">
        <f t="shared" si="67"/>
        <v>52</v>
      </c>
      <c r="K520" s="15">
        <f>IF(VLOOKUP(J519,city!$K$4:$L$352,2,0)&gt;K519,K519+1,1)</f>
        <v>7</v>
      </c>
      <c r="L520" s="15">
        <v>0</v>
      </c>
      <c r="M520" s="15" t="s">
        <v>84</v>
      </c>
      <c r="N520" s="42">
        <v>123.17715800000001</v>
      </c>
      <c r="O520" s="34">
        <v>47.111263999999998</v>
      </c>
      <c r="P520" s="15" t="str">
        <f t="shared" si="63"/>
        <v/>
      </c>
      <c r="Q520" s="41">
        <v>11</v>
      </c>
      <c r="R520" s="15">
        <f t="shared" si="65"/>
        <v>11</v>
      </c>
      <c r="S520" s="15" t="str">
        <f t="shared" si="68"/>
        <v>11a</v>
      </c>
      <c r="T520" s="15" t="str">
        <f t="shared" si="69"/>
        <v>11b</v>
      </c>
    </row>
    <row r="521" spans="1:20" ht="20.100000000000001" customHeight="1">
      <c r="A521" s="15">
        <f t="shared" si="64"/>
        <v>105208</v>
      </c>
      <c r="B521" s="24" t="str">
        <f>VLOOKUP(J521,city!$A$4:$D$352,3,0)</f>
        <v>黑龙江</v>
      </c>
      <c r="C521" s="24" t="str">
        <f>VLOOKUP(J521,city!$A$4:$D$352,4,0)</f>
        <v>鸡西</v>
      </c>
      <c r="D521" s="42" t="s">
        <v>2116</v>
      </c>
      <c r="E521" s="24" t="s">
        <v>2117</v>
      </c>
      <c r="F521" s="42" t="s">
        <v>2118</v>
      </c>
      <c r="G521" s="20" t="s">
        <v>2119</v>
      </c>
      <c r="H521" s="20" t="s">
        <v>522</v>
      </c>
      <c r="I521" s="45" t="str">
        <f t="shared" si="66"/>
        <v>2a,2b</v>
      </c>
      <c r="J521" s="15">
        <f t="shared" si="67"/>
        <v>52</v>
      </c>
      <c r="K521" s="15">
        <f>IF(VLOOKUP(J520,city!$K$4:$L$352,2,0)&gt;K520,K520+1,1)</f>
        <v>8</v>
      </c>
      <c r="L521" s="15">
        <v>0</v>
      </c>
      <c r="M521" s="15" t="s">
        <v>84</v>
      </c>
      <c r="N521" s="42">
        <v>128.86159499999999</v>
      </c>
      <c r="O521" s="34">
        <v>44.536157000000003</v>
      </c>
      <c r="P521" s="15" t="str">
        <f t="shared" si="63"/>
        <v/>
      </c>
      <c r="Q521" s="41">
        <v>2</v>
      </c>
      <c r="R521" s="15" t="e">
        <f t="shared" si="65"/>
        <v>#N/A</v>
      </c>
      <c r="S521" s="15" t="str">
        <f t="shared" si="68"/>
        <v>2a</v>
      </c>
      <c r="T521" s="15" t="str">
        <f t="shared" si="69"/>
        <v>2b</v>
      </c>
    </row>
    <row r="522" spans="1:20" ht="20.100000000000001" customHeight="1">
      <c r="A522" s="15">
        <f t="shared" si="64"/>
        <v>105209</v>
      </c>
      <c r="B522" s="24" t="str">
        <f>VLOOKUP(J522,city!$A$4:$D$352,3,0)</f>
        <v>黑龙江</v>
      </c>
      <c r="C522" s="24" t="str">
        <f>VLOOKUP(J522,city!$A$4:$D$352,4,0)</f>
        <v>鸡西</v>
      </c>
      <c r="D522" s="42" t="s">
        <v>2120</v>
      </c>
      <c r="E522" s="42" t="s">
        <v>2121</v>
      </c>
      <c r="F522" s="42" t="s">
        <v>2122</v>
      </c>
      <c r="G522" s="20" t="s">
        <v>2123</v>
      </c>
      <c r="H522" s="20" t="s">
        <v>528</v>
      </c>
      <c r="I522" s="45" t="str">
        <f t="shared" si="66"/>
        <v>16a,16b</v>
      </c>
      <c r="J522" s="15">
        <f t="shared" si="67"/>
        <v>52</v>
      </c>
      <c r="K522" s="15">
        <f>IF(VLOOKUP(J521,city!$K$4:$L$352,2,0)&gt;K521,K521+1,1)</f>
        <v>9</v>
      </c>
      <c r="L522" s="15">
        <v>0</v>
      </c>
      <c r="M522" s="15" t="s">
        <v>84</v>
      </c>
      <c r="N522" s="42">
        <v>128.843797</v>
      </c>
      <c r="O522" s="34">
        <v>44.086070999999997</v>
      </c>
      <c r="P522" s="15" t="str">
        <f t="shared" si="63"/>
        <v/>
      </c>
      <c r="Q522" s="41">
        <v>16</v>
      </c>
      <c r="R522" s="15" t="e">
        <f t="shared" si="65"/>
        <v>#N/A</v>
      </c>
      <c r="S522" s="15" t="str">
        <f t="shared" si="68"/>
        <v>16a</v>
      </c>
      <c r="T522" s="15" t="str">
        <f t="shared" si="69"/>
        <v>16b</v>
      </c>
    </row>
    <row r="523" spans="1:20" ht="20.100000000000001" customHeight="1">
      <c r="A523" s="15">
        <f t="shared" si="64"/>
        <v>105210</v>
      </c>
      <c r="B523" s="24" t="str">
        <f>VLOOKUP(J523,city!$A$4:$D$352,3,0)</f>
        <v>黑龙江</v>
      </c>
      <c r="C523" s="24" t="str">
        <f>VLOOKUP(J523,city!$A$4:$D$352,4,0)</f>
        <v>鸡西</v>
      </c>
      <c r="D523" s="42" t="s">
        <v>822</v>
      </c>
      <c r="E523" s="42"/>
      <c r="F523" s="42"/>
      <c r="G523" s="20" t="s">
        <v>2124</v>
      </c>
      <c r="H523" s="20" t="s">
        <v>534</v>
      </c>
      <c r="I523" s="45" t="str">
        <f t="shared" si="66"/>
        <v>0a,0b</v>
      </c>
      <c r="J523" s="15">
        <f t="shared" si="67"/>
        <v>52</v>
      </c>
      <c r="K523" s="15">
        <f>IF(VLOOKUP(J522,city!$K$4:$L$352,2,0)&gt;K522,K522+1,1)</f>
        <v>10</v>
      </c>
      <c r="L523" s="15">
        <v>0</v>
      </c>
      <c r="M523" s="15" t="s">
        <v>84</v>
      </c>
      <c r="N523" s="42">
        <v>129.618886</v>
      </c>
      <c r="O523" s="34">
        <v>44.595703999999998</v>
      </c>
      <c r="P523" s="15" t="str">
        <f t="shared" si="63"/>
        <v>125.3197277,46.4840015</v>
      </c>
      <c r="Q523" s="41">
        <v>0</v>
      </c>
      <c r="R523" s="15">
        <f t="shared" si="65"/>
        <v>0</v>
      </c>
      <c r="S523" s="15" t="str">
        <f t="shared" si="68"/>
        <v>0a</v>
      </c>
      <c r="T523" s="15" t="str">
        <f t="shared" si="69"/>
        <v>0b</v>
      </c>
    </row>
    <row r="524" spans="1:20" ht="20.100000000000001" customHeight="1">
      <c r="A524" s="15">
        <f t="shared" si="64"/>
        <v>105301</v>
      </c>
      <c r="B524" s="24" t="str">
        <f>VLOOKUP(J524,city!$A$4:$D$352,3,0)</f>
        <v>黑龙江</v>
      </c>
      <c r="C524" s="24" t="str">
        <f>VLOOKUP(J524,city!$A$4:$D$352,4,0)</f>
        <v>鹤岗</v>
      </c>
      <c r="D524" s="42" t="s">
        <v>2125</v>
      </c>
      <c r="E524" s="42" t="s">
        <v>2126</v>
      </c>
      <c r="F524" s="42" t="s">
        <v>2127</v>
      </c>
      <c r="G524" s="20" t="s">
        <v>2128</v>
      </c>
      <c r="H524" s="20" t="s">
        <v>422</v>
      </c>
      <c r="I524" s="45" t="str">
        <f t="shared" si="66"/>
        <v>1a,1b</v>
      </c>
      <c r="J524" s="15">
        <f t="shared" si="67"/>
        <v>53</v>
      </c>
      <c r="K524" s="15">
        <f>IF(VLOOKUP(J523,city!$K$4:$L$352,2,0)&gt;K523,K523+1,1)</f>
        <v>1</v>
      </c>
      <c r="L524" s="15">
        <v>0</v>
      </c>
      <c r="M524" s="15" t="s">
        <v>85</v>
      </c>
      <c r="N524" s="42">
        <v>129.29871399999999</v>
      </c>
      <c r="O524" s="34">
        <v>44.824295999999997</v>
      </c>
      <c r="P524" s="15" t="str">
        <f t="shared" si="63"/>
        <v/>
      </c>
      <c r="Q524" s="41">
        <v>1</v>
      </c>
      <c r="R524" s="15">
        <f t="shared" si="65"/>
        <v>2</v>
      </c>
      <c r="S524" s="15" t="str">
        <f t="shared" si="68"/>
        <v>1a</v>
      </c>
      <c r="T524" s="15" t="str">
        <f t="shared" si="69"/>
        <v>1b</v>
      </c>
    </row>
    <row r="525" spans="1:20" ht="20.100000000000001" customHeight="1">
      <c r="A525" s="15">
        <f t="shared" si="64"/>
        <v>105302</v>
      </c>
      <c r="B525" s="24" t="str">
        <f>VLOOKUP(J525,city!$A$4:$D$352,3,0)</f>
        <v>黑龙江</v>
      </c>
      <c r="C525" s="24" t="str">
        <f>VLOOKUP(J525,city!$A$4:$D$352,4,0)</f>
        <v>鹤岗</v>
      </c>
      <c r="D525" s="42" t="s">
        <v>2129</v>
      </c>
      <c r="E525" s="24" t="s">
        <v>2130</v>
      </c>
      <c r="F525" s="42" t="s">
        <v>2131</v>
      </c>
      <c r="G525" s="20" t="s">
        <v>2132</v>
      </c>
      <c r="H525" s="20" t="s">
        <v>427</v>
      </c>
      <c r="I525" s="45" t="str">
        <f t="shared" si="66"/>
        <v>6a,6b</v>
      </c>
      <c r="J525" s="15">
        <f t="shared" si="67"/>
        <v>53</v>
      </c>
      <c r="K525" s="15">
        <f>IF(VLOOKUP(J524,city!$K$4:$L$352,2,0)&gt;K524,K524+1,1)</f>
        <v>2</v>
      </c>
      <c r="L525" s="15">
        <v>0</v>
      </c>
      <c r="M525" s="15" t="s">
        <v>85</v>
      </c>
      <c r="N525" s="42">
        <v>128.95597900000001</v>
      </c>
      <c r="O525" s="34">
        <v>44.062980000000003</v>
      </c>
      <c r="P525" s="15" t="str">
        <f t="shared" ref="P525:P588" si="70">IF(K525=10,SUM(N516:N525)/10&amp;","&amp;SUM(O516:O525)/10,"")</f>
        <v/>
      </c>
      <c r="Q525" s="41">
        <v>6</v>
      </c>
      <c r="R525" s="15">
        <f t="shared" si="65"/>
        <v>6</v>
      </c>
      <c r="S525" s="15" t="str">
        <f t="shared" si="68"/>
        <v>6a</v>
      </c>
      <c r="T525" s="15" t="str">
        <f t="shared" si="69"/>
        <v>6b</v>
      </c>
    </row>
    <row r="526" spans="1:20" ht="20.100000000000001" customHeight="1">
      <c r="A526" s="15">
        <f t="shared" si="64"/>
        <v>105303</v>
      </c>
      <c r="B526" s="24" t="str">
        <f>VLOOKUP(J526,city!$A$4:$D$352,3,0)</f>
        <v>黑龙江</v>
      </c>
      <c r="C526" s="24" t="str">
        <f>VLOOKUP(J526,city!$A$4:$D$352,4,0)</f>
        <v>鹤岗</v>
      </c>
      <c r="D526" s="42" t="s">
        <v>2133</v>
      </c>
      <c r="E526" s="42" t="s">
        <v>2134</v>
      </c>
      <c r="F526" s="42" t="s">
        <v>2135</v>
      </c>
      <c r="G526" s="20" t="s">
        <v>2136</v>
      </c>
      <c r="H526" s="20" t="s">
        <v>432</v>
      </c>
      <c r="I526" s="45" t="str">
        <f t="shared" si="66"/>
        <v>4a,4b</v>
      </c>
      <c r="J526" s="15">
        <f t="shared" si="67"/>
        <v>53</v>
      </c>
      <c r="K526" s="15">
        <f>IF(VLOOKUP(J525,city!$K$4:$L$352,2,0)&gt;K525,K525+1,1)</f>
        <v>3</v>
      </c>
      <c r="L526" s="15">
        <v>0</v>
      </c>
      <c r="M526" s="15" t="s">
        <v>85</v>
      </c>
      <c r="N526" s="42">
        <v>129.50962799999999</v>
      </c>
      <c r="O526" s="34">
        <v>44.777616000000002</v>
      </c>
      <c r="P526" s="15" t="str">
        <f t="shared" si="70"/>
        <v/>
      </c>
      <c r="Q526" s="41">
        <v>4</v>
      </c>
      <c r="R526" s="15">
        <f t="shared" si="65"/>
        <v>11</v>
      </c>
      <c r="S526" s="15" t="str">
        <f t="shared" si="68"/>
        <v>4a</v>
      </c>
      <c r="T526" s="15" t="str">
        <f t="shared" si="69"/>
        <v>4b</v>
      </c>
    </row>
    <row r="527" spans="1:20" ht="20.100000000000001" customHeight="1">
      <c r="A527" s="15">
        <f t="shared" si="64"/>
        <v>105304</v>
      </c>
      <c r="B527" s="24" t="str">
        <f>VLOOKUP(J527,city!$A$4:$D$352,3,0)</f>
        <v>黑龙江</v>
      </c>
      <c r="C527" s="24" t="str">
        <f>VLOOKUP(J527,city!$A$4:$D$352,4,0)</f>
        <v>鹤岗</v>
      </c>
      <c r="D527" s="42" t="s">
        <v>2137</v>
      </c>
      <c r="E527" s="42" t="s">
        <v>2138</v>
      </c>
      <c r="F527" s="42" t="s">
        <v>2139</v>
      </c>
      <c r="G527" s="20" t="s">
        <v>2140</v>
      </c>
      <c r="H527" s="20" t="s">
        <v>438</v>
      </c>
      <c r="I527" s="45" t="str">
        <f t="shared" si="66"/>
        <v>2a,2b</v>
      </c>
      <c r="J527" s="15">
        <f t="shared" si="67"/>
        <v>53</v>
      </c>
      <c r="K527" s="15">
        <f>IF(VLOOKUP(J526,city!$K$4:$L$352,2,0)&gt;K526,K526+1,1)</f>
        <v>4</v>
      </c>
      <c r="L527" s="15">
        <v>0</v>
      </c>
      <c r="M527" s="15" t="s">
        <v>85</v>
      </c>
      <c r="N527" s="42">
        <v>129.31710699999999</v>
      </c>
      <c r="O527" s="34">
        <v>45.205196000000001</v>
      </c>
      <c r="P527" s="15" t="str">
        <f t="shared" si="70"/>
        <v/>
      </c>
      <c r="Q527" s="41">
        <v>2</v>
      </c>
      <c r="R527" s="15" t="e">
        <f t="shared" si="65"/>
        <v>#N/A</v>
      </c>
      <c r="S527" s="15" t="str">
        <f t="shared" si="68"/>
        <v>2a</v>
      </c>
      <c r="T527" s="15" t="str">
        <f t="shared" si="69"/>
        <v>2b</v>
      </c>
    </row>
    <row r="528" spans="1:20" ht="20.100000000000001" customHeight="1">
      <c r="A528" s="15">
        <f t="shared" si="64"/>
        <v>105305</v>
      </c>
      <c r="B528" s="24" t="str">
        <f>VLOOKUP(J528,city!$A$4:$D$352,3,0)</f>
        <v>黑龙江</v>
      </c>
      <c r="C528" s="24" t="str">
        <f>VLOOKUP(J528,city!$A$4:$D$352,4,0)</f>
        <v>鹤岗</v>
      </c>
      <c r="D528" s="42" t="s">
        <v>2141</v>
      </c>
      <c r="E528" s="42" t="s">
        <v>2142</v>
      </c>
      <c r="F528" s="42" t="s">
        <v>2143</v>
      </c>
      <c r="G528" s="20" t="s">
        <v>2144</v>
      </c>
      <c r="H528" s="20" t="s">
        <v>444</v>
      </c>
      <c r="I528" s="45" t="str">
        <f t="shared" si="66"/>
        <v>32a,32b</v>
      </c>
      <c r="J528" s="15">
        <f t="shared" si="67"/>
        <v>53</v>
      </c>
      <c r="K528" s="15">
        <f>IF(VLOOKUP(J527,city!$K$4:$L$352,2,0)&gt;K527,K527+1,1)</f>
        <v>5</v>
      </c>
      <c r="L528" s="15">
        <v>0</v>
      </c>
      <c r="M528" s="15" t="s">
        <v>85</v>
      </c>
      <c r="N528" s="42">
        <v>128.61655300000001</v>
      </c>
      <c r="O528" s="34">
        <v>44.167983</v>
      </c>
      <c r="P528" s="15" t="str">
        <f t="shared" si="70"/>
        <v/>
      </c>
      <c r="Q528" s="41">
        <v>32</v>
      </c>
      <c r="R528" s="15" t="e">
        <f t="shared" si="65"/>
        <v>#N/A</v>
      </c>
      <c r="S528" s="15" t="str">
        <f t="shared" si="68"/>
        <v>32a</v>
      </c>
      <c r="T528" s="15" t="str">
        <f t="shared" si="69"/>
        <v>32b</v>
      </c>
    </row>
    <row r="529" spans="1:20" ht="20.100000000000001" customHeight="1">
      <c r="A529" s="15">
        <f t="shared" si="64"/>
        <v>105306</v>
      </c>
      <c r="B529" s="24" t="str">
        <f>VLOOKUP(J529,city!$A$4:$D$352,3,0)</f>
        <v>黑龙江</v>
      </c>
      <c r="C529" s="24" t="str">
        <f>VLOOKUP(J529,city!$A$4:$D$352,4,0)</f>
        <v>鹤岗</v>
      </c>
      <c r="D529" s="42" t="s">
        <v>2145</v>
      </c>
      <c r="E529" s="42" t="s">
        <v>2146</v>
      </c>
      <c r="F529" s="42" t="s">
        <v>2147</v>
      </c>
      <c r="G529" s="20" t="s">
        <v>2148</v>
      </c>
      <c r="H529" s="20" t="s">
        <v>450</v>
      </c>
      <c r="I529" s="45" t="str">
        <f t="shared" si="66"/>
        <v>12a,12b</v>
      </c>
      <c r="J529" s="15">
        <f t="shared" si="67"/>
        <v>53</v>
      </c>
      <c r="K529" s="15">
        <f>IF(VLOOKUP(J528,city!$K$4:$L$352,2,0)&gt;K528,K528+1,1)</f>
        <v>6</v>
      </c>
      <c r="L529" s="15">
        <v>0</v>
      </c>
      <c r="M529" s="15" t="s">
        <v>85</v>
      </c>
      <c r="N529" s="42">
        <v>132.538016</v>
      </c>
      <c r="O529" s="34">
        <v>47.707473999999998</v>
      </c>
      <c r="P529" s="15" t="str">
        <f t="shared" si="70"/>
        <v/>
      </c>
      <c r="Q529" s="41">
        <v>12</v>
      </c>
      <c r="R529" s="15">
        <f t="shared" si="65"/>
        <v>12</v>
      </c>
      <c r="S529" s="15" t="str">
        <f t="shared" si="68"/>
        <v>12a</v>
      </c>
      <c r="T529" s="15" t="str">
        <f t="shared" si="69"/>
        <v>12b</v>
      </c>
    </row>
    <row r="530" spans="1:20" ht="20.100000000000001" customHeight="1">
      <c r="A530" s="15">
        <f t="shared" si="64"/>
        <v>105307</v>
      </c>
      <c r="B530" s="24" t="str">
        <f>VLOOKUP(J530,city!$A$4:$D$352,3,0)</f>
        <v>黑龙江</v>
      </c>
      <c r="C530" s="24" t="str">
        <f>VLOOKUP(J530,city!$A$4:$D$352,4,0)</f>
        <v>鹤岗</v>
      </c>
      <c r="D530" s="42" t="s">
        <v>2149</v>
      </c>
      <c r="E530" s="42" t="s">
        <v>2150</v>
      </c>
      <c r="F530" s="42" t="s">
        <v>2151</v>
      </c>
      <c r="G530" s="20" t="s">
        <v>2152</v>
      </c>
      <c r="H530" s="20" t="s">
        <v>456</v>
      </c>
      <c r="I530" s="45" t="str">
        <f t="shared" si="66"/>
        <v>6a,6b</v>
      </c>
      <c r="J530" s="15">
        <f t="shared" si="67"/>
        <v>53</v>
      </c>
      <c r="K530" s="15">
        <f>IF(VLOOKUP(J529,city!$K$4:$L$352,2,0)&gt;K529,K529+1,1)</f>
        <v>7</v>
      </c>
      <c r="L530" s="15">
        <v>0</v>
      </c>
      <c r="M530" s="15" t="s">
        <v>85</v>
      </c>
      <c r="N530" s="42">
        <v>132.87580500000001</v>
      </c>
      <c r="O530" s="34">
        <v>47.935369000000001</v>
      </c>
      <c r="P530" s="15" t="str">
        <f t="shared" si="70"/>
        <v/>
      </c>
      <c r="Q530" s="41">
        <v>6</v>
      </c>
      <c r="R530" s="15">
        <f t="shared" si="65"/>
        <v>6</v>
      </c>
      <c r="S530" s="15" t="str">
        <f t="shared" si="68"/>
        <v>6a</v>
      </c>
      <c r="T530" s="15" t="str">
        <f t="shared" si="69"/>
        <v>6b</v>
      </c>
    </row>
    <row r="531" spans="1:20" ht="20.100000000000001" customHeight="1">
      <c r="A531" s="15">
        <f t="shared" si="64"/>
        <v>105308</v>
      </c>
      <c r="B531" s="24" t="str">
        <f>VLOOKUP(J531,city!$A$4:$D$352,3,0)</f>
        <v>黑龙江</v>
      </c>
      <c r="C531" s="24" t="str">
        <f>VLOOKUP(J531,city!$A$4:$D$352,4,0)</f>
        <v>鹤岗</v>
      </c>
      <c r="D531" s="42" t="s">
        <v>2153</v>
      </c>
      <c r="E531" s="42" t="s">
        <v>2154</v>
      </c>
      <c r="F531" s="42" t="s">
        <v>2155</v>
      </c>
      <c r="G531" s="20" t="s">
        <v>2156</v>
      </c>
      <c r="H531" s="20" t="s">
        <v>462</v>
      </c>
      <c r="I531" s="45" t="str">
        <f t="shared" si="66"/>
        <v>2a,2b</v>
      </c>
      <c r="J531" s="15">
        <f t="shared" si="67"/>
        <v>53</v>
      </c>
      <c r="K531" s="15">
        <f>IF(VLOOKUP(J530,city!$K$4:$L$352,2,0)&gt;K530,K530+1,1)</f>
        <v>8</v>
      </c>
      <c r="L531" s="15">
        <v>0</v>
      </c>
      <c r="M531" s="15" t="s">
        <v>85</v>
      </c>
      <c r="N531" s="42">
        <v>134.73235</v>
      </c>
      <c r="O531" s="34">
        <v>48.308765999999999</v>
      </c>
      <c r="P531" s="15" t="str">
        <f t="shared" si="70"/>
        <v/>
      </c>
      <c r="Q531" s="41">
        <v>2</v>
      </c>
      <c r="R531" s="15">
        <f t="shared" si="65"/>
        <v>2</v>
      </c>
      <c r="S531" s="15" t="str">
        <f t="shared" si="68"/>
        <v>2a</v>
      </c>
      <c r="T531" s="15" t="str">
        <f t="shared" si="69"/>
        <v>2b</v>
      </c>
    </row>
    <row r="532" spans="1:20" ht="20.100000000000001" customHeight="1">
      <c r="A532" s="15">
        <f t="shared" si="64"/>
        <v>105309</v>
      </c>
      <c r="B532" s="24" t="str">
        <f>VLOOKUP(J532,city!$A$4:$D$352,3,0)</f>
        <v>黑龙江</v>
      </c>
      <c r="C532" s="24" t="str">
        <f>VLOOKUP(J532,city!$A$4:$D$352,4,0)</f>
        <v>鹤岗</v>
      </c>
      <c r="D532" s="42" t="s">
        <v>822</v>
      </c>
      <c r="E532" s="42"/>
      <c r="F532" s="42"/>
      <c r="G532" s="20" t="s">
        <v>2157</v>
      </c>
      <c r="H532" s="20" t="s">
        <v>468</v>
      </c>
      <c r="I532" s="45" t="str">
        <f t="shared" si="66"/>
        <v>0a,0b</v>
      </c>
      <c r="J532" s="15">
        <f t="shared" si="67"/>
        <v>53</v>
      </c>
      <c r="K532" s="15">
        <f>IF(VLOOKUP(J531,city!$K$4:$L$352,2,0)&gt;K531,K531+1,1)</f>
        <v>9</v>
      </c>
      <c r="L532" s="15">
        <v>0</v>
      </c>
      <c r="M532" s="15" t="s">
        <v>85</v>
      </c>
      <c r="N532" s="42">
        <v>132.25767400000001</v>
      </c>
      <c r="O532" s="34">
        <v>47.225554000000002</v>
      </c>
      <c r="P532" s="15" t="str">
        <f t="shared" si="70"/>
        <v/>
      </c>
      <c r="Q532" s="41">
        <v>0</v>
      </c>
      <c r="R532" s="15">
        <f t="shared" si="65"/>
        <v>0</v>
      </c>
      <c r="S532" s="15" t="str">
        <f t="shared" si="68"/>
        <v>0a</v>
      </c>
      <c r="T532" s="15" t="str">
        <f t="shared" si="69"/>
        <v>0b</v>
      </c>
    </row>
    <row r="533" spans="1:20" ht="20.100000000000001" customHeight="1">
      <c r="A533" s="15">
        <f t="shared" si="64"/>
        <v>105310</v>
      </c>
      <c r="B533" s="24" t="str">
        <f>VLOOKUP(J533,city!$A$4:$D$352,3,0)</f>
        <v>黑龙江</v>
      </c>
      <c r="C533" s="24" t="str">
        <f>VLOOKUP(J533,city!$A$4:$D$352,4,0)</f>
        <v>鹤岗</v>
      </c>
      <c r="D533" s="42" t="s">
        <v>822</v>
      </c>
      <c r="E533" s="42"/>
      <c r="F533" s="42"/>
      <c r="G533" s="20" t="s">
        <v>2158</v>
      </c>
      <c r="H533" s="20" t="s">
        <v>474</v>
      </c>
      <c r="I533" s="45" t="str">
        <f t="shared" si="66"/>
        <v>0a,0b</v>
      </c>
      <c r="J533" s="15">
        <f t="shared" si="67"/>
        <v>53</v>
      </c>
      <c r="K533" s="15">
        <f>IF(VLOOKUP(J532,city!$K$4:$L$352,2,0)&gt;K532,K532+1,1)</f>
        <v>10</v>
      </c>
      <c r="L533" s="15">
        <v>0</v>
      </c>
      <c r="M533" s="15" t="s">
        <v>85</v>
      </c>
      <c r="N533" s="42">
        <v>130.396153</v>
      </c>
      <c r="O533" s="34">
        <v>46.799194999999997</v>
      </c>
      <c r="P533" s="15" t="str">
        <f t="shared" si="70"/>
        <v>130.8497979,46.1014429</v>
      </c>
      <c r="Q533" s="41">
        <v>0</v>
      </c>
      <c r="R533" s="15">
        <f t="shared" si="65"/>
        <v>0</v>
      </c>
      <c r="S533" s="15" t="str">
        <f t="shared" si="68"/>
        <v>0a</v>
      </c>
      <c r="T533" s="15" t="str">
        <f t="shared" si="69"/>
        <v>0b</v>
      </c>
    </row>
    <row r="534" spans="1:20" ht="20.100000000000001" customHeight="1">
      <c r="A534" s="15">
        <f t="shared" si="64"/>
        <v>105401</v>
      </c>
      <c r="B534" s="24" t="str">
        <f>VLOOKUP(J534,city!$A$4:$D$352,3,0)</f>
        <v>黑龙江</v>
      </c>
      <c r="C534" s="24" t="str">
        <f>VLOOKUP(J534,city!$A$4:$D$352,4,0)</f>
        <v>双鸭山</v>
      </c>
      <c r="D534" s="42" t="s">
        <v>2159</v>
      </c>
      <c r="E534" s="24" t="s">
        <v>2160</v>
      </c>
      <c r="F534" s="42" t="s">
        <v>2161</v>
      </c>
      <c r="G534" s="20" t="s">
        <v>2162</v>
      </c>
      <c r="H534" s="20" t="s">
        <v>480</v>
      </c>
      <c r="I534" s="45" t="str">
        <f t="shared" si="66"/>
        <v>1a,1b</v>
      </c>
      <c r="J534" s="15">
        <f t="shared" si="67"/>
        <v>54</v>
      </c>
      <c r="K534" s="15">
        <f>IF(VLOOKUP(J533,city!$K$4:$L$352,2,0)&gt;K533,K533+1,1)</f>
        <v>1</v>
      </c>
      <c r="L534" s="15">
        <v>0</v>
      </c>
      <c r="M534" s="15" t="s">
        <v>86</v>
      </c>
      <c r="N534" s="42">
        <v>131.74158</v>
      </c>
      <c r="O534" s="34">
        <v>46.932172999999999</v>
      </c>
      <c r="P534" s="15" t="str">
        <f t="shared" si="70"/>
        <v/>
      </c>
      <c r="Q534" s="41">
        <v>1</v>
      </c>
      <c r="R534" s="15">
        <f t="shared" si="65"/>
        <v>1</v>
      </c>
      <c r="S534" s="15" t="str">
        <f t="shared" si="68"/>
        <v>1a</v>
      </c>
      <c r="T534" s="15" t="str">
        <f t="shared" si="69"/>
        <v>1b</v>
      </c>
    </row>
    <row r="535" spans="1:20" ht="20.100000000000001" customHeight="1">
      <c r="A535" s="15">
        <f t="shared" si="64"/>
        <v>105402</v>
      </c>
      <c r="B535" s="24" t="str">
        <f>VLOOKUP(J535,city!$A$4:$D$352,3,0)</f>
        <v>黑龙江</v>
      </c>
      <c r="C535" s="24" t="str">
        <f>VLOOKUP(J535,city!$A$4:$D$352,4,0)</f>
        <v>双鸭山</v>
      </c>
      <c r="D535" s="42" t="s">
        <v>2163</v>
      </c>
      <c r="E535" s="42" t="s">
        <v>2164</v>
      </c>
      <c r="F535" s="42" t="s">
        <v>2165</v>
      </c>
      <c r="G535" s="20" t="s">
        <v>2166</v>
      </c>
      <c r="H535" s="20" t="s">
        <v>486</v>
      </c>
      <c r="I535" s="45" t="str">
        <f t="shared" si="66"/>
        <v>1a,1b</v>
      </c>
      <c r="J535" s="15">
        <f t="shared" si="67"/>
        <v>54</v>
      </c>
      <c r="K535" s="15">
        <f>IF(VLOOKUP(J534,city!$K$4:$L$352,2,0)&gt;K534,K534+1,1)</f>
        <v>2</v>
      </c>
      <c r="L535" s="15">
        <v>0</v>
      </c>
      <c r="M535" s="15" t="s">
        <v>86</v>
      </c>
      <c r="N535" s="42">
        <v>133.526026</v>
      </c>
      <c r="O535" s="34">
        <v>47.593634000000002</v>
      </c>
      <c r="P535" s="15" t="str">
        <f t="shared" si="70"/>
        <v/>
      </c>
      <c r="Q535" s="41">
        <v>1</v>
      </c>
      <c r="R535" s="15">
        <f t="shared" si="65"/>
        <v>2</v>
      </c>
      <c r="S535" s="15" t="str">
        <f t="shared" si="68"/>
        <v>1a</v>
      </c>
      <c r="T535" s="15" t="str">
        <f t="shared" si="69"/>
        <v>1b</v>
      </c>
    </row>
    <row r="536" spans="1:20" ht="20.100000000000001" customHeight="1">
      <c r="A536" s="15">
        <f t="shared" si="64"/>
        <v>105403</v>
      </c>
      <c r="B536" s="24" t="str">
        <f>VLOOKUP(J536,city!$A$4:$D$352,3,0)</f>
        <v>黑龙江</v>
      </c>
      <c r="C536" s="24" t="str">
        <f>VLOOKUP(J536,city!$A$4:$D$352,4,0)</f>
        <v>双鸭山</v>
      </c>
      <c r="D536" s="42" t="s">
        <v>2167</v>
      </c>
      <c r="E536" s="42" t="s">
        <v>2168</v>
      </c>
      <c r="F536" s="42" t="s">
        <v>2169</v>
      </c>
      <c r="G536" s="20" t="s">
        <v>2170</v>
      </c>
      <c r="H536" s="20" t="s">
        <v>492</v>
      </c>
      <c r="I536" s="45" t="str">
        <f t="shared" si="66"/>
        <v>2a,2b</v>
      </c>
      <c r="J536" s="15">
        <f t="shared" si="67"/>
        <v>54</v>
      </c>
      <c r="K536" s="15">
        <f>IF(VLOOKUP(J535,city!$K$4:$L$352,2,0)&gt;K535,K535+1,1)</f>
        <v>3</v>
      </c>
      <c r="L536" s="15">
        <v>0</v>
      </c>
      <c r="M536" s="15" t="s">
        <v>86</v>
      </c>
      <c r="N536" s="42">
        <v>124.86423600000001</v>
      </c>
      <c r="O536" s="34">
        <v>47.179648</v>
      </c>
      <c r="P536" s="15" t="str">
        <f t="shared" si="70"/>
        <v/>
      </c>
      <c r="Q536" s="41">
        <v>2</v>
      </c>
      <c r="R536" s="15">
        <f t="shared" si="65"/>
        <v>6</v>
      </c>
      <c r="S536" s="15" t="str">
        <f t="shared" si="68"/>
        <v>2a</v>
      </c>
      <c r="T536" s="15" t="str">
        <f t="shared" si="69"/>
        <v>2b</v>
      </c>
    </row>
    <row r="537" spans="1:20" ht="20.100000000000001" customHeight="1">
      <c r="A537" s="15">
        <f t="shared" si="64"/>
        <v>105404</v>
      </c>
      <c r="B537" s="24" t="str">
        <f>VLOOKUP(J537,city!$A$4:$D$352,3,0)</f>
        <v>黑龙江</v>
      </c>
      <c r="C537" s="24" t="str">
        <f>VLOOKUP(J537,city!$A$4:$D$352,4,0)</f>
        <v>双鸭山</v>
      </c>
      <c r="D537" s="42" t="s">
        <v>2171</v>
      </c>
      <c r="E537" s="42" t="s">
        <v>2172</v>
      </c>
      <c r="F537" s="42" t="s">
        <v>2173</v>
      </c>
      <c r="G537" s="20" t="s">
        <v>2174</v>
      </c>
      <c r="H537" s="20" t="s">
        <v>498</v>
      </c>
      <c r="I537" s="45" t="str">
        <f t="shared" si="66"/>
        <v>4a,4b</v>
      </c>
      <c r="J537" s="15">
        <f t="shared" si="67"/>
        <v>54</v>
      </c>
      <c r="K537" s="15">
        <f>IF(VLOOKUP(J536,city!$K$4:$L$352,2,0)&gt;K536,K536+1,1)</f>
        <v>4</v>
      </c>
      <c r="L537" s="15">
        <v>0</v>
      </c>
      <c r="M537" s="15" t="s">
        <v>86</v>
      </c>
      <c r="N537" s="42">
        <v>124.920501</v>
      </c>
      <c r="O537" s="34">
        <v>46.615018999999997</v>
      </c>
      <c r="P537" s="15" t="str">
        <f t="shared" si="70"/>
        <v/>
      </c>
      <c r="Q537" s="41">
        <v>4</v>
      </c>
      <c r="R537" s="15">
        <f t="shared" si="65"/>
        <v>4</v>
      </c>
      <c r="S537" s="15" t="str">
        <f t="shared" si="68"/>
        <v>4a</v>
      </c>
      <c r="T537" s="15" t="str">
        <f t="shared" si="69"/>
        <v>4b</v>
      </c>
    </row>
    <row r="538" spans="1:20" ht="20.100000000000001" customHeight="1">
      <c r="A538" s="15">
        <f t="shared" si="64"/>
        <v>105405</v>
      </c>
      <c r="B538" s="24" t="str">
        <f>VLOOKUP(J538,city!$A$4:$D$352,3,0)</f>
        <v>黑龙江</v>
      </c>
      <c r="C538" s="24" t="str">
        <f>VLOOKUP(J538,city!$A$4:$D$352,4,0)</f>
        <v>双鸭山</v>
      </c>
      <c r="D538" s="42" t="s">
        <v>2175</v>
      </c>
      <c r="E538" s="42" t="s">
        <v>2176</v>
      </c>
      <c r="F538" s="42" t="s">
        <v>2177</v>
      </c>
      <c r="G538" s="20" t="s">
        <v>2178</v>
      </c>
      <c r="H538" s="20" t="s">
        <v>504</v>
      </c>
      <c r="I538" s="45" t="str">
        <f t="shared" si="66"/>
        <v>1a,1b</v>
      </c>
      <c r="J538" s="15">
        <f t="shared" si="67"/>
        <v>54</v>
      </c>
      <c r="K538" s="15">
        <f>IF(VLOOKUP(J537,city!$K$4:$L$352,2,0)&gt;K537,K537+1,1)</f>
        <v>5</v>
      </c>
      <c r="L538" s="15">
        <v>0</v>
      </c>
      <c r="M538" s="15" t="s">
        <v>86</v>
      </c>
      <c r="N538" s="42">
        <v>125.360207</v>
      </c>
      <c r="O538" s="34">
        <v>45.490290000000002</v>
      </c>
      <c r="P538" s="15" t="str">
        <f t="shared" si="70"/>
        <v/>
      </c>
      <c r="Q538" s="41">
        <v>1</v>
      </c>
      <c r="R538" s="15">
        <f t="shared" si="65"/>
        <v>11</v>
      </c>
      <c r="S538" s="15" t="str">
        <f t="shared" si="68"/>
        <v>1a</v>
      </c>
      <c r="T538" s="15" t="str">
        <f t="shared" si="69"/>
        <v>1b</v>
      </c>
    </row>
    <row r="539" spans="1:20" ht="20.100000000000001" customHeight="1">
      <c r="A539" s="15">
        <f t="shared" si="64"/>
        <v>105406</v>
      </c>
      <c r="B539" s="24" t="str">
        <f>VLOOKUP(J539,city!$A$4:$D$352,3,0)</f>
        <v>黑龙江</v>
      </c>
      <c r="C539" s="24" t="str">
        <f>VLOOKUP(J539,city!$A$4:$D$352,4,0)</f>
        <v>双鸭山</v>
      </c>
      <c r="D539" s="42" t="s">
        <v>2179</v>
      </c>
      <c r="E539" s="42" t="s">
        <v>2180</v>
      </c>
      <c r="F539" s="42" t="s">
        <v>2181</v>
      </c>
      <c r="G539" s="20" t="s">
        <v>2182</v>
      </c>
      <c r="H539" s="20" t="s">
        <v>510</v>
      </c>
      <c r="I539" s="45" t="str">
        <f t="shared" si="66"/>
        <v>1a,1b</v>
      </c>
      <c r="J539" s="15">
        <f t="shared" si="67"/>
        <v>54</v>
      </c>
      <c r="K539" s="15">
        <f>IF(VLOOKUP(J538,city!$K$4:$L$352,2,0)&gt;K538,K538+1,1)</f>
        <v>6</v>
      </c>
      <c r="L539" s="15">
        <v>0</v>
      </c>
      <c r="M539" s="15" t="s">
        <v>86</v>
      </c>
      <c r="N539" s="42">
        <v>124.89322799999999</v>
      </c>
      <c r="O539" s="34">
        <v>46.615296000000001</v>
      </c>
      <c r="P539" s="15" t="str">
        <f t="shared" si="70"/>
        <v/>
      </c>
      <c r="Q539" s="41">
        <v>1</v>
      </c>
      <c r="R539" s="15">
        <f t="shared" si="65"/>
        <v>2</v>
      </c>
      <c r="S539" s="15" t="str">
        <f t="shared" si="68"/>
        <v>1a</v>
      </c>
      <c r="T539" s="15" t="str">
        <f t="shared" si="69"/>
        <v>1b</v>
      </c>
    </row>
    <row r="540" spans="1:20" ht="20.100000000000001" customHeight="1">
      <c r="A540" s="15">
        <f t="shared" si="64"/>
        <v>105407</v>
      </c>
      <c r="B540" s="24" t="str">
        <f>VLOOKUP(J540,city!$A$4:$D$352,3,0)</f>
        <v>黑龙江</v>
      </c>
      <c r="C540" s="24" t="str">
        <f>VLOOKUP(J540,city!$A$4:$D$352,4,0)</f>
        <v>双鸭山</v>
      </c>
      <c r="D540" s="42" t="s">
        <v>822</v>
      </c>
      <c r="E540" s="42"/>
      <c r="F540" s="42"/>
      <c r="G540" s="20" t="s">
        <v>2183</v>
      </c>
      <c r="H540" s="20" t="s">
        <v>516</v>
      </c>
      <c r="I540" s="45" t="str">
        <f t="shared" si="66"/>
        <v>0a,0b</v>
      </c>
      <c r="J540" s="15">
        <f t="shared" si="67"/>
        <v>54</v>
      </c>
      <c r="K540" s="15">
        <f>IF(VLOOKUP(J539,city!$K$4:$L$352,2,0)&gt;K539,K539+1,1)</f>
        <v>7</v>
      </c>
      <c r="L540" s="15">
        <v>0</v>
      </c>
      <c r="M540" s="15" t="s">
        <v>86</v>
      </c>
      <c r="N540" s="42">
        <v>124.200795</v>
      </c>
      <c r="O540" s="34">
        <v>45.735650999999997</v>
      </c>
      <c r="P540" s="15" t="str">
        <f t="shared" si="70"/>
        <v/>
      </c>
      <c r="Q540" s="41">
        <v>0</v>
      </c>
      <c r="R540" s="15">
        <f t="shared" si="65"/>
        <v>0</v>
      </c>
      <c r="S540" s="15" t="str">
        <f t="shared" si="68"/>
        <v>0a</v>
      </c>
      <c r="T540" s="15" t="str">
        <f t="shared" si="69"/>
        <v>0b</v>
      </c>
    </row>
    <row r="541" spans="1:20" ht="20.100000000000001" customHeight="1">
      <c r="A541" s="15">
        <f t="shared" si="64"/>
        <v>105408</v>
      </c>
      <c r="B541" s="24" t="str">
        <f>VLOOKUP(J541,city!$A$4:$D$352,3,0)</f>
        <v>黑龙江</v>
      </c>
      <c r="C541" s="24" t="str">
        <f>VLOOKUP(J541,city!$A$4:$D$352,4,0)</f>
        <v>双鸭山</v>
      </c>
      <c r="D541" s="42" t="s">
        <v>822</v>
      </c>
      <c r="E541" s="42"/>
      <c r="F541" s="42"/>
      <c r="G541" s="20" t="s">
        <v>2184</v>
      </c>
      <c r="H541" s="20" t="s">
        <v>522</v>
      </c>
      <c r="I541" s="45" t="str">
        <f t="shared" si="66"/>
        <v>0a,0b</v>
      </c>
      <c r="J541" s="15">
        <f t="shared" si="67"/>
        <v>54</v>
      </c>
      <c r="K541" s="15">
        <f>IF(VLOOKUP(J540,city!$K$4:$L$352,2,0)&gt;K540,K540+1,1)</f>
        <v>8</v>
      </c>
      <c r="L541" s="15">
        <v>0</v>
      </c>
      <c r="M541" s="15" t="s">
        <v>86</v>
      </c>
      <c r="N541" s="42">
        <v>125.136565</v>
      </c>
      <c r="O541" s="34">
        <v>46.528081999999998</v>
      </c>
      <c r="P541" s="15" t="str">
        <f t="shared" si="70"/>
        <v/>
      </c>
      <c r="Q541" s="41">
        <v>0</v>
      </c>
      <c r="R541" s="15">
        <f t="shared" si="65"/>
        <v>0</v>
      </c>
      <c r="S541" s="15" t="str">
        <f t="shared" si="68"/>
        <v>0a</v>
      </c>
      <c r="T541" s="15" t="str">
        <f t="shared" si="69"/>
        <v>0b</v>
      </c>
    </row>
    <row r="542" spans="1:20" ht="20.100000000000001" customHeight="1">
      <c r="A542" s="15">
        <f t="shared" si="64"/>
        <v>105409</v>
      </c>
      <c r="B542" s="24" t="str">
        <f>VLOOKUP(J542,city!$A$4:$D$352,3,0)</f>
        <v>黑龙江</v>
      </c>
      <c r="C542" s="24" t="str">
        <f>VLOOKUP(J542,city!$A$4:$D$352,4,0)</f>
        <v>双鸭山</v>
      </c>
      <c r="D542" s="42" t="s">
        <v>822</v>
      </c>
      <c r="E542" s="42"/>
      <c r="F542" s="42"/>
      <c r="G542" s="20" t="s">
        <v>2185</v>
      </c>
      <c r="H542" s="20" t="s">
        <v>528</v>
      </c>
      <c r="I542" s="45" t="str">
        <f t="shared" si="66"/>
        <v>0a,0b</v>
      </c>
      <c r="J542" s="15">
        <f t="shared" si="67"/>
        <v>54</v>
      </c>
      <c r="K542" s="15">
        <f>IF(VLOOKUP(J541,city!$K$4:$L$352,2,0)&gt;K541,K541+1,1)</f>
        <v>9</v>
      </c>
      <c r="L542" s="15">
        <v>0</v>
      </c>
      <c r="M542" s="15" t="s">
        <v>86</v>
      </c>
      <c r="N542" s="42">
        <v>124.682408</v>
      </c>
      <c r="O542" s="34">
        <v>47.254387999999999</v>
      </c>
      <c r="P542" s="15" t="str">
        <f t="shared" si="70"/>
        <v/>
      </c>
      <c r="Q542" s="41">
        <v>0</v>
      </c>
      <c r="R542" s="15">
        <f t="shared" si="65"/>
        <v>0</v>
      </c>
      <c r="S542" s="15" t="str">
        <f t="shared" si="68"/>
        <v>0a</v>
      </c>
      <c r="T542" s="15" t="str">
        <f t="shared" si="69"/>
        <v>0b</v>
      </c>
    </row>
    <row r="543" spans="1:20" ht="20.100000000000001" customHeight="1">
      <c r="A543" s="15">
        <f t="shared" si="64"/>
        <v>105410</v>
      </c>
      <c r="B543" s="24" t="str">
        <f>VLOOKUP(J543,city!$A$4:$D$352,3,0)</f>
        <v>黑龙江</v>
      </c>
      <c r="C543" s="24" t="str">
        <f>VLOOKUP(J543,city!$A$4:$D$352,4,0)</f>
        <v>双鸭山</v>
      </c>
      <c r="D543" s="42" t="s">
        <v>822</v>
      </c>
      <c r="E543" s="42"/>
      <c r="F543" s="42"/>
      <c r="G543" s="20" t="s">
        <v>2186</v>
      </c>
      <c r="H543" s="20" t="s">
        <v>534</v>
      </c>
      <c r="I543" s="45" t="str">
        <f t="shared" si="66"/>
        <v>0a,0b</v>
      </c>
      <c r="J543" s="15">
        <f t="shared" si="67"/>
        <v>54</v>
      </c>
      <c r="K543" s="15">
        <f>IF(VLOOKUP(J542,city!$K$4:$L$352,2,0)&gt;K542,K542+1,1)</f>
        <v>10</v>
      </c>
      <c r="L543" s="15">
        <v>0</v>
      </c>
      <c r="M543" s="15" t="s">
        <v>86</v>
      </c>
      <c r="N543" s="42">
        <v>124.87272</v>
      </c>
      <c r="O543" s="34">
        <v>46.612969999999997</v>
      </c>
      <c r="P543" s="15" t="str">
        <f t="shared" si="70"/>
        <v>126.4198266,46.6557151</v>
      </c>
      <c r="Q543" s="41">
        <v>0</v>
      </c>
      <c r="R543" s="15">
        <f t="shared" si="65"/>
        <v>0</v>
      </c>
      <c r="S543" s="15" t="str">
        <f t="shared" si="68"/>
        <v>0a</v>
      </c>
      <c r="T543" s="15" t="str">
        <f t="shared" si="69"/>
        <v>0b</v>
      </c>
    </row>
    <row r="544" spans="1:20" ht="20.100000000000001" customHeight="1">
      <c r="A544" s="15">
        <f t="shared" si="64"/>
        <v>105501</v>
      </c>
      <c r="B544" s="24" t="str">
        <f>VLOOKUP(J544,city!$A$4:$D$352,3,0)</f>
        <v>黑龙江</v>
      </c>
      <c r="C544" s="24" t="str">
        <f>VLOOKUP(J544,city!$A$4:$D$352,4,0)</f>
        <v>大庆</v>
      </c>
      <c r="D544" s="42" t="s">
        <v>2187</v>
      </c>
      <c r="E544" s="42" t="s">
        <v>2188</v>
      </c>
      <c r="F544" s="42" t="s">
        <v>2189</v>
      </c>
      <c r="G544" s="20" t="s">
        <v>2190</v>
      </c>
      <c r="H544" s="20" t="s">
        <v>422</v>
      </c>
      <c r="I544" s="45" t="str">
        <f t="shared" si="66"/>
        <v>3a,3b</v>
      </c>
      <c r="J544" s="15">
        <f t="shared" si="67"/>
        <v>55</v>
      </c>
      <c r="K544" s="15">
        <f>IF(VLOOKUP(J543,city!$K$4:$L$352,2,0)&gt;K543,K543+1,1)</f>
        <v>1</v>
      </c>
      <c r="L544" s="15">
        <v>0</v>
      </c>
      <c r="M544" s="15" t="s">
        <v>87</v>
      </c>
      <c r="N544" s="42">
        <v>124.42877300000001</v>
      </c>
      <c r="O544" s="34">
        <v>46.843961999999998</v>
      </c>
      <c r="P544" s="15" t="str">
        <f t="shared" si="70"/>
        <v/>
      </c>
      <c r="Q544" s="41">
        <v>3</v>
      </c>
      <c r="R544" s="15">
        <f t="shared" si="65"/>
        <v>3</v>
      </c>
      <c r="S544" s="15" t="str">
        <f t="shared" si="68"/>
        <v>3a</v>
      </c>
      <c r="T544" s="15" t="str">
        <f t="shared" si="69"/>
        <v>3b</v>
      </c>
    </row>
    <row r="545" spans="1:20" ht="20.100000000000001" customHeight="1">
      <c r="A545" s="15">
        <f t="shared" si="64"/>
        <v>105502</v>
      </c>
      <c r="B545" s="24" t="str">
        <f>VLOOKUP(J545,city!$A$4:$D$352,3,0)</f>
        <v>黑龙江</v>
      </c>
      <c r="C545" s="24" t="str">
        <f>VLOOKUP(J545,city!$A$4:$D$352,4,0)</f>
        <v>大庆</v>
      </c>
      <c r="D545" s="42" t="s">
        <v>2191</v>
      </c>
      <c r="E545" s="42" t="s">
        <v>2192</v>
      </c>
      <c r="F545" s="42" t="s">
        <v>2193</v>
      </c>
      <c r="G545" s="20" t="s">
        <v>2194</v>
      </c>
      <c r="H545" s="20" t="s">
        <v>427</v>
      </c>
      <c r="I545" s="45" t="str">
        <f t="shared" si="66"/>
        <v>10a,10b</v>
      </c>
      <c r="J545" s="15">
        <f t="shared" si="67"/>
        <v>55</v>
      </c>
      <c r="K545" s="15">
        <f>IF(VLOOKUP(J544,city!$K$4:$L$352,2,0)&gt;K544,K544+1,1)</f>
        <v>2</v>
      </c>
      <c r="L545" s="15">
        <v>0</v>
      </c>
      <c r="M545" s="15" t="s">
        <v>87</v>
      </c>
      <c r="N545" s="42">
        <v>129.28223199999999</v>
      </c>
      <c r="O545" s="34">
        <v>48.235073</v>
      </c>
      <c r="P545" s="15" t="str">
        <f t="shared" si="70"/>
        <v/>
      </c>
      <c r="Q545" s="41">
        <v>10</v>
      </c>
      <c r="R545" s="15">
        <f t="shared" si="65"/>
        <v>10</v>
      </c>
      <c r="S545" s="15" t="str">
        <f t="shared" si="68"/>
        <v>10a</v>
      </c>
      <c r="T545" s="15" t="str">
        <f t="shared" si="69"/>
        <v>10b</v>
      </c>
    </row>
    <row r="546" spans="1:20" ht="20.100000000000001" customHeight="1">
      <c r="A546" s="15">
        <f t="shared" si="64"/>
        <v>105503</v>
      </c>
      <c r="B546" s="24" t="str">
        <f>VLOOKUP(J546,city!$A$4:$D$352,3,0)</f>
        <v>黑龙江</v>
      </c>
      <c r="C546" s="24" t="str">
        <f>VLOOKUP(J546,city!$A$4:$D$352,4,0)</f>
        <v>大庆</v>
      </c>
      <c r="D546" s="42" t="s">
        <v>2195</v>
      </c>
      <c r="E546" s="42" t="s">
        <v>2196</v>
      </c>
      <c r="F546" s="42" t="s">
        <v>2197</v>
      </c>
      <c r="G546" s="20" t="s">
        <v>2198</v>
      </c>
      <c r="H546" s="20" t="s">
        <v>432</v>
      </c>
      <c r="I546" s="45" t="str">
        <f t="shared" si="66"/>
        <v>6a,6b</v>
      </c>
      <c r="J546" s="15">
        <f t="shared" si="67"/>
        <v>55</v>
      </c>
      <c r="K546" s="15">
        <f>IF(VLOOKUP(J545,city!$K$4:$L$352,2,0)&gt;K545,K545+1,1)</f>
        <v>3</v>
      </c>
      <c r="L546" s="15">
        <v>0</v>
      </c>
      <c r="M546" s="15" t="s">
        <v>87</v>
      </c>
      <c r="N546" s="42">
        <v>128.37269499999999</v>
      </c>
      <c r="O546" s="34">
        <v>47.179262999999999</v>
      </c>
      <c r="P546" s="15" t="str">
        <f t="shared" si="70"/>
        <v/>
      </c>
      <c r="Q546" s="41">
        <v>6</v>
      </c>
      <c r="R546" s="15">
        <f t="shared" si="65"/>
        <v>6</v>
      </c>
      <c r="S546" s="15" t="str">
        <f t="shared" si="68"/>
        <v>6a</v>
      </c>
      <c r="T546" s="15" t="str">
        <f t="shared" si="69"/>
        <v>6b</v>
      </c>
    </row>
    <row r="547" spans="1:20" ht="20.100000000000001" customHeight="1">
      <c r="A547" s="15">
        <f t="shared" si="64"/>
        <v>105504</v>
      </c>
      <c r="B547" s="24" t="str">
        <f>VLOOKUP(J547,city!$A$4:$D$352,3,0)</f>
        <v>黑龙江</v>
      </c>
      <c r="C547" s="24" t="str">
        <f>VLOOKUP(J547,city!$A$4:$D$352,4,0)</f>
        <v>大庆</v>
      </c>
      <c r="D547" s="42" t="s">
        <v>2199</v>
      </c>
      <c r="E547" s="42" t="s">
        <v>2200</v>
      </c>
      <c r="F547" s="42" t="s">
        <v>2201</v>
      </c>
      <c r="G547" s="20" t="s">
        <v>2202</v>
      </c>
      <c r="H547" s="20" t="s">
        <v>438</v>
      </c>
      <c r="I547" s="45" t="str">
        <f t="shared" si="66"/>
        <v>10a,10b</v>
      </c>
      <c r="J547" s="15">
        <f t="shared" si="67"/>
        <v>55</v>
      </c>
      <c r="K547" s="15">
        <f>IF(VLOOKUP(J546,city!$K$4:$L$352,2,0)&gt;K546,K546+1,1)</f>
        <v>4</v>
      </c>
      <c r="L547" s="15">
        <v>0</v>
      </c>
      <c r="M547" s="15" t="s">
        <v>87</v>
      </c>
      <c r="N547" s="42">
        <v>129.57459900000001</v>
      </c>
      <c r="O547" s="34">
        <v>48.461379999999998</v>
      </c>
      <c r="P547" s="15" t="str">
        <f t="shared" si="70"/>
        <v/>
      </c>
      <c r="Q547" s="41">
        <v>10</v>
      </c>
      <c r="R547" s="15">
        <f t="shared" si="65"/>
        <v>10</v>
      </c>
      <c r="S547" s="15" t="str">
        <f t="shared" si="68"/>
        <v>10a</v>
      </c>
      <c r="T547" s="15" t="str">
        <f t="shared" si="69"/>
        <v>10b</v>
      </c>
    </row>
    <row r="548" spans="1:20" ht="20.100000000000001" customHeight="1">
      <c r="A548" s="15">
        <f t="shared" si="64"/>
        <v>105505</v>
      </c>
      <c r="B548" s="24" t="str">
        <f>VLOOKUP(J548,city!$A$4:$D$352,3,0)</f>
        <v>黑龙江</v>
      </c>
      <c r="C548" s="24" t="str">
        <f>VLOOKUP(J548,city!$A$4:$D$352,4,0)</f>
        <v>大庆</v>
      </c>
      <c r="D548" s="42" t="s">
        <v>2203</v>
      </c>
      <c r="E548" s="42" t="s">
        <v>2204</v>
      </c>
      <c r="F548" s="42" t="s">
        <v>2205</v>
      </c>
      <c r="G548" s="20" t="s">
        <v>2206</v>
      </c>
      <c r="H548" s="20" t="s">
        <v>444</v>
      </c>
      <c r="I548" s="45" t="str">
        <f t="shared" si="66"/>
        <v>15a,15b</v>
      </c>
      <c r="J548" s="15">
        <f t="shared" si="67"/>
        <v>55</v>
      </c>
      <c r="K548" s="15">
        <f>IF(VLOOKUP(J547,city!$K$4:$L$352,2,0)&gt;K547,K547+1,1)</f>
        <v>5</v>
      </c>
      <c r="L548" s="15">
        <v>0</v>
      </c>
      <c r="M548" s="15" t="s">
        <v>87</v>
      </c>
      <c r="N548" s="42">
        <v>129.458415</v>
      </c>
      <c r="O548" s="34">
        <v>48.464866000000001</v>
      </c>
      <c r="P548" s="15" t="str">
        <f t="shared" si="70"/>
        <v/>
      </c>
      <c r="Q548" s="41">
        <v>15</v>
      </c>
      <c r="R548" s="15">
        <f t="shared" si="65"/>
        <v>15</v>
      </c>
      <c r="S548" s="15" t="str">
        <f t="shared" si="68"/>
        <v>15a</v>
      </c>
      <c r="T548" s="15" t="str">
        <f t="shared" si="69"/>
        <v>15b</v>
      </c>
    </row>
    <row r="549" spans="1:20" ht="20.100000000000001" customHeight="1">
      <c r="A549" s="15">
        <f t="shared" si="64"/>
        <v>105506</v>
      </c>
      <c r="B549" s="24" t="str">
        <f>VLOOKUP(J549,city!$A$4:$D$352,3,0)</f>
        <v>黑龙江</v>
      </c>
      <c r="C549" s="24" t="str">
        <f>VLOOKUP(J549,city!$A$4:$D$352,4,0)</f>
        <v>大庆</v>
      </c>
      <c r="D549" s="42" t="s">
        <v>2207</v>
      </c>
      <c r="E549" s="42" t="s">
        <v>2208</v>
      </c>
      <c r="F549" s="42" t="s">
        <v>2209</v>
      </c>
      <c r="G549" s="20" t="s">
        <v>2210</v>
      </c>
      <c r="H549" s="20" t="s">
        <v>450</v>
      </c>
      <c r="I549" s="45" t="str">
        <f t="shared" si="66"/>
        <v>2a,2b</v>
      </c>
      <c r="J549" s="15">
        <f t="shared" si="67"/>
        <v>55</v>
      </c>
      <c r="K549" s="15">
        <f>IF(VLOOKUP(J548,city!$K$4:$L$352,2,0)&gt;K548,K548+1,1)</f>
        <v>6</v>
      </c>
      <c r="L549" s="15">
        <v>0</v>
      </c>
      <c r="M549" s="15" t="s">
        <v>87</v>
      </c>
      <c r="N549" s="42">
        <v>129.741353</v>
      </c>
      <c r="O549" s="34">
        <v>49.109430000000003</v>
      </c>
      <c r="P549" s="15" t="str">
        <f t="shared" si="70"/>
        <v/>
      </c>
      <c r="Q549" s="41">
        <v>2</v>
      </c>
      <c r="R549" s="15">
        <f t="shared" si="65"/>
        <v>2</v>
      </c>
      <c r="S549" s="15" t="str">
        <f t="shared" si="68"/>
        <v>2a</v>
      </c>
      <c r="T549" s="15" t="str">
        <f t="shared" si="69"/>
        <v>2b</v>
      </c>
    </row>
    <row r="550" spans="1:20" ht="20.100000000000001" customHeight="1">
      <c r="A550" s="15">
        <f t="shared" si="64"/>
        <v>105507</v>
      </c>
      <c r="B550" s="24" t="str">
        <f>VLOOKUP(J550,city!$A$4:$D$352,3,0)</f>
        <v>黑龙江</v>
      </c>
      <c r="C550" s="24" t="str">
        <f>VLOOKUP(J550,city!$A$4:$D$352,4,0)</f>
        <v>大庆</v>
      </c>
      <c r="D550" s="42" t="s">
        <v>2211</v>
      </c>
      <c r="E550" s="42" t="s">
        <v>2212</v>
      </c>
      <c r="F550" s="42" t="s">
        <v>2213</v>
      </c>
      <c r="G550" s="20" t="s">
        <v>2214</v>
      </c>
      <c r="H550" s="20" t="s">
        <v>456</v>
      </c>
      <c r="I550" s="45" t="str">
        <f t="shared" si="66"/>
        <v>6a,6b</v>
      </c>
      <c r="J550" s="15">
        <f t="shared" si="67"/>
        <v>55</v>
      </c>
      <c r="K550" s="15">
        <f>IF(VLOOKUP(J549,city!$K$4:$L$352,2,0)&gt;K549,K549+1,1)</f>
        <v>7</v>
      </c>
      <c r="L550" s="15">
        <v>0</v>
      </c>
      <c r="M550" s="15" t="s">
        <v>87</v>
      </c>
      <c r="N550" s="42">
        <v>129.560687</v>
      </c>
      <c r="O550" s="34">
        <v>47.375542000000003</v>
      </c>
      <c r="P550" s="15" t="str">
        <f t="shared" si="70"/>
        <v/>
      </c>
      <c r="Q550" s="41">
        <v>6</v>
      </c>
      <c r="R550" s="15">
        <f t="shared" si="65"/>
        <v>6</v>
      </c>
      <c r="S550" s="15" t="str">
        <f t="shared" si="68"/>
        <v>6a</v>
      </c>
      <c r="T550" s="15" t="str">
        <f t="shared" si="69"/>
        <v>6b</v>
      </c>
    </row>
    <row r="551" spans="1:20" ht="20.100000000000001" customHeight="1">
      <c r="A551" s="15">
        <f t="shared" si="64"/>
        <v>105508</v>
      </c>
      <c r="B551" s="24" t="str">
        <f>VLOOKUP(J551,city!$A$4:$D$352,3,0)</f>
        <v>黑龙江</v>
      </c>
      <c r="C551" s="24" t="str">
        <f>VLOOKUP(J551,city!$A$4:$D$352,4,0)</f>
        <v>大庆</v>
      </c>
      <c r="D551" s="42" t="s">
        <v>2215</v>
      </c>
      <c r="E551" s="42" t="s">
        <v>2216</v>
      </c>
      <c r="F551" s="42" t="s">
        <v>2217</v>
      </c>
      <c r="G551" s="20" t="s">
        <v>2218</v>
      </c>
      <c r="H551" s="20" t="s">
        <v>462</v>
      </c>
      <c r="I551" s="45" t="str">
        <f t="shared" si="66"/>
        <v>1a,1b</v>
      </c>
      <c r="J551" s="15">
        <f t="shared" si="67"/>
        <v>55</v>
      </c>
      <c r="K551" s="15">
        <f>IF(VLOOKUP(J550,city!$K$4:$L$352,2,0)&gt;K550,K550+1,1)</f>
        <v>8</v>
      </c>
      <c r="L551" s="15">
        <v>0</v>
      </c>
      <c r="M551" s="15" t="s">
        <v>87</v>
      </c>
      <c r="N551" s="42"/>
      <c r="O551" s="34"/>
      <c r="P551" s="15" t="str">
        <f t="shared" si="70"/>
        <v/>
      </c>
      <c r="Q551" s="41">
        <v>1</v>
      </c>
      <c r="R551" s="15">
        <f t="shared" si="65"/>
        <v>1</v>
      </c>
      <c r="S551" s="15" t="str">
        <f t="shared" si="68"/>
        <v>1a</v>
      </c>
      <c r="T551" s="15" t="str">
        <f t="shared" si="69"/>
        <v>1b</v>
      </c>
    </row>
    <row r="552" spans="1:20" ht="20.100000000000001" customHeight="1">
      <c r="A552" s="15">
        <f t="shared" si="64"/>
        <v>105509</v>
      </c>
      <c r="B552" s="24" t="str">
        <f>VLOOKUP(J552,city!$A$4:$D$352,3,0)</f>
        <v>黑龙江</v>
      </c>
      <c r="C552" s="24" t="str">
        <f>VLOOKUP(J552,city!$A$4:$D$352,4,0)</f>
        <v>大庆</v>
      </c>
      <c r="D552" s="42" t="s">
        <v>2219</v>
      </c>
      <c r="E552" s="24" t="s">
        <v>2220</v>
      </c>
      <c r="F552" s="42" t="s">
        <v>2221</v>
      </c>
      <c r="G552" s="20" t="s">
        <v>2222</v>
      </c>
      <c r="H552" s="20" t="s">
        <v>468</v>
      </c>
      <c r="I552" s="45" t="str">
        <f t="shared" si="66"/>
        <v>28a,28b</v>
      </c>
      <c r="J552" s="15">
        <f t="shared" si="67"/>
        <v>55</v>
      </c>
      <c r="K552" s="15">
        <f>IF(VLOOKUP(J551,city!$K$4:$L$352,2,0)&gt;K551,K551+1,1)</f>
        <v>9</v>
      </c>
      <c r="L552" s="15">
        <v>0</v>
      </c>
      <c r="M552" s="15" t="s">
        <v>87</v>
      </c>
      <c r="N552" s="42">
        <v>129.46425199999999</v>
      </c>
      <c r="O552" s="34">
        <v>48.467373000000002</v>
      </c>
      <c r="P552" s="15" t="str">
        <f t="shared" si="70"/>
        <v/>
      </c>
      <c r="Q552" s="41">
        <v>28</v>
      </c>
      <c r="R552" s="15">
        <f t="shared" si="65"/>
        <v>28</v>
      </c>
      <c r="S552" s="15" t="str">
        <f t="shared" si="68"/>
        <v>28a</v>
      </c>
      <c r="T552" s="15" t="str">
        <f t="shared" si="69"/>
        <v>28b</v>
      </c>
    </row>
    <row r="553" spans="1:20" ht="20.100000000000001" customHeight="1">
      <c r="A553" s="15">
        <f t="shared" si="64"/>
        <v>105510</v>
      </c>
      <c r="B553" s="24" t="str">
        <f>VLOOKUP(J553,city!$A$4:$D$352,3,0)</f>
        <v>黑龙江</v>
      </c>
      <c r="C553" s="24" t="str">
        <f>VLOOKUP(J553,city!$A$4:$D$352,4,0)</f>
        <v>大庆</v>
      </c>
      <c r="D553" s="42" t="s">
        <v>822</v>
      </c>
      <c r="E553" s="24"/>
      <c r="F553" s="42"/>
      <c r="G553" s="20" t="s">
        <v>2223</v>
      </c>
      <c r="H553" s="20" t="s">
        <v>474</v>
      </c>
      <c r="I553" s="45" t="str">
        <f t="shared" si="66"/>
        <v>0a,0b</v>
      </c>
      <c r="J553" s="15">
        <f t="shared" si="67"/>
        <v>55</v>
      </c>
      <c r="K553" s="15">
        <f>IF(VLOOKUP(J552,city!$K$4:$L$352,2,0)&gt;K552,K552+1,1)</f>
        <v>10</v>
      </c>
      <c r="L553" s="15">
        <v>0</v>
      </c>
      <c r="M553" s="15" t="s">
        <v>87</v>
      </c>
      <c r="N553" s="42">
        <v>132.33224999999999</v>
      </c>
      <c r="O553" s="34">
        <v>45.373210999999998</v>
      </c>
      <c r="P553" s="15" t="str">
        <f t="shared" si="70"/>
        <v>116.2215256,42.95101</v>
      </c>
      <c r="Q553" s="41">
        <v>0</v>
      </c>
      <c r="R553" s="15">
        <f t="shared" si="65"/>
        <v>0</v>
      </c>
      <c r="S553" s="15" t="str">
        <f t="shared" si="68"/>
        <v>0a</v>
      </c>
      <c r="T553" s="15" t="str">
        <f t="shared" si="69"/>
        <v>0b</v>
      </c>
    </row>
    <row r="554" spans="1:20" ht="20.100000000000001" customHeight="1">
      <c r="A554" s="15">
        <f t="shared" si="64"/>
        <v>105601</v>
      </c>
      <c r="B554" s="24" t="str">
        <f>VLOOKUP(J554,city!$A$4:$D$352,3,0)</f>
        <v>黑龙江</v>
      </c>
      <c r="C554" s="24" t="str">
        <f>VLOOKUP(J554,city!$A$4:$D$352,4,0)</f>
        <v>伊春</v>
      </c>
      <c r="D554" s="42" t="s">
        <v>2224</v>
      </c>
      <c r="E554" s="42" t="s">
        <v>2225</v>
      </c>
      <c r="F554" s="42" t="s">
        <v>2226</v>
      </c>
      <c r="G554" s="20" t="s">
        <v>2227</v>
      </c>
      <c r="H554" s="20" t="s">
        <v>480</v>
      </c>
      <c r="I554" s="45" t="str">
        <f t="shared" si="66"/>
        <v>2a,2b</v>
      </c>
      <c r="J554" s="15">
        <f t="shared" si="67"/>
        <v>56</v>
      </c>
      <c r="K554" s="15">
        <f>IF(VLOOKUP(J553,city!$K$4:$L$352,2,0)&gt;K553,K553+1,1)</f>
        <v>1</v>
      </c>
      <c r="L554" s="15">
        <v>0</v>
      </c>
      <c r="M554" s="15" t="s">
        <v>88</v>
      </c>
      <c r="N554" s="42">
        <v>130.89932400000001</v>
      </c>
      <c r="O554" s="34">
        <v>45.512680000000003</v>
      </c>
      <c r="P554" s="15" t="str">
        <f t="shared" si="70"/>
        <v/>
      </c>
      <c r="Q554" s="41">
        <v>2</v>
      </c>
      <c r="R554" s="15" t="e">
        <f t="shared" si="65"/>
        <v>#N/A</v>
      </c>
      <c r="S554" s="15" t="str">
        <f t="shared" si="68"/>
        <v>2a</v>
      </c>
      <c r="T554" s="15" t="str">
        <f t="shared" si="69"/>
        <v>2b</v>
      </c>
    </row>
    <row r="555" spans="1:20" ht="20.100000000000001" customHeight="1">
      <c r="A555" s="15">
        <f t="shared" si="64"/>
        <v>105602</v>
      </c>
      <c r="B555" s="24" t="str">
        <f>VLOOKUP(J555,city!$A$4:$D$352,3,0)</f>
        <v>黑龙江</v>
      </c>
      <c r="C555" s="24" t="str">
        <f>VLOOKUP(J555,city!$A$4:$D$352,4,0)</f>
        <v>伊春</v>
      </c>
      <c r="D555" s="42" t="s">
        <v>2228</v>
      </c>
      <c r="E555" s="42" t="s">
        <v>2229</v>
      </c>
      <c r="F555" s="42" t="s">
        <v>2230</v>
      </c>
      <c r="G555" s="20" t="s">
        <v>2231</v>
      </c>
      <c r="H555" s="20" t="s">
        <v>486</v>
      </c>
      <c r="I555" s="45" t="str">
        <f t="shared" si="66"/>
        <v>11a,11b</v>
      </c>
      <c r="J555" s="15">
        <f t="shared" si="67"/>
        <v>56</v>
      </c>
      <c r="K555" s="15">
        <f>IF(VLOOKUP(J554,city!$K$4:$L$352,2,0)&gt;K554,K554+1,1)</f>
        <v>2</v>
      </c>
      <c r="L555" s="15">
        <v>0</v>
      </c>
      <c r="M555" s="15" t="s">
        <v>88</v>
      </c>
      <c r="N555" s="42">
        <v>133.86274700000001</v>
      </c>
      <c r="O555" s="34">
        <v>46.495871000000001</v>
      </c>
      <c r="P555" s="15" t="str">
        <f t="shared" si="70"/>
        <v/>
      </c>
      <c r="Q555" s="41">
        <v>11</v>
      </c>
      <c r="R555" s="15">
        <f t="shared" si="65"/>
        <v>11</v>
      </c>
      <c r="S555" s="15" t="str">
        <f t="shared" si="68"/>
        <v>11a</v>
      </c>
      <c r="T555" s="15" t="str">
        <f t="shared" si="69"/>
        <v>11b</v>
      </c>
    </row>
    <row r="556" spans="1:20" ht="20.100000000000001" customHeight="1">
      <c r="A556" s="15">
        <f t="shared" si="64"/>
        <v>105603</v>
      </c>
      <c r="B556" s="24" t="str">
        <f>VLOOKUP(J556,city!$A$4:$D$352,3,0)</f>
        <v>黑龙江</v>
      </c>
      <c r="C556" s="24" t="str">
        <f>VLOOKUP(J556,city!$A$4:$D$352,4,0)</f>
        <v>伊春</v>
      </c>
      <c r="D556" s="42" t="s">
        <v>2232</v>
      </c>
      <c r="E556" s="42" t="s">
        <v>2233</v>
      </c>
      <c r="F556" s="42" t="s">
        <v>2234</v>
      </c>
      <c r="G556" s="20" t="s">
        <v>2235</v>
      </c>
      <c r="H556" s="20" t="s">
        <v>492</v>
      </c>
      <c r="I556" s="45" t="str">
        <f t="shared" si="66"/>
        <v>6a,6b</v>
      </c>
      <c r="J556" s="15">
        <f t="shared" si="67"/>
        <v>56</v>
      </c>
      <c r="K556" s="15">
        <f>IF(VLOOKUP(J555,city!$K$4:$L$352,2,0)&gt;K555,K555+1,1)</f>
        <v>3</v>
      </c>
      <c r="L556" s="15">
        <v>0</v>
      </c>
      <c r="M556" s="15" t="s">
        <v>88</v>
      </c>
      <c r="N556" s="42">
        <v>133.67729499999999</v>
      </c>
      <c r="O556" s="34">
        <v>45.999312000000003</v>
      </c>
      <c r="P556" s="15" t="str">
        <f t="shared" si="70"/>
        <v/>
      </c>
      <c r="Q556" s="41">
        <v>6</v>
      </c>
      <c r="R556" s="15">
        <f t="shared" si="65"/>
        <v>6</v>
      </c>
      <c r="S556" s="15" t="str">
        <f t="shared" si="68"/>
        <v>6a</v>
      </c>
      <c r="T556" s="15" t="str">
        <f t="shared" si="69"/>
        <v>6b</v>
      </c>
    </row>
    <row r="557" spans="1:20" ht="20.100000000000001" customHeight="1">
      <c r="A557" s="15">
        <f t="shared" si="64"/>
        <v>105604</v>
      </c>
      <c r="B557" s="24" t="str">
        <f>VLOOKUP(J557,city!$A$4:$D$352,3,0)</f>
        <v>黑龙江</v>
      </c>
      <c r="C557" s="24" t="str">
        <f>VLOOKUP(J557,city!$A$4:$D$352,4,0)</f>
        <v>伊春</v>
      </c>
      <c r="D557" s="42" t="s">
        <v>2236</v>
      </c>
      <c r="E557" s="24" t="s">
        <v>2237</v>
      </c>
      <c r="F557" s="42" t="s">
        <v>2238</v>
      </c>
      <c r="G557" s="20" t="s">
        <v>2239</v>
      </c>
      <c r="H557" s="20" t="s">
        <v>498</v>
      </c>
      <c r="I557" s="45" t="str">
        <f t="shared" si="66"/>
        <v>1a,1b</v>
      </c>
      <c r="J557" s="15">
        <f t="shared" si="67"/>
        <v>56</v>
      </c>
      <c r="K557" s="15">
        <f>IF(VLOOKUP(J556,city!$K$4:$L$352,2,0)&gt;K556,K556+1,1)</f>
        <v>4</v>
      </c>
      <c r="L557" s="15">
        <v>0</v>
      </c>
      <c r="M557" s="15" t="s">
        <v>88</v>
      </c>
      <c r="N557" s="42">
        <v>131.80479600000001</v>
      </c>
      <c r="O557" s="34">
        <v>45.689067999999999</v>
      </c>
      <c r="P557" s="15" t="str">
        <f t="shared" si="70"/>
        <v/>
      </c>
      <c r="Q557" s="41">
        <v>1</v>
      </c>
      <c r="R557" s="15">
        <f t="shared" si="65"/>
        <v>1</v>
      </c>
      <c r="S557" s="15" t="str">
        <f t="shared" si="68"/>
        <v>1a</v>
      </c>
      <c r="T557" s="15" t="str">
        <f t="shared" si="69"/>
        <v>1b</v>
      </c>
    </row>
    <row r="558" spans="1:20" ht="20.100000000000001" customHeight="1">
      <c r="A558" s="15">
        <f t="shared" si="64"/>
        <v>105605</v>
      </c>
      <c r="B558" s="24" t="str">
        <f>VLOOKUP(J558,city!$A$4:$D$352,3,0)</f>
        <v>黑龙江</v>
      </c>
      <c r="C558" s="24" t="str">
        <f>VLOOKUP(J558,city!$A$4:$D$352,4,0)</f>
        <v>伊春</v>
      </c>
      <c r="D558" s="42" t="s">
        <v>2240</v>
      </c>
      <c r="E558" s="42" t="s">
        <v>2241</v>
      </c>
      <c r="F558" s="42" t="s">
        <v>2242</v>
      </c>
      <c r="G558" s="20" t="s">
        <v>2243</v>
      </c>
      <c r="H558" s="20" t="s">
        <v>504</v>
      </c>
      <c r="I558" s="45" t="str">
        <f t="shared" si="66"/>
        <v>6a,6b</v>
      </c>
      <c r="J558" s="15">
        <f t="shared" si="67"/>
        <v>56</v>
      </c>
      <c r="K558" s="15">
        <f>IF(VLOOKUP(J557,city!$K$4:$L$352,2,0)&gt;K557,K557+1,1)</f>
        <v>5</v>
      </c>
      <c r="L558" s="15">
        <v>0</v>
      </c>
      <c r="M558" s="15" t="s">
        <v>88</v>
      </c>
      <c r="N558" s="42">
        <v>133.354118</v>
      </c>
      <c r="O558" s="34">
        <v>45.872349999999997</v>
      </c>
      <c r="P558" s="15" t="str">
        <f t="shared" si="70"/>
        <v/>
      </c>
      <c r="Q558" s="41">
        <v>6</v>
      </c>
      <c r="R558" s="15">
        <f t="shared" si="65"/>
        <v>6</v>
      </c>
      <c r="S558" s="15" t="str">
        <f t="shared" si="68"/>
        <v>6a</v>
      </c>
      <c r="T558" s="15" t="str">
        <f t="shared" si="69"/>
        <v>6b</v>
      </c>
    </row>
    <row r="559" spans="1:20" ht="20.100000000000001" customHeight="1">
      <c r="A559" s="15">
        <f t="shared" si="64"/>
        <v>105606</v>
      </c>
      <c r="B559" s="24" t="str">
        <f>VLOOKUP(J559,city!$A$4:$D$352,3,0)</f>
        <v>黑龙江</v>
      </c>
      <c r="C559" s="24" t="str">
        <f>VLOOKUP(J559,city!$A$4:$D$352,4,0)</f>
        <v>伊春</v>
      </c>
      <c r="D559" s="42" t="s">
        <v>2244</v>
      </c>
      <c r="E559" s="42" t="s">
        <v>2245</v>
      </c>
      <c r="F559" s="42" t="s">
        <v>2246</v>
      </c>
      <c r="G559" s="20" t="s">
        <v>2247</v>
      </c>
      <c r="H559" s="20" t="s">
        <v>510</v>
      </c>
      <c r="I559" s="45" t="str">
        <f t="shared" si="66"/>
        <v>11a,11b</v>
      </c>
      <c r="J559" s="15">
        <f t="shared" si="67"/>
        <v>56</v>
      </c>
      <c r="K559" s="15">
        <f>IF(VLOOKUP(J558,city!$K$4:$L$352,2,0)&gt;K558,K558+1,1)</f>
        <v>6</v>
      </c>
      <c r="L559" s="15">
        <v>0</v>
      </c>
      <c r="M559" s="15" t="s">
        <v>88</v>
      </c>
      <c r="N559" s="42">
        <v>131.22805399999999</v>
      </c>
      <c r="O559" s="34">
        <v>45.078308999999997</v>
      </c>
      <c r="P559" s="15" t="str">
        <f t="shared" si="70"/>
        <v/>
      </c>
      <c r="Q559" s="41">
        <v>11</v>
      </c>
      <c r="R559" s="15">
        <f t="shared" si="65"/>
        <v>11</v>
      </c>
      <c r="S559" s="15" t="str">
        <f t="shared" si="68"/>
        <v>11a</v>
      </c>
      <c r="T559" s="15" t="str">
        <f t="shared" si="69"/>
        <v>11b</v>
      </c>
    </row>
    <row r="560" spans="1:20" ht="20.100000000000001" customHeight="1">
      <c r="A560" s="15">
        <f t="shared" si="64"/>
        <v>105607</v>
      </c>
      <c r="B560" s="24" t="str">
        <f>VLOOKUP(J560,city!$A$4:$D$352,3,0)</f>
        <v>黑龙江</v>
      </c>
      <c r="C560" s="24" t="str">
        <f>VLOOKUP(J560,city!$A$4:$D$352,4,0)</f>
        <v>伊春</v>
      </c>
      <c r="D560" s="42" t="s">
        <v>2248</v>
      </c>
      <c r="E560" s="42" t="s">
        <v>2249</v>
      </c>
      <c r="F560" s="42" t="s">
        <v>2250</v>
      </c>
      <c r="G560" s="20" t="s">
        <v>2251</v>
      </c>
      <c r="H560" s="20" t="s">
        <v>516</v>
      </c>
      <c r="I560" s="45" t="str">
        <f t="shared" si="66"/>
        <v>11a,11b</v>
      </c>
      <c r="J560" s="15">
        <f t="shared" si="67"/>
        <v>56</v>
      </c>
      <c r="K560" s="15">
        <f>IF(VLOOKUP(J559,city!$K$4:$L$352,2,0)&gt;K559,K559+1,1)</f>
        <v>7</v>
      </c>
      <c r="L560" s="15">
        <v>0</v>
      </c>
      <c r="M560" s="15" t="s">
        <v>88</v>
      </c>
      <c r="N560" s="42">
        <v>133.45150599999999</v>
      </c>
      <c r="O560" s="34">
        <v>45.788043000000002</v>
      </c>
      <c r="P560" s="15" t="str">
        <f t="shared" si="70"/>
        <v/>
      </c>
      <c r="Q560" s="41">
        <v>11</v>
      </c>
      <c r="R560" s="15">
        <f t="shared" si="65"/>
        <v>6</v>
      </c>
      <c r="S560" s="15" t="str">
        <f t="shared" si="68"/>
        <v>11a</v>
      </c>
      <c r="T560" s="15" t="str">
        <f t="shared" si="69"/>
        <v>11b</v>
      </c>
    </row>
    <row r="561" spans="1:20" ht="20.100000000000001" customHeight="1">
      <c r="A561" s="15">
        <f t="shared" si="64"/>
        <v>105608</v>
      </c>
      <c r="B561" s="24" t="str">
        <f>VLOOKUP(J561,city!$A$4:$D$352,3,0)</f>
        <v>黑龙江</v>
      </c>
      <c r="C561" s="24" t="str">
        <f>VLOOKUP(J561,city!$A$4:$D$352,4,0)</f>
        <v>伊春</v>
      </c>
      <c r="D561" s="42" t="s">
        <v>822</v>
      </c>
      <c r="E561" s="42"/>
      <c r="F561" s="42"/>
      <c r="G561" s="20" t="s">
        <v>2252</v>
      </c>
      <c r="H561" s="20" t="s">
        <v>522</v>
      </c>
      <c r="I561" s="45" t="str">
        <f t="shared" si="66"/>
        <v>0a,0b</v>
      </c>
      <c r="J561" s="15">
        <f t="shared" si="67"/>
        <v>56</v>
      </c>
      <c r="K561" s="15">
        <f>IF(VLOOKUP(J560,city!$K$4:$L$352,2,0)&gt;K560,K560+1,1)</f>
        <v>8</v>
      </c>
      <c r="L561" s="15">
        <v>0</v>
      </c>
      <c r="M561" s="15" t="s">
        <v>88</v>
      </c>
      <c r="N561" s="42">
        <v>131.84666999999999</v>
      </c>
      <c r="O561" s="34">
        <v>45.651954000000003</v>
      </c>
      <c r="P561" s="15" t="str">
        <f t="shared" si="70"/>
        <v/>
      </c>
      <c r="Q561" s="41">
        <v>0</v>
      </c>
      <c r="R561" s="15">
        <f t="shared" si="65"/>
        <v>0</v>
      </c>
      <c r="S561" s="15" t="str">
        <f t="shared" si="68"/>
        <v>0a</v>
      </c>
      <c r="T561" s="15" t="str">
        <f t="shared" si="69"/>
        <v>0b</v>
      </c>
    </row>
    <row r="562" spans="1:20" ht="20.100000000000001" customHeight="1">
      <c r="A562" s="15">
        <f t="shared" si="64"/>
        <v>105609</v>
      </c>
      <c r="B562" s="24" t="str">
        <f>VLOOKUP(J562,city!$A$4:$D$352,3,0)</f>
        <v>黑龙江</v>
      </c>
      <c r="C562" s="24" t="str">
        <f>VLOOKUP(J562,city!$A$4:$D$352,4,0)</f>
        <v>伊春</v>
      </c>
      <c r="D562" s="42" t="s">
        <v>822</v>
      </c>
      <c r="E562" s="42"/>
      <c r="F562" s="42"/>
      <c r="G562" s="20" t="s">
        <v>2253</v>
      </c>
      <c r="H562" s="20" t="s">
        <v>528</v>
      </c>
      <c r="I562" s="45" t="str">
        <f t="shared" si="66"/>
        <v>0a,0b</v>
      </c>
      <c r="J562" s="15">
        <f t="shared" si="67"/>
        <v>56</v>
      </c>
      <c r="K562" s="15">
        <f>IF(VLOOKUP(J561,city!$K$4:$L$352,2,0)&gt;K561,K561+1,1)</f>
        <v>9</v>
      </c>
      <c r="L562" s="15">
        <v>0</v>
      </c>
      <c r="M562" s="15" t="s">
        <v>88</v>
      </c>
      <c r="N562" s="42">
        <v>130.32247899999999</v>
      </c>
      <c r="O562" s="34">
        <v>47.538226999999999</v>
      </c>
      <c r="P562" s="15" t="str">
        <f t="shared" si="70"/>
        <v/>
      </c>
      <c r="Q562" s="41">
        <v>0</v>
      </c>
      <c r="R562" s="15">
        <f t="shared" si="65"/>
        <v>0</v>
      </c>
      <c r="S562" s="15" t="str">
        <f t="shared" si="68"/>
        <v>0a</v>
      </c>
      <c r="T562" s="15" t="str">
        <f t="shared" si="69"/>
        <v>0b</v>
      </c>
    </row>
    <row r="563" spans="1:20" ht="20.100000000000001" customHeight="1">
      <c r="A563" s="15">
        <f t="shared" si="64"/>
        <v>105610</v>
      </c>
      <c r="B563" s="24" t="str">
        <f>VLOOKUP(J563,city!$A$4:$D$352,3,0)</f>
        <v>黑龙江</v>
      </c>
      <c r="C563" s="24" t="str">
        <f>VLOOKUP(J563,city!$A$4:$D$352,4,0)</f>
        <v>伊春</v>
      </c>
      <c r="D563" s="42" t="s">
        <v>822</v>
      </c>
      <c r="E563" s="42"/>
      <c r="F563" s="42"/>
      <c r="G563" s="20" t="s">
        <v>2254</v>
      </c>
      <c r="H563" s="20" t="s">
        <v>534</v>
      </c>
      <c r="I563" s="45" t="str">
        <f t="shared" si="66"/>
        <v>0a,0b</v>
      </c>
      <c r="J563" s="15">
        <f t="shared" si="67"/>
        <v>56</v>
      </c>
      <c r="K563" s="15">
        <f>IF(VLOOKUP(J562,city!$K$4:$L$352,2,0)&gt;K562,K562+1,1)</f>
        <v>10</v>
      </c>
      <c r="L563" s="15">
        <v>0</v>
      </c>
      <c r="M563" s="15" t="s">
        <v>88</v>
      </c>
      <c r="N563" s="42">
        <v>129.990489</v>
      </c>
      <c r="O563" s="34">
        <v>47.613933000000003</v>
      </c>
      <c r="P563" s="15" t="str">
        <f t="shared" si="70"/>
        <v>132.0437478,46.1239747</v>
      </c>
      <c r="Q563" s="41">
        <v>0</v>
      </c>
      <c r="R563" s="15">
        <f t="shared" si="65"/>
        <v>0</v>
      </c>
      <c r="S563" s="15" t="str">
        <f t="shared" si="68"/>
        <v>0a</v>
      </c>
      <c r="T563" s="15" t="str">
        <f t="shared" si="69"/>
        <v>0b</v>
      </c>
    </row>
    <row r="564" spans="1:20" ht="20.100000000000001" customHeight="1">
      <c r="A564" s="15">
        <f t="shared" si="64"/>
        <v>105701</v>
      </c>
      <c r="B564" s="24" t="str">
        <f>VLOOKUP(J564,city!$A$4:$D$352,3,0)</f>
        <v>黑龙江</v>
      </c>
      <c r="C564" s="24" t="str">
        <f>VLOOKUP(J564,city!$A$4:$D$352,4,0)</f>
        <v>佳木斯</v>
      </c>
      <c r="D564" s="42" t="s">
        <v>2255</v>
      </c>
      <c r="E564" s="42" t="s">
        <v>2256</v>
      </c>
      <c r="F564" s="42" t="s">
        <v>2257</v>
      </c>
      <c r="G564" s="20" t="s">
        <v>2258</v>
      </c>
      <c r="H564" s="20" t="s">
        <v>422</v>
      </c>
      <c r="I564" s="45" t="str">
        <f t="shared" si="66"/>
        <v>6a,6b</v>
      </c>
      <c r="J564" s="15">
        <f t="shared" si="67"/>
        <v>57</v>
      </c>
      <c r="K564" s="15">
        <f>IF(VLOOKUP(J563,city!$K$4:$L$352,2,0)&gt;K563,K563+1,1)</f>
        <v>1</v>
      </c>
      <c r="L564" s="15">
        <v>0</v>
      </c>
      <c r="M564" s="15" t="s">
        <v>89</v>
      </c>
      <c r="N564" s="42">
        <v>131.12650500000001</v>
      </c>
      <c r="O564" s="34">
        <v>47.684972000000002</v>
      </c>
      <c r="P564" s="15" t="str">
        <f t="shared" si="70"/>
        <v/>
      </c>
      <c r="Q564" s="41">
        <v>6</v>
      </c>
      <c r="R564" s="15">
        <f t="shared" si="65"/>
        <v>6</v>
      </c>
      <c r="S564" s="15" t="str">
        <f t="shared" si="68"/>
        <v>6a</v>
      </c>
      <c r="T564" s="15" t="str">
        <f t="shared" si="69"/>
        <v>6b</v>
      </c>
    </row>
    <row r="565" spans="1:20" ht="20.100000000000001" customHeight="1">
      <c r="A565" s="15">
        <f t="shared" si="64"/>
        <v>105702</v>
      </c>
      <c r="B565" s="24" t="str">
        <f>VLOOKUP(J565,city!$A$4:$D$352,3,0)</f>
        <v>黑龙江</v>
      </c>
      <c r="C565" s="24" t="str">
        <f>VLOOKUP(J565,city!$A$4:$D$352,4,0)</f>
        <v>佳木斯</v>
      </c>
      <c r="D565" s="42" t="s">
        <v>2259</v>
      </c>
      <c r="E565" s="42" t="s">
        <v>2260</v>
      </c>
      <c r="F565" s="42" t="s">
        <v>2261</v>
      </c>
      <c r="G565" s="20" t="s">
        <v>2262</v>
      </c>
      <c r="H565" s="20" t="s">
        <v>427</v>
      </c>
      <c r="I565" s="45" t="str">
        <f t="shared" si="66"/>
        <v>16a,16b</v>
      </c>
      <c r="J565" s="15">
        <f t="shared" si="67"/>
        <v>57</v>
      </c>
      <c r="K565" s="15">
        <f>IF(VLOOKUP(J564,city!$K$4:$L$352,2,0)&gt;K564,K564+1,1)</f>
        <v>2</v>
      </c>
      <c r="L565" s="15">
        <v>0</v>
      </c>
      <c r="M565" s="15" t="s">
        <v>89</v>
      </c>
      <c r="N565" s="42">
        <v>129.774496</v>
      </c>
      <c r="O565" s="34">
        <v>47.994956000000002</v>
      </c>
      <c r="P565" s="15" t="str">
        <f t="shared" si="70"/>
        <v/>
      </c>
      <c r="Q565" s="41">
        <v>16</v>
      </c>
      <c r="R565" s="15">
        <f t="shared" si="65"/>
        <v>16</v>
      </c>
      <c r="S565" s="15" t="str">
        <f t="shared" si="68"/>
        <v>16a</v>
      </c>
      <c r="T565" s="15" t="str">
        <f t="shared" si="69"/>
        <v>16b</v>
      </c>
    </row>
    <row r="566" spans="1:20" ht="20.100000000000001" customHeight="1">
      <c r="A566" s="15">
        <f t="shared" si="64"/>
        <v>105703</v>
      </c>
      <c r="B566" s="24" t="str">
        <f>VLOOKUP(J566,city!$A$4:$D$352,3,0)</f>
        <v>黑龙江</v>
      </c>
      <c r="C566" s="24" t="str">
        <f>VLOOKUP(J566,city!$A$4:$D$352,4,0)</f>
        <v>佳木斯</v>
      </c>
      <c r="D566" s="42" t="s">
        <v>2263</v>
      </c>
      <c r="E566" s="42" t="s">
        <v>2264</v>
      </c>
      <c r="F566" s="42" t="s">
        <v>2265</v>
      </c>
      <c r="G566" s="20" t="s">
        <v>2266</v>
      </c>
      <c r="H566" s="20" t="s">
        <v>432</v>
      </c>
      <c r="I566" s="45" t="str">
        <f t="shared" si="66"/>
        <v>4a,4b</v>
      </c>
      <c r="J566" s="15">
        <f t="shared" si="67"/>
        <v>57</v>
      </c>
      <c r="K566" s="15">
        <f>IF(VLOOKUP(J565,city!$K$4:$L$352,2,0)&gt;K565,K565+1,1)</f>
        <v>3</v>
      </c>
      <c r="L566" s="15">
        <v>0</v>
      </c>
      <c r="M566" s="15" t="s">
        <v>89</v>
      </c>
      <c r="N566" s="42">
        <v>131.096791</v>
      </c>
      <c r="O566" s="34">
        <v>47.686953000000003</v>
      </c>
      <c r="P566" s="15" t="str">
        <f t="shared" si="70"/>
        <v/>
      </c>
      <c r="Q566" s="41">
        <v>4</v>
      </c>
      <c r="R566" s="15">
        <f t="shared" si="65"/>
        <v>4</v>
      </c>
      <c r="S566" s="15" t="str">
        <f t="shared" si="68"/>
        <v>4a</v>
      </c>
      <c r="T566" s="15" t="str">
        <f t="shared" si="69"/>
        <v>4b</v>
      </c>
    </row>
    <row r="567" spans="1:20" ht="20.100000000000001" customHeight="1">
      <c r="A567" s="15">
        <f t="shared" si="64"/>
        <v>105704</v>
      </c>
      <c r="B567" s="24" t="str">
        <f>VLOOKUP(J567,city!$A$4:$D$352,3,0)</f>
        <v>黑龙江</v>
      </c>
      <c r="C567" s="24" t="str">
        <f>VLOOKUP(J567,city!$A$4:$D$352,4,0)</f>
        <v>佳木斯</v>
      </c>
      <c r="D567" s="42" t="s">
        <v>2267</v>
      </c>
      <c r="E567" s="42" t="s">
        <v>2268</v>
      </c>
      <c r="F567" s="42" t="s">
        <v>2269</v>
      </c>
      <c r="G567" s="20" t="s">
        <v>2270</v>
      </c>
      <c r="H567" s="20" t="s">
        <v>438</v>
      </c>
      <c r="I567" s="45" t="str">
        <f t="shared" si="66"/>
        <v>1a,1b</v>
      </c>
      <c r="J567" s="15">
        <f t="shared" si="67"/>
        <v>57</v>
      </c>
      <c r="K567" s="15">
        <f>IF(VLOOKUP(J566,city!$K$4:$L$352,2,0)&gt;K566,K566+1,1)</f>
        <v>4</v>
      </c>
      <c r="L567" s="15">
        <v>0</v>
      </c>
      <c r="M567" s="15" t="s">
        <v>89</v>
      </c>
      <c r="N567" s="42">
        <v>130.256472</v>
      </c>
      <c r="O567" s="34">
        <v>47.293855999999998</v>
      </c>
      <c r="P567" s="15" t="str">
        <f t="shared" si="70"/>
        <v/>
      </c>
      <c r="Q567" s="41">
        <v>1</v>
      </c>
      <c r="R567" s="15">
        <f t="shared" si="65"/>
        <v>2</v>
      </c>
      <c r="S567" s="15" t="str">
        <f t="shared" si="68"/>
        <v>1a</v>
      </c>
      <c r="T567" s="15" t="str">
        <f t="shared" si="69"/>
        <v>1b</v>
      </c>
    </row>
    <row r="568" spans="1:20" ht="20.100000000000001" customHeight="1">
      <c r="A568" s="15">
        <f t="shared" si="64"/>
        <v>105705</v>
      </c>
      <c r="B568" s="24" t="str">
        <f>VLOOKUP(J568,city!$A$4:$D$352,3,0)</f>
        <v>黑龙江</v>
      </c>
      <c r="C568" s="24" t="str">
        <f>VLOOKUP(J568,city!$A$4:$D$352,4,0)</f>
        <v>佳木斯</v>
      </c>
      <c r="D568" s="42" t="s">
        <v>2271</v>
      </c>
      <c r="E568" s="42" t="s">
        <v>2272</v>
      </c>
      <c r="F568" s="42" t="s">
        <v>2273</v>
      </c>
      <c r="G568" s="20" t="s">
        <v>2274</v>
      </c>
      <c r="H568" s="20" t="s">
        <v>444</v>
      </c>
      <c r="I568" s="45" t="str">
        <f t="shared" si="66"/>
        <v>1a,1b</v>
      </c>
      <c r="J568" s="15">
        <f t="shared" si="67"/>
        <v>57</v>
      </c>
      <c r="K568" s="15">
        <f>IF(VLOOKUP(J567,city!$K$4:$L$352,2,0)&gt;K567,K567+1,1)</f>
        <v>5</v>
      </c>
      <c r="L568" s="15">
        <v>0</v>
      </c>
      <c r="M568" s="15" t="s">
        <v>89</v>
      </c>
      <c r="N568" s="42">
        <v>130.889678</v>
      </c>
      <c r="O568" s="34">
        <v>47.917239000000002</v>
      </c>
      <c r="P568" s="15" t="str">
        <f t="shared" si="70"/>
        <v/>
      </c>
      <c r="Q568" s="41">
        <v>1</v>
      </c>
      <c r="R568" s="15">
        <f t="shared" si="65"/>
        <v>11</v>
      </c>
      <c r="S568" s="15" t="str">
        <f t="shared" si="68"/>
        <v>1a</v>
      </c>
      <c r="T568" s="15" t="str">
        <f t="shared" si="69"/>
        <v>1b</v>
      </c>
    </row>
    <row r="569" spans="1:20" ht="20.100000000000001" customHeight="1">
      <c r="A569" s="15">
        <f t="shared" si="64"/>
        <v>105706</v>
      </c>
      <c r="B569" s="24" t="str">
        <f>VLOOKUP(J569,city!$A$4:$D$352,3,0)</f>
        <v>黑龙江</v>
      </c>
      <c r="C569" s="24" t="str">
        <f>VLOOKUP(J569,city!$A$4:$D$352,4,0)</f>
        <v>佳木斯</v>
      </c>
      <c r="D569" s="42" t="s">
        <v>2275</v>
      </c>
      <c r="E569" s="42" t="s">
        <v>2276</v>
      </c>
      <c r="F569" s="42" t="s">
        <v>2277</v>
      </c>
      <c r="G569" s="20" t="s">
        <v>2278</v>
      </c>
      <c r="H569" s="20" t="s">
        <v>450</v>
      </c>
      <c r="I569" s="45" t="str">
        <f t="shared" si="66"/>
        <v>1a,1b</v>
      </c>
      <c r="J569" s="15">
        <f t="shared" si="67"/>
        <v>57</v>
      </c>
      <c r="K569" s="15">
        <f>IF(VLOOKUP(J568,city!$K$4:$L$352,2,0)&gt;K568,K568+1,1)</f>
        <v>6</v>
      </c>
      <c r="L569" s="15">
        <v>0</v>
      </c>
      <c r="M569" s="15" t="s">
        <v>89</v>
      </c>
      <c r="N569" s="42">
        <v>130.90768199999999</v>
      </c>
      <c r="O569" s="34">
        <v>47.368752999999998</v>
      </c>
      <c r="P569" s="15" t="str">
        <f t="shared" si="70"/>
        <v/>
      </c>
      <c r="Q569" s="41">
        <v>1</v>
      </c>
      <c r="R569" s="15">
        <f t="shared" si="65"/>
        <v>2</v>
      </c>
      <c r="S569" s="15" t="str">
        <f t="shared" si="68"/>
        <v>1a</v>
      </c>
      <c r="T569" s="15" t="str">
        <f t="shared" si="69"/>
        <v>1b</v>
      </c>
    </row>
    <row r="570" spans="1:20" ht="20.100000000000001" customHeight="1">
      <c r="A570" s="15">
        <f t="shared" si="64"/>
        <v>105707</v>
      </c>
      <c r="B570" s="24" t="str">
        <f>VLOOKUP(J570,city!$A$4:$D$352,3,0)</f>
        <v>黑龙江</v>
      </c>
      <c r="C570" s="24" t="str">
        <f>VLOOKUP(J570,city!$A$4:$D$352,4,0)</f>
        <v>佳木斯</v>
      </c>
      <c r="D570" s="42" t="s">
        <v>2279</v>
      </c>
      <c r="E570" s="42" t="s">
        <v>2280</v>
      </c>
      <c r="F570" s="42" t="s">
        <v>2281</v>
      </c>
      <c r="G570" s="20" t="s">
        <v>2282</v>
      </c>
      <c r="H570" s="20" t="s">
        <v>456</v>
      </c>
      <c r="I570" s="45" t="str">
        <f t="shared" si="66"/>
        <v>6a,6b</v>
      </c>
      <c r="J570" s="15">
        <f t="shared" si="67"/>
        <v>57</v>
      </c>
      <c r="K570" s="15">
        <f>IF(VLOOKUP(J569,city!$K$4:$L$352,2,0)&gt;K569,K569+1,1)</f>
        <v>7</v>
      </c>
      <c r="L570" s="15">
        <v>0</v>
      </c>
      <c r="M570" s="15" t="s">
        <v>89</v>
      </c>
      <c r="N570" s="42">
        <v>131.156115</v>
      </c>
      <c r="O570" s="34">
        <v>46.634990999999999</v>
      </c>
      <c r="P570" s="15" t="str">
        <f t="shared" si="70"/>
        <v/>
      </c>
      <c r="Q570" s="41">
        <v>6</v>
      </c>
      <c r="R570" s="15">
        <f t="shared" si="65"/>
        <v>6</v>
      </c>
      <c r="S570" s="15" t="str">
        <f t="shared" si="68"/>
        <v>6a</v>
      </c>
      <c r="T570" s="15" t="str">
        <f t="shared" si="69"/>
        <v>6b</v>
      </c>
    </row>
    <row r="571" spans="1:20" ht="20.100000000000001" customHeight="1">
      <c r="A571" s="15">
        <f t="shared" si="64"/>
        <v>105708</v>
      </c>
      <c r="B571" s="24" t="str">
        <f>VLOOKUP(J571,city!$A$4:$D$352,3,0)</f>
        <v>黑龙江</v>
      </c>
      <c r="C571" s="24" t="str">
        <f>VLOOKUP(J571,city!$A$4:$D$352,4,0)</f>
        <v>佳木斯</v>
      </c>
      <c r="D571" s="42" t="s">
        <v>822</v>
      </c>
      <c r="E571" s="42"/>
      <c r="F571" s="42"/>
      <c r="G571" s="20" t="s">
        <v>2283</v>
      </c>
      <c r="H571" s="20" t="s">
        <v>462</v>
      </c>
      <c r="I571" s="45" t="str">
        <f t="shared" si="66"/>
        <v>0a,0b</v>
      </c>
      <c r="J571" s="15">
        <f t="shared" si="67"/>
        <v>57</v>
      </c>
      <c r="K571" s="15">
        <f>IF(VLOOKUP(J570,city!$K$4:$L$352,2,0)&gt;K570,K570+1,1)</f>
        <v>8</v>
      </c>
      <c r="L571" s="15">
        <v>0</v>
      </c>
      <c r="M571" s="15" t="s">
        <v>89</v>
      </c>
      <c r="N571" s="42">
        <v>131.21807200000001</v>
      </c>
      <c r="O571" s="34">
        <v>46.493091</v>
      </c>
      <c r="P571" s="15" t="str">
        <f t="shared" si="70"/>
        <v/>
      </c>
      <c r="Q571" s="41">
        <v>0</v>
      </c>
      <c r="R571" s="15">
        <f t="shared" si="65"/>
        <v>0</v>
      </c>
      <c r="S571" s="15" t="str">
        <f t="shared" si="68"/>
        <v>0a</v>
      </c>
      <c r="T571" s="15" t="str">
        <f t="shared" si="69"/>
        <v>0b</v>
      </c>
    </row>
    <row r="572" spans="1:20" ht="20.100000000000001" customHeight="1">
      <c r="A572" s="15">
        <f t="shared" si="64"/>
        <v>105709</v>
      </c>
      <c r="B572" s="24" t="str">
        <f>VLOOKUP(J572,city!$A$4:$D$352,3,0)</f>
        <v>黑龙江</v>
      </c>
      <c r="C572" s="24" t="str">
        <f>VLOOKUP(J572,city!$A$4:$D$352,4,0)</f>
        <v>佳木斯</v>
      </c>
      <c r="D572" s="42" t="s">
        <v>822</v>
      </c>
      <c r="E572" s="42"/>
      <c r="F572" s="42"/>
      <c r="G572" s="20" t="s">
        <v>2284</v>
      </c>
      <c r="H572" s="20" t="s">
        <v>468</v>
      </c>
      <c r="I572" s="45" t="str">
        <f t="shared" si="66"/>
        <v>0a,0b</v>
      </c>
      <c r="J572" s="15">
        <f t="shared" si="67"/>
        <v>57</v>
      </c>
      <c r="K572" s="15">
        <f>IF(VLOOKUP(J571,city!$K$4:$L$352,2,0)&gt;K571,K571+1,1)</f>
        <v>9</v>
      </c>
      <c r="L572" s="15">
        <v>0</v>
      </c>
      <c r="M572" s="15" t="s">
        <v>89</v>
      </c>
      <c r="N572" s="42">
        <v>132.015578</v>
      </c>
      <c r="O572" s="34">
        <v>46.451619000000001</v>
      </c>
      <c r="P572" s="15" t="str">
        <f t="shared" si="70"/>
        <v/>
      </c>
      <c r="Q572" s="41">
        <v>0</v>
      </c>
      <c r="R572" s="15">
        <f t="shared" si="65"/>
        <v>0</v>
      </c>
      <c r="S572" s="15" t="str">
        <f t="shared" si="68"/>
        <v>0a</v>
      </c>
      <c r="T572" s="15" t="str">
        <f t="shared" si="69"/>
        <v>0b</v>
      </c>
    </row>
    <row r="573" spans="1:20" ht="20.100000000000001" customHeight="1">
      <c r="A573" s="15">
        <f t="shared" si="64"/>
        <v>105710</v>
      </c>
      <c r="B573" s="24" t="str">
        <f>VLOOKUP(J573,city!$A$4:$D$352,3,0)</f>
        <v>黑龙江</v>
      </c>
      <c r="C573" s="24" t="str">
        <f>VLOOKUP(J573,city!$A$4:$D$352,4,0)</f>
        <v>佳木斯</v>
      </c>
      <c r="D573" s="42" t="s">
        <v>822</v>
      </c>
      <c r="E573" s="42"/>
      <c r="F573" s="42"/>
      <c r="G573" s="20" t="s">
        <v>2285</v>
      </c>
      <c r="H573" s="20" t="s">
        <v>474</v>
      </c>
      <c r="I573" s="45" t="str">
        <f t="shared" si="66"/>
        <v>0a,0b</v>
      </c>
      <c r="J573" s="15">
        <f t="shared" si="67"/>
        <v>57</v>
      </c>
      <c r="K573" s="15">
        <f>IF(VLOOKUP(J572,city!$K$4:$L$352,2,0)&gt;K572,K572+1,1)</f>
        <v>10</v>
      </c>
      <c r="L573" s="15">
        <v>0</v>
      </c>
      <c r="M573" s="15" t="s">
        <v>89</v>
      </c>
      <c r="N573" s="42">
        <v>132.90217100000001</v>
      </c>
      <c r="O573" s="34">
        <v>46.748589000000003</v>
      </c>
      <c r="P573" s="15" t="str">
        <f t="shared" si="70"/>
        <v>131.134356,47.2275019</v>
      </c>
      <c r="Q573" s="41">
        <v>0</v>
      </c>
      <c r="R573" s="15">
        <f t="shared" si="65"/>
        <v>0</v>
      </c>
      <c r="S573" s="15" t="str">
        <f t="shared" si="68"/>
        <v>0a</v>
      </c>
      <c r="T573" s="15" t="str">
        <f t="shared" si="69"/>
        <v>0b</v>
      </c>
    </row>
    <row r="574" spans="1:20" ht="20.100000000000001" customHeight="1">
      <c r="A574" s="15">
        <f t="shared" si="64"/>
        <v>105801</v>
      </c>
      <c r="B574" s="24" t="str">
        <f>VLOOKUP(J574,city!$A$4:$D$352,3,0)</f>
        <v>黑龙江</v>
      </c>
      <c r="C574" s="24" t="str">
        <f>VLOOKUP(J574,city!$A$4:$D$352,4,0)</f>
        <v>七台河</v>
      </c>
      <c r="D574" s="42" t="s">
        <v>2286</v>
      </c>
      <c r="E574" s="51" t="s">
        <v>2287</v>
      </c>
      <c r="F574" s="42" t="s">
        <v>2288</v>
      </c>
      <c r="G574" s="20" t="s">
        <v>2289</v>
      </c>
      <c r="H574" s="20" t="s">
        <v>480</v>
      </c>
      <c r="I574" s="45" t="str">
        <f t="shared" si="66"/>
        <v>6a,6b</v>
      </c>
      <c r="J574" s="15">
        <f t="shared" si="67"/>
        <v>58</v>
      </c>
      <c r="K574" s="15">
        <f>IF(VLOOKUP(J573,city!$K$4:$L$352,2,0)&gt;K573,K573+1,1)</f>
        <v>1</v>
      </c>
      <c r="L574" s="15">
        <v>0</v>
      </c>
      <c r="M574" s="15" t="s">
        <v>90</v>
      </c>
      <c r="N574" s="42">
        <v>131.183246</v>
      </c>
      <c r="O574" s="34">
        <v>46.645181999999998</v>
      </c>
      <c r="P574" s="15" t="str">
        <f t="shared" si="70"/>
        <v/>
      </c>
      <c r="Q574" s="41">
        <v>6</v>
      </c>
      <c r="R574" s="15">
        <f t="shared" si="65"/>
        <v>6</v>
      </c>
      <c r="S574" s="15" t="str">
        <f t="shared" si="68"/>
        <v>6a</v>
      </c>
      <c r="T574" s="15" t="str">
        <f t="shared" si="69"/>
        <v>6b</v>
      </c>
    </row>
    <row r="575" spans="1:20" ht="20.100000000000001" customHeight="1">
      <c r="A575" s="15">
        <f t="shared" si="64"/>
        <v>105802</v>
      </c>
      <c r="B575" s="24" t="str">
        <f>VLOOKUP(J575,city!$A$4:$D$352,3,0)</f>
        <v>黑龙江</v>
      </c>
      <c r="C575" s="24" t="str">
        <f>VLOOKUP(J575,city!$A$4:$D$352,4,0)</f>
        <v>七台河</v>
      </c>
      <c r="D575" s="42" t="s">
        <v>2290</v>
      </c>
      <c r="E575" s="51" t="s">
        <v>2291</v>
      </c>
      <c r="F575" s="42" t="s">
        <v>2292</v>
      </c>
      <c r="G575" s="20" t="s">
        <v>2293</v>
      </c>
      <c r="H575" s="20" t="s">
        <v>486</v>
      </c>
      <c r="I575" s="45" t="str">
        <f t="shared" si="66"/>
        <v>1a,1b</v>
      </c>
      <c r="J575" s="15">
        <f t="shared" si="67"/>
        <v>58</v>
      </c>
      <c r="K575" s="15">
        <f>IF(VLOOKUP(J574,city!$K$4:$L$352,2,0)&gt;K574,K574+1,1)</f>
        <v>2</v>
      </c>
      <c r="L575" s="15">
        <v>0</v>
      </c>
      <c r="M575" s="15" t="s">
        <v>90</v>
      </c>
      <c r="N575" s="42">
        <v>131.361119</v>
      </c>
      <c r="O575" s="34">
        <v>46.607443000000004</v>
      </c>
      <c r="P575" s="15" t="str">
        <f t="shared" si="70"/>
        <v/>
      </c>
      <c r="Q575" s="41">
        <v>1</v>
      </c>
      <c r="R575" s="15">
        <f t="shared" si="65"/>
        <v>11</v>
      </c>
      <c r="S575" s="15" t="str">
        <f t="shared" si="68"/>
        <v>1a</v>
      </c>
      <c r="T575" s="15" t="str">
        <f t="shared" si="69"/>
        <v>1b</v>
      </c>
    </row>
    <row r="576" spans="1:20" ht="20.100000000000001" customHeight="1">
      <c r="A576" s="15">
        <f t="shared" si="64"/>
        <v>105803</v>
      </c>
      <c r="B576" s="24" t="str">
        <f>VLOOKUP(J576,city!$A$4:$D$352,3,0)</f>
        <v>黑龙江</v>
      </c>
      <c r="C576" s="24" t="str">
        <f>VLOOKUP(J576,city!$A$4:$D$352,4,0)</f>
        <v>七台河</v>
      </c>
      <c r="D576" s="42" t="s">
        <v>2294</v>
      </c>
      <c r="E576" s="52" t="s">
        <v>2295</v>
      </c>
      <c r="F576" s="42" t="s">
        <v>2296</v>
      </c>
      <c r="G576" s="20" t="s">
        <v>2297</v>
      </c>
      <c r="H576" s="20" t="s">
        <v>492</v>
      </c>
      <c r="I576" s="45" t="str">
        <f t="shared" si="66"/>
        <v>1a,1b</v>
      </c>
      <c r="J576" s="15">
        <f t="shared" si="67"/>
        <v>58</v>
      </c>
      <c r="K576" s="15">
        <f>IF(VLOOKUP(J575,city!$K$4:$L$352,2,0)&gt;K575,K575+1,1)</f>
        <v>3</v>
      </c>
      <c r="L576" s="15">
        <v>0</v>
      </c>
      <c r="M576" s="15" t="s">
        <v>90</v>
      </c>
      <c r="N576" s="42">
        <v>133.88654099999999</v>
      </c>
      <c r="O576" s="34">
        <v>46.140881</v>
      </c>
      <c r="P576" s="15" t="str">
        <f t="shared" si="70"/>
        <v/>
      </c>
      <c r="Q576" s="41">
        <v>1</v>
      </c>
      <c r="R576" s="15">
        <f t="shared" si="65"/>
        <v>11</v>
      </c>
      <c r="S576" s="15" t="str">
        <f t="shared" si="68"/>
        <v>1a</v>
      </c>
      <c r="T576" s="15" t="str">
        <f t="shared" si="69"/>
        <v>1b</v>
      </c>
    </row>
    <row r="577" spans="1:20" ht="20.100000000000001" customHeight="1">
      <c r="A577" s="15">
        <f t="shared" si="64"/>
        <v>105804</v>
      </c>
      <c r="B577" s="24" t="str">
        <f>VLOOKUP(J577,city!$A$4:$D$352,3,0)</f>
        <v>黑龙江</v>
      </c>
      <c r="C577" s="24" t="str">
        <f>VLOOKUP(J577,city!$A$4:$D$352,4,0)</f>
        <v>七台河</v>
      </c>
      <c r="D577" s="42" t="s">
        <v>2298</v>
      </c>
      <c r="E577" s="42" t="s">
        <v>2299</v>
      </c>
      <c r="F577" s="42" t="s">
        <v>2300</v>
      </c>
      <c r="G577" s="20" t="s">
        <v>2301</v>
      </c>
      <c r="H577" s="20" t="s">
        <v>498</v>
      </c>
      <c r="I577" s="45" t="str">
        <f t="shared" si="66"/>
        <v>1a,1b</v>
      </c>
      <c r="J577" s="15">
        <f t="shared" si="67"/>
        <v>58</v>
      </c>
      <c r="K577" s="15">
        <f>IF(VLOOKUP(J576,city!$K$4:$L$352,2,0)&gt;K576,K576+1,1)</f>
        <v>4</v>
      </c>
      <c r="L577" s="15">
        <v>0</v>
      </c>
      <c r="M577" s="15" t="s">
        <v>90</v>
      </c>
      <c r="N577" s="42">
        <v>131.006145</v>
      </c>
      <c r="O577" s="34">
        <v>45.782032000000001</v>
      </c>
      <c r="P577" s="15" t="str">
        <f t="shared" si="70"/>
        <v/>
      </c>
      <c r="Q577" s="41">
        <v>1</v>
      </c>
      <c r="R577" s="15">
        <f t="shared" si="65"/>
        <v>2</v>
      </c>
      <c r="S577" s="15" t="str">
        <f t="shared" si="68"/>
        <v>1a</v>
      </c>
      <c r="T577" s="15" t="str">
        <f t="shared" si="69"/>
        <v>1b</v>
      </c>
    </row>
    <row r="578" spans="1:20" ht="20.100000000000001" customHeight="1">
      <c r="A578" s="15">
        <f t="shared" si="64"/>
        <v>105805</v>
      </c>
      <c r="B578" s="24" t="str">
        <f>VLOOKUP(J578,city!$A$4:$D$352,3,0)</f>
        <v>黑龙江</v>
      </c>
      <c r="C578" s="24" t="str">
        <f>VLOOKUP(J578,city!$A$4:$D$352,4,0)</f>
        <v>七台河</v>
      </c>
      <c r="D578" s="42" t="s">
        <v>2302</v>
      </c>
      <c r="E578" s="42" t="s">
        <v>2303</v>
      </c>
      <c r="F578" s="42" t="s">
        <v>2304</v>
      </c>
      <c r="G578" s="20" t="s">
        <v>2305</v>
      </c>
      <c r="H578" s="20" t="s">
        <v>504</v>
      </c>
      <c r="I578" s="45" t="str">
        <f t="shared" si="66"/>
        <v>1a,1b</v>
      </c>
      <c r="J578" s="15">
        <f t="shared" si="67"/>
        <v>58</v>
      </c>
      <c r="K578" s="15">
        <f>IF(VLOOKUP(J577,city!$K$4:$L$352,2,0)&gt;K577,K577+1,1)</f>
        <v>5</v>
      </c>
      <c r="L578" s="15">
        <v>0</v>
      </c>
      <c r="M578" s="15" t="s">
        <v>90</v>
      </c>
      <c r="N578" s="42">
        <v>131.02508800000001</v>
      </c>
      <c r="O578" s="34">
        <v>45.788330000000002</v>
      </c>
      <c r="P578" s="15" t="str">
        <f t="shared" si="70"/>
        <v/>
      </c>
      <c r="Q578" s="41">
        <v>1</v>
      </c>
      <c r="R578" s="15">
        <f t="shared" si="65"/>
        <v>2</v>
      </c>
      <c r="S578" s="15" t="str">
        <f t="shared" si="68"/>
        <v>1a</v>
      </c>
      <c r="T578" s="15" t="str">
        <f t="shared" si="69"/>
        <v>1b</v>
      </c>
    </row>
    <row r="579" spans="1:20" ht="20.100000000000001" customHeight="1">
      <c r="A579" s="15">
        <f t="shared" si="64"/>
        <v>105806</v>
      </c>
      <c r="B579" s="24" t="str">
        <f>VLOOKUP(J579,city!$A$4:$D$352,3,0)</f>
        <v>黑龙江</v>
      </c>
      <c r="C579" s="24" t="str">
        <f>VLOOKUP(J579,city!$A$4:$D$352,4,0)</f>
        <v>七台河</v>
      </c>
      <c r="D579" s="42" t="s">
        <v>2306</v>
      </c>
      <c r="E579" s="42" t="s">
        <v>2307</v>
      </c>
      <c r="F579" s="42" t="s">
        <v>2308</v>
      </c>
      <c r="G579" s="20" t="s">
        <v>2309</v>
      </c>
      <c r="H579" s="20" t="s">
        <v>510</v>
      </c>
      <c r="I579" s="45" t="str">
        <f t="shared" si="66"/>
        <v>14a,14b</v>
      </c>
      <c r="J579" s="15">
        <f t="shared" si="67"/>
        <v>58</v>
      </c>
      <c r="K579" s="15">
        <f>IF(VLOOKUP(J578,city!$K$4:$L$352,2,0)&gt;K578,K578+1,1)</f>
        <v>6</v>
      </c>
      <c r="L579" s="15">
        <v>0</v>
      </c>
      <c r="M579" s="15" t="s">
        <v>90</v>
      </c>
      <c r="N579" s="42">
        <v>130.332604</v>
      </c>
      <c r="O579" s="34">
        <v>45.700535000000002</v>
      </c>
      <c r="P579" s="15" t="str">
        <f t="shared" si="70"/>
        <v/>
      </c>
      <c r="Q579" s="41">
        <v>14</v>
      </c>
      <c r="R579" s="15">
        <f t="shared" si="65"/>
        <v>14</v>
      </c>
      <c r="S579" s="15" t="str">
        <f t="shared" si="68"/>
        <v>14a</v>
      </c>
      <c r="T579" s="15" t="str">
        <f t="shared" si="69"/>
        <v>14b</v>
      </c>
    </row>
    <row r="580" spans="1:20" ht="20.100000000000001" customHeight="1">
      <c r="A580" s="15">
        <f t="shared" ref="A580:A643" si="71">100000+J580*100+K580</f>
        <v>105807</v>
      </c>
      <c r="B580" s="24" t="str">
        <f>VLOOKUP(J580,city!$A$4:$D$352,3,0)</f>
        <v>黑龙江</v>
      </c>
      <c r="C580" s="24" t="str">
        <f>VLOOKUP(J580,city!$A$4:$D$352,4,0)</f>
        <v>七台河</v>
      </c>
      <c r="D580" s="42" t="s">
        <v>822</v>
      </c>
      <c r="E580" s="42"/>
      <c r="F580" s="42"/>
      <c r="G580" s="20" t="s">
        <v>2310</v>
      </c>
      <c r="H580" s="20" t="s">
        <v>516</v>
      </c>
      <c r="I580" s="45" t="str">
        <f t="shared" si="66"/>
        <v>0a,0b</v>
      </c>
      <c r="J580" s="15">
        <f t="shared" si="67"/>
        <v>58</v>
      </c>
      <c r="K580" s="15">
        <f>IF(VLOOKUP(J579,city!$K$4:$L$352,2,0)&gt;K579,K579+1,1)</f>
        <v>7</v>
      </c>
      <c r="L580" s="15">
        <v>0</v>
      </c>
      <c r="M580" s="15" t="s">
        <v>90</v>
      </c>
      <c r="N580" s="42">
        <v>131.26586</v>
      </c>
      <c r="O580" s="34">
        <v>45.660896999999999</v>
      </c>
      <c r="P580" s="15" t="str">
        <f t="shared" si="70"/>
        <v/>
      </c>
      <c r="Q580" s="41">
        <v>0</v>
      </c>
      <c r="R580" s="15">
        <f t="shared" ref="R580:R592" si="72">LOOKUP(1,0/FIND($U$6:$U$91,D580),$V$6:$V$91)</f>
        <v>0</v>
      </c>
      <c r="S580" s="15" t="str">
        <f t="shared" si="68"/>
        <v>0a</v>
      </c>
      <c r="T580" s="15" t="str">
        <f t="shared" si="69"/>
        <v>0b</v>
      </c>
    </row>
    <row r="581" spans="1:20" ht="20.100000000000001" customHeight="1">
      <c r="A581" s="15">
        <f t="shared" si="71"/>
        <v>105808</v>
      </c>
      <c r="B581" s="24" t="str">
        <f>VLOOKUP(J581,city!$A$4:$D$352,3,0)</f>
        <v>黑龙江</v>
      </c>
      <c r="C581" s="24" t="str">
        <f>VLOOKUP(J581,city!$A$4:$D$352,4,0)</f>
        <v>七台河</v>
      </c>
      <c r="D581" s="42" t="s">
        <v>822</v>
      </c>
      <c r="E581" s="42"/>
      <c r="F581" s="42"/>
      <c r="G581" s="20" t="s">
        <v>2311</v>
      </c>
      <c r="H581" s="20" t="s">
        <v>522</v>
      </c>
      <c r="I581" s="45" t="str">
        <f t="shared" ref="I581:I644" si="73">S581&amp;","&amp;T581</f>
        <v>0a,0b</v>
      </c>
      <c r="J581" s="15">
        <f t="shared" ref="J581:J644" si="74">IF(K581&gt;K580,J580,J580+1)</f>
        <v>58</v>
      </c>
      <c r="K581" s="15">
        <f>IF(VLOOKUP(J580,city!$K$4:$L$352,2,0)&gt;K580,K580+1,1)</f>
        <v>8</v>
      </c>
      <c r="L581" s="15">
        <v>0</v>
      </c>
      <c r="M581" s="15" t="s">
        <v>90</v>
      </c>
      <c r="N581" s="42">
        <v>133.853196</v>
      </c>
      <c r="O581" s="34">
        <v>46.081699999999998</v>
      </c>
      <c r="P581" s="15" t="str">
        <f t="shared" si="70"/>
        <v/>
      </c>
      <c r="Q581" s="41">
        <v>0</v>
      </c>
      <c r="R581" s="15">
        <f t="shared" si="72"/>
        <v>0</v>
      </c>
      <c r="S581" s="15" t="str">
        <f t="shared" ref="S581:S644" si="75">CONCATENATE(Q581,"a")</f>
        <v>0a</v>
      </c>
      <c r="T581" s="15" t="str">
        <f t="shared" ref="T581:T644" si="76">CONCATENATE(Q581,"b")</f>
        <v>0b</v>
      </c>
    </row>
    <row r="582" spans="1:20" ht="20.100000000000001" customHeight="1">
      <c r="A582" s="15">
        <f t="shared" si="71"/>
        <v>105809</v>
      </c>
      <c r="B582" s="24" t="str">
        <f>VLOOKUP(J582,city!$A$4:$D$352,3,0)</f>
        <v>黑龙江</v>
      </c>
      <c r="C582" s="24" t="str">
        <f>VLOOKUP(J582,city!$A$4:$D$352,4,0)</f>
        <v>七台河</v>
      </c>
      <c r="D582" s="42" t="s">
        <v>822</v>
      </c>
      <c r="E582" s="42"/>
      <c r="F582" s="42"/>
      <c r="G582" s="20" t="s">
        <v>2312</v>
      </c>
      <c r="H582" s="20" t="s">
        <v>528</v>
      </c>
      <c r="I582" s="45" t="str">
        <f t="shared" si="73"/>
        <v>0a,0b</v>
      </c>
      <c r="J582" s="15">
        <f t="shared" si="74"/>
        <v>58</v>
      </c>
      <c r="K582" s="15">
        <f>IF(VLOOKUP(J581,city!$K$4:$L$352,2,0)&gt;K581,K581+1,1)</f>
        <v>9</v>
      </c>
      <c r="L582" s="15">
        <v>0</v>
      </c>
      <c r="M582" s="15" t="s">
        <v>90</v>
      </c>
      <c r="N582" s="42">
        <v>126.680307</v>
      </c>
      <c r="O582" s="34">
        <v>46.720266000000002</v>
      </c>
      <c r="P582" s="15" t="str">
        <f t="shared" si="70"/>
        <v/>
      </c>
      <c r="Q582" s="41">
        <v>0</v>
      </c>
      <c r="R582" s="15">
        <f t="shared" si="72"/>
        <v>0</v>
      </c>
      <c r="S582" s="15" t="str">
        <f t="shared" si="75"/>
        <v>0a</v>
      </c>
      <c r="T582" s="15" t="str">
        <f t="shared" si="76"/>
        <v>0b</v>
      </c>
    </row>
    <row r="583" spans="1:20" ht="20.100000000000001" customHeight="1">
      <c r="A583" s="15">
        <f t="shared" si="71"/>
        <v>105810</v>
      </c>
      <c r="B583" s="24" t="str">
        <f>VLOOKUP(J583,city!$A$4:$D$352,3,0)</f>
        <v>黑龙江</v>
      </c>
      <c r="C583" s="24" t="str">
        <f>VLOOKUP(J583,city!$A$4:$D$352,4,0)</f>
        <v>七台河</v>
      </c>
      <c r="D583" s="42" t="s">
        <v>822</v>
      </c>
      <c r="E583" s="42"/>
      <c r="F583" s="42"/>
      <c r="G583" s="20" t="s">
        <v>2313</v>
      </c>
      <c r="H583" s="20" t="s">
        <v>534</v>
      </c>
      <c r="I583" s="45" t="str">
        <f t="shared" si="73"/>
        <v>0a,0b</v>
      </c>
      <c r="J583" s="15">
        <f t="shared" si="74"/>
        <v>58</v>
      </c>
      <c r="K583" s="15">
        <f>IF(VLOOKUP(J582,city!$K$4:$L$352,2,0)&gt;K582,K582+1,1)</f>
        <v>10</v>
      </c>
      <c r="L583" s="15">
        <v>0</v>
      </c>
      <c r="M583" s="15" t="s">
        <v>90</v>
      </c>
      <c r="N583" s="42">
        <v>127.329978</v>
      </c>
      <c r="O583" s="34">
        <v>46.685276000000002</v>
      </c>
      <c r="P583" s="15" t="str">
        <f t="shared" si="70"/>
        <v>130.7924084,46.1812542</v>
      </c>
      <c r="Q583" s="41">
        <v>0</v>
      </c>
      <c r="R583" s="15">
        <f t="shared" si="72"/>
        <v>0</v>
      </c>
      <c r="S583" s="15" t="str">
        <f t="shared" si="75"/>
        <v>0a</v>
      </c>
      <c r="T583" s="15" t="str">
        <f t="shared" si="76"/>
        <v>0b</v>
      </c>
    </row>
    <row r="584" spans="1:20" ht="20.100000000000001" customHeight="1">
      <c r="A584" s="15">
        <f t="shared" si="71"/>
        <v>105901</v>
      </c>
      <c r="B584" s="24" t="str">
        <f>VLOOKUP(J584,city!$A$4:$D$352,3,0)</f>
        <v>黑龙江</v>
      </c>
      <c r="C584" s="24" t="str">
        <f>VLOOKUP(J584,city!$A$4:$D$352,4,0)</f>
        <v>牡丹江</v>
      </c>
      <c r="D584" s="42" t="s">
        <v>2314</v>
      </c>
      <c r="E584" s="42" t="s">
        <v>2315</v>
      </c>
      <c r="F584" s="42" t="s">
        <v>2316</v>
      </c>
      <c r="G584" s="20" t="s">
        <v>2317</v>
      </c>
      <c r="H584" s="20" t="s">
        <v>422</v>
      </c>
      <c r="I584" s="45" t="str">
        <f t="shared" si="73"/>
        <v>13a,13b</v>
      </c>
      <c r="J584" s="15">
        <f t="shared" si="74"/>
        <v>59</v>
      </c>
      <c r="K584" s="15">
        <f>IF(VLOOKUP(J583,city!$K$4:$L$352,2,0)&gt;K583,K583+1,1)</f>
        <v>1</v>
      </c>
      <c r="L584" s="15">
        <v>0</v>
      </c>
      <c r="M584" s="15" t="s">
        <v>91</v>
      </c>
      <c r="N584" s="42">
        <v>126.391721</v>
      </c>
      <c r="O584" s="34">
        <v>46.797837000000001</v>
      </c>
      <c r="P584" s="15" t="str">
        <f t="shared" si="70"/>
        <v/>
      </c>
      <c r="Q584" s="41">
        <v>13</v>
      </c>
      <c r="R584" s="15" t="e">
        <f t="shared" si="72"/>
        <v>#N/A</v>
      </c>
      <c r="S584" s="15" t="str">
        <f t="shared" si="75"/>
        <v>13a</v>
      </c>
      <c r="T584" s="15" t="str">
        <f t="shared" si="76"/>
        <v>13b</v>
      </c>
    </row>
    <row r="585" spans="1:20" ht="20.100000000000001" customHeight="1">
      <c r="A585" s="15">
        <f t="shared" si="71"/>
        <v>105902</v>
      </c>
      <c r="B585" s="24" t="str">
        <f>VLOOKUP(J585,city!$A$4:$D$352,3,0)</f>
        <v>黑龙江</v>
      </c>
      <c r="C585" s="24" t="str">
        <f>VLOOKUP(J585,city!$A$4:$D$352,4,0)</f>
        <v>牡丹江</v>
      </c>
      <c r="D585" s="42" t="s">
        <v>2318</v>
      </c>
      <c r="E585" s="42" t="s">
        <v>2319</v>
      </c>
      <c r="F585" s="42" t="s">
        <v>2320</v>
      </c>
      <c r="G585" s="20" t="s">
        <v>2321</v>
      </c>
      <c r="H585" s="20" t="s">
        <v>427</v>
      </c>
      <c r="I585" s="45" t="str">
        <f t="shared" si="73"/>
        <v>6a,6b</v>
      </c>
      <c r="J585" s="15">
        <f t="shared" si="74"/>
        <v>59</v>
      </c>
      <c r="K585" s="15">
        <f>IF(VLOOKUP(J584,city!$K$4:$L$352,2,0)&gt;K584,K584+1,1)</f>
        <v>2</v>
      </c>
      <c r="L585" s="15">
        <v>0</v>
      </c>
      <c r="M585" s="15" t="s">
        <v>91</v>
      </c>
      <c r="N585" s="42">
        <v>126.63323</v>
      </c>
      <c r="O585" s="34">
        <v>47.344873</v>
      </c>
      <c r="P585" s="15" t="str">
        <f t="shared" si="70"/>
        <v/>
      </c>
      <c r="Q585" s="41">
        <v>6</v>
      </c>
      <c r="R585" s="15">
        <f t="shared" si="72"/>
        <v>6</v>
      </c>
      <c r="S585" s="15" t="str">
        <f t="shared" si="75"/>
        <v>6a</v>
      </c>
      <c r="T585" s="15" t="str">
        <f t="shared" si="76"/>
        <v>6b</v>
      </c>
    </row>
    <row r="586" spans="1:20" ht="20.100000000000001" customHeight="1">
      <c r="A586" s="15">
        <f t="shared" si="71"/>
        <v>105903</v>
      </c>
      <c r="B586" s="24" t="str">
        <f>VLOOKUP(J586,city!$A$4:$D$352,3,0)</f>
        <v>黑龙江</v>
      </c>
      <c r="C586" s="24" t="str">
        <f>VLOOKUP(J586,city!$A$4:$D$352,4,0)</f>
        <v>牡丹江</v>
      </c>
      <c r="D586" s="42" t="s">
        <v>2322</v>
      </c>
      <c r="E586" s="42" t="s">
        <v>2323</v>
      </c>
      <c r="F586" s="42" t="s">
        <v>2324</v>
      </c>
      <c r="G586" s="20" t="s">
        <v>2325</v>
      </c>
      <c r="H586" s="20" t="s">
        <v>432</v>
      </c>
      <c r="I586" s="45" t="str">
        <f t="shared" si="73"/>
        <v>2a,2b</v>
      </c>
      <c r="J586" s="15">
        <f t="shared" si="74"/>
        <v>59</v>
      </c>
      <c r="K586" s="15">
        <f>IF(VLOOKUP(J585,city!$K$4:$L$352,2,0)&gt;K585,K585+1,1)</f>
        <v>3</v>
      </c>
      <c r="L586" s="15">
        <v>0</v>
      </c>
      <c r="M586" s="15" t="s">
        <v>91</v>
      </c>
      <c r="N586" s="42">
        <v>126.497056</v>
      </c>
      <c r="O586" s="34">
        <v>46.837290000000003</v>
      </c>
      <c r="P586" s="15" t="str">
        <f t="shared" si="70"/>
        <v/>
      </c>
      <c r="Q586" s="41">
        <v>2</v>
      </c>
      <c r="R586" s="15">
        <f t="shared" si="72"/>
        <v>2</v>
      </c>
      <c r="S586" s="15" t="str">
        <f t="shared" si="75"/>
        <v>2a</v>
      </c>
      <c r="T586" s="15" t="str">
        <f t="shared" si="76"/>
        <v>2b</v>
      </c>
    </row>
    <row r="587" spans="1:20" ht="20.100000000000001" customHeight="1">
      <c r="A587" s="15">
        <f t="shared" si="71"/>
        <v>105904</v>
      </c>
      <c r="B587" s="24" t="str">
        <f>VLOOKUP(J587,city!$A$4:$D$352,3,0)</f>
        <v>黑龙江</v>
      </c>
      <c r="C587" s="24" t="str">
        <f>VLOOKUP(J587,city!$A$4:$D$352,4,0)</f>
        <v>牡丹江</v>
      </c>
      <c r="D587" s="42" t="s">
        <v>2326</v>
      </c>
      <c r="E587" s="42" t="s">
        <v>2327</v>
      </c>
      <c r="F587" s="42" t="s">
        <v>2328</v>
      </c>
      <c r="G587" s="20" t="s">
        <v>2329</v>
      </c>
      <c r="H587" s="20" t="s">
        <v>438</v>
      </c>
      <c r="I587" s="45" t="str">
        <f t="shared" si="73"/>
        <v>11a,11b</v>
      </c>
      <c r="J587" s="15">
        <f t="shared" si="74"/>
        <v>59</v>
      </c>
      <c r="K587" s="15">
        <f>IF(VLOOKUP(J586,city!$K$4:$L$352,2,0)&gt;K586,K586+1,1)</f>
        <v>4</v>
      </c>
      <c r="L587" s="15">
        <v>0</v>
      </c>
      <c r="M587" s="15" t="s">
        <v>91</v>
      </c>
      <c r="N587" s="42">
        <v>127.07948</v>
      </c>
      <c r="O587" s="34">
        <v>46.894491000000002</v>
      </c>
      <c r="P587" s="15" t="str">
        <f t="shared" si="70"/>
        <v/>
      </c>
      <c r="Q587" s="41">
        <v>11</v>
      </c>
      <c r="R587" s="15">
        <f t="shared" si="72"/>
        <v>11</v>
      </c>
      <c r="S587" s="15" t="str">
        <f t="shared" si="75"/>
        <v>11a</v>
      </c>
      <c r="T587" s="15" t="str">
        <f t="shared" si="76"/>
        <v>11b</v>
      </c>
    </row>
    <row r="588" spans="1:20" ht="20.100000000000001" customHeight="1">
      <c r="A588" s="15">
        <f t="shared" si="71"/>
        <v>105905</v>
      </c>
      <c r="B588" s="24" t="str">
        <f>VLOOKUP(J588,city!$A$4:$D$352,3,0)</f>
        <v>黑龙江</v>
      </c>
      <c r="C588" s="24" t="str">
        <f>VLOOKUP(J588,city!$A$4:$D$352,4,0)</f>
        <v>牡丹江</v>
      </c>
      <c r="D588" s="42" t="s">
        <v>2330</v>
      </c>
      <c r="E588" s="42" t="s">
        <v>2331</v>
      </c>
      <c r="F588" s="42" t="s">
        <v>2332</v>
      </c>
      <c r="G588" s="20" t="s">
        <v>2333</v>
      </c>
      <c r="H588" s="20" t="s">
        <v>444</v>
      </c>
      <c r="I588" s="45" t="str">
        <f t="shared" si="73"/>
        <v>8a,8b</v>
      </c>
      <c r="J588" s="15">
        <f t="shared" si="74"/>
        <v>59</v>
      </c>
      <c r="K588" s="15">
        <f>IF(VLOOKUP(J587,city!$K$4:$L$352,2,0)&gt;K587,K587+1,1)</f>
        <v>5</v>
      </c>
      <c r="L588" s="15">
        <v>0</v>
      </c>
      <c r="M588" s="15" t="s">
        <v>91</v>
      </c>
      <c r="N588" s="42">
        <v>126.49296</v>
      </c>
      <c r="O588" s="34">
        <v>46.839562000000001</v>
      </c>
      <c r="P588" s="15" t="str">
        <f t="shared" si="70"/>
        <v/>
      </c>
      <c r="Q588" s="41">
        <v>8</v>
      </c>
      <c r="R588" s="15">
        <f t="shared" si="72"/>
        <v>8</v>
      </c>
      <c r="S588" s="15" t="str">
        <f t="shared" si="75"/>
        <v>8a</v>
      </c>
      <c r="T588" s="15" t="str">
        <f t="shared" si="76"/>
        <v>8b</v>
      </c>
    </row>
    <row r="589" spans="1:20" ht="20.100000000000001" customHeight="1">
      <c r="A589" s="15">
        <f t="shared" si="71"/>
        <v>105906</v>
      </c>
      <c r="B589" s="24" t="str">
        <f>VLOOKUP(J589,city!$A$4:$D$352,3,0)</f>
        <v>黑龙江</v>
      </c>
      <c r="C589" s="24" t="str">
        <f>VLOOKUP(J589,city!$A$4:$D$352,4,0)</f>
        <v>牡丹江</v>
      </c>
      <c r="D589" s="42" t="s">
        <v>2334</v>
      </c>
      <c r="E589" s="24" t="s">
        <v>2335</v>
      </c>
      <c r="F589" s="42" t="s">
        <v>2336</v>
      </c>
      <c r="G589" s="20" t="s">
        <v>2337</v>
      </c>
      <c r="H589" s="20" t="s">
        <v>450</v>
      </c>
      <c r="I589" s="45" t="str">
        <f t="shared" si="73"/>
        <v>30a,30b</v>
      </c>
      <c r="J589" s="15">
        <f t="shared" si="74"/>
        <v>59</v>
      </c>
      <c r="K589" s="15">
        <f>IF(VLOOKUP(J588,city!$K$4:$L$352,2,0)&gt;K588,K588+1,1)</f>
        <v>6</v>
      </c>
      <c r="L589" s="15">
        <v>0</v>
      </c>
      <c r="M589" s="15" t="s">
        <v>91</v>
      </c>
      <c r="N589" s="42">
        <v>127.299314</v>
      </c>
      <c r="O589" s="34">
        <v>47.369610999999999</v>
      </c>
      <c r="P589" s="15" t="str">
        <f t="shared" ref="P589:P652" si="77">IF(K589=10,SUM(N580:N589)/10&amp;","&amp;SUM(O580:O589)/10,"")</f>
        <v/>
      </c>
      <c r="Q589" s="41">
        <v>30</v>
      </c>
      <c r="R589" s="15">
        <f t="shared" si="72"/>
        <v>30</v>
      </c>
      <c r="S589" s="15" t="str">
        <f t="shared" si="75"/>
        <v>30a</v>
      </c>
      <c r="T589" s="15" t="str">
        <f t="shared" si="76"/>
        <v>30b</v>
      </c>
    </row>
    <row r="590" spans="1:20" ht="20.100000000000001" customHeight="1">
      <c r="A590" s="15">
        <f t="shared" si="71"/>
        <v>105907</v>
      </c>
      <c r="B590" s="24" t="str">
        <f>VLOOKUP(J590,city!$A$4:$D$352,3,0)</f>
        <v>黑龙江</v>
      </c>
      <c r="C590" s="24" t="str">
        <f>VLOOKUP(J590,city!$A$4:$D$352,4,0)</f>
        <v>牡丹江</v>
      </c>
      <c r="D590" s="42" t="s">
        <v>2338</v>
      </c>
      <c r="E590" s="42" t="s">
        <v>2339</v>
      </c>
      <c r="F590" s="42" t="s">
        <v>2340</v>
      </c>
      <c r="G590" s="20" t="s">
        <v>2341</v>
      </c>
      <c r="H590" s="20" t="s">
        <v>456</v>
      </c>
      <c r="I590" s="45" t="str">
        <f t="shared" si="73"/>
        <v>13a,13b</v>
      </c>
      <c r="J590" s="15">
        <f t="shared" si="74"/>
        <v>59</v>
      </c>
      <c r="K590" s="15">
        <f>IF(VLOOKUP(J589,city!$K$4:$L$352,2,0)&gt;K589,K589+1,1)</f>
        <v>7</v>
      </c>
      <c r="L590" s="15">
        <v>0</v>
      </c>
      <c r="M590" s="15" t="s">
        <v>91</v>
      </c>
      <c r="N590" s="42">
        <v>126.16895700000001</v>
      </c>
      <c r="O590" s="34">
        <v>48.699182999999998</v>
      </c>
      <c r="P590" s="15" t="str">
        <f t="shared" si="77"/>
        <v/>
      </c>
      <c r="Q590" s="41">
        <v>13</v>
      </c>
      <c r="R590" s="15" t="e">
        <f t="shared" si="72"/>
        <v>#N/A</v>
      </c>
      <c r="S590" s="15" t="str">
        <f t="shared" si="75"/>
        <v>13a</v>
      </c>
      <c r="T590" s="15" t="str">
        <f t="shared" si="76"/>
        <v>13b</v>
      </c>
    </row>
    <row r="591" spans="1:20" ht="20.100000000000001" customHeight="1">
      <c r="A591" s="15">
        <f t="shared" si="71"/>
        <v>105908</v>
      </c>
      <c r="B591" s="24" t="str">
        <f>VLOOKUP(J591,city!$A$4:$D$352,3,0)</f>
        <v>黑龙江</v>
      </c>
      <c r="C591" s="24" t="str">
        <f>VLOOKUP(J591,city!$A$4:$D$352,4,0)</f>
        <v>牡丹江</v>
      </c>
      <c r="D591" s="42" t="s">
        <v>2342</v>
      </c>
      <c r="E591" s="42" t="s">
        <v>2343</v>
      </c>
      <c r="F591" s="42" t="s">
        <v>2344</v>
      </c>
      <c r="G591" s="20" t="s">
        <v>2345</v>
      </c>
      <c r="H591" s="20" t="s">
        <v>462</v>
      </c>
      <c r="I591" s="45" t="str">
        <f t="shared" si="73"/>
        <v>9a,9b</v>
      </c>
      <c r="J591" s="15">
        <f t="shared" si="74"/>
        <v>59</v>
      </c>
      <c r="K591" s="15">
        <f>IF(VLOOKUP(J590,city!$K$4:$L$352,2,0)&gt;K590,K590+1,1)</f>
        <v>8</v>
      </c>
      <c r="L591" s="15">
        <v>0</v>
      </c>
      <c r="M591" s="15" t="s">
        <v>91</v>
      </c>
      <c r="N591" s="42">
        <v>126.16240500000001</v>
      </c>
      <c r="O591" s="34">
        <v>48.730485000000002</v>
      </c>
      <c r="P591" s="15" t="str">
        <f t="shared" si="77"/>
        <v/>
      </c>
      <c r="Q591" s="41">
        <v>9</v>
      </c>
      <c r="R591" s="15">
        <f t="shared" si="72"/>
        <v>16</v>
      </c>
      <c r="S591" s="15" t="str">
        <f t="shared" si="75"/>
        <v>9a</v>
      </c>
      <c r="T591" s="15" t="str">
        <f t="shared" si="76"/>
        <v>9b</v>
      </c>
    </row>
    <row r="592" spans="1:20" ht="20.100000000000001" customHeight="1">
      <c r="A592" s="15">
        <f t="shared" si="71"/>
        <v>105909</v>
      </c>
      <c r="B592" s="24" t="str">
        <f>VLOOKUP(J592,city!$A$4:$D$352,3,0)</f>
        <v>黑龙江</v>
      </c>
      <c r="C592" s="24" t="str">
        <f>VLOOKUP(J592,city!$A$4:$D$352,4,0)</f>
        <v>牡丹江</v>
      </c>
      <c r="D592" s="42" t="s">
        <v>822</v>
      </c>
      <c r="E592" s="42"/>
      <c r="F592" s="42"/>
      <c r="G592" s="20" t="s">
        <v>2346</v>
      </c>
      <c r="H592" s="20" t="s">
        <v>468</v>
      </c>
      <c r="I592" s="45" t="str">
        <f t="shared" si="73"/>
        <v>0a,0b</v>
      </c>
      <c r="J592" s="15">
        <f t="shared" si="74"/>
        <v>59</v>
      </c>
      <c r="K592" s="15">
        <f>IF(VLOOKUP(J591,city!$K$4:$L$352,2,0)&gt;K591,K591+1,1)</f>
        <v>9</v>
      </c>
      <c r="L592" s="15">
        <v>0</v>
      </c>
      <c r="M592" s="15" t="s">
        <v>91</v>
      </c>
      <c r="N592" s="42">
        <v>126.833898</v>
      </c>
      <c r="O592" s="34">
        <v>48.532119999999999</v>
      </c>
      <c r="P592" s="15" t="str">
        <f t="shared" si="77"/>
        <v/>
      </c>
      <c r="Q592" s="41">
        <v>0</v>
      </c>
      <c r="R592" s="15">
        <f t="shared" si="72"/>
        <v>0</v>
      </c>
      <c r="S592" s="15" t="str">
        <f t="shared" si="75"/>
        <v>0a</v>
      </c>
      <c r="T592" s="15" t="str">
        <f t="shared" si="76"/>
        <v>0b</v>
      </c>
    </row>
    <row r="593" spans="1:20" ht="20.100000000000001" customHeight="1">
      <c r="A593" s="15">
        <f t="shared" si="71"/>
        <v>105910</v>
      </c>
      <c r="B593" s="24" t="str">
        <f>VLOOKUP(J593,city!$A$4:$D$352,3,0)</f>
        <v>黑龙江</v>
      </c>
      <c r="C593" s="24" t="str">
        <f>VLOOKUP(J593,city!$A$4:$D$352,4,0)</f>
        <v>牡丹江</v>
      </c>
      <c r="E593" s="42"/>
      <c r="F593" s="42"/>
      <c r="G593" s="20" t="s">
        <v>2347</v>
      </c>
      <c r="H593" s="20" t="s">
        <v>474</v>
      </c>
      <c r="I593" s="45" t="str">
        <f t="shared" si="73"/>
        <v>0a,0b</v>
      </c>
      <c r="J593" s="15">
        <f t="shared" si="74"/>
        <v>59</v>
      </c>
      <c r="K593" s="15">
        <f>IF(VLOOKUP(J592,city!$K$4:$L$352,2,0)&gt;K592,K592+1,1)</f>
        <v>10</v>
      </c>
      <c r="L593" s="15">
        <v>0</v>
      </c>
      <c r="M593" s="15" t="s">
        <v>91</v>
      </c>
      <c r="N593" s="42">
        <v>125.65036600000001</v>
      </c>
      <c r="O593" s="34">
        <v>49.135722999999999</v>
      </c>
      <c r="P593" s="15" t="str">
        <f t="shared" si="77"/>
        <v>126.5209387,47.7181175</v>
      </c>
      <c r="Q593" s="41">
        <v>0</v>
      </c>
      <c r="R593" s="15">
        <f>LOOKUP(1,0/FIND($U$6:$U$91,D602),$V$6:$V$91)</f>
        <v>0</v>
      </c>
      <c r="S593" s="15" t="str">
        <f t="shared" si="75"/>
        <v>0a</v>
      </c>
      <c r="T593" s="15" t="str">
        <f t="shared" si="76"/>
        <v>0b</v>
      </c>
    </row>
    <row r="594" spans="1:20" ht="20.100000000000001" customHeight="1">
      <c r="A594" s="15">
        <f t="shared" si="71"/>
        <v>106001</v>
      </c>
      <c r="B594" s="24" t="str">
        <f>VLOOKUP(J594,city!$A$4:$D$352,3,0)</f>
        <v>黑龙江</v>
      </c>
      <c r="C594" s="24" t="str">
        <f>VLOOKUP(J594,city!$A$4:$D$352,4,0)</f>
        <v>黑河</v>
      </c>
      <c r="D594" s="42" t="s">
        <v>2006</v>
      </c>
      <c r="E594" s="42" t="s">
        <v>2348</v>
      </c>
      <c r="F594" s="42" t="s">
        <v>2349</v>
      </c>
      <c r="G594" s="20" t="s">
        <v>2350</v>
      </c>
      <c r="H594" s="20" t="s">
        <v>480</v>
      </c>
      <c r="I594" s="45" t="str">
        <f t="shared" si="73"/>
        <v>6a,6b</v>
      </c>
      <c r="J594" s="15">
        <f t="shared" si="74"/>
        <v>60</v>
      </c>
      <c r="K594" s="15">
        <f>IF(VLOOKUP(J593,city!$K$4:$L$352,2,0)&gt;K593,K593+1,1)</f>
        <v>1</v>
      </c>
      <c r="L594" s="15">
        <v>0</v>
      </c>
      <c r="M594" s="15" t="s">
        <v>92</v>
      </c>
      <c r="N594" s="42">
        <v>126.15246399999999</v>
      </c>
      <c r="O594" s="34">
        <v>48.662312</v>
      </c>
      <c r="P594" s="15" t="str">
        <f t="shared" si="77"/>
        <v/>
      </c>
      <c r="Q594" s="41">
        <v>6</v>
      </c>
      <c r="R594" s="15">
        <f t="shared" ref="R594:R601" si="78">LOOKUP(1,0/FIND($U$6:$U$91,D594),$V$6:$V$91)</f>
        <v>6</v>
      </c>
      <c r="S594" s="15" t="str">
        <f t="shared" si="75"/>
        <v>6a</v>
      </c>
      <c r="T594" s="15" t="str">
        <f t="shared" si="76"/>
        <v>6b</v>
      </c>
    </row>
    <row r="595" spans="1:20" ht="20.100000000000001" customHeight="1">
      <c r="A595" s="15">
        <f t="shared" si="71"/>
        <v>106002</v>
      </c>
      <c r="B595" s="24" t="str">
        <f>VLOOKUP(J595,city!$A$4:$D$352,3,0)</f>
        <v>黑龙江</v>
      </c>
      <c r="C595" s="24" t="str">
        <f>VLOOKUP(J595,city!$A$4:$D$352,4,0)</f>
        <v>黑河</v>
      </c>
      <c r="D595" s="42" t="s">
        <v>2009</v>
      </c>
      <c r="E595" s="42" t="s">
        <v>2010</v>
      </c>
      <c r="F595" s="42" t="s">
        <v>2351</v>
      </c>
      <c r="G595" s="20" t="s">
        <v>2352</v>
      </c>
      <c r="H595" s="20" t="s">
        <v>486</v>
      </c>
      <c r="I595" s="45" t="str">
        <f t="shared" si="73"/>
        <v>11a,11b</v>
      </c>
      <c r="J595" s="15">
        <f t="shared" si="74"/>
        <v>60</v>
      </c>
      <c r="K595" s="15">
        <f>IF(VLOOKUP(J594,city!$K$4:$L$352,2,0)&gt;K594,K594+1,1)</f>
        <v>2</v>
      </c>
      <c r="L595" s="15">
        <v>0</v>
      </c>
      <c r="M595" s="15" t="s">
        <v>92</v>
      </c>
      <c r="N595" s="42">
        <v>126.16012600000001</v>
      </c>
      <c r="O595" s="34">
        <v>48.659950000000002</v>
      </c>
      <c r="P595" s="15" t="str">
        <f t="shared" si="77"/>
        <v/>
      </c>
      <c r="Q595" s="41">
        <v>11</v>
      </c>
      <c r="R595" s="15">
        <f t="shared" si="78"/>
        <v>11</v>
      </c>
      <c r="S595" s="15" t="str">
        <f t="shared" si="75"/>
        <v>11a</v>
      </c>
      <c r="T595" s="15" t="str">
        <f t="shared" si="76"/>
        <v>11b</v>
      </c>
    </row>
    <row r="596" spans="1:20" ht="20.100000000000001" customHeight="1">
      <c r="A596" s="15">
        <f t="shared" si="71"/>
        <v>106003</v>
      </c>
      <c r="B596" s="24" t="str">
        <f>VLOOKUP(J596,city!$A$4:$D$352,3,0)</f>
        <v>黑龙江</v>
      </c>
      <c r="C596" s="24" t="str">
        <f>VLOOKUP(J596,city!$A$4:$D$352,4,0)</f>
        <v>黑河</v>
      </c>
      <c r="D596" s="42" t="s">
        <v>2012</v>
      </c>
      <c r="E596" s="24" t="s">
        <v>2353</v>
      </c>
      <c r="F596" s="42" t="s">
        <v>2354</v>
      </c>
      <c r="G596" s="20" t="s">
        <v>2355</v>
      </c>
      <c r="H596" s="20" t="s">
        <v>492</v>
      </c>
      <c r="I596" s="45" t="str">
        <f t="shared" si="73"/>
        <v>6a,6b</v>
      </c>
      <c r="J596" s="15">
        <f t="shared" si="74"/>
        <v>60</v>
      </c>
      <c r="K596" s="15">
        <f>IF(VLOOKUP(J595,city!$K$4:$L$352,2,0)&gt;K595,K595+1,1)</f>
        <v>3</v>
      </c>
      <c r="L596" s="15">
        <v>0</v>
      </c>
      <c r="M596" s="15" t="s">
        <v>92</v>
      </c>
      <c r="N596" s="42">
        <v>126.169718</v>
      </c>
      <c r="O596" s="34">
        <v>48.745189000000003</v>
      </c>
      <c r="P596" s="15" t="str">
        <f t="shared" si="77"/>
        <v/>
      </c>
      <c r="Q596" s="41">
        <v>6</v>
      </c>
      <c r="R596" s="15">
        <f t="shared" si="78"/>
        <v>11</v>
      </c>
      <c r="S596" s="15" t="str">
        <f t="shared" si="75"/>
        <v>6a</v>
      </c>
      <c r="T596" s="15" t="str">
        <f t="shared" si="76"/>
        <v>6b</v>
      </c>
    </row>
    <row r="597" spans="1:20" ht="20.100000000000001" customHeight="1">
      <c r="A597" s="15">
        <f t="shared" si="71"/>
        <v>106004</v>
      </c>
      <c r="B597" s="24" t="str">
        <f>VLOOKUP(J597,city!$A$4:$D$352,3,0)</f>
        <v>黑龙江</v>
      </c>
      <c r="C597" s="24" t="str">
        <f>VLOOKUP(J597,city!$A$4:$D$352,4,0)</f>
        <v>黑河</v>
      </c>
      <c r="D597" s="42" t="s">
        <v>2015</v>
      </c>
      <c r="E597" s="52" t="s">
        <v>2016</v>
      </c>
      <c r="F597" s="42" t="s">
        <v>2356</v>
      </c>
      <c r="G597" s="20" t="s">
        <v>2357</v>
      </c>
      <c r="H597" s="20" t="s">
        <v>498</v>
      </c>
      <c r="I597" s="45" t="str">
        <f t="shared" si="73"/>
        <v>28a,28b</v>
      </c>
      <c r="J597" s="15">
        <f t="shared" si="74"/>
        <v>60</v>
      </c>
      <c r="K597" s="15">
        <f>IF(VLOOKUP(J596,city!$K$4:$L$352,2,0)&gt;K596,K596+1,1)</f>
        <v>4</v>
      </c>
      <c r="L597" s="15">
        <v>0</v>
      </c>
      <c r="M597" s="15" t="s">
        <v>92</v>
      </c>
      <c r="N597" s="42">
        <v>126.006193</v>
      </c>
      <c r="O597" s="34">
        <v>48.743651999999997</v>
      </c>
      <c r="P597" s="15" t="str">
        <f t="shared" si="77"/>
        <v/>
      </c>
      <c r="Q597" s="41">
        <v>28</v>
      </c>
      <c r="R597" s="15">
        <f t="shared" si="78"/>
        <v>6</v>
      </c>
      <c r="S597" s="15" t="str">
        <f t="shared" si="75"/>
        <v>28a</v>
      </c>
      <c r="T597" s="15" t="str">
        <f t="shared" si="76"/>
        <v>28b</v>
      </c>
    </row>
    <row r="598" spans="1:20" ht="20.100000000000001" customHeight="1">
      <c r="A598" s="15">
        <f t="shared" si="71"/>
        <v>106005</v>
      </c>
      <c r="B598" s="24" t="str">
        <f>VLOOKUP(J598,city!$A$4:$D$352,3,0)</f>
        <v>黑龙江</v>
      </c>
      <c r="C598" s="24" t="str">
        <f>VLOOKUP(J598,city!$A$4:$D$352,4,0)</f>
        <v>黑河</v>
      </c>
      <c r="D598" s="42" t="s">
        <v>2358</v>
      </c>
      <c r="E598" s="42" t="s">
        <v>2359</v>
      </c>
      <c r="F598" s="42" t="s">
        <v>2360</v>
      </c>
      <c r="G598" s="20" t="s">
        <v>2361</v>
      </c>
      <c r="H598" s="20" t="s">
        <v>504</v>
      </c>
      <c r="I598" s="45" t="str">
        <f t="shared" si="73"/>
        <v>6a,6b</v>
      </c>
      <c r="J598" s="15">
        <f t="shared" si="74"/>
        <v>60</v>
      </c>
      <c r="K598" s="15">
        <f>IF(VLOOKUP(J597,city!$K$4:$L$352,2,0)&gt;K597,K597+1,1)</f>
        <v>5</v>
      </c>
      <c r="L598" s="15">
        <v>0</v>
      </c>
      <c r="M598" s="15" t="s">
        <v>92</v>
      </c>
      <c r="N598" s="42">
        <v>122.36612700000001</v>
      </c>
      <c r="O598" s="34">
        <v>53.487363000000002</v>
      </c>
      <c r="P598" s="15" t="str">
        <f t="shared" si="77"/>
        <v/>
      </c>
      <c r="Q598" s="41">
        <v>6</v>
      </c>
      <c r="R598" s="15">
        <f t="shared" si="78"/>
        <v>6</v>
      </c>
      <c r="S598" s="15" t="str">
        <f t="shared" si="75"/>
        <v>6a</v>
      </c>
      <c r="T598" s="15" t="str">
        <f t="shared" si="76"/>
        <v>6b</v>
      </c>
    </row>
    <row r="599" spans="1:20" ht="20.100000000000001" customHeight="1">
      <c r="A599" s="15">
        <f t="shared" si="71"/>
        <v>106006</v>
      </c>
      <c r="B599" s="24" t="str">
        <f>VLOOKUP(J599,city!$A$4:$D$352,3,0)</f>
        <v>黑龙江</v>
      </c>
      <c r="C599" s="24" t="str">
        <f>VLOOKUP(J599,city!$A$4:$D$352,4,0)</f>
        <v>黑河</v>
      </c>
      <c r="D599" s="42" t="s">
        <v>2362</v>
      </c>
      <c r="E599" s="52" t="s">
        <v>2363</v>
      </c>
      <c r="F599" s="42" t="s">
        <v>2364</v>
      </c>
      <c r="G599" s="20" t="s">
        <v>2365</v>
      </c>
      <c r="H599" s="20" t="s">
        <v>510</v>
      </c>
      <c r="I599" s="45" t="str">
        <f t="shared" si="73"/>
        <v>6a,6b</v>
      </c>
      <c r="J599" s="15">
        <f t="shared" si="74"/>
        <v>60</v>
      </c>
      <c r="K599" s="15">
        <f>IF(VLOOKUP(J598,city!$K$4:$L$352,2,0)&gt;K598,K598+1,1)</f>
        <v>6</v>
      </c>
      <c r="L599" s="15">
        <v>0</v>
      </c>
      <c r="M599" s="15" t="s">
        <v>92</v>
      </c>
      <c r="N599" s="42">
        <v>123.081292</v>
      </c>
      <c r="O599" s="34">
        <v>53.510299000000003</v>
      </c>
      <c r="P599" s="15" t="str">
        <f t="shared" si="77"/>
        <v/>
      </c>
      <c r="Q599" s="41">
        <v>6</v>
      </c>
      <c r="R599" s="15">
        <f t="shared" si="78"/>
        <v>6</v>
      </c>
      <c r="S599" s="15" t="str">
        <f t="shared" si="75"/>
        <v>6a</v>
      </c>
      <c r="T599" s="15" t="str">
        <f t="shared" si="76"/>
        <v>6b</v>
      </c>
    </row>
    <row r="600" spans="1:20" ht="20.100000000000001" customHeight="1">
      <c r="A600" s="15">
        <f t="shared" si="71"/>
        <v>106007</v>
      </c>
      <c r="B600" s="24" t="str">
        <f>VLOOKUP(J600,city!$A$4:$D$352,3,0)</f>
        <v>黑龙江</v>
      </c>
      <c r="C600" s="24" t="str">
        <f>VLOOKUP(J600,city!$A$4:$D$352,4,0)</f>
        <v>黑河</v>
      </c>
      <c r="D600" s="42" t="s">
        <v>2366</v>
      </c>
      <c r="E600" s="24" t="s">
        <v>2367</v>
      </c>
      <c r="F600" s="42" t="s">
        <v>2368</v>
      </c>
      <c r="G600" s="20" t="s">
        <v>2369</v>
      </c>
      <c r="H600" s="20" t="s">
        <v>516</v>
      </c>
      <c r="I600" s="45" t="str">
        <f t="shared" si="73"/>
        <v>11a,11b</v>
      </c>
      <c r="J600" s="15">
        <f t="shared" si="74"/>
        <v>60</v>
      </c>
      <c r="K600" s="15">
        <f>IF(VLOOKUP(J599,city!$K$4:$L$352,2,0)&gt;K599,K599+1,1)</f>
        <v>7</v>
      </c>
      <c r="L600" s="15">
        <v>0</v>
      </c>
      <c r="M600" s="15" t="s">
        <v>92</v>
      </c>
      <c r="N600" s="42">
        <v>122.176323</v>
      </c>
      <c r="O600" s="34">
        <v>53.297933999999998</v>
      </c>
      <c r="P600" s="15" t="str">
        <f t="shared" si="77"/>
        <v/>
      </c>
      <c r="Q600" s="41">
        <v>11</v>
      </c>
      <c r="R600" s="15">
        <f t="shared" si="78"/>
        <v>11</v>
      </c>
      <c r="S600" s="15" t="str">
        <f t="shared" si="75"/>
        <v>11a</v>
      </c>
      <c r="T600" s="15" t="str">
        <f t="shared" si="76"/>
        <v>11b</v>
      </c>
    </row>
    <row r="601" spans="1:20" ht="20.100000000000001" customHeight="1">
      <c r="A601" s="15">
        <f t="shared" si="71"/>
        <v>106008</v>
      </c>
      <c r="B601" s="24" t="str">
        <f>VLOOKUP(J601,city!$A$4:$D$352,3,0)</f>
        <v>黑龙江</v>
      </c>
      <c r="C601" s="24" t="str">
        <f>VLOOKUP(J601,city!$A$4:$D$352,4,0)</f>
        <v>黑河</v>
      </c>
      <c r="D601" s="42" t="s">
        <v>2370</v>
      </c>
      <c r="E601" s="42" t="s">
        <v>2371</v>
      </c>
      <c r="F601" s="42" t="s">
        <v>2372</v>
      </c>
      <c r="G601" s="20" t="s">
        <v>2373</v>
      </c>
      <c r="H601" s="20" t="s">
        <v>522</v>
      </c>
      <c r="I601" s="45" t="str">
        <f t="shared" si="73"/>
        <v>6a,6b</v>
      </c>
      <c r="J601" s="15">
        <f t="shared" si="74"/>
        <v>60</v>
      </c>
      <c r="K601" s="15">
        <f>IF(VLOOKUP(J600,city!$K$4:$L$352,2,0)&gt;K600,K600+1,1)</f>
        <v>8</v>
      </c>
      <c r="L601" s="15">
        <v>0</v>
      </c>
      <c r="M601" s="15" t="s">
        <v>92</v>
      </c>
      <c r="N601" s="42">
        <v>122.363828</v>
      </c>
      <c r="O601" s="34">
        <v>53.497670999999997</v>
      </c>
      <c r="P601" s="15" t="str">
        <f t="shared" si="77"/>
        <v/>
      </c>
      <c r="Q601" s="41">
        <v>6</v>
      </c>
      <c r="R601" s="15">
        <f t="shared" si="78"/>
        <v>6</v>
      </c>
      <c r="S601" s="15" t="str">
        <f t="shared" si="75"/>
        <v>6a</v>
      </c>
      <c r="T601" s="15" t="str">
        <f t="shared" si="76"/>
        <v>6b</v>
      </c>
    </row>
    <row r="602" spans="1:20" ht="20.100000000000001" customHeight="1">
      <c r="A602" s="15">
        <f t="shared" si="71"/>
        <v>106009</v>
      </c>
      <c r="B602" s="24" t="str">
        <f>VLOOKUP(J602,city!$A$4:$D$352,3,0)</f>
        <v>黑龙江</v>
      </c>
      <c r="C602" s="24" t="str">
        <f>VLOOKUP(J602,city!$A$4:$D$352,4,0)</f>
        <v>黑河</v>
      </c>
      <c r="D602" s="42" t="s">
        <v>822</v>
      </c>
      <c r="E602" s="42"/>
      <c r="F602" s="42"/>
      <c r="G602" s="20" t="s">
        <v>2374</v>
      </c>
      <c r="H602" s="20" t="s">
        <v>528</v>
      </c>
      <c r="I602" s="45" t="str">
        <f t="shared" si="73"/>
        <v>0a,0b</v>
      </c>
      <c r="J602" s="15">
        <f t="shared" si="74"/>
        <v>60</v>
      </c>
      <c r="K602" s="15">
        <f>IF(VLOOKUP(J601,city!$K$4:$L$352,2,0)&gt;K601,K601+1,1)</f>
        <v>9</v>
      </c>
      <c r="L602" s="15">
        <v>0</v>
      </c>
      <c r="M602" s="15" t="s">
        <v>92</v>
      </c>
      <c r="N602" s="42">
        <v>123.525814</v>
      </c>
      <c r="O602" s="34">
        <v>53.500849000000002</v>
      </c>
      <c r="P602" s="15" t="str">
        <f t="shared" si="77"/>
        <v/>
      </c>
      <c r="Q602" s="41">
        <v>0</v>
      </c>
      <c r="R602" s="15" t="e">
        <f>LOOKUP(1,0/FIND($U$6:$U$91,#REF!),$V$6:$V$91)</f>
        <v>#N/A</v>
      </c>
      <c r="S602" s="15" t="str">
        <f t="shared" si="75"/>
        <v>0a</v>
      </c>
      <c r="T602" s="15" t="str">
        <f t="shared" si="76"/>
        <v>0b</v>
      </c>
    </row>
    <row r="603" spans="1:20" ht="20.100000000000001" customHeight="1">
      <c r="A603" s="15">
        <f t="shared" si="71"/>
        <v>106010</v>
      </c>
      <c r="B603" s="24" t="str">
        <f>VLOOKUP(J603,city!$A$4:$D$352,3,0)</f>
        <v>黑龙江</v>
      </c>
      <c r="C603" s="24" t="str">
        <f>VLOOKUP(J603,city!$A$4:$D$352,4,0)</f>
        <v>黑河</v>
      </c>
      <c r="D603" s="42" t="s">
        <v>822</v>
      </c>
      <c r="E603" s="42"/>
      <c r="F603" s="42"/>
      <c r="G603" s="20" t="s">
        <v>2375</v>
      </c>
      <c r="H603" s="20" t="s">
        <v>534</v>
      </c>
      <c r="I603" s="45" t="str">
        <f t="shared" si="73"/>
        <v>0a,0b</v>
      </c>
      <c r="J603" s="15">
        <f t="shared" si="74"/>
        <v>60</v>
      </c>
      <c r="K603" s="15">
        <f>IF(VLOOKUP(J602,city!$K$4:$L$352,2,0)&gt;K602,K602+1,1)</f>
        <v>10</v>
      </c>
      <c r="L603" s="15">
        <v>0</v>
      </c>
      <c r="M603" s="15" t="s">
        <v>92</v>
      </c>
      <c r="N603" s="42">
        <v>122.670247</v>
      </c>
      <c r="O603" s="34">
        <v>52.939740999999998</v>
      </c>
      <c r="P603" s="15" t="str">
        <f t="shared" si="77"/>
        <v>124.0672132,51.504496</v>
      </c>
      <c r="Q603" s="41">
        <v>0</v>
      </c>
      <c r="R603" s="15">
        <f t="shared" ref="R603:R666" si="79">LOOKUP(1,0/FIND($U$6:$U$91,D603),$V$6:$V$91)</f>
        <v>0</v>
      </c>
      <c r="S603" s="15" t="str">
        <f t="shared" si="75"/>
        <v>0a</v>
      </c>
      <c r="T603" s="15" t="str">
        <f t="shared" si="76"/>
        <v>0b</v>
      </c>
    </row>
    <row r="604" spans="1:20" ht="20.100000000000001" customHeight="1">
      <c r="A604" s="15">
        <f t="shared" si="71"/>
        <v>106101</v>
      </c>
      <c r="B604" s="24" t="str">
        <f>VLOOKUP(J604,city!$A$4:$D$352,3,0)</f>
        <v>黑龙江</v>
      </c>
      <c r="C604" s="24" t="str">
        <f>VLOOKUP(J604,city!$A$4:$D$352,4,0)</f>
        <v>绥化</v>
      </c>
      <c r="D604" s="42" t="s">
        <v>2376</v>
      </c>
      <c r="E604" s="24" t="s">
        <v>2377</v>
      </c>
      <c r="F604" s="42" t="s">
        <v>2378</v>
      </c>
      <c r="G604" s="20" t="s">
        <v>2379</v>
      </c>
      <c r="H604" s="20" t="s">
        <v>422</v>
      </c>
      <c r="I604" s="45" t="str">
        <f t="shared" si="73"/>
        <v>12a,12b</v>
      </c>
      <c r="J604" s="15">
        <f t="shared" si="74"/>
        <v>61</v>
      </c>
      <c r="K604" s="15">
        <f>IF(VLOOKUP(J603,city!$K$4:$L$352,2,0)&gt;K603,K603+1,1)</f>
        <v>1</v>
      </c>
      <c r="L604" s="15">
        <v>0</v>
      </c>
      <c r="M604" s="15" t="s">
        <v>93</v>
      </c>
      <c r="N604" s="42">
        <v>126.569</v>
      </c>
      <c r="O604" s="34">
        <v>45.786000000000001</v>
      </c>
      <c r="P604" s="15" t="str">
        <f t="shared" si="77"/>
        <v/>
      </c>
      <c r="Q604" s="41">
        <v>12</v>
      </c>
      <c r="R604" s="15">
        <f t="shared" si="79"/>
        <v>12</v>
      </c>
      <c r="S604" s="15" t="str">
        <f t="shared" si="75"/>
        <v>12a</v>
      </c>
      <c r="T604" s="15" t="str">
        <f t="shared" si="76"/>
        <v>12b</v>
      </c>
    </row>
    <row r="605" spans="1:20" ht="20.100000000000001" customHeight="1">
      <c r="A605" s="15">
        <f t="shared" si="71"/>
        <v>106102</v>
      </c>
      <c r="B605" s="24" t="str">
        <f>VLOOKUP(J605,city!$A$4:$D$352,3,0)</f>
        <v>黑龙江</v>
      </c>
      <c r="C605" s="24" t="str">
        <f>VLOOKUP(J605,city!$A$4:$D$352,4,0)</f>
        <v>绥化</v>
      </c>
      <c r="D605" s="42" t="s">
        <v>2380</v>
      </c>
      <c r="E605" s="42" t="s">
        <v>2381</v>
      </c>
      <c r="F605" s="42" t="s">
        <v>2382</v>
      </c>
      <c r="G605" s="20" t="s">
        <v>2383</v>
      </c>
      <c r="H605" s="20" t="s">
        <v>427</v>
      </c>
      <c r="I605" s="45" t="str">
        <f t="shared" si="73"/>
        <v>15a,15b</v>
      </c>
      <c r="J605" s="15">
        <f t="shared" si="74"/>
        <v>61</v>
      </c>
      <c r="K605" s="15">
        <f>IF(VLOOKUP(J604,city!$K$4:$L$352,2,0)&gt;K604,K604+1,1)</f>
        <v>2</v>
      </c>
      <c r="L605" s="15">
        <v>0</v>
      </c>
      <c r="M605" s="15" t="s">
        <v>93</v>
      </c>
      <c r="N605" s="42">
        <v>126.607</v>
      </c>
      <c r="O605" s="34">
        <v>45.798000000000002</v>
      </c>
      <c r="P605" s="15" t="str">
        <f t="shared" si="77"/>
        <v/>
      </c>
      <c r="Q605" s="41">
        <v>15</v>
      </c>
      <c r="R605" s="15">
        <f t="shared" si="79"/>
        <v>15</v>
      </c>
      <c r="S605" s="15" t="str">
        <f t="shared" si="75"/>
        <v>15a</v>
      </c>
      <c r="T605" s="15" t="str">
        <f t="shared" si="76"/>
        <v>15b</v>
      </c>
    </row>
    <row r="606" spans="1:20" ht="20.100000000000001" customHeight="1">
      <c r="A606" s="15">
        <f t="shared" si="71"/>
        <v>106103</v>
      </c>
      <c r="B606" s="24" t="str">
        <f>VLOOKUP(J606,city!$A$4:$D$352,3,0)</f>
        <v>黑龙江</v>
      </c>
      <c r="C606" s="24" t="str">
        <f>VLOOKUP(J606,city!$A$4:$D$352,4,0)</f>
        <v>绥化</v>
      </c>
      <c r="D606" s="42" t="s">
        <v>1988</v>
      </c>
      <c r="E606" s="52" t="s">
        <v>1989</v>
      </c>
      <c r="F606" s="42" t="s">
        <v>2384</v>
      </c>
      <c r="G606" s="20" t="s">
        <v>2385</v>
      </c>
      <c r="H606" s="20" t="s">
        <v>432</v>
      </c>
      <c r="I606" s="45" t="str">
        <f t="shared" si="73"/>
        <v>32a,32b</v>
      </c>
      <c r="J606" s="15">
        <f t="shared" si="74"/>
        <v>61</v>
      </c>
      <c r="K606" s="15">
        <f>IF(VLOOKUP(J605,city!$K$4:$L$352,2,0)&gt;K605,K605+1,1)</f>
        <v>3</v>
      </c>
      <c r="L606" s="15">
        <v>0</v>
      </c>
      <c r="M606" s="15" t="s">
        <v>93</v>
      </c>
      <c r="N606" s="42">
        <v>126.633</v>
      </c>
      <c r="O606" s="34">
        <v>45.776000000000003</v>
      </c>
      <c r="P606" s="15" t="str">
        <f t="shared" si="77"/>
        <v/>
      </c>
      <c r="Q606" s="41">
        <v>32</v>
      </c>
      <c r="R606" s="15" t="e">
        <f t="shared" si="79"/>
        <v>#N/A</v>
      </c>
      <c r="S606" s="15" t="str">
        <f t="shared" si="75"/>
        <v>32a</v>
      </c>
      <c r="T606" s="15" t="str">
        <f t="shared" si="76"/>
        <v>32b</v>
      </c>
    </row>
    <row r="607" spans="1:20" ht="20.100000000000001" customHeight="1">
      <c r="A607" s="15">
        <f t="shared" si="71"/>
        <v>106104</v>
      </c>
      <c r="B607" s="24" t="str">
        <f>VLOOKUP(J607,city!$A$4:$D$352,3,0)</f>
        <v>黑龙江</v>
      </c>
      <c r="C607" s="24" t="str">
        <f>VLOOKUP(J607,city!$A$4:$D$352,4,0)</f>
        <v>绥化</v>
      </c>
      <c r="D607" s="42" t="s">
        <v>1991</v>
      </c>
      <c r="E607" s="42" t="s">
        <v>1992</v>
      </c>
      <c r="F607" s="42" t="s">
        <v>2386</v>
      </c>
      <c r="G607" s="20" t="s">
        <v>2387</v>
      </c>
      <c r="H607" s="20" t="s">
        <v>438</v>
      </c>
      <c r="I607" s="45" t="str">
        <f t="shared" si="73"/>
        <v>15a,15b</v>
      </c>
      <c r="J607" s="15">
        <f t="shared" si="74"/>
        <v>61</v>
      </c>
      <c r="K607" s="15">
        <f>IF(VLOOKUP(J606,city!$K$4:$L$352,2,0)&gt;K606,K606+1,1)</f>
        <v>4</v>
      </c>
      <c r="L607" s="15">
        <v>0</v>
      </c>
      <c r="M607" s="15" t="s">
        <v>93</v>
      </c>
      <c r="N607" s="42">
        <v>126.627</v>
      </c>
      <c r="O607" s="34">
        <v>45.774000000000001</v>
      </c>
      <c r="P607" s="15" t="str">
        <f t="shared" si="77"/>
        <v/>
      </c>
      <c r="Q607" s="41">
        <v>15</v>
      </c>
      <c r="R607" s="15">
        <f t="shared" si="79"/>
        <v>15</v>
      </c>
      <c r="S607" s="15" t="str">
        <f t="shared" si="75"/>
        <v>15a</v>
      </c>
      <c r="T607" s="15" t="str">
        <f t="shared" si="76"/>
        <v>15b</v>
      </c>
    </row>
    <row r="608" spans="1:20" ht="20.100000000000001" customHeight="1">
      <c r="A608" s="15">
        <f t="shared" si="71"/>
        <v>106105</v>
      </c>
      <c r="B608" s="24" t="str">
        <f>VLOOKUP(J608,city!$A$4:$D$352,3,0)</f>
        <v>黑龙江</v>
      </c>
      <c r="C608" s="24" t="str">
        <f>VLOOKUP(J608,city!$A$4:$D$352,4,0)</f>
        <v>绥化</v>
      </c>
      <c r="D608" s="42" t="s">
        <v>1994</v>
      </c>
      <c r="E608" s="42" t="s">
        <v>1995</v>
      </c>
      <c r="F608" s="42" t="s">
        <v>2388</v>
      </c>
      <c r="G608" s="20" t="s">
        <v>2389</v>
      </c>
      <c r="H608" s="20" t="s">
        <v>444</v>
      </c>
      <c r="I608" s="45" t="str">
        <f t="shared" si="73"/>
        <v>15a,15b</v>
      </c>
      <c r="J608" s="15">
        <f t="shared" si="74"/>
        <v>61</v>
      </c>
      <c r="K608" s="15">
        <f>IF(VLOOKUP(J607,city!$K$4:$L$352,2,0)&gt;K607,K607+1,1)</f>
        <v>5</v>
      </c>
      <c r="L608" s="15">
        <v>0</v>
      </c>
      <c r="M608" s="15" t="s">
        <v>93</v>
      </c>
      <c r="N608" s="42">
        <v>126.687</v>
      </c>
      <c r="O608" s="34">
        <v>45.753999999999998</v>
      </c>
      <c r="P608" s="15" t="str">
        <f t="shared" si="77"/>
        <v/>
      </c>
      <c r="Q608" s="41">
        <v>15</v>
      </c>
      <c r="R608" s="15">
        <f t="shared" si="79"/>
        <v>15</v>
      </c>
      <c r="S608" s="15" t="str">
        <f t="shared" si="75"/>
        <v>15a</v>
      </c>
      <c r="T608" s="15" t="str">
        <f t="shared" si="76"/>
        <v>15b</v>
      </c>
    </row>
    <row r="609" spans="1:20" ht="20.100000000000001" customHeight="1">
      <c r="A609" s="15">
        <f t="shared" si="71"/>
        <v>106106</v>
      </c>
      <c r="B609" s="24" t="str">
        <f>VLOOKUP(J609,city!$A$4:$D$352,3,0)</f>
        <v>黑龙江</v>
      </c>
      <c r="C609" s="24" t="str">
        <f>VLOOKUP(J609,city!$A$4:$D$352,4,0)</f>
        <v>绥化</v>
      </c>
      <c r="D609" s="42" t="s">
        <v>1997</v>
      </c>
      <c r="E609" s="42" t="s">
        <v>1998</v>
      </c>
      <c r="F609" s="42" t="s">
        <v>2390</v>
      </c>
      <c r="G609" s="20" t="s">
        <v>2391</v>
      </c>
      <c r="H609" s="20" t="s">
        <v>450</v>
      </c>
      <c r="I609" s="45" t="str">
        <f t="shared" si="73"/>
        <v>1a,1b</v>
      </c>
      <c r="J609" s="15">
        <f t="shared" si="74"/>
        <v>61</v>
      </c>
      <c r="K609" s="15">
        <f>IF(VLOOKUP(J608,city!$K$4:$L$352,2,0)&gt;K608,K608+1,1)</f>
        <v>6</v>
      </c>
      <c r="L609" s="15">
        <v>0</v>
      </c>
      <c r="M609" s="15" t="s">
        <v>93</v>
      </c>
      <c r="N609" s="42">
        <v>127.705</v>
      </c>
      <c r="O609" s="34">
        <v>45.052</v>
      </c>
      <c r="P609" s="15" t="str">
        <f t="shared" si="77"/>
        <v/>
      </c>
      <c r="Q609" s="41">
        <v>1</v>
      </c>
      <c r="R609" s="15">
        <f t="shared" si="79"/>
        <v>6</v>
      </c>
      <c r="S609" s="15" t="str">
        <f t="shared" si="75"/>
        <v>1a</v>
      </c>
      <c r="T609" s="15" t="str">
        <f t="shared" si="76"/>
        <v>1b</v>
      </c>
    </row>
    <row r="610" spans="1:20" ht="20.100000000000001" customHeight="1">
      <c r="A610" s="15">
        <f t="shared" si="71"/>
        <v>106107</v>
      </c>
      <c r="B610" s="24" t="str">
        <f>VLOOKUP(J610,city!$A$4:$D$352,3,0)</f>
        <v>黑龙江</v>
      </c>
      <c r="C610" s="24" t="str">
        <f>VLOOKUP(J610,city!$A$4:$D$352,4,0)</f>
        <v>绥化</v>
      </c>
      <c r="D610" s="42" t="s">
        <v>2000</v>
      </c>
      <c r="E610" s="52" t="s">
        <v>2001</v>
      </c>
      <c r="F610" s="42" t="s">
        <v>2392</v>
      </c>
      <c r="G610" s="20" t="s">
        <v>2393</v>
      </c>
      <c r="H610" s="20" t="s">
        <v>456</v>
      </c>
      <c r="I610" s="45" t="str">
        <f t="shared" si="73"/>
        <v>2a,2b</v>
      </c>
      <c r="J610" s="15">
        <f t="shared" si="74"/>
        <v>61</v>
      </c>
      <c r="K610" s="15">
        <f>IF(VLOOKUP(J609,city!$K$4:$L$352,2,0)&gt;K609,K609+1,1)</f>
        <v>7</v>
      </c>
      <c r="L610" s="15">
        <v>0</v>
      </c>
      <c r="M610" s="15" t="s">
        <v>93</v>
      </c>
      <c r="N610" s="42">
        <v>126.857</v>
      </c>
      <c r="O610" s="34">
        <v>45.968000000000004</v>
      </c>
      <c r="P610" s="15" t="str">
        <f t="shared" si="77"/>
        <v/>
      </c>
      <c r="Q610" s="41">
        <v>2</v>
      </c>
      <c r="R610" s="15">
        <f t="shared" si="79"/>
        <v>1</v>
      </c>
      <c r="S610" s="15" t="str">
        <f t="shared" si="75"/>
        <v>2a</v>
      </c>
      <c r="T610" s="15" t="str">
        <f t="shared" si="76"/>
        <v>2b</v>
      </c>
    </row>
    <row r="611" spans="1:20" ht="20.100000000000001" customHeight="1">
      <c r="A611" s="15">
        <f t="shared" si="71"/>
        <v>106108</v>
      </c>
      <c r="B611" s="24" t="str">
        <f>VLOOKUP(J611,city!$A$4:$D$352,3,0)</f>
        <v>黑龙江</v>
      </c>
      <c r="C611" s="24" t="str">
        <f>VLOOKUP(J611,city!$A$4:$D$352,4,0)</f>
        <v>绥化</v>
      </c>
      <c r="D611" s="42" t="s">
        <v>2003</v>
      </c>
      <c r="E611" s="42" t="s">
        <v>2004</v>
      </c>
      <c r="F611" s="42" t="s">
        <v>2394</v>
      </c>
      <c r="G611" s="20" t="s">
        <v>2395</v>
      </c>
      <c r="H611" s="20" t="s">
        <v>462</v>
      </c>
      <c r="I611" s="45" t="str">
        <f t="shared" si="73"/>
        <v>6a,6b</v>
      </c>
      <c r="J611" s="15">
        <f t="shared" si="74"/>
        <v>61</v>
      </c>
      <c r="K611" s="15">
        <f>IF(VLOOKUP(J610,city!$K$4:$L$352,2,0)&gt;K610,K610+1,1)</f>
        <v>8</v>
      </c>
      <c r="L611" s="15">
        <v>0</v>
      </c>
      <c r="M611" s="15" t="s">
        <v>93</v>
      </c>
      <c r="N611" s="42">
        <v>126.607</v>
      </c>
      <c r="O611" s="34">
        <v>45.823</v>
      </c>
      <c r="P611" s="15" t="str">
        <f t="shared" si="77"/>
        <v/>
      </c>
      <c r="Q611" s="41">
        <v>6</v>
      </c>
      <c r="R611" s="15">
        <f t="shared" si="79"/>
        <v>6</v>
      </c>
      <c r="S611" s="15" t="str">
        <f t="shared" si="75"/>
        <v>6a</v>
      </c>
      <c r="T611" s="15" t="str">
        <f t="shared" si="76"/>
        <v>6b</v>
      </c>
    </row>
    <row r="612" spans="1:20" ht="20.100000000000001" customHeight="1">
      <c r="A612" s="15">
        <f t="shared" si="71"/>
        <v>106109</v>
      </c>
      <c r="B612" s="24" t="str">
        <f>VLOOKUP(J612,city!$A$4:$D$352,3,0)</f>
        <v>黑龙江</v>
      </c>
      <c r="C612" s="24" t="str">
        <f>VLOOKUP(J612,city!$A$4:$D$352,4,0)</f>
        <v>绥化</v>
      </c>
      <c r="D612" s="42" t="s">
        <v>822</v>
      </c>
      <c r="E612" s="42"/>
      <c r="F612" s="42"/>
      <c r="G612" s="20" t="s">
        <v>2396</v>
      </c>
      <c r="H612" s="20" t="s">
        <v>468</v>
      </c>
      <c r="I612" s="45" t="str">
        <f t="shared" si="73"/>
        <v>0a,0b</v>
      </c>
      <c r="J612" s="15">
        <f t="shared" si="74"/>
        <v>61</v>
      </c>
      <c r="K612" s="15">
        <f>IF(VLOOKUP(J611,city!$K$4:$L$352,2,0)&gt;K611,K611+1,1)</f>
        <v>9</v>
      </c>
      <c r="L612" s="15">
        <v>0</v>
      </c>
      <c r="M612" s="15" t="s">
        <v>93</v>
      </c>
      <c r="N612" s="42">
        <v>126.623</v>
      </c>
      <c r="O612" s="34">
        <v>45.786999999999999</v>
      </c>
      <c r="P612" s="15" t="str">
        <f t="shared" si="77"/>
        <v/>
      </c>
      <c r="Q612" s="41">
        <v>0</v>
      </c>
      <c r="R612" s="15">
        <f t="shared" si="79"/>
        <v>0</v>
      </c>
      <c r="S612" s="15" t="str">
        <f t="shared" si="75"/>
        <v>0a</v>
      </c>
      <c r="T612" s="15" t="str">
        <f t="shared" si="76"/>
        <v>0b</v>
      </c>
    </row>
    <row r="613" spans="1:20" ht="20.100000000000001" customHeight="1">
      <c r="A613" s="15">
        <f t="shared" si="71"/>
        <v>106110</v>
      </c>
      <c r="B613" s="24" t="str">
        <f>VLOOKUP(J613,city!$A$4:$D$352,3,0)</f>
        <v>黑龙江</v>
      </c>
      <c r="C613" s="24" t="str">
        <f>VLOOKUP(J613,city!$A$4:$D$352,4,0)</f>
        <v>绥化</v>
      </c>
      <c r="D613" s="42" t="s">
        <v>822</v>
      </c>
      <c r="E613" s="42"/>
      <c r="F613" s="42"/>
      <c r="G613" s="20" t="s">
        <v>2397</v>
      </c>
      <c r="H613" s="20" t="s">
        <v>474</v>
      </c>
      <c r="I613" s="45" t="str">
        <f t="shared" si="73"/>
        <v>0a,0b</v>
      </c>
      <c r="J613" s="15">
        <f t="shared" si="74"/>
        <v>61</v>
      </c>
      <c r="K613" s="15">
        <f>IF(VLOOKUP(J612,city!$K$4:$L$352,2,0)&gt;K612,K612+1,1)</f>
        <v>10</v>
      </c>
      <c r="L613" s="15">
        <v>0</v>
      </c>
      <c r="M613" s="15" t="s">
        <v>93</v>
      </c>
      <c r="N613" s="42">
        <v>126.646</v>
      </c>
      <c r="O613" s="34">
        <v>45.786999999999999</v>
      </c>
      <c r="P613" s="15" t="str">
        <f t="shared" si="77"/>
        <v>126.7561,45.7305</v>
      </c>
      <c r="Q613" s="41">
        <v>0</v>
      </c>
      <c r="R613" s="15">
        <f t="shared" si="79"/>
        <v>0</v>
      </c>
      <c r="S613" s="15" t="str">
        <f t="shared" si="75"/>
        <v>0a</v>
      </c>
      <c r="T613" s="15" t="str">
        <f t="shared" si="76"/>
        <v>0b</v>
      </c>
    </row>
    <row r="614" spans="1:20" ht="20.100000000000001" customHeight="1">
      <c r="A614" s="15">
        <f t="shared" si="71"/>
        <v>106201</v>
      </c>
      <c r="B614" s="24" t="str">
        <f>VLOOKUP(J614,city!$A$4:$D$352,3,0)</f>
        <v>黑龙江</v>
      </c>
      <c r="C614" s="24" t="str">
        <f>VLOOKUP(J614,city!$A$4:$D$352,4,0)</f>
        <v>大兴安岭</v>
      </c>
      <c r="D614" s="42" t="s">
        <v>2398</v>
      </c>
      <c r="E614" s="42" t="s">
        <v>2399</v>
      </c>
      <c r="F614" s="42" t="s">
        <v>2400</v>
      </c>
      <c r="G614" s="20" t="s">
        <v>2401</v>
      </c>
      <c r="H614" s="20" t="s">
        <v>480</v>
      </c>
      <c r="I614" s="45" t="str">
        <f t="shared" si="73"/>
        <v>13a,13b</v>
      </c>
      <c r="J614" s="15">
        <f t="shared" si="74"/>
        <v>62</v>
      </c>
      <c r="K614" s="15">
        <f>IF(VLOOKUP(J613,city!$K$4:$L$352,2,0)&gt;K613,K613+1,1)</f>
        <v>1</v>
      </c>
      <c r="L614" s="15">
        <v>0</v>
      </c>
      <c r="M614" s="15" t="s">
        <v>94</v>
      </c>
      <c r="N614" s="43">
        <v>124.247</v>
      </c>
      <c r="O614" s="34">
        <v>47.203000000000003</v>
      </c>
      <c r="P614" s="15" t="str">
        <f t="shared" si="77"/>
        <v/>
      </c>
      <c r="Q614" s="41">
        <v>13</v>
      </c>
      <c r="R614" s="15">
        <f t="shared" si="79"/>
        <v>13</v>
      </c>
      <c r="S614" s="15" t="str">
        <f t="shared" si="75"/>
        <v>13a</v>
      </c>
      <c r="T614" s="15" t="str">
        <f t="shared" si="76"/>
        <v>13b</v>
      </c>
    </row>
    <row r="615" spans="1:20" ht="20.100000000000001" customHeight="1">
      <c r="A615" s="15">
        <f t="shared" si="71"/>
        <v>106202</v>
      </c>
      <c r="B615" s="24" t="str">
        <f>VLOOKUP(J615,city!$A$4:$D$352,3,0)</f>
        <v>黑龙江</v>
      </c>
      <c r="C615" s="24" t="str">
        <f>VLOOKUP(J615,city!$A$4:$D$352,4,0)</f>
        <v>大兴安岭</v>
      </c>
      <c r="D615" s="42" t="s">
        <v>2402</v>
      </c>
      <c r="E615" s="52" t="s">
        <v>2403</v>
      </c>
      <c r="F615" s="42" t="s">
        <v>2404</v>
      </c>
      <c r="G615" s="20" t="s">
        <v>2405</v>
      </c>
      <c r="H615" s="20" t="s">
        <v>486</v>
      </c>
      <c r="I615" s="45" t="str">
        <f t="shared" si="73"/>
        <v>13a,13b</v>
      </c>
      <c r="J615" s="15">
        <f t="shared" si="74"/>
        <v>62</v>
      </c>
      <c r="K615" s="15">
        <f>IF(VLOOKUP(J614,city!$K$4:$L$352,2,0)&gt;K614,K614+1,1)</f>
        <v>2</v>
      </c>
      <c r="L615" s="15">
        <v>0</v>
      </c>
      <c r="M615" s="15" t="s">
        <v>94</v>
      </c>
      <c r="N615" s="42">
        <v>123.950579</v>
      </c>
      <c r="O615" s="34">
        <v>47.350673</v>
      </c>
      <c r="P615" s="15" t="str">
        <f t="shared" si="77"/>
        <v/>
      </c>
      <c r="Q615" s="41">
        <v>13</v>
      </c>
      <c r="R615" s="15">
        <f t="shared" si="79"/>
        <v>13</v>
      </c>
      <c r="S615" s="15" t="str">
        <f t="shared" si="75"/>
        <v>13a</v>
      </c>
      <c r="T615" s="15" t="str">
        <f t="shared" si="76"/>
        <v>13b</v>
      </c>
    </row>
    <row r="616" spans="1:20" ht="20.100000000000001" customHeight="1">
      <c r="A616" s="15">
        <f t="shared" si="71"/>
        <v>106203</v>
      </c>
      <c r="B616" s="24" t="str">
        <f>VLOOKUP(J616,city!$A$4:$D$352,3,0)</f>
        <v>黑龙江</v>
      </c>
      <c r="C616" s="24" t="str">
        <f>VLOOKUP(J616,city!$A$4:$D$352,4,0)</f>
        <v>大兴安岭</v>
      </c>
      <c r="D616" s="42" t="s">
        <v>2406</v>
      </c>
      <c r="E616" s="52" t="s">
        <v>2407</v>
      </c>
      <c r="F616" s="42" t="s">
        <v>2408</v>
      </c>
      <c r="G616" s="20" t="s">
        <v>2409</v>
      </c>
      <c r="H616" s="20" t="s">
        <v>492</v>
      </c>
      <c r="I616" s="45" t="str">
        <f t="shared" si="73"/>
        <v>6a,6b</v>
      </c>
      <c r="J616" s="15">
        <f t="shared" si="74"/>
        <v>62</v>
      </c>
      <c r="K616" s="15">
        <f>IF(VLOOKUP(J615,city!$K$4:$L$352,2,0)&gt;K615,K615+1,1)</f>
        <v>3</v>
      </c>
      <c r="L616" s="15">
        <v>0</v>
      </c>
      <c r="M616" s="15" t="s">
        <v>94</v>
      </c>
      <c r="N616" s="42">
        <v>123.912994</v>
      </c>
      <c r="O616" s="34">
        <v>47.415596999999998</v>
      </c>
      <c r="P616" s="15" t="str">
        <f t="shared" si="77"/>
        <v/>
      </c>
      <c r="Q616" s="41">
        <v>6</v>
      </c>
      <c r="R616" s="15">
        <f t="shared" si="79"/>
        <v>6</v>
      </c>
      <c r="S616" s="15" t="str">
        <f t="shared" si="75"/>
        <v>6a</v>
      </c>
      <c r="T616" s="15" t="str">
        <f t="shared" si="76"/>
        <v>6b</v>
      </c>
    </row>
    <row r="617" spans="1:20" ht="20.100000000000001" customHeight="1">
      <c r="A617" s="15">
        <f t="shared" si="71"/>
        <v>106204</v>
      </c>
      <c r="B617" s="24" t="str">
        <f>VLOOKUP(J617,city!$A$4:$D$352,3,0)</f>
        <v>黑龙江</v>
      </c>
      <c r="C617" s="24" t="str">
        <f>VLOOKUP(J617,city!$A$4:$D$352,4,0)</f>
        <v>大兴安岭</v>
      </c>
      <c r="D617" s="42" t="s">
        <v>2410</v>
      </c>
      <c r="E617" s="24" t="s">
        <v>2411</v>
      </c>
      <c r="F617" s="42" t="s">
        <v>2412</v>
      </c>
      <c r="G617" s="20" t="s">
        <v>2413</v>
      </c>
      <c r="H617" s="20" t="s">
        <v>498</v>
      </c>
      <c r="I617" s="45" t="str">
        <f t="shared" si="73"/>
        <v>13a,13b</v>
      </c>
      <c r="J617" s="15">
        <f t="shared" si="74"/>
        <v>62</v>
      </c>
      <c r="K617" s="15">
        <f>IF(VLOOKUP(J616,city!$K$4:$L$352,2,0)&gt;K616,K616+1,1)</f>
        <v>4</v>
      </c>
      <c r="L617" s="15">
        <v>0</v>
      </c>
      <c r="M617" s="15" t="s">
        <v>94</v>
      </c>
      <c r="N617" s="42">
        <v>123.984898</v>
      </c>
      <c r="O617" s="34">
        <v>47.324024000000001</v>
      </c>
      <c r="P617" s="15" t="str">
        <f t="shared" si="77"/>
        <v/>
      </c>
      <c r="Q617" s="41">
        <v>13</v>
      </c>
      <c r="R617" s="15" t="e">
        <f t="shared" si="79"/>
        <v>#N/A</v>
      </c>
      <c r="S617" s="15" t="str">
        <f t="shared" si="75"/>
        <v>13a</v>
      </c>
      <c r="T617" s="15" t="str">
        <f t="shared" si="76"/>
        <v>13b</v>
      </c>
    </row>
    <row r="618" spans="1:20" ht="20.100000000000001" customHeight="1">
      <c r="A618" s="15">
        <f t="shared" si="71"/>
        <v>106205</v>
      </c>
      <c r="B618" s="24" t="str">
        <f>VLOOKUP(J618,city!$A$4:$D$352,3,0)</f>
        <v>黑龙江</v>
      </c>
      <c r="C618" s="24" t="str">
        <f>VLOOKUP(J618,city!$A$4:$D$352,4,0)</f>
        <v>大兴安岭</v>
      </c>
      <c r="D618" s="42" t="s">
        <v>2414</v>
      </c>
      <c r="E618" s="52" t="s">
        <v>2415</v>
      </c>
      <c r="F618" s="42" t="s">
        <v>2416</v>
      </c>
      <c r="G618" s="20" t="s">
        <v>2417</v>
      </c>
      <c r="H618" s="20" t="s">
        <v>504</v>
      </c>
      <c r="I618" s="45" t="str">
        <f t="shared" si="73"/>
        <v>6a,6b</v>
      </c>
      <c r="J618" s="15">
        <f t="shared" si="74"/>
        <v>62</v>
      </c>
      <c r="K618" s="15">
        <f>IF(VLOOKUP(J617,city!$K$4:$L$352,2,0)&gt;K617,K617+1,1)</f>
        <v>5</v>
      </c>
      <c r="L618" s="15">
        <v>0</v>
      </c>
      <c r="M618" s="15" t="s">
        <v>94</v>
      </c>
      <c r="N618" s="42">
        <v>122.861328</v>
      </c>
      <c r="O618" s="34">
        <v>47.560034999999999</v>
      </c>
      <c r="P618" s="15" t="str">
        <f t="shared" si="77"/>
        <v/>
      </c>
      <c r="Q618" s="41">
        <v>6</v>
      </c>
      <c r="R618" s="15">
        <f t="shared" si="79"/>
        <v>6</v>
      </c>
      <c r="S618" s="15" t="str">
        <f t="shared" si="75"/>
        <v>6a</v>
      </c>
      <c r="T618" s="15" t="str">
        <f t="shared" si="76"/>
        <v>6b</v>
      </c>
    </row>
    <row r="619" spans="1:20" ht="20.100000000000001" customHeight="1">
      <c r="A619" s="15">
        <f t="shared" si="71"/>
        <v>106206</v>
      </c>
      <c r="B619" s="24" t="str">
        <f>VLOOKUP(J619,city!$A$4:$D$352,3,0)</f>
        <v>黑龙江</v>
      </c>
      <c r="C619" s="24" t="str">
        <f>VLOOKUP(J619,city!$A$4:$D$352,4,0)</f>
        <v>大兴安岭</v>
      </c>
      <c r="D619" s="42" t="s">
        <v>2418</v>
      </c>
      <c r="E619" s="52" t="s">
        <v>2419</v>
      </c>
      <c r="F619" s="42" t="s">
        <v>2420</v>
      </c>
      <c r="G619" s="20" t="s">
        <v>2421</v>
      </c>
      <c r="H619" s="20" t="s">
        <v>510</v>
      </c>
      <c r="I619" s="45" t="str">
        <f t="shared" si="73"/>
        <v>6a,6b</v>
      </c>
      <c r="J619" s="15">
        <f t="shared" si="74"/>
        <v>62</v>
      </c>
      <c r="K619" s="15">
        <f>IF(VLOOKUP(J618,city!$K$4:$L$352,2,0)&gt;K618,K618+1,1)</f>
        <v>6</v>
      </c>
      <c r="L619" s="15">
        <v>0</v>
      </c>
      <c r="M619" s="15" t="s">
        <v>94</v>
      </c>
      <c r="N619" s="42">
        <v>123.739042</v>
      </c>
      <c r="O619" s="34">
        <v>47.657490000000003</v>
      </c>
      <c r="P619" s="15" t="str">
        <f t="shared" si="77"/>
        <v/>
      </c>
      <c r="Q619" s="41">
        <v>6</v>
      </c>
      <c r="R619" s="15">
        <f t="shared" si="79"/>
        <v>6</v>
      </c>
      <c r="S619" s="15" t="str">
        <f t="shared" si="75"/>
        <v>6a</v>
      </c>
      <c r="T619" s="15" t="str">
        <f t="shared" si="76"/>
        <v>6b</v>
      </c>
    </row>
    <row r="620" spans="1:20" ht="20.100000000000001" customHeight="1">
      <c r="A620" s="15">
        <f t="shared" si="71"/>
        <v>106207</v>
      </c>
      <c r="B620" s="24" t="str">
        <f>VLOOKUP(J620,city!$A$4:$D$352,3,0)</f>
        <v>黑龙江</v>
      </c>
      <c r="C620" s="24" t="str">
        <f>VLOOKUP(J620,city!$A$4:$D$352,4,0)</f>
        <v>大兴安岭</v>
      </c>
      <c r="D620" s="42" t="s">
        <v>822</v>
      </c>
      <c r="E620" s="42"/>
      <c r="F620" s="42" t="str">
        <f t="shared" ref="F620:F683" si="80">N620&amp;","&amp;O620</f>
        <v>123.177158,47.111264</v>
      </c>
      <c r="G620" s="20" t="s">
        <v>2422</v>
      </c>
      <c r="H620" s="20" t="s">
        <v>516</v>
      </c>
      <c r="I620" s="45" t="str">
        <f t="shared" si="73"/>
        <v>0a,0b</v>
      </c>
      <c r="J620" s="15">
        <f t="shared" si="74"/>
        <v>62</v>
      </c>
      <c r="K620" s="15">
        <f>IF(VLOOKUP(J619,city!$K$4:$L$352,2,0)&gt;K619,K619+1,1)</f>
        <v>7</v>
      </c>
      <c r="L620" s="15">
        <v>0</v>
      </c>
      <c r="M620" s="15" t="s">
        <v>94</v>
      </c>
      <c r="N620" s="42">
        <v>123.17715800000001</v>
      </c>
      <c r="O620" s="34">
        <v>47.111263999999998</v>
      </c>
      <c r="P620" s="15" t="str">
        <f t="shared" si="77"/>
        <v/>
      </c>
      <c r="Q620" s="41">
        <v>0</v>
      </c>
      <c r="R620" s="15">
        <f t="shared" si="79"/>
        <v>0</v>
      </c>
      <c r="S620" s="15" t="str">
        <f t="shared" si="75"/>
        <v>0a</v>
      </c>
      <c r="T620" s="15" t="str">
        <f t="shared" si="76"/>
        <v>0b</v>
      </c>
    </row>
    <row r="621" spans="1:20" ht="20.100000000000001" customHeight="1">
      <c r="A621" s="15">
        <f t="shared" si="71"/>
        <v>106208</v>
      </c>
      <c r="B621" s="24" t="str">
        <f>VLOOKUP(J621,city!$A$4:$D$352,3,0)</f>
        <v>黑龙江</v>
      </c>
      <c r="C621" s="24" t="str">
        <f>VLOOKUP(J621,city!$A$4:$D$352,4,0)</f>
        <v>大兴安岭</v>
      </c>
      <c r="D621" s="15" t="s">
        <v>822</v>
      </c>
      <c r="F621" s="42" t="str">
        <f t="shared" si="80"/>
        <v>128.861595,44.536157</v>
      </c>
      <c r="G621" s="20" t="s">
        <v>2423</v>
      </c>
      <c r="H621" s="20" t="s">
        <v>522</v>
      </c>
      <c r="I621" s="45" t="str">
        <f t="shared" si="73"/>
        <v>0a,0b</v>
      </c>
      <c r="J621" s="15">
        <f t="shared" si="74"/>
        <v>62</v>
      </c>
      <c r="K621" s="15">
        <f>IF(VLOOKUP(J620,city!$K$4:$L$352,2,0)&gt;K620,K620+1,1)</f>
        <v>8</v>
      </c>
      <c r="L621" s="15">
        <v>0</v>
      </c>
      <c r="M621" s="15" t="s">
        <v>94</v>
      </c>
      <c r="N621" s="42">
        <v>128.86159499999999</v>
      </c>
      <c r="O621" s="34">
        <v>44.536157000000003</v>
      </c>
      <c r="P621" s="15" t="str">
        <f t="shared" si="77"/>
        <v/>
      </c>
      <c r="Q621" s="41">
        <v>0</v>
      </c>
      <c r="R621" s="15">
        <f t="shared" si="79"/>
        <v>0</v>
      </c>
      <c r="S621" s="15" t="str">
        <f t="shared" si="75"/>
        <v>0a</v>
      </c>
      <c r="T621" s="15" t="str">
        <f t="shared" si="76"/>
        <v>0b</v>
      </c>
    </row>
    <row r="622" spans="1:20" ht="20.100000000000001" customHeight="1">
      <c r="A622" s="15">
        <f t="shared" si="71"/>
        <v>106209</v>
      </c>
      <c r="B622" s="24" t="str">
        <f>VLOOKUP(J622,city!$A$4:$D$352,3,0)</f>
        <v>黑龙江</v>
      </c>
      <c r="C622" s="24" t="str">
        <f>VLOOKUP(J622,city!$A$4:$D$352,4,0)</f>
        <v>大兴安岭</v>
      </c>
      <c r="D622" s="15" t="s">
        <v>822</v>
      </c>
      <c r="F622" s="42" t="str">
        <f t="shared" si="80"/>
        <v>128.843797,44.086071</v>
      </c>
      <c r="G622" s="20" t="s">
        <v>2424</v>
      </c>
      <c r="H622" s="20" t="s">
        <v>528</v>
      </c>
      <c r="I622" s="45" t="str">
        <f t="shared" si="73"/>
        <v>0a,0b</v>
      </c>
      <c r="J622" s="15">
        <f t="shared" si="74"/>
        <v>62</v>
      </c>
      <c r="K622" s="15">
        <f>IF(VLOOKUP(J621,city!$K$4:$L$352,2,0)&gt;K621,K621+1,1)</f>
        <v>9</v>
      </c>
      <c r="L622" s="15">
        <v>0</v>
      </c>
      <c r="M622" s="15" t="s">
        <v>94</v>
      </c>
      <c r="N622" s="42">
        <v>128.843797</v>
      </c>
      <c r="O622" s="34">
        <v>44.086070999999997</v>
      </c>
      <c r="P622" s="15" t="str">
        <f t="shared" si="77"/>
        <v/>
      </c>
      <c r="Q622" s="41">
        <v>0</v>
      </c>
      <c r="R622" s="15">
        <f t="shared" si="79"/>
        <v>0</v>
      </c>
      <c r="S622" s="15" t="str">
        <f t="shared" si="75"/>
        <v>0a</v>
      </c>
      <c r="T622" s="15" t="str">
        <f t="shared" si="76"/>
        <v>0b</v>
      </c>
    </row>
    <row r="623" spans="1:20" ht="20.100000000000001" customHeight="1">
      <c r="A623" s="15">
        <f t="shared" si="71"/>
        <v>106210</v>
      </c>
      <c r="B623" s="24" t="str">
        <f>VLOOKUP(J623,city!$A$4:$D$352,3,0)</f>
        <v>黑龙江</v>
      </c>
      <c r="C623" s="24" t="str">
        <f>VLOOKUP(J623,city!$A$4:$D$352,4,0)</f>
        <v>大兴安岭</v>
      </c>
      <c r="D623" s="15" t="s">
        <v>822</v>
      </c>
      <c r="F623" s="42" t="str">
        <f t="shared" si="80"/>
        <v>129.618886,44.595704</v>
      </c>
      <c r="G623" s="20" t="s">
        <v>2425</v>
      </c>
      <c r="H623" s="20" t="s">
        <v>534</v>
      </c>
      <c r="I623" s="45" t="str">
        <f t="shared" si="73"/>
        <v>0a,0b</v>
      </c>
      <c r="J623" s="15">
        <f t="shared" si="74"/>
        <v>62</v>
      </c>
      <c r="K623" s="15">
        <f>IF(VLOOKUP(J622,city!$K$4:$L$352,2,0)&gt;K622,K622+1,1)</f>
        <v>10</v>
      </c>
      <c r="L623" s="15">
        <v>0</v>
      </c>
      <c r="M623" s="15" t="s">
        <v>94</v>
      </c>
      <c r="N623" s="42">
        <v>129.618886</v>
      </c>
      <c r="O623" s="34">
        <v>44.595703999999998</v>
      </c>
      <c r="P623" s="15" t="str">
        <f t="shared" si="77"/>
        <v>125.3197277,46.4840015</v>
      </c>
      <c r="Q623" s="41">
        <v>0</v>
      </c>
      <c r="R623" s="15">
        <f t="shared" si="79"/>
        <v>0</v>
      </c>
      <c r="S623" s="15" t="str">
        <f t="shared" si="75"/>
        <v>0a</v>
      </c>
      <c r="T623" s="15" t="str">
        <f t="shared" si="76"/>
        <v>0b</v>
      </c>
    </row>
    <row r="624" spans="1:20" ht="20.100000000000001" customHeight="1">
      <c r="A624" s="15">
        <f t="shared" si="71"/>
        <v>106301</v>
      </c>
      <c r="B624" s="24" t="str">
        <f>VLOOKUP(J624,city!$A$4:$D$352,3,0)</f>
        <v>江苏</v>
      </c>
      <c r="C624" s="24" t="str">
        <f>VLOOKUP(J624,city!$A$4:$D$352,4,0)</f>
        <v>南京</v>
      </c>
      <c r="D624" s="15" t="s">
        <v>2426</v>
      </c>
      <c r="E624" s="15" t="s">
        <v>2427</v>
      </c>
      <c r="F624" s="42" t="str">
        <f t="shared" si="80"/>
        <v>118.803804,32.050571</v>
      </c>
      <c r="G624" s="20" t="s">
        <v>2428</v>
      </c>
      <c r="H624" s="20" t="s">
        <v>422</v>
      </c>
      <c r="I624" s="45" t="str">
        <f t="shared" si="73"/>
        <v>2a,2b</v>
      </c>
      <c r="J624" s="15">
        <f t="shared" si="74"/>
        <v>63</v>
      </c>
      <c r="K624" s="15">
        <f>IF(VLOOKUP(J623,city!$K$4:$L$352,2,0)&gt;K623,K623+1,1)</f>
        <v>1</v>
      </c>
      <c r="L624" s="15">
        <v>1</v>
      </c>
      <c r="M624" s="15" t="s">
        <v>96</v>
      </c>
      <c r="N624" s="42">
        <v>118.803804</v>
      </c>
      <c r="O624" s="34">
        <v>32.050570999999998</v>
      </c>
      <c r="P624" s="15" t="str">
        <f t="shared" si="77"/>
        <v/>
      </c>
      <c r="Q624" s="41">
        <v>2</v>
      </c>
      <c r="R624" s="15">
        <f t="shared" si="79"/>
        <v>2</v>
      </c>
      <c r="S624" s="15" t="str">
        <f t="shared" si="75"/>
        <v>2a</v>
      </c>
      <c r="T624" s="15" t="str">
        <f t="shared" si="76"/>
        <v>2b</v>
      </c>
    </row>
    <row r="625" spans="1:20" ht="20.100000000000001" customHeight="1">
      <c r="A625" s="15">
        <f t="shared" si="71"/>
        <v>106302</v>
      </c>
      <c r="B625" s="24" t="str">
        <f>VLOOKUP(J625,city!$A$4:$D$352,3,0)</f>
        <v>江苏</v>
      </c>
      <c r="C625" s="24" t="str">
        <f>VLOOKUP(J625,city!$A$4:$D$352,4,0)</f>
        <v>南京</v>
      </c>
      <c r="D625" s="15" t="s">
        <v>2429</v>
      </c>
      <c r="E625" s="15" t="s">
        <v>2430</v>
      </c>
      <c r="F625" s="42" t="str">
        <f t="shared" si="80"/>
        <v>118.795264,32.027003</v>
      </c>
      <c r="G625" s="20" t="s">
        <v>2431</v>
      </c>
      <c r="H625" s="20" t="s">
        <v>427</v>
      </c>
      <c r="I625" s="45" t="str">
        <f t="shared" si="73"/>
        <v>12a,12b</v>
      </c>
      <c r="J625" s="15">
        <f t="shared" si="74"/>
        <v>63</v>
      </c>
      <c r="K625" s="15">
        <f>IF(VLOOKUP(J624,city!$K$4:$L$352,2,0)&gt;K624,K624+1,1)</f>
        <v>2</v>
      </c>
      <c r="L625" s="15">
        <v>1</v>
      </c>
      <c r="M625" s="15" t="s">
        <v>96</v>
      </c>
      <c r="N625" s="42">
        <v>118.795264</v>
      </c>
      <c r="O625" s="34">
        <v>32.027003000000001</v>
      </c>
      <c r="P625" s="15" t="str">
        <f t="shared" si="77"/>
        <v/>
      </c>
      <c r="Q625" s="41">
        <v>12</v>
      </c>
      <c r="R625" s="15">
        <f t="shared" si="79"/>
        <v>12</v>
      </c>
      <c r="S625" s="15" t="str">
        <f t="shared" si="75"/>
        <v>12a</v>
      </c>
      <c r="T625" s="15" t="str">
        <f t="shared" si="76"/>
        <v>12b</v>
      </c>
    </row>
    <row r="626" spans="1:20" ht="20.100000000000001" customHeight="1">
      <c r="A626" s="15">
        <f t="shared" si="71"/>
        <v>106303</v>
      </c>
      <c r="B626" s="24" t="str">
        <f>VLOOKUP(J626,city!$A$4:$D$352,3,0)</f>
        <v>江苏</v>
      </c>
      <c r="C626" s="24" t="str">
        <f>VLOOKUP(J626,city!$A$4:$D$352,4,0)</f>
        <v>南京</v>
      </c>
      <c r="D626" s="15" t="s">
        <v>2432</v>
      </c>
      <c r="E626" s="15" t="s">
        <v>2433</v>
      </c>
      <c r="F626" s="42" t="str">
        <f t="shared" si="80"/>
        <v>118.861453,32.059739</v>
      </c>
      <c r="G626" s="20" t="s">
        <v>2434</v>
      </c>
      <c r="H626" s="20" t="s">
        <v>432</v>
      </c>
      <c r="I626" s="45" t="str">
        <f t="shared" si="73"/>
        <v>29a,29b</v>
      </c>
      <c r="J626" s="15">
        <f t="shared" si="74"/>
        <v>63</v>
      </c>
      <c r="K626" s="15">
        <f>IF(VLOOKUP(J625,city!$K$4:$L$352,2,0)&gt;K625,K625+1,1)</f>
        <v>3</v>
      </c>
      <c r="L626" s="15">
        <v>1</v>
      </c>
      <c r="M626" s="15" t="s">
        <v>96</v>
      </c>
      <c r="N626" s="42">
        <v>118.861453</v>
      </c>
      <c r="O626" s="34">
        <v>32.059739</v>
      </c>
      <c r="P626" s="15" t="str">
        <f t="shared" si="77"/>
        <v/>
      </c>
      <c r="Q626" s="41">
        <v>29</v>
      </c>
      <c r="R626" s="15">
        <f t="shared" si="79"/>
        <v>29</v>
      </c>
      <c r="S626" s="15" t="str">
        <f t="shared" si="75"/>
        <v>29a</v>
      </c>
      <c r="T626" s="15" t="str">
        <f t="shared" si="76"/>
        <v>29b</v>
      </c>
    </row>
    <row r="627" spans="1:20" ht="20.100000000000001" customHeight="1">
      <c r="A627" s="15">
        <f t="shared" si="71"/>
        <v>106304</v>
      </c>
      <c r="B627" s="24" t="str">
        <f>VLOOKUP(J627,city!$A$4:$D$352,3,0)</f>
        <v>江苏</v>
      </c>
      <c r="C627" s="24" t="str">
        <f>VLOOKUP(J627,city!$A$4:$D$352,4,0)</f>
        <v>南京</v>
      </c>
      <c r="D627" s="15" t="s">
        <v>2435</v>
      </c>
      <c r="E627" s="15" t="s">
        <v>2436</v>
      </c>
      <c r="F627" s="42" t="str">
        <f t="shared" si="80"/>
        <v>118.791407,32.027207</v>
      </c>
      <c r="G627" s="20" t="s">
        <v>2437</v>
      </c>
      <c r="H627" s="20" t="s">
        <v>438</v>
      </c>
      <c r="I627" s="45" t="str">
        <f t="shared" si="73"/>
        <v>2a,2b</v>
      </c>
      <c r="J627" s="15">
        <f t="shared" si="74"/>
        <v>63</v>
      </c>
      <c r="K627" s="15">
        <f>IF(VLOOKUP(J626,city!$K$4:$L$352,2,0)&gt;K626,K626+1,1)</f>
        <v>4</v>
      </c>
      <c r="L627" s="15">
        <v>1</v>
      </c>
      <c r="M627" s="15" t="s">
        <v>96</v>
      </c>
      <c r="N627" s="42">
        <v>118.79140700000001</v>
      </c>
      <c r="O627" s="34">
        <v>32.027206999999997</v>
      </c>
      <c r="P627" s="15" t="str">
        <f t="shared" si="77"/>
        <v/>
      </c>
      <c r="Q627" s="41">
        <v>2</v>
      </c>
      <c r="R627" s="15">
        <f t="shared" si="79"/>
        <v>1</v>
      </c>
      <c r="S627" s="15" t="str">
        <f t="shared" si="75"/>
        <v>2a</v>
      </c>
      <c r="T627" s="15" t="str">
        <f t="shared" si="76"/>
        <v>2b</v>
      </c>
    </row>
    <row r="628" spans="1:20" ht="20.100000000000001" customHeight="1">
      <c r="A628" s="15">
        <f t="shared" si="71"/>
        <v>106305</v>
      </c>
      <c r="B628" s="24" t="str">
        <f>VLOOKUP(J628,city!$A$4:$D$352,3,0)</f>
        <v>江苏</v>
      </c>
      <c r="C628" s="24" t="str">
        <f>VLOOKUP(J628,city!$A$4:$D$352,4,0)</f>
        <v>南京</v>
      </c>
      <c r="D628" s="15" t="s">
        <v>2438</v>
      </c>
      <c r="E628" s="15" t="s">
        <v>2439</v>
      </c>
      <c r="F628" s="42" t="str">
        <f t="shared" si="80"/>
        <v>118.851548,32.059512</v>
      </c>
      <c r="G628" s="20" t="s">
        <v>2440</v>
      </c>
      <c r="H628" s="20" t="s">
        <v>444</v>
      </c>
      <c r="I628" s="45" t="str">
        <f t="shared" si="73"/>
        <v>19a,19b</v>
      </c>
      <c r="J628" s="15">
        <f t="shared" si="74"/>
        <v>63</v>
      </c>
      <c r="K628" s="15">
        <f>IF(VLOOKUP(J627,city!$K$4:$L$352,2,0)&gt;K627,K627+1,1)</f>
        <v>5</v>
      </c>
      <c r="L628" s="15">
        <v>1</v>
      </c>
      <c r="M628" s="15" t="s">
        <v>96</v>
      </c>
      <c r="N628" s="42">
        <v>118.85154799999999</v>
      </c>
      <c r="O628" s="34">
        <v>32.059511999999998</v>
      </c>
      <c r="P628" s="15" t="str">
        <f t="shared" si="77"/>
        <v/>
      </c>
      <c r="Q628" s="41">
        <v>19</v>
      </c>
      <c r="R628" s="15">
        <f t="shared" si="79"/>
        <v>19</v>
      </c>
      <c r="S628" s="15" t="str">
        <f t="shared" si="75"/>
        <v>19a</v>
      </c>
      <c r="T628" s="15" t="str">
        <f t="shared" si="76"/>
        <v>19b</v>
      </c>
    </row>
    <row r="629" spans="1:20" ht="20.100000000000001" customHeight="1">
      <c r="A629" s="15">
        <f t="shared" si="71"/>
        <v>106306</v>
      </c>
      <c r="B629" s="24" t="str">
        <f>VLOOKUP(J629,city!$A$4:$D$352,3,0)</f>
        <v>江苏</v>
      </c>
      <c r="C629" s="24" t="str">
        <f>VLOOKUP(J629,city!$A$4:$D$352,4,0)</f>
        <v>南京</v>
      </c>
      <c r="D629" s="15" t="s">
        <v>2441</v>
      </c>
      <c r="E629" s="15" t="s">
        <v>2442</v>
      </c>
      <c r="F629" s="42" t="str">
        <f t="shared" si="80"/>
        <v>118.749919,32.041214</v>
      </c>
      <c r="G629" s="20" t="s">
        <v>2443</v>
      </c>
      <c r="H629" s="20" t="s">
        <v>450</v>
      </c>
      <c r="I629" s="45" t="str">
        <f t="shared" si="73"/>
        <v>10a,10b</v>
      </c>
      <c r="J629" s="15">
        <f t="shared" si="74"/>
        <v>63</v>
      </c>
      <c r="K629" s="15">
        <f>IF(VLOOKUP(J628,city!$K$4:$L$352,2,0)&gt;K628,K628+1,1)</f>
        <v>6</v>
      </c>
      <c r="L629" s="15">
        <v>1</v>
      </c>
      <c r="M629" s="15" t="s">
        <v>96</v>
      </c>
      <c r="N629" s="42">
        <v>118.74991900000001</v>
      </c>
      <c r="O629" s="34">
        <v>32.041213999999997</v>
      </c>
      <c r="P629" s="15" t="str">
        <f t="shared" si="77"/>
        <v/>
      </c>
      <c r="Q629" s="41">
        <v>10</v>
      </c>
      <c r="R629" s="15">
        <f t="shared" si="79"/>
        <v>10</v>
      </c>
      <c r="S629" s="15" t="str">
        <f t="shared" si="75"/>
        <v>10a</v>
      </c>
      <c r="T629" s="15" t="str">
        <f t="shared" si="76"/>
        <v>10b</v>
      </c>
    </row>
    <row r="630" spans="1:20" ht="20.100000000000001" customHeight="1">
      <c r="A630" s="15">
        <f t="shared" si="71"/>
        <v>106307</v>
      </c>
      <c r="B630" s="24" t="str">
        <f>VLOOKUP(J630,city!$A$4:$D$352,3,0)</f>
        <v>江苏</v>
      </c>
      <c r="C630" s="24" t="str">
        <f>VLOOKUP(J630,city!$A$4:$D$352,4,0)</f>
        <v>南京</v>
      </c>
      <c r="D630" s="15" t="s">
        <v>2444</v>
      </c>
      <c r="E630" s="15" t="s">
        <v>2445</v>
      </c>
      <c r="F630" s="42" t="str">
        <f t="shared" si="80"/>
        <v>118.8051,32.078375</v>
      </c>
      <c r="G630" s="20" t="s">
        <v>2446</v>
      </c>
      <c r="H630" s="20" t="s">
        <v>456</v>
      </c>
      <c r="I630" s="45" t="str">
        <f t="shared" si="73"/>
        <v>6a,6b</v>
      </c>
      <c r="J630" s="15">
        <f t="shared" si="74"/>
        <v>63</v>
      </c>
      <c r="K630" s="15">
        <f>IF(VLOOKUP(J629,city!$K$4:$L$352,2,0)&gt;K629,K629+1,1)</f>
        <v>7</v>
      </c>
      <c r="L630" s="15">
        <v>1</v>
      </c>
      <c r="M630" s="15" t="s">
        <v>96</v>
      </c>
      <c r="N630" s="42">
        <v>118.8051</v>
      </c>
      <c r="O630" s="34">
        <v>32.078375000000001</v>
      </c>
      <c r="P630" s="15" t="str">
        <f t="shared" si="77"/>
        <v/>
      </c>
      <c r="Q630" s="41">
        <v>6</v>
      </c>
      <c r="R630" s="15">
        <f t="shared" si="79"/>
        <v>6</v>
      </c>
      <c r="S630" s="15" t="str">
        <f t="shared" si="75"/>
        <v>6a</v>
      </c>
      <c r="T630" s="15" t="str">
        <f t="shared" si="76"/>
        <v>6b</v>
      </c>
    </row>
    <row r="631" spans="1:20" ht="20.100000000000001" customHeight="1">
      <c r="A631" s="15">
        <f t="shared" si="71"/>
        <v>106308</v>
      </c>
      <c r="B631" s="24" t="str">
        <f>VLOOKUP(J631,city!$A$4:$D$352,3,0)</f>
        <v>江苏</v>
      </c>
      <c r="C631" s="24" t="str">
        <f>VLOOKUP(J631,city!$A$4:$D$352,4,0)</f>
        <v>南京</v>
      </c>
      <c r="D631" s="15" t="s">
        <v>2447</v>
      </c>
      <c r="E631" s="15" t="s">
        <v>2448</v>
      </c>
      <c r="F631" s="42" t="str">
        <f t="shared" si="80"/>
        <v>118.808521,32.098841</v>
      </c>
      <c r="G631" s="20" t="s">
        <v>2449</v>
      </c>
      <c r="H631" s="20" t="s">
        <v>462</v>
      </c>
      <c r="I631" s="45" t="str">
        <f t="shared" si="73"/>
        <v>7a,7b</v>
      </c>
      <c r="J631" s="15">
        <f t="shared" si="74"/>
        <v>63</v>
      </c>
      <c r="K631" s="15">
        <f>IF(VLOOKUP(J630,city!$K$4:$L$352,2,0)&gt;K630,K630+1,1)</f>
        <v>8</v>
      </c>
      <c r="L631" s="15">
        <v>1</v>
      </c>
      <c r="M631" s="15" t="s">
        <v>96</v>
      </c>
      <c r="N631" s="42">
        <v>118.808521</v>
      </c>
      <c r="O631" s="34">
        <v>32.098841</v>
      </c>
      <c r="P631" s="15" t="str">
        <f t="shared" si="77"/>
        <v/>
      </c>
      <c r="Q631" s="41">
        <v>7</v>
      </c>
      <c r="R631" s="15">
        <f t="shared" si="79"/>
        <v>2</v>
      </c>
      <c r="S631" s="15" t="str">
        <f t="shared" si="75"/>
        <v>7a</v>
      </c>
      <c r="T631" s="15" t="str">
        <f t="shared" si="76"/>
        <v>7b</v>
      </c>
    </row>
    <row r="632" spans="1:20" ht="20.100000000000001" customHeight="1">
      <c r="A632" s="15">
        <f t="shared" si="71"/>
        <v>106309</v>
      </c>
      <c r="B632" s="24" t="str">
        <f>VLOOKUP(J632,city!$A$4:$D$352,3,0)</f>
        <v>江苏</v>
      </c>
      <c r="C632" s="24" t="str">
        <f>VLOOKUP(J632,city!$A$4:$D$352,4,0)</f>
        <v>南京</v>
      </c>
      <c r="D632" s="15" t="s">
        <v>2450</v>
      </c>
      <c r="E632" s="15" t="s">
        <v>2451</v>
      </c>
      <c r="F632" s="42" t="str">
        <f t="shared" si="80"/>
        <v>118.847367,32.056818</v>
      </c>
      <c r="G632" s="20" t="s">
        <v>2452</v>
      </c>
      <c r="H632" s="20" t="s">
        <v>468</v>
      </c>
      <c r="I632" s="45" t="str">
        <f t="shared" si="73"/>
        <v>29a,29b</v>
      </c>
      <c r="J632" s="15">
        <f t="shared" si="74"/>
        <v>63</v>
      </c>
      <c r="K632" s="15">
        <f>IF(VLOOKUP(J631,city!$K$4:$L$352,2,0)&gt;K631,K631+1,1)</f>
        <v>9</v>
      </c>
      <c r="L632" s="15">
        <v>1</v>
      </c>
      <c r="M632" s="15" t="s">
        <v>96</v>
      </c>
      <c r="N632" s="42">
        <v>118.84736700000001</v>
      </c>
      <c r="O632" s="34">
        <v>32.056818</v>
      </c>
      <c r="P632" s="15" t="str">
        <f t="shared" si="77"/>
        <v/>
      </c>
      <c r="Q632" s="41">
        <v>29</v>
      </c>
      <c r="R632" s="15">
        <f t="shared" si="79"/>
        <v>29</v>
      </c>
      <c r="S632" s="15" t="str">
        <f t="shared" si="75"/>
        <v>29a</v>
      </c>
      <c r="T632" s="15" t="str">
        <f t="shared" si="76"/>
        <v>29b</v>
      </c>
    </row>
    <row r="633" spans="1:20" ht="20.100000000000001" customHeight="1">
      <c r="A633" s="15">
        <f t="shared" si="71"/>
        <v>106310</v>
      </c>
      <c r="B633" s="24" t="str">
        <f>VLOOKUP(J633,city!$A$4:$D$352,3,0)</f>
        <v>江苏</v>
      </c>
      <c r="C633" s="24" t="str">
        <f>VLOOKUP(J633,city!$A$4:$D$352,4,0)</f>
        <v>南京</v>
      </c>
      <c r="D633" s="15" t="s">
        <v>2453</v>
      </c>
      <c r="E633" s="15" t="s">
        <v>2454</v>
      </c>
      <c r="F633" s="42" t="str">
        <f t="shared" si="80"/>
        <v>118.796831,32.027654</v>
      </c>
      <c r="G633" s="20" t="s">
        <v>2455</v>
      </c>
      <c r="H633" s="20" t="s">
        <v>474</v>
      </c>
      <c r="I633" s="45" t="str">
        <f t="shared" si="73"/>
        <v>10a,10b</v>
      </c>
      <c r="J633" s="15">
        <f t="shared" si="74"/>
        <v>63</v>
      </c>
      <c r="K633" s="15">
        <f>IF(VLOOKUP(J632,city!$K$4:$L$352,2,0)&gt;K632,K632+1,1)</f>
        <v>10</v>
      </c>
      <c r="L633" s="15">
        <v>1</v>
      </c>
      <c r="M633" s="15" t="s">
        <v>96</v>
      </c>
      <c r="N633" s="42">
        <v>118.796831</v>
      </c>
      <c r="O633" s="34">
        <v>32.027653999999998</v>
      </c>
      <c r="P633" s="15" t="str">
        <f t="shared" si="77"/>
        <v>118.8111214,32.0526934</v>
      </c>
      <c r="Q633" s="41">
        <v>10</v>
      </c>
      <c r="R633" s="15">
        <f t="shared" si="79"/>
        <v>10</v>
      </c>
      <c r="S633" s="15" t="str">
        <f t="shared" si="75"/>
        <v>10a</v>
      </c>
      <c r="T633" s="15" t="str">
        <f t="shared" si="76"/>
        <v>10b</v>
      </c>
    </row>
    <row r="634" spans="1:20" ht="20.100000000000001" customHeight="1">
      <c r="A634" s="15">
        <f t="shared" si="71"/>
        <v>106401</v>
      </c>
      <c r="B634" s="24" t="str">
        <f>VLOOKUP(J634,city!$A$4:$D$352,3,0)</f>
        <v>江苏</v>
      </c>
      <c r="C634" s="24" t="str">
        <f>VLOOKUP(J634,city!$A$4:$D$352,4,0)</f>
        <v>无锡</v>
      </c>
      <c r="D634" s="15" t="s">
        <v>2456</v>
      </c>
      <c r="E634" s="15" t="s">
        <v>2457</v>
      </c>
      <c r="F634" s="42" t="str">
        <f t="shared" si="80"/>
        <v>120.233458,31.529306</v>
      </c>
      <c r="G634" s="20" t="s">
        <v>2458</v>
      </c>
      <c r="H634" s="20" t="s">
        <v>480</v>
      </c>
      <c r="I634" s="45" t="str">
        <f t="shared" si="73"/>
        <v>32a,32b</v>
      </c>
      <c r="J634" s="15">
        <f t="shared" si="74"/>
        <v>64</v>
      </c>
      <c r="K634" s="15">
        <f>IF(VLOOKUP(J633,city!$K$4:$L$352,2,0)&gt;K633,K633+1,1)</f>
        <v>1</v>
      </c>
      <c r="L634" s="15">
        <v>1</v>
      </c>
      <c r="M634" s="15" t="s">
        <v>97</v>
      </c>
      <c r="N634" s="42">
        <v>120.233458</v>
      </c>
      <c r="O634" s="34">
        <v>31.529305999999998</v>
      </c>
      <c r="P634" s="15" t="str">
        <f t="shared" si="77"/>
        <v/>
      </c>
      <c r="Q634" s="41">
        <v>32</v>
      </c>
      <c r="R634" s="15" t="e">
        <f t="shared" si="79"/>
        <v>#N/A</v>
      </c>
      <c r="S634" s="15" t="str">
        <f t="shared" si="75"/>
        <v>32a</v>
      </c>
      <c r="T634" s="15" t="str">
        <f t="shared" si="76"/>
        <v>32b</v>
      </c>
    </row>
    <row r="635" spans="1:20" ht="20.100000000000001" customHeight="1">
      <c r="A635" s="15">
        <f t="shared" si="71"/>
        <v>106402</v>
      </c>
      <c r="B635" s="24" t="str">
        <f>VLOOKUP(J635,city!$A$4:$D$352,3,0)</f>
        <v>江苏</v>
      </c>
      <c r="C635" s="24" t="str">
        <f>VLOOKUP(J635,city!$A$4:$D$352,4,0)</f>
        <v>无锡</v>
      </c>
      <c r="D635" s="15" t="s">
        <v>2459</v>
      </c>
      <c r="E635" s="15" t="s">
        <v>2460</v>
      </c>
      <c r="F635" s="42" t="str">
        <f t="shared" si="80"/>
        <v>120.102894,31.4364</v>
      </c>
      <c r="G635" s="20" t="s">
        <v>2461</v>
      </c>
      <c r="H635" s="20" t="s">
        <v>486</v>
      </c>
      <c r="I635" s="45" t="str">
        <f t="shared" si="73"/>
        <v>11a,11b</v>
      </c>
      <c r="J635" s="15">
        <f t="shared" si="74"/>
        <v>64</v>
      </c>
      <c r="K635" s="15">
        <f>IF(VLOOKUP(J634,city!$K$4:$L$352,2,0)&gt;K634,K634+1,1)</f>
        <v>2</v>
      </c>
      <c r="L635" s="15">
        <v>1</v>
      </c>
      <c r="M635" s="15" t="s">
        <v>97</v>
      </c>
      <c r="N635" s="42">
        <v>120.10289400000001</v>
      </c>
      <c r="O635" s="34">
        <v>31.436399999999999</v>
      </c>
      <c r="P635" s="15" t="str">
        <f t="shared" si="77"/>
        <v/>
      </c>
      <c r="Q635" s="41">
        <v>11</v>
      </c>
      <c r="R635" s="15">
        <f t="shared" si="79"/>
        <v>11</v>
      </c>
      <c r="S635" s="15" t="str">
        <f t="shared" si="75"/>
        <v>11a</v>
      </c>
      <c r="T635" s="15" t="str">
        <f t="shared" si="76"/>
        <v>11b</v>
      </c>
    </row>
    <row r="636" spans="1:20" ht="20.100000000000001" customHeight="1">
      <c r="A636" s="15">
        <f t="shared" si="71"/>
        <v>106403</v>
      </c>
      <c r="B636" s="24" t="str">
        <f>VLOOKUP(J636,city!$A$4:$D$352,3,0)</f>
        <v>江苏</v>
      </c>
      <c r="C636" s="24" t="str">
        <f>VLOOKUP(J636,city!$A$4:$D$352,4,0)</f>
        <v>无锡</v>
      </c>
      <c r="D636" s="15" t="s">
        <v>2462</v>
      </c>
      <c r="E636" s="15" t="s">
        <v>2463</v>
      </c>
      <c r="F636" s="42" t="str">
        <f t="shared" si="80"/>
        <v>120.28151,31.583385</v>
      </c>
      <c r="G636" s="20" t="s">
        <v>2464</v>
      </c>
      <c r="H636" s="20" t="s">
        <v>492</v>
      </c>
      <c r="I636" s="45" t="str">
        <f t="shared" si="73"/>
        <v>1a,1b</v>
      </c>
      <c r="J636" s="15">
        <f t="shared" si="74"/>
        <v>64</v>
      </c>
      <c r="K636" s="15">
        <f>IF(VLOOKUP(J635,city!$K$4:$L$352,2,0)&gt;K635,K635+1,1)</f>
        <v>3</v>
      </c>
      <c r="L636" s="15">
        <v>1</v>
      </c>
      <c r="M636" s="15" t="s">
        <v>97</v>
      </c>
      <c r="N636" s="42">
        <v>120.28151</v>
      </c>
      <c r="O636" s="34">
        <v>31.583385</v>
      </c>
      <c r="P636" s="15" t="str">
        <f t="shared" si="77"/>
        <v/>
      </c>
      <c r="Q636" s="41">
        <v>1</v>
      </c>
      <c r="R636" s="15">
        <f t="shared" si="79"/>
        <v>1</v>
      </c>
      <c r="S636" s="15" t="str">
        <f t="shared" si="75"/>
        <v>1a</v>
      </c>
      <c r="T636" s="15" t="str">
        <f t="shared" si="76"/>
        <v>1b</v>
      </c>
    </row>
    <row r="637" spans="1:20" ht="20.100000000000001" customHeight="1">
      <c r="A637" s="15">
        <f t="shared" si="71"/>
        <v>106404</v>
      </c>
      <c r="B637" s="24" t="str">
        <f>VLOOKUP(J637,city!$A$4:$D$352,3,0)</f>
        <v>江苏</v>
      </c>
      <c r="C637" s="24" t="str">
        <f>VLOOKUP(J637,city!$A$4:$D$352,4,0)</f>
        <v>无锡</v>
      </c>
      <c r="D637" s="15" t="s">
        <v>2465</v>
      </c>
      <c r="E637" s="15" t="s">
        <v>2466</v>
      </c>
      <c r="F637" s="42" t="str">
        <f t="shared" si="80"/>
        <v>120.239237,31.481725</v>
      </c>
      <c r="G637" s="20" t="s">
        <v>2467</v>
      </c>
      <c r="H637" s="20" t="s">
        <v>498</v>
      </c>
      <c r="I637" s="45" t="str">
        <f t="shared" si="73"/>
        <v>31a,31b</v>
      </c>
      <c r="J637" s="15">
        <f t="shared" si="74"/>
        <v>64</v>
      </c>
      <c r="K637" s="15">
        <f>IF(VLOOKUP(J636,city!$K$4:$L$352,2,0)&gt;K636,K636+1,1)</f>
        <v>4</v>
      </c>
      <c r="L637" s="15">
        <v>1</v>
      </c>
      <c r="M637" s="15" t="s">
        <v>97</v>
      </c>
      <c r="N637" s="42">
        <v>120.239237</v>
      </c>
      <c r="O637" s="34">
        <v>31.481725000000001</v>
      </c>
      <c r="P637" s="15" t="str">
        <f t="shared" si="77"/>
        <v/>
      </c>
      <c r="Q637" s="41">
        <v>31</v>
      </c>
      <c r="R637" s="15">
        <f t="shared" si="79"/>
        <v>31</v>
      </c>
      <c r="S637" s="15" t="str">
        <f t="shared" si="75"/>
        <v>31a</v>
      </c>
      <c r="T637" s="15" t="str">
        <f t="shared" si="76"/>
        <v>31b</v>
      </c>
    </row>
    <row r="638" spans="1:20" ht="20.100000000000001" customHeight="1">
      <c r="A638" s="15">
        <f t="shared" si="71"/>
        <v>106405</v>
      </c>
      <c r="B638" s="24" t="str">
        <f>VLOOKUP(J638,city!$A$4:$D$352,3,0)</f>
        <v>江苏</v>
      </c>
      <c r="C638" s="24" t="str">
        <f>VLOOKUP(J638,city!$A$4:$D$352,4,0)</f>
        <v>无锡</v>
      </c>
      <c r="D638" s="15" t="s">
        <v>2468</v>
      </c>
      <c r="E638" s="15" t="s">
        <v>2469</v>
      </c>
      <c r="F638" s="42" t="str">
        <f t="shared" si="80"/>
        <v>120.26336,31.463439</v>
      </c>
      <c r="G638" s="20" t="s">
        <v>2470</v>
      </c>
      <c r="H638" s="20" t="s">
        <v>504</v>
      </c>
      <c r="I638" s="45" t="str">
        <f t="shared" si="73"/>
        <v>11a,11b</v>
      </c>
      <c r="J638" s="15">
        <f t="shared" si="74"/>
        <v>64</v>
      </c>
      <c r="K638" s="15">
        <f>IF(VLOOKUP(J637,city!$K$4:$L$352,2,0)&gt;K637,K637+1,1)</f>
        <v>5</v>
      </c>
      <c r="L638" s="15">
        <v>1</v>
      </c>
      <c r="M638" s="15" t="s">
        <v>97</v>
      </c>
      <c r="N638" s="42">
        <v>120.26336000000001</v>
      </c>
      <c r="O638" s="34">
        <v>31.463439000000001</v>
      </c>
      <c r="P638" s="15" t="str">
        <f t="shared" si="77"/>
        <v/>
      </c>
      <c r="Q638" s="41">
        <v>11</v>
      </c>
      <c r="R638" s="15">
        <f t="shared" si="79"/>
        <v>11</v>
      </c>
      <c r="S638" s="15" t="str">
        <f t="shared" si="75"/>
        <v>11a</v>
      </c>
      <c r="T638" s="15" t="str">
        <f t="shared" si="76"/>
        <v>11b</v>
      </c>
    </row>
    <row r="639" spans="1:20" ht="20.100000000000001" customHeight="1">
      <c r="A639" s="15">
        <f t="shared" si="71"/>
        <v>106406</v>
      </c>
      <c r="B639" s="24" t="str">
        <f>VLOOKUP(J639,city!$A$4:$D$352,3,0)</f>
        <v>江苏</v>
      </c>
      <c r="C639" s="24" t="str">
        <f>VLOOKUP(J639,city!$A$4:$D$352,4,0)</f>
        <v>无锡</v>
      </c>
      <c r="D639" s="15" t="s">
        <v>2471</v>
      </c>
      <c r="E639" s="15" t="s">
        <v>2472</v>
      </c>
      <c r="F639" s="42" t="str">
        <f t="shared" si="80"/>
        <v>120.083195,31.425658</v>
      </c>
      <c r="G639" s="20" t="s">
        <v>2473</v>
      </c>
      <c r="H639" s="20" t="s">
        <v>510</v>
      </c>
      <c r="I639" s="45" t="str">
        <f t="shared" si="73"/>
        <v>6a,6b</v>
      </c>
      <c r="J639" s="15">
        <f t="shared" si="74"/>
        <v>64</v>
      </c>
      <c r="K639" s="15">
        <f>IF(VLOOKUP(J638,city!$K$4:$L$352,2,0)&gt;K638,K638+1,1)</f>
        <v>6</v>
      </c>
      <c r="L639" s="15">
        <v>1</v>
      </c>
      <c r="M639" s="15" t="s">
        <v>97</v>
      </c>
      <c r="N639" s="42">
        <v>120.083195</v>
      </c>
      <c r="O639" s="34">
        <v>31.425657999999999</v>
      </c>
      <c r="P639" s="15" t="str">
        <f t="shared" si="77"/>
        <v/>
      </c>
      <c r="Q639" s="41">
        <v>6</v>
      </c>
      <c r="R639" s="15">
        <f t="shared" si="79"/>
        <v>6</v>
      </c>
      <c r="S639" s="15" t="str">
        <f t="shared" si="75"/>
        <v>6a</v>
      </c>
      <c r="T639" s="15" t="str">
        <f t="shared" si="76"/>
        <v>6b</v>
      </c>
    </row>
    <row r="640" spans="1:20" ht="20.100000000000001" customHeight="1">
      <c r="A640" s="15">
        <f t="shared" si="71"/>
        <v>106407</v>
      </c>
      <c r="B640" s="24" t="str">
        <f>VLOOKUP(J640,city!$A$4:$D$352,3,0)</f>
        <v>江苏</v>
      </c>
      <c r="C640" s="24" t="str">
        <f>VLOOKUP(J640,city!$A$4:$D$352,4,0)</f>
        <v>无锡</v>
      </c>
      <c r="D640" s="15" t="s">
        <v>2474</v>
      </c>
      <c r="E640" s="15" t="s">
        <v>2475</v>
      </c>
      <c r="F640" s="42" t="str">
        <f t="shared" si="80"/>
        <v>120.265378,31.523505</v>
      </c>
      <c r="G640" s="20" t="s">
        <v>2476</v>
      </c>
      <c r="H640" s="20" t="s">
        <v>516</v>
      </c>
      <c r="I640" s="45" t="str">
        <f t="shared" si="73"/>
        <v>2a,2b</v>
      </c>
      <c r="J640" s="15">
        <f t="shared" si="74"/>
        <v>64</v>
      </c>
      <c r="K640" s="15">
        <f>IF(VLOOKUP(J639,city!$K$4:$L$352,2,0)&gt;K639,K639+1,1)</f>
        <v>7</v>
      </c>
      <c r="L640" s="15">
        <v>1</v>
      </c>
      <c r="M640" s="15" t="s">
        <v>97</v>
      </c>
      <c r="N640" s="42">
        <v>120.265378</v>
      </c>
      <c r="O640" s="34">
        <v>31.523505</v>
      </c>
      <c r="P640" s="15" t="str">
        <f t="shared" si="77"/>
        <v/>
      </c>
      <c r="Q640" s="41">
        <v>2</v>
      </c>
      <c r="R640" s="15">
        <f t="shared" si="79"/>
        <v>1</v>
      </c>
      <c r="S640" s="15" t="str">
        <f t="shared" si="75"/>
        <v>2a</v>
      </c>
      <c r="T640" s="15" t="str">
        <f t="shared" si="76"/>
        <v>2b</v>
      </c>
    </row>
    <row r="641" spans="1:20" ht="20.100000000000001" customHeight="1">
      <c r="A641" s="15">
        <f t="shared" si="71"/>
        <v>106408</v>
      </c>
      <c r="B641" s="24" t="str">
        <f>VLOOKUP(J641,city!$A$4:$D$352,3,0)</f>
        <v>江苏</v>
      </c>
      <c r="C641" s="24" t="str">
        <f>VLOOKUP(J641,city!$A$4:$D$352,4,0)</f>
        <v>无锡</v>
      </c>
      <c r="D641" s="15" t="s">
        <v>2477</v>
      </c>
      <c r="E641" s="15" t="s">
        <v>2478</v>
      </c>
      <c r="F641" s="42" t="str">
        <f t="shared" si="80"/>
        <v>120.279415,31.586735</v>
      </c>
      <c r="G641" s="20" t="s">
        <v>2479</v>
      </c>
      <c r="H641" s="20" t="s">
        <v>522</v>
      </c>
      <c r="I641" s="45" t="str">
        <f t="shared" si="73"/>
        <v>13a,13b</v>
      </c>
      <c r="J641" s="15">
        <f t="shared" si="74"/>
        <v>64</v>
      </c>
      <c r="K641" s="15">
        <f>IF(VLOOKUP(J640,city!$K$4:$L$352,2,0)&gt;K640,K640+1,1)</f>
        <v>8</v>
      </c>
      <c r="L641" s="15">
        <v>1</v>
      </c>
      <c r="M641" s="15" t="s">
        <v>97</v>
      </c>
      <c r="N641" s="42">
        <v>120.279415</v>
      </c>
      <c r="O641" s="34">
        <v>31.586735000000001</v>
      </c>
      <c r="P641" s="15" t="str">
        <f t="shared" si="77"/>
        <v/>
      </c>
      <c r="Q641" s="41">
        <v>13</v>
      </c>
      <c r="R641" s="15">
        <f t="shared" si="79"/>
        <v>13</v>
      </c>
      <c r="S641" s="15" t="str">
        <f t="shared" si="75"/>
        <v>13a</v>
      </c>
      <c r="T641" s="15" t="str">
        <f t="shared" si="76"/>
        <v>13b</v>
      </c>
    </row>
    <row r="642" spans="1:20" ht="20.100000000000001" customHeight="1">
      <c r="A642" s="15">
        <f t="shared" si="71"/>
        <v>106409</v>
      </c>
      <c r="B642" s="24" t="str">
        <f>VLOOKUP(J642,city!$A$4:$D$352,3,0)</f>
        <v>江苏</v>
      </c>
      <c r="C642" s="24" t="str">
        <f>VLOOKUP(J642,city!$A$4:$D$352,4,0)</f>
        <v>无锡</v>
      </c>
      <c r="D642" s="15" t="s">
        <v>2480</v>
      </c>
      <c r="E642" s="15" t="s">
        <v>2481</v>
      </c>
      <c r="F642" s="42" t="str">
        <f t="shared" si="80"/>
        <v>120.315378,31.571963</v>
      </c>
      <c r="G642" s="20" t="s">
        <v>2482</v>
      </c>
      <c r="H642" s="20" t="s">
        <v>528</v>
      </c>
      <c r="I642" s="45" t="str">
        <f t="shared" si="73"/>
        <v>12a,12b</v>
      </c>
      <c r="J642" s="15">
        <f t="shared" si="74"/>
        <v>64</v>
      </c>
      <c r="K642" s="15">
        <f>IF(VLOOKUP(J641,city!$K$4:$L$352,2,0)&gt;K641,K641+1,1)</f>
        <v>9</v>
      </c>
      <c r="L642" s="15">
        <v>1</v>
      </c>
      <c r="M642" s="15" t="s">
        <v>97</v>
      </c>
      <c r="N642" s="42">
        <v>120.315378</v>
      </c>
      <c r="O642" s="34">
        <v>31.571963</v>
      </c>
      <c r="P642" s="15" t="str">
        <f t="shared" si="77"/>
        <v/>
      </c>
      <c r="Q642" s="41">
        <v>12</v>
      </c>
      <c r="R642" s="15">
        <f t="shared" si="79"/>
        <v>12</v>
      </c>
      <c r="S642" s="15" t="str">
        <f t="shared" si="75"/>
        <v>12a</v>
      </c>
      <c r="T642" s="15" t="str">
        <f t="shared" si="76"/>
        <v>12b</v>
      </c>
    </row>
    <row r="643" spans="1:20" ht="20.100000000000001" customHeight="1">
      <c r="A643" s="15">
        <f t="shared" si="71"/>
        <v>106410</v>
      </c>
      <c r="B643" s="24" t="str">
        <f>VLOOKUP(J643,city!$A$4:$D$352,3,0)</f>
        <v>江苏</v>
      </c>
      <c r="C643" s="24" t="str">
        <f>VLOOKUP(J643,city!$A$4:$D$352,4,0)</f>
        <v>无锡</v>
      </c>
      <c r="D643" s="15" t="s">
        <v>2483</v>
      </c>
      <c r="E643" s="15" t="s">
        <v>2484</v>
      </c>
      <c r="F643" s="42" t="str">
        <f t="shared" si="80"/>
        <v>120.232587,31.562284</v>
      </c>
      <c r="G643" s="20" t="s">
        <v>2485</v>
      </c>
      <c r="H643" s="20" t="s">
        <v>534</v>
      </c>
      <c r="I643" s="45" t="str">
        <f t="shared" si="73"/>
        <v>2a,2b</v>
      </c>
      <c r="J643" s="15">
        <f t="shared" si="74"/>
        <v>64</v>
      </c>
      <c r="K643" s="15">
        <f>IF(VLOOKUP(J642,city!$K$4:$L$352,2,0)&gt;K642,K642+1,1)</f>
        <v>10</v>
      </c>
      <c r="L643" s="15">
        <v>1</v>
      </c>
      <c r="M643" s="15" t="s">
        <v>97</v>
      </c>
      <c r="N643" s="42">
        <v>120.232587</v>
      </c>
      <c r="O643" s="34">
        <v>31.562283999999998</v>
      </c>
      <c r="P643" s="15" t="str">
        <f t="shared" si="77"/>
        <v>120.2296412,31.51644</v>
      </c>
      <c r="Q643" s="41">
        <v>2</v>
      </c>
      <c r="R643" s="15">
        <f t="shared" si="79"/>
        <v>1</v>
      </c>
      <c r="S643" s="15" t="str">
        <f t="shared" si="75"/>
        <v>2a</v>
      </c>
      <c r="T643" s="15" t="str">
        <f t="shared" si="76"/>
        <v>2b</v>
      </c>
    </row>
    <row r="644" spans="1:20" ht="20.100000000000001" customHeight="1">
      <c r="A644" s="15">
        <f t="shared" ref="A644:A707" si="81">100000+J644*100+K644</f>
        <v>106501</v>
      </c>
      <c r="B644" s="24" t="str">
        <f>VLOOKUP(J644,city!$A$4:$D$352,3,0)</f>
        <v>江苏</v>
      </c>
      <c r="C644" s="24" t="str">
        <f>VLOOKUP(J644,city!$A$4:$D$352,4,0)</f>
        <v>徐州</v>
      </c>
      <c r="D644" s="15" t="s">
        <v>2486</v>
      </c>
      <c r="E644" s="15" t="s">
        <v>2487</v>
      </c>
      <c r="F644" s="42" t="str">
        <f t="shared" si="80"/>
        <v>117.159573,34.244337</v>
      </c>
      <c r="G644" s="20" t="s">
        <v>2488</v>
      </c>
      <c r="H644" s="20" t="s">
        <v>422</v>
      </c>
      <c r="I644" s="45" t="str">
        <f t="shared" si="73"/>
        <v>6a,6b</v>
      </c>
      <c r="J644" s="15">
        <f t="shared" si="74"/>
        <v>65</v>
      </c>
      <c r="K644" s="15">
        <f>IF(VLOOKUP(J643,city!$K$4:$L$352,2,0)&gt;K643,K643+1,1)</f>
        <v>1</v>
      </c>
      <c r="L644" s="15">
        <v>1</v>
      </c>
      <c r="M644" s="15" t="s">
        <v>98</v>
      </c>
      <c r="N644" s="42">
        <v>117.15957299999999</v>
      </c>
      <c r="O644" s="34">
        <v>34.244337000000002</v>
      </c>
      <c r="P644" s="15" t="str">
        <f t="shared" si="77"/>
        <v/>
      </c>
      <c r="Q644" s="41">
        <v>6</v>
      </c>
      <c r="R644" s="15">
        <f t="shared" si="79"/>
        <v>6</v>
      </c>
      <c r="S644" s="15" t="str">
        <f t="shared" si="75"/>
        <v>6a</v>
      </c>
      <c r="T644" s="15" t="str">
        <f t="shared" si="76"/>
        <v>6b</v>
      </c>
    </row>
    <row r="645" spans="1:20" ht="20.100000000000001" customHeight="1">
      <c r="A645" s="15">
        <f t="shared" si="81"/>
        <v>106502</v>
      </c>
      <c r="B645" s="24" t="str">
        <f>VLOOKUP(J645,city!$A$4:$D$352,3,0)</f>
        <v>江苏</v>
      </c>
      <c r="C645" s="24" t="str">
        <f>VLOOKUP(J645,city!$A$4:$D$352,4,0)</f>
        <v>徐州</v>
      </c>
      <c r="D645" s="15" t="s">
        <v>2489</v>
      </c>
      <c r="E645" s="15" t="s">
        <v>2490</v>
      </c>
      <c r="F645" s="42" t="str">
        <f t="shared" si="80"/>
        <v>117.194265,34.261824</v>
      </c>
      <c r="G645" s="20" t="s">
        <v>2491</v>
      </c>
      <c r="H645" s="20" t="s">
        <v>427</v>
      </c>
      <c r="I645" s="45" t="str">
        <f t="shared" ref="I645:I708" si="82">S645&amp;","&amp;T645</f>
        <v>11a,11b</v>
      </c>
      <c r="J645" s="15">
        <f t="shared" ref="J645:J708" si="83">IF(K645&gt;K644,J644,J644+1)</f>
        <v>65</v>
      </c>
      <c r="K645" s="15">
        <f>IF(VLOOKUP(J644,city!$K$4:$L$352,2,0)&gt;K644,K644+1,1)</f>
        <v>2</v>
      </c>
      <c r="L645" s="15">
        <v>1</v>
      </c>
      <c r="M645" s="15" t="s">
        <v>98</v>
      </c>
      <c r="N645" s="42">
        <v>117.194265</v>
      </c>
      <c r="O645" s="34">
        <v>34.261823999999997</v>
      </c>
      <c r="P645" s="15" t="str">
        <f t="shared" si="77"/>
        <v/>
      </c>
      <c r="Q645" s="41">
        <v>11</v>
      </c>
      <c r="R645" s="15">
        <f t="shared" si="79"/>
        <v>11</v>
      </c>
      <c r="S645" s="15" t="str">
        <f t="shared" ref="S645:S708" si="84">CONCATENATE(Q645,"a")</f>
        <v>11a</v>
      </c>
      <c r="T645" s="15" t="str">
        <f t="shared" ref="T645:T708" si="85">CONCATENATE(Q645,"b")</f>
        <v>11b</v>
      </c>
    </row>
    <row r="646" spans="1:20" ht="20.100000000000001" customHeight="1">
      <c r="A646" s="15">
        <f t="shared" si="81"/>
        <v>106503</v>
      </c>
      <c r="B646" s="24" t="str">
        <f>VLOOKUP(J646,city!$A$4:$D$352,3,0)</f>
        <v>江苏</v>
      </c>
      <c r="C646" s="24" t="str">
        <f>VLOOKUP(J646,city!$A$4:$D$352,4,0)</f>
        <v>徐州</v>
      </c>
      <c r="D646" s="15" t="s">
        <v>2492</v>
      </c>
      <c r="E646" s="15" t="s">
        <v>2493</v>
      </c>
      <c r="F646" s="42" t="str">
        <f t="shared" si="80"/>
        <v>117.205453,34.239378</v>
      </c>
      <c r="G646" s="20" t="s">
        <v>2494</v>
      </c>
      <c r="H646" s="20" t="s">
        <v>432</v>
      </c>
      <c r="I646" s="45" t="str">
        <f t="shared" si="82"/>
        <v>10a,10b</v>
      </c>
      <c r="J646" s="15">
        <f t="shared" si="83"/>
        <v>65</v>
      </c>
      <c r="K646" s="15">
        <f>IF(VLOOKUP(J645,city!$K$4:$L$352,2,0)&gt;K645,K645+1,1)</f>
        <v>3</v>
      </c>
      <c r="L646" s="15">
        <v>1</v>
      </c>
      <c r="M646" s="15" t="s">
        <v>98</v>
      </c>
      <c r="N646" s="42">
        <v>117.20545300000001</v>
      </c>
      <c r="O646" s="34">
        <v>34.239378000000002</v>
      </c>
      <c r="P646" s="15" t="str">
        <f t="shared" si="77"/>
        <v/>
      </c>
      <c r="Q646" s="41">
        <v>10</v>
      </c>
      <c r="R646" s="15">
        <f t="shared" si="79"/>
        <v>10</v>
      </c>
      <c r="S646" s="15" t="str">
        <f t="shared" si="84"/>
        <v>10a</v>
      </c>
      <c r="T646" s="15" t="str">
        <f t="shared" si="85"/>
        <v>10b</v>
      </c>
    </row>
    <row r="647" spans="1:20" ht="20.100000000000001" customHeight="1">
      <c r="A647" s="15">
        <f t="shared" si="81"/>
        <v>106504</v>
      </c>
      <c r="B647" s="24" t="str">
        <f>VLOOKUP(J647,city!$A$4:$D$352,3,0)</f>
        <v>江苏</v>
      </c>
      <c r="C647" s="24" t="str">
        <f>VLOOKUP(J647,city!$A$4:$D$352,4,0)</f>
        <v>徐州</v>
      </c>
      <c r="D647" s="15" t="s">
        <v>2495</v>
      </c>
      <c r="E647" s="15" t="s">
        <v>2496</v>
      </c>
      <c r="F647" s="42" t="str">
        <f t="shared" si="80"/>
        <v>117.172089,34.233627</v>
      </c>
      <c r="G647" s="20" t="s">
        <v>2497</v>
      </c>
      <c r="H647" s="20" t="s">
        <v>438</v>
      </c>
      <c r="I647" s="45" t="str">
        <f t="shared" si="82"/>
        <v>2a,2b</v>
      </c>
      <c r="J647" s="15">
        <f t="shared" si="83"/>
        <v>65</v>
      </c>
      <c r="K647" s="15">
        <f>IF(VLOOKUP(J646,city!$K$4:$L$352,2,0)&gt;K646,K646+1,1)</f>
        <v>4</v>
      </c>
      <c r="L647" s="15">
        <v>1</v>
      </c>
      <c r="M647" s="15" t="s">
        <v>98</v>
      </c>
      <c r="N647" s="42">
        <v>117.172089</v>
      </c>
      <c r="O647" s="34">
        <v>34.233626999999998</v>
      </c>
      <c r="P647" s="15" t="str">
        <f t="shared" si="77"/>
        <v/>
      </c>
      <c r="Q647" s="41">
        <v>2</v>
      </c>
      <c r="R647" s="15">
        <f t="shared" si="79"/>
        <v>2</v>
      </c>
      <c r="S647" s="15" t="str">
        <f t="shared" si="84"/>
        <v>2a</v>
      </c>
      <c r="T647" s="15" t="str">
        <f t="shared" si="85"/>
        <v>2b</v>
      </c>
    </row>
    <row r="648" spans="1:20" ht="20.100000000000001" customHeight="1">
      <c r="A648" s="15">
        <f t="shared" si="81"/>
        <v>106505</v>
      </c>
      <c r="B648" s="24" t="str">
        <f>VLOOKUP(J648,city!$A$4:$D$352,3,0)</f>
        <v>江苏</v>
      </c>
      <c r="C648" s="24" t="str">
        <f>VLOOKUP(J648,city!$A$4:$D$352,4,0)</f>
        <v>徐州</v>
      </c>
      <c r="D648" s="15" t="s">
        <v>2498</v>
      </c>
      <c r="E648" s="15" t="s">
        <v>2499</v>
      </c>
      <c r="F648" s="42" t="str">
        <f t="shared" si="80"/>
        <v>117.161948,34.244968</v>
      </c>
      <c r="G648" s="20" t="s">
        <v>2500</v>
      </c>
      <c r="H648" s="20" t="s">
        <v>444</v>
      </c>
      <c r="I648" s="45" t="str">
        <f t="shared" si="82"/>
        <v>10a,10b</v>
      </c>
      <c r="J648" s="15">
        <f t="shared" si="83"/>
        <v>65</v>
      </c>
      <c r="K648" s="15">
        <f>IF(VLOOKUP(J647,city!$K$4:$L$352,2,0)&gt;K647,K647+1,1)</f>
        <v>5</v>
      </c>
      <c r="L648" s="15">
        <v>1</v>
      </c>
      <c r="M648" s="15" t="s">
        <v>98</v>
      </c>
      <c r="N648" s="42">
        <v>117.161948</v>
      </c>
      <c r="O648" s="34">
        <v>34.244968</v>
      </c>
      <c r="P648" s="15" t="str">
        <f t="shared" si="77"/>
        <v/>
      </c>
      <c r="Q648" s="41">
        <v>10</v>
      </c>
      <c r="R648" s="15">
        <f t="shared" si="79"/>
        <v>10</v>
      </c>
      <c r="S648" s="15" t="str">
        <f t="shared" si="84"/>
        <v>10a</v>
      </c>
      <c r="T648" s="15" t="str">
        <f t="shared" si="85"/>
        <v>10b</v>
      </c>
    </row>
    <row r="649" spans="1:20" ht="20.100000000000001" customHeight="1">
      <c r="A649" s="15">
        <f t="shared" si="81"/>
        <v>106506</v>
      </c>
      <c r="B649" s="24" t="str">
        <f>VLOOKUP(J649,city!$A$4:$D$352,3,0)</f>
        <v>江苏</v>
      </c>
      <c r="C649" s="24" t="str">
        <f>VLOOKUP(J649,city!$A$4:$D$352,4,0)</f>
        <v>徐州</v>
      </c>
      <c r="D649" s="15" t="s">
        <v>2501</v>
      </c>
      <c r="E649" s="15" t="s">
        <v>2502</v>
      </c>
      <c r="F649" s="42" t="str">
        <f t="shared" si="80"/>
        <v>117.144813,34.313719</v>
      </c>
      <c r="G649" s="20" t="s">
        <v>2503</v>
      </c>
      <c r="H649" s="20" t="s">
        <v>450</v>
      </c>
      <c r="I649" s="45" t="str">
        <f t="shared" si="82"/>
        <v>29a,29b</v>
      </c>
      <c r="J649" s="15">
        <f t="shared" si="83"/>
        <v>65</v>
      </c>
      <c r="K649" s="15">
        <f>IF(VLOOKUP(J648,city!$K$4:$L$352,2,0)&gt;K648,K648+1,1)</f>
        <v>6</v>
      </c>
      <c r="L649" s="15">
        <v>1</v>
      </c>
      <c r="M649" s="15" t="s">
        <v>98</v>
      </c>
      <c r="N649" s="42">
        <v>117.144813</v>
      </c>
      <c r="O649" s="34">
        <v>34.313718999999999</v>
      </c>
      <c r="P649" s="15" t="str">
        <f t="shared" si="77"/>
        <v/>
      </c>
      <c r="Q649" s="41">
        <v>29</v>
      </c>
      <c r="R649" s="15">
        <f t="shared" si="79"/>
        <v>29</v>
      </c>
      <c r="S649" s="15" t="str">
        <f t="shared" si="84"/>
        <v>29a</v>
      </c>
      <c r="T649" s="15" t="str">
        <f t="shared" si="85"/>
        <v>29b</v>
      </c>
    </row>
    <row r="650" spans="1:20" ht="20.100000000000001" customHeight="1">
      <c r="A650" s="15">
        <f t="shared" si="81"/>
        <v>106507</v>
      </c>
      <c r="B650" s="24" t="str">
        <f>VLOOKUP(J650,city!$A$4:$D$352,3,0)</f>
        <v>江苏</v>
      </c>
      <c r="C650" s="24" t="str">
        <f>VLOOKUP(J650,city!$A$4:$D$352,4,0)</f>
        <v>徐州</v>
      </c>
      <c r="D650" s="15" t="s">
        <v>2504</v>
      </c>
      <c r="E650" s="15" t="s">
        <v>2505</v>
      </c>
      <c r="F650" s="42" t="str">
        <f t="shared" si="80"/>
        <v>117.193069,34.256288</v>
      </c>
      <c r="G650" s="20" t="s">
        <v>2506</v>
      </c>
      <c r="H650" s="20" t="s">
        <v>456</v>
      </c>
      <c r="I650" s="45" t="str">
        <f t="shared" si="82"/>
        <v>10a,10b</v>
      </c>
      <c r="J650" s="15">
        <f t="shared" si="83"/>
        <v>65</v>
      </c>
      <c r="K650" s="15">
        <f>IF(VLOOKUP(J649,city!$K$4:$L$352,2,0)&gt;K649,K649+1,1)</f>
        <v>7</v>
      </c>
      <c r="L650" s="15">
        <v>1</v>
      </c>
      <c r="M650" s="15" t="s">
        <v>98</v>
      </c>
      <c r="N650" s="42">
        <v>117.19306899999999</v>
      </c>
      <c r="O650" s="34">
        <v>34.256287999999998</v>
      </c>
      <c r="P650" s="15" t="str">
        <f t="shared" si="77"/>
        <v/>
      </c>
      <c r="Q650" s="41">
        <v>10</v>
      </c>
      <c r="R650" s="15">
        <f t="shared" si="79"/>
        <v>10</v>
      </c>
      <c r="S650" s="15" t="str">
        <f t="shared" si="84"/>
        <v>10a</v>
      </c>
      <c r="T650" s="15" t="str">
        <f t="shared" si="85"/>
        <v>10b</v>
      </c>
    </row>
    <row r="651" spans="1:20" ht="20.100000000000001" customHeight="1">
      <c r="A651" s="15">
        <f t="shared" si="81"/>
        <v>106508</v>
      </c>
      <c r="B651" s="24" t="str">
        <f>VLOOKUP(J651,city!$A$4:$D$352,3,0)</f>
        <v>江苏</v>
      </c>
      <c r="C651" s="24" t="str">
        <f>VLOOKUP(J651,city!$A$4:$D$352,4,0)</f>
        <v>徐州</v>
      </c>
      <c r="D651" s="15" t="s">
        <v>2507</v>
      </c>
      <c r="E651" s="15" t="s">
        <v>2508</v>
      </c>
      <c r="F651" s="42" t="str">
        <f t="shared" si="80"/>
        <v>117.196518,34.261112</v>
      </c>
      <c r="G651" s="20" t="s">
        <v>2509</v>
      </c>
      <c r="H651" s="20" t="s">
        <v>462</v>
      </c>
      <c r="I651" s="45" t="str">
        <f t="shared" si="82"/>
        <v>15a,15b</v>
      </c>
      <c r="J651" s="15">
        <f t="shared" si="83"/>
        <v>65</v>
      </c>
      <c r="K651" s="15">
        <f>IF(VLOOKUP(J650,city!$K$4:$L$352,2,0)&gt;K650,K650+1,1)</f>
        <v>8</v>
      </c>
      <c r="L651" s="15">
        <v>1</v>
      </c>
      <c r="M651" s="15" t="s">
        <v>98</v>
      </c>
      <c r="N651" s="42">
        <v>117.196518</v>
      </c>
      <c r="O651" s="34">
        <v>34.261111999999997</v>
      </c>
      <c r="P651" s="15" t="str">
        <f t="shared" si="77"/>
        <v/>
      </c>
      <c r="Q651" s="41">
        <v>15</v>
      </c>
      <c r="R651" s="15">
        <f t="shared" si="79"/>
        <v>15</v>
      </c>
      <c r="S651" s="15" t="str">
        <f t="shared" si="84"/>
        <v>15a</v>
      </c>
      <c r="T651" s="15" t="str">
        <f t="shared" si="85"/>
        <v>15b</v>
      </c>
    </row>
    <row r="652" spans="1:20" ht="20.100000000000001" customHeight="1">
      <c r="A652" s="15">
        <f t="shared" si="81"/>
        <v>106509</v>
      </c>
      <c r="B652" s="24" t="str">
        <f>VLOOKUP(J652,city!$A$4:$D$352,3,0)</f>
        <v>江苏</v>
      </c>
      <c r="C652" s="24" t="str">
        <f>VLOOKUP(J652,city!$A$4:$D$352,4,0)</f>
        <v>徐州</v>
      </c>
      <c r="D652" s="15" t="s">
        <v>2510</v>
      </c>
      <c r="E652" s="15" t="s">
        <v>2511</v>
      </c>
      <c r="F652" s="42" t="str">
        <f t="shared" si="80"/>
        <v>117.154632,34.252881</v>
      </c>
      <c r="G652" s="20" t="s">
        <v>2512</v>
      </c>
      <c r="H652" s="20" t="s">
        <v>468</v>
      </c>
      <c r="I652" s="45" t="str">
        <f t="shared" si="82"/>
        <v>6a,6b</v>
      </c>
      <c r="J652" s="15">
        <f t="shared" si="83"/>
        <v>65</v>
      </c>
      <c r="K652" s="15">
        <f>IF(VLOOKUP(J651,city!$K$4:$L$352,2,0)&gt;K651,K651+1,1)</f>
        <v>9</v>
      </c>
      <c r="L652" s="15">
        <v>1</v>
      </c>
      <c r="M652" s="15" t="s">
        <v>98</v>
      </c>
      <c r="N652" s="42">
        <v>117.15463200000001</v>
      </c>
      <c r="O652" s="34">
        <v>34.252881000000002</v>
      </c>
      <c r="P652" s="15" t="str">
        <f t="shared" si="77"/>
        <v/>
      </c>
      <c r="Q652" s="41">
        <v>6</v>
      </c>
      <c r="R652" s="15">
        <f t="shared" si="79"/>
        <v>6</v>
      </c>
      <c r="S652" s="15" t="str">
        <f t="shared" si="84"/>
        <v>6a</v>
      </c>
      <c r="T652" s="15" t="str">
        <f t="shared" si="85"/>
        <v>6b</v>
      </c>
    </row>
    <row r="653" spans="1:20" ht="20.100000000000001" customHeight="1">
      <c r="A653" s="15">
        <f t="shared" si="81"/>
        <v>106510</v>
      </c>
      <c r="B653" s="24" t="str">
        <f>VLOOKUP(J653,city!$A$4:$D$352,3,0)</f>
        <v>江苏</v>
      </c>
      <c r="C653" s="24" t="str">
        <f>VLOOKUP(J653,city!$A$4:$D$352,4,0)</f>
        <v>徐州</v>
      </c>
      <c r="D653" s="15" t="s">
        <v>2513</v>
      </c>
      <c r="E653" s="15" t="s">
        <v>2514</v>
      </c>
      <c r="F653" s="42" t="str">
        <f t="shared" si="80"/>
        <v>117.165405,34.28901</v>
      </c>
      <c r="G653" s="20" t="s">
        <v>2515</v>
      </c>
      <c r="H653" s="20" t="s">
        <v>474</v>
      </c>
      <c r="I653" s="45" t="str">
        <f t="shared" si="82"/>
        <v>1a,1b</v>
      </c>
      <c r="J653" s="15">
        <f t="shared" si="83"/>
        <v>65</v>
      </c>
      <c r="K653" s="15">
        <f>IF(VLOOKUP(J652,city!$K$4:$L$352,2,0)&gt;K652,K652+1,1)</f>
        <v>10</v>
      </c>
      <c r="L653" s="15">
        <v>1</v>
      </c>
      <c r="M653" s="15" t="s">
        <v>98</v>
      </c>
      <c r="N653" s="42">
        <v>117.16540500000001</v>
      </c>
      <c r="O653" s="34">
        <v>34.289009999999998</v>
      </c>
      <c r="P653" s="15" t="str">
        <f t="shared" ref="P653:P716" si="86">IF(K653=10,SUM(N644:N653)/10&amp;","&amp;SUM(O644:O653)/10,"")</f>
        <v>117.1747765,34.2597144</v>
      </c>
      <c r="Q653" s="41">
        <v>1</v>
      </c>
      <c r="R653" s="15">
        <f t="shared" si="79"/>
        <v>1</v>
      </c>
      <c r="S653" s="15" t="str">
        <f t="shared" si="84"/>
        <v>1a</v>
      </c>
      <c r="T653" s="15" t="str">
        <f t="shared" si="85"/>
        <v>1b</v>
      </c>
    </row>
    <row r="654" spans="1:20" ht="20.100000000000001" customHeight="1">
      <c r="A654" s="15">
        <f t="shared" si="81"/>
        <v>106601</v>
      </c>
      <c r="B654" s="24" t="str">
        <f>VLOOKUP(J654,city!$A$4:$D$352,3,0)</f>
        <v>江苏</v>
      </c>
      <c r="C654" s="24" t="str">
        <f>VLOOKUP(J654,city!$A$4:$D$352,4,0)</f>
        <v>常州</v>
      </c>
      <c r="D654" s="15" t="s">
        <v>2516</v>
      </c>
      <c r="E654" s="15" t="s">
        <v>2517</v>
      </c>
      <c r="F654" s="42" t="str">
        <f t="shared" si="80"/>
        <v>120.007148,31.830665</v>
      </c>
      <c r="G654" s="20" t="s">
        <v>2518</v>
      </c>
      <c r="H654" s="20" t="s">
        <v>480</v>
      </c>
      <c r="I654" s="45" t="str">
        <f t="shared" si="82"/>
        <v>10a,10b</v>
      </c>
      <c r="J654" s="15">
        <f t="shared" si="83"/>
        <v>66</v>
      </c>
      <c r="K654" s="15">
        <f>IF(VLOOKUP(J653,city!$K$4:$L$352,2,0)&gt;K653,K653+1,1)</f>
        <v>1</v>
      </c>
      <c r="L654" s="15">
        <v>1</v>
      </c>
      <c r="M654" s="15" t="s">
        <v>99</v>
      </c>
      <c r="N654" s="42">
        <v>120.007148</v>
      </c>
      <c r="O654" s="34">
        <v>31.830665</v>
      </c>
      <c r="P654" s="15" t="str">
        <f t="shared" si="86"/>
        <v/>
      </c>
      <c r="Q654" s="41">
        <v>10</v>
      </c>
      <c r="R654" s="15">
        <f t="shared" si="79"/>
        <v>1</v>
      </c>
      <c r="S654" s="15" t="str">
        <f t="shared" si="84"/>
        <v>10a</v>
      </c>
      <c r="T654" s="15" t="str">
        <f t="shared" si="85"/>
        <v>10b</v>
      </c>
    </row>
    <row r="655" spans="1:20" ht="20.100000000000001" customHeight="1">
      <c r="A655" s="15">
        <f t="shared" si="81"/>
        <v>106602</v>
      </c>
      <c r="B655" s="24" t="str">
        <f>VLOOKUP(J655,city!$A$4:$D$352,3,0)</f>
        <v>江苏</v>
      </c>
      <c r="C655" s="24" t="str">
        <f>VLOOKUP(J655,city!$A$4:$D$352,4,0)</f>
        <v>常州</v>
      </c>
      <c r="D655" s="15" t="s">
        <v>2519</v>
      </c>
      <c r="E655" s="15" t="s">
        <v>2520</v>
      </c>
      <c r="F655" s="42" t="str">
        <f t="shared" si="80"/>
        <v>119.936908,31.706054</v>
      </c>
      <c r="G655" s="20" t="s">
        <v>2521</v>
      </c>
      <c r="H655" s="20" t="s">
        <v>486</v>
      </c>
      <c r="I655" s="45" t="str">
        <f t="shared" si="82"/>
        <v>7a,7b</v>
      </c>
      <c r="J655" s="15">
        <f t="shared" si="83"/>
        <v>66</v>
      </c>
      <c r="K655" s="15">
        <f>IF(VLOOKUP(J654,city!$K$4:$L$352,2,0)&gt;K654,K654+1,1)</f>
        <v>2</v>
      </c>
      <c r="L655" s="15">
        <v>1</v>
      </c>
      <c r="M655" s="15" t="s">
        <v>99</v>
      </c>
      <c r="N655" s="42">
        <v>119.936908</v>
      </c>
      <c r="O655" s="34">
        <v>31.706054000000002</v>
      </c>
      <c r="P655" s="15" t="str">
        <f t="shared" si="86"/>
        <v/>
      </c>
      <c r="Q655" s="41">
        <v>7</v>
      </c>
      <c r="R655" s="15">
        <f t="shared" si="79"/>
        <v>7</v>
      </c>
      <c r="S655" s="15" t="str">
        <f t="shared" si="84"/>
        <v>7a</v>
      </c>
      <c r="T655" s="15" t="str">
        <f t="shared" si="85"/>
        <v>7b</v>
      </c>
    </row>
    <row r="656" spans="1:20" ht="20.100000000000001" customHeight="1">
      <c r="A656" s="15">
        <f t="shared" si="81"/>
        <v>106603</v>
      </c>
      <c r="B656" s="24" t="str">
        <f>VLOOKUP(J656,city!$A$4:$D$352,3,0)</f>
        <v>江苏</v>
      </c>
      <c r="C656" s="24" t="str">
        <f>VLOOKUP(J656,city!$A$4:$D$352,4,0)</f>
        <v>常州</v>
      </c>
      <c r="D656" s="15" t="s">
        <v>2522</v>
      </c>
      <c r="E656" s="15" t="s">
        <v>2523</v>
      </c>
      <c r="F656" s="42" t="str">
        <f t="shared" si="80"/>
        <v>120.055595,31.507177</v>
      </c>
      <c r="G656" s="20" t="s">
        <v>2524</v>
      </c>
      <c r="H656" s="20" t="s">
        <v>492</v>
      </c>
      <c r="I656" s="45" t="str">
        <f t="shared" si="82"/>
        <v>2a,2b</v>
      </c>
      <c r="J656" s="15">
        <f t="shared" si="83"/>
        <v>66</v>
      </c>
      <c r="K656" s="15">
        <f>IF(VLOOKUP(J655,city!$K$4:$L$352,2,0)&gt;K655,K655+1,1)</f>
        <v>3</v>
      </c>
      <c r="L656" s="15">
        <v>1</v>
      </c>
      <c r="M656" s="15" t="s">
        <v>99</v>
      </c>
      <c r="N656" s="42">
        <v>120.055595</v>
      </c>
      <c r="O656" s="34">
        <v>31.507176999999999</v>
      </c>
      <c r="P656" s="15" t="str">
        <f t="shared" si="86"/>
        <v/>
      </c>
      <c r="Q656" s="41">
        <v>2</v>
      </c>
      <c r="R656" s="15">
        <f t="shared" si="79"/>
        <v>2</v>
      </c>
      <c r="S656" s="15" t="str">
        <f t="shared" si="84"/>
        <v>2a</v>
      </c>
      <c r="T656" s="15" t="str">
        <f t="shared" si="85"/>
        <v>2b</v>
      </c>
    </row>
    <row r="657" spans="1:20" ht="20.100000000000001" customHeight="1">
      <c r="A657" s="15">
        <f t="shared" si="81"/>
        <v>106604</v>
      </c>
      <c r="B657" s="24" t="str">
        <f>VLOOKUP(J657,city!$A$4:$D$352,3,0)</f>
        <v>江苏</v>
      </c>
      <c r="C657" s="24" t="str">
        <f>VLOOKUP(J657,city!$A$4:$D$352,4,0)</f>
        <v>常州</v>
      </c>
      <c r="D657" s="15" t="s">
        <v>2525</v>
      </c>
      <c r="E657" s="15" t="s">
        <v>2526</v>
      </c>
      <c r="F657" s="42" t="str">
        <f t="shared" si="80"/>
        <v>120.015386,31.824142</v>
      </c>
      <c r="G657" s="20" t="s">
        <v>2527</v>
      </c>
      <c r="H657" s="20" t="s">
        <v>498</v>
      </c>
      <c r="I657" s="45" t="str">
        <f t="shared" si="82"/>
        <v>2a,2b</v>
      </c>
      <c r="J657" s="15">
        <f t="shared" si="83"/>
        <v>66</v>
      </c>
      <c r="K657" s="15">
        <f>IF(VLOOKUP(J656,city!$K$4:$L$352,2,0)&gt;K656,K656+1,1)</f>
        <v>4</v>
      </c>
      <c r="L657" s="15">
        <v>1</v>
      </c>
      <c r="M657" s="15" t="s">
        <v>99</v>
      </c>
      <c r="N657" s="42">
        <v>120.01538600000001</v>
      </c>
      <c r="O657" s="34">
        <v>31.824141999999998</v>
      </c>
      <c r="P657" s="15" t="str">
        <f t="shared" si="86"/>
        <v/>
      </c>
      <c r="Q657" s="41">
        <v>2</v>
      </c>
      <c r="R657" s="15">
        <f t="shared" si="79"/>
        <v>2</v>
      </c>
      <c r="S657" s="15" t="str">
        <f t="shared" si="84"/>
        <v>2a</v>
      </c>
      <c r="T657" s="15" t="str">
        <f t="shared" si="85"/>
        <v>2b</v>
      </c>
    </row>
    <row r="658" spans="1:20" ht="20.100000000000001" customHeight="1">
      <c r="A658" s="15">
        <f t="shared" si="81"/>
        <v>106605</v>
      </c>
      <c r="B658" s="24" t="str">
        <f>VLOOKUP(J658,city!$A$4:$D$352,3,0)</f>
        <v>江苏</v>
      </c>
      <c r="C658" s="24" t="str">
        <f>VLOOKUP(J658,city!$A$4:$D$352,4,0)</f>
        <v>常州</v>
      </c>
      <c r="D658" s="15" t="s">
        <v>2528</v>
      </c>
      <c r="E658" s="15" t="s">
        <v>2529</v>
      </c>
      <c r="F658" s="42" t="str">
        <f t="shared" si="80"/>
        <v>119.347573,31.77078</v>
      </c>
      <c r="G658" s="20" t="s">
        <v>2530</v>
      </c>
      <c r="H658" s="20" t="s">
        <v>504</v>
      </c>
      <c r="I658" s="45" t="str">
        <f t="shared" si="82"/>
        <v>6a,6b</v>
      </c>
      <c r="J658" s="15">
        <f t="shared" si="83"/>
        <v>66</v>
      </c>
      <c r="K658" s="15">
        <f>IF(VLOOKUP(J657,city!$K$4:$L$352,2,0)&gt;K657,K657+1,1)</f>
        <v>5</v>
      </c>
      <c r="L658" s="15">
        <v>1</v>
      </c>
      <c r="M658" s="15" t="s">
        <v>99</v>
      </c>
      <c r="N658" s="42">
        <v>119.347573</v>
      </c>
      <c r="O658" s="34">
        <v>31.770779999999998</v>
      </c>
      <c r="P658" s="15" t="str">
        <f t="shared" si="86"/>
        <v/>
      </c>
      <c r="Q658" s="41">
        <v>6</v>
      </c>
      <c r="R658" s="15">
        <f t="shared" si="79"/>
        <v>6</v>
      </c>
      <c r="S658" s="15" t="str">
        <f t="shared" si="84"/>
        <v>6a</v>
      </c>
      <c r="T658" s="15" t="str">
        <f t="shared" si="85"/>
        <v>6b</v>
      </c>
    </row>
    <row r="659" spans="1:20" ht="20.100000000000001" customHeight="1">
      <c r="A659" s="15">
        <f t="shared" si="81"/>
        <v>106606</v>
      </c>
      <c r="B659" s="24" t="str">
        <f>VLOOKUP(J659,city!$A$4:$D$352,3,0)</f>
        <v>江苏</v>
      </c>
      <c r="C659" s="24" t="str">
        <f>VLOOKUP(J659,city!$A$4:$D$352,4,0)</f>
        <v>常州</v>
      </c>
      <c r="D659" s="15" t="s">
        <v>2531</v>
      </c>
      <c r="E659" s="15" t="s">
        <v>2532</v>
      </c>
      <c r="F659" s="42" t="str">
        <f t="shared" si="80"/>
        <v>119.52898,31.175774</v>
      </c>
      <c r="G659" s="20" t="s">
        <v>2533</v>
      </c>
      <c r="H659" s="20" t="s">
        <v>510</v>
      </c>
      <c r="I659" s="45" t="str">
        <f t="shared" si="82"/>
        <v>11a,11b</v>
      </c>
      <c r="J659" s="15">
        <f t="shared" si="83"/>
        <v>66</v>
      </c>
      <c r="K659" s="15">
        <f>IF(VLOOKUP(J658,city!$K$4:$L$352,2,0)&gt;K658,K658+1,1)</f>
        <v>6</v>
      </c>
      <c r="L659" s="15">
        <v>1</v>
      </c>
      <c r="M659" s="15" t="s">
        <v>99</v>
      </c>
      <c r="N659" s="42">
        <v>119.52898</v>
      </c>
      <c r="O659" s="34">
        <v>31.175774000000001</v>
      </c>
      <c r="P659" s="15" t="str">
        <f t="shared" si="86"/>
        <v/>
      </c>
      <c r="Q659" s="41">
        <v>11</v>
      </c>
      <c r="R659" s="15">
        <f t="shared" si="79"/>
        <v>11</v>
      </c>
      <c r="S659" s="15" t="str">
        <f t="shared" si="84"/>
        <v>11a</v>
      </c>
      <c r="T659" s="15" t="str">
        <f t="shared" si="85"/>
        <v>11b</v>
      </c>
    </row>
    <row r="660" spans="1:20" ht="20.100000000000001" customHeight="1">
      <c r="A660" s="15">
        <f t="shared" si="81"/>
        <v>106607</v>
      </c>
      <c r="B660" s="24" t="str">
        <f>VLOOKUP(J660,city!$A$4:$D$352,3,0)</f>
        <v>江苏</v>
      </c>
      <c r="C660" s="24" t="str">
        <f>VLOOKUP(J660,city!$A$4:$D$352,4,0)</f>
        <v>常州</v>
      </c>
      <c r="D660" s="15" t="s">
        <v>2534</v>
      </c>
      <c r="E660" s="15" t="s">
        <v>2535</v>
      </c>
      <c r="F660" s="42" t="str">
        <f t="shared" si="80"/>
        <v>119.940546,31.706008</v>
      </c>
      <c r="G660" s="20" t="s">
        <v>2536</v>
      </c>
      <c r="H660" s="20" t="s">
        <v>516</v>
      </c>
      <c r="I660" s="45" t="str">
        <f t="shared" si="82"/>
        <v>30a,30b</v>
      </c>
      <c r="J660" s="15">
        <f t="shared" si="83"/>
        <v>66</v>
      </c>
      <c r="K660" s="15">
        <f>IF(VLOOKUP(J659,city!$K$4:$L$352,2,0)&gt;K659,K659+1,1)</f>
        <v>7</v>
      </c>
      <c r="L660" s="15">
        <v>1</v>
      </c>
      <c r="M660" s="15" t="s">
        <v>99</v>
      </c>
      <c r="N660" s="42">
        <v>119.940546</v>
      </c>
      <c r="O660" s="34">
        <v>31.706008000000001</v>
      </c>
      <c r="P660" s="15" t="str">
        <f t="shared" si="86"/>
        <v/>
      </c>
      <c r="Q660" s="41">
        <v>30</v>
      </c>
      <c r="R660" s="15">
        <f t="shared" si="79"/>
        <v>30</v>
      </c>
      <c r="S660" s="15" t="str">
        <f t="shared" si="84"/>
        <v>30a</v>
      </c>
      <c r="T660" s="15" t="str">
        <f t="shared" si="85"/>
        <v>30b</v>
      </c>
    </row>
    <row r="661" spans="1:20" ht="20.100000000000001" customHeight="1">
      <c r="A661" s="15">
        <f t="shared" si="81"/>
        <v>106608</v>
      </c>
      <c r="B661" s="24" t="str">
        <f>VLOOKUP(J661,city!$A$4:$D$352,3,0)</f>
        <v>江苏</v>
      </c>
      <c r="C661" s="24" t="str">
        <f>VLOOKUP(J661,city!$A$4:$D$352,4,0)</f>
        <v>常州</v>
      </c>
      <c r="D661" s="15" t="s">
        <v>2537</v>
      </c>
      <c r="E661" s="15" t="s">
        <v>2538</v>
      </c>
      <c r="F661" s="42" t="str">
        <f t="shared" si="80"/>
        <v>119.440309,31.308298</v>
      </c>
      <c r="G661" s="20" t="s">
        <v>2539</v>
      </c>
      <c r="H661" s="20" t="s">
        <v>522</v>
      </c>
      <c r="I661" s="45" t="str">
        <f t="shared" si="82"/>
        <v>11a,11b</v>
      </c>
      <c r="J661" s="15">
        <f t="shared" si="83"/>
        <v>66</v>
      </c>
      <c r="K661" s="15">
        <f>IF(VLOOKUP(J660,city!$K$4:$L$352,2,0)&gt;K660,K660+1,1)</f>
        <v>8</v>
      </c>
      <c r="L661" s="15">
        <v>1</v>
      </c>
      <c r="M661" s="15" t="s">
        <v>99</v>
      </c>
      <c r="N661" s="42">
        <v>119.440309</v>
      </c>
      <c r="O661" s="34">
        <v>31.308298000000001</v>
      </c>
      <c r="P661" s="15" t="str">
        <f t="shared" si="86"/>
        <v/>
      </c>
      <c r="Q661" s="41">
        <v>11</v>
      </c>
      <c r="R661" s="15">
        <f t="shared" si="79"/>
        <v>11</v>
      </c>
      <c r="S661" s="15" t="str">
        <f t="shared" si="84"/>
        <v>11a</v>
      </c>
      <c r="T661" s="15" t="str">
        <f t="shared" si="85"/>
        <v>11b</v>
      </c>
    </row>
    <row r="662" spans="1:20" ht="20.100000000000001" customHeight="1">
      <c r="A662" s="15">
        <f t="shared" si="81"/>
        <v>106609</v>
      </c>
      <c r="B662" s="24" t="str">
        <f>VLOOKUP(J662,city!$A$4:$D$352,3,0)</f>
        <v>江苏</v>
      </c>
      <c r="C662" s="24" t="str">
        <f>VLOOKUP(J662,city!$A$4:$D$352,4,0)</f>
        <v>常州</v>
      </c>
      <c r="D662" s="15" t="s">
        <v>2540</v>
      </c>
      <c r="E662" s="15" t="s">
        <v>2541</v>
      </c>
      <c r="F662" s="42" t="str">
        <f t="shared" si="80"/>
        <v>119.975517,31.778734</v>
      </c>
      <c r="G662" s="20" t="s">
        <v>2542</v>
      </c>
      <c r="H662" s="20" t="s">
        <v>528</v>
      </c>
      <c r="I662" s="45" t="str">
        <f t="shared" si="82"/>
        <v>12a,12b</v>
      </c>
      <c r="J662" s="15">
        <f t="shared" si="83"/>
        <v>66</v>
      </c>
      <c r="K662" s="15">
        <f>IF(VLOOKUP(J661,city!$K$4:$L$352,2,0)&gt;K661,K661+1,1)</f>
        <v>9</v>
      </c>
      <c r="L662" s="15">
        <v>1</v>
      </c>
      <c r="M662" s="15" t="s">
        <v>99</v>
      </c>
      <c r="N662" s="42">
        <v>119.975517</v>
      </c>
      <c r="O662" s="34">
        <v>31.778734</v>
      </c>
      <c r="P662" s="15" t="str">
        <f t="shared" si="86"/>
        <v/>
      </c>
      <c r="Q662" s="41">
        <v>12</v>
      </c>
      <c r="R662" s="15">
        <f t="shared" si="79"/>
        <v>12</v>
      </c>
      <c r="S662" s="15" t="str">
        <f t="shared" si="84"/>
        <v>12a</v>
      </c>
      <c r="T662" s="15" t="str">
        <f t="shared" si="85"/>
        <v>12b</v>
      </c>
    </row>
    <row r="663" spans="1:20" ht="20.100000000000001" customHeight="1">
      <c r="A663" s="15">
        <f t="shared" si="81"/>
        <v>106610</v>
      </c>
      <c r="B663" s="24" t="str">
        <f>VLOOKUP(J663,city!$A$4:$D$352,3,0)</f>
        <v>江苏</v>
      </c>
      <c r="C663" s="24" t="str">
        <f>VLOOKUP(J663,city!$A$4:$D$352,4,0)</f>
        <v>常州</v>
      </c>
      <c r="D663" s="15" t="s">
        <v>2543</v>
      </c>
      <c r="E663" s="15" t="s">
        <v>2544</v>
      </c>
      <c r="F663" s="42" t="str">
        <f t="shared" si="80"/>
        <v>119.979246,31.780865</v>
      </c>
      <c r="G663" s="20" t="s">
        <v>2545</v>
      </c>
      <c r="H663" s="20" t="s">
        <v>534</v>
      </c>
      <c r="I663" s="45" t="str">
        <f t="shared" si="82"/>
        <v>1a,1b</v>
      </c>
      <c r="J663" s="15">
        <f t="shared" si="83"/>
        <v>66</v>
      </c>
      <c r="K663" s="15">
        <f>IF(VLOOKUP(J662,city!$K$4:$L$352,2,0)&gt;K662,K662+1,1)</f>
        <v>10</v>
      </c>
      <c r="L663" s="15">
        <v>1</v>
      </c>
      <c r="M663" s="15" t="s">
        <v>99</v>
      </c>
      <c r="N663" s="42">
        <v>119.979246</v>
      </c>
      <c r="O663" s="34">
        <v>31.780864999999999</v>
      </c>
      <c r="P663" s="15" t="str">
        <f t="shared" si="86"/>
        <v>119.8227208,31.6388497</v>
      </c>
      <c r="Q663" s="41">
        <v>1</v>
      </c>
      <c r="R663" s="15">
        <f t="shared" si="79"/>
        <v>1</v>
      </c>
      <c r="S663" s="15" t="str">
        <f t="shared" si="84"/>
        <v>1a</v>
      </c>
      <c r="T663" s="15" t="str">
        <f t="shared" si="85"/>
        <v>1b</v>
      </c>
    </row>
    <row r="664" spans="1:20" ht="20.100000000000001" customHeight="1">
      <c r="A664" s="15">
        <f t="shared" si="81"/>
        <v>106701</v>
      </c>
      <c r="B664" s="24" t="str">
        <f>VLOOKUP(J664,city!$A$4:$D$352,3,0)</f>
        <v>江苏</v>
      </c>
      <c r="C664" s="24" t="str">
        <f>VLOOKUP(J664,city!$A$4:$D$352,4,0)</f>
        <v>苏州</v>
      </c>
      <c r="D664" s="15" t="s">
        <v>2546</v>
      </c>
      <c r="E664" s="15" t="s">
        <v>2547</v>
      </c>
      <c r="F664" s="42" t="str">
        <f t="shared" si="80"/>
        <v>120.635703,31.330247</v>
      </c>
      <c r="G664" s="20" t="s">
        <v>2548</v>
      </c>
      <c r="H664" s="20" t="s">
        <v>422</v>
      </c>
      <c r="I664" s="45" t="str">
        <f t="shared" si="82"/>
        <v>2a,2b</v>
      </c>
      <c r="J664" s="15">
        <f t="shared" si="83"/>
        <v>67</v>
      </c>
      <c r="K664" s="15">
        <f>IF(VLOOKUP(J663,city!$K$4:$L$352,2,0)&gt;K663,K663+1,1)</f>
        <v>1</v>
      </c>
      <c r="L664" s="15">
        <v>1</v>
      </c>
      <c r="M664" s="15" t="s">
        <v>100</v>
      </c>
      <c r="N664" s="42">
        <v>120.63570300000001</v>
      </c>
      <c r="O664" s="34">
        <v>31.330247</v>
      </c>
      <c r="P664" s="15" t="str">
        <f t="shared" si="86"/>
        <v/>
      </c>
      <c r="Q664" s="41">
        <v>2</v>
      </c>
      <c r="R664" s="15">
        <f t="shared" si="79"/>
        <v>1</v>
      </c>
      <c r="S664" s="15" t="str">
        <f t="shared" si="84"/>
        <v>2a</v>
      </c>
      <c r="T664" s="15" t="str">
        <f t="shared" si="85"/>
        <v>2b</v>
      </c>
    </row>
    <row r="665" spans="1:20" ht="20.100000000000001" customHeight="1">
      <c r="A665" s="15">
        <f t="shared" si="81"/>
        <v>106702</v>
      </c>
      <c r="B665" s="24" t="str">
        <f>VLOOKUP(J665,city!$A$4:$D$352,3,0)</f>
        <v>江苏</v>
      </c>
      <c r="C665" s="24" t="str">
        <f>VLOOKUP(J665,city!$A$4:$D$352,4,0)</f>
        <v>苏州</v>
      </c>
      <c r="D665" s="15" t="s">
        <v>2549</v>
      </c>
      <c r="E665" s="15" t="s">
        <v>2550</v>
      </c>
      <c r="F665" s="42" t="str">
        <f t="shared" si="80"/>
        <v>120.503778,31.310008</v>
      </c>
      <c r="G665" s="20" t="s">
        <v>2551</v>
      </c>
      <c r="H665" s="20" t="s">
        <v>427</v>
      </c>
      <c r="I665" s="45" t="str">
        <f t="shared" si="82"/>
        <v>6a,6b</v>
      </c>
      <c r="J665" s="15">
        <f t="shared" si="83"/>
        <v>67</v>
      </c>
      <c r="K665" s="15">
        <f>IF(VLOOKUP(J664,city!$K$4:$L$352,2,0)&gt;K664,K664+1,1)</f>
        <v>2</v>
      </c>
      <c r="L665" s="15">
        <v>1</v>
      </c>
      <c r="M665" s="15" t="s">
        <v>100</v>
      </c>
      <c r="N665" s="42">
        <v>120.503778</v>
      </c>
      <c r="O665" s="34">
        <v>31.310008</v>
      </c>
      <c r="P665" s="15" t="str">
        <f t="shared" si="86"/>
        <v/>
      </c>
      <c r="Q665" s="41">
        <v>6</v>
      </c>
      <c r="R665" s="15">
        <f t="shared" si="79"/>
        <v>6</v>
      </c>
      <c r="S665" s="15" t="str">
        <f t="shared" si="84"/>
        <v>6a</v>
      </c>
      <c r="T665" s="15" t="str">
        <f t="shared" si="85"/>
        <v>6b</v>
      </c>
    </row>
    <row r="666" spans="1:20" ht="20.100000000000001" customHeight="1">
      <c r="A666" s="15">
        <f t="shared" si="81"/>
        <v>106703</v>
      </c>
      <c r="B666" s="24" t="str">
        <f>VLOOKUP(J666,city!$A$4:$D$352,3,0)</f>
        <v>江苏</v>
      </c>
      <c r="C666" s="24" t="str">
        <f>VLOOKUP(J666,city!$A$4:$D$352,4,0)</f>
        <v>苏州</v>
      </c>
      <c r="D666" s="15" t="s">
        <v>2552</v>
      </c>
      <c r="E666" s="15" t="s">
        <v>2553</v>
      </c>
      <c r="F666" s="42" t="str">
        <f t="shared" si="80"/>
        <v>120.635964,31.317635</v>
      </c>
      <c r="G666" s="20" t="s">
        <v>2554</v>
      </c>
      <c r="H666" s="20" t="s">
        <v>432</v>
      </c>
      <c r="I666" s="45" t="str">
        <f t="shared" si="82"/>
        <v>16a,16b</v>
      </c>
      <c r="J666" s="15">
        <f t="shared" si="83"/>
        <v>67</v>
      </c>
      <c r="K666" s="15">
        <f>IF(VLOOKUP(J665,city!$K$4:$L$352,2,0)&gt;K665,K665+1,1)</f>
        <v>3</v>
      </c>
      <c r="L666" s="15">
        <v>1</v>
      </c>
      <c r="M666" s="15" t="s">
        <v>100</v>
      </c>
      <c r="N666" s="42">
        <v>120.635964</v>
      </c>
      <c r="O666" s="34">
        <v>31.317634999999999</v>
      </c>
      <c r="P666" s="15" t="str">
        <f t="shared" si="86"/>
        <v/>
      </c>
      <c r="Q666" s="41">
        <v>16</v>
      </c>
      <c r="R666" s="15">
        <f t="shared" si="79"/>
        <v>16</v>
      </c>
      <c r="S666" s="15" t="str">
        <f t="shared" si="84"/>
        <v>16a</v>
      </c>
      <c r="T666" s="15" t="str">
        <f t="shared" si="85"/>
        <v>16b</v>
      </c>
    </row>
    <row r="667" spans="1:20" ht="20.100000000000001" customHeight="1">
      <c r="A667" s="15">
        <f t="shared" si="81"/>
        <v>106704</v>
      </c>
      <c r="B667" s="24" t="str">
        <f>VLOOKUP(J667,city!$A$4:$D$352,3,0)</f>
        <v>江苏</v>
      </c>
      <c r="C667" s="24" t="str">
        <f>VLOOKUP(J667,city!$A$4:$D$352,4,0)</f>
        <v>苏州</v>
      </c>
      <c r="D667" s="15" t="s">
        <v>2555</v>
      </c>
      <c r="E667" s="15" t="s">
        <v>2556</v>
      </c>
      <c r="F667" s="42" t="str">
        <f t="shared" si="80"/>
        <v>120.855935,31.119287</v>
      </c>
      <c r="G667" s="20" t="s">
        <v>2557</v>
      </c>
      <c r="H667" s="20" t="s">
        <v>438</v>
      </c>
      <c r="I667" s="45" t="str">
        <f t="shared" si="82"/>
        <v>15a,15b</v>
      </c>
      <c r="J667" s="15">
        <f t="shared" si="83"/>
        <v>67</v>
      </c>
      <c r="K667" s="15">
        <f>IF(VLOOKUP(J666,city!$K$4:$L$352,2,0)&gt;K666,K666+1,1)</f>
        <v>4</v>
      </c>
      <c r="L667" s="15">
        <v>1</v>
      </c>
      <c r="M667" s="15" t="s">
        <v>100</v>
      </c>
      <c r="N667" s="42">
        <v>120.855935</v>
      </c>
      <c r="O667" s="34">
        <v>31.119287</v>
      </c>
      <c r="P667" s="15" t="str">
        <f t="shared" si="86"/>
        <v/>
      </c>
      <c r="Q667" s="41">
        <v>15</v>
      </c>
      <c r="R667" s="15">
        <f t="shared" ref="R667:R730" si="87">LOOKUP(1,0/FIND($U$6:$U$91,D667),$V$6:$V$91)</f>
        <v>15</v>
      </c>
      <c r="S667" s="15" t="str">
        <f t="shared" si="84"/>
        <v>15a</v>
      </c>
      <c r="T667" s="15" t="str">
        <f t="shared" si="85"/>
        <v>15b</v>
      </c>
    </row>
    <row r="668" spans="1:20" ht="20.100000000000001" customHeight="1">
      <c r="A668" s="15">
        <f t="shared" si="81"/>
        <v>106705</v>
      </c>
      <c r="B668" s="24" t="str">
        <f>VLOOKUP(J668,city!$A$4:$D$352,3,0)</f>
        <v>江苏</v>
      </c>
      <c r="C668" s="24" t="str">
        <f>VLOOKUP(J668,city!$A$4:$D$352,4,0)</f>
        <v>苏州</v>
      </c>
      <c r="D668" s="15" t="s">
        <v>2558</v>
      </c>
      <c r="E668" s="15" t="s">
        <v>2559</v>
      </c>
      <c r="F668" s="42" t="str">
        <f t="shared" si="80"/>
        <v>120.8046,31.555484</v>
      </c>
      <c r="G668" s="20" t="s">
        <v>2560</v>
      </c>
      <c r="H668" s="20" t="s">
        <v>444</v>
      </c>
      <c r="I668" s="45" t="str">
        <f t="shared" si="82"/>
        <v>2a,2b</v>
      </c>
      <c r="J668" s="15">
        <f t="shared" si="83"/>
        <v>67</v>
      </c>
      <c r="K668" s="15">
        <f>IF(VLOOKUP(J667,city!$K$4:$L$352,2,0)&gt;K667,K667+1,1)</f>
        <v>5</v>
      </c>
      <c r="L668" s="15">
        <v>1</v>
      </c>
      <c r="M668" s="15" t="s">
        <v>100</v>
      </c>
      <c r="N668" s="42">
        <v>120.80459999999999</v>
      </c>
      <c r="O668" s="34">
        <v>31.555484</v>
      </c>
      <c r="P668" s="15" t="str">
        <f t="shared" si="86"/>
        <v/>
      </c>
      <c r="Q668" s="41">
        <v>2</v>
      </c>
      <c r="R668" s="15">
        <f t="shared" si="87"/>
        <v>2</v>
      </c>
      <c r="S668" s="15" t="str">
        <f t="shared" si="84"/>
        <v>2a</v>
      </c>
      <c r="T668" s="15" t="str">
        <f t="shared" si="85"/>
        <v>2b</v>
      </c>
    </row>
    <row r="669" spans="1:20" ht="20.100000000000001" customHeight="1">
      <c r="A669" s="15">
        <f t="shared" si="81"/>
        <v>106706</v>
      </c>
      <c r="B669" s="24" t="str">
        <f>VLOOKUP(J669,city!$A$4:$D$352,3,0)</f>
        <v>江苏</v>
      </c>
      <c r="C669" s="24" t="str">
        <f>VLOOKUP(J669,city!$A$4:$D$352,4,0)</f>
        <v>苏州</v>
      </c>
      <c r="D669" s="15" t="s">
        <v>2561</v>
      </c>
      <c r="E669" s="15" t="s">
        <v>2562</v>
      </c>
      <c r="F669" s="42" t="str">
        <f t="shared" si="80"/>
        <v>120.716479,31.32759</v>
      </c>
      <c r="G669" s="20" t="s">
        <v>2563</v>
      </c>
      <c r="H669" s="20" t="s">
        <v>450</v>
      </c>
      <c r="I669" s="45" t="str">
        <f t="shared" si="82"/>
        <v>10a,10b</v>
      </c>
      <c r="J669" s="15">
        <f t="shared" si="83"/>
        <v>67</v>
      </c>
      <c r="K669" s="15">
        <f>IF(VLOOKUP(J668,city!$K$4:$L$352,2,0)&gt;K668,K668+1,1)</f>
        <v>6</v>
      </c>
      <c r="L669" s="15">
        <v>1</v>
      </c>
      <c r="M669" s="15" t="s">
        <v>100</v>
      </c>
      <c r="N669" s="42">
        <v>120.71647900000001</v>
      </c>
      <c r="O669" s="34">
        <v>31.327590000000001</v>
      </c>
      <c r="P669" s="15" t="str">
        <f t="shared" si="86"/>
        <v/>
      </c>
      <c r="Q669" s="41">
        <v>10</v>
      </c>
      <c r="R669" s="15" t="e">
        <f t="shared" si="87"/>
        <v>#N/A</v>
      </c>
      <c r="S669" s="15" t="str">
        <f t="shared" si="84"/>
        <v>10a</v>
      </c>
      <c r="T669" s="15" t="str">
        <f t="shared" si="85"/>
        <v>10b</v>
      </c>
    </row>
    <row r="670" spans="1:20" ht="20.100000000000001" customHeight="1">
      <c r="A670" s="15">
        <f t="shared" si="81"/>
        <v>106707</v>
      </c>
      <c r="B670" s="24" t="str">
        <f>VLOOKUP(J670,city!$A$4:$D$352,3,0)</f>
        <v>江苏</v>
      </c>
      <c r="C670" s="24" t="str">
        <f>VLOOKUP(J670,city!$A$4:$D$352,4,0)</f>
        <v>苏州</v>
      </c>
      <c r="D670" s="15" t="s">
        <v>2564</v>
      </c>
      <c r="E670" s="15" t="s">
        <v>2565</v>
      </c>
      <c r="F670" s="42" t="str">
        <f t="shared" si="80"/>
        <v>120.634121,31.329144</v>
      </c>
      <c r="G670" s="20" t="s">
        <v>2566</v>
      </c>
      <c r="H670" s="20" t="s">
        <v>456</v>
      </c>
      <c r="I670" s="45" t="str">
        <f t="shared" si="82"/>
        <v>10a,10b</v>
      </c>
      <c r="J670" s="15">
        <f t="shared" si="83"/>
        <v>67</v>
      </c>
      <c r="K670" s="15">
        <f>IF(VLOOKUP(J669,city!$K$4:$L$352,2,0)&gt;K669,K669+1,1)</f>
        <v>7</v>
      </c>
      <c r="L670" s="15">
        <v>1</v>
      </c>
      <c r="M670" s="15" t="s">
        <v>100</v>
      </c>
      <c r="N670" s="42">
        <v>120.63412099999999</v>
      </c>
      <c r="O670" s="34">
        <v>31.329143999999999</v>
      </c>
      <c r="P670" s="15" t="str">
        <f t="shared" si="86"/>
        <v/>
      </c>
      <c r="Q670" s="41">
        <v>10</v>
      </c>
      <c r="R670" s="15">
        <f t="shared" si="87"/>
        <v>10</v>
      </c>
      <c r="S670" s="15" t="str">
        <f t="shared" si="84"/>
        <v>10a</v>
      </c>
      <c r="T670" s="15" t="str">
        <f t="shared" si="85"/>
        <v>10b</v>
      </c>
    </row>
    <row r="671" spans="1:20" ht="20.100000000000001" customHeight="1">
      <c r="A671" s="15">
        <f t="shared" si="81"/>
        <v>106708</v>
      </c>
      <c r="B671" s="24" t="str">
        <f>VLOOKUP(J671,city!$A$4:$D$352,3,0)</f>
        <v>江苏</v>
      </c>
      <c r="C671" s="24" t="str">
        <f>VLOOKUP(J671,city!$A$4:$D$352,4,0)</f>
        <v>苏州</v>
      </c>
      <c r="D671" s="15" t="s">
        <v>2567</v>
      </c>
      <c r="E671" s="15" t="s">
        <v>2568</v>
      </c>
      <c r="F671" s="42" t="str">
        <f t="shared" si="80"/>
        <v>120.855265,31.11976</v>
      </c>
      <c r="G671" s="20" t="s">
        <v>2569</v>
      </c>
      <c r="H671" s="20" t="s">
        <v>462</v>
      </c>
      <c r="I671" s="45" t="str">
        <f t="shared" si="82"/>
        <v>10a,10b</v>
      </c>
      <c r="J671" s="15">
        <f t="shared" si="83"/>
        <v>67</v>
      </c>
      <c r="K671" s="15">
        <f>IF(VLOOKUP(J670,city!$K$4:$L$352,2,0)&gt;K670,K670+1,1)</f>
        <v>8</v>
      </c>
      <c r="L671" s="15">
        <v>1</v>
      </c>
      <c r="M671" s="15" t="s">
        <v>100</v>
      </c>
      <c r="N671" s="42">
        <v>120.855265</v>
      </c>
      <c r="O671" s="34">
        <v>31.119759999999999</v>
      </c>
      <c r="P671" s="15" t="str">
        <f t="shared" si="86"/>
        <v/>
      </c>
      <c r="Q671" s="41">
        <v>10</v>
      </c>
      <c r="R671" s="15">
        <f t="shared" si="87"/>
        <v>1</v>
      </c>
      <c r="S671" s="15" t="str">
        <f t="shared" si="84"/>
        <v>10a</v>
      </c>
      <c r="T671" s="15" t="str">
        <f t="shared" si="85"/>
        <v>10b</v>
      </c>
    </row>
    <row r="672" spans="1:20" ht="20.100000000000001" customHeight="1">
      <c r="A672" s="15">
        <f t="shared" si="81"/>
        <v>106709</v>
      </c>
      <c r="B672" s="24" t="str">
        <f>VLOOKUP(J672,city!$A$4:$D$352,3,0)</f>
        <v>江苏</v>
      </c>
      <c r="C672" s="24" t="str">
        <f>VLOOKUP(J672,city!$A$4:$D$352,4,0)</f>
        <v>苏州</v>
      </c>
      <c r="D672" s="15" t="s">
        <v>2570</v>
      </c>
      <c r="E672" s="15" t="s">
        <v>2571</v>
      </c>
      <c r="F672" s="42" t="str">
        <f t="shared" si="80"/>
        <v>120.725441,31.163773</v>
      </c>
      <c r="G672" s="20" t="s">
        <v>2572</v>
      </c>
      <c r="H672" s="20" t="s">
        <v>468</v>
      </c>
      <c r="I672" s="45" t="str">
        <f t="shared" si="82"/>
        <v>13a,13b</v>
      </c>
      <c r="J672" s="15">
        <f t="shared" si="83"/>
        <v>67</v>
      </c>
      <c r="K672" s="15">
        <f>IF(VLOOKUP(J671,city!$K$4:$L$352,2,0)&gt;K671,K671+1,1)</f>
        <v>9</v>
      </c>
      <c r="L672" s="15">
        <v>1</v>
      </c>
      <c r="M672" s="15" t="s">
        <v>100</v>
      </c>
      <c r="N672" s="42">
        <v>120.725441</v>
      </c>
      <c r="O672" s="34">
        <v>31.163772999999999</v>
      </c>
      <c r="P672" s="15" t="str">
        <f t="shared" si="86"/>
        <v/>
      </c>
      <c r="Q672" s="41">
        <v>13</v>
      </c>
      <c r="R672" s="15">
        <f t="shared" si="87"/>
        <v>13</v>
      </c>
      <c r="S672" s="15" t="str">
        <f t="shared" si="84"/>
        <v>13a</v>
      </c>
      <c r="T672" s="15" t="str">
        <f t="shared" si="85"/>
        <v>13b</v>
      </c>
    </row>
    <row r="673" spans="1:20" ht="20.100000000000001" customHeight="1">
      <c r="A673" s="15">
        <f t="shared" si="81"/>
        <v>106710</v>
      </c>
      <c r="B673" s="24" t="str">
        <f>VLOOKUP(J673,city!$A$4:$D$352,3,0)</f>
        <v>江苏</v>
      </c>
      <c r="C673" s="24" t="str">
        <f>VLOOKUP(J673,city!$A$4:$D$352,4,0)</f>
        <v>苏州</v>
      </c>
      <c r="D673" s="15" t="s">
        <v>2573</v>
      </c>
      <c r="E673" s="15" t="s">
        <v>2574</v>
      </c>
      <c r="F673" s="42" t="str">
        <f t="shared" si="80"/>
        <v>120.587076,31.341486</v>
      </c>
      <c r="G673" s="20" t="s">
        <v>2575</v>
      </c>
      <c r="H673" s="20" t="s">
        <v>474</v>
      </c>
      <c r="I673" s="45" t="str">
        <f t="shared" si="82"/>
        <v>11a,11b</v>
      </c>
      <c r="J673" s="15">
        <f t="shared" si="83"/>
        <v>67</v>
      </c>
      <c r="K673" s="15">
        <f>IF(VLOOKUP(J672,city!$K$4:$L$352,2,0)&gt;K672,K672+1,1)</f>
        <v>10</v>
      </c>
      <c r="L673" s="15">
        <v>1</v>
      </c>
      <c r="M673" s="15" t="s">
        <v>100</v>
      </c>
      <c r="N673" s="42">
        <v>120.587076</v>
      </c>
      <c r="O673" s="34">
        <v>31.341486</v>
      </c>
      <c r="P673" s="15" t="str">
        <f t="shared" si="86"/>
        <v>120.6954362,31.2914414</v>
      </c>
      <c r="Q673" s="41">
        <v>11</v>
      </c>
      <c r="R673" s="15">
        <f t="shared" si="87"/>
        <v>11</v>
      </c>
      <c r="S673" s="15" t="str">
        <f t="shared" si="84"/>
        <v>11a</v>
      </c>
      <c r="T673" s="15" t="str">
        <f t="shared" si="85"/>
        <v>11b</v>
      </c>
    </row>
    <row r="674" spans="1:20" ht="20.100000000000001" customHeight="1">
      <c r="A674" s="15">
        <f t="shared" si="81"/>
        <v>106801</v>
      </c>
      <c r="B674" s="24" t="str">
        <f>VLOOKUP(J674,city!$A$4:$D$352,3,0)</f>
        <v>江苏</v>
      </c>
      <c r="C674" s="24" t="str">
        <f>VLOOKUP(J674,city!$A$4:$D$352,4,0)</f>
        <v>南通</v>
      </c>
      <c r="D674" s="15" t="s">
        <v>2576</v>
      </c>
      <c r="E674" s="15" t="s">
        <v>2577</v>
      </c>
      <c r="F674" s="42" t="str">
        <f t="shared" si="80"/>
        <v>120.864515,32.04813</v>
      </c>
      <c r="G674" s="20" t="s">
        <v>2578</v>
      </c>
      <c r="H674" s="20" t="s">
        <v>480</v>
      </c>
      <c r="I674" s="45" t="str">
        <f t="shared" si="82"/>
        <v>30a,30b</v>
      </c>
      <c r="J674" s="15">
        <f t="shared" si="83"/>
        <v>68</v>
      </c>
      <c r="K674" s="15">
        <f>IF(VLOOKUP(J673,city!$K$4:$L$352,2,0)&gt;K673,K673+1,1)</f>
        <v>1</v>
      </c>
      <c r="L674" s="15">
        <v>1</v>
      </c>
      <c r="M674" s="15" t="s">
        <v>101</v>
      </c>
      <c r="N674" s="42">
        <v>120.864515</v>
      </c>
      <c r="O674" s="34">
        <v>32.04813</v>
      </c>
      <c r="P674" s="15" t="str">
        <f t="shared" si="86"/>
        <v/>
      </c>
      <c r="Q674" s="41">
        <v>30</v>
      </c>
      <c r="R674" s="15">
        <f t="shared" si="87"/>
        <v>30</v>
      </c>
      <c r="S674" s="15" t="str">
        <f t="shared" si="84"/>
        <v>30a</v>
      </c>
      <c r="T674" s="15" t="str">
        <f t="shared" si="85"/>
        <v>30b</v>
      </c>
    </row>
    <row r="675" spans="1:20" ht="20.100000000000001" customHeight="1">
      <c r="A675" s="15">
        <f t="shared" si="81"/>
        <v>106802</v>
      </c>
      <c r="B675" s="24" t="str">
        <f>VLOOKUP(J675,city!$A$4:$D$352,3,0)</f>
        <v>江苏</v>
      </c>
      <c r="C675" s="24" t="str">
        <f>VLOOKUP(J675,city!$A$4:$D$352,4,0)</f>
        <v>南通</v>
      </c>
      <c r="D675" s="15" t="s">
        <v>2579</v>
      </c>
      <c r="E675" s="15" t="s">
        <v>2580</v>
      </c>
      <c r="F675" s="42" t="str">
        <f t="shared" si="80"/>
        <v>120.863959,32.027701</v>
      </c>
      <c r="G675" s="20" t="s">
        <v>2581</v>
      </c>
      <c r="H675" s="20" t="s">
        <v>486</v>
      </c>
      <c r="I675" s="45" t="str">
        <f t="shared" si="82"/>
        <v>1a,1b</v>
      </c>
      <c r="J675" s="15">
        <f t="shared" si="83"/>
        <v>68</v>
      </c>
      <c r="K675" s="15">
        <f>IF(VLOOKUP(J674,city!$K$4:$L$352,2,0)&gt;K674,K674+1,1)</f>
        <v>2</v>
      </c>
      <c r="L675" s="15">
        <v>1</v>
      </c>
      <c r="M675" s="15" t="s">
        <v>101</v>
      </c>
      <c r="N675" s="42">
        <v>120.86395899999999</v>
      </c>
      <c r="O675" s="34">
        <v>32.027701</v>
      </c>
      <c r="P675" s="15" t="str">
        <f t="shared" si="86"/>
        <v/>
      </c>
      <c r="Q675" s="41">
        <v>1</v>
      </c>
      <c r="R675" s="15">
        <f t="shared" si="87"/>
        <v>6</v>
      </c>
      <c r="S675" s="15" t="str">
        <f t="shared" si="84"/>
        <v>1a</v>
      </c>
      <c r="T675" s="15" t="str">
        <f t="shared" si="85"/>
        <v>1b</v>
      </c>
    </row>
    <row r="676" spans="1:20" ht="20.100000000000001" customHeight="1">
      <c r="A676" s="15">
        <f t="shared" si="81"/>
        <v>106803</v>
      </c>
      <c r="B676" s="24" t="str">
        <f>VLOOKUP(J676,city!$A$4:$D$352,3,0)</f>
        <v>江苏</v>
      </c>
      <c r="C676" s="24" t="str">
        <f>VLOOKUP(J676,city!$A$4:$D$352,4,0)</f>
        <v>南通</v>
      </c>
      <c r="D676" s="15" t="s">
        <v>2582</v>
      </c>
      <c r="E676" s="15" t="s">
        <v>2583</v>
      </c>
      <c r="F676" s="42" t="str">
        <f t="shared" si="80"/>
        <v>120.905177,31.973033</v>
      </c>
      <c r="G676" s="20" t="s">
        <v>2584</v>
      </c>
      <c r="H676" s="20" t="s">
        <v>492</v>
      </c>
      <c r="I676" s="45" t="str">
        <f t="shared" si="82"/>
        <v>19a,19b</v>
      </c>
      <c r="J676" s="15">
        <f t="shared" si="83"/>
        <v>68</v>
      </c>
      <c r="K676" s="15">
        <f>IF(VLOOKUP(J675,city!$K$4:$L$352,2,0)&gt;K675,K675+1,1)</f>
        <v>3</v>
      </c>
      <c r="L676" s="15">
        <v>1</v>
      </c>
      <c r="M676" s="15" t="s">
        <v>101</v>
      </c>
      <c r="N676" s="42">
        <v>120.90517699999999</v>
      </c>
      <c r="O676" s="34">
        <v>31.973033000000001</v>
      </c>
      <c r="P676" s="15" t="str">
        <f t="shared" si="86"/>
        <v/>
      </c>
      <c r="Q676" s="41">
        <v>19</v>
      </c>
      <c r="R676" s="15">
        <f t="shared" si="87"/>
        <v>19</v>
      </c>
      <c r="S676" s="15" t="str">
        <f t="shared" si="84"/>
        <v>19a</v>
      </c>
      <c r="T676" s="15" t="str">
        <f t="shared" si="85"/>
        <v>19b</v>
      </c>
    </row>
    <row r="677" spans="1:20" ht="20.100000000000001" customHeight="1">
      <c r="A677" s="15">
        <f t="shared" si="81"/>
        <v>106804</v>
      </c>
      <c r="B677" s="24" t="str">
        <f>VLOOKUP(J677,city!$A$4:$D$352,3,0)</f>
        <v>江苏</v>
      </c>
      <c r="C677" s="24" t="str">
        <f>VLOOKUP(J677,city!$A$4:$D$352,4,0)</f>
        <v>南通</v>
      </c>
      <c r="D677" s="15" t="s">
        <v>2585</v>
      </c>
      <c r="E677" s="15" t="s">
        <v>2586</v>
      </c>
      <c r="F677" s="42" t="str">
        <f t="shared" si="80"/>
        <v>120.977782,32.030165</v>
      </c>
      <c r="G677" s="20" t="s">
        <v>2587</v>
      </c>
      <c r="H677" s="20" t="s">
        <v>498</v>
      </c>
      <c r="I677" s="45" t="str">
        <f t="shared" si="82"/>
        <v>2a,2b</v>
      </c>
      <c r="J677" s="15">
        <f t="shared" si="83"/>
        <v>68</v>
      </c>
      <c r="K677" s="15">
        <f>IF(VLOOKUP(J676,city!$K$4:$L$352,2,0)&gt;K676,K676+1,1)</f>
        <v>4</v>
      </c>
      <c r="L677" s="15">
        <v>1</v>
      </c>
      <c r="M677" s="15" t="s">
        <v>101</v>
      </c>
      <c r="N677" s="42">
        <v>120.977782</v>
      </c>
      <c r="O677" s="34">
        <v>32.030164999999997</v>
      </c>
      <c r="P677" s="15" t="str">
        <f t="shared" si="86"/>
        <v/>
      </c>
      <c r="Q677" s="41">
        <v>2</v>
      </c>
      <c r="R677" s="15">
        <f t="shared" si="87"/>
        <v>1</v>
      </c>
      <c r="S677" s="15" t="str">
        <f t="shared" si="84"/>
        <v>2a</v>
      </c>
      <c r="T677" s="15" t="str">
        <f t="shared" si="85"/>
        <v>2b</v>
      </c>
    </row>
    <row r="678" spans="1:20" ht="20.100000000000001" customHeight="1">
      <c r="A678" s="15">
        <f t="shared" si="81"/>
        <v>106805</v>
      </c>
      <c r="B678" s="24" t="str">
        <f>VLOOKUP(J678,city!$A$4:$D$352,3,0)</f>
        <v>江苏</v>
      </c>
      <c r="C678" s="24" t="str">
        <f>VLOOKUP(J678,city!$A$4:$D$352,4,0)</f>
        <v>南通</v>
      </c>
      <c r="D678" s="15" t="s">
        <v>2588</v>
      </c>
      <c r="E678" s="15" t="s">
        <v>2589</v>
      </c>
      <c r="F678" s="42" t="str">
        <f t="shared" si="80"/>
        <v>120.876235,32.030413</v>
      </c>
      <c r="G678" s="20" t="s">
        <v>2590</v>
      </c>
      <c r="H678" s="20" t="s">
        <v>504</v>
      </c>
      <c r="I678" s="45" t="str">
        <f t="shared" si="82"/>
        <v>12a,12b</v>
      </c>
      <c r="J678" s="15">
        <f t="shared" si="83"/>
        <v>68</v>
      </c>
      <c r="K678" s="15">
        <f>IF(VLOOKUP(J677,city!$K$4:$L$352,2,0)&gt;K677,K677+1,1)</f>
        <v>5</v>
      </c>
      <c r="L678" s="15">
        <v>1</v>
      </c>
      <c r="M678" s="15" t="s">
        <v>101</v>
      </c>
      <c r="N678" s="42">
        <v>120.87623499999999</v>
      </c>
      <c r="O678" s="34">
        <v>32.030413000000003</v>
      </c>
      <c r="P678" s="15" t="str">
        <f t="shared" si="86"/>
        <v/>
      </c>
      <c r="Q678" s="41">
        <v>12</v>
      </c>
      <c r="R678" s="15">
        <f t="shared" si="87"/>
        <v>12</v>
      </c>
      <c r="S678" s="15" t="str">
        <f t="shared" si="84"/>
        <v>12a</v>
      </c>
      <c r="T678" s="15" t="str">
        <f t="shared" si="85"/>
        <v>12b</v>
      </c>
    </row>
    <row r="679" spans="1:20" ht="20.100000000000001" customHeight="1">
      <c r="A679" s="15">
        <f t="shared" si="81"/>
        <v>106806</v>
      </c>
      <c r="B679" s="24" t="str">
        <f>VLOOKUP(J679,city!$A$4:$D$352,3,0)</f>
        <v>江苏</v>
      </c>
      <c r="C679" s="24" t="str">
        <f>VLOOKUP(J679,city!$A$4:$D$352,4,0)</f>
        <v>南通</v>
      </c>
      <c r="D679" s="15" t="s">
        <v>2591</v>
      </c>
      <c r="E679" s="15" t="s">
        <v>2592</v>
      </c>
      <c r="F679" s="42" t="str">
        <f t="shared" si="80"/>
        <v>120.894288,31.955779</v>
      </c>
      <c r="G679" s="20" t="s">
        <v>2593</v>
      </c>
      <c r="H679" s="20" t="s">
        <v>510</v>
      </c>
      <c r="I679" s="45" t="str">
        <f t="shared" si="82"/>
        <v>2a,2b</v>
      </c>
      <c r="J679" s="15">
        <f t="shared" si="83"/>
        <v>68</v>
      </c>
      <c r="K679" s="15">
        <f>IF(VLOOKUP(J678,city!$K$4:$L$352,2,0)&gt;K678,K678+1,1)</f>
        <v>6</v>
      </c>
      <c r="L679" s="15">
        <v>1</v>
      </c>
      <c r="M679" s="15" t="s">
        <v>101</v>
      </c>
      <c r="N679" s="42">
        <v>120.894288</v>
      </c>
      <c r="O679" s="34">
        <v>31.955779</v>
      </c>
      <c r="P679" s="15" t="str">
        <f t="shared" si="86"/>
        <v/>
      </c>
      <c r="Q679" s="41">
        <v>2</v>
      </c>
      <c r="R679" s="15">
        <f t="shared" si="87"/>
        <v>2</v>
      </c>
      <c r="S679" s="15" t="str">
        <f t="shared" si="84"/>
        <v>2a</v>
      </c>
      <c r="T679" s="15" t="str">
        <f t="shared" si="85"/>
        <v>2b</v>
      </c>
    </row>
    <row r="680" spans="1:20" ht="20.100000000000001" customHeight="1">
      <c r="A680" s="15">
        <f t="shared" si="81"/>
        <v>106807</v>
      </c>
      <c r="B680" s="24" t="str">
        <f>VLOOKUP(J680,city!$A$4:$D$352,3,0)</f>
        <v>江苏</v>
      </c>
      <c r="C680" s="24" t="str">
        <f>VLOOKUP(J680,city!$A$4:$D$352,4,0)</f>
        <v>南通</v>
      </c>
      <c r="D680" s="15" t="s">
        <v>2594</v>
      </c>
      <c r="E680" s="15" t="s">
        <v>2595</v>
      </c>
      <c r="F680" s="42" t="str">
        <f t="shared" si="80"/>
        <v>120.915107,31.971794</v>
      </c>
      <c r="G680" s="20" t="s">
        <v>2596</v>
      </c>
      <c r="H680" s="20" t="s">
        <v>516</v>
      </c>
      <c r="I680" s="45" t="str">
        <f t="shared" si="82"/>
        <v>2a,2b</v>
      </c>
      <c r="J680" s="15">
        <f t="shared" si="83"/>
        <v>68</v>
      </c>
      <c r="K680" s="15">
        <f>IF(VLOOKUP(J679,city!$K$4:$L$352,2,0)&gt;K679,K679+1,1)</f>
        <v>7</v>
      </c>
      <c r="L680" s="15">
        <v>1</v>
      </c>
      <c r="M680" s="15" t="s">
        <v>101</v>
      </c>
      <c r="N680" s="42">
        <v>120.91510700000001</v>
      </c>
      <c r="O680" s="34">
        <v>31.971793999999999</v>
      </c>
      <c r="P680" s="15" t="str">
        <f t="shared" si="86"/>
        <v/>
      </c>
      <c r="Q680" s="41">
        <v>2</v>
      </c>
      <c r="R680" s="15">
        <f t="shared" si="87"/>
        <v>1</v>
      </c>
      <c r="S680" s="15" t="str">
        <f t="shared" si="84"/>
        <v>2a</v>
      </c>
      <c r="T680" s="15" t="str">
        <f t="shared" si="85"/>
        <v>2b</v>
      </c>
    </row>
    <row r="681" spans="1:20" ht="20.100000000000001" customHeight="1">
      <c r="A681" s="15">
        <f t="shared" si="81"/>
        <v>106808</v>
      </c>
      <c r="B681" s="24" t="str">
        <f>VLOOKUP(J681,city!$A$4:$D$352,3,0)</f>
        <v>江苏</v>
      </c>
      <c r="C681" s="24" t="str">
        <f>VLOOKUP(J681,city!$A$4:$D$352,4,0)</f>
        <v>南通</v>
      </c>
      <c r="D681" s="15" t="s">
        <v>2597</v>
      </c>
      <c r="E681" s="15" t="s">
        <v>2598</v>
      </c>
      <c r="F681" s="42" t="str">
        <f t="shared" si="80"/>
        <v>120.86482,32.046191</v>
      </c>
      <c r="G681" s="20" t="s">
        <v>2599</v>
      </c>
      <c r="H681" s="20" t="s">
        <v>522</v>
      </c>
      <c r="I681" s="45" t="str">
        <f t="shared" si="82"/>
        <v>30a,30b</v>
      </c>
      <c r="J681" s="15">
        <f t="shared" si="83"/>
        <v>68</v>
      </c>
      <c r="K681" s="15">
        <f>IF(VLOOKUP(J680,city!$K$4:$L$352,2,0)&gt;K680,K680+1,1)</f>
        <v>8</v>
      </c>
      <c r="L681" s="15">
        <v>1</v>
      </c>
      <c r="M681" s="15" t="s">
        <v>101</v>
      </c>
      <c r="N681" s="42">
        <v>120.86481999999999</v>
      </c>
      <c r="O681" s="34">
        <v>32.046191</v>
      </c>
      <c r="P681" s="15" t="str">
        <f t="shared" si="86"/>
        <v/>
      </c>
      <c r="Q681" s="41">
        <v>30</v>
      </c>
      <c r="R681" s="15">
        <f t="shared" si="87"/>
        <v>30</v>
      </c>
      <c r="S681" s="15" t="str">
        <f t="shared" si="84"/>
        <v>30a</v>
      </c>
      <c r="T681" s="15" t="str">
        <f t="shared" si="85"/>
        <v>30b</v>
      </c>
    </row>
    <row r="682" spans="1:20" ht="20.100000000000001" customHeight="1">
      <c r="A682" s="15">
        <f t="shared" si="81"/>
        <v>106809</v>
      </c>
      <c r="B682" s="24" t="str">
        <f>VLOOKUP(J682,city!$A$4:$D$352,3,0)</f>
        <v>江苏</v>
      </c>
      <c r="C682" s="24" t="str">
        <f>VLOOKUP(J682,city!$A$4:$D$352,4,0)</f>
        <v>南通</v>
      </c>
      <c r="D682" s="15" t="s">
        <v>2600</v>
      </c>
      <c r="E682" s="15" t="s">
        <v>2601</v>
      </c>
      <c r="F682" s="42" t="str">
        <f t="shared" si="80"/>
        <v>120.88883,31.95944</v>
      </c>
      <c r="G682" s="20" t="s">
        <v>2602</v>
      </c>
      <c r="H682" s="20" t="s">
        <v>528</v>
      </c>
      <c r="I682" s="45" t="str">
        <f t="shared" si="82"/>
        <v>2a,2b</v>
      </c>
      <c r="J682" s="15">
        <f t="shared" si="83"/>
        <v>68</v>
      </c>
      <c r="K682" s="15">
        <f>IF(VLOOKUP(J681,city!$K$4:$L$352,2,0)&gt;K681,K681+1,1)</f>
        <v>9</v>
      </c>
      <c r="L682" s="15">
        <v>1</v>
      </c>
      <c r="M682" s="15" t="s">
        <v>101</v>
      </c>
      <c r="N682" s="42">
        <v>120.88883</v>
      </c>
      <c r="O682" s="34">
        <v>31.959440000000001</v>
      </c>
      <c r="P682" s="15" t="str">
        <f t="shared" si="86"/>
        <v/>
      </c>
      <c r="Q682" s="41">
        <v>2</v>
      </c>
      <c r="R682" s="15">
        <f t="shared" si="87"/>
        <v>1</v>
      </c>
      <c r="S682" s="15" t="str">
        <f t="shared" si="84"/>
        <v>2a</v>
      </c>
      <c r="T682" s="15" t="str">
        <f t="shared" si="85"/>
        <v>2b</v>
      </c>
    </row>
    <row r="683" spans="1:20" ht="20.100000000000001" customHeight="1">
      <c r="A683" s="15">
        <f t="shared" si="81"/>
        <v>106810</v>
      </c>
      <c r="B683" s="24" t="str">
        <f>VLOOKUP(J683,city!$A$4:$D$352,3,0)</f>
        <v>江苏</v>
      </c>
      <c r="C683" s="24" t="str">
        <f>VLOOKUP(J683,city!$A$4:$D$352,4,0)</f>
        <v>南通</v>
      </c>
      <c r="D683" s="15" t="s">
        <v>2603</v>
      </c>
      <c r="E683" s="15" t="s">
        <v>2604</v>
      </c>
      <c r="F683" s="42" t="str">
        <f t="shared" si="80"/>
        <v>120.795275,32.033951</v>
      </c>
      <c r="G683" s="20" t="s">
        <v>2605</v>
      </c>
      <c r="H683" s="20" t="s">
        <v>534</v>
      </c>
      <c r="I683" s="45" t="str">
        <f t="shared" si="82"/>
        <v>2a,2b</v>
      </c>
      <c r="J683" s="15">
        <f t="shared" si="83"/>
        <v>68</v>
      </c>
      <c r="K683" s="15">
        <f>IF(VLOOKUP(J682,city!$K$4:$L$352,2,0)&gt;K682,K682+1,1)</f>
        <v>10</v>
      </c>
      <c r="L683" s="15">
        <v>1</v>
      </c>
      <c r="M683" s="15" t="s">
        <v>101</v>
      </c>
      <c r="N683" s="42">
        <v>120.795275</v>
      </c>
      <c r="O683" s="34">
        <v>32.033951000000002</v>
      </c>
      <c r="P683" s="15" t="str">
        <f t="shared" si="86"/>
        <v>120.8845988,32.0076597</v>
      </c>
      <c r="Q683" s="41">
        <v>2</v>
      </c>
      <c r="R683" s="15">
        <f t="shared" si="87"/>
        <v>2</v>
      </c>
      <c r="S683" s="15" t="str">
        <f t="shared" si="84"/>
        <v>2a</v>
      </c>
      <c r="T683" s="15" t="str">
        <f t="shared" si="85"/>
        <v>2b</v>
      </c>
    </row>
    <row r="684" spans="1:20" ht="20.100000000000001" customHeight="1">
      <c r="A684" s="15">
        <f t="shared" si="81"/>
        <v>106901</v>
      </c>
      <c r="B684" s="24" t="str">
        <f>VLOOKUP(J684,city!$A$4:$D$352,3,0)</f>
        <v>江苏</v>
      </c>
      <c r="C684" s="24" t="str">
        <f>VLOOKUP(J684,city!$A$4:$D$352,4,0)</f>
        <v>连云港</v>
      </c>
      <c r="D684" s="15" t="s">
        <v>2606</v>
      </c>
      <c r="E684" s="15" t="s">
        <v>2607</v>
      </c>
      <c r="F684" s="42" t="str">
        <f t="shared" ref="F684:F747" si="88">N684&amp;","&amp;O684</f>
        <v>119.280574,34.647341</v>
      </c>
      <c r="G684" s="20" t="s">
        <v>2608</v>
      </c>
      <c r="H684" s="20" t="s">
        <v>422</v>
      </c>
      <c r="I684" s="45" t="str">
        <f t="shared" si="82"/>
        <v>11a,11b</v>
      </c>
      <c r="J684" s="15">
        <f t="shared" si="83"/>
        <v>69</v>
      </c>
      <c r="K684" s="15">
        <f>IF(VLOOKUP(J683,city!$K$4:$L$352,2,0)&gt;K683,K683+1,1)</f>
        <v>1</v>
      </c>
      <c r="L684" s="15">
        <v>1</v>
      </c>
      <c r="M684" s="15" t="s">
        <v>102</v>
      </c>
      <c r="N684" s="42">
        <v>119.280574</v>
      </c>
      <c r="O684" s="34">
        <v>34.647340999999997</v>
      </c>
      <c r="P684" s="15" t="str">
        <f t="shared" si="86"/>
        <v/>
      </c>
      <c r="Q684" s="41">
        <v>11</v>
      </c>
      <c r="R684" s="15">
        <f t="shared" si="87"/>
        <v>11</v>
      </c>
      <c r="S684" s="15" t="str">
        <f t="shared" si="84"/>
        <v>11a</v>
      </c>
      <c r="T684" s="15" t="str">
        <f t="shared" si="85"/>
        <v>11b</v>
      </c>
    </row>
    <row r="685" spans="1:20" ht="20.100000000000001" customHeight="1">
      <c r="A685" s="15">
        <f t="shared" si="81"/>
        <v>106902</v>
      </c>
      <c r="B685" s="24" t="str">
        <f>VLOOKUP(J685,city!$A$4:$D$352,3,0)</f>
        <v>江苏</v>
      </c>
      <c r="C685" s="24" t="str">
        <f>VLOOKUP(J685,city!$A$4:$D$352,4,0)</f>
        <v>连云港</v>
      </c>
      <c r="D685" s="15" t="s">
        <v>2609</v>
      </c>
      <c r="E685" s="15" t="s">
        <v>2610</v>
      </c>
      <c r="F685" s="42" t="str">
        <f t="shared" si="88"/>
        <v>119.343417,34.645929</v>
      </c>
      <c r="G685" s="20" t="s">
        <v>2611</v>
      </c>
      <c r="H685" s="20" t="s">
        <v>427</v>
      </c>
      <c r="I685" s="45" t="str">
        <f t="shared" si="82"/>
        <v>1a,1b</v>
      </c>
      <c r="J685" s="15">
        <f t="shared" si="83"/>
        <v>69</v>
      </c>
      <c r="K685" s="15">
        <f>IF(VLOOKUP(J684,city!$K$4:$L$352,2,0)&gt;K684,K684+1,1)</f>
        <v>2</v>
      </c>
      <c r="L685" s="15">
        <v>1</v>
      </c>
      <c r="M685" s="15" t="s">
        <v>102</v>
      </c>
      <c r="N685" s="42">
        <v>119.343417</v>
      </c>
      <c r="O685" s="34">
        <v>34.645929000000002</v>
      </c>
      <c r="P685" s="15" t="str">
        <f t="shared" si="86"/>
        <v/>
      </c>
      <c r="Q685" s="41">
        <v>1</v>
      </c>
      <c r="R685" s="15">
        <f t="shared" si="87"/>
        <v>6</v>
      </c>
      <c r="S685" s="15" t="str">
        <f t="shared" si="84"/>
        <v>1a</v>
      </c>
      <c r="T685" s="15" t="str">
        <f t="shared" si="85"/>
        <v>1b</v>
      </c>
    </row>
    <row r="686" spans="1:20" ht="20.100000000000001" customHeight="1">
      <c r="A686" s="15">
        <f t="shared" si="81"/>
        <v>106903</v>
      </c>
      <c r="B686" s="24" t="str">
        <f>VLOOKUP(J686,city!$A$4:$D$352,3,0)</f>
        <v>江苏</v>
      </c>
      <c r="C686" s="24" t="str">
        <f>VLOOKUP(J686,city!$A$4:$D$352,4,0)</f>
        <v>连云港</v>
      </c>
      <c r="D686" s="15" t="s">
        <v>2612</v>
      </c>
      <c r="E686" s="15" t="s">
        <v>2613</v>
      </c>
      <c r="F686" s="42" t="str">
        <f t="shared" si="88"/>
        <v>119.302715,34.652161</v>
      </c>
      <c r="G686" s="20" t="s">
        <v>2614</v>
      </c>
      <c r="H686" s="20" t="s">
        <v>432</v>
      </c>
      <c r="I686" s="45" t="str">
        <f t="shared" si="82"/>
        <v>9a,9b</v>
      </c>
      <c r="J686" s="15">
        <f t="shared" si="83"/>
        <v>69</v>
      </c>
      <c r="K686" s="15">
        <f>IF(VLOOKUP(J685,city!$K$4:$L$352,2,0)&gt;K685,K685+1,1)</f>
        <v>3</v>
      </c>
      <c r="L686" s="15">
        <v>1</v>
      </c>
      <c r="M686" s="15" t="s">
        <v>102</v>
      </c>
      <c r="N686" s="42">
        <v>119.30271500000001</v>
      </c>
      <c r="O686" s="34">
        <v>34.652161</v>
      </c>
      <c r="P686" s="15" t="str">
        <f t="shared" si="86"/>
        <v/>
      </c>
      <c r="Q686" s="41">
        <v>9</v>
      </c>
      <c r="R686" s="15">
        <f t="shared" si="87"/>
        <v>9</v>
      </c>
      <c r="S686" s="15" t="str">
        <f t="shared" si="84"/>
        <v>9a</v>
      </c>
      <c r="T686" s="15" t="str">
        <f t="shared" si="85"/>
        <v>9b</v>
      </c>
    </row>
    <row r="687" spans="1:20" ht="20.100000000000001" customHeight="1">
      <c r="A687" s="15">
        <f t="shared" si="81"/>
        <v>106904</v>
      </c>
      <c r="B687" s="24" t="str">
        <f>VLOOKUP(J687,city!$A$4:$D$352,3,0)</f>
        <v>江苏</v>
      </c>
      <c r="C687" s="24" t="str">
        <f>VLOOKUP(J687,city!$A$4:$D$352,4,0)</f>
        <v>连云港</v>
      </c>
      <c r="D687" s="15" t="s">
        <v>2615</v>
      </c>
      <c r="E687" s="15" t="s">
        <v>2616</v>
      </c>
      <c r="F687" s="42" t="str">
        <f t="shared" si="88"/>
        <v>119.154071,34.554142</v>
      </c>
      <c r="G687" s="20" t="s">
        <v>2617</v>
      </c>
      <c r="H687" s="20" t="s">
        <v>438</v>
      </c>
      <c r="I687" s="45" t="str">
        <f t="shared" si="82"/>
        <v>32a,32b</v>
      </c>
      <c r="J687" s="15">
        <f t="shared" si="83"/>
        <v>69</v>
      </c>
      <c r="K687" s="15">
        <f>IF(VLOOKUP(J686,city!$K$4:$L$352,2,0)&gt;K686,K686+1,1)</f>
        <v>4</v>
      </c>
      <c r="L687" s="15">
        <v>1</v>
      </c>
      <c r="M687" s="15" t="s">
        <v>102</v>
      </c>
      <c r="N687" s="42">
        <v>119.154071</v>
      </c>
      <c r="O687" s="34">
        <v>34.554141999999999</v>
      </c>
      <c r="P687" s="15" t="str">
        <f t="shared" si="86"/>
        <v/>
      </c>
      <c r="Q687" s="41">
        <v>32</v>
      </c>
      <c r="R687" s="15" t="e">
        <f t="shared" si="87"/>
        <v>#N/A</v>
      </c>
      <c r="S687" s="15" t="str">
        <f t="shared" si="84"/>
        <v>32a</v>
      </c>
      <c r="T687" s="15" t="str">
        <f t="shared" si="85"/>
        <v>32b</v>
      </c>
    </row>
    <row r="688" spans="1:20" ht="20.100000000000001" customHeight="1">
      <c r="A688" s="15">
        <f t="shared" si="81"/>
        <v>106905</v>
      </c>
      <c r="B688" s="24" t="str">
        <f>VLOOKUP(J688,city!$A$4:$D$352,3,0)</f>
        <v>江苏</v>
      </c>
      <c r="C688" s="24" t="str">
        <f>VLOOKUP(J688,city!$A$4:$D$352,4,0)</f>
        <v>连云港</v>
      </c>
      <c r="D688" s="15" t="s">
        <v>2618</v>
      </c>
      <c r="E688" s="15" t="s">
        <v>2619</v>
      </c>
      <c r="F688" s="42" t="str">
        <f t="shared" si="88"/>
        <v>119.465548,34.767684</v>
      </c>
      <c r="G688" s="20" t="s">
        <v>2620</v>
      </c>
      <c r="H688" s="20" t="s">
        <v>444</v>
      </c>
      <c r="I688" s="45" t="str">
        <f t="shared" si="82"/>
        <v>19a,19b</v>
      </c>
      <c r="J688" s="15">
        <f t="shared" si="83"/>
        <v>69</v>
      </c>
      <c r="K688" s="15">
        <f>IF(VLOOKUP(J687,city!$K$4:$L$352,2,0)&gt;K687,K687+1,1)</f>
        <v>5</v>
      </c>
      <c r="L688" s="15">
        <v>1</v>
      </c>
      <c r="M688" s="15" t="s">
        <v>102</v>
      </c>
      <c r="N688" s="42">
        <v>119.465548</v>
      </c>
      <c r="O688" s="34">
        <v>34.767684000000003</v>
      </c>
      <c r="P688" s="15" t="str">
        <f t="shared" si="86"/>
        <v/>
      </c>
      <c r="Q688" s="41">
        <v>19</v>
      </c>
      <c r="R688" s="15">
        <f t="shared" si="87"/>
        <v>19</v>
      </c>
      <c r="S688" s="15" t="str">
        <f t="shared" si="84"/>
        <v>19a</v>
      </c>
      <c r="T688" s="15" t="str">
        <f t="shared" si="85"/>
        <v>19b</v>
      </c>
    </row>
    <row r="689" spans="1:20" ht="20.100000000000001" customHeight="1">
      <c r="A689" s="15">
        <f t="shared" si="81"/>
        <v>106906</v>
      </c>
      <c r="B689" s="24" t="str">
        <f>VLOOKUP(J689,city!$A$4:$D$352,3,0)</f>
        <v>江苏</v>
      </c>
      <c r="C689" s="24" t="str">
        <f>VLOOKUP(J689,city!$A$4:$D$352,4,0)</f>
        <v>连云港</v>
      </c>
      <c r="D689" s="15" t="s">
        <v>2621</v>
      </c>
      <c r="E689" s="15" t="s">
        <v>2622</v>
      </c>
      <c r="F689" s="42" t="str">
        <f t="shared" si="88"/>
        <v>119.189496,34.608017</v>
      </c>
      <c r="G689" s="20" t="s">
        <v>2623</v>
      </c>
      <c r="H689" s="20" t="s">
        <v>450</v>
      </c>
      <c r="I689" s="45" t="str">
        <f t="shared" si="82"/>
        <v>16a,16b</v>
      </c>
      <c r="J689" s="15">
        <f t="shared" si="83"/>
        <v>69</v>
      </c>
      <c r="K689" s="15">
        <f>IF(VLOOKUP(J688,city!$K$4:$L$352,2,0)&gt;K688,K688+1,1)</f>
        <v>6</v>
      </c>
      <c r="L689" s="15">
        <v>1</v>
      </c>
      <c r="M689" s="15" t="s">
        <v>102</v>
      </c>
      <c r="N689" s="42">
        <v>119.18949600000001</v>
      </c>
      <c r="O689" s="34">
        <v>34.608016999999997</v>
      </c>
      <c r="P689" s="15" t="str">
        <f t="shared" si="86"/>
        <v/>
      </c>
      <c r="Q689" s="41">
        <v>16</v>
      </c>
      <c r="R689" s="15">
        <f t="shared" si="87"/>
        <v>16</v>
      </c>
      <c r="S689" s="15" t="str">
        <f t="shared" si="84"/>
        <v>16a</v>
      </c>
      <c r="T689" s="15" t="str">
        <f t="shared" si="85"/>
        <v>16b</v>
      </c>
    </row>
    <row r="690" spans="1:20" ht="20.100000000000001" customHeight="1">
      <c r="A690" s="15">
        <f t="shared" si="81"/>
        <v>106907</v>
      </c>
      <c r="B690" s="24" t="str">
        <f>VLOOKUP(J690,city!$A$4:$D$352,3,0)</f>
        <v>江苏</v>
      </c>
      <c r="C690" s="24" t="str">
        <f>VLOOKUP(J690,city!$A$4:$D$352,4,0)</f>
        <v>连云港</v>
      </c>
      <c r="D690" s="15" t="s">
        <v>2624</v>
      </c>
      <c r="E690" s="15" t="s">
        <v>2625</v>
      </c>
      <c r="F690" s="42" t="str">
        <f t="shared" si="88"/>
        <v>119.464415,34.771308</v>
      </c>
      <c r="G690" s="20" t="s">
        <v>2626</v>
      </c>
      <c r="H690" s="20" t="s">
        <v>456</v>
      </c>
      <c r="I690" s="45" t="str">
        <f t="shared" si="82"/>
        <v>30a,30b</v>
      </c>
      <c r="J690" s="15">
        <f t="shared" si="83"/>
        <v>69</v>
      </c>
      <c r="K690" s="15">
        <f>IF(VLOOKUP(J689,city!$K$4:$L$352,2,0)&gt;K689,K689+1,1)</f>
        <v>7</v>
      </c>
      <c r="L690" s="15">
        <v>1</v>
      </c>
      <c r="M690" s="15" t="s">
        <v>102</v>
      </c>
      <c r="N690" s="42">
        <v>119.464415</v>
      </c>
      <c r="O690" s="34">
        <v>34.771307999999998</v>
      </c>
      <c r="P690" s="15" t="str">
        <f t="shared" si="86"/>
        <v/>
      </c>
      <c r="Q690" s="41">
        <v>30</v>
      </c>
      <c r="R690" s="15">
        <f t="shared" si="87"/>
        <v>6</v>
      </c>
      <c r="S690" s="15" t="str">
        <f t="shared" si="84"/>
        <v>30a</v>
      </c>
      <c r="T690" s="15" t="str">
        <f t="shared" si="85"/>
        <v>30b</v>
      </c>
    </row>
    <row r="691" spans="1:20" ht="20.100000000000001" customHeight="1">
      <c r="A691" s="15">
        <f t="shared" si="81"/>
        <v>106908</v>
      </c>
      <c r="B691" s="24" t="str">
        <f>VLOOKUP(J691,city!$A$4:$D$352,3,0)</f>
        <v>江苏</v>
      </c>
      <c r="C691" s="24" t="str">
        <f>VLOOKUP(J691,city!$A$4:$D$352,4,0)</f>
        <v>连云港</v>
      </c>
      <c r="D691" s="15" t="s">
        <v>2627</v>
      </c>
      <c r="E691" s="15" t="s">
        <v>2628</v>
      </c>
      <c r="F691" s="42" t="str">
        <f t="shared" si="88"/>
        <v>119.464897,34.771128</v>
      </c>
      <c r="G691" s="20" t="s">
        <v>2629</v>
      </c>
      <c r="H691" s="20" t="s">
        <v>462</v>
      </c>
      <c r="I691" s="45" t="str">
        <f t="shared" si="82"/>
        <v>6a,6b</v>
      </c>
      <c r="J691" s="15">
        <f t="shared" si="83"/>
        <v>69</v>
      </c>
      <c r="K691" s="15">
        <f>IF(VLOOKUP(J690,city!$K$4:$L$352,2,0)&gt;K690,K690+1,1)</f>
        <v>8</v>
      </c>
      <c r="L691" s="15">
        <v>1</v>
      </c>
      <c r="M691" s="15" t="s">
        <v>102</v>
      </c>
      <c r="N691" s="42">
        <v>119.46489699999999</v>
      </c>
      <c r="O691" s="34">
        <v>34.771127999999997</v>
      </c>
      <c r="P691" s="15" t="str">
        <f t="shared" si="86"/>
        <v/>
      </c>
      <c r="Q691" s="41">
        <v>6</v>
      </c>
      <c r="R691" s="15">
        <f t="shared" si="87"/>
        <v>6</v>
      </c>
      <c r="S691" s="15" t="str">
        <f t="shared" si="84"/>
        <v>6a</v>
      </c>
      <c r="T691" s="15" t="str">
        <f t="shared" si="85"/>
        <v>6b</v>
      </c>
    </row>
    <row r="692" spans="1:20" ht="20.100000000000001" customHeight="1">
      <c r="A692" s="15">
        <f t="shared" si="81"/>
        <v>106909</v>
      </c>
      <c r="B692" s="24" t="str">
        <f>VLOOKUP(J692,city!$A$4:$D$352,3,0)</f>
        <v>江苏</v>
      </c>
      <c r="C692" s="24" t="str">
        <f>VLOOKUP(J692,city!$A$4:$D$352,4,0)</f>
        <v>连云港</v>
      </c>
      <c r="D692" s="15" t="s">
        <v>2630</v>
      </c>
      <c r="E692" s="15" t="s">
        <v>2631</v>
      </c>
      <c r="F692" s="42" t="str">
        <f t="shared" si="88"/>
        <v>119.300305,34.659532</v>
      </c>
      <c r="G692" s="20" t="s">
        <v>2632</v>
      </c>
      <c r="H692" s="20" t="s">
        <v>468</v>
      </c>
      <c r="I692" s="45" t="str">
        <f t="shared" si="82"/>
        <v>11a,11b</v>
      </c>
      <c r="J692" s="15">
        <f t="shared" si="83"/>
        <v>69</v>
      </c>
      <c r="K692" s="15">
        <f>IF(VLOOKUP(J691,city!$K$4:$L$352,2,0)&gt;K691,K691+1,1)</f>
        <v>9</v>
      </c>
      <c r="L692" s="15">
        <v>1</v>
      </c>
      <c r="M692" s="15" t="s">
        <v>102</v>
      </c>
      <c r="N692" s="42">
        <v>119.30030499999999</v>
      </c>
      <c r="O692" s="34">
        <v>34.659531999999999</v>
      </c>
      <c r="P692" s="15" t="str">
        <f t="shared" si="86"/>
        <v/>
      </c>
      <c r="Q692" s="41">
        <v>11</v>
      </c>
      <c r="R692" s="15">
        <f t="shared" si="87"/>
        <v>11</v>
      </c>
      <c r="S692" s="15" t="str">
        <f t="shared" si="84"/>
        <v>11a</v>
      </c>
      <c r="T692" s="15" t="str">
        <f t="shared" si="85"/>
        <v>11b</v>
      </c>
    </row>
    <row r="693" spans="1:20" ht="20.100000000000001" customHeight="1">
      <c r="A693" s="15">
        <f t="shared" si="81"/>
        <v>106910</v>
      </c>
      <c r="B693" s="24" t="str">
        <f>VLOOKUP(J693,city!$A$4:$D$352,3,0)</f>
        <v>江苏</v>
      </c>
      <c r="C693" s="24" t="str">
        <f>VLOOKUP(J693,city!$A$4:$D$352,4,0)</f>
        <v>连云港</v>
      </c>
      <c r="D693" s="15" t="s">
        <v>2633</v>
      </c>
      <c r="E693" s="15" t="s">
        <v>2634</v>
      </c>
      <c r="F693" s="42" t="str">
        <f t="shared" si="88"/>
        <v>119.434891,34.711857</v>
      </c>
      <c r="G693" s="20" t="s">
        <v>2635</v>
      </c>
      <c r="H693" s="20" t="s">
        <v>474</v>
      </c>
      <c r="I693" s="45" t="str">
        <f t="shared" si="82"/>
        <v>15a,15b</v>
      </c>
      <c r="J693" s="15">
        <f t="shared" si="83"/>
        <v>69</v>
      </c>
      <c r="K693" s="15">
        <f>IF(VLOOKUP(J692,city!$K$4:$L$352,2,0)&gt;K692,K692+1,1)</f>
        <v>10</v>
      </c>
      <c r="L693" s="15">
        <v>1</v>
      </c>
      <c r="M693" s="15" t="s">
        <v>102</v>
      </c>
      <c r="N693" s="42">
        <v>119.43489099999999</v>
      </c>
      <c r="O693" s="34">
        <v>34.711857000000002</v>
      </c>
      <c r="P693" s="15" t="str">
        <f t="shared" si="86"/>
        <v>119.3400329,34.6789099</v>
      </c>
      <c r="Q693" s="41">
        <v>15</v>
      </c>
      <c r="R693" s="15">
        <f t="shared" si="87"/>
        <v>15</v>
      </c>
      <c r="S693" s="15" t="str">
        <f t="shared" si="84"/>
        <v>15a</v>
      </c>
      <c r="T693" s="15" t="str">
        <f t="shared" si="85"/>
        <v>15b</v>
      </c>
    </row>
    <row r="694" spans="1:20" ht="20.100000000000001" customHeight="1">
      <c r="A694" s="15">
        <f t="shared" si="81"/>
        <v>107001</v>
      </c>
      <c r="B694" s="24" t="str">
        <f>VLOOKUP(J694,city!$A$4:$D$352,3,0)</f>
        <v>江苏</v>
      </c>
      <c r="C694" s="24" t="str">
        <f>VLOOKUP(J694,city!$A$4:$D$352,4,0)</f>
        <v>淮安</v>
      </c>
      <c r="D694" s="15" t="s">
        <v>2636</v>
      </c>
      <c r="E694" s="15" t="s">
        <v>2637</v>
      </c>
      <c r="F694" s="42" t="str">
        <f t="shared" si="88"/>
        <v>119.156588,33.522277</v>
      </c>
      <c r="G694" s="20" t="s">
        <v>2638</v>
      </c>
      <c r="H694" s="20" t="s">
        <v>480</v>
      </c>
      <c r="I694" s="45" t="str">
        <f t="shared" si="82"/>
        <v>10a,10b</v>
      </c>
      <c r="J694" s="15">
        <f t="shared" si="83"/>
        <v>70</v>
      </c>
      <c r="K694" s="15">
        <f>IF(VLOOKUP(J693,city!$K$4:$L$352,2,0)&gt;K693,K693+1,1)</f>
        <v>1</v>
      </c>
      <c r="L694" s="15">
        <v>1</v>
      </c>
      <c r="M694" s="15" t="s">
        <v>103</v>
      </c>
      <c r="N694" s="42">
        <v>119.156588</v>
      </c>
      <c r="O694" s="34">
        <v>33.522277000000003</v>
      </c>
      <c r="P694" s="15" t="str">
        <f t="shared" si="86"/>
        <v/>
      </c>
      <c r="Q694" s="41">
        <v>10</v>
      </c>
      <c r="R694" s="15">
        <f t="shared" si="87"/>
        <v>10</v>
      </c>
      <c r="S694" s="15" t="str">
        <f t="shared" si="84"/>
        <v>10a</v>
      </c>
      <c r="T694" s="15" t="str">
        <f t="shared" si="85"/>
        <v>10b</v>
      </c>
    </row>
    <row r="695" spans="1:20" ht="20.100000000000001" customHeight="1">
      <c r="A695" s="15">
        <f t="shared" si="81"/>
        <v>107002</v>
      </c>
      <c r="B695" s="24" t="str">
        <f>VLOOKUP(J695,city!$A$4:$D$352,3,0)</f>
        <v>江苏</v>
      </c>
      <c r="C695" s="24" t="str">
        <f>VLOOKUP(J695,city!$A$4:$D$352,4,0)</f>
        <v>淮安</v>
      </c>
      <c r="D695" s="15" t="s">
        <v>2639</v>
      </c>
      <c r="E695" s="15" t="s">
        <v>2640</v>
      </c>
      <c r="F695" s="42" t="str">
        <f t="shared" si="88"/>
        <v>119.145255,33.53383</v>
      </c>
      <c r="G695" s="20" t="s">
        <v>2641</v>
      </c>
      <c r="H695" s="20" t="s">
        <v>486</v>
      </c>
      <c r="I695" s="45" t="str">
        <f t="shared" si="82"/>
        <v>15a,15b</v>
      </c>
      <c r="J695" s="15">
        <f t="shared" si="83"/>
        <v>70</v>
      </c>
      <c r="K695" s="15">
        <f>IF(VLOOKUP(J694,city!$K$4:$L$352,2,0)&gt;K694,K694+1,1)</f>
        <v>2</v>
      </c>
      <c r="L695" s="15">
        <v>1</v>
      </c>
      <c r="M695" s="15" t="s">
        <v>103</v>
      </c>
      <c r="N695" s="42">
        <v>119.14525500000001</v>
      </c>
      <c r="O695" s="34">
        <v>33.533830000000002</v>
      </c>
      <c r="P695" s="15" t="str">
        <f t="shared" si="86"/>
        <v/>
      </c>
      <c r="Q695" s="41">
        <v>15</v>
      </c>
      <c r="R695" s="15">
        <f t="shared" si="87"/>
        <v>15</v>
      </c>
      <c r="S695" s="15" t="str">
        <f t="shared" si="84"/>
        <v>15a</v>
      </c>
      <c r="T695" s="15" t="str">
        <f t="shared" si="85"/>
        <v>15b</v>
      </c>
    </row>
    <row r="696" spans="1:20" ht="20.100000000000001" customHeight="1">
      <c r="A696" s="15">
        <f t="shared" si="81"/>
        <v>107003</v>
      </c>
      <c r="B696" s="24" t="str">
        <f>VLOOKUP(J696,city!$A$4:$D$352,3,0)</f>
        <v>江苏</v>
      </c>
      <c r="C696" s="24" t="str">
        <f>VLOOKUP(J696,city!$A$4:$D$352,4,0)</f>
        <v>淮安</v>
      </c>
      <c r="D696" s="15" t="s">
        <v>2642</v>
      </c>
      <c r="E696" s="15" t="s">
        <v>2643</v>
      </c>
      <c r="F696" s="42" t="str">
        <f t="shared" si="88"/>
        <v>119.044543,33.599564</v>
      </c>
      <c r="G696" s="20" t="s">
        <v>2644</v>
      </c>
      <c r="H696" s="20" t="s">
        <v>492</v>
      </c>
      <c r="I696" s="45" t="str">
        <f t="shared" si="82"/>
        <v>16a,16b</v>
      </c>
      <c r="J696" s="15">
        <f t="shared" si="83"/>
        <v>70</v>
      </c>
      <c r="K696" s="15">
        <f>IF(VLOOKUP(J695,city!$K$4:$L$352,2,0)&gt;K695,K695+1,1)</f>
        <v>3</v>
      </c>
      <c r="L696" s="15">
        <v>1</v>
      </c>
      <c r="M696" s="15" t="s">
        <v>103</v>
      </c>
      <c r="N696" s="42">
        <v>119.044543</v>
      </c>
      <c r="O696" s="34">
        <v>33.599564000000001</v>
      </c>
      <c r="P696" s="15" t="str">
        <f t="shared" si="86"/>
        <v/>
      </c>
      <c r="Q696" s="41">
        <v>16</v>
      </c>
      <c r="R696" s="15">
        <f t="shared" si="87"/>
        <v>6</v>
      </c>
      <c r="S696" s="15" t="str">
        <f t="shared" si="84"/>
        <v>16a</v>
      </c>
      <c r="T696" s="15" t="str">
        <f t="shared" si="85"/>
        <v>16b</v>
      </c>
    </row>
    <row r="697" spans="1:20" ht="20.100000000000001" customHeight="1">
      <c r="A697" s="15">
        <f t="shared" si="81"/>
        <v>107004</v>
      </c>
      <c r="B697" s="24" t="str">
        <f>VLOOKUP(J697,city!$A$4:$D$352,3,0)</f>
        <v>江苏</v>
      </c>
      <c r="C697" s="24" t="str">
        <f>VLOOKUP(J697,city!$A$4:$D$352,4,0)</f>
        <v>淮安</v>
      </c>
      <c r="D697" s="15" t="s">
        <v>2645</v>
      </c>
      <c r="E697" s="15" t="s">
        <v>2646</v>
      </c>
      <c r="F697" s="42" t="str">
        <f t="shared" si="88"/>
        <v>118.997542,33.610954</v>
      </c>
      <c r="G697" s="20" t="s">
        <v>2647</v>
      </c>
      <c r="H697" s="20" t="s">
        <v>498</v>
      </c>
      <c r="I697" s="45" t="str">
        <f t="shared" si="82"/>
        <v>7a,7b</v>
      </c>
      <c r="J697" s="15">
        <f t="shared" si="83"/>
        <v>70</v>
      </c>
      <c r="K697" s="15">
        <f>IF(VLOOKUP(J696,city!$K$4:$L$352,2,0)&gt;K696,K696+1,1)</f>
        <v>4</v>
      </c>
      <c r="L697" s="15">
        <v>1</v>
      </c>
      <c r="M697" s="15" t="s">
        <v>103</v>
      </c>
      <c r="N697" s="42">
        <v>118.997542</v>
      </c>
      <c r="O697" s="34">
        <v>33.610954</v>
      </c>
      <c r="P697" s="15" t="str">
        <f t="shared" si="86"/>
        <v/>
      </c>
      <c r="Q697" s="41">
        <v>7</v>
      </c>
      <c r="R697" s="15">
        <f t="shared" si="87"/>
        <v>7</v>
      </c>
      <c r="S697" s="15" t="str">
        <f t="shared" si="84"/>
        <v>7a</v>
      </c>
      <c r="T697" s="15" t="str">
        <f t="shared" si="85"/>
        <v>7b</v>
      </c>
    </row>
    <row r="698" spans="1:20" ht="20.100000000000001" customHeight="1">
      <c r="A698" s="15">
        <f t="shared" si="81"/>
        <v>107005</v>
      </c>
      <c r="B698" s="24" t="str">
        <f>VLOOKUP(J698,city!$A$4:$D$352,3,0)</f>
        <v>江苏</v>
      </c>
      <c r="C698" s="24" t="str">
        <f>VLOOKUP(J698,city!$A$4:$D$352,4,0)</f>
        <v>淮安</v>
      </c>
      <c r="D698" s="15" t="s">
        <v>2648</v>
      </c>
      <c r="E698" s="15" t="s">
        <v>2649</v>
      </c>
      <c r="F698" s="42" t="str">
        <f t="shared" si="88"/>
        <v>118.605881,33.194028</v>
      </c>
      <c r="G698" s="20" t="s">
        <v>2650</v>
      </c>
      <c r="H698" s="20" t="s">
        <v>504</v>
      </c>
      <c r="I698" s="45" t="str">
        <f t="shared" si="82"/>
        <v>3a,3b</v>
      </c>
      <c r="J698" s="15">
        <f t="shared" si="83"/>
        <v>70</v>
      </c>
      <c r="K698" s="15">
        <f>IF(VLOOKUP(J697,city!$K$4:$L$352,2,0)&gt;K697,K697+1,1)</f>
        <v>5</v>
      </c>
      <c r="L698" s="15">
        <v>1</v>
      </c>
      <c r="M698" s="15" t="s">
        <v>103</v>
      </c>
      <c r="N698" s="42">
        <v>118.605881</v>
      </c>
      <c r="O698" s="34">
        <v>33.194028000000003</v>
      </c>
      <c r="P698" s="15" t="str">
        <f t="shared" si="86"/>
        <v/>
      </c>
      <c r="Q698" s="41">
        <v>3</v>
      </c>
      <c r="R698" s="15">
        <f t="shared" si="87"/>
        <v>11</v>
      </c>
      <c r="S698" s="15" t="str">
        <f t="shared" si="84"/>
        <v>3a</v>
      </c>
      <c r="T698" s="15" t="str">
        <f t="shared" si="85"/>
        <v>3b</v>
      </c>
    </row>
    <row r="699" spans="1:20" ht="20.100000000000001" customHeight="1">
      <c r="A699" s="15">
        <f t="shared" si="81"/>
        <v>107006</v>
      </c>
      <c r="B699" s="24" t="str">
        <f>VLOOKUP(J699,city!$A$4:$D$352,3,0)</f>
        <v>江苏</v>
      </c>
      <c r="C699" s="24" t="str">
        <f>VLOOKUP(J699,city!$A$4:$D$352,4,0)</f>
        <v>淮安</v>
      </c>
      <c r="D699" s="15" t="s">
        <v>2651</v>
      </c>
      <c r="E699" s="15" t="s">
        <v>2652</v>
      </c>
      <c r="F699" s="42" t="str">
        <f t="shared" si="88"/>
        <v>119.152085,33.516767</v>
      </c>
      <c r="G699" s="20" t="s">
        <v>2653</v>
      </c>
      <c r="H699" s="20" t="s">
        <v>510</v>
      </c>
      <c r="I699" s="45" t="str">
        <f t="shared" si="82"/>
        <v>15a,15b</v>
      </c>
      <c r="J699" s="15">
        <f t="shared" si="83"/>
        <v>70</v>
      </c>
      <c r="K699" s="15">
        <f>IF(VLOOKUP(J698,city!$K$4:$L$352,2,0)&gt;K698,K698+1,1)</f>
        <v>6</v>
      </c>
      <c r="L699" s="15">
        <v>1</v>
      </c>
      <c r="M699" s="15" t="s">
        <v>103</v>
      </c>
      <c r="N699" s="42">
        <v>119.152085</v>
      </c>
      <c r="O699" s="34">
        <v>33.516767000000002</v>
      </c>
      <c r="P699" s="15" t="str">
        <f t="shared" si="86"/>
        <v/>
      </c>
      <c r="Q699" s="41">
        <v>15</v>
      </c>
      <c r="R699" s="15">
        <f t="shared" si="87"/>
        <v>15</v>
      </c>
      <c r="S699" s="15" t="str">
        <f t="shared" si="84"/>
        <v>15a</v>
      </c>
      <c r="T699" s="15" t="str">
        <f t="shared" si="85"/>
        <v>15b</v>
      </c>
    </row>
    <row r="700" spans="1:20" ht="20.100000000000001" customHeight="1">
      <c r="A700" s="15">
        <f t="shared" si="81"/>
        <v>107007</v>
      </c>
      <c r="B700" s="24" t="str">
        <f>VLOOKUP(J700,city!$A$4:$D$352,3,0)</f>
        <v>江苏</v>
      </c>
      <c r="C700" s="24" t="str">
        <f>VLOOKUP(J700,city!$A$4:$D$352,4,0)</f>
        <v>淮安</v>
      </c>
      <c r="D700" s="15" t="s">
        <v>2654</v>
      </c>
      <c r="E700" s="15" t="s">
        <v>2655</v>
      </c>
      <c r="F700" s="42" t="str">
        <f t="shared" si="88"/>
        <v>119.141361,33.537777</v>
      </c>
      <c r="G700" s="20" t="s">
        <v>2656</v>
      </c>
      <c r="H700" s="20" t="s">
        <v>516</v>
      </c>
      <c r="I700" s="45" t="str">
        <f t="shared" si="82"/>
        <v>13a,13b</v>
      </c>
      <c r="J700" s="15">
        <f t="shared" si="83"/>
        <v>70</v>
      </c>
      <c r="K700" s="15">
        <f>IF(VLOOKUP(J699,city!$K$4:$L$352,2,0)&gt;K699,K699+1,1)</f>
        <v>7</v>
      </c>
      <c r="L700" s="15">
        <v>1</v>
      </c>
      <c r="M700" s="15" t="s">
        <v>103</v>
      </c>
      <c r="N700" s="42">
        <v>119.141361</v>
      </c>
      <c r="O700" s="34">
        <v>33.537776999999998</v>
      </c>
      <c r="P700" s="15" t="str">
        <f t="shared" si="86"/>
        <v/>
      </c>
      <c r="Q700" s="41">
        <v>13</v>
      </c>
      <c r="R700" s="15">
        <f t="shared" si="87"/>
        <v>13</v>
      </c>
      <c r="S700" s="15" t="str">
        <f t="shared" si="84"/>
        <v>13a</v>
      </c>
      <c r="T700" s="15" t="str">
        <f t="shared" si="85"/>
        <v>13b</v>
      </c>
    </row>
    <row r="701" spans="1:20" ht="20.100000000000001" customHeight="1">
      <c r="A701" s="15">
        <f t="shared" si="81"/>
        <v>107008</v>
      </c>
      <c r="B701" s="24" t="str">
        <f>VLOOKUP(J701,city!$A$4:$D$352,3,0)</f>
        <v>江苏</v>
      </c>
      <c r="C701" s="24" t="str">
        <f>VLOOKUP(J701,city!$A$4:$D$352,4,0)</f>
        <v>淮安</v>
      </c>
      <c r="D701" s="15" t="s">
        <v>2657</v>
      </c>
      <c r="E701" s="15" t="s">
        <v>2658</v>
      </c>
      <c r="F701" s="42" t="str">
        <f t="shared" si="88"/>
        <v>119.09604,33.618782</v>
      </c>
      <c r="G701" s="20" t="s">
        <v>2659</v>
      </c>
      <c r="H701" s="20" t="s">
        <v>522</v>
      </c>
      <c r="I701" s="45" t="str">
        <f t="shared" si="82"/>
        <v>2a,2b</v>
      </c>
      <c r="J701" s="15">
        <f t="shared" si="83"/>
        <v>70</v>
      </c>
      <c r="K701" s="15">
        <f>IF(VLOOKUP(J700,city!$K$4:$L$352,2,0)&gt;K700,K700+1,1)</f>
        <v>8</v>
      </c>
      <c r="L701" s="15">
        <v>1</v>
      </c>
      <c r="M701" s="15" t="s">
        <v>103</v>
      </c>
      <c r="N701" s="42">
        <v>119.09604</v>
      </c>
      <c r="O701" s="34">
        <v>33.618782000000003</v>
      </c>
      <c r="P701" s="15" t="str">
        <f t="shared" si="86"/>
        <v/>
      </c>
      <c r="Q701" s="41">
        <v>2</v>
      </c>
      <c r="R701" s="15">
        <f t="shared" si="87"/>
        <v>2</v>
      </c>
      <c r="S701" s="15" t="str">
        <f t="shared" si="84"/>
        <v>2a</v>
      </c>
      <c r="T701" s="15" t="str">
        <f t="shared" si="85"/>
        <v>2b</v>
      </c>
    </row>
    <row r="702" spans="1:20" ht="20.100000000000001" customHeight="1">
      <c r="A702" s="15">
        <f t="shared" si="81"/>
        <v>107009</v>
      </c>
      <c r="B702" s="24" t="str">
        <f>VLOOKUP(J702,city!$A$4:$D$352,3,0)</f>
        <v>江苏</v>
      </c>
      <c r="C702" s="24" t="str">
        <f>VLOOKUP(J702,city!$A$4:$D$352,4,0)</f>
        <v>淮安</v>
      </c>
      <c r="D702" s="15" t="s">
        <v>2660</v>
      </c>
      <c r="E702" s="15" t="s">
        <v>2661</v>
      </c>
      <c r="F702" s="42" t="str">
        <f t="shared" si="88"/>
        <v>119.151463,33.513438</v>
      </c>
      <c r="G702" s="20" t="s">
        <v>2662</v>
      </c>
      <c r="H702" s="20" t="s">
        <v>528</v>
      </c>
      <c r="I702" s="45" t="str">
        <f t="shared" si="82"/>
        <v>10a,10b</v>
      </c>
      <c r="J702" s="15">
        <f t="shared" si="83"/>
        <v>70</v>
      </c>
      <c r="K702" s="15">
        <f>IF(VLOOKUP(J701,city!$K$4:$L$352,2,0)&gt;K701,K701+1,1)</f>
        <v>9</v>
      </c>
      <c r="L702" s="15">
        <v>1</v>
      </c>
      <c r="M702" s="15" t="s">
        <v>103</v>
      </c>
      <c r="N702" s="42">
        <v>119.15146300000001</v>
      </c>
      <c r="O702" s="34">
        <v>33.513438000000001</v>
      </c>
      <c r="P702" s="15" t="str">
        <f t="shared" si="86"/>
        <v/>
      </c>
      <c r="Q702" s="41">
        <v>10</v>
      </c>
      <c r="R702" s="15">
        <f t="shared" si="87"/>
        <v>10</v>
      </c>
      <c r="S702" s="15" t="str">
        <f t="shared" si="84"/>
        <v>10a</v>
      </c>
      <c r="T702" s="15" t="str">
        <f t="shared" si="85"/>
        <v>10b</v>
      </c>
    </row>
    <row r="703" spans="1:20" ht="20.100000000000001" customHeight="1">
      <c r="A703" s="15">
        <f t="shared" si="81"/>
        <v>107010</v>
      </c>
      <c r="B703" s="24" t="str">
        <f>VLOOKUP(J703,city!$A$4:$D$352,3,0)</f>
        <v>江苏</v>
      </c>
      <c r="C703" s="24" t="str">
        <f>VLOOKUP(J703,city!$A$4:$D$352,4,0)</f>
        <v>淮安</v>
      </c>
      <c r="D703" s="15" t="s">
        <v>2663</v>
      </c>
      <c r="E703" s="15" t="s">
        <v>2664</v>
      </c>
      <c r="F703" s="42" t="str">
        <f t="shared" si="88"/>
        <v>118.492229,32.737968</v>
      </c>
      <c r="G703" s="20" t="s">
        <v>2665</v>
      </c>
      <c r="H703" s="20" t="s">
        <v>534</v>
      </c>
      <c r="I703" s="45" t="str">
        <f t="shared" si="82"/>
        <v>1a,1b</v>
      </c>
      <c r="J703" s="15">
        <f t="shared" si="83"/>
        <v>70</v>
      </c>
      <c r="K703" s="15">
        <f>IF(VLOOKUP(J702,city!$K$4:$L$352,2,0)&gt;K702,K702+1,1)</f>
        <v>10</v>
      </c>
      <c r="L703" s="15">
        <v>1</v>
      </c>
      <c r="M703" s="15" t="s">
        <v>103</v>
      </c>
      <c r="N703" s="42">
        <v>118.49222899999999</v>
      </c>
      <c r="O703" s="34">
        <v>32.737968000000002</v>
      </c>
      <c r="P703" s="15" t="str">
        <f t="shared" si="86"/>
        <v>118.9982987,33.4385385</v>
      </c>
      <c r="Q703" s="41">
        <v>1</v>
      </c>
      <c r="R703" s="15">
        <f t="shared" si="87"/>
        <v>2</v>
      </c>
      <c r="S703" s="15" t="str">
        <f t="shared" si="84"/>
        <v>1a</v>
      </c>
      <c r="T703" s="15" t="str">
        <f t="shared" si="85"/>
        <v>1b</v>
      </c>
    </row>
    <row r="704" spans="1:20" ht="20.100000000000001" customHeight="1">
      <c r="A704" s="15">
        <f t="shared" si="81"/>
        <v>107101</v>
      </c>
      <c r="B704" s="24" t="str">
        <f>VLOOKUP(J704,city!$A$4:$D$352,3,0)</f>
        <v>江苏</v>
      </c>
      <c r="C704" s="24" t="str">
        <f>VLOOKUP(J704,city!$A$4:$D$352,4,0)</f>
        <v>盐城</v>
      </c>
      <c r="D704" s="15" t="s">
        <v>2666</v>
      </c>
      <c r="E704" s="15" t="s">
        <v>2667</v>
      </c>
      <c r="F704" s="42" t="str">
        <f t="shared" si="88"/>
        <v>119.829466,33.18265</v>
      </c>
      <c r="G704" s="20" t="s">
        <v>2668</v>
      </c>
      <c r="H704" s="20" t="s">
        <v>422</v>
      </c>
      <c r="I704" s="45" t="str">
        <f t="shared" si="82"/>
        <v>6a,6b</v>
      </c>
      <c r="J704" s="15">
        <f t="shared" si="83"/>
        <v>71</v>
      </c>
      <c r="K704" s="15">
        <f>IF(VLOOKUP(J703,city!$K$4:$L$352,2,0)&gt;K703,K703+1,1)</f>
        <v>1</v>
      </c>
      <c r="L704" s="15">
        <v>1</v>
      </c>
      <c r="M704" s="15" t="s">
        <v>104</v>
      </c>
      <c r="N704" s="42">
        <v>119.829466</v>
      </c>
      <c r="O704" s="34">
        <v>33.182650000000002</v>
      </c>
      <c r="P704" s="15" t="str">
        <f t="shared" si="86"/>
        <v/>
      </c>
      <c r="Q704" s="41">
        <v>6</v>
      </c>
      <c r="R704" s="15">
        <f t="shared" si="87"/>
        <v>6</v>
      </c>
      <c r="S704" s="15" t="str">
        <f t="shared" si="84"/>
        <v>6a</v>
      </c>
      <c r="T704" s="15" t="str">
        <f t="shared" si="85"/>
        <v>6b</v>
      </c>
    </row>
    <row r="705" spans="1:20" ht="20.100000000000001" customHeight="1">
      <c r="A705" s="15">
        <f t="shared" si="81"/>
        <v>107102</v>
      </c>
      <c r="B705" s="24" t="str">
        <f>VLOOKUP(J705,city!$A$4:$D$352,3,0)</f>
        <v>江苏</v>
      </c>
      <c r="C705" s="24" t="str">
        <f>VLOOKUP(J705,city!$A$4:$D$352,4,0)</f>
        <v>盐城</v>
      </c>
      <c r="D705" s="15" t="s">
        <v>2669</v>
      </c>
      <c r="E705" s="15" t="s">
        <v>2670</v>
      </c>
      <c r="F705" s="42" t="str">
        <f t="shared" si="88"/>
        <v>120.507213,33.608916</v>
      </c>
      <c r="G705" s="20" t="s">
        <v>2671</v>
      </c>
      <c r="H705" s="20" t="s">
        <v>427</v>
      </c>
      <c r="I705" s="45" t="str">
        <f t="shared" si="82"/>
        <v>2a,2b</v>
      </c>
      <c r="J705" s="15">
        <f t="shared" si="83"/>
        <v>71</v>
      </c>
      <c r="K705" s="15">
        <f>IF(VLOOKUP(J704,city!$K$4:$L$352,2,0)&gt;K704,K704+1,1)</f>
        <v>2</v>
      </c>
      <c r="L705" s="15">
        <v>1</v>
      </c>
      <c r="M705" s="15" t="s">
        <v>104</v>
      </c>
      <c r="N705" s="42">
        <v>120.50721299999999</v>
      </c>
      <c r="O705" s="34">
        <v>33.608916000000001</v>
      </c>
      <c r="P705" s="15" t="str">
        <f t="shared" si="86"/>
        <v/>
      </c>
      <c r="Q705" s="41">
        <v>2</v>
      </c>
      <c r="R705" s="15">
        <f t="shared" si="87"/>
        <v>2</v>
      </c>
      <c r="S705" s="15" t="str">
        <f t="shared" si="84"/>
        <v>2a</v>
      </c>
      <c r="T705" s="15" t="str">
        <f t="shared" si="85"/>
        <v>2b</v>
      </c>
    </row>
    <row r="706" spans="1:20" ht="20.100000000000001" customHeight="1">
      <c r="A706" s="15">
        <f t="shared" si="81"/>
        <v>107103</v>
      </c>
      <c r="B706" s="24" t="str">
        <f>VLOOKUP(J706,city!$A$4:$D$352,3,0)</f>
        <v>江苏</v>
      </c>
      <c r="C706" s="24" t="str">
        <f>VLOOKUP(J706,city!$A$4:$D$352,4,0)</f>
        <v>盐城</v>
      </c>
      <c r="D706" s="15" t="s">
        <v>2672</v>
      </c>
      <c r="E706" s="15" t="s">
        <v>2673</v>
      </c>
      <c r="F706" s="42" t="str">
        <f t="shared" si="88"/>
        <v>120.163353,33.340682</v>
      </c>
      <c r="G706" s="20" t="s">
        <v>2674</v>
      </c>
      <c r="H706" s="20" t="s">
        <v>432</v>
      </c>
      <c r="I706" s="45" t="str">
        <f t="shared" si="82"/>
        <v>1a,1b</v>
      </c>
      <c r="J706" s="15">
        <f t="shared" si="83"/>
        <v>71</v>
      </c>
      <c r="K706" s="15">
        <f>IF(VLOOKUP(J705,city!$K$4:$L$352,2,0)&gt;K705,K705+1,1)</f>
        <v>3</v>
      </c>
      <c r="L706" s="15">
        <v>1</v>
      </c>
      <c r="M706" s="15" t="s">
        <v>104</v>
      </c>
      <c r="N706" s="42">
        <v>120.163353</v>
      </c>
      <c r="O706" s="34">
        <v>33.340682000000001</v>
      </c>
      <c r="P706" s="15" t="str">
        <f t="shared" si="86"/>
        <v/>
      </c>
      <c r="Q706" s="41">
        <v>1</v>
      </c>
      <c r="R706" s="15">
        <f t="shared" si="87"/>
        <v>1</v>
      </c>
      <c r="S706" s="15" t="str">
        <f t="shared" si="84"/>
        <v>1a</v>
      </c>
      <c r="T706" s="15" t="str">
        <f t="shared" si="85"/>
        <v>1b</v>
      </c>
    </row>
    <row r="707" spans="1:20" ht="20.100000000000001" customHeight="1">
      <c r="A707" s="15">
        <f t="shared" si="81"/>
        <v>107104</v>
      </c>
      <c r="B707" s="24" t="str">
        <f>VLOOKUP(J707,city!$A$4:$D$352,3,0)</f>
        <v>江苏</v>
      </c>
      <c r="C707" s="24" t="str">
        <f>VLOOKUP(J707,city!$A$4:$D$352,4,0)</f>
        <v>盐城</v>
      </c>
      <c r="D707" s="15" t="s">
        <v>2675</v>
      </c>
      <c r="E707" s="15" t="s">
        <v>2676</v>
      </c>
      <c r="F707" s="42" t="str">
        <f t="shared" si="88"/>
        <v>120.440794,33.272698</v>
      </c>
      <c r="G707" s="20" t="s">
        <v>2677</v>
      </c>
      <c r="H707" s="20" t="s">
        <v>438</v>
      </c>
      <c r="I707" s="45" t="str">
        <f t="shared" si="82"/>
        <v>6a,6b</v>
      </c>
      <c r="J707" s="15">
        <f t="shared" si="83"/>
        <v>71</v>
      </c>
      <c r="K707" s="15">
        <f>IF(VLOOKUP(J706,city!$K$4:$L$352,2,0)&gt;K706,K706+1,1)</f>
        <v>4</v>
      </c>
      <c r="L707" s="15">
        <v>1</v>
      </c>
      <c r="M707" s="15" t="s">
        <v>104</v>
      </c>
      <c r="N707" s="42">
        <v>120.440794</v>
      </c>
      <c r="O707" s="34">
        <v>33.272697999999998</v>
      </c>
      <c r="P707" s="15" t="str">
        <f t="shared" si="86"/>
        <v/>
      </c>
      <c r="Q707" s="41">
        <v>6</v>
      </c>
      <c r="R707" s="15">
        <f t="shared" si="87"/>
        <v>6</v>
      </c>
      <c r="S707" s="15" t="str">
        <f t="shared" si="84"/>
        <v>6a</v>
      </c>
      <c r="T707" s="15" t="str">
        <f t="shared" si="85"/>
        <v>6b</v>
      </c>
    </row>
    <row r="708" spans="1:20" ht="20.100000000000001" customHeight="1">
      <c r="A708" s="15">
        <f t="shared" ref="A708:A771" si="89">100000+J708*100+K708</f>
        <v>107105</v>
      </c>
      <c r="B708" s="24" t="str">
        <f>VLOOKUP(J708,city!$A$4:$D$352,3,0)</f>
        <v>江苏</v>
      </c>
      <c r="C708" s="24" t="str">
        <f>VLOOKUP(J708,city!$A$4:$D$352,4,0)</f>
        <v>盐城</v>
      </c>
      <c r="D708" s="15" t="s">
        <v>2678</v>
      </c>
      <c r="E708" s="15" t="s">
        <v>2679</v>
      </c>
      <c r="F708" s="42" t="str">
        <f t="shared" si="88"/>
        <v>120.143334,33.386745</v>
      </c>
      <c r="G708" s="20" t="s">
        <v>2680</v>
      </c>
      <c r="H708" s="20" t="s">
        <v>444</v>
      </c>
      <c r="I708" s="45" t="str">
        <f t="shared" si="82"/>
        <v>12a,12b</v>
      </c>
      <c r="J708" s="15">
        <f t="shared" si="83"/>
        <v>71</v>
      </c>
      <c r="K708" s="15">
        <f>IF(VLOOKUP(J707,city!$K$4:$L$352,2,0)&gt;K707,K707+1,1)</f>
        <v>5</v>
      </c>
      <c r="L708" s="15">
        <v>1</v>
      </c>
      <c r="M708" s="15" t="s">
        <v>104</v>
      </c>
      <c r="N708" s="42">
        <v>120.143334</v>
      </c>
      <c r="O708" s="34">
        <v>33.386744999999998</v>
      </c>
      <c r="P708" s="15" t="str">
        <f t="shared" si="86"/>
        <v/>
      </c>
      <c r="Q708" s="41">
        <v>12</v>
      </c>
      <c r="R708" s="15">
        <f t="shared" si="87"/>
        <v>12</v>
      </c>
      <c r="S708" s="15" t="str">
        <f t="shared" si="84"/>
        <v>12a</v>
      </c>
      <c r="T708" s="15" t="str">
        <f t="shared" si="85"/>
        <v>12b</v>
      </c>
    </row>
    <row r="709" spans="1:20" ht="20.100000000000001" customHeight="1">
      <c r="A709" s="15">
        <f t="shared" si="89"/>
        <v>107106</v>
      </c>
      <c r="B709" s="24" t="str">
        <f>VLOOKUP(J709,city!$A$4:$D$352,3,0)</f>
        <v>江苏</v>
      </c>
      <c r="C709" s="24" t="str">
        <f>VLOOKUP(J709,city!$A$4:$D$352,4,0)</f>
        <v>盐城</v>
      </c>
      <c r="D709" s="15" t="s">
        <v>2681</v>
      </c>
      <c r="E709" s="15" t="s">
        <v>2682</v>
      </c>
      <c r="F709" s="42" t="str">
        <f t="shared" si="88"/>
        <v>120.174894,33.367467</v>
      </c>
      <c r="G709" s="20" t="s">
        <v>2683</v>
      </c>
      <c r="H709" s="20" t="s">
        <v>450</v>
      </c>
      <c r="I709" s="45" t="str">
        <f t="shared" ref="I709:I772" si="90">S709&amp;","&amp;T709</f>
        <v>16a,16b</v>
      </c>
      <c r="J709" s="15">
        <f t="shared" ref="J709:J772" si="91">IF(K709&gt;K708,J708,J708+1)</f>
        <v>71</v>
      </c>
      <c r="K709" s="15">
        <f>IF(VLOOKUP(J708,city!$K$4:$L$352,2,0)&gt;K708,K708+1,1)</f>
        <v>6</v>
      </c>
      <c r="L709" s="15">
        <v>1</v>
      </c>
      <c r="M709" s="15" t="s">
        <v>104</v>
      </c>
      <c r="N709" s="42">
        <v>120.17489399999999</v>
      </c>
      <c r="O709" s="34">
        <v>33.367466999999998</v>
      </c>
      <c r="P709" s="15" t="str">
        <f t="shared" si="86"/>
        <v/>
      </c>
      <c r="Q709" s="41">
        <v>16</v>
      </c>
      <c r="R709" s="15">
        <f t="shared" si="87"/>
        <v>16</v>
      </c>
      <c r="S709" s="15" t="str">
        <f t="shared" ref="S709:S772" si="92">CONCATENATE(Q709,"a")</f>
        <v>16a</v>
      </c>
      <c r="T709" s="15" t="str">
        <f t="shared" ref="T709:T772" si="93">CONCATENATE(Q709,"b")</f>
        <v>16b</v>
      </c>
    </row>
    <row r="710" spans="1:20" ht="20.100000000000001" customHeight="1">
      <c r="A710" s="15">
        <f t="shared" si="89"/>
        <v>107107</v>
      </c>
      <c r="B710" s="24" t="str">
        <f>VLOOKUP(J710,city!$A$4:$D$352,3,0)</f>
        <v>江苏</v>
      </c>
      <c r="C710" s="24" t="str">
        <f>VLOOKUP(J710,city!$A$4:$D$352,4,0)</f>
        <v>盐城</v>
      </c>
      <c r="D710" s="15" t="s">
        <v>2684</v>
      </c>
      <c r="E710" s="15" t="s">
        <v>2685</v>
      </c>
      <c r="F710" s="42" t="str">
        <f t="shared" si="88"/>
        <v>120.1681,33.395511</v>
      </c>
      <c r="G710" s="20" t="s">
        <v>2686</v>
      </c>
      <c r="H710" s="20" t="s">
        <v>456</v>
      </c>
      <c r="I710" s="45" t="str">
        <f t="shared" si="90"/>
        <v>10a,10b</v>
      </c>
      <c r="J710" s="15">
        <f t="shared" si="91"/>
        <v>71</v>
      </c>
      <c r="K710" s="15">
        <f>IF(VLOOKUP(J709,city!$K$4:$L$352,2,0)&gt;K709,K709+1,1)</f>
        <v>7</v>
      </c>
      <c r="L710" s="15">
        <v>1</v>
      </c>
      <c r="M710" s="15" t="s">
        <v>104</v>
      </c>
      <c r="N710" s="42">
        <v>120.1681</v>
      </c>
      <c r="O710" s="34">
        <v>33.395510999999999</v>
      </c>
      <c r="P710" s="15" t="str">
        <f t="shared" si="86"/>
        <v/>
      </c>
      <c r="Q710" s="41">
        <v>10</v>
      </c>
      <c r="R710" s="15">
        <f t="shared" si="87"/>
        <v>10</v>
      </c>
      <c r="S710" s="15" t="str">
        <f t="shared" si="92"/>
        <v>10a</v>
      </c>
      <c r="T710" s="15" t="str">
        <f t="shared" si="93"/>
        <v>10b</v>
      </c>
    </row>
    <row r="711" spans="1:20" ht="20.100000000000001" customHeight="1">
      <c r="A711" s="15">
        <f t="shared" si="89"/>
        <v>107108</v>
      </c>
      <c r="B711" s="24" t="str">
        <f>VLOOKUP(J711,city!$A$4:$D$352,3,0)</f>
        <v>江苏</v>
      </c>
      <c r="C711" s="24" t="str">
        <f>VLOOKUP(J711,city!$A$4:$D$352,4,0)</f>
        <v>盐城</v>
      </c>
      <c r="D711" s="15" t="s">
        <v>2687</v>
      </c>
      <c r="E711" s="15" t="s">
        <v>2688</v>
      </c>
      <c r="F711" s="42" t="str">
        <f t="shared" si="88"/>
        <v>120.037262,33.283384</v>
      </c>
      <c r="G711" s="20" t="s">
        <v>2689</v>
      </c>
      <c r="H711" s="20" t="s">
        <v>462</v>
      </c>
      <c r="I711" s="45" t="str">
        <f t="shared" si="90"/>
        <v>30a,30b</v>
      </c>
      <c r="J711" s="15">
        <f t="shared" si="91"/>
        <v>71</v>
      </c>
      <c r="K711" s="15">
        <f>IF(VLOOKUP(J710,city!$K$4:$L$352,2,0)&gt;K710,K710+1,1)</f>
        <v>8</v>
      </c>
      <c r="L711" s="15">
        <v>1</v>
      </c>
      <c r="M711" s="15" t="s">
        <v>104</v>
      </c>
      <c r="N711" s="42">
        <v>120.037262</v>
      </c>
      <c r="O711" s="34">
        <v>33.283383999999998</v>
      </c>
      <c r="P711" s="15" t="str">
        <f t="shared" si="86"/>
        <v/>
      </c>
      <c r="Q711" s="41">
        <v>30</v>
      </c>
      <c r="R711" s="15">
        <f t="shared" si="87"/>
        <v>30</v>
      </c>
      <c r="S711" s="15" t="str">
        <f t="shared" si="92"/>
        <v>30a</v>
      </c>
      <c r="T711" s="15" t="str">
        <f t="shared" si="93"/>
        <v>30b</v>
      </c>
    </row>
    <row r="712" spans="1:20" ht="20.100000000000001" customHeight="1">
      <c r="A712" s="15">
        <f t="shared" si="89"/>
        <v>107109</v>
      </c>
      <c r="B712" s="24" t="str">
        <f>VLOOKUP(J712,city!$A$4:$D$352,3,0)</f>
        <v>江苏</v>
      </c>
      <c r="C712" s="24" t="str">
        <f>VLOOKUP(J712,city!$A$4:$D$352,4,0)</f>
        <v>盐城</v>
      </c>
      <c r="D712" s="15" t="s">
        <v>2690</v>
      </c>
      <c r="E712" s="15" t="s">
        <v>2691</v>
      </c>
      <c r="F712" s="42" t="str">
        <f t="shared" si="88"/>
        <v>120.178554,33.363465</v>
      </c>
      <c r="G712" s="20" t="s">
        <v>2692</v>
      </c>
      <c r="H712" s="20" t="s">
        <v>468</v>
      </c>
      <c r="I712" s="45" t="str">
        <f t="shared" si="90"/>
        <v>10a,10b</v>
      </c>
      <c r="J712" s="15">
        <f t="shared" si="91"/>
        <v>71</v>
      </c>
      <c r="K712" s="15">
        <f>IF(VLOOKUP(J711,city!$K$4:$L$352,2,0)&gt;K711,K711+1,1)</f>
        <v>9</v>
      </c>
      <c r="L712" s="15">
        <v>1</v>
      </c>
      <c r="M712" s="15" t="s">
        <v>104</v>
      </c>
      <c r="N712" s="42">
        <v>120.17855400000001</v>
      </c>
      <c r="O712" s="34">
        <v>33.363464999999998</v>
      </c>
      <c r="P712" s="15" t="str">
        <f t="shared" si="86"/>
        <v/>
      </c>
      <c r="Q712" s="41">
        <v>10</v>
      </c>
      <c r="R712" s="15">
        <f t="shared" si="87"/>
        <v>10</v>
      </c>
      <c r="S712" s="15" t="str">
        <f t="shared" si="92"/>
        <v>10a</v>
      </c>
      <c r="T712" s="15" t="str">
        <f t="shared" si="93"/>
        <v>10b</v>
      </c>
    </row>
    <row r="713" spans="1:20" ht="20.100000000000001" customHeight="1">
      <c r="A713" s="15">
        <f t="shared" si="89"/>
        <v>107110</v>
      </c>
      <c r="B713" s="24" t="str">
        <f>VLOOKUP(J713,city!$A$4:$D$352,3,0)</f>
        <v>江苏</v>
      </c>
      <c r="C713" s="24" t="str">
        <f>VLOOKUP(J713,city!$A$4:$D$352,4,0)</f>
        <v>盐城</v>
      </c>
      <c r="D713" s="15" t="s">
        <v>2693</v>
      </c>
      <c r="E713" s="15" t="s">
        <v>2694</v>
      </c>
      <c r="F713" s="42" t="str">
        <f t="shared" si="88"/>
        <v>120.430658,33.23301</v>
      </c>
      <c r="G713" s="20" t="s">
        <v>2695</v>
      </c>
      <c r="H713" s="20" t="s">
        <v>474</v>
      </c>
      <c r="I713" s="45" t="str">
        <f t="shared" si="90"/>
        <v>6a,6b</v>
      </c>
      <c r="J713" s="15">
        <f t="shared" si="91"/>
        <v>71</v>
      </c>
      <c r="K713" s="15">
        <f>IF(VLOOKUP(J712,city!$K$4:$L$352,2,0)&gt;K712,K712+1,1)</f>
        <v>10</v>
      </c>
      <c r="L713" s="15">
        <v>1</v>
      </c>
      <c r="M713" s="15" t="s">
        <v>104</v>
      </c>
      <c r="N713" s="42">
        <v>120.43065799999999</v>
      </c>
      <c r="O713" s="34">
        <v>33.23301</v>
      </c>
      <c r="P713" s="15" t="str">
        <f t="shared" si="86"/>
        <v>120.2073628,33.3434528</v>
      </c>
      <c r="Q713" s="41">
        <v>6</v>
      </c>
      <c r="R713" s="15">
        <f t="shared" si="87"/>
        <v>6</v>
      </c>
      <c r="S713" s="15" t="str">
        <f t="shared" si="92"/>
        <v>6a</v>
      </c>
      <c r="T713" s="15" t="str">
        <f t="shared" si="93"/>
        <v>6b</v>
      </c>
    </row>
    <row r="714" spans="1:20" ht="20.100000000000001" customHeight="1">
      <c r="A714" s="15">
        <f t="shared" si="89"/>
        <v>107201</v>
      </c>
      <c r="B714" s="24" t="str">
        <f>VLOOKUP(J714,city!$A$4:$D$352,3,0)</f>
        <v>江苏</v>
      </c>
      <c r="C714" s="24" t="str">
        <f>VLOOKUP(J714,city!$A$4:$D$352,4,0)</f>
        <v>扬州</v>
      </c>
      <c r="D714" s="15" t="s">
        <v>2696</v>
      </c>
      <c r="E714" s="15" t="s">
        <v>2697</v>
      </c>
      <c r="F714" s="42" t="str">
        <f t="shared" si="88"/>
        <v>119.437074,32.40743</v>
      </c>
      <c r="G714" s="20" t="s">
        <v>2698</v>
      </c>
      <c r="H714" s="20" t="s">
        <v>480</v>
      </c>
      <c r="I714" s="45" t="str">
        <f t="shared" si="90"/>
        <v>6a,6b</v>
      </c>
      <c r="J714" s="15">
        <f t="shared" si="91"/>
        <v>72</v>
      </c>
      <c r="K714" s="15">
        <f>IF(VLOOKUP(J713,city!$K$4:$L$352,2,0)&gt;K713,K713+1,1)</f>
        <v>1</v>
      </c>
      <c r="L714" s="15">
        <v>1</v>
      </c>
      <c r="M714" s="15" t="s">
        <v>105</v>
      </c>
      <c r="N714" s="43">
        <v>119.437074</v>
      </c>
      <c r="O714" s="34">
        <v>32.407429999999998</v>
      </c>
      <c r="P714" s="15" t="str">
        <f t="shared" si="86"/>
        <v/>
      </c>
      <c r="Q714" s="41">
        <v>6</v>
      </c>
      <c r="R714" s="15">
        <f t="shared" si="87"/>
        <v>6</v>
      </c>
      <c r="S714" s="15" t="str">
        <f t="shared" si="92"/>
        <v>6a</v>
      </c>
      <c r="T714" s="15" t="str">
        <f t="shared" si="93"/>
        <v>6b</v>
      </c>
    </row>
    <row r="715" spans="1:20" ht="20.100000000000001" customHeight="1">
      <c r="A715" s="15">
        <f t="shared" si="89"/>
        <v>107202</v>
      </c>
      <c r="B715" s="24" t="str">
        <f>VLOOKUP(J715,city!$A$4:$D$352,3,0)</f>
        <v>江苏</v>
      </c>
      <c r="C715" s="24" t="str">
        <f>VLOOKUP(J715,city!$A$4:$D$352,4,0)</f>
        <v>扬州</v>
      </c>
      <c r="D715" s="15" t="s">
        <v>2699</v>
      </c>
      <c r="E715" s="15" t="s">
        <v>2700</v>
      </c>
      <c r="F715" s="42" t="str">
        <f t="shared" si="88"/>
        <v>119.435988,32.362633</v>
      </c>
      <c r="G715" s="20" t="s">
        <v>2701</v>
      </c>
      <c r="H715" s="20" t="s">
        <v>486</v>
      </c>
      <c r="I715" s="45" t="str">
        <f t="shared" si="90"/>
        <v>6a,6b</v>
      </c>
      <c r="J715" s="15">
        <f t="shared" si="91"/>
        <v>72</v>
      </c>
      <c r="K715" s="15">
        <f>IF(VLOOKUP(J714,city!$K$4:$L$352,2,0)&gt;K714,K714+1,1)</f>
        <v>2</v>
      </c>
      <c r="L715" s="15">
        <v>1</v>
      </c>
      <c r="M715" s="15" t="s">
        <v>105</v>
      </c>
      <c r="N715" s="42">
        <v>119.43598799999999</v>
      </c>
      <c r="O715" s="34">
        <v>32.362633000000002</v>
      </c>
      <c r="P715" s="15" t="str">
        <f t="shared" si="86"/>
        <v/>
      </c>
      <c r="Q715" s="41">
        <v>6</v>
      </c>
      <c r="R715" s="15">
        <f t="shared" si="87"/>
        <v>6</v>
      </c>
      <c r="S715" s="15" t="str">
        <f t="shared" si="92"/>
        <v>6a</v>
      </c>
      <c r="T715" s="15" t="str">
        <f t="shared" si="93"/>
        <v>6b</v>
      </c>
    </row>
    <row r="716" spans="1:20" ht="20.100000000000001" customHeight="1">
      <c r="A716" s="15">
        <f t="shared" si="89"/>
        <v>107203</v>
      </c>
      <c r="B716" s="24" t="str">
        <f>VLOOKUP(J716,city!$A$4:$D$352,3,0)</f>
        <v>江苏</v>
      </c>
      <c r="C716" s="24" t="str">
        <f>VLOOKUP(J716,city!$A$4:$D$352,4,0)</f>
        <v>扬州</v>
      </c>
      <c r="D716" s="15" t="s">
        <v>2702</v>
      </c>
      <c r="E716" s="15" t="s">
        <v>2703</v>
      </c>
      <c r="F716" s="42" t="str">
        <f t="shared" si="88"/>
        <v>119.525574,32.415528</v>
      </c>
      <c r="G716" s="20" t="s">
        <v>2704</v>
      </c>
      <c r="H716" s="20" t="s">
        <v>492</v>
      </c>
      <c r="I716" s="45" t="str">
        <f t="shared" si="90"/>
        <v>30a,30b</v>
      </c>
      <c r="J716" s="15">
        <f t="shared" si="91"/>
        <v>72</v>
      </c>
      <c r="K716" s="15">
        <f>IF(VLOOKUP(J715,city!$K$4:$L$352,2,0)&gt;K715,K715+1,1)</f>
        <v>3</v>
      </c>
      <c r="L716" s="15">
        <v>1</v>
      </c>
      <c r="M716" s="15" t="s">
        <v>105</v>
      </c>
      <c r="N716" s="42">
        <v>119.52557400000001</v>
      </c>
      <c r="O716" s="34">
        <v>32.415528000000002</v>
      </c>
      <c r="P716" s="15" t="str">
        <f t="shared" si="86"/>
        <v/>
      </c>
      <c r="Q716" s="41">
        <v>30</v>
      </c>
      <c r="R716" s="15" t="e">
        <f t="shared" si="87"/>
        <v>#N/A</v>
      </c>
      <c r="S716" s="15" t="str">
        <f t="shared" si="92"/>
        <v>30a</v>
      </c>
      <c r="T716" s="15" t="str">
        <f t="shared" si="93"/>
        <v>30b</v>
      </c>
    </row>
    <row r="717" spans="1:20" ht="20.100000000000001" customHeight="1">
      <c r="A717" s="15">
        <f t="shared" si="89"/>
        <v>107204</v>
      </c>
      <c r="B717" s="24" t="str">
        <f>VLOOKUP(J717,city!$A$4:$D$352,3,0)</f>
        <v>江苏</v>
      </c>
      <c r="C717" s="24" t="str">
        <f>VLOOKUP(J717,city!$A$4:$D$352,4,0)</f>
        <v>扬州</v>
      </c>
      <c r="D717" s="15" t="s">
        <v>2705</v>
      </c>
      <c r="E717" s="15" t="s">
        <v>2706</v>
      </c>
      <c r="F717" s="42" t="str">
        <f t="shared" si="88"/>
        <v>119.495295,32.438969</v>
      </c>
      <c r="G717" s="20" t="s">
        <v>2707</v>
      </c>
      <c r="H717" s="20" t="s">
        <v>498</v>
      </c>
      <c r="I717" s="45" t="str">
        <f t="shared" si="90"/>
        <v>1a,1b</v>
      </c>
      <c r="J717" s="15">
        <f t="shared" si="91"/>
        <v>72</v>
      </c>
      <c r="K717" s="15">
        <f>IF(VLOOKUP(J716,city!$K$4:$L$352,2,0)&gt;K716,K716+1,1)</f>
        <v>4</v>
      </c>
      <c r="L717" s="15">
        <v>1</v>
      </c>
      <c r="M717" s="15" t="s">
        <v>105</v>
      </c>
      <c r="N717" s="42">
        <v>119.495295</v>
      </c>
      <c r="O717" s="34">
        <v>32.438969</v>
      </c>
      <c r="P717" s="15" t="str">
        <f t="shared" ref="P717:P780" si="94">IF(K717=10,SUM(N708:N717)/10&amp;","&amp;SUM(O708:O717)/10,"")</f>
        <v/>
      </c>
      <c r="Q717" s="41">
        <v>1</v>
      </c>
      <c r="R717" s="15">
        <f t="shared" si="87"/>
        <v>6</v>
      </c>
      <c r="S717" s="15" t="str">
        <f t="shared" si="92"/>
        <v>1a</v>
      </c>
      <c r="T717" s="15" t="str">
        <f t="shared" si="93"/>
        <v>1b</v>
      </c>
    </row>
    <row r="718" spans="1:20" ht="20.100000000000001" customHeight="1">
      <c r="A718" s="15">
        <f t="shared" si="89"/>
        <v>107205</v>
      </c>
      <c r="B718" s="24" t="str">
        <f>VLOOKUP(J718,city!$A$4:$D$352,3,0)</f>
        <v>江苏</v>
      </c>
      <c r="C718" s="24" t="str">
        <f>VLOOKUP(J718,city!$A$4:$D$352,4,0)</f>
        <v>扬州</v>
      </c>
      <c r="D718" s="15" t="s">
        <v>2708</v>
      </c>
      <c r="E718" s="15" t="s">
        <v>2709</v>
      </c>
      <c r="F718" s="42" t="str">
        <f t="shared" si="88"/>
        <v>119.437951,32.405001</v>
      </c>
      <c r="G718" s="20" t="s">
        <v>2710</v>
      </c>
      <c r="H718" s="20" t="s">
        <v>504</v>
      </c>
      <c r="I718" s="45" t="str">
        <f t="shared" si="90"/>
        <v>10a,10b</v>
      </c>
      <c r="J718" s="15">
        <f t="shared" si="91"/>
        <v>72</v>
      </c>
      <c r="K718" s="15">
        <f>IF(VLOOKUP(J717,city!$K$4:$L$352,2,0)&gt;K717,K717+1,1)</f>
        <v>5</v>
      </c>
      <c r="L718" s="15">
        <v>1</v>
      </c>
      <c r="M718" s="15" t="s">
        <v>105</v>
      </c>
      <c r="N718" s="42">
        <v>119.437951</v>
      </c>
      <c r="O718" s="34">
        <v>32.405000999999999</v>
      </c>
      <c r="P718" s="15" t="str">
        <f t="shared" si="94"/>
        <v/>
      </c>
      <c r="Q718" s="41">
        <v>10</v>
      </c>
      <c r="R718" s="15">
        <f t="shared" si="87"/>
        <v>10</v>
      </c>
      <c r="S718" s="15" t="str">
        <f t="shared" si="92"/>
        <v>10a</v>
      </c>
      <c r="T718" s="15" t="str">
        <f t="shared" si="93"/>
        <v>10b</v>
      </c>
    </row>
    <row r="719" spans="1:20" ht="20.100000000000001" customHeight="1">
      <c r="A719" s="15">
        <f t="shared" si="89"/>
        <v>107206</v>
      </c>
      <c r="B719" s="24" t="str">
        <f>VLOOKUP(J719,city!$A$4:$D$352,3,0)</f>
        <v>江苏</v>
      </c>
      <c r="C719" s="24" t="str">
        <f>VLOOKUP(J719,city!$A$4:$D$352,4,0)</f>
        <v>扬州</v>
      </c>
      <c r="D719" s="15" t="s">
        <v>2711</v>
      </c>
      <c r="E719" s="15" t="s">
        <v>2712</v>
      </c>
      <c r="F719" s="42" t="str">
        <f t="shared" si="88"/>
        <v>119.450073,32.405904</v>
      </c>
      <c r="G719" s="20" t="s">
        <v>2713</v>
      </c>
      <c r="H719" s="20" t="s">
        <v>510</v>
      </c>
      <c r="I719" s="45" t="str">
        <f t="shared" si="90"/>
        <v>2a,2b</v>
      </c>
      <c r="J719" s="15">
        <f t="shared" si="91"/>
        <v>72</v>
      </c>
      <c r="K719" s="15">
        <f>IF(VLOOKUP(J718,city!$K$4:$L$352,2,0)&gt;K718,K718+1,1)</f>
        <v>6</v>
      </c>
      <c r="L719" s="15">
        <v>1</v>
      </c>
      <c r="M719" s="15" t="s">
        <v>105</v>
      </c>
      <c r="N719" s="42">
        <v>119.450073</v>
      </c>
      <c r="O719" s="34">
        <v>32.405904</v>
      </c>
      <c r="P719" s="15" t="str">
        <f t="shared" si="94"/>
        <v/>
      </c>
      <c r="Q719" s="41">
        <v>2</v>
      </c>
      <c r="R719" s="15">
        <f t="shared" si="87"/>
        <v>1</v>
      </c>
      <c r="S719" s="15" t="str">
        <f t="shared" si="92"/>
        <v>2a</v>
      </c>
      <c r="T719" s="15" t="str">
        <f t="shared" si="93"/>
        <v>2b</v>
      </c>
    </row>
    <row r="720" spans="1:20" ht="20.100000000000001" customHeight="1">
      <c r="A720" s="15">
        <f t="shared" si="89"/>
        <v>107207</v>
      </c>
      <c r="B720" s="24" t="str">
        <f>VLOOKUP(J720,city!$A$4:$D$352,3,0)</f>
        <v>江苏</v>
      </c>
      <c r="C720" s="24" t="str">
        <f>VLOOKUP(J720,city!$A$4:$D$352,4,0)</f>
        <v>扬州</v>
      </c>
      <c r="D720" s="15" t="s">
        <v>2714</v>
      </c>
      <c r="E720" s="15" t="s">
        <v>2715</v>
      </c>
      <c r="F720" s="42" t="str">
        <f t="shared" si="88"/>
        <v>119.455468,32.391397</v>
      </c>
      <c r="G720" s="20" t="s">
        <v>2716</v>
      </c>
      <c r="H720" s="20" t="s">
        <v>516</v>
      </c>
      <c r="I720" s="45" t="str">
        <f t="shared" si="90"/>
        <v>2a,2b</v>
      </c>
      <c r="J720" s="15">
        <f t="shared" si="91"/>
        <v>72</v>
      </c>
      <c r="K720" s="15">
        <f>IF(VLOOKUP(J719,city!$K$4:$L$352,2,0)&gt;K719,K719+1,1)</f>
        <v>7</v>
      </c>
      <c r="L720" s="15">
        <v>1</v>
      </c>
      <c r="M720" s="15" t="s">
        <v>105</v>
      </c>
      <c r="N720" s="42">
        <v>119.455468</v>
      </c>
      <c r="O720" s="34">
        <v>32.391396999999998</v>
      </c>
      <c r="P720" s="15" t="str">
        <f t="shared" si="94"/>
        <v/>
      </c>
      <c r="Q720" s="41">
        <v>2</v>
      </c>
      <c r="R720" s="15">
        <f t="shared" si="87"/>
        <v>1</v>
      </c>
      <c r="S720" s="15" t="str">
        <f t="shared" si="92"/>
        <v>2a</v>
      </c>
      <c r="T720" s="15" t="str">
        <f t="shared" si="93"/>
        <v>2b</v>
      </c>
    </row>
    <row r="721" spans="1:20" ht="20.100000000000001" customHeight="1">
      <c r="A721" s="15">
        <f t="shared" si="89"/>
        <v>107208</v>
      </c>
      <c r="B721" s="24" t="str">
        <f>VLOOKUP(J721,city!$A$4:$D$352,3,0)</f>
        <v>江苏</v>
      </c>
      <c r="C721" s="24" t="str">
        <f>VLOOKUP(J721,city!$A$4:$D$352,4,0)</f>
        <v>扬州</v>
      </c>
      <c r="D721" s="15" t="s">
        <v>2717</v>
      </c>
      <c r="E721" s="15" t="s">
        <v>2718</v>
      </c>
      <c r="F721" s="42" t="str">
        <f t="shared" si="88"/>
        <v>119.419311,32.425243</v>
      </c>
      <c r="G721" s="20" t="s">
        <v>2719</v>
      </c>
      <c r="H721" s="20" t="s">
        <v>522</v>
      </c>
      <c r="I721" s="45" t="str">
        <f t="shared" si="90"/>
        <v>12a,12b</v>
      </c>
      <c r="J721" s="15">
        <f t="shared" si="91"/>
        <v>72</v>
      </c>
      <c r="K721" s="15">
        <f>IF(VLOOKUP(J720,city!$K$4:$L$352,2,0)&gt;K720,K720+1,1)</f>
        <v>8</v>
      </c>
      <c r="L721" s="15">
        <v>1</v>
      </c>
      <c r="M721" s="15" t="s">
        <v>105</v>
      </c>
      <c r="N721" s="42">
        <v>119.41931099999999</v>
      </c>
      <c r="O721" s="34">
        <v>32.425243000000002</v>
      </c>
      <c r="P721" s="15" t="str">
        <f t="shared" si="94"/>
        <v/>
      </c>
      <c r="Q721" s="41">
        <v>12</v>
      </c>
      <c r="R721" s="15">
        <f t="shared" si="87"/>
        <v>12</v>
      </c>
      <c r="S721" s="15" t="str">
        <f t="shared" si="92"/>
        <v>12a</v>
      </c>
      <c r="T721" s="15" t="str">
        <f t="shared" si="93"/>
        <v>12b</v>
      </c>
    </row>
    <row r="722" spans="1:20" ht="20.100000000000001" customHeight="1">
      <c r="A722" s="15">
        <f t="shared" si="89"/>
        <v>107209</v>
      </c>
      <c r="B722" s="24" t="str">
        <f>VLOOKUP(J722,city!$A$4:$D$352,3,0)</f>
        <v>江苏</v>
      </c>
      <c r="C722" s="24" t="str">
        <f>VLOOKUP(J722,city!$A$4:$D$352,4,0)</f>
        <v>扬州</v>
      </c>
      <c r="D722" s="15" t="s">
        <v>2720</v>
      </c>
      <c r="E722" s="15" t="s">
        <v>2721</v>
      </c>
      <c r="F722" s="42" t="str">
        <f t="shared" si="88"/>
        <v>119.440124,32.400368</v>
      </c>
      <c r="G722" s="20" t="s">
        <v>2722</v>
      </c>
      <c r="H722" s="20" t="s">
        <v>528</v>
      </c>
      <c r="I722" s="45" t="str">
        <f t="shared" si="90"/>
        <v>14a,14b</v>
      </c>
      <c r="J722" s="15">
        <f t="shared" si="91"/>
        <v>72</v>
      </c>
      <c r="K722" s="15">
        <f>IF(VLOOKUP(J721,city!$K$4:$L$352,2,0)&gt;K721,K721+1,1)</f>
        <v>9</v>
      </c>
      <c r="L722" s="15">
        <v>1</v>
      </c>
      <c r="M722" s="15" t="s">
        <v>105</v>
      </c>
      <c r="N722" s="42">
        <v>119.440124</v>
      </c>
      <c r="O722" s="34">
        <v>32.400368</v>
      </c>
      <c r="P722" s="15" t="str">
        <f t="shared" si="94"/>
        <v/>
      </c>
      <c r="Q722" s="41">
        <v>14</v>
      </c>
      <c r="R722" s="15" t="e">
        <f t="shared" si="87"/>
        <v>#N/A</v>
      </c>
      <c r="S722" s="15" t="str">
        <f t="shared" si="92"/>
        <v>14a</v>
      </c>
      <c r="T722" s="15" t="str">
        <f t="shared" si="93"/>
        <v>14b</v>
      </c>
    </row>
    <row r="723" spans="1:20" ht="20.100000000000001" customHeight="1">
      <c r="A723" s="15">
        <f t="shared" si="89"/>
        <v>107210</v>
      </c>
      <c r="B723" s="24" t="str">
        <f>VLOOKUP(J723,city!$A$4:$D$352,3,0)</f>
        <v>江苏</v>
      </c>
      <c r="C723" s="24" t="str">
        <f>VLOOKUP(J723,city!$A$4:$D$352,4,0)</f>
        <v>扬州</v>
      </c>
      <c r="D723" s="15" t="s">
        <v>2723</v>
      </c>
      <c r="E723" s="15" t="s">
        <v>2724</v>
      </c>
      <c r="F723" s="42" t="str">
        <f t="shared" si="88"/>
        <v>119.440919,32.407174</v>
      </c>
      <c r="G723" s="20" t="s">
        <v>2725</v>
      </c>
      <c r="H723" s="20" t="s">
        <v>534</v>
      </c>
      <c r="I723" s="45" t="str">
        <f t="shared" si="90"/>
        <v>2a,2b</v>
      </c>
      <c r="J723" s="15">
        <f t="shared" si="91"/>
        <v>72</v>
      </c>
      <c r="K723" s="15">
        <f>IF(VLOOKUP(J722,city!$K$4:$L$352,2,0)&gt;K722,K722+1,1)</f>
        <v>10</v>
      </c>
      <c r="L723" s="15">
        <v>1</v>
      </c>
      <c r="M723" s="15" t="s">
        <v>105</v>
      </c>
      <c r="N723" s="42">
        <v>119.44091899999999</v>
      </c>
      <c r="O723" s="34">
        <v>32.407173999999998</v>
      </c>
      <c r="P723" s="15" t="str">
        <f t="shared" si="94"/>
        <v>119.4537777,32.4059647</v>
      </c>
      <c r="Q723" s="41">
        <v>2</v>
      </c>
      <c r="R723" s="15">
        <f t="shared" si="87"/>
        <v>1</v>
      </c>
      <c r="S723" s="15" t="str">
        <f t="shared" si="92"/>
        <v>2a</v>
      </c>
      <c r="T723" s="15" t="str">
        <f t="shared" si="93"/>
        <v>2b</v>
      </c>
    </row>
    <row r="724" spans="1:20" ht="20.100000000000001" customHeight="1">
      <c r="A724" s="15">
        <f t="shared" si="89"/>
        <v>107301</v>
      </c>
      <c r="B724" s="24" t="str">
        <f>VLOOKUP(J724,city!$A$4:$D$352,3,0)</f>
        <v>江苏</v>
      </c>
      <c r="C724" s="24" t="str">
        <f>VLOOKUP(J724,city!$A$4:$D$352,4,0)</f>
        <v>镇江</v>
      </c>
      <c r="D724" s="15" t="s">
        <v>2726</v>
      </c>
      <c r="E724" s="15" t="s">
        <v>2727</v>
      </c>
      <c r="F724" s="42" t="str">
        <f t="shared" si="88"/>
        <v>119.436719,32.221891</v>
      </c>
      <c r="G724" s="20" t="s">
        <v>2728</v>
      </c>
      <c r="H724" s="20" t="s">
        <v>422</v>
      </c>
      <c r="I724" s="45" t="str">
        <f t="shared" si="90"/>
        <v>16a,16b</v>
      </c>
      <c r="J724" s="15">
        <f t="shared" si="91"/>
        <v>73</v>
      </c>
      <c r="K724" s="15">
        <f>IF(VLOOKUP(J723,city!$K$4:$L$352,2,0)&gt;K723,K723+1,1)</f>
        <v>1</v>
      </c>
      <c r="L724" s="15">
        <v>1</v>
      </c>
      <c r="M724" s="15" t="s">
        <v>106</v>
      </c>
      <c r="N724" s="42">
        <v>119.436719</v>
      </c>
      <c r="O724" s="34">
        <v>32.221890999999999</v>
      </c>
      <c r="P724" s="15" t="str">
        <f t="shared" si="94"/>
        <v/>
      </c>
      <c r="Q724" s="41">
        <v>16</v>
      </c>
      <c r="R724" s="15">
        <f t="shared" si="87"/>
        <v>16</v>
      </c>
      <c r="S724" s="15" t="str">
        <f t="shared" si="92"/>
        <v>16a</v>
      </c>
      <c r="T724" s="15" t="str">
        <f t="shared" si="93"/>
        <v>16b</v>
      </c>
    </row>
    <row r="725" spans="1:20" ht="20.100000000000001" customHeight="1">
      <c r="A725" s="15">
        <f t="shared" si="89"/>
        <v>107302</v>
      </c>
      <c r="B725" s="24" t="str">
        <f>VLOOKUP(J725,city!$A$4:$D$352,3,0)</f>
        <v>江苏</v>
      </c>
      <c r="C725" s="24" t="str">
        <f>VLOOKUP(J725,city!$A$4:$D$352,4,0)</f>
        <v>镇江</v>
      </c>
      <c r="D725" s="15" t="s">
        <v>2729</v>
      </c>
      <c r="E725" s="15" t="s">
        <v>2730</v>
      </c>
      <c r="F725" s="42" t="str">
        <f t="shared" si="88"/>
        <v>119.468811,32.209028</v>
      </c>
      <c r="G725" s="20" t="s">
        <v>2731</v>
      </c>
      <c r="H725" s="20" t="s">
        <v>427</v>
      </c>
      <c r="I725" s="45" t="str">
        <f t="shared" si="90"/>
        <v>2a,2b</v>
      </c>
      <c r="J725" s="15">
        <f t="shared" si="91"/>
        <v>73</v>
      </c>
      <c r="K725" s="15">
        <f>IF(VLOOKUP(J724,city!$K$4:$L$352,2,0)&gt;K724,K724+1,1)</f>
        <v>2</v>
      </c>
      <c r="L725" s="15">
        <v>1</v>
      </c>
      <c r="M725" s="15" t="s">
        <v>106</v>
      </c>
      <c r="N725" s="42">
        <v>119.468811</v>
      </c>
      <c r="O725" s="34">
        <v>32.209028000000004</v>
      </c>
      <c r="P725" s="15" t="str">
        <f t="shared" si="94"/>
        <v/>
      </c>
      <c r="Q725" s="41">
        <v>2</v>
      </c>
      <c r="R725" s="15">
        <f t="shared" si="87"/>
        <v>1</v>
      </c>
      <c r="S725" s="15" t="str">
        <f t="shared" si="92"/>
        <v>2a</v>
      </c>
      <c r="T725" s="15" t="str">
        <f t="shared" si="93"/>
        <v>2b</v>
      </c>
    </row>
    <row r="726" spans="1:20" ht="20.100000000000001" customHeight="1">
      <c r="A726" s="15">
        <f t="shared" si="89"/>
        <v>107303</v>
      </c>
      <c r="B726" s="24" t="str">
        <f>VLOOKUP(J726,city!$A$4:$D$352,3,0)</f>
        <v>江苏</v>
      </c>
      <c r="C726" s="24" t="str">
        <f>VLOOKUP(J726,city!$A$4:$D$352,4,0)</f>
        <v>镇江</v>
      </c>
      <c r="D726" s="15" t="s">
        <v>2732</v>
      </c>
      <c r="E726" s="15" t="s">
        <v>2733</v>
      </c>
      <c r="F726" s="42" t="str">
        <f t="shared" si="88"/>
        <v>119.49383,32.243997</v>
      </c>
      <c r="G726" s="20" t="s">
        <v>2734</v>
      </c>
      <c r="H726" s="20" t="s">
        <v>432</v>
      </c>
      <c r="I726" s="45" t="str">
        <f t="shared" si="90"/>
        <v>11a,11b</v>
      </c>
      <c r="J726" s="15">
        <f t="shared" si="91"/>
        <v>73</v>
      </c>
      <c r="K726" s="15">
        <f>IF(VLOOKUP(J725,city!$K$4:$L$352,2,0)&gt;K725,K725+1,1)</f>
        <v>3</v>
      </c>
      <c r="L726" s="15">
        <v>1</v>
      </c>
      <c r="M726" s="15" t="s">
        <v>106</v>
      </c>
      <c r="N726" s="42">
        <v>119.49383</v>
      </c>
      <c r="O726" s="34">
        <v>32.243997</v>
      </c>
      <c r="P726" s="15" t="str">
        <f t="shared" si="94"/>
        <v/>
      </c>
      <c r="Q726" s="41">
        <v>11</v>
      </c>
      <c r="R726" s="15">
        <f t="shared" si="87"/>
        <v>11</v>
      </c>
      <c r="S726" s="15" t="str">
        <f t="shared" si="92"/>
        <v>11a</v>
      </c>
      <c r="T726" s="15" t="str">
        <f t="shared" si="93"/>
        <v>11b</v>
      </c>
    </row>
    <row r="727" spans="1:20" ht="20.100000000000001" customHeight="1">
      <c r="A727" s="15">
        <f t="shared" si="89"/>
        <v>107304</v>
      </c>
      <c r="B727" s="24" t="str">
        <f>VLOOKUP(J727,city!$A$4:$D$352,3,0)</f>
        <v>江苏</v>
      </c>
      <c r="C727" s="24" t="str">
        <f>VLOOKUP(J727,city!$A$4:$D$352,4,0)</f>
        <v>镇江</v>
      </c>
      <c r="D727" s="15" t="s">
        <v>2735</v>
      </c>
      <c r="E727" s="15" t="s">
        <v>2736</v>
      </c>
      <c r="F727" s="42" t="str">
        <f t="shared" si="88"/>
        <v>119.492251,32.244846</v>
      </c>
      <c r="G727" s="20" t="s">
        <v>2737</v>
      </c>
      <c r="H727" s="20" t="s">
        <v>438</v>
      </c>
      <c r="I727" s="45" t="str">
        <f t="shared" si="90"/>
        <v>15a,15b</v>
      </c>
      <c r="J727" s="15">
        <f t="shared" si="91"/>
        <v>73</v>
      </c>
      <c r="K727" s="15">
        <f>IF(VLOOKUP(J726,city!$K$4:$L$352,2,0)&gt;K726,K726+1,1)</f>
        <v>4</v>
      </c>
      <c r="L727" s="15">
        <v>1</v>
      </c>
      <c r="M727" s="15" t="s">
        <v>106</v>
      </c>
      <c r="N727" s="42">
        <v>119.492251</v>
      </c>
      <c r="O727" s="34">
        <v>32.244846000000003</v>
      </c>
      <c r="P727" s="15" t="str">
        <f t="shared" si="94"/>
        <v/>
      </c>
      <c r="Q727" s="41">
        <v>15</v>
      </c>
      <c r="R727" s="15">
        <f t="shared" si="87"/>
        <v>15</v>
      </c>
      <c r="S727" s="15" t="str">
        <f t="shared" si="92"/>
        <v>15a</v>
      </c>
      <c r="T727" s="15" t="str">
        <f t="shared" si="93"/>
        <v>15b</v>
      </c>
    </row>
    <row r="728" spans="1:20" ht="20.100000000000001" customHeight="1">
      <c r="A728" s="15">
        <f t="shared" si="89"/>
        <v>107305</v>
      </c>
      <c r="B728" s="24" t="str">
        <f>VLOOKUP(J728,city!$A$4:$D$352,3,0)</f>
        <v>江苏</v>
      </c>
      <c r="C728" s="24" t="str">
        <f>VLOOKUP(J728,city!$A$4:$D$352,4,0)</f>
        <v>镇江</v>
      </c>
      <c r="D728" s="15" t="s">
        <v>2738</v>
      </c>
      <c r="E728" s="15" t="s">
        <v>2739</v>
      </c>
      <c r="F728" s="42" t="str">
        <f t="shared" si="88"/>
        <v>119.094392,32.135612</v>
      </c>
      <c r="G728" s="20" t="s">
        <v>2740</v>
      </c>
      <c r="H728" s="20" t="s">
        <v>444</v>
      </c>
      <c r="I728" s="45" t="str">
        <f t="shared" si="90"/>
        <v>1a,1b</v>
      </c>
      <c r="J728" s="15">
        <f t="shared" si="91"/>
        <v>73</v>
      </c>
      <c r="K728" s="15">
        <f>IF(VLOOKUP(J727,city!$K$4:$L$352,2,0)&gt;K727,K727+1,1)</f>
        <v>5</v>
      </c>
      <c r="L728" s="15">
        <v>1</v>
      </c>
      <c r="M728" s="15" t="s">
        <v>106</v>
      </c>
      <c r="N728" s="42">
        <v>119.094392</v>
      </c>
      <c r="O728" s="34">
        <v>32.135612000000002</v>
      </c>
      <c r="P728" s="15" t="str">
        <f t="shared" si="94"/>
        <v/>
      </c>
      <c r="Q728" s="41">
        <v>1</v>
      </c>
      <c r="R728" s="15">
        <f t="shared" si="87"/>
        <v>2</v>
      </c>
      <c r="S728" s="15" t="str">
        <f t="shared" si="92"/>
        <v>1a</v>
      </c>
      <c r="T728" s="15" t="str">
        <f t="shared" si="93"/>
        <v>1b</v>
      </c>
    </row>
    <row r="729" spans="1:20" ht="20.100000000000001" customHeight="1">
      <c r="A729" s="15">
        <f t="shared" si="89"/>
        <v>107306</v>
      </c>
      <c r="B729" s="24" t="str">
        <f>VLOOKUP(J729,city!$A$4:$D$352,3,0)</f>
        <v>江苏</v>
      </c>
      <c r="C729" s="24" t="str">
        <f>VLOOKUP(J729,city!$A$4:$D$352,4,0)</f>
        <v>镇江</v>
      </c>
      <c r="D729" s="15" t="s">
        <v>2741</v>
      </c>
      <c r="E729" s="15" t="s">
        <v>2742</v>
      </c>
      <c r="F729" s="42" t="str">
        <f t="shared" si="88"/>
        <v>119.422267,32.226621</v>
      </c>
      <c r="G729" s="20" t="s">
        <v>2743</v>
      </c>
      <c r="H729" s="20" t="s">
        <v>450</v>
      </c>
      <c r="I729" s="45" t="str">
        <f t="shared" si="90"/>
        <v>12a,12b</v>
      </c>
      <c r="J729" s="15">
        <f t="shared" si="91"/>
        <v>73</v>
      </c>
      <c r="K729" s="15">
        <f>IF(VLOOKUP(J728,city!$K$4:$L$352,2,0)&gt;K728,K728+1,1)</f>
        <v>6</v>
      </c>
      <c r="L729" s="15">
        <v>1</v>
      </c>
      <c r="M729" s="15" t="s">
        <v>106</v>
      </c>
      <c r="N729" s="42">
        <v>119.42226700000001</v>
      </c>
      <c r="O729" s="34">
        <v>32.226621000000002</v>
      </c>
      <c r="P729" s="15" t="str">
        <f t="shared" si="94"/>
        <v/>
      </c>
      <c r="Q729" s="41">
        <v>12</v>
      </c>
      <c r="R729" s="15">
        <f t="shared" si="87"/>
        <v>12</v>
      </c>
      <c r="S729" s="15" t="str">
        <f t="shared" si="92"/>
        <v>12a</v>
      </c>
      <c r="T729" s="15" t="str">
        <f t="shared" si="93"/>
        <v>12b</v>
      </c>
    </row>
    <row r="730" spans="1:20" ht="20.100000000000001" customHeight="1">
      <c r="A730" s="15">
        <f t="shared" si="89"/>
        <v>107307</v>
      </c>
      <c r="B730" s="24" t="str">
        <f>VLOOKUP(J730,city!$A$4:$D$352,3,0)</f>
        <v>江苏</v>
      </c>
      <c r="C730" s="24" t="str">
        <f>VLOOKUP(J730,city!$A$4:$D$352,4,0)</f>
        <v>镇江</v>
      </c>
      <c r="D730" s="15" t="s">
        <v>2744</v>
      </c>
      <c r="E730" s="15" t="s">
        <v>2745</v>
      </c>
      <c r="F730" s="42" t="str">
        <f t="shared" si="88"/>
        <v>119.323178,31.799672</v>
      </c>
      <c r="G730" s="20" t="s">
        <v>2746</v>
      </c>
      <c r="H730" s="20" t="s">
        <v>456</v>
      </c>
      <c r="I730" s="45" t="str">
        <f t="shared" si="90"/>
        <v>11a,11b</v>
      </c>
      <c r="J730" s="15">
        <f t="shared" si="91"/>
        <v>73</v>
      </c>
      <c r="K730" s="15">
        <f>IF(VLOOKUP(J729,city!$K$4:$L$352,2,0)&gt;K729,K729+1,1)</f>
        <v>7</v>
      </c>
      <c r="L730" s="15">
        <v>1</v>
      </c>
      <c r="M730" s="15" t="s">
        <v>106</v>
      </c>
      <c r="N730" s="42">
        <v>119.323178</v>
      </c>
      <c r="O730" s="34">
        <v>31.799672000000001</v>
      </c>
      <c r="P730" s="15" t="str">
        <f t="shared" si="94"/>
        <v/>
      </c>
      <c r="Q730" s="41">
        <v>11</v>
      </c>
      <c r="R730" s="15">
        <f t="shared" si="87"/>
        <v>11</v>
      </c>
      <c r="S730" s="15" t="str">
        <f t="shared" si="92"/>
        <v>11a</v>
      </c>
      <c r="T730" s="15" t="str">
        <f t="shared" si="93"/>
        <v>11b</v>
      </c>
    </row>
    <row r="731" spans="1:20" ht="20.100000000000001" customHeight="1">
      <c r="A731" s="15">
        <f t="shared" si="89"/>
        <v>107308</v>
      </c>
      <c r="B731" s="24" t="str">
        <f>VLOOKUP(J731,city!$A$4:$D$352,3,0)</f>
        <v>江苏</v>
      </c>
      <c r="C731" s="24" t="str">
        <f>VLOOKUP(J731,city!$A$4:$D$352,4,0)</f>
        <v>镇江</v>
      </c>
      <c r="D731" s="15" t="s">
        <v>2747</v>
      </c>
      <c r="E731" s="15" t="s">
        <v>2748</v>
      </c>
      <c r="F731" s="42" t="str">
        <f t="shared" si="88"/>
        <v>119.463905,32.222521</v>
      </c>
      <c r="G731" s="20" t="s">
        <v>2749</v>
      </c>
      <c r="H731" s="20" t="s">
        <v>462</v>
      </c>
      <c r="I731" s="45" t="str">
        <f t="shared" si="90"/>
        <v>11a,11b</v>
      </c>
      <c r="J731" s="15">
        <f t="shared" si="91"/>
        <v>73</v>
      </c>
      <c r="K731" s="15">
        <f>IF(VLOOKUP(J730,city!$K$4:$L$352,2,0)&gt;K730,K730+1,1)</f>
        <v>8</v>
      </c>
      <c r="L731" s="15">
        <v>1</v>
      </c>
      <c r="M731" s="15" t="s">
        <v>106</v>
      </c>
      <c r="N731" s="42">
        <v>119.463905</v>
      </c>
      <c r="O731" s="34">
        <v>32.222521</v>
      </c>
      <c r="P731" s="15" t="str">
        <f t="shared" si="94"/>
        <v/>
      </c>
      <c r="Q731" s="41">
        <v>11</v>
      </c>
      <c r="R731" s="15">
        <f t="shared" ref="R731:R794" si="95">LOOKUP(1,0/FIND($U$6:$U$91,D731),$V$6:$V$91)</f>
        <v>11</v>
      </c>
      <c r="S731" s="15" t="str">
        <f t="shared" si="92"/>
        <v>11a</v>
      </c>
      <c r="T731" s="15" t="str">
        <f t="shared" si="93"/>
        <v>11b</v>
      </c>
    </row>
    <row r="732" spans="1:20" ht="20.100000000000001" customHeight="1">
      <c r="A732" s="15">
        <f t="shared" si="89"/>
        <v>107309</v>
      </c>
      <c r="B732" s="24" t="str">
        <f>VLOOKUP(J732,city!$A$4:$D$352,3,0)</f>
        <v>江苏</v>
      </c>
      <c r="C732" s="24" t="str">
        <f>VLOOKUP(J732,city!$A$4:$D$352,4,0)</f>
        <v>镇江</v>
      </c>
      <c r="D732" s="15" t="s">
        <v>2750</v>
      </c>
      <c r="E732" s="15" t="s">
        <v>2751</v>
      </c>
      <c r="F732" s="42" t="str">
        <f t="shared" si="88"/>
        <v>119.415416,32.22034</v>
      </c>
      <c r="G732" s="20" t="s">
        <v>2752</v>
      </c>
      <c r="H732" s="20" t="s">
        <v>468</v>
      </c>
      <c r="I732" s="45" t="str">
        <f t="shared" si="90"/>
        <v>6a,6b</v>
      </c>
      <c r="J732" s="15">
        <f t="shared" si="91"/>
        <v>73</v>
      </c>
      <c r="K732" s="15">
        <f>IF(VLOOKUP(J731,city!$K$4:$L$352,2,0)&gt;K731,K731+1,1)</f>
        <v>9</v>
      </c>
      <c r="L732" s="15">
        <v>1</v>
      </c>
      <c r="M732" s="15" t="s">
        <v>106</v>
      </c>
      <c r="N732" s="42">
        <v>119.41541599999999</v>
      </c>
      <c r="O732" s="34">
        <v>32.22034</v>
      </c>
      <c r="P732" s="15" t="str">
        <f t="shared" si="94"/>
        <v/>
      </c>
      <c r="Q732" s="41">
        <v>6</v>
      </c>
      <c r="R732" s="15">
        <f t="shared" si="95"/>
        <v>6</v>
      </c>
      <c r="S732" s="15" t="str">
        <f t="shared" si="92"/>
        <v>6a</v>
      </c>
      <c r="T732" s="15" t="str">
        <f t="shared" si="93"/>
        <v>6b</v>
      </c>
    </row>
    <row r="733" spans="1:20" ht="20.100000000000001" customHeight="1">
      <c r="A733" s="15">
        <f t="shared" si="89"/>
        <v>107310</v>
      </c>
      <c r="B733" s="24" t="str">
        <f>VLOOKUP(J733,city!$A$4:$D$352,3,0)</f>
        <v>江苏</v>
      </c>
      <c r="C733" s="24" t="str">
        <f>VLOOKUP(J733,city!$A$4:$D$352,4,0)</f>
        <v>镇江</v>
      </c>
      <c r="D733" s="15" t="s">
        <v>2753</v>
      </c>
      <c r="E733" s="15" t="s">
        <v>2754</v>
      </c>
      <c r="F733" s="42" t="str">
        <f t="shared" si="88"/>
        <v>119.437604,32.220601</v>
      </c>
      <c r="G733" s="20" t="s">
        <v>2755</v>
      </c>
      <c r="H733" s="20" t="s">
        <v>474</v>
      </c>
      <c r="I733" s="45" t="str">
        <f t="shared" si="90"/>
        <v>14a,14b</v>
      </c>
      <c r="J733" s="15">
        <f t="shared" si="91"/>
        <v>73</v>
      </c>
      <c r="K733" s="15">
        <f>IF(VLOOKUP(J732,city!$K$4:$L$352,2,0)&gt;K732,K732+1,1)</f>
        <v>10</v>
      </c>
      <c r="L733" s="15">
        <v>1</v>
      </c>
      <c r="M733" s="15" t="s">
        <v>106</v>
      </c>
      <c r="N733" s="42">
        <v>119.43760399999999</v>
      </c>
      <c r="O733" s="34">
        <v>32.220601000000002</v>
      </c>
      <c r="P733" s="15" t="str">
        <f t="shared" si="94"/>
        <v>119.4048373,32.1745129</v>
      </c>
      <c r="Q733" s="41">
        <v>14</v>
      </c>
      <c r="R733" s="15">
        <f t="shared" si="95"/>
        <v>14</v>
      </c>
      <c r="S733" s="15" t="str">
        <f t="shared" si="92"/>
        <v>14a</v>
      </c>
      <c r="T733" s="15" t="str">
        <f t="shared" si="93"/>
        <v>14b</v>
      </c>
    </row>
    <row r="734" spans="1:20" ht="20.100000000000001" customHeight="1">
      <c r="A734" s="15">
        <f t="shared" si="89"/>
        <v>107401</v>
      </c>
      <c r="B734" s="24" t="str">
        <f>VLOOKUP(J734,city!$A$4:$D$352,3,0)</f>
        <v>江苏</v>
      </c>
      <c r="C734" s="24" t="str">
        <f>VLOOKUP(J734,city!$A$4:$D$352,4,0)</f>
        <v>泰州</v>
      </c>
      <c r="D734" s="15" t="s">
        <v>2756</v>
      </c>
      <c r="E734" s="15" t="s">
        <v>2757</v>
      </c>
      <c r="F734" s="42" t="str">
        <f t="shared" si="88"/>
        <v>120.101,32.629243</v>
      </c>
      <c r="G734" s="20" t="s">
        <v>2758</v>
      </c>
      <c r="H734" s="20" t="s">
        <v>480</v>
      </c>
      <c r="I734" s="45" t="str">
        <f t="shared" si="90"/>
        <v>1a,1b</v>
      </c>
      <c r="J734" s="15">
        <f t="shared" si="91"/>
        <v>74</v>
      </c>
      <c r="K734" s="15">
        <f>IF(VLOOKUP(J733,city!$K$4:$L$352,2,0)&gt;K733,K733+1,1)</f>
        <v>1</v>
      </c>
      <c r="L734" s="15">
        <v>1</v>
      </c>
      <c r="M734" s="15" t="s">
        <v>107</v>
      </c>
      <c r="N734" s="42">
        <v>120.101</v>
      </c>
      <c r="O734" s="34">
        <v>32.629243000000002</v>
      </c>
      <c r="P734" s="15" t="str">
        <f t="shared" si="94"/>
        <v/>
      </c>
      <c r="Q734" s="41">
        <v>1</v>
      </c>
      <c r="R734" s="15">
        <f t="shared" si="95"/>
        <v>6</v>
      </c>
      <c r="S734" s="15" t="str">
        <f t="shared" si="92"/>
        <v>1a</v>
      </c>
      <c r="T734" s="15" t="str">
        <f t="shared" si="93"/>
        <v>1b</v>
      </c>
    </row>
    <row r="735" spans="1:20" ht="20.100000000000001" customHeight="1">
      <c r="A735" s="15">
        <f t="shared" si="89"/>
        <v>107402</v>
      </c>
      <c r="B735" s="24" t="str">
        <f>VLOOKUP(J735,city!$A$4:$D$352,3,0)</f>
        <v>江苏</v>
      </c>
      <c r="C735" s="24" t="str">
        <f>VLOOKUP(J735,city!$A$4:$D$352,4,0)</f>
        <v>泰州</v>
      </c>
      <c r="D735" s="15" t="s">
        <v>2759</v>
      </c>
      <c r="E735" s="15" t="s">
        <v>2760</v>
      </c>
      <c r="F735" s="42" t="str">
        <f t="shared" si="88"/>
        <v>119.938267,32.489567</v>
      </c>
      <c r="G735" s="20" t="s">
        <v>2761</v>
      </c>
      <c r="H735" s="20" t="s">
        <v>486</v>
      </c>
      <c r="I735" s="45" t="str">
        <f t="shared" si="90"/>
        <v>16a,16b</v>
      </c>
      <c r="J735" s="15">
        <f t="shared" si="91"/>
        <v>74</v>
      </c>
      <c r="K735" s="15">
        <f>IF(VLOOKUP(J734,city!$K$4:$L$352,2,0)&gt;K734,K734+1,1)</f>
        <v>2</v>
      </c>
      <c r="L735" s="15">
        <v>1</v>
      </c>
      <c r="M735" s="15" t="s">
        <v>107</v>
      </c>
      <c r="N735" s="42">
        <v>119.938267</v>
      </c>
      <c r="O735" s="34">
        <v>32.489567000000001</v>
      </c>
      <c r="P735" s="15" t="str">
        <f t="shared" si="94"/>
        <v/>
      </c>
      <c r="Q735" s="41">
        <v>16</v>
      </c>
      <c r="R735" s="15">
        <f t="shared" si="95"/>
        <v>16</v>
      </c>
      <c r="S735" s="15" t="str">
        <f t="shared" si="92"/>
        <v>16a</v>
      </c>
      <c r="T735" s="15" t="str">
        <f t="shared" si="93"/>
        <v>16b</v>
      </c>
    </row>
    <row r="736" spans="1:20" ht="20.100000000000001" customHeight="1">
      <c r="A736" s="15">
        <f t="shared" si="89"/>
        <v>107403</v>
      </c>
      <c r="B736" s="24" t="str">
        <f>VLOOKUP(J736,city!$A$4:$D$352,3,0)</f>
        <v>江苏</v>
      </c>
      <c r="C736" s="24" t="str">
        <f>VLOOKUP(J736,city!$A$4:$D$352,4,0)</f>
        <v>泰州</v>
      </c>
      <c r="D736" s="15" t="s">
        <v>2762</v>
      </c>
      <c r="E736" s="15" t="s">
        <v>2763</v>
      </c>
      <c r="F736" s="42" t="str">
        <f t="shared" si="88"/>
        <v>119.929942,32.491416</v>
      </c>
      <c r="G736" s="20" t="s">
        <v>2764</v>
      </c>
      <c r="H736" s="20" t="s">
        <v>492</v>
      </c>
      <c r="I736" s="45" t="str">
        <f t="shared" si="90"/>
        <v>2a,2b</v>
      </c>
      <c r="J736" s="15">
        <f t="shared" si="91"/>
        <v>74</v>
      </c>
      <c r="K736" s="15">
        <f>IF(VLOOKUP(J735,city!$K$4:$L$352,2,0)&gt;K735,K735+1,1)</f>
        <v>3</v>
      </c>
      <c r="L736" s="15">
        <v>1</v>
      </c>
      <c r="M736" s="15" t="s">
        <v>107</v>
      </c>
      <c r="N736" s="42">
        <v>119.929942</v>
      </c>
      <c r="O736" s="34">
        <v>32.491416000000001</v>
      </c>
      <c r="P736" s="15" t="str">
        <f t="shared" si="94"/>
        <v/>
      </c>
      <c r="Q736" s="41">
        <v>2</v>
      </c>
      <c r="R736" s="15">
        <f t="shared" si="95"/>
        <v>2</v>
      </c>
      <c r="S736" s="15" t="str">
        <f t="shared" si="92"/>
        <v>2a</v>
      </c>
      <c r="T736" s="15" t="str">
        <f t="shared" si="93"/>
        <v>2b</v>
      </c>
    </row>
    <row r="737" spans="1:20" ht="20.100000000000001" customHeight="1">
      <c r="A737" s="15">
        <f t="shared" si="89"/>
        <v>107404</v>
      </c>
      <c r="B737" s="24" t="str">
        <f>VLOOKUP(J737,city!$A$4:$D$352,3,0)</f>
        <v>江苏</v>
      </c>
      <c r="C737" s="24" t="str">
        <f>VLOOKUP(J737,city!$A$4:$D$352,4,0)</f>
        <v>泰州</v>
      </c>
      <c r="D737" s="15" t="s">
        <v>2765</v>
      </c>
      <c r="E737" s="15" t="s">
        <v>2766</v>
      </c>
      <c r="F737" s="42" t="str">
        <f t="shared" si="88"/>
        <v>119.93107,32.427564</v>
      </c>
      <c r="G737" s="20" t="s">
        <v>2767</v>
      </c>
      <c r="H737" s="20" t="s">
        <v>498</v>
      </c>
      <c r="I737" s="45" t="str">
        <f t="shared" si="90"/>
        <v>1a,1b</v>
      </c>
      <c r="J737" s="15">
        <f t="shared" si="91"/>
        <v>74</v>
      </c>
      <c r="K737" s="15">
        <f>IF(VLOOKUP(J736,city!$K$4:$L$352,2,0)&gt;K736,K736+1,1)</f>
        <v>4</v>
      </c>
      <c r="L737" s="15">
        <v>1</v>
      </c>
      <c r="M737" s="15" t="s">
        <v>107</v>
      </c>
      <c r="N737" s="42">
        <v>119.93107000000001</v>
      </c>
      <c r="O737" s="34">
        <v>32.427563999999997</v>
      </c>
      <c r="P737" s="15" t="str">
        <f t="shared" si="94"/>
        <v/>
      </c>
      <c r="Q737" s="41">
        <v>1</v>
      </c>
      <c r="R737" s="15">
        <f t="shared" si="95"/>
        <v>6</v>
      </c>
      <c r="S737" s="15" t="str">
        <f t="shared" si="92"/>
        <v>1a</v>
      </c>
      <c r="T737" s="15" t="str">
        <f t="shared" si="93"/>
        <v>1b</v>
      </c>
    </row>
    <row r="738" spans="1:20" ht="20.100000000000001" customHeight="1">
      <c r="A738" s="15">
        <f t="shared" si="89"/>
        <v>107405</v>
      </c>
      <c r="B738" s="24" t="str">
        <f>VLOOKUP(J738,city!$A$4:$D$352,3,0)</f>
        <v>江苏</v>
      </c>
      <c r="C738" s="24" t="str">
        <f>VLOOKUP(J738,city!$A$4:$D$352,4,0)</f>
        <v>泰州</v>
      </c>
      <c r="D738" s="15" t="s">
        <v>2768</v>
      </c>
      <c r="E738" s="15" t="s">
        <v>2769</v>
      </c>
      <c r="F738" s="42" t="str">
        <f t="shared" si="88"/>
        <v>120.088368,32.621589</v>
      </c>
      <c r="G738" s="20" t="s">
        <v>2770</v>
      </c>
      <c r="H738" s="20" t="s">
        <v>504</v>
      </c>
      <c r="I738" s="45" t="str">
        <f t="shared" si="90"/>
        <v>2a,2b</v>
      </c>
      <c r="J738" s="15">
        <f t="shared" si="91"/>
        <v>74</v>
      </c>
      <c r="K738" s="15">
        <f>IF(VLOOKUP(J737,city!$K$4:$L$352,2,0)&gt;K737,K737+1,1)</f>
        <v>5</v>
      </c>
      <c r="L738" s="15">
        <v>1</v>
      </c>
      <c r="M738" s="15" t="s">
        <v>107</v>
      </c>
      <c r="N738" s="42">
        <v>120.088368</v>
      </c>
      <c r="O738" s="34">
        <v>32.621589</v>
      </c>
      <c r="P738" s="15" t="str">
        <f t="shared" si="94"/>
        <v/>
      </c>
      <c r="Q738" s="41">
        <v>2</v>
      </c>
      <c r="R738" s="15">
        <f t="shared" si="95"/>
        <v>2</v>
      </c>
      <c r="S738" s="15" t="str">
        <f t="shared" si="92"/>
        <v>2a</v>
      </c>
      <c r="T738" s="15" t="str">
        <f t="shared" si="93"/>
        <v>2b</v>
      </c>
    </row>
    <row r="739" spans="1:20" ht="20.100000000000001" customHeight="1">
      <c r="A739" s="15">
        <f t="shared" si="89"/>
        <v>107406</v>
      </c>
      <c r="B739" s="24" t="str">
        <f>VLOOKUP(J739,city!$A$4:$D$352,3,0)</f>
        <v>江苏</v>
      </c>
      <c r="C739" s="24" t="str">
        <f>VLOOKUP(J739,city!$A$4:$D$352,4,0)</f>
        <v>泰州</v>
      </c>
      <c r="D739" s="15" t="s">
        <v>2771</v>
      </c>
      <c r="E739" s="15" t="s">
        <v>2772</v>
      </c>
      <c r="F739" s="42" t="str">
        <f t="shared" si="88"/>
        <v>120.104311,32.656737</v>
      </c>
      <c r="G739" s="20" t="s">
        <v>2773</v>
      </c>
      <c r="H739" s="20" t="s">
        <v>510</v>
      </c>
      <c r="I739" s="45" t="str">
        <f t="shared" si="90"/>
        <v>13a,13b</v>
      </c>
      <c r="J739" s="15">
        <f t="shared" si="91"/>
        <v>74</v>
      </c>
      <c r="K739" s="15">
        <f>IF(VLOOKUP(J738,city!$K$4:$L$352,2,0)&gt;K738,K738+1,1)</f>
        <v>6</v>
      </c>
      <c r="L739" s="15">
        <v>1</v>
      </c>
      <c r="M739" s="15" t="s">
        <v>107</v>
      </c>
      <c r="N739" s="42">
        <v>120.104311</v>
      </c>
      <c r="O739" s="34">
        <v>32.656737</v>
      </c>
      <c r="P739" s="15" t="str">
        <f t="shared" si="94"/>
        <v/>
      </c>
      <c r="Q739" s="41">
        <v>13</v>
      </c>
      <c r="R739" s="15">
        <f t="shared" si="95"/>
        <v>13</v>
      </c>
      <c r="S739" s="15" t="str">
        <f t="shared" si="92"/>
        <v>13a</v>
      </c>
      <c r="T739" s="15" t="str">
        <f t="shared" si="93"/>
        <v>13b</v>
      </c>
    </row>
    <row r="740" spans="1:20" ht="20.100000000000001" customHeight="1">
      <c r="A740" s="15">
        <f t="shared" si="89"/>
        <v>107407</v>
      </c>
      <c r="B740" s="24" t="str">
        <f>VLOOKUP(J740,city!$A$4:$D$352,3,0)</f>
        <v>江苏</v>
      </c>
      <c r="C740" s="24" t="str">
        <f>VLOOKUP(J740,city!$A$4:$D$352,4,0)</f>
        <v>泰州</v>
      </c>
      <c r="D740" s="15" t="s">
        <v>2774</v>
      </c>
      <c r="E740" s="15" t="s">
        <v>2775</v>
      </c>
      <c r="F740" s="42" t="str">
        <f t="shared" si="88"/>
        <v>119.739703,33.035715</v>
      </c>
      <c r="G740" s="20" t="s">
        <v>2776</v>
      </c>
      <c r="H740" s="20" t="s">
        <v>516</v>
      </c>
      <c r="I740" s="45" t="str">
        <f t="shared" si="90"/>
        <v>1a,1b</v>
      </c>
      <c r="J740" s="15">
        <f t="shared" si="91"/>
        <v>74</v>
      </c>
      <c r="K740" s="15">
        <f>IF(VLOOKUP(J739,city!$K$4:$L$352,2,0)&gt;K739,K739+1,1)</f>
        <v>7</v>
      </c>
      <c r="L740" s="15">
        <v>1</v>
      </c>
      <c r="M740" s="15" t="s">
        <v>107</v>
      </c>
      <c r="N740" s="42">
        <v>119.73970300000001</v>
      </c>
      <c r="O740" s="34">
        <v>33.035715000000003</v>
      </c>
      <c r="P740" s="15" t="str">
        <f t="shared" si="94"/>
        <v/>
      </c>
      <c r="Q740" s="41">
        <v>1</v>
      </c>
      <c r="R740" s="15">
        <f t="shared" si="95"/>
        <v>2</v>
      </c>
      <c r="S740" s="15" t="str">
        <f t="shared" si="92"/>
        <v>1a</v>
      </c>
      <c r="T740" s="15" t="str">
        <f t="shared" si="93"/>
        <v>1b</v>
      </c>
    </row>
    <row r="741" spans="1:20" ht="20.100000000000001" customHeight="1">
      <c r="A741" s="15">
        <f t="shared" si="89"/>
        <v>107408</v>
      </c>
      <c r="B741" s="24" t="str">
        <f>VLOOKUP(J741,city!$A$4:$D$352,3,0)</f>
        <v>江苏</v>
      </c>
      <c r="C741" s="24" t="str">
        <f>VLOOKUP(J741,city!$A$4:$D$352,4,0)</f>
        <v>泰州</v>
      </c>
      <c r="D741" s="15" t="s">
        <v>2777</v>
      </c>
      <c r="E741" s="15" t="s">
        <v>2778</v>
      </c>
      <c r="F741" s="42" t="str">
        <f t="shared" si="88"/>
        <v>120.086758,32.622706</v>
      </c>
      <c r="G741" s="20" t="s">
        <v>2779</v>
      </c>
      <c r="H741" s="20" t="s">
        <v>522</v>
      </c>
      <c r="I741" s="45" t="str">
        <f t="shared" si="90"/>
        <v>3a,3b</v>
      </c>
      <c r="J741" s="15">
        <f t="shared" si="91"/>
        <v>74</v>
      </c>
      <c r="K741" s="15">
        <f>IF(VLOOKUP(J740,city!$K$4:$L$352,2,0)&gt;K740,K740+1,1)</f>
        <v>8</v>
      </c>
      <c r="L741" s="15">
        <v>1</v>
      </c>
      <c r="M741" s="15" t="s">
        <v>107</v>
      </c>
      <c r="N741" s="42">
        <v>120.086758</v>
      </c>
      <c r="O741" s="34">
        <v>32.622706000000001</v>
      </c>
      <c r="P741" s="15" t="str">
        <f t="shared" si="94"/>
        <v/>
      </c>
      <c r="Q741" s="41">
        <v>3</v>
      </c>
      <c r="R741" s="15">
        <f t="shared" si="95"/>
        <v>6</v>
      </c>
      <c r="S741" s="15" t="str">
        <f t="shared" si="92"/>
        <v>3a</v>
      </c>
      <c r="T741" s="15" t="str">
        <f t="shared" si="93"/>
        <v>3b</v>
      </c>
    </row>
    <row r="742" spans="1:20" ht="20.100000000000001" customHeight="1">
      <c r="A742" s="15">
        <f t="shared" si="89"/>
        <v>107409</v>
      </c>
      <c r="B742" s="24" t="str">
        <f>VLOOKUP(J742,city!$A$4:$D$352,3,0)</f>
        <v>江苏</v>
      </c>
      <c r="C742" s="24" t="str">
        <f>VLOOKUP(J742,city!$A$4:$D$352,4,0)</f>
        <v>泰州</v>
      </c>
      <c r="D742" s="15" t="s">
        <v>2780</v>
      </c>
      <c r="E742" s="15" t="s">
        <v>2781</v>
      </c>
      <c r="F742" s="42" t="str">
        <f t="shared" si="88"/>
        <v>119.884621,32.308613</v>
      </c>
      <c r="G742" s="20" t="s">
        <v>2782</v>
      </c>
      <c r="H742" s="20" t="s">
        <v>528</v>
      </c>
      <c r="I742" s="45" t="str">
        <f t="shared" si="90"/>
        <v>13a,13b</v>
      </c>
      <c r="J742" s="15">
        <f t="shared" si="91"/>
        <v>74</v>
      </c>
      <c r="K742" s="15">
        <f>IF(VLOOKUP(J741,city!$K$4:$L$352,2,0)&gt;K741,K741+1,1)</f>
        <v>9</v>
      </c>
      <c r="L742" s="15">
        <v>1</v>
      </c>
      <c r="M742" s="15" t="s">
        <v>107</v>
      </c>
      <c r="N742" s="42">
        <v>119.884621</v>
      </c>
      <c r="O742" s="34">
        <v>32.308613000000001</v>
      </c>
      <c r="P742" s="15" t="str">
        <f t="shared" si="94"/>
        <v/>
      </c>
      <c r="Q742" s="41">
        <v>13</v>
      </c>
      <c r="R742" s="15">
        <f t="shared" si="95"/>
        <v>2</v>
      </c>
      <c r="S742" s="15" t="str">
        <f t="shared" si="92"/>
        <v>13a</v>
      </c>
      <c r="T742" s="15" t="str">
        <f t="shared" si="93"/>
        <v>13b</v>
      </c>
    </row>
    <row r="743" spans="1:20" ht="20.100000000000001" customHeight="1">
      <c r="A743" s="15">
        <f t="shared" si="89"/>
        <v>107410</v>
      </c>
      <c r="B743" s="24" t="str">
        <f>VLOOKUP(J743,city!$A$4:$D$352,3,0)</f>
        <v>江苏</v>
      </c>
      <c r="C743" s="24" t="str">
        <f>VLOOKUP(J743,city!$A$4:$D$352,4,0)</f>
        <v>泰州</v>
      </c>
      <c r="D743" s="15" t="s">
        <v>2783</v>
      </c>
      <c r="E743" s="15" t="s">
        <v>2784</v>
      </c>
      <c r="F743" s="42" t="str">
        <f t="shared" si="88"/>
        <v>119.936841,32.491502</v>
      </c>
      <c r="G743" s="20" t="s">
        <v>2785</v>
      </c>
      <c r="H743" s="20" t="s">
        <v>534</v>
      </c>
      <c r="I743" s="45" t="str">
        <f t="shared" si="90"/>
        <v>1a,1b</v>
      </c>
      <c r="J743" s="15">
        <f t="shared" si="91"/>
        <v>74</v>
      </c>
      <c r="K743" s="15">
        <f>IF(VLOOKUP(J742,city!$K$4:$L$352,2,0)&gt;K742,K742+1,1)</f>
        <v>10</v>
      </c>
      <c r="L743" s="15">
        <v>1</v>
      </c>
      <c r="M743" s="15" t="s">
        <v>107</v>
      </c>
      <c r="N743" s="42">
        <v>119.936841</v>
      </c>
      <c r="O743" s="34">
        <v>32.491501999999997</v>
      </c>
      <c r="P743" s="15" t="str">
        <f t="shared" si="94"/>
        <v>119.9740881,32.5774652</v>
      </c>
      <c r="Q743" s="41">
        <v>1</v>
      </c>
      <c r="R743" s="15">
        <f t="shared" si="95"/>
        <v>6</v>
      </c>
      <c r="S743" s="15" t="str">
        <f t="shared" si="92"/>
        <v>1a</v>
      </c>
      <c r="T743" s="15" t="str">
        <f t="shared" si="93"/>
        <v>1b</v>
      </c>
    </row>
    <row r="744" spans="1:20" ht="20.100000000000001" customHeight="1">
      <c r="A744" s="15">
        <f t="shared" si="89"/>
        <v>107501</v>
      </c>
      <c r="B744" s="24" t="str">
        <f>VLOOKUP(J744,city!$A$4:$D$352,3,0)</f>
        <v>江苏</v>
      </c>
      <c r="C744" s="24" t="str">
        <f>VLOOKUP(J744,city!$A$4:$D$352,4,0)</f>
        <v>宿迁</v>
      </c>
      <c r="D744" s="15" t="s">
        <v>2786</v>
      </c>
      <c r="E744" s="15" t="s">
        <v>2787</v>
      </c>
      <c r="F744" s="42" t="str">
        <f t="shared" si="88"/>
        <v>118.307133,33.944953</v>
      </c>
      <c r="G744" s="20" t="s">
        <v>2788</v>
      </c>
      <c r="H744" s="20" t="s">
        <v>422</v>
      </c>
      <c r="I744" s="45" t="str">
        <f t="shared" si="90"/>
        <v>15a,15b</v>
      </c>
      <c r="J744" s="15">
        <f t="shared" si="91"/>
        <v>75</v>
      </c>
      <c r="K744" s="15">
        <f>IF(VLOOKUP(J743,city!$K$4:$L$352,2,0)&gt;K743,K743+1,1)</f>
        <v>1</v>
      </c>
      <c r="L744" s="15">
        <v>1</v>
      </c>
      <c r="M744" s="15" t="s">
        <v>108</v>
      </c>
      <c r="N744" s="42">
        <v>118.30713299999999</v>
      </c>
      <c r="O744" s="34">
        <v>33.944952999999998</v>
      </c>
      <c r="P744" s="15" t="str">
        <f t="shared" si="94"/>
        <v/>
      </c>
      <c r="Q744" s="41">
        <v>15</v>
      </c>
      <c r="R744" s="15">
        <f t="shared" si="95"/>
        <v>15</v>
      </c>
      <c r="S744" s="15" t="str">
        <f t="shared" si="92"/>
        <v>15a</v>
      </c>
      <c r="T744" s="15" t="str">
        <f t="shared" si="93"/>
        <v>15b</v>
      </c>
    </row>
    <row r="745" spans="1:20" ht="20.100000000000001" customHeight="1">
      <c r="A745" s="15">
        <f t="shared" si="89"/>
        <v>107502</v>
      </c>
      <c r="B745" s="24" t="str">
        <f>VLOOKUP(J745,city!$A$4:$D$352,3,0)</f>
        <v>江苏</v>
      </c>
      <c r="C745" s="24" t="str">
        <f>VLOOKUP(J745,city!$A$4:$D$352,4,0)</f>
        <v>宿迁</v>
      </c>
      <c r="D745" s="15" t="s">
        <v>2789</v>
      </c>
      <c r="E745" s="15" t="s">
        <v>2790</v>
      </c>
      <c r="F745" s="42" t="str">
        <f t="shared" si="88"/>
        <v>118.321722,34.054017</v>
      </c>
      <c r="G745" s="20" t="s">
        <v>2791</v>
      </c>
      <c r="H745" s="20" t="s">
        <v>427</v>
      </c>
      <c r="I745" s="45" t="str">
        <f t="shared" si="90"/>
        <v>2a,2b</v>
      </c>
      <c r="J745" s="15">
        <f t="shared" si="91"/>
        <v>75</v>
      </c>
      <c r="K745" s="15">
        <f>IF(VLOOKUP(J744,city!$K$4:$L$352,2,0)&gt;K744,K744+1,1)</f>
        <v>2</v>
      </c>
      <c r="L745" s="15">
        <v>1</v>
      </c>
      <c r="M745" s="15" t="s">
        <v>108</v>
      </c>
      <c r="N745" s="42">
        <v>118.32172199999999</v>
      </c>
      <c r="O745" s="34">
        <v>34.054017000000002</v>
      </c>
      <c r="P745" s="15" t="str">
        <f t="shared" si="94"/>
        <v/>
      </c>
      <c r="Q745" s="41">
        <v>2</v>
      </c>
      <c r="R745" s="15">
        <f t="shared" si="95"/>
        <v>2</v>
      </c>
      <c r="S745" s="15" t="str">
        <f t="shared" si="92"/>
        <v>2a</v>
      </c>
      <c r="T745" s="15" t="str">
        <f t="shared" si="93"/>
        <v>2b</v>
      </c>
    </row>
    <row r="746" spans="1:20" ht="20.100000000000001" customHeight="1">
      <c r="A746" s="15">
        <f t="shared" si="89"/>
        <v>107503</v>
      </c>
      <c r="B746" s="24" t="str">
        <f>VLOOKUP(J746,city!$A$4:$D$352,3,0)</f>
        <v>江苏</v>
      </c>
      <c r="C746" s="24" t="str">
        <f>VLOOKUP(J746,city!$A$4:$D$352,4,0)</f>
        <v>宿迁</v>
      </c>
      <c r="D746" s="15" t="s">
        <v>2792</v>
      </c>
      <c r="E746" s="15" t="s">
        <v>2793</v>
      </c>
      <c r="F746" s="42" t="str">
        <f t="shared" si="88"/>
        <v>118.391297,33.788433</v>
      </c>
      <c r="G746" s="20" t="s">
        <v>2794</v>
      </c>
      <c r="H746" s="20" t="s">
        <v>432</v>
      </c>
      <c r="I746" s="45" t="str">
        <f t="shared" si="90"/>
        <v>2a,2b</v>
      </c>
      <c r="J746" s="15">
        <f t="shared" si="91"/>
        <v>75</v>
      </c>
      <c r="K746" s="15">
        <f>IF(VLOOKUP(J745,city!$K$4:$L$352,2,0)&gt;K745,K745+1,1)</f>
        <v>3</v>
      </c>
      <c r="L746" s="15">
        <v>1</v>
      </c>
      <c r="M746" s="15" t="s">
        <v>108</v>
      </c>
      <c r="N746" s="42">
        <v>118.39129699999999</v>
      </c>
      <c r="O746" s="34">
        <v>33.788432999999998</v>
      </c>
      <c r="P746" s="15" t="str">
        <f t="shared" si="94"/>
        <v/>
      </c>
      <c r="Q746" s="41">
        <v>2</v>
      </c>
      <c r="R746" s="15">
        <f t="shared" si="95"/>
        <v>6</v>
      </c>
      <c r="S746" s="15" t="str">
        <f t="shared" si="92"/>
        <v>2a</v>
      </c>
      <c r="T746" s="15" t="str">
        <f t="shared" si="93"/>
        <v>2b</v>
      </c>
    </row>
    <row r="747" spans="1:20" ht="20.100000000000001" customHeight="1">
      <c r="A747" s="15">
        <f t="shared" si="89"/>
        <v>107504</v>
      </c>
      <c r="B747" s="24" t="str">
        <f>VLOOKUP(J747,city!$A$4:$D$352,3,0)</f>
        <v>江苏</v>
      </c>
      <c r="C747" s="24" t="str">
        <f>VLOOKUP(J747,city!$A$4:$D$352,4,0)</f>
        <v>宿迁</v>
      </c>
      <c r="D747" s="15" t="s">
        <v>2795</v>
      </c>
      <c r="E747" s="15" t="s">
        <v>2796</v>
      </c>
      <c r="F747" s="42" t="str">
        <f t="shared" si="88"/>
        <v>118.287531,33.997385</v>
      </c>
      <c r="G747" s="20" t="s">
        <v>2797</v>
      </c>
      <c r="H747" s="20" t="s">
        <v>438</v>
      </c>
      <c r="I747" s="45" t="str">
        <f t="shared" si="90"/>
        <v>2a,2b</v>
      </c>
      <c r="J747" s="15">
        <f t="shared" si="91"/>
        <v>75</v>
      </c>
      <c r="K747" s="15">
        <f>IF(VLOOKUP(J746,city!$K$4:$L$352,2,0)&gt;K746,K746+1,1)</f>
        <v>4</v>
      </c>
      <c r="L747" s="15">
        <v>1</v>
      </c>
      <c r="M747" s="15" t="s">
        <v>108</v>
      </c>
      <c r="N747" s="42">
        <v>118.287531</v>
      </c>
      <c r="O747" s="34">
        <v>33.997385000000001</v>
      </c>
      <c r="P747" s="15" t="str">
        <f t="shared" si="94"/>
        <v/>
      </c>
      <c r="Q747" s="41">
        <v>2</v>
      </c>
      <c r="R747" s="15">
        <f t="shared" si="95"/>
        <v>2</v>
      </c>
      <c r="S747" s="15" t="str">
        <f t="shared" si="92"/>
        <v>2a</v>
      </c>
      <c r="T747" s="15" t="str">
        <f t="shared" si="93"/>
        <v>2b</v>
      </c>
    </row>
    <row r="748" spans="1:20" ht="20.100000000000001" customHeight="1">
      <c r="A748" s="15">
        <f t="shared" si="89"/>
        <v>107505</v>
      </c>
      <c r="B748" s="24" t="str">
        <f>VLOOKUP(J748,city!$A$4:$D$352,3,0)</f>
        <v>江苏</v>
      </c>
      <c r="C748" s="24" t="str">
        <f>VLOOKUP(J748,city!$A$4:$D$352,4,0)</f>
        <v>宿迁</v>
      </c>
      <c r="D748" s="15" t="s">
        <v>2798</v>
      </c>
      <c r="E748" s="15" t="s">
        <v>2799</v>
      </c>
      <c r="F748" s="42" t="str">
        <f t="shared" ref="F748:F811" si="96">N748&amp;","&amp;O748</f>
        <v>118.377614,33.270992</v>
      </c>
      <c r="G748" s="20" t="s">
        <v>2800</v>
      </c>
      <c r="H748" s="20" t="s">
        <v>444</v>
      </c>
      <c r="I748" s="45" t="str">
        <f t="shared" si="90"/>
        <v>3a,3b</v>
      </c>
      <c r="J748" s="15">
        <f t="shared" si="91"/>
        <v>75</v>
      </c>
      <c r="K748" s="15">
        <f>IF(VLOOKUP(J747,city!$K$4:$L$352,2,0)&gt;K747,K747+1,1)</f>
        <v>5</v>
      </c>
      <c r="L748" s="15">
        <v>1</v>
      </c>
      <c r="M748" s="15" t="s">
        <v>108</v>
      </c>
      <c r="N748" s="42">
        <v>118.37761399999999</v>
      </c>
      <c r="O748" s="34">
        <v>33.270992</v>
      </c>
      <c r="P748" s="15" t="str">
        <f t="shared" si="94"/>
        <v/>
      </c>
      <c r="Q748" s="41">
        <v>3</v>
      </c>
      <c r="R748" s="15">
        <f t="shared" si="95"/>
        <v>13</v>
      </c>
      <c r="S748" s="15" t="str">
        <f t="shared" si="92"/>
        <v>3a</v>
      </c>
      <c r="T748" s="15" t="str">
        <f t="shared" si="93"/>
        <v>3b</v>
      </c>
    </row>
    <row r="749" spans="1:20" ht="20.100000000000001" customHeight="1">
      <c r="A749" s="15">
        <f t="shared" si="89"/>
        <v>107506</v>
      </c>
      <c r="B749" s="24" t="str">
        <f>VLOOKUP(J749,city!$A$4:$D$352,3,0)</f>
        <v>江苏</v>
      </c>
      <c r="C749" s="24" t="str">
        <f>VLOOKUP(J749,city!$A$4:$D$352,4,0)</f>
        <v>宿迁</v>
      </c>
      <c r="D749" s="15" t="s">
        <v>2801</v>
      </c>
      <c r="E749" s="15" t="s">
        <v>2802</v>
      </c>
      <c r="F749" s="42" t="str">
        <f t="shared" si="96"/>
        <v>118.127809,34.038653</v>
      </c>
      <c r="G749" s="20" t="s">
        <v>2803</v>
      </c>
      <c r="H749" s="20" t="s">
        <v>450</v>
      </c>
      <c r="I749" s="45" t="str">
        <f t="shared" si="90"/>
        <v>15a,15b</v>
      </c>
      <c r="J749" s="15">
        <f t="shared" si="91"/>
        <v>75</v>
      </c>
      <c r="K749" s="15">
        <f>IF(VLOOKUP(J748,city!$K$4:$L$352,2,0)&gt;K748,K748+1,1)</f>
        <v>6</v>
      </c>
      <c r="L749" s="15">
        <v>1</v>
      </c>
      <c r="M749" s="15" t="s">
        <v>108</v>
      </c>
      <c r="N749" s="42">
        <v>118.127809</v>
      </c>
      <c r="O749" s="34">
        <v>34.038652999999996</v>
      </c>
      <c r="P749" s="15" t="str">
        <f t="shared" si="94"/>
        <v/>
      </c>
      <c r="Q749" s="41">
        <v>15</v>
      </c>
      <c r="R749" s="15">
        <f t="shared" si="95"/>
        <v>15</v>
      </c>
      <c r="S749" s="15" t="str">
        <f t="shared" si="92"/>
        <v>15a</v>
      </c>
      <c r="T749" s="15" t="str">
        <f t="shared" si="93"/>
        <v>15b</v>
      </c>
    </row>
    <row r="750" spans="1:20" ht="20.100000000000001" customHeight="1">
      <c r="A750" s="15">
        <f t="shared" si="89"/>
        <v>107507</v>
      </c>
      <c r="B750" s="24" t="str">
        <f>VLOOKUP(J750,city!$A$4:$D$352,3,0)</f>
        <v>江苏</v>
      </c>
      <c r="C750" s="24" t="str">
        <f>VLOOKUP(J750,city!$A$4:$D$352,4,0)</f>
        <v>宿迁</v>
      </c>
      <c r="D750" s="15" t="s">
        <v>2804</v>
      </c>
      <c r="E750" s="15" t="s">
        <v>2805</v>
      </c>
      <c r="F750" s="42" t="str">
        <f t="shared" si="96"/>
        <v>118.305589,33.981676</v>
      </c>
      <c r="G750" s="20" t="s">
        <v>2806</v>
      </c>
      <c r="H750" s="20" t="s">
        <v>456</v>
      </c>
      <c r="I750" s="45" t="str">
        <f t="shared" si="90"/>
        <v>1a,1b</v>
      </c>
      <c r="J750" s="15">
        <f t="shared" si="91"/>
        <v>75</v>
      </c>
      <c r="K750" s="15">
        <f>IF(VLOOKUP(J749,city!$K$4:$L$352,2,0)&gt;K749,K749+1,1)</f>
        <v>7</v>
      </c>
      <c r="L750" s="15">
        <v>1</v>
      </c>
      <c r="M750" s="15" t="s">
        <v>108</v>
      </c>
      <c r="N750" s="42">
        <v>118.305589</v>
      </c>
      <c r="O750" s="34">
        <v>33.981676</v>
      </c>
      <c r="P750" s="15" t="str">
        <f t="shared" si="94"/>
        <v/>
      </c>
      <c r="Q750" s="41">
        <v>1</v>
      </c>
      <c r="R750" s="15">
        <f t="shared" si="95"/>
        <v>1</v>
      </c>
      <c r="S750" s="15" t="str">
        <f t="shared" si="92"/>
        <v>1a</v>
      </c>
      <c r="T750" s="15" t="str">
        <f t="shared" si="93"/>
        <v>1b</v>
      </c>
    </row>
    <row r="751" spans="1:20" ht="20.100000000000001" customHeight="1">
      <c r="A751" s="15">
        <f t="shared" si="89"/>
        <v>107508</v>
      </c>
      <c r="B751" s="24" t="str">
        <f>VLOOKUP(J751,city!$A$4:$D$352,3,0)</f>
        <v>江苏</v>
      </c>
      <c r="C751" s="24" t="str">
        <f>VLOOKUP(J751,city!$A$4:$D$352,4,0)</f>
        <v>宿迁</v>
      </c>
      <c r="D751" s="15" t="s">
        <v>2807</v>
      </c>
      <c r="E751" s="15" t="s">
        <v>2808</v>
      </c>
      <c r="F751" s="42" t="str">
        <f t="shared" si="96"/>
        <v>118.323787,33.242502</v>
      </c>
      <c r="G751" s="20" t="s">
        <v>2809</v>
      </c>
      <c r="H751" s="20" t="s">
        <v>462</v>
      </c>
      <c r="I751" s="45" t="str">
        <f t="shared" si="90"/>
        <v>2a,2b</v>
      </c>
      <c r="J751" s="15">
        <f t="shared" si="91"/>
        <v>75</v>
      </c>
      <c r="K751" s="15">
        <f>IF(VLOOKUP(J750,city!$K$4:$L$352,2,0)&gt;K750,K750+1,1)</f>
        <v>8</v>
      </c>
      <c r="L751" s="15">
        <v>1</v>
      </c>
      <c r="M751" s="15" t="s">
        <v>108</v>
      </c>
      <c r="N751" s="42">
        <v>118.323787</v>
      </c>
      <c r="O751" s="34">
        <v>33.242502000000002</v>
      </c>
      <c r="P751" s="15" t="str">
        <f t="shared" si="94"/>
        <v/>
      </c>
      <c r="Q751" s="41">
        <v>2</v>
      </c>
      <c r="R751" s="15">
        <f t="shared" si="95"/>
        <v>6</v>
      </c>
      <c r="S751" s="15" t="str">
        <f t="shared" si="92"/>
        <v>2a</v>
      </c>
      <c r="T751" s="15" t="str">
        <f t="shared" si="93"/>
        <v>2b</v>
      </c>
    </row>
    <row r="752" spans="1:20" ht="20.100000000000001" customHeight="1">
      <c r="A752" s="15">
        <f t="shared" si="89"/>
        <v>107509</v>
      </c>
      <c r="B752" s="24" t="str">
        <f>VLOOKUP(J752,city!$A$4:$D$352,3,0)</f>
        <v>江苏</v>
      </c>
      <c r="C752" s="24" t="str">
        <f>VLOOKUP(J752,city!$A$4:$D$352,4,0)</f>
        <v>宿迁</v>
      </c>
      <c r="D752" s="15" t="s">
        <v>2810</v>
      </c>
      <c r="E752" s="15" t="s">
        <v>2811</v>
      </c>
      <c r="F752" s="42" t="str">
        <f t="shared" si="96"/>
        <v>118.277362,34.057101</v>
      </c>
      <c r="G752" s="20" t="s">
        <v>2812</v>
      </c>
      <c r="H752" s="20" t="s">
        <v>468</v>
      </c>
      <c r="I752" s="45" t="str">
        <f t="shared" si="90"/>
        <v>2a,2b</v>
      </c>
      <c r="J752" s="15">
        <f t="shared" si="91"/>
        <v>75</v>
      </c>
      <c r="K752" s="15">
        <f>IF(VLOOKUP(J751,city!$K$4:$L$352,2,0)&gt;K751,K751+1,1)</f>
        <v>9</v>
      </c>
      <c r="L752" s="15">
        <v>1</v>
      </c>
      <c r="M752" s="15" t="s">
        <v>108</v>
      </c>
      <c r="N752" s="42">
        <v>118.277362</v>
      </c>
      <c r="O752" s="34">
        <v>34.057101000000003</v>
      </c>
      <c r="P752" s="15" t="str">
        <f t="shared" si="94"/>
        <v/>
      </c>
      <c r="Q752" s="41">
        <v>2</v>
      </c>
      <c r="R752" s="15">
        <f t="shared" si="95"/>
        <v>2</v>
      </c>
      <c r="S752" s="15" t="str">
        <f t="shared" si="92"/>
        <v>2a</v>
      </c>
      <c r="T752" s="15" t="str">
        <f t="shared" si="93"/>
        <v>2b</v>
      </c>
    </row>
    <row r="753" spans="1:20" ht="20.100000000000001" customHeight="1">
      <c r="A753" s="15">
        <f t="shared" si="89"/>
        <v>107510</v>
      </c>
      <c r="B753" s="24" t="str">
        <f>VLOOKUP(J753,city!$A$4:$D$352,3,0)</f>
        <v>江苏</v>
      </c>
      <c r="C753" s="24" t="str">
        <f>VLOOKUP(J753,city!$A$4:$D$352,4,0)</f>
        <v>宿迁</v>
      </c>
      <c r="D753" s="15" t="s">
        <v>2813</v>
      </c>
      <c r="E753" s="15" t="s">
        <v>2814</v>
      </c>
      <c r="F753" s="42" t="str">
        <f t="shared" si="96"/>
        <v>118.308123,33.943</v>
      </c>
      <c r="G753" s="20" t="s">
        <v>2815</v>
      </c>
      <c r="H753" s="20" t="s">
        <v>474</v>
      </c>
      <c r="I753" s="45" t="str">
        <f t="shared" si="90"/>
        <v>12a,12b</v>
      </c>
      <c r="J753" s="15">
        <f t="shared" si="91"/>
        <v>75</v>
      </c>
      <c r="K753" s="15">
        <f>IF(VLOOKUP(J752,city!$K$4:$L$352,2,0)&gt;K752,K752+1,1)</f>
        <v>10</v>
      </c>
      <c r="L753" s="15">
        <v>1</v>
      </c>
      <c r="M753" s="15" t="s">
        <v>108</v>
      </c>
      <c r="N753" s="42">
        <v>118.30812299999999</v>
      </c>
      <c r="O753" s="34">
        <v>33.942999999999998</v>
      </c>
      <c r="P753" s="15" t="str">
        <f t="shared" si="94"/>
        <v>118.3027967,33.8318712</v>
      </c>
      <c r="Q753" s="41">
        <v>12</v>
      </c>
      <c r="R753" s="15">
        <f t="shared" si="95"/>
        <v>12</v>
      </c>
      <c r="S753" s="15" t="str">
        <f t="shared" si="92"/>
        <v>12a</v>
      </c>
      <c r="T753" s="15" t="str">
        <f t="shared" si="93"/>
        <v>12b</v>
      </c>
    </row>
    <row r="754" spans="1:20" ht="20.100000000000001" customHeight="1">
      <c r="A754" s="15">
        <f t="shared" si="89"/>
        <v>107601</v>
      </c>
      <c r="B754" s="24" t="str">
        <f>VLOOKUP(J754,city!$A$4:$D$352,3,0)</f>
        <v>浙江</v>
      </c>
      <c r="C754" s="24" t="str">
        <f>VLOOKUP(J754,city!$A$4:$D$352,4,0)</f>
        <v>杭州</v>
      </c>
      <c r="D754" s="15" t="s">
        <v>2816</v>
      </c>
      <c r="E754" s="15" t="s">
        <v>2817</v>
      </c>
      <c r="F754" s="42" t="str">
        <f t="shared" si="96"/>
        <v>120.156352,30.251713</v>
      </c>
      <c r="G754" s="20" t="s">
        <v>2818</v>
      </c>
      <c r="H754" s="20" t="s">
        <v>480</v>
      </c>
      <c r="I754" s="45" t="str">
        <f t="shared" si="90"/>
        <v>6a,6b</v>
      </c>
      <c r="J754" s="15">
        <f t="shared" si="91"/>
        <v>76</v>
      </c>
      <c r="K754" s="15">
        <f>IF(VLOOKUP(J753,city!$K$4:$L$352,2,0)&gt;K753,K753+1,1)</f>
        <v>1</v>
      </c>
      <c r="L754" s="15">
        <v>1</v>
      </c>
      <c r="M754" s="15" t="s">
        <v>110</v>
      </c>
      <c r="N754" s="42">
        <v>120.156352</v>
      </c>
      <c r="O754" s="34">
        <v>30.251712999999999</v>
      </c>
      <c r="P754" s="15" t="str">
        <f t="shared" si="94"/>
        <v/>
      </c>
      <c r="Q754" s="41">
        <v>6</v>
      </c>
      <c r="R754" s="15">
        <f t="shared" si="95"/>
        <v>6</v>
      </c>
      <c r="S754" s="15" t="str">
        <f t="shared" si="92"/>
        <v>6a</v>
      </c>
      <c r="T754" s="15" t="str">
        <f t="shared" si="93"/>
        <v>6b</v>
      </c>
    </row>
    <row r="755" spans="1:20" ht="20.100000000000001" customHeight="1">
      <c r="A755" s="15">
        <f t="shared" si="89"/>
        <v>107602</v>
      </c>
      <c r="B755" s="24" t="str">
        <f>VLOOKUP(J755,city!$A$4:$D$352,3,0)</f>
        <v>浙江</v>
      </c>
      <c r="C755" s="24" t="str">
        <f>VLOOKUP(J755,city!$A$4:$D$352,4,0)</f>
        <v>杭州</v>
      </c>
      <c r="D755" s="15" t="s">
        <v>2819</v>
      </c>
      <c r="E755" s="15" t="s">
        <v>2820</v>
      </c>
      <c r="F755" s="42" t="str">
        <f t="shared" si="96"/>
        <v>120.10826,30.246569</v>
      </c>
      <c r="G755" s="20" t="s">
        <v>2821</v>
      </c>
      <c r="H755" s="20" t="s">
        <v>486</v>
      </c>
      <c r="I755" s="45" t="str">
        <f t="shared" si="90"/>
        <v>12a,12b</v>
      </c>
      <c r="J755" s="15">
        <f t="shared" si="91"/>
        <v>76</v>
      </c>
      <c r="K755" s="15">
        <f>IF(VLOOKUP(J754,city!$K$4:$L$352,2,0)&gt;K754,K754+1,1)</f>
        <v>2</v>
      </c>
      <c r="L755" s="15">
        <v>1</v>
      </c>
      <c r="M755" s="15" t="s">
        <v>110</v>
      </c>
      <c r="N755" s="42">
        <v>120.10826</v>
      </c>
      <c r="O755" s="34">
        <v>30.246569000000001</v>
      </c>
      <c r="P755" s="15" t="str">
        <f t="shared" si="94"/>
        <v/>
      </c>
      <c r="Q755" s="41">
        <v>12</v>
      </c>
      <c r="R755" s="15">
        <f t="shared" si="95"/>
        <v>12</v>
      </c>
      <c r="S755" s="15" t="str">
        <f t="shared" si="92"/>
        <v>12a</v>
      </c>
      <c r="T755" s="15" t="str">
        <f t="shared" si="93"/>
        <v>12b</v>
      </c>
    </row>
    <row r="756" spans="1:20" ht="20.100000000000001" customHeight="1">
      <c r="A756" s="15">
        <f t="shared" si="89"/>
        <v>107603</v>
      </c>
      <c r="B756" s="24" t="str">
        <f>VLOOKUP(J756,city!$A$4:$D$352,3,0)</f>
        <v>浙江</v>
      </c>
      <c r="C756" s="24" t="str">
        <f>VLOOKUP(J756,city!$A$4:$D$352,4,0)</f>
        <v>杭州</v>
      </c>
      <c r="D756" s="15" t="s">
        <v>2822</v>
      </c>
      <c r="E756" s="15" t="s">
        <v>2823</v>
      </c>
      <c r="F756" s="42" t="str">
        <f t="shared" si="96"/>
        <v>119.020053,29.600393</v>
      </c>
      <c r="G756" s="20" t="s">
        <v>2824</v>
      </c>
      <c r="H756" s="20" t="s">
        <v>492</v>
      </c>
      <c r="I756" s="45" t="str">
        <f t="shared" si="90"/>
        <v>2a,2b</v>
      </c>
      <c r="J756" s="15">
        <f t="shared" si="91"/>
        <v>76</v>
      </c>
      <c r="K756" s="15">
        <f>IF(VLOOKUP(J755,city!$K$4:$L$352,2,0)&gt;K755,K755+1,1)</f>
        <v>3</v>
      </c>
      <c r="L756" s="15">
        <v>1</v>
      </c>
      <c r="M756" s="15" t="s">
        <v>110</v>
      </c>
      <c r="N756" s="42">
        <v>119.020053</v>
      </c>
      <c r="O756" s="34">
        <v>29.600393</v>
      </c>
      <c r="P756" s="15" t="str">
        <f t="shared" si="94"/>
        <v/>
      </c>
      <c r="Q756" s="41">
        <v>2</v>
      </c>
      <c r="R756" s="15">
        <f t="shared" si="95"/>
        <v>2</v>
      </c>
      <c r="S756" s="15" t="str">
        <f t="shared" si="92"/>
        <v>2a</v>
      </c>
      <c r="T756" s="15" t="str">
        <f t="shared" si="93"/>
        <v>2b</v>
      </c>
    </row>
    <row r="757" spans="1:20" ht="20.100000000000001" customHeight="1">
      <c r="A757" s="15">
        <f t="shared" si="89"/>
        <v>107604</v>
      </c>
      <c r="B757" s="24" t="str">
        <f>VLOOKUP(J757,city!$A$4:$D$352,3,0)</f>
        <v>浙江</v>
      </c>
      <c r="C757" s="24" t="str">
        <f>VLOOKUP(J757,city!$A$4:$D$352,4,0)</f>
        <v>杭州</v>
      </c>
      <c r="D757" s="15" t="s">
        <v>2825</v>
      </c>
      <c r="E757" s="15" t="s">
        <v>2826</v>
      </c>
      <c r="F757" s="42" t="str">
        <f t="shared" si="96"/>
        <v>120.074007,30.274525</v>
      </c>
      <c r="G757" s="20" t="s">
        <v>2827</v>
      </c>
      <c r="H757" s="20" t="s">
        <v>498</v>
      </c>
      <c r="I757" s="45" t="str">
        <f t="shared" si="90"/>
        <v>1a,1b</v>
      </c>
      <c r="J757" s="15">
        <f t="shared" si="91"/>
        <v>76</v>
      </c>
      <c r="K757" s="15">
        <f>IF(VLOOKUP(J756,city!$K$4:$L$352,2,0)&gt;K756,K756+1,1)</f>
        <v>4</v>
      </c>
      <c r="L757" s="15">
        <v>1</v>
      </c>
      <c r="M757" s="15" t="s">
        <v>110</v>
      </c>
      <c r="N757" s="42">
        <v>120.07400699999999</v>
      </c>
      <c r="O757" s="34">
        <v>30.274525000000001</v>
      </c>
      <c r="P757" s="15" t="str">
        <f t="shared" si="94"/>
        <v/>
      </c>
      <c r="Q757" s="41">
        <v>1</v>
      </c>
      <c r="R757" s="15">
        <f t="shared" si="95"/>
        <v>2</v>
      </c>
      <c r="S757" s="15" t="str">
        <f t="shared" si="92"/>
        <v>1a</v>
      </c>
      <c r="T757" s="15" t="str">
        <f t="shared" si="93"/>
        <v>1b</v>
      </c>
    </row>
    <row r="758" spans="1:20" ht="20.100000000000001" customHeight="1">
      <c r="A758" s="15">
        <f t="shared" si="89"/>
        <v>107605</v>
      </c>
      <c r="B758" s="24" t="str">
        <f>VLOOKUP(J758,city!$A$4:$D$352,3,0)</f>
        <v>浙江</v>
      </c>
      <c r="C758" s="24" t="str">
        <f>VLOOKUP(J758,city!$A$4:$D$352,4,0)</f>
        <v>杭州</v>
      </c>
      <c r="D758" s="15" t="s">
        <v>2828</v>
      </c>
      <c r="E758" s="15" t="s">
        <v>2829</v>
      </c>
      <c r="F758" s="42" t="str">
        <f t="shared" si="96"/>
        <v>120.105205,30.175961</v>
      </c>
      <c r="G758" s="20" t="s">
        <v>2830</v>
      </c>
      <c r="H758" s="20" t="s">
        <v>504</v>
      </c>
      <c r="I758" s="45" t="str">
        <f t="shared" si="90"/>
        <v>31a,31b</v>
      </c>
      <c r="J758" s="15">
        <f t="shared" si="91"/>
        <v>76</v>
      </c>
      <c r="K758" s="15">
        <f>IF(VLOOKUP(J757,city!$K$4:$L$352,2,0)&gt;K757,K757+1,1)</f>
        <v>5</v>
      </c>
      <c r="L758" s="15">
        <v>1</v>
      </c>
      <c r="M758" s="15" t="s">
        <v>110</v>
      </c>
      <c r="N758" s="42">
        <v>120.105205</v>
      </c>
      <c r="O758" s="34">
        <v>30.175961000000001</v>
      </c>
      <c r="P758" s="15" t="str">
        <f t="shared" si="94"/>
        <v/>
      </c>
      <c r="Q758" s="41">
        <v>31</v>
      </c>
      <c r="R758" s="15">
        <f t="shared" si="95"/>
        <v>31</v>
      </c>
      <c r="S758" s="15" t="str">
        <f t="shared" si="92"/>
        <v>31a</v>
      </c>
      <c r="T758" s="15" t="str">
        <f t="shared" si="93"/>
        <v>31b</v>
      </c>
    </row>
    <row r="759" spans="1:20" ht="20.100000000000001" customHeight="1">
      <c r="A759" s="15">
        <f t="shared" si="89"/>
        <v>107606</v>
      </c>
      <c r="B759" s="24" t="str">
        <f>VLOOKUP(J759,city!$A$4:$D$352,3,0)</f>
        <v>浙江</v>
      </c>
      <c r="C759" s="24" t="str">
        <f>VLOOKUP(J759,city!$A$4:$D$352,4,0)</f>
        <v>杭州</v>
      </c>
      <c r="D759" s="15" t="s">
        <v>2831</v>
      </c>
      <c r="E759" s="15" t="s">
        <v>2832</v>
      </c>
      <c r="F759" s="42" t="str">
        <f t="shared" si="96"/>
        <v>120.184743,30.244223</v>
      </c>
      <c r="G759" s="20" t="s">
        <v>2833</v>
      </c>
      <c r="H759" s="20" t="s">
        <v>510</v>
      </c>
      <c r="I759" s="45" t="str">
        <f t="shared" si="90"/>
        <v>16a,16b</v>
      </c>
      <c r="J759" s="15">
        <f t="shared" si="91"/>
        <v>76</v>
      </c>
      <c r="K759" s="15">
        <f>IF(VLOOKUP(J758,city!$K$4:$L$352,2,0)&gt;K758,K758+1,1)</f>
        <v>6</v>
      </c>
      <c r="L759" s="15">
        <v>1</v>
      </c>
      <c r="M759" s="15" t="s">
        <v>110</v>
      </c>
      <c r="N759" s="42">
        <v>120.184743</v>
      </c>
      <c r="O759" s="34">
        <v>30.244223000000002</v>
      </c>
      <c r="P759" s="15" t="str">
        <f t="shared" si="94"/>
        <v/>
      </c>
      <c r="Q759" s="41">
        <v>16</v>
      </c>
      <c r="R759" s="15">
        <f t="shared" si="95"/>
        <v>16</v>
      </c>
      <c r="S759" s="15" t="str">
        <f t="shared" si="92"/>
        <v>16a</v>
      </c>
      <c r="T759" s="15" t="str">
        <f t="shared" si="93"/>
        <v>16b</v>
      </c>
    </row>
    <row r="760" spans="1:20" ht="20.100000000000001" customHeight="1">
      <c r="A760" s="15">
        <f t="shared" si="89"/>
        <v>107607</v>
      </c>
      <c r="B760" s="24" t="str">
        <f>VLOOKUP(J760,city!$A$4:$D$352,3,0)</f>
        <v>浙江</v>
      </c>
      <c r="C760" s="24" t="str">
        <f>VLOOKUP(J760,city!$A$4:$D$352,4,0)</f>
        <v>杭州</v>
      </c>
      <c r="D760" s="15" t="s">
        <v>2834</v>
      </c>
      <c r="E760" s="15" t="s">
        <v>2835</v>
      </c>
      <c r="F760" s="42" t="str">
        <f t="shared" si="96"/>
        <v>120.19034,30.483386</v>
      </c>
      <c r="G760" s="20" t="s">
        <v>2836</v>
      </c>
      <c r="H760" s="20" t="s">
        <v>516</v>
      </c>
      <c r="I760" s="45" t="str">
        <f t="shared" si="90"/>
        <v>13a,13b</v>
      </c>
      <c r="J760" s="15">
        <f t="shared" si="91"/>
        <v>76</v>
      </c>
      <c r="K760" s="15">
        <f>IF(VLOOKUP(J759,city!$K$4:$L$352,2,0)&gt;K759,K759+1,1)</f>
        <v>7</v>
      </c>
      <c r="L760" s="15">
        <v>1</v>
      </c>
      <c r="M760" s="15" t="s">
        <v>110</v>
      </c>
      <c r="N760" s="42">
        <v>120.19034000000001</v>
      </c>
      <c r="O760" s="34">
        <v>30.483385999999999</v>
      </c>
      <c r="P760" s="15" t="str">
        <f t="shared" si="94"/>
        <v/>
      </c>
      <c r="Q760" s="41">
        <v>13</v>
      </c>
      <c r="R760" s="15">
        <f t="shared" si="95"/>
        <v>13</v>
      </c>
      <c r="S760" s="15" t="str">
        <f t="shared" si="92"/>
        <v>13a</v>
      </c>
      <c r="T760" s="15" t="str">
        <f t="shared" si="93"/>
        <v>13b</v>
      </c>
    </row>
    <row r="761" spans="1:20" ht="20.100000000000001" customHeight="1">
      <c r="A761" s="15">
        <f t="shared" si="89"/>
        <v>107608</v>
      </c>
      <c r="B761" s="24" t="str">
        <f>VLOOKUP(J761,city!$A$4:$D$352,3,0)</f>
        <v>浙江</v>
      </c>
      <c r="C761" s="24" t="str">
        <f>VLOOKUP(J761,city!$A$4:$D$352,4,0)</f>
        <v>杭州</v>
      </c>
      <c r="D761" s="15" t="s">
        <v>2837</v>
      </c>
      <c r="E761" s="15" t="s">
        <v>2838</v>
      </c>
      <c r="F761" s="42" t="str">
        <f t="shared" si="96"/>
        <v>120.148209,30.231845</v>
      </c>
      <c r="G761" s="20" t="s">
        <v>2839</v>
      </c>
      <c r="H761" s="20" t="s">
        <v>522</v>
      </c>
      <c r="I761" s="45" t="str">
        <f t="shared" si="90"/>
        <v>1a,1b</v>
      </c>
      <c r="J761" s="15">
        <f t="shared" si="91"/>
        <v>76</v>
      </c>
      <c r="K761" s="15">
        <f>IF(VLOOKUP(J760,city!$K$4:$L$352,2,0)&gt;K760,K760+1,1)</f>
        <v>8</v>
      </c>
      <c r="L761" s="15">
        <v>1</v>
      </c>
      <c r="M761" s="15" t="s">
        <v>110</v>
      </c>
      <c r="N761" s="42">
        <v>120.14820899999999</v>
      </c>
      <c r="O761" s="34">
        <v>30.231845</v>
      </c>
      <c r="P761" s="15" t="str">
        <f t="shared" si="94"/>
        <v/>
      </c>
      <c r="Q761" s="41">
        <v>1</v>
      </c>
      <c r="R761" s="15">
        <f t="shared" si="95"/>
        <v>6</v>
      </c>
      <c r="S761" s="15" t="str">
        <f t="shared" si="92"/>
        <v>1a</v>
      </c>
      <c r="T761" s="15" t="str">
        <f t="shared" si="93"/>
        <v>1b</v>
      </c>
    </row>
    <row r="762" spans="1:20" ht="20.100000000000001" customHeight="1">
      <c r="A762" s="15">
        <f t="shared" si="89"/>
        <v>107609</v>
      </c>
      <c r="B762" s="24" t="str">
        <f>VLOOKUP(J762,city!$A$4:$D$352,3,0)</f>
        <v>浙江</v>
      </c>
      <c r="C762" s="24" t="str">
        <f>VLOOKUP(J762,city!$A$4:$D$352,4,0)</f>
        <v>杭州</v>
      </c>
      <c r="D762" s="15" t="s">
        <v>2840</v>
      </c>
      <c r="E762" s="15" t="s">
        <v>2841</v>
      </c>
      <c r="F762" s="42" t="str">
        <f t="shared" si="96"/>
        <v>120.14955,30.194049</v>
      </c>
      <c r="G762" s="20" t="s">
        <v>2842</v>
      </c>
      <c r="H762" s="20" t="s">
        <v>528</v>
      </c>
      <c r="I762" s="45" t="str">
        <f t="shared" si="90"/>
        <v>17a,17b</v>
      </c>
      <c r="J762" s="15">
        <f t="shared" si="91"/>
        <v>76</v>
      </c>
      <c r="K762" s="15">
        <f>IF(VLOOKUP(J761,city!$K$4:$L$352,2,0)&gt;K761,K761+1,1)</f>
        <v>9</v>
      </c>
      <c r="L762" s="15">
        <v>1</v>
      </c>
      <c r="M762" s="15" t="s">
        <v>110</v>
      </c>
      <c r="N762" s="42">
        <v>120.14955</v>
      </c>
      <c r="O762" s="34">
        <v>30.194049</v>
      </c>
      <c r="P762" s="15" t="str">
        <f t="shared" si="94"/>
        <v/>
      </c>
      <c r="Q762" s="41">
        <v>17</v>
      </c>
      <c r="R762" s="15">
        <f t="shared" si="95"/>
        <v>17</v>
      </c>
      <c r="S762" s="15" t="str">
        <f t="shared" si="92"/>
        <v>17a</v>
      </c>
      <c r="T762" s="15" t="str">
        <f t="shared" si="93"/>
        <v>17b</v>
      </c>
    </row>
    <row r="763" spans="1:20" ht="20.100000000000001" customHeight="1">
      <c r="A763" s="15">
        <f t="shared" si="89"/>
        <v>107610</v>
      </c>
      <c r="B763" s="24" t="str">
        <f>VLOOKUP(J763,city!$A$4:$D$352,3,0)</f>
        <v>浙江</v>
      </c>
      <c r="C763" s="24" t="str">
        <f>VLOOKUP(J763,city!$A$4:$D$352,4,0)</f>
        <v>杭州</v>
      </c>
      <c r="D763" s="15" t="s">
        <v>2843</v>
      </c>
      <c r="E763" s="15" t="s">
        <v>2844</v>
      </c>
      <c r="F763" s="42" t="str">
        <f t="shared" si="96"/>
        <v>120.095413,30.277979</v>
      </c>
      <c r="G763" s="20" t="s">
        <v>2845</v>
      </c>
      <c r="H763" s="20" t="s">
        <v>534</v>
      </c>
      <c r="I763" s="45" t="str">
        <f t="shared" si="90"/>
        <v>11a,11b</v>
      </c>
      <c r="J763" s="15">
        <f t="shared" si="91"/>
        <v>76</v>
      </c>
      <c r="K763" s="15">
        <f>IF(VLOOKUP(J762,city!$K$4:$L$352,2,0)&gt;K762,K762+1,1)</f>
        <v>10</v>
      </c>
      <c r="L763" s="15">
        <v>1</v>
      </c>
      <c r="M763" s="15" t="s">
        <v>110</v>
      </c>
      <c r="N763" s="42">
        <v>120.09541299999999</v>
      </c>
      <c r="O763" s="34">
        <v>30.277978999999998</v>
      </c>
      <c r="P763" s="15" t="str">
        <f t="shared" si="94"/>
        <v>120.0232132,30.1980643</v>
      </c>
      <c r="Q763" s="41">
        <v>11</v>
      </c>
      <c r="R763" s="15">
        <f t="shared" si="95"/>
        <v>11</v>
      </c>
      <c r="S763" s="15" t="str">
        <f t="shared" si="92"/>
        <v>11a</v>
      </c>
      <c r="T763" s="15" t="str">
        <f t="shared" si="93"/>
        <v>11b</v>
      </c>
    </row>
    <row r="764" spans="1:20" ht="20.100000000000001" customHeight="1">
      <c r="A764" s="15">
        <f t="shared" si="89"/>
        <v>107701</v>
      </c>
      <c r="B764" s="24" t="str">
        <f>VLOOKUP(J764,city!$A$4:$D$352,3,0)</f>
        <v>浙江</v>
      </c>
      <c r="C764" s="24" t="str">
        <f>VLOOKUP(J764,city!$A$4:$D$352,4,0)</f>
        <v>宁波</v>
      </c>
      <c r="D764" s="15" t="s">
        <v>2846</v>
      </c>
      <c r="E764" s="15" t="s">
        <v>2847</v>
      </c>
      <c r="F764" s="42" t="str">
        <f t="shared" si="96"/>
        <v>119.461171,30.335007</v>
      </c>
      <c r="G764" s="20" t="s">
        <v>2848</v>
      </c>
      <c r="H764" s="20" t="s">
        <v>422</v>
      </c>
      <c r="I764" s="45" t="str">
        <f t="shared" si="90"/>
        <v>14a,14b</v>
      </c>
      <c r="J764" s="15">
        <f t="shared" si="91"/>
        <v>77</v>
      </c>
      <c r="K764" s="15">
        <f>IF(VLOOKUP(J763,city!$K$4:$L$352,2,0)&gt;K763,K763+1,1)</f>
        <v>1</v>
      </c>
      <c r="L764" s="15">
        <v>1</v>
      </c>
      <c r="M764" s="15" t="s">
        <v>111</v>
      </c>
      <c r="N764" s="42">
        <v>119.46117099999999</v>
      </c>
      <c r="O764" s="34">
        <v>30.335007000000001</v>
      </c>
      <c r="P764" s="15" t="str">
        <f t="shared" si="94"/>
        <v/>
      </c>
      <c r="Q764" s="41">
        <v>14</v>
      </c>
      <c r="R764" s="15" t="e">
        <f t="shared" si="95"/>
        <v>#N/A</v>
      </c>
      <c r="S764" s="15" t="str">
        <f t="shared" si="92"/>
        <v>14a</v>
      </c>
      <c r="T764" s="15" t="str">
        <f t="shared" si="93"/>
        <v>14b</v>
      </c>
    </row>
    <row r="765" spans="1:20" ht="20.100000000000001" customHeight="1">
      <c r="A765" s="15">
        <f t="shared" si="89"/>
        <v>107702</v>
      </c>
      <c r="B765" s="24" t="str">
        <f>VLOOKUP(J765,city!$A$4:$D$352,3,0)</f>
        <v>浙江</v>
      </c>
      <c r="C765" s="24" t="str">
        <f>VLOOKUP(J765,city!$A$4:$D$352,4,0)</f>
        <v>宁波</v>
      </c>
      <c r="D765" s="15" t="s">
        <v>2849</v>
      </c>
      <c r="E765" s="15" t="s">
        <v>2850</v>
      </c>
      <c r="F765" s="42" t="str">
        <f t="shared" si="96"/>
        <v>121.227329,29.687767</v>
      </c>
      <c r="G765" s="20" t="s">
        <v>2851</v>
      </c>
      <c r="H765" s="20" t="s">
        <v>427</v>
      </c>
      <c r="I765" s="45" t="str">
        <f t="shared" si="90"/>
        <v>11a,11b</v>
      </c>
      <c r="J765" s="15">
        <f t="shared" si="91"/>
        <v>77</v>
      </c>
      <c r="K765" s="15">
        <f>IF(VLOOKUP(J764,city!$K$4:$L$352,2,0)&gt;K764,K764+1,1)</f>
        <v>2</v>
      </c>
      <c r="L765" s="15">
        <v>1</v>
      </c>
      <c r="M765" s="15" t="s">
        <v>111</v>
      </c>
      <c r="N765" s="42">
        <v>121.227329</v>
      </c>
      <c r="O765" s="34">
        <v>29.687767000000001</v>
      </c>
      <c r="P765" s="15" t="str">
        <f t="shared" si="94"/>
        <v/>
      </c>
      <c r="Q765" s="41">
        <v>11</v>
      </c>
      <c r="R765" s="15">
        <f t="shared" si="95"/>
        <v>11</v>
      </c>
      <c r="S765" s="15" t="str">
        <f t="shared" si="92"/>
        <v>11a</v>
      </c>
      <c r="T765" s="15" t="str">
        <f t="shared" si="93"/>
        <v>11b</v>
      </c>
    </row>
    <row r="766" spans="1:20" ht="20.100000000000001" customHeight="1">
      <c r="A766" s="15">
        <f t="shared" si="89"/>
        <v>107703</v>
      </c>
      <c r="B766" s="24" t="str">
        <f>VLOOKUP(J766,city!$A$4:$D$352,3,0)</f>
        <v>浙江</v>
      </c>
      <c r="C766" s="24" t="str">
        <f>VLOOKUP(J766,city!$A$4:$D$352,4,0)</f>
        <v>宁波</v>
      </c>
      <c r="D766" s="15" t="s">
        <v>2852</v>
      </c>
      <c r="E766" s="15" t="s">
        <v>2853</v>
      </c>
      <c r="F766" s="42" t="str">
        <f t="shared" si="96"/>
        <v>121.566947,29.882906</v>
      </c>
      <c r="G766" s="20" t="s">
        <v>2854</v>
      </c>
      <c r="H766" s="20" t="s">
        <v>432</v>
      </c>
      <c r="I766" s="45" t="str">
        <f t="shared" si="90"/>
        <v>4a,4b</v>
      </c>
      <c r="J766" s="15">
        <f t="shared" si="91"/>
        <v>77</v>
      </c>
      <c r="K766" s="15">
        <f>IF(VLOOKUP(J765,city!$K$4:$L$352,2,0)&gt;K765,K765+1,1)</f>
        <v>3</v>
      </c>
      <c r="L766" s="15">
        <v>1</v>
      </c>
      <c r="M766" s="15" t="s">
        <v>111</v>
      </c>
      <c r="N766" s="42">
        <v>121.566947</v>
      </c>
      <c r="O766" s="34">
        <v>29.882905999999998</v>
      </c>
      <c r="P766" s="15" t="str">
        <f t="shared" si="94"/>
        <v/>
      </c>
      <c r="Q766" s="41">
        <v>4</v>
      </c>
      <c r="R766" s="15">
        <f t="shared" si="95"/>
        <v>4</v>
      </c>
      <c r="S766" s="15" t="str">
        <f t="shared" si="92"/>
        <v>4a</v>
      </c>
      <c r="T766" s="15" t="str">
        <f t="shared" si="93"/>
        <v>4b</v>
      </c>
    </row>
    <row r="767" spans="1:20" ht="20.100000000000001" customHeight="1">
      <c r="A767" s="15">
        <f t="shared" si="89"/>
        <v>107704</v>
      </c>
      <c r="B767" s="24" t="str">
        <f>VLOOKUP(J767,city!$A$4:$D$352,3,0)</f>
        <v>浙江</v>
      </c>
      <c r="C767" s="24" t="str">
        <f>VLOOKUP(J767,city!$A$4:$D$352,4,0)</f>
        <v>宁波</v>
      </c>
      <c r="D767" s="15" t="s">
        <v>2855</v>
      </c>
      <c r="E767" s="15" t="s">
        <v>2856</v>
      </c>
      <c r="F767" s="42" t="str">
        <f t="shared" si="96"/>
        <v>121.291113,29.68844</v>
      </c>
      <c r="G767" s="20" t="s">
        <v>2857</v>
      </c>
      <c r="H767" s="20" t="s">
        <v>438</v>
      </c>
      <c r="I767" s="45" t="str">
        <f t="shared" si="90"/>
        <v>15a,15b</v>
      </c>
      <c r="J767" s="15">
        <f t="shared" si="91"/>
        <v>77</v>
      </c>
      <c r="K767" s="15">
        <f>IF(VLOOKUP(J766,city!$K$4:$L$352,2,0)&gt;K766,K766+1,1)</f>
        <v>4</v>
      </c>
      <c r="L767" s="15">
        <v>1</v>
      </c>
      <c r="M767" s="15" t="s">
        <v>111</v>
      </c>
      <c r="N767" s="42">
        <v>121.291113</v>
      </c>
      <c r="O767" s="34">
        <v>29.68844</v>
      </c>
      <c r="P767" s="15" t="str">
        <f t="shared" si="94"/>
        <v/>
      </c>
      <c r="Q767" s="41">
        <v>15</v>
      </c>
      <c r="R767" s="15">
        <f t="shared" si="95"/>
        <v>15</v>
      </c>
      <c r="S767" s="15" t="str">
        <f t="shared" si="92"/>
        <v>15a</v>
      </c>
      <c r="T767" s="15" t="str">
        <f t="shared" si="93"/>
        <v>15b</v>
      </c>
    </row>
    <row r="768" spans="1:20" ht="20.100000000000001" customHeight="1">
      <c r="A768" s="15">
        <f t="shared" si="89"/>
        <v>107705</v>
      </c>
      <c r="B768" s="24" t="str">
        <f>VLOOKUP(J768,city!$A$4:$D$352,3,0)</f>
        <v>浙江</v>
      </c>
      <c r="C768" s="24" t="str">
        <f>VLOOKUP(J768,city!$A$4:$D$352,4,0)</f>
        <v>宁波</v>
      </c>
      <c r="D768" s="15" t="s">
        <v>2858</v>
      </c>
      <c r="E768" s="15" t="s">
        <v>2859</v>
      </c>
      <c r="F768" s="42" t="str">
        <f t="shared" si="96"/>
        <v>121.359312,29.231073</v>
      </c>
      <c r="G768" s="20" t="s">
        <v>2860</v>
      </c>
      <c r="H768" s="20" t="s">
        <v>444</v>
      </c>
      <c r="I768" s="45" t="str">
        <f t="shared" si="90"/>
        <v>13a,13b</v>
      </c>
      <c r="J768" s="15">
        <f t="shared" si="91"/>
        <v>77</v>
      </c>
      <c r="K768" s="15">
        <f>IF(VLOOKUP(J767,city!$K$4:$L$352,2,0)&gt;K767,K767+1,1)</f>
        <v>5</v>
      </c>
      <c r="L768" s="15">
        <v>1</v>
      </c>
      <c r="M768" s="15" t="s">
        <v>111</v>
      </c>
      <c r="N768" s="42">
        <v>121.359312</v>
      </c>
      <c r="O768" s="34">
        <v>29.231072999999999</v>
      </c>
      <c r="P768" s="15" t="str">
        <f t="shared" si="94"/>
        <v/>
      </c>
      <c r="Q768" s="41">
        <v>13</v>
      </c>
      <c r="R768" s="15">
        <f t="shared" si="95"/>
        <v>13</v>
      </c>
      <c r="S768" s="15" t="str">
        <f t="shared" si="92"/>
        <v>13a</v>
      </c>
      <c r="T768" s="15" t="str">
        <f t="shared" si="93"/>
        <v>13b</v>
      </c>
    </row>
    <row r="769" spans="1:20" ht="20.100000000000001" customHeight="1">
      <c r="A769" s="15">
        <f t="shared" si="89"/>
        <v>107706</v>
      </c>
      <c r="B769" s="24" t="str">
        <f>VLOOKUP(J769,city!$A$4:$D$352,3,0)</f>
        <v>浙江</v>
      </c>
      <c r="C769" s="24" t="str">
        <f>VLOOKUP(J769,city!$A$4:$D$352,4,0)</f>
        <v>宁波</v>
      </c>
      <c r="D769" s="15" t="s">
        <v>2861</v>
      </c>
      <c r="E769" s="15" t="s">
        <v>2862</v>
      </c>
      <c r="F769" s="42" t="str">
        <f t="shared" si="96"/>
        <v>121.844157,29.293482</v>
      </c>
      <c r="G769" s="20" t="s">
        <v>2863</v>
      </c>
      <c r="H769" s="20" t="s">
        <v>450</v>
      </c>
      <c r="I769" s="45" t="str">
        <f t="shared" si="90"/>
        <v>32a,32b</v>
      </c>
      <c r="J769" s="15">
        <f t="shared" si="91"/>
        <v>77</v>
      </c>
      <c r="K769" s="15">
        <f>IF(VLOOKUP(J768,city!$K$4:$L$352,2,0)&gt;K768,K768+1,1)</f>
        <v>6</v>
      </c>
      <c r="L769" s="15">
        <v>1</v>
      </c>
      <c r="M769" s="15" t="s">
        <v>111</v>
      </c>
      <c r="N769" s="42">
        <v>121.844157</v>
      </c>
      <c r="O769" s="34">
        <v>29.293482000000001</v>
      </c>
      <c r="P769" s="15" t="str">
        <f t="shared" si="94"/>
        <v/>
      </c>
      <c r="Q769" s="41">
        <v>32</v>
      </c>
      <c r="R769" s="15">
        <f t="shared" si="95"/>
        <v>11</v>
      </c>
      <c r="S769" s="15" t="str">
        <f t="shared" si="92"/>
        <v>32a</v>
      </c>
      <c r="T769" s="15" t="str">
        <f t="shared" si="93"/>
        <v>32b</v>
      </c>
    </row>
    <row r="770" spans="1:20" ht="20.100000000000001" customHeight="1">
      <c r="A770" s="15">
        <f t="shared" si="89"/>
        <v>107707</v>
      </c>
      <c r="B770" s="24" t="str">
        <f>VLOOKUP(J770,city!$A$4:$D$352,3,0)</f>
        <v>浙江</v>
      </c>
      <c r="C770" s="24" t="str">
        <f>VLOOKUP(J770,city!$A$4:$D$352,4,0)</f>
        <v>宁波</v>
      </c>
      <c r="D770" s="15" t="s">
        <v>2864</v>
      </c>
      <c r="E770" s="15" t="s">
        <v>2865</v>
      </c>
      <c r="F770" s="42" t="str">
        <f t="shared" si="96"/>
        <v>121.35591,29.968146</v>
      </c>
      <c r="G770" s="20" t="s">
        <v>2866</v>
      </c>
      <c r="H770" s="20" t="s">
        <v>456</v>
      </c>
      <c r="I770" s="45" t="str">
        <f t="shared" si="90"/>
        <v>29a,29b</v>
      </c>
      <c r="J770" s="15">
        <f t="shared" si="91"/>
        <v>77</v>
      </c>
      <c r="K770" s="15">
        <f>IF(VLOOKUP(J769,city!$K$4:$L$352,2,0)&gt;K769,K769+1,1)</f>
        <v>7</v>
      </c>
      <c r="L770" s="15">
        <v>1</v>
      </c>
      <c r="M770" s="15" t="s">
        <v>111</v>
      </c>
      <c r="N770" s="42">
        <v>121.35590999999999</v>
      </c>
      <c r="O770" s="34">
        <v>29.968146000000001</v>
      </c>
      <c r="P770" s="15" t="str">
        <f t="shared" si="94"/>
        <v/>
      </c>
      <c r="Q770" s="41">
        <v>29</v>
      </c>
      <c r="R770" s="15">
        <f t="shared" si="95"/>
        <v>29</v>
      </c>
      <c r="S770" s="15" t="str">
        <f t="shared" si="92"/>
        <v>29a</v>
      </c>
      <c r="T770" s="15" t="str">
        <f t="shared" si="93"/>
        <v>29b</v>
      </c>
    </row>
    <row r="771" spans="1:20" ht="20.100000000000001" customHeight="1">
      <c r="A771" s="15">
        <f t="shared" si="89"/>
        <v>107708</v>
      </c>
      <c r="B771" s="24" t="str">
        <f>VLOOKUP(J771,city!$A$4:$D$352,3,0)</f>
        <v>浙江</v>
      </c>
      <c r="C771" s="24" t="str">
        <f>VLOOKUP(J771,city!$A$4:$D$352,4,0)</f>
        <v>宁波</v>
      </c>
      <c r="D771" s="15" t="s">
        <v>2867</v>
      </c>
      <c r="E771" s="15" t="s">
        <v>2868</v>
      </c>
      <c r="F771" s="42" t="str">
        <f t="shared" si="96"/>
        <v>121.553038,29.879976</v>
      </c>
      <c r="G771" s="20" t="s">
        <v>2869</v>
      </c>
      <c r="H771" s="20" t="s">
        <v>462</v>
      </c>
      <c r="I771" s="45" t="str">
        <f t="shared" si="90"/>
        <v>14a,14b</v>
      </c>
      <c r="J771" s="15">
        <f t="shared" si="91"/>
        <v>77</v>
      </c>
      <c r="K771" s="15">
        <f>IF(VLOOKUP(J770,city!$K$4:$L$352,2,0)&gt;K770,K770+1,1)</f>
        <v>8</v>
      </c>
      <c r="L771" s="15">
        <v>1</v>
      </c>
      <c r="M771" s="15" t="s">
        <v>111</v>
      </c>
      <c r="N771" s="42">
        <v>121.553038</v>
      </c>
      <c r="O771" s="34">
        <v>29.879975999999999</v>
      </c>
      <c r="P771" s="15" t="str">
        <f t="shared" si="94"/>
        <v/>
      </c>
      <c r="Q771" s="41">
        <v>14</v>
      </c>
      <c r="R771" s="15">
        <f t="shared" si="95"/>
        <v>13</v>
      </c>
      <c r="S771" s="15" t="str">
        <f t="shared" si="92"/>
        <v>14a</v>
      </c>
      <c r="T771" s="15" t="str">
        <f t="shared" si="93"/>
        <v>14b</v>
      </c>
    </row>
    <row r="772" spans="1:20" ht="20.100000000000001" customHeight="1">
      <c r="A772" s="15">
        <f t="shared" ref="A772:A835" si="97">100000+J772*100+K772</f>
        <v>107709</v>
      </c>
      <c r="B772" s="24" t="str">
        <f>VLOOKUP(J772,city!$A$4:$D$352,3,0)</f>
        <v>浙江</v>
      </c>
      <c r="C772" s="24" t="str">
        <f>VLOOKUP(J772,city!$A$4:$D$352,4,0)</f>
        <v>宁波</v>
      </c>
      <c r="D772" s="15" t="s">
        <v>2870</v>
      </c>
      <c r="E772" s="15" t="s">
        <v>2871</v>
      </c>
      <c r="F772" s="42" t="str">
        <f t="shared" si="96"/>
        <v>121.750054,29.852567</v>
      </c>
      <c r="G772" s="20" t="s">
        <v>2872</v>
      </c>
      <c r="H772" s="20" t="s">
        <v>468</v>
      </c>
      <c r="I772" s="45" t="str">
        <f t="shared" si="90"/>
        <v>12a,12b</v>
      </c>
      <c r="J772" s="15">
        <f t="shared" si="91"/>
        <v>77</v>
      </c>
      <c r="K772" s="15">
        <f>IF(VLOOKUP(J771,city!$K$4:$L$352,2,0)&gt;K771,K771+1,1)</f>
        <v>9</v>
      </c>
      <c r="L772" s="15">
        <v>1</v>
      </c>
      <c r="M772" s="15" t="s">
        <v>111</v>
      </c>
      <c r="N772" s="42">
        <v>121.75005400000001</v>
      </c>
      <c r="O772" s="34">
        <v>29.852567000000001</v>
      </c>
      <c r="P772" s="15" t="str">
        <f t="shared" si="94"/>
        <v/>
      </c>
      <c r="Q772" s="41">
        <v>12</v>
      </c>
      <c r="R772" s="15">
        <f t="shared" si="95"/>
        <v>12</v>
      </c>
      <c r="S772" s="15" t="str">
        <f t="shared" si="92"/>
        <v>12a</v>
      </c>
      <c r="T772" s="15" t="str">
        <f t="shared" si="93"/>
        <v>12b</v>
      </c>
    </row>
    <row r="773" spans="1:20" ht="20.100000000000001" customHeight="1">
      <c r="A773" s="15">
        <f t="shared" si="97"/>
        <v>107710</v>
      </c>
      <c r="B773" s="24" t="str">
        <f>VLOOKUP(J773,city!$A$4:$D$352,3,0)</f>
        <v>浙江</v>
      </c>
      <c r="C773" s="24" t="str">
        <f>VLOOKUP(J773,city!$A$4:$D$352,4,0)</f>
        <v>宁波</v>
      </c>
      <c r="D773" s="15" t="s">
        <v>2873</v>
      </c>
      <c r="E773" s="15" t="s">
        <v>2874</v>
      </c>
      <c r="F773" s="42" t="str">
        <f t="shared" si="96"/>
        <v>121.801259,29.810342</v>
      </c>
      <c r="G773" s="20" t="s">
        <v>2875</v>
      </c>
      <c r="H773" s="20" t="s">
        <v>474</v>
      </c>
      <c r="I773" s="45" t="str">
        <f t="shared" ref="I773:I836" si="98">S773&amp;","&amp;T773</f>
        <v>12a,12b</v>
      </c>
      <c r="J773" s="15">
        <f t="shared" ref="J773:J836" si="99">IF(K773&gt;K772,J772,J772+1)</f>
        <v>77</v>
      </c>
      <c r="K773" s="15">
        <f>IF(VLOOKUP(J772,city!$K$4:$L$352,2,0)&gt;K772,K772+1,1)</f>
        <v>10</v>
      </c>
      <c r="L773" s="15">
        <v>1</v>
      </c>
      <c r="M773" s="15" t="s">
        <v>111</v>
      </c>
      <c r="N773" s="42">
        <v>121.801259</v>
      </c>
      <c r="O773" s="34">
        <v>29.810341999999999</v>
      </c>
      <c r="P773" s="15" t="str">
        <f t="shared" si="94"/>
        <v>121.321029,29.7629706</v>
      </c>
      <c r="Q773" s="41">
        <v>12</v>
      </c>
      <c r="R773" s="15">
        <f t="shared" si="95"/>
        <v>12</v>
      </c>
      <c r="S773" s="15" t="str">
        <f t="shared" ref="S773:S836" si="100">CONCATENATE(Q773,"a")</f>
        <v>12a</v>
      </c>
      <c r="T773" s="15" t="str">
        <f t="shared" ref="T773:T836" si="101">CONCATENATE(Q773,"b")</f>
        <v>12b</v>
      </c>
    </row>
    <row r="774" spans="1:20" ht="20.100000000000001" customHeight="1">
      <c r="A774" s="15">
        <f t="shared" si="97"/>
        <v>107801</v>
      </c>
      <c r="B774" s="24" t="str">
        <f>VLOOKUP(J774,city!$A$4:$D$352,3,0)</f>
        <v>浙江</v>
      </c>
      <c r="C774" s="24" t="str">
        <f>VLOOKUP(J774,city!$A$4:$D$352,4,0)</f>
        <v>温州</v>
      </c>
      <c r="D774" s="15" t="s">
        <v>2876</v>
      </c>
      <c r="E774" s="15" t="s">
        <v>2877</v>
      </c>
      <c r="F774" s="42" t="str">
        <f t="shared" si="96"/>
        <v>120.906661,28.388786</v>
      </c>
      <c r="G774" s="20" t="s">
        <v>2878</v>
      </c>
      <c r="H774" s="20" t="s">
        <v>480</v>
      </c>
      <c r="I774" s="45" t="str">
        <f t="shared" si="98"/>
        <v>2a,2b</v>
      </c>
      <c r="J774" s="15">
        <f t="shared" si="99"/>
        <v>78</v>
      </c>
      <c r="K774" s="15">
        <f>IF(VLOOKUP(J773,city!$K$4:$L$352,2,0)&gt;K773,K773+1,1)</f>
        <v>1</v>
      </c>
      <c r="L774" s="15">
        <v>1</v>
      </c>
      <c r="M774" s="15" t="s">
        <v>112</v>
      </c>
      <c r="N774" s="42">
        <v>120.906661</v>
      </c>
      <c r="O774" s="34">
        <v>28.388786</v>
      </c>
      <c r="P774" s="15" t="str">
        <f t="shared" si="94"/>
        <v/>
      </c>
      <c r="Q774" s="41">
        <v>2</v>
      </c>
      <c r="R774" s="15">
        <f t="shared" si="95"/>
        <v>2</v>
      </c>
      <c r="S774" s="15" t="str">
        <f t="shared" si="100"/>
        <v>2a</v>
      </c>
      <c r="T774" s="15" t="str">
        <f t="shared" si="101"/>
        <v>2b</v>
      </c>
    </row>
    <row r="775" spans="1:20" ht="20.100000000000001" customHeight="1">
      <c r="A775" s="15">
        <f t="shared" si="97"/>
        <v>107802</v>
      </c>
      <c r="B775" s="24" t="str">
        <f>VLOOKUP(J775,city!$A$4:$D$352,3,0)</f>
        <v>浙江</v>
      </c>
      <c r="C775" s="24" t="str">
        <f>VLOOKUP(J775,city!$A$4:$D$352,4,0)</f>
        <v>温州</v>
      </c>
      <c r="D775" s="15" t="s">
        <v>2879</v>
      </c>
      <c r="E775" s="15" t="s">
        <v>2880</v>
      </c>
      <c r="F775" s="42" t="str">
        <f t="shared" si="96"/>
        <v>121.121549,28.384057</v>
      </c>
      <c r="G775" s="20" t="s">
        <v>2881</v>
      </c>
      <c r="H775" s="20" t="s">
        <v>486</v>
      </c>
      <c r="I775" s="45" t="str">
        <f t="shared" si="98"/>
        <v>2a,2b</v>
      </c>
      <c r="J775" s="15">
        <f t="shared" si="99"/>
        <v>78</v>
      </c>
      <c r="K775" s="15">
        <f>IF(VLOOKUP(J774,city!$K$4:$L$352,2,0)&gt;K774,K774+1,1)</f>
        <v>2</v>
      </c>
      <c r="L775" s="15">
        <v>1</v>
      </c>
      <c r="M775" s="15" t="s">
        <v>112</v>
      </c>
      <c r="N775" s="42">
        <v>121.121549</v>
      </c>
      <c r="O775" s="34">
        <v>28.384056999999999</v>
      </c>
      <c r="P775" s="15" t="str">
        <f t="shared" si="94"/>
        <v/>
      </c>
      <c r="Q775" s="41">
        <v>2</v>
      </c>
      <c r="R775" s="15">
        <f t="shared" si="95"/>
        <v>2</v>
      </c>
      <c r="S775" s="15" t="str">
        <f t="shared" si="100"/>
        <v>2a</v>
      </c>
      <c r="T775" s="15" t="str">
        <f t="shared" si="101"/>
        <v>2b</v>
      </c>
    </row>
    <row r="776" spans="1:20" ht="20.100000000000001" customHeight="1">
      <c r="A776" s="15">
        <f t="shared" si="97"/>
        <v>107803</v>
      </c>
      <c r="B776" s="24" t="str">
        <f>VLOOKUP(J776,city!$A$4:$D$352,3,0)</f>
        <v>浙江</v>
      </c>
      <c r="C776" s="24" t="str">
        <f>VLOOKUP(J776,city!$A$4:$D$352,4,0)</f>
        <v>温州</v>
      </c>
      <c r="D776" s="15" t="s">
        <v>2882</v>
      </c>
      <c r="E776" s="15" t="s">
        <v>2883</v>
      </c>
      <c r="F776" s="42" t="str">
        <f t="shared" si="96"/>
        <v>121.097932,28.366261</v>
      </c>
      <c r="G776" s="20" t="s">
        <v>2884</v>
      </c>
      <c r="H776" s="20" t="s">
        <v>492</v>
      </c>
      <c r="I776" s="45" t="str">
        <f t="shared" si="98"/>
        <v>2a,2b</v>
      </c>
      <c r="J776" s="15">
        <f t="shared" si="99"/>
        <v>78</v>
      </c>
      <c r="K776" s="15">
        <f>IF(VLOOKUP(J775,city!$K$4:$L$352,2,0)&gt;K775,K775+1,1)</f>
        <v>3</v>
      </c>
      <c r="L776" s="15">
        <v>1</v>
      </c>
      <c r="M776" s="15" t="s">
        <v>112</v>
      </c>
      <c r="N776" s="42">
        <v>121.097932</v>
      </c>
      <c r="O776" s="34">
        <v>28.366261000000002</v>
      </c>
      <c r="P776" s="15" t="str">
        <f t="shared" si="94"/>
        <v/>
      </c>
      <c r="Q776" s="41">
        <v>2</v>
      </c>
      <c r="R776" s="15">
        <f t="shared" si="95"/>
        <v>2</v>
      </c>
      <c r="S776" s="15" t="str">
        <f t="shared" si="100"/>
        <v>2a</v>
      </c>
      <c r="T776" s="15" t="str">
        <f t="shared" si="101"/>
        <v>2b</v>
      </c>
    </row>
    <row r="777" spans="1:20" ht="20.100000000000001" customHeight="1">
      <c r="A777" s="15">
        <f t="shared" si="97"/>
        <v>107804</v>
      </c>
      <c r="B777" s="24" t="str">
        <f>VLOOKUP(J777,city!$A$4:$D$352,3,0)</f>
        <v>浙江</v>
      </c>
      <c r="C777" s="24" t="str">
        <f>VLOOKUP(J777,city!$A$4:$D$352,4,0)</f>
        <v>温州</v>
      </c>
      <c r="D777" s="15" t="s">
        <v>2885</v>
      </c>
      <c r="E777" s="15" t="s">
        <v>2886</v>
      </c>
      <c r="F777" s="42" t="str">
        <f t="shared" si="96"/>
        <v>121.059629,28.356955</v>
      </c>
      <c r="G777" s="20" t="s">
        <v>2887</v>
      </c>
      <c r="H777" s="20" t="s">
        <v>498</v>
      </c>
      <c r="I777" s="45" t="str">
        <f t="shared" si="98"/>
        <v>2a,2b</v>
      </c>
      <c r="J777" s="15">
        <f t="shared" si="99"/>
        <v>78</v>
      </c>
      <c r="K777" s="15">
        <f>IF(VLOOKUP(J776,city!$K$4:$L$352,2,0)&gt;K776,K776+1,1)</f>
        <v>4</v>
      </c>
      <c r="L777" s="15">
        <v>1</v>
      </c>
      <c r="M777" s="15" t="s">
        <v>112</v>
      </c>
      <c r="N777" s="42">
        <v>121.059629</v>
      </c>
      <c r="O777" s="34">
        <v>28.356954999999999</v>
      </c>
      <c r="P777" s="15" t="str">
        <f t="shared" si="94"/>
        <v/>
      </c>
      <c r="Q777" s="41">
        <v>2</v>
      </c>
      <c r="R777" s="15">
        <f t="shared" si="95"/>
        <v>2</v>
      </c>
      <c r="S777" s="15" t="str">
        <f t="shared" si="100"/>
        <v>2a</v>
      </c>
      <c r="T777" s="15" t="str">
        <f t="shared" si="101"/>
        <v>2b</v>
      </c>
    </row>
    <row r="778" spans="1:20" ht="20.100000000000001" customHeight="1">
      <c r="A778" s="15">
        <f t="shared" si="97"/>
        <v>107805</v>
      </c>
      <c r="B778" s="24" t="str">
        <f>VLOOKUP(J778,city!$A$4:$D$352,3,0)</f>
        <v>浙江</v>
      </c>
      <c r="C778" s="24" t="str">
        <f>VLOOKUP(J778,city!$A$4:$D$352,4,0)</f>
        <v>温州</v>
      </c>
      <c r="D778" s="15" t="s">
        <v>2888</v>
      </c>
      <c r="E778" s="15" t="s">
        <v>2889</v>
      </c>
      <c r="F778" s="42" t="str">
        <f t="shared" si="96"/>
        <v>121.082884,28.389039</v>
      </c>
      <c r="G778" s="20" t="s">
        <v>2890</v>
      </c>
      <c r="H778" s="20" t="s">
        <v>504</v>
      </c>
      <c r="I778" s="45" t="str">
        <f t="shared" si="98"/>
        <v>2a,2b</v>
      </c>
      <c r="J778" s="15">
        <f t="shared" si="99"/>
        <v>78</v>
      </c>
      <c r="K778" s="15">
        <f>IF(VLOOKUP(J777,city!$K$4:$L$352,2,0)&gt;K777,K777+1,1)</f>
        <v>5</v>
      </c>
      <c r="L778" s="15">
        <v>1</v>
      </c>
      <c r="M778" s="15" t="s">
        <v>112</v>
      </c>
      <c r="N778" s="42">
        <v>121.08288400000001</v>
      </c>
      <c r="O778" s="34">
        <v>28.389039</v>
      </c>
      <c r="P778" s="15" t="str">
        <f t="shared" si="94"/>
        <v/>
      </c>
      <c r="Q778" s="41">
        <v>2</v>
      </c>
      <c r="R778" s="15">
        <f t="shared" si="95"/>
        <v>2</v>
      </c>
      <c r="S778" s="15" t="str">
        <f t="shared" si="100"/>
        <v>2a</v>
      </c>
      <c r="T778" s="15" t="str">
        <f t="shared" si="101"/>
        <v>2b</v>
      </c>
    </row>
    <row r="779" spans="1:20" ht="20.100000000000001" customHeight="1">
      <c r="A779" s="15">
        <f t="shared" si="97"/>
        <v>107806</v>
      </c>
      <c r="B779" s="24" t="str">
        <f>VLOOKUP(J779,city!$A$4:$D$352,3,0)</f>
        <v>浙江</v>
      </c>
      <c r="C779" s="24" t="str">
        <f>VLOOKUP(J779,city!$A$4:$D$352,4,0)</f>
        <v>温州</v>
      </c>
      <c r="D779" s="15" t="s">
        <v>2891</v>
      </c>
      <c r="E779" s="15" t="s">
        <v>2892</v>
      </c>
      <c r="F779" s="42" t="str">
        <f t="shared" si="96"/>
        <v>120.906714,28.389694</v>
      </c>
      <c r="G779" s="20" t="s">
        <v>2893</v>
      </c>
      <c r="H779" s="20" t="s">
        <v>510</v>
      </c>
      <c r="I779" s="45" t="str">
        <f t="shared" si="98"/>
        <v>6a,6b</v>
      </c>
      <c r="J779" s="15">
        <f t="shared" si="99"/>
        <v>78</v>
      </c>
      <c r="K779" s="15">
        <f>IF(VLOOKUP(J778,city!$K$4:$L$352,2,0)&gt;K778,K778+1,1)</f>
        <v>6</v>
      </c>
      <c r="L779" s="15">
        <v>1</v>
      </c>
      <c r="M779" s="15" t="s">
        <v>112</v>
      </c>
      <c r="N779" s="42">
        <v>120.90671399999999</v>
      </c>
      <c r="O779" s="34">
        <v>28.389693999999999</v>
      </c>
      <c r="P779" s="15" t="str">
        <f t="shared" si="94"/>
        <v/>
      </c>
      <c r="Q779" s="41">
        <v>6</v>
      </c>
      <c r="R779" s="15">
        <f t="shared" si="95"/>
        <v>6</v>
      </c>
      <c r="S779" s="15" t="str">
        <f t="shared" si="100"/>
        <v>6a</v>
      </c>
      <c r="T779" s="15" t="str">
        <f t="shared" si="101"/>
        <v>6b</v>
      </c>
    </row>
    <row r="780" spans="1:20" ht="20.100000000000001" customHeight="1">
      <c r="A780" s="15">
        <f t="shared" si="97"/>
        <v>107807</v>
      </c>
      <c r="B780" s="24" t="str">
        <f>VLOOKUP(J780,city!$A$4:$D$352,3,0)</f>
        <v>浙江</v>
      </c>
      <c r="C780" s="24" t="str">
        <f>VLOOKUP(J780,city!$A$4:$D$352,4,0)</f>
        <v>温州</v>
      </c>
      <c r="D780" s="15" t="s">
        <v>2894</v>
      </c>
      <c r="E780" s="15" t="s">
        <v>2895</v>
      </c>
      <c r="F780" s="42" t="str">
        <f t="shared" si="96"/>
        <v>121.113608,28.374554</v>
      </c>
      <c r="G780" s="20" t="s">
        <v>2896</v>
      </c>
      <c r="H780" s="20" t="s">
        <v>516</v>
      </c>
      <c r="I780" s="45" t="str">
        <f t="shared" si="98"/>
        <v>2a,2b</v>
      </c>
      <c r="J780" s="15">
        <f t="shared" si="99"/>
        <v>78</v>
      </c>
      <c r="K780" s="15">
        <f>IF(VLOOKUP(J779,city!$K$4:$L$352,2,0)&gt;K779,K779+1,1)</f>
        <v>7</v>
      </c>
      <c r="L780" s="15">
        <v>1</v>
      </c>
      <c r="M780" s="15" t="s">
        <v>112</v>
      </c>
      <c r="N780" s="42">
        <v>121.113608</v>
      </c>
      <c r="O780" s="34">
        <v>28.374554</v>
      </c>
      <c r="P780" s="15" t="str">
        <f t="shared" si="94"/>
        <v/>
      </c>
      <c r="Q780" s="41">
        <v>2</v>
      </c>
      <c r="R780" s="15">
        <f t="shared" si="95"/>
        <v>2</v>
      </c>
      <c r="S780" s="15" t="str">
        <f t="shared" si="100"/>
        <v>2a</v>
      </c>
      <c r="T780" s="15" t="str">
        <f t="shared" si="101"/>
        <v>2b</v>
      </c>
    </row>
    <row r="781" spans="1:20" ht="20.100000000000001" customHeight="1">
      <c r="A781" s="15">
        <f t="shared" si="97"/>
        <v>107808</v>
      </c>
      <c r="B781" s="24" t="str">
        <f>VLOOKUP(J781,city!$A$4:$D$352,3,0)</f>
        <v>浙江</v>
      </c>
      <c r="C781" s="24" t="str">
        <f>VLOOKUP(J781,city!$A$4:$D$352,4,0)</f>
        <v>温州</v>
      </c>
      <c r="D781" s="15" t="s">
        <v>2897</v>
      </c>
      <c r="E781" s="15" t="s">
        <v>2898</v>
      </c>
      <c r="F781" s="42" t="str">
        <f t="shared" si="96"/>
        <v>121.050861,28.379904</v>
      </c>
      <c r="G781" s="20" t="s">
        <v>2899</v>
      </c>
      <c r="H781" s="20" t="s">
        <v>522</v>
      </c>
      <c r="I781" s="45" t="str">
        <f t="shared" si="98"/>
        <v>2a,2b</v>
      </c>
      <c r="J781" s="15">
        <f t="shared" si="99"/>
        <v>78</v>
      </c>
      <c r="K781" s="15">
        <f>IF(VLOOKUP(J780,city!$K$4:$L$352,2,0)&gt;K780,K780+1,1)</f>
        <v>8</v>
      </c>
      <c r="L781" s="15">
        <v>1</v>
      </c>
      <c r="M781" s="15" t="s">
        <v>112</v>
      </c>
      <c r="N781" s="42">
        <v>121.050861</v>
      </c>
      <c r="O781" s="34">
        <v>28.379904</v>
      </c>
      <c r="P781" s="15" t="str">
        <f t="shared" ref="P781:P844" si="102">IF(K781=10,SUM(N772:N781)/10&amp;","&amp;SUM(O772:O781)/10,"")</f>
        <v/>
      </c>
      <c r="Q781" s="41">
        <v>2</v>
      </c>
      <c r="R781" s="15">
        <f t="shared" si="95"/>
        <v>2</v>
      </c>
      <c r="S781" s="15" t="str">
        <f t="shared" si="100"/>
        <v>2a</v>
      </c>
      <c r="T781" s="15" t="str">
        <f t="shared" si="101"/>
        <v>2b</v>
      </c>
    </row>
    <row r="782" spans="1:20" ht="20.100000000000001" customHeight="1">
      <c r="A782" s="15">
        <f t="shared" si="97"/>
        <v>107809</v>
      </c>
      <c r="B782" s="24" t="str">
        <f>VLOOKUP(J782,city!$A$4:$D$352,3,0)</f>
        <v>浙江</v>
      </c>
      <c r="C782" s="24" t="str">
        <f>VLOOKUP(J782,city!$A$4:$D$352,4,0)</f>
        <v>温州</v>
      </c>
      <c r="D782" s="15" t="s">
        <v>2900</v>
      </c>
      <c r="E782" s="15" t="s">
        <v>2901</v>
      </c>
      <c r="F782" s="42" t="str">
        <f t="shared" si="96"/>
        <v>121.098444,27.497005</v>
      </c>
      <c r="G782" s="20" t="s">
        <v>2902</v>
      </c>
      <c r="H782" s="20" t="s">
        <v>528</v>
      </c>
      <c r="I782" s="45" t="str">
        <f t="shared" si="98"/>
        <v>4a,4b</v>
      </c>
      <c r="J782" s="15">
        <f t="shared" si="99"/>
        <v>78</v>
      </c>
      <c r="K782" s="15">
        <f>IF(VLOOKUP(J781,city!$K$4:$L$352,2,0)&gt;K781,K781+1,1)</f>
        <v>9</v>
      </c>
      <c r="L782" s="15">
        <v>1</v>
      </c>
      <c r="M782" s="15" t="s">
        <v>112</v>
      </c>
      <c r="N782" s="42">
        <v>121.098444</v>
      </c>
      <c r="O782" s="34">
        <v>27.497005000000001</v>
      </c>
      <c r="P782" s="15" t="str">
        <f t="shared" si="102"/>
        <v/>
      </c>
      <c r="Q782" s="41">
        <v>4</v>
      </c>
      <c r="R782" s="15">
        <f t="shared" si="95"/>
        <v>4</v>
      </c>
      <c r="S782" s="15" t="str">
        <f t="shared" si="100"/>
        <v>4a</v>
      </c>
      <c r="T782" s="15" t="str">
        <f t="shared" si="101"/>
        <v>4b</v>
      </c>
    </row>
    <row r="783" spans="1:20" ht="20.100000000000001" customHeight="1">
      <c r="A783" s="15">
        <f t="shared" si="97"/>
        <v>107810</v>
      </c>
      <c r="B783" s="24" t="str">
        <f>VLOOKUP(J783,city!$A$4:$D$352,3,0)</f>
        <v>浙江</v>
      </c>
      <c r="C783" s="24" t="str">
        <f>VLOOKUP(J783,city!$A$4:$D$352,4,0)</f>
        <v>温州</v>
      </c>
      <c r="D783" s="15" t="s">
        <v>2903</v>
      </c>
      <c r="E783" s="15" t="s">
        <v>2904</v>
      </c>
      <c r="F783" s="42" t="str">
        <f t="shared" si="96"/>
        <v>120.006169,27.476248</v>
      </c>
      <c r="G783" s="20" t="s">
        <v>2905</v>
      </c>
      <c r="H783" s="20" t="s">
        <v>534</v>
      </c>
      <c r="I783" s="45" t="str">
        <f t="shared" si="98"/>
        <v>17a,17b</v>
      </c>
      <c r="J783" s="15">
        <f t="shared" si="99"/>
        <v>78</v>
      </c>
      <c r="K783" s="15">
        <f>IF(VLOOKUP(J782,city!$K$4:$L$352,2,0)&gt;K782,K782+1,1)</f>
        <v>10</v>
      </c>
      <c r="L783" s="15">
        <v>1</v>
      </c>
      <c r="M783" s="15" t="s">
        <v>112</v>
      </c>
      <c r="N783" s="42">
        <v>120.006169</v>
      </c>
      <c r="O783" s="34">
        <v>27.476247999999998</v>
      </c>
      <c r="P783" s="15" t="str">
        <f t="shared" si="102"/>
        <v>120.9444451,28.2002503</v>
      </c>
      <c r="Q783" s="41">
        <v>17</v>
      </c>
      <c r="R783" s="15">
        <f t="shared" si="95"/>
        <v>17</v>
      </c>
      <c r="S783" s="15" t="str">
        <f t="shared" si="100"/>
        <v>17a</v>
      </c>
      <c r="T783" s="15" t="str">
        <f t="shared" si="101"/>
        <v>17b</v>
      </c>
    </row>
    <row r="784" spans="1:20" ht="20.100000000000001" customHeight="1">
      <c r="A784" s="15">
        <f t="shared" si="97"/>
        <v>107901</v>
      </c>
      <c r="B784" s="24" t="str">
        <f>VLOOKUP(J784,city!$A$4:$D$352,3,0)</f>
        <v>浙江</v>
      </c>
      <c r="C784" s="24" t="str">
        <f>VLOOKUP(J784,city!$A$4:$D$352,4,0)</f>
        <v>绍兴</v>
      </c>
      <c r="D784" s="15" t="s">
        <v>2906</v>
      </c>
      <c r="E784" s="15" t="s">
        <v>2907</v>
      </c>
      <c r="F784" s="42" t="str">
        <f t="shared" si="96"/>
        <v>120.59331,29.99826</v>
      </c>
      <c r="G784" s="20" t="s">
        <v>2908</v>
      </c>
      <c r="H784" s="20" t="s">
        <v>422</v>
      </c>
      <c r="I784" s="45" t="str">
        <f t="shared" si="98"/>
        <v>15a,15b</v>
      </c>
      <c r="J784" s="15">
        <f t="shared" si="99"/>
        <v>79</v>
      </c>
      <c r="K784" s="15">
        <f>IF(VLOOKUP(J783,city!$K$4:$L$352,2,0)&gt;K783,K783+1,1)</f>
        <v>1</v>
      </c>
      <c r="L784" s="15">
        <v>1</v>
      </c>
      <c r="M784" s="15" t="s">
        <v>113</v>
      </c>
      <c r="N784" s="42">
        <v>120.59331</v>
      </c>
      <c r="O784" s="34">
        <v>29.998259999999998</v>
      </c>
      <c r="P784" s="15" t="str">
        <f t="shared" si="102"/>
        <v/>
      </c>
      <c r="Q784" s="41">
        <v>15</v>
      </c>
      <c r="R784" s="15">
        <f t="shared" si="95"/>
        <v>15</v>
      </c>
      <c r="S784" s="15" t="str">
        <f t="shared" si="100"/>
        <v>15a</v>
      </c>
      <c r="T784" s="15" t="str">
        <f t="shared" si="101"/>
        <v>15b</v>
      </c>
    </row>
    <row r="785" spans="1:20" ht="20.100000000000001" customHeight="1">
      <c r="A785" s="15">
        <f t="shared" si="97"/>
        <v>107902</v>
      </c>
      <c r="B785" s="24" t="str">
        <f>VLOOKUP(J785,city!$A$4:$D$352,3,0)</f>
        <v>浙江</v>
      </c>
      <c r="C785" s="24" t="str">
        <f>VLOOKUP(J785,city!$A$4:$D$352,4,0)</f>
        <v>绍兴</v>
      </c>
      <c r="D785" s="15" t="s">
        <v>2909</v>
      </c>
      <c r="E785" s="15" t="s">
        <v>2910</v>
      </c>
      <c r="F785" s="42" t="str">
        <f t="shared" si="96"/>
        <v>120.638423,30.00454</v>
      </c>
      <c r="G785" s="20" t="s">
        <v>2911</v>
      </c>
      <c r="H785" s="20" t="s">
        <v>427</v>
      </c>
      <c r="I785" s="45" t="str">
        <f t="shared" si="98"/>
        <v>2a,2b</v>
      </c>
      <c r="J785" s="15">
        <f t="shared" si="99"/>
        <v>79</v>
      </c>
      <c r="K785" s="15">
        <f>IF(VLOOKUP(J784,city!$K$4:$L$352,2,0)&gt;K784,K784+1,1)</f>
        <v>2</v>
      </c>
      <c r="L785" s="15">
        <v>1</v>
      </c>
      <c r="M785" s="15" t="s">
        <v>113</v>
      </c>
      <c r="N785" s="42">
        <v>120.638423</v>
      </c>
      <c r="O785" s="34">
        <v>30.004539999999999</v>
      </c>
      <c r="P785" s="15" t="str">
        <f t="shared" si="102"/>
        <v/>
      </c>
      <c r="Q785" s="41">
        <v>2</v>
      </c>
      <c r="R785" s="15">
        <f t="shared" si="95"/>
        <v>2</v>
      </c>
      <c r="S785" s="15" t="str">
        <f t="shared" si="100"/>
        <v>2a</v>
      </c>
      <c r="T785" s="15" t="str">
        <f t="shared" si="101"/>
        <v>2b</v>
      </c>
    </row>
    <row r="786" spans="1:20" ht="20.100000000000001" customHeight="1">
      <c r="A786" s="15">
        <f t="shared" si="97"/>
        <v>107903</v>
      </c>
      <c r="B786" s="24" t="str">
        <f>VLOOKUP(J786,city!$A$4:$D$352,3,0)</f>
        <v>浙江</v>
      </c>
      <c r="C786" s="24" t="str">
        <f>VLOOKUP(J786,city!$A$4:$D$352,4,0)</f>
        <v>绍兴</v>
      </c>
      <c r="D786" s="15" t="s">
        <v>2912</v>
      </c>
      <c r="E786" s="15" t="s">
        <v>2913</v>
      </c>
      <c r="F786" s="42" t="str">
        <f t="shared" si="96"/>
        <v>120.479447,30.053626</v>
      </c>
      <c r="G786" s="20" t="s">
        <v>2914</v>
      </c>
      <c r="H786" s="20" t="s">
        <v>432</v>
      </c>
      <c r="I786" s="45" t="str">
        <f t="shared" si="98"/>
        <v>2a,2b</v>
      </c>
      <c r="J786" s="15">
        <f t="shared" si="99"/>
        <v>79</v>
      </c>
      <c r="K786" s="15">
        <f>IF(VLOOKUP(J785,city!$K$4:$L$352,2,0)&gt;K785,K785+1,1)</f>
        <v>3</v>
      </c>
      <c r="L786" s="15">
        <v>1</v>
      </c>
      <c r="M786" s="15" t="s">
        <v>113</v>
      </c>
      <c r="N786" s="42">
        <v>120.47944699999999</v>
      </c>
      <c r="O786" s="34">
        <v>30.053626000000001</v>
      </c>
      <c r="P786" s="15" t="str">
        <f t="shared" si="102"/>
        <v/>
      </c>
      <c r="Q786" s="41">
        <v>2</v>
      </c>
      <c r="R786" s="15">
        <f t="shared" si="95"/>
        <v>2</v>
      </c>
      <c r="S786" s="15" t="str">
        <f t="shared" si="100"/>
        <v>2a</v>
      </c>
      <c r="T786" s="15" t="str">
        <f t="shared" si="101"/>
        <v>2b</v>
      </c>
    </row>
    <row r="787" spans="1:20" ht="20.100000000000001" customHeight="1">
      <c r="A787" s="15">
        <f t="shared" si="97"/>
        <v>107904</v>
      </c>
      <c r="B787" s="24" t="str">
        <f>VLOOKUP(J787,city!$A$4:$D$352,3,0)</f>
        <v>浙江</v>
      </c>
      <c r="C787" s="24" t="str">
        <f>VLOOKUP(J787,city!$A$4:$D$352,4,0)</f>
        <v>绍兴</v>
      </c>
      <c r="D787" s="15" t="s">
        <v>2915</v>
      </c>
      <c r="E787" s="15" t="s">
        <v>2916</v>
      </c>
      <c r="F787" s="42" t="str">
        <f t="shared" si="96"/>
        <v>120.502674,30.141842</v>
      </c>
      <c r="G787" s="20" t="s">
        <v>2917</v>
      </c>
      <c r="H787" s="20" t="s">
        <v>438</v>
      </c>
      <c r="I787" s="45" t="str">
        <f t="shared" si="98"/>
        <v>13a,13b</v>
      </c>
      <c r="J787" s="15">
        <f t="shared" si="99"/>
        <v>79</v>
      </c>
      <c r="K787" s="15">
        <f>IF(VLOOKUP(J786,city!$K$4:$L$352,2,0)&gt;K786,K786+1,1)</f>
        <v>4</v>
      </c>
      <c r="L787" s="15">
        <v>1</v>
      </c>
      <c r="M787" s="15" t="s">
        <v>113</v>
      </c>
      <c r="N787" s="42">
        <v>120.502674</v>
      </c>
      <c r="O787" s="34">
        <v>30.141842</v>
      </c>
      <c r="P787" s="15" t="str">
        <f t="shared" si="102"/>
        <v/>
      </c>
      <c r="Q787" s="41">
        <v>13</v>
      </c>
      <c r="R787" s="15">
        <f t="shared" si="95"/>
        <v>13</v>
      </c>
      <c r="S787" s="15" t="str">
        <f t="shared" si="100"/>
        <v>13a</v>
      </c>
      <c r="T787" s="15" t="str">
        <f t="shared" si="101"/>
        <v>13b</v>
      </c>
    </row>
    <row r="788" spans="1:20" ht="20.100000000000001" customHeight="1">
      <c r="A788" s="15">
        <f t="shared" si="97"/>
        <v>107905</v>
      </c>
      <c r="B788" s="24" t="str">
        <f>VLOOKUP(J788,city!$A$4:$D$352,3,0)</f>
        <v>浙江</v>
      </c>
      <c r="C788" s="24" t="str">
        <f>VLOOKUP(J788,city!$A$4:$D$352,4,0)</f>
        <v>绍兴</v>
      </c>
      <c r="D788" s="15" t="s">
        <v>2918</v>
      </c>
      <c r="E788" s="15" t="s">
        <v>2919</v>
      </c>
      <c r="F788" s="42" t="str">
        <f t="shared" si="96"/>
        <v>120.596445,29.996779</v>
      </c>
      <c r="G788" s="20" t="s">
        <v>2920</v>
      </c>
      <c r="H788" s="20" t="s">
        <v>444</v>
      </c>
      <c r="I788" s="45" t="str">
        <f t="shared" si="98"/>
        <v>2a,2b</v>
      </c>
      <c r="J788" s="15">
        <f t="shared" si="99"/>
        <v>79</v>
      </c>
      <c r="K788" s="15">
        <f>IF(VLOOKUP(J787,city!$K$4:$L$352,2,0)&gt;K787,K787+1,1)</f>
        <v>5</v>
      </c>
      <c r="L788" s="15">
        <v>1</v>
      </c>
      <c r="M788" s="15" t="s">
        <v>113</v>
      </c>
      <c r="N788" s="42">
        <v>120.596445</v>
      </c>
      <c r="O788" s="34">
        <v>29.996779</v>
      </c>
      <c r="P788" s="15" t="str">
        <f t="shared" si="102"/>
        <v/>
      </c>
      <c r="Q788" s="41">
        <v>2</v>
      </c>
      <c r="R788" s="15">
        <f t="shared" si="95"/>
        <v>1</v>
      </c>
      <c r="S788" s="15" t="str">
        <f t="shared" si="100"/>
        <v>2a</v>
      </c>
      <c r="T788" s="15" t="str">
        <f t="shared" si="101"/>
        <v>2b</v>
      </c>
    </row>
    <row r="789" spans="1:20" ht="20.100000000000001" customHeight="1">
      <c r="A789" s="15">
        <f t="shared" si="97"/>
        <v>107906</v>
      </c>
      <c r="B789" s="24" t="str">
        <f>VLOOKUP(J789,city!$A$4:$D$352,3,0)</f>
        <v>浙江</v>
      </c>
      <c r="C789" s="24" t="str">
        <f>VLOOKUP(J789,city!$A$4:$D$352,4,0)</f>
        <v>绍兴</v>
      </c>
      <c r="D789" s="15" t="s">
        <v>2921</v>
      </c>
      <c r="E789" s="15" t="s">
        <v>2922</v>
      </c>
      <c r="F789" s="42" t="str">
        <f t="shared" si="96"/>
        <v>120.584122,30.001666</v>
      </c>
      <c r="G789" s="20" t="s">
        <v>2923</v>
      </c>
      <c r="H789" s="20" t="s">
        <v>450</v>
      </c>
      <c r="I789" s="45" t="str">
        <f t="shared" si="98"/>
        <v>17a,17b</v>
      </c>
      <c r="J789" s="15">
        <f t="shared" si="99"/>
        <v>79</v>
      </c>
      <c r="K789" s="15">
        <f>IF(VLOOKUP(J788,city!$K$4:$L$352,2,0)&gt;K788,K788+1,1)</f>
        <v>6</v>
      </c>
      <c r="L789" s="15">
        <v>1</v>
      </c>
      <c r="M789" s="15" t="s">
        <v>113</v>
      </c>
      <c r="N789" s="42">
        <v>120.58412199999999</v>
      </c>
      <c r="O789" s="34">
        <v>30.001666</v>
      </c>
      <c r="P789" s="15" t="str">
        <f t="shared" si="102"/>
        <v/>
      </c>
      <c r="Q789" s="41">
        <v>17</v>
      </c>
      <c r="R789" s="15">
        <f t="shared" si="95"/>
        <v>17</v>
      </c>
      <c r="S789" s="15" t="str">
        <f t="shared" si="100"/>
        <v>17a</v>
      </c>
      <c r="T789" s="15" t="str">
        <f t="shared" si="101"/>
        <v>17b</v>
      </c>
    </row>
    <row r="790" spans="1:20" ht="20.100000000000001" customHeight="1">
      <c r="A790" s="15">
        <f t="shared" si="97"/>
        <v>107907</v>
      </c>
      <c r="B790" s="24" t="str">
        <f>VLOOKUP(J790,city!$A$4:$D$352,3,0)</f>
        <v>浙江</v>
      </c>
      <c r="C790" s="24" t="str">
        <f>VLOOKUP(J790,city!$A$4:$D$352,4,0)</f>
        <v>绍兴</v>
      </c>
      <c r="D790" s="15" t="s">
        <v>2924</v>
      </c>
      <c r="E790" s="15" t="s">
        <v>2925</v>
      </c>
      <c r="F790" s="42" t="str">
        <f t="shared" si="96"/>
        <v>120.24879,29.700321</v>
      </c>
      <c r="G790" s="20" t="s">
        <v>2926</v>
      </c>
      <c r="H790" s="20" t="s">
        <v>456</v>
      </c>
      <c r="I790" s="45" t="str">
        <f t="shared" si="98"/>
        <v>15a,15b</v>
      </c>
      <c r="J790" s="15">
        <f t="shared" si="99"/>
        <v>79</v>
      </c>
      <c r="K790" s="15">
        <f>IF(VLOOKUP(J789,city!$K$4:$L$352,2,0)&gt;K789,K789+1,1)</f>
        <v>7</v>
      </c>
      <c r="L790" s="15">
        <v>1</v>
      </c>
      <c r="M790" s="15" t="s">
        <v>113</v>
      </c>
      <c r="N790" s="42">
        <v>120.24879</v>
      </c>
      <c r="O790" s="34">
        <v>29.700320999999999</v>
      </c>
      <c r="P790" s="15" t="str">
        <f t="shared" si="102"/>
        <v/>
      </c>
      <c r="Q790" s="41">
        <v>15</v>
      </c>
      <c r="R790" s="15">
        <f t="shared" si="95"/>
        <v>15</v>
      </c>
      <c r="S790" s="15" t="str">
        <f t="shared" si="100"/>
        <v>15a</v>
      </c>
      <c r="T790" s="15" t="str">
        <f t="shared" si="101"/>
        <v>15b</v>
      </c>
    </row>
    <row r="791" spans="1:20" ht="20.100000000000001" customHeight="1">
      <c r="A791" s="15">
        <f t="shared" si="97"/>
        <v>107908</v>
      </c>
      <c r="B791" s="24" t="str">
        <f>VLOOKUP(J791,city!$A$4:$D$352,3,0)</f>
        <v>浙江</v>
      </c>
      <c r="C791" s="24" t="str">
        <f>VLOOKUP(J791,city!$A$4:$D$352,4,0)</f>
        <v>绍兴</v>
      </c>
      <c r="D791" s="15" t="s">
        <v>2927</v>
      </c>
      <c r="E791" s="15" t="s">
        <v>2928</v>
      </c>
      <c r="F791" s="42" t="str">
        <f t="shared" si="96"/>
        <v>120.89745,29.506923</v>
      </c>
      <c r="G791" s="20" t="s">
        <v>2929</v>
      </c>
      <c r="H791" s="20" t="s">
        <v>462</v>
      </c>
      <c r="I791" s="45" t="str">
        <f t="shared" si="98"/>
        <v>12a,12b</v>
      </c>
      <c r="J791" s="15">
        <f t="shared" si="99"/>
        <v>79</v>
      </c>
      <c r="K791" s="15">
        <f>IF(VLOOKUP(J790,city!$K$4:$L$352,2,0)&gt;K790,K790+1,1)</f>
        <v>8</v>
      </c>
      <c r="L791" s="15">
        <v>1</v>
      </c>
      <c r="M791" s="15" t="s">
        <v>113</v>
      </c>
      <c r="N791" s="42">
        <v>120.89745000000001</v>
      </c>
      <c r="O791" s="34">
        <v>29.506923</v>
      </c>
      <c r="P791" s="15" t="str">
        <f t="shared" si="102"/>
        <v/>
      </c>
      <c r="Q791" s="41">
        <v>12</v>
      </c>
      <c r="R791" s="15">
        <f t="shared" si="95"/>
        <v>12</v>
      </c>
      <c r="S791" s="15" t="str">
        <f t="shared" si="100"/>
        <v>12a</v>
      </c>
      <c r="T791" s="15" t="str">
        <f t="shared" si="101"/>
        <v>12b</v>
      </c>
    </row>
    <row r="792" spans="1:20" ht="20.100000000000001" customHeight="1">
      <c r="A792" s="15">
        <f t="shared" si="97"/>
        <v>107909</v>
      </c>
      <c r="B792" s="24" t="str">
        <f>VLOOKUP(J792,city!$A$4:$D$352,3,0)</f>
        <v>浙江</v>
      </c>
      <c r="C792" s="24" t="str">
        <f>VLOOKUP(J792,city!$A$4:$D$352,4,0)</f>
        <v>绍兴</v>
      </c>
      <c r="D792" s="15" t="s">
        <v>2930</v>
      </c>
      <c r="E792" s="15" t="s">
        <v>2931</v>
      </c>
      <c r="F792" s="42" t="str">
        <f t="shared" si="96"/>
        <v>120.597918,30.005875</v>
      </c>
      <c r="G792" s="20" t="s">
        <v>2932</v>
      </c>
      <c r="H792" s="20" t="s">
        <v>468</v>
      </c>
      <c r="I792" s="45" t="str">
        <f t="shared" si="98"/>
        <v>17a,17b</v>
      </c>
      <c r="J792" s="15">
        <f t="shared" si="99"/>
        <v>79</v>
      </c>
      <c r="K792" s="15">
        <f>IF(VLOOKUP(J791,city!$K$4:$L$352,2,0)&gt;K791,K791+1,1)</f>
        <v>9</v>
      </c>
      <c r="L792" s="15">
        <v>1</v>
      </c>
      <c r="M792" s="15" t="s">
        <v>113</v>
      </c>
      <c r="N792" s="42">
        <v>120.59791800000001</v>
      </c>
      <c r="O792" s="34">
        <v>30.005875</v>
      </c>
      <c r="P792" s="15" t="str">
        <f t="shared" si="102"/>
        <v/>
      </c>
      <c r="Q792" s="41">
        <v>17</v>
      </c>
      <c r="R792" s="15">
        <f t="shared" si="95"/>
        <v>17</v>
      </c>
      <c r="S792" s="15" t="str">
        <f t="shared" si="100"/>
        <v>17a</v>
      </c>
      <c r="T792" s="15" t="str">
        <f t="shared" si="101"/>
        <v>17b</v>
      </c>
    </row>
    <row r="793" spans="1:20" ht="20.100000000000001" customHeight="1">
      <c r="A793" s="15">
        <f t="shared" si="97"/>
        <v>107910</v>
      </c>
      <c r="B793" s="24" t="str">
        <f>VLOOKUP(J793,city!$A$4:$D$352,3,0)</f>
        <v>浙江</v>
      </c>
      <c r="C793" s="24" t="str">
        <f>VLOOKUP(J793,city!$A$4:$D$352,4,0)</f>
        <v>绍兴</v>
      </c>
      <c r="D793" s="15" t="s">
        <v>2933</v>
      </c>
      <c r="E793" s="15" t="s">
        <v>2934</v>
      </c>
      <c r="F793" s="42" t="str">
        <f t="shared" si="96"/>
        <v>120.05746,29.711281</v>
      </c>
      <c r="G793" s="20" t="s">
        <v>2935</v>
      </c>
      <c r="H793" s="20" t="s">
        <v>474</v>
      </c>
      <c r="I793" s="45" t="str">
        <f t="shared" si="98"/>
        <v>2a,2b</v>
      </c>
      <c r="J793" s="15">
        <f t="shared" si="99"/>
        <v>79</v>
      </c>
      <c r="K793" s="15">
        <f>IF(VLOOKUP(J792,city!$K$4:$L$352,2,0)&gt;K792,K792+1,1)</f>
        <v>10</v>
      </c>
      <c r="L793" s="15">
        <v>1</v>
      </c>
      <c r="M793" s="15" t="s">
        <v>113</v>
      </c>
      <c r="N793" s="42">
        <v>120.05746000000001</v>
      </c>
      <c r="O793" s="34">
        <v>29.711281</v>
      </c>
      <c r="P793" s="15" t="str">
        <f t="shared" si="102"/>
        <v>120.5196039,29.9121113</v>
      </c>
      <c r="Q793" s="41">
        <v>2</v>
      </c>
      <c r="R793" s="15">
        <f t="shared" si="95"/>
        <v>2</v>
      </c>
      <c r="S793" s="15" t="str">
        <f t="shared" si="100"/>
        <v>2a</v>
      </c>
      <c r="T793" s="15" t="str">
        <f t="shared" si="101"/>
        <v>2b</v>
      </c>
    </row>
    <row r="794" spans="1:20" ht="20.100000000000001" customHeight="1">
      <c r="A794" s="15">
        <f t="shared" si="97"/>
        <v>108001</v>
      </c>
      <c r="B794" s="24" t="str">
        <f>VLOOKUP(J794,city!$A$4:$D$352,3,0)</f>
        <v>浙江</v>
      </c>
      <c r="C794" s="24" t="str">
        <f>VLOOKUP(J794,city!$A$4:$D$352,4,0)</f>
        <v>湖州</v>
      </c>
      <c r="D794" s="15" t="s">
        <v>2936</v>
      </c>
      <c r="E794" s="15" t="s">
        <v>2937</v>
      </c>
      <c r="F794" s="42" t="str">
        <f t="shared" si="96"/>
        <v>120.437083,30.881261</v>
      </c>
      <c r="G794" s="20" t="s">
        <v>2938</v>
      </c>
      <c r="H794" s="20" t="s">
        <v>480</v>
      </c>
      <c r="I794" s="45" t="str">
        <f t="shared" si="98"/>
        <v>13a,13b</v>
      </c>
      <c r="J794" s="15">
        <f t="shared" si="99"/>
        <v>80</v>
      </c>
      <c r="K794" s="15">
        <f>IF(VLOOKUP(J793,city!$K$4:$L$352,2,0)&gt;K793,K793+1,1)</f>
        <v>1</v>
      </c>
      <c r="L794" s="15">
        <v>1</v>
      </c>
      <c r="M794" s="15" t="s">
        <v>114</v>
      </c>
      <c r="N794" s="42">
        <v>120.437083</v>
      </c>
      <c r="O794" s="34">
        <v>30.881260999999999</v>
      </c>
      <c r="P794" s="15" t="str">
        <f t="shared" si="102"/>
        <v/>
      </c>
      <c r="Q794" s="41">
        <v>13</v>
      </c>
      <c r="R794" s="15">
        <f t="shared" si="95"/>
        <v>13</v>
      </c>
      <c r="S794" s="15" t="str">
        <f t="shared" si="100"/>
        <v>13a</v>
      </c>
      <c r="T794" s="15" t="str">
        <f t="shared" si="101"/>
        <v>13b</v>
      </c>
    </row>
    <row r="795" spans="1:20" ht="20.100000000000001" customHeight="1">
      <c r="A795" s="15">
        <f t="shared" si="97"/>
        <v>108002</v>
      </c>
      <c r="B795" s="24" t="str">
        <f>VLOOKUP(J795,city!$A$4:$D$352,3,0)</f>
        <v>浙江</v>
      </c>
      <c r="C795" s="24" t="str">
        <f>VLOOKUP(J795,city!$A$4:$D$352,4,0)</f>
        <v>湖州</v>
      </c>
      <c r="D795" s="15" t="s">
        <v>2939</v>
      </c>
      <c r="E795" s="15" t="s">
        <v>2940</v>
      </c>
      <c r="F795" s="42" t="str">
        <f t="shared" si="96"/>
        <v>119.907817,30.605539</v>
      </c>
      <c r="G795" s="20" t="s">
        <v>2941</v>
      </c>
      <c r="H795" s="20" t="s">
        <v>486</v>
      </c>
      <c r="I795" s="45" t="str">
        <f t="shared" si="98"/>
        <v>11a,11b</v>
      </c>
      <c r="J795" s="15">
        <f t="shared" si="99"/>
        <v>80</v>
      </c>
      <c r="K795" s="15">
        <f>IF(VLOOKUP(J794,city!$K$4:$L$352,2,0)&gt;K794,K794+1,1)</f>
        <v>2</v>
      </c>
      <c r="L795" s="15">
        <v>1</v>
      </c>
      <c r="M795" s="15" t="s">
        <v>114</v>
      </c>
      <c r="N795" s="42">
        <v>119.90781699999999</v>
      </c>
      <c r="O795" s="34">
        <v>30.605539</v>
      </c>
      <c r="P795" s="15" t="str">
        <f t="shared" si="102"/>
        <v/>
      </c>
      <c r="Q795" s="41">
        <v>11</v>
      </c>
      <c r="R795" s="15">
        <f t="shared" ref="R795:R858" si="103">LOOKUP(1,0/FIND($U$6:$U$91,D795),$V$6:$V$91)</f>
        <v>11</v>
      </c>
      <c r="S795" s="15" t="str">
        <f t="shared" si="100"/>
        <v>11a</v>
      </c>
      <c r="T795" s="15" t="str">
        <f t="shared" si="101"/>
        <v>11b</v>
      </c>
    </row>
    <row r="796" spans="1:20" ht="20.100000000000001" customHeight="1">
      <c r="A796" s="15">
        <f t="shared" si="97"/>
        <v>108003</v>
      </c>
      <c r="B796" s="24" t="str">
        <f>VLOOKUP(J796,city!$A$4:$D$352,3,0)</f>
        <v>浙江</v>
      </c>
      <c r="C796" s="24" t="str">
        <f>VLOOKUP(J796,city!$A$4:$D$352,4,0)</f>
        <v>湖州</v>
      </c>
      <c r="D796" s="15" t="s">
        <v>2942</v>
      </c>
      <c r="E796" s="15" t="s">
        <v>2943</v>
      </c>
      <c r="F796" s="42" t="str">
        <f t="shared" si="96"/>
        <v>120.436187,30.887697</v>
      </c>
      <c r="G796" s="20" t="s">
        <v>2944</v>
      </c>
      <c r="H796" s="20" t="s">
        <v>492</v>
      </c>
      <c r="I796" s="45" t="str">
        <f t="shared" si="98"/>
        <v>14a,14b</v>
      </c>
      <c r="J796" s="15">
        <f t="shared" si="99"/>
        <v>80</v>
      </c>
      <c r="K796" s="15">
        <f>IF(VLOOKUP(J795,city!$K$4:$L$352,2,0)&gt;K795,K795+1,1)</f>
        <v>3</v>
      </c>
      <c r="L796" s="15">
        <v>1</v>
      </c>
      <c r="M796" s="15" t="s">
        <v>114</v>
      </c>
      <c r="N796" s="42">
        <v>120.436187</v>
      </c>
      <c r="O796" s="34">
        <v>30.887696999999999</v>
      </c>
      <c r="P796" s="15" t="str">
        <f t="shared" si="102"/>
        <v/>
      </c>
      <c r="Q796" s="41">
        <v>14</v>
      </c>
      <c r="R796" s="15">
        <f t="shared" si="103"/>
        <v>13</v>
      </c>
      <c r="S796" s="15" t="str">
        <f t="shared" si="100"/>
        <v>14a</v>
      </c>
      <c r="T796" s="15" t="str">
        <f t="shared" si="101"/>
        <v>14b</v>
      </c>
    </row>
    <row r="797" spans="1:20" ht="20.100000000000001" customHeight="1">
      <c r="A797" s="15">
        <f t="shared" si="97"/>
        <v>108004</v>
      </c>
      <c r="B797" s="24" t="str">
        <f>VLOOKUP(J797,city!$A$4:$D$352,3,0)</f>
        <v>浙江</v>
      </c>
      <c r="C797" s="24" t="str">
        <f>VLOOKUP(J797,city!$A$4:$D$352,4,0)</f>
        <v>湖州</v>
      </c>
      <c r="D797" s="15" t="s">
        <v>2945</v>
      </c>
      <c r="E797" s="15" t="s">
        <v>2946</v>
      </c>
      <c r="F797" s="42" t="str">
        <f t="shared" si="96"/>
        <v>120.435031,30.875532</v>
      </c>
      <c r="G797" s="20" t="s">
        <v>2947</v>
      </c>
      <c r="H797" s="20" t="s">
        <v>498</v>
      </c>
      <c r="I797" s="45" t="str">
        <f t="shared" si="98"/>
        <v>15a,15b</v>
      </c>
      <c r="J797" s="15">
        <f t="shared" si="99"/>
        <v>80</v>
      </c>
      <c r="K797" s="15">
        <f>IF(VLOOKUP(J796,city!$K$4:$L$352,2,0)&gt;K796,K796+1,1)</f>
        <v>4</v>
      </c>
      <c r="L797" s="15">
        <v>1</v>
      </c>
      <c r="M797" s="15" t="s">
        <v>114</v>
      </c>
      <c r="N797" s="42">
        <v>120.435031</v>
      </c>
      <c r="O797" s="34">
        <v>30.875532</v>
      </c>
      <c r="P797" s="15" t="str">
        <f t="shared" si="102"/>
        <v/>
      </c>
      <c r="Q797" s="41">
        <v>15</v>
      </c>
      <c r="R797" s="15">
        <f t="shared" si="103"/>
        <v>15</v>
      </c>
      <c r="S797" s="15" t="str">
        <f t="shared" si="100"/>
        <v>15a</v>
      </c>
      <c r="T797" s="15" t="str">
        <f t="shared" si="101"/>
        <v>15b</v>
      </c>
    </row>
    <row r="798" spans="1:20" ht="20.100000000000001" customHeight="1">
      <c r="A798" s="15">
        <f t="shared" si="97"/>
        <v>108005</v>
      </c>
      <c r="B798" s="24" t="str">
        <f>VLOOKUP(J798,city!$A$4:$D$352,3,0)</f>
        <v>浙江</v>
      </c>
      <c r="C798" s="24" t="str">
        <f>VLOOKUP(J798,city!$A$4:$D$352,4,0)</f>
        <v>湖州</v>
      </c>
      <c r="D798" s="15" t="s">
        <v>2948</v>
      </c>
      <c r="E798" s="15" t="s">
        <v>2949</v>
      </c>
      <c r="F798" s="42" t="str">
        <f t="shared" si="96"/>
        <v>120.437858,30.877124</v>
      </c>
      <c r="G798" s="20" t="s">
        <v>2950</v>
      </c>
      <c r="H798" s="20" t="s">
        <v>504</v>
      </c>
      <c r="I798" s="45" t="str">
        <f t="shared" si="98"/>
        <v>15a,15b</v>
      </c>
      <c r="J798" s="15">
        <f t="shared" si="99"/>
        <v>80</v>
      </c>
      <c r="K798" s="15">
        <f>IF(VLOOKUP(J797,city!$K$4:$L$352,2,0)&gt;K797,K797+1,1)</f>
        <v>5</v>
      </c>
      <c r="L798" s="15">
        <v>1</v>
      </c>
      <c r="M798" s="15" t="s">
        <v>114</v>
      </c>
      <c r="N798" s="42">
        <v>120.43785800000001</v>
      </c>
      <c r="O798" s="34">
        <v>30.877123999999998</v>
      </c>
      <c r="P798" s="15" t="str">
        <f t="shared" si="102"/>
        <v/>
      </c>
      <c r="Q798" s="41">
        <v>15</v>
      </c>
      <c r="R798" s="15">
        <f t="shared" si="103"/>
        <v>15</v>
      </c>
      <c r="S798" s="15" t="str">
        <f t="shared" si="100"/>
        <v>15a</v>
      </c>
      <c r="T798" s="15" t="str">
        <f t="shared" si="101"/>
        <v>15b</v>
      </c>
    </row>
    <row r="799" spans="1:20" ht="20.100000000000001" customHeight="1">
      <c r="A799" s="15">
        <f t="shared" si="97"/>
        <v>108006</v>
      </c>
      <c r="B799" s="24" t="str">
        <f>VLOOKUP(J799,city!$A$4:$D$352,3,0)</f>
        <v>浙江</v>
      </c>
      <c r="C799" s="24" t="str">
        <f>VLOOKUP(J799,city!$A$4:$D$352,4,0)</f>
        <v>湖州</v>
      </c>
      <c r="D799" s="15" t="s">
        <v>2951</v>
      </c>
      <c r="E799" s="15" t="s">
        <v>2952</v>
      </c>
      <c r="F799" s="42" t="str">
        <f t="shared" si="96"/>
        <v>120.438534,30.879052</v>
      </c>
      <c r="G799" s="20" t="s">
        <v>2953</v>
      </c>
      <c r="H799" s="20" t="s">
        <v>510</v>
      </c>
      <c r="I799" s="45" t="str">
        <f t="shared" si="98"/>
        <v>32a,32b</v>
      </c>
      <c r="J799" s="15">
        <f t="shared" si="99"/>
        <v>80</v>
      </c>
      <c r="K799" s="15">
        <f>IF(VLOOKUP(J798,city!$K$4:$L$352,2,0)&gt;K798,K798+1,1)</f>
        <v>6</v>
      </c>
      <c r="L799" s="15">
        <v>1</v>
      </c>
      <c r="M799" s="15" t="s">
        <v>114</v>
      </c>
      <c r="N799" s="42">
        <v>120.438534</v>
      </c>
      <c r="O799" s="34">
        <v>30.879052000000001</v>
      </c>
      <c r="P799" s="15" t="str">
        <f t="shared" si="102"/>
        <v/>
      </c>
      <c r="Q799" s="41">
        <v>32</v>
      </c>
      <c r="R799" s="15" t="e">
        <f t="shared" si="103"/>
        <v>#N/A</v>
      </c>
      <c r="S799" s="15" t="str">
        <f t="shared" si="100"/>
        <v>32a</v>
      </c>
      <c r="T799" s="15" t="str">
        <f t="shared" si="101"/>
        <v>32b</v>
      </c>
    </row>
    <row r="800" spans="1:20" ht="20.100000000000001" customHeight="1">
      <c r="A800" s="15">
        <f t="shared" si="97"/>
        <v>108007</v>
      </c>
      <c r="B800" s="24" t="str">
        <f>VLOOKUP(J800,city!$A$4:$D$352,3,0)</f>
        <v>浙江</v>
      </c>
      <c r="C800" s="24" t="str">
        <f>VLOOKUP(J800,city!$A$4:$D$352,4,0)</f>
        <v>湖州</v>
      </c>
      <c r="D800" s="15" t="s">
        <v>2954</v>
      </c>
      <c r="E800" s="15" t="s">
        <v>2955</v>
      </c>
      <c r="F800" s="42" t="str">
        <f t="shared" si="96"/>
        <v>119.744977,30.626449</v>
      </c>
      <c r="G800" s="20" t="s">
        <v>2956</v>
      </c>
      <c r="H800" s="20" t="s">
        <v>516</v>
      </c>
      <c r="I800" s="45" t="str">
        <f t="shared" si="98"/>
        <v>2a,2b</v>
      </c>
      <c r="J800" s="15">
        <f t="shared" si="99"/>
        <v>80</v>
      </c>
      <c r="K800" s="15">
        <f>IF(VLOOKUP(J799,city!$K$4:$L$352,2,0)&gt;K799,K799+1,1)</f>
        <v>7</v>
      </c>
      <c r="L800" s="15">
        <v>1</v>
      </c>
      <c r="M800" s="15" t="s">
        <v>114</v>
      </c>
      <c r="N800" s="42">
        <v>119.74497700000001</v>
      </c>
      <c r="O800" s="34">
        <v>30.626449000000001</v>
      </c>
      <c r="P800" s="15" t="str">
        <f t="shared" si="102"/>
        <v/>
      </c>
      <c r="Q800" s="41">
        <v>2</v>
      </c>
      <c r="R800" s="15">
        <f t="shared" si="103"/>
        <v>1</v>
      </c>
      <c r="S800" s="15" t="str">
        <f t="shared" si="100"/>
        <v>2a</v>
      </c>
      <c r="T800" s="15" t="str">
        <f t="shared" si="101"/>
        <v>2b</v>
      </c>
    </row>
    <row r="801" spans="1:20" ht="20.100000000000001" customHeight="1">
      <c r="A801" s="15">
        <f t="shared" si="97"/>
        <v>108008</v>
      </c>
      <c r="B801" s="24" t="str">
        <f>VLOOKUP(J801,city!$A$4:$D$352,3,0)</f>
        <v>浙江</v>
      </c>
      <c r="C801" s="24" t="str">
        <f>VLOOKUP(J801,city!$A$4:$D$352,4,0)</f>
        <v>湖州</v>
      </c>
      <c r="D801" s="15" t="s">
        <v>2957</v>
      </c>
      <c r="E801" s="15" t="s">
        <v>2958</v>
      </c>
      <c r="F801" s="42" t="str">
        <f t="shared" si="96"/>
        <v>119.666026,30.493279</v>
      </c>
      <c r="G801" s="20" t="s">
        <v>2959</v>
      </c>
      <c r="H801" s="20" t="s">
        <v>522</v>
      </c>
      <c r="I801" s="45" t="str">
        <f t="shared" si="98"/>
        <v>6a,6b</v>
      </c>
      <c r="J801" s="15">
        <f t="shared" si="99"/>
        <v>80</v>
      </c>
      <c r="K801" s="15">
        <f>IF(VLOOKUP(J800,city!$K$4:$L$352,2,0)&gt;K800,K800+1,1)</f>
        <v>8</v>
      </c>
      <c r="L801" s="15">
        <v>1</v>
      </c>
      <c r="M801" s="15" t="s">
        <v>114</v>
      </c>
      <c r="N801" s="42">
        <v>119.666026</v>
      </c>
      <c r="O801" s="34">
        <v>30.493279000000001</v>
      </c>
      <c r="P801" s="15" t="str">
        <f t="shared" si="102"/>
        <v/>
      </c>
      <c r="Q801" s="41">
        <v>6</v>
      </c>
      <c r="R801" s="15">
        <f t="shared" si="103"/>
        <v>6</v>
      </c>
      <c r="S801" s="15" t="str">
        <f t="shared" si="100"/>
        <v>6a</v>
      </c>
      <c r="T801" s="15" t="str">
        <f t="shared" si="101"/>
        <v>6b</v>
      </c>
    </row>
    <row r="802" spans="1:20" ht="20.100000000000001" customHeight="1">
      <c r="A802" s="15">
        <f t="shared" si="97"/>
        <v>108009</v>
      </c>
      <c r="B802" s="24" t="str">
        <f>VLOOKUP(J802,city!$A$4:$D$352,3,0)</f>
        <v>浙江</v>
      </c>
      <c r="C802" s="24" t="str">
        <f>VLOOKUP(J802,city!$A$4:$D$352,4,0)</f>
        <v>湖州</v>
      </c>
      <c r="D802" s="15" t="s">
        <v>2960</v>
      </c>
      <c r="E802" s="15" t="s">
        <v>2961</v>
      </c>
      <c r="F802" s="42" t="str">
        <f t="shared" si="96"/>
        <v>120.047566,30.527318</v>
      </c>
      <c r="G802" s="20" t="s">
        <v>2962</v>
      </c>
      <c r="H802" s="20" t="s">
        <v>528</v>
      </c>
      <c r="I802" s="45" t="str">
        <f t="shared" si="98"/>
        <v>6a,6b</v>
      </c>
      <c r="J802" s="15">
        <f t="shared" si="99"/>
        <v>80</v>
      </c>
      <c r="K802" s="15">
        <f>IF(VLOOKUP(J801,city!$K$4:$L$352,2,0)&gt;K801,K801+1,1)</f>
        <v>9</v>
      </c>
      <c r="L802" s="15">
        <v>1</v>
      </c>
      <c r="M802" s="15" t="s">
        <v>114</v>
      </c>
      <c r="N802" s="42">
        <v>120.047566</v>
      </c>
      <c r="O802" s="34">
        <v>30.527318000000001</v>
      </c>
      <c r="P802" s="15" t="str">
        <f t="shared" si="102"/>
        <v/>
      </c>
      <c r="Q802" s="41">
        <v>6</v>
      </c>
      <c r="R802" s="15">
        <f t="shared" si="103"/>
        <v>6</v>
      </c>
      <c r="S802" s="15" t="str">
        <f t="shared" si="100"/>
        <v>6a</v>
      </c>
      <c r="T802" s="15" t="str">
        <f t="shared" si="101"/>
        <v>6b</v>
      </c>
    </row>
    <row r="803" spans="1:20" ht="20.100000000000001" customHeight="1">
      <c r="A803" s="15">
        <f t="shared" si="97"/>
        <v>108010</v>
      </c>
      <c r="B803" s="24" t="str">
        <f>VLOOKUP(J803,city!$A$4:$D$352,3,0)</f>
        <v>浙江</v>
      </c>
      <c r="C803" s="24" t="str">
        <f>VLOOKUP(J803,city!$A$4:$D$352,4,0)</f>
        <v>湖州</v>
      </c>
      <c r="D803" s="15" t="s">
        <v>2963</v>
      </c>
      <c r="E803" s="15" t="s">
        <v>2964</v>
      </c>
      <c r="F803" s="42" t="str">
        <f t="shared" si="96"/>
        <v>119.795838,31.023776</v>
      </c>
      <c r="G803" s="20" t="s">
        <v>2965</v>
      </c>
      <c r="H803" s="20" t="s">
        <v>534</v>
      </c>
      <c r="I803" s="45" t="str">
        <f t="shared" si="98"/>
        <v>16a,16b</v>
      </c>
      <c r="J803" s="15">
        <f t="shared" si="99"/>
        <v>80</v>
      </c>
      <c r="K803" s="15">
        <f>IF(VLOOKUP(J802,city!$K$4:$L$352,2,0)&gt;K802,K802+1,1)</f>
        <v>10</v>
      </c>
      <c r="L803" s="15">
        <v>1</v>
      </c>
      <c r="M803" s="15" t="s">
        <v>114</v>
      </c>
      <c r="N803" s="42">
        <v>119.795838</v>
      </c>
      <c r="O803" s="34">
        <v>31.023776000000002</v>
      </c>
      <c r="P803" s="15" t="str">
        <f t="shared" si="102"/>
        <v>120.1346917,30.7677027</v>
      </c>
      <c r="Q803" s="41">
        <v>16</v>
      </c>
      <c r="R803" s="15">
        <f t="shared" si="103"/>
        <v>6</v>
      </c>
      <c r="S803" s="15" t="str">
        <f t="shared" si="100"/>
        <v>16a</v>
      </c>
      <c r="T803" s="15" t="str">
        <f t="shared" si="101"/>
        <v>16b</v>
      </c>
    </row>
    <row r="804" spans="1:20" ht="20.100000000000001" customHeight="1">
      <c r="A804" s="15">
        <f t="shared" si="97"/>
        <v>108101</v>
      </c>
      <c r="B804" s="24" t="str">
        <f>VLOOKUP(J804,city!$A$4:$D$352,3,0)</f>
        <v>浙江</v>
      </c>
      <c r="C804" s="24" t="str">
        <f>VLOOKUP(J804,city!$A$4:$D$352,4,0)</f>
        <v>嘉兴</v>
      </c>
      <c r="D804" s="15" t="s">
        <v>2966</v>
      </c>
      <c r="E804" s="15" t="s">
        <v>2967</v>
      </c>
      <c r="F804" s="42" t="str">
        <f t="shared" si="96"/>
        <v>120.89877,30.95047</v>
      </c>
      <c r="G804" s="20" t="s">
        <v>2968</v>
      </c>
      <c r="H804" s="20" t="s">
        <v>422</v>
      </c>
      <c r="I804" s="45" t="str">
        <f t="shared" si="98"/>
        <v>13a,13b</v>
      </c>
      <c r="J804" s="15">
        <f t="shared" si="99"/>
        <v>81</v>
      </c>
      <c r="K804" s="15">
        <f>IF(VLOOKUP(J803,city!$K$4:$L$352,2,0)&gt;K803,K803+1,1)</f>
        <v>1</v>
      </c>
      <c r="L804" s="15">
        <v>1</v>
      </c>
      <c r="M804" s="15" t="s">
        <v>115</v>
      </c>
      <c r="N804" s="42">
        <v>120.89877</v>
      </c>
      <c r="O804" s="34">
        <v>30.950469999999999</v>
      </c>
      <c r="P804" s="15" t="str">
        <f t="shared" si="102"/>
        <v/>
      </c>
      <c r="Q804" s="41">
        <v>13</v>
      </c>
      <c r="R804" s="15">
        <f t="shared" si="103"/>
        <v>13</v>
      </c>
      <c r="S804" s="15" t="str">
        <f t="shared" si="100"/>
        <v>13a</v>
      </c>
      <c r="T804" s="15" t="str">
        <f t="shared" si="101"/>
        <v>13b</v>
      </c>
    </row>
    <row r="805" spans="1:20" ht="20.100000000000001" customHeight="1">
      <c r="A805" s="15">
        <f t="shared" si="97"/>
        <v>108102</v>
      </c>
      <c r="B805" s="24" t="str">
        <f>VLOOKUP(J805,city!$A$4:$D$352,3,0)</f>
        <v>浙江</v>
      </c>
      <c r="C805" s="24" t="str">
        <f>VLOOKUP(J805,city!$A$4:$D$352,4,0)</f>
        <v>嘉兴</v>
      </c>
      <c r="D805" s="15" t="s">
        <v>2969</v>
      </c>
      <c r="E805" s="15" t="s">
        <v>2970</v>
      </c>
      <c r="F805" s="42" t="str">
        <f t="shared" si="96"/>
        <v>120.494407,30.754544</v>
      </c>
      <c r="G805" s="20" t="s">
        <v>2971</v>
      </c>
      <c r="H805" s="20" t="s">
        <v>427</v>
      </c>
      <c r="I805" s="45" t="str">
        <f t="shared" si="98"/>
        <v>13a,13b</v>
      </c>
      <c r="J805" s="15">
        <f t="shared" si="99"/>
        <v>81</v>
      </c>
      <c r="K805" s="15">
        <f>IF(VLOOKUP(J804,city!$K$4:$L$352,2,0)&gt;K804,K804+1,1)</f>
        <v>2</v>
      </c>
      <c r="L805" s="15">
        <v>1</v>
      </c>
      <c r="M805" s="15" t="s">
        <v>115</v>
      </c>
      <c r="N805" s="42">
        <v>120.494407</v>
      </c>
      <c r="O805" s="34">
        <v>30.754543999999999</v>
      </c>
      <c r="P805" s="15" t="str">
        <f t="shared" si="102"/>
        <v/>
      </c>
      <c r="Q805" s="41">
        <v>13</v>
      </c>
      <c r="R805" s="15">
        <f t="shared" si="103"/>
        <v>13</v>
      </c>
      <c r="S805" s="15" t="str">
        <f t="shared" si="100"/>
        <v>13a</v>
      </c>
      <c r="T805" s="15" t="str">
        <f t="shared" si="101"/>
        <v>13b</v>
      </c>
    </row>
    <row r="806" spans="1:20" ht="20.100000000000001" customHeight="1">
      <c r="A806" s="15">
        <f t="shared" si="97"/>
        <v>108103</v>
      </c>
      <c r="B806" s="24" t="str">
        <f>VLOOKUP(J806,city!$A$4:$D$352,3,0)</f>
        <v>浙江</v>
      </c>
      <c r="C806" s="24" t="str">
        <f>VLOOKUP(J806,city!$A$4:$D$352,4,0)</f>
        <v>嘉兴</v>
      </c>
      <c r="D806" s="15" t="s">
        <v>2972</v>
      </c>
      <c r="E806" s="15" t="s">
        <v>2973</v>
      </c>
      <c r="F806" s="42" t="str">
        <f t="shared" si="96"/>
        <v>120.553146,30.408241</v>
      </c>
      <c r="G806" s="20" t="s">
        <v>2974</v>
      </c>
      <c r="H806" s="20" t="s">
        <v>432</v>
      </c>
      <c r="I806" s="45" t="str">
        <f t="shared" si="98"/>
        <v>2a,2b</v>
      </c>
      <c r="J806" s="15">
        <f t="shared" si="99"/>
        <v>81</v>
      </c>
      <c r="K806" s="15">
        <f>IF(VLOOKUP(J805,city!$K$4:$L$352,2,0)&gt;K805,K805+1,1)</f>
        <v>3</v>
      </c>
      <c r="L806" s="15">
        <v>1</v>
      </c>
      <c r="M806" s="15" t="s">
        <v>115</v>
      </c>
      <c r="N806" s="42">
        <v>120.553146</v>
      </c>
      <c r="O806" s="34">
        <v>30.408241</v>
      </c>
      <c r="P806" s="15" t="str">
        <f t="shared" si="102"/>
        <v/>
      </c>
      <c r="Q806" s="41">
        <v>2</v>
      </c>
      <c r="R806" s="15">
        <f t="shared" si="103"/>
        <v>2</v>
      </c>
      <c r="S806" s="15" t="str">
        <f t="shared" si="100"/>
        <v>2a</v>
      </c>
      <c r="T806" s="15" t="str">
        <f t="shared" si="101"/>
        <v>2b</v>
      </c>
    </row>
    <row r="807" spans="1:20" ht="20.100000000000001" customHeight="1">
      <c r="A807" s="15">
        <f t="shared" si="97"/>
        <v>108104</v>
      </c>
      <c r="B807" s="24" t="str">
        <f>VLOOKUP(J807,city!$A$4:$D$352,3,0)</f>
        <v>浙江</v>
      </c>
      <c r="C807" s="24" t="str">
        <f>VLOOKUP(J807,city!$A$4:$D$352,4,0)</f>
        <v>嘉兴</v>
      </c>
      <c r="D807" s="15" t="s">
        <v>2975</v>
      </c>
      <c r="E807" s="15" t="s">
        <v>2976</v>
      </c>
      <c r="F807" s="42" t="str">
        <f t="shared" si="96"/>
        <v>120.771224,30.757294</v>
      </c>
      <c r="G807" s="20" t="s">
        <v>2977</v>
      </c>
      <c r="H807" s="20" t="s">
        <v>438</v>
      </c>
      <c r="I807" s="45" t="str">
        <f t="shared" si="98"/>
        <v>2a,2b</v>
      </c>
      <c r="J807" s="15">
        <f t="shared" si="99"/>
        <v>81</v>
      </c>
      <c r="K807" s="15">
        <f>IF(VLOOKUP(J806,city!$K$4:$L$352,2,0)&gt;K806,K806+1,1)</f>
        <v>4</v>
      </c>
      <c r="L807" s="15">
        <v>1</v>
      </c>
      <c r="M807" s="15" t="s">
        <v>115</v>
      </c>
      <c r="N807" s="42">
        <v>120.771224</v>
      </c>
      <c r="O807" s="34">
        <v>30.757294000000002</v>
      </c>
      <c r="P807" s="15" t="str">
        <f t="shared" si="102"/>
        <v/>
      </c>
      <c r="Q807" s="41">
        <v>2</v>
      </c>
      <c r="R807" s="15">
        <f t="shared" si="103"/>
        <v>2</v>
      </c>
      <c r="S807" s="15" t="str">
        <f t="shared" si="100"/>
        <v>2a</v>
      </c>
      <c r="T807" s="15" t="str">
        <f t="shared" si="101"/>
        <v>2b</v>
      </c>
    </row>
    <row r="808" spans="1:20" ht="20.100000000000001" customHeight="1">
      <c r="A808" s="15">
        <f t="shared" si="97"/>
        <v>108105</v>
      </c>
      <c r="B808" s="24" t="str">
        <f>VLOOKUP(J808,city!$A$4:$D$352,3,0)</f>
        <v>浙江</v>
      </c>
      <c r="C808" s="24" t="str">
        <f>VLOOKUP(J808,city!$A$4:$D$352,4,0)</f>
        <v>嘉兴</v>
      </c>
      <c r="D808" s="15" t="s">
        <v>2978</v>
      </c>
      <c r="E808" s="15" t="s">
        <v>2979</v>
      </c>
      <c r="F808" s="42" t="str">
        <f t="shared" si="96"/>
        <v>120.753716,30.779603</v>
      </c>
      <c r="G808" s="20" t="s">
        <v>2980</v>
      </c>
      <c r="H808" s="20" t="s">
        <v>444</v>
      </c>
      <c r="I808" s="45" t="str">
        <f t="shared" si="98"/>
        <v>16a,16b</v>
      </c>
      <c r="J808" s="15">
        <f t="shared" si="99"/>
        <v>81</v>
      </c>
      <c r="K808" s="15">
        <f>IF(VLOOKUP(J807,city!$K$4:$L$352,2,0)&gt;K807,K807+1,1)</f>
        <v>5</v>
      </c>
      <c r="L808" s="15">
        <v>1</v>
      </c>
      <c r="M808" s="15" t="s">
        <v>115</v>
      </c>
      <c r="N808" s="42">
        <v>120.753716</v>
      </c>
      <c r="O808" s="34">
        <v>30.779603000000002</v>
      </c>
      <c r="P808" s="15" t="str">
        <f t="shared" si="102"/>
        <v/>
      </c>
      <c r="Q808" s="41">
        <v>16</v>
      </c>
      <c r="R808" s="15">
        <f t="shared" si="103"/>
        <v>16</v>
      </c>
      <c r="S808" s="15" t="str">
        <f t="shared" si="100"/>
        <v>16a</v>
      </c>
      <c r="T808" s="15" t="str">
        <f t="shared" si="101"/>
        <v>16b</v>
      </c>
    </row>
    <row r="809" spans="1:20" ht="20.100000000000001" customHeight="1">
      <c r="A809" s="15">
        <f t="shared" si="97"/>
        <v>108106</v>
      </c>
      <c r="B809" s="24" t="str">
        <f>VLOOKUP(J809,city!$A$4:$D$352,3,0)</f>
        <v>浙江</v>
      </c>
      <c r="C809" s="24" t="str">
        <f>VLOOKUP(J809,city!$A$4:$D$352,4,0)</f>
        <v>嘉兴</v>
      </c>
      <c r="D809" s="15" t="s">
        <v>2981</v>
      </c>
      <c r="E809" s="15" t="s">
        <v>2982</v>
      </c>
      <c r="F809" s="42" t="str">
        <f t="shared" si="96"/>
        <v>120.864867,30.381981</v>
      </c>
      <c r="G809" s="20" t="s">
        <v>2983</v>
      </c>
      <c r="H809" s="20" t="s">
        <v>450</v>
      </c>
      <c r="I809" s="45" t="str">
        <f t="shared" si="98"/>
        <v>6a,6b</v>
      </c>
      <c r="J809" s="15">
        <f t="shared" si="99"/>
        <v>81</v>
      </c>
      <c r="K809" s="15">
        <f>IF(VLOOKUP(J808,city!$K$4:$L$352,2,0)&gt;K808,K808+1,1)</f>
        <v>6</v>
      </c>
      <c r="L809" s="15">
        <v>1</v>
      </c>
      <c r="M809" s="15" t="s">
        <v>115</v>
      </c>
      <c r="N809" s="42">
        <v>120.864867</v>
      </c>
      <c r="O809" s="34">
        <v>30.381981</v>
      </c>
      <c r="P809" s="15" t="str">
        <f t="shared" si="102"/>
        <v/>
      </c>
      <c r="Q809" s="41">
        <v>6</v>
      </c>
      <c r="R809" s="15">
        <f t="shared" si="103"/>
        <v>6</v>
      </c>
      <c r="S809" s="15" t="str">
        <f t="shared" si="100"/>
        <v>6a</v>
      </c>
      <c r="T809" s="15" t="str">
        <f t="shared" si="101"/>
        <v>6b</v>
      </c>
    </row>
    <row r="810" spans="1:20" ht="20.100000000000001" customHeight="1">
      <c r="A810" s="15">
        <f t="shared" si="97"/>
        <v>108107</v>
      </c>
      <c r="B810" s="24" t="str">
        <f>VLOOKUP(J810,city!$A$4:$D$352,3,0)</f>
        <v>浙江</v>
      </c>
      <c r="C810" s="24" t="str">
        <f>VLOOKUP(J810,city!$A$4:$D$352,4,0)</f>
        <v>嘉兴</v>
      </c>
      <c r="D810" s="15" t="s">
        <v>2984</v>
      </c>
      <c r="E810" s="15" t="s">
        <v>2985</v>
      </c>
      <c r="F810" s="42" t="str">
        <f t="shared" si="96"/>
        <v>120.701822,30.533981</v>
      </c>
      <c r="G810" s="20" t="s">
        <v>2986</v>
      </c>
      <c r="H810" s="20" t="s">
        <v>456</v>
      </c>
      <c r="I810" s="45" t="str">
        <f t="shared" si="98"/>
        <v>15a,15b</v>
      </c>
      <c r="J810" s="15">
        <f t="shared" si="99"/>
        <v>81</v>
      </c>
      <c r="K810" s="15">
        <f>IF(VLOOKUP(J809,city!$K$4:$L$352,2,0)&gt;K809,K809+1,1)</f>
        <v>7</v>
      </c>
      <c r="L810" s="15">
        <v>1</v>
      </c>
      <c r="M810" s="15" t="s">
        <v>115</v>
      </c>
      <c r="N810" s="42">
        <v>120.70182200000001</v>
      </c>
      <c r="O810" s="34">
        <v>30.533981000000001</v>
      </c>
      <c r="P810" s="15" t="str">
        <f t="shared" si="102"/>
        <v/>
      </c>
      <c r="Q810" s="41">
        <v>15</v>
      </c>
      <c r="R810" s="15">
        <f t="shared" si="103"/>
        <v>15</v>
      </c>
      <c r="S810" s="15" t="str">
        <f t="shared" si="100"/>
        <v>15a</v>
      </c>
      <c r="T810" s="15" t="str">
        <f t="shared" si="101"/>
        <v>15b</v>
      </c>
    </row>
    <row r="811" spans="1:20" ht="20.100000000000001" customHeight="1">
      <c r="A811" s="15">
        <f t="shared" si="97"/>
        <v>108108</v>
      </c>
      <c r="B811" s="24" t="str">
        <f>VLOOKUP(J811,city!$A$4:$D$352,3,0)</f>
        <v>浙江</v>
      </c>
      <c r="C811" s="24" t="str">
        <f>VLOOKUP(J811,city!$A$4:$D$352,4,0)</f>
        <v>嘉兴</v>
      </c>
      <c r="D811" s="15" t="s">
        <v>2987</v>
      </c>
      <c r="E811" s="15" t="s">
        <v>2988</v>
      </c>
      <c r="F811" s="42" t="str">
        <f t="shared" si="96"/>
        <v>121.135904,30.46646</v>
      </c>
      <c r="G811" s="20" t="s">
        <v>2989</v>
      </c>
      <c r="H811" s="20" t="s">
        <v>462</v>
      </c>
      <c r="I811" s="45" t="str">
        <f t="shared" si="98"/>
        <v>6a,6b</v>
      </c>
      <c r="J811" s="15">
        <f t="shared" si="99"/>
        <v>81</v>
      </c>
      <c r="K811" s="15">
        <f>IF(VLOOKUP(J810,city!$K$4:$L$352,2,0)&gt;K810,K810+1,1)</f>
        <v>8</v>
      </c>
      <c r="L811" s="15">
        <v>1</v>
      </c>
      <c r="M811" s="15" t="s">
        <v>115</v>
      </c>
      <c r="N811" s="42">
        <v>121.135904</v>
      </c>
      <c r="O811" s="34">
        <v>30.466460000000001</v>
      </c>
      <c r="P811" s="15" t="str">
        <f t="shared" si="102"/>
        <v/>
      </c>
      <c r="Q811" s="41">
        <v>6</v>
      </c>
      <c r="R811" s="15">
        <f t="shared" si="103"/>
        <v>6</v>
      </c>
      <c r="S811" s="15" t="str">
        <f t="shared" si="100"/>
        <v>6a</v>
      </c>
      <c r="T811" s="15" t="str">
        <f t="shared" si="101"/>
        <v>6b</v>
      </c>
    </row>
    <row r="812" spans="1:20" ht="20.100000000000001" customHeight="1">
      <c r="A812" s="15">
        <f t="shared" si="97"/>
        <v>108109</v>
      </c>
      <c r="B812" s="24" t="str">
        <f>VLOOKUP(J812,city!$A$4:$D$352,3,0)</f>
        <v>浙江</v>
      </c>
      <c r="C812" s="24" t="str">
        <f>VLOOKUP(J812,city!$A$4:$D$352,4,0)</f>
        <v>嘉兴</v>
      </c>
      <c r="D812" s="15" t="s">
        <v>2990</v>
      </c>
      <c r="E812" s="15" t="s">
        <v>2991</v>
      </c>
      <c r="F812" s="42" t="str">
        <f t="shared" ref="F812:F875" si="104">N812&amp;","&amp;O812</f>
        <v>120.856411,30.672658</v>
      </c>
      <c r="G812" s="20" t="s">
        <v>2992</v>
      </c>
      <c r="H812" s="20" t="s">
        <v>468</v>
      </c>
      <c r="I812" s="45" t="str">
        <f t="shared" si="98"/>
        <v>2a,2b</v>
      </c>
      <c r="J812" s="15">
        <f t="shared" si="99"/>
        <v>81</v>
      </c>
      <c r="K812" s="15">
        <f>IF(VLOOKUP(J811,city!$K$4:$L$352,2,0)&gt;K811,K811+1,1)</f>
        <v>9</v>
      </c>
      <c r="L812" s="15">
        <v>1</v>
      </c>
      <c r="M812" s="15" t="s">
        <v>115</v>
      </c>
      <c r="N812" s="42">
        <v>120.85641099999999</v>
      </c>
      <c r="O812" s="34">
        <v>30.672657999999998</v>
      </c>
      <c r="P812" s="15" t="str">
        <f t="shared" si="102"/>
        <v/>
      </c>
      <c r="Q812" s="41">
        <v>2</v>
      </c>
      <c r="R812" s="15">
        <f t="shared" si="103"/>
        <v>2</v>
      </c>
      <c r="S812" s="15" t="str">
        <f t="shared" si="100"/>
        <v>2a</v>
      </c>
      <c r="T812" s="15" t="str">
        <f t="shared" si="101"/>
        <v>2b</v>
      </c>
    </row>
    <row r="813" spans="1:20" ht="20.100000000000001" customHeight="1">
      <c r="A813" s="15">
        <f t="shared" si="97"/>
        <v>108110</v>
      </c>
      <c r="B813" s="24" t="str">
        <f>VLOOKUP(J813,city!$A$4:$D$352,3,0)</f>
        <v>浙江</v>
      </c>
      <c r="C813" s="24" t="str">
        <f>VLOOKUP(J813,city!$A$4:$D$352,4,0)</f>
        <v>嘉兴</v>
      </c>
      <c r="D813" s="15" t="s">
        <v>2993</v>
      </c>
      <c r="E813" s="15" t="s">
        <v>2994</v>
      </c>
      <c r="F813" s="42" t="str">
        <f t="shared" si="104"/>
        <v>120.900663,30.949626</v>
      </c>
      <c r="G813" s="20" t="s">
        <v>2995</v>
      </c>
      <c r="H813" s="20" t="s">
        <v>474</v>
      </c>
      <c r="I813" s="45" t="str">
        <f t="shared" si="98"/>
        <v>10a,10b</v>
      </c>
      <c r="J813" s="15">
        <f t="shared" si="99"/>
        <v>81</v>
      </c>
      <c r="K813" s="15">
        <f>IF(VLOOKUP(J812,city!$K$4:$L$352,2,0)&gt;K812,K812+1,1)</f>
        <v>10</v>
      </c>
      <c r="L813" s="15">
        <v>1</v>
      </c>
      <c r="M813" s="15" t="s">
        <v>115</v>
      </c>
      <c r="N813" s="42">
        <v>120.90066299999999</v>
      </c>
      <c r="O813" s="34">
        <v>30.949625999999999</v>
      </c>
      <c r="P813" s="15" t="str">
        <f t="shared" si="102"/>
        <v>120.793093,30.6654858</v>
      </c>
      <c r="Q813" s="41">
        <v>10</v>
      </c>
      <c r="R813" s="15">
        <f t="shared" si="103"/>
        <v>10</v>
      </c>
      <c r="S813" s="15" t="str">
        <f t="shared" si="100"/>
        <v>10a</v>
      </c>
      <c r="T813" s="15" t="str">
        <f t="shared" si="101"/>
        <v>10b</v>
      </c>
    </row>
    <row r="814" spans="1:20" ht="20.100000000000001" customHeight="1">
      <c r="A814" s="15">
        <f t="shared" si="97"/>
        <v>108201</v>
      </c>
      <c r="B814" s="24" t="str">
        <f>VLOOKUP(J814,city!$A$4:$D$352,3,0)</f>
        <v>浙江</v>
      </c>
      <c r="C814" s="24" t="str">
        <f>VLOOKUP(J814,city!$A$4:$D$352,4,0)</f>
        <v>金华</v>
      </c>
      <c r="D814" s="15" t="s">
        <v>2996</v>
      </c>
      <c r="E814" s="15" t="s">
        <v>2997</v>
      </c>
      <c r="F814" s="42" t="str">
        <f t="shared" si="104"/>
        <v>119.304165,29.253613</v>
      </c>
      <c r="G814" s="20" t="s">
        <v>2998</v>
      </c>
      <c r="H814" s="20" t="s">
        <v>480</v>
      </c>
      <c r="I814" s="45" t="str">
        <f t="shared" si="98"/>
        <v>13a,13b</v>
      </c>
      <c r="J814" s="15">
        <f t="shared" si="99"/>
        <v>82</v>
      </c>
      <c r="K814" s="15">
        <f>IF(VLOOKUP(J813,city!$K$4:$L$352,2,0)&gt;K813,K813+1,1)</f>
        <v>1</v>
      </c>
      <c r="L814" s="15">
        <v>1</v>
      </c>
      <c r="M814" s="15" t="s">
        <v>116</v>
      </c>
      <c r="N814" s="43">
        <v>119.304165</v>
      </c>
      <c r="O814" s="34">
        <v>29.253613000000001</v>
      </c>
      <c r="P814" s="15" t="str">
        <f t="shared" si="102"/>
        <v/>
      </c>
      <c r="Q814" s="41">
        <v>13</v>
      </c>
      <c r="R814" s="15">
        <f t="shared" si="103"/>
        <v>13</v>
      </c>
      <c r="S814" s="15" t="str">
        <f t="shared" si="100"/>
        <v>13a</v>
      </c>
      <c r="T814" s="15" t="str">
        <f t="shared" si="101"/>
        <v>13b</v>
      </c>
    </row>
    <row r="815" spans="1:20" ht="20.100000000000001" customHeight="1">
      <c r="A815" s="15">
        <f t="shared" si="97"/>
        <v>108202</v>
      </c>
      <c r="B815" s="24" t="str">
        <f>VLOOKUP(J815,city!$A$4:$D$352,3,0)</f>
        <v>浙江</v>
      </c>
      <c r="C815" s="24" t="str">
        <f>VLOOKUP(J815,city!$A$4:$D$352,4,0)</f>
        <v>金华</v>
      </c>
      <c r="D815" s="15" t="s">
        <v>2999</v>
      </c>
      <c r="E815" s="15" t="s">
        <v>3000</v>
      </c>
      <c r="F815" s="42" t="str">
        <f t="shared" si="104"/>
        <v>120.320035,29.140339</v>
      </c>
      <c r="G815" s="20" t="s">
        <v>3001</v>
      </c>
      <c r="H815" s="20" t="s">
        <v>486</v>
      </c>
      <c r="I815" s="45" t="str">
        <f t="shared" si="98"/>
        <v>15a,15b</v>
      </c>
      <c r="J815" s="15">
        <f t="shared" si="99"/>
        <v>82</v>
      </c>
      <c r="K815" s="15">
        <f>IF(VLOOKUP(J814,city!$K$4:$L$352,2,0)&gt;K814,K814+1,1)</f>
        <v>2</v>
      </c>
      <c r="L815" s="15">
        <v>1</v>
      </c>
      <c r="M815" s="15" t="s">
        <v>116</v>
      </c>
      <c r="N815" s="42">
        <v>120.320035</v>
      </c>
      <c r="O815" s="34">
        <v>29.140339000000001</v>
      </c>
      <c r="P815" s="15" t="str">
        <f t="shared" si="102"/>
        <v/>
      </c>
      <c r="Q815" s="41">
        <v>15</v>
      </c>
      <c r="R815" s="15">
        <f t="shared" si="103"/>
        <v>15</v>
      </c>
      <c r="S815" s="15" t="str">
        <f t="shared" si="100"/>
        <v>15a</v>
      </c>
      <c r="T815" s="15" t="str">
        <f t="shared" si="101"/>
        <v>15b</v>
      </c>
    </row>
    <row r="816" spans="1:20" ht="20.100000000000001" customHeight="1">
      <c r="A816" s="15">
        <f t="shared" si="97"/>
        <v>108203</v>
      </c>
      <c r="B816" s="24" t="str">
        <f>VLOOKUP(J816,city!$A$4:$D$352,3,0)</f>
        <v>浙江</v>
      </c>
      <c r="C816" s="24" t="str">
        <f>VLOOKUP(J816,city!$A$4:$D$352,4,0)</f>
        <v>金华</v>
      </c>
      <c r="D816" s="15" t="s">
        <v>3002</v>
      </c>
      <c r="E816" s="15" t="s">
        <v>3003</v>
      </c>
      <c r="F816" s="42" t="str">
        <f t="shared" si="104"/>
        <v>120.320761,29.152893</v>
      </c>
      <c r="G816" s="20" t="s">
        <v>3004</v>
      </c>
      <c r="H816" s="20" t="s">
        <v>492</v>
      </c>
      <c r="I816" s="45" t="str">
        <f t="shared" si="98"/>
        <v>6a,6b</v>
      </c>
      <c r="J816" s="15">
        <f t="shared" si="99"/>
        <v>82</v>
      </c>
      <c r="K816" s="15">
        <f>IF(VLOOKUP(J815,city!$K$4:$L$352,2,0)&gt;K815,K815+1,1)</f>
        <v>3</v>
      </c>
      <c r="L816" s="15">
        <v>1</v>
      </c>
      <c r="M816" s="15" t="s">
        <v>116</v>
      </c>
      <c r="N816" s="42">
        <v>120.320761</v>
      </c>
      <c r="O816" s="34">
        <v>29.152892999999999</v>
      </c>
      <c r="P816" s="15" t="str">
        <f t="shared" si="102"/>
        <v/>
      </c>
      <c r="Q816" s="41">
        <v>6</v>
      </c>
      <c r="R816" s="15">
        <f t="shared" si="103"/>
        <v>6</v>
      </c>
      <c r="S816" s="15" t="str">
        <f t="shared" si="100"/>
        <v>6a</v>
      </c>
      <c r="T816" s="15" t="str">
        <f t="shared" si="101"/>
        <v>6b</v>
      </c>
    </row>
    <row r="817" spans="1:20" ht="20.100000000000001" customHeight="1">
      <c r="A817" s="15">
        <f t="shared" si="97"/>
        <v>108204</v>
      </c>
      <c r="B817" s="24" t="str">
        <f>VLOOKUP(J817,city!$A$4:$D$352,3,0)</f>
        <v>浙江</v>
      </c>
      <c r="C817" s="24" t="str">
        <f>VLOOKUP(J817,city!$A$4:$D$352,4,0)</f>
        <v>金华</v>
      </c>
      <c r="D817" s="15" t="s">
        <v>3005</v>
      </c>
      <c r="E817" s="15" t="s">
        <v>3006</v>
      </c>
      <c r="F817" s="42" t="str">
        <f t="shared" si="104"/>
        <v>120.30964,29.180418</v>
      </c>
      <c r="G817" s="20" t="s">
        <v>3007</v>
      </c>
      <c r="H817" s="20" t="s">
        <v>498</v>
      </c>
      <c r="I817" s="45" t="str">
        <f t="shared" si="98"/>
        <v>15a,15b</v>
      </c>
      <c r="J817" s="15">
        <f t="shared" si="99"/>
        <v>82</v>
      </c>
      <c r="K817" s="15">
        <f>IF(VLOOKUP(J816,city!$K$4:$L$352,2,0)&gt;K816,K816+1,1)</f>
        <v>4</v>
      </c>
      <c r="L817" s="15">
        <v>1</v>
      </c>
      <c r="M817" s="15" t="s">
        <v>116</v>
      </c>
      <c r="N817" s="42">
        <v>120.30964</v>
      </c>
      <c r="O817" s="34">
        <v>29.180418</v>
      </c>
      <c r="P817" s="15" t="str">
        <f t="shared" si="102"/>
        <v/>
      </c>
      <c r="Q817" s="41">
        <v>15</v>
      </c>
      <c r="R817" s="15">
        <f t="shared" si="103"/>
        <v>15</v>
      </c>
      <c r="S817" s="15" t="str">
        <f t="shared" si="100"/>
        <v>15a</v>
      </c>
      <c r="T817" s="15" t="str">
        <f t="shared" si="101"/>
        <v>15b</v>
      </c>
    </row>
    <row r="818" spans="1:20" ht="20.100000000000001" customHeight="1">
      <c r="A818" s="15">
        <f t="shared" si="97"/>
        <v>108205</v>
      </c>
      <c r="B818" s="24" t="str">
        <f>VLOOKUP(J818,city!$A$4:$D$352,3,0)</f>
        <v>浙江</v>
      </c>
      <c r="C818" s="24" t="str">
        <f>VLOOKUP(J818,city!$A$4:$D$352,4,0)</f>
        <v>金华</v>
      </c>
      <c r="D818" s="15" t="s">
        <v>3008</v>
      </c>
      <c r="E818" s="15" t="s">
        <v>3009</v>
      </c>
      <c r="F818" s="42" t="str">
        <f t="shared" si="104"/>
        <v>120.324096,29.145434</v>
      </c>
      <c r="G818" s="20" t="s">
        <v>3010</v>
      </c>
      <c r="H818" s="20" t="s">
        <v>504</v>
      </c>
      <c r="I818" s="45" t="str">
        <f t="shared" si="98"/>
        <v>2a,2b</v>
      </c>
      <c r="J818" s="15">
        <f t="shared" si="99"/>
        <v>82</v>
      </c>
      <c r="K818" s="15">
        <f>IF(VLOOKUP(J817,city!$K$4:$L$352,2,0)&gt;K817,K817+1,1)</f>
        <v>5</v>
      </c>
      <c r="L818" s="15">
        <v>1</v>
      </c>
      <c r="M818" s="15" t="s">
        <v>116</v>
      </c>
      <c r="N818" s="42">
        <v>120.324096</v>
      </c>
      <c r="O818" s="34">
        <v>29.145434000000002</v>
      </c>
      <c r="P818" s="15" t="str">
        <f t="shared" si="102"/>
        <v/>
      </c>
      <c r="Q818" s="41">
        <v>2</v>
      </c>
      <c r="R818" s="15">
        <f t="shared" si="103"/>
        <v>2</v>
      </c>
      <c r="S818" s="15" t="str">
        <f t="shared" si="100"/>
        <v>2a</v>
      </c>
      <c r="T818" s="15" t="str">
        <f t="shared" si="101"/>
        <v>2b</v>
      </c>
    </row>
    <row r="819" spans="1:20" ht="20.100000000000001" customHeight="1">
      <c r="A819" s="15">
        <f t="shared" si="97"/>
        <v>108206</v>
      </c>
      <c r="B819" s="24" t="str">
        <f>VLOOKUP(J819,city!$A$4:$D$352,3,0)</f>
        <v>浙江</v>
      </c>
      <c r="C819" s="24" t="str">
        <f>VLOOKUP(J819,city!$A$4:$D$352,4,0)</f>
        <v>金华</v>
      </c>
      <c r="D819" s="15" t="s">
        <v>3011</v>
      </c>
      <c r="E819" s="15" t="s">
        <v>3012</v>
      </c>
      <c r="F819" s="42" t="str">
        <f t="shared" si="104"/>
        <v>120.304834,29.179362</v>
      </c>
      <c r="G819" s="20" t="s">
        <v>3013</v>
      </c>
      <c r="H819" s="20" t="s">
        <v>510</v>
      </c>
      <c r="I819" s="45" t="str">
        <f t="shared" si="98"/>
        <v>16a,16b</v>
      </c>
      <c r="J819" s="15">
        <f t="shared" si="99"/>
        <v>82</v>
      </c>
      <c r="K819" s="15">
        <f>IF(VLOOKUP(J818,city!$K$4:$L$352,2,0)&gt;K818,K818+1,1)</f>
        <v>6</v>
      </c>
      <c r="L819" s="15">
        <v>1</v>
      </c>
      <c r="M819" s="15" t="s">
        <v>116</v>
      </c>
      <c r="N819" s="42">
        <v>120.304834</v>
      </c>
      <c r="O819" s="34">
        <v>29.179362000000001</v>
      </c>
      <c r="P819" s="15" t="str">
        <f t="shared" si="102"/>
        <v/>
      </c>
      <c r="Q819" s="41">
        <v>16</v>
      </c>
      <c r="R819" s="15">
        <f t="shared" si="103"/>
        <v>16</v>
      </c>
      <c r="S819" s="15" t="str">
        <f t="shared" si="100"/>
        <v>16a</v>
      </c>
      <c r="T819" s="15" t="str">
        <f t="shared" si="101"/>
        <v>16b</v>
      </c>
    </row>
    <row r="820" spans="1:20" ht="20.100000000000001" customHeight="1">
      <c r="A820" s="15">
        <f t="shared" si="97"/>
        <v>108207</v>
      </c>
      <c r="B820" s="24" t="str">
        <f>VLOOKUP(J820,city!$A$4:$D$352,3,0)</f>
        <v>浙江</v>
      </c>
      <c r="C820" s="24" t="str">
        <f>VLOOKUP(J820,city!$A$4:$D$352,4,0)</f>
        <v>金华</v>
      </c>
      <c r="D820" s="15" t="s">
        <v>3014</v>
      </c>
      <c r="E820" s="15" t="s">
        <v>3015</v>
      </c>
      <c r="F820" s="42" t="str">
        <f t="shared" si="104"/>
        <v>119.631202,29.204703</v>
      </c>
      <c r="G820" s="20" t="s">
        <v>3016</v>
      </c>
      <c r="H820" s="20" t="s">
        <v>516</v>
      </c>
      <c r="I820" s="45" t="str">
        <f t="shared" si="98"/>
        <v>9a,9b</v>
      </c>
      <c r="J820" s="15">
        <f t="shared" si="99"/>
        <v>82</v>
      </c>
      <c r="K820" s="15">
        <f>IF(VLOOKUP(J819,city!$K$4:$L$352,2,0)&gt;K819,K819+1,1)</f>
        <v>7</v>
      </c>
      <c r="L820" s="15">
        <v>1</v>
      </c>
      <c r="M820" s="15" t="s">
        <v>116</v>
      </c>
      <c r="N820" s="42">
        <v>119.631202</v>
      </c>
      <c r="O820" s="34">
        <v>29.204702999999999</v>
      </c>
      <c r="P820" s="15" t="str">
        <f t="shared" si="102"/>
        <v/>
      </c>
      <c r="Q820" s="41">
        <v>9</v>
      </c>
      <c r="R820" s="15">
        <f t="shared" si="103"/>
        <v>9</v>
      </c>
      <c r="S820" s="15" t="str">
        <f t="shared" si="100"/>
        <v>9a</v>
      </c>
      <c r="T820" s="15" t="str">
        <f t="shared" si="101"/>
        <v>9b</v>
      </c>
    </row>
    <row r="821" spans="1:20" ht="20.100000000000001" customHeight="1">
      <c r="A821" s="15">
        <f t="shared" si="97"/>
        <v>108208</v>
      </c>
      <c r="B821" s="24" t="str">
        <f>VLOOKUP(J821,city!$A$4:$D$352,3,0)</f>
        <v>浙江</v>
      </c>
      <c r="C821" s="24" t="str">
        <f>VLOOKUP(J821,city!$A$4:$D$352,4,0)</f>
        <v>金华</v>
      </c>
      <c r="D821" s="15" t="s">
        <v>3017</v>
      </c>
      <c r="E821" s="15" t="s">
        <v>3018</v>
      </c>
      <c r="F821" s="42" t="str">
        <f t="shared" si="104"/>
        <v>119.527339,28.678007</v>
      </c>
      <c r="G821" s="20" t="s">
        <v>3019</v>
      </c>
      <c r="H821" s="20" t="s">
        <v>522</v>
      </c>
      <c r="I821" s="45" t="str">
        <f t="shared" si="98"/>
        <v>1a,1b</v>
      </c>
      <c r="J821" s="15">
        <f t="shared" si="99"/>
        <v>82</v>
      </c>
      <c r="K821" s="15">
        <f>IF(VLOOKUP(J820,city!$K$4:$L$352,2,0)&gt;K820,K820+1,1)</f>
        <v>8</v>
      </c>
      <c r="L821" s="15">
        <v>1</v>
      </c>
      <c r="M821" s="15" t="s">
        <v>116</v>
      </c>
      <c r="N821" s="42">
        <v>119.527339</v>
      </c>
      <c r="O821" s="34">
        <v>28.678007000000001</v>
      </c>
      <c r="P821" s="15" t="str">
        <f t="shared" si="102"/>
        <v/>
      </c>
      <c r="Q821" s="41">
        <v>1</v>
      </c>
      <c r="R821" s="15">
        <f t="shared" si="103"/>
        <v>2</v>
      </c>
      <c r="S821" s="15" t="str">
        <f t="shared" si="100"/>
        <v>1a</v>
      </c>
      <c r="T821" s="15" t="str">
        <f t="shared" si="101"/>
        <v>1b</v>
      </c>
    </row>
    <row r="822" spans="1:20" ht="20.100000000000001" customHeight="1">
      <c r="A822" s="15">
        <f t="shared" si="97"/>
        <v>108209</v>
      </c>
      <c r="B822" s="24" t="str">
        <f>VLOOKUP(J822,city!$A$4:$D$352,3,0)</f>
        <v>浙江</v>
      </c>
      <c r="C822" s="24" t="str">
        <f>VLOOKUP(J822,city!$A$4:$D$352,4,0)</f>
        <v>金华</v>
      </c>
      <c r="D822" s="15" t="s">
        <v>3020</v>
      </c>
      <c r="E822" s="15" t="s">
        <v>3021</v>
      </c>
      <c r="F822" s="42" t="str">
        <f t="shared" si="104"/>
        <v>119.923671,29.514494</v>
      </c>
      <c r="G822" s="20" t="s">
        <v>3022</v>
      </c>
      <c r="H822" s="20" t="s">
        <v>528</v>
      </c>
      <c r="I822" s="45" t="str">
        <f t="shared" si="98"/>
        <v>2a,2b</v>
      </c>
      <c r="J822" s="15">
        <f t="shared" si="99"/>
        <v>82</v>
      </c>
      <c r="K822" s="15">
        <f>IF(VLOOKUP(J821,city!$K$4:$L$352,2,0)&gt;K821,K821+1,1)</f>
        <v>9</v>
      </c>
      <c r="L822" s="15">
        <v>1</v>
      </c>
      <c r="M822" s="15" t="s">
        <v>116</v>
      </c>
      <c r="N822" s="42">
        <v>119.923671</v>
      </c>
      <c r="O822" s="34">
        <v>29.514493999999999</v>
      </c>
      <c r="P822" s="15" t="str">
        <f t="shared" si="102"/>
        <v/>
      </c>
      <c r="Q822" s="41">
        <v>2</v>
      </c>
      <c r="R822" s="15">
        <f t="shared" si="103"/>
        <v>2</v>
      </c>
      <c r="S822" s="15" t="str">
        <f t="shared" si="100"/>
        <v>2a</v>
      </c>
      <c r="T822" s="15" t="str">
        <f t="shared" si="101"/>
        <v>2b</v>
      </c>
    </row>
    <row r="823" spans="1:20" ht="20.100000000000001" customHeight="1">
      <c r="A823" s="15">
        <f t="shared" si="97"/>
        <v>108210</v>
      </c>
      <c r="B823" s="24" t="str">
        <f>VLOOKUP(J823,city!$A$4:$D$352,3,0)</f>
        <v>浙江</v>
      </c>
      <c r="C823" s="24" t="str">
        <f>VLOOKUP(J823,city!$A$4:$D$352,4,0)</f>
        <v>金华</v>
      </c>
      <c r="D823" s="15" t="s">
        <v>3023</v>
      </c>
      <c r="E823" s="15" t="s">
        <v>3024</v>
      </c>
      <c r="F823" s="42" t="str">
        <f t="shared" si="104"/>
        <v>119.673321,28.773678</v>
      </c>
      <c r="G823" s="20" t="s">
        <v>3025</v>
      </c>
      <c r="H823" s="20" t="s">
        <v>534</v>
      </c>
      <c r="I823" s="45" t="str">
        <f t="shared" si="98"/>
        <v>13a,13b</v>
      </c>
      <c r="J823" s="15">
        <f t="shared" si="99"/>
        <v>82</v>
      </c>
      <c r="K823" s="15">
        <f>IF(VLOOKUP(J822,city!$K$4:$L$352,2,0)&gt;K822,K822+1,1)</f>
        <v>10</v>
      </c>
      <c r="L823" s="15">
        <v>1</v>
      </c>
      <c r="M823" s="15" t="s">
        <v>116</v>
      </c>
      <c r="N823" s="42">
        <v>119.673321</v>
      </c>
      <c r="O823" s="34">
        <v>28.773678</v>
      </c>
      <c r="P823" s="15" t="str">
        <f t="shared" si="102"/>
        <v>119.9639064,29.1222941</v>
      </c>
      <c r="Q823" s="41">
        <v>13</v>
      </c>
      <c r="R823" s="15">
        <f t="shared" si="103"/>
        <v>13</v>
      </c>
      <c r="S823" s="15" t="str">
        <f t="shared" si="100"/>
        <v>13a</v>
      </c>
      <c r="T823" s="15" t="str">
        <f t="shared" si="101"/>
        <v>13b</v>
      </c>
    </row>
    <row r="824" spans="1:20" ht="20.100000000000001" customHeight="1">
      <c r="A824" s="15">
        <f t="shared" si="97"/>
        <v>108301</v>
      </c>
      <c r="B824" s="24" t="str">
        <f>VLOOKUP(J824,city!$A$4:$D$352,3,0)</f>
        <v>浙江</v>
      </c>
      <c r="C824" s="24" t="str">
        <f>VLOOKUP(J824,city!$A$4:$D$352,4,0)</f>
        <v>衢州</v>
      </c>
      <c r="D824" s="15" t="s">
        <v>3026</v>
      </c>
      <c r="E824" s="15" t="s">
        <v>3027</v>
      </c>
      <c r="F824" s="42" t="str">
        <f t="shared" si="104"/>
        <v>118.987878,28.76576</v>
      </c>
      <c r="G824" s="20" t="s">
        <v>3028</v>
      </c>
      <c r="H824" s="20" t="s">
        <v>422</v>
      </c>
      <c r="I824" s="45" t="str">
        <f t="shared" si="98"/>
        <v>11a,11b</v>
      </c>
      <c r="J824" s="15">
        <f t="shared" si="99"/>
        <v>83</v>
      </c>
      <c r="K824" s="15">
        <f>IF(VLOOKUP(J823,city!$K$4:$L$352,2,0)&gt;K823,K823+1,1)</f>
        <v>1</v>
      </c>
      <c r="L824" s="15">
        <v>1</v>
      </c>
      <c r="M824" s="15" t="s">
        <v>117</v>
      </c>
      <c r="N824" s="42">
        <v>118.98787799999999</v>
      </c>
      <c r="O824" s="34">
        <v>28.76576</v>
      </c>
      <c r="P824" s="15" t="str">
        <f t="shared" si="102"/>
        <v/>
      </c>
      <c r="Q824" s="41">
        <v>11</v>
      </c>
      <c r="R824" s="15">
        <f t="shared" si="103"/>
        <v>11</v>
      </c>
      <c r="S824" s="15" t="str">
        <f t="shared" si="100"/>
        <v>11a</v>
      </c>
      <c r="T824" s="15" t="str">
        <f t="shared" si="101"/>
        <v>11b</v>
      </c>
    </row>
    <row r="825" spans="1:20" ht="20.100000000000001" customHeight="1">
      <c r="A825" s="15">
        <f t="shared" si="97"/>
        <v>108302</v>
      </c>
      <c r="B825" s="24" t="str">
        <f>VLOOKUP(J825,city!$A$4:$D$352,3,0)</f>
        <v>浙江</v>
      </c>
      <c r="C825" s="24" t="str">
        <f>VLOOKUP(J825,city!$A$4:$D$352,4,0)</f>
        <v>衢州</v>
      </c>
      <c r="D825" s="15" t="s">
        <v>3029</v>
      </c>
      <c r="E825" s="15" t="s">
        <v>3030</v>
      </c>
      <c r="F825" s="42" t="str">
        <f t="shared" si="104"/>
        <v>118.572659,28.537451</v>
      </c>
      <c r="G825" s="20" t="s">
        <v>3031</v>
      </c>
      <c r="H825" s="20" t="s">
        <v>427</v>
      </c>
      <c r="I825" s="45" t="str">
        <f t="shared" si="98"/>
        <v>11a,11b</v>
      </c>
      <c r="J825" s="15">
        <f t="shared" si="99"/>
        <v>83</v>
      </c>
      <c r="K825" s="15">
        <f>IF(VLOOKUP(J824,city!$K$4:$L$352,2,0)&gt;K824,K824+1,1)</f>
        <v>2</v>
      </c>
      <c r="L825" s="15">
        <v>1</v>
      </c>
      <c r="M825" s="15" t="s">
        <v>117</v>
      </c>
      <c r="N825" s="42">
        <v>118.572659</v>
      </c>
      <c r="O825" s="34">
        <v>28.537451000000001</v>
      </c>
      <c r="P825" s="15" t="str">
        <f t="shared" si="102"/>
        <v/>
      </c>
      <c r="Q825" s="41">
        <v>11</v>
      </c>
      <c r="R825" s="15">
        <f t="shared" si="103"/>
        <v>11</v>
      </c>
      <c r="S825" s="15" t="str">
        <f t="shared" si="100"/>
        <v>11a</v>
      </c>
      <c r="T825" s="15" t="str">
        <f t="shared" si="101"/>
        <v>11b</v>
      </c>
    </row>
    <row r="826" spans="1:20" ht="20.100000000000001" customHeight="1">
      <c r="A826" s="15">
        <f t="shared" si="97"/>
        <v>108303</v>
      </c>
      <c r="B826" s="24" t="str">
        <f>VLOOKUP(J826,city!$A$4:$D$352,3,0)</f>
        <v>浙江</v>
      </c>
      <c r="C826" s="24" t="str">
        <f>VLOOKUP(J826,city!$A$4:$D$352,4,0)</f>
        <v>衢州</v>
      </c>
      <c r="D826" s="15" t="s">
        <v>3032</v>
      </c>
      <c r="E826" s="15" t="s">
        <v>3033</v>
      </c>
      <c r="F826" s="42" t="str">
        <f t="shared" si="104"/>
        <v>118.489754,28.29801</v>
      </c>
      <c r="G826" s="20" t="s">
        <v>3034</v>
      </c>
      <c r="H826" s="20" t="s">
        <v>432</v>
      </c>
      <c r="I826" s="45" t="str">
        <f t="shared" si="98"/>
        <v>32a,32b</v>
      </c>
      <c r="J826" s="15">
        <f t="shared" si="99"/>
        <v>83</v>
      </c>
      <c r="K826" s="15">
        <f>IF(VLOOKUP(J825,city!$K$4:$L$352,2,0)&gt;K825,K825+1,1)</f>
        <v>3</v>
      </c>
      <c r="L826" s="15">
        <v>1</v>
      </c>
      <c r="M826" s="15" t="s">
        <v>117</v>
      </c>
      <c r="N826" s="42">
        <v>118.489754</v>
      </c>
      <c r="O826" s="34">
        <v>28.298010000000001</v>
      </c>
      <c r="P826" s="15" t="str">
        <f t="shared" si="102"/>
        <v/>
      </c>
      <c r="Q826" s="41">
        <v>32</v>
      </c>
      <c r="R826" s="15" t="e">
        <f t="shared" si="103"/>
        <v>#N/A</v>
      </c>
      <c r="S826" s="15" t="str">
        <f t="shared" si="100"/>
        <v>32a</v>
      </c>
      <c r="T826" s="15" t="str">
        <f t="shared" si="101"/>
        <v>32b</v>
      </c>
    </row>
    <row r="827" spans="1:20" ht="20.100000000000001" customHeight="1">
      <c r="A827" s="15">
        <f t="shared" si="97"/>
        <v>108304</v>
      </c>
      <c r="B827" s="24" t="str">
        <f>VLOOKUP(J827,city!$A$4:$D$352,3,0)</f>
        <v>浙江</v>
      </c>
      <c r="C827" s="24" t="str">
        <f>VLOOKUP(J827,city!$A$4:$D$352,4,0)</f>
        <v>衢州</v>
      </c>
      <c r="D827" s="15" t="s">
        <v>3035</v>
      </c>
      <c r="E827" s="15" t="s">
        <v>3036</v>
      </c>
      <c r="F827" s="42" t="str">
        <f t="shared" si="104"/>
        <v>119.196549,29.066751</v>
      </c>
      <c r="G827" s="20" t="s">
        <v>3037</v>
      </c>
      <c r="H827" s="20" t="s">
        <v>438</v>
      </c>
      <c r="I827" s="45" t="str">
        <f t="shared" si="98"/>
        <v>31a,31b</v>
      </c>
      <c r="J827" s="15">
        <f t="shared" si="99"/>
        <v>83</v>
      </c>
      <c r="K827" s="15">
        <f>IF(VLOOKUP(J826,city!$K$4:$L$352,2,0)&gt;K826,K826+1,1)</f>
        <v>4</v>
      </c>
      <c r="L827" s="15">
        <v>1</v>
      </c>
      <c r="M827" s="15" t="s">
        <v>117</v>
      </c>
      <c r="N827" s="42">
        <v>119.196549</v>
      </c>
      <c r="O827" s="34">
        <v>29.066751</v>
      </c>
      <c r="P827" s="15" t="str">
        <f t="shared" si="102"/>
        <v/>
      </c>
      <c r="Q827" s="41">
        <v>31</v>
      </c>
      <c r="R827" s="15" t="e">
        <f t="shared" si="103"/>
        <v>#N/A</v>
      </c>
      <c r="S827" s="15" t="str">
        <f t="shared" si="100"/>
        <v>31a</v>
      </c>
      <c r="T827" s="15" t="str">
        <f t="shared" si="101"/>
        <v>31b</v>
      </c>
    </row>
    <row r="828" spans="1:20" ht="20.100000000000001" customHeight="1">
      <c r="A828" s="15">
        <f t="shared" si="97"/>
        <v>108305</v>
      </c>
      <c r="B828" s="24" t="str">
        <f>VLOOKUP(J828,city!$A$4:$D$352,3,0)</f>
        <v>浙江</v>
      </c>
      <c r="C828" s="24" t="str">
        <f>VLOOKUP(J828,city!$A$4:$D$352,4,0)</f>
        <v>衢州</v>
      </c>
      <c r="D828" s="15" t="s">
        <v>3038</v>
      </c>
      <c r="E828" s="15" t="s">
        <v>3039</v>
      </c>
      <c r="F828" s="42" t="str">
        <f t="shared" si="104"/>
        <v>118.478719,28.256452</v>
      </c>
      <c r="G828" s="20" t="s">
        <v>3040</v>
      </c>
      <c r="H828" s="20" t="s">
        <v>444</v>
      </c>
      <c r="I828" s="45" t="str">
        <f t="shared" si="98"/>
        <v>11a,11b</v>
      </c>
      <c r="J828" s="15">
        <f t="shared" si="99"/>
        <v>83</v>
      </c>
      <c r="K828" s="15">
        <f>IF(VLOOKUP(J827,city!$K$4:$L$352,2,0)&gt;K827,K827+1,1)</f>
        <v>5</v>
      </c>
      <c r="L828" s="15">
        <v>1</v>
      </c>
      <c r="M828" s="15" t="s">
        <v>117</v>
      </c>
      <c r="N828" s="42">
        <v>118.478719</v>
      </c>
      <c r="O828" s="34">
        <v>28.256451999999999</v>
      </c>
      <c r="P828" s="15" t="str">
        <f t="shared" si="102"/>
        <v/>
      </c>
      <c r="Q828" s="41">
        <v>11</v>
      </c>
      <c r="R828" s="15">
        <f t="shared" si="103"/>
        <v>11</v>
      </c>
      <c r="S828" s="15" t="str">
        <f t="shared" si="100"/>
        <v>11a</v>
      </c>
      <c r="T828" s="15" t="str">
        <f t="shared" si="101"/>
        <v>11b</v>
      </c>
    </row>
    <row r="829" spans="1:20" ht="20.100000000000001" customHeight="1">
      <c r="A829" s="15">
        <f t="shared" si="97"/>
        <v>108306</v>
      </c>
      <c r="B829" s="24" t="str">
        <f>VLOOKUP(J829,city!$A$4:$D$352,3,0)</f>
        <v>浙江</v>
      </c>
      <c r="C829" s="24" t="str">
        <f>VLOOKUP(J829,city!$A$4:$D$352,4,0)</f>
        <v>衢州</v>
      </c>
      <c r="D829" s="15" t="s">
        <v>3041</v>
      </c>
      <c r="E829" s="15" t="s">
        <v>3042</v>
      </c>
      <c r="F829" s="42" t="str">
        <f t="shared" si="104"/>
        <v>118.96916,28.729441</v>
      </c>
      <c r="G829" s="20" t="s">
        <v>3043</v>
      </c>
      <c r="H829" s="20" t="s">
        <v>450</v>
      </c>
      <c r="I829" s="45" t="str">
        <f t="shared" si="98"/>
        <v>31a,31b</v>
      </c>
      <c r="J829" s="15">
        <f t="shared" si="99"/>
        <v>83</v>
      </c>
      <c r="K829" s="15">
        <f>IF(VLOOKUP(J828,city!$K$4:$L$352,2,0)&gt;K828,K828+1,1)</f>
        <v>6</v>
      </c>
      <c r="L829" s="15">
        <v>1</v>
      </c>
      <c r="M829" s="15" t="s">
        <v>117</v>
      </c>
      <c r="N829" s="42">
        <v>118.96916</v>
      </c>
      <c r="O829" s="34">
        <v>28.729441000000001</v>
      </c>
      <c r="P829" s="15" t="str">
        <f t="shared" si="102"/>
        <v/>
      </c>
      <c r="Q829" s="41">
        <v>31</v>
      </c>
      <c r="R829" s="15">
        <f t="shared" si="103"/>
        <v>31</v>
      </c>
      <c r="S829" s="15" t="str">
        <f t="shared" si="100"/>
        <v>31a</v>
      </c>
      <c r="T829" s="15" t="str">
        <f t="shared" si="101"/>
        <v>31b</v>
      </c>
    </row>
    <row r="830" spans="1:20" ht="20.100000000000001" customHeight="1">
      <c r="A830" s="15">
        <f t="shared" si="97"/>
        <v>108307</v>
      </c>
      <c r="B830" s="24" t="str">
        <f>VLOOKUP(J830,city!$A$4:$D$352,3,0)</f>
        <v>浙江</v>
      </c>
      <c r="C830" s="24" t="str">
        <f>VLOOKUP(J830,city!$A$4:$D$352,4,0)</f>
        <v>衢州</v>
      </c>
      <c r="D830" s="15" t="s">
        <v>3044</v>
      </c>
      <c r="E830" s="15" t="s">
        <v>3045</v>
      </c>
      <c r="F830" s="42" t="str">
        <f t="shared" si="104"/>
        <v>118.929739,28.883028</v>
      </c>
      <c r="G830" s="20" t="s">
        <v>3046</v>
      </c>
      <c r="H830" s="20" t="s">
        <v>456</v>
      </c>
      <c r="I830" s="45" t="str">
        <f t="shared" si="98"/>
        <v>11a,11b</v>
      </c>
      <c r="J830" s="15">
        <f t="shared" si="99"/>
        <v>83</v>
      </c>
      <c r="K830" s="15">
        <f>IF(VLOOKUP(J829,city!$K$4:$L$352,2,0)&gt;K829,K829+1,1)</f>
        <v>7</v>
      </c>
      <c r="L830" s="15">
        <v>1</v>
      </c>
      <c r="M830" s="15" t="s">
        <v>117</v>
      </c>
      <c r="N830" s="42">
        <v>118.929739</v>
      </c>
      <c r="O830" s="34">
        <v>28.883027999999999</v>
      </c>
      <c r="P830" s="15" t="str">
        <f t="shared" si="102"/>
        <v/>
      </c>
      <c r="Q830" s="41">
        <v>11</v>
      </c>
      <c r="R830" s="15">
        <f t="shared" si="103"/>
        <v>11</v>
      </c>
      <c r="S830" s="15" t="str">
        <f t="shared" si="100"/>
        <v>11a</v>
      </c>
      <c r="T830" s="15" t="str">
        <f t="shared" si="101"/>
        <v>11b</v>
      </c>
    </row>
    <row r="831" spans="1:20" ht="20.100000000000001" customHeight="1">
      <c r="A831" s="15">
        <f t="shared" si="97"/>
        <v>108308</v>
      </c>
      <c r="B831" s="24" t="str">
        <f>VLOOKUP(J831,city!$A$4:$D$352,3,0)</f>
        <v>浙江</v>
      </c>
      <c r="C831" s="24" t="str">
        <f>VLOOKUP(J831,city!$A$4:$D$352,4,0)</f>
        <v>衢州</v>
      </c>
      <c r="D831" s="15" t="s">
        <v>3047</v>
      </c>
      <c r="E831" s="15" t="s">
        <v>3048</v>
      </c>
      <c r="F831" s="42" t="str">
        <f t="shared" si="104"/>
        <v>118.52818,28.391311</v>
      </c>
      <c r="G831" s="20" t="s">
        <v>3049</v>
      </c>
      <c r="H831" s="20" t="s">
        <v>462</v>
      </c>
      <c r="I831" s="45" t="str">
        <f t="shared" si="98"/>
        <v>15a,15b</v>
      </c>
      <c r="J831" s="15">
        <f t="shared" si="99"/>
        <v>83</v>
      </c>
      <c r="K831" s="15">
        <f>IF(VLOOKUP(J830,city!$K$4:$L$352,2,0)&gt;K830,K830+1,1)</f>
        <v>8</v>
      </c>
      <c r="L831" s="15">
        <v>1</v>
      </c>
      <c r="M831" s="15" t="s">
        <v>117</v>
      </c>
      <c r="N831" s="42">
        <v>118.52818000000001</v>
      </c>
      <c r="O831" s="34">
        <v>28.391311000000002</v>
      </c>
      <c r="P831" s="15" t="str">
        <f t="shared" si="102"/>
        <v/>
      </c>
      <c r="Q831" s="41">
        <v>15</v>
      </c>
      <c r="R831" s="15">
        <f t="shared" si="103"/>
        <v>15</v>
      </c>
      <c r="S831" s="15" t="str">
        <f t="shared" si="100"/>
        <v>15a</v>
      </c>
      <c r="T831" s="15" t="str">
        <f t="shared" si="101"/>
        <v>15b</v>
      </c>
    </row>
    <row r="832" spans="1:20" ht="20.100000000000001" customHeight="1">
      <c r="A832" s="15">
        <f t="shared" si="97"/>
        <v>108309</v>
      </c>
      <c r="B832" s="24" t="str">
        <f>VLOOKUP(J832,city!$A$4:$D$352,3,0)</f>
        <v>浙江</v>
      </c>
      <c r="C832" s="24" t="str">
        <f>VLOOKUP(J832,city!$A$4:$D$352,4,0)</f>
        <v>衢州</v>
      </c>
      <c r="D832" s="15" t="s">
        <v>3050</v>
      </c>
      <c r="E832" s="15" t="s">
        <v>3051</v>
      </c>
      <c r="F832" s="42" t="str">
        <f t="shared" si="104"/>
        <v>118.522215,28.37053</v>
      </c>
      <c r="G832" s="20" t="s">
        <v>3052</v>
      </c>
      <c r="H832" s="20" t="s">
        <v>468</v>
      </c>
      <c r="I832" s="45" t="str">
        <f t="shared" si="98"/>
        <v>2a,2b</v>
      </c>
      <c r="J832" s="15">
        <f t="shared" si="99"/>
        <v>83</v>
      </c>
      <c r="K832" s="15">
        <f>IF(VLOOKUP(J831,city!$K$4:$L$352,2,0)&gt;K831,K831+1,1)</f>
        <v>9</v>
      </c>
      <c r="L832" s="15">
        <v>1</v>
      </c>
      <c r="M832" s="15" t="s">
        <v>117</v>
      </c>
      <c r="N832" s="42">
        <v>118.522215</v>
      </c>
      <c r="O832" s="34">
        <v>28.370529999999999</v>
      </c>
      <c r="P832" s="15" t="str">
        <f t="shared" si="102"/>
        <v/>
      </c>
      <c r="Q832" s="41">
        <v>2</v>
      </c>
      <c r="R832" s="15">
        <f t="shared" si="103"/>
        <v>2</v>
      </c>
      <c r="S832" s="15" t="str">
        <f t="shared" si="100"/>
        <v>2a</v>
      </c>
      <c r="T832" s="15" t="str">
        <f t="shared" si="101"/>
        <v>2b</v>
      </c>
    </row>
    <row r="833" spans="1:20" ht="20.100000000000001" customHeight="1">
      <c r="A833" s="15">
        <f t="shared" si="97"/>
        <v>108310</v>
      </c>
      <c r="B833" s="24" t="str">
        <f>VLOOKUP(J833,city!$A$4:$D$352,3,0)</f>
        <v>浙江</v>
      </c>
      <c r="C833" s="24" t="str">
        <f>VLOOKUP(J833,city!$A$4:$D$352,4,0)</f>
        <v>衢州</v>
      </c>
      <c r="D833" s="15" t="s">
        <v>3053</v>
      </c>
      <c r="E833" s="15" t="s">
        <v>3054</v>
      </c>
      <c r="F833" s="42" t="str">
        <f t="shared" si="104"/>
        <v>119.190869,29.028196</v>
      </c>
      <c r="G833" s="20" t="s">
        <v>3055</v>
      </c>
      <c r="H833" s="20" t="s">
        <v>474</v>
      </c>
      <c r="I833" s="45" t="str">
        <f t="shared" si="98"/>
        <v>13a,13b</v>
      </c>
      <c r="J833" s="15">
        <f t="shared" si="99"/>
        <v>83</v>
      </c>
      <c r="K833" s="15">
        <f>IF(VLOOKUP(J832,city!$K$4:$L$352,2,0)&gt;K832,K832+1,1)</f>
        <v>10</v>
      </c>
      <c r="L833" s="15">
        <v>1</v>
      </c>
      <c r="M833" s="15" t="s">
        <v>117</v>
      </c>
      <c r="N833" s="42">
        <v>119.19086900000001</v>
      </c>
      <c r="O833" s="34">
        <v>29.028196000000001</v>
      </c>
      <c r="P833" s="15" t="str">
        <f t="shared" si="102"/>
        <v>118.7865722,28.632693</v>
      </c>
      <c r="Q833" s="41">
        <v>13</v>
      </c>
      <c r="R833" s="15" t="e">
        <f t="shared" si="103"/>
        <v>#N/A</v>
      </c>
      <c r="S833" s="15" t="str">
        <f t="shared" si="100"/>
        <v>13a</v>
      </c>
      <c r="T833" s="15" t="str">
        <f t="shared" si="101"/>
        <v>13b</v>
      </c>
    </row>
    <row r="834" spans="1:20" ht="20.100000000000001" customHeight="1">
      <c r="A834" s="15">
        <f t="shared" si="97"/>
        <v>108401</v>
      </c>
      <c r="B834" s="24" t="str">
        <f>VLOOKUP(J834,city!$A$4:$D$352,3,0)</f>
        <v>浙江</v>
      </c>
      <c r="C834" s="24" t="str">
        <f>VLOOKUP(J834,city!$A$4:$D$352,4,0)</f>
        <v>台州</v>
      </c>
      <c r="D834" s="15" t="s">
        <v>3056</v>
      </c>
      <c r="E834" s="15" t="s">
        <v>3057</v>
      </c>
      <c r="F834" s="42" t="str">
        <f t="shared" si="104"/>
        <v>120.60955,28.694582</v>
      </c>
      <c r="G834" s="20" t="s">
        <v>3058</v>
      </c>
      <c r="H834" s="20" t="s">
        <v>480</v>
      </c>
      <c r="I834" s="45" t="str">
        <f t="shared" si="98"/>
        <v>13a,13b</v>
      </c>
      <c r="J834" s="15">
        <f t="shared" si="99"/>
        <v>84</v>
      </c>
      <c r="K834" s="15">
        <f>IF(VLOOKUP(J833,city!$K$4:$L$352,2,0)&gt;K833,K833+1,1)</f>
        <v>1</v>
      </c>
      <c r="L834" s="15">
        <v>1</v>
      </c>
      <c r="M834" s="15" t="s">
        <v>118</v>
      </c>
      <c r="N834" s="42">
        <v>120.60955</v>
      </c>
      <c r="O834" s="34">
        <v>28.694582</v>
      </c>
      <c r="P834" s="15" t="str">
        <f t="shared" si="102"/>
        <v/>
      </c>
      <c r="Q834" s="41">
        <v>13</v>
      </c>
      <c r="R834" s="15" t="e">
        <f t="shared" si="103"/>
        <v>#N/A</v>
      </c>
      <c r="S834" s="15" t="str">
        <f t="shared" si="100"/>
        <v>13a</v>
      </c>
      <c r="T834" s="15" t="str">
        <f t="shared" si="101"/>
        <v>13b</v>
      </c>
    </row>
    <row r="835" spans="1:20" ht="20.100000000000001" customHeight="1">
      <c r="A835" s="15">
        <f t="shared" si="97"/>
        <v>108402</v>
      </c>
      <c r="B835" s="24" t="str">
        <f>VLOOKUP(J835,city!$A$4:$D$352,3,0)</f>
        <v>浙江</v>
      </c>
      <c r="C835" s="24" t="str">
        <f>VLOOKUP(J835,city!$A$4:$D$352,4,0)</f>
        <v>台州</v>
      </c>
      <c r="D835" s="15" t="s">
        <v>3059</v>
      </c>
      <c r="E835" s="15" t="s">
        <v>3060</v>
      </c>
      <c r="F835" s="42" t="str">
        <f t="shared" si="104"/>
        <v>121.053972,29.176413</v>
      </c>
      <c r="G835" s="20" t="s">
        <v>3061</v>
      </c>
      <c r="H835" s="20" t="s">
        <v>486</v>
      </c>
      <c r="I835" s="45" t="str">
        <f t="shared" si="98"/>
        <v>12a,12b</v>
      </c>
      <c r="J835" s="15">
        <f t="shared" si="99"/>
        <v>84</v>
      </c>
      <c r="K835" s="15">
        <f>IF(VLOOKUP(J834,city!$K$4:$L$352,2,0)&gt;K834,K834+1,1)</f>
        <v>2</v>
      </c>
      <c r="L835" s="15">
        <v>1</v>
      </c>
      <c r="M835" s="15" t="s">
        <v>118</v>
      </c>
      <c r="N835" s="42">
        <v>121.053972</v>
      </c>
      <c r="O835" s="34">
        <v>29.176413</v>
      </c>
      <c r="P835" s="15" t="str">
        <f t="shared" si="102"/>
        <v/>
      </c>
      <c r="Q835" s="41">
        <v>12</v>
      </c>
      <c r="R835" s="15">
        <f t="shared" si="103"/>
        <v>12</v>
      </c>
      <c r="S835" s="15" t="str">
        <f t="shared" si="100"/>
        <v>12a</v>
      </c>
      <c r="T835" s="15" t="str">
        <f t="shared" si="101"/>
        <v>12b</v>
      </c>
    </row>
    <row r="836" spans="1:20" ht="20.100000000000001" customHeight="1">
      <c r="A836" s="15">
        <f t="shared" ref="A836:A899" si="105">100000+J836*100+K836</f>
        <v>108403</v>
      </c>
      <c r="B836" s="24" t="str">
        <f>VLOOKUP(J836,city!$A$4:$D$352,3,0)</f>
        <v>浙江</v>
      </c>
      <c r="C836" s="24" t="str">
        <f>VLOOKUP(J836,city!$A$4:$D$352,4,0)</f>
        <v>台州</v>
      </c>
      <c r="D836" s="15" t="s">
        <v>3062</v>
      </c>
      <c r="E836" s="15" t="s">
        <v>3063</v>
      </c>
      <c r="F836" s="42" t="str">
        <f t="shared" si="104"/>
        <v>121.129633,28.857142</v>
      </c>
      <c r="G836" s="20" t="s">
        <v>3064</v>
      </c>
      <c r="H836" s="20" t="s">
        <v>492</v>
      </c>
      <c r="I836" s="45" t="str">
        <f t="shared" si="98"/>
        <v>22a,22b</v>
      </c>
      <c r="J836" s="15">
        <f t="shared" si="99"/>
        <v>84</v>
      </c>
      <c r="K836" s="15">
        <f>IF(VLOOKUP(J835,city!$K$4:$L$352,2,0)&gt;K835,K835+1,1)</f>
        <v>3</v>
      </c>
      <c r="L836" s="15">
        <v>1</v>
      </c>
      <c r="M836" s="15" t="s">
        <v>118</v>
      </c>
      <c r="N836" s="42">
        <v>121.129633</v>
      </c>
      <c r="O836" s="34">
        <v>28.857142</v>
      </c>
      <c r="P836" s="15" t="str">
        <f t="shared" si="102"/>
        <v/>
      </c>
      <c r="Q836" s="41">
        <v>22</v>
      </c>
      <c r="R836" s="15">
        <f t="shared" si="103"/>
        <v>22</v>
      </c>
      <c r="S836" s="15" t="str">
        <f t="shared" si="100"/>
        <v>22a</v>
      </c>
      <c r="T836" s="15" t="str">
        <f t="shared" si="101"/>
        <v>22b</v>
      </c>
    </row>
    <row r="837" spans="1:20" ht="20.100000000000001" customHeight="1">
      <c r="A837" s="15">
        <f t="shared" si="105"/>
        <v>108404</v>
      </c>
      <c r="B837" s="24" t="str">
        <f>VLOOKUP(J837,city!$A$4:$D$352,3,0)</f>
        <v>浙江</v>
      </c>
      <c r="C837" s="24" t="str">
        <f>VLOOKUP(J837,city!$A$4:$D$352,4,0)</f>
        <v>台州</v>
      </c>
      <c r="D837" s="15" t="s">
        <v>3065</v>
      </c>
      <c r="E837" s="15" t="s">
        <v>3066</v>
      </c>
      <c r="F837" s="42" t="str">
        <f t="shared" si="104"/>
        <v>120.655144,28.657415</v>
      </c>
      <c r="G837" s="20" t="s">
        <v>3067</v>
      </c>
      <c r="H837" s="20" t="s">
        <v>498</v>
      </c>
      <c r="I837" s="45" t="str">
        <f t="shared" ref="I837:I900" si="106">S837&amp;","&amp;T837</f>
        <v>2a,2b</v>
      </c>
      <c r="J837" s="15">
        <f t="shared" ref="J837:J900" si="107">IF(K837&gt;K836,J836,J836+1)</f>
        <v>84</v>
      </c>
      <c r="K837" s="15">
        <f>IF(VLOOKUP(J836,city!$K$4:$L$352,2,0)&gt;K836,K836+1,1)</f>
        <v>4</v>
      </c>
      <c r="L837" s="15">
        <v>1</v>
      </c>
      <c r="M837" s="15" t="s">
        <v>118</v>
      </c>
      <c r="N837" s="42">
        <v>120.65514400000001</v>
      </c>
      <c r="O837" s="34">
        <v>28.657415</v>
      </c>
      <c r="P837" s="15" t="str">
        <f t="shared" si="102"/>
        <v/>
      </c>
      <c r="Q837" s="41">
        <v>2</v>
      </c>
      <c r="R837" s="15">
        <f t="shared" si="103"/>
        <v>2</v>
      </c>
      <c r="S837" s="15" t="str">
        <f t="shared" ref="S837:S900" si="108">CONCATENATE(Q837,"a")</f>
        <v>2a</v>
      </c>
      <c r="T837" s="15" t="str">
        <f t="shared" ref="T837:T900" si="109">CONCATENATE(Q837,"b")</f>
        <v>2b</v>
      </c>
    </row>
    <row r="838" spans="1:20" ht="20.100000000000001" customHeight="1">
      <c r="A838" s="15">
        <f t="shared" si="105"/>
        <v>108405</v>
      </c>
      <c r="B838" s="24" t="str">
        <f>VLOOKUP(J838,city!$A$4:$D$352,3,0)</f>
        <v>浙江</v>
      </c>
      <c r="C838" s="24" t="str">
        <f>VLOOKUP(J838,city!$A$4:$D$352,4,0)</f>
        <v>台州</v>
      </c>
      <c r="D838" s="15" t="s">
        <v>3068</v>
      </c>
      <c r="E838" s="15" t="s">
        <v>3069</v>
      </c>
      <c r="F838" s="42" t="str">
        <f t="shared" si="104"/>
        <v>121.01699,29.214633</v>
      </c>
      <c r="G838" s="20" t="s">
        <v>3070</v>
      </c>
      <c r="H838" s="20" t="s">
        <v>504</v>
      </c>
      <c r="I838" s="45" t="str">
        <f t="shared" si="106"/>
        <v>2a,2b</v>
      </c>
      <c r="J838" s="15">
        <f t="shared" si="107"/>
        <v>84</v>
      </c>
      <c r="K838" s="15">
        <f>IF(VLOOKUP(J837,city!$K$4:$L$352,2,0)&gt;K837,K837+1,1)</f>
        <v>5</v>
      </c>
      <c r="L838" s="15">
        <v>1</v>
      </c>
      <c r="M838" s="15" t="s">
        <v>118</v>
      </c>
      <c r="N838" s="42">
        <v>121.01699000000001</v>
      </c>
      <c r="O838" s="34">
        <v>29.214632999999999</v>
      </c>
      <c r="P838" s="15" t="str">
        <f t="shared" si="102"/>
        <v/>
      </c>
      <c r="Q838" s="41">
        <v>2</v>
      </c>
      <c r="R838" s="15">
        <f t="shared" si="103"/>
        <v>2</v>
      </c>
      <c r="S838" s="15" t="str">
        <f t="shared" si="108"/>
        <v>2a</v>
      </c>
      <c r="T838" s="15" t="str">
        <f t="shared" si="109"/>
        <v>2b</v>
      </c>
    </row>
    <row r="839" spans="1:20" ht="20.100000000000001" customHeight="1">
      <c r="A839" s="15">
        <f t="shared" si="105"/>
        <v>108406</v>
      </c>
      <c r="B839" s="24" t="str">
        <f>VLOOKUP(J839,city!$A$4:$D$352,3,0)</f>
        <v>浙江</v>
      </c>
      <c r="C839" s="24" t="str">
        <f>VLOOKUP(J839,city!$A$4:$D$352,4,0)</f>
        <v>台州</v>
      </c>
      <c r="D839" s="15" t="s">
        <v>3071</v>
      </c>
      <c r="E839" s="15" t="s">
        <v>3072</v>
      </c>
      <c r="F839" s="42" t="str">
        <f t="shared" si="104"/>
        <v>121.041933,29.162903</v>
      </c>
      <c r="G839" s="20" t="s">
        <v>3073</v>
      </c>
      <c r="H839" s="20" t="s">
        <v>510</v>
      </c>
      <c r="I839" s="45" t="str">
        <f t="shared" si="106"/>
        <v>2a,2b</v>
      </c>
      <c r="J839" s="15">
        <f t="shared" si="107"/>
        <v>84</v>
      </c>
      <c r="K839" s="15">
        <f>IF(VLOOKUP(J838,city!$K$4:$L$352,2,0)&gt;K838,K838+1,1)</f>
        <v>6</v>
      </c>
      <c r="L839" s="15">
        <v>1</v>
      </c>
      <c r="M839" s="15" t="s">
        <v>118</v>
      </c>
      <c r="N839" s="42">
        <v>121.041933</v>
      </c>
      <c r="O839" s="34">
        <v>29.162903</v>
      </c>
      <c r="P839" s="15" t="str">
        <f t="shared" si="102"/>
        <v/>
      </c>
      <c r="Q839" s="41">
        <v>2</v>
      </c>
      <c r="R839" s="15">
        <f t="shared" si="103"/>
        <v>15</v>
      </c>
      <c r="S839" s="15" t="str">
        <f t="shared" si="108"/>
        <v>2a</v>
      </c>
      <c r="T839" s="15" t="str">
        <f t="shared" si="109"/>
        <v>2b</v>
      </c>
    </row>
    <row r="840" spans="1:20" ht="20.100000000000001" customHeight="1">
      <c r="A840" s="15">
        <f t="shared" si="105"/>
        <v>108407</v>
      </c>
      <c r="B840" s="24" t="str">
        <f>VLOOKUP(J840,city!$A$4:$D$352,3,0)</f>
        <v>浙江</v>
      </c>
      <c r="C840" s="24" t="str">
        <f>VLOOKUP(J840,city!$A$4:$D$352,4,0)</f>
        <v>台州</v>
      </c>
      <c r="D840" s="15" t="s">
        <v>3074</v>
      </c>
      <c r="E840" s="15" t="s">
        <v>3075</v>
      </c>
      <c r="F840" s="42" t="str">
        <f t="shared" si="104"/>
        <v>120.545273,28.745979</v>
      </c>
      <c r="G840" s="20" t="s">
        <v>3076</v>
      </c>
      <c r="H840" s="20" t="s">
        <v>516</v>
      </c>
      <c r="I840" s="45" t="str">
        <f t="shared" si="106"/>
        <v>4a,4b</v>
      </c>
      <c r="J840" s="15">
        <f t="shared" si="107"/>
        <v>84</v>
      </c>
      <c r="K840" s="15">
        <f>IF(VLOOKUP(J839,city!$K$4:$L$352,2,0)&gt;K839,K839+1,1)</f>
        <v>7</v>
      </c>
      <c r="L840" s="15">
        <v>1</v>
      </c>
      <c r="M840" s="15" t="s">
        <v>118</v>
      </c>
      <c r="N840" s="42">
        <v>120.54527299999999</v>
      </c>
      <c r="O840" s="34">
        <v>28.745978999999998</v>
      </c>
      <c r="P840" s="15" t="str">
        <f t="shared" si="102"/>
        <v/>
      </c>
      <c r="Q840" s="41">
        <v>4</v>
      </c>
      <c r="R840" s="15">
        <f t="shared" si="103"/>
        <v>4</v>
      </c>
      <c r="S840" s="15" t="str">
        <f t="shared" si="108"/>
        <v>4a</v>
      </c>
      <c r="T840" s="15" t="str">
        <f t="shared" si="109"/>
        <v>4b</v>
      </c>
    </row>
    <row r="841" spans="1:20" ht="20.100000000000001" customHeight="1">
      <c r="A841" s="15">
        <f t="shared" si="105"/>
        <v>108408</v>
      </c>
      <c r="B841" s="24" t="str">
        <f>VLOOKUP(J841,city!$A$4:$D$352,3,0)</f>
        <v>浙江</v>
      </c>
      <c r="C841" s="24" t="str">
        <f>VLOOKUP(J841,city!$A$4:$D$352,4,0)</f>
        <v>台州</v>
      </c>
      <c r="D841" s="15" t="s">
        <v>3077</v>
      </c>
      <c r="E841" s="15" t="s">
        <v>3078</v>
      </c>
      <c r="F841" s="42" t="str">
        <f t="shared" si="104"/>
        <v>121.075724,29.277215</v>
      </c>
      <c r="G841" s="20" t="s">
        <v>3079</v>
      </c>
      <c r="H841" s="20" t="s">
        <v>522</v>
      </c>
      <c r="I841" s="45" t="str">
        <f t="shared" si="106"/>
        <v>8a,8b</v>
      </c>
      <c r="J841" s="15">
        <f t="shared" si="107"/>
        <v>84</v>
      </c>
      <c r="K841" s="15">
        <f>IF(VLOOKUP(J840,city!$K$4:$L$352,2,0)&gt;K840,K840+1,1)</f>
        <v>8</v>
      </c>
      <c r="L841" s="15">
        <v>1</v>
      </c>
      <c r="M841" s="15" t="s">
        <v>118</v>
      </c>
      <c r="N841" s="42">
        <v>121.07572399999999</v>
      </c>
      <c r="O841" s="34">
        <v>29.277215000000002</v>
      </c>
      <c r="P841" s="15" t="str">
        <f t="shared" si="102"/>
        <v/>
      </c>
      <c r="Q841" s="41">
        <v>8</v>
      </c>
      <c r="R841" s="15" t="e">
        <f t="shared" si="103"/>
        <v>#N/A</v>
      </c>
      <c r="S841" s="15" t="str">
        <f t="shared" si="108"/>
        <v>8a</v>
      </c>
      <c r="T841" s="15" t="str">
        <f t="shared" si="109"/>
        <v>8b</v>
      </c>
    </row>
    <row r="842" spans="1:20" ht="20.100000000000001" customHeight="1">
      <c r="A842" s="15">
        <f t="shared" si="105"/>
        <v>108409</v>
      </c>
      <c r="B842" s="24" t="str">
        <f>VLOOKUP(J842,city!$A$4:$D$352,3,0)</f>
        <v>浙江</v>
      </c>
      <c r="C842" s="24" t="str">
        <f>VLOOKUP(J842,city!$A$4:$D$352,4,0)</f>
        <v>台州</v>
      </c>
      <c r="D842" s="15" t="s">
        <v>3080</v>
      </c>
      <c r="E842" s="15" t="s">
        <v>3081</v>
      </c>
      <c r="F842" s="42" t="str">
        <f t="shared" si="104"/>
        <v>120.6589,28.706204</v>
      </c>
      <c r="G842" s="20" t="s">
        <v>3082</v>
      </c>
      <c r="H842" s="20" t="s">
        <v>528</v>
      </c>
      <c r="I842" s="45" t="str">
        <f t="shared" si="106"/>
        <v>13a,13b</v>
      </c>
      <c r="J842" s="15">
        <f t="shared" si="107"/>
        <v>84</v>
      </c>
      <c r="K842" s="15">
        <f>IF(VLOOKUP(J841,city!$K$4:$L$352,2,0)&gt;K841,K841+1,1)</f>
        <v>9</v>
      </c>
      <c r="L842" s="15">
        <v>1</v>
      </c>
      <c r="M842" s="15" t="s">
        <v>118</v>
      </c>
      <c r="N842" s="42">
        <v>120.6589</v>
      </c>
      <c r="O842" s="34">
        <v>28.706204</v>
      </c>
      <c r="P842" s="15" t="str">
        <f t="shared" si="102"/>
        <v/>
      </c>
      <c r="Q842" s="41">
        <v>13</v>
      </c>
      <c r="R842" s="15" t="e">
        <f t="shared" si="103"/>
        <v>#N/A</v>
      </c>
      <c r="S842" s="15" t="str">
        <f t="shared" si="108"/>
        <v>13a</v>
      </c>
      <c r="T842" s="15" t="str">
        <f t="shared" si="109"/>
        <v>13b</v>
      </c>
    </row>
    <row r="843" spans="1:20" ht="20.100000000000001" customHeight="1">
      <c r="A843" s="15">
        <f t="shared" si="105"/>
        <v>108410</v>
      </c>
      <c r="B843" s="24" t="str">
        <f>VLOOKUP(J843,city!$A$4:$D$352,3,0)</f>
        <v>浙江</v>
      </c>
      <c r="C843" s="24" t="str">
        <f>VLOOKUP(J843,city!$A$4:$D$352,4,0)</f>
        <v>台州</v>
      </c>
      <c r="D843" s="15" t="s">
        <v>3083</v>
      </c>
      <c r="E843" s="15" t="s">
        <v>3084</v>
      </c>
      <c r="F843" s="42" t="str">
        <f t="shared" si="104"/>
        <v>121.123535,28.844637</v>
      </c>
      <c r="G843" s="20" t="s">
        <v>3085</v>
      </c>
      <c r="H843" s="20" t="s">
        <v>534</v>
      </c>
      <c r="I843" s="45" t="str">
        <f t="shared" si="106"/>
        <v>16a,16b</v>
      </c>
      <c r="J843" s="15">
        <f t="shared" si="107"/>
        <v>84</v>
      </c>
      <c r="K843" s="15">
        <f>IF(VLOOKUP(J842,city!$K$4:$L$352,2,0)&gt;K842,K842+1,1)</f>
        <v>10</v>
      </c>
      <c r="L843" s="15">
        <v>1</v>
      </c>
      <c r="M843" s="15" t="s">
        <v>118</v>
      </c>
      <c r="N843" s="42">
        <v>121.123535</v>
      </c>
      <c r="O843" s="34">
        <v>28.844636999999999</v>
      </c>
      <c r="P843" s="15" t="str">
        <f t="shared" si="102"/>
        <v>120.8910654,28.9337123</v>
      </c>
      <c r="Q843" s="41">
        <v>16</v>
      </c>
      <c r="R843" s="15">
        <f t="shared" si="103"/>
        <v>16</v>
      </c>
      <c r="S843" s="15" t="str">
        <f t="shared" si="108"/>
        <v>16a</v>
      </c>
      <c r="T843" s="15" t="str">
        <f t="shared" si="109"/>
        <v>16b</v>
      </c>
    </row>
    <row r="844" spans="1:20" ht="20.100000000000001" customHeight="1">
      <c r="A844" s="15">
        <f t="shared" si="105"/>
        <v>108501</v>
      </c>
      <c r="B844" s="24" t="str">
        <f>VLOOKUP(J844,city!$A$4:$D$352,3,0)</f>
        <v>浙江</v>
      </c>
      <c r="C844" s="24" t="str">
        <f>VLOOKUP(J844,city!$A$4:$D$352,4,0)</f>
        <v>丽水</v>
      </c>
      <c r="D844" s="15" t="s">
        <v>3086</v>
      </c>
      <c r="E844" s="15" t="s">
        <v>3087</v>
      </c>
      <c r="F844" s="42" t="str">
        <f t="shared" si="104"/>
        <v>120.146341,28.696661</v>
      </c>
      <c r="G844" s="20" t="s">
        <v>3088</v>
      </c>
      <c r="H844" s="20" t="s">
        <v>422</v>
      </c>
      <c r="I844" s="45" t="str">
        <f t="shared" si="106"/>
        <v>2a,2b</v>
      </c>
      <c r="J844" s="15">
        <f t="shared" si="107"/>
        <v>85</v>
      </c>
      <c r="K844" s="15">
        <f>IF(VLOOKUP(J843,city!$K$4:$L$352,2,0)&gt;K843,K843+1,1)</f>
        <v>1</v>
      </c>
      <c r="L844" s="15">
        <v>1</v>
      </c>
      <c r="M844" s="15" t="s">
        <v>119</v>
      </c>
      <c r="N844" s="42">
        <v>120.14634100000001</v>
      </c>
      <c r="O844" s="34">
        <v>28.696660999999999</v>
      </c>
      <c r="P844" s="15" t="str">
        <f t="shared" si="102"/>
        <v/>
      </c>
      <c r="Q844" s="41">
        <v>2</v>
      </c>
      <c r="R844" s="15" t="e">
        <f t="shared" si="103"/>
        <v>#N/A</v>
      </c>
      <c r="S844" s="15" t="str">
        <f t="shared" si="108"/>
        <v>2a</v>
      </c>
      <c r="T844" s="15" t="str">
        <f t="shared" si="109"/>
        <v>2b</v>
      </c>
    </row>
    <row r="845" spans="1:20" ht="20.100000000000001" customHeight="1">
      <c r="A845" s="15">
        <f t="shared" si="105"/>
        <v>108502</v>
      </c>
      <c r="B845" s="24" t="str">
        <f>VLOOKUP(J845,city!$A$4:$D$352,3,0)</f>
        <v>浙江</v>
      </c>
      <c r="C845" s="24" t="str">
        <f>VLOOKUP(J845,city!$A$4:$D$352,4,0)</f>
        <v>丽水</v>
      </c>
      <c r="D845" s="15" t="s">
        <v>3089</v>
      </c>
      <c r="E845" s="15" t="s">
        <v>3090</v>
      </c>
      <c r="F845" s="42" t="str">
        <f t="shared" si="104"/>
        <v>119.751796,28.302649</v>
      </c>
      <c r="G845" s="20" t="s">
        <v>3091</v>
      </c>
      <c r="H845" s="20" t="s">
        <v>427</v>
      </c>
      <c r="I845" s="45" t="str">
        <f t="shared" si="106"/>
        <v>2a,2b</v>
      </c>
      <c r="J845" s="15">
        <f t="shared" si="107"/>
        <v>85</v>
      </c>
      <c r="K845" s="15">
        <f>IF(VLOOKUP(J844,city!$K$4:$L$352,2,0)&gt;K844,K844+1,1)</f>
        <v>2</v>
      </c>
      <c r="L845" s="15">
        <v>1</v>
      </c>
      <c r="M845" s="15" t="s">
        <v>119</v>
      </c>
      <c r="N845" s="42">
        <v>119.751796</v>
      </c>
      <c r="O845" s="34">
        <v>28.302648999999999</v>
      </c>
      <c r="P845" s="15" t="str">
        <f t="shared" ref="P845:P908" si="110">IF(K845=10,SUM(N836:N845)/10&amp;","&amp;SUM(O836:O845)/10,"")</f>
        <v/>
      </c>
      <c r="Q845" s="41">
        <v>2</v>
      </c>
      <c r="R845" s="15" t="e">
        <f t="shared" si="103"/>
        <v>#N/A</v>
      </c>
      <c r="S845" s="15" t="str">
        <f t="shared" si="108"/>
        <v>2a</v>
      </c>
      <c r="T845" s="15" t="str">
        <f t="shared" si="109"/>
        <v>2b</v>
      </c>
    </row>
    <row r="846" spans="1:20" ht="20.100000000000001" customHeight="1">
      <c r="A846" s="15">
        <f t="shared" si="105"/>
        <v>108503</v>
      </c>
      <c r="B846" s="24" t="str">
        <f>VLOOKUP(J846,city!$A$4:$D$352,3,0)</f>
        <v>浙江</v>
      </c>
      <c r="C846" s="24" t="str">
        <f>VLOOKUP(J846,city!$A$4:$D$352,4,0)</f>
        <v>丽水</v>
      </c>
      <c r="D846" s="15" t="s">
        <v>3092</v>
      </c>
      <c r="E846" s="15" t="s">
        <v>3093</v>
      </c>
      <c r="F846" s="42" t="str">
        <f t="shared" si="104"/>
        <v>119.492912,28.055611</v>
      </c>
      <c r="G846" s="20" t="s">
        <v>3094</v>
      </c>
      <c r="H846" s="20" t="s">
        <v>432</v>
      </c>
      <c r="I846" s="45" t="str">
        <f t="shared" si="106"/>
        <v>2a,2b</v>
      </c>
      <c r="J846" s="15">
        <f t="shared" si="107"/>
        <v>85</v>
      </c>
      <c r="K846" s="15">
        <f>IF(VLOOKUP(J845,city!$K$4:$L$352,2,0)&gt;K845,K845+1,1)</f>
        <v>3</v>
      </c>
      <c r="L846" s="15">
        <v>1</v>
      </c>
      <c r="M846" s="15" t="s">
        <v>119</v>
      </c>
      <c r="N846" s="42">
        <v>119.492912</v>
      </c>
      <c r="O846" s="34">
        <v>28.055610999999999</v>
      </c>
      <c r="P846" s="15" t="str">
        <f t="shared" si="110"/>
        <v/>
      </c>
      <c r="Q846" s="41">
        <v>2</v>
      </c>
      <c r="R846" s="15">
        <f t="shared" si="103"/>
        <v>2</v>
      </c>
      <c r="S846" s="15" t="str">
        <f t="shared" si="108"/>
        <v>2a</v>
      </c>
      <c r="T846" s="15" t="str">
        <f t="shared" si="109"/>
        <v>2b</v>
      </c>
    </row>
    <row r="847" spans="1:20" ht="20.100000000000001" customHeight="1">
      <c r="A847" s="15">
        <f t="shared" si="105"/>
        <v>108504</v>
      </c>
      <c r="B847" s="24" t="str">
        <f>VLOOKUP(J847,city!$A$4:$D$352,3,0)</f>
        <v>浙江</v>
      </c>
      <c r="C847" s="24" t="str">
        <f>VLOOKUP(J847,city!$A$4:$D$352,4,0)</f>
        <v>丽水</v>
      </c>
      <c r="D847" s="15" t="s">
        <v>3095</v>
      </c>
      <c r="E847" s="15" t="s">
        <v>3096</v>
      </c>
      <c r="F847" s="42" t="str">
        <f t="shared" si="104"/>
        <v>119.088374,28.343833</v>
      </c>
      <c r="G847" s="20" t="s">
        <v>3097</v>
      </c>
      <c r="H847" s="20" t="s">
        <v>438</v>
      </c>
      <c r="I847" s="45" t="str">
        <f t="shared" si="106"/>
        <v>2a,2b</v>
      </c>
      <c r="J847" s="15">
        <f t="shared" si="107"/>
        <v>85</v>
      </c>
      <c r="K847" s="15">
        <f>IF(VLOOKUP(J846,city!$K$4:$L$352,2,0)&gt;K846,K846+1,1)</f>
        <v>4</v>
      </c>
      <c r="L847" s="15">
        <v>1</v>
      </c>
      <c r="M847" s="15" t="s">
        <v>119</v>
      </c>
      <c r="N847" s="42">
        <v>119.088374</v>
      </c>
      <c r="O847" s="34">
        <v>28.343833</v>
      </c>
      <c r="P847" s="15" t="str">
        <f t="shared" si="110"/>
        <v/>
      </c>
      <c r="Q847" s="41">
        <v>2</v>
      </c>
      <c r="R847" s="15">
        <f t="shared" si="103"/>
        <v>2</v>
      </c>
      <c r="S847" s="15" t="str">
        <f t="shared" si="108"/>
        <v>2a</v>
      </c>
      <c r="T847" s="15" t="str">
        <f t="shared" si="109"/>
        <v>2b</v>
      </c>
    </row>
    <row r="848" spans="1:20" ht="20.100000000000001" customHeight="1">
      <c r="A848" s="15">
        <f t="shared" si="105"/>
        <v>108505</v>
      </c>
      <c r="B848" s="24" t="str">
        <f>VLOOKUP(J848,city!$A$4:$D$352,3,0)</f>
        <v>浙江</v>
      </c>
      <c r="C848" s="24" t="str">
        <f>VLOOKUP(J848,city!$A$4:$D$352,4,0)</f>
        <v>丽水</v>
      </c>
      <c r="D848" s="15" t="s">
        <v>3098</v>
      </c>
      <c r="E848" s="15" t="s">
        <v>3099</v>
      </c>
      <c r="F848" s="42" t="str">
        <f t="shared" si="104"/>
        <v>119.473307,28.037681</v>
      </c>
      <c r="G848" s="20" t="s">
        <v>3100</v>
      </c>
      <c r="H848" s="20" t="s">
        <v>444</v>
      </c>
      <c r="I848" s="45" t="str">
        <f t="shared" si="106"/>
        <v>2a,2b</v>
      </c>
      <c r="J848" s="15">
        <f t="shared" si="107"/>
        <v>85</v>
      </c>
      <c r="K848" s="15">
        <f>IF(VLOOKUP(J847,city!$K$4:$L$352,2,0)&gt;K847,K847+1,1)</f>
        <v>5</v>
      </c>
      <c r="L848" s="15">
        <v>1</v>
      </c>
      <c r="M848" s="15" t="s">
        <v>119</v>
      </c>
      <c r="N848" s="42">
        <v>119.47330700000001</v>
      </c>
      <c r="O848" s="34">
        <v>28.037680999999999</v>
      </c>
      <c r="P848" s="15" t="str">
        <f t="shared" si="110"/>
        <v/>
      </c>
      <c r="Q848" s="41">
        <v>2</v>
      </c>
      <c r="R848" s="15">
        <f t="shared" si="103"/>
        <v>2</v>
      </c>
      <c r="S848" s="15" t="str">
        <f t="shared" si="108"/>
        <v>2a</v>
      </c>
      <c r="T848" s="15" t="str">
        <f t="shared" si="109"/>
        <v>2b</v>
      </c>
    </row>
    <row r="849" spans="1:20" ht="20.100000000000001" customHeight="1">
      <c r="A849" s="15">
        <f t="shared" si="105"/>
        <v>108506</v>
      </c>
      <c r="B849" s="24" t="str">
        <f>VLOOKUP(J849,city!$A$4:$D$352,3,0)</f>
        <v>浙江</v>
      </c>
      <c r="C849" s="24" t="str">
        <f>VLOOKUP(J849,city!$A$4:$D$352,4,0)</f>
        <v>丽水</v>
      </c>
      <c r="D849" s="15" t="s">
        <v>3101</v>
      </c>
      <c r="E849" s="15" t="s">
        <v>3102</v>
      </c>
      <c r="F849" s="42" t="str">
        <f t="shared" si="104"/>
        <v>119.142788,28.35642</v>
      </c>
      <c r="G849" s="20" t="s">
        <v>3103</v>
      </c>
      <c r="H849" s="20" t="s">
        <v>450</v>
      </c>
      <c r="I849" s="45" t="str">
        <f t="shared" si="106"/>
        <v>2a,2b</v>
      </c>
      <c r="J849" s="15">
        <f t="shared" si="107"/>
        <v>85</v>
      </c>
      <c r="K849" s="15">
        <f>IF(VLOOKUP(J848,city!$K$4:$L$352,2,0)&gt;K848,K848+1,1)</f>
        <v>6</v>
      </c>
      <c r="L849" s="15">
        <v>1</v>
      </c>
      <c r="M849" s="15" t="s">
        <v>119</v>
      </c>
      <c r="N849" s="42">
        <v>119.142788</v>
      </c>
      <c r="O849" s="34">
        <v>28.35642</v>
      </c>
      <c r="P849" s="15" t="str">
        <f t="shared" si="110"/>
        <v/>
      </c>
      <c r="Q849" s="41">
        <v>2</v>
      </c>
      <c r="R849" s="15">
        <f t="shared" si="103"/>
        <v>2</v>
      </c>
      <c r="S849" s="15" t="str">
        <f t="shared" si="108"/>
        <v>2a</v>
      </c>
      <c r="T849" s="15" t="str">
        <f t="shared" si="109"/>
        <v>2b</v>
      </c>
    </row>
    <row r="850" spans="1:20" ht="20.100000000000001" customHeight="1">
      <c r="A850" s="15">
        <f t="shared" si="105"/>
        <v>108507</v>
      </c>
      <c r="B850" s="24" t="str">
        <f>VLOOKUP(J850,city!$A$4:$D$352,3,0)</f>
        <v>浙江</v>
      </c>
      <c r="C850" s="24" t="str">
        <f>VLOOKUP(J850,city!$A$4:$D$352,4,0)</f>
        <v>丽水</v>
      </c>
      <c r="D850" s="15" t="s">
        <v>3104</v>
      </c>
      <c r="E850" s="15" t="s">
        <v>3105</v>
      </c>
      <c r="F850" s="42" t="str">
        <f t="shared" si="104"/>
        <v>119.02815,28.468634</v>
      </c>
      <c r="G850" s="20" t="s">
        <v>3106</v>
      </c>
      <c r="H850" s="20" t="s">
        <v>456</v>
      </c>
      <c r="I850" s="45" t="str">
        <f t="shared" si="106"/>
        <v>2a,2b</v>
      </c>
      <c r="J850" s="15">
        <f t="shared" si="107"/>
        <v>85</v>
      </c>
      <c r="K850" s="15">
        <f>IF(VLOOKUP(J849,city!$K$4:$L$352,2,0)&gt;K849,K849+1,1)</f>
        <v>7</v>
      </c>
      <c r="L850" s="15">
        <v>1</v>
      </c>
      <c r="M850" s="15" t="s">
        <v>119</v>
      </c>
      <c r="N850" s="42">
        <v>119.02815</v>
      </c>
      <c r="O850" s="34">
        <v>28.468634000000002</v>
      </c>
      <c r="P850" s="15" t="str">
        <f t="shared" si="110"/>
        <v/>
      </c>
      <c r="Q850" s="41">
        <v>2</v>
      </c>
      <c r="R850" s="15">
        <f t="shared" si="103"/>
        <v>2</v>
      </c>
      <c r="S850" s="15" t="str">
        <f t="shared" si="108"/>
        <v>2a</v>
      </c>
      <c r="T850" s="15" t="str">
        <f t="shared" si="109"/>
        <v>2b</v>
      </c>
    </row>
    <row r="851" spans="1:20" ht="20.100000000000001" customHeight="1">
      <c r="A851" s="15">
        <f t="shared" si="105"/>
        <v>108508</v>
      </c>
      <c r="B851" s="24" t="str">
        <f>VLOOKUP(J851,city!$A$4:$D$352,3,0)</f>
        <v>浙江</v>
      </c>
      <c r="C851" s="24" t="str">
        <f>VLOOKUP(J851,city!$A$4:$D$352,4,0)</f>
        <v>丽水</v>
      </c>
      <c r="D851" s="15" t="s">
        <v>3107</v>
      </c>
      <c r="E851" s="15" t="s">
        <v>3108</v>
      </c>
      <c r="F851" s="42" t="str">
        <f t="shared" si="104"/>
        <v>119.552507,28.465768</v>
      </c>
      <c r="G851" s="20" t="s">
        <v>3109</v>
      </c>
      <c r="H851" s="20" t="s">
        <v>462</v>
      </c>
      <c r="I851" s="45" t="str">
        <f t="shared" si="106"/>
        <v>13a,13b</v>
      </c>
      <c r="J851" s="15">
        <f t="shared" si="107"/>
        <v>85</v>
      </c>
      <c r="K851" s="15">
        <f>IF(VLOOKUP(J850,city!$K$4:$L$352,2,0)&gt;K850,K850+1,1)</f>
        <v>8</v>
      </c>
      <c r="L851" s="15">
        <v>1</v>
      </c>
      <c r="M851" s="15" t="s">
        <v>119</v>
      </c>
      <c r="N851" s="42">
        <v>119.55250700000001</v>
      </c>
      <c r="O851" s="34">
        <v>28.465768000000001</v>
      </c>
      <c r="P851" s="15" t="str">
        <f t="shared" si="110"/>
        <v/>
      </c>
      <c r="Q851" s="41">
        <v>13</v>
      </c>
      <c r="R851" s="15">
        <f t="shared" si="103"/>
        <v>13</v>
      </c>
      <c r="S851" s="15" t="str">
        <f t="shared" si="108"/>
        <v>13a</v>
      </c>
      <c r="T851" s="15" t="str">
        <f t="shared" si="109"/>
        <v>13b</v>
      </c>
    </row>
    <row r="852" spans="1:20" ht="20.100000000000001" customHeight="1">
      <c r="A852" s="15">
        <f t="shared" si="105"/>
        <v>108509</v>
      </c>
      <c r="B852" s="24" t="str">
        <f>VLOOKUP(J852,city!$A$4:$D$352,3,0)</f>
        <v>浙江</v>
      </c>
      <c r="C852" s="24" t="str">
        <f>VLOOKUP(J852,city!$A$4:$D$352,4,0)</f>
        <v>丽水</v>
      </c>
      <c r="D852" s="15" t="s">
        <v>3110</v>
      </c>
      <c r="E852" s="15" t="s">
        <v>3111</v>
      </c>
      <c r="F852" s="42" t="str">
        <f t="shared" si="104"/>
        <v>120.123599,28.281062</v>
      </c>
      <c r="G852" s="20" t="s">
        <v>3112</v>
      </c>
      <c r="H852" s="20" t="s">
        <v>468</v>
      </c>
      <c r="I852" s="45" t="str">
        <f t="shared" si="106"/>
        <v>1a,1b</v>
      </c>
      <c r="J852" s="15">
        <f t="shared" si="107"/>
        <v>85</v>
      </c>
      <c r="K852" s="15">
        <f>IF(VLOOKUP(J851,city!$K$4:$L$352,2,0)&gt;K851,K851+1,1)</f>
        <v>9</v>
      </c>
      <c r="L852" s="15">
        <v>1</v>
      </c>
      <c r="M852" s="15" t="s">
        <v>119</v>
      </c>
      <c r="N852" s="42">
        <v>120.123599</v>
      </c>
      <c r="O852" s="34">
        <v>28.281061999999999</v>
      </c>
      <c r="P852" s="15" t="str">
        <f t="shared" si="110"/>
        <v/>
      </c>
      <c r="Q852" s="41">
        <v>1</v>
      </c>
      <c r="R852" s="15">
        <f t="shared" si="103"/>
        <v>2</v>
      </c>
      <c r="S852" s="15" t="str">
        <f t="shared" si="108"/>
        <v>1a</v>
      </c>
      <c r="T852" s="15" t="str">
        <f t="shared" si="109"/>
        <v>1b</v>
      </c>
    </row>
    <row r="853" spans="1:20" ht="20.100000000000001" customHeight="1">
      <c r="A853" s="15">
        <f t="shared" si="105"/>
        <v>108510</v>
      </c>
      <c r="B853" s="24" t="str">
        <f>VLOOKUP(J853,city!$A$4:$D$352,3,0)</f>
        <v>浙江</v>
      </c>
      <c r="C853" s="24" t="str">
        <f>VLOOKUP(J853,city!$A$4:$D$352,4,0)</f>
        <v>丽水</v>
      </c>
      <c r="D853" s="15" t="s">
        <v>3113</v>
      </c>
      <c r="E853" s="15" t="s">
        <v>3114</v>
      </c>
      <c r="F853" s="42" t="str">
        <f t="shared" si="104"/>
        <v>118.989798,28.428142</v>
      </c>
      <c r="G853" s="20" t="s">
        <v>3115</v>
      </c>
      <c r="H853" s="20" t="s">
        <v>474</v>
      </c>
      <c r="I853" s="45" t="str">
        <f t="shared" si="106"/>
        <v>13a,13b</v>
      </c>
      <c r="J853" s="15">
        <f t="shared" si="107"/>
        <v>85</v>
      </c>
      <c r="K853" s="15">
        <f>IF(VLOOKUP(J852,city!$K$4:$L$352,2,0)&gt;K852,K852+1,1)</f>
        <v>10</v>
      </c>
      <c r="L853" s="15">
        <v>1</v>
      </c>
      <c r="M853" s="15" t="s">
        <v>119</v>
      </c>
      <c r="N853" s="42">
        <v>118.98979799999999</v>
      </c>
      <c r="O853" s="34">
        <v>28.428142000000001</v>
      </c>
      <c r="P853" s="15" t="str">
        <f t="shared" si="110"/>
        <v>119.4789572,28.3436461</v>
      </c>
      <c r="Q853" s="41">
        <v>13</v>
      </c>
      <c r="R853" s="15">
        <f t="shared" si="103"/>
        <v>13</v>
      </c>
      <c r="S853" s="15" t="str">
        <f t="shared" si="108"/>
        <v>13a</v>
      </c>
      <c r="T853" s="15" t="str">
        <f t="shared" si="109"/>
        <v>13b</v>
      </c>
    </row>
    <row r="854" spans="1:20" ht="20.100000000000001" customHeight="1">
      <c r="A854" s="15">
        <f t="shared" si="105"/>
        <v>108601</v>
      </c>
      <c r="B854" s="24" t="str">
        <f>VLOOKUP(J854,city!$A$4:$D$352,3,0)</f>
        <v>浙江</v>
      </c>
      <c r="C854" s="24" t="str">
        <f>VLOOKUP(J854,city!$A$4:$D$352,4,0)</f>
        <v>舟山</v>
      </c>
      <c r="D854" s="15" t="s">
        <v>3116</v>
      </c>
      <c r="E854" s="15" t="s">
        <v>3117</v>
      </c>
      <c r="F854" s="42" t="str">
        <f t="shared" si="104"/>
        <v>122.397894,30.008592</v>
      </c>
      <c r="G854" s="20" t="s">
        <v>3118</v>
      </c>
      <c r="H854" s="20" t="s">
        <v>480</v>
      </c>
      <c r="I854" s="45" t="str">
        <f t="shared" si="106"/>
        <v>11a,11b</v>
      </c>
      <c r="J854" s="15">
        <f t="shared" si="107"/>
        <v>86</v>
      </c>
      <c r="K854" s="15">
        <f>IF(VLOOKUP(J853,city!$K$4:$L$352,2,0)&gt;K853,K853+1,1)</f>
        <v>1</v>
      </c>
      <c r="L854" s="15">
        <v>1</v>
      </c>
      <c r="M854" s="15" t="s">
        <v>120</v>
      </c>
      <c r="N854" s="42">
        <v>122.39789399999999</v>
      </c>
      <c r="O854" s="34">
        <v>30.008592</v>
      </c>
      <c r="P854" s="15" t="str">
        <f t="shared" si="110"/>
        <v/>
      </c>
      <c r="Q854" s="41">
        <v>11</v>
      </c>
      <c r="R854" s="15">
        <f t="shared" si="103"/>
        <v>11</v>
      </c>
      <c r="S854" s="15" t="str">
        <f t="shared" si="108"/>
        <v>11a</v>
      </c>
      <c r="T854" s="15" t="str">
        <f t="shared" si="109"/>
        <v>11b</v>
      </c>
    </row>
    <row r="855" spans="1:20" ht="20.100000000000001" customHeight="1">
      <c r="A855" s="15">
        <f t="shared" si="105"/>
        <v>108602</v>
      </c>
      <c r="B855" s="24" t="str">
        <f>VLOOKUP(J855,city!$A$4:$D$352,3,0)</f>
        <v>浙江</v>
      </c>
      <c r="C855" s="24" t="str">
        <f>VLOOKUP(J855,city!$A$4:$D$352,4,0)</f>
        <v>舟山</v>
      </c>
      <c r="D855" s="15" t="s">
        <v>3119</v>
      </c>
      <c r="E855" s="15" t="s">
        <v>3120</v>
      </c>
      <c r="F855" s="42" t="str">
        <f t="shared" si="104"/>
        <v>122.712155,30.182581</v>
      </c>
      <c r="G855" s="20" t="s">
        <v>3121</v>
      </c>
      <c r="H855" s="20" t="s">
        <v>486</v>
      </c>
      <c r="I855" s="45" t="str">
        <f t="shared" si="106"/>
        <v>4a,4b</v>
      </c>
      <c r="J855" s="15">
        <f t="shared" si="107"/>
        <v>86</v>
      </c>
      <c r="K855" s="15">
        <f>IF(VLOOKUP(J854,city!$K$4:$L$352,2,0)&gt;K854,K854+1,1)</f>
        <v>2</v>
      </c>
      <c r="L855" s="15">
        <v>1</v>
      </c>
      <c r="M855" s="15" t="s">
        <v>120</v>
      </c>
      <c r="N855" s="42">
        <v>122.712155</v>
      </c>
      <c r="O855" s="34">
        <v>30.182580999999999</v>
      </c>
      <c r="P855" s="15" t="str">
        <f t="shared" si="110"/>
        <v/>
      </c>
      <c r="Q855" s="41">
        <v>4</v>
      </c>
      <c r="R855" s="15">
        <f t="shared" si="103"/>
        <v>4</v>
      </c>
      <c r="S855" s="15" t="str">
        <f t="shared" si="108"/>
        <v>4a</v>
      </c>
      <c r="T855" s="15" t="str">
        <f t="shared" si="109"/>
        <v>4b</v>
      </c>
    </row>
    <row r="856" spans="1:20" ht="20.100000000000001" customHeight="1">
      <c r="A856" s="15">
        <f t="shared" si="105"/>
        <v>108603</v>
      </c>
      <c r="B856" s="24" t="str">
        <f>VLOOKUP(J856,city!$A$4:$D$352,3,0)</f>
        <v>浙江</v>
      </c>
      <c r="C856" s="24" t="str">
        <f>VLOOKUP(J856,city!$A$4:$D$352,4,0)</f>
        <v>舟山</v>
      </c>
      <c r="D856" s="15" t="s">
        <v>3122</v>
      </c>
      <c r="E856" s="15" t="s">
        <v>3123</v>
      </c>
      <c r="F856" s="42" t="str">
        <f t="shared" si="104"/>
        <v>122.77826,30.721117</v>
      </c>
      <c r="G856" s="20" t="s">
        <v>3124</v>
      </c>
      <c r="H856" s="20" t="s">
        <v>492</v>
      </c>
      <c r="I856" s="45" t="str">
        <f t="shared" si="106"/>
        <v>4a,4b</v>
      </c>
      <c r="J856" s="15">
        <f t="shared" si="107"/>
        <v>86</v>
      </c>
      <c r="K856" s="15">
        <f>IF(VLOOKUP(J855,city!$K$4:$L$352,2,0)&gt;K855,K855+1,1)</f>
        <v>3</v>
      </c>
      <c r="L856" s="15">
        <v>1</v>
      </c>
      <c r="M856" s="15" t="s">
        <v>120</v>
      </c>
      <c r="N856" s="42">
        <v>122.77826</v>
      </c>
      <c r="O856" s="34">
        <v>30.721117</v>
      </c>
      <c r="P856" s="15" t="str">
        <f t="shared" si="110"/>
        <v/>
      </c>
      <c r="Q856" s="41">
        <v>4</v>
      </c>
      <c r="R856" s="15">
        <f t="shared" si="103"/>
        <v>4</v>
      </c>
      <c r="S856" s="15" t="str">
        <f t="shared" si="108"/>
        <v>4a</v>
      </c>
      <c r="T856" s="15" t="str">
        <f t="shared" si="109"/>
        <v>4b</v>
      </c>
    </row>
    <row r="857" spans="1:20" ht="20.100000000000001" customHeight="1">
      <c r="A857" s="15">
        <f t="shared" si="105"/>
        <v>108604</v>
      </c>
      <c r="B857" s="24" t="str">
        <f>VLOOKUP(J857,city!$A$4:$D$352,3,0)</f>
        <v>浙江</v>
      </c>
      <c r="C857" s="24" t="str">
        <f>VLOOKUP(J857,city!$A$4:$D$352,4,0)</f>
        <v>舟山</v>
      </c>
      <c r="D857" s="15" t="s">
        <v>3125</v>
      </c>
      <c r="E857" s="15" t="s">
        <v>3126</v>
      </c>
      <c r="F857" s="42" t="str">
        <f t="shared" si="104"/>
        <v>122.399346,29.923034</v>
      </c>
      <c r="G857" s="20" t="s">
        <v>3127</v>
      </c>
      <c r="H857" s="20" t="s">
        <v>498</v>
      </c>
      <c r="I857" s="45" t="str">
        <f t="shared" si="106"/>
        <v>13a,13b</v>
      </c>
      <c r="J857" s="15">
        <f t="shared" si="107"/>
        <v>86</v>
      </c>
      <c r="K857" s="15">
        <f>IF(VLOOKUP(J856,city!$K$4:$L$352,2,0)&gt;K856,K856+1,1)</f>
        <v>4</v>
      </c>
      <c r="L857" s="15">
        <v>1</v>
      </c>
      <c r="M857" s="15" t="s">
        <v>120</v>
      </c>
      <c r="N857" s="42">
        <v>122.39934599999999</v>
      </c>
      <c r="O857" s="34">
        <v>29.923034000000001</v>
      </c>
      <c r="P857" s="15" t="str">
        <f t="shared" si="110"/>
        <v/>
      </c>
      <c r="Q857" s="41">
        <v>13</v>
      </c>
      <c r="R857" s="15" t="e">
        <f t="shared" si="103"/>
        <v>#N/A</v>
      </c>
      <c r="S857" s="15" t="str">
        <f t="shared" si="108"/>
        <v>13a</v>
      </c>
      <c r="T857" s="15" t="str">
        <f t="shared" si="109"/>
        <v>13b</v>
      </c>
    </row>
    <row r="858" spans="1:20" ht="20.100000000000001" customHeight="1">
      <c r="A858" s="15">
        <f t="shared" si="105"/>
        <v>108605</v>
      </c>
      <c r="B858" s="24" t="str">
        <f>VLOOKUP(J858,city!$A$4:$D$352,3,0)</f>
        <v>浙江</v>
      </c>
      <c r="C858" s="24" t="str">
        <f>VLOOKUP(J858,city!$A$4:$D$352,4,0)</f>
        <v>舟山</v>
      </c>
      <c r="D858" s="15" t="s">
        <v>3128</v>
      </c>
      <c r="E858" s="15" t="s">
        <v>3129</v>
      </c>
      <c r="F858" s="42" t="str">
        <f t="shared" si="104"/>
        <v>122.433858,30.745433</v>
      </c>
      <c r="G858" s="20" t="s">
        <v>3130</v>
      </c>
      <c r="H858" s="20" t="s">
        <v>504</v>
      </c>
      <c r="I858" s="45" t="str">
        <f t="shared" si="106"/>
        <v>4a,4b</v>
      </c>
      <c r="J858" s="15">
        <f t="shared" si="107"/>
        <v>86</v>
      </c>
      <c r="K858" s="15">
        <f>IF(VLOOKUP(J857,city!$K$4:$L$352,2,0)&gt;K857,K857+1,1)</f>
        <v>5</v>
      </c>
      <c r="L858" s="15">
        <v>1</v>
      </c>
      <c r="M858" s="15" t="s">
        <v>120</v>
      </c>
      <c r="N858" s="42">
        <v>122.433858</v>
      </c>
      <c r="O858" s="34">
        <v>30.745432999999998</v>
      </c>
      <c r="P858" s="15" t="str">
        <f t="shared" si="110"/>
        <v/>
      </c>
      <c r="Q858" s="41">
        <v>4</v>
      </c>
      <c r="R858" s="15">
        <f t="shared" si="103"/>
        <v>4</v>
      </c>
      <c r="S858" s="15" t="str">
        <f t="shared" si="108"/>
        <v>4a</v>
      </c>
      <c r="T858" s="15" t="str">
        <f t="shared" si="109"/>
        <v>4b</v>
      </c>
    </row>
    <row r="859" spans="1:20" ht="20.100000000000001" customHeight="1">
      <c r="A859" s="15">
        <f t="shared" si="105"/>
        <v>108606</v>
      </c>
      <c r="B859" s="24" t="str">
        <f>VLOOKUP(J859,city!$A$4:$D$352,3,0)</f>
        <v>浙江</v>
      </c>
      <c r="C859" s="24" t="str">
        <f>VLOOKUP(J859,city!$A$4:$D$352,4,0)</f>
        <v>舟山</v>
      </c>
      <c r="D859" s="15" t="s">
        <v>3131</v>
      </c>
      <c r="E859" s="15" t="s">
        <v>3132</v>
      </c>
      <c r="F859" s="42" t="str">
        <f t="shared" si="104"/>
        <v>122.842075,30.707571</v>
      </c>
      <c r="G859" s="20" t="s">
        <v>3133</v>
      </c>
      <c r="H859" s="20" t="s">
        <v>510</v>
      </c>
      <c r="I859" s="45" t="str">
        <f t="shared" si="106"/>
        <v>31a,31b</v>
      </c>
      <c r="J859" s="15">
        <f t="shared" si="107"/>
        <v>86</v>
      </c>
      <c r="K859" s="15">
        <f>IF(VLOOKUP(J858,city!$K$4:$L$352,2,0)&gt;K858,K858+1,1)</f>
        <v>6</v>
      </c>
      <c r="L859" s="15">
        <v>1</v>
      </c>
      <c r="M859" s="15" t="s">
        <v>120</v>
      </c>
      <c r="N859" s="42">
        <v>122.84207499999999</v>
      </c>
      <c r="O859" s="34">
        <v>30.707571000000002</v>
      </c>
      <c r="P859" s="15" t="str">
        <f t="shared" si="110"/>
        <v/>
      </c>
      <c r="Q859" s="41">
        <v>31</v>
      </c>
      <c r="R859" s="15" t="e">
        <f t="shared" ref="R859:R922" si="111">LOOKUP(1,0/FIND($U$6:$U$91,D859),$V$6:$V$91)</f>
        <v>#N/A</v>
      </c>
      <c r="S859" s="15" t="str">
        <f t="shared" si="108"/>
        <v>31a</v>
      </c>
      <c r="T859" s="15" t="str">
        <f t="shared" si="109"/>
        <v>31b</v>
      </c>
    </row>
    <row r="860" spans="1:20" ht="20.100000000000001" customHeight="1">
      <c r="A860" s="15">
        <f t="shared" si="105"/>
        <v>108607</v>
      </c>
      <c r="B860" s="24" t="str">
        <f>VLOOKUP(J860,city!$A$4:$D$352,3,0)</f>
        <v>浙江</v>
      </c>
      <c r="C860" s="24" t="str">
        <f>VLOOKUP(J860,city!$A$4:$D$352,4,0)</f>
        <v>舟山</v>
      </c>
      <c r="D860" s="15" t="s">
        <v>3134</v>
      </c>
      <c r="E860" s="15" t="s">
        <v>3135</v>
      </c>
      <c r="F860" s="42" t="str">
        <f t="shared" si="104"/>
        <v>122.244247,29.846079</v>
      </c>
      <c r="G860" s="20" t="s">
        <v>3136</v>
      </c>
      <c r="H860" s="20" t="s">
        <v>516</v>
      </c>
      <c r="I860" s="45" t="str">
        <f t="shared" si="106"/>
        <v>4a,4b</v>
      </c>
      <c r="J860" s="15">
        <f t="shared" si="107"/>
        <v>86</v>
      </c>
      <c r="K860" s="15">
        <f>IF(VLOOKUP(J859,city!$K$4:$L$352,2,0)&gt;K859,K859+1,1)</f>
        <v>7</v>
      </c>
      <c r="L860" s="15">
        <v>1</v>
      </c>
      <c r="M860" s="15" t="s">
        <v>120</v>
      </c>
      <c r="N860" s="42">
        <v>122.244247</v>
      </c>
      <c r="O860" s="34">
        <v>29.846079</v>
      </c>
      <c r="P860" s="15" t="str">
        <f t="shared" si="110"/>
        <v/>
      </c>
      <c r="Q860" s="41">
        <v>4</v>
      </c>
      <c r="R860" s="15">
        <f t="shared" si="111"/>
        <v>4</v>
      </c>
      <c r="S860" s="15" t="str">
        <f t="shared" si="108"/>
        <v>4a</v>
      </c>
      <c r="T860" s="15" t="str">
        <f t="shared" si="109"/>
        <v>4b</v>
      </c>
    </row>
    <row r="861" spans="1:20" ht="20.100000000000001" customHeight="1">
      <c r="A861" s="15">
        <f t="shared" si="105"/>
        <v>108608</v>
      </c>
      <c r="B861" s="24" t="str">
        <f>VLOOKUP(J861,city!$A$4:$D$352,3,0)</f>
        <v>浙江</v>
      </c>
      <c r="C861" s="24" t="str">
        <f>VLOOKUP(J861,city!$A$4:$D$352,4,0)</f>
        <v>舟山</v>
      </c>
      <c r="D861" s="15" t="s">
        <v>3137</v>
      </c>
      <c r="E861" s="15" t="s">
        <v>3138</v>
      </c>
      <c r="F861" s="42" t="str">
        <f t="shared" si="104"/>
        <v>122.465831,30.734855</v>
      </c>
      <c r="G861" s="20" t="s">
        <v>3139</v>
      </c>
      <c r="H861" s="20" t="s">
        <v>522</v>
      </c>
      <c r="I861" s="45" t="str">
        <f t="shared" si="106"/>
        <v>2a,2b</v>
      </c>
      <c r="J861" s="15">
        <f t="shared" si="107"/>
        <v>86</v>
      </c>
      <c r="K861" s="15">
        <f>IF(VLOOKUP(J860,city!$K$4:$L$352,2,0)&gt;K860,K860+1,1)</f>
        <v>8</v>
      </c>
      <c r="L861" s="15">
        <v>1</v>
      </c>
      <c r="M861" s="15" t="s">
        <v>120</v>
      </c>
      <c r="N861" s="42">
        <v>122.46583099999999</v>
      </c>
      <c r="O861" s="34">
        <v>30.734855</v>
      </c>
      <c r="P861" s="15" t="str">
        <f t="shared" si="110"/>
        <v/>
      </c>
      <c r="Q861" s="41">
        <v>2</v>
      </c>
      <c r="R861" s="15">
        <f t="shared" si="111"/>
        <v>2</v>
      </c>
      <c r="S861" s="15" t="str">
        <f t="shared" si="108"/>
        <v>2a</v>
      </c>
      <c r="T861" s="15" t="str">
        <f t="shared" si="109"/>
        <v>2b</v>
      </c>
    </row>
    <row r="862" spans="1:20" ht="20.100000000000001" customHeight="1">
      <c r="A862" s="15">
        <f t="shared" si="105"/>
        <v>108609</v>
      </c>
      <c r="B862" s="24" t="str">
        <f>VLOOKUP(J862,city!$A$4:$D$352,3,0)</f>
        <v>浙江</v>
      </c>
      <c r="C862" s="24" t="str">
        <f>VLOOKUP(J862,city!$A$4:$D$352,4,0)</f>
        <v>舟山</v>
      </c>
      <c r="D862" s="15" t="s">
        <v>3140</v>
      </c>
      <c r="E862" s="15" t="s">
        <v>3141</v>
      </c>
      <c r="F862" s="42" t="str">
        <f t="shared" si="104"/>
        <v>122.111988,30.024483</v>
      </c>
      <c r="G862" s="20" t="s">
        <v>3142</v>
      </c>
      <c r="H862" s="20" t="s">
        <v>528</v>
      </c>
      <c r="I862" s="45" t="str">
        <f t="shared" si="106"/>
        <v>31a,31b</v>
      </c>
      <c r="J862" s="15">
        <f t="shared" si="107"/>
        <v>86</v>
      </c>
      <c r="K862" s="15">
        <f>IF(VLOOKUP(J861,city!$K$4:$L$352,2,0)&gt;K861,K861+1,1)</f>
        <v>9</v>
      </c>
      <c r="L862" s="15">
        <v>1</v>
      </c>
      <c r="M862" s="15" t="s">
        <v>120</v>
      </c>
      <c r="N862" s="42">
        <v>122.111988</v>
      </c>
      <c r="O862" s="34">
        <v>30.024483</v>
      </c>
      <c r="P862" s="15" t="str">
        <f t="shared" si="110"/>
        <v/>
      </c>
      <c r="Q862" s="41">
        <v>31</v>
      </c>
      <c r="R862" s="15">
        <f t="shared" si="111"/>
        <v>31</v>
      </c>
      <c r="S862" s="15" t="str">
        <f t="shared" si="108"/>
        <v>31a</v>
      </c>
      <c r="T862" s="15" t="str">
        <f t="shared" si="109"/>
        <v>31b</v>
      </c>
    </row>
    <row r="863" spans="1:20" ht="20.100000000000001" customHeight="1">
      <c r="A863" s="15">
        <f t="shared" si="105"/>
        <v>108610</v>
      </c>
      <c r="B863" s="24" t="str">
        <f>VLOOKUP(J863,city!$A$4:$D$352,3,0)</f>
        <v>浙江</v>
      </c>
      <c r="C863" s="24" t="str">
        <f>VLOOKUP(J863,city!$A$4:$D$352,4,0)</f>
        <v>舟山</v>
      </c>
      <c r="D863" s="15" t="s">
        <v>3143</v>
      </c>
      <c r="E863" s="15" t="s">
        <v>3144</v>
      </c>
      <c r="F863" s="42" t="str">
        <f t="shared" si="104"/>
        <v>122.829616,30.730067</v>
      </c>
      <c r="G863" s="20" t="s">
        <v>3145</v>
      </c>
      <c r="H863" s="20" t="s">
        <v>534</v>
      </c>
      <c r="I863" s="45" t="str">
        <f t="shared" si="106"/>
        <v>13a,13b</v>
      </c>
      <c r="J863" s="15">
        <f t="shared" si="107"/>
        <v>86</v>
      </c>
      <c r="K863" s="15">
        <f>IF(VLOOKUP(J862,city!$K$4:$L$352,2,0)&gt;K862,K862+1,1)</f>
        <v>10</v>
      </c>
      <c r="L863" s="15">
        <v>1</v>
      </c>
      <c r="M863" s="15" t="s">
        <v>120</v>
      </c>
      <c r="N863" s="42">
        <v>122.829616</v>
      </c>
      <c r="O863" s="34">
        <v>30.730066999999998</v>
      </c>
      <c r="P863" s="15" t="str">
        <f t="shared" si="110"/>
        <v>122.521527,30.3623812</v>
      </c>
      <c r="Q863" s="41">
        <v>13</v>
      </c>
      <c r="R863" s="15">
        <f t="shared" si="111"/>
        <v>6</v>
      </c>
      <c r="S863" s="15" t="str">
        <f t="shared" si="108"/>
        <v>13a</v>
      </c>
      <c r="T863" s="15" t="str">
        <f t="shared" si="109"/>
        <v>13b</v>
      </c>
    </row>
    <row r="864" spans="1:20" ht="20.100000000000001" customHeight="1">
      <c r="A864" s="15">
        <f t="shared" si="105"/>
        <v>108701</v>
      </c>
      <c r="B864" s="24" t="str">
        <f>VLOOKUP(J864,city!$A$4:$D$352,3,0)</f>
        <v>安徽</v>
      </c>
      <c r="C864" s="24" t="str">
        <f>VLOOKUP(J864,city!$A$4:$D$352,4,0)</f>
        <v>合肥</v>
      </c>
      <c r="D864" s="15" t="s">
        <v>3146</v>
      </c>
      <c r="E864" s="15" t="s">
        <v>3147</v>
      </c>
      <c r="F864" s="42" t="str">
        <f t="shared" si="104"/>
        <v>117.384141,31.723416</v>
      </c>
      <c r="G864" s="20" t="s">
        <v>3148</v>
      </c>
      <c r="H864" s="20" t="s">
        <v>422</v>
      </c>
      <c r="I864" s="45" t="str">
        <f t="shared" si="106"/>
        <v>6a,6b</v>
      </c>
      <c r="J864" s="15">
        <f t="shared" si="107"/>
        <v>87</v>
      </c>
      <c r="K864" s="15">
        <f>IF(VLOOKUP(J863,city!$K$4:$L$352,2,0)&gt;K863,K863+1,1)</f>
        <v>1</v>
      </c>
      <c r="L864" s="15">
        <v>1</v>
      </c>
      <c r="M864" s="15" t="s">
        <v>122</v>
      </c>
      <c r="N864" s="42">
        <v>117.384141</v>
      </c>
      <c r="O864" s="34">
        <v>31.723416</v>
      </c>
      <c r="P864" s="15" t="str">
        <f t="shared" si="110"/>
        <v/>
      </c>
      <c r="Q864" s="41">
        <v>6</v>
      </c>
      <c r="R864" s="15">
        <f t="shared" si="111"/>
        <v>6</v>
      </c>
      <c r="S864" s="15" t="str">
        <f t="shared" si="108"/>
        <v>6a</v>
      </c>
      <c r="T864" s="15" t="str">
        <f t="shared" si="109"/>
        <v>6b</v>
      </c>
    </row>
    <row r="865" spans="1:20" ht="20.100000000000001" customHeight="1">
      <c r="A865" s="15">
        <f t="shared" si="105"/>
        <v>108702</v>
      </c>
      <c r="B865" s="24" t="str">
        <f>VLOOKUP(J865,city!$A$4:$D$352,3,0)</f>
        <v>安徽</v>
      </c>
      <c r="C865" s="24" t="str">
        <f>VLOOKUP(J865,city!$A$4:$D$352,4,0)</f>
        <v>合肥</v>
      </c>
      <c r="D865" s="15" t="s">
        <v>3149</v>
      </c>
      <c r="E865" s="15" t="s">
        <v>3150</v>
      </c>
      <c r="F865" s="42" t="str">
        <f t="shared" si="104"/>
        <v>117.227442,31.789563</v>
      </c>
      <c r="G865" s="20" t="s">
        <v>3151</v>
      </c>
      <c r="H865" s="20" t="s">
        <v>427</v>
      </c>
      <c r="I865" s="45" t="str">
        <f t="shared" si="106"/>
        <v>2a,2b</v>
      </c>
      <c r="J865" s="15">
        <f t="shared" si="107"/>
        <v>87</v>
      </c>
      <c r="K865" s="15">
        <f>IF(VLOOKUP(J864,city!$K$4:$L$352,2,0)&gt;K864,K864+1,1)</f>
        <v>2</v>
      </c>
      <c r="L865" s="15">
        <v>1</v>
      </c>
      <c r="M865" s="15" t="s">
        <v>122</v>
      </c>
      <c r="N865" s="42">
        <v>117.227442</v>
      </c>
      <c r="O865" s="34">
        <v>31.789563000000001</v>
      </c>
      <c r="P865" s="15" t="str">
        <f t="shared" si="110"/>
        <v/>
      </c>
      <c r="Q865" s="41">
        <v>2</v>
      </c>
      <c r="R865" s="15">
        <f t="shared" si="111"/>
        <v>1</v>
      </c>
      <c r="S865" s="15" t="str">
        <f t="shared" si="108"/>
        <v>2a</v>
      </c>
      <c r="T865" s="15" t="str">
        <f t="shared" si="109"/>
        <v>2b</v>
      </c>
    </row>
    <row r="866" spans="1:20" ht="20.100000000000001" customHeight="1">
      <c r="A866" s="15">
        <f t="shared" si="105"/>
        <v>108703</v>
      </c>
      <c r="B866" s="24" t="str">
        <f>VLOOKUP(J866,city!$A$4:$D$352,3,0)</f>
        <v>安徽</v>
      </c>
      <c r="C866" s="24" t="str">
        <f>VLOOKUP(J866,city!$A$4:$D$352,4,0)</f>
        <v>合肥</v>
      </c>
      <c r="D866" s="15" t="s">
        <v>3152</v>
      </c>
      <c r="E866" s="15" t="s">
        <v>3153</v>
      </c>
      <c r="F866" s="42" t="str">
        <f t="shared" si="104"/>
        <v>117.186076,31.838076</v>
      </c>
      <c r="G866" s="20" t="s">
        <v>3154</v>
      </c>
      <c r="H866" s="20" t="s">
        <v>432</v>
      </c>
      <c r="I866" s="45" t="str">
        <f t="shared" si="106"/>
        <v>11a,11b</v>
      </c>
      <c r="J866" s="15">
        <f t="shared" si="107"/>
        <v>87</v>
      </c>
      <c r="K866" s="15">
        <f>IF(VLOOKUP(J865,city!$K$4:$L$352,2,0)&gt;K865,K865+1,1)</f>
        <v>3</v>
      </c>
      <c r="L866" s="15">
        <v>1</v>
      </c>
      <c r="M866" s="15" t="s">
        <v>122</v>
      </c>
      <c r="N866" s="42">
        <v>117.186076</v>
      </c>
      <c r="O866" s="34">
        <v>31.838076000000001</v>
      </c>
      <c r="P866" s="15" t="str">
        <f t="shared" si="110"/>
        <v/>
      </c>
      <c r="Q866" s="41">
        <v>11</v>
      </c>
      <c r="R866" s="15">
        <f t="shared" si="111"/>
        <v>11</v>
      </c>
      <c r="S866" s="15" t="str">
        <f t="shared" si="108"/>
        <v>11a</v>
      </c>
      <c r="T866" s="15" t="str">
        <f t="shared" si="109"/>
        <v>11b</v>
      </c>
    </row>
    <row r="867" spans="1:20" ht="20.100000000000001" customHeight="1">
      <c r="A867" s="15">
        <f t="shared" si="105"/>
        <v>108704</v>
      </c>
      <c r="B867" s="24" t="str">
        <f>VLOOKUP(J867,city!$A$4:$D$352,3,0)</f>
        <v>安徽</v>
      </c>
      <c r="C867" s="24" t="str">
        <f>VLOOKUP(J867,city!$A$4:$D$352,4,0)</f>
        <v>合肥</v>
      </c>
      <c r="D867" s="15" t="s">
        <v>3155</v>
      </c>
      <c r="E867" s="15" t="s">
        <v>3156</v>
      </c>
      <c r="F867" s="42" t="str">
        <f t="shared" si="104"/>
        <v>117.301944,31.874376</v>
      </c>
      <c r="G867" s="20" t="s">
        <v>3157</v>
      </c>
      <c r="H867" s="20" t="s">
        <v>438</v>
      </c>
      <c r="I867" s="45" t="str">
        <f t="shared" si="106"/>
        <v>32a,32b</v>
      </c>
      <c r="J867" s="15">
        <f t="shared" si="107"/>
        <v>87</v>
      </c>
      <c r="K867" s="15">
        <f>IF(VLOOKUP(J866,city!$K$4:$L$352,2,0)&gt;K866,K866+1,1)</f>
        <v>4</v>
      </c>
      <c r="L867" s="15">
        <v>1</v>
      </c>
      <c r="M867" s="15" t="s">
        <v>122</v>
      </c>
      <c r="N867" s="42">
        <v>117.30194400000001</v>
      </c>
      <c r="O867" s="34">
        <v>31.874376000000002</v>
      </c>
      <c r="P867" s="15" t="str">
        <f t="shared" si="110"/>
        <v/>
      </c>
      <c r="Q867" s="41">
        <v>32</v>
      </c>
      <c r="R867" s="15" t="e">
        <f t="shared" si="111"/>
        <v>#N/A</v>
      </c>
      <c r="S867" s="15" t="str">
        <f t="shared" si="108"/>
        <v>32a</v>
      </c>
      <c r="T867" s="15" t="str">
        <f t="shared" si="109"/>
        <v>32b</v>
      </c>
    </row>
    <row r="868" spans="1:20" ht="20.100000000000001" customHeight="1">
      <c r="A868" s="15">
        <f t="shared" si="105"/>
        <v>108705</v>
      </c>
      <c r="B868" s="24" t="str">
        <f>VLOOKUP(J868,city!$A$4:$D$352,3,0)</f>
        <v>安徽</v>
      </c>
      <c r="C868" s="24" t="str">
        <f>VLOOKUP(J868,city!$A$4:$D$352,4,0)</f>
        <v>合肥</v>
      </c>
      <c r="D868" s="15" t="s">
        <v>3158</v>
      </c>
      <c r="E868" s="15" t="s">
        <v>3159</v>
      </c>
      <c r="F868" s="42" t="str">
        <f t="shared" si="104"/>
        <v>117.297534,31.861435</v>
      </c>
      <c r="G868" s="20" t="s">
        <v>3160</v>
      </c>
      <c r="H868" s="20" t="s">
        <v>444</v>
      </c>
      <c r="I868" s="45" t="str">
        <f t="shared" si="106"/>
        <v>12a,12b</v>
      </c>
      <c r="J868" s="15">
        <f t="shared" si="107"/>
        <v>87</v>
      </c>
      <c r="K868" s="15">
        <f>IF(VLOOKUP(J867,city!$K$4:$L$352,2,0)&gt;K867,K867+1,1)</f>
        <v>5</v>
      </c>
      <c r="L868" s="15">
        <v>1</v>
      </c>
      <c r="M868" s="15" t="s">
        <v>122</v>
      </c>
      <c r="N868" s="42">
        <v>117.297534</v>
      </c>
      <c r="O868" s="34">
        <v>31.861435</v>
      </c>
      <c r="P868" s="15" t="str">
        <f t="shared" si="110"/>
        <v/>
      </c>
      <c r="Q868" s="41">
        <v>12</v>
      </c>
      <c r="R868" s="15">
        <f t="shared" si="111"/>
        <v>12</v>
      </c>
      <c r="S868" s="15" t="str">
        <f t="shared" si="108"/>
        <v>12a</v>
      </c>
      <c r="T868" s="15" t="str">
        <f t="shared" si="109"/>
        <v>12b</v>
      </c>
    </row>
    <row r="869" spans="1:20" ht="20.100000000000001" customHeight="1">
      <c r="A869" s="15">
        <f t="shared" si="105"/>
        <v>108706</v>
      </c>
      <c r="B869" s="24" t="str">
        <f>VLOOKUP(J869,city!$A$4:$D$352,3,0)</f>
        <v>安徽</v>
      </c>
      <c r="C869" s="24" t="str">
        <f>VLOOKUP(J869,city!$A$4:$D$352,4,0)</f>
        <v>合肥</v>
      </c>
      <c r="D869" s="15" t="s">
        <v>3161</v>
      </c>
      <c r="E869" s="15" t="s">
        <v>3162</v>
      </c>
      <c r="F869" s="42" t="str">
        <f t="shared" si="104"/>
        <v>117.865911,32.156408</v>
      </c>
      <c r="G869" s="20" t="s">
        <v>3163</v>
      </c>
      <c r="H869" s="20" t="s">
        <v>450</v>
      </c>
      <c r="I869" s="45" t="str">
        <f t="shared" si="106"/>
        <v>6a,6b</v>
      </c>
      <c r="J869" s="15">
        <f t="shared" si="107"/>
        <v>87</v>
      </c>
      <c r="K869" s="15">
        <f>IF(VLOOKUP(J868,city!$K$4:$L$352,2,0)&gt;K868,K868+1,1)</f>
        <v>6</v>
      </c>
      <c r="L869" s="15">
        <v>1</v>
      </c>
      <c r="M869" s="15" t="s">
        <v>122</v>
      </c>
      <c r="N869" s="42">
        <v>117.865911</v>
      </c>
      <c r="O869" s="34">
        <v>32.156407999999999</v>
      </c>
      <c r="P869" s="15" t="str">
        <f t="shared" si="110"/>
        <v/>
      </c>
      <c r="Q869" s="41">
        <v>6</v>
      </c>
      <c r="R869" s="15">
        <f t="shared" si="111"/>
        <v>11</v>
      </c>
      <c r="S869" s="15" t="str">
        <f t="shared" si="108"/>
        <v>6a</v>
      </c>
      <c r="T869" s="15" t="str">
        <f t="shared" si="109"/>
        <v>6b</v>
      </c>
    </row>
    <row r="870" spans="1:20" ht="20.100000000000001" customHeight="1">
      <c r="A870" s="15">
        <f t="shared" si="105"/>
        <v>108707</v>
      </c>
      <c r="B870" s="24" t="str">
        <f>VLOOKUP(J870,city!$A$4:$D$352,3,0)</f>
        <v>安徽</v>
      </c>
      <c r="C870" s="24" t="str">
        <f>VLOOKUP(J870,city!$A$4:$D$352,4,0)</f>
        <v>合肥</v>
      </c>
      <c r="D870" s="15" t="s">
        <v>3164</v>
      </c>
      <c r="E870" s="15" t="s">
        <v>3165</v>
      </c>
      <c r="F870" s="42" t="str">
        <f t="shared" si="104"/>
        <v>117.257973,31.521166</v>
      </c>
      <c r="G870" s="20" t="s">
        <v>3166</v>
      </c>
      <c r="H870" s="20" t="s">
        <v>456</v>
      </c>
      <c r="I870" s="45" t="str">
        <f t="shared" si="106"/>
        <v>13a,13b</v>
      </c>
      <c r="J870" s="15">
        <f t="shared" si="107"/>
        <v>87</v>
      </c>
      <c r="K870" s="15">
        <f>IF(VLOOKUP(J869,city!$K$4:$L$352,2,0)&gt;K869,K869+1,1)</f>
        <v>7</v>
      </c>
      <c r="L870" s="15">
        <v>1</v>
      </c>
      <c r="M870" s="15" t="s">
        <v>122</v>
      </c>
      <c r="N870" s="42">
        <v>117.25797300000001</v>
      </c>
      <c r="O870" s="34">
        <v>31.521166000000001</v>
      </c>
      <c r="P870" s="15" t="str">
        <f t="shared" si="110"/>
        <v/>
      </c>
      <c r="Q870" s="41">
        <v>13</v>
      </c>
      <c r="R870" s="15">
        <f t="shared" si="111"/>
        <v>13</v>
      </c>
      <c r="S870" s="15" t="str">
        <f t="shared" si="108"/>
        <v>13a</v>
      </c>
      <c r="T870" s="15" t="str">
        <f t="shared" si="109"/>
        <v>13b</v>
      </c>
    </row>
    <row r="871" spans="1:20" ht="20.100000000000001" customHeight="1">
      <c r="A871" s="15">
        <f t="shared" si="105"/>
        <v>108708</v>
      </c>
      <c r="B871" s="24" t="str">
        <f>VLOOKUP(J871,city!$A$4:$D$352,3,0)</f>
        <v>安徽</v>
      </c>
      <c r="C871" s="24" t="str">
        <f>VLOOKUP(J871,city!$A$4:$D$352,4,0)</f>
        <v>合肥</v>
      </c>
      <c r="D871" s="15" t="s">
        <v>3167</v>
      </c>
      <c r="E871" s="15" t="s">
        <v>3168</v>
      </c>
      <c r="F871" s="42" t="str">
        <f t="shared" si="104"/>
        <v>117.297884,31.870284</v>
      </c>
      <c r="G871" s="20" t="s">
        <v>3169</v>
      </c>
      <c r="H871" s="20" t="s">
        <v>462</v>
      </c>
      <c r="I871" s="45" t="str">
        <f t="shared" si="106"/>
        <v>15a,15b</v>
      </c>
      <c r="J871" s="15">
        <f t="shared" si="107"/>
        <v>87</v>
      </c>
      <c r="K871" s="15">
        <f>IF(VLOOKUP(J870,city!$K$4:$L$352,2,0)&gt;K870,K870+1,1)</f>
        <v>8</v>
      </c>
      <c r="L871" s="15">
        <v>1</v>
      </c>
      <c r="M871" s="15" t="s">
        <v>122</v>
      </c>
      <c r="N871" s="42">
        <v>117.297884</v>
      </c>
      <c r="O871" s="34">
        <v>31.870284000000002</v>
      </c>
      <c r="P871" s="15" t="str">
        <f t="shared" si="110"/>
        <v/>
      </c>
      <c r="Q871" s="41">
        <v>15</v>
      </c>
      <c r="R871" s="15">
        <f t="shared" si="111"/>
        <v>15</v>
      </c>
      <c r="S871" s="15" t="str">
        <f t="shared" si="108"/>
        <v>15a</v>
      </c>
      <c r="T871" s="15" t="str">
        <f t="shared" si="109"/>
        <v>15b</v>
      </c>
    </row>
    <row r="872" spans="1:20" ht="20.100000000000001" customHeight="1">
      <c r="A872" s="15">
        <f t="shared" si="105"/>
        <v>108709</v>
      </c>
      <c r="B872" s="24" t="str">
        <f>VLOOKUP(J872,city!$A$4:$D$352,3,0)</f>
        <v>安徽</v>
      </c>
      <c r="C872" s="24" t="str">
        <f>VLOOKUP(J872,city!$A$4:$D$352,4,0)</f>
        <v>合肥</v>
      </c>
      <c r="D872" s="15" t="s">
        <v>3170</v>
      </c>
      <c r="E872" s="15" t="s">
        <v>3171</v>
      </c>
      <c r="F872" s="42" t="str">
        <f t="shared" si="104"/>
        <v>117.436886,31.690518</v>
      </c>
      <c r="G872" s="20" t="s">
        <v>3172</v>
      </c>
      <c r="H872" s="20" t="s">
        <v>468</v>
      </c>
      <c r="I872" s="45" t="str">
        <f t="shared" si="106"/>
        <v>6a,6b</v>
      </c>
      <c r="J872" s="15">
        <f t="shared" si="107"/>
        <v>87</v>
      </c>
      <c r="K872" s="15">
        <f>IF(VLOOKUP(J871,city!$K$4:$L$352,2,0)&gt;K871,K871+1,1)</f>
        <v>9</v>
      </c>
      <c r="L872" s="15">
        <v>1</v>
      </c>
      <c r="M872" s="15" t="s">
        <v>122</v>
      </c>
      <c r="N872" s="42">
        <v>117.436886</v>
      </c>
      <c r="O872" s="34">
        <v>31.690518000000001</v>
      </c>
      <c r="P872" s="15" t="str">
        <f t="shared" si="110"/>
        <v/>
      </c>
      <c r="Q872" s="41">
        <v>6</v>
      </c>
      <c r="R872" s="15">
        <f t="shared" si="111"/>
        <v>6</v>
      </c>
      <c r="S872" s="15" t="str">
        <f t="shared" si="108"/>
        <v>6a</v>
      </c>
      <c r="T872" s="15" t="str">
        <f t="shared" si="109"/>
        <v>6b</v>
      </c>
    </row>
    <row r="873" spans="1:20" ht="20.100000000000001" customHeight="1">
      <c r="A873" s="15">
        <f t="shared" si="105"/>
        <v>108710</v>
      </c>
      <c r="B873" s="24" t="str">
        <f>VLOOKUP(J873,city!$A$4:$D$352,3,0)</f>
        <v>安徽</v>
      </c>
      <c r="C873" s="24" t="str">
        <f>VLOOKUP(J873,city!$A$4:$D$352,4,0)</f>
        <v>合肥</v>
      </c>
      <c r="D873" s="15" t="s">
        <v>3173</v>
      </c>
      <c r="E873" s="15" t="s">
        <v>3174</v>
      </c>
      <c r="F873" s="42" t="str">
        <f t="shared" si="104"/>
        <v>117.183938,31.846924</v>
      </c>
      <c r="G873" s="20" t="s">
        <v>3175</v>
      </c>
      <c r="H873" s="20" t="s">
        <v>474</v>
      </c>
      <c r="I873" s="45" t="str">
        <f t="shared" si="106"/>
        <v>1a,1b</v>
      </c>
      <c r="J873" s="15">
        <f t="shared" si="107"/>
        <v>87</v>
      </c>
      <c r="K873" s="15">
        <f>IF(VLOOKUP(J872,city!$K$4:$L$352,2,0)&gt;K872,K872+1,1)</f>
        <v>10</v>
      </c>
      <c r="L873" s="15">
        <v>1</v>
      </c>
      <c r="M873" s="15" t="s">
        <v>122</v>
      </c>
      <c r="N873" s="42">
        <v>117.183938</v>
      </c>
      <c r="O873" s="34">
        <v>31.846924000000001</v>
      </c>
      <c r="P873" s="15" t="str">
        <f t="shared" si="110"/>
        <v>117.3439729,31.8172166</v>
      </c>
      <c r="Q873" s="41">
        <v>1</v>
      </c>
      <c r="R873" s="15">
        <f t="shared" si="111"/>
        <v>2</v>
      </c>
      <c r="S873" s="15" t="str">
        <f t="shared" si="108"/>
        <v>1a</v>
      </c>
      <c r="T873" s="15" t="str">
        <f t="shared" si="109"/>
        <v>1b</v>
      </c>
    </row>
    <row r="874" spans="1:20" ht="20.100000000000001" customHeight="1">
      <c r="A874" s="15">
        <f t="shared" si="105"/>
        <v>108801</v>
      </c>
      <c r="B874" s="24" t="str">
        <f>VLOOKUP(J874,city!$A$4:$D$352,3,0)</f>
        <v>安徽</v>
      </c>
      <c r="C874" s="24" t="str">
        <f>VLOOKUP(J874,city!$A$4:$D$352,4,0)</f>
        <v>芜湖</v>
      </c>
      <c r="D874" s="15" t="s">
        <v>3176</v>
      </c>
      <c r="E874" s="15" t="s">
        <v>3177</v>
      </c>
      <c r="F874" s="42" t="str">
        <f t="shared" si="104"/>
        <v>118.382696,31.382193</v>
      </c>
      <c r="G874" s="20" t="s">
        <v>3178</v>
      </c>
      <c r="H874" s="20" t="s">
        <v>480</v>
      </c>
      <c r="I874" s="45" t="str">
        <f t="shared" si="106"/>
        <v>30a,30b</v>
      </c>
      <c r="J874" s="15">
        <f t="shared" si="107"/>
        <v>88</v>
      </c>
      <c r="K874" s="15">
        <f>IF(VLOOKUP(J873,city!$K$4:$L$352,2,0)&gt;K873,K873+1,1)</f>
        <v>1</v>
      </c>
      <c r="L874" s="15">
        <v>1</v>
      </c>
      <c r="M874" s="15" t="s">
        <v>123</v>
      </c>
      <c r="N874" s="42">
        <v>118.382696</v>
      </c>
      <c r="O874" s="34">
        <v>31.382193000000001</v>
      </c>
      <c r="P874" s="15" t="str">
        <f t="shared" si="110"/>
        <v/>
      </c>
      <c r="Q874" s="41">
        <v>30</v>
      </c>
      <c r="R874" s="15">
        <f t="shared" si="111"/>
        <v>6</v>
      </c>
      <c r="S874" s="15" t="str">
        <f t="shared" si="108"/>
        <v>30a</v>
      </c>
      <c r="T874" s="15" t="str">
        <f t="shared" si="109"/>
        <v>30b</v>
      </c>
    </row>
    <row r="875" spans="1:20" ht="20.100000000000001" customHeight="1">
      <c r="A875" s="15">
        <f t="shared" si="105"/>
        <v>108802</v>
      </c>
      <c r="B875" s="24" t="str">
        <f>VLOOKUP(J875,city!$A$4:$D$352,3,0)</f>
        <v>安徽</v>
      </c>
      <c r="C875" s="24" t="str">
        <f>VLOOKUP(J875,city!$A$4:$D$352,4,0)</f>
        <v>芜湖</v>
      </c>
      <c r="D875" s="15" t="s">
        <v>3179</v>
      </c>
      <c r="E875" s="15" t="s">
        <v>3180</v>
      </c>
      <c r="F875" s="42" t="str">
        <f t="shared" si="104"/>
        <v>118.392456,31.224516</v>
      </c>
      <c r="G875" s="20" t="s">
        <v>3181</v>
      </c>
      <c r="H875" s="20" t="s">
        <v>486</v>
      </c>
      <c r="I875" s="45" t="str">
        <f t="shared" si="106"/>
        <v>12a,12b</v>
      </c>
      <c r="J875" s="15">
        <f t="shared" si="107"/>
        <v>88</v>
      </c>
      <c r="K875" s="15">
        <f>IF(VLOOKUP(J874,city!$K$4:$L$352,2,0)&gt;K874,K874+1,1)</f>
        <v>2</v>
      </c>
      <c r="L875" s="15">
        <v>1</v>
      </c>
      <c r="M875" s="15" t="s">
        <v>123</v>
      </c>
      <c r="N875" s="42">
        <v>118.392456</v>
      </c>
      <c r="O875" s="34">
        <v>31.224516000000001</v>
      </c>
      <c r="P875" s="15" t="str">
        <f t="shared" si="110"/>
        <v/>
      </c>
      <c r="Q875" s="41">
        <v>12</v>
      </c>
      <c r="R875" s="15">
        <f t="shared" si="111"/>
        <v>12</v>
      </c>
      <c r="S875" s="15" t="str">
        <f t="shared" si="108"/>
        <v>12a</v>
      </c>
      <c r="T875" s="15" t="str">
        <f t="shared" si="109"/>
        <v>12b</v>
      </c>
    </row>
    <row r="876" spans="1:20" ht="20.100000000000001" customHeight="1">
      <c r="A876" s="15">
        <f t="shared" si="105"/>
        <v>108803</v>
      </c>
      <c r="B876" s="24" t="str">
        <f>VLOOKUP(J876,city!$A$4:$D$352,3,0)</f>
        <v>安徽</v>
      </c>
      <c r="C876" s="24" t="str">
        <f>VLOOKUP(J876,city!$A$4:$D$352,4,0)</f>
        <v>芜湖</v>
      </c>
      <c r="D876" s="15" t="s">
        <v>3182</v>
      </c>
      <c r="E876" s="15" t="s">
        <v>3177</v>
      </c>
      <c r="F876" s="42" t="str">
        <f t="shared" ref="F876:F939" si="112">N876&amp;","&amp;O876</f>
        <v>118.377134,31.501946</v>
      </c>
      <c r="G876" s="20" t="s">
        <v>3183</v>
      </c>
      <c r="H876" s="20" t="s">
        <v>492</v>
      </c>
      <c r="I876" s="45" t="str">
        <f t="shared" si="106"/>
        <v>11a,11b</v>
      </c>
      <c r="J876" s="15">
        <f t="shared" si="107"/>
        <v>88</v>
      </c>
      <c r="K876" s="15">
        <f>IF(VLOOKUP(J875,city!$K$4:$L$352,2,0)&gt;K875,K875+1,1)</f>
        <v>3</v>
      </c>
      <c r="L876" s="15">
        <v>1</v>
      </c>
      <c r="M876" s="15" t="s">
        <v>123</v>
      </c>
      <c r="N876" s="42">
        <v>118.377134</v>
      </c>
      <c r="O876" s="34">
        <v>31.501946</v>
      </c>
      <c r="P876" s="15" t="str">
        <f t="shared" si="110"/>
        <v/>
      </c>
      <c r="Q876" s="41">
        <v>11</v>
      </c>
      <c r="R876" s="15">
        <f t="shared" si="111"/>
        <v>11</v>
      </c>
      <c r="S876" s="15" t="str">
        <f t="shared" si="108"/>
        <v>11a</v>
      </c>
      <c r="T876" s="15" t="str">
        <f t="shared" si="109"/>
        <v>11b</v>
      </c>
    </row>
    <row r="877" spans="1:20" ht="20.100000000000001" customHeight="1">
      <c r="A877" s="15">
        <f t="shared" si="105"/>
        <v>108804</v>
      </c>
      <c r="B877" s="24" t="str">
        <f>VLOOKUP(J877,city!$A$4:$D$352,3,0)</f>
        <v>安徽</v>
      </c>
      <c r="C877" s="24" t="str">
        <f>VLOOKUP(J877,city!$A$4:$D$352,4,0)</f>
        <v>芜湖</v>
      </c>
      <c r="D877" s="15" t="s">
        <v>3184</v>
      </c>
      <c r="E877" s="15" t="s">
        <v>3185</v>
      </c>
      <c r="F877" s="42" t="str">
        <f t="shared" si="112"/>
        <v>118.457376,31.376095</v>
      </c>
      <c r="G877" s="20" t="s">
        <v>3186</v>
      </c>
      <c r="H877" s="20" t="s">
        <v>498</v>
      </c>
      <c r="I877" s="45" t="str">
        <f t="shared" si="106"/>
        <v>32a,32b</v>
      </c>
      <c r="J877" s="15">
        <f t="shared" si="107"/>
        <v>88</v>
      </c>
      <c r="K877" s="15">
        <f>IF(VLOOKUP(J876,city!$K$4:$L$352,2,0)&gt;K876,K876+1,1)</f>
        <v>4</v>
      </c>
      <c r="L877" s="15">
        <v>1</v>
      </c>
      <c r="M877" s="15" t="s">
        <v>123</v>
      </c>
      <c r="N877" s="42">
        <v>118.457376</v>
      </c>
      <c r="O877" s="34">
        <v>31.376094999999999</v>
      </c>
      <c r="P877" s="15" t="str">
        <f t="shared" si="110"/>
        <v/>
      </c>
      <c r="Q877" s="41">
        <v>32</v>
      </c>
      <c r="R877" s="15" t="e">
        <f t="shared" si="111"/>
        <v>#N/A</v>
      </c>
      <c r="S877" s="15" t="str">
        <f t="shared" si="108"/>
        <v>32a</v>
      </c>
      <c r="T877" s="15" t="str">
        <f t="shared" si="109"/>
        <v>32b</v>
      </c>
    </row>
    <row r="878" spans="1:20" ht="20.100000000000001" customHeight="1">
      <c r="A878" s="15">
        <f t="shared" si="105"/>
        <v>108805</v>
      </c>
      <c r="B878" s="24" t="str">
        <f>VLOOKUP(J878,city!$A$4:$D$352,3,0)</f>
        <v>安徽</v>
      </c>
      <c r="C878" s="24" t="str">
        <f>VLOOKUP(J878,city!$A$4:$D$352,4,0)</f>
        <v>芜湖</v>
      </c>
      <c r="D878" s="15" t="s">
        <v>3187</v>
      </c>
      <c r="E878" s="15" t="s">
        <v>3188</v>
      </c>
      <c r="F878" s="42" t="str">
        <f t="shared" si="112"/>
        <v>118.383648,31.348106</v>
      </c>
      <c r="G878" s="20" t="s">
        <v>3189</v>
      </c>
      <c r="H878" s="20" t="s">
        <v>504</v>
      </c>
      <c r="I878" s="45" t="str">
        <f t="shared" si="106"/>
        <v>11a,11b</v>
      </c>
      <c r="J878" s="15">
        <f t="shared" si="107"/>
        <v>88</v>
      </c>
      <c r="K878" s="15">
        <f>IF(VLOOKUP(J877,city!$K$4:$L$352,2,0)&gt;K877,K877+1,1)</f>
        <v>5</v>
      </c>
      <c r="L878" s="15">
        <v>1</v>
      </c>
      <c r="M878" s="15" t="s">
        <v>123</v>
      </c>
      <c r="N878" s="42">
        <v>118.38364799999999</v>
      </c>
      <c r="O878" s="34">
        <v>31.348106000000001</v>
      </c>
      <c r="P878" s="15" t="str">
        <f t="shared" si="110"/>
        <v/>
      </c>
      <c r="Q878" s="41">
        <v>11</v>
      </c>
      <c r="R878" s="15">
        <f t="shared" si="111"/>
        <v>11</v>
      </c>
      <c r="S878" s="15" t="str">
        <f t="shared" si="108"/>
        <v>11a</v>
      </c>
      <c r="T878" s="15" t="str">
        <f t="shared" si="109"/>
        <v>11b</v>
      </c>
    </row>
    <row r="879" spans="1:20" ht="20.100000000000001" customHeight="1">
      <c r="A879" s="15">
        <f t="shared" si="105"/>
        <v>108806</v>
      </c>
      <c r="B879" s="24" t="str">
        <f>VLOOKUP(J879,city!$A$4:$D$352,3,0)</f>
        <v>安徽</v>
      </c>
      <c r="C879" s="24" t="str">
        <f>VLOOKUP(J879,city!$A$4:$D$352,4,0)</f>
        <v>芜湖</v>
      </c>
      <c r="D879" s="15" t="s">
        <v>3190</v>
      </c>
      <c r="E879" s="15" t="s">
        <v>3191</v>
      </c>
      <c r="F879" s="42" t="str">
        <f t="shared" si="112"/>
        <v>118.174792,30.978898</v>
      </c>
      <c r="G879" s="20" t="s">
        <v>3192</v>
      </c>
      <c r="H879" s="20" t="s">
        <v>510</v>
      </c>
      <c r="I879" s="45" t="str">
        <f t="shared" si="106"/>
        <v>11a,11b</v>
      </c>
      <c r="J879" s="15">
        <f t="shared" si="107"/>
        <v>88</v>
      </c>
      <c r="K879" s="15">
        <f>IF(VLOOKUP(J878,city!$K$4:$L$352,2,0)&gt;K878,K878+1,1)</f>
        <v>6</v>
      </c>
      <c r="L879" s="15">
        <v>1</v>
      </c>
      <c r="M879" s="15" t="s">
        <v>123</v>
      </c>
      <c r="N879" s="42">
        <v>118.174792</v>
      </c>
      <c r="O879" s="34">
        <v>30.978898000000001</v>
      </c>
      <c r="P879" s="15" t="str">
        <f t="shared" si="110"/>
        <v/>
      </c>
      <c r="Q879" s="41">
        <v>11</v>
      </c>
      <c r="R879" s="15">
        <f t="shared" si="111"/>
        <v>11</v>
      </c>
      <c r="S879" s="15" t="str">
        <f t="shared" si="108"/>
        <v>11a</v>
      </c>
      <c r="T879" s="15" t="str">
        <f t="shared" si="109"/>
        <v>11b</v>
      </c>
    </row>
    <row r="880" spans="1:20" ht="20.100000000000001" customHeight="1">
      <c r="A880" s="15">
        <f t="shared" si="105"/>
        <v>108807</v>
      </c>
      <c r="B880" s="24" t="str">
        <f>VLOOKUP(J880,city!$A$4:$D$352,3,0)</f>
        <v>安徽</v>
      </c>
      <c r="C880" s="24" t="str">
        <f>VLOOKUP(J880,city!$A$4:$D$352,4,0)</f>
        <v>芜湖</v>
      </c>
      <c r="D880" s="15" t="s">
        <v>3193</v>
      </c>
      <c r="E880" s="15" t="s">
        <v>3194</v>
      </c>
      <c r="F880" s="42" t="str">
        <f t="shared" si="112"/>
        <v>118.014323,30.821472</v>
      </c>
      <c r="G880" s="20" t="s">
        <v>3195</v>
      </c>
      <c r="H880" s="20" t="s">
        <v>516</v>
      </c>
      <c r="I880" s="45" t="str">
        <f t="shared" si="106"/>
        <v>11a,11b</v>
      </c>
      <c r="J880" s="15">
        <f t="shared" si="107"/>
        <v>88</v>
      </c>
      <c r="K880" s="15">
        <f>IF(VLOOKUP(J879,city!$K$4:$L$352,2,0)&gt;K879,K879+1,1)</f>
        <v>7</v>
      </c>
      <c r="L880" s="15">
        <v>1</v>
      </c>
      <c r="M880" s="15" t="s">
        <v>123</v>
      </c>
      <c r="N880" s="42">
        <v>118.014323</v>
      </c>
      <c r="O880" s="34">
        <v>30.821472</v>
      </c>
      <c r="P880" s="15" t="str">
        <f t="shared" si="110"/>
        <v/>
      </c>
      <c r="Q880" s="41">
        <v>11</v>
      </c>
      <c r="R880" s="15">
        <f t="shared" si="111"/>
        <v>11</v>
      </c>
      <c r="S880" s="15" t="str">
        <f t="shared" si="108"/>
        <v>11a</v>
      </c>
      <c r="T880" s="15" t="str">
        <f t="shared" si="109"/>
        <v>11b</v>
      </c>
    </row>
    <row r="881" spans="1:20" ht="20.100000000000001" customHeight="1">
      <c r="A881" s="15">
        <f t="shared" si="105"/>
        <v>108808</v>
      </c>
      <c r="B881" s="24" t="str">
        <f>VLOOKUP(J881,city!$A$4:$D$352,3,0)</f>
        <v>安徽</v>
      </c>
      <c r="C881" s="24" t="str">
        <f>VLOOKUP(J881,city!$A$4:$D$352,4,0)</f>
        <v>芜湖</v>
      </c>
      <c r="D881" s="15" t="s">
        <v>3196</v>
      </c>
      <c r="E881" s="15" t="s">
        <v>3197</v>
      </c>
      <c r="F881" s="42" t="str">
        <f t="shared" si="112"/>
        <v>118.369191,31.33519</v>
      </c>
      <c r="G881" s="20" t="s">
        <v>3198</v>
      </c>
      <c r="H881" s="20" t="s">
        <v>522</v>
      </c>
      <c r="I881" s="45" t="str">
        <f t="shared" si="106"/>
        <v>5a,5b</v>
      </c>
      <c r="J881" s="15">
        <f t="shared" si="107"/>
        <v>88</v>
      </c>
      <c r="K881" s="15">
        <f>IF(VLOOKUP(J880,city!$K$4:$L$352,2,0)&gt;K880,K880+1,1)</f>
        <v>8</v>
      </c>
      <c r="L881" s="15">
        <v>1</v>
      </c>
      <c r="M881" s="15" t="s">
        <v>123</v>
      </c>
      <c r="N881" s="42">
        <v>118.369191</v>
      </c>
      <c r="O881" s="34">
        <v>31.335190000000001</v>
      </c>
      <c r="P881" s="15" t="str">
        <f t="shared" si="110"/>
        <v/>
      </c>
      <c r="Q881" s="41">
        <v>5</v>
      </c>
      <c r="R881" s="15">
        <f t="shared" si="111"/>
        <v>6</v>
      </c>
      <c r="S881" s="15" t="str">
        <f t="shared" si="108"/>
        <v>5a</v>
      </c>
      <c r="T881" s="15" t="str">
        <f t="shared" si="109"/>
        <v>5b</v>
      </c>
    </row>
    <row r="882" spans="1:20" ht="20.100000000000001" customHeight="1">
      <c r="A882" s="15">
        <f t="shared" si="105"/>
        <v>108809</v>
      </c>
      <c r="B882" s="24" t="str">
        <f>VLOOKUP(J882,city!$A$4:$D$352,3,0)</f>
        <v>安徽</v>
      </c>
      <c r="C882" s="24" t="str">
        <f>VLOOKUP(J882,city!$A$4:$D$352,4,0)</f>
        <v>芜湖</v>
      </c>
      <c r="D882" s="15" t="s">
        <v>3199</v>
      </c>
      <c r="E882" s="15" t="s">
        <v>3200</v>
      </c>
      <c r="F882" s="42" t="str">
        <f t="shared" si="112"/>
        <v>118.380188,31.334738</v>
      </c>
      <c r="G882" s="20" t="s">
        <v>3201</v>
      </c>
      <c r="H882" s="20" t="s">
        <v>528</v>
      </c>
      <c r="I882" s="45" t="str">
        <f t="shared" si="106"/>
        <v>1a,1b</v>
      </c>
      <c r="J882" s="15">
        <f t="shared" si="107"/>
        <v>88</v>
      </c>
      <c r="K882" s="15">
        <f>IF(VLOOKUP(J881,city!$K$4:$L$352,2,0)&gt;K881,K881+1,1)</f>
        <v>9</v>
      </c>
      <c r="L882" s="15">
        <v>1</v>
      </c>
      <c r="M882" s="15" t="s">
        <v>123</v>
      </c>
      <c r="N882" s="42">
        <v>118.380188</v>
      </c>
      <c r="O882" s="34">
        <v>31.334738000000002</v>
      </c>
      <c r="P882" s="15" t="str">
        <f t="shared" si="110"/>
        <v/>
      </c>
      <c r="Q882" s="41">
        <v>1</v>
      </c>
      <c r="R882" s="15">
        <f t="shared" si="111"/>
        <v>6</v>
      </c>
      <c r="S882" s="15" t="str">
        <f t="shared" si="108"/>
        <v>1a</v>
      </c>
      <c r="T882" s="15" t="str">
        <f t="shared" si="109"/>
        <v>1b</v>
      </c>
    </row>
    <row r="883" spans="1:20" ht="20.100000000000001" customHeight="1">
      <c r="A883" s="15">
        <f t="shared" si="105"/>
        <v>108810</v>
      </c>
      <c r="B883" s="24" t="str">
        <f>VLOOKUP(J883,city!$A$4:$D$352,3,0)</f>
        <v>安徽</v>
      </c>
      <c r="C883" s="24" t="str">
        <f>VLOOKUP(J883,city!$A$4:$D$352,4,0)</f>
        <v>芜湖</v>
      </c>
      <c r="D883" s="15" t="s">
        <v>3202</v>
      </c>
      <c r="E883" s="15" t="s">
        <v>3203</v>
      </c>
      <c r="F883" s="42" t="str">
        <f t="shared" si="112"/>
        <v>118.524585,30.96718</v>
      </c>
      <c r="G883" s="20" t="s">
        <v>3204</v>
      </c>
      <c r="H883" s="20" t="s">
        <v>534</v>
      </c>
      <c r="I883" s="45" t="str">
        <f t="shared" si="106"/>
        <v>11a,11b</v>
      </c>
      <c r="J883" s="15">
        <f t="shared" si="107"/>
        <v>88</v>
      </c>
      <c r="K883" s="15">
        <f>IF(VLOOKUP(J882,city!$K$4:$L$352,2,0)&gt;K882,K882+1,1)</f>
        <v>10</v>
      </c>
      <c r="L883" s="15">
        <v>1</v>
      </c>
      <c r="M883" s="15" t="s">
        <v>123</v>
      </c>
      <c r="N883" s="42">
        <v>118.524585</v>
      </c>
      <c r="O883" s="34">
        <v>30.967179999999999</v>
      </c>
      <c r="P883" s="15" t="str">
        <f t="shared" si="110"/>
        <v>118.3456389,31.2270334</v>
      </c>
      <c r="Q883" s="41">
        <v>11</v>
      </c>
      <c r="R883" s="15">
        <f t="shared" si="111"/>
        <v>11</v>
      </c>
      <c r="S883" s="15" t="str">
        <f t="shared" si="108"/>
        <v>11a</v>
      </c>
      <c r="T883" s="15" t="str">
        <f t="shared" si="109"/>
        <v>11b</v>
      </c>
    </row>
    <row r="884" spans="1:20" ht="20.100000000000001" customHeight="1">
      <c r="A884" s="15">
        <f t="shared" si="105"/>
        <v>108901</v>
      </c>
      <c r="B884" s="24" t="str">
        <f>VLOOKUP(J884,city!$A$4:$D$352,3,0)</f>
        <v>安徽</v>
      </c>
      <c r="C884" s="24" t="str">
        <f>VLOOKUP(J884,city!$A$4:$D$352,4,0)</f>
        <v>蚌埠</v>
      </c>
      <c r="D884" s="15" t="s">
        <v>3205</v>
      </c>
      <c r="E884" s="15" t="s">
        <v>3206</v>
      </c>
      <c r="F884" s="42" t="str">
        <f t="shared" si="112"/>
        <v>117.422621,32.917774</v>
      </c>
      <c r="G884" s="20" t="s">
        <v>3207</v>
      </c>
      <c r="H884" s="20" t="s">
        <v>422</v>
      </c>
      <c r="I884" s="45" t="str">
        <f t="shared" si="106"/>
        <v>6a,6b</v>
      </c>
      <c r="J884" s="15">
        <f t="shared" si="107"/>
        <v>89</v>
      </c>
      <c r="K884" s="15">
        <f>IF(VLOOKUP(J883,city!$K$4:$L$352,2,0)&gt;K883,K883+1,1)</f>
        <v>1</v>
      </c>
      <c r="L884" s="15">
        <v>1</v>
      </c>
      <c r="M884" s="15" t="s">
        <v>124</v>
      </c>
      <c r="N884" s="42">
        <v>117.42262100000001</v>
      </c>
      <c r="O884" s="34">
        <v>32.917774000000001</v>
      </c>
      <c r="P884" s="15" t="str">
        <f t="shared" si="110"/>
        <v/>
      </c>
      <c r="Q884" s="41">
        <v>6</v>
      </c>
      <c r="R884" s="15">
        <f t="shared" si="111"/>
        <v>6</v>
      </c>
      <c r="S884" s="15" t="str">
        <f t="shared" si="108"/>
        <v>6a</v>
      </c>
      <c r="T884" s="15" t="str">
        <f t="shared" si="109"/>
        <v>6b</v>
      </c>
    </row>
    <row r="885" spans="1:20" ht="20.100000000000001" customHeight="1">
      <c r="A885" s="15">
        <f t="shared" si="105"/>
        <v>108902</v>
      </c>
      <c r="B885" s="24" t="str">
        <f>VLOOKUP(J885,city!$A$4:$D$352,3,0)</f>
        <v>安徽</v>
      </c>
      <c r="C885" s="24" t="str">
        <f>VLOOKUP(J885,city!$A$4:$D$352,4,0)</f>
        <v>蚌埠</v>
      </c>
      <c r="D885" s="15" t="s">
        <v>3208</v>
      </c>
      <c r="E885" s="15" t="s">
        <v>3209</v>
      </c>
      <c r="F885" s="42" t="str">
        <f t="shared" si="112"/>
        <v>117.378819,32.935664</v>
      </c>
      <c r="G885" s="20" t="s">
        <v>3210</v>
      </c>
      <c r="H885" s="20" t="s">
        <v>427</v>
      </c>
      <c r="I885" s="45" t="str">
        <f t="shared" si="106"/>
        <v>20a,20b</v>
      </c>
      <c r="J885" s="15">
        <f t="shared" si="107"/>
        <v>89</v>
      </c>
      <c r="K885" s="15">
        <f>IF(VLOOKUP(J884,city!$K$4:$L$352,2,0)&gt;K884,K884+1,1)</f>
        <v>2</v>
      </c>
      <c r="L885" s="15">
        <v>1</v>
      </c>
      <c r="M885" s="15" t="s">
        <v>124</v>
      </c>
      <c r="N885" s="42">
        <v>117.37881899999999</v>
      </c>
      <c r="O885" s="34">
        <v>32.935664000000003</v>
      </c>
      <c r="P885" s="15" t="str">
        <f t="shared" si="110"/>
        <v/>
      </c>
      <c r="Q885" s="41">
        <v>20</v>
      </c>
      <c r="R885" s="15">
        <f t="shared" si="111"/>
        <v>20</v>
      </c>
      <c r="S885" s="15" t="str">
        <f t="shared" si="108"/>
        <v>20a</v>
      </c>
      <c r="T885" s="15" t="str">
        <f t="shared" si="109"/>
        <v>20b</v>
      </c>
    </row>
    <row r="886" spans="1:20" ht="20.100000000000001" customHeight="1">
      <c r="A886" s="15">
        <f t="shared" si="105"/>
        <v>108903</v>
      </c>
      <c r="B886" s="24" t="str">
        <f>VLOOKUP(J886,city!$A$4:$D$352,3,0)</f>
        <v>安徽</v>
      </c>
      <c r="C886" s="24" t="str">
        <f>VLOOKUP(J886,city!$A$4:$D$352,4,0)</f>
        <v>蚌埠</v>
      </c>
      <c r="D886" s="15" t="s">
        <v>3211</v>
      </c>
      <c r="E886" s="15" t="s">
        <v>3212</v>
      </c>
      <c r="F886" s="42" t="str">
        <f t="shared" si="112"/>
        <v>117.352739,32.907581</v>
      </c>
      <c r="G886" s="20" t="s">
        <v>3213</v>
      </c>
      <c r="H886" s="20" t="s">
        <v>432</v>
      </c>
      <c r="I886" s="45" t="str">
        <f t="shared" si="106"/>
        <v>16a,16b</v>
      </c>
      <c r="J886" s="15">
        <f t="shared" si="107"/>
        <v>89</v>
      </c>
      <c r="K886" s="15">
        <f>IF(VLOOKUP(J885,city!$K$4:$L$352,2,0)&gt;K885,K885+1,1)</f>
        <v>3</v>
      </c>
      <c r="L886" s="15">
        <v>1</v>
      </c>
      <c r="M886" s="15" t="s">
        <v>124</v>
      </c>
      <c r="N886" s="42">
        <v>117.352739</v>
      </c>
      <c r="O886" s="34">
        <v>32.907581</v>
      </c>
      <c r="P886" s="15" t="str">
        <f t="shared" si="110"/>
        <v/>
      </c>
      <c r="Q886" s="41">
        <v>16</v>
      </c>
      <c r="R886" s="15" t="e">
        <f t="shared" si="111"/>
        <v>#N/A</v>
      </c>
      <c r="S886" s="15" t="str">
        <f t="shared" si="108"/>
        <v>16a</v>
      </c>
      <c r="T886" s="15" t="str">
        <f t="shared" si="109"/>
        <v>16b</v>
      </c>
    </row>
    <row r="887" spans="1:20" ht="20.100000000000001" customHeight="1">
      <c r="A887" s="15">
        <f t="shared" si="105"/>
        <v>108904</v>
      </c>
      <c r="B887" s="24" t="str">
        <f>VLOOKUP(J887,city!$A$4:$D$352,3,0)</f>
        <v>安徽</v>
      </c>
      <c r="C887" s="24" t="str">
        <f>VLOOKUP(J887,city!$A$4:$D$352,4,0)</f>
        <v>蚌埠</v>
      </c>
      <c r="D887" s="15" t="s">
        <v>3214</v>
      </c>
      <c r="E887" s="15" t="s">
        <v>3215</v>
      </c>
      <c r="F887" s="42" t="str">
        <f t="shared" si="112"/>
        <v>117.177403,33.076814</v>
      </c>
      <c r="G887" s="20" t="s">
        <v>3216</v>
      </c>
      <c r="H887" s="20" t="s">
        <v>438</v>
      </c>
      <c r="I887" s="45" t="str">
        <f t="shared" si="106"/>
        <v>6a,6b</v>
      </c>
      <c r="J887" s="15">
        <f t="shared" si="107"/>
        <v>89</v>
      </c>
      <c r="K887" s="15">
        <f>IF(VLOOKUP(J886,city!$K$4:$L$352,2,0)&gt;K886,K886+1,1)</f>
        <v>4</v>
      </c>
      <c r="L887" s="15">
        <v>1</v>
      </c>
      <c r="M887" s="15" t="s">
        <v>124</v>
      </c>
      <c r="N887" s="42">
        <v>117.177403</v>
      </c>
      <c r="O887" s="34">
        <v>33.076813999999999</v>
      </c>
      <c r="P887" s="15" t="str">
        <f t="shared" si="110"/>
        <v/>
      </c>
      <c r="Q887" s="41">
        <v>6</v>
      </c>
      <c r="R887" s="15">
        <f t="shared" si="111"/>
        <v>6</v>
      </c>
      <c r="S887" s="15" t="str">
        <f t="shared" si="108"/>
        <v>6a</v>
      </c>
      <c r="T887" s="15" t="str">
        <f t="shared" si="109"/>
        <v>6b</v>
      </c>
    </row>
    <row r="888" spans="1:20" ht="20.100000000000001" customHeight="1">
      <c r="A888" s="15">
        <f t="shared" si="105"/>
        <v>108905</v>
      </c>
      <c r="B888" s="24" t="str">
        <f>VLOOKUP(J888,city!$A$4:$D$352,3,0)</f>
        <v>安徽</v>
      </c>
      <c r="C888" s="24" t="str">
        <f>VLOOKUP(J888,city!$A$4:$D$352,4,0)</f>
        <v>蚌埠</v>
      </c>
      <c r="D888" s="15" t="s">
        <v>3217</v>
      </c>
      <c r="E888" s="15" t="s">
        <v>3218</v>
      </c>
      <c r="F888" s="42" t="str">
        <f t="shared" si="112"/>
        <v>117.348394,32.927303</v>
      </c>
      <c r="G888" s="20" t="s">
        <v>3219</v>
      </c>
      <c r="H888" s="20" t="s">
        <v>444</v>
      </c>
      <c r="I888" s="45" t="str">
        <f t="shared" si="106"/>
        <v>11a,11b</v>
      </c>
      <c r="J888" s="15">
        <f t="shared" si="107"/>
        <v>89</v>
      </c>
      <c r="K888" s="15">
        <f>IF(VLOOKUP(J887,city!$K$4:$L$352,2,0)&gt;K887,K887+1,1)</f>
        <v>5</v>
      </c>
      <c r="L888" s="15">
        <v>1</v>
      </c>
      <c r="M888" s="15" t="s">
        <v>124</v>
      </c>
      <c r="N888" s="42">
        <v>117.348394</v>
      </c>
      <c r="O888" s="34">
        <v>32.927303000000002</v>
      </c>
      <c r="P888" s="15" t="str">
        <f t="shared" si="110"/>
        <v/>
      </c>
      <c r="Q888" s="41">
        <v>11</v>
      </c>
      <c r="R888" s="15">
        <f t="shared" si="111"/>
        <v>11</v>
      </c>
      <c r="S888" s="15" t="str">
        <f t="shared" si="108"/>
        <v>11a</v>
      </c>
      <c r="T888" s="15" t="str">
        <f t="shared" si="109"/>
        <v>11b</v>
      </c>
    </row>
    <row r="889" spans="1:20" ht="20.100000000000001" customHeight="1">
      <c r="A889" s="15">
        <f t="shared" si="105"/>
        <v>108906</v>
      </c>
      <c r="B889" s="24" t="str">
        <f>VLOOKUP(J889,city!$A$4:$D$352,3,0)</f>
        <v>安徽</v>
      </c>
      <c r="C889" s="24" t="str">
        <f>VLOOKUP(J889,city!$A$4:$D$352,4,0)</f>
        <v>蚌埠</v>
      </c>
      <c r="D889" s="15" t="s">
        <v>3220</v>
      </c>
      <c r="E889" s="15" t="s">
        <v>3221</v>
      </c>
      <c r="F889" s="42" t="str">
        <f t="shared" si="112"/>
        <v>117.423931,32.929785</v>
      </c>
      <c r="G889" s="20" t="s">
        <v>3222</v>
      </c>
      <c r="H889" s="20" t="s">
        <v>450</v>
      </c>
      <c r="I889" s="45" t="str">
        <f t="shared" si="106"/>
        <v>29a,29b</v>
      </c>
      <c r="J889" s="15">
        <f t="shared" si="107"/>
        <v>89</v>
      </c>
      <c r="K889" s="15">
        <f>IF(VLOOKUP(J888,city!$K$4:$L$352,2,0)&gt;K888,K888+1,1)</f>
        <v>6</v>
      </c>
      <c r="L889" s="15">
        <v>1</v>
      </c>
      <c r="M889" s="15" t="s">
        <v>124</v>
      </c>
      <c r="N889" s="42">
        <v>117.423931</v>
      </c>
      <c r="O889" s="34">
        <v>32.929785000000003</v>
      </c>
      <c r="P889" s="15" t="str">
        <f t="shared" si="110"/>
        <v/>
      </c>
      <c r="Q889" s="41">
        <v>29</v>
      </c>
      <c r="R889" s="15">
        <f t="shared" si="111"/>
        <v>29</v>
      </c>
      <c r="S889" s="15" t="str">
        <f t="shared" si="108"/>
        <v>29a</v>
      </c>
      <c r="T889" s="15" t="str">
        <f t="shared" si="109"/>
        <v>29b</v>
      </c>
    </row>
    <row r="890" spans="1:20" ht="20.100000000000001" customHeight="1">
      <c r="A890" s="15">
        <f t="shared" si="105"/>
        <v>108907</v>
      </c>
      <c r="B890" s="24" t="str">
        <f>VLOOKUP(J890,city!$A$4:$D$352,3,0)</f>
        <v>安徽</v>
      </c>
      <c r="C890" s="24" t="str">
        <f>VLOOKUP(J890,city!$A$4:$D$352,4,0)</f>
        <v>蚌埠</v>
      </c>
      <c r="D890" s="15" t="s">
        <v>3223</v>
      </c>
      <c r="E890" s="15" t="s">
        <v>3224</v>
      </c>
      <c r="F890" s="42" t="str">
        <f t="shared" si="112"/>
        <v>117.203626,32.951247</v>
      </c>
      <c r="G890" s="20" t="s">
        <v>3225</v>
      </c>
      <c r="H890" s="20" t="s">
        <v>456</v>
      </c>
      <c r="I890" s="45" t="str">
        <f t="shared" si="106"/>
        <v>6a,6b</v>
      </c>
      <c r="J890" s="15">
        <f t="shared" si="107"/>
        <v>89</v>
      </c>
      <c r="K890" s="15">
        <f>IF(VLOOKUP(J889,city!$K$4:$L$352,2,0)&gt;K889,K889+1,1)</f>
        <v>7</v>
      </c>
      <c r="L890" s="15">
        <v>1</v>
      </c>
      <c r="M890" s="15" t="s">
        <v>124</v>
      </c>
      <c r="N890" s="42">
        <v>117.203626</v>
      </c>
      <c r="O890" s="34">
        <v>32.951247000000002</v>
      </c>
      <c r="P890" s="15" t="str">
        <f t="shared" si="110"/>
        <v/>
      </c>
      <c r="Q890" s="41">
        <v>6</v>
      </c>
      <c r="R890" s="15">
        <f t="shared" si="111"/>
        <v>6</v>
      </c>
      <c r="S890" s="15" t="str">
        <f t="shared" si="108"/>
        <v>6a</v>
      </c>
      <c r="T890" s="15" t="str">
        <f t="shared" si="109"/>
        <v>6b</v>
      </c>
    </row>
    <row r="891" spans="1:20" ht="20.100000000000001" customHeight="1">
      <c r="A891" s="15">
        <f t="shared" si="105"/>
        <v>108908</v>
      </c>
      <c r="B891" s="24" t="str">
        <f>VLOOKUP(J891,city!$A$4:$D$352,3,0)</f>
        <v>安徽</v>
      </c>
      <c r="C891" s="24" t="str">
        <f>VLOOKUP(J891,city!$A$4:$D$352,4,0)</f>
        <v>蚌埠</v>
      </c>
      <c r="D891" s="15" t="s">
        <v>3226</v>
      </c>
      <c r="E891" s="15" t="s">
        <v>3227</v>
      </c>
      <c r="F891" s="42" t="str">
        <f t="shared" si="112"/>
        <v>117.236529,32.937361</v>
      </c>
      <c r="G891" s="20" t="s">
        <v>3228</v>
      </c>
      <c r="H891" s="20" t="s">
        <v>462</v>
      </c>
      <c r="I891" s="45" t="str">
        <f t="shared" si="106"/>
        <v>2a,2b</v>
      </c>
      <c r="J891" s="15">
        <f t="shared" si="107"/>
        <v>89</v>
      </c>
      <c r="K891" s="15">
        <f>IF(VLOOKUP(J890,city!$K$4:$L$352,2,0)&gt;K890,K890+1,1)</f>
        <v>8</v>
      </c>
      <c r="L891" s="15">
        <v>1</v>
      </c>
      <c r="M891" s="15" t="s">
        <v>124</v>
      </c>
      <c r="N891" s="42">
        <v>117.236529</v>
      </c>
      <c r="O891" s="34">
        <v>32.937361000000003</v>
      </c>
      <c r="P891" s="15" t="str">
        <f t="shared" si="110"/>
        <v/>
      </c>
      <c r="Q891" s="41">
        <v>2</v>
      </c>
      <c r="R891" s="15">
        <f t="shared" si="111"/>
        <v>2</v>
      </c>
      <c r="S891" s="15" t="str">
        <f t="shared" si="108"/>
        <v>2a</v>
      </c>
      <c r="T891" s="15" t="str">
        <f t="shared" si="109"/>
        <v>2b</v>
      </c>
    </row>
    <row r="892" spans="1:20" ht="20.100000000000001" customHeight="1">
      <c r="A892" s="15">
        <f t="shared" si="105"/>
        <v>108909</v>
      </c>
      <c r="B892" s="24" t="str">
        <f>VLOOKUP(J892,city!$A$4:$D$352,3,0)</f>
        <v>安徽</v>
      </c>
      <c r="C892" s="24" t="str">
        <f>VLOOKUP(J892,city!$A$4:$D$352,4,0)</f>
        <v>蚌埠</v>
      </c>
      <c r="D892" s="15" t="s">
        <v>3229</v>
      </c>
      <c r="E892" s="15" t="s">
        <v>3230</v>
      </c>
      <c r="F892" s="42" t="str">
        <f t="shared" si="112"/>
        <v>117.233044,32.948177</v>
      </c>
      <c r="G892" s="20" t="s">
        <v>3231</v>
      </c>
      <c r="H892" s="20" t="s">
        <v>468</v>
      </c>
      <c r="I892" s="45" t="str">
        <f t="shared" si="106"/>
        <v>15a,15b</v>
      </c>
      <c r="J892" s="15">
        <f t="shared" si="107"/>
        <v>89</v>
      </c>
      <c r="K892" s="15">
        <f>IF(VLOOKUP(J891,city!$K$4:$L$352,2,0)&gt;K891,K891+1,1)</f>
        <v>9</v>
      </c>
      <c r="L892" s="15">
        <v>1</v>
      </c>
      <c r="M892" s="15" t="s">
        <v>124</v>
      </c>
      <c r="N892" s="42">
        <v>117.23304400000001</v>
      </c>
      <c r="O892" s="34">
        <v>32.948177000000001</v>
      </c>
      <c r="P892" s="15" t="str">
        <f t="shared" si="110"/>
        <v/>
      </c>
      <c r="Q892" s="41">
        <v>15</v>
      </c>
      <c r="R892" s="15">
        <f t="shared" si="111"/>
        <v>15</v>
      </c>
      <c r="S892" s="15" t="str">
        <f t="shared" si="108"/>
        <v>15a</v>
      </c>
      <c r="T892" s="15" t="str">
        <f t="shared" si="109"/>
        <v>15b</v>
      </c>
    </row>
    <row r="893" spans="1:20" ht="20.100000000000001" customHeight="1">
      <c r="A893" s="15">
        <f t="shared" si="105"/>
        <v>108910</v>
      </c>
      <c r="B893" s="24" t="str">
        <f>VLOOKUP(J893,city!$A$4:$D$352,3,0)</f>
        <v>安徽</v>
      </c>
      <c r="C893" s="24" t="str">
        <f>VLOOKUP(J893,city!$A$4:$D$352,4,0)</f>
        <v>蚌埠</v>
      </c>
      <c r="D893" s="15" t="s">
        <v>3232</v>
      </c>
      <c r="E893" s="15" t="s">
        <v>3233</v>
      </c>
      <c r="F893" s="42" t="str">
        <f t="shared" si="112"/>
        <v>116.8076,32.633391</v>
      </c>
      <c r="G893" s="20" t="s">
        <v>3234</v>
      </c>
      <c r="H893" s="20" t="s">
        <v>474</v>
      </c>
      <c r="I893" s="45" t="str">
        <f t="shared" si="106"/>
        <v>1a,1b</v>
      </c>
      <c r="J893" s="15">
        <f t="shared" si="107"/>
        <v>89</v>
      </c>
      <c r="K893" s="15">
        <f>IF(VLOOKUP(J892,city!$K$4:$L$352,2,0)&gt;K892,K892+1,1)</f>
        <v>10</v>
      </c>
      <c r="L893" s="15">
        <v>1</v>
      </c>
      <c r="M893" s="15" t="s">
        <v>124</v>
      </c>
      <c r="N893" s="42">
        <v>116.80759999999999</v>
      </c>
      <c r="O893" s="34">
        <v>32.633391000000003</v>
      </c>
      <c r="P893" s="15" t="str">
        <f t="shared" si="110"/>
        <v>117.2584706,32.9165097</v>
      </c>
      <c r="Q893" s="41">
        <v>1</v>
      </c>
      <c r="R893" s="15">
        <f t="shared" si="111"/>
        <v>2</v>
      </c>
      <c r="S893" s="15" t="str">
        <f t="shared" si="108"/>
        <v>1a</v>
      </c>
      <c r="T893" s="15" t="str">
        <f t="shared" si="109"/>
        <v>1b</v>
      </c>
    </row>
    <row r="894" spans="1:20" ht="20.100000000000001" customHeight="1">
      <c r="A894" s="15">
        <f t="shared" si="105"/>
        <v>109001</v>
      </c>
      <c r="B894" s="24" t="str">
        <f>VLOOKUP(J894,city!$A$4:$D$352,3,0)</f>
        <v>安徽</v>
      </c>
      <c r="C894" s="24" t="str">
        <f>VLOOKUP(J894,city!$A$4:$D$352,4,0)</f>
        <v>淮南</v>
      </c>
      <c r="D894" s="15" t="s">
        <v>3235</v>
      </c>
      <c r="E894" s="15" t="s">
        <v>3236</v>
      </c>
      <c r="F894" s="42" t="str">
        <f t="shared" si="112"/>
        <v>116.84727,32.634352</v>
      </c>
      <c r="G894" s="20" t="s">
        <v>3237</v>
      </c>
      <c r="H894" s="20" t="s">
        <v>480</v>
      </c>
      <c r="I894" s="45" t="str">
        <f t="shared" si="106"/>
        <v>11a,11b</v>
      </c>
      <c r="J894" s="15">
        <f t="shared" si="107"/>
        <v>90</v>
      </c>
      <c r="K894" s="15">
        <f>IF(VLOOKUP(J893,city!$K$4:$L$352,2,0)&gt;K893,K893+1,1)</f>
        <v>1</v>
      </c>
      <c r="L894" s="15">
        <v>1</v>
      </c>
      <c r="M894" s="15" t="s">
        <v>125</v>
      </c>
      <c r="N894" s="42">
        <v>116.84726999999999</v>
      </c>
      <c r="O894" s="34">
        <v>32.634352</v>
      </c>
      <c r="P894" s="15" t="str">
        <f t="shared" si="110"/>
        <v/>
      </c>
      <c r="Q894" s="41">
        <v>11</v>
      </c>
      <c r="R894" s="15">
        <f t="shared" si="111"/>
        <v>11</v>
      </c>
      <c r="S894" s="15" t="str">
        <f t="shared" si="108"/>
        <v>11a</v>
      </c>
      <c r="T894" s="15" t="str">
        <f t="shared" si="109"/>
        <v>11b</v>
      </c>
    </row>
    <row r="895" spans="1:20" ht="20.100000000000001" customHeight="1">
      <c r="A895" s="15">
        <f t="shared" si="105"/>
        <v>109002</v>
      </c>
      <c r="B895" s="24" t="str">
        <f>VLOOKUP(J895,city!$A$4:$D$352,3,0)</f>
        <v>安徽</v>
      </c>
      <c r="C895" s="24" t="str">
        <f>VLOOKUP(J895,city!$A$4:$D$352,4,0)</f>
        <v>淮南</v>
      </c>
      <c r="D895" s="15" t="s">
        <v>3238</v>
      </c>
      <c r="E895" s="15" t="s">
        <v>3239</v>
      </c>
      <c r="F895" s="42" t="str">
        <f t="shared" si="112"/>
        <v>117.162475,32.731204</v>
      </c>
      <c r="G895" s="20" t="s">
        <v>3240</v>
      </c>
      <c r="H895" s="20" t="s">
        <v>486</v>
      </c>
      <c r="I895" s="45" t="str">
        <f t="shared" si="106"/>
        <v>29a,29b</v>
      </c>
      <c r="J895" s="15">
        <f t="shared" si="107"/>
        <v>90</v>
      </c>
      <c r="K895" s="15">
        <f>IF(VLOOKUP(J894,city!$K$4:$L$352,2,0)&gt;K894,K894+1,1)</f>
        <v>2</v>
      </c>
      <c r="L895" s="15">
        <v>1</v>
      </c>
      <c r="M895" s="15" t="s">
        <v>125</v>
      </c>
      <c r="N895" s="42">
        <v>117.162475</v>
      </c>
      <c r="O895" s="34">
        <v>32.731203999999998</v>
      </c>
      <c r="P895" s="15" t="str">
        <f t="shared" si="110"/>
        <v/>
      </c>
      <c r="Q895" s="41">
        <v>29</v>
      </c>
      <c r="R895" s="15">
        <f t="shared" si="111"/>
        <v>29</v>
      </c>
      <c r="S895" s="15" t="str">
        <f t="shared" si="108"/>
        <v>29a</v>
      </c>
      <c r="T895" s="15" t="str">
        <f t="shared" si="109"/>
        <v>29b</v>
      </c>
    </row>
    <row r="896" spans="1:20" ht="20.100000000000001" customHeight="1">
      <c r="A896" s="15">
        <f t="shared" si="105"/>
        <v>109003</v>
      </c>
      <c r="B896" s="24" t="str">
        <f>VLOOKUP(J896,city!$A$4:$D$352,3,0)</f>
        <v>安徽</v>
      </c>
      <c r="C896" s="24" t="str">
        <f>VLOOKUP(J896,city!$A$4:$D$352,4,0)</f>
        <v>淮南</v>
      </c>
      <c r="D896" s="15" t="s">
        <v>3241</v>
      </c>
      <c r="E896" s="15" t="s">
        <v>3242</v>
      </c>
      <c r="F896" s="42" t="str">
        <f t="shared" si="112"/>
        <v>116.636383,32.619733</v>
      </c>
      <c r="G896" s="20" t="s">
        <v>3243</v>
      </c>
      <c r="H896" s="20" t="s">
        <v>492</v>
      </c>
      <c r="I896" s="45" t="str">
        <f t="shared" si="106"/>
        <v>6a,6b</v>
      </c>
      <c r="J896" s="15">
        <f t="shared" si="107"/>
        <v>90</v>
      </c>
      <c r="K896" s="15">
        <f>IF(VLOOKUP(J895,city!$K$4:$L$352,2,0)&gt;K895,K895+1,1)</f>
        <v>3</v>
      </c>
      <c r="L896" s="15">
        <v>1</v>
      </c>
      <c r="M896" s="15" t="s">
        <v>125</v>
      </c>
      <c r="N896" s="42">
        <v>116.636383</v>
      </c>
      <c r="O896" s="34">
        <v>32.619732999999997</v>
      </c>
      <c r="P896" s="15" t="str">
        <f t="shared" si="110"/>
        <v/>
      </c>
      <c r="Q896" s="41">
        <v>6</v>
      </c>
      <c r="R896" s="15">
        <f t="shared" si="111"/>
        <v>6</v>
      </c>
      <c r="S896" s="15" t="str">
        <f t="shared" si="108"/>
        <v>6a</v>
      </c>
      <c r="T896" s="15" t="str">
        <f t="shared" si="109"/>
        <v>6b</v>
      </c>
    </row>
    <row r="897" spans="1:20" ht="20.100000000000001" customHeight="1">
      <c r="A897" s="15">
        <f t="shared" si="105"/>
        <v>109004</v>
      </c>
      <c r="B897" s="24" t="str">
        <f>VLOOKUP(J897,city!$A$4:$D$352,3,0)</f>
        <v>安徽</v>
      </c>
      <c r="C897" s="24" t="str">
        <f>VLOOKUP(J897,city!$A$4:$D$352,4,0)</f>
        <v>淮南</v>
      </c>
      <c r="D897" s="15" t="s">
        <v>3244</v>
      </c>
      <c r="E897" s="15" t="s">
        <v>3245</v>
      </c>
      <c r="F897" s="42" t="str">
        <f t="shared" si="112"/>
        <v>117.022195,32.662623</v>
      </c>
      <c r="G897" s="20" t="s">
        <v>3246</v>
      </c>
      <c r="H897" s="20" t="s">
        <v>498</v>
      </c>
      <c r="I897" s="45" t="str">
        <f t="shared" si="106"/>
        <v>1a,1b</v>
      </c>
      <c r="J897" s="15">
        <f t="shared" si="107"/>
        <v>90</v>
      </c>
      <c r="K897" s="15">
        <f>IF(VLOOKUP(J896,city!$K$4:$L$352,2,0)&gt;K896,K896+1,1)</f>
        <v>4</v>
      </c>
      <c r="L897" s="15">
        <v>1</v>
      </c>
      <c r="M897" s="15" t="s">
        <v>125</v>
      </c>
      <c r="N897" s="42">
        <v>117.022195</v>
      </c>
      <c r="O897" s="34">
        <v>32.662623000000004</v>
      </c>
      <c r="P897" s="15" t="str">
        <f t="shared" si="110"/>
        <v/>
      </c>
      <c r="Q897" s="41">
        <v>1</v>
      </c>
      <c r="R897" s="15">
        <f t="shared" si="111"/>
        <v>6</v>
      </c>
      <c r="S897" s="15" t="str">
        <f t="shared" si="108"/>
        <v>1a</v>
      </c>
      <c r="T897" s="15" t="str">
        <f t="shared" si="109"/>
        <v>1b</v>
      </c>
    </row>
    <row r="898" spans="1:20" ht="20.100000000000001" customHeight="1">
      <c r="A898" s="15">
        <f t="shared" si="105"/>
        <v>109005</v>
      </c>
      <c r="B898" s="24" t="str">
        <f>VLOOKUP(J898,city!$A$4:$D$352,3,0)</f>
        <v>安徽</v>
      </c>
      <c r="C898" s="24" t="str">
        <f>VLOOKUP(J898,city!$A$4:$D$352,4,0)</f>
        <v>淮南</v>
      </c>
      <c r="D898" s="15" t="s">
        <v>3247</v>
      </c>
      <c r="E898" s="15" t="s">
        <v>3248</v>
      </c>
      <c r="F898" s="42" t="str">
        <f t="shared" si="112"/>
        <v>117.172685,32.742373</v>
      </c>
      <c r="G898" s="20" t="s">
        <v>3249</v>
      </c>
      <c r="H898" s="20" t="s">
        <v>504</v>
      </c>
      <c r="I898" s="45" t="str">
        <f t="shared" si="106"/>
        <v>1a,1b</v>
      </c>
      <c r="J898" s="15">
        <f t="shared" si="107"/>
        <v>90</v>
      </c>
      <c r="K898" s="15">
        <f>IF(VLOOKUP(J897,city!$K$4:$L$352,2,0)&gt;K897,K897+1,1)</f>
        <v>5</v>
      </c>
      <c r="L898" s="15">
        <v>1</v>
      </c>
      <c r="M898" s="15" t="s">
        <v>125</v>
      </c>
      <c r="N898" s="42">
        <v>117.172685</v>
      </c>
      <c r="O898" s="34">
        <v>32.742373000000001</v>
      </c>
      <c r="P898" s="15" t="str">
        <f t="shared" si="110"/>
        <v/>
      </c>
      <c r="Q898" s="41">
        <v>1</v>
      </c>
      <c r="R898" s="15">
        <f t="shared" si="111"/>
        <v>2</v>
      </c>
      <c r="S898" s="15" t="str">
        <f t="shared" si="108"/>
        <v>1a</v>
      </c>
      <c r="T898" s="15" t="str">
        <f t="shared" si="109"/>
        <v>1b</v>
      </c>
    </row>
    <row r="899" spans="1:20" ht="20.100000000000001" customHeight="1">
      <c r="A899" s="15">
        <f t="shared" si="105"/>
        <v>109006</v>
      </c>
      <c r="B899" s="24" t="str">
        <f>VLOOKUP(J899,city!$A$4:$D$352,3,0)</f>
        <v>安徽</v>
      </c>
      <c r="C899" s="24" t="str">
        <f>VLOOKUP(J899,city!$A$4:$D$352,4,0)</f>
        <v>淮南</v>
      </c>
      <c r="D899" s="15" t="s">
        <v>3250</v>
      </c>
      <c r="E899" s="15" t="s">
        <v>3251</v>
      </c>
      <c r="F899" s="42" t="str">
        <f t="shared" si="112"/>
        <v>116.914574,32.587835</v>
      </c>
      <c r="G899" s="20" t="s">
        <v>3252</v>
      </c>
      <c r="H899" s="20" t="s">
        <v>510</v>
      </c>
      <c r="I899" s="45" t="str">
        <f t="shared" si="106"/>
        <v>29a,29b</v>
      </c>
      <c r="J899" s="15">
        <f t="shared" si="107"/>
        <v>90</v>
      </c>
      <c r="K899" s="15">
        <f>IF(VLOOKUP(J898,city!$K$4:$L$352,2,0)&gt;K898,K898+1,1)</f>
        <v>6</v>
      </c>
      <c r="L899" s="15">
        <v>1</v>
      </c>
      <c r="M899" s="15" t="s">
        <v>125</v>
      </c>
      <c r="N899" s="42">
        <v>116.914574</v>
      </c>
      <c r="O899" s="34">
        <v>32.587834999999998</v>
      </c>
      <c r="P899" s="15" t="str">
        <f t="shared" si="110"/>
        <v/>
      </c>
      <c r="Q899" s="41">
        <v>29</v>
      </c>
      <c r="R899" s="15">
        <f t="shared" si="111"/>
        <v>29</v>
      </c>
      <c r="S899" s="15" t="str">
        <f t="shared" si="108"/>
        <v>29a</v>
      </c>
      <c r="T899" s="15" t="str">
        <f t="shared" si="109"/>
        <v>29b</v>
      </c>
    </row>
    <row r="900" spans="1:20" ht="20.100000000000001" customHeight="1">
      <c r="A900" s="15">
        <f t="shared" ref="A900:A963" si="113">100000+J900*100+K900</f>
        <v>109007</v>
      </c>
      <c r="B900" s="24" t="str">
        <f>VLOOKUP(J900,city!$A$4:$D$352,3,0)</f>
        <v>安徽</v>
      </c>
      <c r="C900" s="24" t="str">
        <f>VLOOKUP(J900,city!$A$4:$D$352,4,0)</f>
        <v>淮南</v>
      </c>
      <c r="D900" s="15" t="s">
        <v>3253</v>
      </c>
      <c r="E900" s="15" t="s">
        <v>3254</v>
      </c>
      <c r="F900" s="42" t="str">
        <f t="shared" si="112"/>
        <v>116.751264,32.682248</v>
      </c>
      <c r="G900" s="20" t="s">
        <v>3255</v>
      </c>
      <c r="H900" s="20" t="s">
        <v>516</v>
      </c>
      <c r="I900" s="45" t="str">
        <f t="shared" si="106"/>
        <v>9a,9b</v>
      </c>
      <c r="J900" s="15">
        <f t="shared" si="107"/>
        <v>90</v>
      </c>
      <c r="K900" s="15">
        <f>IF(VLOOKUP(J899,city!$K$4:$L$352,2,0)&gt;K899,K899+1,1)</f>
        <v>7</v>
      </c>
      <c r="L900" s="15">
        <v>1</v>
      </c>
      <c r="M900" s="15" t="s">
        <v>125</v>
      </c>
      <c r="N900" s="42">
        <v>116.75126400000001</v>
      </c>
      <c r="O900" s="34">
        <v>32.682248000000001</v>
      </c>
      <c r="P900" s="15" t="str">
        <f t="shared" si="110"/>
        <v/>
      </c>
      <c r="Q900" s="41">
        <v>9</v>
      </c>
      <c r="R900" s="15">
        <f t="shared" si="111"/>
        <v>9</v>
      </c>
      <c r="S900" s="15" t="str">
        <f t="shared" si="108"/>
        <v>9a</v>
      </c>
      <c r="T900" s="15" t="str">
        <f t="shared" si="109"/>
        <v>9b</v>
      </c>
    </row>
    <row r="901" spans="1:20" ht="20.100000000000001" customHeight="1">
      <c r="A901" s="15">
        <f t="shared" si="113"/>
        <v>109008</v>
      </c>
      <c r="B901" s="24" t="str">
        <f>VLOOKUP(J901,city!$A$4:$D$352,3,0)</f>
        <v>安徽</v>
      </c>
      <c r="C901" s="24" t="str">
        <f>VLOOKUP(J901,city!$A$4:$D$352,4,0)</f>
        <v>淮南</v>
      </c>
      <c r="D901" s="15" t="s">
        <v>3256</v>
      </c>
      <c r="E901" s="15" t="s">
        <v>3257</v>
      </c>
      <c r="F901" s="42" t="str">
        <f t="shared" si="112"/>
        <v>117.062176,32.618914</v>
      </c>
      <c r="G901" s="20" t="s">
        <v>3258</v>
      </c>
      <c r="H901" s="20" t="s">
        <v>522</v>
      </c>
      <c r="I901" s="45" t="str">
        <f t="shared" ref="I901:I964" si="114">S901&amp;","&amp;T901</f>
        <v>32a,32b</v>
      </c>
      <c r="J901" s="15">
        <f t="shared" ref="J901:J964" si="115">IF(K901&gt;K900,J900,J900+1)</f>
        <v>90</v>
      </c>
      <c r="K901" s="15">
        <f>IF(VLOOKUP(J900,city!$K$4:$L$352,2,0)&gt;K900,K900+1,1)</f>
        <v>8</v>
      </c>
      <c r="L901" s="15">
        <v>1</v>
      </c>
      <c r="M901" s="15" t="s">
        <v>125</v>
      </c>
      <c r="N901" s="42">
        <v>117.06217599999999</v>
      </c>
      <c r="O901" s="34">
        <v>32.618913999999997</v>
      </c>
      <c r="P901" s="15" t="str">
        <f t="shared" si="110"/>
        <v/>
      </c>
      <c r="Q901" s="41">
        <v>32</v>
      </c>
      <c r="R901" s="15" t="e">
        <f t="shared" si="111"/>
        <v>#N/A</v>
      </c>
      <c r="S901" s="15" t="str">
        <f t="shared" ref="S901:S964" si="116">CONCATENATE(Q901,"a")</f>
        <v>32a</v>
      </c>
      <c r="T901" s="15" t="str">
        <f t="shared" ref="T901:T964" si="117">CONCATENATE(Q901,"b")</f>
        <v>32b</v>
      </c>
    </row>
    <row r="902" spans="1:20" ht="20.100000000000001" customHeight="1">
      <c r="A902" s="15">
        <f t="shared" si="113"/>
        <v>109009</v>
      </c>
      <c r="B902" s="24" t="str">
        <f>VLOOKUP(J902,city!$A$4:$D$352,3,0)</f>
        <v>安徽</v>
      </c>
      <c r="C902" s="24" t="str">
        <f>VLOOKUP(J902,city!$A$4:$D$352,4,0)</f>
        <v>淮南</v>
      </c>
      <c r="D902" s="15" t="s">
        <v>3259</v>
      </c>
      <c r="E902" s="15" t="s">
        <v>3260</v>
      </c>
      <c r="F902" s="42" t="str">
        <f t="shared" si="112"/>
        <v>116.802057,32.634867</v>
      </c>
      <c r="G902" s="20" t="s">
        <v>3261</v>
      </c>
      <c r="H902" s="20" t="s">
        <v>528</v>
      </c>
      <c r="I902" s="45" t="str">
        <f t="shared" si="114"/>
        <v>2a,2b</v>
      </c>
      <c r="J902" s="15">
        <f t="shared" si="115"/>
        <v>90</v>
      </c>
      <c r="K902" s="15">
        <f>IF(VLOOKUP(J901,city!$K$4:$L$352,2,0)&gt;K901,K901+1,1)</f>
        <v>9</v>
      </c>
      <c r="L902" s="15">
        <v>1</v>
      </c>
      <c r="M902" s="15" t="s">
        <v>125</v>
      </c>
      <c r="N902" s="42">
        <v>116.802057</v>
      </c>
      <c r="O902" s="34">
        <v>32.634867</v>
      </c>
      <c r="P902" s="15" t="str">
        <f t="shared" si="110"/>
        <v/>
      </c>
      <c r="Q902" s="41">
        <v>2</v>
      </c>
      <c r="R902" s="15">
        <f t="shared" si="111"/>
        <v>2</v>
      </c>
      <c r="S902" s="15" t="str">
        <f t="shared" si="116"/>
        <v>2a</v>
      </c>
      <c r="T902" s="15" t="str">
        <f t="shared" si="117"/>
        <v>2b</v>
      </c>
    </row>
    <row r="903" spans="1:20" ht="20.100000000000001" customHeight="1">
      <c r="A903" s="15">
        <f t="shared" si="113"/>
        <v>109010</v>
      </c>
      <c r="B903" s="24" t="str">
        <f>VLOOKUP(J903,city!$A$4:$D$352,3,0)</f>
        <v>安徽</v>
      </c>
      <c r="C903" s="24" t="str">
        <f>VLOOKUP(J903,city!$A$4:$D$352,4,0)</f>
        <v>淮南</v>
      </c>
      <c r="D903" s="15" t="s">
        <v>3262</v>
      </c>
      <c r="E903" s="15" t="s">
        <v>3263</v>
      </c>
      <c r="F903" s="42" t="str">
        <f t="shared" si="112"/>
        <v>117.022391,32.430561</v>
      </c>
      <c r="G903" s="20" t="s">
        <v>3264</v>
      </c>
      <c r="H903" s="20" t="s">
        <v>534</v>
      </c>
      <c r="I903" s="45" t="str">
        <f t="shared" si="114"/>
        <v>12a,12b</v>
      </c>
      <c r="J903" s="15">
        <f t="shared" si="115"/>
        <v>90</v>
      </c>
      <c r="K903" s="15">
        <f>IF(VLOOKUP(J902,city!$K$4:$L$352,2,0)&gt;K902,K902+1,1)</f>
        <v>10</v>
      </c>
      <c r="L903" s="15">
        <v>1</v>
      </c>
      <c r="M903" s="15" t="s">
        <v>125</v>
      </c>
      <c r="N903" s="42">
        <v>117.022391</v>
      </c>
      <c r="O903" s="34">
        <v>32.430560999999997</v>
      </c>
      <c r="P903" s="15" t="str">
        <f t="shared" si="110"/>
        <v>116.939347,32.634471</v>
      </c>
      <c r="Q903" s="41">
        <v>12</v>
      </c>
      <c r="R903" s="15">
        <f t="shared" si="111"/>
        <v>12</v>
      </c>
      <c r="S903" s="15" t="str">
        <f t="shared" si="116"/>
        <v>12a</v>
      </c>
      <c r="T903" s="15" t="str">
        <f t="shared" si="117"/>
        <v>12b</v>
      </c>
    </row>
    <row r="904" spans="1:20" ht="20.100000000000001" customHeight="1">
      <c r="A904" s="15">
        <f t="shared" si="113"/>
        <v>109101</v>
      </c>
      <c r="B904" s="24" t="str">
        <f>VLOOKUP(J904,city!$A$4:$D$352,3,0)</f>
        <v>安徽</v>
      </c>
      <c r="C904" s="24" t="str">
        <f>VLOOKUP(J904,city!$A$4:$D$352,4,0)</f>
        <v>马鞍山</v>
      </c>
      <c r="D904" s="15" t="s">
        <v>3265</v>
      </c>
      <c r="E904" s="15" t="s">
        <v>3266</v>
      </c>
      <c r="F904" s="42" t="str">
        <f t="shared" si="112"/>
        <v>118.468563,31.659336</v>
      </c>
      <c r="G904" s="20" t="s">
        <v>3267</v>
      </c>
      <c r="H904" s="20" t="s">
        <v>422</v>
      </c>
      <c r="I904" s="45" t="str">
        <f t="shared" si="114"/>
        <v>32a,32b</v>
      </c>
      <c r="J904" s="15">
        <f t="shared" si="115"/>
        <v>91</v>
      </c>
      <c r="K904" s="15">
        <f>IF(VLOOKUP(J903,city!$K$4:$L$352,2,0)&gt;K903,K903+1,1)</f>
        <v>1</v>
      </c>
      <c r="L904" s="15">
        <v>1</v>
      </c>
      <c r="M904" s="15" t="s">
        <v>126</v>
      </c>
      <c r="N904" s="42">
        <v>118.468563</v>
      </c>
      <c r="O904" s="34">
        <v>31.659336</v>
      </c>
      <c r="P904" s="15" t="str">
        <f t="shared" si="110"/>
        <v/>
      </c>
      <c r="Q904" s="41">
        <v>32</v>
      </c>
      <c r="R904" s="15" t="e">
        <f t="shared" si="111"/>
        <v>#N/A</v>
      </c>
      <c r="S904" s="15" t="str">
        <f t="shared" si="116"/>
        <v>32a</v>
      </c>
      <c r="T904" s="15" t="str">
        <f t="shared" si="117"/>
        <v>32b</v>
      </c>
    </row>
    <row r="905" spans="1:20" ht="20.100000000000001" customHeight="1">
      <c r="A905" s="15">
        <f t="shared" si="113"/>
        <v>109102</v>
      </c>
      <c r="B905" s="24" t="str">
        <f>VLOOKUP(J905,city!$A$4:$D$352,3,0)</f>
        <v>安徽</v>
      </c>
      <c r="C905" s="24" t="str">
        <f>VLOOKUP(J905,city!$A$4:$D$352,4,0)</f>
        <v>马鞍山</v>
      </c>
      <c r="D905" s="15" t="s">
        <v>3268</v>
      </c>
      <c r="E905" s="15" t="s">
        <v>3269</v>
      </c>
      <c r="F905" s="42" t="str">
        <f t="shared" si="112"/>
        <v>118.627293,31.736567</v>
      </c>
      <c r="G905" s="20" t="s">
        <v>3270</v>
      </c>
      <c r="H905" s="20" t="s">
        <v>427</v>
      </c>
      <c r="I905" s="45" t="str">
        <f t="shared" si="114"/>
        <v>11a,11b</v>
      </c>
      <c r="J905" s="15">
        <f t="shared" si="115"/>
        <v>91</v>
      </c>
      <c r="K905" s="15">
        <f>IF(VLOOKUP(J904,city!$K$4:$L$352,2,0)&gt;K904,K904+1,1)</f>
        <v>2</v>
      </c>
      <c r="L905" s="15">
        <v>1</v>
      </c>
      <c r="M905" s="15" t="s">
        <v>126</v>
      </c>
      <c r="N905" s="42">
        <v>118.62729299999999</v>
      </c>
      <c r="O905" s="34">
        <v>31.736567000000001</v>
      </c>
      <c r="P905" s="15" t="str">
        <f t="shared" si="110"/>
        <v/>
      </c>
      <c r="Q905" s="41">
        <v>11</v>
      </c>
      <c r="R905" s="15">
        <f t="shared" si="111"/>
        <v>11</v>
      </c>
      <c r="S905" s="15" t="str">
        <f t="shared" si="116"/>
        <v>11a</v>
      </c>
      <c r="T905" s="15" t="str">
        <f t="shared" si="117"/>
        <v>11b</v>
      </c>
    </row>
    <row r="906" spans="1:20" ht="20.100000000000001" customHeight="1">
      <c r="A906" s="15">
        <f t="shared" si="113"/>
        <v>109103</v>
      </c>
      <c r="B906" s="24" t="str">
        <f>VLOOKUP(J906,city!$A$4:$D$352,3,0)</f>
        <v>安徽</v>
      </c>
      <c r="C906" s="24" t="str">
        <f>VLOOKUP(J906,city!$A$4:$D$352,4,0)</f>
        <v>马鞍山</v>
      </c>
      <c r="D906" s="15" t="s">
        <v>3271</v>
      </c>
      <c r="E906" s="15" t="s">
        <v>3272</v>
      </c>
      <c r="F906" s="42" t="str">
        <f t="shared" si="112"/>
        <v>118.661306,31.716259</v>
      </c>
      <c r="G906" s="20" t="s">
        <v>3273</v>
      </c>
      <c r="H906" s="20" t="s">
        <v>432</v>
      </c>
      <c r="I906" s="45" t="str">
        <f t="shared" si="114"/>
        <v>32a,32b</v>
      </c>
      <c r="J906" s="15">
        <f t="shared" si="115"/>
        <v>91</v>
      </c>
      <c r="K906" s="15">
        <f>IF(VLOOKUP(J905,city!$K$4:$L$352,2,0)&gt;K905,K905+1,1)</f>
        <v>3</v>
      </c>
      <c r="L906" s="15">
        <v>1</v>
      </c>
      <c r="M906" s="15" t="s">
        <v>126</v>
      </c>
      <c r="N906" s="42">
        <v>118.661306</v>
      </c>
      <c r="O906" s="34">
        <v>31.716259000000001</v>
      </c>
      <c r="P906" s="15" t="str">
        <f t="shared" si="110"/>
        <v/>
      </c>
      <c r="Q906" s="41">
        <v>32</v>
      </c>
      <c r="R906" s="15" t="e">
        <f t="shared" si="111"/>
        <v>#N/A</v>
      </c>
      <c r="S906" s="15" t="str">
        <f t="shared" si="116"/>
        <v>32a</v>
      </c>
      <c r="T906" s="15" t="str">
        <f t="shared" si="117"/>
        <v>32b</v>
      </c>
    </row>
    <row r="907" spans="1:20" ht="20.100000000000001" customHeight="1">
      <c r="A907" s="15">
        <f t="shared" si="113"/>
        <v>109104</v>
      </c>
      <c r="B907" s="24" t="str">
        <f>VLOOKUP(J907,city!$A$4:$D$352,3,0)</f>
        <v>安徽</v>
      </c>
      <c r="C907" s="24" t="str">
        <f>VLOOKUP(J907,city!$A$4:$D$352,4,0)</f>
        <v>马鞍山</v>
      </c>
      <c r="D907" s="15" t="s">
        <v>3274</v>
      </c>
      <c r="E907" s="15" t="s">
        <v>3275</v>
      </c>
      <c r="F907" s="42" t="str">
        <f t="shared" si="112"/>
        <v>118.574466,31.665039</v>
      </c>
      <c r="G907" s="20" t="s">
        <v>3276</v>
      </c>
      <c r="H907" s="20" t="s">
        <v>438</v>
      </c>
      <c r="I907" s="45" t="str">
        <f t="shared" si="114"/>
        <v>2a,2b</v>
      </c>
      <c r="J907" s="15">
        <f t="shared" si="115"/>
        <v>91</v>
      </c>
      <c r="K907" s="15">
        <f>IF(VLOOKUP(J906,city!$K$4:$L$352,2,0)&gt;K906,K906+1,1)</f>
        <v>4</v>
      </c>
      <c r="L907" s="15">
        <v>1</v>
      </c>
      <c r="M907" s="15" t="s">
        <v>126</v>
      </c>
      <c r="N907" s="42">
        <v>118.574466</v>
      </c>
      <c r="O907" s="34">
        <v>31.665039</v>
      </c>
      <c r="P907" s="15" t="str">
        <f t="shared" si="110"/>
        <v/>
      </c>
      <c r="Q907" s="41">
        <v>2</v>
      </c>
      <c r="R907" s="15">
        <f t="shared" si="111"/>
        <v>1</v>
      </c>
      <c r="S907" s="15" t="str">
        <f t="shared" si="116"/>
        <v>2a</v>
      </c>
      <c r="T907" s="15" t="str">
        <f t="shared" si="117"/>
        <v>2b</v>
      </c>
    </row>
    <row r="908" spans="1:20" ht="20.100000000000001" customHeight="1">
      <c r="A908" s="15">
        <f t="shared" si="113"/>
        <v>109105</v>
      </c>
      <c r="B908" s="24" t="str">
        <f>VLOOKUP(J908,city!$A$4:$D$352,3,0)</f>
        <v>安徽</v>
      </c>
      <c r="C908" s="24" t="str">
        <f>VLOOKUP(J908,city!$A$4:$D$352,4,0)</f>
        <v>马鞍山</v>
      </c>
      <c r="D908" s="15" t="s">
        <v>3277</v>
      </c>
      <c r="E908" s="15" t="s">
        <v>3278</v>
      </c>
      <c r="F908" s="42" t="str">
        <f t="shared" si="112"/>
        <v>118.525461,31.496546</v>
      </c>
      <c r="G908" s="20" t="s">
        <v>3279</v>
      </c>
      <c r="H908" s="20" t="s">
        <v>444</v>
      </c>
      <c r="I908" s="45" t="str">
        <f t="shared" si="114"/>
        <v>29a,29b</v>
      </c>
      <c r="J908" s="15">
        <f t="shared" si="115"/>
        <v>91</v>
      </c>
      <c r="K908" s="15">
        <f>IF(VLOOKUP(J907,city!$K$4:$L$352,2,0)&gt;K907,K907+1,1)</f>
        <v>5</v>
      </c>
      <c r="L908" s="15">
        <v>1</v>
      </c>
      <c r="M908" s="15" t="s">
        <v>126</v>
      </c>
      <c r="N908" s="42">
        <v>118.52546100000001</v>
      </c>
      <c r="O908" s="34">
        <v>31.496545999999999</v>
      </c>
      <c r="P908" s="15" t="str">
        <f t="shared" si="110"/>
        <v/>
      </c>
      <c r="Q908" s="41">
        <v>29</v>
      </c>
      <c r="R908" s="15">
        <f t="shared" si="111"/>
        <v>29</v>
      </c>
      <c r="S908" s="15" t="str">
        <f t="shared" si="116"/>
        <v>29a</v>
      </c>
      <c r="T908" s="15" t="str">
        <f t="shared" si="117"/>
        <v>29b</v>
      </c>
    </row>
    <row r="909" spans="1:20" ht="20.100000000000001" customHeight="1">
      <c r="A909" s="15">
        <f t="shared" si="113"/>
        <v>109106</v>
      </c>
      <c r="B909" s="24" t="str">
        <f>VLOOKUP(J909,city!$A$4:$D$352,3,0)</f>
        <v>安徽</v>
      </c>
      <c r="C909" s="24" t="str">
        <f>VLOOKUP(J909,city!$A$4:$D$352,4,0)</f>
        <v>马鞍山</v>
      </c>
      <c r="D909" s="15" t="s">
        <v>3280</v>
      </c>
      <c r="E909" s="15" t="s">
        <v>3281</v>
      </c>
      <c r="F909" s="42" t="str">
        <f t="shared" si="112"/>
        <v>118.46662,31.67144</v>
      </c>
      <c r="G909" s="20" t="s">
        <v>3282</v>
      </c>
      <c r="H909" s="20" t="s">
        <v>450</v>
      </c>
      <c r="I909" s="45" t="str">
        <f t="shared" si="114"/>
        <v>32a,32b</v>
      </c>
      <c r="J909" s="15">
        <f t="shared" si="115"/>
        <v>91</v>
      </c>
      <c r="K909" s="15">
        <f>IF(VLOOKUP(J908,city!$K$4:$L$352,2,0)&gt;K908,K908+1,1)</f>
        <v>6</v>
      </c>
      <c r="L909" s="15">
        <v>1</v>
      </c>
      <c r="M909" s="15" t="s">
        <v>126</v>
      </c>
      <c r="N909" s="42">
        <v>118.46662000000001</v>
      </c>
      <c r="O909" s="34">
        <v>31.67144</v>
      </c>
      <c r="P909" s="15" t="str">
        <f t="shared" ref="P909:P972" si="118">IF(K909=10,SUM(N900:N909)/10&amp;","&amp;SUM(O900:O909)/10,"")</f>
        <v/>
      </c>
      <c r="Q909" s="41">
        <v>32</v>
      </c>
      <c r="R909" s="15" t="e">
        <f t="shared" si="111"/>
        <v>#N/A</v>
      </c>
      <c r="S909" s="15" t="str">
        <f t="shared" si="116"/>
        <v>32a</v>
      </c>
      <c r="T909" s="15" t="str">
        <f t="shared" si="117"/>
        <v>32b</v>
      </c>
    </row>
    <row r="910" spans="1:20" ht="20.100000000000001" customHeight="1">
      <c r="A910" s="15">
        <f t="shared" si="113"/>
        <v>109107</v>
      </c>
      <c r="B910" s="24" t="str">
        <f>VLOOKUP(J910,city!$A$4:$D$352,3,0)</f>
        <v>安徽</v>
      </c>
      <c r="C910" s="24" t="str">
        <f>VLOOKUP(J910,city!$A$4:$D$352,4,0)</f>
        <v>马鞍山</v>
      </c>
      <c r="D910" s="15" t="s">
        <v>3283</v>
      </c>
      <c r="E910" s="15" t="s">
        <v>3284</v>
      </c>
      <c r="F910" s="42" t="str">
        <f t="shared" si="112"/>
        <v>118.513498,31.694119</v>
      </c>
      <c r="G910" s="20" t="s">
        <v>3285</v>
      </c>
      <c r="H910" s="20" t="s">
        <v>456</v>
      </c>
      <c r="I910" s="45" t="str">
        <f t="shared" si="114"/>
        <v>6a,6b</v>
      </c>
      <c r="J910" s="15">
        <f t="shared" si="115"/>
        <v>91</v>
      </c>
      <c r="K910" s="15">
        <f>IF(VLOOKUP(J909,city!$K$4:$L$352,2,0)&gt;K909,K909+1,1)</f>
        <v>7</v>
      </c>
      <c r="L910" s="15">
        <v>1</v>
      </c>
      <c r="M910" s="15" t="s">
        <v>126</v>
      </c>
      <c r="N910" s="42">
        <v>118.513498</v>
      </c>
      <c r="O910" s="34">
        <v>31.694119000000001</v>
      </c>
      <c r="P910" s="15" t="str">
        <f t="shared" si="118"/>
        <v/>
      </c>
      <c r="Q910" s="41">
        <v>6</v>
      </c>
      <c r="R910" s="15">
        <f t="shared" si="111"/>
        <v>11</v>
      </c>
      <c r="S910" s="15" t="str">
        <f t="shared" si="116"/>
        <v>6a</v>
      </c>
      <c r="T910" s="15" t="str">
        <f t="shared" si="117"/>
        <v>6b</v>
      </c>
    </row>
    <row r="911" spans="1:20" ht="20.100000000000001" customHeight="1">
      <c r="A911" s="15">
        <f t="shared" si="113"/>
        <v>109108</v>
      </c>
      <c r="B911" s="24" t="str">
        <f>VLOOKUP(J911,city!$A$4:$D$352,3,0)</f>
        <v>安徽</v>
      </c>
      <c r="C911" s="24" t="str">
        <f>VLOOKUP(J911,city!$A$4:$D$352,4,0)</f>
        <v>马鞍山</v>
      </c>
      <c r="D911" s="15" t="s">
        <v>3286</v>
      </c>
      <c r="E911" s="15" t="s">
        <v>3287</v>
      </c>
      <c r="F911" s="42" t="str">
        <f t="shared" si="112"/>
        <v>118.464356,31.652264</v>
      </c>
      <c r="G911" s="20" t="s">
        <v>3288</v>
      </c>
      <c r="H911" s="20" t="s">
        <v>462</v>
      </c>
      <c r="I911" s="45" t="str">
        <f t="shared" si="114"/>
        <v>9a,9b</v>
      </c>
      <c r="J911" s="15">
        <f t="shared" si="115"/>
        <v>91</v>
      </c>
      <c r="K911" s="15">
        <f>IF(VLOOKUP(J910,city!$K$4:$L$352,2,0)&gt;K910,K910+1,1)</f>
        <v>8</v>
      </c>
      <c r="L911" s="15">
        <v>1</v>
      </c>
      <c r="M911" s="15" t="s">
        <v>126</v>
      </c>
      <c r="N911" s="42">
        <v>118.464356</v>
      </c>
      <c r="O911" s="34">
        <v>31.652263999999999</v>
      </c>
      <c r="P911" s="15" t="str">
        <f t="shared" si="118"/>
        <v/>
      </c>
      <c r="Q911" s="41">
        <v>9</v>
      </c>
      <c r="R911" s="15">
        <f t="shared" si="111"/>
        <v>9</v>
      </c>
      <c r="S911" s="15" t="str">
        <f t="shared" si="116"/>
        <v>9a</v>
      </c>
      <c r="T911" s="15" t="str">
        <f t="shared" si="117"/>
        <v>9b</v>
      </c>
    </row>
    <row r="912" spans="1:20" ht="20.100000000000001" customHeight="1">
      <c r="A912" s="15">
        <f t="shared" si="113"/>
        <v>109109</v>
      </c>
      <c r="B912" s="24" t="str">
        <f>VLOOKUP(J912,city!$A$4:$D$352,3,0)</f>
        <v>安徽</v>
      </c>
      <c r="C912" s="24" t="str">
        <f>VLOOKUP(J912,city!$A$4:$D$352,4,0)</f>
        <v>马鞍山</v>
      </c>
      <c r="D912" s="15" t="s">
        <v>3289</v>
      </c>
      <c r="E912" s="15" t="s">
        <v>3290</v>
      </c>
      <c r="F912" s="42" t="str">
        <f t="shared" si="112"/>
        <v>118.632752,31.725121</v>
      </c>
      <c r="G912" s="20" t="s">
        <v>3291</v>
      </c>
      <c r="H912" s="20" t="s">
        <v>468</v>
      </c>
      <c r="I912" s="45" t="str">
        <f t="shared" si="114"/>
        <v>15a,15b</v>
      </c>
      <c r="J912" s="15">
        <f t="shared" si="115"/>
        <v>91</v>
      </c>
      <c r="K912" s="15">
        <f>IF(VLOOKUP(J911,city!$K$4:$L$352,2,0)&gt;K911,K911+1,1)</f>
        <v>9</v>
      </c>
      <c r="L912" s="15">
        <v>1</v>
      </c>
      <c r="M912" s="15" t="s">
        <v>126</v>
      </c>
      <c r="N912" s="42">
        <v>118.632752</v>
      </c>
      <c r="O912" s="34">
        <v>31.725121000000001</v>
      </c>
      <c r="P912" s="15" t="str">
        <f t="shared" si="118"/>
        <v/>
      </c>
      <c r="Q912" s="41">
        <v>15</v>
      </c>
      <c r="R912" s="15">
        <f t="shared" si="111"/>
        <v>15</v>
      </c>
      <c r="S912" s="15" t="str">
        <f t="shared" si="116"/>
        <v>15a</v>
      </c>
      <c r="T912" s="15" t="str">
        <f t="shared" si="117"/>
        <v>15b</v>
      </c>
    </row>
    <row r="913" spans="1:20" ht="20.100000000000001" customHeight="1">
      <c r="A913" s="15">
        <f t="shared" si="113"/>
        <v>109110</v>
      </c>
      <c r="B913" s="24" t="str">
        <f>VLOOKUP(J913,city!$A$4:$D$352,3,0)</f>
        <v>安徽</v>
      </c>
      <c r="C913" s="24" t="str">
        <f>VLOOKUP(J913,city!$A$4:$D$352,4,0)</f>
        <v>马鞍山</v>
      </c>
      <c r="D913" s="15" t="s">
        <v>3292</v>
      </c>
      <c r="E913" s="15" t="s">
        <v>3293</v>
      </c>
      <c r="F913" s="42" t="str">
        <f t="shared" si="112"/>
        <v>118.464706,31.655238</v>
      </c>
      <c r="G913" s="20" t="s">
        <v>3294</v>
      </c>
      <c r="H913" s="20" t="s">
        <v>474</v>
      </c>
      <c r="I913" s="45" t="str">
        <f t="shared" si="114"/>
        <v>11a,11b</v>
      </c>
      <c r="J913" s="15">
        <f t="shared" si="115"/>
        <v>91</v>
      </c>
      <c r="K913" s="15">
        <f>IF(VLOOKUP(J912,city!$K$4:$L$352,2,0)&gt;K912,K912+1,1)</f>
        <v>10</v>
      </c>
      <c r="L913" s="15">
        <v>1</v>
      </c>
      <c r="M913" s="15" t="s">
        <v>126</v>
      </c>
      <c r="N913" s="42">
        <v>118.46470600000001</v>
      </c>
      <c r="O913" s="34">
        <v>31.655238000000001</v>
      </c>
      <c r="P913" s="15" t="str">
        <f t="shared" si="118"/>
        <v>118.5399021,31.6671929</v>
      </c>
      <c r="Q913" s="41">
        <v>11</v>
      </c>
      <c r="R913" s="15">
        <f t="shared" si="111"/>
        <v>11</v>
      </c>
      <c r="S913" s="15" t="str">
        <f t="shared" si="116"/>
        <v>11a</v>
      </c>
      <c r="T913" s="15" t="str">
        <f t="shared" si="117"/>
        <v>11b</v>
      </c>
    </row>
    <row r="914" spans="1:20" ht="20.100000000000001" customHeight="1">
      <c r="A914" s="15">
        <f t="shared" si="113"/>
        <v>109201</v>
      </c>
      <c r="B914" s="24" t="str">
        <f>VLOOKUP(J914,city!$A$4:$D$352,3,0)</f>
        <v>安徽</v>
      </c>
      <c r="C914" s="24" t="str">
        <f>VLOOKUP(J914,city!$A$4:$D$352,4,0)</f>
        <v>淮北</v>
      </c>
      <c r="D914" s="15" t="s">
        <v>3295</v>
      </c>
      <c r="E914" s="15" t="s">
        <v>3296</v>
      </c>
      <c r="F914" s="42" t="str">
        <f t="shared" si="112"/>
        <v>116.565374,33.700297</v>
      </c>
      <c r="G914" s="20" t="s">
        <v>3297</v>
      </c>
      <c r="H914" s="20" t="s">
        <v>480</v>
      </c>
      <c r="I914" s="45" t="str">
        <f t="shared" si="114"/>
        <v>13a,13b</v>
      </c>
      <c r="J914" s="15">
        <f t="shared" si="115"/>
        <v>92</v>
      </c>
      <c r="K914" s="15">
        <f>IF(VLOOKUP(J913,city!$K$4:$L$352,2,0)&gt;K913,K913+1,1)</f>
        <v>1</v>
      </c>
      <c r="L914" s="15">
        <v>1</v>
      </c>
      <c r="M914" s="15" t="s">
        <v>127</v>
      </c>
      <c r="N914" s="43">
        <v>116.56537400000001</v>
      </c>
      <c r="O914" s="34">
        <v>33.700296999999999</v>
      </c>
      <c r="P914" s="15" t="str">
        <f t="shared" si="118"/>
        <v/>
      </c>
      <c r="Q914" s="41">
        <v>13</v>
      </c>
      <c r="R914" s="15">
        <f t="shared" si="111"/>
        <v>13</v>
      </c>
      <c r="S914" s="15" t="str">
        <f t="shared" si="116"/>
        <v>13a</v>
      </c>
      <c r="T914" s="15" t="str">
        <f t="shared" si="117"/>
        <v>13b</v>
      </c>
    </row>
    <row r="915" spans="1:20" ht="20.100000000000001" customHeight="1">
      <c r="A915" s="15">
        <f t="shared" si="113"/>
        <v>109202</v>
      </c>
      <c r="B915" s="24" t="str">
        <f>VLOOKUP(J915,city!$A$4:$D$352,3,0)</f>
        <v>安徽</v>
      </c>
      <c r="C915" s="24" t="str">
        <f>VLOOKUP(J915,city!$A$4:$D$352,4,0)</f>
        <v>淮北</v>
      </c>
      <c r="D915" s="15" t="s">
        <v>3298</v>
      </c>
      <c r="E915" s="15" t="s">
        <v>3299</v>
      </c>
      <c r="F915" s="42" t="str">
        <f t="shared" si="112"/>
        <v>116.962423,33.917208</v>
      </c>
      <c r="G915" s="20" t="s">
        <v>3300</v>
      </c>
      <c r="H915" s="20" t="s">
        <v>486</v>
      </c>
      <c r="I915" s="45" t="str">
        <f t="shared" si="114"/>
        <v>11a,11b</v>
      </c>
      <c r="J915" s="15">
        <f t="shared" si="115"/>
        <v>92</v>
      </c>
      <c r="K915" s="15">
        <f>IF(VLOOKUP(J914,city!$K$4:$L$352,2,0)&gt;K914,K914+1,1)</f>
        <v>2</v>
      </c>
      <c r="L915" s="15">
        <v>1</v>
      </c>
      <c r="M915" s="15" t="s">
        <v>127</v>
      </c>
      <c r="N915" s="42">
        <v>116.962423</v>
      </c>
      <c r="O915" s="34">
        <v>33.917208000000002</v>
      </c>
      <c r="P915" s="15" t="str">
        <f t="shared" si="118"/>
        <v/>
      </c>
      <c r="Q915" s="41">
        <v>11</v>
      </c>
      <c r="R915" s="15">
        <f t="shared" si="111"/>
        <v>11</v>
      </c>
      <c r="S915" s="15" t="str">
        <f t="shared" si="116"/>
        <v>11a</v>
      </c>
      <c r="T915" s="15" t="str">
        <f t="shared" si="117"/>
        <v>11b</v>
      </c>
    </row>
    <row r="916" spans="1:20" ht="20.100000000000001" customHeight="1">
      <c r="A916" s="15">
        <f t="shared" si="113"/>
        <v>109203</v>
      </c>
      <c r="B916" s="24" t="str">
        <f>VLOOKUP(J916,city!$A$4:$D$352,3,0)</f>
        <v>安徽</v>
      </c>
      <c r="C916" s="24" t="str">
        <f>VLOOKUP(J916,city!$A$4:$D$352,4,0)</f>
        <v>淮北</v>
      </c>
      <c r="D916" s="15" t="s">
        <v>3301</v>
      </c>
      <c r="E916" s="15" t="s">
        <v>3302</v>
      </c>
      <c r="F916" s="42" t="str">
        <f t="shared" si="112"/>
        <v>116.80129,33.984963</v>
      </c>
      <c r="G916" s="20" t="s">
        <v>3303</v>
      </c>
      <c r="H916" s="20" t="s">
        <v>492</v>
      </c>
      <c r="I916" s="45" t="str">
        <f t="shared" si="114"/>
        <v>11a,11b</v>
      </c>
      <c r="J916" s="15">
        <f t="shared" si="115"/>
        <v>92</v>
      </c>
      <c r="K916" s="15">
        <f>IF(VLOOKUP(J915,city!$K$4:$L$352,2,0)&gt;K915,K915+1,1)</f>
        <v>3</v>
      </c>
      <c r="L916" s="15">
        <v>1</v>
      </c>
      <c r="M916" s="15" t="s">
        <v>127</v>
      </c>
      <c r="N916" s="42">
        <v>116.80128999999999</v>
      </c>
      <c r="O916" s="34">
        <v>33.984963</v>
      </c>
      <c r="P916" s="15" t="str">
        <f t="shared" si="118"/>
        <v/>
      </c>
      <c r="Q916" s="41">
        <v>11</v>
      </c>
      <c r="R916" s="15">
        <f t="shared" si="111"/>
        <v>11</v>
      </c>
      <c r="S916" s="15" t="str">
        <f t="shared" si="116"/>
        <v>11a</v>
      </c>
      <c r="T916" s="15" t="str">
        <f t="shared" si="117"/>
        <v>11b</v>
      </c>
    </row>
    <row r="917" spans="1:20" ht="20.100000000000001" customHeight="1">
      <c r="A917" s="15">
        <f t="shared" si="113"/>
        <v>109204</v>
      </c>
      <c r="B917" s="24" t="str">
        <f>VLOOKUP(J917,city!$A$4:$D$352,3,0)</f>
        <v>安徽</v>
      </c>
      <c r="C917" s="24" t="str">
        <f>VLOOKUP(J917,city!$A$4:$D$352,4,0)</f>
        <v>淮北</v>
      </c>
      <c r="D917" s="15" t="s">
        <v>3304</v>
      </c>
      <c r="E917" s="15" t="s">
        <v>3305</v>
      </c>
      <c r="F917" s="42" t="str">
        <f t="shared" si="112"/>
        <v>116.931596,33.928992</v>
      </c>
      <c r="G917" s="20" t="s">
        <v>3306</v>
      </c>
      <c r="H917" s="20" t="s">
        <v>498</v>
      </c>
      <c r="I917" s="45" t="str">
        <f t="shared" si="114"/>
        <v>2a,2b</v>
      </c>
      <c r="J917" s="15">
        <f t="shared" si="115"/>
        <v>92</v>
      </c>
      <c r="K917" s="15">
        <f>IF(VLOOKUP(J916,city!$K$4:$L$352,2,0)&gt;K916,K916+1,1)</f>
        <v>4</v>
      </c>
      <c r="L917" s="15">
        <v>1</v>
      </c>
      <c r="M917" s="15" t="s">
        <v>127</v>
      </c>
      <c r="N917" s="42">
        <v>116.931596</v>
      </c>
      <c r="O917" s="34">
        <v>33.928992000000001</v>
      </c>
      <c r="P917" s="15" t="str">
        <f t="shared" si="118"/>
        <v/>
      </c>
      <c r="Q917" s="41">
        <v>2</v>
      </c>
      <c r="R917" s="15">
        <f t="shared" si="111"/>
        <v>2</v>
      </c>
      <c r="S917" s="15" t="str">
        <f t="shared" si="116"/>
        <v>2a</v>
      </c>
      <c r="T917" s="15" t="str">
        <f t="shared" si="117"/>
        <v>2b</v>
      </c>
    </row>
    <row r="918" spans="1:20" ht="20.100000000000001" customHeight="1">
      <c r="A918" s="15">
        <f t="shared" si="113"/>
        <v>109205</v>
      </c>
      <c r="B918" s="24" t="str">
        <f>VLOOKUP(J918,city!$A$4:$D$352,3,0)</f>
        <v>安徽</v>
      </c>
      <c r="C918" s="24" t="str">
        <f>VLOOKUP(J918,city!$A$4:$D$352,4,0)</f>
        <v>淮北</v>
      </c>
      <c r="D918" s="15" t="s">
        <v>3307</v>
      </c>
      <c r="E918" s="15" t="s">
        <v>3308</v>
      </c>
      <c r="F918" s="42" t="str">
        <f t="shared" si="112"/>
        <v>116.804865,33.95822</v>
      </c>
      <c r="G918" s="20" t="s">
        <v>3309</v>
      </c>
      <c r="H918" s="20" t="s">
        <v>504</v>
      </c>
      <c r="I918" s="45" t="str">
        <f t="shared" si="114"/>
        <v>10a,10b</v>
      </c>
      <c r="J918" s="15">
        <f t="shared" si="115"/>
        <v>92</v>
      </c>
      <c r="K918" s="15">
        <f>IF(VLOOKUP(J917,city!$K$4:$L$352,2,0)&gt;K917,K917+1,1)</f>
        <v>5</v>
      </c>
      <c r="L918" s="15">
        <v>1</v>
      </c>
      <c r="M918" s="15" t="s">
        <v>127</v>
      </c>
      <c r="N918" s="42">
        <v>116.80486500000001</v>
      </c>
      <c r="O918" s="34">
        <v>33.958219999999997</v>
      </c>
      <c r="P918" s="15" t="str">
        <f t="shared" si="118"/>
        <v/>
      </c>
      <c r="Q918" s="41">
        <v>10</v>
      </c>
      <c r="R918" s="15">
        <f t="shared" si="111"/>
        <v>10</v>
      </c>
      <c r="S918" s="15" t="str">
        <f t="shared" si="116"/>
        <v>10a</v>
      </c>
      <c r="T918" s="15" t="str">
        <f t="shared" si="117"/>
        <v>10b</v>
      </c>
    </row>
    <row r="919" spans="1:20" ht="20.100000000000001" customHeight="1">
      <c r="A919" s="15">
        <f t="shared" si="113"/>
        <v>109206</v>
      </c>
      <c r="B919" s="24" t="str">
        <f>VLOOKUP(J919,city!$A$4:$D$352,3,0)</f>
        <v>安徽</v>
      </c>
      <c r="C919" s="24" t="str">
        <f>VLOOKUP(J919,city!$A$4:$D$352,4,0)</f>
        <v>淮北</v>
      </c>
      <c r="D919" s="15" t="s">
        <v>3310</v>
      </c>
      <c r="E919" s="15" t="s">
        <v>3311</v>
      </c>
      <c r="F919" s="42" t="str">
        <f t="shared" si="112"/>
        <v>116.82685,33.904393</v>
      </c>
      <c r="G919" s="20" t="s">
        <v>3312</v>
      </c>
      <c r="H919" s="20" t="s">
        <v>510</v>
      </c>
      <c r="I919" s="45" t="str">
        <f t="shared" si="114"/>
        <v>2a,2b</v>
      </c>
      <c r="J919" s="15">
        <f t="shared" si="115"/>
        <v>92</v>
      </c>
      <c r="K919" s="15">
        <f>IF(VLOOKUP(J918,city!$K$4:$L$352,2,0)&gt;K918,K918+1,1)</f>
        <v>6</v>
      </c>
      <c r="L919" s="15">
        <v>1</v>
      </c>
      <c r="M919" s="15" t="s">
        <v>127</v>
      </c>
      <c r="N919" s="42">
        <v>116.82684999999999</v>
      </c>
      <c r="O919" s="34">
        <v>33.904392999999999</v>
      </c>
      <c r="P919" s="15" t="str">
        <f t="shared" si="118"/>
        <v/>
      </c>
      <c r="Q919" s="41">
        <v>2</v>
      </c>
      <c r="R919" s="15">
        <f t="shared" si="111"/>
        <v>6</v>
      </c>
      <c r="S919" s="15" t="str">
        <f t="shared" si="116"/>
        <v>2a</v>
      </c>
      <c r="T919" s="15" t="str">
        <f t="shared" si="117"/>
        <v>2b</v>
      </c>
    </row>
    <row r="920" spans="1:20" ht="20.100000000000001" customHeight="1">
      <c r="A920" s="15">
        <f t="shared" si="113"/>
        <v>109207</v>
      </c>
      <c r="B920" s="24" t="str">
        <f>VLOOKUP(J920,city!$A$4:$D$352,3,0)</f>
        <v>安徽</v>
      </c>
      <c r="C920" s="24" t="str">
        <f>VLOOKUP(J920,city!$A$4:$D$352,4,0)</f>
        <v>淮北</v>
      </c>
      <c r="D920" s="15" t="s">
        <v>3313</v>
      </c>
      <c r="E920" s="15" t="s">
        <v>3314</v>
      </c>
      <c r="F920" s="42" t="str">
        <f t="shared" si="112"/>
        <v>116.80364,33.984935</v>
      </c>
      <c r="G920" s="20" t="s">
        <v>3315</v>
      </c>
      <c r="H920" s="20" t="s">
        <v>516</v>
      </c>
      <c r="I920" s="45" t="str">
        <f t="shared" si="114"/>
        <v>10a,10b</v>
      </c>
      <c r="J920" s="15">
        <f t="shared" si="115"/>
        <v>92</v>
      </c>
      <c r="K920" s="15">
        <f>IF(VLOOKUP(J919,city!$K$4:$L$352,2,0)&gt;K919,K919+1,1)</f>
        <v>7</v>
      </c>
      <c r="L920" s="15">
        <v>1</v>
      </c>
      <c r="M920" s="15" t="s">
        <v>127</v>
      </c>
      <c r="N920" s="42">
        <v>116.80364</v>
      </c>
      <c r="O920" s="34">
        <v>33.984935</v>
      </c>
      <c r="P920" s="15" t="str">
        <f t="shared" si="118"/>
        <v/>
      </c>
      <c r="Q920" s="41">
        <v>10</v>
      </c>
      <c r="R920" s="15">
        <f t="shared" si="111"/>
        <v>10</v>
      </c>
      <c r="S920" s="15" t="str">
        <f t="shared" si="116"/>
        <v>10a</v>
      </c>
      <c r="T920" s="15" t="str">
        <f t="shared" si="117"/>
        <v>10b</v>
      </c>
    </row>
    <row r="921" spans="1:20" ht="20.100000000000001" customHeight="1">
      <c r="A921" s="15">
        <f t="shared" si="113"/>
        <v>109208</v>
      </c>
      <c r="B921" s="24" t="str">
        <f>VLOOKUP(J921,city!$A$4:$D$352,3,0)</f>
        <v>安徽</v>
      </c>
      <c r="C921" s="24" t="str">
        <f>VLOOKUP(J921,city!$A$4:$D$352,4,0)</f>
        <v>淮北</v>
      </c>
      <c r="D921" s="15" t="s">
        <v>3316</v>
      </c>
      <c r="E921" s="15" t="s">
        <v>3317</v>
      </c>
      <c r="F921" s="42" t="str">
        <f t="shared" si="112"/>
        <v>116.808444,33.977006</v>
      </c>
      <c r="G921" s="20" t="s">
        <v>3318</v>
      </c>
      <c r="H921" s="20" t="s">
        <v>522</v>
      </c>
      <c r="I921" s="45" t="str">
        <f t="shared" si="114"/>
        <v>30a,30b</v>
      </c>
      <c r="J921" s="15">
        <f t="shared" si="115"/>
        <v>92</v>
      </c>
      <c r="K921" s="15">
        <f>IF(VLOOKUP(J920,city!$K$4:$L$352,2,0)&gt;K920,K920+1,1)</f>
        <v>8</v>
      </c>
      <c r="L921" s="15">
        <v>1</v>
      </c>
      <c r="M921" s="15" t="s">
        <v>127</v>
      </c>
      <c r="N921" s="42">
        <v>116.80844399999999</v>
      </c>
      <c r="O921" s="34">
        <v>33.977006000000003</v>
      </c>
      <c r="P921" s="15" t="str">
        <f t="shared" si="118"/>
        <v/>
      </c>
      <c r="Q921" s="41">
        <v>30</v>
      </c>
      <c r="R921" s="15">
        <f t="shared" si="111"/>
        <v>30</v>
      </c>
      <c r="S921" s="15" t="str">
        <f t="shared" si="116"/>
        <v>30a</v>
      </c>
      <c r="T921" s="15" t="str">
        <f t="shared" si="117"/>
        <v>30b</v>
      </c>
    </row>
    <row r="922" spans="1:20" ht="20.100000000000001" customHeight="1">
      <c r="A922" s="15">
        <f t="shared" si="113"/>
        <v>109209</v>
      </c>
      <c r="B922" s="24" t="str">
        <f>VLOOKUP(J922,city!$A$4:$D$352,3,0)</f>
        <v>安徽</v>
      </c>
      <c r="C922" s="24" t="str">
        <f>VLOOKUP(J922,city!$A$4:$D$352,4,0)</f>
        <v>淮北</v>
      </c>
      <c r="D922" s="15" t="s">
        <v>3319</v>
      </c>
      <c r="E922" s="15" t="s">
        <v>3320</v>
      </c>
      <c r="F922" s="42" t="str">
        <f t="shared" si="112"/>
        <v>116.905841,33.432193</v>
      </c>
      <c r="G922" s="20" t="s">
        <v>3321</v>
      </c>
      <c r="H922" s="20" t="s">
        <v>528</v>
      </c>
      <c r="I922" s="45" t="str">
        <f t="shared" si="114"/>
        <v>29a,29b</v>
      </c>
      <c r="J922" s="15">
        <f t="shared" si="115"/>
        <v>92</v>
      </c>
      <c r="K922" s="15">
        <f>IF(VLOOKUP(J921,city!$K$4:$L$352,2,0)&gt;K921,K921+1,1)</f>
        <v>9</v>
      </c>
      <c r="L922" s="15">
        <v>1</v>
      </c>
      <c r="M922" s="15" t="s">
        <v>127</v>
      </c>
      <c r="N922" s="42">
        <v>116.905841</v>
      </c>
      <c r="O922" s="34">
        <v>33.432192999999998</v>
      </c>
      <c r="P922" s="15" t="str">
        <f t="shared" si="118"/>
        <v/>
      </c>
      <c r="Q922" s="41">
        <v>29</v>
      </c>
      <c r="R922" s="15">
        <f t="shared" si="111"/>
        <v>29</v>
      </c>
      <c r="S922" s="15" t="str">
        <f t="shared" si="116"/>
        <v>29a</v>
      </c>
      <c r="T922" s="15" t="str">
        <f t="shared" si="117"/>
        <v>29b</v>
      </c>
    </row>
    <row r="923" spans="1:20" ht="20.100000000000001" customHeight="1">
      <c r="A923" s="15">
        <f t="shared" si="113"/>
        <v>109210</v>
      </c>
      <c r="B923" s="24" t="str">
        <f>VLOOKUP(J923,city!$A$4:$D$352,3,0)</f>
        <v>安徽</v>
      </c>
      <c r="C923" s="24" t="str">
        <f>VLOOKUP(J923,city!$A$4:$D$352,4,0)</f>
        <v>淮北</v>
      </c>
      <c r="D923" s="15" t="s">
        <v>3322</v>
      </c>
      <c r="E923" s="15" t="s">
        <v>3323</v>
      </c>
      <c r="F923" s="42" t="str">
        <f t="shared" si="112"/>
        <v>116.565297,33.69453</v>
      </c>
      <c r="G923" s="20" t="s">
        <v>3324</v>
      </c>
      <c r="H923" s="20" t="s">
        <v>534</v>
      </c>
      <c r="I923" s="45" t="str">
        <f t="shared" si="114"/>
        <v>15a,15b</v>
      </c>
      <c r="J923" s="15">
        <f t="shared" si="115"/>
        <v>92</v>
      </c>
      <c r="K923" s="15">
        <f>IF(VLOOKUP(J922,city!$K$4:$L$352,2,0)&gt;K922,K922+1,1)</f>
        <v>10</v>
      </c>
      <c r="L923" s="15">
        <v>1</v>
      </c>
      <c r="M923" s="15" t="s">
        <v>127</v>
      </c>
      <c r="N923" s="42">
        <v>116.565297</v>
      </c>
      <c r="O923" s="34">
        <v>33.69453</v>
      </c>
      <c r="P923" s="15" t="str">
        <f t="shared" si="118"/>
        <v>116.797562,33.8482737</v>
      </c>
      <c r="Q923" s="41">
        <v>15</v>
      </c>
      <c r="R923" s="15">
        <f t="shared" ref="R923:R986" si="119">LOOKUP(1,0/FIND($U$6:$U$91,D923),$V$6:$V$91)</f>
        <v>15</v>
      </c>
      <c r="S923" s="15" t="str">
        <f t="shared" si="116"/>
        <v>15a</v>
      </c>
      <c r="T923" s="15" t="str">
        <f t="shared" si="117"/>
        <v>15b</v>
      </c>
    </row>
    <row r="924" spans="1:20" ht="20.100000000000001" customHeight="1">
      <c r="A924" s="15">
        <f t="shared" si="113"/>
        <v>109301</v>
      </c>
      <c r="B924" s="24" t="str">
        <f>VLOOKUP(J924,city!$A$4:$D$352,3,0)</f>
        <v>安徽</v>
      </c>
      <c r="C924" s="24" t="str">
        <f>VLOOKUP(J924,city!$A$4:$D$352,4,0)</f>
        <v>铜陵</v>
      </c>
      <c r="D924" s="15" t="s">
        <v>3325</v>
      </c>
      <c r="E924" s="15" t="s">
        <v>3326</v>
      </c>
      <c r="F924" s="42" t="str">
        <f t="shared" si="112"/>
        <v>118.026712,30.878871</v>
      </c>
      <c r="G924" s="20" t="s">
        <v>3327</v>
      </c>
      <c r="H924" s="20" t="s">
        <v>422</v>
      </c>
      <c r="I924" s="45" t="str">
        <f t="shared" si="114"/>
        <v>29a,29b</v>
      </c>
      <c r="J924" s="15">
        <f t="shared" si="115"/>
        <v>93</v>
      </c>
      <c r="K924" s="15">
        <f>IF(VLOOKUP(J923,city!$K$4:$L$352,2,0)&gt;K923,K923+1,1)</f>
        <v>1</v>
      </c>
      <c r="L924" s="15">
        <v>1</v>
      </c>
      <c r="M924" s="15" t="s">
        <v>128</v>
      </c>
      <c r="N924" s="42">
        <v>118.026712</v>
      </c>
      <c r="O924" s="34">
        <v>30.878871</v>
      </c>
      <c r="P924" s="15" t="str">
        <f t="shared" si="118"/>
        <v/>
      </c>
      <c r="Q924" s="41">
        <v>29</v>
      </c>
      <c r="R924" s="15">
        <f t="shared" si="119"/>
        <v>29</v>
      </c>
      <c r="S924" s="15" t="str">
        <f t="shared" si="116"/>
        <v>29a</v>
      </c>
      <c r="T924" s="15" t="str">
        <f t="shared" si="117"/>
        <v>29b</v>
      </c>
    </row>
    <row r="925" spans="1:20" ht="20.100000000000001" customHeight="1">
      <c r="A925" s="15">
        <f t="shared" si="113"/>
        <v>109302</v>
      </c>
      <c r="B925" s="24" t="str">
        <f>VLOOKUP(J925,city!$A$4:$D$352,3,0)</f>
        <v>安徽</v>
      </c>
      <c r="C925" s="24" t="str">
        <f>VLOOKUP(J925,city!$A$4:$D$352,4,0)</f>
        <v>铜陵</v>
      </c>
      <c r="D925" s="15" t="s">
        <v>3328</v>
      </c>
      <c r="E925" s="15" t="s">
        <v>3329</v>
      </c>
      <c r="F925" s="42" t="str">
        <f t="shared" si="112"/>
        <v>117.740687,30.860382</v>
      </c>
      <c r="G925" s="20" t="s">
        <v>3330</v>
      </c>
      <c r="H925" s="20" t="s">
        <v>427</v>
      </c>
      <c r="I925" s="45" t="str">
        <f t="shared" si="114"/>
        <v>17a,17b</v>
      </c>
      <c r="J925" s="15">
        <f t="shared" si="115"/>
        <v>93</v>
      </c>
      <c r="K925" s="15">
        <f>IF(VLOOKUP(J924,city!$K$4:$L$352,2,0)&gt;K924,K924+1,1)</f>
        <v>2</v>
      </c>
      <c r="L925" s="15">
        <v>1</v>
      </c>
      <c r="M925" s="15" t="s">
        <v>128</v>
      </c>
      <c r="N925" s="42">
        <v>117.74068699999999</v>
      </c>
      <c r="O925" s="34">
        <v>30.860382000000001</v>
      </c>
      <c r="P925" s="15" t="str">
        <f t="shared" si="118"/>
        <v/>
      </c>
      <c r="Q925" s="41">
        <v>17</v>
      </c>
      <c r="R925" s="15">
        <f t="shared" si="119"/>
        <v>29</v>
      </c>
      <c r="S925" s="15" t="str">
        <f t="shared" si="116"/>
        <v>17a</v>
      </c>
      <c r="T925" s="15" t="str">
        <f t="shared" si="117"/>
        <v>17b</v>
      </c>
    </row>
    <row r="926" spans="1:20" ht="20.100000000000001" customHeight="1">
      <c r="A926" s="15">
        <f t="shared" si="113"/>
        <v>109303</v>
      </c>
      <c r="B926" s="24" t="str">
        <f>VLOOKUP(J926,city!$A$4:$D$352,3,0)</f>
        <v>安徽</v>
      </c>
      <c r="C926" s="24" t="str">
        <f>VLOOKUP(J926,city!$A$4:$D$352,4,0)</f>
        <v>铜陵</v>
      </c>
      <c r="D926" s="15" t="s">
        <v>3331</v>
      </c>
      <c r="E926" s="15" t="s">
        <v>3332</v>
      </c>
      <c r="F926" s="42" t="str">
        <f t="shared" si="112"/>
        <v>118.034881,30.967194</v>
      </c>
      <c r="G926" s="20" t="s">
        <v>3333</v>
      </c>
      <c r="H926" s="20" t="s">
        <v>432</v>
      </c>
      <c r="I926" s="45" t="str">
        <f t="shared" si="114"/>
        <v>15a,15b</v>
      </c>
      <c r="J926" s="15">
        <f t="shared" si="115"/>
        <v>93</v>
      </c>
      <c r="K926" s="15">
        <f>IF(VLOOKUP(J925,city!$K$4:$L$352,2,0)&gt;K925,K925+1,1)</f>
        <v>3</v>
      </c>
      <c r="L926" s="15">
        <v>1</v>
      </c>
      <c r="M926" s="15" t="s">
        <v>128</v>
      </c>
      <c r="N926" s="42">
        <v>118.034881</v>
      </c>
      <c r="O926" s="34">
        <v>30.967193999999999</v>
      </c>
      <c r="P926" s="15" t="str">
        <f t="shared" si="118"/>
        <v/>
      </c>
      <c r="Q926" s="41">
        <v>15</v>
      </c>
      <c r="R926" s="15">
        <f t="shared" si="119"/>
        <v>15</v>
      </c>
      <c r="S926" s="15" t="str">
        <f t="shared" si="116"/>
        <v>15a</v>
      </c>
      <c r="T926" s="15" t="str">
        <f t="shared" si="117"/>
        <v>15b</v>
      </c>
    </row>
    <row r="927" spans="1:20" ht="20.100000000000001" customHeight="1">
      <c r="A927" s="15">
        <f t="shared" si="113"/>
        <v>109304</v>
      </c>
      <c r="B927" s="24" t="str">
        <f>VLOOKUP(J927,city!$A$4:$D$352,3,0)</f>
        <v>安徽</v>
      </c>
      <c r="C927" s="24" t="str">
        <f>VLOOKUP(J927,city!$A$4:$D$352,4,0)</f>
        <v>铜陵</v>
      </c>
      <c r="D927" s="15" t="s">
        <v>3334</v>
      </c>
      <c r="E927" s="15" t="s">
        <v>3335</v>
      </c>
      <c r="F927" s="42" t="str">
        <f t="shared" si="112"/>
        <v>117.74728,30.817749</v>
      </c>
      <c r="G927" s="20" t="s">
        <v>3336</v>
      </c>
      <c r="H927" s="20" t="s">
        <v>438</v>
      </c>
      <c r="I927" s="45" t="str">
        <f t="shared" si="114"/>
        <v>13a,13b</v>
      </c>
      <c r="J927" s="15">
        <f t="shared" si="115"/>
        <v>93</v>
      </c>
      <c r="K927" s="15">
        <f>IF(VLOOKUP(J926,city!$K$4:$L$352,2,0)&gt;K926,K926+1,1)</f>
        <v>4</v>
      </c>
      <c r="L927" s="15">
        <v>1</v>
      </c>
      <c r="M927" s="15" t="s">
        <v>128</v>
      </c>
      <c r="N927" s="42">
        <v>117.74728</v>
      </c>
      <c r="O927" s="34">
        <v>30.817748999999999</v>
      </c>
      <c r="P927" s="15" t="str">
        <f t="shared" si="118"/>
        <v/>
      </c>
      <c r="Q927" s="41">
        <v>13</v>
      </c>
      <c r="R927" s="15">
        <f t="shared" si="119"/>
        <v>13</v>
      </c>
      <c r="S927" s="15" t="str">
        <f t="shared" si="116"/>
        <v>13a</v>
      </c>
      <c r="T927" s="15" t="str">
        <f t="shared" si="117"/>
        <v>13b</v>
      </c>
    </row>
    <row r="928" spans="1:20" ht="20.100000000000001" customHeight="1">
      <c r="A928" s="15">
        <f t="shared" si="113"/>
        <v>109305</v>
      </c>
      <c r="B928" s="24" t="str">
        <f>VLOOKUP(J928,city!$A$4:$D$352,3,0)</f>
        <v>安徽</v>
      </c>
      <c r="C928" s="24" t="str">
        <f>VLOOKUP(J928,city!$A$4:$D$352,4,0)</f>
        <v>铜陵</v>
      </c>
      <c r="D928" s="15" t="s">
        <v>3337</v>
      </c>
      <c r="E928" s="15" t="s">
        <v>3338</v>
      </c>
      <c r="F928" s="42" t="str">
        <f t="shared" si="112"/>
        <v>118.751442,32.135173</v>
      </c>
      <c r="G928" s="20" t="s">
        <v>3339</v>
      </c>
      <c r="H928" s="20" t="s">
        <v>444</v>
      </c>
      <c r="I928" s="45" t="str">
        <f t="shared" si="114"/>
        <v>17a,17b</v>
      </c>
      <c r="J928" s="15">
        <f t="shared" si="115"/>
        <v>93</v>
      </c>
      <c r="K928" s="15">
        <f>IF(VLOOKUP(J927,city!$K$4:$L$352,2,0)&gt;K927,K927+1,1)</f>
        <v>5</v>
      </c>
      <c r="L928" s="15">
        <v>1</v>
      </c>
      <c r="M928" s="15" t="s">
        <v>128</v>
      </c>
      <c r="N928" s="42">
        <v>118.751442</v>
      </c>
      <c r="O928" s="34">
        <v>32.135173000000002</v>
      </c>
      <c r="P928" s="15" t="str">
        <f t="shared" si="118"/>
        <v/>
      </c>
      <c r="Q928" s="41">
        <v>17</v>
      </c>
      <c r="R928" s="15">
        <f t="shared" si="119"/>
        <v>17</v>
      </c>
      <c r="S928" s="15" t="str">
        <f t="shared" si="116"/>
        <v>17a</v>
      </c>
      <c r="T928" s="15" t="str">
        <f t="shared" si="117"/>
        <v>17b</v>
      </c>
    </row>
    <row r="929" spans="1:20" ht="20.100000000000001" customHeight="1">
      <c r="A929" s="15">
        <f t="shared" si="113"/>
        <v>109306</v>
      </c>
      <c r="B929" s="24" t="str">
        <f>VLOOKUP(J929,city!$A$4:$D$352,3,0)</f>
        <v>安徽</v>
      </c>
      <c r="C929" s="24" t="str">
        <f>VLOOKUP(J929,city!$A$4:$D$352,4,0)</f>
        <v>铜陵</v>
      </c>
      <c r="D929" s="15" t="s">
        <v>3340</v>
      </c>
      <c r="E929" s="15" t="s">
        <v>3341</v>
      </c>
      <c r="F929" s="42" t="str">
        <f t="shared" si="112"/>
        <v>117.807837,30.950732</v>
      </c>
      <c r="G929" s="20" t="s">
        <v>3342</v>
      </c>
      <c r="H929" s="20" t="s">
        <v>450</v>
      </c>
      <c r="I929" s="45" t="str">
        <f t="shared" si="114"/>
        <v>2a,2b</v>
      </c>
      <c r="J929" s="15">
        <f t="shared" si="115"/>
        <v>93</v>
      </c>
      <c r="K929" s="15">
        <f>IF(VLOOKUP(J928,city!$K$4:$L$352,2,0)&gt;K928,K928+1,1)</f>
        <v>6</v>
      </c>
      <c r="L929" s="15">
        <v>1</v>
      </c>
      <c r="M929" s="15" t="s">
        <v>128</v>
      </c>
      <c r="N929" s="42">
        <v>117.80783700000001</v>
      </c>
      <c r="O929" s="34">
        <v>30.950731999999999</v>
      </c>
      <c r="P929" s="15" t="str">
        <f t="shared" si="118"/>
        <v/>
      </c>
      <c r="Q929" s="41">
        <v>2</v>
      </c>
      <c r="R929" s="15">
        <f t="shared" si="119"/>
        <v>2</v>
      </c>
      <c r="S929" s="15" t="str">
        <f t="shared" si="116"/>
        <v>2a</v>
      </c>
      <c r="T929" s="15" t="str">
        <f t="shared" si="117"/>
        <v>2b</v>
      </c>
    </row>
    <row r="930" spans="1:20" ht="20.100000000000001" customHeight="1">
      <c r="A930" s="15">
        <f t="shared" si="113"/>
        <v>109307</v>
      </c>
      <c r="B930" s="24" t="str">
        <f>VLOOKUP(J930,city!$A$4:$D$352,3,0)</f>
        <v>安徽</v>
      </c>
      <c r="C930" s="24" t="str">
        <f>VLOOKUP(J930,city!$A$4:$D$352,4,0)</f>
        <v>铜陵</v>
      </c>
      <c r="D930" s="15" t="s">
        <v>3343</v>
      </c>
      <c r="E930" s="15" t="s">
        <v>3344</v>
      </c>
      <c r="F930" s="42" t="str">
        <f t="shared" si="112"/>
        <v>117.900737,30.97999</v>
      </c>
      <c r="G930" s="20" t="s">
        <v>3345</v>
      </c>
      <c r="H930" s="20" t="s">
        <v>456</v>
      </c>
      <c r="I930" s="45" t="str">
        <f t="shared" si="114"/>
        <v>30a,30b</v>
      </c>
      <c r="J930" s="15">
        <f t="shared" si="115"/>
        <v>93</v>
      </c>
      <c r="K930" s="15">
        <f>IF(VLOOKUP(J929,city!$K$4:$L$352,2,0)&gt;K929,K929+1,1)</f>
        <v>7</v>
      </c>
      <c r="L930" s="15">
        <v>1</v>
      </c>
      <c r="M930" s="15" t="s">
        <v>128</v>
      </c>
      <c r="N930" s="42">
        <v>117.90073700000001</v>
      </c>
      <c r="O930" s="34">
        <v>30.979990000000001</v>
      </c>
      <c r="P930" s="15" t="str">
        <f t="shared" si="118"/>
        <v/>
      </c>
      <c r="Q930" s="41">
        <v>30</v>
      </c>
      <c r="R930" s="15">
        <f t="shared" si="119"/>
        <v>6</v>
      </c>
      <c r="S930" s="15" t="str">
        <f t="shared" si="116"/>
        <v>30a</v>
      </c>
      <c r="T930" s="15" t="str">
        <f t="shared" si="117"/>
        <v>30b</v>
      </c>
    </row>
    <row r="931" spans="1:20" ht="20.100000000000001" customHeight="1">
      <c r="A931" s="15">
        <f t="shared" si="113"/>
        <v>109308</v>
      </c>
      <c r="B931" s="24" t="str">
        <f>VLOOKUP(J931,city!$A$4:$D$352,3,0)</f>
        <v>安徽</v>
      </c>
      <c r="C931" s="24" t="str">
        <f>VLOOKUP(J931,city!$A$4:$D$352,4,0)</f>
        <v>铜陵</v>
      </c>
      <c r="D931" s="15" t="s">
        <v>3346</v>
      </c>
      <c r="E931" s="15" t="s">
        <v>3347</v>
      </c>
      <c r="F931" s="42" t="str">
        <f t="shared" si="112"/>
        <v>118.900737,30.916315</v>
      </c>
      <c r="G931" s="20" t="s">
        <v>3348</v>
      </c>
      <c r="H931" s="20" t="s">
        <v>462</v>
      </c>
      <c r="I931" s="45" t="str">
        <f t="shared" si="114"/>
        <v>2a,2b</v>
      </c>
      <c r="J931" s="15">
        <f t="shared" si="115"/>
        <v>93</v>
      </c>
      <c r="K931" s="15">
        <f>IF(VLOOKUP(J930,city!$K$4:$L$352,2,0)&gt;K930,K930+1,1)</f>
        <v>8</v>
      </c>
      <c r="L931" s="15">
        <v>1</v>
      </c>
      <c r="M931" s="15" t="s">
        <v>128</v>
      </c>
      <c r="N931" s="42">
        <v>118.90073700000001</v>
      </c>
      <c r="O931" s="34">
        <v>30.916315000000001</v>
      </c>
      <c r="P931" s="15" t="str">
        <f t="shared" si="118"/>
        <v/>
      </c>
      <c r="Q931" s="41">
        <v>2</v>
      </c>
      <c r="R931" s="15">
        <f t="shared" si="119"/>
        <v>2</v>
      </c>
      <c r="S931" s="15" t="str">
        <f t="shared" si="116"/>
        <v>2a</v>
      </c>
      <c r="T931" s="15" t="str">
        <f t="shared" si="117"/>
        <v>2b</v>
      </c>
    </row>
    <row r="932" spans="1:20" ht="20.100000000000001" customHeight="1">
      <c r="A932" s="15">
        <f t="shared" si="113"/>
        <v>109309</v>
      </c>
      <c r="B932" s="24" t="str">
        <f>VLOOKUP(J932,city!$A$4:$D$352,3,0)</f>
        <v>安徽</v>
      </c>
      <c r="C932" s="24" t="str">
        <f>VLOOKUP(J932,city!$A$4:$D$352,4,0)</f>
        <v>铜陵</v>
      </c>
      <c r="D932" s="15" t="s">
        <v>3349</v>
      </c>
      <c r="E932" s="15" t="s">
        <v>3350</v>
      </c>
      <c r="F932" s="42" t="str">
        <f t="shared" si="112"/>
        <v>119.900737,30.874037</v>
      </c>
      <c r="G932" s="20" t="s">
        <v>3351</v>
      </c>
      <c r="H932" s="20" t="s">
        <v>468</v>
      </c>
      <c r="I932" s="45" t="str">
        <f t="shared" si="114"/>
        <v>29a,29b</v>
      </c>
      <c r="J932" s="15">
        <f t="shared" si="115"/>
        <v>93</v>
      </c>
      <c r="K932" s="15">
        <f>IF(VLOOKUP(J931,city!$K$4:$L$352,2,0)&gt;K931,K931+1,1)</f>
        <v>9</v>
      </c>
      <c r="L932" s="15">
        <v>1</v>
      </c>
      <c r="M932" s="15" t="s">
        <v>128</v>
      </c>
      <c r="N932" s="42">
        <v>119.90073700000001</v>
      </c>
      <c r="O932" s="34">
        <v>30.874037000000001</v>
      </c>
      <c r="P932" s="15" t="str">
        <f t="shared" si="118"/>
        <v/>
      </c>
      <c r="Q932" s="41">
        <v>29</v>
      </c>
      <c r="R932" s="15">
        <f t="shared" si="119"/>
        <v>29</v>
      </c>
      <c r="S932" s="15" t="str">
        <f t="shared" si="116"/>
        <v>29a</v>
      </c>
      <c r="T932" s="15" t="str">
        <f t="shared" si="117"/>
        <v>29b</v>
      </c>
    </row>
    <row r="933" spans="1:20" ht="20.100000000000001" customHeight="1">
      <c r="A933" s="15">
        <f t="shared" si="113"/>
        <v>109310</v>
      </c>
      <c r="B933" s="24" t="str">
        <f>VLOOKUP(J933,city!$A$4:$D$352,3,0)</f>
        <v>安徽</v>
      </c>
      <c r="C933" s="24" t="str">
        <f>VLOOKUP(J933,city!$A$4:$D$352,4,0)</f>
        <v>铜陵</v>
      </c>
      <c r="D933" s="15" t="s">
        <v>3352</v>
      </c>
      <c r="E933" s="15" t="s">
        <v>3353</v>
      </c>
      <c r="F933" s="42" t="str">
        <f t="shared" si="112"/>
        <v>120.900737,30.985952</v>
      </c>
      <c r="G933" s="20" t="s">
        <v>3354</v>
      </c>
      <c r="H933" s="20" t="s">
        <v>474</v>
      </c>
      <c r="I933" s="45" t="str">
        <f t="shared" si="114"/>
        <v>10a,10b</v>
      </c>
      <c r="J933" s="15">
        <f t="shared" si="115"/>
        <v>93</v>
      </c>
      <c r="K933" s="15">
        <f>IF(VLOOKUP(J932,city!$K$4:$L$352,2,0)&gt;K932,K932+1,1)</f>
        <v>10</v>
      </c>
      <c r="L933" s="15">
        <v>1</v>
      </c>
      <c r="M933" s="15" t="s">
        <v>128</v>
      </c>
      <c r="N933" s="42">
        <v>120.90073700000001</v>
      </c>
      <c r="O933" s="34">
        <v>30.985952000000001</v>
      </c>
      <c r="P933" s="15" t="str">
        <f t="shared" si="118"/>
        <v>118.5711787,31.0366395</v>
      </c>
      <c r="Q933" s="41">
        <v>10</v>
      </c>
      <c r="R933" s="15">
        <f t="shared" si="119"/>
        <v>29</v>
      </c>
      <c r="S933" s="15" t="str">
        <f t="shared" si="116"/>
        <v>10a</v>
      </c>
      <c r="T933" s="15" t="str">
        <f t="shared" si="117"/>
        <v>10b</v>
      </c>
    </row>
    <row r="934" spans="1:20" ht="20.100000000000001" customHeight="1">
      <c r="A934" s="15">
        <f t="shared" si="113"/>
        <v>109401</v>
      </c>
      <c r="B934" s="24" t="str">
        <f>VLOOKUP(J934,city!$A$4:$D$352,3,0)</f>
        <v>安徽</v>
      </c>
      <c r="C934" s="24" t="str">
        <f>VLOOKUP(J934,city!$A$4:$D$352,4,0)</f>
        <v>安庆</v>
      </c>
      <c r="D934" s="15" t="s">
        <v>3355</v>
      </c>
      <c r="E934" s="15" t="s">
        <v>3356</v>
      </c>
      <c r="F934" s="42" t="str">
        <f t="shared" si="112"/>
        <v>116.466287,30.739246</v>
      </c>
      <c r="G934" s="20" t="s">
        <v>3357</v>
      </c>
      <c r="H934" s="20" t="s">
        <v>480</v>
      </c>
      <c r="I934" s="45" t="str">
        <f t="shared" si="114"/>
        <v>11a,11b</v>
      </c>
      <c r="J934" s="15">
        <f t="shared" si="115"/>
        <v>94</v>
      </c>
      <c r="K934" s="15">
        <f>IF(VLOOKUP(J933,city!$K$4:$L$352,2,0)&gt;K933,K933+1,1)</f>
        <v>1</v>
      </c>
      <c r="L934" s="15">
        <v>1</v>
      </c>
      <c r="M934" s="15" t="s">
        <v>129</v>
      </c>
      <c r="N934" s="42">
        <v>116.46628699999999</v>
      </c>
      <c r="O934" s="34">
        <v>30.739246000000001</v>
      </c>
      <c r="P934" s="15" t="str">
        <f t="shared" si="118"/>
        <v/>
      </c>
      <c r="Q934" s="41">
        <v>11</v>
      </c>
      <c r="R934" s="15">
        <f t="shared" si="119"/>
        <v>11</v>
      </c>
      <c r="S934" s="15" t="str">
        <f t="shared" si="116"/>
        <v>11a</v>
      </c>
      <c r="T934" s="15" t="str">
        <f t="shared" si="117"/>
        <v>11b</v>
      </c>
    </row>
    <row r="935" spans="1:20" ht="20.100000000000001" customHeight="1">
      <c r="A935" s="15">
        <f t="shared" si="113"/>
        <v>109402</v>
      </c>
      <c r="B935" s="24" t="str">
        <f>VLOOKUP(J935,city!$A$4:$D$352,3,0)</f>
        <v>安徽</v>
      </c>
      <c r="C935" s="24" t="str">
        <f>VLOOKUP(J935,city!$A$4:$D$352,4,0)</f>
        <v>安庆</v>
      </c>
      <c r="D935" s="15" t="s">
        <v>3358</v>
      </c>
      <c r="E935" s="15" t="s">
        <v>3359</v>
      </c>
      <c r="F935" s="42" t="str">
        <f t="shared" si="112"/>
        <v>117.061278,30.507066</v>
      </c>
      <c r="G935" s="20" t="s">
        <v>3360</v>
      </c>
      <c r="H935" s="20" t="s">
        <v>486</v>
      </c>
      <c r="I935" s="45" t="str">
        <f t="shared" si="114"/>
        <v>14a,14b</v>
      </c>
      <c r="J935" s="15">
        <f t="shared" si="115"/>
        <v>94</v>
      </c>
      <c r="K935" s="15">
        <f>IF(VLOOKUP(J934,city!$K$4:$L$352,2,0)&gt;K934,K934+1,1)</f>
        <v>2</v>
      </c>
      <c r="L935" s="15">
        <v>1</v>
      </c>
      <c r="M935" s="15" t="s">
        <v>129</v>
      </c>
      <c r="N935" s="42">
        <v>117.061278</v>
      </c>
      <c r="O935" s="34">
        <v>30.507065999999998</v>
      </c>
      <c r="P935" s="15" t="str">
        <f t="shared" si="118"/>
        <v/>
      </c>
      <c r="Q935" s="41">
        <v>14</v>
      </c>
      <c r="R935" s="15">
        <f t="shared" si="119"/>
        <v>14</v>
      </c>
      <c r="S935" s="15" t="str">
        <f t="shared" si="116"/>
        <v>14a</v>
      </c>
      <c r="T935" s="15" t="str">
        <f t="shared" si="117"/>
        <v>14b</v>
      </c>
    </row>
    <row r="936" spans="1:20" ht="20.100000000000001" customHeight="1">
      <c r="A936" s="15">
        <f t="shared" si="113"/>
        <v>109403</v>
      </c>
      <c r="B936" s="24" t="str">
        <f>VLOOKUP(J936,city!$A$4:$D$352,3,0)</f>
        <v>安徽</v>
      </c>
      <c r="C936" s="24" t="str">
        <f>VLOOKUP(J936,city!$A$4:$D$352,4,0)</f>
        <v>安庆</v>
      </c>
      <c r="D936" s="15" t="s">
        <v>3361</v>
      </c>
      <c r="E936" s="15" t="s">
        <v>3362</v>
      </c>
      <c r="F936" s="42" t="str">
        <f t="shared" si="112"/>
        <v>116.261078,30.47411</v>
      </c>
      <c r="G936" s="20" t="s">
        <v>3363</v>
      </c>
      <c r="H936" s="20" t="s">
        <v>492</v>
      </c>
      <c r="I936" s="45" t="str">
        <f t="shared" si="114"/>
        <v>6a,6b</v>
      </c>
      <c r="J936" s="15">
        <f t="shared" si="115"/>
        <v>94</v>
      </c>
      <c r="K936" s="15">
        <f>IF(VLOOKUP(J935,city!$K$4:$L$352,2,0)&gt;K935,K935+1,1)</f>
        <v>3</v>
      </c>
      <c r="L936" s="15">
        <v>1</v>
      </c>
      <c r="M936" s="15" t="s">
        <v>129</v>
      </c>
      <c r="N936" s="42">
        <v>116.261078</v>
      </c>
      <c r="O936" s="34">
        <v>30.47411</v>
      </c>
      <c r="P936" s="15" t="str">
        <f t="shared" si="118"/>
        <v/>
      </c>
      <c r="Q936" s="41">
        <v>6</v>
      </c>
      <c r="R936" s="15">
        <f t="shared" si="119"/>
        <v>6</v>
      </c>
      <c r="S936" s="15" t="str">
        <f t="shared" si="116"/>
        <v>6a</v>
      </c>
      <c r="T936" s="15" t="str">
        <f t="shared" si="117"/>
        <v>6b</v>
      </c>
    </row>
    <row r="937" spans="1:20" ht="20.100000000000001" customHeight="1">
      <c r="A937" s="15">
        <f t="shared" si="113"/>
        <v>109404</v>
      </c>
      <c r="B937" s="24" t="str">
        <f>VLOOKUP(J937,city!$A$4:$D$352,3,0)</f>
        <v>安徽</v>
      </c>
      <c r="C937" s="24" t="str">
        <f>VLOOKUP(J937,city!$A$4:$D$352,4,0)</f>
        <v>安庆</v>
      </c>
      <c r="D937" s="15" t="s">
        <v>3364</v>
      </c>
      <c r="E937" s="15" t="s">
        <v>3365</v>
      </c>
      <c r="F937" s="42" t="str">
        <f t="shared" si="112"/>
        <v>115.979927,30.748875</v>
      </c>
      <c r="G937" s="20" t="s">
        <v>3366</v>
      </c>
      <c r="H937" s="20" t="s">
        <v>498</v>
      </c>
      <c r="I937" s="45" t="str">
        <f t="shared" si="114"/>
        <v>11a,11b</v>
      </c>
      <c r="J937" s="15">
        <f t="shared" si="115"/>
        <v>94</v>
      </c>
      <c r="K937" s="15">
        <f>IF(VLOOKUP(J936,city!$K$4:$L$352,2,0)&gt;K936,K936+1,1)</f>
        <v>4</v>
      </c>
      <c r="L937" s="15">
        <v>1</v>
      </c>
      <c r="M937" s="15" t="s">
        <v>129</v>
      </c>
      <c r="N937" s="42">
        <v>115.979927</v>
      </c>
      <c r="O937" s="34">
        <v>30.748875000000002</v>
      </c>
      <c r="P937" s="15" t="str">
        <f t="shared" si="118"/>
        <v/>
      </c>
      <c r="Q937" s="41">
        <v>11</v>
      </c>
      <c r="R937" s="15">
        <f t="shared" si="119"/>
        <v>11</v>
      </c>
      <c r="S937" s="15" t="str">
        <f t="shared" si="116"/>
        <v>11a</v>
      </c>
      <c r="T937" s="15" t="str">
        <f t="shared" si="117"/>
        <v>11b</v>
      </c>
    </row>
    <row r="938" spans="1:20" ht="20.100000000000001" customHeight="1">
      <c r="A938" s="15">
        <f t="shared" si="113"/>
        <v>109405</v>
      </c>
      <c r="B938" s="24" t="str">
        <f>VLOOKUP(J938,city!$A$4:$D$352,3,0)</f>
        <v>安徽</v>
      </c>
      <c r="C938" s="24" t="str">
        <f>VLOOKUP(J938,city!$A$4:$D$352,4,0)</f>
        <v>安庆</v>
      </c>
      <c r="D938" s="15" t="s">
        <v>3367</v>
      </c>
      <c r="E938" s="15" t="s">
        <v>3368</v>
      </c>
      <c r="F938" s="42" t="str">
        <f t="shared" si="112"/>
        <v>116.559662,29.93399</v>
      </c>
      <c r="G938" s="20" t="s">
        <v>3369</v>
      </c>
      <c r="H938" s="20" t="s">
        <v>504</v>
      </c>
      <c r="I938" s="45" t="str">
        <f t="shared" si="114"/>
        <v>11a,11b</v>
      </c>
      <c r="J938" s="15">
        <f t="shared" si="115"/>
        <v>94</v>
      </c>
      <c r="K938" s="15">
        <f>IF(VLOOKUP(J937,city!$K$4:$L$352,2,0)&gt;K937,K937+1,1)</f>
        <v>5</v>
      </c>
      <c r="L938" s="15">
        <v>1</v>
      </c>
      <c r="M938" s="15" t="s">
        <v>129</v>
      </c>
      <c r="N938" s="42">
        <v>116.559662</v>
      </c>
      <c r="O938" s="34">
        <v>29.933990000000001</v>
      </c>
      <c r="P938" s="15" t="str">
        <f t="shared" si="118"/>
        <v/>
      </c>
      <c r="Q938" s="41">
        <v>11</v>
      </c>
      <c r="R938" s="15">
        <f t="shared" si="119"/>
        <v>11</v>
      </c>
      <c r="S938" s="15" t="str">
        <f t="shared" si="116"/>
        <v>11a</v>
      </c>
      <c r="T938" s="15" t="str">
        <f t="shared" si="117"/>
        <v>11b</v>
      </c>
    </row>
    <row r="939" spans="1:20" ht="20.100000000000001" customHeight="1">
      <c r="A939" s="15">
        <f t="shared" si="113"/>
        <v>109406</v>
      </c>
      <c r="B939" s="24" t="str">
        <f>VLOOKUP(J939,city!$A$4:$D$352,3,0)</f>
        <v>安徽</v>
      </c>
      <c r="C939" s="24" t="str">
        <f>VLOOKUP(J939,city!$A$4:$D$352,4,0)</f>
        <v>安庆</v>
      </c>
      <c r="D939" s="15" t="s">
        <v>3370</v>
      </c>
      <c r="E939" s="15" t="s">
        <v>3371</v>
      </c>
      <c r="F939" s="42" t="str">
        <f t="shared" si="112"/>
        <v>116.322883,31.131464</v>
      </c>
      <c r="G939" s="20" t="s">
        <v>3372</v>
      </c>
      <c r="H939" s="20" t="s">
        <v>510</v>
      </c>
      <c r="I939" s="45" t="str">
        <f t="shared" si="114"/>
        <v>8a,8b</v>
      </c>
      <c r="J939" s="15">
        <f t="shared" si="115"/>
        <v>94</v>
      </c>
      <c r="K939" s="15">
        <f>IF(VLOOKUP(J938,city!$K$4:$L$352,2,0)&gt;K938,K938+1,1)</f>
        <v>6</v>
      </c>
      <c r="L939" s="15">
        <v>1</v>
      </c>
      <c r="M939" s="15" t="s">
        <v>129</v>
      </c>
      <c r="N939" s="42">
        <v>116.322883</v>
      </c>
      <c r="O939" s="34">
        <v>31.131464000000001</v>
      </c>
      <c r="P939" s="15" t="str">
        <f t="shared" si="118"/>
        <v/>
      </c>
      <c r="Q939" s="41">
        <v>8</v>
      </c>
      <c r="R939" s="15">
        <f t="shared" si="119"/>
        <v>11</v>
      </c>
      <c r="S939" s="15" t="str">
        <f t="shared" si="116"/>
        <v>8a</v>
      </c>
      <c r="T939" s="15" t="str">
        <f t="shared" si="117"/>
        <v>8b</v>
      </c>
    </row>
    <row r="940" spans="1:20" ht="20.100000000000001" customHeight="1">
      <c r="A940" s="15">
        <f t="shared" si="113"/>
        <v>109407</v>
      </c>
      <c r="B940" s="24" t="str">
        <f>VLOOKUP(J940,city!$A$4:$D$352,3,0)</f>
        <v>安徽</v>
      </c>
      <c r="C940" s="24" t="str">
        <f>VLOOKUP(J940,city!$A$4:$D$352,4,0)</f>
        <v>安庆</v>
      </c>
      <c r="D940" s="15" t="s">
        <v>3373</v>
      </c>
      <c r="E940" s="15" t="s">
        <v>3374</v>
      </c>
      <c r="F940" s="42" t="str">
        <f t="shared" ref="F940:F1003" si="120">N940&amp;","&amp;O940</f>
        <v>116.336459,30.4471</v>
      </c>
      <c r="G940" s="20" t="s">
        <v>3375</v>
      </c>
      <c r="H940" s="20" t="s">
        <v>516</v>
      </c>
      <c r="I940" s="45" t="str">
        <f t="shared" si="114"/>
        <v>2a,2b</v>
      </c>
      <c r="J940" s="15">
        <f t="shared" si="115"/>
        <v>94</v>
      </c>
      <c r="K940" s="15">
        <f>IF(VLOOKUP(J939,city!$K$4:$L$352,2,0)&gt;K939,K939+1,1)</f>
        <v>7</v>
      </c>
      <c r="L940" s="15">
        <v>1</v>
      </c>
      <c r="M940" s="15" t="s">
        <v>129</v>
      </c>
      <c r="N940" s="42">
        <v>116.336459</v>
      </c>
      <c r="O940" s="34">
        <v>30.447099999999999</v>
      </c>
      <c r="P940" s="15" t="str">
        <f t="shared" si="118"/>
        <v/>
      </c>
      <c r="Q940" s="41">
        <v>2</v>
      </c>
      <c r="R940" s="15">
        <f t="shared" si="119"/>
        <v>1</v>
      </c>
      <c r="S940" s="15" t="str">
        <f t="shared" si="116"/>
        <v>2a</v>
      </c>
      <c r="T940" s="15" t="str">
        <f t="shared" si="117"/>
        <v>2b</v>
      </c>
    </row>
    <row r="941" spans="1:20" ht="20.100000000000001" customHeight="1">
      <c r="A941" s="15">
        <f t="shared" si="113"/>
        <v>109408</v>
      </c>
      <c r="B941" s="24" t="str">
        <f>VLOOKUP(J941,city!$A$4:$D$352,3,0)</f>
        <v>安徽</v>
      </c>
      <c r="C941" s="24" t="str">
        <f>VLOOKUP(J941,city!$A$4:$D$352,4,0)</f>
        <v>安庆</v>
      </c>
      <c r="D941" s="15" t="s">
        <v>3376</v>
      </c>
      <c r="E941" s="15" t="s">
        <v>3377</v>
      </c>
      <c r="F941" s="42" t="str">
        <f t="shared" si="120"/>
        <v>116.482601,30.7071</v>
      </c>
      <c r="G941" s="20" t="s">
        <v>3378</v>
      </c>
      <c r="H941" s="20" t="s">
        <v>522</v>
      </c>
      <c r="I941" s="45" t="str">
        <f t="shared" si="114"/>
        <v>2a,2b</v>
      </c>
      <c r="J941" s="15">
        <f t="shared" si="115"/>
        <v>94</v>
      </c>
      <c r="K941" s="15">
        <f>IF(VLOOKUP(J940,city!$K$4:$L$352,2,0)&gt;K940,K940+1,1)</f>
        <v>8</v>
      </c>
      <c r="L941" s="15">
        <v>1</v>
      </c>
      <c r="M941" s="15" t="s">
        <v>129</v>
      </c>
      <c r="N941" s="42">
        <v>116.482601</v>
      </c>
      <c r="O941" s="34">
        <v>30.707100000000001</v>
      </c>
      <c r="P941" s="15" t="str">
        <f t="shared" si="118"/>
        <v/>
      </c>
      <c r="Q941" s="41">
        <v>2</v>
      </c>
      <c r="R941" s="15">
        <f t="shared" si="119"/>
        <v>2</v>
      </c>
      <c r="S941" s="15" t="str">
        <f t="shared" si="116"/>
        <v>2a</v>
      </c>
      <c r="T941" s="15" t="str">
        <f t="shared" si="117"/>
        <v>2b</v>
      </c>
    </row>
    <row r="942" spans="1:20" ht="20.100000000000001" customHeight="1">
      <c r="A942" s="15">
        <f t="shared" si="113"/>
        <v>109409</v>
      </c>
      <c r="B942" s="24" t="str">
        <f>VLOOKUP(J942,city!$A$4:$D$352,3,0)</f>
        <v>安徽</v>
      </c>
      <c r="C942" s="24" t="str">
        <f>VLOOKUP(J942,city!$A$4:$D$352,4,0)</f>
        <v>安庆</v>
      </c>
      <c r="D942" s="15" t="s">
        <v>3379</v>
      </c>
      <c r="E942" s="15" t="s">
        <v>3380</v>
      </c>
      <c r="F942" s="42" t="str">
        <f t="shared" si="120"/>
        <v>117.061085,30.506549</v>
      </c>
      <c r="G942" s="20" t="s">
        <v>3381</v>
      </c>
      <c r="H942" s="20" t="s">
        <v>528</v>
      </c>
      <c r="I942" s="45" t="str">
        <f t="shared" si="114"/>
        <v>12a,12b</v>
      </c>
      <c r="J942" s="15">
        <f t="shared" si="115"/>
        <v>94</v>
      </c>
      <c r="K942" s="15">
        <f>IF(VLOOKUP(J941,city!$K$4:$L$352,2,0)&gt;K941,K941+1,1)</f>
        <v>9</v>
      </c>
      <c r="L942" s="15">
        <v>1</v>
      </c>
      <c r="M942" s="15" t="s">
        <v>129</v>
      </c>
      <c r="N942" s="42">
        <v>117.06108500000001</v>
      </c>
      <c r="O942" s="34">
        <v>30.506549</v>
      </c>
      <c r="P942" s="15" t="str">
        <f t="shared" si="118"/>
        <v/>
      </c>
      <c r="Q942" s="41">
        <v>12</v>
      </c>
      <c r="R942" s="15">
        <f t="shared" si="119"/>
        <v>12</v>
      </c>
      <c r="S942" s="15" t="str">
        <f t="shared" si="116"/>
        <v>12a</v>
      </c>
      <c r="T942" s="15" t="str">
        <f t="shared" si="117"/>
        <v>12b</v>
      </c>
    </row>
    <row r="943" spans="1:20" ht="20.100000000000001" customHeight="1">
      <c r="A943" s="15">
        <f t="shared" si="113"/>
        <v>109410</v>
      </c>
      <c r="B943" s="24" t="str">
        <f>VLOOKUP(J943,city!$A$4:$D$352,3,0)</f>
        <v>安徽</v>
      </c>
      <c r="C943" s="24" t="str">
        <f>VLOOKUP(J943,city!$A$4:$D$352,4,0)</f>
        <v>安庆</v>
      </c>
      <c r="D943" s="15" t="s">
        <v>3382</v>
      </c>
      <c r="E943" s="15" t="s">
        <v>3383</v>
      </c>
      <c r="F943" s="42" t="str">
        <f t="shared" si="120"/>
        <v>117.062578,30.521621</v>
      </c>
      <c r="G943" s="20" t="s">
        <v>3384</v>
      </c>
      <c r="H943" s="20" t="s">
        <v>534</v>
      </c>
      <c r="I943" s="45" t="str">
        <f t="shared" si="114"/>
        <v>2a,2b</v>
      </c>
      <c r="J943" s="15">
        <f t="shared" si="115"/>
        <v>94</v>
      </c>
      <c r="K943" s="15">
        <f>IF(VLOOKUP(J942,city!$K$4:$L$352,2,0)&gt;K942,K942+1,1)</f>
        <v>10</v>
      </c>
      <c r="L943" s="15">
        <v>1</v>
      </c>
      <c r="M943" s="15" t="s">
        <v>129</v>
      </c>
      <c r="N943" s="42">
        <v>117.062578</v>
      </c>
      <c r="O943" s="34">
        <v>30.521621</v>
      </c>
      <c r="P943" s="15" t="str">
        <f t="shared" si="118"/>
        <v>116.5593838,30.5717121</v>
      </c>
      <c r="Q943" s="41">
        <v>2</v>
      </c>
      <c r="R943" s="15">
        <f t="shared" si="119"/>
        <v>2</v>
      </c>
      <c r="S943" s="15" t="str">
        <f t="shared" si="116"/>
        <v>2a</v>
      </c>
      <c r="T943" s="15" t="str">
        <f t="shared" si="117"/>
        <v>2b</v>
      </c>
    </row>
    <row r="944" spans="1:20" ht="20.100000000000001" customHeight="1">
      <c r="A944" s="15">
        <f t="shared" si="113"/>
        <v>109501</v>
      </c>
      <c r="B944" s="24" t="str">
        <f>VLOOKUP(J944,city!$A$4:$D$352,3,0)</f>
        <v>安徽</v>
      </c>
      <c r="C944" s="24" t="str">
        <f>VLOOKUP(J944,city!$A$4:$D$352,4,0)</f>
        <v>黄山</v>
      </c>
      <c r="D944" s="15" t="s">
        <v>130</v>
      </c>
      <c r="E944" s="15" t="s">
        <v>3385</v>
      </c>
      <c r="F944" s="42" t="str">
        <f t="shared" si="120"/>
        <v>118.171317,30.13925</v>
      </c>
      <c r="G944" s="20" t="s">
        <v>3386</v>
      </c>
      <c r="H944" s="20" t="s">
        <v>422</v>
      </c>
      <c r="I944" s="45" t="str">
        <f t="shared" si="114"/>
        <v>11a,11b</v>
      </c>
      <c r="J944" s="15">
        <f t="shared" si="115"/>
        <v>95</v>
      </c>
      <c r="K944" s="15">
        <f>IF(VLOOKUP(J943,city!$K$4:$L$352,2,0)&gt;K943,K943+1,1)</f>
        <v>1</v>
      </c>
      <c r="L944" s="15">
        <v>1</v>
      </c>
      <c r="M944" s="15" t="s">
        <v>130</v>
      </c>
      <c r="N944" s="42">
        <v>118.171317</v>
      </c>
      <c r="O944" s="34">
        <v>30.139250000000001</v>
      </c>
      <c r="P944" s="15" t="str">
        <f t="shared" si="118"/>
        <v/>
      </c>
      <c r="Q944" s="41">
        <v>11</v>
      </c>
      <c r="R944" s="15">
        <f t="shared" si="119"/>
        <v>11</v>
      </c>
      <c r="S944" s="15" t="str">
        <f t="shared" si="116"/>
        <v>11a</v>
      </c>
      <c r="T944" s="15" t="str">
        <f t="shared" si="117"/>
        <v>11b</v>
      </c>
    </row>
    <row r="945" spans="1:20" ht="20.100000000000001" customHeight="1">
      <c r="A945" s="15">
        <f t="shared" si="113"/>
        <v>109502</v>
      </c>
      <c r="B945" s="24" t="str">
        <f>VLOOKUP(J945,city!$A$4:$D$352,3,0)</f>
        <v>安徽</v>
      </c>
      <c r="C945" s="24" t="str">
        <f>VLOOKUP(J945,city!$A$4:$D$352,4,0)</f>
        <v>黄山</v>
      </c>
      <c r="D945" s="15" t="s">
        <v>3387</v>
      </c>
      <c r="E945" s="15" t="s">
        <v>3388</v>
      </c>
      <c r="F945" s="42" t="str">
        <f t="shared" si="120"/>
        <v>118.228912,30.117235</v>
      </c>
      <c r="G945" s="20" t="s">
        <v>3389</v>
      </c>
      <c r="H945" s="20" t="s">
        <v>427</v>
      </c>
      <c r="I945" s="45" t="str">
        <f t="shared" si="114"/>
        <v>2a,2b</v>
      </c>
      <c r="J945" s="15">
        <f t="shared" si="115"/>
        <v>95</v>
      </c>
      <c r="K945" s="15">
        <f>IF(VLOOKUP(J944,city!$K$4:$L$352,2,0)&gt;K944,K944+1,1)</f>
        <v>2</v>
      </c>
      <c r="L945" s="15">
        <v>1</v>
      </c>
      <c r="M945" s="15" t="s">
        <v>130</v>
      </c>
      <c r="N945" s="42">
        <v>118.22891199999999</v>
      </c>
      <c r="O945" s="34">
        <v>30.117235000000001</v>
      </c>
      <c r="P945" s="15" t="str">
        <f t="shared" si="118"/>
        <v/>
      </c>
      <c r="Q945" s="41">
        <v>2</v>
      </c>
      <c r="R945" s="15">
        <f t="shared" si="119"/>
        <v>2</v>
      </c>
      <c r="S945" s="15" t="str">
        <f t="shared" si="116"/>
        <v>2a</v>
      </c>
      <c r="T945" s="15" t="str">
        <f t="shared" si="117"/>
        <v>2b</v>
      </c>
    </row>
    <row r="946" spans="1:20" ht="20.100000000000001" customHeight="1">
      <c r="A946" s="15">
        <f t="shared" si="113"/>
        <v>109503</v>
      </c>
      <c r="B946" s="24" t="str">
        <f>VLOOKUP(J946,city!$A$4:$D$352,3,0)</f>
        <v>安徽</v>
      </c>
      <c r="C946" s="24" t="str">
        <f>VLOOKUP(J946,city!$A$4:$D$352,4,0)</f>
        <v>黄山</v>
      </c>
      <c r="D946" s="15" t="s">
        <v>3390</v>
      </c>
      <c r="E946" s="15" t="s">
        <v>3391</v>
      </c>
      <c r="F946" s="42" t="str">
        <f t="shared" si="120"/>
        <v>117.996843,30.008691</v>
      </c>
      <c r="G946" s="20" t="s">
        <v>3392</v>
      </c>
      <c r="H946" s="20" t="s">
        <v>432</v>
      </c>
      <c r="I946" s="45" t="str">
        <f t="shared" si="114"/>
        <v>13a,13b</v>
      </c>
      <c r="J946" s="15">
        <f t="shared" si="115"/>
        <v>95</v>
      </c>
      <c r="K946" s="15">
        <f>IF(VLOOKUP(J945,city!$K$4:$L$352,2,0)&gt;K945,K945+1,1)</f>
        <v>3</v>
      </c>
      <c r="L946" s="15">
        <v>1</v>
      </c>
      <c r="M946" s="15" t="s">
        <v>130</v>
      </c>
      <c r="N946" s="42">
        <v>117.996843</v>
      </c>
      <c r="O946" s="34">
        <v>30.008690999999999</v>
      </c>
      <c r="P946" s="15" t="str">
        <f t="shared" si="118"/>
        <v/>
      </c>
      <c r="Q946" s="41">
        <v>13</v>
      </c>
      <c r="R946" s="15">
        <f t="shared" si="119"/>
        <v>13</v>
      </c>
      <c r="S946" s="15" t="str">
        <f t="shared" si="116"/>
        <v>13a</v>
      </c>
      <c r="T946" s="15" t="str">
        <f t="shared" si="117"/>
        <v>13b</v>
      </c>
    </row>
    <row r="947" spans="1:20" ht="20.100000000000001" customHeight="1">
      <c r="A947" s="15">
        <f t="shared" si="113"/>
        <v>109504</v>
      </c>
      <c r="B947" s="24" t="str">
        <f>VLOOKUP(J947,city!$A$4:$D$352,3,0)</f>
        <v>安徽</v>
      </c>
      <c r="C947" s="24" t="str">
        <f>VLOOKUP(J947,city!$A$4:$D$352,4,0)</f>
        <v>黄山</v>
      </c>
      <c r="D947" s="15" t="s">
        <v>3393</v>
      </c>
      <c r="E947" s="15" t="s">
        <v>3394</v>
      </c>
      <c r="F947" s="42" t="str">
        <f t="shared" si="120"/>
        <v>118.163396,30.138719</v>
      </c>
      <c r="G947" s="20" t="s">
        <v>3395</v>
      </c>
      <c r="H947" s="20" t="s">
        <v>438</v>
      </c>
      <c r="I947" s="45" t="str">
        <f t="shared" si="114"/>
        <v>2a,2b</v>
      </c>
      <c r="J947" s="15">
        <f t="shared" si="115"/>
        <v>95</v>
      </c>
      <c r="K947" s="15">
        <f>IF(VLOOKUP(J946,city!$K$4:$L$352,2,0)&gt;K946,K946+1,1)</f>
        <v>4</v>
      </c>
      <c r="L947" s="15">
        <v>1</v>
      </c>
      <c r="M947" s="15" t="s">
        <v>130</v>
      </c>
      <c r="N947" s="42">
        <v>118.16339600000001</v>
      </c>
      <c r="O947" s="34">
        <v>30.138718999999998</v>
      </c>
      <c r="P947" s="15" t="str">
        <f t="shared" si="118"/>
        <v/>
      </c>
      <c r="Q947" s="41">
        <v>2</v>
      </c>
      <c r="R947" s="15">
        <f t="shared" si="119"/>
        <v>2</v>
      </c>
      <c r="S947" s="15" t="str">
        <f t="shared" si="116"/>
        <v>2a</v>
      </c>
      <c r="T947" s="15" t="str">
        <f t="shared" si="117"/>
        <v>2b</v>
      </c>
    </row>
    <row r="948" spans="1:20" ht="20.100000000000001" customHeight="1">
      <c r="A948" s="15">
        <f t="shared" si="113"/>
        <v>109505</v>
      </c>
      <c r="B948" s="24" t="str">
        <f>VLOOKUP(J948,city!$A$4:$D$352,3,0)</f>
        <v>安徽</v>
      </c>
      <c r="C948" s="24" t="str">
        <f>VLOOKUP(J948,city!$A$4:$D$352,4,0)</f>
        <v>黄山</v>
      </c>
      <c r="D948" s="15" t="s">
        <v>3396</v>
      </c>
      <c r="E948" s="15" t="s">
        <v>3397</v>
      </c>
      <c r="F948" s="42" t="str">
        <f t="shared" si="120"/>
        <v>118.00355,29.910232</v>
      </c>
      <c r="G948" s="20" t="s">
        <v>3398</v>
      </c>
      <c r="H948" s="20" t="s">
        <v>444</v>
      </c>
      <c r="I948" s="45" t="str">
        <f t="shared" si="114"/>
        <v>32a,32b</v>
      </c>
      <c r="J948" s="15">
        <f t="shared" si="115"/>
        <v>95</v>
      </c>
      <c r="K948" s="15">
        <f>IF(VLOOKUP(J947,city!$K$4:$L$352,2,0)&gt;K947,K947+1,1)</f>
        <v>5</v>
      </c>
      <c r="L948" s="15">
        <v>1</v>
      </c>
      <c r="M948" s="15" t="s">
        <v>130</v>
      </c>
      <c r="N948" s="42">
        <v>118.00355</v>
      </c>
      <c r="O948" s="34">
        <v>29.910232000000001</v>
      </c>
      <c r="P948" s="15" t="str">
        <f t="shared" si="118"/>
        <v/>
      </c>
      <c r="Q948" s="41">
        <v>32</v>
      </c>
      <c r="R948" s="15" t="e">
        <f t="shared" si="119"/>
        <v>#N/A</v>
      </c>
      <c r="S948" s="15" t="str">
        <f t="shared" si="116"/>
        <v>32a</v>
      </c>
      <c r="T948" s="15" t="str">
        <f t="shared" si="117"/>
        <v>32b</v>
      </c>
    </row>
    <row r="949" spans="1:20" ht="20.100000000000001" customHeight="1">
      <c r="A949" s="15">
        <f t="shared" si="113"/>
        <v>109506</v>
      </c>
      <c r="B949" s="24" t="str">
        <f>VLOOKUP(J949,city!$A$4:$D$352,3,0)</f>
        <v>安徽</v>
      </c>
      <c r="C949" s="24" t="str">
        <f>VLOOKUP(J949,city!$A$4:$D$352,4,0)</f>
        <v>黄山</v>
      </c>
      <c r="D949" s="15" t="s">
        <v>3399</v>
      </c>
      <c r="E949" s="15" t="s">
        <v>3400</v>
      </c>
      <c r="F949" s="42" t="str">
        <f t="shared" si="120"/>
        <v>117.541298,30.020018</v>
      </c>
      <c r="G949" s="20" t="s">
        <v>3401</v>
      </c>
      <c r="H949" s="20" t="s">
        <v>450</v>
      </c>
      <c r="I949" s="45" t="str">
        <f t="shared" si="114"/>
        <v>32a,32b</v>
      </c>
      <c r="J949" s="15">
        <f t="shared" si="115"/>
        <v>95</v>
      </c>
      <c r="K949" s="15">
        <f>IF(VLOOKUP(J948,city!$K$4:$L$352,2,0)&gt;K948,K948+1,1)</f>
        <v>6</v>
      </c>
      <c r="L949" s="15">
        <v>1</v>
      </c>
      <c r="M949" s="15" t="s">
        <v>130</v>
      </c>
      <c r="N949" s="42">
        <v>117.541298</v>
      </c>
      <c r="O949" s="34">
        <v>30.020018</v>
      </c>
      <c r="P949" s="15" t="str">
        <f t="shared" si="118"/>
        <v/>
      </c>
      <c r="Q949" s="41">
        <v>32</v>
      </c>
      <c r="R949" s="15" t="e">
        <f t="shared" si="119"/>
        <v>#N/A</v>
      </c>
      <c r="S949" s="15" t="str">
        <f t="shared" si="116"/>
        <v>32a</v>
      </c>
      <c r="T949" s="15" t="str">
        <f t="shared" si="117"/>
        <v>32b</v>
      </c>
    </row>
    <row r="950" spans="1:20" ht="20.100000000000001" customHeight="1">
      <c r="A950" s="15">
        <f t="shared" si="113"/>
        <v>109507</v>
      </c>
      <c r="B950" s="24" t="str">
        <f>VLOOKUP(J950,city!$A$4:$D$352,3,0)</f>
        <v>安徽</v>
      </c>
      <c r="C950" s="24" t="str">
        <f>VLOOKUP(J950,city!$A$4:$D$352,4,0)</f>
        <v>黄山</v>
      </c>
      <c r="D950" s="15" t="s">
        <v>3402</v>
      </c>
      <c r="E950" s="15" t="s">
        <v>3403</v>
      </c>
      <c r="F950" s="42" t="str">
        <f t="shared" si="120"/>
        <v>118.181338,30.128484</v>
      </c>
      <c r="G950" s="20" t="s">
        <v>3404</v>
      </c>
      <c r="H950" s="20" t="s">
        <v>456</v>
      </c>
      <c r="I950" s="45" t="str">
        <f t="shared" si="114"/>
        <v>32a,32b</v>
      </c>
      <c r="J950" s="15">
        <f t="shared" si="115"/>
        <v>95</v>
      </c>
      <c r="K950" s="15">
        <f>IF(VLOOKUP(J949,city!$K$4:$L$352,2,0)&gt;K949,K949+1,1)</f>
        <v>7</v>
      </c>
      <c r="L950" s="15">
        <v>1</v>
      </c>
      <c r="M950" s="15" t="s">
        <v>130</v>
      </c>
      <c r="N950" s="42">
        <v>118.181338</v>
      </c>
      <c r="O950" s="34">
        <v>30.128484</v>
      </c>
      <c r="P950" s="15" t="str">
        <f t="shared" si="118"/>
        <v/>
      </c>
      <c r="Q950" s="41">
        <v>32</v>
      </c>
      <c r="R950" s="15" t="e">
        <f t="shared" si="119"/>
        <v>#N/A</v>
      </c>
      <c r="S950" s="15" t="str">
        <f t="shared" si="116"/>
        <v>32a</v>
      </c>
      <c r="T950" s="15" t="str">
        <f t="shared" si="117"/>
        <v>32b</v>
      </c>
    </row>
    <row r="951" spans="1:20" ht="20.100000000000001" customHeight="1">
      <c r="A951" s="15">
        <f t="shared" si="113"/>
        <v>109508</v>
      </c>
      <c r="B951" s="24" t="str">
        <f>VLOOKUP(J951,city!$A$4:$D$352,3,0)</f>
        <v>安徽</v>
      </c>
      <c r="C951" s="24" t="str">
        <f>VLOOKUP(J951,city!$A$4:$D$352,4,0)</f>
        <v>黄山</v>
      </c>
      <c r="D951" s="15" t="s">
        <v>3405</v>
      </c>
      <c r="E951" s="15" t="s">
        <v>3406</v>
      </c>
      <c r="F951" s="42" t="str">
        <f t="shared" si="120"/>
        <v>118.317035,29.714755</v>
      </c>
      <c r="G951" s="20" t="s">
        <v>3407</v>
      </c>
      <c r="H951" s="20" t="s">
        <v>462</v>
      </c>
      <c r="I951" s="45" t="str">
        <f t="shared" si="114"/>
        <v>16a,16b</v>
      </c>
      <c r="J951" s="15">
        <f t="shared" si="115"/>
        <v>95</v>
      </c>
      <c r="K951" s="15">
        <f>IF(VLOOKUP(J950,city!$K$4:$L$352,2,0)&gt;K950,K950+1,1)</f>
        <v>8</v>
      </c>
      <c r="L951" s="15">
        <v>1</v>
      </c>
      <c r="M951" s="15" t="s">
        <v>130</v>
      </c>
      <c r="N951" s="42">
        <v>118.317035</v>
      </c>
      <c r="O951" s="34">
        <v>29.714755</v>
      </c>
      <c r="P951" s="15" t="str">
        <f t="shared" si="118"/>
        <v/>
      </c>
      <c r="Q951" s="41">
        <v>16</v>
      </c>
      <c r="R951" s="15">
        <f t="shared" si="119"/>
        <v>16</v>
      </c>
      <c r="S951" s="15" t="str">
        <f t="shared" si="116"/>
        <v>16a</v>
      </c>
      <c r="T951" s="15" t="str">
        <f t="shared" si="117"/>
        <v>16b</v>
      </c>
    </row>
    <row r="952" spans="1:20" ht="20.100000000000001" customHeight="1">
      <c r="A952" s="15">
        <f t="shared" si="113"/>
        <v>109509</v>
      </c>
      <c r="B952" s="24" t="str">
        <f>VLOOKUP(J952,city!$A$4:$D$352,3,0)</f>
        <v>安徽</v>
      </c>
      <c r="C952" s="24" t="str">
        <f>VLOOKUP(J952,city!$A$4:$D$352,4,0)</f>
        <v>黄山</v>
      </c>
      <c r="D952" s="15" t="s">
        <v>3408</v>
      </c>
      <c r="E952" s="15" t="s">
        <v>3409</v>
      </c>
      <c r="F952" s="42" t="str">
        <f t="shared" si="120"/>
        <v>118.175245,30.138283</v>
      </c>
      <c r="G952" s="20" t="s">
        <v>3410</v>
      </c>
      <c r="H952" s="20" t="s">
        <v>468</v>
      </c>
      <c r="I952" s="45" t="str">
        <f t="shared" si="114"/>
        <v>32a,32b</v>
      </c>
      <c r="J952" s="15">
        <f t="shared" si="115"/>
        <v>95</v>
      </c>
      <c r="K952" s="15">
        <f>IF(VLOOKUP(J951,city!$K$4:$L$352,2,0)&gt;K951,K951+1,1)</f>
        <v>9</v>
      </c>
      <c r="L952" s="15">
        <v>1</v>
      </c>
      <c r="M952" s="15" t="s">
        <v>130</v>
      </c>
      <c r="N952" s="42">
        <v>118.175245</v>
      </c>
      <c r="O952" s="34">
        <v>30.138283000000001</v>
      </c>
      <c r="P952" s="15" t="str">
        <f t="shared" si="118"/>
        <v/>
      </c>
      <c r="Q952" s="41">
        <v>32</v>
      </c>
      <c r="R952" s="15" t="e">
        <f t="shared" si="119"/>
        <v>#N/A</v>
      </c>
      <c r="S952" s="15" t="str">
        <f t="shared" si="116"/>
        <v>32a</v>
      </c>
      <c r="T952" s="15" t="str">
        <f t="shared" si="117"/>
        <v>32b</v>
      </c>
    </row>
    <row r="953" spans="1:20" ht="20.100000000000001" customHeight="1">
      <c r="A953" s="15">
        <f t="shared" si="113"/>
        <v>109510</v>
      </c>
      <c r="B953" s="24" t="str">
        <f>VLOOKUP(J953,city!$A$4:$D$352,3,0)</f>
        <v>安徽</v>
      </c>
      <c r="C953" s="24" t="str">
        <f>VLOOKUP(J953,city!$A$4:$D$352,4,0)</f>
        <v>黄山</v>
      </c>
      <c r="D953" s="15" t="s">
        <v>3411</v>
      </c>
      <c r="E953" s="15" t="s">
        <v>3412</v>
      </c>
      <c r="F953" s="42" t="str">
        <f t="shared" si="120"/>
        <v>118.046452,29.819613</v>
      </c>
      <c r="G953" s="20" t="s">
        <v>3413</v>
      </c>
      <c r="H953" s="20" t="s">
        <v>474</v>
      </c>
      <c r="I953" s="45" t="str">
        <f t="shared" si="114"/>
        <v>11a,11b</v>
      </c>
      <c r="J953" s="15">
        <f t="shared" si="115"/>
        <v>95</v>
      </c>
      <c r="K953" s="15">
        <f>IF(VLOOKUP(J952,city!$K$4:$L$352,2,0)&gt;K952,K952+1,1)</f>
        <v>10</v>
      </c>
      <c r="L953" s="15">
        <v>1</v>
      </c>
      <c r="M953" s="15" t="s">
        <v>130</v>
      </c>
      <c r="N953" s="42">
        <v>118.046452</v>
      </c>
      <c r="O953" s="34">
        <v>29.819613</v>
      </c>
      <c r="P953" s="15" t="str">
        <f t="shared" si="118"/>
        <v>118.0825386,30.013528</v>
      </c>
      <c r="Q953" s="41">
        <v>11</v>
      </c>
      <c r="R953" s="15">
        <f t="shared" si="119"/>
        <v>11</v>
      </c>
      <c r="S953" s="15" t="str">
        <f t="shared" si="116"/>
        <v>11a</v>
      </c>
      <c r="T953" s="15" t="str">
        <f t="shared" si="117"/>
        <v>11b</v>
      </c>
    </row>
    <row r="954" spans="1:20" ht="20.100000000000001" customHeight="1">
      <c r="A954" s="15">
        <f t="shared" si="113"/>
        <v>109601</v>
      </c>
      <c r="B954" s="24" t="str">
        <f>VLOOKUP(J954,city!$A$4:$D$352,3,0)</f>
        <v>安徽</v>
      </c>
      <c r="C954" s="24" t="str">
        <f>VLOOKUP(J954,city!$A$4:$D$352,4,0)</f>
        <v>阜阳</v>
      </c>
      <c r="D954" s="15" t="s">
        <v>3414</v>
      </c>
      <c r="E954" s="15" t="s">
        <v>3415</v>
      </c>
      <c r="F954" s="42" t="str">
        <f t="shared" si="120"/>
        <v>116.313362,32.56469</v>
      </c>
      <c r="G954" s="20" t="s">
        <v>3416</v>
      </c>
      <c r="H954" s="20" t="s">
        <v>480</v>
      </c>
      <c r="I954" s="45" t="str">
        <f t="shared" si="114"/>
        <v>6a,6b</v>
      </c>
      <c r="J954" s="15">
        <f t="shared" si="115"/>
        <v>96</v>
      </c>
      <c r="K954" s="15">
        <f>IF(VLOOKUP(J953,city!$K$4:$L$352,2,0)&gt;K953,K953+1,1)</f>
        <v>1</v>
      </c>
      <c r="L954" s="15">
        <v>1</v>
      </c>
      <c r="M954" s="15" t="s">
        <v>131</v>
      </c>
      <c r="N954" s="42">
        <v>116.313362</v>
      </c>
      <c r="O954" s="34">
        <v>32.564689999999999</v>
      </c>
      <c r="P954" s="15" t="str">
        <f t="shared" si="118"/>
        <v/>
      </c>
      <c r="Q954" s="41">
        <v>6</v>
      </c>
      <c r="R954" s="15">
        <f t="shared" si="119"/>
        <v>6</v>
      </c>
      <c r="S954" s="15" t="str">
        <f t="shared" si="116"/>
        <v>6a</v>
      </c>
      <c r="T954" s="15" t="str">
        <f t="shared" si="117"/>
        <v>6b</v>
      </c>
    </row>
    <row r="955" spans="1:20" ht="20.100000000000001" customHeight="1">
      <c r="A955" s="15">
        <f t="shared" si="113"/>
        <v>109602</v>
      </c>
      <c r="B955" s="24" t="str">
        <f>VLOOKUP(J955,city!$A$4:$D$352,3,0)</f>
        <v>安徽</v>
      </c>
      <c r="C955" s="24" t="str">
        <f>VLOOKUP(J955,city!$A$4:$D$352,4,0)</f>
        <v>阜阳</v>
      </c>
      <c r="D955" s="15" t="s">
        <v>3417</v>
      </c>
      <c r="E955" s="15" t="s">
        <v>3418</v>
      </c>
      <c r="F955" s="42" t="str">
        <f t="shared" si="120"/>
        <v>116.380581,32.809337</v>
      </c>
      <c r="G955" s="20" t="s">
        <v>3419</v>
      </c>
      <c r="H955" s="20" t="s">
        <v>486</v>
      </c>
      <c r="I955" s="45" t="str">
        <f t="shared" si="114"/>
        <v>6a,6b</v>
      </c>
      <c r="J955" s="15">
        <f t="shared" si="115"/>
        <v>96</v>
      </c>
      <c r="K955" s="15">
        <f>IF(VLOOKUP(J954,city!$K$4:$L$352,2,0)&gt;K954,K954+1,1)</f>
        <v>2</v>
      </c>
      <c r="L955" s="15">
        <v>1</v>
      </c>
      <c r="M955" s="15" t="s">
        <v>131</v>
      </c>
      <c r="N955" s="42">
        <v>116.38058100000001</v>
      </c>
      <c r="O955" s="34">
        <v>32.809336999999999</v>
      </c>
      <c r="P955" s="15" t="str">
        <f t="shared" si="118"/>
        <v/>
      </c>
      <c r="Q955" s="41">
        <v>6</v>
      </c>
      <c r="R955" s="15">
        <f t="shared" si="119"/>
        <v>6</v>
      </c>
      <c r="S955" s="15" t="str">
        <f t="shared" si="116"/>
        <v>6a</v>
      </c>
      <c r="T955" s="15" t="str">
        <f t="shared" si="117"/>
        <v>6b</v>
      </c>
    </row>
    <row r="956" spans="1:20" ht="20.100000000000001" customHeight="1">
      <c r="A956" s="15">
        <f t="shared" si="113"/>
        <v>109603</v>
      </c>
      <c r="B956" s="24" t="str">
        <f>VLOOKUP(J956,city!$A$4:$D$352,3,0)</f>
        <v>安徽</v>
      </c>
      <c r="C956" s="24" t="str">
        <f>VLOOKUP(J956,city!$A$4:$D$352,4,0)</f>
        <v>阜阳</v>
      </c>
      <c r="D956" s="15" t="s">
        <v>3420</v>
      </c>
      <c r="E956" s="15" t="s">
        <v>3421</v>
      </c>
      <c r="F956" s="42" t="str">
        <f t="shared" si="120"/>
        <v>115.796704,32.938181</v>
      </c>
      <c r="G956" s="20" t="s">
        <v>3422</v>
      </c>
      <c r="H956" s="20" t="s">
        <v>492</v>
      </c>
      <c r="I956" s="45" t="str">
        <f t="shared" si="114"/>
        <v>2a,2b</v>
      </c>
      <c r="J956" s="15">
        <f t="shared" si="115"/>
        <v>96</v>
      </c>
      <c r="K956" s="15">
        <f>IF(VLOOKUP(J955,city!$K$4:$L$352,2,0)&gt;K955,K955+1,1)</f>
        <v>3</v>
      </c>
      <c r="L956" s="15">
        <v>1</v>
      </c>
      <c r="M956" s="15" t="s">
        <v>131</v>
      </c>
      <c r="N956" s="42">
        <v>115.79670400000001</v>
      </c>
      <c r="O956" s="34">
        <v>32.938181</v>
      </c>
      <c r="P956" s="15" t="str">
        <f t="shared" si="118"/>
        <v/>
      </c>
      <c r="Q956" s="41">
        <v>2</v>
      </c>
      <c r="R956" s="15">
        <f t="shared" si="119"/>
        <v>1</v>
      </c>
      <c r="S956" s="15" t="str">
        <f t="shared" si="116"/>
        <v>2a</v>
      </c>
      <c r="T956" s="15" t="str">
        <f t="shared" si="117"/>
        <v>2b</v>
      </c>
    </row>
    <row r="957" spans="1:20" ht="20.100000000000001" customHeight="1">
      <c r="A957" s="15">
        <f t="shared" si="113"/>
        <v>109604</v>
      </c>
      <c r="B957" s="24" t="str">
        <f>VLOOKUP(J957,city!$A$4:$D$352,3,0)</f>
        <v>安徽</v>
      </c>
      <c r="C957" s="24" t="str">
        <f>VLOOKUP(J957,city!$A$4:$D$352,4,0)</f>
        <v>阜阳</v>
      </c>
      <c r="D957" s="15" t="s">
        <v>3423</v>
      </c>
      <c r="E957" s="15" t="s">
        <v>3424</v>
      </c>
      <c r="F957" s="42" t="str">
        <f t="shared" si="120"/>
        <v>116.427228,32.75224</v>
      </c>
      <c r="G957" s="20" t="s">
        <v>3425</v>
      </c>
      <c r="H957" s="20" t="s">
        <v>498</v>
      </c>
      <c r="I957" s="45" t="str">
        <f t="shared" si="114"/>
        <v>15a,15b</v>
      </c>
      <c r="J957" s="15">
        <f t="shared" si="115"/>
        <v>96</v>
      </c>
      <c r="K957" s="15">
        <f>IF(VLOOKUP(J956,city!$K$4:$L$352,2,0)&gt;K956,K956+1,1)</f>
        <v>4</v>
      </c>
      <c r="L957" s="15">
        <v>1</v>
      </c>
      <c r="M957" s="15" t="s">
        <v>131</v>
      </c>
      <c r="N957" s="42">
        <v>116.427228</v>
      </c>
      <c r="O957" s="34">
        <v>32.75224</v>
      </c>
      <c r="P957" s="15" t="str">
        <f t="shared" si="118"/>
        <v/>
      </c>
      <c r="Q957" s="41">
        <v>15</v>
      </c>
      <c r="R957" s="15">
        <f t="shared" si="119"/>
        <v>15</v>
      </c>
      <c r="S957" s="15" t="str">
        <f t="shared" si="116"/>
        <v>15a</v>
      </c>
      <c r="T957" s="15" t="str">
        <f t="shared" si="117"/>
        <v>15b</v>
      </c>
    </row>
    <row r="958" spans="1:20" ht="20.100000000000001" customHeight="1">
      <c r="A958" s="15">
        <f t="shared" si="113"/>
        <v>109605</v>
      </c>
      <c r="B958" s="24" t="str">
        <f>VLOOKUP(J958,city!$A$4:$D$352,3,0)</f>
        <v>安徽</v>
      </c>
      <c r="C958" s="24" t="str">
        <f>VLOOKUP(J958,city!$A$4:$D$352,4,0)</f>
        <v>阜阳</v>
      </c>
      <c r="D958" s="15" t="s">
        <v>3426</v>
      </c>
      <c r="E958" s="15" t="s">
        <v>3427</v>
      </c>
      <c r="F958" s="42" t="str">
        <f t="shared" si="120"/>
        <v>115.661722,32.919039</v>
      </c>
      <c r="G958" s="20" t="s">
        <v>3428</v>
      </c>
      <c r="H958" s="20" t="s">
        <v>504</v>
      </c>
      <c r="I958" s="45" t="str">
        <f t="shared" si="114"/>
        <v>6a,6b</v>
      </c>
      <c r="J958" s="15">
        <f t="shared" si="115"/>
        <v>96</v>
      </c>
      <c r="K958" s="15">
        <f>IF(VLOOKUP(J957,city!$K$4:$L$352,2,0)&gt;K957,K957+1,1)</f>
        <v>5</v>
      </c>
      <c r="L958" s="15">
        <v>1</v>
      </c>
      <c r="M958" s="15" t="s">
        <v>131</v>
      </c>
      <c r="N958" s="42">
        <v>115.661722</v>
      </c>
      <c r="O958" s="34">
        <v>32.919038999999998</v>
      </c>
      <c r="P958" s="15" t="str">
        <f t="shared" si="118"/>
        <v/>
      </c>
      <c r="Q958" s="41">
        <v>6</v>
      </c>
      <c r="R958" s="15">
        <f t="shared" si="119"/>
        <v>6</v>
      </c>
      <c r="S958" s="15" t="str">
        <f t="shared" si="116"/>
        <v>6a</v>
      </c>
      <c r="T958" s="15" t="str">
        <f t="shared" si="117"/>
        <v>6b</v>
      </c>
    </row>
    <row r="959" spans="1:20" ht="20.100000000000001" customHeight="1">
      <c r="A959" s="15">
        <f t="shared" si="113"/>
        <v>109606</v>
      </c>
      <c r="B959" s="24" t="str">
        <f>VLOOKUP(J959,city!$A$4:$D$352,3,0)</f>
        <v>安徽</v>
      </c>
      <c r="C959" s="24" t="str">
        <f>VLOOKUP(J959,city!$A$4:$D$352,4,0)</f>
        <v>阜阳</v>
      </c>
      <c r="D959" s="15" t="s">
        <v>3429</v>
      </c>
      <c r="E959" s="15" t="s">
        <v>3430</v>
      </c>
      <c r="F959" s="42" t="str">
        <f t="shared" si="120"/>
        <v>116.232761,32.657742</v>
      </c>
      <c r="G959" s="20" t="s">
        <v>3431</v>
      </c>
      <c r="H959" s="20" t="s">
        <v>510</v>
      </c>
      <c r="I959" s="45" t="str">
        <f t="shared" si="114"/>
        <v>2a,2b</v>
      </c>
      <c r="J959" s="15">
        <f t="shared" si="115"/>
        <v>96</v>
      </c>
      <c r="K959" s="15">
        <f>IF(VLOOKUP(J958,city!$K$4:$L$352,2,0)&gt;K958,K958+1,1)</f>
        <v>6</v>
      </c>
      <c r="L959" s="15">
        <v>1</v>
      </c>
      <c r="M959" s="15" t="s">
        <v>131</v>
      </c>
      <c r="N959" s="42">
        <v>116.232761</v>
      </c>
      <c r="O959" s="34">
        <v>32.657741999999999</v>
      </c>
      <c r="P959" s="15" t="str">
        <f t="shared" si="118"/>
        <v/>
      </c>
      <c r="Q959" s="41">
        <v>2</v>
      </c>
      <c r="R959" s="15">
        <f t="shared" si="119"/>
        <v>1</v>
      </c>
      <c r="S959" s="15" t="str">
        <f t="shared" si="116"/>
        <v>2a</v>
      </c>
      <c r="T959" s="15" t="str">
        <f t="shared" si="117"/>
        <v>2b</v>
      </c>
    </row>
    <row r="960" spans="1:20" ht="20.100000000000001" customHeight="1">
      <c r="A960" s="15">
        <f t="shared" si="113"/>
        <v>109607</v>
      </c>
      <c r="B960" s="24" t="str">
        <f>VLOOKUP(J960,city!$A$4:$D$352,3,0)</f>
        <v>安徽</v>
      </c>
      <c r="C960" s="24" t="str">
        <f>VLOOKUP(J960,city!$A$4:$D$352,4,0)</f>
        <v>阜阳</v>
      </c>
      <c r="D960" s="15" t="s">
        <v>3432</v>
      </c>
      <c r="E960" s="15" t="s">
        <v>3433</v>
      </c>
      <c r="F960" s="42" t="str">
        <f t="shared" si="120"/>
        <v>115.605738,33.171615</v>
      </c>
      <c r="G960" s="20" t="s">
        <v>3434</v>
      </c>
      <c r="H960" s="20" t="s">
        <v>516</v>
      </c>
      <c r="I960" s="45" t="str">
        <f t="shared" si="114"/>
        <v>2a,2b</v>
      </c>
      <c r="J960" s="15">
        <f t="shared" si="115"/>
        <v>96</v>
      </c>
      <c r="K960" s="15">
        <f>IF(VLOOKUP(J959,city!$K$4:$L$352,2,0)&gt;K959,K959+1,1)</f>
        <v>7</v>
      </c>
      <c r="L960" s="15">
        <v>1</v>
      </c>
      <c r="M960" s="15" t="s">
        <v>131</v>
      </c>
      <c r="N960" s="42">
        <v>115.605738</v>
      </c>
      <c r="O960" s="34">
        <v>33.171615000000003</v>
      </c>
      <c r="P960" s="15" t="str">
        <f t="shared" si="118"/>
        <v/>
      </c>
      <c r="Q960" s="41">
        <v>2</v>
      </c>
      <c r="R960" s="15">
        <f t="shared" si="119"/>
        <v>6</v>
      </c>
      <c r="S960" s="15" t="str">
        <f t="shared" si="116"/>
        <v>2a</v>
      </c>
      <c r="T960" s="15" t="str">
        <f t="shared" si="117"/>
        <v>2b</v>
      </c>
    </row>
    <row r="961" spans="1:20" ht="20.100000000000001" customHeight="1">
      <c r="A961" s="15">
        <f t="shared" si="113"/>
        <v>109608</v>
      </c>
      <c r="B961" s="24" t="str">
        <f>VLOOKUP(J961,city!$A$4:$D$352,3,0)</f>
        <v>安徽</v>
      </c>
      <c r="C961" s="24" t="str">
        <f>VLOOKUP(J961,city!$A$4:$D$352,4,0)</f>
        <v>阜阳</v>
      </c>
      <c r="D961" s="15" t="s">
        <v>3435</v>
      </c>
      <c r="E961" s="15" t="s">
        <v>3436</v>
      </c>
      <c r="F961" s="42" t="str">
        <f t="shared" si="120"/>
        <v>116.231061,32.639999</v>
      </c>
      <c r="G961" s="20" t="s">
        <v>3437</v>
      </c>
      <c r="H961" s="20" t="s">
        <v>522</v>
      </c>
      <c r="I961" s="45" t="str">
        <f t="shared" si="114"/>
        <v>1a,1b</v>
      </c>
      <c r="J961" s="15">
        <f t="shared" si="115"/>
        <v>96</v>
      </c>
      <c r="K961" s="15">
        <f>IF(VLOOKUP(J960,city!$K$4:$L$352,2,0)&gt;K960,K960+1,1)</f>
        <v>8</v>
      </c>
      <c r="L961" s="15">
        <v>1</v>
      </c>
      <c r="M961" s="15" t="s">
        <v>131</v>
      </c>
      <c r="N961" s="42">
        <v>116.231061</v>
      </c>
      <c r="O961" s="34">
        <v>32.639999000000003</v>
      </c>
      <c r="P961" s="15" t="str">
        <f t="shared" si="118"/>
        <v/>
      </c>
      <c r="Q961" s="41">
        <v>1</v>
      </c>
      <c r="R961" s="15">
        <f t="shared" si="119"/>
        <v>1</v>
      </c>
      <c r="S961" s="15" t="str">
        <f t="shared" si="116"/>
        <v>1a</v>
      </c>
      <c r="T961" s="15" t="str">
        <f t="shared" si="117"/>
        <v>1b</v>
      </c>
    </row>
    <row r="962" spans="1:20" ht="20.100000000000001" customHeight="1">
      <c r="A962" s="15">
        <f t="shared" si="113"/>
        <v>109609</v>
      </c>
      <c r="B962" s="24" t="str">
        <f>VLOOKUP(J962,city!$A$4:$D$352,3,0)</f>
        <v>安徽</v>
      </c>
      <c r="C962" s="24" t="str">
        <f>VLOOKUP(J962,city!$A$4:$D$352,4,0)</f>
        <v>阜阳</v>
      </c>
      <c r="D962" s="15" t="s">
        <v>3438</v>
      </c>
      <c r="E962" s="15" t="s">
        <v>3439</v>
      </c>
      <c r="F962" s="42" t="str">
        <f t="shared" si="120"/>
        <v>115.822017,32.901321</v>
      </c>
      <c r="G962" s="20" t="s">
        <v>3440</v>
      </c>
      <c r="H962" s="20" t="s">
        <v>528</v>
      </c>
      <c r="I962" s="45" t="str">
        <f t="shared" si="114"/>
        <v>14a,14b</v>
      </c>
      <c r="J962" s="15">
        <f t="shared" si="115"/>
        <v>96</v>
      </c>
      <c r="K962" s="15">
        <f>IF(VLOOKUP(J961,city!$K$4:$L$352,2,0)&gt;K961,K961+1,1)</f>
        <v>9</v>
      </c>
      <c r="L962" s="15">
        <v>1</v>
      </c>
      <c r="M962" s="15" t="s">
        <v>131</v>
      </c>
      <c r="N962" s="42">
        <v>115.822017</v>
      </c>
      <c r="O962" s="34">
        <v>32.901321000000003</v>
      </c>
      <c r="P962" s="15" t="str">
        <f t="shared" si="118"/>
        <v/>
      </c>
      <c r="Q962" s="41">
        <v>14</v>
      </c>
      <c r="R962" s="15">
        <f t="shared" si="119"/>
        <v>13</v>
      </c>
      <c r="S962" s="15" t="str">
        <f t="shared" si="116"/>
        <v>14a</v>
      </c>
      <c r="T962" s="15" t="str">
        <f t="shared" si="117"/>
        <v>14b</v>
      </c>
    </row>
    <row r="963" spans="1:20" ht="20.100000000000001" customHeight="1">
      <c r="A963" s="15">
        <f t="shared" si="113"/>
        <v>109610</v>
      </c>
      <c r="B963" s="24" t="str">
        <f>VLOOKUP(J963,city!$A$4:$D$352,3,0)</f>
        <v>安徽</v>
      </c>
      <c r="C963" s="24" t="str">
        <f>VLOOKUP(J963,city!$A$4:$D$352,4,0)</f>
        <v>阜阳</v>
      </c>
      <c r="D963" s="15" t="s">
        <v>3441</v>
      </c>
      <c r="E963" s="15" t="s">
        <v>3442</v>
      </c>
      <c r="F963" s="42" t="str">
        <f t="shared" si="120"/>
        <v>115.846572,32.898624</v>
      </c>
      <c r="G963" s="20" t="s">
        <v>3443</v>
      </c>
      <c r="H963" s="20" t="s">
        <v>534</v>
      </c>
      <c r="I963" s="45" t="str">
        <f t="shared" si="114"/>
        <v>1a,1b</v>
      </c>
      <c r="J963" s="15">
        <f t="shared" si="115"/>
        <v>96</v>
      </c>
      <c r="K963" s="15">
        <f>IF(VLOOKUP(J962,city!$K$4:$L$352,2,0)&gt;K962,K962+1,1)</f>
        <v>10</v>
      </c>
      <c r="L963" s="15">
        <v>1</v>
      </c>
      <c r="M963" s="15" t="s">
        <v>131</v>
      </c>
      <c r="N963" s="42">
        <v>115.84657199999999</v>
      </c>
      <c r="O963" s="34">
        <v>32.898623999999998</v>
      </c>
      <c r="P963" s="15" t="str">
        <f t="shared" si="118"/>
        <v>116.0317746,32.8252788</v>
      </c>
      <c r="Q963" s="41">
        <v>1</v>
      </c>
      <c r="R963" s="15">
        <f t="shared" si="119"/>
        <v>1</v>
      </c>
      <c r="S963" s="15" t="str">
        <f t="shared" si="116"/>
        <v>1a</v>
      </c>
      <c r="T963" s="15" t="str">
        <f t="shared" si="117"/>
        <v>1b</v>
      </c>
    </row>
    <row r="964" spans="1:20" ht="20.100000000000001" customHeight="1">
      <c r="A964" s="15">
        <f t="shared" ref="A964:A1027" si="121">100000+J964*100+K964</f>
        <v>109701</v>
      </c>
      <c r="B964" s="24" t="str">
        <f>VLOOKUP(J964,city!$A$4:$D$352,3,0)</f>
        <v>安徽</v>
      </c>
      <c r="C964" s="24" t="str">
        <f>VLOOKUP(J964,city!$A$4:$D$352,4,0)</f>
        <v>宿州</v>
      </c>
      <c r="D964" s="15" t="s">
        <v>3444</v>
      </c>
      <c r="E964" s="15" t="s">
        <v>3445</v>
      </c>
      <c r="F964" s="42" t="str">
        <f t="shared" si="120"/>
        <v>117.059492,34.029733</v>
      </c>
      <c r="G964" s="20" t="s">
        <v>3446</v>
      </c>
      <c r="H964" s="20" t="s">
        <v>422</v>
      </c>
      <c r="I964" s="45" t="str">
        <f t="shared" si="114"/>
        <v>32a,32b</v>
      </c>
      <c r="J964" s="15">
        <f t="shared" si="115"/>
        <v>97</v>
      </c>
      <c r="K964" s="15">
        <f>IF(VLOOKUP(J963,city!$K$4:$L$352,2,0)&gt;K963,K963+1,1)</f>
        <v>1</v>
      </c>
      <c r="L964" s="15">
        <v>1</v>
      </c>
      <c r="M964" s="15" t="s">
        <v>132</v>
      </c>
      <c r="N964" s="42">
        <v>117.05949200000001</v>
      </c>
      <c r="O964" s="34">
        <v>34.029733</v>
      </c>
      <c r="P964" s="15" t="str">
        <f t="shared" si="118"/>
        <v/>
      </c>
      <c r="Q964" s="41">
        <v>32</v>
      </c>
      <c r="R964" s="15" t="e">
        <f t="shared" si="119"/>
        <v>#N/A</v>
      </c>
      <c r="S964" s="15" t="str">
        <f t="shared" si="116"/>
        <v>32a</v>
      </c>
      <c r="T964" s="15" t="str">
        <f t="shared" si="117"/>
        <v>32b</v>
      </c>
    </row>
    <row r="965" spans="1:20" ht="20.100000000000001" customHeight="1">
      <c r="A965" s="15">
        <f t="shared" si="121"/>
        <v>109702</v>
      </c>
      <c r="B965" s="24" t="str">
        <f>VLOOKUP(J965,city!$A$4:$D$352,3,0)</f>
        <v>安徽</v>
      </c>
      <c r="C965" s="24" t="str">
        <f>VLOOKUP(J965,city!$A$4:$D$352,4,0)</f>
        <v>宿州</v>
      </c>
      <c r="D965" s="15" t="s">
        <v>3447</v>
      </c>
      <c r="E965" s="15" t="s">
        <v>3448</v>
      </c>
      <c r="F965" s="42" t="str">
        <f t="shared" si="120"/>
        <v>117.666814,33.460355</v>
      </c>
      <c r="G965" s="20" t="s">
        <v>3449</v>
      </c>
      <c r="H965" s="20" t="s">
        <v>427</v>
      </c>
      <c r="I965" s="45" t="str">
        <f t="shared" ref="I965:I1028" si="122">S965&amp;","&amp;T965</f>
        <v>32a,32b</v>
      </c>
      <c r="J965" s="15">
        <f t="shared" ref="J965:J1028" si="123">IF(K965&gt;K964,J964,J964+1)</f>
        <v>97</v>
      </c>
      <c r="K965" s="15">
        <f>IF(VLOOKUP(J964,city!$K$4:$L$352,2,0)&gt;K964,K964+1,1)</f>
        <v>2</v>
      </c>
      <c r="L965" s="15">
        <v>1</v>
      </c>
      <c r="M965" s="15" t="s">
        <v>132</v>
      </c>
      <c r="N965" s="42">
        <v>117.666814</v>
      </c>
      <c r="O965" s="34">
        <v>33.460355</v>
      </c>
      <c r="P965" s="15" t="str">
        <f t="shared" si="118"/>
        <v/>
      </c>
      <c r="Q965" s="41">
        <v>32</v>
      </c>
      <c r="R965" s="15" t="e">
        <f t="shared" si="119"/>
        <v>#N/A</v>
      </c>
      <c r="S965" s="15" t="str">
        <f t="shared" ref="S965:S1028" si="124">CONCATENATE(Q965,"a")</f>
        <v>32a</v>
      </c>
      <c r="T965" s="15" t="str">
        <f t="shared" ref="T965:T1028" si="125">CONCATENATE(Q965,"b")</f>
        <v>32b</v>
      </c>
    </row>
    <row r="966" spans="1:20" ht="20.100000000000001" customHeight="1">
      <c r="A966" s="15">
        <f t="shared" si="121"/>
        <v>109703</v>
      </c>
      <c r="B966" s="24" t="str">
        <f>VLOOKUP(J966,city!$A$4:$D$352,3,0)</f>
        <v>安徽</v>
      </c>
      <c r="C966" s="24" t="str">
        <f>VLOOKUP(J966,city!$A$4:$D$352,4,0)</f>
        <v>宿州</v>
      </c>
      <c r="D966" s="15" t="s">
        <v>3450</v>
      </c>
      <c r="E966" s="15" t="s">
        <v>3451</v>
      </c>
      <c r="F966" s="42" t="str">
        <f t="shared" si="120"/>
        <v>117.643572,33.533608</v>
      </c>
      <c r="G966" s="20" t="s">
        <v>3452</v>
      </c>
      <c r="H966" s="20" t="s">
        <v>432</v>
      </c>
      <c r="I966" s="45" t="str">
        <f t="shared" si="122"/>
        <v>29a,29b</v>
      </c>
      <c r="J966" s="15">
        <f t="shared" si="123"/>
        <v>97</v>
      </c>
      <c r="K966" s="15">
        <f>IF(VLOOKUP(J965,city!$K$4:$L$352,2,0)&gt;K965,K965+1,1)</f>
        <v>3</v>
      </c>
      <c r="L966" s="15">
        <v>1</v>
      </c>
      <c r="M966" s="15" t="s">
        <v>132</v>
      </c>
      <c r="N966" s="42">
        <v>117.64357200000001</v>
      </c>
      <c r="O966" s="34">
        <v>33.533608000000001</v>
      </c>
      <c r="P966" s="15" t="str">
        <f t="shared" si="118"/>
        <v/>
      </c>
      <c r="Q966" s="41">
        <v>29</v>
      </c>
      <c r="R966" s="15">
        <f t="shared" si="119"/>
        <v>29</v>
      </c>
      <c r="S966" s="15" t="str">
        <f t="shared" si="124"/>
        <v>29a</v>
      </c>
      <c r="T966" s="15" t="str">
        <f t="shared" si="125"/>
        <v>29b</v>
      </c>
    </row>
    <row r="967" spans="1:20" ht="20.100000000000001" customHeight="1">
      <c r="A967" s="15">
        <f t="shared" si="121"/>
        <v>109704</v>
      </c>
      <c r="B967" s="24" t="str">
        <f>VLOOKUP(J967,city!$A$4:$D$352,3,0)</f>
        <v>安徽</v>
      </c>
      <c r="C967" s="24" t="str">
        <f>VLOOKUP(J967,city!$A$4:$D$352,4,0)</f>
        <v>宿州</v>
      </c>
      <c r="D967" s="15" t="s">
        <v>3453</v>
      </c>
      <c r="E967" s="29" t="s">
        <v>3454</v>
      </c>
      <c r="F967" s="42" t="str">
        <f t="shared" si="120"/>
        <v>117.152561,33.995407</v>
      </c>
      <c r="G967" s="20" t="s">
        <v>3455</v>
      </c>
      <c r="H967" s="20" t="s">
        <v>438</v>
      </c>
      <c r="I967" s="45" t="str">
        <f t="shared" si="122"/>
        <v>12a,12b</v>
      </c>
      <c r="J967" s="15">
        <f t="shared" si="123"/>
        <v>97</v>
      </c>
      <c r="K967" s="15">
        <f>IF(VLOOKUP(J966,city!$K$4:$L$352,2,0)&gt;K966,K966+1,1)</f>
        <v>4</v>
      </c>
      <c r="L967" s="15">
        <v>1</v>
      </c>
      <c r="M967" s="15" t="s">
        <v>132</v>
      </c>
      <c r="N967" s="42">
        <v>117.15256100000001</v>
      </c>
      <c r="O967" s="34">
        <v>33.995407</v>
      </c>
      <c r="P967" s="15" t="str">
        <f t="shared" si="118"/>
        <v/>
      </c>
      <c r="Q967" s="41">
        <v>12</v>
      </c>
      <c r="R967" s="15">
        <f t="shared" si="119"/>
        <v>12</v>
      </c>
      <c r="S967" s="15" t="str">
        <f t="shared" si="124"/>
        <v>12a</v>
      </c>
      <c r="T967" s="15" t="str">
        <f t="shared" si="125"/>
        <v>12b</v>
      </c>
    </row>
    <row r="968" spans="1:20" ht="20.100000000000001" customHeight="1">
      <c r="A968" s="15">
        <f t="shared" si="121"/>
        <v>109705</v>
      </c>
      <c r="B968" s="24" t="str">
        <f>VLOOKUP(J968,city!$A$4:$D$352,3,0)</f>
        <v>安徽</v>
      </c>
      <c r="C968" s="24" t="str">
        <f>VLOOKUP(J968,city!$A$4:$D$352,4,0)</f>
        <v>宿州</v>
      </c>
      <c r="D968" s="15" t="s">
        <v>3456</v>
      </c>
      <c r="E968" s="15" t="s">
        <v>3457</v>
      </c>
      <c r="F968" s="42" t="str">
        <f t="shared" si="120"/>
        <v>117.290104,34.074216</v>
      </c>
      <c r="G968" s="20" t="s">
        <v>3458</v>
      </c>
      <c r="H968" s="20" t="s">
        <v>444</v>
      </c>
      <c r="I968" s="45" t="str">
        <f t="shared" si="122"/>
        <v>15a,15b</v>
      </c>
      <c r="J968" s="15">
        <f t="shared" si="123"/>
        <v>97</v>
      </c>
      <c r="K968" s="15">
        <f>IF(VLOOKUP(J967,city!$K$4:$L$352,2,0)&gt;K967,K967+1,1)</f>
        <v>5</v>
      </c>
      <c r="L968" s="15">
        <v>1</v>
      </c>
      <c r="M968" s="15" t="s">
        <v>132</v>
      </c>
      <c r="N968" s="42">
        <v>117.290104</v>
      </c>
      <c r="O968" s="34">
        <v>34.074216</v>
      </c>
      <c r="P968" s="15" t="str">
        <f t="shared" si="118"/>
        <v/>
      </c>
      <c r="Q968" s="41">
        <v>15</v>
      </c>
      <c r="R968" s="15">
        <f t="shared" si="119"/>
        <v>15</v>
      </c>
      <c r="S968" s="15" t="str">
        <f t="shared" si="124"/>
        <v>15a</v>
      </c>
      <c r="T968" s="15" t="str">
        <f t="shared" si="125"/>
        <v>15b</v>
      </c>
    </row>
    <row r="969" spans="1:20" ht="20.100000000000001" customHeight="1">
      <c r="A969" s="15">
        <f t="shared" si="121"/>
        <v>109706</v>
      </c>
      <c r="B969" s="24" t="str">
        <f>VLOOKUP(J969,city!$A$4:$D$352,3,0)</f>
        <v>安徽</v>
      </c>
      <c r="C969" s="24" t="str">
        <f>VLOOKUP(J969,city!$A$4:$D$352,4,0)</f>
        <v>宿州</v>
      </c>
      <c r="D969" s="15" t="s">
        <v>3459</v>
      </c>
      <c r="E969" s="15" t="s">
        <v>3460</v>
      </c>
      <c r="F969" s="42" t="str">
        <f t="shared" si="120"/>
        <v>116.539733,34.466814</v>
      </c>
      <c r="G969" s="20" t="s">
        <v>3461</v>
      </c>
      <c r="H969" s="20" t="s">
        <v>450</v>
      </c>
      <c r="I969" s="45" t="str">
        <f t="shared" si="122"/>
        <v>6a,6b</v>
      </c>
      <c r="J969" s="15">
        <f t="shared" si="123"/>
        <v>97</v>
      </c>
      <c r="K969" s="15">
        <f>IF(VLOOKUP(J968,city!$K$4:$L$352,2,0)&gt;K968,K968+1,1)</f>
        <v>6</v>
      </c>
      <c r="L969" s="15">
        <v>1</v>
      </c>
      <c r="M969" s="15" t="s">
        <v>132</v>
      </c>
      <c r="N969" s="42">
        <v>116.539733</v>
      </c>
      <c r="O969" s="34">
        <v>34.466813999999999</v>
      </c>
      <c r="P969" s="15" t="str">
        <f t="shared" si="118"/>
        <v/>
      </c>
      <c r="Q969" s="41">
        <v>6</v>
      </c>
      <c r="R969" s="15">
        <f t="shared" si="119"/>
        <v>6</v>
      </c>
      <c r="S969" s="15" t="str">
        <f t="shared" si="124"/>
        <v>6a</v>
      </c>
      <c r="T969" s="15" t="str">
        <f t="shared" si="125"/>
        <v>6b</v>
      </c>
    </row>
    <row r="970" spans="1:20" ht="20.100000000000001" customHeight="1">
      <c r="A970" s="15">
        <f t="shared" si="121"/>
        <v>109707</v>
      </c>
      <c r="B970" s="24" t="str">
        <f>VLOOKUP(J970,city!$A$4:$D$352,3,0)</f>
        <v>安徽</v>
      </c>
      <c r="C970" s="24" t="str">
        <f>VLOOKUP(J970,city!$A$4:$D$352,4,0)</f>
        <v>宿州</v>
      </c>
      <c r="D970" s="15" t="s">
        <v>3462</v>
      </c>
      <c r="E970" s="15" t="s">
        <v>3463</v>
      </c>
      <c r="F970" s="42" t="str">
        <f t="shared" si="120"/>
        <v>117.01448,33.926279</v>
      </c>
      <c r="G970" s="20" t="s">
        <v>3464</v>
      </c>
      <c r="H970" s="20" t="s">
        <v>456</v>
      </c>
      <c r="I970" s="45" t="str">
        <f t="shared" si="122"/>
        <v>6a,6b</v>
      </c>
      <c r="J970" s="15">
        <f t="shared" si="123"/>
        <v>97</v>
      </c>
      <c r="K970" s="15">
        <f>IF(VLOOKUP(J969,city!$K$4:$L$352,2,0)&gt;K969,K969+1,1)</f>
        <v>7</v>
      </c>
      <c r="L970" s="15">
        <v>1</v>
      </c>
      <c r="M970" s="15" t="s">
        <v>132</v>
      </c>
      <c r="N970" s="42">
        <v>117.01448000000001</v>
      </c>
      <c r="O970" s="34">
        <v>33.926279000000001</v>
      </c>
      <c r="P970" s="15" t="str">
        <f t="shared" si="118"/>
        <v/>
      </c>
      <c r="Q970" s="41">
        <v>6</v>
      </c>
      <c r="R970" s="15">
        <f t="shared" si="119"/>
        <v>6</v>
      </c>
      <c r="S970" s="15" t="str">
        <f t="shared" si="124"/>
        <v>6a</v>
      </c>
      <c r="T970" s="15" t="str">
        <f t="shared" si="125"/>
        <v>6b</v>
      </c>
    </row>
    <row r="971" spans="1:20" ht="20.100000000000001" customHeight="1">
      <c r="A971" s="15">
        <f t="shared" si="121"/>
        <v>109708</v>
      </c>
      <c r="B971" s="24" t="str">
        <f>VLOOKUP(J971,city!$A$4:$D$352,3,0)</f>
        <v>安徽</v>
      </c>
      <c r="C971" s="24" t="str">
        <f>VLOOKUP(J971,city!$A$4:$D$352,4,0)</f>
        <v>宿州</v>
      </c>
      <c r="D971" s="15" t="s">
        <v>3465</v>
      </c>
      <c r="E971" s="15" t="s">
        <v>3466</v>
      </c>
      <c r="F971" s="42" t="str">
        <f t="shared" si="120"/>
        <v>117.377074,33.979644</v>
      </c>
      <c r="G971" s="20" t="s">
        <v>3467</v>
      </c>
      <c r="H971" s="20" t="s">
        <v>462</v>
      </c>
      <c r="I971" s="45" t="str">
        <f t="shared" si="122"/>
        <v>29a,29b</v>
      </c>
      <c r="J971" s="15">
        <f t="shared" si="123"/>
        <v>97</v>
      </c>
      <c r="K971" s="15">
        <f>IF(VLOOKUP(J970,city!$K$4:$L$352,2,0)&gt;K970,K970+1,1)</f>
        <v>8</v>
      </c>
      <c r="L971" s="15">
        <v>1</v>
      </c>
      <c r="M971" s="15" t="s">
        <v>132</v>
      </c>
      <c r="N971" s="42">
        <v>117.37707399999999</v>
      </c>
      <c r="O971" s="34">
        <v>33.979644</v>
      </c>
      <c r="P971" s="15" t="str">
        <f t="shared" si="118"/>
        <v/>
      </c>
      <c r="Q971" s="41">
        <v>29</v>
      </c>
      <c r="R971" s="15">
        <f t="shared" si="119"/>
        <v>29</v>
      </c>
      <c r="S971" s="15" t="str">
        <f t="shared" si="124"/>
        <v>29a</v>
      </c>
      <c r="T971" s="15" t="str">
        <f t="shared" si="125"/>
        <v>29b</v>
      </c>
    </row>
    <row r="972" spans="1:20" ht="20.100000000000001" customHeight="1">
      <c r="A972" s="15">
        <f t="shared" si="121"/>
        <v>109709</v>
      </c>
      <c r="B972" s="24" t="str">
        <f>VLOOKUP(J972,city!$A$4:$D$352,3,0)</f>
        <v>安徽</v>
      </c>
      <c r="C972" s="24" t="str">
        <f>VLOOKUP(J972,city!$A$4:$D$352,4,0)</f>
        <v>宿州</v>
      </c>
      <c r="D972" s="15" t="s">
        <v>3468</v>
      </c>
      <c r="E972" s="15" t="s">
        <v>3469</v>
      </c>
      <c r="F972" s="42" t="str">
        <f t="shared" si="120"/>
        <v>116.268409,34.52094</v>
      </c>
      <c r="G972" s="20" t="s">
        <v>3470</v>
      </c>
      <c r="H972" s="20" t="s">
        <v>468</v>
      </c>
      <c r="I972" s="45" t="str">
        <f t="shared" si="122"/>
        <v>2a,2b</v>
      </c>
      <c r="J972" s="15">
        <f t="shared" si="123"/>
        <v>97</v>
      </c>
      <c r="K972" s="15">
        <f>IF(VLOOKUP(J971,city!$K$4:$L$352,2,0)&gt;K971,K971+1,1)</f>
        <v>9</v>
      </c>
      <c r="L972" s="15">
        <v>1</v>
      </c>
      <c r="M972" s="15" t="s">
        <v>132</v>
      </c>
      <c r="N972" s="42">
        <v>116.26840900000001</v>
      </c>
      <c r="O972" s="34">
        <v>34.520940000000003</v>
      </c>
      <c r="P972" s="15" t="str">
        <f t="shared" si="118"/>
        <v/>
      </c>
      <c r="Q972" s="41">
        <v>2</v>
      </c>
      <c r="R972" s="15">
        <f t="shared" si="119"/>
        <v>2</v>
      </c>
      <c r="S972" s="15" t="str">
        <f t="shared" si="124"/>
        <v>2a</v>
      </c>
      <c r="T972" s="15" t="str">
        <f t="shared" si="125"/>
        <v>2b</v>
      </c>
    </row>
    <row r="973" spans="1:20" ht="20.100000000000001" customHeight="1">
      <c r="A973" s="15">
        <f t="shared" si="121"/>
        <v>109710</v>
      </c>
      <c r="B973" s="24" t="str">
        <f>VLOOKUP(J973,city!$A$4:$D$352,3,0)</f>
        <v>安徽</v>
      </c>
      <c r="C973" s="24" t="str">
        <f>VLOOKUP(J973,city!$A$4:$D$352,4,0)</f>
        <v>宿州</v>
      </c>
      <c r="D973" s="15" t="s">
        <v>3471</v>
      </c>
      <c r="E973" s="15" t="s">
        <v>3472</v>
      </c>
      <c r="F973" s="42" t="str">
        <f t="shared" si="120"/>
        <v>117.550451,33.535213</v>
      </c>
      <c r="G973" s="20" t="s">
        <v>3473</v>
      </c>
      <c r="H973" s="20" t="s">
        <v>474</v>
      </c>
      <c r="I973" s="45" t="str">
        <f t="shared" si="122"/>
        <v>2a,2b</v>
      </c>
      <c r="J973" s="15">
        <f t="shared" si="123"/>
        <v>97</v>
      </c>
      <c r="K973" s="15">
        <f>IF(VLOOKUP(J972,city!$K$4:$L$352,2,0)&gt;K972,K972+1,1)</f>
        <v>10</v>
      </c>
      <c r="L973" s="15">
        <v>1</v>
      </c>
      <c r="M973" s="15" t="s">
        <v>132</v>
      </c>
      <c r="N973" s="42">
        <v>117.550451</v>
      </c>
      <c r="O973" s="34">
        <v>33.535212999999999</v>
      </c>
      <c r="P973" s="15" t="str">
        <f t="shared" ref="P973:P1036" si="126">IF(K973=10,SUM(N964:N973)/10&amp;","&amp;SUM(O964:O973)/10,"")</f>
        <v>117.156269,33.9522209</v>
      </c>
      <c r="Q973" s="41">
        <v>2</v>
      </c>
      <c r="R973" s="15">
        <f t="shared" si="119"/>
        <v>1</v>
      </c>
      <c r="S973" s="15" t="str">
        <f t="shared" si="124"/>
        <v>2a</v>
      </c>
      <c r="T973" s="15" t="str">
        <f t="shared" si="125"/>
        <v>2b</v>
      </c>
    </row>
    <row r="974" spans="1:20" ht="20.100000000000001" customHeight="1">
      <c r="A974" s="15">
        <f t="shared" si="121"/>
        <v>109801</v>
      </c>
      <c r="B974" s="24" t="str">
        <f>VLOOKUP(J974,city!$A$4:$D$352,3,0)</f>
        <v>安徽</v>
      </c>
      <c r="C974" s="24" t="str">
        <f>VLOOKUP(J974,city!$A$4:$D$352,4,0)</f>
        <v>滁州</v>
      </c>
      <c r="D974" s="15" t="s">
        <v>3474</v>
      </c>
      <c r="E974" s="15" t="s">
        <v>3475</v>
      </c>
      <c r="F974" s="42" t="str">
        <f t="shared" si="120"/>
        <v>118.288778,32.283124</v>
      </c>
      <c r="G974" s="20" t="s">
        <v>3476</v>
      </c>
      <c r="H974" s="20" t="s">
        <v>480</v>
      </c>
      <c r="I974" s="45" t="str">
        <f t="shared" si="122"/>
        <v>11a,11b</v>
      </c>
      <c r="J974" s="15">
        <f t="shared" si="123"/>
        <v>98</v>
      </c>
      <c r="K974" s="15">
        <f>IF(VLOOKUP(J973,city!$K$4:$L$352,2,0)&gt;K973,K973+1,1)</f>
        <v>1</v>
      </c>
      <c r="L974" s="15">
        <v>1</v>
      </c>
      <c r="M974" s="15" t="s">
        <v>133</v>
      </c>
      <c r="N974" s="42">
        <v>118.28877799999999</v>
      </c>
      <c r="O974" s="34">
        <v>32.283124000000001</v>
      </c>
      <c r="P974" s="15" t="str">
        <f t="shared" si="126"/>
        <v/>
      </c>
      <c r="Q974" s="41">
        <v>11</v>
      </c>
      <c r="R974" s="15">
        <f t="shared" si="119"/>
        <v>11</v>
      </c>
      <c r="S974" s="15" t="str">
        <f t="shared" si="124"/>
        <v>11a</v>
      </c>
      <c r="T974" s="15" t="str">
        <f t="shared" si="125"/>
        <v>11b</v>
      </c>
    </row>
    <row r="975" spans="1:20" ht="20.100000000000001" customHeight="1">
      <c r="A975" s="15">
        <f t="shared" si="121"/>
        <v>109802</v>
      </c>
      <c r="B975" s="24" t="str">
        <f>VLOOKUP(J975,city!$A$4:$D$352,3,0)</f>
        <v>安徽</v>
      </c>
      <c r="C975" s="24" t="str">
        <f>VLOOKUP(J975,city!$A$4:$D$352,4,0)</f>
        <v>滁州</v>
      </c>
      <c r="D975" s="15" t="s">
        <v>3477</v>
      </c>
      <c r="E975" s="15" t="s">
        <v>3478</v>
      </c>
      <c r="F975" s="42" t="str">
        <f t="shared" si="120"/>
        <v>117.531104,32.817681</v>
      </c>
      <c r="G975" s="20" t="s">
        <v>3479</v>
      </c>
      <c r="H975" s="20" t="s">
        <v>486</v>
      </c>
      <c r="I975" s="45" t="str">
        <f t="shared" si="122"/>
        <v>29a,29b</v>
      </c>
      <c r="J975" s="15">
        <f t="shared" si="123"/>
        <v>98</v>
      </c>
      <c r="K975" s="15">
        <f>IF(VLOOKUP(J974,city!$K$4:$L$352,2,0)&gt;K974,K974+1,1)</f>
        <v>2</v>
      </c>
      <c r="L975" s="15">
        <v>1</v>
      </c>
      <c r="M975" s="15" t="s">
        <v>133</v>
      </c>
      <c r="N975" s="42">
        <v>117.531104</v>
      </c>
      <c r="O975" s="34">
        <v>32.817681</v>
      </c>
      <c r="P975" s="15" t="str">
        <f t="shared" si="126"/>
        <v/>
      </c>
      <c r="Q975" s="41">
        <v>29</v>
      </c>
      <c r="R975" s="15">
        <f t="shared" si="119"/>
        <v>29</v>
      </c>
      <c r="S975" s="15" t="str">
        <f t="shared" si="124"/>
        <v>29a</v>
      </c>
      <c r="T975" s="15" t="str">
        <f t="shared" si="125"/>
        <v>29b</v>
      </c>
    </row>
    <row r="976" spans="1:20" ht="20.100000000000001" customHeight="1">
      <c r="A976" s="15">
        <f t="shared" si="121"/>
        <v>109803</v>
      </c>
      <c r="B976" s="24" t="str">
        <f>VLOOKUP(J976,city!$A$4:$D$352,3,0)</f>
        <v>安徽</v>
      </c>
      <c r="C976" s="24" t="str">
        <f>VLOOKUP(J976,city!$A$4:$D$352,4,0)</f>
        <v>滁州</v>
      </c>
      <c r="D976" s="15" t="s">
        <v>3480</v>
      </c>
      <c r="E976" s="15" t="s">
        <v>3481</v>
      </c>
      <c r="F976" s="42" t="str">
        <f t="shared" si="120"/>
        <v>118.294663,32.289357</v>
      </c>
      <c r="G976" s="20" t="s">
        <v>3482</v>
      </c>
      <c r="H976" s="20" t="s">
        <v>492</v>
      </c>
      <c r="I976" s="45" t="str">
        <f t="shared" si="122"/>
        <v>32a,32b</v>
      </c>
      <c r="J976" s="15">
        <f t="shared" si="123"/>
        <v>98</v>
      </c>
      <c r="K976" s="15">
        <f>IF(VLOOKUP(J975,city!$K$4:$L$352,2,0)&gt;K975,K975+1,1)</f>
        <v>3</v>
      </c>
      <c r="L976" s="15">
        <v>1</v>
      </c>
      <c r="M976" s="15" t="s">
        <v>133</v>
      </c>
      <c r="N976" s="42">
        <v>118.294663</v>
      </c>
      <c r="O976" s="34">
        <v>32.289357000000003</v>
      </c>
      <c r="P976" s="15" t="str">
        <f t="shared" si="126"/>
        <v/>
      </c>
      <c r="Q976" s="41">
        <v>32</v>
      </c>
      <c r="R976" s="15" t="e">
        <f t="shared" si="119"/>
        <v>#N/A</v>
      </c>
      <c r="S976" s="15" t="str">
        <f t="shared" si="124"/>
        <v>32a</v>
      </c>
      <c r="T976" s="15" t="str">
        <f t="shared" si="125"/>
        <v>32b</v>
      </c>
    </row>
    <row r="977" spans="1:20" ht="20.100000000000001" customHeight="1">
      <c r="A977" s="15">
        <f t="shared" si="121"/>
        <v>109804</v>
      </c>
      <c r="B977" s="24" t="str">
        <f>VLOOKUP(J977,city!$A$4:$D$352,3,0)</f>
        <v>安徽</v>
      </c>
      <c r="C977" s="24" t="str">
        <f>VLOOKUP(J977,city!$A$4:$D$352,4,0)</f>
        <v>滁州</v>
      </c>
      <c r="D977" s="15" t="s">
        <v>3483</v>
      </c>
      <c r="E977" s="15" t="s">
        <v>3484</v>
      </c>
      <c r="F977" s="42" t="str">
        <f t="shared" si="120"/>
        <v>117.611931,32.664891</v>
      </c>
      <c r="G977" s="20" t="s">
        <v>3485</v>
      </c>
      <c r="H977" s="20" t="s">
        <v>498</v>
      </c>
      <c r="I977" s="45" t="str">
        <f t="shared" si="122"/>
        <v>2a,2b</v>
      </c>
      <c r="J977" s="15">
        <f t="shared" si="123"/>
        <v>98</v>
      </c>
      <c r="K977" s="15">
        <f>IF(VLOOKUP(J976,city!$K$4:$L$352,2,0)&gt;K976,K976+1,1)</f>
        <v>4</v>
      </c>
      <c r="L977" s="15">
        <v>1</v>
      </c>
      <c r="M977" s="15" t="s">
        <v>133</v>
      </c>
      <c r="N977" s="42">
        <v>117.611931</v>
      </c>
      <c r="O977" s="34">
        <v>32.664890999999997</v>
      </c>
      <c r="P977" s="15" t="str">
        <f t="shared" si="126"/>
        <v/>
      </c>
      <c r="Q977" s="41">
        <v>2</v>
      </c>
      <c r="R977" s="15">
        <f t="shared" si="119"/>
        <v>2</v>
      </c>
      <c r="S977" s="15" t="str">
        <f t="shared" si="124"/>
        <v>2a</v>
      </c>
      <c r="T977" s="15" t="str">
        <f t="shared" si="125"/>
        <v>2b</v>
      </c>
    </row>
    <row r="978" spans="1:20" ht="20.100000000000001" customHeight="1">
      <c r="A978" s="15">
        <f t="shared" si="121"/>
        <v>109805</v>
      </c>
      <c r="B978" s="24" t="str">
        <f>VLOOKUP(J978,city!$A$4:$D$352,3,0)</f>
        <v>安徽</v>
      </c>
      <c r="C978" s="24" t="str">
        <f>VLOOKUP(J978,city!$A$4:$D$352,4,0)</f>
        <v>滁州</v>
      </c>
      <c r="D978" s="15" t="s">
        <v>3486</v>
      </c>
      <c r="E978" s="15" t="s">
        <v>3487</v>
      </c>
      <c r="F978" s="42" t="str">
        <f t="shared" si="120"/>
        <v>117.566612,32.649346</v>
      </c>
      <c r="G978" s="20" t="s">
        <v>3488</v>
      </c>
      <c r="H978" s="20" t="s">
        <v>504</v>
      </c>
      <c r="I978" s="45" t="str">
        <f t="shared" si="122"/>
        <v>11a,11b</v>
      </c>
      <c r="J978" s="15">
        <f t="shared" si="123"/>
        <v>98</v>
      </c>
      <c r="K978" s="15">
        <f>IF(VLOOKUP(J977,city!$K$4:$L$352,2,0)&gt;K977,K977+1,1)</f>
        <v>5</v>
      </c>
      <c r="L978" s="15">
        <v>1</v>
      </c>
      <c r="M978" s="15" t="s">
        <v>133</v>
      </c>
      <c r="N978" s="42">
        <v>117.56661200000001</v>
      </c>
      <c r="O978" s="34">
        <v>32.649346000000001</v>
      </c>
      <c r="P978" s="15" t="str">
        <f t="shared" si="126"/>
        <v/>
      </c>
      <c r="Q978" s="41">
        <v>11</v>
      </c>
      <c r="R978" s="15">
        <f t="shared" si="119"/>
        <v>11</v>
      </c>
      <c r="S978" s="15" t="str">
        <f t="shared" si="124"/>
        <v>11a</v>
      </c>
      <c r="T978" s="15" t="str">
        <f t="shared" si="125"/>
        <v>11b</v>
      </c>
    </row>
    <row r="979" spans="1:20" ht="20.100000000000001" customHeight="1">
      <c r="A979" s="15">
        <f t="shared" si="121"/>
        <v>109806</v>
      </c>
      <c r="B979" s="24" t="str">
        <f>VLOOKUP(J979,city!$A$4:$D$352,3,0)</f>
        <v>安徽</v>
      </c>
      <c r="C979" s="24" t="str">
        <f>VLOOKUP(J979,city!$A$4:$D$352,4,0)</f>
        <v>滁州</v>
      </c>
      <c r="D979" s="15" t="s">
        <v>3489</v>
      </c>
      <c r="E979" s="15" t="s">
        <v>3490</v>
      </c>
      <c r="F979" s="42" t="str">
        <f t="shared" si="120"/>
        <v>117.986467,32.795026</v>
      </c>
      <c r="G979" s="20" t="s">
        <v>3491</v>
      </c>
      <c r="H979" s="20" t="s">
        <v>510</v>
      </c>
      <c r="I979" s="45" t="str">
        <f t="shared" si="122"/>
        <v>31a,31b</v>
      </c>
      <c r="J979" s="15">
        <f t="shared" si="123"/>
        <v>98</v>
      </c>
      <c r="K979" s="15">
        <f>IF(VLOOKUP(J978,city!$K$4:$L$352,2,0)&gt;K978,K978+1,1)</f>
        <v>6</v>
      </c>
      <c r="L979" s="15">
        <v>1</v>
      </c>
      <c r="M979" s="15" t="s">
        <v>133</v>
      </c>
      <c r="N979" s="42">
        <v>117.986467</v>
      </c>
      <c r="O979" s="34">
        <v>32.795026</v>
      </c>
      <c r="P979" s="15" t="str">
        <f t="shared" si="126"/>
        <v/>
      </c>
      <c r="Q979" s="41">
        <v>31</v>
      </c>
      <c r="R979" s="15">
        <f t="shared" si="119"/>
        <v>31</v>
      </c>
      <c r="S979" s="15" t="str">
        <f t="shared" si="124"/>
        <v>31a</v>
      </c>
      <c r="T979" s="15" t="str">
        <f t="shared" si="125"/>
        <v>31b</v>
      </c>
    </row>
    <row r="980" spans="1:20" ht="20.100000000000001" customHeight="1">
      <c r="A980" s="15">
        <f t="shared" si="121"/>
        <v>109807</v>
      </c>
      <c r="B980" s="24" t="str">
        <f>VLOOKUP(J980,city!$A$4:$D$352,3,0)</f>
        <v>安徽</v>
      </c>
      <c r="C980" s="24" t="str">
        <f>VLOOKUP(J980,city!$A$4:$D$352,4,0)</f>
        <v>滁州</v>
      </c>
      <c r="D980" s="15" t="s">
        <v>3492</v>
      </c>
      <c r="E980" s="15" t="s">
        <v>3493</v>
      </c>
      <c r="F980" s="42" t="str">
        <f t="shared" si="120"/>
        <v>117.781902,32.841058</v>
      </c>
      <c r="G980" s="20" t="s">
        <v>3494</v>
      </c>
      <c r="H980" s="20" t="s">
        <v>516</v>
      </c>
      <c r="I980" s="45" t="str">
        <f t="shared" si="122"/>
        <v>13a,13b</v>
      </c>
      <c r="J980" s="15">
        <f t="shared" si="123"/>
        <v>98</v>
      </c>
      <c r="K980" s="15">
        <f>IF(VLOOKUP(J979,city!$K$4:$L$352,2,0)&gt;K979,K979+1,1)</f>
        <v>7</v>
      </c>
      <c r="L980" s="15">
        <v>1</v>
      </c>
      <c r="M980" s="15" t="s">
        <v>133</v>
      </c>
      <c r="N980" s="42">
        <v>117.781902</v>
      </c>
      <c r="O980" s="34">
        <v>32.841057999999997</v>
      </c>
      <c r="P980" s="15" t="str">
        <f t="shared" si="126"/>
        <v/>
      </c>
      <c r="Q980" s="41">
        <v>13</v>
      </c>
      <c r="R980" s="15">
        <f t="shared" si="119"/>
        <v>13</v>
      </c>
      <c r="S980" s="15" t="str">
        <f t="shared" si="124"/>
        <v>13a</v>
      </c>
      <c r="T980" s="15" t="str">
        <f t="shared" si="125"/>
        <v>13b</v>
      </c>
    </row>
    <row r="981" spans="1:20" ht="20.100000000000001" customHeight="1">
      <c r="A981" s="15">
        <f t="shared" si="121"/>
        <v>109808</v>
      </c>
      <c r="B981" s="24" t="str">
        <f>VLOOKUP(J981,city!$A$4:$D$352,3,0)</f>
        <v>安徽</v>
      </c>
      <c r="C981" s="24" t="str">
        <f>VLOOKUP(J981,city!$A$4:$D$352,4,0)</f>
        <v>滁州</v>
      </c>
      <c r="D981" s="15" t="s">
        <v>3495</v>
      </c>
      <c r="E981" s="15" t="s">
        <v>3496</v>
      </c>
      <c r="F981" s="42" t="str">
        <f t="shared" si="120"/>
        <v>118.723569,32.650792</v>
      </c>
      <c r="G981" s="20" t="s">
        <v>3497</v>
      </c>
      <c r="H981" s="20" t="s">
        <v>522</v>
      </c>
      <c r="I981" s="45" t="str">
        <f t="shared" si="122"/>
        <v>11a,11b</v>
      </c>
      <c r="J981" s="15">
        <f t="shared" si="123"/>
        <v>98</v>
      </c>
      <c r="K981" s="15">
        <f>IF(VLOOKUP(J980,city!$K$4:$L$352,2,0)&gt;K980,K980+1,1)</f>
        <v>8</v>
      </c>
      <c r="L981" s="15">
        <v>1</v>
      </c>
      <c r="M981" s="15" t="s">
        <v>133</v>
      </c>
      <c r="N981" s="42">
        <v>118.723569</v>
      </c>
      <c r="O981" s="34">
        <v>32.650792000000003</v>
      </c>
      <c r="P981" s="15" t="str">
        <f t="shared" si="126"/>
        <v/>
      </c>
      <c r="Q981" s="41">
        <v>11</v>
      </c>
      <c r="R981" s="15">
        <f t="shared" si="119"/>
        <v>11</v>
      </c>
      <c r="S981" s="15" t="str">
        <f t="shared" si="124"/>
        <v>11a</v>
      </c>
      <c r="T981" s="15" t="str">
        <f t="shared" si="125"/>
        <v>11b</v>
      </c>
    </row>
    <row r="982" spans="1:20" ht="20.100000000000001" customHeight="1">
      <c r="A982" s="15">
        <f t="shared" si="121"/>
        <v>109809</v>
      </c>
      <c r="B982" s="24" t="str">
        <f>VLOOKUP(J982,city!$A$4:$D$352,3,0)</f>
        <v>安徽</v>
      </c>
      <c r="C982" s="24" t="str">
        <f>VLOOKUP(J982,city!$A$4:$D$352,4,0)</f>
        <v>滁州</v>
      </c>
      <c r="D982" s="15" t="s">
        <v>3498</v>
      </c>
      <c r="E982" s="15" t="s">
        <v>3499</v>
      </c>
      <c r="F982" s="42" t="str">
        <f t="shared" si="120"/>
        <v>118.309077,32.299863</v>
      </c>
      <c r="G982" s="20" t="s">
        <v>3500</v>
      </c>
      <c r="H982" s="20" t="s">
        <v>528</v>
      </c>
      <c r="I982" s="45" t="str">
        <f t="shared" si="122"/>
        <v>16a,16b</v>
      </c>
      <c r="J982" s="15">
        <f t="shared" si="123"/>
        <v>98</v>
      </c>
      <c r="K982" s="15">
        <f>IF(VLOOKUP(J981,city!$K$4:$L$352,2,0)&gt;K981,K981+1,1)</f>
        <v>9</v>
      </c>
      <c r="L982" s="15">
        <v>1</v>
      </c>
      <c r="M982" s="15" t="s">
        <v>133</v>
      </c>
      <c r="N982" s="42">
        <v>118.309077</v>
      </c>
      <c r="O982" s="34">
        <v>32.299863000000002</v>
      </c>
      <c r="P982" s="15" t="str">
        <f t="shared" si="126"/>
        <v/>
      </c>
      <c r="Q982" s="41">
        <v>16</v>
      </c>
      <c r="R982" s="15">
        <f t="shared" si="119"/>
        <v>16</v>
      </c>
      <c r="S982" s="15" t="str">
        <f t="shared" si="124"/>
        <v>16a</v>
      </c>
      <c r="T982" s="15" t="str">
        <f t="shared" si="125"/>
        <v>16b</v>
      </c>
    </row>
    <row r="983" spans="1:20" ht="20.100000000000001" customHeight="1">
      <c r="A983" s="15">
        <f t="shared" si="121"/>
        <v>109810</v>
      </c>
      <c r="B983" s="24" t="str">
        <f>VLOOKUP(J983,city!$A$4:$D$352,3,0)</f>
        <v>安徽</v>
      </c>
      <c r="C983" s="24" t="str">
        <f>VLOOKUP(J983,city!$A$4:$D$352,4,0)</f>
        <v>滁州</v>
      </c>
      <c r="D983" s="15" t="s">
        <v>3501</v>
      </c>
      <c r="E983" s="15" t="s">
        <v>3502</v>
      </c>
      <c r="F983" s="42" t="str">
        <f t="shared" si="120"/>
        <v>118.297646,32.277268</v>
      </c>
      <c r="G983" s="20" t="s">
        <v>3503</v>
      </c>
      <c r="H983" s="20" t="s">
        <v>534</v>
      </c>
      <c r="I983" s="45" t="str">
        <f t="shared" si="122"/>
        <v>31a,31b</v>
      </c>
      <c r="J983" s="15">
        <f t="shared" si="123"/>
        <v>98</v>
      </c>
      <c r="K983" s="15">
        <f>IF(VLOOKUP(J982,city!$K$4:$L$352,2,0)&gt;K982,K982+1,1)</f>
        <v>10</v>
      </c>
      <c r="L983" s="15">
        <v>1</v>
      </c>
      <c r="M983" s="15" t="s">
        <v>133</v>
      </c>
      <c r="N983" s="42">
        <v>118.297646</v>
      </c>
      <c r="O983" s="34">
        <v>32.277267999999999</v>
      </c>
      <c r="P983" s="15" t="str">
        <f t="shared" si="126"/>
        <v>118.0391749,32.5568406</v>
      </c>
      <c r="Q983" s="41">
        <v>31</v>
      </c>
      <c r="R983" s="15">
        <f t="shared" si="119"/>
        <v>31</v>
      </c>
      <c r="S983" s="15" t="str">
        <f t="shared" si="124"/>
        <v>31a</v>
      </c>
      <c r="T983" s="15" t="str">
        <f t="shared" si="125"/>
        <v>31b</v>
      </c>
    </row>
    <row r="984" spans="1:20" ht="20.100000000000001" customHeight="1">
      <c r="A984" s="15">
        <f t="shared" si="121"/>
        <v>109901</v>
      </c>
      <c r="B984" s="24" t="str">
        <f>VLOOKUP(J984,city!$A$4:$D$352,3,0)</f>
        <v>安徽</v>
      </c>
      <c r="C984" s="24" t="str">
        <f>VLOOKUP(J984,city!$A$4:$D$352,4,0)</f>
        <v>六安</v>
      </c>
      <c r="D984" s="15" t="s">
        <v>3504</v>
      </c>
      <c r="E984" s="15" t="s">
        <v>3505</v>
      </c>
      <c r="F984" s="42" t="str">
        <f t="shared" si="120"/>
        <v>115.787575,31.136304</v>
      </c>
      <c r="G984" s="20" t="s">
        <v>3506</v>
      </c>
      <c r="H984" s="20" t="s">
        <v>422</v>
      </c>
      <c r="I984" s="45" t="str">
        <f t="shared" si="122"/>
        <v>32a,32b</v>
      </c>
      <c r="J984" s="15">
        <f t="shared" si="123"/>
        <v>99</v>
      </c>
      <c r="K984" s="15">
        <f>IF(VLOOKUP(J983,city!$K$4:$L$352,2,0)&gt;K983,K983+1,1)</f>
        <v>1</v>
      </c>
      <c r="L984" s="15">
        <v>1</v>
      </c>
      <c r="M984" s="15" t="s">
        <v>134</v>
      </c>
      <c r="N984" s="42">
        <v>115.787575</v>
      </c>
      <c r="O984" s="34">
        <v>31.136303999999999</v>
      </c>
      <c r="P984" s="15" t="str">
        <f t="shared" si="126"/>
        <v/>
      </c>
      <c r="Q984" s="41">
        <v>32</v>
      </c>
      <c r="R984" s="15" t="e">
        <f t="shared" si="119"/>
        <v>#N/A</v>
      </c>
      <c r="S984" s="15" t="str">
        <f t="shared" si="124"/>
        <v>32a</v>
      </c>
      <c r="T984" s="15" t="str">
        <f t="shared" si="125"/>
        <v>32b</v>
      </c>
    </row>
    <row r="985" spans="1:20" ht="20.100000000000001" customHeight="1">
      <c r="A985" s="15">
        <f t="shared" si="121"/>
        <v>109902</v>
      </c>
      <c r="B985" s="24" t="str">
        <f>VLOOKUP(J985,city!$A$4:$D$352,3,0)</f>
        <v>安徽</v>
      </c>
      <c r="C985" s="24" t="str">
        <f>VLOOKUP(J985,city!$A$4:$D$352,4,0)</f>
        <v>六安</v>
      </c>
      <c r="D985" s="15" t="s">
        <v>3507</v>
      </c>
      <c r="E985" s="15" t="s">
        <v>3508</v>
      </c>
      <c r="F985" s="42" t="str">
        <f t="shared" si="120"/>
        <v>115.899347,31.249509</v>
      </c>
      <c r="G985" s="20" t="s">
        <v>3509</v>
      </c>
      <c r="H985" s="20" t="s">
        <v>427</v>
      </c>
      <c r="I985" s="45" t="str">
        <f t="shared" si="122"/>
        <v>2a,2b</v>
      </c>
      <c r="J985" s="15">
        <f t="shared" si="123"/>
        <v>99</v>
      </c>
      <c r="K985" s="15">
        <f>IF(VLOOKUP(J984,city!$K$4:$L$352,2,0)&gt;K984,K984+1,1)</f>
        <v>2</v>
      </c>
      <c r="L985" s="15">
        <v>1</v>
      </c>
      <c r="M985" s="15" t="s">
        <v>134</v>
      </c>
      <c r="N985" s="42">
        <v>115.89934700000001</v>
      </c>
      <c r="O985" s="34">
        <v>31.249509</v>
      </c>
      <c r="P985" s="15" t="str">
        <f t="shared" si="126"/>
        <v/>
      </c>
      <c r="Q985" s="41">
        <v>2</v>
      </c>
      <c r="R985" s="15">
        <f t="shared" si="119"/>
        <v>2</v>
      </c>
      <c r="S985" s="15" t="str">
        <f t="shared" si="124"/>
        <v>2a</v>
      </c>
      <c r="T985" s="15" t="str">
        <f t="shared" si="125"/>
        <v>2b</v>
      </c>
    </row>
    <row r="986" spans="1:20" ht="20.100000000000001" customHeight="1">
      <c r="A986" s="15">
        <f t="shared" si="121"/>
        <v>109903</v>
      </c>
      <c r="B986" s="24" t="str">
        <f>VLOOKUP(J986,city!$A$4:$D$352,3,0)</f>
        <v>安徽</v>
      </c>
      <c r="C986" s="24" t="str">
        <f>VLOOKUP(J986,city!$A$4:$D$352,4,0)</f>
        <v>六安</v>
      </c>
      <c r="D986" s="15" t="s">
        <v>3510</v>
      </c>
      <c r="E986" s="15" t="s">
        <v>3511</v>
      </c>
      <c r="F986" s="42" t="str">
        <f t="shared" si="120"/>
        <v>116.783848,31.309519</v>
      </c>
      <c r="G986" s="20" t="s">
        <v>3512</v>
      </c>
      <c r="H986" s="20" t="s">
        <v>432</v>
      </c>
      <c r="I986" s="45" t="str">
        <f t="shared" si="122"/>
        <v>6a,6b</v>
      </c>
      <c r="J986" s="15">
        <f t="shared" si="123"/>
        <v>99</v>
      </c>
      <c r="K986" s="15">
        <f>IF(VLOOKUP(J985,city!$K$4:$L$352,2,0)&gt;K985,K985+1,1)</f>
        <v>3</v>
      </c>
      <c r="L986" s="15">
        <v>1</v>
      </c>
      <c r="M986" s="15" t="s">
        <v>134</v>
      </c>
      <c r="N986" s="42">
        <v>116.78384800000001</v>
      </c>
      <c r="O986" s="34">
        <v>31.309519000000002</v>
      </c>
      <c r="P986" s="15" t="str">
        <f t="shared" si="126"/>
        <v/>
      </c>
      <c r="Q986" s="41">
        <v>6</v>
      </c>
      <c r="R986" s="15">
        <f t="shared" si="119"/>
        <v>6</v>
      </c>
      <c r="S986" s="15" t="str">
        <f t="shared" si="124"/>
        <v>6a</v>
      </c>
      <c r="T986" s="15" t="str">
        <f t="shared" si="125"/>
        <v>6b</v>
      </c>
    </row>
    <row r="987" spans="1:20" ht="20.100000000000001" customHeight="1">
      <c r="A987" s="15">
        <f t="shared" si="121"/>
        <v>109904</v>
      </c>
      <c r="B987" s="24" t="str">
        <f>VLOOKUP(J987,city!$A$4:$D$352,3,0)</f>
        <v>安徽</v>
      </c>
      <c r="C987" s="24" t="str">
        <f>VLOOKUP(J987,city!$A$4:$D$352,4,0)</f>
        <v>六安</v>
      </c>
      <c r="D987" s="15" t="s">
        <v>3513</v>
      </c>
      <c r="E987" s="15" t="s">
        <v>3514</v>
      </c>
      <c r="F987" s="42" t="str">
        <f t="shared" si="120"/>
        <v>116.577026,31.092594</v>
      </c>
      <c r="G987" s="20" t="s">
        <v>3515</v>
      </c>
      <c r="H987" s="20" t="s">
        <v>438</v>
      </c>
      <c r="I987" s="45" t="str">
        <f t="shared" si="122"/>
        <v>11a,11b</v>
      </c>
      <c r="J987" s="15">
        <f t="shared" si="123"/>
        <v>99</v>
      </c>
      <c r="K987" s="15">
        <f>IF(VLOOKUP(J986,city!$K$4:$L$352,2,0)&gt;K986,K986+1,1)</f>
        <v>4</v>
      </c>
      <c r="L987" s="15">
        <v>1</v>
      </c>
      <c r="M987" s="15" t="s">
        <v>134</v>
      </c>
      <c r="N987" s="42">
        <v>116.577026</v>
      </c>
      <c r="O987" s="34">
        <v>31.092593999999998</v>
      </c>
      <c r="P987" s="15" t="str">
        <f t="shared" si="126"/>
        <v/>
      </c>
      <c r="Q987" s="41">
        <v>11</v>
      </c>
      <c r="R987" s="15">
        <f t="shared" ref="R987:R1050" si="127">LOOKUP(1,0/FIND($U$6:$U$91,D987),$V$6:$V$91)</f>
        <v>11</v>
      </c>
      <c r="S987" s="15" t="str">
        <f t="shared" si="124"/>
        <v>11a</v>
      </c>
      <c r="T987" s="15" t="str">
        <f t="shared" si="125"/>
        <v>11b</v>
      </c>
    </row>
    <row r="988" spans="1:20" ht="20.100000000000001" customHeight="1">
      <c r="A988" s="15">
        <f t="shared" si="121"/>
        <v>109905</v>
      </c>
      <c r="B988" s="24" t="str">
        <f>VLOOKUP(J988,city!$A$4:$D$352,3,0)</f>
        <v>安徽</v>
      </c>
      <c r="C988" s="24" t="str">
        <f>VLOOKUP(J988,city!$A$4:$D$352,4,0)</f>
        <v>六安</v>
      </c>
      <c r="D988" s="15" t="s">
        <v>3516</v>
      </c>
      <c r="E988" s="15" t="s">
        <v>3517</v>
      </c>
      <c r="F988" s="42" t="str">
        <f t="shared" si="120"/>
        <v>116.589561,31.477608</v>
      </c>
      <c r="G988" s="20" t="s">
        <v>3518</v>
      </c>
      <c r="H988" s="20" t="s">
        <v>444</v>
      </c>
      <c r="I988" s="45" t="str">
        <f t="shared" si="122"/>
        <v>2a,2b</v>
      </c>
      <c r="J988" s="15">
        <f t="shared" si="123"/>
        <v>99</v>
      </c>
      <c r="K988" s="15">
        <f>IF(VLOOKUP(J987,city!$K$4:$L$352,2,0)&gt;K987,K987+1,1)</f>
        <v>5</v>
      </c>
      <c r="L988" s="15">
        <v>1</v>
      </c>
      <c r="M988" s="15" t="s">
        <v>134</v>
      </c>
      <c r="N988" s="42">
        <v>116.589561</v>
      </c>
      <c r="O988" s="34">
        <v>31.477608</v>
      </c>
      <c r="P988" s="15" t="str">
        <f t="shared" si="126"/>
        <v/>
      </c>
      <c r="Q988" s="41">
        <v>2</v>
      </c>
      <c r="R988" s="15">
        <f t="shared" si="127"/>
        <v>2</v>
      </c>
      <c r="S988" s="15" t="str">
        <f t="shared" si="124"/>
        <v>2a</v>
      </c>
      <c r="T988" s="15" t="str">
        <f t="shared" si="125"/>
        <v>2b</v>
      </c>
    </row>
    <row r="989" spans="1:20" ht="20.100000000000001" customHeight="1">
      <c r="A989" s="15">
        <f t="shared" si="121"/>
        <v>109906</v>
      </c>
      <c r="B989" s="24" t="str">
        <f>VLOOKUP(J989,city!$A$4:$D$352,3,0)</f>
        <v>安徽</v>
      </c>
      <c r="C989" s="24" t="str">
        <f>VLOOKUP(J989,city!$A$4:$D$352,4,0)</f>
        <v>六安</v>
      </c>
      <c r="D989" s="15" t="s">
        <v>3519</v>
      </c>
      <c r="E989" s="15" t="s">
        <v>3520</v>
      </c>
      <c r="F989" s="42" t="str">
        <f t="shared" si="120"/>
        <v>115.859452,31.678965</v>
      </c>
      <c r="G989" s="20" t="s">
        <v>3521</v>
      </c>
      <c r="H989" s="20" t="s">
        <v>450</v>
      </c>
      <c r="I989" s="45" t="str">
        <f t="shared" si="122"/>
        <v>11a,11b</v>
      </c>
      <c r="J989" s="15">
        <f t="shared" si="123"/>
        <v>99</v>
      </c>
      <c r="K989" s="15">
        <f>IF(VLOOKUP(J988,city!$K$4:$L$352,2,0)&gt;K988,K988+1,1)</f>
        <v>6</v>
      </c>
      <c r="L989" s="15">
        <v>1</v>
      </c>
      <c r="M989" s="15" t="s">
        <v>134</v>
      </c>
      <c r="N989" s="42">
        <v>115.859452</v>
      </c>
      <c r="O989" s="34">
        <v>31.678965000000002</v>
      </c>
      <c r="P989" s="15" t="str">
        <f t="shared" si="126"/>
        <v/>
      </c>
      <c r="Q989" s="41">
        <v>11</v>
      </c>
      <c r="R989" s="15">
        <f t="shared" si="127"/>
        <v>11</v>
      </c>
      <c r="S989" s="15" t="str">
        <f t="shared" si="124"/>
        <v>11a</v>
      </c>
      <c r="T989" s="15" t="str">
        <f t="shared" si="125"/>
        <v>11b</v>
      </c>
    </row>
    <row r="990" spans="1:20" ht="20.100000000000001" customHeight="1">
      <c r="A990" s="15">
        <f t="shared" si="121"/>
        <v>109907</v>
      </c>
      <c r="B990" s="24" t="str">
        <f>VLOOKUP(J990,city!$A$4:$D$352,3,0)</f>
        <v>安徽</v>
      </c>
      <c r="C990" s="24" t="str">
        <f>VLOOKUP(J990,city!$A$4:$D$352,4,0)</f>
        <v>六安</v>
      </c>
      <c r="D990" s="15" t="s">
        <v>3522</v>
      </c>
      <c r="E990" s="15" t="s">
        <v>3523</v>
      </c>
      <c r="F990" s="42" t="str">
        <f t="shared" si="120"/>
        <v>116.791548,32.592976</v>
      </c>
      <c r="G990" s="20" t="s">
        <v>3524</v>
      </c>
      <c r="H990" s="20" t="s">
        <v>456</v>
      </c>
      <c r="I990" s="45" t="str">
        <f t="shared" si="122"/>
        <v>31a,31b</v>
      </c>
      <c r="J990" s="15">
        <f t="shared" si="123"/>
        <v>99</v>
      </c>
      <c r="K990" s="15">
        <f>IF(VLOOKUP(J989,city!$K$4:$L$352,2,0)&gt;K989,K989+1,1)</f>
        <v>7</v>
      </c>
      <c r="L990" s="15">
        <v>1</v>
      </c>
      <c r="M990" s="15" t="s">
        <v>134</v>
      </c>
      <c r="N990" s="42">
        <v>116.79154800000001</v>
      </c>
      <c r="O990" s="34">
        <v>32.592976</v>
      </c>
      <c r="P990" s="15" t="str">
        <f t="shared" si="126"/>
        <v/>
      </c>
      <c r="Q990" s="41">
        <v>31</v>
      </c>
      <c r="R990" s="15">
        <f t="shared" si="127"/>
        <v>31</v>
      </c>
      <c r="S990" s="15" t="str">
        <f t="shared" si="124"/>
        <v>31a</v>
      </c>
      <c r="T990" s="15" t="str">
        <f t="shared" si="125"/>
        <v>31b</v>
      </c>
    </row>
    <row r="991" spans="1:20" ht="20.100000000000001" customHeight="1">
      <c r="A991" s="15">
        <f t="shared" si="121"/>
        <v>109908</v>
      </c>
      <c r="B991" s="24" t="str">
        <f>VLOOKUP(J991,city!$A$4:$D$352,3,0)</f>
        <v>安徽</v>
      </c>
      <c r="C991" s="24" t="str">
        <f>VLOOKUP(J991,city!$A$4:$D$352,4,0)</f>
        <v>六安</v>
      </c>
      <c r="D991" s="15" t="s">
        <v>3525</v>
      </c>
      <c r="E991" s="15" t="s">
        <v>3526</v>
      </c>
      <c r="F991" s="42" t="str">
        <f t="shared" si="120"/>
        <v>116.559935,31.495078</v>
      </c>
      <c r="G991" s="20" t="s">
        <v>3527</v>
      </c>
      <c r="H991" s="20" t="s">
        <v>462</v>
      </c>
      <c r="I991" s="45" t="str">
        <f t="shared" si="122"/>
        <v>2a,2b</v>
      </c>
      <c r="J991" s="15">
        <f t="shared" si="123"/>
        <v>99</v>
      </c>
      <c r="K991" s="15">
        <f>IF(VLOOKUP(J990,city!$K$4:$L$352,2,0)&gt;K990,K990+1,1)</f>
        <v>8</v>
      </c>
      <c r="L991" s="15">
        <v>1</v>
      </c>
      <c r="M991" s="15" t="s">
        <v>134</v>
      </c>
      <c r="N991" s="42">
        <v>116.559935</v>
      </c>
      <c r="O991" s="34">
        <v>31.495077999999999</v>
      </c>
      <c r="P991" s="15" t="str">
        <f t="shared" si="126"/>
        <v/>
      </c>
      <c r="Q991" s="41">
        <v>2</v>
      </c>
      <c r="R991" s="15">
        <f t="shared" si="127"/>
        <v>2</v>
      </c>
      <c r="S991" s="15" t="str">
        <f t="shared" si="124"/>
        <v>2a</v>
      </c>
      <c r="T991" s="15" t="str">
        <f t="shared" si="125"/>
        <v>2b</v>
      </c>
    </row>
    <row r="992" spans="1:20" ht="20.100000000000001" customHeight="1">
      <c r="A992" s="15">
        <f t="shared" si="121"/>
        <v>109909</v>
      </c>
      <c r="B992" s="24" t="str">
        <f>VLOOKUP(J992,city!$A$4:$D$352,3,0)</f>
        <v>安徽</v>
      </c>
      <c r="C992" s="24" t="str">
        <f>VLOOKUP(J992,city!$A$4:$D$352,4,0)</f>
        <v>六安</v>
      </c>
      <c r="D992" s="15" t="s">
        <v>3528</v>
      </c>
      <c r="E992" s="15" t="s">
        <v>3529</v>
      </c>
      <c r="F992" s="42" t="str">
        <f t="shared" si="120"/>
        <v>116.197628,31.117356</v>
      </c>
      <c r="G992" s="20" t="s">
        <v>3530</v>
      </c>
      <c r="H992" s="20" t="s">
        <v>468</v>
      </c>
      <c r="I992" s="45" t="str">
        <f t="shared" si="122"/>
        <v>32a,32b</v>
      </c>
      <c r="J992" s="15">
        <f t="shared" si="123"/>
        <v>99</v>
      </c>
      <c r="K992" s="15">
        <f>IF(VLOOKUP(J991,city!$K$4:$L$352,2,0)&gt;K991,K991+1,1)</f>
        <v>9</v>
      </c>
      <c r="L992" s="15">
        <v>1</v>
      </c>
      <c r="M992" s="15" t="s">
        <v>134</v>
      </c>
      <c r="N992" s="42">
        <v>116.19762799999999</v>
      </c>
      <c r="O992" s="34">
        <v>31.117356000000001</v>
      </c>
      <c r="P992" s="15" t="str">
        <f t="shared" si="126"/>
        <v/>
      </c>
      <c r="Q992" s="41">
        <v>32</v>
      </c>
      <c r="R992" s="15" t="e">
        <f t="shared" si="127"/>
        <v>#N/A</v>
      </c>
      <c r="S992" s="15" t="str">
        <f t="shared" si="124"/>
        <v>32a</v>
      </c>
      <c r="T992" s="15" t="str">
        <f t="shared" si="125"/>
        <v>32b</v>
      </c>
    </row>
    <row r="993" spans="1:20" ht="20.100000000000001" customHeight="1">
      <c r="A993" s="15">
        <f t="shared" si="121"/>
        <v>109910</v>
      </c>
      <c r="B993" s="24" t="str">
        <f>VLOOKUP(J993,city!$A$4:$D$352,3,0)</f>
        <v>安徽</v>
      </c>
      <c r="C993" s="24" t="str">
        <f>VLOOKUP(J993,city!$A$4:$D$352,4,0)</f>
        <v>六安</v>
      </c>
      <c r="D993" s="15" t="s">
        <v>3531</v>
      </c>
      <c r="E993" s="15" t="s">
        <v>3532</v>
      </c>
      <c r="F993" s="42" t="str">
        <f t="shared" si="120"/>
        <v>116.290041,31.155886</v>
      </c>
      <c r="G993" s="20" t="s">
        <v>3533</v>
      </c>
      <c r="H993" s="20" t="s">
        <v>474</v>
      </c>
      <c r="I993" s="45" t="str">
        <f t="shared" si="122"/>
        <v>6a,6b</v>
      </c>
      <c r="J993" s="15">
        <f t="shared" si="123"/>
        <v>99</v>
      </c>
      <c r="K993" s="15">
        <f>IF(VLOOKUP(J992,city!$K$4:$L$352,2,0)&gt;K992,K992+1,1)</f>
        <v>10</v>
      </c>
      <c r="L993" s="15">
        <v>1</v>
      </c>
      <c r="M993" s="15" t="s">
        <v>134</v>
      </c>
      <c r="N993" s="42">
        <v>116.290041</v>
      </c>
      <c r="O993" s="34">
        <v>31.155885999999999</v>
      </c>
      <c r="P993" s="15" t="str">
        <f t="shared" si="126"/>
        <v>116.3335961,31.4305795</v>
      </c>
      <c r="Q993" s="41">
        <v>6</v>
      </c>
      <c r="R993" s="15">
        <f t="shared" si="127"/>
        <v>6</v>
      </c>
      <c r="S993" s="15" t="str">
        <f t="shared" si="124"/>
        <v>6a</v>
      </c>
      <c r="T993" s="15" t="str">
        <f t="shared" si="125"/>
        <v>6b</v>
      </c>
    </row>
    <row r="994" spans="1:20" ht="20.100000000000001" customHeight="1">
      <c r="A994" s="15">
        <f t="shared" si="121"/>
        <v>110001</v>
      </c>
      <c r="B994" s="24" t="str">
        <f>VLOOKUP(J994,city!$A$4:$D$352,3,0)</f>
        <v>安徽</v>
      </c>
      <c r="C994" s="24" t="str">
        <f>VLOOKUP(J994,city!$A$4:$D$352,4,0)</f>
        <v>宣城</v>
      </c>
      <c r="D994" s="15" t="s">
        <v>3534</v>
      </c>
      <c r="E994" s="15" t="s">
        <v>3535</v>
      </c>
      <c r="F994" s="42" t="str">
        <f t="shared" si="120"/>
        <v>118.775769,30.145478</v>
      </c>
      <c r="G994" s="20" t="s">
        <v>3536</v>
      </c>
      <c r="H994" s="20" t="s">
        <v>480</v>
      </c>
      <c r="I994" s="45" t="str">
        <f t="shared" si="122"/>
        <v>16a,16b</v>
      </c>
      <c r="J994" s="15">
        <f t="shared" si="123"/>
        <v>100</v>
      </c>
      <c r="K994" s="15">
        <f>IF(VLOOKUP(J993,city!$K$4:$L$352,2,0)&gt;K993,K993+1,1)</f>
        <v>1</v>
      </c>
      <c r="L994" s="15">
        <v>1</v>
      </c>
      <c r="M994" s="15" t="s">
        <v>135</v>
      </c>
      <c r="N994" s="42">
        <v>118.775769</v>
      </c>
      <c r="O994" s="34">
        <v>30.145478000000001</v>
      </c>
      <c r="P994" s="15" t="str">
        <f t="shared" si="126"/>
        <v/>
      </c>
      <c r="Q994" s="41">
        <v>16</v>
      </c>
      <c r="R994" s="15">
        <f t="shared" si="127"/>
        <v>16</v>
      </c>
      <c r="S994" s="15" t="str">
        <f t="shared" si="124"/>
        <v>16a</v>
      </c>
      <c r="T994" s="15" t="str">
        <f t="shared" si="125"/>
        <v>16b</v>
      </c>
    </row>
    <row r="995" spans="1:20" ht="20.100000000000001" customHeight="1">
      <c r="A995" s="15">
        <f t="shared" si="121"/>
        <v>110002</v>
      </c>
      <c r="B995" s="24" t="str">
        <f>VLOOKUP(J995,city!$A$4:$D$352,3,0)</f>
        <v>安徽</v>
      </c>
      <c r="C995" s="24" t="str">
        <f>VLOOKUP(J995,city!$A$4:$D$352,4,0)</f>
        <v>宣城</v>
      </c>
      <c r="D995" s="15" t="s">
        <v>3537</v>
      </c>
      <c r="E995" s="15" t="s">
        <v>3538</v>
      </c>
      <c r="F995" s="42" t="str">
        <f t="shared" si="120"/>
        <v>118.678083,30.08297</v>
      </c>
      <c r="G995" s="20" t="s">
        <v>3539</v>
      </c>
      <c r="H995" s="20" t="s">
        <v>486</v>
      </c>
      <c r="I995" s="45" t="str">
        <f t="shared" si="122"/>
        <v>13a,13b</v>
      </c>
      <c r="J995" s="15">
        <f t="shared" si="123"/>
        <v>100</v>
      </c>
      <c r="K995" s="15">
        <f>IF(VLOOKUP(J994,city!$K$4:$L$352,2,0)&gt;K994,K994+1,1)</f>
        <v>2</v>
      </c>
      <c r="L995" s="15">
        <v>1</v>
      </c>
      <c r="M995" s="15" t="s">
        <v>135</v>
      </c>
      <c r="N995" s="42">
        <v>118.678083</v>
      </c>
      <c r="O995" s="34">
        <v>30.08297</v>
      </c>
      <c r="P995" s="15" t="str">
        <f t="shared" si="126"/>
        <v/>
      </c>
      <c r="Q995" s="41">
        <v>13</v>
      </c>
      <c r="R995" s="15">
        <f t="shared" si="127"/>
        <v>13</v>
      </c>
      <c r="S995" s="15" t="str">
        <f t="shared" si="124"/>
        <v>13a</v>
      </c>
      <c r="T995" s="15" t="str">
        <f t="shared" si="125"/>
        <v>13b</v>
      </c>
    </row>
    <row r="996" spans="1:20" ht="20.100000000000001" customHeight="1">
      <c r="A996" s="15">
        <f t="shared" si="121"/>
        <v>110003</v>
      </c>
      <c r="B996" s="24" t="str">
        <f>VLOOKUP(J996,city!$A$4:$D$352,3,0)</f>
        <v>安徽</v>
      </c>
      <c r="C996" s="24" t="str">
        <f>VLOOKUP(J996,city!$A$4:$D$352,4,0)</f>
        <v>宣城</v>
      </c>
      <c r="D996" s="15" t="s">
        <v>3540</v>
      </c>
      <c r="E996" s="15" t="s">
        <v>3541</v>
      </c>
      <c r="F996" s="42" t="str">
        <f t="shared" si="120"/>
        <v>118.067257,30.55036</v>
      </c>
      <c r="G996" s="20" t="s">
        <v>3542</v>
      </c>
      <c r="H996" s="20" t="s">
        <v>492</v>
      </c>
      <c r="I996" s="45" t="str">
        <f t="shared" si="122"/>
        <v>32a,32b</v>
      </c>
      <c r="J996" s="15">
        <f t="shared" si="123"/>
        <v>100</v>
      </c>
      <c r="K996" s="15">
        <f>IF(VLOOKUP(J995,city!$K$4:$L$352,2,0)&gt;K995,K995+1,1)</f>
        <v>3</v>
      </c>
      <c r="L996" s="15">
        <v>1</v>
      </c>
      <c r="M996" s="15" t="s">
        <v>135</v>
      </c>
      <c r="N996" s="42">
        <v>118.067257</v>
      </c>
      <c r="O996" s="34">
        <v>30.550360000000001</v>
      </c>
      <c r="P996" s="15" t="str">
        <f t="shared" si="126"/>
        <v/>
      </c>
      <c r="Q996" s="41">
        <v>32</v>
      </c>
      <c r="R996" s="15" t="e">
        <f t="shared" si="127"/>
        <v>#N/A</v>
      </c>
      <c r="S996" s="15" t="str">
        <f t="shared" si="124"/>
        <v>32a</v>
      </c>
      <c r="T996" s="15" t="str">
        <f t="shared" si="125"/>
        <v>32b</v>
      </c>
    </row>
    <row r="997" spans="1:20" ht="20.100000000000001" customHeight="1">
      <c r="A997" s="15">
        <f t="shared" si="121"/>
        <v>110004</v>
      </c>
      <c r="B997" s="24" t="str">
        <f>VLOOKUP(J997,city!$A$4:$D$352,3,0)</f>
        <v>安徽</v>
      </c>
      <c r="C997" s="24" t="str">
        <f>VLOOKUP(J997,city!$A$4:$D$352,4,0)</f>
        <v>宣城</v>
      </c>
      <c r="D997" s="15" t="s">
        <v>3543</v>
      </c>
      <c r="E997" s="15" t="s">
        <v>3544</v>
      </c>
      <c r="F997" s="42" t="str">
        <f t="shared" si="120"/>
        <v>118.417543,30.558608</v>
      </c>
      <c r="G997" s="20" t="s">
        <v>3545</v>
      </c>
      <c r="H997" s="20" t="s">
        <v>498</v>
      </c>
      <c r="I997" s="45" t="str">
        <f t="shared" si="122"/>
        <v>6a,6b</v>
      </c>
      <c r="J997" s="15">
        <f t="shared" si="123"/>
        <v>100</v>
      </c>
      <c r="K997" s="15">
        <f>IF(VLOOKUP(J996,city!$K$4:$L$352,2,0)&gt;K996,K996+1,1)</f>
        <v>4</v>
      </c>
      <c r="L997" s="15">
        <v>1</v>
      </c>
      <c r="M997" s="15" t="s">
        <v>135</v>
      </c>
      <c r="N997" s="42">
        <v>118.41754299999999</v>
      </c>
      <c r="O997" s="34">
        <v>30.558608</v>
      </c>
      <c r="P997" s="15" t="str">
        <f t="shared" si="126"/>
        <v/>
      </c>
      <c r="Q997" s="41">
        <v>6</v>
      </c>
      <c r="R997" s="15">
        <f t="shared" si="127"/>
        <v>6</v>
      </c>
      <c r="S997" s="15" t="str">
        <f t="shared" si="124"/>
        <v>6a</v>
      </c>
      <c r="T997" s="15" t="str">
        <f t="shared" si="125"/>
        <v>6b</v>
      </c>
    </row>
    <row r="998" spans="1:20" ht="20.100000000000001" customHeight="1">
      <c r="A998" s="15">
        <f t="shared" si="121"/>
        <v>110005</v>
      </c>
      <c r="B998" s="24" t="str">
        <f>VLOOKUP(J998,city!$A$4:$D$352,3,0)</f>
        <v>安徽</v>
      </c>
      <c r="C998" s="24" t="str">
        <f>VLOOKUP(J998,city!$A$4:$D$352,4,0)</f>
        <v>宣城</v>
      </c>
      <c r="D998" s="15" t="s">
        <v>3546</v>
      </c>
      <c r="E998" s="15" t="s">
        <v>3547</v>
      </c>
      <c r="F998" s="42" t="str">
        <f t="shared" si="120"/>
        <v>118.158136,30.486948</v>
      </c>
      <c r="G998" s="20" t="s">
        <v>3548</v>
      </c>
      <c r="H998" s="20" t="s">
        <v>504</v>
      </c>
      <c r="I998" s="45" t="str">
        <f t="shared" si="122"/>
        <v>6a,6b</v>
      </c>
      <c r="J998" s="15">
        <f t="shared" si="123"/>
        <v>100</v>
      </c>
      <c r="K998" s="15">
        <f>IF(VLOOKUP(J997,city!$K$4:$L$352,2,0)&gt;K997,K997+1,1)</f>
        <v>5</v>
      </c>
      <c r="L998" s="15">
        <v>1</v>
      </c>
      <c r="M998" s="15" t="s">
        <v>135</v>
      </c>
      <c r="N998" s="42">
        <v>118.158136</v>
      </c>
      <c r="O998" s="34">
        <v>30.486948000000002</v>
      </c>
      <c r="P998" s="15" t="str">
        <f t="shared" si="126"/>
        <v/>
      </c>
      <c r="Q998" s="41">
        <v>6</v>
      </c>
      <c r="R998" s="15" t="e">
        <f t="shared" si="127"/>
        <v>#N/A</v>
      </c>
      <c r="S998" s="15" t="str">
        <f t="shared" si="124"/>
        <v>6a</v>
      </c>
      <c r="T998" s="15" t="str">
        <f t="shared" si="125"/>
        <v>6b</v>
      </c>
    </row>
    <row r="999" spans="1:20" ht="20.100000000000001" customHeight="1">
      <c r="A999" s="15">
        <f t="shared" si="121"/>
        <v>110006</v>
      </c>
      <c r="B999" s="24" t="str">
        <f>VLOOKUP(J999,city!$A$4:$D$352,3,0)</f>
        <v>安徽</v>
      </c>
      <c r="C999" s="24" t="str">
        <f>VLOOKUP(J999,city!$A$4:$D$352,4,0)</f>
        <v>宣城</v>
      </c>
      <c r="D999" s="15" t="s">
        <v>3549</v>
      </c>
      <c r="E999" s="15" t="s">
        <v>3550</v>
      </c>
      <c r="F999" s="42" t="str">
        <f t="shared" si="120"/>
        <v>118.708034,30.117555</v>
      </c>
      <c r="G999" s="20" t="s">
        <v>3551</v>
      </c>
      <c r="H999" s="20" t="s">
        <v>510</v>
      </c>
      <c r="I999" s="45" t="str">
        <f t="shared" si="122"/>
        <v>13a,13b</v>
      </c>
      <c r="J999" s="15">
        <f t="shared" si="123"/>
        <v>100</v>
      </c>
      <c r="K999" s="15">
        <f>IF(VLOOKUP(J998,city!$K$4:$L$352,2,0)&gt;K998,K998+1,1)</f>
        <v>6</v>
      </c>
      <c r="L999" s="15">
        <v>1</v>
      </c>
      <c r="M999" s="15" t="s">
        <v>135</v>
      </c>
      <c r="N999" s="42">
        <v>118.708034</v>
      </c>
      <c r="O999" s="34">
        <v>30.117554999999999</v>
      </c>
      <c r="P999" s="15" t="str">
        <f t="shared" si="126"/>
        <v/>
      </c>
      <c r="Q999" s="41">
        <v>13</v>
      </c>
      <c r="R999" s="15">
        <f t="shared" si="127"/>
        <v>13</v>
      </c>
      <c r="S999" s="15" t="str">
        <f t="shared" si="124"/>
        <v>13a</v>
      </c>
      <c r="T999" s="15" t="str">
        <f t="shared" si="125"/>
        <v>13b</v>
      </c>
    </row>
    <row r="1000" spans="1:20" ht="20.100000000000001" customHeight="1">
      <c r="A1000" s="15">
        <f t="shared" si="121"/>
        <v>110007</v>
      </c>
      <c r="B1000" s="24" t="str">
        <f>VLOOKUP(J1000,city!$A$4:$D$352,3,0)</f>
        <v>安徽</v>
      </c>
      <c r="C1000" s="24" t="str">
        <f>VLOOKUP(J1000,city!$A$4:$D$352,4,0)</f>
        <v>宣城</v>
      </c>
      <c r="D1000" s="15" t="s">
        <v>3552</v>
      </c>
      <c r="E1000" s="15" t="s">
        <v>3553</v>
      </c>
      <c r="F1000" s="42" t="str">
        <f t="shared" si="120"/>
        <v>118.720636,30.985558</v>
      </c>
      <c r="G1000" s="20" t="s">
        <v>3554</v>
      </c>
      <c r="H1000" s="20" t="s">
        <v>516</v>
      </c>
      <c r="I1000" s="45" t="str">
        <f t="shared" si="122"/>
        <v>11a,11b</v>
      </c>
      <c r="J1000" s="15">
        <f t="shared" si="123"/>
        <v>100</v>
      </c>
      <c r="K1000" s="15">
        <f>IF(VLOOKUP(J999,city!$K$4:$L$352,2,0)&gt;K999,K999+1,1)</f>
        <v>7</v>
      </c>
      <c r="L1000" s="15">
        <v>1</v>
      </c>
      <c r="M1000" s="15" t="s">
        <v>135</v>
      </c>
      <c r="N1000" s="42">
        <v>118.720636</v>
      </c>
      <c r="O1000" s="34">
        <v>30.985558000000001</v>
      </c>
      <c r="P1000" s="15" t="str">
        <f t="shared" si="126"/>
        <v/>
      </c>
      <c r="Q1000" s="41">
        <v>11</v>
      </c>
      <c r="R1000" s="15">
        <f t="shared" si="127"/>
        <v>11</v>
      </c>
      <c r="S1000" s="15" t="str">
        <f t="shared" si="124"/>
        <v>11a</v>
      </c>
      <c r="T1000" s="15" t="str">
        <f t="shared" si="125"/>
        <v>11b</v>
      </c>
    </row>
    <row r="1001" spans="1:20" ht="20.100000000000001" customHeight="1">
      <c r="A1001" s="15">
        <f t="shared" si="121"/>
        <v>110008</v>
      </c>
      <c r="B1001" s="24" t="str">
        <f>VLOOKUP(J1001,city!$A$4:$D$352,3,0)</f>
        <v>安徽</v>
      </c>
      <c r="C1001" s="24" t="str">
        <f>VLOOKUP(J1001,city!$A$4:$D$352,4,0)</f>
        <v>宣城</v>
      </c>
      <c r="D1001" s="15" t="s">
        <v>3555</v>
      </c>
      <c r="E1001" s="15" t="s">
        <v>3556</v>
      </c>
      <c r="F1001" s="42" t="str">
        <f t="shared" si="120"/>
        <v>118.607063,30.053298</v>
      </c>
      <c r="G1001" s="20" t="s">
        <v>3557</v>
      </c>
      <c r="H1001" s="20" t="s">
        <v>522</v>
      </c>
      <c r="I1001" s="45" t="str">
        <f t="shared" si="122"/>
        <v>2a,2b</v>
      </c>
      <c r="J1001" s="15">
        <f t="shared" si="123"/>
        <v>100</v>
      </c>
      <c r="K1001" s="15">
        <f>IF(VLOOKUP(J1000,city!$K$4:$L$352,2,0)&gt;K1000,K1000+1,1)</f>
        <v>8</v>
      </c>
      <c r="L1001" s="15">
        <v>1</v>
      </c>
      <c r="M1001" s="15" t="s">
        <v>135</v>
      </c>
      <c r="N1001" s="42">
        <v>118.607063</v>
      </c>
      <c r="O1001" s="34">
        <v>30.053298000000002</v>
      </c>
      <c r="P1001" s="15" t="str">
        <f t="shared" si="126"/>
        <v/>
      </c>
      <c r="Q1001" s="41">
        <v>2</v>
      </c>
      <c r="R1001" s="15">
        <f t="shared" si="127"/>
        <v>1</v>
      </c>
      <c r="S1001" s="15" t="str">
        <f t="shared" si="124"/>
        <v>2a</v>
      </c>
      <c r="T1001" s="15" t="str">
        <f t="shared" si="125"/>
        <v>2b</v>
      </c>
    </row>
    <row r="1002" spans="1:20" ht="20.100000000000001" customHeight="1">
      <c r="A1002" s="15">
        <f t="shared" si="121"/>
        <v>110009</v>
      </c>
      <c r="B1002" s="24" t="str">
        <f>VLOOKUP(J1002,city!$A$4:$D$352,3,0)</f>
        <v>安徽</v>
      </c>
      <c r="C1002" s="24" t="str">
        <f>VLOOKUP(J1002,city!$A$4:$D$352,4,0)</f>
        <v>宣城</v>
      </c>
      <c r="D1002" s="15" t="s">
        <v>3558</v>
      </c>
      <c r="E1002" s="15" t="s">
        <v>3559</v>
      </c>
      <c r="F1002" s="42" t="str">
        <f t="shared" si="120"/>
        <v>119.612912,31.122028</v>
      </c>
      <c r="G1002" s="20" t="s">
        <v>3560</v>
      </c>
      <c r="H1002" s="20" t="s">
        <v>528</v>
      </c>
      <c r="I1002" s="45" t="str">
        <f t="shared" si="122"/>
        <v>9a,9b</v>
      </c>
      <c r="J1002" s="15">
        <f t="shared" si="123"/>
        <v>100</v>
      </c>
      <c r="K1002" s="15">
        <f>IF(VLOOKUP(J1001,city!$K$4:$L$352,2,0)&gt;K1001,K1001+1,1)</f>
        <v>9</v>
      </c>
      <c r="L1002" s="15">
        <v>1</v>
      </c>
      <c r="M1002" s="15" t="s">
        <v>135</v>
      </c>
      <c r="N1002" s="42">
        <v>119.61291199999999</v>
      </c>
      <c r="O1002" s="34">
        <v>31.122028</v>
      </c>
      <c r="P1002" s="15" t="str">
        <f t="shared" si="126"/>
        <v/>
      </c>
      <c r="Q1002" s="41">
        <v>9</v>
      </c>
      <c r="R1002" s="15">
        <f t="shared" si="127"/>
        <v>9</v>
      </c>
      <c r="S1002" s="15" t="str">
        <f t="shared" si="124"/>
        <v>9a</v>
      </c>
      <c r="T1002" s="15" t="str">
        <f t="shared" si="125"/>
        <v>9b</v>
      </c>
    </row>
    <row r="1003" spans="1:20" ht="20.100000000000001" customHeight="1">
      <c r="A1003" s="15">
        <f t="shared" si="121"/>
        <v>110010</v>
      </c>
      <c r="B1003" s="24" t="str">
        <f>VLOOKUP(J1003,city!$A$4:$D$352,3,0)</f>
        <v>安徽</v>
      </c>
      <c r="C1003" s="24" t="str">
        <f>VLOOKUP(J1003,city!$A$4:$D$352,4,0)</f>
        <v>宣城</v>
      </c>
      <c r="D1003" s="15" t="s">
        <v>3561</v>
      </c>
      <c r="E1003" s="15" t="s">
        <v>3562</v>
      </c>
      <c r="F1003" s="42" t="str">
        <f t="shared" si="120"/>
        <v>118.675735,30.084328</v>
      </c>
      <c r="G1003" s="20" t="s">
        <v>3563</v>
      </c>
      <c r="H1003" s="20" t="s">
        <v>534</v>
      </c>
      <c r="I1003" s="45" t="str">
        <f t="shared" si="122"/>
        <v>15a,15b</v>
      </c>
      <c r="J1003" s="15">
        <f t="shared" si="123"/>
        <v>100</v>
      </c>
      <c r="K1003" s="15">
        <f>IF(VLOOKUP(J1002,city!$K$4:$L$352,2,0)&gt;K1002,K1002+1,1)</f>
        <v>10</v>
      </c>
      <c r="L1003" s="15">
        <v>1</v>
      </c>
      <c r="M1003" s="15" t="s">
        <v>135</v>
      </c>
      <c r="N1003" s="42">
        <v>118.675735</v>
      </c>
      <c r="O1003" s="34">
        <v>30.084327999999999</v>
      </c>
      <c r="P1003" s="15" t="str">
        <f t="shared" si="126"/>
        <v>118.6421168,30.4187131</v>
      </c>
      <c r="Q1003" s="41">
        <v>15</v>
      </c>
      <c r="R1003" s="15">
        <f t="shared" si="127"/>
        <v>15</v>
      </c>
      <c r="S1003" s="15" t="str">
        <f t="shared" si="124"/>
        <v>15a</v>
      </c>
      <c r="T1003" s="15" t="str">
        <f t="shared" si="125"/>
        <v>15b</v>
      </c>
    </row>
    <row r="1004" spans="1:20" ht="20.100000000000001" customHeight="1">
      <c r="A1004" s="15">
        <f t="shared" si="121"/>
        <v>110101</v>
      </c>
      <c r="B1004" s="24" t="str">
        <f>VLOOKUP(J1004,city!$A$4:$D$352,3,0)</f>
        <v>安徽</v>
      </c>
      <c r="C1004" s="24" t="str">
        <f>VLOOKUP(J1004,city!$A$4:$D$352,4,0)</f>
        <v>池州</v>
      </c>
      <c r="D1004" s="15" t="s">
        <v>3564</v>
      </c>
      <c r="E1004" s="15" t="s">
        <v>3565</v>
      </c>
      <c r="F1004" s="42" t="str">
        <f t="shared" ref="F1004:F1067" si="128">N1004&amp;","&amp;O1004</f>
        <v>117.830511,30.484894</v>
      </c>
      <c r="G1004" s="20" t="s">
        <v>3566</v>
      </c>
      <c r="H1004" s="20" t="s">
        <v>422</v>
      </c>
      <c r="I1004" s="45" t="str">
        <f t="shared" si="122"/>
        <v>11a,11b</v>
      </c>
      <c r="J1004" s="15">
        <f t="shared" si="123"/>
        <v>101</v>
      </c>
      <c r="K1004" s="15">
        <f>IF(VLOOKUP(J1003,city!$K$4:$L$352,2,0)&gt;K1003,K1003+1,1)</f>
        <v>1</v>
      </c>
      <c r="L1004" s="15">
        <v>1</v>
      </c>
      <c r="M1004" s="15" t="s">
        <v>136</v>
      </c>
      <c r="N1004" s="42">
        <v>117.830511</v>
      </c>
      <c r="O1004" s="34">
        <v>30.484894000000001</v>
      </c>
      <c r="P1004" s="15" t="str">
        <f t="shared" si="126"/>
        <v/>
      </c>
      <c r="Q1004" s="41">
        <v>11</v>
      </c>
      <c r="R1004" s="15">
        <f t="shared" si="127"/>
        <v>11</v>
      </c>
      <c r="S1004" s="15" t="str">
        <f t="shared" si="124"/>
        <v>11a</v>
      </c>
      <c r="T1004" s="15" t="str">
        <f t="shared" si="125"/>
        <v>11b</v>
      </c>
    </row>
    <row r="1005" spans="1:20" ht="20.100000000000001" customHeight="1">
      <c r="A1005" s="15">
        <f t="shared" si="121"/>
        <v>110102</v>
      </c>
      <c r="B1005" s="24" t="str">
        <f>VLOOKUP(J1005,city!$A$4:$D$352,3,0)</f>
        <v>安徽</v>
      </c>
      <c r="C1005" s="24" t="str">
        <f>VLOOKUP(J1005,city!$A$4:$D$352,4,0)</f>
        <v>池州</v>
      </c>
      <c r="D1005" s="15" t="s">
        <v>3567</v>
      </c>
      <c r="E1005" s="15" t="s">
        <v>3568</v>
      </c>
      <c r="F1005" s="42" t="str">
        <f t="shared" si="128"/>
        <v>117.554066,30.232249</v>
      </c>
      <c r="G1005" s="20" t="s">
        <v>3569</v>
      </c>
      <c r="H1005" s="20" t="s">
        <v>427</v>
      </c>
      <c r="I1005" s="45" t="str">
        <f t="shared" si="122"/>
        <v>9a,9b</v>
      </c>
      <c r="J1005" s="15">
        <f t="shared" si="123"/>
        <v>101</v>
      </c>
      <c r="K1005" s="15">
        <f>IF(VLOOKUP(J1004,city!$K$4:$L$352,2,0)&gt;K1004,K1004+1,1)</f>
        <v>2</v>
      </c>
      <c r="L1005" s="15">
        <v>1</v>
      </c>
      <c r="M1005" s="15" t="s">
        <v>136</v>
      </c>
      <c r="N1005" s="42">
        <v>117.55406600000001</v>
      </c>
      <c r="O1005" s="34">
        <v>30.232248999999999</v>
      </c>
      <c r="P1005" s="15" t="str">
        <f t="shared" si="126"/>
        <v/>
      </c>
      <c r="Q1005" s="41">
        <v>9</v>
      </c>
      <c r="R1005" s="15">
        <f t="shared" si="127"/>
        <v>9</v>
      </c>
      <c r="S1005" s="15" t="str">
        <f t="shared" si="124"/>
        <v>9a</v>
      </c>
      <c r="T1005" s="15" t="str">
        <f t="shared" si="125"/>
        <v>9b</v>
      </c>
    </row>
    <row r="1006" spans="1:20" ht="20.100000000000001" customHeight="1">
      <c r="A1006" s="15">
        <f t="shared" si="121"/>
        <v>110103</v>
      </c>
      <c r="B1006" s="24" t="str">
        <f>VLOOKUP(J1006,city!$A$4:$D$352,3,0)</f>
        <v>安徽</v>
      </c>
      <c r="C1006" s="24" t="str">
        <f>VLOOKUP(J1006,city!$A$4:$D$352,4,0)</f>
        <v>池州</v>
      </c>
      <c r="D1006" s="15" t="s">
        <v>3570</v>
      </c>
      <c r="E1006" s="15" t="s">
        <v>3571</v>
      </c>
      <c r="F1006" s="42" t="str">
        <f t="shared" si="128"/>
        <v>117.803147,30.48236</v>
      </c>
      <c r="G1006" s="20" t="s">
        <v>3572</v>
      </c>
      <c r="H1006" s="20" t="s">
        <v>432</v>
      </c>
      <c r="I1006" s="45" t="str">
        <f t="shared" si="122"/>
        <v>15a,15b</v>
      </c>
      <c r="J1006" s="15">
        <f t="shared" si="123"/>
        <v>101</v>
      </c>
      <c r="K1006" s="15">
        <f>IF(VLOOKUP(J1005,city!$K$4:$L$352,2,0)&gt;K1005,K1005+1,1)</f>
        <v>3</v>
      </c>
      <c r="L1006" s="15">
        <v>1</v>
      </c>
      <c r="M1006" s="15" t="s">
        <v>136</v>
      </c>
      <c r="N1006" s="42">
        <v>117.803147</v>
      </c>
      <c r="O1006" s="34">
        <v>30.48236</v>
      </c>
      <c r="P1006" s="15" t="str">
        <f t="shared" si="126"/>
        <v/>
      </c>
      <c r="Q1006" s="41">
        <v>15</v>
      </c>
      <c r="R1006" s="15" t="e">
        <f t="shared" si="127"/>
        <v>#N/A</v>
      </c>
      <c r="S1006" s="15" t="str">
        <f t="shared" si="124"/>
        <v>15a</v>
      </c>
      <c r="T1006" s="15" t="str">
        <f t="shared" si="125"/>
        <v>15b</v>
      </c>
    </row>
    <row r="1007" spans="1:20" ht="20.100000000000001" customHeight="1">
      <c r="A1007" s="15">
        <f t="shared" si="121"/>
        <v>110104</v>
      </c>
      <c r="B1007" s="24" t="str">
        <f>VLOOKUP(J1007,city!$A$4:$D$352,3,0)</f>
        <v>安徽</v>
      </c>
      <c r="C1007" s="24" t="str">
        <f>VLOOKUP(J1007,city!$A$4:$D$352,4,0)</f>
        <v>池州</v>
      </c>
      <c r="D1007" s="15" t="s">
        <v>3573</v>
      </c>
      <c r="E1007" s="15" t="s">
        <v>3574</v>
      </c>
      <c r="F1007" s="42" t="str">
        <f t="shared" si="128"/>
        <v>117.815581,30.486561</v>
      </c>
      <c r="G1007" s="20" t="s">
        <v>3575</v>
      </c>
      <c r="H1007" s="20" t="s">
        <v>438</v>
      </c>
      <c r="I1007" s="45" t="str">
        <f t="shared" si="122"/>
        <v>15a,15b</v>
      </c>
      <c r="J1007" s="15">
        <f t="shared" si="123"/>
        <v>101</v>
      </c>
      <c r="K1007" s="15">
        <f>IF(VLOOKUP(J1006,city!$K$4:$L$352,2,0)&gt;K1006,K1006+1,1)</f>
        <v>4</v>
      </c>
      <c r="L1007" s="15">
        <v>1</v>
      </c>
      <c r="M1007" s="15" t="s">
        <v>136</v>
      </c>
      <c r="N1007" s="42">
        <v>117.81558099999999</v>
      </c>
      <c r="O1007" s="34">
        <v>30.486560999999998</v>
      </c>
      <c r="P1007" s="15" t="str">
        <f t="shared" si="126"/>
        <v/>
      </c>
      <c r="Q1007" s="41">
        <v>15</v>
      </c>
      <c r="R1007" s="15">
        <f t="shared" si="127"/>
        <v>15</v>
      </c>
      <c r="S1007" s="15" t="str">
        <f t="shared" si="124"/>
        <v>15a</v>
      </c>
      <c r="T1007" s="15" t="str">
        <f t="shared" si="125"/>
        <v>15b</v>
      </c>
    </row>
    <row r="1008" spans="1:20" ht="20.100000000000001" customHeight="1">
      <c r="A1008" s="15">
        <f t="shared" si="121"/>
        <v>110105</v>
      </c>
      <c r="B1008" s="24" t="str">
        <f>VLOOKUP(J1008,city!$A$4:$D$352,3,0)</f>
        <v>安徽</v>
      </c>
      <c r="C1008" s="24" t="str">
        <f>VLOOKUP(J1008,city!$A$4:$D$352,4,0)</f>
        <v>池州</v>
      </c>
      <c r="D1008" s="15" t="s">
        <v>3576</v>
      </c>
      <c r="E1008" s="15" t="s">
        <v>3577</v>
      </c>
      <c r="F1008" s="42" t="str">
        <f t="shared" si="128"/>
        <v>117.776781,30.572417</v>
      </c>
      <c r="G1008" s="20" t="s">
        <v>3578</v>
      </c>
      <c r="H1008" s="20" t="s">
        <v>444</v>
      </c>
      <c r="I1008" s="45" t="str">
        <f t="shared" si="122"/>
        <v>15a,15b</v>
      </c>
      <c r="J1008" s="15">
        <f t="shared" si="123"/>
        <v>101</v>
      </c>
      <c r="K1008" s="15">
        <f>IF(VLOOKUP(J1007,city!$K$4:$L$352,2,0)&gt;K1007,K1007+1,1)</f>
        <v>5</v>
      </c>
      <c r="L1008" s="15">
        <v>1</v>
      </c>
      <c r="M1008" s="15" t="s">
        <v>136</v>
      </c>
      <c r="N1008" s="42">
        <v>117.776781</v>
      </c>
      <c r="O1008" s="34">
        <v>30.572417000000002</v>
      </c>
      <c r="P1008" s="15" t="str">
        <f t="shared" si="126"/>
        <v/>
      </c>
      <c r="Q1008" s="41">
        <v>15</v>
      </c>
      <c r="R1008" s="15">
        <f t="shared" si="127"/>
        <v>15</v>
      </c>
      <c r="S1008" s="15" t="str">
        <f t="shared" si="124"/>
        <v>15a</v>
      </c>
      <c r="T1008" s="15" t="str">
        <f t="shared" si="125"/>
        <v>15b</v>
      </c>
    </row>
    <row r="1009" spans="1:20" ht="20.100000000000001" customHeight="1">
      <c r="A1009" s="15">
        <f t="shared" si="121"/>
        <v>110106</v>
      </c>
      <c r="B1009" s="24" t="str">
        <f>VLOOKUP(J1009,city!$A$4:$D$352,3,0)</f>
        <v>安徽</v>
      </c>
      <c r="C1009" s="24" t="str">
        <f>VLOOKUP(J1009,city!$A$4:$D$352,4,0)</f>
        <v>池州</v>
      </c>
      <c r="D1009" s="15" t="s">
        <v>3579</v>
      </c>
      <c r="E1009" s="15" t="s">
        <v>3580</v>
      </c>
      <c r="F1009" s="42" t="str">
        <f t="shared" si="128"/>
        <v>117.622355,30.635676</v>
      </c>
      <c r="G1009" s="20" t="s">
        <v>3581</v>
      </c>
      <c r="H1009" s="20" t="s">
        <v>450</v>
      </c>
      <c r="I1009" s="45" t="str">
        <f t="shared" si="122"/>
        <v>6a,6b</v>
      </c>
      <c r="J1009" s="15">
        <f t="shared" si="123"/>
        <v>101</v>
      </c>
      <c r="K1009" s="15">
        <f>IF(VLOOKUP(J1008,city!$K$4:$L$352,2,0)&gt;K1008,K1008+1,1)</f>
        <v>6</v>
      </c>
      <c r="L1009" s="15">
        <v>1</v>
      </c>
      <c r="M1009" s="15" t="s">
        <v>136</v>
      </c>
      <c r="N1009" s="42">
        <v>117.622355</v>
      </c>
      <c r="O1009" s="34">
        <v>30.635676</v>
      </c>
      <c r="P1009" s="15" t="str">
        <f t="shared" si="126"/>
        <v/>
      </c>
      <c r="Q1009" s="41">
        <v>6</v>
      </c>
      <c r="R1009" s="15">
        <f t="shared" si="127"/>
        <v>6</v>
      </c>
      <c r="S1009" s="15" t="str">
        <f t="shared" si="124"/>
        <v>6a</v>
      </c>
      <c r="T1009" s="15" t="str">
        <f t="shared" si="125"/>
        <v>6b</v>
      </c>
    </row>
    <row r="1010" spans="1:20" ht="20.100000000000001" customHeight="1">
      <c r="A1010" s="15">
        <f t="shared" si="121"/>
        <v>110107</v>
      </c>
      <c r="B1010" s="24" t="str">
        <f>VLOOKUP(J1010,city!$A$4:$D$352,3,0)</f>
        <v>安徽</v>
      </c>
      <c r="C1010" s="24" t="str">
        <f>VLOOKUP(J1010,city!$A$4:$D$352,4,0)</f>
        <v>池州</v>
      </c>
      <c r="D1010" s="15" t="s">
        <v>3582</v>
      </c>
      <c r="E1010" s="15" t="s">
        <v>3583</v>
      </c>
      <c r="F1010" s="42" t="str">
        <f t="shared" si="128"/>
        <v>117.475133,30.677881</v>
      </c>
      <c r="G1010" s="20" t="s">
        <v>3584</v>
      </c>
      <c r="H1010" s="20" t="s">
        <v>456</v>
      </c>
      <c r="I1010" s="45" t="str">
        <f t="shared" si="122"/>
        <v>6a,6b</v>
      </c>
      <c r="J1010" s="15">
        <f t="shared" si="123"/>
        <v>101</v>
      </c>
      <c r="K1010" s="15">
        <f>IF(VLOOKUP(J1009,city!$K$4:$L$352,2,0)&gt;K1009,K1009+1,1)</f>
        <v>7</v>
      </c>
      <c r="L1010" s="15">
        <v>1</v>
      </c>
      <c r="M1010" s="15" t="s">
        <v>136</v>
      </c>
      <c r="N1010" s="42">
        <v>117.475133</v>
      </c>
      <c r="O1010" s="34">
        <v>30.677880999999999</v>
      </c>
      <c r="P1010" s="15" t="str">
        <f t="shared" si="126"/>
        <v/>
      </c>
      <c r="Q1010" s="41">
        <v>6</v>
      </c>
      <c r="R1010" s="15">
        <f t="shared" si="127"/>
        <v>6</v>
      </c>
      <c r="S1010" s="15" t="str">
        <f t="shared" si="124"/>
        <v>6a</v>
      </c>
      <c r="T1010" s="15" t="str">
        <f t="shared" si="125"/>
        <v>6b</v>
      </c>
    </row>
    <row r="1011" spans="1:20" ht="20.100000000000001" customHeight="1">
      <c r="A1011" s="15">
        <f t="shared" si="121"/>
        <v>110108</v>
      </c>
      <c r="B1011" s="24" t="str">
        <f>VLOOKUP(J1011,city!$A$4:$D$352,3,0)</f>
        <v>安徽</v>
      </c>
      <c r="C1011" s="24" t="str">
        <f>VLOOKUP(J1011,city!$A$4:$D$352,4,0)</f>
        <v>池州</v>
      </c>
      <c r="D1011" s="15" t="s">
        <v>3585</v>
      </c>
      <c r="E1011" s="15" t="s">
        <v>3586</v>
      </c>
      <c r="F1011" s="42" t="str">
        <f t="shared" si="128"/>
        <v>117.808542,30.500689</v>
      </c>
      <c r="G1011" s="20" t="s">
        <v>3587</v>
      </c>
      <c r="H1011" s="20" t="s">
        <v>462</v>
      </c>
      <c r="I1011" s="45" t="str">
        <f t="shared" si="122"/>
        <v>12a,12b</v>
      </c>
      <c r="J1011" s="15">
        <f t="shared" si="123"/>
        <v>101</v>
      </c>
      <c r="K1011" s="15">
        <f>IF(VLOOKUP(J1010,city!$K$4:$L$352,2,0)&gt;K1010,K1010+1,1)</f>
        <v>8</v>
      </c>
      <c r="L1011" s="15">
        <v>1</v>
      </c>
      <c r="M1011" s="15" t="s">
        <v>136</v>
      </c>
      <c r="N1011" s="42">
        <v>117.808542</v>
      </c>
      <c r="O1011" s="34">
        <v>30.500689000000001</v>
      </c>
      <c r="P1011" s="15" t="str">
        <f t="shared" si="126"/>
        <v/>
      </c>
      <c r="Q1011" s="41">
        <v>12</v>
      </c>
      <c r="R1011" s="15">
        <f t="shared" si="127"/>
        <v>12</v>
      </c>
      <c r="S1011" s="15" t="str">
        <f t="shared" si="124"/>
        <v>12a</v>
      </c>
      <c r="T1011" s="15" t="str">
        <f t="shared" si="125"/>
        <v>12b</v>
      </c>
    </row>
    <row r="1012" spans="1:20" ht="20.100000000000001" customHeight="1">
      <c r="A1012" s="15">
        <f t="shared" si="121"/>
        <v>110109</v>
      </c>
      <c r="B1012" s="24" t="str">
        <f>VLOOKUP(J1012,city!$A$4:$D$352,3,0)</f>
        <v>安徽</v>
      </c>
      <c r="C1012" s="24" t="str">
        <f>VLOOKUP(J1012,city!$A$4:$D$352,4,0)</f>
        <v>池州</v>
      </c>
      <c r="D1012" s="15" t="s">
        <v>3588</v>
      </c>
      <c r="E1012" s="15" t="s">
        <v>3589</v>
      </c>
      <c r="F1012" s="42" t="str">
        <f t="shared" si="128"/>
        <v>117.282889,30.004256</v>
      </c>
      <c r="G1012" s="20" t="s">
        <v>3590</v>
      </c>
      <c r="H1012" s="20" t="s">
        <v>468</v>
      </c>
      <c r="I1012" s="45" t="str">
        <f t="shared" si="122"/>
        <v>11a,11b</v>
      </c>
      <c r="J1012" s="15">
        <f t="shared" si="123"/>
        <v>101</v>
      </c>
      <c r="K1012" s="15">
        <f>IF(VLOOKUP(J1011,city!$K$4:$L$352,2,0)&gt;K1011,K1011+1,1)</f>
        <v>9</v>
      </c>
      <c r="L1012" s="15">
        <v>1</v>
      </c>
      <c r="M1012" s="15" t="s">
        <v>136</v>
      </c>
      <c r="N1012" s="42">
        <v>117.282889</v>
      </c>
      <c r="O1012" s="34">
        <v>30.004256000000002</v>
      </c>
      <c r="P1012" s="15" t="str">
        <f t="shared" si="126"/>
        <v/>
      </c>
      <c r="Q1012" s="41">
        <v>11</v>
      </c>
      <c r="R1012" s="15">
        <f t="shared" si="127"/>
        <v>11</v>
      </c>
      <c r="S1012" s="15" t="str">
        <f t="shared" si="124"/>
        <v>11a</v>
      </c>
      <c r="T1012" s="15" t="str">
        <f t="shared" si="125"/>
        <v>11b</v>
      </c>
    </row>
    <row r="1013" spans="1:20" ht="20.100000000000001" customHeight="1">
      <c r="A1013" s="15">
        <f t="shared" si="121"/>
        <v>110110</v>
      </c>
      <c r="B1013" s="24" t="str">
        <f>VLOOKUP(J1013,city!$A$4:$D$352,3,0)</f>
        <v>安徽</v>
      </c>
      <c r="C1013" s="24" t="str">
        <f>VLOOKUP(J1013,city!$A$4:$D$352,4,0)</f>
        <v>池州</v>
      </c>
      <c r="D1013" s="15" t="s">
        <v>3591</v>
      </c>
      <c r="E1013" s="15" t="s">
        <v>3592</v>
      </c>
      <c r="F1013" s="42" t="str">
        <f t="shared" si="128"/>
        <v>117.487154,30.657025</v>
      </c>
      <c r="G1013" s="20" t="s">
        <v>3593</v>
      </c>
      <c r="H1013" s="20" t="s">
        <v>474</v>
      </c>
      <c r="I1013" s="45" t="str">
        <f t="shared" si="122"/>
        <v>13a,13b</v>
      </c>
      <c r="J1013" s="15">
        <f t="shared" si="123"/>
        <v>101</v>
      </c>
      <c r="K1013" s="15">
        <f>IF(VLOOKUP(J1012,city!$K$4:$L$352,2,0)&gt;K1012,K1012+1,1)</f>
        <v>10</v>
      </c>
      <c r="L1013" s="15">
        <v>1</v>
      </c>
      <c r="M1013" s="15" t="s">
        <v>136</v>
      </c>
      <c r="N1013" s="42">
        <v>117.487154</v>
      </c>
      <c r="O1013" s="34">
        <v>30.657025000000001</v>
      </c>
      <c r="P1013" s="15" t="str">
        <f t="shared" si="126"/>
        <v>117.6456159,30.4734008</v>
      </c>
      <c r="Q1013" s="41">
        <v>13</v>
      </c>
      <c r="R1013" s="15">
        <f t="shared" si="127"/>
        <v>13</v>
      </c>
      <c r="S1013" s="15" t="str">
        <f t="shared" si="124"/>
        <v>13a</v>
      </c>
      <c r="T1013" s="15" t="str">
        <f t="shared" si="125"/>
        <v>13b</v>
      </c>
    </row>
    <row r="1014" spans="1:20" ht="20.100000000000001" customHeight="1">
      <c r="A1014" s="15">
        <f t="shared" si="121"/>
        <v>110201</v>
      </c>
      <c r="B1014" s="24" t="str">
        <f>VLOOKUP(J1014,city!$A$4:$D$352,3,0)</f>
        <v>安徽</v>
      </c>
      <c r="C1014" s="24" t="str">
        <f>VLOOKUP(J1014,city!$A$4:$D$352,4,0)</f>
        <v>亳州</v>
      </c>
      <c r="D1014" s="15" t="s">
        <v>3594</v>
      </c>
      <c r="E1014" s="15" t="s">
        <v>3595</v>
      </c>
      <c r="F1014" s="42" t="str">
        <f t="shared" si="128"/>
        <v>115.77957,33.89087</v>
      </c>
      <c r="G1014" s="20" t="s">
        <v>3596</v>
      </c>
      <c r="H1014" s="20" t="s">
        <v>480</v>
      </c>
      <c r="I1014" s="45" t="str">
        <f t="shared" si="122"/>
        <v>14a,14b</v>
      </c>
      <c r="J1014" s="15">
        <f t="shared" si="123"/>
        <v>102</v>
      </c>
      <c r="K1014" s="15">
        <f>IF(VLOOKUP(J1013,city!$K$4:$L$352,2,0)&gt;K1013,K1013+1,1)</f>
        <v>1</v>
      </c>
      <c r="L1014" s="15">
        <v>1</v>
      </c>
      <c r="M1014" s="15" t="s">
        <v>137</v>
      </c>
      <c r="N1014" s="43">
        <v>115.77957000000001</v>
      </c>
      <c r="O1014" s="34">
        <v>33.89087</v>
      </c>
      <c r="P1014" s="15" t="str">
        <f t="shared" si="126"/>
        <v/>
      </c>
      <c r="Q1014" s="41">
        <v>14</v>
      </c>
      <c r="R1014" s="15">
        <f t="shared" si="127"/>
        <v>13</v>
      </c>
      <c r="S1014" s="15" t="str">
        <f t="shared" si="124"/>
        <v>14a</v>
      </c>
      <c r="T1014" s="15" t="str">
        <f t="shared" si="125"/>
        <v>14b</v>
      </c>
    </row>
    <row r="1015" spans="1:20" ht="20.100000000000001" customHeight="1">
      <c r="A1015" s="15">
        <f t="shared" si="121"/>
        <v>110202</v>
      </c>
      <c r="B1015" s="24" t="str">
        <f>VLOOKUP(J1015,city!$A$4:$D$352,3,0)</f>
        <v>安徽</v>
      </c>
      <c r="C1015" s="24" t="str">
        <f>VLOOKUP(J1015,city!$A$4:$D$352,4,0)</f>
        <v>亳州</v>
      </c>
      <c r="D1015" s="15" t="s">
        <v>3597</v>
      </c>
      <c r="E1015" s="15" t="s">
        <v>3598</v>
      </c>
      <c r="F1015" s="42" t="str">
        <f t="shared" si="128"/>
        <v>115.791922,33.854523</v>
      </c>
      <c r="G1015" s="20" t="s">
        <v>3599</v>
      </c>
      <c r="H1015" s="20" t="s">
        <v>486</v>
      </c>
      <c r="I1015" s="45" t="str">
        <f t="shared" si="122"/>
        <v>29a,29b</v>
      </c>
      <c r="J1015" s="15">
        <f t="shared" si="123"/>
        <v>102</v>
      </c>
      <c r="K1015" s="15">
        <f>IF(VLOOKUP(J1014,city!$K$4:$L$352,2,0)&gt;K1014,K1014+1,1)</f>
        <v>2</v>
      </c>
      <c r="L1015" s="15">
        <v>1</v>
      </c>
      <c r="M1015" s="15" t="s">
        <v>137</v>
      </c>
      <c r="N1015" s="42">
        <v>115.791922</v>
      </c>
      <c r="O1015" s="34">
        <v>33.854523</v>
      </c>
      <c r="P1015" s="15" t="str">
        <f t="shared" si="126"/>
        <v/>
      </c>
      <c r="Q1015" s="41">
        <v>29</v>
      </c>
      <c r="R1015" s="15">
        <f t="shared" si="127"/>
        <v>29</v>
      </c>
      <c r="S1015" s="15" t="str">
        <f t="shared" si="124"/>
        <v>29a</v>
      </c>
      <c r="T1015" s="15" t="str">
        <f t="shared" si="125"/>
        <v>29b</v>
      </c>
    </row>
    <row r="1016" spans="1:20" ht="20.100000000000001" customHeight="1">
      <c r="A1016" s="15">
        <f t="shared" si="121"/>
        <v>110203</v>
      </c>
      <c r="B1016" s="24" t="str">
        <f>VLOOKUP(J1016,city!$A$4:$D$352,3,0)</f>
        <v>安徽</v>
      </c>
      <c r="C1016" s="24" t="str">
        <f>VLOOKUP(J1016,city!$A$4:$D$352,4,0)</f>
        <v>亳州</v>
      </c>
      <c r="D1016" s="15" t="s">
        <v>3600</v>
      </c>
      <c r="E1016" s="15" t="s">
        <v>3601</v>
      </c>
      <c r="F1016" s="42" t="str">
        <f t="shared" si="128"/>
        <v>115.798442,33.888983</v>
      </c>
      <c r="G1016" s="20" t="s">
        <v>3602</v>
      </c>
      <c r="H1016" s="20" t="s">
        <v>492</v>
      </c>
      <c r="I1016" s="45" t="str">
        <f t="shared" si="122"/>
        <v>29a,29b</v>
      </c>
      <c r="J1016" s="15">
        <f t="shared" si="123"/>
        <v>102</v>
      </c>
      <c r="K1016" s="15">
        <f>IF(VLOOKUP(J1015,city!$K$4:$L$352,2,0)&gt;K1015,K1015+1,1)</f>
        <v>3</v>
      </c>
      <c r="L1016" s="15">
        <v>1</v>
      </c>
      <c r="M1016" s="15" t="s">
        <v>137</v>
      </c>
      <c r="N1016" s="42">
        <v>115.79844199999999</v>
      </c>
      <c r="O1016" s="34">
        <v>33.888983000000003</v>
      </c>
      <c r="P1016" s="15" t="str">
        <f t="shared" si="126"/>
        <v/>
      </c>
      <c r="Q1016" s="41">
        <v>29</v>
      </c>
      <c r="R1016" s="15">
        <f t="shared" si="127"/>
        <v>29</v>
      </c>
      <c r="S1016" s="15" t="str">
        <f t="shared" si="124"/>
        <v>29a</v>
      </c>
      <c r="T1016" s="15" t="str">
        <f t="shared" si="125"/>
        <v>29b</v>
      </c>
    </row>
    <row r="1017" spans="1:20" ht="20.100000000000001" customHeight="1">
      <c r="A1017" s="15">
        <f t="shared" si="121"/>
        <v>110204</v>
      </c>
      <c r="B1017" s="24" t="str">
        <f>VLOOKUP(J1017,city!$A$4:$D$352,3,0)</f>
        <v>安徽</v>
      </c>
      <c r="C1017" s="24" t="str">
        <f>VLOOKUP(J1017,city!$A$4:$D$352,4,0)</f>
        <v>亳州</v>
      </c>
      <c r="D1017" s="15" t="s">
        <v>3603</v>
      </c>
      <c r="E1017" s="15" t="s">
        <v>3604</v>
      </c>
      <c r="F1017" s="42" t="str">
        <f t="shared" si="128"/>
        <v>115.792283,33.85538</v>
      </c>
      <c r="G1017" s="20" t="s">
        <v>3605</v>
      </c>
      <c r="H1017" s="20" t="s">
        <v>498</v>
      </c>
      <c r="I1017" s="45" t="str">
        <f t="shared" si="122"/>
        <v>12a,12b</v>
      </c>
      <c r="J1017" s="15">
        <f t="shared" si="123"/>
        <v>102</v>
      </c>
      <c r="K1017" s="15">
        <f>IF(VLOOKUP(J1016,city!$K$4:$L$352,2,0)&gt;K1016,K1016+1,1)</f>
        <v>4</v>
      </c>
      <c r="L1017" s="15">
        <v>1</v>
      </c>
      <c r="M1017" s="15" t="s">
        <v>137</v>
      </c>
      <c r="N1017" s="42">
        <v>115.792283</v>
      </c>
      <c r="O1017" s="34">
        <v>33.855379999999997</v>
      </c>
      <c r="P1017" s="15" t="str">
        <f t="shared" si="126"/>
        <v/>
      </c>
      <c r="Q1017" s="41">
        <v>12</v>
      </c>
      <c r="R1017" s="15">
        <f t="shared" si="127"/>
        <v>12</v>
      </c>
      <c r="S1017" s="15" t="str">
        <f t="shared" si="124"/>
        <v>12a</v>
      </c>
      <c r="T1017" s="15" t="str">
        <f t="shared" si="125"/>
        <v>12b</v>
      </c>
    </row>
    <row r="1018" spans="1:20" ht="20.100000000000001" customHeight="1">
      <c r="A1018" s="15">
        <f t="shared" si="121"/>
        <v>110205</v>
      </c>
      <c r="B1018" s="24" t="str">
        <f>VLOOKUP(J1018,city!$A$4:$D$352,3,0)</f>
        <v>安徽</v>
      </c>
      <c r="C1018" s="24" t="str">
        <f>VLOOKUP(J1018,city!$A$4:$D$352,4,0)</f>
        <v>亳州</v>
      </c>
      <c r="D1018" s="15" t="s">
        <v>3606</v>
      </c>
      <c r="E1018" s="15" t="s">
        <v>3607</v>
      </c>
      <c r="F1018" s="42" t="str">
        <f t="shared" si="128"/>
        <v>115.783155,33.877896</v>
      </c>
      <c r="G1018" s="20" t="s">
        <v>3608</v>
      </c>
      <c r="H1018" s="20" t="s">
        <v>504</v>
      </c>
      <c r="I1018" s="45" t="str">
        <f t="shared" si="122"/>
        <v>16a,16b</v>
      </c>
      <c r="J1018" s="15">
        <f t="shared" si="123"/>
        <v>102</v>
      </c>
      <c r="K1018" s="15">
        <f>IF(VLOOKUP(J1017,city!$K$4:$L$352,2,0)&gt;K1017,K1017+1,1)</f>
        <v>5</v>
      </c>
      <c r="L1018" s="15">
        <v>1</v>
      </c>
      <c r="M1018" s="15" t="s">
        <v>137</v>
      </c>
      <c r="N1018" s="42">
        <v>115.78315499999999</v>
      </c>
      <c r="O1018" s="34">
        <v>33.877896</v>
      </c>
      <c r="P1018" s="15" t="str">
        <f t="shared" si="126"/>
        <v/>
      </c>
      <c r="Q1018" s="41">
        <v>16</v>
      </c>
      <c r="R1018" s="15">
        <f t="shared" si="127"/>
        <v>16</v>
      </c>
      <c r="S1018" s="15" t="str">
        <f t="shared" si="124"/>
        <v>16a</v>
      </c>
      <c r="T1018" s="15" t="str">
        <f t="shared" si="125"/>
        <v>16b</v>
      </c>
    </row>
    <row r="1019" spans="1:20" ht="20.100000000000001" customHeight="1">
      <c r="A1019" s="15">
        <f t="shared" si="121"/>
        <v>110206</v>
      </c>
      <c r="B1019" s="24" t="str">
        <f>VLOOKUP(J1019,city!$A$4:$D$352,3,0)</f>
        <v>安徽</v>
      </c>
      <c r="C1019" s="24" t="str">
        <f>VLOOKUP(J1019,city!$A$4:$D$352,4,0)</f>
        <v>亳州</v>
      </c>
      <c r="D1019" s="15" t="s">
        <v>3609</v>
      </c>
      <c r="E1019" s="15" t="s">
        <v>3610</v>
      </c>
      <c r="F1019" s="42" t="str">
        <f t="shared" si="128"/>
        <v>115.786853,33.885345</v>
      </c>
      <c r="G1019" s="20" t="s">
        <v>3611</v>
      </c>
      <c r="H1019" s="20" t="s">
        <v>510</v>
      </c>
      <c r="I1019" s="45" t="str">
        <f t="shared" si="122"/>
        <v>16a,16b</v>
      </c>
      <c r="J1019" s="15">
        <f t="shared" si="123"/>
        <v>102</v>
      </c>
      <c r="K1019" s="15">
        <f>IF(VLOOKUP(J1018,city!$K$4:$L$352,2,0)&gt;K1018,K1018+1,1)</f>
        <v>6</v>
      </c>
      <c r="L1019" s="15">
        <v>1</v>
      </c>
      <c r="M1019" s="15" t="s">
        <v>137</v>
      </c>
      <c r="N1019" s="42">
        <v>115.78685299999999</v>
      </c>
      <c r="O1019" s="34">
        <v>33.885345000000001</v>
      </c>
      <c r="P1019" s="15" t="str">
        <f t="shared" si="126"/>
        <v/>
      </c>
      <c r="Q1019" s="41">
        <v>16</v>
      </c>
      <c r="R1019" s="15">
        <f t="shared" si="127"/>
        <v>16</v>
      </c>
      <c r="S1019" s="15" t="str">
        <f t="shared" si="124"/>
        <v>16a</v>
      </c>
      <c r="T1019" s="15" t="str">
        <f t="shared" si="125"/>
        <v>16b</v>
      </c>
    </row>
    <row r="1020" spans="1:20" ht="20.100000000000001" customHeight="1">
      <c r="A1020" s="15">
        <f t="shared" si="121"/>
        <v>110207</v>
      </c>
      <c r="B1020" s="24" t="str">
        <f>VLOOKUP(J1020,city!$A$4:$D$352,3,0)</f>
        <v>安徽</v>
      </c>
      <c r="C1020" s="24" t="str">
        <f>VLOOKUP(J1020,city!$A$4:$D$352,4,0)</f>
        <v>亳州</v>
      </c>
      <c r="D1020" s="15" t="s">
        <v>3612</v>
      </c>
      <c r="E1020" s="15" t="s">
        <v>3613</v>
      </c>
      <c r="F1020" s="42" t="str">
        <f t="shared" si="128"/>
        <v>115.792269,33.857005</v>
      </c>
      <c r="G1020" s="20" t="s">
        <v>3614</v>
      </c>
      <c r="H1020" s="20" t="s">
        <v>516</v>
      </c>
      <c r="I1020" s="45" t="str">
        <f t="shared" si="122"/>
        <v>1a,1b</v>
      </c>
      <c r="J1020" s="15">
        <f t="shared" si="123"/>
        <v>102</v>
      </c>
      <c r="K1020" s="15">
        <f>IF(VLOOKUP(J1019,city!$K$4:$L$352,2,0)&gt;K1019,K1019+1,1)</f>
        <v>7</v>
      </c>
      <c r="L1020" s="15">
        <v>1</v>
      </c>
      <c r="M1020" s="15" t="s">
        <v>137</v>
      </c>
      <c r="N1020" s="42">
        <v>115.792269</v>
      </c>
      <c r="O1020" s="34">
        <v>33.857005000000001</v>
      </c>
      <c r="P1020" s="15" t="str">
        <f t="shared" si="126"/>
        <v/>
      </c>
      <c r="Q1020" s="41">
        <v>1</v>
      </c>
      <c r="R1020" s="15">
        <f t="shared" si="127"/>
        <v>1</v>
      </c>
      <c r="S1020" s="15" t="str">
        <f t="shared" si="124"/>
        <v>1a</v>
      </c>
      <c r="T1020" s="15" t="str">
        <f t="shared" si="125"/>
        <v>1b</v>
      </c>
    </row>
    <row r="1021" spans="1:20" ht="20.100000000000001" customHeight="1">
      <c r="A1021" s="15">
        <f t="shared" si="121"/>
        <v>110208</v>
      </c>
      <c r="B1021" s="24" t="str">
        <f>VLOOKUP(J1021,city!$A$4:$D$352,3,0)</f>
        <v>安徽</v>
      </c>
      <c r="C1021" s="24" t="str">
        <f>VLOOKUP(J1021,city!$A$4:$D$352,4,0)</f>
        <v>亳州</v>
      </c>
      <c r="D1021" s="15" t="s">
        <v>3615</v>
      </c>
      <c r="E1021" s="15" t="s">
        <v>3616</v>
      </c>
      <c r="F1021" s="42" t="str">
        <f t="shared" si="128"/>
        <v>115.791395,33.869631</v>
      </c>
      <c r="G1021" s="20" t="s">
        <v>3617</v>
      </c>
      <c r="H1021" s="20" t="s">
        <v>522</v>
      </c>
      <c r="I1021" s="45" t="str">
        <f t="shared" si="122"/>
        <v>14a,14b</v>
      </c>
      <c r="J1021" s="15">
        <f t="shared" si="123"/>
        <v>102</v>
      </c>
      <c r="K1021" s="15">
        <f>IF(VLOOKUP(J1020,city!$K$4:$L$352,2,0)&gt;K1020,K1020+1,1)</f>
        <v>8</v>
      </c>
      <c r="L1021" s="15">
        <v>1</v>
      </c>
      <c r="M1021" s="15" t="s">
        <v>137</v>
      </c>
      <c r="N1021" s="42">
        <v>115.79139499999999</v>
      </c>
      <c r="O1021" s="34">
        <v>33.869630999999998</v>
      </c>
      <c r="P1021" s="15" t="str">
        <f t="shared" si="126"/>
        <v/>
      </c>
      <c r="Q1021" s="41">
        <v>14</v>
      </c>
      <c r="R1021" s="15">
        <f t="shared" si="127"/>
        <v>14</v>
      </c>
      <c r="S1021" s="15" t="str">
        <f t="shared" si="124"/>
        <v>14a</v>
      </c>
      <c r="T1021" s="15" t="str">
        <f t="shared" si="125"/>
        <v>14b</v>
      </c>
    </row>
    <row r="1022" spans="1:20" ht="20.100000000000001" customHeight="1">
      <c r="A1022" s="15">
        <f t="shared" si="121"/>
        <v>110209</v>
      </c>
      <c r="B1022" s="24" t="str">
        <f>VLOOKUP(J1022,city!$A$4:$D$352,3,0)</f>
        <v>安徽</v>
      </c>
      <c r="C1022" s="24" t="str">
        <f>VLOOKUP(J1022,city!$A$4:$D$352,4,0)</f>
        <v>亳州</v>
      </c>
      <c r="D1022" s="15" t="s">
        <v>3618</v>
      </c>
      <c r="E1022" s="15" t="s">
        <v>3619</v>
      </c>
      <c r="F1022" s="42" t="str">
        <f t="shared" si="128"/>
        <v>115.788512,33.883236</v>
      </c>
      <c r="G1022" s="20" t="s">
        <v>3620</v>
      </c>
      <c r="H1022" s="20" t="s">
        <v>528</v>
      </c>
      <c r="I1022" s="45" t="str">
        <f t="shared" si="122"/>
        <v>12a,12b</v>
      </c>
      <c r="J1022" s="15">
        <f t="shared" si="123"/>
        <v>102</v>
      </c>
      <c r="K1022" s="15">
        <f>IF(VLOOKUP(J1021,city!$K$4:$L$352,2,0)&gt;K1021,K1021+1,1)</f>
        <v>9</v>
      </c>
      <c r="L1022" s="15">
        <v>1</v>
      </c>
      <c r="M1022" s="15" t="s">
        <v>137</v>
      </c>
      <c r="N1022" s="42">
        <v>115.788512</v>
      </c>
      <c r="O1022" s="34">
        <v>33.883235999999997</v>
      </c>
      <c r="P1022" s="15" t="str">
        <f t="shared" si="126"/>
        <v/>
      </c>
      <c r="Q1022" s="41">
        <v>12</v>
      </c>
      <c r="R1022" s="15">
        <f t="shared" si="127"/>
        <v>12</v>
      </c>
      <c r="S1022" s="15" t="str">
        <f t="shared" si="124"/>
        <v>12a</v>
      </c>
      <c r="T1022" s="15" t="str">
        <f t="shared" si="125"/>
        <v>12b</v>
      </c>
    </row>
    <row r="1023" spans="1:20" ht="20.100000000000001" customHeight="1">
      <c r="A1023" s="15">
        <f t="shared" si="121"/>
        <v>110210</v>
      </c>
      <c r="B1023" s="24" t="str">
        <f>VLOOKUP(J1023,city!$A$4:$D$352,3,0)</f>
        <v>安徽</v>
      </c>
      <c r="C1023" s="24" t="str">
        <f>VLOOKUP(J1023,city!$A$4:$D$352,4,0)</f>
        <v>亳州</v>
      </c>
      <c r="D1023" s="15" t="s">
        <v>3621</v>
      </c>
      <c r="E1023" s="15" t="s">
        <v>3622</v>
      </c>
      <c r="F1023" s="42" t="str">
        <f t="shared" si="128"/>
        <v>115.671457,33.996802</v>
      </c>
      <c r="G1023" s="20" t="s">
        <v>3623</v>
      </c>
      <c r="H1023" s="20" t="s">
        <v>534</v>
      </c>
      <c r="I1023" s="45" t="str">
        <f t="shared" si="122"/>
        <v>10a,10b</v>
      </c>
      <c r="J1023" s="15">
        <f t="shared" si="123"/>
        <v>102</v>
      </c>
      <c r="K1023" s="15">
        <f>IF(VLOOKUP(J1022,city!$K$4:$L$352,2,0)&gt;K1022,K1022+1,1)</f>
        <v>10</v>
      </c>
      <c r="L1023" s="15">
        <v>1</v>
      </c>
      <c r="M1023" s="15" t="s">
        <v>137</v>
      </c>
      <c r="N1023" s="42">
        <v>115.671457</v>
      </c>
      <c r="O1023" s="34">
        <v>33.996802000000002</v>
      </c>
      <c r="P1023" s="15" t="str">
        <f t="shared" si="126"/>
        <v>115.7775858,33.8859671</v>
      </c>
      <c r="Q1023" s="41">
        <v>10</v>
      </c>
      <c r="R1023" s="15">
        <f t="shared" si="127"/>
        <v>10</v>
      </c>
      <c r="S1023" s="15" t="str">
        <f t="shared" si="124"/>
        <v>10a</v>
      </c>
      <c r="T1023" s="15" t="str">
        <f t="shared" si="125"/>
        <v>10b</v>
      </c>
    </row>
    <row r="1024" spans="1:20" ht="20.100000000000001" customHeight="1">
      <c r="A1024" s="15">
        <f t="shared" si="121"/>
        <v>110301</v>
      </c>
      <c r="B1024" s="24" t="str">
        <f>VLOOKUP(J1024,city!$A$4:$D$352,3,0)</f>
        <v>福建</v>
      </c>
      <c r="C1024" s="24" t="str">
        <f>VLOOKUP(J1024,city!$A$4:$D$352,4,0)</f>
        <v>福州</v>
      </c>
      <c r="D1024" s="15" t="s">
        <v>3624</v>
      </c>
      <c r="E1024" s="15" t="s">
        <v>3625</v>
      </c>
      <c r="F1024" s="42" t="str">
        <f t="shared" si="128"/>
        <v>119.303952,26.086639</v>
      </c>
      <c r="G1024" s="20" t="s">
        <v>3626</v>
      </c>
      <c r="H1024" s="20" t="s">
        <v>422</v>
      </c>
      <c r="I1024" s="45" t="str">
        <f t="shared" si="122"/>
        <v>16a,16b</v>
      </c>
      <c r="J1024" s="15">
        <f t="shared" si="123"/>
        <v>103</v>
      </c>
      <c r="K1024" s="15">
        <f>IF(VLOOKUP(J1023,city!$K$4:$L$352,2,0)&gt;K1023,K1023+1,1)</f>
        <v>1</v>
      </c>
      <c r="L1024" s="15">
        <v>1</v>
      </c>
      <c r="M1024" s="15" t="s">
        <v>139</v>
      </c>
      <c r="N1024" s="42">
        <v>119.303952</v>
      </c>
      <c r="O1024" s="34">
        <v>26.086639000000002</v>
      </c>
      <c r="P1024" s="15" t="str">
        <f t="shared" si="126"/>
        <v/>
      </c>
      <c r="Q1024" s="41">
        <v>16</v>
      </c>
      <c r="R1024" s="15">
        <f t="shared" si="127"/>
        <v>16</v>
      </c>
      <c r="S1024" s="15" t="str">
        <f t="shared" si="124"/>
        <v>16a</v>
      </c>
      <c r="T1024" s="15" t="str">
        <f t="shared" si="125"/>
        <v>16b</v>
      </c>
    </row>
    <row r="1025" spans="1:20" ht="20.100000000000001" customHeight="1">
      <c r="A1025" s="15">
        <f t="shared" si="121"/>
        <v>110302</v>
      </c>
      <c r="B1025" s="24" t="str">
        <f>VLOOKUP(J1025,city!$A$4:$D$352,3,0)</f>
        <v>福建</v>
      </c>
      <c r="C1025" s="24" t="str">
        <f>VLOOKUP(J1025,city!$A$4:$D$352,4,0)</f>
        <v>福州</v>
      </c>
      <c r="D1025" s="15" t="s">
        <v>2741</v>
      </c>
      <c r="E1025" s="15" t="s">
        <v>3627</v>
      </c>
      <c r="F1025" s="42" t="str">
        <f t="shared" si="128"/>
        <v>119.238404,26.078517</v>
      </c>
      <c r="G1025" s="20" t="s">
        <v>3628</v>
      </c>
      <c r="H1025" s="20" t="s">
        <v>427</v>
      </c>
      <c r="I1025" s="45" t="str">
        <f t="shared" si="122"/>
        <v>12a,12b</v>
      </c>
      <c r="J1025" s="15">
        <f t="shared" si="123"/>
        <v>103</v>
      </c>
      <c r="K1025" s="15">
        <f>IF(VLOOKUP(J1024,city!$K$4:$L$352,2,0)&gt;K1024,K1024+1,1)</f>
        <v>2</v>
      </c>
      <c r="L1025" s="15">
        <v>1</v>
      </c>
      <c r="M1025" s="15" t="s">
        <v>139</v>
      </c>
      <c r="N1025" s="42">
        <v>119.238404</v>
      </c>
      <c r="O1025" s="34">
        <v>26.078517000000002</v>
      </c>
      <c r="P1025" s="15" t="str">
        <f t="shared" si="126"/>
        <v/>
      </c>
      <c r="Q1025" s="41">
        <v>12</v>
      </c>
      <c r="R1025" s="15">
        <f t="shared" si="127"/>
        <v>12</v>
      </c>
      <c r="S1025" s="15" t="str">
        <f t="shared" si="124"/>
        <v>12a</v>
      </c>
      <c r="T1025" s="15" t="str">
        <f t="shared" si="125"/>
        <v>12b</v>
      </c>
    </row>
    <row r="1026" spans="1:20" ht="20.100000000000001" customHeight="1">
      <c r="A1026" s="15">
        <f t="shared" si="121"/>
        <v>110303</v>
      </c>
      <c r="B1026" s="24" t="str">
        <f>VLOOKUP(J1026,city!$A$4:$D$352,3,0)</f>
        <v>福建</v>
      </c>
      <c r="C1026" s="24" t="str">
        <f>VLOOKUP(J1026,city!$A$4:$D$352,4,0)</f>
        <v>福州</v>
      </c>
      <c r="D1026" s="15" t="s">
        <v>3629</v>
      </c>
      <c r="E1026" s="15" t="s">
        <v>3630</v>
      </c>
      <c r="F1026" s="42" t="str">
        <f t="shared" si="128"/>
        <v>119.611368,26.459941</v>
      </c>
      <c r="G1026" s="20" t="s">
        <v>3631</v>
      </c>
      <c r="H1026" s="20" t="s">
        <v>432</v>
      </c>
      <c r="I1026" s="45" t="str">
        <f t="shared" si="122"/>
        <v>19a,19b</v>
      </c>
      <c r="J1026" s="15">
        <f t="shared" si="123"/>
        <v>103</v>
      </c>
      <c r="K1026" s="15">
        <f>IF(VLOOKUP(J1025,city!$K$4:$L$352,2,0)&gt;K1025,K1025+1,1)</f>
        <v>3</v>
      </c>
      <c r="L1026" s="15">
        <v>1</v>
      </c>
      <c r="M1026" s="15" t="s">
        <v>139</v>
      </c>
      <c r="N1026" s="42">
        <v>119.611368</v>
      </c>
      <c r="O1026" s="34">
        <v>26.459941000000001</v>
      </c>
      <c r="P1026" s="15" t="str">
        <f t="shared" si="126"/>
        <v/>
      </c>
      <c r="Q1026" s="41">
        <v>19</v>
      </c>
      <c r="R1026" s="15">
        <f t="shared" si="127"/>
        <v>6</v>
      </c>
      <c r="S1026" s="15" t="str">
        <f t="shared" si="124"/>
        <v>19a</v>
      </c>
      <c r="T1026" s="15" t="str">
        <f t="shared" si="125"/>
        <v>19b</v>
      </c>
    </row>
    <row r="1027" spans="1:20" ht="20.100000000000001" customHeight="1">
      <c r="A1027" s="15">
        <f t="shared" si="121"/>
        <v>110304</v>
      </c>
      <c r="B1027" s="24" t="str">
        <f>VLOOKUP(J1027,city!$A$4:$D$352,3,0)</f>
        <v>福建</v>
      </c>
      <c r="C1027" s="24" t="str">
        <f>VLOOKUP(J1027,city!$A$4:$D$352,4,0)</f>
        <v>福州</v>
      </c>
      <c r="D1027" s="15" t="s">
        <v>3632</v>
      </c>
      <c r="E1027" s="15" t="s">
        <v>3633</v>
      </c>
      <c r="F1027" s="42" t="str">
        <f t="shared" si="128"/>
        <v>119.291906,26.105485</v>
      </c>
      <c r="G1027" s="20" t="s">
        <v>3634</v>
      </c>
      <c r="H1027" s="20" t="s">
        <v>438</v>
      </c>
      <c r="I1027" s="45" t="str">
        <f t="shared" si="122"/>
        <v>1a,1b</v>
      </c>
      <c r="J1027" s="15">
        <f t="shared" si="123"/>
        <v>103</v>
      </c>
      <c r="K1027" s="15">
        <f>IF(VLOOKUP(J1026,city!$K$4:$L$352,2,0)&gt;K1026,K1026+1,1)</f>
        <v>4</v>
      </c>
      <c r="L1027" s="15">
        <v>1</v>
      </c>
      <c r="M1027" s="15" t="s">
        <v>139</v>
      </c>
      <c r="N1027" s="42">
        <v>119.291906</v>
      </c>
      <c r="O1027" s="34">
        <v>26.105485000000002</v>
      </c>
      <c r="P1027" s="15" t="str">
        <f t="shared" si="126"/>
        <v/>
      </c>
      <c r="Q1027" s="41">
        <v>1</v>
      </c>
      <c r="R1027" s="15">
        <f t="shared" si="127"/>
        <v>6</v>
      </c>
      <c r="S1027" s="15" t="str">
        <f t="shared" si="124"/>
        <v>1a</v>
      </c>
      <c r="T1027" s="15" t="str">
        <f t="shared" si="125"/>
        <v>1b</v>
      </c>
    </row>
    <row r="1028" spans="1:20" ht="20.100000000000001" customHeight="1">
      <c r="A1028" s="15">
        <f t="shared" ref="A1028:A1091" si="129">100000+J1028*100+K1028</f>
        <v>110305</v>
      </c>
      <c r="B1028" s="24" t="str">
        <f>VLOOKUP(J1028,city!$A$4:$D$352,3,0)</f>
        <v>福建</v>
      </c>
      <c r="C1028" s="24" t="str">
        <f>VLOOKUP(J1028,city!$A$4:$D$352,4,0)</f>
        <v>福州</v>
      </c>
      <c r="D1028" s="15" t="s">
        <v>3635</v>
      </c>
      <c r="E1028" s="15" t="s">
        <v>3636</v>
      </c>
      <c r="F1028" s="42" t="str">
        <f t="shared" si="128"/>
        <v>119.304083,26.084559</v>
      </c>
      <c r="G1028" s="20" t="s">
        <v>3637</v>
      </c>
      <c r="H1028" s="20" t="s">
        <v>444</v>
      </c>
      <c r="I1028" s="45" t="str">
        <f t="shared" si="122"/>
        <v>10a,10b</v>
      </c>
      <c r="J1028" s="15">
        <f t="shared" si="123"/>
        <v>103</v>
      </c>
      <c r="K1028" s="15">
        <f>IF(VLOOKUP(J1027,city!$K$4:$L$352,2,0)&gt;K1027,K1027+1,1)</f>
        <v>5</v>
      </c>
      <c r="L1028" s="15">
        <v>1</v>
      </c>
      <c r="M1028" s="15" t="s">
        <v>139</v>
      </c>
      <c r="N1028" s="42">
        <v>119.30408300000001</v>
      </c>
      <c r="O1028" s="34">
        <v>26.084558999999999</v>
      </c>
      <c r="P1028" s="15" t="str">
        <f t="shared" si="126"/>
        <v/>
      </c>
      <c r="Q1028" s="41">
        <v>10</v>
      </c>
      <c r="R1028" s="15">
        <f t="shared" si="127"/>
        <v>10</v>
      </c>
      <c r="S1028" s="15" t="str">
        <f t="shared" si="124"/>
        <v>10a</v>
      </c>
      <c r="T1028" s="15" t="str">
        <f t="shared" si="125"/>
        <v>10b</v>
      </c>
    </row>
    <row r="1029" spans="1:20" ht="20.100000000000001" customHeight="1">
      <c r="A1029" s="15">
        <f t="shared" si="129"/>
        <v>110306</v>
      </c>
      <c r="B1029" s="24" t="str">
        <f>VLOOKUP(J1029,city!$A$4:$D$352,3,0)</f>
        <v>福建</v>
      </c>
      <c r="C1029" s="24" t="str">
        <f>VLOOKUP(J1029,city!$A$4:$D$352,4,0)</f>
        <v>福州</v>
      </c>
      <c r="D1029" s="15" t="s">
        <v>3638</v>
      </c>
      <c r="E1029" s="15" t="s">
        <v>3639</v>
      </c>
      <c r="F1029" s="42" t="str">
        <f t="shared" si="128"/>
        <v>118.980977,25.755307</v>
      </c>
      <c r="G1029" s="20" t="s">
        <v>3640</v>
      </c>
      <c r="H1029" s="20" t="s">
        <v>450</v>
      </c>
      <c r="I1029" s="45" t="str">
        <f t="shared" ref="I1029:I1092" si="130">S1029&amp;","&amp;T1029</f>
        <v>13a,13b</v>
      </c>
      <c r="J1029" s="15">
        <f t="shared" ref="J1029:J1092" si="131">IF(K1029&gt;K1028,J1028,J1028+1)</f>
        <v>103</v>
      </c>
      <c r="K1029" s="15">
        <f>IF(VLOOKUP(J1028,city!$K$4:$L$352,2,0)&gt;K1028,K1028+1,1)</f>
        <v>6</v>
      </c>
      <c r="L1029" s="15">
        <v>1</v>
      </c>
      <c r="M1029" s="15" t="s">
        <v>139</v>
      </c>
      <c r="N1029" s="42">
        <v>118.980977</v>
      </c>
      <c r="O1029" s="34">
        <v>25.755306999999998</v>
      </c>
      <c r="P1029" s="15" t="str">
        <f t="shared" si="126"/>
        <v/>
      </c>
      <c r="Q1029" s="41">
        <v>13</v>
      </c>
      <c r="R1029" s="15" t="e">
        <f t="shared" si="127"/>
        <v>#N/A</v>
      </c>
      <c r="S1029" s="15" t="str">
        <f t="shared" ref="S1029:S1092" si="132">CONCATENATE(Q1029,"a")</f>
        <v>13a</v>
      </c>
      <c r="T1029" s="15" t="str">
        <f t="shared" ref="T1029:T1092" si="133">CONCATENATE(Q1029,"b")</f>
        <v>13b</v>
      </c>
    </row>
    <row r="1030" spans="1:20" ht="20.100000000000001" customHeight="1">
      <c r="A1030" s="15">
        <f t="shared" si="129"/>
        <v>110307</v>
      </c>
      <c r="B1030" s="24" t="str">
        <f>VLOOKUP(J1030,city!$A$4:$D$352,3,0)</f>
        <v>福建</v>
      </c>
      <c r="C1030" s="24" t="str">
        <f>VLOOKUP(J1030,city!$A$4:$D$352,4,0)</f>
        <v>福州</v>
      </c>
      <c r="D1030" s="15" t="s">
        <v>3641</v>
      </c>
      <c r="E1030" s="15" t="s">
        <v>3642</v>
      </c>
      <c r="F1030" s="42" t="str">
        <f t="shared" si="128"/>
        <v>119.812174,25.573702</v>
      </c>
      <c r="G1030" s="20" t="s">
        <v>3643</v>
      </c>
      <c r="H1030" s="20" t="s">
        <v>456</v>
      </c>
      <c r="I1030" s="45" t="str">
        <f t="shared" si="130"/>
        <v>4a,4b</v>
      </c>
      <c r="J1030" s="15">
        <f t="shared" si="131"/>
        <v>103</v>
      </c>
      <c r="K1030" s="15">
        <f>IF(VLOOKUP(J1029,city!$K$4:$L$352,2,0)&gt;K1029,K1029+1,1)</f>
        <v>7</v>
      </c>
      <c r="L1030" s="15">
        <v>1</v>
      </c>
      <c r="M1030" s="15" t="s">
        <v>139</v>
      </c>
      <c r="N1030" s="42">
        <v>119.812174</v>
      </c>
      <c r="O1030" s="34">
        <v>25.573702000000001</v>
      </c>
      <c r="P1030" s="15" t="str">
        <f t="shared" si="126"/>
        <v/>
      </c>
      <c r="Q1030" s="41">
        <v>4</v>
      </c>
      <c r="R1030" s="15">
        <f t="shared" si="127"/>
        <v>4</v>
      </c>
      <c r="S1030" s="15" t="str">
        <f t="shared" si="132"/>
        <v>4a</v>
      </c>
      <c r="T1030" s="15" t="str">
        <f t="shared" si="133"/>
        <v>4b</v>
      </c>
    </row>
    <row r="1031" spans="1:20" ht="20.100000000000001" customHeight="1">
      <c r="A1031" s="15">
        <f t="shared" si="129"/>
        <v>110308</v>
      </c>
      <c r="B1031" s="24" t="str">
        <f>VLOOKUP(J1031,city!$A$4:$D$352,3,0)</f>
        <v>福建</v>
      </c>
      <c r="C1031" s="24" t="str">
        <f>VLOOKUP(J1031,city!$A$4:$D$352,4,0)</f>
        <v>福州</v>
      </c>
      <c r="D1031" s="15" t="s">
        <v>3644</v>
      </c>
      <c r="E1031" s="15" t="s">
        <v>3645</v>
      </c>
      <c r="F1031" s="42" t="str">
        <f t="shared" si="128"/>
        <v>119.390538,26.056665</v>
      </c>
      <c r="G1031" s="20" t="s">
        <v>3646</v>
      </c>
      <c r="H1031" s="20" t="s">
        <v>462</v>
      </c>
      <c r="I1031" s="45" t="str">
        <f t="shared" si="130"/>
        <v>11a,11b</v>
      </c>
      <c r="J1031" s="15">
        <f t="shared" si="131"/>
        <v>103</v>
      </c>
      <c r="K1031" s="15">
        <f>IF(VLOOKUP(J1030,city!$K$4:$L$352,2,0)&gt;K1030,K1030+1,1)</f>
        <v>8</v>
      </c>
      <c r="L1031" s="15">
        <v>1</v>
      </c>
      <c r="M1031" s="15" t="s">
        <v>139</v>
      </c>
      <c r="N1031" s="42">
        <v>119.39053800000001</v>
      </c>
      <c r="O1031" s="34">
        <v>26.056664999999999</v>
      </c>
      <c r="P1031" s="15" t="str">
        <f t="shared" si="126"/>
        <v/>
      </c>
      <c r="Q1031" s="41">
        <v>11</v>
      </c>
      <c r="R1031" s="15">
        <f t="shared" si="127"/>
        <v>11</v>
      </c>
      <c r="S1031" s="15" t="str">
        <f t="shared" si="132"/>
        <v>11a</v>
      </c>
      <c r="T1031" s="15" t="str">
        <f t="shared" si="133"/>
        <v>11b</v>
      </c>
    </row>
    <row r="1032" spans="1:20" ht="20.100000000000001" customHeight="1">
      <c r="A1032" s="15">
        <f t="shared" si="129"/>
        <v>110309</v>
      </c>
      <c r="B1032" s="24" t="str">
        <f>VLOOKUP(J1032,city!$A$4:$D$352,3,0)</f>
        <v>福建</v>
      </c>
      <c r="C1032" s="24" t="str">
        <f>VLOOKUP(J1032,city!$A$4:$D$352,4,0)</f>
        <v>福州</v>
      </c>
      <c r="D1032" s="15" t="s">
        <v>3647</v>
      </c>
      <c r="E1032" s="15" t="s">
        <v>3648</v>
      </c>
      <c r="F1032" s="42" t="str">
        <f t="shared" si="128"/>
        <v>119.292264,26.095346</v>
      </c>
      <c r="G1032" s="20" t="s">
        <v>3649</v>
      </c>
      <c r="H1032" s="20" t="s">
        <v>468</v>
      </c>
      <c r="I1032" s="45" t="str">
        <f t="shared" si="130"/>
        <v>7a,7b</v>
      </c>
      <c r="J1032" s="15">
        <f t="shared" si="131"/>
        <v>103</v>
      </c>
      <c r="K1032" s="15">
        <f>IF(VLOOKUP(J1031,city!$K$4:$L$352,2,0)&gt;K1031,K1031+1,1)</f>
        <v>9</v>
      </c>
      <c r="L1032" s="15">
        <v>1</v>
      </c>
      <c r="M1032" s="15" t="s">
        <v>139</v>
      </c>
      <c r="N1032" s="42">
        <v>119.292264</v>
      </c>
      <c r="O1032" s="34">
        <v>26.095345999999999</v>
      </c>
      <c r="P1032" s="15" t="str">
        <f t="shared" si="126"/>
        <v/>
      </c>
      <c r="Q1032" s="41">
        <v>7</v>
      </c>
      <c r="R1032" s="15">
        <f t="shared" si="127"/>
        <v>6</v>
      </c>
      <c r="S1032" s="15" t="str">
        <f t="shared" si="132"/>
        <v>7a</v>
      </c>
      <c r="T1032" s="15" t="str">
        <f t="shared" si="133"/>
        <v>7b</v>
      </c>
    </row>
    <row r="1033" spans="1:20" ht="20.100000000000001" customHeight="1">
      <c r="A1033" s="15">
        <f t="shared" si="129"/>
        <v>110310</v>
      </c>
      <c r="B1033" s="24" t="str">
        <f>VLOOKUP(J1033,city!$A$4:$D$352,3,0)</f>
        <v>福建</v>
      </c>
      <c r="C1033" s="24" t="str">
        <f>VLOOKUP(J1033,city!$A$4:$D$352,4,0)</f>
        <v>福州</v>
      </c>
      <c r="D1033" s="15" t="s">
        <v>3650</v>
      </c>
      <c r="E1033" s="15" t="s">
        <v>3651</v>
      </c>
      <c r="F1033" s="42" t="str">
        <f t="shared" si="128"/>
        <v>119.457553,25.989324</v>
      </c>
      <c r="G1033" s="20" t="s">
        <v>3652</v>
      </c>
      <c r="H1033" s="20" t="s">
        <v>474</v>
      </c>
      <c r="I1033" s="45" t="str">
        <f t="shared" si="130"/>
        <v>10a,10b</v>
      </c>
      <c r="J1033" s="15">
        <f t="shared" si="131"/>
        <v>103</v>
      </c>
      <c r="K1033" s="15">
        <f>IF(VLOOKUP(J1032,city!$K$4:$L$352,2,0)&gt;K1032,K1032+1,1)</f>
        <v>10</v>
      </c>
      <c r="L1033" s="15">
        <v>1</v>
      </c>
      <c r="M1033" s="15" t="s">
        <v>139</v>
      </c>
      <c r="N1033" s="42">
        <v>119.457553</v>
      </c>
      <c r="O1033" s="34">
        <v>25.989324</v>
      </c>
      <c r="P1033" s="15" t="str">
        <f t="shared" si="126"/>
        <v>119.3683219,26.0285485</v>
      </c>
      <c r="Q1033" s="41">
        <v>10</v>
      </c>
      <c r="R1033" s="15">
        <f t="shared" si="127"/>
        <v>10</v>
      </c>
      <c r="S1033" s="15" t="str">
        <f t="shared" si="132"/>
        <v>10a</v>
      </c>
      <c r="T1033" s="15" t="str">
        <f t="shared" si="133"/>
        <v>10b</v>
      </c>
    </row>
    <row r="1034" spans="1:20" ht="20.100000000000001" customHeight="1">
      <c r="A1034" s="15">
        <f t="shared" si="129"/>
        <v>110401</v>
      </c>
      <c r="B1034" s="24" t="str">
        <f>VLOOKUP(J1034,city!$A$4:$D$352,3,0)</f>
        <v>福建</v>
      </c>
      <c r="C1034" s="24" t="str">
        <f>VLOOKUP(J1034,city!$A$4:$D$352,4,0)</f>
        <v>厦门</v>
      </c>
      <c r="D1034" s="15" t="s">
        <v>3653</v>
      </c>
      <c r="E1034" s="15" t="s">
        <v>3654</v>
      </c>
      <c r="F1034" s="42" t="str">
        <f t="shared" si="128"/>
        <v>118.071909,24.456348</v>
      </c>
      <c r="G1034" s="20" t="s">
        <v>3655</v>
      </c>
      <c r="H1034" s="20" t="s">
        <v>480</v>
      </c>
      <c r="I1034" s="45" t="str">
        <f t="shared" si="130"/>
        <v>4a,4b</v>
      </c>
      <c r="J1034" s="15">
        <f t="shared" si="131"/>
        <v>104</v>
      </c>
      <c r="K1034" s="15">
        <f>IF(VLOOKUP(J1033,city!$K$4:$L$352,2,0)&gt;K1033,K1033+1,1)</f>
        <v>1</v>
      </c>
      <c r="L1034" s="15">
        <v>1</v>
      </c>
      <c r="M1034" s="15" t="s">
        <v>140</v>
      </c>
      <c r="N1034" s="42">
        <v>118.07190900000001</v>
      </c>
      <c r="O1034" s="34">
        <v>24.456347999999998</v>
      </c>
      <c r="P1034" s="15" t="str">
        <f t="shared" si="126"/>
        <v/>
      </c>
      <c r="Q1034" s="41">
        <v>4</v>
      </c>
      <c r="R1034" s="15" t="e">
        <f t="shared" si="127"/>
        <v>#N/A</v>
      </c>
      <c r="S1034" s="15" t="str">
        <f t="shared" si="132"/>
        <v>4a</v>
      </c>
      <c r="T1034" s="15" t="str">
        <f t="shared" si="133"/>
        <v>4b</v>
      </c>
    </row>
    <row r="1035" spans="1:20" ht="20.100000000000001" customHeight="1">
      <c r="A1035" s="15">
        <f t="shared" si="129"/>
        <v>110402</v>
      </c>
      <c r="B1035" s="24" t="str">
        <f>VLOOKUP(J1035,city!$A$4:$D$352,3,0)</f>
        <v>福建</v>
      </c>
      <c r="C1035" s="24" t="str">
        <f>VLOOKUP(J1035,city!$A$4:$D$352,4,0)</f>
        <v>厦门</v>
      </c>
      <c r="D1035" s="15" t="s">
        <v>3656</v>
      </c>
      <c r="E1035" s="15" t="s">
        <v>3657</v>
      </c>
      <c r="F1035" s="42" t="str">
        <f t="shared" si="128"/>
        <v>118.13205,24.432819</v>
      </c>
      <c r="G1035" s="20" t="s">
        <v>3658</v>
      </c>
      <c r="H1035" s="20" t="s">
        <v>486</v>
      </c>
      <c r="I1035" s="45" t="str">
        <f t="shared" si="130"/>
        <v>32a,32b</v>
      </c>
      <c r="J1035" s="15">
        <f t="shared" si="131"/>
        <v>104</v>
      </c>
      <c r="K1035" s="15">
        <f>IF(VLOOKUP(J1034,city!$K$4:$L$352,2,0)&gt;K1034,K1034+1,1)</f>
        <v>2</v>
      </c>
      <c r="L1035" s="15">
        <v>1</v>
      </c>
      <c r="M1035" s="15" t="s">
        <v>140</v>
      </c>
      <c r="N1035" s="42">
        <v>118.13205000000001</v>
      </c>
      <c r="O1035" s="34">
        <v>24.432818999999999</v>
      </c>
      <c r="P1035" s="15" t="str">
        <f t="shared" si="126"/>
        <v/>
      </c>
      <c r="Q1035" s="41">
        <v>32</v>
      </c>
      <c r="R1035" s="15" t="e">
        <f t="shared" si="127"/>
        <v>#N/A</v>
      </c>
      <c r="S1035" s="15" t="str">
        <f t="shared" si="132"/>
        <v>32a</v>
      </c>
      <c r="T1035" s="15" t="str">
        <f t="shared" si="133"/>
        <v>32b</v>
      </c>
    </row>
    <row r="1036" spans="1:20" ht="20.100000000000001" customHeight="1">
      <c r="A1036" s="15">
        <f t="shared" si="129"/>
        <v>110403</v>
      </c>
      <c r="B1036" s="24" t="str">
        <f>VLOOKUP(J1036,city!$A$4:$D$352,3,0)</f>
        <v>福建</v>
      </c>
      <c r="C1036" s="24" t="str">
        <f>VLOOKUP(J1036,city!$A$4:$D$352,4,0)</f>
        <v>厦门</v>
      </c>
      <c r="D1036" s="15" t="s">
        <v>3659</v>
      </c>
      <c r="E1036" s="15" t="s">
        <v>3660</v>
      </c>
      <c r="F1036" s="42" t="str">
        <f t="shared" si="128"/>
        <v>118.103294,24.447539</v>
      </c>
      <c r="G1036" s="20" t="s">
        <v>3661</v>
      </c>
      <c r="H1036" s="20" t="s">
        <v>492</v>
      </c>
      <c r="I1036" s="45" t="str">
        <f t="shared" si="130"/>
        <v>12a,12b</v>
      </c>
      <c r="J1036" s="15">
        <f t="shared" si="131"/>
        <v>104</v>
      </c>
      <c r="K1036" s="15">
        <f>IF(VLOOKUP(J1035,city!$K$4:$L$352,2,0)&gt;K1035,K1035+1,1)</f>
        <v>3</v>
      </c>
      <c r="L1036" s="15">
        <v>1</v>
      </c>
      <c r="M1036" s="15" t="s">
        <v>140</v>
      </c>
      <c r="N1036" s="42">
        <v>118.10329400000001</v>
      </c>
      <c r="O1036" s="34">
        <v>24.447538999999999</v>
      </c>
      <c r="P1036" s="15" t="str">
        <f t="shared" si="126"/>
        <v/>
      </c>
      <c r="Q1036" s="41">
        <v>12</v>
      </c>
      <c r="R1036" s="15">
        <f t="shared" si="127"/>
        <v>12</v>
      </c>
      <c r="S1036" s="15" t="str">
        <f t="shared" si="132"/>
        <v>12a</v>
      </c>
      <c r="T1036" s="15" t="str">
        <f t="shared" si="133"/>
        <v>12b</v>
      </c>
    </row>
    <row r="1037" spans="1:20" ht="20.100000000000001" customHeight="1">
      <c r="A1037" s="15">
        <f t="shared" si="129"/>
        <v>110404</v>
      </c>
      <c r="B1037" s="24" t="str">
        <f>VLOOKUP(J1037,city!$A$4:$D$352,3,0)</f>
        <v>福建</v>
      </c>
      <c r="C1037" s="24" t="str">
        <f>VLOOKUP(J1037,city!$A$4:$D$352,4,0)</f>
        <v>厦门</v>
      </c>
      <c r="D1037" s="15" t="s">
        <v>3662</v>
      </c>
      <c r="E1037" s="15" t="s">
        <v>3663</v>
      </c>
      <c r="F1037" s="42" t="str">
        <f t="shared" si="128"/>
        <v>118.114663,24.496711</v>
      </c>
      <c r="G1037" s="20" t="s">
        <v>3664</v>
      </c>
      <c r="H1037" s="20" t="s">
        <v>498</v>
      </c>
      <c r="I1037" s="45" t="str">
        <f t="shared" si="130"/>
        <v>10a,10b</v>
      </c>
      <c r="J1037" s="15">
        <f t="shared" si="131"/>
        <v>104</v>
      </c>
      <c r="K1037" s="15">
        <f>IF(VLOOKUP(J1036,city!$K$4:$L$352,2,0)&gt;K1036,K1036+1,1)</f>
        <v>4</v>
      </c>
      <c r="L1037" s="15">
        <v>1</v>
      </c>
      <c r="M1037" s="15" t="s">
        <v>140</v>
      </c>
      <c r="N1037" s="42">
        <v>118.11466299999999</v>
      </c>
      <c r="O1037" s="34">
        <v>24.496711000000001</v>
      </c>
      <c r="P1037" s="15" t="str">
        <f t="shared" ref="P1037:P1100" si="134">IF(K1037=10,SUM(N1028:N1037)/10&amp;","&amp;SUM(O1028:O1037)/10,"")</f>
        <v/>
      </c>
      <c r="Q1037" s="41">
        <v>10</v>
      </c>
      <c r="R1037" s="15">
        <f t="shared" si="127"/>
        <v>10</v>
      </c>
      <c r="S1037" s="15" t="str">
        <f t="shared" si="132"/>
        <v>10a</v>
      </c>
      <c r="T1037" s="15" t="str">
        <f t="shared" si="133"/>
        <v>10b</v>
      </c>
    </row>
    <row r="1038" spans="1:20" ht="20.100000000000001" customHeight="1">
      <c r="A1038" s="15">
        <f t="shared" si="129"/>
        <v>110405</v>
      </c>
      <c r="B1038" s="24" t="str">
        <f>VLOOKUP(J1038,city!$A$4:$D$352,3,0)</f>
        <v>福建</v>
      </c>
      <c r="C1038" s="24" t="str">
        <f>VLOOKUP(J1038,city!$A$4:$D$352,4,0)</f>
        <v>厦门</v>
      </c>
      <c r="D1038" s="15" t="s">
        <v>3665</v>
      </c>
      <c r="E1038" s="15" t="s">
        <v>3666</v>
      </c>
      <c r="F1038" s="42" t="str">
        <f t="shared" si="128"/>
        <v>118.204771,24.503836</v>
      </c>
      <c r="G1038" s="20" t="s">
        <v>3667</v>
      </c>
      <c r="H1038" s="20" t="s">
        <v>504</v>
      </c>
      <c r="I1038" s="45" t="str">
        <f t="shared" si="130"/>
        <v>4a,4b</v>
      </c>
      <c r="J1038" s="15">
        <f t="shared" si="131"/>
        <v>104</v>
      </c>
      <c r="K1038" s="15">
        <f>IF(VLOOKUP(J1037,city!$K$4:$L$352,2,0)&gt;K1037,K1037+1,1)</f>
        <v>5</v>
      </c>
      <c r="L1038" s="15">
        <v>1</v>
      </c>
      <c r="M1038" s="15" t="s">
        <v>140</v>
      </c>
      <c r="N1038" s="42">
        <v>118.20477099999999</v>
      </c>
      <c r="O1038" s="34">
        <v>24.503836</v>
      </c>
      <c r="P1038" s="15" t="str">
        <f t="shared" si="134"/>
        <v/>
      </c>
      <c r="Q1038" s="41">
        <v>4</v>
      </c>
      <c r="R1038" s="15">
        <f t="shared" si="127"/>
        <v>11</v>
      </c>
      <c r="S1038" s="15" t="str">
        <f t="shared" si="132"/>
        <v>4a</v>
      </c>
      <c r="T1038" s="15" t="str">
        <f t="shared" si="133"/>
        <v>4b</v>
      </c>
    </row>
    <row r="1039" spans="1:20" ht="20.100000000000001" customHeight="1">
      <c r="A1039" s="15">
        <f t="shared" si="129"/>
        <v>110406</v>
      </c>
      <c r="B1039" s="24" t="str">
        <f>VLOOKUP(J1039,city!$A$4:$D$352,3,0)</f>
        <v>福建</v>
      </c>
      <c r="C1039" s="24" t="str">
        <f>VLOOKUP(J1039,city!$A$4:$D$352,4,0)</f>
        <v>厦门</v>
      </c>
      <c r="D1039" s="15" t="s">
        <v>3668</v>
      </c>
      <c r="E1039" s="15" t="s">
        <v>3669</v>
      </c>
      <c r="F1039" s="42" t="str">
        <f t="shared" si="128"/>
        <v>118.111907,24.442647</v>
      </c>
      <c r="G1039" s="20" t="s">
        <v>3670</v>
      </c>
      <c r="H1039" s="20" t="s">
        <v>510</v>
      </c>
      <c r="I1039" s="45" t="str">
        <f t="shared" si="130"/>
        <v>18a,18b</v>
      </c>
      <c r="J1039" s="15">
        <f t="shared" si="131"/>
        <v>104</v>
      </c>
      <c r="K1039" s="15">
        <f>IF(VLOOKUP(J1038,city!$K$4:$L$352,2,0)&gt;K1038,K1038+1,1)</f>
        <v>6</v>
      </c>
      <c r="L1039" s="15">
        <v>1</v>
      </c>
      <c r="M1039" s="15" t="s">
        <v>140</v>
      </c>
      <c r="N1039" s="42">
        <v>118.111907</v>
      </c>
      <c r="O1039" s="34">
        <v>24.442647000000001</v>
      </c>
      <c r="P1039" s="15" t="str">
        <f t="shared" si="134"/>
        <v/>
      </c>
      <c r="Q1039" s="41">
        <v>18</v>
      </c>
      <c r="R1039" s="15">
        <f t="shared" si="127"/>
        <v>18</v>
      </c>
      <c r="S1039" s="15" t="str">
        <f t="shared" si="132"/>
        <v>18a</v>
      </c>
      <c r="T1039" s="15" t="str">
        <f t="shared" si="133"/>
        <v>18b</v>
      </c>
    </row>
    <row r="1040" spans="1:20" ht="20.100000000000001" customHeight="1">
      <c r="A1040" s="15">
        <f t="shared" si="129"/>
        <v>110407</v>
      </c>
      <c r="B1040" s="24" t="str">
        <f>VLOOKUP(J1040,city!$A$4:$D$352,3,0)</f>
        <v>福建</v>
      </c>
      <c r="C1040" s="24" t="str">
        <f>VLOOKUP(J1040,city!$A$4:$D$352,4,0)</f>
        <v>厦门</v>
      </c>
      <c r="D1040" s="15" t="s">
        <v>3671</v>
      </c>
      <c r="E1040" s="15" t="s">
        <v>3672</v>
      </c>
      <c r="F1040" s="42" t="str">
        <f t="shared" si="128"/>
        <v>118.182518,24.688002</v>
      </c>
      <c r="G1040" s="20" t="s">
        <v>3673</v>
      </c>
      <c r="H1040" s="20" t="s">
        <v>516</v>
      </c>
      <c r="I1040" s="45" t="str">
        <f t="shared" si="130"/>
        <v>31a,31b</v>
      </c>
      <c r="J1040" s="15">
        <f t="shared" si="131"/>
        <v>104</v>
      </c>
      <c r="K1040" s="15">
        <f>IF(VLOOKUP(J1039,city!$K$4:$L$352,2,0)&gt;K1039,K1039+1,1)</f>
        <v>7</v>
      </c>
      <c r="L1040" s="15">
        <v>1</v>
      </c>
      <c r="M1040" s="15" t="s">
        <v>140</v>
      </c>
      <c r="N1040" s="42">
        <v>118.182518</v>
      </c>
      <c r="O1040" s="34">
        <v>24.688002000000001</v>
      </c>
      <c r="P1040" s="15" t="str">
        <f t="shared" si="134"/>
        <v/>
      </c>
      <c r="Q1040" s="41">
        <v>31</v>
      </c>
      <c r="R1040" s="15">
        <f t="shared" si="127"/>
        <v>31</v>
      </c>
      <c r="S1040" s="15" t="str">
        <f t="shared" si="132"/>
        <v>31a</v>
      </c>
      <c r="T1040" s="15" t="str">
        <f t="shared" si="133"/>
        <v>31b</v>
      </c>
    </row>
    <row r="1041" spans="1:20" ht="20.100000000000001" customHeight="1">
      <c r="A1041" s="15">
        <f t="shared" si="129"/>
        <v>110408</v>
      </c>
      <c r="B1041" s="24" t="str">
        <f>VLOOKUP(J1041,city!$A$4:$D$352,3,0)</f>
        <v>福建</v>
      </c>
      <c r="C1041" s="24" t="str">
        <f>VLOOKUP(J1041,city!$A$4:$D$352,4,0)</f>
        <v>厦门</v>
      </c>
      <c r="D1041" s="15" t="s">
        <v>3674</v>
      </c>
      <c r="E1041" s="15" t="s">
        <v>3675</v>
      </c>
      <c r="F1041" s="42" t="str">
        <f t="shared" si="128"/>
        <v>118.087656,24.460347</v>
      </c>
      <c r="G1041" s="20" t="s">
        <v>3676</v>
      </c>
      <c r="H1041" s="20" t="s">
        <v>522</v>
      </c>
      <c r="I1041" s="45" t="str">
        <f t="shared" si="130"/>
        <v>16a,16b</v>
      </c>
      <c r="J1041" s="15">
        <f t="shared" si="131"/>
        <v>104</v>
      </c>
      <c r="K1041" s="15">
        <f>IF(VLOOKUP(J1040,city!$K$4:$L$352,2,0)&gt;K1040,K1040+1,1)</f>
        <v>8</v>
      </c>
      <c r="L1041" s="15">
        <v>1</v>
      </c>
      <c r="M1041" s="15" t="s">
        <v>140</v>
      </c>
      <c r="N1041" s="42">
        <v>118.087656</v>
      </c>
      <c r="O1041" s="34">
        <v>24.460346999999999</v>
      </c>
      <c r="P1041" s="15" t="str">
        <f t="shared" si="134"/>
        <v/>
      </c>
      <c r="Q1041" s="41">
        <v>16</v>
      </c>
      <c r="R1041" s="15">
        <f t="shared" si="127"/>
        <v>16</v>
      </c>
      <c r="S1041" s="15" t="str">
        <f t="shared" si="132"/>
        <v>16a</v>
      </c>
      <c r="T1041" s="15" t="str">
        <f t="shared" si="133"/>
        <v>16b</v>
      </c>
    </row>
    <row r="1042" spans="1:20" ht="20.100000000000001" customHeight="1">
      <c r="A1042" s="15">
        <f t="shared" si="129"/>
        <v>110409</v>
      </c>
      <c r="B1042" s="24" t="str">
        <f>VLOOKUP(J1042,city!$A$4:$D$352,3,0)</f>
        <v>福建</v>
      </c>
      <c r="C1042" s="24" t="str">
        <f>VLOOKUP(J1042,city!$A$4:$D$352,4,0)</f>
        <v>厦门</v>
      </c>
      <c r="D1042" s="15" t="s">
        <v>3677</v>
      </c>
      <c r="E1042" s="15" t="s">
        <v>3678</v>
      </c>
      <c r="F1042" s="42" t="str">
        <f t="shared" si="128"/>
        <v>118.077679,24.452462</v>
      </c>
      <c r="G1042" s="20" t="s">
        <v>3679</v>
      </c>
      <c r="H1042" s="20" t="s">
        <v>528</v>
      </c>
      <c r="I1042" s="45" t="str">
        <f t="shared" si="130"/>
        <v>19a,19b</v>
      </c>
      <c r="J1042" s="15">
        <f t="shared" si="131"/>
        <v>104</v>
      </c>
      <c r="K1042" s="15">
        <f>IF(VLOOKUP(J1041,city!$K$4:$L$352,2,0)&gt;K1041,K1041+1,1)</f>
        <v>9</v>
      </c>
      <c r="L1042" s="15">
        <v>1</v>
      </c>
      <c r="M1042" s="15" t="s">
        <v>140</v>
      </c>
      <c r="N1042" s="42">
        <v>118.077679</v>
      </c>
      <c r="O1042" s="34">
        <v>24.452462000000001</v>
      </c>
      <c r="P1042" s="15" t="str">
        <f t="shared" si="134"/>
        <v/>
      </c>
      <c r="Q1042" s="41">
        <v>19</v>
      </c>
      <c r="R1042" s="15">
        <f t="shared" si="127"/>
        <v>19</v>
      </c>
      <c r="S1042" s="15" t="str">
        <f t="shared" si="132"/>
        <v>19a</v>
      </c>
      <c r="T1042" s="15" t="str">
        <f t="shared" si="133"/>
        <v>19b</v>
      </c>
    </row>
    <row r="1043" spans="1:20" ht="20.100000000000001" customHeight="1">
      <c r="A1043" s="15">
        <f t="shared" si="129"/>
        <v>110410</v>
      </c>
      <c r="B1043" s="24" t="str">
        <f>VLOOKUP(J1043,city!$A$4:$D$352,3,0)</f>
        <v>福建</v>
      </c>
      <c r="C1043" s="24" t="str">
        <f>VLOOKUP(J1043,city!$A$4:$D$352,4,0)</f>
        <v>厦门</v>
      </c>
      <c r="D1043" s="15" t="s">
        <v>3680</v>
      </c>
      <c r="E1043" s="15" t="s">
        <v>3681</v>
      </c>
      <c r="F1043" s="42" t="str">
        <f t="shared" si="128"/>
        <v>118.099093,24.572564</v>
      </c>
      <c r="G1043" s="20" t="s">
        <v>3682</v>
      </c>
      <c r="H1043" s="20" t="s">
        <v>534</v>
      </c>
      <c r="I1043" s="45" t="str">
        <f t="shared" si="130"/>
        <v>13a,13b</v>
      </c>
      <c r="J1043" s="15">
        <f t="shared" si="131"/>
        <v>104</v>
      </c>
      <c r="K1043" s="15">
        <f>IF(VLOOKUP(J1042,city!$K$4:$L$352,2,0)&gt;K1042,K1042+1,1)</f>
        <v>10</v>
      </c>
      <c r="L1043" s="15">
        <v>1</v>
      </c>
      <c r="M1043" s="15" t="s">
        <v>140</v>
      </c>
      <c r="N1043" s="42">
        <v>118.099093</v>
      </c>
      <c r="O1043" s="34">
        <v>24.572564</v>
      </c>
      <c r="P1043" s="15" t="str">
        <f t="shared" si="134"/>
        <v>118.118554,24.4953275</v>
      </c>
      <c r="Q1043" s="41">
        <v>13</v>
      </c>
      <c r="R1043" s="15">
        <f t="shared" si="127"/>
        <v>13</v>
      </c>
      <c r="S1043" s="15" t="str">
        <f t="shared" si="132"/>
        <v>13a</v>
      </c>
      <c r="T1043" s="15" t="str">
        <f t="shared" si="133"/>
        <v>13b</v>
      </c>
    </row>
    <row r="1044" spans="1:20" ht="20.100000000000001" customHeight="1">
      <c r="A1044" s="15">
        <f t="shared" si="129"/>
        <v>110501</v>
      </c>
      <c r="B1044" s="24" t="str">
        <f>VLOOKUP(J1044,city!$A$4:$D$352,3,0)</f>
        <v>福建</v>
      </c>
      <c r="C1044" s="24" t="str">
        <f>VLOOKUP(J1044,city!$A$4:$D$352,4,0)</f>
        <v>漳州</v>
      </c>
      <c r="D1044" s="15" t="s">
        <v>3683</v>
      </c>
      <c r="E1044" s="15" t="s">
        <v>3684</v>
      </c>
      <c r="F1044" s="42" t="str">
        <f t="shared" si="128"/>
        <v>117.101579,24.671334</v>
      </c>
      <c r="G1044" s="20" t="s">
        <v>3685</v>
      </c>
      <c r="H1044" s="20" t="s">
        <v>422</v>
      </c>
      <c r="I1044" s="45" t="str">
        <f t="shared" si="130"/>
        <v>13a,13b</v>
      </c>
      <c r="J1044" s="15">
        <f t="shared" si="131"/>
        <v>105</v>
      </c>
      <c r="K1044" s="15">
        <f>IF(VLOOKUP(J1043,city!$K$4:$L$352,2,0)&gt;K1043,K1043+1,1)</f>
        <v>1</v>
      </c>
      <c r="L1044" s="15">
        <v>1</v>
      </c>
      <c r="M1044" s="15" t="s">
        <v>141</v>
      </c>
      <c r="N1044" s="42">
        <v>117.101579</v>
      </c>
      <c r="O1044" s="34">
        <v>24.671334000000002</v>
      </c>
      <c r="P1044" s="15" t="str">
        <f t="shared" si="134"/>
        <v/>
      </c>
      <c r="Q1044" s="41">
        <v>13</v>
      </c>
      <c r="R1044" s="15">
        <f t="shared" si="127"/>
        <v>13</v>
      </c>
      <c r="S1044" s="15" t="str">
        <f t="shared" si="132"/>
        <v>13a</v>
      </c>
      <c r="T1044" s="15" t="str">
        <f t="shared" si="133"/>
        <v>13b</v>
      </c>
    </row>
    <row r="1045" spans="1:20" ht="20.100000000000001" customHeight="1">
      <c r="A1045" s="15">
        <f t="shared" si="129"/>
        <v>110502</v>
      </c>
      <c r="B1045" s="24" t="str">
        <f>VLOOKUP(J1045,city!$A$4:$D$352,3,0)</f>
        <v>福建</v>
      </c>
      <c r="C1045" s="24" t="str">
        <f>VLOOKUP(J1045,city!$A$4:$D$352,4,0)</f>
        <v>漳州</v>
      </c>
      <c r="D1045" s="15" t="s">
        <v>3686</v>
      </c>
      <c r="E1045" s="15" t="s">
        <v>3687</v>
      </c>
      <c r="F1045" s="42" t="str">
        <f t="shared" si="128"/>
        <v>117.444889,23.717796</v>
      </c>
      <c r="G1045" s="20" t="s">
        <v>3688</v>
      </c>
      <c r="H1045" s="20" t="s">
        <v>427</v>
      </c>
      <c r="I1045" s="45" t="str">
        <f t="shared" si="130"/>
        <v>4a,4b</v>
      </c>
      <c r="J1045" s="15">
        <f t="shared" si="131"/>
        <v>105</v>
      </c>
      <c r="K1045" s="15">
        <f>IF(VLOOKUP(J1044,city!$K$4:$L$352,2,0)&gt;K1044,K1044+1,1)</f>
        <v>2</v>
      </c>
      <c r="L1045" s="15">
        <v>1</v>
      </c>
      <c r="M1045" s="15" t="s">
        <v>141</v>
      </c>
      <c r="N1045" s="42">
        <v>117.444889</v>
      </c>
      <c r="O1045" s="34">
        <v>23.717796</v>
      </c>
      <c r="P1045" s="15" t="str">
        <f t="shared" si="134"/>
        <v/>
      </c>
      <c r="Q1045" s="41">
        <v>4</v>
      </c>
      <c r="R1045" s="15">
        <f t="shared" si="127"/>
        <v>11</v>
      </c>
      <c r="S1045" s="15" t="str">
        <f t="shared" si="132"/>
        <v>4a</v>
      </c>
      <c r="T1045" s="15" t="str">
        <f t="shared" si="133"/>
        <v>4b</v>
      </c>
    </row>
    <row r="1046" spans="1:20" ht="20.100000000000001" customHeight="1">
      <c r="A1046" s="15">
        <f t="shared" si="129"/>
        <v>110503</v>
      </c>
      <c r="B1046" s="24" t="str">
        <f>VLOOKUP(J1046,city!$A$4:$D$352,3,0)</f>
        <v>福建</v>
      </c>
      <c r="C1046" s="24" t="str">
        <f>VLOOKUP(J1046,city!$A$4:$D$352,4,0)</f>
        <v>漳州</v>
      </c>
      <c r="D1046" s="15" t="s">
        <v>3689</v>
      </c>
      <c r="E1046" s="15" t="s">
        <v>3690</v>
      </c>
      <c r="F1046" s="42" t="str">
        <f t="shared" si="128"/>
        <v>117.507214,23.729947</v>
      </c>
      <c r="G1046" s="20" t="s">
        <v>3691</v>
      </c>
      <c r="H1046" s="20" t="s">
        <v>432</v>
      </c>
      <c r="I1046" s="45" t="str">
        <f t="shared" si="130"/>
        <v>6a,6b</v>
      </c>
      <c r="J1046" s="15">
        <f t="shared" si="131"/>
        <v>105</v>
      </c>
      <c r="K1046" s="15">
        <f>IF(VLOOKUP(J1045,city!$K$4:$L$352,2,0)&gt;K1045,K1045+1,1)</f>
        <v>3</v>
      </c>
      <c r="L1046" s="15">
        <v>1</v>
      </c>
      <c r="M1046" s="15" t="s">
        <v>141</v>
      </c>
      <c r="N1046" s="42">
        <v>117.507214</v>
      </c>
      <c r="O1046" s="34">
        <v>23.729946999999999</v>
      </c>
      <c r="P1046" s="15" t="str">
        <f t="shared" si="134"/>
        <v/>
      </c>
      <c r="Q1046" s="41">
        <v>6</v>
      </c>
      <c r="R1046" s="15">
        <f t="shared" si="127"/>
        <v>6</v>
      </c>
      <c r="S1046" s="15" t="str">
        <f t="shared" si="132"/>
        <v>6a</v>
      </c>
      <c r="T1046" s="15" t="str">
        <f t="shared" si="133"/>
        <v>6b</v>
      </c>
    </row>
    <row r="1047" spans="1:20" ht="20.100000000000001" customHeight="1">
      <c r="A1047" s="15">
        <f t="shared" si="129"/>
        <v>110504</v>
      </c>
      <c r="B1047" s="24" t="str">
        <f>VLOOKUP(J1047,city!$A$4:$D$352,3,0)</f>
        <v>福建</v>
      </c>
      <c r="C1047" s="24" t="str">
        <f>VLOOKUP(J1047,city!$A$4:$D$352,4,0)</f>
        <v>漳州</v>
      </c>
      <c r="D1047" s="15" t="s">
        <v>3692</v>
      </c>
      <c r="E1047" s="15" t="s">
        <v>3693</v>
      </c>
      <c r="F1047" s="42" t="str">
        <f t="shared" si="128"/>
        <v>117.949788,24.650146</v>
      </c>
      <c r="G1047" s="20" t="s">
        <v>3694</v>
      </c>
      <c r="H1047" s="20" t="s">
        <v>438</v>
      </c>
      <c r="I1047" s="45" t="str">
        <f t="shared" si="130"/>
        <v>11a,11b</v>
      </c>
      <c r="J1047" s="15">
        <f t="shared" si="131"/>
        <v>105</v>
      </c>
      <c r="K1047" s="15">
        <f>IF(VLOOKUP(J1046,city!$K$4:$L$352,2,0)&gt;K1046,K1046+1,1)</f>
        <v>4</v>
      </c>
      <c r="L1047" s="15">
        <v>1</v>
      </c>
      <c r="M1047" s="15" t="s">
        <v>141</v>
      </c>
      <c r="N1047" s="42">
        <v>117.949788</v>
      </c>
      <c r="O1047" s="34">
        <v>24.650145999999999</v>
      </c>
      <c r="P1047" s="15" t="str">
        <f t="shared" si="134"/>
        <v/>
      </c>
      <c r="Q1047" s="41">
        <v>11</v>
      </c>
      <c r="R1047" s="15">
        <f t="shared" si="127"/>
        <v>11</v>
      </c>
      <c r="S1047" s="15" t="str">
        <f t="shared" si="132"/>
        <v>11a</v>
      </c>
      <c r="T1047" s="15" t="str">
        <f t="shared" si="133"/>
        <v>11b</v>
      </c>
    </row>
    <row r="1048" spans="1:20" ht="20.100000000000001" customHeight="1">
      <c r="A1048" s="15">
        <f t="shared" si="129"/>
        <v>110505</v>
      </c>
      <c r="B1048" s="24" t="str">
        <f>VLOOKUP(J1048,city!$A$4:$D$352,3,0)</f>
        <v>福建</v>
      </c>
      <c r="C1048" s="24" t="str">
        <f>VLOOKUP(J1048,city!$A$4:$D$352,4,0)</f>
        <v>漳州</v>
      </c>
      <c r="D1048" s="15" t="s">
        <v>3695</v>
      </c>
      <c r="E1048" s="15" t="s">
        <v>3696</v>
      </c>
      <c r="F1048" s="42" t="str">
        <f t="shared" si="128"/>
        <v>117.690982,24.331326</v>
      </c>
      <c r="G1048" s="20" t="s">
        <v>3697</v>
      </c>
      <c r="H1048" s="20" t="s">
        <v>444</v>
      </c>
      <c r="I1048" s="45" t="str">
        <f t="shared" si="130"/>
        <v>32a,32b</v>
      </c>
      <c r="J1048" s="15">
        <f t="shared" si="131"/>
        <v>105</v>
      </c>
      <c r="K1048" s="15">
        <f>IF(VLOOKUP(J1047,city!$K$4:$L$352,2,0)&gt;K1047,K1047+1,1)</f>
        <v>5</v>
      </c>
      <c r="L1048" s="15">
        <v>1</v>
      </c>
      <c r="M1048" s="15" t="s">
        <v>141</v>
      </c>
      <c r="N1048" s="42">
        <v>117.69098200000001</v>
      </c>
      <c r="O1048" s="34">
        <v>24.331326000000001</v>
      </c>
      <c r="P1048" s="15" t="str">
        <f t="shared" si="134"/>
        <v/>
      </c>
      <c r="Q1048" s="41">
        <v>32</v>
      </c>
      <c r="R1048" s="15" t="e">
        <f t="shared" si="127"/>
        <v>#N/A</v>
      </c>
      <c r="S1048" s="15" t="str">
        <f t="shared" si="132"/>
        <v>32a</v>
      </c>
      <c r="T1048" s="15" t="str">
        <f t="shared" si="133"/>
        <v>32b</v>
      </c>
    </row>
    <row r="1049" spans="1:20" ht="20.100000000000001" customHeight="1">
      <c r="A1049" s="15">
        <f t="shared" si="129"/>
        <v>110506</v>
      </c>
      <c r="B1049" s="24" t="str">
        <f>VLOOKUP(J1049,city!$A$4:$D$352,3,0)</f>
        <v>福建</v>
      </c>
      <c r="C1049" s="24" t="str">
        <f>VLOOKUP(J1049,city!$A$4:$D$352,4,0)</f>
        <v>漳州</v>
      </c>
      <c r="D1049" s="15" t="s">
        <v>3698</v>
      </c>
      <c r="E1049" s="15" t="s">
        <v>3699</v>
      </c>
      <c r="F1049" s="42" t="str">
        <f t="shared" si="128"/>
        <v>118.031584,24.209985</v>
      </c>
      <c r="G1049" s="20" t="s">
        <v>3700</v>
      </c>
      <c r="H1049" s="20" t="s">
        <v>450</v>
      </c>
      <c r="I1049" s="45" t="str">
        <f t="shared" si="130"/>
        <v>11a,11b</v>
      </c>
      <c r="J1049" s="15">
        <f t="shared" si="131"/>
        <v>105</v>
      </c>
      <c r="K1049" s="15">
        <f>IF(VLOOKUP(J1048,city!$K$4:$L$352,2,0)&gt;K1048,K1048+1,1)</f>
        <v>6</v>
      </c>
      <c r="L1049" s="15">
        <v>1</v>
      </c>
      <c r="M1049" s="15" t="s">
        <v>141</v>
      </c>
      <c r="N1049" s="42">
        <v>118.031584</v>
      </c>
      <c r="O1049" s="34">
        <v>24.209985</v>
      </c>
      <c r="P1049" s="15" t="str">
        <f t="shared" si="134"/>
        <v/>
      </c>
      <c r="Q1049" s="41">
        <v>11</v>
      </c>
      <c r="R1049" s="15">
        <f t="shared" si="127"/>
        <v>11</v>
      </c>
      <c r="S1049" s="15" t="str">
        <f t="shared" si="132"/>
        <v>11a</v>
      </c>
      <c r="T1049" s="15" t="str">
        <f t="shared" si="133"/>
        <v>11b</v>
      </c>
    </row>
    <row r="1050" spans="1:20" ht="20.100000000000001" customHeight="1">
      <c r="A1050" s="15">
        <f t="shared" si="129"/>
        <v>110507</v>
      </c>
      <c r="B1050" s="24" t="str">
        <f>VLOOKUP(J1050,city!$A$4:$D$352,3,0)</f>
        <v>福建</v>
      </c>
      <c r="C1050" s="24" t="str">
        <f>VLOOKUP(J1050,city!$A$4:$D$352,4,0)</f>
        <v>漳州</v>
      </c>
      <c r="D1050" s="15" t="s">
        <v>3701</v>
      </c>
      <c r="E1050" s="15" t="s">
        <v>3702</v>
      </c>
      <c r="F1050" s="42" t="str">
        <f t="shared" si="128"/>
        <v>117.770361,24.517749</v>
      </c>
      <c r="G1050" s="20" t="s">
        <v>3703</v>
      </c>
      <c r="H1050" s="20" t="s">
        <v>456</v>
      </c>
      <c r="I1050" s="45" t="str">
        <f t="shared" si="130"/>
        <v>9a,9b</v>
      </c>
      <c r="J1050" s="15">
        <f t="shared" si="131"/>
        <v>105</v>
      </c>
      <c r="K1050" s="15">
        <f>IF(VLOOKUP(J1049,city!$K$4:$L$352,2,0)&gt;K1049,K1049+1,1)</f>
        <v>7</v>
      </c>
      <c r="L1050" s="15">
        <v>1</v>
      </c>
      <c r="M1050" s="15" t="s">
        <v>141</v>
      </c>
      <c r="N1050" s="42">
        <v>117.77036099999999</v>
      </c>
      <c r="O1050" s="34">
        <v>24.517748999999998</v>
      </c>
      <c r="P1050" s="15" t="str">
        <f t="shared" si="134"/>
        <v/>
      </c>
      <c r="Q1050" s="41">
        <v>9</v>
      </c>
      <c r="R1050" s="15">
        <f t="shared" si="127"/>
        <v>9</v>
      </c>
      <c r="S1050" s="15" t="str">
        <f t="shared" si="132"/>
        <v>9a</v>
      </c>
      <c r="T1050" s="15" t="str">
        <f t="shared" si="133"/>
        <v>9b</v>
      </c>
    </row>
    <row r="1051" spans="1:20" ht="20.100000000000001" customHeight="1">
      <c r="A1051" s="15">
        <f t="shared" si="129"/>
        <v>110508</v>
      </c>
      <c r="B1051" s="24" t="str">
        <f>VLOOKUP(J1051,city!$A$4:$D$352,3,0)</f>
        <v>福建</v>
      </c>
      <c r="C1051" s="24" t="str">
        <f>VLOOKUP(J1051,city!$A$4:$D$352,4,0)</f>
        <v>漳州</v>
      </c>
      <c r="D1051" s="15" t="s">
        <v>3704</v>
      </c>
      <c r="E1051" s="15" t="s">
        <v>3705</v>
      </c>
      <c r="F1051" s="42" t="str">
        <f t="shared" si="128"/>
        <v>117.164669,24.15473</v>
      </c>
      <c r="G1051" s="20" t="s">
        <v>3706</v>
      </c>
      <c r="H1051" s="20" t="s">
        <v>462</v>
      </c>
      <c r="I1051" s="45" t="str">
        <f t="shared" si="130"/>
        <v>11a,11b</v>
      </c>
      <c r="J1051" s="15">
        <f t="shared" si="131"/>
        <v>105</v>
      </c>
      <c r="K1051" s="15">
        <f>IF(VLOOKUP(J1050,city!$K$4:$L$352,2,0)&gt;K1050,K1050+1,1)</f>
        <v>8</v>
      </c>
      <c r="L1051" s="15">
        <v>1</v>
      </c>
      <c r="M1051" s="15" t="s">
        <v>141</v>
      </c>
      <c r="N1051" s="42">
        <v>117.164669</v>
      </c>
      <c r="O1051" s="34">
        <v>24.154730000000001</v>
      </c>
      <c r="P1051" s="15" t="str">
        <f t="shared" si="134"/>
        <v/>
      </c>
      <c r="Q1051" s="41">
        <v>11</v>
      </c>
      <c r="R1051" s="15">
        <f t="shared" ref="R1051:R1114" si="135">LOOKUP(1,0/FIND($U$6:$U$91,D1051),$V$6:$V$91)</f>
        <v>11</v>
      </c>
      <c r="S1051" s="15" t="str">
        <f t="shared" si="132"/>
        <v>11a</v>
      </c>
      <c r="T1051" s="15" t="str">
        <f t="shared" si="133"/>
        <v>11b</v>
      </c>
    </row>
    <row r="1052" spans="1:20" ht="20.100000000000001" customHeight="1">
      <c r="A1052" s="15">
        <f t="shared" si="129"/>
        <v>110509</v>
      </c>
      <c r="B1052" s="24" t="str">
        <f>VLOOKUP(J1052,city!$A$4:$D$352,3,0)</f>
        <v>福建</v>
      </c>
      <c r="C1052" s="24" t="str">
        <f>VLOOKUP(J1052,city!$A$4:$D$352,4,0)</f>
        <v>漳州</v>
      </c>
      <c r="D1052" s="15" t="s">
        <v>3707</v>
      </c>
      <c r="E1052" s="15" t="s">
        <v>3708</v>
      </c>
      <c r="F1052" s="42" t="str">
        <f t="shared" si="128"/>
        <v>117.10067,24.678051</v>
      </c>
      <c r="G1052" s="20" t="s">
        <v>3709</v>
      </c>
      <c r="H1052" s="20" t="s">
        <v>468</v>
      </c>
      <c r="I1052" s="45" t="str">
        <f t="shared" si="130"/>
        <v>13a,13b</v>
      </c>
      <c r="J1052" s="15">
        <f t="shared" si="131"/>
        <v>105</v>
      </c>
      <c r="K1052" s="15">
        <f>IF(VLOOKUP(J1051,city!$K$4:$L$352,2,0)&gt;K1051,K1051+1,1)</f>
        <v>9</v>
      </c>
      <c r="L1052" s="15">
        <v>1</v>
      </c>
      <c r="M1052" s="15" t="s">
        <v>141</v>
      </c>
      <c r="N1052" s="42">
        <v>117.10066999999999</v>
      </c>
      <c r="O1052" s="34">
        <v>24.678051</v>
      </c>
      <c r="P1052" s="15" t="str">
        <f t="shared" si="134"/>
        <v/>
      </c>
      <c r="Q1052" s="41">
        <v>13</v>
      </c>
      <c r="R1052" s="15">
        <f t="shared" si="135"/>
        <v>13</v>
      </c>
      <c r="S1052" s="15" t="str">
        <f t="shared" si="132"/>
        <v>13a</v>
      </c>
      <c r="T1052" s="15" t="str">
        <f t="shared" si="133"/>
        <v>13b</v>
      </c>
    </row>
    <row r="1053" spans="1:20" ht="20.100000000000001" customHeight="1">
      <c r="A1053" s="15">
        <f t="shared" si="129"/>
        <v>110510</v>
      </c>
      <c r="B1053" s="24" t="str">
        <f>VLOOKUP(J1053,city!$A$4:$D$352,3,0)</f>
        <v>福建</v>
      </c>
      <c r="C1053" s="24" t="str">
        <f>VLOOKUP(J1053,city!$A$4:$D$352,4,0)</f>
        <v>漳州</v>
      </c>
      <c r="D1053" s="15" t="s">
        <v>3710</v>
      </c>
      <c r="E1053" s="15" t="s">
        <v>3711</v>
      </c>
      <c r="F1053" s="42" t="str">
        <f t="shared" si="128"/>
        <v>117.516589,24.075632</v>
      </c>
      <c r="G1053" s="20" t="s">
        <v>3712</v>
      </c>
      <c r="H1053" s="20" t="s">
        <v>474</v>
      </c>
      <c r="I1053" s="45" t="str">
        <f t="shared" si="130"/>
        <v>10a,10b</v>
      </c>
      <c r="J1053" s="15">
        <f t="shared" si="131"/>
        <v>105</v>
      </c>
      <c r="K1053" s="15">
        <f>IF(VLOOKUP(J1052,city!$K$4:$L$352,2,0)&gt;K1052,K1052+1,1)</f>
        <v>10</v>
      </c>
      <c r="L1053" s="15">
        <v>1</v>
      </c>
      <c r="M1053" s="15" t="s">
        <v>141</v>
      </c>
      <c r="N1053" s="42">
        <v>117.516589</v>
      </c>
      <c r="O1053" s="34">
        <v>24.075631999999999</v>
      </c>
      <c r="P1053" s="15" t="str">
        <f t="shared" si="134"/>
        <v>117.5278325,24.2736696</v>
      </c>
      <c r="Q1053" s="41">
        <v>10</v>
      </c>
      <c r="R1053" s="15" t="e">
        <f t="shared" si="135"/>
        <v>#N/A</v>
      </c>
      <c r="S1053" s="15" t="str">
        <f t="shared" si="132"/>
        <v>10a</v>
      </c>
      <c r="T1053" s="15" t="str">
        <f t="shared" si="133"/>
        <v>10b</v>
      </c>
    </row>
    <row r="1054" spans="1:20" ht="20.100000000000001" customHeight="1">
      <c r="A1054" s="15">
        <f t="shared" si="129"/>
        <v>110601</v>
      </c>
      <c r="B1054" s="24" t="str">
        <f>VLOOKUP(J1054,city!$A$4:$D$352,3,0)</f>
        <v>福建</v>
      </c>
      <c r="C1054" s="24" t="str">
        <f>VLOOKUP(J1054,city!$A$4:$D$352,4,0)</f>
        <v>泉州</v>
      </c>
      <c r="D1054" s="15" t="s">
        <v>3713</v>
      </c>
      <c r="E1054" s="15" t="s">
        <v>3714</v>
      </c>
      <c r="F1054" s="42" t="str">
        <f t="shared" si="128"/>
        <v>118.941313,24.879936</v>
      </c>
      <c r="G1054" s="20" t="s">
        <v>3715</v>
      </c>
      <c r="H1054" s="20" t="s">
        <v>480</v>
      </c>
      <c r="I1054" s="45" t="str">
        <f t="shared" si="130"/>
        <v>31a,31b</v>
      </c>
      <c r="J1054" s="15">
        <f t="shared" si="131"/>
        <v>106</v>
      </c>
      <c r="K1054" s="15">
        <f>IF(VLOOKUP(J1053,city!$K$4:$L$352,2,0)&gt;K1053,K1053+1,1)</f>
        <v>1</v>
      </c>
      <c r="L1054" s="15">
        <v>1</v>
      </c>
      <c r="M1054" s="15" t="s">
        <v>142</v>
      </c>
      <c r="N1054" s="42">
        <v>118.94131299999999</v>
      </c>
      <c r="O1054" s="34">
        <v>24.879936000000001</v>
      </c>
      <c r="P1054" s="15" t="str">
        <f t="shared" si="134"/>
        <v/>
      </c>
      <c r="Q1054" s="41">
        <v>31</v>
      </c>
      <c r="R1054" s="15">
        <f t="shared" si="135"/>
        <v>31</v>
      </c>
      <c r="S1054" s="15" t="str">
        <f t="shared" si="132"/>
        <v>31a</v>
      </c>
      <c r="T1054" s="15" t="str">
        <f t="shared" si="133"/>
        <v>31b</v>
      </c>
    </row>
    <row r="1055" spans="1:20" ht="20.100000000000001" customHeight="1">
      <c r="A1055" s="15">
        <f t="shared" si="129"/>
        <v>110602</v>
      </c>
      <c r="B1055" s="24" t="str">
        <f>VLOOKUP(J1055,city!$A$4:$D$352,3,0)</f>
        <v>福建</v>
      </c>
      <c r="C1055" s="24" t="str">
        <f>VLOOKUP(J1055,city!$A$4:$D$352,4,0)</f>
        <v>泉州</v>
      </c>
      <c r="D1055" s="15" t="s">
        <v>3716</v>
      </c>
      <c r="E1055" s="15" t="s">
        <v>3717</v>
      </c>
      <c r="F1055" s="42" t="str">
        <f t="shared" si="128"/>
        <v>118.608168,24.949832</v>
      </c>
      <c r="G1055" s="20" t="s">
        <v>3718</v>
      </c>
      <c r="H1055" s="20" t="s">
        <v>486</v>
      </c>
      <c r="I1055" s="45" t="str">
        <f t="shared" si="130"/>
        <v>11a,11b</v>
      </c>
      <c r="J1055" s="15">
        <f t="shared" si="131"/>
        <v>106</v>
      </c>
      <c r="K1055" s="15">
        <f>IF(VLOOKUP(J1054,city!$K$4:$L$352,2,0)&gt;K1054,K1054+1,1)</f>
        <v>2</v>
      </c>
      <c r="L1055" s="15">
        <v>1</v>
      </c>
      <c r="M1055" s="15" t="s">
        <v>142</v>
      </c>
      <c r="N1055" s="42">
        <v>118.60816800000001</v>
      </c>
      <c r="O1055" s="34">
        <v>24.949832000000001</v>
      </c>
      <c r="P1055" s="15" t="str">
        <f t="shared" si="134"/>
        <v/>
      </c>
      <c r="Q1055" s="41">
        <v>11</v>
      </c>
      <c r="R1055" s="15">
        <f t="shared" si="135"/>
        <v>11</v>
      </c>
      <c r="S1055" s="15" t="str">
        <f t="shared" si="132"/>
        <v>11a</v>
      </c>
      <c r="T1055" s="15" t="str">
        <f t="shared" si="133"/>
        <v>11b</v>
      </c>
    </row>
    <row r="1056" spans="1:20" ht="20.100000000000001" customHeight="1">
      <c r="A1056" s="15">
        <f t="shared" si="129"/>
        <v>110603</v>
      </c>
      <c r="B1056" s="24" t="str">
        <f>VLOOKUP(J1056,city!$A$4:$D$352,3,0)</f>
        <v>福建</v>
      </c>
      <c r="C1056" s="24" t="str">
        <f>VLOOKUP(J1056,city!$A$4:$D$352,4,0)</f>
        <v>泉州</v>
      </c>
      <c r="D1056" s="15" t="s">
        <v>3719</v>
      </c>
      <c r="E1056" s="15" t="s">
        <v>3720</v>
      </c>
      <c r="F1056" s="42" t="str">
        <f t="shared" si="128"/>
        <v>118.929194,24.886551</v>
      </c>
      <c r="G1056" s="20" t="s">
        <v>3721</v>
      </c>
      <c r="H1056" s="20" t="s">
        <v>492</v>
      </c>
      <c r="I1056" s="45" t="str">
        <f t="shared" si="130"/>
        <v>6a,6b</v>
      </c>
      <c r="J1056" s="15">
        <f t="shared" si="131"/>
        <v>106</v>
      </c>
      <c r="K1056" s="15">
        <f>IF(VLOOKUP(J1055,city!$K$4:$L$352,2,0)&gt;K1055,K1055+1,1)</f>
        <v>3</v>
      </c>
      <c r="L1056" s="15">
        <v>1</v>
      </c>
      <c r="M1056" s="15" t="s">
        <v>142</v>
      </c>
      <c r="N1056" s="42">
        <v>118.929194</v>
      </c>
      <c r="O1056" s="34">
        <v>24.886551000000001</v>
      </c>
      <c r="P1056" s="15" t="str">
        <f t="shared" si="134"/>
        <v/>
      </c>
      <c r="Q1056" s="41">
        <v>6</v>
      </c>
      <c r="R1056" s="15">
        <f t="shared" si="135"/>
        <v>6</v>
      </c>
      <c r="S1056" s="15" t="str">
        <f t="shared" si="132"/>
        <v>6a</v>
      </c>
      <c r="T1056" s="15" t="str">
        <f t="shared" si="133"/>
        <v>6b</v>
      </c>
    </row>
    <row r="1057" spans="1:20" ht="20.100000000000001" customHeight="1">
      <c r="A1057" s="15">
        <f t="shared" si="129"/>
        <v>110604</v>
      </c>
      <c r="B1057" s="24" t="str">
        <f>VLOOKUP(J1057,city!$A$4:$D$352,3,0)</f>
        <v>福建</v>
      </c>
      <c r="C1057" s="24" t="str">
        <f>VLOOKUP(J1057,city!$A$4:$D$352,4,0)</f>
        <v>泉州</v>
      </c>
      <c r="D1057" s="15" t="s">
        <v>3722</v>
      </c>
      <c r="E1057" s="15" t="s">
        <v>3723</v>
      </c>
      <c r="F1057" s="42" t="str">
        <f t="shared" si="128"/>
        <v>118.595112,24.900732</v>
      </c>
      <c r="G1057" s="20" t="s">
        <v>3724</v>
      </c>
      <c r="H1057" s="20" t="s">
        <v>498</v>
      </c>
      <c r="I1057" s="45" t="str">
        <f t="shared" si="130"/>
        <v>15a,15b</v>
      </c>
      <c r="J1057" s="15">
        <f t="shared" si="131"/>
        <v>106</v>
      </c>
      <c r="K1057" s="15">
        <f>IF(VLOOKUP(J1056,city!$K$4:$L$352,2,0)&gt;K1056,K1056+1,1)</f>
        <v>4</v>
      </c>
      <c r="L1057" s="15">
        <v>1</v>
      </c>
      <c r="M1057" s="15" t="s">
        <v>142</v>
      </c>
      <c r="N1057" s="42">
        <v>118.595112</v>
      </c>
      <c r="O1057" s="34">
        <v>24.900732000000001</v>
      </c>
      <c r="P1057" s="15" t="str">
        <f t="shared" si="134"/>
        <v/>
      </c>
      <c r="Q1057" s="41">
        <v>15</v>
      </c>
      <c r="R1057" s="15">
        <f t="shared" si="135"/>
        <v>15</v>
      </c>
      <c r="S1057" s="15" t="str">
        <f t="shared" si="132"/>
        <v>15a</v>
      </c>
      <c r="T1057" s="15" t="str">
        <f t="shared" si="133"/>
        <v>15b</v>
      </c>
    </row>
    <row r="1058" spans="1:20" ht="20.100000000000001" customHeight="1">
      <c r="A1058" s="15">
        <f t="shared" si="129"/>
        <v>110605</v>
      </c>
      <c r="B1058" s="24" t="str">
        <f>VLOOKUP(J1058,city!$A$4:$D$352,3,0)</f>
        <v>福建</v>
      </c>
      <c r="C1058" s="24" t="str">
        <f>VLOOKUP(J1058,city!$A$4:$D$352,4,0)</f>
        <v>泉州</v>
      </c>
      <c r="D1058" s="15" t="s">
        <v>3725</v>
      </c>
      <c r="E1058" s="15" t="s">
        <v>3726</v>
      </c>
      <c r="F1058" s="42" t="str">
        <f t="shared" si="128"/>
        <v>118.596344,24.94099</v>
      </c>
      <c r="G1058" s="20" t="s">
        <v>3727</v>
      </c>
      <c r="H1058" s="20" t="s">
        <v>504</v>
      </c>
      <c r="I1058" s="45" t="str">
        <f t="shared" si="130"/>
        <v>10a,10b</v>
      </c>
      <c r="J1058" s="15">
        <f t="shared" si="131"/>
        <v>106</v>
      </c>
      <c r="K1058" s="15">
        <f>IF(VLOOKUP(J1057,city!$K$4:$L$352,2,0)&gt;K1057,K1057+1,1)</f>
        <v>5</v>
      </c>
      <c r="L1058" s="15">
        <v>1</v>
      </c>
      <c r="M1058" s="15" t="s">
        <v>142</v>
      </c>
      <c r="N1058" s="42">
        <v>118.596344</v>
      </c>
      <c r="O1058" s="34">
        <v>24.940989999999999</v>
      </c>
      <c r="P1058" s="15" t="str">
        <f t="shared" si="134"/>
        <v/>
      </c>
      <c r="Q1058" s="41">
        <v>10</v>
      </c>
      <c r="R1058" s="15">
        <f t="shared" si="135"/>
        <v>15</v>
      </c>
      <c r="S1058" s="15" t="str">
        <f t="shared" si="132"/>
        <v>10a</v>
      </c>
      <c r="T1058" s="15" t="str">
        <f t="shared" si="133"/>
        <v>10b</v>
      </c>
    </row>
    <row r="1059" spans="1:20" ht="20.100000000000001" customHeight="1">
      <c r="A1059" s="15">
        <f t="shared" si="129"/>
        <v>110606</v>
      </c>
      <c r="B1059" s="24" t="str">
        <f>VLOOKUP(J1059,city!$A$4:$D$352,3,0)</f>
        <v>福建</v>
      </c>
      <c r="C1059" s="24" t="str">
        <f>VLOOKUP(J1059,city!$A$4:$D$352,4,0)</f>
        <v>泉州</v>
      </c>
      <c r="D1059" s="15" t="s">
        <v>3728</v>
      </c>
      <c r="E1059" s="15" t="s">
        <v>3729</v>
      </c>
      <c r="F1059" s="42" t="str">
        <f t="shared" si="128"/>
        <v>118.591965,24.919412</v>
      </c>
      <c r="G1059" s="20" t="s">
        <v>3730</v>
      </c>
      <c r="H1059" s="20" t="s">
        <v>510</v>
      </c>
      <c r="I1059" s="45" t="str">
        <f t="shared" si="130"/>
        <v>12a,12b</v>
      </c>
      <c r="J1059" s="15">
        <f t="shared" si="131"/>
        <v>106</v>
      </c>
      <c r="K1059" s="15">
        <f>IF(VLOOKUP(J1058,city!$K$4:$L$352,2,0)&gt;K1058,K1058+1,1)</f>
        <v>6</v>
      </c>
      <c r="L1059" s="15">
        <v>1</v>
      </c>
      <c r="M1059" s="15" t="s">
        <v>142</v>
      </c>
      <c r="N1059" s="42">
        <v>118.591965</v>
      </c>
      <c r="O1059" s="34">
        <v>24.919412000000001</v>
      </c>
      <c r="P1059" s="15" t="str">
        <f t="shared" si="134"/>
        <v/>
      </c>
      <c r="Q1059" s="41">
        <v>12</v>
      </c>
      <c r="R1059" s="15">
        <f t="shared" si="135"/>
        <v>12</v>
      </c>
      <c r="S1059" s="15" t="str">
        <f t="shared" si="132"/>
        <v>12a</v>
      </c>
      <c r="T1059" s="15" t="str">
        <f t="shared" si="133"/>
        <v>12b</v>
      </c>
    </row>
    <row r="1060" spans="1:20" ht="20.100000000000001" customHeight="1">
      <c r="A1060" s="15">
        <f t="shared" si="129"/>
        <v>110607</v>
      </c>
      <c r="B1060" s="24" t="str">
        <f>VLOOKUP(J1060,city!$A$4:$D$352,3,0)</f>
        <v>福建</v>
      </c>
      <c r="C1060" s="24" t="str">
        <f>VLOOKUP(J1060,city!$A$4:$D$352,4,0)</f>
        <v>泉州</v>
      </c>
      <c r="D1060" s="15" t="s">
        <v>3731</v>
      </c>
      <c r="E1060" s="15" t="s">
        <v>3732</v>
      </c>
      <c r="F1060" s="42" t="str">
        <f t="shared" si="128"/>
        <v>118.599472,24.9077</v>
      </c>
      <c r="G1060" s="20" t="s">
        <v>3733</v>
      </c>
      <c r="H1060" s="20" t="s">
        <v>516</v>
      </c>
      <c r="I1060" s="45" t="str">
        <f t="shared" si="130"/>
        <v>12a,12b</v>
      </c>
      <c r="J1060" s="15">
        <f t="shared" si="131"/>
        <v>106</v>
      </c>
      <c r="K1060" s="15">
        <f>IF(VLOOKUP(J1059,city!$K$4:$L$352,2,0)&gt;K1059,K1059+1,1)</f>
        <v>7</v>
      </c>
      <c r="L1060" s="15">
        <v>1</v>
      </c>
      <c r="M1060" s="15" t="s">
        <v>142</v>
      </c>
      <c r="N1060" s="42">
        <v>118.59947200000001</v>
      </c>
      <c r="O1060" s="34">
        <v>24.907699999999998</v>
      </c>
      <c r="P1060" s="15" t="str">
        <f t="shared" si="134"/>
        <v/>
      </c>
      <c r="Q1060" s="41">
        <v>12</v>
      </c>
      <c r="R1060" s="15">
        <f t="shared" si="135"/>
        <v>12</v>
      </c>
      <c r="S1060" s="15" t="str">
        <f t="shared" si="132"/>
        <v>12a</v>
      </c>
      <c r="T1060" s="15" t="str">
        <f t="shared" si="133"/>
        <v>12b</v>
      </c>
    </row>
    <row r="1061" spans="1:20" ht="20.100000000000001" customHeight="1">
      <c r="A1061" s="15">
        <f t="shared" si="129"/>
        <v>110608</v>
      </c>
      <c r="B1061" s="24" t="str">
        <f>VLOOKUP(J1061,city!$A$4:$D$352,3,0)</f>
        <v>福建</v>
      </c>
      <c r="C1061" s="24" t="str">
        <f>VLOOKUP(J1061,city!$A$4:$D$352,4,0)</f>
        <v>泉州</v>
      </c>
      <c r="D1061" s="15" t="s">
        <v>3734</v>
      </c>
      <c r="E1061" s="15" t="s">
        <v>3735</v>
      </c>
      <c r="F1061" s="42" t="str">
        <f t="shared" si="128"/>
        <v>118.68516,24.954948</v>
      </c>
      <c r="G1061" s="20" t="s">
        <v>3736</v>
      </c>
      <c r="H1061" s="20" t="s">
        <v>522</v>
      </c>
      <c r="I1061" s="45" t="str">
        <f t="shared" si="130"/>
        <v>17a,17b</v>
      </c>
      <c r="J1061" s="15">
        <f t="shared" si="131"/>
        <v>106</v>
      </c>
      <c r="K1061" s="15">
        <f>IF(VLOOKUP(J1060,city!$K$4:$L$352,2,0)&gt;K1060,K1060+1,1)</f>
        <v>8</v>
      </c>
      <c r="L1061" s="15">
        <v>1</v>
      </c>
      <c r="M1061" s="15" t="s">
        <v>142</v>
      </c>
      <c r="N1061" s="42">
        <v>118.68516</v>
      </c>
      <c r="O1061" s="34">
        <v>24.954948000000002</v>
      </c>
      <c r="P1061" s="15" t="str">
        <f t="shared" si="134"/>
        <v/>
      </c>
      <c r="Q1061" s="41">
        <v>17</v>
      </c>
      <c r="R1061" s="15">
        <f t="shared" si="135"/>
        <v>17</v>
      </c>
      <c r="S1061" s="15" t="str">
        <f t="shared" si="132"/>
        <v>17a</v>
      </c>
      <c r="T1061" s="15" t="str">
        <f t="shared" si="133"/>
        <v>17b</v>
      </c>
    </row>
    <row r="1062" spans="1:20" ht="20.100000000000001" customHeight="1">
      <c r="A1062" s="15">
        <f t="shared" si="129"/>
        <v>110609</v>
      </c>
      <c r="B1062" s="24" t="str">
        <f>VLOOKUP(J1062,city!$A$4:$D$352,3,0)</f>
        <v>福建</v>
      </c>
      <c r="C1062" s="24" t="str">
        <f>VLOOKUP(J1062,city!$A$4:$D$352,4,0)</f>
        <v>泉州</v>
      </c>
      <c r="D1062" s="15" t="s">
        <v>3737</v>
      </c>
      <c r="E1062" s="15" t="s">
        <v>3738</v>
      </c>
      <c r="F1062" s="42" t="str">
        <f t="shared" si="128"/>
        <v>118.455081,25.674331</v>
      </c>
      <c r="G1062" s="20" t="s">
        <v>3739</v>
      </c>
      <c r="H1062" s="20" t="s">
        <v>528</v>
      </c>
      <c r="I1062" s="45" t="str">
        <f t="shared" si="130"/>
        <v>8a,8b</v>
      </c>
      <c r="J1062" s="15">
        <f t="shared" si="131"/>
        <v>106</v>
      </c>
      <c r="K1062" s="15">
        <f>IF(VLOOKUP(J1061,city!$K$4:$L$352,2,0)&gt;K1061,K1061+1,1)</f>
        <v>9</v>
      </c>
      <c r="L1062" s="15">
        <v>1</v>
      </c>
      <c r="M1062" s="15" t="s">
        <v>142</v>
      </c>
      <c r="N1062" s="42">
        <v>118.45508100000001</v>
      </c>
      <c r="O1062" s="34">
        <v>25.674330999999999</v>
      </c>
      <c r="P1062" s="15" t="str">
        <f t="shared" si="134"/>
        <v/>
      </c>
      <c r="Q1062" s="41">
        <v>8</v>
      </c>
      <c r="R1062" s="15">
        <f t="shared" si="135"/>
        <v>8</v>
      </c>
      <c r="S1062" s="15" t="str">
        <f t="shared" si="132"/>
        <v>8a</v>
      </c>
      <c r="T1062" s="15" t="str">
        <f t="shared" si="133"/>
        <v>8b</v>
      </c>
    </row>
    <row r="1063" spans="1:20" ht="20.100000000000001" customHeight="1">
      <c r="A1063" s="15">
        <f t="shared" si="129"/>
        <v>110610</v>
      </c>
      <c r="B1063" s="24" t="str">
        <f>VLOOKUP(J1063,city!$A$4:$D$352,3,0)</f>
        <v>福建</v>
      </c>
      <c r="C1063" s="24" t="str">
        <f>VLOOKUP(J1063,city!$A$4:$D$352,4,0)</f>
        <v>泉州</v>
      </c>
      <c r="D1063" s="15" t="s">
        <v>3740</v>
      </c>
      <c r="E1063" s="15" t="s">
        <v>3741</v>
      </c>
      <c r="F1063" s="42" t="str">
        <f t="shared" si="128"/>
        <v>118.617959,24.915607</v>
      </c>
      <c r="G1063" s="20" t="s">
        <v>3742</v>
      </c>
      <c r="H1063" s="20" t="s">
        <v>534</v>
      </c>
      <c r="I1063" s="45" t="str">
        <f t="shared" si="130"/>
        <v>10a,10b</v>
      </c>
      <c r="J1063" s="15">
        <f t="shared" si="131"/>
        <v>106</v>
      </c>
      <c r="K1063" s="15">
        <f>IF(VLOOKUP(J1062,city!$K$4:$L$352,2,0)&gt;K1062,K1062+1,1)</f>
        <v>10</v>
      </c>
      <c r="L1063" s="15">
        <v>1</v>
      </c>
      <c r="M1063" s="15" t="s">
        <v>142</v>
      </c>
      <c r="N1063" s="42">
        <v>118.617959</v>
      </c>
      <c r="O1063" s="34">
        <v>24.915607000000001</v>
      </c>
      <c r="P1063" s="15" t="str">
        <f t="shared" si="134"/>
        <v>118.6619768,24.9930039</v>
      </c>
      <c r="Q1063" s="41">
        <v>10</v>
      </c>
      <c r="R1063" s="15">
        <f t="shared" si="135"/>
        <v>10</v>
      </c>
      <c r="S1063" s="15" t="str">
        <f t="shared" si="132"/>
        <v>10a</v>
      </c>
      <c r="T1063" s="15" t="str">
        <f t="shared" si="133"/>
        <v>10b</v>
      </c>
    </row>
    <row r="1064" spans="1:20" ht="20.100000000000001" customHeight="1">
      <c r="A1064" s="15">
        <f t="shared" si="129"/>
        <v>110701</v>
      </c>
      <c r="B1064" s="24" t="str">
        <f>VLOOKUP(J1064,city!$A$4:$D$352,3,0)</f>
        <v>福建</v>
      </c>
      <c r="C1064" s="24" t="str">
        <f>VLOOKUP(J1064,city!$A$4:$D$352,4,0)</f>
        <v>三明</v>
      </c>
      <c r="D1064" s="15" t="s">
        <v>3743</v>
      </c>
      <c r="E1064" s="15" t="s">
        <v>3744</v>
      </c>
      <c r="F1064" s="42" t="str">
        <f t="shared" si="128"/>
        <v>117.043417,26.796862</v>
      </c>
      <c r="G1064" s="20" t="s">
        <v>3745</v>
      </c>
      <c r="H1064" s="20" t="s">
        <v>422</v>
      </c>
      <c r="I1064" s="45" t="str">
        <f t="shared" si="130"/>
        <v>1a,1b</v>
      </c>
      <c r="J1064" s="15">
        <f t="shared" si="131"/>
        <v>107</v>
      </c>
      <c r="K1064" s="15">
        <f>IF(VLOOKUP(J1063,city!$K$4:$L$352,2,0)&gt;K1063,K1063+1,1)</f>
        <v>1</v>
      </c>
      <c r="L1064" s="15">
        <v>1</v>
      </c>
      <c r="M1064" s="15" t="s">
        <v>143</v>
      </c>
      <c r="N1064" s="42">
        <v>117.04341700000001</v>
      </c>
      <c r="O1064" s="34">
        <v>26.796862000000001</v>
      </c>
      <c r="P1064" s="15" t="str">
        <f t="shared" si="134"/>
        <v/>
      </c>
      <c r="Q1064" s="41">
        <v>1</v>
      </c>
      <c r="R1064" s="15">
        <f t="shared" si="135"/>
        <v>2</v>
      </c>
      <c r="S1064" s="15" t="str">
        <f t="shared" si="132"/>
        <v>1a</v>
      </c>
      <c r="T1064" s="15" t="str">
        <f t="shared" si="133"/>
        <v>1b</v>
      </c>
    </row>
    <row r="1065" spans="1:20" ht="20.100000000000001" customHeight="1">
      <c r="A1065" s="15">
        <f t="shared" si="129"/>
        <v>110702</v>
      </c>
      <c r="B1065" s="24" t="str">
        <f>VLOOKUP(J1065,city!$A$4:$D$352,3,0)</f>
        <v>福建</v>
      </c>
      <c r="C1065" s="24" t="str">
        <f>VLOOKUP(J1065,city!$A$4:$D$352,4,0)</f>
        <v>三明</v>
      </c>
      <c r="D1065" s="15" t="s">
        <v>3746</v>
      </c>
      <c r="E1065" s="15" t="s">
        <v>3747</v>
      </c>
      <c r="F1065" s="42" t="str">
        <f t="shared" si="128"/>
        <v>117.426842,26.027734</v>
      </c>
      <c r="G1065" s="20" t="s">
        <v>3748</v>
      </c>
      <c r="H1065" s="20" t="s">
        <v>427</v>
      </c>
      <c r="I1065" s="45" t="str">
        <f t="shared" si="130"/>
        <v>9a,9b</v>
      </c>
      <c r="J1065" s="15">
        <f t="shared" si="131"/>
        <v>107</v>
      </c>
      <c r="K1065" s="15">
        <f>IF(VLOOKUP(J1064,city!$K$4:$L$352,2,0)&gt;K1064,K1064+1,1)</f>
        <v>2</v>
      </c>
      <c r="L1065" s="15">
        <v>1</v>
      </c>
      <c r="M1065" s="15" t="s">
        <v>143</v>
      </c>
      <c r="N1065" s="42">
        <v>117.42684199999999</v>
      </c>
      <c r="O1065" s="34">
        <v>26.027733999999999</v>
      </c>
      <c r="P1065" s="15" t="str">
        <f t="shared" si="134"/>
        <v/>
      </c>
      <c r="Q1065" s="41">
        <v>9</v>
      </c>
      <c r="R1065" s="15">
        <f t="shared" si="135"/>
        <v>9</v>
      </c>
      <c r="S1065" s="15" t="str">
        <f t="shared" si="132"/>
        <v>9a</v>
      </c>
      <c r="T1065" s="15" t="str">
        <f t="shared" si="133"/>
        <v>9b</v>
      </c>
    </row>
    <row r="1066" spans="1:20" ht="20.100000000000001" customHeight="1">
      <c r="A1066" s="15">
        <f t="shared" si="129"/>
        <v>110703</v>
      </c>
      <c r="B1066" s="24" t="str">
        <f>VLOOKUP(J1066,city!$A$4:$D$352,3,0)</f>
        <v>福建</v>
      </c>
      <c r="C1066" s="24" t="str">
        <f>VLOOKUP(J1066,city!$A$4:$D$352,4,0)</f>
        <v>三明</v>
      </c>
      <c r="D1066" s="15" t="s">
        <v>3749</v>
      </c>
      <c r="E1066" s="15" t="s">
        <v>3750</v>
      </c>
      <c r="F1066" s="42" t="str">
        <f t="shared" si="128"/>
        <v>117.509478,26.706334</v>
      </c>
      <c r="G1066" s="20" t="s">
        <v>3751</v>
      </c>
      <c r="H1066" s="20" t="s">
        <v>432</v>
      </c>
      <c r="I1066" s="45" t="str">
        <f t="shared" si="130"/>
        <v>9a,9b</v>
      </c>
      <c r="J1066" s="15">
        <f t="shared" si="131"/>
        <v>107</v>
      </c>
      <c r="K1066" s="15">
        <f>IF(VLOOKUP(J1065,city!$K$4:$L$352,2,0)&gt;K1065,K1065+1,1)</f>
        <v>3</v>
      </c>
      <c r="L1066" s="15">
        <v>1</v>
      </c>
      <c r="M1066" s="15" t="s">
        <v>143</v>
      </c>
      <c r="N1066" s="42">
        <v>117.509478</v>
      </c>
      <c r="O1066" s="34">
        <v>26.706333999999998</v>
      </c>
      <c r="P1066" s="15" t="str">
        <f t="shared" si="134"/>
        <v/>
      </c>
      <c r="Q1066" s="41">
        <v>9</v>
      </c>
      <c r="R1066" s="15">
        <f t="shared" si="135"/>
        <v>9</v>
      </c>
      <c r="S1066" s="15" t="str">
        <f t="shared" si="132"/>
        <v>9a</v>
      </c>
      <c r="T1066" s="15" t="str">
        <f t="shared" si="133"/>
        <v>9b</v>
      </c>
    </row>
    <row r="1067" spans="1:20" ht="20.100000000000001" customHeight="1">
      <c r="A1067" s="15">
        <f t="shared" si="129"/>
        <v>110704</v>
      </c>
      <c r="B1067" s="24" t="str">
        <f>VLOOKUP(J1067,city!$A$4:$D$352,3,0)</f>
        <v>福建</v>
      </c>
      <c r="C1067" s="24" t="str">
        <f>VLOOKUP(J1067,city!$A$4:$D$352,4,0)</f>
        <v>三明</v>
      </c>
      <c r="D1067" s="29" t="s">
        <v>3752</v>
      </c>
      <c r="E1067" s="15" t="s">
        <v>3753</v>
      </c>
      <c r="F1067" s="42" t="str">
        <f t="shared" si="128"/>
        <v>118.194309,26.173206</v>
      </c>
      <c r="G1067" s="20" t="s">
        <v>3754</v>
      </c>
      <c r="H1067" s="20" t="s">
        <v>438</v>
      </c>
      <c r="I1067" s="45" t="str">
        <f t="shared" si="130"/>
        <v>10a,10b</v>
      </c>
      <c r="J1067" s="15">
        <f t="shared" si="131"/>
        <v>107</v>
      </c>
      <c r="K1067" s="15">
        <f>IF(VLOOKUP(J1066,city!$K$4:$L$352,2,0)&gt;K1066,K1066+1,1)</f>
        <v>4</v>
      </c>
      <c r="L1067" s="15">
        <v>1</v>
      </c>
      <c r="M1067" s="15" t="s">
        <v>143</v>
      </c>
      <c r="N1067" s="42">
        <v>118.194309</v>
      </c>
      <c r="O1067" s="34">
        <v>26.173206</v>
      </c>
      <c r="P1067" s="15" t="str">
        <f t="shared" si="134"/>
        <v/>
      </c>
      <c r="Q1067" s="41">
        <v>10</v>
      </c>
      <c r="R1067" s="15" t="e">
        <f t="shared" si="135"/>
        <v>#N/A</v>
      </c>
      <c r="S1067" s="15" t="str">
        <f t="shared" si="132"/>
        <v>10a</v>
      </c>
      <c r="T1067" s="15" t="str">
        <f t="shared" si="133"/>
        <v>10b</v>
      </c>
    </row>
    <row r="1068" spans="1:20" ht="20.100000000000001" customHeight="1">
      <c r="A1068" s="15">
        <f t="shared" si="129"/>
        <v>110705</v>
      </c>
      <c r="B1068" s="24" t="str">
        <f>VLOOKUP(J1068,city!$A$4:$D$352,3,0)</f>
        <v>福建</v>
      </c>
      <c r="C1068" s="24" t="str">
        <f>VLOOKUP(J1068,city!$A$4:$D$352,4,0)</f>
        <v>三明</v>
      </c>
      <c r="D1068" s="15" t="s">
        <v>3755</v>
      </c>
      <c r="E1068" s="15" t="s">
        <v>3756</v>
      </c>
      <c r="F1068" s="42" t="str">
        <f t="shared" ref="F1068:F1131" si="136">N1068&amp;","&amp;O1068</f>
        <v>117.192035,26.990399</v>
      </c>
      <c r="G1068" s="20" t="s">
        <v>3757</v>
      </c>
      <c r="H1068" s="20" t="s">
        <v>444</v>
      </c>
      <c r="I1068" s="45" t="str">
        <f t="shared" si="130"/>
        <v>6a,6b</v>
      </c>
      <c r="J1068" s="15">
        <f t="shared" si="131"/>
        <v>107</v>
      </c>
      <c r="K1068" s="15">
        <f>IF(VLOOKUP(J1067,city!$K$4:$L$352,2,0)&gt;K1067,K1067+1,1)</f>
        <v>5</v>
      </c>
      <c r="L1068" s="15">
        <v>1</v>
      </c>
      <c r="M1068" s="15" t="s">
        <v>143</v>
      </c>
      <c r="N1068" s="42">
        <v>117.192035</v>
      </c>
      <c r="O1068" s="34">
        <v>26.990399</v>
      </c>
      <c r="P1068" s="15" t="str">
        <f t="shared" si="134"/>
        <v/>
      </c>
      <c r="Q1068" s="41">
        <v>6</v>
      </c>
      <c r="R1068" s="15" t="e">
        <f t="shared" si="135"/>
        <v>#N/A</v>
      </c>
      <c r="S1068" s="15" t="str">
        <f t="shared" si="132"/>
        <v>6a</v>
      </c>
      <c r="T1068" s="15" t="str">
        <f t="shared" si="133"/>
        <v>6b</v>
      </c>
    </row>
    <row r="1069" spans="1:20" ht="20.100000000000001" customHeight="1">
      <c r="A1069" s="15">
        <f t="shared" si="129"/>
        <v>110706</v>
      </c>
      <c r="B1069" s="24" t="str">
        <f>VLOOKUP(J1069,city!$A$4:$D$352,3,0)</f>
        <v>福建</v>
      </c>
      <c r="C1069" s="24" t="str">
        <f>VLOOKUP(J1069,city!$A$4:$D$352,4,0)</f>
        <v>三明</v>
      </c>
      <c r="D1069" s="15" t="s">
        <v>3758</v>
      </c>
      <c r="E1069" s="15" t="s">
        <v>3759</v>
      </c>
      <c r="F1069" s="42" t="str">
        <f t="shared" si="136"/>
        <v>117.108609,26.871157</v>
      </c>
      <c r="G1069" s="20" t="s">
        <v>3760</v>
      </c>
      <c r="H1069" s="20" t="s">
        <v>450</v>
      </c>
      <c r="I1069" s="45" t="str">
        <f t="shared" si="130"/>
        <v>6a,6b</v>
      </c>
      <c r="J1069" s="15">
        <f t="shared" si="131"/>
        <v>107</v>
      </c>
      <c r="K1069" s="15">
        <f>IF(VLOOKUP(J1068,city!$K$4:$L$352,2,0)&gt;K1068,K1068+1,1)</f>
        <v>6</v>
      </c>
      <c r="L1069" s="15">
        <v>1</v>
      </c>
      <c r="M1069" s="15" t="s">
        <v>143</v>
      </c>
      <c r="N1069" s="42">
        <v>117.108609</v>
      </c>
      <c r="O1069" s="34">
        <v>26.871157</v>
      </c>
      <c r="P1069" s="15" t="str">
        <f t="shared" si="134"/>
        <v/>
      </c>
      <c r="Q1069" s="41">
        <v>6</v>
      </c>
      <c r="R1069" s="15">
        <f t="shared" si="135"/>
        <v>6</v>
      </c>
      <c r="S1069" s="15" t="str">
        <f t="shared" si="132"/>
        <v>6a</v>
      </c>
      <c r="T1069" s="15" t="str">
        <f t="shared" si="133"/>
        <v>6b</v>
      </c>
    </row>
    <row r="1070" spans="1:20" ht="20.100000000000001" customHeight="1">
      <c r="A1070" s="15">
        <f t="shared" si="129"/>
        <v>110707</v>
      </c>
      <c r="B1070" s="24" t="str">
        <f>VLOOKUP(J1070,city!$A$4:$D$352,3,0)</f>
        <v>福建</v>
      </c>
      <c r="C1070" s="24" t="str">
        <f>VLOOKUP(J1070,city!$A$4:$D$352,4,0)</f>
        <v>三明</v>
      </c>
      <c r="D1070" s="15" t="s">
        <v>3761</v>
      </c>
      <c r="E1070" s="15" t="s">
        <v>3762</v>
      </c>
      <c r="F1070" s="42" t="str">
        <f t="shared" si="136"/>
        <v>117.184156,26.904089</v>
      </c>
      <c r="G1070" s="20" t="s">
        <v>3763</v>
      </c>
      <c r="H1070" s="20" t="s">
        <v>456</v>
      </c>
      <c r="I1070" s="45" t="str">
        <f t="shared" si="130"/>
        <v>32a,32b</v>
      </c>
      <c r="J1070" s="15">
        <f t="shared" si="131"/>
        <v>107</v>
      </c>
      <c r="K1070" s="15">
        <f>IF(VLOOKUP(J1069,city!$K$4:$L$352,2,0)&gt;K1069,K1069+1,1)</f>
        <v>7</v>
      </c>
      <c r="L1070" s="15">
        <v>1</v>
      </c>
      <c r="M1070" s="15" t="s">
        <v>143</v>
      </c>
      <c r="N1070" s="42">
        <v>117.184156</v>
      </c>
      <c r="O1070" s="34">
        <v>26.904088999999999</v>
      </c>
      <c r="P1070" s="15" t="str">
        <f t="shared" si="134"/>
        <v/>
      </c>
      <c r="Q1070" s="41">
        <v>32</v>
      </c>
      <c r="R1070" s="15" t="e">
        <f t="shared" si="135"/>
        <v>#N/A</v>
      </c>
      <c r="S1070" s="15" t="str">
        <f t="shared" si="132"/>
        <v>32a</v>
      </c>
      <c r="T1070" s="15" t="str">
        <f t="shared" si="133"/>
        <v>32b</v>
      </c>
    </row>
    <row r="1071" spans="1:20" ht="20.100000000000001" customHeight="1">
      <c r="A1071" s="15">
        <f t="shared" si="129"/>
        <v>110708</v>
      </c>
      <c r="B1071" s="24" t="str">
        <f>VLOOKUP(J1071,city!$A$4:$D$352,3,0)</f>
        <v>福建</v>
      </c>
      <c r="C1071" s="24" t="str">
        <f>VLOOKUP(J1071,city!$A$4:$D$352,4,0)</f>
        <v>三明</v>
      </c>
      <c r="D1071" s="29" t="s">
        <v>3764</v>
      </c>
      <c r="E1071" s="15" t="s">
        <v>3765</v>
      </c>
      <c r="F1071" s="42" t="str">
        <f t="shared" si="136"/>
        <v>117.082422,26.907776</v>
      </c>
      <c r="G1071" s="20" t="s">
        <v>3766</v>
      </c>
      <c r="H1071" s="20" t="s">
        <v>462</v>
      </c>
      <c r="I1071" s="45" t="str">
        <f t="shared" si="130"/>
        <v>2a,2b</v>
      </c>
      <c r="J1071" s="15">
        <f t="shared" si="131"/>
        <v>107</v>
      </c>
      <c r="K1071" s="15">
        <f>IF(VLOOKUP(J1070,city!$K$4:$L$352,2,0)&gt;K1070,K1070+1,1)</f>
        <v>8</v>
      </c>
      <c r="L1071" s="15">
        <v>1</v>
      </c>
      <c r="M1071" s="15" t="s">
        <v>143</v>
      </c>
      <c r="N1071" s="42">
        <v>117.08242199999999</v>
      </c>
      <c r="O1071" s="34">
        <v>26.907775999999998</v>
      </c>
      <c r="P1071" s="15" t="str">
        <f t="shared" si="134"/>
        <v/>
      </c>
      <c r="Q1071" s="41">
        <v>2</v>
      </c>
      <c r="R1071" s="15">
        <f t="shared" si="135"/>
        <v>2</v>
      </c>
      <c r="S1071" s="15" t="str">
        <f t="shared" si="132"/>
        <v>2a</v>
      </c>
      <c r="T1071" s="15" t="str">
        <f t="shared" si="133"/>
        <v>2b</v>
      </c>
    </row>
    <row r="1072" spans="1:20" ht="20.100000000000001" customHeight="1">
      <c r="A1072" s="15">
        <f t="shared" si="129"/>
        <v>110709</v>
      </c>
      <c r="B1072" s="24" t="str">
        <f>VLOOKUP(J1072,city!$A$4:$D$352,3,0)</f>
        <v>福建</v>
      </c>
      <c r="C1072" s="24" t="str">
        <f>VLOOKUP(J1072,city!$A$4:$D$352,4,0)</f>
        <v>三明</v>
      </c>
      <c r="D1072" s="15" t="s">
        <v>3767</v>
      </c>
      <c r="E1072" s="29" t="s">
        <v>3768</v>
      </c>
      <c r="F1072" s="42" t="str">
        <f t="shared" si="136"/>
        <v>117.185562,26.904889</v>
      </c>
      <c r="G1072" s="20" t="s">
        <v>3769</v>
      </c>
      <c r="H1072" s="20" t="s">
        <v>468</v>
      </c>
      <c r="I1072" s="45" t="str">
        <f t="shared" si="130"/>
        <v>1a,1b</v>
      </c>
      <c r="J1072" s="15">
        <f t="shared" si="131"/>
        <v>107</v>
      </c>
      <c r="K1072" s="15">
        <f>IF(VLOOKUP(J1071,city!$K$4:$L$352,2,0)&gt;K1071,K1071+1,1)</f>
        <v>9</v>
      </c>
      <c r="L1072" s="15">
        <v>1</v>
      </c>
      <c r="M1072" s="15" t="s">
        <v>143</v>
      </c>
      <c r="N1072" s="42">
        <v>117.185562</v>
      </c>
      <c r="O1072" s="34">
        <v>26.904889000000001</v>
      </c>
      <c r="P1072" s="15" t="str">
        <f t="shared" si="134"/>
        <v/>
      </c>
      <c r="Q1072" s="41">
        <v>1</v>
      </c>
      <c r="R1072" s="15">
        <f t="shared" si="135"/>
        <v>1</v>
      </c>
      <c r="S1072" s="15" t="str">
        <f t="shared" si="132"/>
        <v>1a</v>
      </c>
      <c r="T1072" s="15" t="str">
        <f t="shared" si="133"/>
        <v>1b</v>
      </c>
    </row>
    <row r="1073" spans="1:20" ht="20.100000000000001" customHeight="1">
      <c r="A1073" s="15">
        <f t="shared" si="129"/>
        <v>110710</v>
      </c>
      <c r="B1073" s="24" t="str">
        <f>VLOOKUP(J1073,city!$A$4:$D$352,3,0)</f>
        <v>福建</v>
      </c>
      <c r="C1073" s="24" t="str">
        <f>VLOOKUP(J1073,city!$A$4:$D$352,4,0)</f>
        <v>三明</v>
      </c>
      <c r="D1073" s="15" t="s">
        <v>3770</v>
      </c>
      <c r="E1073" s="15" t="s">
        <v>3771</v>
      </c>
      <c r="F1073" s="42" t="str">
        <f t="shared" si="136"/>
        <v>117.214767,26.918022</v>
      </c>
      <c r="G1073" s="20" t="s">
        <v>3772</v>
      </c>
      <c r="H1073" s="20" t="s">
        <v>474</v>
      </c>
      <c r="I1073" s="45" t="str">
        <f t="shared" si="130"/>
        <v>2a,2b</v>
      </c>
      <c r="J1073" s="15">
        <f t="shared" si="131"/>
        <v>107</v>
      </c>
      <c r="K1073" s="15">
        <f>IF(VLOOKUP(J1072,city!$K$4:$L$352,2,0)&gt;K1072,K1072+1,1)</f>
        <v>10</v>
      </c>
      <c r="L1073" s="15">
        <v>1</v>
      </c>
      <c r="M1073" s="15" t="s">
        <v>143</v>
      </c>
      <c r="N1073" s="42">
        <v>117.21476699999999</v>
      </c>
      <c r="O1073" s="34">
        <v>26.918022000000001</v>
      </c>
      <c r="P1073" s="15" t="str">
        <f t="shared" si="134"/>
        <v>117.3141597,26.7200468</v>
      </c>
      <c r="Q1073" s="41">
        <v>2</v>
      </c>
      <c r="R1073" s="15">
        <f t="shared" si="135"/>
        <v>1</v>
      </c>
      <c r="S1073" s="15" t="str">
        <f t="shared" si="132"/>
        <v>2a</v>
      </c>
      <c r="T1073" s="15" t="str">
        <f t="shared" si="133"/>
        <v>2b</v>
      </c>
    </row>
    <row r="1074" spans="1:20" ht="20.100000000000001" customHeight="1">
      <c r="A1074" s="15">
        <f t="shared" si="129"/>
        <v>110801</v>
      </c>
      <c r="B1074" s="24" t="str">
        <f>VLOOKUP(J1074,city!$A$4:$D$352,3,0)</f>
        <v>福建</v>
      </c>
      <c r="C1074" s="24" t="str">
        <f>VLOOKUP(J1074,city!$A$4:$D$352,4,0)</f>
        <v>莆田</v>
      </c>
      <c r="D1074" s="15" t="s">
        <v>3773</v>
      </c>
      <c r="E1074" s="15" t="s">
        <v>3774</v>
      </c>
      <c r="F1074" s="42" t="str">
        <f t="shared" si="136"/>
        <v>119.135379,25.069643</v>
      </c>
      <c r="G1074" s="20" t="s">
        <v>3775</v>
      </c>
      <c r="H1074" s="20" t="s">
        <v>480</v>
      </c>
      <c r="I1074" s="45" t="str">
        <f t="shared" si="130"/>
        <v>4a,4b</v>
      </c>
      <c r="J1074" s="15">
        <f t="shared" si="131"/>
        <v>108</v>
      </c>
      <c r="K1074" s="15">
        <f>IF(VLOOKUP(J1073,city!$K$4:$L$352,2,0)&gt;K1073,K1073+1,1)</f>
        <v>1</v>
      </c>
      <c r="L1074" s="15">
        <v>1</v>
      </c>
      <c r="M1074" s="15" t="s">
        <v>144</v>
      </c>
      <c r="N1074" s="42">
        <v>119.135379</v>
      </c>
      <c r="O1074" s="34">
        <v>25.069642999999999</v>
      </c>
      <c r="P1074" s="15" t="str">
        <f t="shared" si="134"/>
        <v/>
      </c>
      <c r="Q1074" s="41">
        <v>4</v>
      </c>
      <c r="R1074" s="15">
        <f t="shared" si="135"/>
        <v>4</v>
      </c>
      <c r="S1074" s="15" t="str">
        <f t="shared" si="132"/>
        <v>4a</v>
      </c>
      <c r="T1074" s="15" t="str">
        <f t="shared" si="133"/>
        <v>4b</v>
      </c>
    </row>
    <row r="1075" spans="1:20" ht="20.100000000000001" customHeight="1">
      <c r="A1075" s="15">
        <f t="shared" si="129"/>
        <v>110802</v>
      </c>
      <c r="B1075" s="24" t="str">
        <f>VLOOKUP(J1075,city!$A$4:$D$352,3,0)</f>
        <v>福建</v>
      </c>
      <c r="C1075" s="24" t="str">
        <f>VLOOKUP(J1075,city!$A$4:$D$352,4,0)</f>
        <v>莆田</v>
      </c>
      <c r="D1075" s="15" t="s">
        <v>3776</v>
      </c>
      <c r="E1075" s="15" t="s">
        <v>3777</v>
      </c>
      <c r="F1075" s="42" t="str">
        <f t="shared" si="136"/>
        <v>118.831145,25.463916</v>
      </c>
      <c r="G1075" s="20" t="s">
        <v>3778</v>
      </c>
      <c r="H1075" s="20" t="s">
        <v>486</v>
      </c>
      <c r="I1075" s="45" t="str">
        <f t="shared" si="130"/>
        <v>2a,2b</v>
      </c>
      <c r="J1075" s="15">
        <f t="shared" si="131"/>
        <v>108</v>
      </c>
      <c r="K1075" s="15">
        <f>IF(VLOOKUP(J1074,city!$K$4:$L$352,2,0)&gt;K1074,K1074+1,1)</f>
        <v>2</v>
      </c>
      <c r="L1075" s="15">
        <v>1</v>
      </c>
      <c r="M1075" s="15" t="s">
        <v>144</v>
      </c>
      <c r="N1075" s="42">
        <v>118.83114500000001</v>
      </c>
      <c r="O1075" s="34">
        <v>25.463916000000001</v>
      </c>
      <c r="P1075" s="15" t="str">
        <f t="shared" si="134"/>
        <v/>
      </c>
      <c r="Q1075" s="41">
        <v>2</v>
      </c>
      <c r="R1075" s="15">
        <f t="shared" si="135"/>
        <v>2</v>
      </c>
      <c r="S1075" s="15" t="str">
        <f t="shared" si="132"/>
        <v>2a</v>
      </c>
      <c r="T1075" s="15" t="str">
        <f t="shared" si="133"/>
        <v>2b</v>
      </c>
    </row>
    <row r="1076" spans="1:20" ht="20.100000000000001" customHeight="1">
      <c r="A1076" s="15">
        <f t="shared" si="129"/>
        <v>110803</v>
      </c>
      <c r="B1076" s="24" t="str">
        <f>VLOOKUP(J1076,city!$A$4:$D$352,3,0)</f>
        <v>福建</v>
      </c>
      <c r="C1076" s="24" t="str">
        <f>VLOOKUP(J1076,city!$A$4:$D$352,4,0)</f>
        <v>莆田</v>
      </c>
      <c r="D1076" s="15" t="s">
        <v>3779</v>
      </c>
      <c r="E1076" s="15" t="s">
        <v>3780</v>
      </c>
      <c r="F1076" s="42" t="str">
        <f t="shared" si="136"/>
        <v>119.047309,25.546082</v>
      </c>
      <c r="G1076" s="20" t="s">
        <v>3781</v>
      </c>
      <c r="H1076" s="20" t="s">
        <v>492</v>
      </c>
      <c r="I1076" s="45" t="str">
        <f t="shared" si="130"/>
        <v>29a,29b</v>
      </c>
      <c r="J1076" s="15">
        <f t="shared" si="131"/>
        <v>108</v>
      </c>
      <c r="K1076" s="15">
        <f>IF(VLOOKUP(J1075,city!$K$4:$L$352,2,0)&gt;K1075,K1075+1,1)</f>
        <v>3</v>
      </c>
      <c r="L1076" s="15">
        <v>1</v>
      </c>
      <c r="M1076" s="15" t="s">
        <v>144</v>
      </c>
      <c r="N1076" s="42">
        <v>119.047309</v>
      </c>
      <c r="O1076" s="34">
        <v>25.546081999999998</v>
      </c>
      <c r="P1076" s="15" t="str">
        <f t="shared" si="134"/>
        <v/>
      </c>
      <c r="Q1076" s="41">
        <v>29</v>
      </c>
      <c r="R1076" s="15">
        <f t="shared" si="135"/>
        <v>29</v>
      </c>
      <c r="S1076" s="15" t="str">
        <f t="shared" si="132"/>
        <v>29a</v>
      </c>
      <c r="T1076" s="15" t="str">
        <f t="shared" si="133"/>
        <v>29b</v>
      </c>
    </row>
    <row r="1077" spans="1:20" ht="20.100000000000001" customHeight="1">
      <c r="A1077" s="15">
        <f t="shared" si="129"/>
        <v>110804</v>
      </c>
      <c r="B1077" s="24" t="str">
        <f>VLOOKUP(J1077,city!$A$4:$D$352,3,0)</f>
        <v>福建</v>
      </c>
      <c r="C1077" s="24" t="str">
        <f>VLOOKUP(J1077,city!$A$4:$D$352,4,0)</f>
        <v>莆田</v>
      </c>
      <c r="D1077" s="15" t="s">
        <v>3782</v>
      </c>
      <c r="E1077" s="15" t="s">
        <v>3783</v>
      </c>
      <c r="F1077" s="42" t="str">
        <f t="shared" si="136"/>
        <v>118.995312,25.430776</v>
      </c>
      <c r="G1077" s="20" t="s">
        <v>3784</v>
      </c>
      <c r="H1077" s="20" t="s">
        <v>498</v>
      </c>
      <c r="I1077" s="45" t="str">
        <f t="shared" si="130"/>
        <v>14a,14b</v>
      </c>
      <c r="J1077" s="15">
        <f t="shared" si="131"/>
        <v>108</v>
      </c>
      <c r="K1077" s="15">
        <f>IF(VLOOKUP(J1076,city!$K$4:$L$352,2,0)&gt;K1076,K1076+1,1)</f>
        <v>4</v>
      </c>
      <c r="L1077" s="15">
        <v>1</v>
      </c>
      <c r="M1077" s="15" t="s">
        <v>144</v>
      </c>
      <c r="N1077" s="42">
        <v>118.995312</v>
      </c>
      <c r="O1077" s="34">
        <v>25.430776000000002</v>
      </c>
      <c r="P1077" s="15" t="str">
        <f t="shared" si="134"/>
        <v/>
      </c>
      <c r="Q1077" s="41">
        <v>14</v>
      </c>
      <c r="R1077" s="15">
        <f t="shared" si="135"/>
        <v>14</v>
      </c>
      <c r="S1077" s="15" t="str">
        <f t="shared" si="132"/>
        <v>14a</v>
      </c>
      <c r="T1077" s="15" t="str">
        <f t="shared" si="133"/>
        <v>14b</v>
      </c>
    </row>
    <row r="1078" spans="1:20" ht="20.100000000000001" customHeight="1">
      <c r="A1078" s="15">
        <f t="shared" si="129"/>
        <v>110805</v>
      </c>
      <c r="B1078" s="24" t="str">
        <f>VLOOKUP(J1078,city!$A$4:$D$352,3,0)</f>
        <v>福建</v>
      </c>
      <c r="C1078" s="24" t="str">
        <f>VLOOKUP(J1078,city!$A$4:$D$352,4,0)</f>
        <v>莆田</v>
      </c>
      <c r="D1078" s="15" t="s">
        <v>3785</v>
      </c>
      <c r="E1078" s="15" t="s">
        <v>3786</v>
      </c>
      <c r="F1078" s="42" t="str">
        <f t="shared" si="136"/>
        <v>118.998322,25.470471</v>
      </c>
      <c r="G1078" s="20" t="s">
        <v>3787</v>
      </c>
      <c r="H1078" s="20" t="s">
        <v>504</v>
      </c>
      <c r="I1078" s="45" t="str">
        <f t="shared" si="130"/>
        <v>11a,11b</v>
      </c>
      <c r="J1078" s="15">
        <f t="shared" si="131"/>
        <v>108</v>
      </c>
      <c r="K1078" s="15">
        <f>IF(VLOOKUP(J1077,city!$K$4:$L$352,2,0)&gt;K1077,K1077+1,1)</f>
        <v>5</v>
      </c>
      <c r="L1078" s="15">
        <v>1</v>
      </c>
      <c r="M1078" s="15" t="s">
        <v>144</v>
      </c>
      <c r="N1078" s="42">
        <v>118.998322</v>
      </c>
      <c r="O1078" s="34">
        <v>25.470471</v>
      </c>
      <c r="P1078" s="15" t="str">
        <f t="shared" si="134"/>
        <v/>
      </c>
      <c r="Q1078" s="41">
        <v>11</v>
      </c>
      <c r="R1078" s="15">
        <f t="shared" si="135"/>
        <v>11</v>
      </c>
      <c r="S1078" s="15" t="str">
        <f t="shared" si="132"/>
        <v>11a</v>
      </c>
      <c r="T1078" s="15" t="str">
        <f t="shared" si="133"/>
        <v>11b</v>
      </c>
    </row>
    <row r="1079" spans="1:20" ht="20.100000000000001" customHeight="1">
      <c r="A1079" s="15">
        <f t="shared" si="129"/>
        <v>110806</v>
      </c>
      <c r="B1079" s="24" t="str">
        <f>VLOOKUP(J1079,city!$A$4:$D$352,3,0)</f>
        <v>福建</v>
      </c>
      <c r="C1079" s="24" t="str">
        <f>VLOOKUP(J1079,city!$A$4:$D$352,4,0)</f>
        <v>莆田</v>
      </c>
      <c r="D1079" s="15" t="s">
        <v>3788</v>
      </c>
      <c r="E1079" s="15" t="s">
        <v>3789</v>
      </c>
      <c r="F1079" s="42" t="str">
        <f t="shared" si="136"/>
        <v>118.843986,25.443103</v>
      </c>
      <c r="G1079" s="20" t="s">
        <v>3790</v>
      </c>
      <c r="H1079" s="20" t="s">
        <v>510</v>
      </c>
      <c r="I1079" s="45" t="str">
        <f t="shared" si="130"/>
        <v>2a,2b</v>
      </c>
      <c r="J1079" s="15">
        <f t="shared" si="131"/>
        <v>108</v>
      </c>
      <c r="K1079" s="15">
        <f>IF(VLOOKUP(J1078,city!$K$4:$L$352,2,0)&gt;K1078,K1078+1,1)</f>
        <v>6</v>
      </c>
      <c r="L1079" s="15">
        <v>1</v>
      </c>
      <c r="M1079" s="15" t="s">
        <v>144</v>
      </c>
      <c r="N1079" s="42">
        <v>118.843986</v>
      </c>
      <c r="O1079" s="34">
        <v>25.443103000000001</v>
      </c>
      <c r="P1079" s="15" t="str">
        <f t="shared" si="134"/>
        <v/>
      </c>
      <c r="Q1079" s="41">
        <v>2</v>
      </c>
      <c r="R1079" s="15">
        <f t="shared" si="135"/>
        <v>2</v>
      </c>
      <c r="S1079" s="15" t="str">
        <f t="shared" si="132"/>
        <v>2a</v>
      </c>
      <c r="T1079" s="15" t="str">
        <f t="shared" si="133"/>
        <v>2b</v>
      </c>
    </row>
    <row r="1080" spans="1:20" ht="20.100000000000001" customHeight="1">
      <c r="A1080" s="15">
        <f t="shared" si="129"/>
        <v>110807</v>
      </c>
      <c r="B1080" s="24" t="str">
        <f>VLOOKUP(J1080,city!$A$4:$D$352,3,0)</f>
        <v>福建</v>
      </c>
      <c r="C1080" s="24" t="str">
        <f>VLOOKUP(J1080,city!$A$4:$D$352,4,0)</f>
        <v>莆田</v>
      </c>
      <c r="D1080" s="15" t="s">
        <v>3791</v>
      </c>
      <c r="E1080" s="15" t="s">
        <v>3792</v>
      </c>
      <c r="F1080" s="42" t="str">
        <f t="shared" si="136"/>
        <v>119.07397,25.379778</v>
      </c>
      <c r="G1080" s="20" t="s">
        <v>3793</v>
      </c>
      <c r="H1080" s="20" t="s">
        <v>516</v>
      </c>
      <c r="I1080" s="45" t="str">
        <f t="shared" si="130"/>
        <v>31a,31b</v>
      </c>
      <c r="J1080" s="15">
        <f t="shared" si="131"/>
        <v>108</v>
      </c>
      <c r="K1080" s="15">
        <f>IF(VLOOKUP(J1079,city!$K$4:$L$352,2,0)&gt;K1079,K1079+1,1)</f>
        <v>7</v>
      </c>
      <c r="L1080" s="15">
        <v>1</v>
      </c>
      <c r="M1080" s="15" t="s">
        <v>144</v>
      </c>
      <c r="N1080" s="42">
        <v>119.07397</v>
      </c>
      <c r="O1080" s="34">
        <v>25.379778000000002</v>
      </c>
      <c r="P1080" s="15" t="str">
        <f t="shared" si="134"/>
        <v/>
      </c>
      <c r="Q1080" s="41">
        <v>31</v>
      </c>
      <c r="R1080" s="15">
        <f t="shared" si="135"/>
        <v>31</v>
      </c>
      <c r="S1080" s="15" t="str">
        <f t="shared" si="132"/>
        <v>31a</v>
      </c>
      <c r="T1080" s="15" t="str">
        <f t="shared" si="133"/>
        <v>31b</v>
      </c>
    </row>
    <row r="1081" spans="1:20" ht="20.100000000000001" customHeight="1">
      <c r="A1081" s="15">
        <f t="shared" si="129"/>
        <v>110808</v>
      </c>
      <c r="B1081" s="24" t="str">
        <f>VLOOKUP(J1081,city!$A$4:$D$352,3,0)</f>
        <v>福建</v>
      </c>
      <c r="C1081" s="24" t="str">
        <f>VLOOKUP(J1081,city!$A$4:$D$352,4,0)</f>
        <v>莆田</v>
      </c>
      <c r="D1081" s="15" t="s">
        <v>3794</v>
      </c>
      <c r="E1081" s="15" t="s">
        <v>3795</v>
      </c>
      <c r="F1081" s="42" t="str">
        <f t="shared" si="136"/>
        <v>118.985214,25.412267</v>
      </c>
      <c r="G1081" s="20" t="s">
        <v>3796</v>
      </c>
      <c r="H1081" s="20" t="s">
        <v>522</v>
      </c>
      <c r="I1081" s="45" t="str">
        <f t="shared" si="130"/>
        <v>3a,3b</v>
      </c>
      <c r="J1081" s="15">
        <f t="shared" si="131"/>
        <v>108</v>
      </c>
      <c r="K1081" s="15">
        <f>IF(VLOOKUP(J1080,city!$K$4:$L$352,2,0)&gt;K1080,K1080+1,1)</f>
        <v>8</v>
      </c>
      <c r="L1081" s="15">
        <v>1</v>
      </c>
      <c r="M1081" s="15" t="s">
        <v>144</v>
      </c>
      <c r="N1081" s="42">
        <v>118.985214</v>
      </c>
      <c r="O1081" s="34">
        <v>25.412267</v>
      </c>
      <c r="P1081" s="15" t="str">
        <f t="shared" si="134"/>
        <v/>
      </c>
      <c r="Q1081" s="41">
        <v>3</v>
      </c>
      <c r="R1081" s="15">
        <f t="shared" si="135"/>
        <v>13</v>
      </c>
      <c r="S1081" s="15" t="str">
        <f t="shared" si="132"/>
        <v>3a</v>
      </c>
      <c r="T1081" s="15" t="str">
        <f t="shared" si="133"/>
        <v>3b</v>
      </c>
    </row>
    <row r="1082" spans="1:20" ht="20.100000000000001" customHeight="1">
      <c r="A1082" s="15">
        <f t="shared" si="129"/>
        <v>110809</v>
      </c>
      <c r="B1082" s="24" t="str">
        <f>VLOOKUP(J1082,city!$A$4:$D$352,3,0)</f>
        <v>福建</v>
      </c>
      <c r="C1082" s="24" t="str">
        <f>VLOOKUP(J1082,city!$A$4:$D$352,4,0)</f>
        <v>莆田</v>
      </c>
      <c r="D1082" s="15" t="s">
        <v>3797</v>
      </c>
      <c r="E1082" s="15" t="s">
        <v>3798</v>
      </c>
      <c r="F1082" s="42" t="str">
        <f t="shared" si="136"/>
        <v>119.020208,25.442201</v>
      </c>
      <c r="G1082" s="20" t="s">
        <v>3799</v>
      </c>
      <c r="H1082" s="20" t="s">
        <v>528</v>
      </c>
      <c r="I1082" s="45" t="str">
        <f t="shared" si="130"/>
        <v>12a,12b</v>
      </c>
      <c r="J1082" s="15">
        <f t="shared" si="131"/>
        <v>108</v>
      </c>
      <c r="K1082" s="15">
        <f>IF(VLOOKUP(J1081,city!$K$4:$L$352,2,0)&gt;K1081,K1081+1,1)</f>
        <v>9</v>
      </c>
      <c r="L1082" s="15">
        <v>1</v>
      </c>
      <c r="M1082" s="15" t="s">
        <v>144</v>
      </c>
      <c r="N1082" s="42">
        <v>119.020208</v>
      </c>
      <c r="O1082" s="34">
        <v>25.442201000000001</v>
      </c>
      <c r="P1082" s="15" t="str">
        <f t="shared" si="134"/>
        <v/>
      </c>
      <c r="Q1082" s="41">
        <v>12</v>
      </c>
      <c r="R1082" s="15">
        <f t="shared" si="135"/>
        <v>12</v>
      </c>
      <c r="S1082" s="15" t="str">
        <f t="shared" si="132"/>
        <v>12a</v>
      </c>
      <c r="T1082" s="15" t="str">
        <f t="shared" si="133"/>
        <v>12b</v>
      </c>
    </row>
    <row r="1083" spans="1:20" ht="20.100000000000001" customHeight="1">
      <c r="A1083" s="15">
        <f t="shared" si="129"/>
        <v>110810</v>
      </c>
      <c r="B1083" s="24" t="str">
        <f>VLOOKUP(J1083,city!$A$4:$D$352,3,0)</f>
        <v>福建</v>
      </c>
      <c r="C1083" s="24" t="str">
        <f>VLOOKUP(J1083,city!$A$4:$D$352,4,0)</f>
        <v>莆田</v>
      </c>
      <c r="D1083" s="15" t="s">
        <v>3800</v>
      </c>
      <c r="E1083" s="15" t="s">
        <v>3801</v>
      </c>
      <c r="F1083" s="42" t="str">
        <f t="shared" si="136"/>
        <v>119.480608,25.23037</v>
      </c>
      <c r="G1083" s="20" t="s">
        <v>3802</v>
      </c>
      <c r="H1083" s="20" t="s">
        <v>534</v>
      </c>
      <c r="I1083" s="45" t="str">
        <f t="shared" si="130"/>
        <v>4a,4b</v>
      </c>
      <c r="J1083" s="15">
        <f t="shared" si="131"/>
        <v>108</v>
      </c>
      <c r="K1083" s="15">
        <f>IF(VLOOKUP(J1082,city!$K$4:$L$352,2,0)&gt;K1082,K1082+1,1)</f>
        <v>10</v>
      </c>
      <c r="L1083" s="15">
        <v>1</v>
      </c>
      <c r="M1083" s="15" t="s">
        <v>144</v>
      </c>
      <c r="N1083" s="42">
        <v>119.480608</v>
      </c>
      <c r="O1083" s="34">
        <v>25.230370000000001</v>
      </c>
      <c r="P1083" s="15" t="str">
        <f t="shared" si="134"/>
        <v>119.0411453,25.3888607</v>
      </c>
      <c r="Q1083" s="41">
        <v>4</v>
      </c>
      <c r="R1083" s="15">
        <f t="shared" si="135"/>
        <v>4</v>
      </c>
      <c r="S1083" s="15" t="str">
        <f t="shared" si="132"/>
        <v>4a</v>
      </c>
      <c r="T1083" s="15" t="str">
        <f t="shared" si="133"/>
        <v>4b</v>
      </c>
    </row>
    <row r="1084" spans="1:20" ht="20.100000000000001" customHeight="1">
      <c r="A1084" s="15">
        <f t="shared" si="129"/>
        <v>110901</v>
      </c>
      <c r="B1084" s="24" t="str">
        <f>VLOOKUP(J1084,city!$A$4:$D$352,3,0)</f>
        <v>福建</v>
      </c>
      <c r="C1084" s="24" t="str">
        <f>VLOOKUP(J1084,city!$A$4:$D$352,4,0)</f>
        <v>南平</v>
      </c>
      <c r="D1084" s="15" t="s">
        <v>3803</v>
      </c>
      <c r="E1084" s="29" t="s">
        <v>3804</v>
      </c>
      <c r="F1084" s="42" t="str">
        <f t="shared" si="136"/>
        <v>117.986415,27.63141</v>
      </c>
      <c r="G1084" s="20" t="s">
        <v>3805</v>
      </c>
      <c r="H1084" s="20" t="s">
        <v>422</v>
      </c>
      <c r="I1084" s="45" t="str">
        <f t="shared" si="130"/>
        <v>11a,11b</v>
      </c>
      <c r="J1084" s="15">
        <f t="shared" si="131"/>
        <v>109</v>
      </c>
      <c r="K1084" s="15">
        <f>IF(VLOOKUP(J1083,city!$K$4:$L$352,2,0)&gt;K1083,K1083+1,1)</f>
        <v>1</v>
      </c>
      <c r="L1084" s="15">
        <v>1</v>
      </c>
      <c r="M1084" s="15" t="s">
        <v>145</v>
      </c>
      <c r="N1084" s="42">
        <v>117.98641499999999</v>
      </c>
      <c r="O1084" s="34">
        <v>27.631409999999999</v>
      </c>
      <c r="P1084" s="15" t="str">
        <f t="shared" si="134"/>
        <v/>
      </c>
      <c r="Q1084" s="41">
        <v>11</v>
      </c>
      <c r="R1084" s="15">
        <f t="shared" si="135"/>
        <v>11</v>
      </c>
      <c r="S1084" s="15" t="str">
        <f t="shared" si="132"/>
        <v>11a</v>
      </c>
      <c r="T1084" s="15" t="str">
        <f t="shared" si="133"/>
        <v>11b</v>
      </c>
    </row>
    <row r="1085" spans="1:20" ht="20.100000000000001" customHeight="1">
      <c r="A1085" s="15">
        <f t="shared" si="129"/>
        <v>110902</v>
      </c>
      <c r="B1085" s="24" t="str">
        <f>VLOOKUP(J1085,city!$A$4:$D$352,3,0)</f>
        <v>福建</v>
      </c>
      <c r="C1085" s="24" t="str">
        <f>VLOOKUP(J1085,city!$A$4:$D$352,4,0)</f>
        <v>南平</v>
      </c>
      <c r="D1085" s="15" t="s">
        <v>3806</v>
      </c>
      <c r="E1085" s="15" t="s">
        <v>3807</v>
      </c>
      <c r="F1085" s="42" t="str">
        <f t="shared" si="136"/>
        <v>117.815135,26.866809</v>
      </c>
      <c r="G1085" s="20" t="s">
        <v>3808</v>
      </c>
      <c r="H1085" s="20" t="s">
        <v>427</v>
      </c>
      <c r="I1085" s="45" t="str">
        <f t="shared" si="130"/>
        <v>11a,11b</v>
      </c>
      <c r="J1085" s="15">
        <f t="shared" si="131"/>
        <v>109</v>
      </c>
      <c r="K1085" s="15">
        <f>IF(VLOOKUP(J1084,city!$K$4:$L$352,2,0)&gt;K1084,K1084+1,1)</f>
        <v>2</v>
      </c>
      <c r="L1085" s="15">
        <v>1</v>
      </c>
      <c r="M1085" s="15" t="s">
        <v>145</v>
      </c>
      <c r="N1085" s="42">
        <v>117.815135</v>
      </c>
      <c r="O1085" s="34">
        <v>26.866809</v>
      </c>
      <c r="P1085" s="15" t="str">
        <f t="shared" si="134"/>
        <v/>
      </c>
      <c r="Q1085" s="41">
        <v>11</v>
      </c>
      <c r="R1085" s="15">
        <f t="shared" si="135"/>
        <v>11</v>
      </c>
      <c r="S1085" s="15" t="str">
        <f t="shared" si="132"/>
        <v>11a</v>
      </c>
      <c r="T1085" s="15" t="str">
        <f t="shared" si="133"/>
        <v>11b</v>
      </c>
    </row>
    <row r="1086" spans="1:20" ht="20.100000000000001" customHeight="1">
      <c r="A1086" s="15">
        <f t="shared" si="129"/>
        <v>110903</v>
      </c>
      <c r="B1086" s="24" t="str">
        <f>VLOOKUP(J1086,city!$A$4:$D$352,3,0)</f>
        <v>福建</v>
      </c>
      <c r="C1086" s="24" t="str">
        <f>VLOOKUP(J1086,city!$A$4:$D$352,4,0)</f>
        <v>南平</v>
      </c>
      <c r="D1086" s="15" t="s">
        <v>3809</v>
      </c>
      <c r="E1086" s="15" t="s">
        <v>3810</v>
      </c>
      <c r="F1086" s="42" t="str">
        <f t="shared" si="136"/>
        <v>117.969177,27.680719</v>
      </c>
      <c r="G1086" s="20" t="s">
        <v>3811</v>
      </c>
      <c r="H1086" s="20" t="s">
        <v>432</v>
      </c>
      <c r="I1086" s="45" t="str">
        <f t="shared" si="130"/>
        <v>11a,11b</v>
      </c>
      <c r="J1086" s="15">
        <f t="shared" si="131"/>
        <v>109</v>
      </c>
      <c r="K1086" s="15">
        <f>IF(VLOOKUP(J1085,city!$K$4:$L$352,2,0)&gt;K1085,K1085+1,1)</f>
        <v>3</v>
      </c>
      <c r="L1086" s="15">
        <v>1</v>
      </c>
      <c r="M1086" s="15" t="s">
        <v>145</v>
      </c>
      <c r="N1086" s="42">
        <v>117.969177</v>
      </c>
      <c r="O1086" s="34">
        <v>27.680719</v>
      </c>
      <c r="P1086" s="15" t="str">
        <f t="shared" si="134"/>
        <v/>
      </c>
      <c r="Q1086" s="41">
        <v>11</v>
      </c>
      <c r="R1086" s="15" t="e">
        <f t="shared" si="135"/>
        <v>#N/A</v>
      </c>
      <c r="S1086" s="15" t="str">
        <f t="shared" si="132"/>
        <v>11a</v>
      </c>
      <c r="T1086" s="15" t="str">
        <f t="shared" si="133"/>
        <v>11b</v>
      </c>
    </row>
    <row r="1087" spans="1:20" ht="20.100000000000001" customHeight="1">
      <c r="A1087" s="15">
        <f t="shared" si="129"/>
        <v>110904</v>
      </c>
      <c r="B1087" s="24" t="str">
        <f>VLOOKUP(J1087,city!$A$4:$D$352,3,0)</f>
        <v>福建</v>
      </c>
      <c r="C1087" s="24" t="str">
        <f>VLOOKUP(J1087,city!$A$4:$D$352,4,0)</f>
        <v>南平</v>
      </c>
      <c r="D1087" s="15" t="s">
        <v>3812</v>
      </c>
      <c r="E1087" s="29" t="s">
        <v>3813</v>
      </c>
      <c r="F1087" s="42" t="str">
        <f t="shared" si="136"/>
        <v>117.984517,27.645578</v>
      </c>
      <c r="G1087" s="20" t="s">
        <v>3814</v>
      </c>
      <c r="H1087" s="20" t="s">
        <v>438</v>
      </c>
      <c r="I1087" s="45" t="str">
        <f t="shared" si="130"/>
        <v>2a,2b</v>
      </c>
      <c r="J1087" s="15">
        <f t="shared" si="131"/>
        <v>109</v>
      </c>
      <c r="K1087" s="15">
        <f>IF(VLOOKUP(J1086,city!$K$4:$L$352,2,0)&gt;K1086,K1086+1,1)</f>
        <v>4</v>
      </c>
      <c r="L1087" s="15">
        <v>1</v>
      </c>
      <c r="M1087" s="15" t="s">
        <v>145</v>
      </c>
      <c r="N1087" s="42">
        <v>117.984517</v>
      </c>
      <c r="O1087" s="34">
        <v>27.645578</v>
      </c>
      <c r="P1087" s="15" t="str">
        <f t="shared" si="134"/>
        <v/>
      </c>
      <c r="Q1087" s="41">
        <v>2</v>
      </c>
      <c r="R1087" s="15">
        <f t="shared" si="135"/>
        <v>1</v>
      </c>
      <c r="S1087" s="15" t="str">
        <f t="shared" si="132"/>
        <v>2a</v>
      </c>
      <c r="T1087" s="15" t="str">
        <f t="shared" si="133"/>
        <v>2b</v>
      </c>
    </row>
    <row r="1088" spans="1:20" ht="20.100000000000001" customHeight="1">
      <c r="A1088" s="15">
        <f t="shared" si="129"/>
        <v>110905</v>
      </c>
      <c r="B1088" s="24" t="str">
        <f>VLOOKUP(J1088,city!$A$4:$D$352,3,0)</f>
        <v>福建</v>
      </c>
      <c r="C1088" s="24" t="str">
        <f>VLOOKUP(J1088,city!$A$4:$D$352,4,0)</f>
        <v>南平</v>
      </c>
      <c r="D1088" s="15" t="s">
        <v>3815</v>
      </c>
      <c r="E1088" s="15" t="s">
        <v>3816</v>
      </c>
      <c r="F1088" s="42" t="str">
        <f t="shared" si="136"/>
        <v>117.978519,27.648402</v>
      </c>
      <c r="G1088" s="20" t="s">
        <v>3817</v>
      </c>
      <c r="H1088" s="20" t="s">
        <v>444</v>
      </c>
      <c r="I1088" s="45" t="str">
        <f t="shared" si="130"/>
        <v>15a,15b</v>
      </c>
      <c r="J1088" s="15">
        <f t="shared" si="131"/>
        <v>109</v>
      </c>
      <c r="K1088" s="15">
        <f>IF(VLOOKUP(J1087,city!$K$4:$L$352,2,0)&gt;K1087,K1087+1,1)</f>
        <v>5</v>
      </c>
      <c r="L1088" s="15">
        <v>1</v>
      </c>
      <c r="M1088" s="15" t="s">
        <v>145</v>
      </c>
      <c r="N1088" s="42">
        <v>117.97851900000001</v>
      </c>
      <c r="O1088" s="34">
        <v>27.648402000000001</v>
      </c>
      <c r="P1088" s="15" t="str">
        <f t="shared" si="134"/>
        <v/>
      </c>
      <c r="Q1088" s="41">
        <v>15</v>
      </c>
      <c r="R1088" s="15">
        <f t="shared" si="135"/>
        <v>15</v>
      </c>
      <c r="S1088" s="15" t="str">
        <f t="shared" si="132"/>
        <v>15a</v>
      </c>
      <c r="T1088" s="15" t="str">
        <f t="shared" si="133"/>
        <v>15b</v>
      </c>
    </row>
    <row r="1089" spans="1:20" ht="20.100000000000001" customHeight="1">
      <c r="A1089" s="15">
        <f t="shared" si="129"/>
        <v>110906</v>
      </c>
      <c r="B1089" s="24" t="str">
        <f>VLOOKUP(J1089,city!$A$4:$D$352,3,0)</f>
        <v>福建</v>
      </c>
      <c r="C1089" s="24" t="str">
        <f>VLOOKUP(J1089,city!$A$4:$D$352,4,0)</f>
        <v>南平</v>
      </c>
      <c r="D1089" s="15" t="s">
        <v>3818</v>
      </c>
      <c r="E1089" s="15" t="s">
        <v>3819</v>
      </c>
      <c r="F1089" s="42" t="str">
        <f t="shared" si="136"/>
        <v>117.993714,27.668408</v>
      </c>
      <c r="G1089" s="20" t="s">
        <v>3820</v>
      </c>
      <c r="H1089" s="20" t="s">
        <v>450</v>
      </c>
      <c r="I1089" s="45" t="str">
        <f t="shared" si="130"/>
        <v>19a,19b</v>
      </c>
      <c r="J1089" s="15">
        <f t="shared" si="131"/>
        <v>109</v>
      </c>
      <c r="K1089" s="15">
        <f>IF(VLOOKUP(J1088,city!$K$4:$L$352,2,0)&gt;K1088,K1088+1,1)</f>
        <v>6</v>
      </c>
      <c r="L1089" s="15">
        <v>1</v>
      </c>
      <c r="M1089" s="15" t="s">
        <v>145</v>
      </c>
      <c r="N1089" s="42">
        <v>117.993714</v>
      </c>
      <c r="O1089" s="34">
        <v>27.668407999999999</v>
      </c>
      <c r="P1089" s="15" t="str">
        <f t="shared" si="134"/>
        <v/>
      </c>
      <c r="Q1089" s="41">
        <v>19</v>
      </c>
      <c r="R1089" s="15">
        <f t="shared" si="135"/>
        <v>19</v>
      </c>
      <c r="S1089" s="15" t="str">
        <f t="shared" si="132"/>
        <v>19a</v>
      </c>
      <c r="T1089" s="15" t="str">
        <f t="shared" si="133"/>
        <v>19b</v>
      </c>
    </row>
    <row r="1090" spans="1:20" ht="20.100000000000001" customHeight="1">
      <c r="A1090" s="15">
        <f t="shared" si="129"/>
        <v>110907</v>
      </c>
      <c r="B1090" s="24" t="str">
        <f>VLOOKUP(J1090,city!$A$4:$D$352,3,0)</f>
        <v>福建</v>
      </c>
      <c r="C1090" s="24" t="str">
        <f>VLOOKUP(J1090,city!$A$4:$D$352,4,0)</f>
        <v>南平</v>
      </c>
      <c r="D1090" s="15" t="s">
        <v>3821</v>
      </c>
      <c r="E1090" s="15" t="s">
        <v>3822</v>
      </c>
      <c r="F1090" s="42" t="str">
        <f t="shared" si="136"/>
        <v>117.86773,27.87707</v>
      </c>
      <c r="G1090" s="20" t="s">
        <v>3823</v>
      </c>
      <c r="H1090" s="20" t="s">
        <v>456</v>
      </c>
      <c r="I1090" s="45" t="str">
        <f t="shared" si="130"/>
        <v>6a,6b</v>
      </c>
      <c r="J1090" s="15">
        <f t="shared" si="131"/>
        <v>109</v>
      </c>
      <c r="K1090" s="15">
        <f>IF(VLOOKUP(J1089,city!$K$4:$L$352,2,0)&gt;K1089,K1089+1,1)</f>
        <v>7</v>
      </c>
      <c r="L1090" s="15">
        <v>1</v>
      </c>
      <c r="M1090" s="15" t="s">
        <v>145</v>
      </c>
      <c r="N1090" s="42">
        <v>117.86772999999999</v>
      </c>
      <c r="O1090" s="34">
        <v>27.87707</v>
      </c>
      <c r="P1090" s="15" t="str">
        <f t="shared" si="134"/>
        <v/>
      </c>
      <c r="Q1090" s="41">
        <v>6</v>
      </c>
      <c r="R1090" s="15" t="e">
        <f t="shared" si="135"/>
        <v>#N/A</v>
      </c>
      <c r="S1090" s="15" t="str">
        <f t="shared" si="132"/>
        <v>6a</v>
      </c>
      <c r="T1090" s="15" t="str">
        <f t="shared" si="133"/>
        <v>6b</v>
      </c>
    </row>
    <row r="1091" spans="1:20" ht="20.100000000000001" customHeight="1">
      <c r="A1091" s="15">
        <f t="shared" si="129"/>
        <v>110908</v>
      </c>
      <c r="B1091" s="24" t="str">
        <f>VLOOKUP(J1091,city!$A$4:$D$352,3,0)</f>
        <v>福建</v>
      </c>
      <c r="C1091" s="24" t="str">
        <f>VLOOKUP(J1091,city!$A$4:$D$352,4,0)</f>
        <v>南平</v>
      </c>
      <c r="D1091" s="15" t="s">
        <v>3824</v>
      </c>
      <c r="E1091" s="29" t="s">
        <v>3825</v>
      </c>
      <c r="F1091" s="42" t="str">
        <f t="shared" si="136"/>
        <v>117.979093,27.646032</v>
      </c>
      <c r="G1091" s="20" t="s">
        <v>3826</v>
      </c>
      <c r="H1091" s="20" t="s">
        <v>462</v>
      </c>
      <c r="I1091" s="45" t="str">
        <f t="shared" si="130"/>
        <v>10a,10b</v>
      </c>
      <c r="J1091" s="15">
        <f t="shared" si="131"/>
        <v>109</v>
      </c>
      <c r="K1091" s="15">
        <f>IF(VLOOKUP(J1090,city!$K$4:$L$352,2,0)&gt;K1090,K1090+1,1)</f>
        <v>8</v>
      </c>
      <c r="L1091" s="15">
        <v>1</v>
      </c>
      <c r="M1091" s="15" t="s">
        <v>145</v>
      </c>
      <c r="N1091" s="42">
        <v>117.97909300000001</v>
      </c>
      <c r="O1091" s="34">
        <v>27.646032000000002</v>
      </c>
      <c r="P1091" s="15" t="str">
        <f t="shared" si="134"/>
        <v/>
      </c>
      <c r="Q1091" s="41">
        <v>10</v>
      </c>
      <c r="R1091" s="15">
        <f t="shared" si="135"/>
        <v>11</v>
      </c>
      <c r="S1091" s="15" t="str">
        <f t="shared" si="132"/>
        <v>10a</v>
      </c>
      <c r="T1091" s="15" t="str">
        <f t="shared" si="133"/>
        <v>10b</v>
      </c>
    </row>
    <row r="1092" spans="1:20" ht="20.100000000000001" customHeight="1">
      <c r="A1092" s="15">
        <f t="shared" ref="A1092:A1155" si="137">100000+J1092*100+K1092</f>
        <v>110909</v>
      </c>
      <c r="B1092" s="24" t="str">
        <f>VLOOKUP(J1092,city!$A$4:$D$352,3,0)</f>
        <v>福建</v>
      </c>
      <c r="C1092" s="24" t="str">
        <f>VLOOKUP(J1092,city!$A$4:$D$352,4,0)</f>
        <v>南平</v>
      </c>
      <c r="D1092" s="15" t="s">
        <v>3827</v>
      </c>
      <c r="E1092" s="15" t="s">
        <v>3828</v>
      </c>
      <c r="F1092" s="42" t="str">
        <f t="shared" si="136"/>
        <v>117.968881,27.673979</v>
      </c>
      <c r="G1092" s="20" t="s">
        <v>3829</v>
      </c>
      <c r="H1092" s="20" t="s">
        <v>468</v>
      </c>
      <c r="I1092" s="45" t="str">
        <f t="shared" si="130"/>
        <v>2a,2b</v>
      </c>
      <c r="J1092" s="15">
        <f t="shared" si="131"/>
        <v>109</v>
      </c>
      <c r="K1092" s="15">
        <f>IF(VLOOKUP(J1091,city!$K$4:$L$352,2,0)&gt;K1091,K1091+1,1)</f>
        <v>9</v>
      </c>
      <c r="L1092" s="15">
        <v>1</v>
      </c>
      <c r="M1092" s="15" t="s">
        <v>145</v>
      </c>
      <c r="N1092" s="42">
        <v>117.968881</v>
      </c>
      <c r="O1092" s="34">
        <v>27.673978999999999</v>
      </c>
      <c r="P1092" s="15" t="str">
        <f t="shared" si="134"/>
        <v/>
      </c>
      <c r="Q1092" s="41">
        <v>2</v>
      </c>
      <c r="R1092" s="15">
        <f t="shared" si="135"/>
        <v>2</v>
      </c>
      <c r="S1092" s="15" t="str">
        <f t="shared" si="132"/>
        <v>2a</v>
      </c>
      <c r="T1092" s="15" t="str">
        <f t="shared" si="133"/>
        <v>2b</v>
      </c>
    </row>
    <row r="1093" spans="1:20" ht="20.100000000000001" customHeight="1">
      <c r="A1093" s="15">
        <f t="shared" si="137"/>
        <v>110910</v>
      </c>
      <c r="B1093" s="24" t="str">
        <f>VLOOKUP(J1093,city!$A$4:$D$352,3,0)</f>
        <v>福建</v>
      </c>
      <c r="C1093" s="24" t="str">
        <f>VLOOKUP(J1093,city!$A$4:$D$352,4,0)</f>
        <v>南平</v>
      </c>
      <c r="D1093" s="15" t="s">
        <v>3830</v>
      </c>
      <c r="E1093" s="15" t="s">
        <v>3831</v>
      </c>
      <c r="F1093" s="42" t="str">
        <f t="shared" si="136"/>
        <v>117.941171,27.6523</v>
      </c>
      <c r="G1093" s="20" t="s">
        <v>3832</v>
      </c>
      <c r="H1093" s="20" t="s">
        <v>474</v>
      </c>
      <c r="I1093" s="45" t="str">
        <f t="shared" ref="I1093:I1156" si="138">S1093&amp;","&amp;T1093</f>
        <v>6a,6b</v>
      </c>
      <c r="J1093" s="15">
        <f t="shared" ref="J1093:J1156" si="139">IF(K1093&gt;K1092,J1092,J1092+1)</f>
        <v>109</v>
      </c>
      <c r="K1093" s="15">
        <f>IF(VLOOKUP(J1092,city!$K$4:$L$352,2,0)&gt;K1092,K1092+1,1)</f>
        <v>10</v>
      </c>
      <c r="L1093" s="15">
        <v>1</v>
      </c>
      <c r="M1093" s="15" t="s">
        <v>145</v>
      </c>
      <c r="N1093" s="42">
        <v>117.941171</v>
      </c>
      <c r="O1093" s="34">
        <v>27.6523</v>
      </c>
      <c r="P1093" s="15" t="str">
        <f t="shared" si="134"/>
        <v>117.9484352,27.5990707</v>
      </c>
      <c r="Q1093" s="41">
        <v>6</v>
      </c>
      <c r="R1093" s="15">
        <f t="shared" si="135"/>
        <v>11</v>
      </c>
      <c r="S1093" s="15" t="str">
        <f t="shared" ref="S1093:S1156" si="140">CONCATENATE(Q1093,"a")</f>
        <v>6a</v>
      </c>
      <c r="T1093" s="15" t="str">
        <f t="shared" ref="T1093:T1156" si="141">CONCATENATE(Q1093,"b")</f>
        <v>6b</v>
      </c>
    </row>
    <row r="1094" spans="1:20" ht="20.100000000000001" customHeight="1">
      <c r="A1094" s="15">
        <f t="shared" si="137"/>
        <v>111001</v>
      </c>
      <c r="B1094" s="24" t="str">
        <f>VLOOKUP(J1094,city!$A$4:$D$352,3,0)</f>
        <v>福建</v>
      </c>
      <c r="C1094" s="24" t="str">
        <f>VLOOKUP(J1094,city!$A$4:$D$352,4,0)</f>
        <v>龙岩</v>
      </c>
      <c r="D1094" s="15" t="s">
        <v>3833</v>
      </c>
      <c r="E1094" s="15" t="s">
        <v>3834</v>
      </c>
      <c r="F1094" s="42" t="str">
        <f t="shared" si="136"/>
        <v>116.79107,25.718513</v>
      </c>
      <c r="G1094" s="20" t="s">
        <v>3835</v>
      </c>
      <c r="H1094" s="20" t="s">
        <v>480</v>
      </c>
      <c r="I1094" s="45" t="str">
        <f t="shared" si="138"/>
        <v>11a,11b</v>
      </c>
      <c r="J1094" s="15">
        <f t="shared" si="139"/>
        <v>110</v>
      </c>
      <c r="K1094" s="15">
        <f>IF(VLOOKUP(J1093,city!$K$4:$L$352,2,0)&gt;K1093,K1093+1,1)</f>
        <v>1</v>
      </c>
      <c r="L1094" s="15">
        <v>1</v>
      </c>
      <c r="M1094" s="15" t="s">
        <v>146</v>
      </c>
      <c r="N1094" s="42">
        <v>116.79107</v>
      </c>
      <c r="O1094" s="34">
        <v>25.718513000000002</v>
      </c>
      <c r="P1094" s="15" t="str">
        <f t="shared" si="134"/>
        <v/>
      </c>
      <c r="Q1094" s="41">
        <v>11</v>
      </c>
      <c r="R1094" s="15">
        <f t="shared" si="135"/>
        <v>11</v>
      </c>
      <c r="S1094" s="15" t="str">
        <f t="shared" si="140"/>
        <v>11a</v>
      </c>
      <c r="T1094" s="15" t="str">
        <f t="shared" si="141"/>
        <v>11b</v>
      </c>
    </row>
    <row r="1095" spans="1:20" ht="20.100000000000001" customHeight="1">
      <c r="A1095" s="15">
        <f t="shared" si="137"/>
        <v>111002</v>
      </c>
      <c r="B1095" s="24" t="str">
        <f>VLOOKUP(J1095,city!$A$4:$D$352,3,0)</f>
        <v>福建</v>
      </c>
      <c r="C1095" s="24" t="str">
        <f>VLOOKUP(J1095,city!$A$4:$D$352,4,0)</f>
        <v>龙岩</v>
      </c>
      <c r="D1095" s="15" t="s">
        <v>3836</v>
      </c>
      <c r="E1095" s="15" t="s">
        <v>3837</v>
      </c>
      <c r="F1095" s="42" t="str">
        <f t="shared" si="136"/>
        <v>116.361492,25.838783</v>
      </c>
      <c r="G1095" s="20" t="s">
        <v>3838</v>
      </c>
      <c r="H1095" s="20" t="s">
        <v>486</v>
      </c>
      <c r="I1095" s="45" t="str">
        <f t="shared" si="138"/>
        <v>31a,31b</v>
      </c>
      <c r="J1095" s="15">
        <f t="shared" si="139"/>
        <v>110</v>
      </c>
      <c r="K1095" s="15">
        <f>IF(VLOOKUP(J1094,city!$K$4:$L$352,2,0)&gt;K1094,K1094+1,1)</f>
        <v>2</v>
      </c>
      <c r="L1095" s="15">
        <v>1</v>
      </c>
      <c r="M1095" s="15" t="s">
        <v>146</v>
      </c>
      <c r="N1095" s="42">
        <v>116.361492</v>
      </c>
      <c r="O1095" s="34">
        <v>25.838782999999999</v>
      </c>
      <c r="P1095" s="15" t="str">
        <f t="shared" si="134"/>
        <v/>
      </c>
      <c r="Q1095" s="41">
        <v>31</v>
      </c>
      <c r="R1095" s="15">
        <f t="shared" si="135"/>
        <v>31</v>
      </c>
      <c r="S1095" s="15" t="str">
        <f t="shared" si="140"/>
        <v>31a</v>
      </c>
      <c r="T1095" s="15" t="str">
        <f t="shared" si="141"/>
        <v>31b</v>
      </c>
    </row>
    <row r="1096" spans="1:20" ht="20.100000000000001" customHeight="1">
      <c r="A1096" s="15">
        <f t="shared" si="137"/>
        <v>111003</v>
      </c>
      <c r="B1096" s="24" t="str">
        <f>VLOOKUP(J1096,city!$A$4:$D$352,3,0)</f>
        <v>福建</v>
      </c>
      <c r="C1096" s="24" t="str">
        <f>VLOOKUP(J1096,city!$A$4:$D$352,4,0)</f>
        <v>龙岩</v>
      </c>
      <c r="D1096" s="15" t="s">
        <v>3839</v>
      </c>
      <c r="E1096" s="15" t="s">
        <v>3840</v>
      </c>
      <c r="F1096" s="42" t="str">
        <f t="shared" si="136"/>
        <v>116.832821,25.222788</v>
      </c>
      <c r="G1096" s="20" t="s">
        <v>3841</v>
      </c>
      <c r="H1096" s="20" t="s">
        <v>492</v>
      </c>
      <c r="I1096" s="45" t="str">
        <f t="shared" si="138"/>
        <v>15a,15b</v>
      </c>
      <c r="J1096" s="15">
        <f t="shared" si="139"/>
        <v>110</v>
      </c>
      <c r="K1096" s="15">
        <f>IF(VLOOKUP(J1095,city!$K$4:$L$352,2,0)&gt;K1095,K1095+1,1)</f>
        <v>3</v>
      </c>
      <c r="L1096" s="15">
        <v>1</v>
      </c>
      <c r="M1096" s="15" t="s">
        <v>146</v>
      </c>
      <c r="N1096" s="42">
        <v>116.832821</v>
      </c>
      <c r="O1096" s="34">
        <v>25.222788000000001</v>
      </c>
      <c r="P1096" s="15" t="str">
        <f t="shared" si="134"/>
        <v/>
      </c>
      <c r="Q1096" s="41">
        <v>15</v>
      </c>
      <c r="R1096" s="15">
        <f t="shared" si="135"/>
        <v>15</v>
      </c>
      <c r="S1096" s="15" t="str">
        <f t="shared" si="140"/>
        <v>15a</v>
      </c>
      <c r="T1096" s="15" t="str">
        <f t="shared" si="141"/>
        <v>15b</v>
      </c>
    </row>
    <row r="1097" spans="1:20" ht="20.100000000000001" customHeight="1">
      <c r="A1097" s="15">
        <f t="shared" si="137"/>
        <v>111004</v>
      </c>
      <c r="B1097" s="24" t="str">
        <f>VLOOKUP(J1097,city!$A$4:$D$352,3,0)</f>
        <v>福建</v>
      </c>
      <c r="C1097" s="24" t="str">
        <f>VLOOKUP(J1097,city!$A$4:$D$352,4,0)</f>
        <v>龙岩</v>
      </c>
      <c r="D1097" s="15" t="s">
        <v>3842</v>
      </c>
      <c r="E1097" s="15" t="s">
        <v>3843</v>
      </c>
      <c r="F1097" s="42" t="str">
        <f t="shared" si="136"/>
        <v>116.828614,25.347385</v>
      </c>
      <c r="G1097" s="20" t="s">
        <v>3844</v>
      </c>
      <c r="H1097" s="20" t="s">
        <v>498</v>
      </c>
      <c r="I1097" s="45" t="str">
        <f t="shared" si="138"/>
        <v>7a,7b</v>
      </c>
      <c r="J1097" s="15">
        <f t="shared" si="139"/>
        <v>110</v>
      </c>
      <c r="K1097" s="15">
        <f>IF(VLOOKUP(J1096,city!$K$4:$L$352,2,0)&gt;K1096,K1096+1,1)</f>
        <v>4</v>
      </c>
      <c r="L1097" s="15">
        <v>1</v>
      </c>
      <c r="M1097" s="15" t="s">
        <v>146</v>
      </c>
      <c r="N1097" s="42">
        <v>116.828614</v>
      </c>
      <c r="O1097" s="34">
        <v>25.347384999999999</v>
      </c>
      <c r="P1097" s="15" t="str">
        <f t="shared" si="134"/>
        <v/>
      </c>
      <c r="Q1097" s="41">
        <v>7</v>
      </c>
      <c r="R1097" s="15">
        <f t="shared" si="135"/>
        <v>11</v>
      </c>
      <c r="S1097" s="15" t="str">
        <f t="shared" si="140"/>
        <v>7a</v>
      </c>
      <c r="T1097" s="15" t="str">
        <f t="shared" si="141"/>
        <v>7b</v>
      </c>
    </row>
    <row r="1098" spans="1:20" ht="20.100000000000001" customHeight="1">
      <c r="A1098" s="15">
        <f t="shared" si="137"/>
        <v>111005</v>
      </c>
      <c r="B1098" s="24" t="str">
        <f>VLOOKUP(J1098,city!$A$4:$D$352,3,0)</f>
        <v>福建</v>
      </c>
      <c r="C1098" s="24" t="str">
        <f>VLOOKUP(J1098,city!$A$4:$D$352,4,0)</f>
        <v>龙岩</v>
      </c>
      <c r="D1098" s="15" t="s">
        <v>3845</v>
      </c>
      <c r="E1098" s="15" t="s">
        <v>3846</v>
      </c>
      <c r="F1098" s="42" t="str">
        <f t="shared" si="136"/>
        <v>116.788864,25.708434</v>
      </c>
      <c r="G1098" s="20" t="s">
        <v>3847</v>
      </c>
      <c r="H1098" s="20" t="s">
        <v>504</v>
      </c>
      <c r="I1098" s="45" t="str">
        <f t="shared" si="138"/>
        <v>6a,6b</v>
      </c>
      <c r="J1098" s="15">
        <f t="shared" si="139"/>
        <v>110</v>
      </c>
      <c r="K1098" s="15">
        <f>IF(VLOOKUP(J1097,city!$K$4:$L$352,2,0)&gt;K1097,K1097+1,1)</f>
        <v>5</v>
      </c>
      <c r="L1098" s="15">
        <v>1</v>
      </c>
      <c r="M1098" s="15" t="s">
        <v>146</v>
      </c>
      <c r="N1098" s="42">
        <v>116.788864</v>
      </c>
      <c r="O1098" s="34">
        <v>25.708434</v>
      </c>
      <c r="P1098" s="15" t="str">
        <f t="shared" si="134"/>
        <v/>
      </c>
      <c r="Q1098" s="41">
        <v>6</v>
      </c>
      <c r="R1098" s="15">
        <f t="shared" si="135"/>
        <v>6</v>
      </c>
      <c r="S1098" s="15" t="str">
        <f t="shared" si="140"/>
        <v>6a</v>
      </c>
      <c r="T1098" s="15" t="str">
        <f t="shared" si="141"/>
        <v>6b</v>
      </c>
    </row>
    <row r="1099" spans="1:20" ht="20.100000000000001" customHeight="1">
      <c r="A1099" s="15">
        <f t="shared" si="137"/>
        <v>111006</v>
      </c>
      <c r="B1099" s="24" t="str">
        <f>VLOOKUP(J1099,city!$A$4:$D$352,3,0)</f>
        <v>福建</v>
      </c>
      <c r="C1099" s="24" t="str">
        <f>VLOOKUP(J1099,city!$A$4:$D$352,4,0)</f>
        <v>龙岩</v>
      </c>
      <c r="D1099" s="15" t="s">
        <v>3848</v>
      </c>
      <c r="E1099" s="15" t="s">
        <v>3849</v>
      </c>
      <c r="F1099" s="42" t="str">
        <f t="shared" si="136"/>
        <v>117.015829,24.666758</v>
      </c>
      <c r="G1099" s="20" t="s">
        <v>3850</v>
      </c>
      <c r="H1099" s="20" t="s">
        <v>510</v>
      </c>
      <c r="I1099" s="45" t="str">
        <f t="shared" si="138"/>
        <v>13a,13b</v>
      </c>
      <c r="J1099" s="15">
        <f t="shared" si="139"/>
        <v>110</v>
      </c>
      <c r="K1099" s="15">
        <f>IF(VLOOKUP(J1098,city!$K$4:$L$352,2,0)&gt;K1098,K1098+1,1)</f>
        <v>6</v>
      </c>
      <c r="L1099" s="15">
        <v>1</v>
      </c>
      <c r="M1099" s="15" t="s">
        <v>146</v>
      </c>
      <c r="N1099" s="42">
        <v>117.015829</v>
      </c>
      <c r="O1099" s="34">
        <v>24.666758000000002</v>
      </c>
      <c r="P1099" s="15" t="str">
        <f t="shared" si="134"/>
        <v/>
      </c>
      <c r="Q1099" s="41">
        <v>13</v>
      </c>
      <c r="R1099" s="15">
        <f t="shared" si="135"/>
        <v>13</v>
      </c>
      <c r="S1099" s="15" t="str">
        <f t="shared" si="140"/>
        <v>13a</v>
      </c>
      <c r="T1099" s="15" t="str">
        <f t="shared" si="141"/>
        <v>13b</v>
      </c>
    </row>
    <row r="1100" spans="1:20" ht="20.100000000000001" customHeight="1">
      <c r="A1100" s="15">
        <f t="shared" si="137"/>
        <v>111007</v>
      </c>
      <c r="B1100" s="24" t="str">
        <f>VLOOKUP(J1100,city!$A$4:$D$352,3,0)</f>
        <v>福建</v>
      </c>
      <c r="C1100" s="24" t="str">
        <f>VLOOKUP(J1100,city!$A$4:$D$352,4,0)</f>
        <v>龙岩</v>
      </c>
      <c r="D1100" s="15" t="s">
        <v>3851</v>
      </c>
      <c r="E1100" s="15" t="s">
        <v>3852</v>
      </c>
      <c r="F1100" s="42" t="str">
        <f t="shared" si="136"/>
        <v>116.145217,25.142201</v>
      </c>
      <c r="G1100" s="20" t="s">
        <v>3853</v>
      </c>
      <c r="H1100" s="20" t="s">
        <v>516</v>
      </c>
      <c r="I1100" s="45" t="str">
        <f t="shared" si="138"/>
        <v>11a,11b</v>
      </c>
      <c r="J1100" s="15">
        <f t="shared" si="139"/>
        <v>110</v>
      </c>
      <c r="K1100" s="15">
        <f>IF(VLOOKUP(J1099,city!$K$4:$L$352,2,0)&gt;K1099,K1099+1,1)</f>
        <v>7</v>
      </c>
      <c r="L1100" s="15">
        <v>1</v>
      </c>
      <c r="M1100" s="15" t="s">
        <v>146</v>
      </c>
      <c r="N1100" s="42">
        <v>116.145217</v>
      </c>
      <c r="O1100" s="34">
        <v>25.142201</v>
      </c>
      <c r="P1100" s="15" t="str">
        <f t="shared" si="134"/>
        <v/>
      </c>
      <c r="Q1100" s="41">
        <v>11</v>
      </c>
      <c r="R1100" s="15">
        <f t="shared" si="135"/>
        <v>11</v>
      </c>
      <c r="S1100" s="15" t="str">
        <f t="shared" si="140"/>
        <v>11a</v>
      </c>
      <c r="T1100" s="15" t="str">
        <f t="shared" si="141"/>
        <v>11b</v>
      </c>
    </row>
    <row r="1101" spans="1:20" ht="20.100000000000001" customHeight="1">
      <c r="A1101" s="15">
        <f t="shared" si="137"/>
        <v>111008</v>
      </c>
      <c r="B1101" s="24" t="str">
        <f>VLOOKUP(J1101,city!$A$4:$D$352,3,0)</f>
        <v>福建</v>
      </c>
      <c r="C1101" s="24" t="str">
        <f>VLOOKUP(J1101,city!$A$4:$D$352,4,0)</f>
        <v>龙岩</v>
      </c>
      <c r="D1101" s="15" t="s">
        <v>3854</v>
      </c>
      <c r="E1101" s="15" t="s">
        <v>3855</v>
      </c>
      <c r="F1101" s="42" t="str">
        <f t="shared" si="136"/>
        <v>116.792929,25.64939</v>
      </c>
      <c r="G1101" s="20" t="s">
        <v>3856</v>
      </c>
      <c r="H1101" s="20" t="s">
        <v>522</v>
      </c>
      <c r="I1101" s="45" t="str">
        <f t="shared" si="138"/>
        <v>3a,3b</v>
      </c>
      <c r="J1101" s="15">
        <f t="shared" si="139"/>
        <v>110</v>
      </c>
      <c r="K1101" s="15">
        <f>IF(VLOOKUP(J1100,city!$K$4:$L$352,2,0)&gt;K1100,K1100+1,1)</f>
        <v>8</v>
      </c>
      <c r="L1101" s="15">
        <v>1</v>
      </c>
      <c r="M1101" s="15" t="s">
        <v>146</v>
      </c>
      <c r="N1101" s="42">
        <v>116.792929</v>
      </c>
      <c r="O1101" s="34">
        <v>25.64939</v>
      </c>
      <c r="P1101" s="15" t="str">
        <f t="shared" ref="P1101:P1164" si="142">IF(K1101=10,SUM(N1092:N1101)/10&amp;","&amp;SUM(O1092:O1101)/10,"")</f>
        <v/>
      </c>
      <c r="Q1101" s="41">
        <v>3</v>
      </c>
      <c r="R1101" s="15">
        <f t="shared" si="135"/>
        <v>13</v>
      </c>
      <c r="S1101" s="15" t="str">
        <f t="shared" si="140"/>
        <v>3a</v>
      </c>
      <c r="T1101" s="15" t="str">
        <f t="shared" si="141"/>
        <v>3b</v>
      </c>
    </row>
    <row r="1102" spans="1:20" ht="20.100000000000001" customHeight="1">
      <c r="A1102" s="15">
        <f t="shared" si="137"/>
        <v>111009</v>
      </c>
      <c r="B1102" s="24" t="str">
        <f>VLOOKUP(J1102,city!$A$4:$D$352,3,0)</f>
        <v>福建</v>
      </c>
      <c r="C1102" s="24" t="str">
        <f>VLOOKUP(J1102,city!$A$4:$D$352,4,0)</f>
        <v>龙岩</v>
      </c>
      <c r="D1102" s="15" t="s">
        <v>3857</v>
      </c>
      <c r="E1102" s="15" t="s">
        <v>3858</v>
      </c>
      <c r="F1102" s="42" t="str">
        <f t="shared" si="136"/>
        <v>116.983595,24.665185</v>
      </c>
      <c r="G1102" s="20" t="s">
        <v>3859</v>
      </c>
      <c r="H1102" s="20" t="s">
        <v>528</v>
      </c>
      <c r="I1102" s="45" t="str">
        <f t="shared" si="138"/>
        <v>13a,13b</v>
      </c>
      <c r="J1102" s="15">
        <f t="shared" si="139"/>
        <v>110</v>
      </c>
      <c r="K1102" s="15">
        <f>IF(VLOOKUP(J1101,city!$K$4:$L$352,2,0)&gt;K1101,K1101+1,1)</f>
        <v>9</v>
      </c>
      <c r="L1102" s="15">
        <v>1</v>
      </c>
      <c r="M1102" s="15" t="s">
        <v>146</v>
      </c>
      <c r="N1102" s="42">
        <v>116.98359499999999</v>
      </c>
      <c r="O1102" s="34">
        <v>24.665185000000001</v>
      </c>
      <c r="P1102" s="15" t="str">
        <f t="shared" si="142"/>
        <v/>
      </c>
      <c r="Q1102" s="41">
        <v>13</v>
      </c>
      <c r="R1102" s="15">
        <f t="shared" si="135"/>
        <v>13</v>
      </c>
      <c r="S1102" s="15" t="str">
        <f t="shared" si="140"/>
        <v>13a</v>
      </c>
      <c r="T1102" s="15" t="str">
        <f t="shared" si="141"/>
        <v>13b</v>
      </c>
    </row>
    <row r="1103" spans="1:20" ht="20.100000000000001" customHeight="1">
      <c r="A1103" s="15">
        <f t="shared" si="137"/>
        <v>111010</v>
      </c>
      <c r="B1103" s="24" t="str">
        <f>VLOOKUP(J1103,city!$A$4:$D$352,3,0)</f>
        <v>福建</v>
      </c>
      <c r="C1103" s="24" t="str">
        <f>VLOOKUP(J1103,city!$A$4:$D$352,4,0)</f>
        <v>龙岩</v>
      </c>
      <c r="D1103" s="15" t="s">
        <v>3860</v>
      </c>
      <c r="E1103" s="15" t="s">
        <v>3861</v>
      </c>
      <c r="F1103" s="42" t="str">
        <f t="shared" si="136"/>
        <v>117.01146,25.029044</v>
      </c>
      <c r="G1103" s="20" t="s">
        <v>3862</v>
      </c>
      <c r="H1103" s="20" t="s">
        <v>534</v>
      </c>
      <c r="I1103" s="45" t="str">
        <f t="shared" si="138"/>
        <v>30a,30b</v>
      </c>
      <c r="J1103" s="15">
        <f t="shared" si="139"/>
        <v>110</v>
      </c>
      <c r="K1103" s="15">
        <f>IF(VLOOKUP(J1102,city!$K$4:$L$352,2,0)&gt;K1102,K1102+1,1)</f>
        <v>10</v>
      </c>
      <c r="L1103" s="15">
        <v>1</v>
      </c>
      <c r="M1103" s="15" t="s">
        <v>146</v>
      </c>
      <c r="N1103" s="42">
        <v>117.01146</v>
      </c>
      <c r="O1103" s="34">
        <v>25.029043999999999</v>
      </c>
      <c r="P1103" s="15" t="str">
        <f t="shared" si="142"/>
        <v>116.7551891,25.2988481</v>
      </c>
      <c r="Q1103" s="41">
        <v>30</v>
      </c>
      <c r="R1103" s="15">
        <f t="shared" si="135"/>
        <v>30</v>
      </c>
      <c r="S1103" s="15" t="str">
        <f t="shared" si="140"/>
        <v>30a</v>
      </c>
      <c r="T1103" s="15" t="str">
        <f t="shared" si="141"/>
        <v>30b</v>
      </c>
    </row>
    <row r="1104" spans="1:20" ht="20.100000000000001" customHeight="1">
      <c r="A1104" s="15">
        <f t="shared" si="137"/>
        <v>111101</v>
      </c>
      <c r="B1104" s="24" t="str">
        <f>VLOOKUP(J1104,city!$A$4:$D$352,3,0)</f>
        <v>福建</v>
      </c>
      <c r="C1104" s="24" t="str">
        <f>VLOOKUP(J1104,city!$A$4:$D$352,4,0)</f>
        <v>宁德</v>
      </c>
      <c r="D1104" s="15" t="s">
        <v>3863</v>
      </c>
      <c r="E1104" s="15" t="s">
        <v>3864</v>
      </c>
      <c r="F1104" s="42" t="str">
        <f t="shared" si="136"/>
        <v>120.192158,27.116377</v>
      </c>
      <c r="G1104" s="20" t="s">
        <v>3865</v>
      </c>
      <c r="H1104" s="20" t="s">
        <v>422</v>
      </c>
      <c r="I1104" s="45" t="str">
        <f t="shared" si="138"/>
        <v>11a,11b</v>
      </c>
      <c r="J1104" s="15">
        <f t="shared" si="139"/>
        <v>111</v>
      </c>
      <c r="K1104" s="15">
        <f>IF(VLOOKUP(J1103,city!$K$4:$L$352,2,0)&gt;K1103,K1103+1,1)</f>
        <v>1</v>
      </c>
      <c r="L1104" s="15">
        <v>1</v>
      </c>
      <c r="M1104" s="15" t="s">
        <v>147</v>
      </c>
      <c r="N1104" s="42">
        <v>120.19215800000001</v>
      </c>
      <c r="O1104" s="34">
        <v>27.116377</v>
      </c>
      <c r="P1104" s="15" t="str">
        <f t="shared" si="142"/>
        <v/>
      </c>
      <c r="Q1104" s="41">
        <v>11</v>
      </c>
      <c r="R1104" s="15">
        <f t="shared" si="135"/>
        <v>11</v>
      </c>
      <c r="S1104" s="15" t="str">
        <f t="shared" si="140"/>
        <v>11a</v>
      </c>
      <c r="T1104" s="15" t="str">
        <f t="shared" si="141"/>
        <v>11b</v>
      </c>
    </row>
    <row r="1105" spans="1:20" ht="20.100000000000001" customHeight="1">
      <c r="A1105" s="15">
        <f t="shared" si="137"/>
        <v>111102</v>
      </c>
      <c r="B1105" s="24" t="str">
        <f>VLOOKUP(J1105,city!$A$4:$D$352,3,0)</f>
        <v>福建</v>
      </c>
      <c r="C1105" s="24" t="str">
        <f>VLOOKUP(J1105,city!$A$4:$D$352,4,0)</f>
        <v>宁德</v>
      </c>
      <c r="D1105" s="15" t="s">
        <v>3866</v>
      </c>
      <c r="E1105" s="15" t="s">
        <v>3867</v>
      </c>
      <c r="F1105" s="42" t="str">
        <f t="shared" si="136"/>
        <v>120.145119,27.024134</v>
      </c>
      <c r="G1105" s="20" t="s">
        <v>3868</v>
      </c>
      <c r="H1105" s="20" t="s">
        <v>427</v>
      </c>
      <c r="I1105" s="45" t="str">
        <f t="shared" si="138"/>
        <v>6a,6b</v>
      </c>
      <c r="J1105" s="15">
        <f t="shared" si="139"/>
        <v>111</v>
      </c>
      <c r="K1105" s="15">
        <f>IF(VLOOKUP(J1104,city!$K$4:$L$352,2,0)&gt;K1104,K1104+1,1)</f>
        <v>2</v>
      </c>
      <c r="L1105" s="15">
        <v>1</v>
      </c>
      <c r="M1105" s="15" t="s">
        <v>147</v>
      </c>
      <c r="N1105" s="42">
        <v>120.14511899999999</v>
      </c>
      <c r="O1105" s="34">
        <v>27.024134</v>
      </c>
      <c r="P1105" s="15" t="str">
        <f t="shared" si="142"/>
        <v/>
      </c>
      <c r="Q1105" s="41">
        <v>6</v>
      </c>
      <c r="R1105" s="15" t="e">
        <f t="shared" si="135"/>
        <v>#N/A</v>
      </c>
      <c r="S1105" s="15" t="str">
        <f t="shared" si="140"/>
        <v>6a</v>
      </c>
      <c r="T1105" s="15" t="str">
        <f t="shared" si="141"/>
        <v>6b</v>
      </c>
    </row>
    <row r="1106" spans="1:20" ht="20.100000000000001" customHeight="1">
      <c r="A1106" s="15">
        <f t="shared" si="137"/>
        <v>111103</v>
      </c>
      <c r="B1106" s="24" t="str">
        <f>VLOOKUP(J1106,city!$A$4:$D$352,3,0)</f>
        <v>福建</v>
      </c>
      <c r="C1106" s="24" t="str">
        <f>VLOOKUP(J1106,city!$A$4:$D$352,4,0)</f>
        <v>宁德</v>
      </c>
      <c r="D1106" s="15" t="s">
        <v>3869</v>
      </c>
      <c r="E1106" s="15" t="s">
        <v>3870</v>
      </c>
      <c r="F1106" s="42" t="str">
        <f t="shared" si="136"/>
        <v>119.117567,27.058959</v>
      </c>
      <c r="G1106" s="20" t="s">
        <v>3871</v>
      </c>
      <c r="H1106" s="20" t="s">
        <v>432</v>
      </c>
      <c r="I1106" s="45" t="str">
        <f t="shared" si="138"/>
        <v>6a,6b</v>
      </c>
      <c r="J1106" s="15">
        <f t="shared" si="139"/>
        <v>111</v>
      </c>
      <c r="K1106" s="15">
        <f>IF(VLOOKUP(J1105,city!$K$4:$L$352,2,0)&gt;K1105,K1105+1,1)</f>
        <v>3</v>
      </c>
      <c r="L1106" s="15">
        <v>1</v>
      </c>
      <c r="M1106" s="15" t="s">
        <v>147</v>
      </c>
      <c r="N1106" s="42">
        <v>119.11756699999999</v>
      </c>
      <c r="O1106" s="34">
        <v>27.058959000000002</v>
      </c>
      <c r="P1106" s="15" t="str">
        <f t="shared" si="142"/>
        <v/>
      </c>
      <c r="Q1106" s="41">
        <v>6</v>
      </c>
      <c r="R1106" s="15" t="e">
        <f t="shared" si="135"/>
        <v>#N/A</v>
      </c>
      <c r="S1106" s="15" t="str">
        <f t="shared" si="140"/>
        <v>6a</v>
      </c>
      <c r="T1106" s="15" t="str">
        <f t="shared" si="141"/>
        <v>6b</v>
      </c>
    </row>
    <row r="1107" spans="1:20" ht="20.100000000000001" customHeight="1">
      <c r="A1107" s="15">
        <f t="shared" si="137"/>
        <v>111104</v>
      </c>
      <c r="B1107" s="24" t="str">
        <f>VLOOKUP(J1107,city!$A$4:$D$352,3,0)</f>
        <v>福建</v>
      </c>
      <c r="C1107" s="24" t="str">
        <f>VLOOKUP(J1107,city!$A$4:$D$352,4,0)</f>
        <v>宁德</v>
      </c>
      <c r="D1107" s="15" t="s">
        <v>3872</v>
      </c>
      <c r="E1107" s="15" t="s">
        <v>3873</v>
      </c>
      <c r="F1107" s="42" t="str">
        <f t="shared" si="136"/>
        <v>119.30654,27.126678</v>
      </c>
      <c r="G1107" s="20" t="s">
        <v>3874</v>
      </c>
      <c r="H1107" s="20" t="s">
        <v>438</v>
      </c>
      <c r="I1107" s="45" t="str">
        <f t="shared" si="138"/>
        <v>6a,6b</v>
      </c>
      <c r="J1107" s="15">
        <f t="shared" si="139"/>
        <v>111</v>
      </c>
      <c r="K1107" s="15">
        <f>IF(VLOOKUP(J1106,city!$K$4:$L$352,2,0)&gt;K1106,K1106+1,1)</f>
        <v>4</v>
      </c>
      <c r="L1107" s="15">
        <v>1</v>
      </c>
      <c r="M1107" s="15" t="s">
        <v>147</v>
      </c>
      <c r="N1107" s="42">
        <v>119.30654</v>
      </c>
      <c r="O1107" s="34">
        <v>27.126677999999998</v>
      </c>
      <c r="P1107" s="15" t="str">
        <f t="shared" si="142"/>
        <v/>
      </c>
      <c r="Q1107" s="41">
        <v>6</v>
      </c>
      <c r="R1107" s="15" t="e">
        <f t="shared" si="135"/>
        <v>#N/A</v>
      </c>
      <c r="S1107" s="15" t="str">
        <f t="shared" si="140"/>
        <v>6a</v>
      </c>
      <c r="T1107" s="15" t="str">
        <f t="shared" si="141"/>
        <v>6b</v>
      </c>
    </row>
    <row r="1108" spans="1:20" ht="20.100000000000001" customHeight="1">
      <c r="A1108" s="15">
        <f t="shared" si="137"/>
        <v>111105</v>
      </c>
      <c r="B1108" s="24" t="str">
        <f>VLOOKUP(J1108,city!$A$4:$D$352,3,0)</f>
        <v>福建</v>
      </c>
      <c r="C1108" s="24" t="str">
        <f>VLOOKUP(J1108,city!$A$4:$D$352,4,0)</f>
        <v>宁德</v>
      </c>
      <c r="D1108" s="15" t="s">
        <v>3875</v>
      </c>
      <c r="E1108" s="15" t="s">
        <v>3876</v>
      </c>
      <c r="F1108" s="42" t="str">
        <f t="shared" si="136"/>
        <v>120.339368,27.25221</v>
      </c>
      <c r="G1108" s="20" t="s">
        <v>3877</v>
      </c>
      <c r="H1108" s="20" t="s">
        <v>444</v>
      </c>
      <c r="I1108" s="45" t="str">
        <f t="shared" si="138"/>
        <v>32a,32b</v>
      </c>
      <c r="J1108" s="15">
        <f t="shared" si="139"/>
        <v>111</v>
      </c>
      <c r="K1108" s="15">
        <f>IF(VLOOKUP(J1107,city!$K$4:$L$352,2,0)&gt;K1107,K1107+1,1)</f>
        <v>5</v>
      </c>
      <c r="L1108" s="15">
        <v>1</v>
      </c>
      <c r="M1108" s="15" t="s">
        <v>147</v>
      </c>
      <c r="N1108" s="42">
        <v>120.33936799999999</v>
      </c>
      <c r="O1108" s="34">
        <v>27.252210000000002</v>
      </c>
      <c r="P1108" s="15" t="str">
        <f t="shared" si="142"/>
        <v/>
      </c>
      <c r="Q1108" s="41">
        <v>32</v>
      </c>
      <c r="R1108" s="15" t="e">
        <f t="shared" si="135"/>
        <v>#N/A</v>
      </c>
      <c r="S1108" s="15" t="str">
        <f t="shared" si="140"/>
        <v>32a</v>
      </c>
      <c r="T1108" s="15" t="str">
        <f t="shared" si="141"/>
        <v>32b</v>
      </c>
    </row>
    <row r="1109" spans="1:20" ht="20.100000000000001" customHeight="1">
      <c r="A1109" s="15">
        <f t="shared" si="137"/>
        <v>111106</v>
      </c>
      <c r="B1109" s="24" t="str">
        <f>VLOOKUP(J1109,city!$A$4:$D$352,3,0)</f>
        <v>福建</v>
      </c>
      <c r="C1109" s="24" t="str">
        <f>VLOOKUP(J1109,city!$A$4:$D$352,4,0)</f>
        <v>宁德</v>
      </c>
      <c r="D1109" s="15" t="s">
        <v>3878</v>
      </c>
      <c r="E1109" s="15" t="s">
        <v>3879</v>
      </c>
      <c r="F1109" s="42" t="str">
        <f t="shared" si="136"/>
        <v>119.058681,27.070346</v>
      </c>
      <c r="G1109" s="20" t="s">
        <v>3880</v>
      </c>
      <c r="H1109" s="20" t="s">
        <v>450</v>
      </c>
      <c r="I1109" s="45" t="str">
        <f t="shared" si="138"/>
        <v>2a,2b</v>
      </c>
      <c r="J1109" s="15">
        <f t="shared" si="139"/>
        <v>111</v>
      </c>
      <c r="K1109" s="15">
        <f>IF(VLOOKUP(J1108,city!$K$4:$L$352,2,0)&gt;K1108,K1108+1,1)</f>
        <v>6</v>
      </c>
      <c r="L1109" s="15">
        <v>1</v>
      </c>
      <c r="M1109" s="15" t="s">
        <v>147</v>
      </c>
      <c r="N1109" s="42">
        <v>119.05868100000001</v>
      </c>
      <c r="O1109" s="34">
        <v>27.070346000000001</v>
      </c>
      <c r="P1109" s="15" t="str">
        <f t="shared" si="142"/>
        <v/>
      </c>
      <c r="Q1109" s="41">
        <v>2</v>
      </c>
      <c r="R1109" s="15">
        <f t="shared" si="135"/>
        <v>2</v>
      </c>
      <c r="S1109" s="15" t="str">
        <f t="shared" si="140"/>
        <v>2a</v>
      </c>
      <c r="T1109" s="15" t="str">
        <f t="shared" si="141"/>
        <v>2b</v>
      </c>
    </row>
    <row r="1110" spans="1:20" ht="20.100000000000001" customHeight="1">
      <c r="A1110" s="15">
        <f t="shared" si="137"/>
        <v>111107</v>
      </c>
      <c r="B1110" s="24" t="str">
        <f>VLOOKUP(J1110,city!$A$4:$D$352,3,0)</f>
        <v>福建</v>
      </c>
      <c r="C1110" s="24" t="str">
        <f>VLOOKUP(J1110,city!$A$4:$D$352,4,0)</f>
        <v>宁德</v>
      </c>
      <c r="D1110" s="15" t="s">
        <v>3881</v>
      </c>
      <c r="E1110" s="15" t="s">
        <v>3882</v>
      </c>
      <c r="F1110" s="42" t="str">
        <f t="shared" si="136"/>
        <v>120.07435,26.881762</v>
      </c>
      <c r="G1110" s="20" t="s">
        <v>3883</v>
      </c>
      <c r="H1110" s="20" t="s">
        <v>456</v>
      </c>
      <c r="I1110" s="45" t="str">
        <f t="shared" si="138"/>
        <v>4a,4b</v>
      </c>
      <c r="J1110" s="15">
        <f t="shared" si="139"/>
        <v>111</v>
      </c>
      <c r="K1110" s="15">
        <f>IF(VLOOKUP(J1109,city!$K$4:$L$352,2,0)&gt;K1109,K1109+1,1)</f>
        <v>7</v>
      </c>
      <c r="L1110" s="15">
        <v>1</v>
      </c>
      <c r="M1110" s="15" t="s">
        <v>147</v>
      </c>
      <c r="N1110" s="42">
        <v>120.07435</v>
      </c>
      <c r="O1110" s="34">
        <v>26.881761999999998</v>
      </c>
      <c r="P1110" s="15" t="str">
        <f t="shared" si="142"/>
        <v/>
      </c>
      <c r="Q1110" s="41">
        <v>4</v>
      </c>
      <c r="R1110" s="15">
        <f t="shared" si="135"/>
        <v>4</v>
      </c>
      <c r="S1110" s="15" t="str">
        <f t="shared" si="140"/>
        <v>4a</v>
      </c>
      <c r="T1110" s="15" t="str">
        <f t="shared" si="141"/>
        <v>4b</v>
      </c>
    </row>
    <row r="1111" spans="1:20" ht="20.100000000000001" customHeight="1">
      <c r="A1111" s="15">
        <f t="shared" si="137"/>
        <v>111108</v>
      </c>
      <c r="B1111" s="24" t="str">
        <f>VLOOKUP(J1111,city!$A$4:$D$352,3,0)</f>
        <v>福建</v>
      </c>
      <c r="C1111" s="24" t="str">
        <f>VLOOKUP(J1111,city!$A$4:$D$352,4,0)</f>
        <v>宁德</v>
      </c>
      <c r="D1111" s="15" t="s">
        <v>3884</v>
      </c>
      <c r="E1111" s="15" t="s">
        <v>3885</v>
      </c>
      <c r="F1111" s="42" t="str">
        <f t="shared" si="136"/>
        <v>119.485703,27.109015</v>
      </c>
      <c r="G1111" s="20" t="s">
        <v>3886</v>
      </c>
      <c r="H1111" s="20" t="s">
        <v>462</v>
      </c>
      <c r="I1111" s="45" t="str">
        <f t="shared" si="138"/>
        <v>11a,11b</v>
      </c>
      <c r="J1111" s="15">
        <f t="shared" si="139"/>
        <v>111</v>
      </c>
      <c r="K1111" s="15">
        <f>IF(VLOOKUP(J1110,city!$K$4:$L$352,2,0)&gt;K1110,K1110+1,1)</f>
        <v>8</v>
      </c>
      <c r="L1111" s="15">
        <v>1</v>
      </c>
      <c r="M1111" s="15" t="s">
        <v>147</v>
      </c>
      <c r="N1111" s="42">
        <v>119.485703</v>
      </c>
      <c r="O1111" s="34">
        <v>27.109014999999999</v>
      </c>
      <c r="P1111" s="15" t="str">
        <f t="shared" si="142"/>
        <v/>
      </c>
      <c r="Q1111" s="41">
        <v>11</v>
      </c>
      <c r="R1111" s="15">
        <f t="shared" si="135"/>
        <v>11</v>
      </c>
      <c r="S1111" s="15" t="str">
        <f t="shared" si="140"/>
        <v>11a</v>
      </c>
      <c r="T1111" s="15" t="str">
        <f t="shared" si="141"/>
        <v>11b</v>
      </c>
    </row>
    <row r="1112" spans="1:20" ht="20.100000000000001" customHeight="1">
      <c r="A1112" s="15">
        <f t="shared" si="137"/>
        <v>111109</v>
      </c>
      <c r="B1112" s="24" t="str">
        <f>VLOOKUP(J1112,city!$A$4:$D$352,3,0)</f>
        <v>福建</v>
      </c>
      <c r="C1112" s="24" t="str">
        <f>VLOOKUP(J1112,city!$A$4:$D$352,4,0)</f>
        <v>宁德</v>
      </c>
      <c r="D1112" s="15" t="s">
        <v>3887</v>
      </c>
      <c r="E1112" s="15" t="s">
        <v>3888</v>
      </c>
      <c r="F1112" s="42" t="str">
        <f t="shared" si="136"/>
        <v>120.389416,27.14112</v>
      </c>
      <c r="G1112" s="20" t="s">
        <v>3889</v>
      </c>
      <c r="H1112" s="20" t="s">
        <v>468</v>
      </c>
      <c r="I1112" s="45" t="str">
        <f t="shared" si="138"/>
        <v>13a,13b</v>
      </c>
      <c r="J1112" s="15">
        <f t="shared" si="139"/>
        <v>111</v>
      </c>
      <c r="K1112" s="15">
        <f>IF(VLOOKUP(J1111,city!$K$4:$L$352,2,0)&gt;K1111,K1111+1,1)</f>
        <v>9</v>
      </c>
      <c r="L1112" s="15">
        <v>1</v>
      </c>
      <c r="M1112" s="15" t="s">
        <v>147</v>
      </c>
      <c r="N1112" s="42">
        <v>120.389416</v>
      </c>
      <c r="O1112" s="34">
        <v>27.141120000000001</v>
      </c>
      <c r="P1112" s="15" t="str">
        <f t="shared" si="142"/>
        <v/>
      </c>
      <c r="Q1112" s="41">
        <v>13</v>
      </c>
      <c r="R1112" s="15">
        <f t="shared" si="135"/>
        <v>13</v>
      </c>
      <c r="S1112" s="15" t="str">
        <f t="shared" si="140"/>
        <v>13a</v>
      </c>
      <c r="T1112" s="15" t="str">
        <f t="shared" si="141"/>
        <v>13b</v>
      </c>
    </row>
    <row r="1113" spans="1:20" ht="20.100000000000001" customHeight="1">
      <c r="A1113" s="15">
        <f t="shared" si="137"/>
        <v>111110</v>
      </c>
      <c r="B1113" s="24" t="str">
        <f>VLOOKUP(J1113,city!$A$4:$D$352,3,0)</f>
        <v>福建</v>
      </c>
      <c r="C1113" s="24" t="str">
        <f>VLOOKUP(J1113,city!$A$4:$D$352,4,0)</f>
        <v>宁德</v>
      </c>
      <c r="D1113" s="15" t="s">
        <v>3890</v>
      </c>
      <c r="E1113" s="15" t="s">
        <v>3891</v>
      </c>
      <c r="F1113" s="42" t="str">
        <f t="shared" si="136"/>
        <v>119.656742,27.472673</v>
      </c>
      <c r="G1113" s="20" t="s">
        <v>3892</v>
      </c>
      <c r="H1113" s="20" t="s">
        <v>474</v>
      </c>
      <c r="I1113" s="45" t="str">
        <f t="shared" si="138"/>
        <v>2a,2b</v>
      </c>
      <c r="J1113" s="15">
        <f t="shared" si="139"/>
        <v>111</v>
      </c>
      <c r="K1113" s="15">
        <f>IF(VLOOKUP(J1112,city!$K$4:$L$352,2,0)&gt;K1112,K1112+1,1)</f>
        <v>10</v>
      </c>
      <c r="L1113" s="15">
        <v>1</v>
      </c>
      <c r="M1113" s="15" t="s">
        <v>147</v>
      </c>
      <c r="N1113" s="42">
        <v>119.65674199999999</v>
      </c>
      <c r="O1113" s="34">
        <v>27.472673</v>
      </c>
      <c r="P1113" s="15" t="str">
        <f t="shared" si="142"/>
        <v>119.7765644,27.1253274</v>
      </c>
      <c r="Q1113" s="41">
        <v>2</v>
      </c>
      <c r="R1113" s="15">
        <f t="shared" si="135"/>
        <v>8</v>
      </c>
      <c r="S1113" s="15" t="str">
        <f t="shared" si="140"/>
        <v>2a</v>
      </c>
      <c r="T1113" s="15" t="str">
        <f t="shared" si="141"/>
        <v>2b</v>
      </c>
    </row>
    <row r="1114" spans="1:20" ht="20.100000000000001" customHeight="1">
      <c r="A1114" s="15">
        <f t="shared" si="137"/>
        <v>111201</v>
      </c>
      <c r="B1114" s="24" t="str">
        <f>VLOOKUP(J1114,city!$A$4:$D$352,3,0)</f>
        <v>江西</v>
      </c>
      <c r="C1114" s="24" t="str">
        <f>VLOOKUP(J1114,city!$A$4:$D$352,4,0)</f>
        <v>南昌</v>
      </c>
      <c r="D1114" s="15" t="s">
        <v>3893</v>
      </c>
      <c r="E1114" s="15" t="s">
        <v>3894</v>
      </c>
      <c r="F1114" s="42" t="str">
        <f t="shared" si="136"/>
        <v>115.887675,28.687376</v>
      </c>
      <c r="G1114" s="20" t="s">
        <v>3895</v>
      </c>
      <c r="H1114" s="20" t="s">
        <v>480</v>
      </c>
      <c r="I1114" s="45" t="str">
        <f t="shared" si="138"/>
        <v>14a,14b</v>
      </c>
      <c r="J1114" s="15">
        <f t="shared" si="139"/>
        <v>112</v>
      </c>
      <c r="K1114" s="15">
        <f>IF(VLOOKUP(J1113,city!$K$4:$L$352,2,0)&gt;K1113,K1113+1,1)</f>
        <v>1</v>
      </c>
      <c r="L1114" s="15">
        <v>1</v>
      </c>
      <c r="M1114" s="15" t="s">
        <v>149</v>
      </c>
      <c r="N1114" s="43">
        <v>115.887675</v>
      </c>
      <c r="O1114" s="34">
        <v>28.687376</v>
      </c>
      <c r="P1114" s="15" t="str">
        <f t="shared" si="142"/>
        <v/>
      </c>
      <c r="Q1114" s="41">
        <v>14</v>
      </c>
      <c r="R1114" s="15" t="e">
        <f t="shared" si="135"/>
        <v>#N/A</v>
      </c>
      <c r="S1114" s="15" t="str">
        <f t="shared" si="140"/>
        <v>14a</v>
      </c>
      <c r="T1114" s="15" t="str">
        <f t="shared" si="141"/>
        <v>14b</v>
      </c>
    </row>
    <row r="1115" spans="1:20" ht="20.100000000000001" customHeight="1">
      <c r="A1115" s="15">
        <f t="shared" si="137"/>
        <v>111202</v>
      </c>
      <c r="B1115" s="24" t="str">
        <f>VLOOKUP(J1115,city!$A$4:$D$352,3,0)</f>
        <v>江西</v>
      </c>
      <c r="C1115" s="24" t="str">
        <f>VLOOKUP(J1115,city!$A$4:$D$352,4,0)</f>
        <v>南昌</v>
      </c>
      <c r="D1115" s="15" t="s">
        <v>3896</v>
      </c>
      <c r="E1115" s="15" t="s">
        <v>3897</v>
      </c>
      <c r="F1115" s="42" t="str">
        <f t="shared" si="136"/>
        <v>115.895985,28.680704</v>
      </c>
      <c r="G1115" s="20" t="s">
        <v>3898</v>
      </c>
      <c r="H1115" s="20" t="s">
        <v>486</v>
      </c>
      <c r="I1115" s="45" t="str">
        <f t="shared" si="138"/>
        <v>10a,10b</v>
      </c>
      <c r="J1115" s="15">
        <f t="shared" si="139"/>
        <v>112</v>
      </c>
      <c r="K1115" s="15">
        <f>IF(VLOOKUP(J1114,city!$K$4:$L$352,2,0)&gt;K1114,K1114+1,1)</f>
        <v>2</v>
      </c>
      <c r="L1115" s="15">
        <v>1</v>
      </c>
      <c r="M1115" s="15" t="s">
        <v>149</v>
      </c>
      <c r="N1115" s="42">
        <v>115.895985</v>
      </c>
      <c r="O1115" s="34">
        <v>28.680703999999999</v>
      </c>
      <c r="P1115" s="15" t="str">
        <f t="shared" si="142"/>
        <v/>
      </c>
      <c r="Q1115" s="41">
        <v>10</v>
      </c>
      <c r="R1115" s="15">
        <f t="shared" ref="R1115:R1178" si="143">LOOKUP(1,0/FIND($U$6:$U$91,D1115),$V$6:$V$91)</f>
        <v>10</v>
      </c>
      <c r="S1115" s="15" t="str">
        <f t="shared" si="140"/>
        <v>10a</v>
      </c>
      <c r="T1115" s="15" t="str">
        <f t="shared" si="141"/>
        <v>10b</v>
      </c>
    </row>
    <row r="1116" spans="1:20" ht="20.100000000000001" customHeight="1">
      <c r="A1116" s="15">
        <f t="shared" si="137"/>
        <v>111203</v>
      </c>
      <c r="B1116" s="24" t="str">
        <f>VLOOKUP(J1116,city!$A$4:$D$352,3,0)</f>
        <v>江西</v>
      </c>
      <c r="C1116" s="24" t="str">
        <f>VLOOKUP(J1116,city!$A$4:$D$352,4,0)</f>
        <v>南昌</v>
      </c>
      <c r="D1116" s="15" t="s">
        <v>3899</v>
      </c>
      <c r="E1116" s="15" t="s">
        <v>3900</v>
      </c>
      <c r="F1116" s="42" t="str">
        <f t="shared" si="136"/>
        <v>115.796378,28.585674</v>
      </c>
      <c r="G1116" s="20" t="s">
        <v>3901</v>
      </c>
      <c r="H1116" s="20" t="s">
        <v>492</v>
      </c>
      <c r="I1116" s="45" t="str">
        <f t="shared" si="138"/>
        <v>30a,30b</v>
      </c>
      <c r="J1116" s="15">
        <f t="shared" si="139"/>
        <v>112</v>
      </c>
      <c r="K1116" s="15">
        <f>IF(VLOOKUP(J1115,city!$K$4:$L$352,2,0)&gt;K1115,K1115+1,1)</f>
        <v>3</v>
      </c>
      <c r="L1116" s="15">
        <v>1</v>
      </c>
      <c r="M1116" s="15" t="s">
        <v>149</v>
      </c>
      <c r="N1116" s="42">
        <v>115.796378</v>
      </c>
      <c r="O1116" s="34">
        <v>28.585674000000001</v>
      </c>
      <c r="P1116" s="15" t="str">
        <f t="shared" si="142"/>
        <v/>
      </c>
      <c r="Q1116" s="41">
        <v>30</v>
      </c>
      <c r="R1116" s="15">
        <f t="shared" si="143"/>
        <v>30</v>
      </c>
      <c r="S1116" s="15" t="str">
        <f t="shared" si="140"/>
        <v>30a</v>
      </c>
      <c r="T1116" s="15" t="str">
        <f t="shared" si="141"/>
        <v>30b</v>
      </c>
    </row>
    <row r="1117" spans="1:20" ht="20.100000000000001" customHeight="1">
      <c r="A1117" s="15">
        <f t="shared" si="137"/>
        <v>111204</v>
      </c>
      <c r="B1117" s="24" t="str">
        <f>VLOOKUP(J1117,city!$A$4:$D$352,3,0)</f>
        <v>江西</v>
      </c>
      <c r="C1117" s="24" t="str">
        <f>VLOOKUP(J1117,city!$A$4:$D$352,4,0)</f>
        <v>南昌</v>
      </c>
      <c r="D1117" s="15" t="s">
        <v>3902</v>
      </c>
      <c r="E1117" s="15" t="s">
        <v>3903</v>
      </c>
      <c r="F1117" s="42" t="str">
        <f t="shared" si="136"/>
        <v>115.609627,28.753009</v>
      </c>
      <c r="G1117" s="20" t="s">
        <v>3904</v>
      </c>
      <c r="H1117" s="20" t="s">
        <v>498</v>
      </c>
      <c r="I1117" s="45" t="str">
        <f t="shared" si="138"/>
        <v>13a,13b</v>
      </c>
      <c r="J1117" s="15">
        <f t="shared" si="139"/>
        <v>112</v>
      </c>
      <c r="K1117" s="15">
        <f>IF(VLOOKUP(J1116,city!$K$4:$L$352,2,0)&gt;K1116,K1116+1,1)</f>
        <v>4</v>
      </c>
      <c r="L1117" s="15">
        <v>1</v>
      </c>
      <c r="M1117" s="15" t="s">
        <v>149</v>
      </c>
      <c r="N1117" s="42">
        <v>115.609627</v>
      </c>
      <c r="O1117" s="34">
        <v>28.753008999999999</v>
      </c>
      <c r="P1117" s="15" t="str">
        <f t="shared" si="142"/>
        <v/>
      </c>
      <c r="Q1117" s="41">
        <v>13</v>
      </c>
      <c r="R1117" s="15">
        <f t="shared" si="143"/>
        <v>13</v>
      </c>
      <c r="S1117" s="15" t="str">
        <f t="shared" si="140"/>
        <v>13a</v>
      </c>
      <c r="T1117" s="15" t="str">
        <f t="shared" si="141"/>
        <v>13b</v>
      </c>
    </row>
    <row r="1118" spans="1:20" ht="20.100000000000001" customHeight="1">
      <c r="A1118" s="15">
        <f t="shared" si="137"/>
        <v>111205</v>
      </c>
      <c r="B1118" s="24" t="str">
        <f>VLOOKUP(J1118,city!$A$4:$D$352,3,0)</f>
        <v>江西</v>
      </c>
      <c r="C1118" s="24" t="str">
        <f>VLOOKUP(J1118,city!$A$4:$D$352,4,0)</f>
        <v>南昌</v>
      </c>
      <c r="D1118" s="15" t="s">
        <v>3905</v>
      </c>
      <c r="E1118" s="15" t="s">
        <v>3906</v>
      </c>
      <c r="F1118" s="42" t="str">
        <f t="shared" si="136"/>
        <v>116.013366,28.374606</v>
      </c>
      <c r="G1118" s="20" t="s">
        <v>3907</v>
      </c>
      <c r="H1118" s="20" t="s">
        <v>504</v>
      </c>
      <c r="I1118" s="45" t="str">
        <f t="shared" si="138"/>
        <v>6a,6b</v>
      </c>
      <c r="J1118" s="15">
        <f t="shared" si="139"/>
        <v>112</v>
      </c>
      <c r="K1118" s="15">
        <f>IF(VLOOKUP(J1117,city!$K$4:$L$352,2,0)&gt;K1117,K1117+1,1)</f>
        <v>5</v>
      </c>
      <c r="L1118" s="15">
        <v>1</v>
      </c>
      <c r="M1118" s="15" t="s">
        <v>149</v>
      </c>
      <c r="N1118" s="42">
        <v>116.013366</v>
      </c>
      <c r="O1118" s="34">
        <v>28.374606</v>
      </c>
      <c r="P1118" s="15" t="str">
        <f t="shared" si="142"/>
        <v/>
      </c>
      <c r="Q1118" s="41">
        <v>6</v>
      </c>
      <c r="R1118" s="15">
        <f t="shared" si="143"/>
        <v>6</v>
      </c>
      <c r="S1118" s="15" t="str">
        <f t="shared" si="140"/>
        <v>6a</v>
      </c>
      <c r="T1118" s="15" t="str">
        <f t="shared" si="141"/>
        <v>6b</v>
      </c>
    </row>
    <row r="1119" spans="1:20" ht="20.100000000000001" customHeight="1">
      <c r="A1119" s="15">
        <f t="shared" si="137"/>
        <v>111206</v>
      </c>
      <c r="B1119" s="24" t="str">
        <f>VLOOKUP(J1119,city!$A$4:$D$352,3,0)</f>
        <v>江西</v>
      </c>
      <c r="C1119" s="24" t="str">
        <f>VLOOKUP(J1119,city!$A$4:$D$352,4,0)</f>
        <v>南昌</v>
      </c>
      <c r="D1119" s="15" t="s">
        <v>3908</v>
      </c>
      <c r="E1119" s="15" t="s">
        <v>3909</v>
      </c>
      <c r="F1119" s="42" t="str">
        <f t="shared" si="136"/>
        <v>115.869172,28.688462</v>
      </c>
      <c r="G1119" s="20" t="s">
        <v>3910</v>
      </c>
      <c r="H1119" s="20" t="s">
        <v>510</v>
      </c>
      <c r="I1119" s="45" t="str">
        <f t="shared" si="138"/>
        <v>20a,20b</v>
      </c>
      <c r="J1119" s="15">
        <f t="shared" si="139"/>
        <v>112</v>
      </c>
      <c r="K1119" s="15">
        <f>IF(VLOOKUP(J1118,city!$K$4:$L$352,2,0)&gt;K1118,K1118+1,1)</f>
        <v>6</v>
      </c>
      <c r="L1119" s="15">
        <v>1</v>
      </c>
      <c r="M1119" s="15" t="s">
        <v>149</v>
      </c>
      <c r="N1119" s="42">
        <v>115.86917200000001</v>
      </c>
      <c r="O1119" s="34">
        <v>28.688462000000001</v>
      </c>
      <c r="P1119" s="15" t="str">
        <f t="shared" si="142"/>
        <v/>
      </c>
      <c r="Q1119" s="41">
        <v>20</v>
      </c>
      <c r="R1119" s="15">
        <f t="shared" si="143"/>
        <v>20</v>
      </c>
      <c r="S1119" s="15" t="str">
        <f t="shared" si="140"/>
        <v>20a</v>
      </c>
      <c r="T1119" s="15" t="str">
        <f t="shared" si="141"/>
        <v>20b</v>
      </c>
    </row>
    <row r="1120" spans="1:20" ht="20.100000000000001" customHeight="1">
      <c r="A1120" s="15">
        <f t="shared" si="137"/>
        <v>111207</v>
      </c>
      <c r="B1120" s="24" t="str">
        <f>VLOOKUP(J1120,city!$A$4:$D$352,3,0)</f>
        <v>江西</v>
      </c>
      <c r="C1120" s="24" t="str">
        <f>VLOOKUP(J1120,city!$A$4:$D$352,4,0)</f>
        <v>南昌</v>
      </c>
      <c r="D1120" s="15" t="s">
        <v>3911</v>
      </c>
      <c r="E1120" s="15" t="s">
        <v>3912</v>
      </c>
      <c r="F1120" s="42" t="str">
        <f t="shared" si="136"/>
        <v>115.857256,28.661912</v>
      </c>
      <c r="G1120" s="20" t="s">
        <v>3913</v>
      </c>
      <c r="H1120" s="20" t="s">
        <v>516</v>
      </c>
      <c r="I1120" s="45" t="str">
        <f t="shared" si="138"/>
        <v>30a,30b</v>
      </c>
      <c r="J1120" s="15">
        <f t="shared" si="139"/>
        <v>112</v>
      </c>
      <c r="K1120" s="15">
        <f>IF(VLOOKUP(J1119,city!$K$4:$L$352,2,0)&gt;K1119,K1119+1,1)</f>
        <v>7</v>
      </c>
      <c r="L1120" s="15">
        <v>1</v>
      </c>
      <c r="M1120" s="15" t="s">
        <v>149</v>
      </c>
      <c r="N1120" s="42">
        <v>115.85725600000001</v>
      </c>
      <c r="O1120" s="34">
        <v>28.661912000000001</v>
      </c>
      <c r="P1120" s="15" t="str">
        <f t="shared" si="142"/>
        <v/>
      </c>
      <c r="Q1120" s="41">
        <v>30</v>
      </c>
      <c r="R1120" s="15" t="e">
        <f t="shared" si="143"/>
        <v>#N/A</v>
      </c>
      <c r="S1120" s="15" t="str">
        <f t="shared" si="140"/>
        <v>30a</v>
      </c>
      <c r="T1120" s="15" t="str">
        <f t="shared" si="141"/>
        <v>30b</v>
      </c>
    </row>
    <row r="1121" spans="1:20" ht="20.100000000000001" customHeight="1">
      <c r="A1121" s="15">
        <f t="shared" si="137"/>
        <v>111208</v>
      </c>
      <c r="B1121" s="24" t="str">
        <f>VLOOKUP(J1121,city!$A$4:$D$352,3,0)</f>
        <v>江西</v>
      </c>
      <c r="C1121" s="24" t="str">
        <f>VLOOKUP(J1121,city!$A$4:$D$352,4,0)</f>
        <v>南昌</v>
      </c>
      <c r="D1121" s="15" t="s">
        <v>3914</v>
      </c>
      <c r="E1121" s="15" t="s">
        <v>3915</v>
      </c>
      <c r="F1121" s="42" t="str">
        <f t="shared" si="136"/>
        <v>115.884711,28.63857</v>
      </c>
      <c r="G1121" s="20" t="s">
        <v>3916</v>
      </c>
      <c r="H1121" s="20" t="s">
        <v>522</v>
      </c>
      <c r="I1121" s="45" t="str">
        <f t="shared" si="138"/>
        <v>7a,7b</v>
      </c>
      <c r="J1121" s="15">
        <f t="shared" si="139"/>
        <v>112</v>
      </c>
      <c r="K1121" s="15">
        <f>IF(VLOOKUP(J1120,city!$K$4:$L$352,2,0)&gt;K1120,K1120+1,1)</f>
        <v>8</v>
      </c>
      <c r="L1121" s="15">
        <v>1</v>
      </c>
      <c r="M1121" s="15" t="s">
        <v>149</v>
      </c>
      <c r="N1121" s="42">
        <v>115.884711</v>
      </c>
      <c r="O1121" s="34">
        <v>28.638570000000001</v>
      </c>
      <c r="P1121" s="15" t="str">
        <f t="shared" si="142"/>
        <v/>
      </c>
      <c r="Q1121" s="41">
        <v>7</v>
      </c>
      <c r="R1121" s="15">
        <f t="shared" si="143"/>
        <v>7</v>
      </c>
      <c r="S1121" s="15" t="str">
        <f t="shared" si="140"/>
        <v>7a</v>
      </c>
      <c r="T1121" s="15" t="str">
        <f t="shared" si="141"/>
        <v>7b</v>
      </c>
    </row>
    <row r="1122" spans="1:20" ht="20.100000000000001" customHeight="1">
      <c r="A1122" s="15">
        <f t="shared" si="137"/>
        <v>111209</v>
      </c>
      <c r="B1122" s="24" t="str">
        <f>VLOOKUP(J1122,city!$A$4:$D$352,3,0)</f>
        <v>江西</v>
      </c>
      <c r="C1122" s="24" t="str">
        <f>VLOOKUP(J1122,city!$A$4:$D$352,4,0)</f>
        <v>南昌</v>
      </c>
      <c r="D1122" s="15" t="s">
        <v>3917</v>
      </c>
      <c r="E1122" s="15" t="s">
        <v>3918</v>
      </c>
      <c r="F1122" s="42" t="str">
        <f t="shared" si="136"/>
        <v>115.732111,28.814438</v>
      </c>
      <c r="G1122" s="20" t="s">
        <v>3919</v>
      </c>
      <c r="H1122" s="20" t="s">
        <v>528</v>
      </c>
      <c r="I1122" s="45" t="str">
        <f t="shared" si="138"/>
        <v>11a,11b</v>
      </c>
      <c r="J1122" s="15">
        <f t="shared" si="139"/>
        <v>112</v>
      </c>
      <c r="K1122" s="15">
        <f>IF(VLOOKUP(J1121,city!$K$4:$L$352,2,0)&gt;K1121,K1121+1,1)</f>
        <v>9</v>
      </c>
      <c r="L1122" s="15">
        <v>1</v>
      </c>
      <c r="M1122" s="15" t="s">
        <v>149</v>
      </c>
      <c r="N1122" s="42">
        <v>115.732111</v>
      </c>
      <c r="O1122" s="34">
        <v>28.814437999999999</v>
      </c>
      <c r="P1122" s="15" t="str">
        <f t="shared" si="142"/>
        <v/>
      </c>
      <c r="Q1122" s="41">
        <v>11</v>
      </c>
      <c r="R1122" s="15">
        <f t="shared" si="143"/>
        <v>11</v>
      </c>
      <c r="S1122" s="15" t="str">
        <f t="shared" si="140"/>
        <v>11a</v>
      </c>
      <c r="T1122" s="15" t="str">
        <f t="shared" si="141"/>
        <v>11b</v>
      </c>
    </row>
    <row r="1123" spans="1:20" ht="20.100000000000001" customHeight="1">
      <c r="A1123" s="15">
        <f t="shared" si="137"/>
        <v>111210</v>
      </c>
      <c r="B1123" s="24" t="str">
        <f>VLOOKUP(J1123,city!$A$4:$D$352,3,0)</f>
        <v>江西</v>
      </c>
      <c r="C1123" s="24" t="str">
        <f>VLOOKUP(J1123,city!$A$4:$D$352,4,0)</f>
        <v>南昌</v>
      </c>
      <c r="D1123" s="15" t="s">
        <v>3920</v>
      </c>
      <c r="E1123" s="15" t="s">
        <v>3921</v>
      </c>
      <c r="F1123" s="42" t="str">
        <f t="shared" si="136"/>
        <v>115.885881,28.682641</v>
      </c>
      <c r="G1123" s="20" t="s">
        <v>3922</v>
      </c>
      <c r="H1123" s="20" t="s">
        <v>534</v>
      </c>
      <c r="I1123" s="45" t="str">
        <f t="shared" si="138"/>
        <v>10a,10b</v>
      </c>
      <c r="J1123" s="15">
        <f t="shared" si="139"/>
        <v>112</v>
      </c>
      <c r="K1123" s="15">
        <f>IF(VLOOKUP(J1122,city!$K$4:$L$352,2,0)&gt;K1122,K1122+1,1)</f>
        <v>10</v>
      </c>
      <c r="L1123" s="15">
        <v>1</v>
      </c>
      <c r="M1123" s="15" t="s">
        <v>149</v>
      </c>
      <c r="N1123" s="42">
        <v>115.885881</v>
      </c>
      <c r="O1123" s="34">
        <v>28.682641</v>
      </c>
      <c r="P1123" s="15" t="str">
        <f t="shared" si="142"/>
        <v>115.8432162,28.6567392</v>
      </c>
      <c r="Q1123" s="41">
        <v>10</v>
      </c>
      <c r="R1123" s="15">
        <f t="shared" si="143"/>
        <v>10</v>
      </c>
      <c r="S1123" s="15" t="str">
        <f t="shared" si="140"/>
        <v>10a</v>
      </c>
      <c r="T1123" s="15" t="str">
        <f t="shared" si="141"/>
        <v>10b</v>
      </c>
    </row>
    <row r="1124" spans="1:20" ht="20.100000000000001" customHeight="1">
      <c r="A1124" s="15">
        <f t="shared" si="137"/>
        <v>111301</v>
      </c>
      <c r="B1124" s="24" t="str">
        <f>VLOOKUP(J1124,city!$A$4:$D$352,3,0)</f>
        <v>江西</v>
      </c>
      <c r="C1124" s="24" t="str">
        <f>VLOOKUP(J1124,city!$A$4:$D$352,4,0)</f>
        <v>九江</v>
      </c>
      <c r="D1124" s="15" t="s">
        <v>3923</v>
      </c>
      <c r="E1124" s="15" t="s">
        <v>3924</v>
      </c>
      <c r="F1124" s="42" t="str">
        <f t="shared" si="136"/>
        <v>116.001261,29.561078</v>
      </c>
      <c r="G1124" s="20" t="s">
        <v>3925</v>
      </c>
      <c r="H1124" s="20" t="s">
        <v>422</v>
      </c>
      <c r="I1124" s="45" t="str">
        <f t="shared" si="138"/>
        <v>11a,11b</v>
      </c>
      <c r="J1124" s="15">
        <f t="shared" si="139"/>
        <v>113</v>
      </c>
      <c r="K1124" s="15">
        <f>IF(VLOOKUP(J1123,city!$K$4:$L$352,2,0)&gt;K1123,K1123+1,1)</f>
        <v>1</v>
      </c>
      <c r="L1124" s="15">
        <v>1</v>
      </c>
      <c r="M1124" s="15" t="s">
        <v>150</v>
      </c>
      <c r="N1124" s="42">
        <v>116.001261</v>
      </c>
      <c r="O1124" s="34">
        <v>29.561077999999998</v>
      </c>
      <c r="P1124" s="15" t="str">
        <f t="shared" si="142"/>
        <v/>
      </c>
      <c r="Q1124" s="41">
        <v>11</v>
      </c>
      <c r="R1124" s="15">
        <f t="shared" si="143"/>
        <v>11</v>
      </c>
      <c r="S1124" s="15" t="str">
        <f t="shared" si="140"/>
        <v>11a</v>
      </c>
      <c r="T1124" s="15" t="str">
        <f t="shared" si="141"/>
        <v>11b</v>
      </c>
    </row>
    <row r="1125" spans="1:20" ht="20.100000000000001" customHeight="1">
      <c r="A1125" s="15">
        <f t="shared" si="137"/>
        <v>111302</v>
      </c>
      <c r="B1125" s="24" t="str">
        <f>VLOOKUP(J1125,city!$A$4:$D$352,3,0)</f>
        <v>江西</v>
      </c>
      <c r="C1125" s="24" t="str">
        <f>VLOOKUP(J1125,city!$A$4:$D$352,4,0)</f>
        <v>九江</v>
      </c>
      <c r="D1125" s="15" t="s">
        <v>3926</v>
      </c>
      <c r="E1125" s="15" t="s">
        <v>3927</v>
      </c>
      <c r="F1125" s="42" t="str">
        <f t="shared" si="136"/>
        <v>116.050819,29.561912</v>
      </c>
      <c r="G1125" s="20" t="s">
        <v>3928</v>
      </c>
      <c r="H1125" s="20" t="s">
        <v>427</v>
      </c>
      <c r="I1125" s="45" t="str">
        <f t="shared" si="138"/>
        <v>6a,6b</v>
      </c>
      <c r="J1125" s="15">
        <f t="shared" si="139"/>
        <v>113</v>
      </c>
      <c r="K1125" s="15">
        <f>IF(VLOOKUP(J1124,city!$K$4:$L$352,2,0)&gt;K1124,K1124+1,1)</f>
        <v>2</v>
      </c>
      <c r="L1125" s="15">
        <v>1</v>
      </c>
      <c r="M1125" s="15" t="s">
        <v>150</v>
      </c>
      <c r="N1125" s="42">
        <v>116.050819</v>
      </c>
      <c r="O1125" s="34">
        <v>29.561912</v>
      </c>
      <c r="P1125" s="15" t="str">
        <f t="shared" si="142"/>
        <v/>
      </c>
      <c r="Q1125" s="41">
        <v>6</v>
      </c>
      <c r="R1125" s="15">
        <f t="shared" si="143"/>
        <v>6</v>
      </c>
      <c r="S1125" s="15" t="str">
        <f t="shared" si="140"/>
        <v>6a</v>
      </c>
      <c r="T1125" s="15" t="str">
        <f t="shared" si="141"/>
        <v>6b</v>
      </c>
    </row>
    <row r="1126" spans="1:20" ht="20.100000000000001" customHeight="1">
      <c r="A1126" s="15">
        <f t="shared" si="137"/>
        <v>111303</v>
      </c>
      <c r="B1126" s="24" t="str">
        <f>VLOOKUP(J1126,city!$A$4:$D$352,3,0)</f>
        <v>江西</v>
      </c>
      <c r="C1126" s="24" t="str">
        <f>VLOOKUP(J1126,city!$A$4:$D$352,4,0)</f>
        <v>九江</v>
      </c>
      <c r="D1126" s="15" t="s">
        <v>3929</v>
      </c>
      <c r="E1126" s="15" t="s">
        <v>3930</v>
      </c>
      <c r="F1126" s="42" t="str">
        <f t="shared" si="136"/>
        <v>116.048222,29.523268</v>
      </c>
      <c r="G1126" s="20" t="s">
        <v>3931</v>
      </c>
      <c r="H1126" s="20" t="s">
        <v>432</v>
      </c>
      <c r="I1126" s="45" t="str">
        <f t="shared" si="138"/>
        <v>18a,18b</v>
      </c>
      <c r="J1126" s="15">
        <f t="shared" si="139"/>
        <v>113</v>
      </c>
      <c r="K1126" s="15">
        <f>IF(VLOOKUP(J1125,city!$K$4:$L$352,2,0)&gt;K1125,K1125+1,1)</f>
        <v>3</v>
      </c>
      <c r="L1126" s="15">
        <v>1</v>
      </c>
      <c r="M1126" s="15" t="s">
        <v>150</v>
      </c>
      <c r="N1126" s="42">
        <v>116.048222</v>
      </c>
      <c r="O1126" s="34">
        <v>29.523268000000002</v>
      </c>
      <c r="P1126" s="15" t="str">
        <f t="shared" si="142"/>
        <v/>
      </c>
      <c r="Q1126" s="41">
        <v>18</v>
      </c>
      <c r="R1126" s="15">
        <f t="shared" si="143"/>
        <v>18</v>
      </c>
      <c r="S1126" s="15" t="str">
        <f t="shared" si="140"/>
        <v>18a</v>
      </c>
      <c r="T1126" s="15" t="str">
        <f t="shared" si="141"/>
        <v>18b</v>
      </c>
    </row>
    <row r="1127" spans="1:20" ht="20.100000000000001" customHeight="1">
      <c r="A1127" s="15">
        <f t="shared" si="137"/>
        <v>111304</v>
      </c>
      <c r="B1127" s="24" t="str">
        <f>VLOOKUP(J1127,city!$A$4:$D$352,3,0)</f>
        <v>江西</v>
      </c>
      <c r="C1127" s="24" t="str">
        <f>VLOOKUP(J1127,city!$A$4:$D$352,4,0)</f>
        <v>九江</v>
      </c>
      <c r="D1127" s="15" t="s">
        <v>3932</v>
      </c>
      <c r="E1127" s="15" t="s">
        <v>3933</v>
      </c>
      <c r="F1127" s="42" t="str">
        <f t="shared" si="136"/>
        <v>115.892599,29.648057</v>
      </c>
      <c r="G1127" s="20" t="s">
        <v>3934</v>
      </c>
      <c r="H1127" s="20" t="s">
        <v>438</v>
      </c>
      <c r="I1127" s="45" t="str">
        <f t="shared" si="138"/>
        <v>30a,30b</v>
      </c>
      <c r="J1127" s="15">
        <f t="shared" si="139"/>
        <v>113</v>
      </c>
      <c r="K1127" s="15">
        <f>IF(VLOOKUP(J1126,city!$K$4:$L$352,2,0)&gt;K1126,K1126+1,1)</f>
        <v>4</v>
      </c>
      <c r="L1127" s="15">
        <v>1</v>
      </c>
      <c r="M1127" s="15" t="s">
        <v>150</v>
      </c>
      <c r="N1127" s="42">
        <v>115.892599</v>
      </c>
      <c r="O1127" s="34">
        <v>29.648057000000001</v>
      </c>
      <c r="P1127" s="15" t="str">
        <f t="shared" si="142"/>
        <v/>
      </c>
      <c r="Q1127" s="41">
        <v>30</v>
      </c>
      <c r="R1127" s="15">
        <f t="shared" si="143"/>
        <v>30</v>
      </c>
      <c r="S1127" s="15" t="str">
        <f t="shared" si="140"/>
        <v>30a</v>
      </c>
      <c r="T1127" s="15" t="str">
        <f t="shared" si="141"/>
        <v>30b</v>
      </c>
    </row>
    <row r="1128" spans="1:20" ht="20.100000000000001" customHeight="1">
      <c r="A1128" s="15">
        <f t="shared" si="137"/>
        <v>111305</v>
      </c>
      <c r="B1128" s="24" t="str">
        <f>VLOOKUP(J1128,city!$A$4:$D$352,3,0)</f>
        <v>江西</v>
      </c>
      <c r="C1128" s="24" t="str">
        <f>VLOOKUP(J1128,city!$A$4:$D$352,4,0)</f>
        <v>九江</v>
      </c>
      <c r="D1128" s="15" t="s">
        <v>3935</v>
      </c>
      <c r="E1128" s="15" t="s">
        <v>3936</v>
      </c>
      <c r="F1128" s="42" t="str">
        <f t="shared" si="136"/>
        <v>115.968788,29.56723</v>
      </c>
      <c r="G1128" s="20" t="s">
        <v>3937</v>
      </c>
      <c r="H1128" s="20" t="s">
        <v>444</v>
      </c>
      <c r="I1128" s="45" t="str">
        <f t="shared" si="138"/>
        <v>9a,9b</v>
      </c>
      <c r="J1128" s="15">
        <f t="shared" si="139"/>
        <v>113</v>
      </c>
      <c r="K1128" s="15">
        <f>IF(VLOOKUP(J1127,city!$K$4:$L$352,2,0)&gt;K1127,K1127+1,1)</f>
        <v>5</v>
      </c>
      <c r="L1128" s="15">
        <v>1</v>
      </c>
      <c r="M1128" s="15" t="s">
        <v>150</v>
      </c>
      <c r="N1128" s="42">
        <v>115.968788</v>
      </c>
      <c r="O1128" s="34">
        <v>29.567229999999999</v>
      </c>
      <c r="P1128" s="15" t="str">
        <f t="shared" si="142"/>
        <v/>
      </c>
      <c r="Q1128" s="41">
        <v>9</v>
      </c>
      <c r="R1128" s="15">
        <f t="shared" si="143"/>
        <v>9</v>
      </c>
      <c r="S1128" s="15" t="str">
        <f t="shared" si="140"/>
        <v>9a</v>
      </c>
      <c r="T1128" s="15" t="str">
        <f t="shared" si="141"/>
        <v>9b</v>
      </c>
    </row>
    <row r="1129" spans="1:20" ht="20.100000000000001" customHeight="1">
      <c r="A1129" s="15">
        <f t="shared" si="137"/>
        <v>111306</v>
      </c>
      <c r="B1129" s="24" t="str">
        <f>VLOOKUP(J1129,city!$A$4:$D$352,3,0)</f>
        <v>江西</v>
      </c>
      <c r="C1129" s="24" t="str">
        <f>VLOOKUP(J1129,city!$A$4:$D$352,4,0)</f>
        <v>九江</v>
      </c>
      <c r="D1129" s="15" t="s">
        <v>3938</v>
      </c>
      <c r="E1129" s="15" t="s">
        <v>3939</v>
      </c>
      <c r="F1129" s="42" t="str">
        <f t="shared" si="136"/>
        <v>116.008877,29.739703</v>
      </c>
      <c r="G1129" s="20" t="s">
        <v>3940</v>
      </c>
      <c r="H1129" s="20" t="s">
        <v>450</v>
      </c>
      <c r="I1129" s="45" t="str">
        <f t="shared" si="138"/>
        <v>14a,14b</v>
      </c>
      <c r="J1129" s="15">
        <f t="shared" si="139"/>
        <v>113</v>
      </c>
      <c r="K1129" s="15">
        <f>IF(VLOOKUP(J1128,city!$K$4:$L$352,2,0)&gt;K1128,K1128+1,1)</f>
        <v>6</v>
      </c>
      <c r="L1129" s="15">
        <v>1</v>
      </c>
      <c r="M1129" s="15" t="s">
        <v>150</v>
      </c>
      <c r="N1129" s="42">
        <v>116.008877</v>
      </c>
      <c r="O1129" s="34">
        <v>29.739702999999999</v>
      </c>
      <c r="P1129" s="15" t="str">
        <f t="shared" si="142"/>
        <v/>
      </c>
      <c r="Q1129" s="41">
        <v>14</v>
      </c>
      <c r="R1129" s="15">
        <f t="shared" si="143"/>
        <v>13</v>
      </c>
      <c r="S1129" s="15" t="str">
        <f t="shared" si="140"/>
        <v>14a</v>
      </c>
      <c r="T1129" s="15" t="str">
        <f t="shared" si="141"/>
        <v>14b</v>
      </c>
    </row>
    <row r="1130" spans="1:20" ht="20.100000000000001" customHeight="1">
      <c r="A1130" s="15">
        <f t="shared" si="137"/>
        <v>111307</v>
      </c>
      <c r="B1130" s="24" t="str">
        <f>VLOOKUP(J1130,city!$A$4:$D$352,3,0)</f>
        <v>江西</v>
      </c>
      <c r="C1130" s="24" t="str">
        <f>VLOOKUP(J1130,city!$A$4:$D$352,4,0)</f>
        <v>九江</v>
      </c>
      <c r="D1130" s="15" t="s">
        <v>3941</v>
      </c>
      <c r="E1130" s="15" t="s">
        <v>3942</v>
      </c>
      <c r="F1130" s="42" t="str">
        <f t="shared" si="136"/>
        <v>115.479592,29.202459</v>
      </c>
      <c r="G1130" s="20" t="s">
        <v>3943</v>
      </c>
      <c r="H1130" s="20" t="s">
        <v>456</v>
      </c>
      <c r="I1130" s="45" t="str">
        <f t="shared" si="138"/>
        <v>2a,2b</v>
      </c>
      <c r="J1130" s="15">
        <f t="shared" si="139"/>
        <v>113</v>
      </c>
      <c r="K1130" s="15">
        <f>IF(VLOOKUP(J1129,city!$K$4:$L$352,2,0)&gt;K1129,K1129+1,1)</f>
        <v>7</v>
      </c>
      <c r="L1130" s="15">
        <v>1</v>
      </c>
      <c r="M1130" s="15" t="s">
        <v>150</v>
      </c>
      <c r="N1130" s="42">
        <v>115.479592</v>
      </c>
      <c r="O1130" s="34">
        <v>29.202459000000001</v>
      </c>
      <c r="P1130" s="15" t="str">
        <f t="shared" si="142"/>
        <v/>
      </c>
      <c r="Q1130" s="41">
        <v>2</v>
      </c>
      <c r="R1130" s="15">
        <f t="shared" si="143"/>
        <v>2</v>
      </c>
      <c r="S1130" s="15" t="str">
        <f t="shared" si="140"/>
        <v>2a</v>
      </c>
      <c r="T1130" s="15" t="str">
        <f t="shared" si="141"/>
        <v>2b</v>
      </c>
    </row>
    <row r="1131" spans="1:20" ht="20.100000000000001" customHeight="1">
      <c r="A1131" s="15">
        <f t="shared" si="137"/>
        <v>111308</v>
      </c>
      <c r="B1131" s="24" t="str">
        <f>VLOOKUP(J1131,city!$A$4:$D$352,3,0)</f>
        <v>江西</v>
      </c>
      <c r="C1131" s="24" t="str">
        <f>VLOOKUP(J1131,city!$A$4:$D$352,4,0)</f>
        <v>九江</v>
      </c>
      <c r="D1131" s="15" t="s">
        <v>3944</v>
      </c>
      <c r="E1131" s="15" t="s">
        <v>3945</v>
      </c>
      <c r="F1131" s="42" t="str">
        <f t="shared" si="136"/>
        <v>116.485468,29.688904</v>
      </c>
      <c r="G1131" s="20" t="s">
        <v>3946</v>
      </c>
      <c r="H1131" s="20" t="s">
        <v>462</v>
      </c>
      <c r="I1131" s="45" t="str">
        <f t="shared" si="138"/>
        <v>2a,2b</v>
      </c>
      <c r="J1131" s="15">
        <f t="shared" si="139"/>
        <v>113</v>
      </c>
      <c r="K1131" s="15">
        <f>IF(VLOOKUP(J1130,city!$K$4:$L$352,2,0)&gt;K1130,K1130+1,1)</f>
        <v>8</v>
      </c>
      <c r="L1131" s="15">
        <v>1</v>
      </c>
      <c r="M1131" s="15" t="s">
        <v>150</v>
      </c>
      <c r="N1131" s="42">
        <v>116.485468</v>
      </c>
      <c r="O1131" s="34">
        <v>29.688904000000001</v>
      </c>
      <c r="P1131" s="15" t="str">
        <f t="shared" si="142"/>
        <v/>
      </c>
      <c r="Q1131" s="41">
        <v>2</v>
      </c>
      <c r="R1131" s="15">
        <f t="shared" si="143"/>
        <v>2</v>
      </c>
      <c r="S1131" s="15" t="str">
        <f t="shared" si="140"/>
        <v>2a</v>
      </c>
      <c r="T1131" s="15" t="str">
        <f t="shared" si="141"/>
        <v>2b</v>
      </c>
    </row>
    <row r="1132" spans="1:20" ht="20.100000000000001" customHeight="1">
      <c r="A1132" s="15">
        <f t="shared" si="137"/>
        <v>111309</v>
      </c>
      <c r="B1132" s="24" t="str">
        <f>VLOOKUP(J1132,city!$A$4:$D$352,3,0)</f>
        <v>江西</v>
      </c>
      <c r="C1132" s="24" t="str">
        <f>VLOOKUP(J1132,city!$A$4:$D$352,4,0)</f>
        <v>九江</v>
      </c>
      <c r="D1132" s="15" t="s">
        <v>3947</v>
      </c>
      <c r="E1132" s="15" t="s">
        <v>3948</v>
      </c>
      <c r="F1132" s="42" t="str">
        <f t="shared" ref="F1132:F1195" si="144">N1132&amp;","&amp;O1132</f>
        <v>116.229378,29.749602</v>
      </c>
      <c r="G1132" s="20" t="s">
        <v>3949</v>
      </c>
      <c r="H1132" s="20" t="s">
        <v>468</v>
      </c>
      <c r="I1132" s="45" t="str">
        <f t="shared" si="138"/>
        <v>11a,11b</v>
      </c>
      <c r="J1132" s="15">
        <f t="shared" si="139"/>
        <v>113</v>
      </c>
      <c r="K1132" s="15">
        <f>IF(VLOOKUP(J1131,city!$K$4:$L$352,2,0)&gt;K1131,K1131+1,1)</f>
        <v>9</v>
      </c>
      <c r="L1132" s="15">
        <v>1</v>
      </c>
      <c r="M1132" s="15" t="s">
        <v>150</v>
      </c>
      <c r="N1132" s="42">
        <v>116.229378</v>
      </c>
      <c r="O1132" s="34">
        <v>29.749601999999999</v>
      </c>
      <c r="P1132" s="15" t="str">
        <f t="shared" si="142"/>
        <v/>
      </c>
      <c r="Q1132" s="41">
        <v>11</v>
      </c>
      <c r="R1132" s="15">
        <f t="shared" si="143"/>
        <v>11</v>
      </c>
      <c r="S1132" s="15" t="str">
        <f t="shared" si="140"/>
        <v>11a</v>
      </c>
      <c r="T1132" s="15" t="str">
        <f t="shared" si="141"/>
        <v>11b</v>
      </c>
    </row>
    <row r="1133" spans="1:20" ht="20.100000000000001" customHeight="1">
      <c r="A1133" s="15">
        <f t="shared" si="137"/>
        <v>111310</v>
      </c>
      <c r="B1133" s="24" t="str">
        <f>VLOOKUP(J1133,city!$A$4:$D$352,3,0)</f>
        <v>江西</v>
      </c>
      <c r="C1133" s="24" t="str">
        <f>VLOOKUP(J1133,city!$A$4:$D$352,4,0)</f>
        <v>九江</v>
      </c>
      <c r="D1133" s="15" t="s">
        <v>3950</v>
      </c>
      <c r="E1133" s="15" t="s">
        <v>3951</v>
      </c>
      <c r="F1133" s="42" t="str">
        <f t="shared" si="144"/>
        <v>115.992607,29.728545</v>
      </c>
      <c r="G1133" s="20" t="s">
        <v>3952</v>
      </c>
      <c r="H1133" s="20" t="s">
        <v>474</v>
      </c>
      <c r="I1133" s="45" t="str">
        <f t="shared" si="138"/>
        <v>32a,32b</v>
      </c>
      <c r="J1133" s="15">
        <f t="shared" si="139"/>
        <v>113</v>
      </c>
      <c r="K1133" s="15">
        <f>IF(VLOOKUP(J1132,city!$K$4:$L$352,2,0)&gt;K1132,K1132+1,1)</f>
        <v>10</v>
      </c>
      <c r="L1133" s="15">
        <v>1</v>
      </c>
      <c r="M1133" s="15" t="s">
        <v>150</v>
      </c>
      <c r="N1133" s="42">
        <v>115.99260700000001</v>
      </c>
      <c r="O1133" s="34">
        <v>29.728545</v>
      </c>
      <c r="P1133" s="15" t="str">
        <f t="shared" si="142"/>
        <v>116.0157611,29.5970758</v>
      </c>
      <c r="Q1133" s="41">
        <v>32</v>
      </c>
      <c r="R1133" s="15" t="e">
        <f t="shared" si="143"/>
        <v>#N/A</v>
      </c>
      <c r="S1133" s="15" t="str">
        <f t="shared" si="140"/>
        <v>32a</v>
      </c>
      <c r="T1133" s="15" t="str">
        <f t="shared" si="141"/>
        <v>32b</v>
      </c>
    </row>
    <row r="1134" spans="1:20" ht="20.100000000000001" customHeight="1">
      <c r="A1134" s="15">
        <f t="shared" si="137"/>
        <v>111401</v>
      </c>
      <c r="B1134" s="24" t="str">
        <f>VLOOKUP(J1134,city!$A$4:$D$352,3,0)</f>
        <v>江西</v>
      </c>
      <c r="C1134" s="24" t="str">
        <f>VLOOKUP(J1134,city!$A$4:$D$352,4,0)</f>
        <v>上饶</v>
      </c>
      <c r="D1134" s="15" t="s">
        <v>3953</v>
      </c>
      <c r="E1134" s="15" t="s">
        <v>3954</v>
      </c>
      <c r="F1134" s="42" t="str">
        <f t="shared" si="144"/>
        <v>117.404771,29.155084</v>
      </c>
      <c r="G1134" s="20" t="s">
        <v>3955</v>
      </c>
      <c r="H1134" s="20" t="s">
        <v>480</v>
      </c>
      <c r="I1134" s="45" t="str">
        <f t="shared" si="138"/>
        <v>2a,2b</v>
      </c>
      <c r="J1134" s="15">
        <f t="shared" si="139"/>
        <v>114</v>
      </c>
      <c r="K1134" s="15">
        <f>IF(VLOOKUP(J1133,city!$K$4:$L$352,2,0)&gt;K1133,K1133+1,1)</f>
        <v>1</v>
      </c>
      <c r="L1134" s="15">
        <v>1</v>
      </c>
      <c r="M1134" s="15" t="s">
        <v>151</v>
      </c>
      <c r="N1134" s="42">
        <v>117.404771</v>
      </c>
      <c r="O1134" s="34">
        <v>29.155083999999999</v>
      </c>
      <c r="P1134" s="15" t="str">
        <f t="shared" si="142"/>
        <v/>
      </c>
      <c r="Q1134" s="41">
        <v>2</v>
      </c>
      <c r="R1134" s="15">
        <f t="shared" si="143"/>
        <v>2</v>
      </c>
      <c r="S1134" s="15" t="str">
        <f t="shared" si="140"/>
        <v>2a</v>
      </c>
      <c r="T1134" s="15" t="str">
        <f t="shared" si="141"/>
        <v>2b</v>
      </c>
    </row>
    <row r="1135" spans="1:20" ht="20.100000000000001" customHeight="1">
      <c r="A1135" s="15">
        <f t="shared" si="137"/>
        <v>111402</v>
      </c>
      <c r="B1135" s="24" t="str">
        <f>VLOOKUP(J1135,city!$A$4:$D$352,3,0)</f>
        <v>江西</v>
      </c>
      <c r="C1135" s="24" t="str">
        <f>VLOOKUP(J1135,city!$A$4:$D$352,4,0)</f>
        <v>上饶</v>
      </c>
      <c r="D1135" s="15" t="s">
        <v>3956</v>
      </c>
      <c r="E1135" s="15" t="s">
        <v>3957</v>
      </c>
      <c r="F1135" s="42" t="str">
        <f t="shared" si="144"/>
        <v>117.409936,28.316642</v>
      </c>
      <c r="G1135" s="20" t="s">
        <v>3958</v>
      </c>
      <c r="H1135" s="20" t="s">
        <v>486</v>
      </c>
      <c r="I1135" s="45" t="str">
        <f t="shared" si="138"/>
        <v>11a,11b</v>
      </c>
      <c r="J1135" s="15">
        <f t="shared" si="139"/>
        <v>114</v>
      </c>
      <c r="K1135" s="15">
        <f>IF(VLOOKUP(J1134,city!$K$4:$L$352,2,0)&gt;K1134,K1134+1,1)</f>
        <v>2</v>
      </c>
      <c r="L1135" s="15">
        <v>1</v>
      </c>
      <c r="M1135" s="15" t="s">
        <v>151</v>
      </c>
      <c r="N1135" s="42">
        <v>117.409936</v>
      </c>
      <c r="O1135" s="34">
        <v>28.316642000000002</v>
      </c>
      <c r="P1135" s="15" t="str">
        <f t="shared" si="142"/>
        <v/>
      </c>
      <c r="Q1135" s="41">
        <v>11</v>
      </c>
      <c r="R1135" s="15">
        <f t="shared" si="143"/>
        <v>11</v>
      </c>
      <c r="S1135" s="15" t="str">
        <f t="shared" si="140"/>
        <v>11a</v>
      </c>
      <c r="T1135" s="15" t="str">
        <f t="shared" si="141"/>
        <v>11b</v>
      </c>
    </row>
    <row r="1136" spans="1:20" ht="20.100000000000001" customHeight="1">
      <c r="A1136" s="15">
        <f t="shared" si="137"/>
        <v>111403</v>
      </c>
      <c r="B1136" s="24" t="str">
        <f>VLOOKUP(J1136,city!$A$4:$D$352,3,0)</f>
        <v>江西</v>
      </c>
      <c r="C1136" s="24" t="str">
        <f>VLOOKUP(J1136,city!$A$4:$D$352,4,0)</f>
        <v>上饶</v>
      </c>
      <c r="D1136" s="15" t="s">
        <v>3959</v>
      </c>
      <c r="E1136" s="15" t="s">
        <v>3960</v>
      </c>
      <c r="F1136" s="42" t="str">
        <f t="shared" si="144"/>
        <v>117.935963,29.331168</v>
      </c>
      <c r="G1136" s="20" t="s">
        <v>3961</v>
      </c>
      <c r="H1136" s="20" t="s">
        <v>492</v>
      </c>
      <c r="I1136" s="45" t="str">
        <f t="shared" si="138"/>
        <v>32a,32b</v>
      </c>
      <c r="J1136" s="15">
        <f t="shared" si="139"/>
        <v>114</v>
      </c>
      <c r="K1136" s="15">
        <f>IF(VLOOKUP(J1135,city!$K$4:$L$352,2,0)&gt;K1135,K1135+1,1)</f>
        <v>3</v>
      </c>
      <c r="L1136" s="15">
        <v>1</v>
      </c>
      <c r="M1136" s="15" t="s">
        <v>151</v>
      </c>
      <c r="N1136" s="42">
        <v>117.935963</v>
      </c>
      <c r="O1136" s="34">
        <v>29.331168000000002</v>
      </c>
      <c r="P1136" s="15" t="str">
        <f t="shared" si="142"/>
        <v/>
      </c>
      <c r="Q1136" s="41">
        <v>32</v>
      </c>
      <c r="R1136" s="15" t="e">
        <f t="shared" si="143"/>
        <v>#N/A</v>
      </c>
      <c r="S1136" s="15" t="str">
        <f t="shared" si="140"/>
        <v>32a</v>
      </c>
      <c r="T1136" s="15" t="str">
        <f t="shared" si="141"/>
        <v>32b</v>
      </c>
    </row>
    <row r="1137" spans="1:20" ht="20.100000000000001" customHeight="1">
      <c r="A1137" s="15">
        <f t="shared" si="137"/>
        <v>111404</v>
      </c>
      <c r="B1137" s="24" t="str">
        <f>VLOOKUP(J1137,city!$A$4:$D$352,3,0)</f>
        <v>江西</v>
      </c>
      <c r="C1137" s="24" t="str">
        <f>VLOOKUP(J1137,city!$A$4:$D$352,4,0)</f>
        <v>上饶</v>
      </c>
      <c r="D1137" s="15" t="s">
        <v>3962</v>
      </c>
      <c r="E1137" s="15" t="s">
        <v>3963</v>
      </c>
      <c r="F1137" s="42" t="str">
        <f t="shared" si="144"/>
        <v>118.127647,29.339022</v>
      </c>
      <c r="G1137" s="20" t="s">
        <v>3964</v>
      </c>
      <c r="H1137" s="20" t="s">
        <v>498</v>
      </c>
      <c r="I1137" s="45" t="str">
        <f t="shared" si="138"/>
        <v>32a,32b</v>
      </c>
      <c r="J1137" s="15">
        <f t="shared" si="139"/>
        <v>114</v>
      </c>
      <c r="K1137" s="15">
        <f>IF(VLOOKUP(J1136,city!$K$4:$L$352,2,0)&gt;K1136,K1136+1,1)</f>
        <v>4</v>
      </c>
      <c r="L1137" s="15">
        <v>1</v>
      </c>
      <c r="M1137" s="15" t="s">
        <v>151</v>
      </c>
      <c r="N1137" s="42">
        <v>118.127647</v>
      </c>
      <c r="O1137" s="34">
        <v>29.339022</v>
      </c>
      <c r="P1137" s="15" t="str">
        <f t="shared" si="142"/>
        <v/>
      </c>
      <c r="Q1137" s="41">
        <v>32</v>
      </c>
      <c r="R1137" s="15" t="e">
        <f t="shared" si="143"/>
        <v>#N/A</v>
      </c>
      <c r="S1137" s="15" t="str">
        <f t="shared" si="140"/>
        <v>32a</v>
      </c>
      <c r="T1137" s="15" t="str">
        <f t="shared" si="141"/>
        <v>32b</v>
      </c>
    </row>
    <row r="1138" spans="1:20" ht="20.100000000000001" customHeight="1">
      <c r="A1138" s="15">
        <f t="shared" si="137"/>
        <v>111405</v>
      </c>
      <c r="B1138" s="24" t="str">
        <f>VLOOKUP(J1138,city!$A$4:$D$352,3,0)</f>
        <v>江西</v>
      </c>
      <c r="C1138" s="24" t="str">
        <f>VLOOKUP(J1138,city!$A$4:$D$352,4,0)</f>
        <v>上饶</v>
      </c>
      <c r="D1138" s="15" t="s">
        <v>3965</v>
      </c>
      <c r="E1138" s="15" t="s">
        <v>3966</v>
      </c>
      <c r="F1138" s="42" t="str">
        <f t="shared" si="144"/>
        <v>118.00267,29.354345</v>
      </c>
      <c r="G1138" s="20" t="s">
        <v>3967</v>
      </c>
      <c r="H1138" s="20" t="s">
        <v>504</v>
      </c>
      <c r="I1138" s="45" t="str">
        <f t="shared" si="138"/>
        <v>32a,32b</v>
      </c>
      <c r="J1138" s="15">
        <f t="shared" si="139"/>
        <v>114</v>
      </c>
      <c r="K1138" s="15">
        <f>IF(VLOOKUP(J1137,city!$K$4:$L$352,2,0)&gt;K1137,K1137+1,1)</f>
        <v>5</v>
      </c>
      <c r="L1138" s="15">
        <v>1</v>
      </c>
      <c r="M1138" s="15" t="s">
        <v>151</v>
      </c>
      <c r="N1138" s="42">
        <v>118.00266999999999</v>
      </c>
      <c r="O1138" s="34">
        <v>29.354344999999999</v>
      </c>
      <c r="P1138" s="15" t="str">
        <f t="shared" si="142"/>
        <v/>
      </c>
      <c r="Q1138" s="41">
        <v>32</v>
      </c>
      <c r="R1138" s="15" t="e">
        <f t="shared" si="143"/>
        <v>#N/A</v>
      </c>
      <c r="S1138" s="15" t="str">
        <f t="shared" si="140"/>
        <v>32a</v>
      </c>
      <c r="T1138" s="15" t="str">
        <f t="shared" si="141"/>
        <v>32b</v>
      </c>
    </row>
    <row r="1139" spans="1:20" ht="20.100000000000001" customHeight="1">
      <c r="A1139" s="15">
        <f t="shared" si="137"/>
        <v>111406</v>
      </c>
      <c r="B1139" s="24" t="str">
        <f>VLOOKUP(J1139,city!$A$4:$D$352,3,0)</f>
        <v>江西</v>
      </c>
      <c r="C1139" s="24" t="str">
        <f>VLOOKUP(J1139,city!$A$4:$D$352,4,0)</f>
        <v>上饶</v>
      </c>
      <c r="D1139" s="15" t="s">
        <v>3968</v>
      </c>
      <c r="E1139" s="15" t="s">
        <v>3969</v>
      </c>
      <c r="F1139" s="42" t="str">
        <f t="shared" si="144"/>
        <v>118.07205,28.901099</v>
      </c>
      <c r="G1139" s="20" t="s">
        <v>3970</v>
      </c>
      <c r="H1139" s="20" t="s">
        <v>510</v>
      </c>
      <c r="I1139" s="45" t="str">
        <f t="shared" si="138"/>
        <v>2a,2b</v>
      </c>
      <c r="J1139" s="15">
        <f t="shared" si="139"/>
        <v>114</v>
      </c>
      <c r="K1139" s="15">
        <f>IF(VLOOKUP(J1138,city!$K$4:$L$352,2,0)&gt;K1138,K1138+1,1)</f>
        <v>6</v>
      </c>
      <c r="L1139" s="15">
        <v>1</v>
      </c>
      <c r="M1139" s="15" t="s">
        <v>151</v>
      </c>
      <c r="N1139" s="42">
        <v>118.07205</v>
      </c>
      <c r="O1139" s="34">
        <v>28.901098999999999</v>
      </c>
      <c r="P1139" s="15" t="str">
        <f t="shared" si="142"/>
        <v/>
      </c>
      <c r="Q1139" s="41">
        <v>2</v>
      </c>
      <c r="R1139" s="15">
        <f t="shared" si="143"/>
        <v>2</v>
      </c>
      <c r="S1139" s="15" t="str">
        <f t="shared" si="140"/>
        <v>2a</v>
      </c>
      <c r="T1139" s="15" t="str">
        <f t="shared" si="141"/>
        <v>2b</v>
      </c>
    </row>
    <row r="1140" spans="1:20" ht="20.100000000000001" customHeight="1">
      <c r="A1140" s="15">
        <f t="shared" si="137"/>
        <v>111407</v>
      </c>
      <c r="B1140" s="24" t="str">
        <f>VLOOKUP(J1140,city!$A$4:$D$352,3,0)</f>
        <v>江西</v>
      </c>
      <c r="C1140" s="24" t="str">
        <f>VLOOKUP(J1140,city!$A$4:$D$352,4,0)</f>
        <v>上饶</v>
      </c>
      <c r="D1140" s="15" t="s">
        <v>3971</v>
      </c>
      <c r="E1140" s="15" t="s">
        <v>3972</v>
      </c>
      <c r="F1140" s="42" t="str">
        <f t="shared" si="144"/>
        <v>116.684921,29.139641</v>
      </c>
      <c r="G1140" s="20" t="s">
        <v>3973</v>
      </c>
      <c r="H1140" s="20" t="s">
        <v>516</v>
      </c>
      <c r="I1140" s="45" t="str">
        <f t="shared" si="138"/>
        <v>1a,1b</v>
      </c>
      <c r="J1140" s="15">
        <f t="shared" si="139"/>
        <v>114</v>
      </c>
      <c r="K1140" s="15">
        <f>IF(VLOOKUP(J1139,city!$K$4:$L$352,2,0)&gt;K1139,K1139+1,1)</f>
        <v>7</v>
      </c>
      <c r="L1140" s="15">
        <v>1</v>
      </c>
      <c r="M1140" s="15" t="s">
        <v>151</v>
      </c>
      <c r="N1140" s="42">
        <v>116.684921</v>
      </c>
      <c r="O1140" s="34">
        <v>29.139641000000001</v>
      </c>
      <c r="P1140" s="15" t="str">
        <f t="shared" si="142"/>
        <v/>
      </c>
      <c r="Q1140" s="41">
        <v>1</v>
      </c>
      <c r="R1140" s="15">
        <f t="shared" si="143"/>
        <v>6</v>
      </c>
      <c r="S1140" s="15" t="str">
        <f t="shared" si="140"/>
        <v>1a</v>
      </c>
      <c r="T1140" s="15" t="str">
        <f t="shared" si="141"/>
        <v>1b</v>
      </c>
    </row>
    <row r="1141" spans="1:20" ht="20.100000000000001" customHeight="1">
      <c r="A1141" s="15">
        <f t="shared" si="137"/>
        <v>111408</v>
      </c>
      <c r="B1141" s="24" t="str">
        <f>VLOOKUP(J1141,city!$A$4:$D$352,3,0)</f>
        <v>江西</v>
      </c>
      <c r="C1141" s="24" t="str">
        <f>VLOOKUP(J1141,city!$A$4:$D$352,4,0)</f>
        <v>上饶</v>
      </c>
      <c r="D1141" s="15" t="s">
        <v>3974</v>
      </c>
      <c r="E1141" s="15" t="s">
        <v>3975</v>
      </c>
      <c r="F1141" s="42" t="str">
        <f t="shared" si="144"/>
        <v>118.039532,29.460584</v>
      </c>
      <c r="G1141" s="20" t="s">
        <v>3976</v>
      </c>
      <c r="H1141" s="20" t="s">
        <v>522</v>
      </c>
      <c r="I1141" s="45" t="str">
        <f t="shared" si="138"/>
        <v>6a,6b</v>
      </c>
      <c r="J1141" s="15">
        <f t="shared" si="139"/>
        <v>114</v>
      </c>
      <c r="K1141" s="15">
        <f>IF(VLOOKUP(J1140,city!$K$4:$L$352,2,0)&gt;K1140,K1140+1,1)</f>
        <v>8</v>
      </c>
      <c r="L1141" s="15">
        <v>1</v>
      </c>
      <c r="M1141" s="15" t="s">
        <v>151</v>
      </c>
      <c r="N1141" s="42">
        <v>118.03953199999999</v>
      </c>
      <c r="O1141" s="34">
        <v>29.460584000000001</v>
      </c>
      <c r="P1141" s="15" t="str">
        <f t="shared" si="142"/>
        <v/>
      </c>
      <c r="Q1141" s="41">
        <v>6</v>
      </c>
      <c r="R1141" s="15">
        <f t="shared" si="143"/>
        <v>6</v>
      </c>
      <c r="S1141" s="15" t="str">
        <f t="shared" si="140"/>
        <v>6a</v>
      </c>
      <c r="T1141" s="15" t="str">
        <f t="shared" si="141"/>
        <v>6b</v>
      </c>
    </row>
    <row r="1142" spans="1:20" ht="20.100000000000001" customHeight="1">
      <c r="A1142" s="15">
        <f t="shared" si="137"/>
        <v>111409</v>
      </c>
      <c r="B1142" s="24" t="str">
        <f>VLOOKUP(J1142,city!$A$4:$D$352,3,0)</f>
        <v>江西</v>
      </c>
      <c r="C1142" s="24" t="str">
        <f>VLOOKUP(J1142,city!$A$4:$D$352,4,0)</f>
        <v>上饶</v>
      </c>
      <c r="D1142" s="15" t="s">
        <v>3977</v>
      </c>
      <c r="E1142" s="15" t="s">
        <v>3978</v>
      </c>
      <c r="F1142" s="42" t="str">
        <f t="shared" si="144"/>
        <v>117.781403,29.42109</v>
      </c>
      <c r="G1142" s="20" t="s">
        <v>3979</v>
      </c>
      <c r="H1142" s="20" t="s">
        <v>528</v>
      </c>
      <c r="I1142" s="45" t="str">
        <f t="shared" si="138"/>
        <v>17a,17b</v>
      </c>
      <c r="J1142" s="15">
        <f t="shared" si="139"/>
        <v>114</v>
      </c>
      <c r="K1142" s="15">
        <f>IF(VLOOKUP(J1141,city!$K$4:$L$352,2,0)&gt;K1141,K1141+1,1)</f>
        <v>9</v>
      </c>
      <c r="L1142" s="15">
        <v>1</v>
      </c>
      <c r="M1142" s="15" t="s">
        <v>151</v>
      </c>
      <c r="N1142" s="42">
        <v>117.781403</v>
      </c>
      <c r="O1142" s="34">
        <v>29.42109</v>
      </c>
      <c r="P1142" s="15" t="str">
        <f t="shared" si="142"/>
        <v/>
      </c>
      <c r="Q1142" s="41">
        <v>17</v>
      </c>
      <c r="R1142" s="15">
        <f t="shared" si="143"/>
        <v>17</v>
      </c>
      <c r="S1142" s="15" t="str">
        <f t="shared" si="140"/>
        <v>17a</v>
      </c>
      <c r="T1142" s="15" t="str">
        <f t="shared" si="141"/>
        <v>17b</v>
      </c>
    </row>
    <row r="1143" spans="1:20" ht="20.100000000000001" customHeight="1">
      <c r="A1143" s="15">
        <f t="shared" si="137"/>
        <v>111410</v>
      </c>
      <c r="B1143" s="24" t="str">
        <f>VLOOKUP(J1143,city!$A$4:$D$352,3,0)</f>
        <v>江西</v>
      </c>
      <c r="C1143" s="24" t="str">
        <f>VLOOKUP(J1143,city!$A$4:$D$352,4,0)</f>
        <v>上饶</v>
      </c>
      <c r="D1143" s="15" t="s">
        <v>3980</v>
      </c>
      <c r="E1143" s="15" t="s">
        <v>3981</v>
      </c>
      <c r="F1143" s="42" t="str">
        <f t="shared" si="144"/>
        <v>117.885241,29.307477</v>
      </c>
      <c r="G1143" s="20" t="s">
        <v>3982</v>
      </c>
      <c r="H1143" s="20" t="s">
        <v>534</v>
      </c>
      <c r="I1143" s="45" t="str">
        <f t="shared" si="138"/>
        <v>6a,6b</v>
      </c>
      <c r="J1143" s="15">
        <f t="shared" si="139"/>
        <v>114</v>
      </c>
      <c r="K1143" s="15">
        <f>IF(VLOOKUP(J1142,city!$K$4:$L$352,2,0)&gt;K1142,K1142+1,1)</f>
        <v>10</v>
      </c>
      <c r="L1143" s="15">
        <v>1</v>
      </c>
      <c r="M1143" s="15" t="s">
        <v>151</v>
      </c>
      <c r="N1143" s="42">
        <v>117.88524099999999</v>
      </c>
      <c r="O1143" s="34">
        <v>29.307476999999999</v>
      </c>
      <c r="P1143" s="15" t="str">
        <f t="shared" si="142"/>
        <v>117.7344134,29.1726152</v>
      </c>
      <c r="Q1143" s="41">
        <v>6</v>
      </c>
      <c r="R1143" s="15">
        <f t="shared" si="143"/>
        <v>6</v>
      </c>
      <c r="S1143" s="15" t="str">
        <f t="shared" si="140"/>
        <v>6a</v>
      </c>
      <c r="T1143" s="15" t="str">
        <f t="shared" si="141"/>
        <v>6b</v>
      </c>
    </row>
    <row r="1144" spans="1:20" ht="20.100000000000001" customHeight="1">
      <c r="A1144" s="15">
        <f t="shared" si="137"/>
        <v>111501</v>
      </c>
      <c r="B1144" s="24" t="str">
        <f>VLOOKUP(J1144,city!$A$4:$D$352,3,0)</f>
        <v>江西</v>
      </c>
      <c r="C1144" s="24" t="str">
        <f>VLOOKUP(J1144,city!$A$4:$D$352,4,0)</f>
        <v>抚州</v>
      </c>
      <c r="D1144" s="15" t="s">
        <v>3983</v>
      </c>
      <c r="E1144" s="15" t="s">
        <v>3984</v>
      </c>
      <c r="F1144" s="42" t="str">
        <f t="shared" si="144"/>
        <v>115.946048,27.041142</v>
      </c>
      <c r="G1144" s="20" t="s">
        <v>3985</v>
      </c>
      <c r="H1144" s="20" t="s">
        <v>422</v>
      </c>
      <c r="I1144" s="45" t="str">
        <f t="shared" si="138"/>
        <v>2a,2b</v>
      </c>
      <c r="J1144" s="15">
        <f t="shared" si="139"/>
        <v>115</v>
      </c>
      <c r="K1144" s="15">
        <f>IF(VLOOKUP(J1143,city!$K$4:$L$352,2,0)&gt;K1143,K1143+1,1)</f>
        <v>1</v>
      </c>
      <c r="L1144" s="15">
        <v>1</v>
      </c>
      <c r="M1144" s="15" t="s">
        <v>152</v>
      </c>
      <c r="N1144" s="42">
        <v>115.946048</v>
      </c>
      <c r="O1144" s="34">
        <v>27.041142000000001</v>
      </c>
      <c r="P1144" s="15" t="str">
        <f t="shared" si="142"/>
        <v/>
      </c>
      <c r="Q1144" s="41">
        <v>2</v>
      </c>
      <c r="R1144" s="15">
        <f t="shared" si="143"/>
        <v>2</v>
      </c>
      <c r="S1144" s="15" t="str">
        <f t="shared" si="140"/>
        <v>2a</v>
      </c>
      <c r="T1144" s="15" t="str">
        <f t="shared" si="141"/>
        <v>2b</v>
      </c>
    </row>
    <row r="1145" spans="1:20" ht="20.100000000000001" customHeight="1">
      <c r="A1145" s="15">
        <f t="shared" si="137"/>
        <v>111502</v>
      </c>
      <c r="B1145" s="24" t="str">
        <f>VLOOKUP(J1145,city!$A$4:$D$352,3,0)</f>
        <v>江西</v>
      </c>
      <c r="C1145" s="24" t="str">
        <f>VLOOKUP(J1145,city!$A$4:$D$352,4,0)</f>
        <v>抚州</v>
      </c>
      <c r="D1145" s="15" t="s">
        <v>3986</v>
      </c>
      <c r="E1145" s="15" t="s">
        <v>3987</v>
      </c>
      <c r="F1145" s="42" t="str">
        <f t="shared" si="144"/>
        <v>116.348833,27.972476</v>
      </c>
      <c r="G1145" s="20" t="s">
        <v>3988</v>
      </c>
      <c r="H1145" s="20" t="s">
        <v>427</v>
      </c>
      <c r="I1145" s="45" t="str">
        <f t="shared" si="138"/>
        <v>2a,2b</v>
      </c>
      <c r="J1145" s="15">
        <f t="shared" si="139"/>
        <v>115</v>
      </c>
      <c r="K1145" s="15">
        <f>IF(VLOOKUP(J1144,city!$K$4:$L$352,2,0)&gt;K1144,K1144+1,1)</f>
        <v>2</v>
      </c>
      <c r="L1145" s="15">
        <v>1</v>
      </c>
      <c r="M1145" s="15" t="s">
        <v>152</v>
      </c>
      <c r="N1145" s="42">
        <v>116.348833</v>
      </c>
      <c r="O1145" s="34">
        <v>27.972476</v>
      </c>
      <c r="P1145" s="15" t="str">
        <f t="shared" si="142"/>
        <v/>
      </c>
      <c r="Q1145" s="41">
        <v>2</v>
      </c>
      <c r="R1145" s="15">
        <f t="shared" si="143"/>
        <v>2</v>
      </c>
      <c r="S1145" s="15" t="str">
        <f t="shared" si="140"/>
        <v>2a</v>
      </c>
      <c r="T1145" s="15" t="str">
        <f t="shared" si="141"/>
        <v>2b</v>
      </c>
    </row>
    <row r="1146" spans="1:20" ht="20.100000000000001" customHeight="1">
      <c r="A1146" s="15">
        <f t="shared" si="137"/>
        <v>111503</v>
      </c>
      <c r="B1146" s="24" t="str">
        <f>VLOOKUP(J1146,city!$A$4:$D$352,3,0)</f>
        <v>江西</v>
      </c>
      <c r="C1146" s="24" t="str">
        <f>VLOOKUP(J1146,city!$A$4:$D$352,4,0)</f>
        <v>抚州</v>
      </c>
      <c r="D1146" s="15" t="s">
        <v>3989</v>
      </c>
      <c r="E1146" s="15" t="s">
        <v>3990</v>
      </c>
      <c r="F1146" s="42" t="str">
        <f t="shared" si="144"/>
        <v>116.366137,27.975914</v>
      </c>
      <c r="G1146" s="20" t="s">
        <v>3991</v>
      </c>
      <c r="H1146" s="20" t="s">
        <v>432</v>
      </c>
      <c r="I1146" s="45" t="str">
        <f t="shared" si="138"/>
        <v>10a,10b</v>
      </c>
      <c r="J1146" s="15">
        <f t="shared" si="139"/>
        <v>115</v>
      </c>
      <c r="K1146" s="15">
        <f>IF(VLOOKUP(J1145,city!$K$4:$L$352,2,0)&gt;K1145,K1145+1,1)</f>
        <v>3</v>
      </c>
      <c r="L1146" s="15">
        <v>1</v>
      </c>
      <c r="M1146" s="15" t="s">
        <v>152</v>
      </c>
      <c r="N1146" s="42">
        <v>116.36613699999999</v>
      </c>
      <c r="O1146" s="34">
        <v>27.975914</v>
      </c>
      <c r="P1146" s="15" t="str">
        <f t="shared" si="142"/>
        <v/>
      </c>
      <c r="Q1146" s="41">
        <v>10</v>
      </c>
      <c r="R1146" s="15">
        <f t="shared" si="143"/>
        <v>10</v>
      </c>
      <c r="S1146" s="15" t="str">
        <f t="shared" si="140"/>
        <v>10a</v>
      </c>
      <c r="T1146" s="15" t="str">
        <f t="shared" si="141"/>
        <v>10b</v>
      </c>
    </row>
    <row r="1147" spans="1:20" ht="20.100000000000001" customHeight="1">
      <c r="A1147" s="15">
        <f t="shared" si="137"/>
        <v>111504</v>
      </c>
      <c r="B1147" s="24" t="str">
        <f>VLOOKUP(J1147,city!$A$4:$D$352,3,0)</f>
        <v>江西</v>
      </c>
      <c r="C1147" s="24" t="str">
        <f>VLOOKUP(J1147,city!$A$4:$D$352,4,0)</f>
        <v>抚州</v>
      </c>
      <c r="D1147" s="15" t="s">
        <v>3992</v>
      </c>
      <c r="E1147" s="15" t="s">
        <v>3993</v>
      </c>
      <c r="F1147" s="42" t="str">
        <f t="shared" si="144"/>
        <v>116.60337,27.546364</v>
      </c>
      <c r="G1147" s="20" t="s">
        <v>3994</v>
      </c>
      <c r="H1147" s="20" t="s">
        <v>438</v>
      </c>
      <c r="I1147" s="45" t="str">
        <f t="shared" si="138"/>
        <v>11a,11b</v>
      </c>
      <c r="J1147" s="15">
        <f t="shared" si="139"/>
        <v>115</v>
      </c>
      <c r="K1147" s="15">
        <f>IF(VLOOKUP(J1146,city!$K$4:$L$352,2,0)&gt;K1146,K1146+1,1)</f>
        <v>4</v>
      </c>
      <c r="L1147" s="15">
        <v>1</v>
      </c>
      <c r="M1147" s="15" t="s">
        <v>152</v>
      </c>
      <c r="N1147" s="42">
        <v>116.60337</v>
      </c>
      <c r="O1147" s="34">
        <v>27.546364000000001</v>
      </c>
      <c r="P1147" s="15" t="str">
        <f t="shared" si="142"/>
        <v/>
      </c>
      <c r="Q1147" s="41">
        <v>11</v>
      </c>
      <c r="R1147" s="15">
        <f t="shared" si="143"/>
        <v>11</v>
      </c>
      <c r="S1147" s="15" t="str">
        <f t="shared" si="140"/>
        <v>11a</v>
      </c>
      <c r="T1147" s="15" t="str">
        <f t="shared" si="141"/>
        <v>11b</v>
      </c>
    </row>
    <row r="1148" spans="1:20" ht="20.100000000000001" customHeight="1">
      <c r="A1148" s="15">
        <f t="shared" si="137"/>
        <v>111505</v>
      </c>
      <c r="B1148" s="24" t="str">
        <f>VLOOKUP(J1148,city!$A$4:$D$352,3,0)</f>
        <v>江西</v>
      </c>
      <c r="C1148" s="24" t="str">
        <f>VLOOKUP(J1148,city!$A$4:$D$352,4,0)</f>
        <v>抚州</v>
      </c>
      <c r="D1148" s="15" t="s">
        <v>3995</v>
      </c>
      <c r="E1148" s="15" t="s">
        <v>3996</v>
      </c>
      <c r="F1148" s="42" t="str">
        <f t="shared" si="144"/>
        <v>117.010206,27.484523</v>
      </c>
      <c r="G1148" s="20" t="s">
        <v>3997</v>
      </c>
      <c r="H1148" s="20" t="s">
        <v>444</v>
      </c>
      <c r="I1148" s="45" t="str">
        <f t="shared" si="138"/>
        <v>11a,11b</v>
      </c>
      <c r="J1148" s="15">
        <f t="shared" si="139"/>
        <v>115</v>
      </c>
      <c r="K1148" s="15">
        <f>IF(VLOOKUP(J1147,city!$K$4:$L$352,2,0)&gt;K1147,K1147+1,1)</f>
        <v>5</v>
      </c>
      <c r="L1148" s="15">
        <v>1</v>
      </c>
      <c r="M1148" s="15" t="s">
        <v>152</v>
      </c>
      <c r="N1148" s="42">
        <v>117.010206</v>
      </c>
      <c r="O1148" s="34">
        <v>27.484522999999999</v>
      </c>
      <c r="P1148" s="15" t="str">
        <f t="shared" si="142"/>
        <v/>
      </c>
      <c r="Q1148" s="41">
        <v>11</v>
      </c>
      <c r="R1148" s="15">
        <f t="shared" si="143"/>
        <v>11</v>
      </c>
      <c r="S1148" s="15" t="str">
        <f t="shared" si="140"/>
        <v>11a</v>
      </c>
      <c r="T1148" s="15" t="str">
        <f t="shared" si="141"/>
        <v>11b</v>
      </c>
    </row>
    <row r="1149" spans="1:20" ht="20.100000000000001" customHeight="1">
      <c r="A1149" s="15">
        <f t="shared" si="137"/>
        <v>111506</v>
      </c>
      <c r="B1149" s="24" t="str">
        <f>VLOOKUP(J1149,city!$A$4:$D$352,3,0)</f>
        <v>江西</v>
      </c>
      <c r="C1149" s="24" t="str">
        <f>VLOOKUP(J1149,city!$A$4:$D$352,4,0)</f>
        <v>抚州</v>
      </c>
      <c r="D1149" s="15" t="s">
        <v>3998</v>
      </c>
      <c r="E1149" s="15" t="s">
        <v>3999</v>
      </c>
      <c r="F1149" s="42" t="str">
        <f t="shared" si="144"/>
        <v>117.151078,27.702653</v>
      </c>
      <c r="G1149" s="20" t="s">
        <v>4000</v>
      </c>
      <c r="H1149" s="20" t="s">
        <v>450</v>
      </c>
      <c r="I1149" s="45" t="str">
        <f t="shared" si="138"/>
        <v>11a,11b</v>
      </c>
      <c r="J1149" s="15">
        <f t="shared" si="139"/>
        <v>115</v>
      </c>
      <c r="K1149" s="15">
        <f>IF(VLOOKUP(J1148,city!$K$4:$L$352,2,0)&gt;K1148,K1148+1,1)</f>
        <v>6</v>
      </c>
      <c r="L1149" s="15">
        <v>1</v>
      </c>
      <c r="M1149" s="15" t="s">
        <v>152</v>
      </c>
      <c r="N1149" s="42">
        <v>117.151078</v>
      </c>
      <c r="O1149" s="34">
        <v>27.702653000000002</v>
      </c>
      <c r="P1149" s="15" t="str">
        <f t="shared" si="142"/>
        <v/>
      </c>
      <c r="Q1149" s="41">
        <v>11</v>
      </c>
      <c r="R1149" s="15">
        <f t="shared" si="143"/>
        <v>11</v>
      </c>
      <c r="S1149" s="15" t="str">
        <f t="shared" si="140"/>
        <v>11a</v>
      </c>
      <c r="T1149" s="15" t="str">
        <f t="shared" si="141"/>
        <v>11b</v>
      </c>
    </row>
    <row r="1150" spans="1:20" ht="20.100000000000001" customHeight="1">
      <c r="A1150" s="15">
        <f t="shared" si="137"/>
        <v>111507</v>
      </c>
      <c r="B1150" s="24" t="str">
        <f>VLOOKUP(J1150,city!$A$4:$D$352,3,0)</f>
        <v>江西</v>
      </c>
      <c r="C1150" s="24" t="str">
        <f>VLOOKUP(J1150,city!$A$4:$D$352,4,0)</f>
        <v>抚州</v>
      </c>
      <c r="D1150" s="15" t="s">
        <v>4001</v>
      </c>
      <c r="E1150" s="15" t="s">
        <v>4002</v>
      </c>
      <c r="F1150" s="42" t="str">
        <f t="shared" si="144"/>
        <v>115.745317,27.386623</v>
      </c>
      <c r="G1150" s="20" t="s">
        <v>4003</v>
      </c>
      <c r="H1150" s="20" t="s">
        <v>456</v>
      </c>
      <c r="I1150" s="45" t="str">
        <f t="shared" si="138"/>
        <v>13a,13b</v>
      </c>
      <c r="J1150" s="15">
        <f t="shared" si="139"/>
        <v>115</v>
      </c>
      <c r="K1150" s="15">
        <f>IF(VLOOKUP(J1149,city!$K$4:$L$352,2,0)&gt;K1149,K1149+1,1)</f>
        <v>7</v>
      </c>
      <c r="L1150" s="15">
        <v>1</v>
      </c>
      <c r="M1150" s="15" t="s">
        <v>152</v>
      </c>
      <c r="N1150" s="42">
        <v>115.745317</v>
      </c>
      <c r="O1150" s="34">
        <v>27.386623</v>
      </c>
      <c r="P1150" s="15" t="str">
        <f t="shared" si="142"/>
        <v/>
      </c>
      <c r="Q1150" s="41">
        <v>13</v>
      </c>
      <c r="R1150" s="15">
        <f t="shared" si="143"/>
        <v>13</v>
      </c>
      <c r="S1150" s="15" t="str">
        <f t="shared" si="140"/>
        <v>13a</v>
      </c>
      <c r="T1150" s="15" t="str">
        <f t="shared" si="141"/>
        <v>13b</v>
      </c>
    </row>
    <row r="1151" spans="1:20" ht="20.100000000000001" customHeight="1">
      <c r="A1151" s="15">
        <f t="shared" si="137"/>
        <v>111508</v>
      </c>
      <c r="B1151" s="24" t="str">
        <f>VLOOKUP(J1151,city!$A$4:$D$352,3,0)</f>
        <v>江西</v>
      </c>
      <c r="C1151" s="24" t="str">
        <f>VLOOKUP(J1151,city!$A$4:$D$352,4,0)</f>
        <v>抚州</v>
      </c>
      <c r="D1151" s="15" t="s">
        <v>4004</v>
      </c>
      <c r="E1151" s="15" t="s">
        <v>4005</v>
      </c>
      <c r="F1151" s="42" t="str">
        <f t="shared" si="144"/>
        <v>116.262197,28.208203</v>
      </c>
      <c r="G1151" s="20" t="s">
        <v>4006</v>
      </c>
      <c r="H1151" s="20" t="s">
        <v>462</v>
      </c>
      <c r="I1151" s="45" t="str">
        <f t="shared" si="138"/>
        <v>12a,12b</v>
      </c>
      <c r="J1151" s="15">
        <f t="shared" si="139"/>
        <v>115</v>
      </c>
      <c r="K1151" s="15">
        <f>IF(VLOOKUP(J1150,city!$K$4:$L$352,2,0)&gt;K1150,K1150+1,1)</f>
        <v>8</v>
      </c>
      <c r="L1151" s="15">
        <v>1</v>
      </c>
      <c r="M1151" s="15" t="s">
        <v>152</v>
      </c>
      <c r="N1151" s="42">
        <v>116.262197</v>
      </c>
      <c r="O1151" s="34">
        <v>28.208203000000001</v>
      </c>
      <c r="P1151" s="15" t="str">
        <f t="shared" si="142"/>
        <v/>
      </c>
      <c r="Q1151" s="41">
        <v>12</v>
      </c>
      <c r="R1151" s="15">
        <f t="shared" si="143"/>
        <v>12</v>
      </c>
      <c r="S1151" s="15" t="str">
        <f t="shared" si="140"/>
        <v>12a</v>
      </c>
      <c r="T1151" s="15" t="str">
        <f t="shared" si="141"/>
        <v>12b</v>
      </c>
    </row>
    <row r="1152" spans="1:20" ht="20.100000000000001" customHeight="1">
      <c r="A1152" s="15">
        <f t="shared" si="137"/>
        <v>111509</v>
      </c>
      <c r="B1152" s="24" t="str">
        <f>VLOOKUP(J1152,city!$A$4:$D$352,3,0)</f>
        <v>江西</v>
      </c>
      <c r="C1152" s="24" t="str">
        <f>VLOOKUP(J1152,city!$A$4:$D$352,4,0)</f>
        <v>抚州</v>
      </c>
      <c r="D1152" s="15" t="s">
        <v>4007</v>
      </c>
      <c r="E1152" s="15" t="s">
        <v>4008</v>
      </c>
      <c r="F1152" s="42" t="str">
        <f t="shared" si="144"/>
        <v>116.962167,27.778045</v>
      </c>
      <c r="G1152" s="20" t="s">
        <v>4009</v>
      </c>
      <c r="H1152" s="20" t="s">
        <v>468</v>
      </c>
      <c r="I1152" s="45" t="str">
        <f t="shared" si="138"/>
        <v>3a,3b</v>
      </c>
      <c r="J1152" s="15">
        <f t="shared" si="139"/>
        <v>115</v>
      </c>
      <c r="K1152" s="15">
        <f>IF(VLOOKUP(J1151,city!$K$4:$L$352,2,0)&gt;K1151,K1151+1,1)</f>
        <v>9</v>
      </c>
      <c r="L1152" s="15">
        <v>1</v>
      </c>
      <c r="M1152" s="15" t="s">
        <v>152</v>
      </c>
      <c r="N1152" s="42">
        <v>116.96216699999999</v>
      </c>
      <c r="O1152" s="34">
        <v>27.778044999999999</v>
      </c>
      <c r="P1152" s="15" t="str">
        <f t="shared" si="142"/>
        <v/>
      </c>
      <c r="Q1152" s="41">
        <v>3</v>
      </c>
      <c r="R1152" s="15">
        <f t="shared" si="143"/>
        <v>3</v>
      </c>
      <c r="S1152" s="15" t="str">
        <f t="shared" si="140"/>
        <v>3a</v>
      </c>
      <c r="T1152" s="15" t="str">
        <f t="shared" si="141"/>
        <v>3b</v>
      </c>
    </row>
    <row r="1153" spans="1:20" ht="20.100000000000001" customHeight="1">
      <c r="A1153" s="15">
        <f t="shared" si="137"/>
        <v>111510</v>
      </c>
      <c r="B1153" s="24" t="str">
        <f>VLOOKUP(J1153,city!$A$4:$D$352,3,0)</f>
        <v>江西</v>
      </c>
      <c r="C1153" s="24" t="str">
        <f>VLOOKUP(J1153,city!$A$4:$D$352,4,0)</f>
        <v>抚州</v>
      </c>
      <c r="D1153" s="15" t="s">
        <v>4010</v>
      </c>
      <c r="E1153" s="15" t="s">
        <v>4011</v>
      </c>
      <c r="F1153" s="42" t="str">
        <f t="shared" si="144"/>
        <v>116.370308,27.222164</v>
      </c>
      <c r="G1153" s="20" t="s">
        <v>4012</v>
      </c>
      <c r="H1153" s="20" t="s">
        <v>474</v>
      </c>
      <c r="I1153" s="45" t="str">
        <f t="shared" si="138"/>
        <v>11a,11b</v>
      </c>
      <c r="J1153" s="15">
        <f t="shared" si="139"/>
        <v>115</v>
      </c>
      <c r="K1153" s="15">
        <f>IF(VLOOKUP(J1152,city!$K$4:$L$352,2,0)&gt;K1152,K1152+1,1)</f>
        <v>10</v>
      </c>
      <c r="L1153" s="15">
        <v>1</v>
      </c>
      <c r="M1153" s="15" t="s">
        <v>152</v>
      </c>
      <c r="N1153" s="42">
        <v>116.37030799999999</v>
      </c>
      <c r="O1153" s="34">
        <v>27.222163999999999</v>
      </c>
      <c r="P1153" s="15" t="str">
        <f t="shared" si="142"/>
        <v>116.4765661,27.6318107</v>
      </c>
      <c r="Q1153" s="41">
        <v>11</v>
      </c>
      <c r="R1153" s="15">
        <f t="shared" si="143"/>
        <v>11</v>
      </c>
      <c r="S1153" s="15" t="str">
        <f t="shared" si="140"/>
        <v>11a</v>
      </c>
      <c r="T1153" s="15" t="str">
        <f t="shared" si="141"/>
        <v>11b</v>
      </c>
    </row>
    <row r="1154" spans="1:20" ht="20.100000000000001" customHeight="1">
      <c r="A1154" s="15">
        <f t="shared" si="137"/>
        <v>111601</v>
      </c>
      <c r="B1154" s="24" t="str">
        <f>VLOOKUP(J1154,city!$A$4:$D$352,3,0)</f>
        <v>江西</v>
      </c>
      <c r="C1154" s="24" t="str">
        <f>VLOOKUP(J1154,city!$A$4:$D$352,4,0)</f>
        <v>宜春</v>
      </c>
      <c r="D1154" s="15" t="s">
        <v>4013</v>
      </c>
      <c r="E1154" s="15" t="s">
        <v>4014</v>
      </c>
      <c r="F1154" s="42" t="str">
        <f t="shared" si="144"/>
        <v>114.26879,27.608185</v>
      </c>
      <c r="G1154" s="20" t="s">
        <v>4015</v>
      </c>
      <c r="H1154" s="20" t="s">
        <v>480</v>
      </c>
      <c r="I1154" s="45" t="str">
        <f t="shared" si="138"/>
        <v>11a,11b</v>
      </c>
      <c r="J1154" s="15">
        <f t="shared" si="139"/>
        <v>116</v>
      </c>
      <c r="K1154" s="15">
        <f>IF(VLOOKUP(J1153,city!$K$4:$L$352,2,0)&gt;K1153,K1153+1,1)</f>
        <v>1</v>
      </c>
      <c r="L1154" s="15">
        <v>1</v>
      </c>
      <c r="M1154" s="15" t="s">
        <v>153</v>
      </c>
      <c r="N1154" s="42">
        <v>114.26879</v>
      </c>
      <c r="O1154" s="34">
        <v>27.608184999999999</v>
      </c>
      <c r="P1154" s="15" t="str">
        <f t="shared" si="142"/>
        <v/>
      </c>
      <c r="Q1154" s="41">
        <v>11</v>
      </c>
      <c r="R1154" s="15">
        <f t="shared" si="143"/>
        <v>11</v>
      </c>
      <c r="S1154" s="15" t="str">
        <f t="shared" si="140"/>
        <v>11a</v>
      </c>
      <c r="T1154" s="15" t="str">
        <f t="shared" si="141"/>
        <v>11b</v>
      </c>
    </row>
    <row r="1155" spans="1:20" ht="20.100000000000001" customHeight="1">
      <c r="A1155" s="15">
        <f t="shared" si="137"/>
        <v>111602</v>
      </c>
      <c r="B1155" s="24" t="str">
        <f>VLOOKUP(J1155,city!$A$4:$D$352,3,0)</f>
        <v>江西</v>
      </c>
      <c r="C1155" s="24" t="str">
        <f>VLOOKUP(J1155,city!$A$4:$D$352,4,0)</f>
        <v>宜春</v>
      </c>
      <c r="D1155" s="15" t="s">
        <v>4016</v>
      </c>
      <c r="E1155" s="15" t="s">
        <v>4017</v>
      </c>
      <c r="F1155" s="42" t="str">
        <f t="shared" si="144"/>
        <v>114.385942,28.05675</v>
      </c>
      <c r="G1155" s="20" t="s">
        <v>4018</v>
      </c>
      <c r="H1155" s="20" t="s">
        <v>486</v>
      </c>
      <c r="I1155" s="45" t="str">
        <f t="shared" si="138"/>
        <v>11a,11b</v>
      </c>
      <c r="J1155" s="15">
        <f t="shared" si="139"/>
        <v>116</v>
      </c>
      <c r="K1155" s="15">
        <f>IF(VLOOKUP(J1154,city!$K$4:$L$352,2,0)&gt;K1154,K1154+1,1)</f>
        <v>2</v>
      </c>
      <c r="L1155" s="15">
        <v>1</v>
      </c>
      <c r="M1155" s="15" t="s">
        <v>153</v>
      </c>
      <c r="N1155" s="42">
        <v>114.385942</v>
      </c>
      <c r="O1155" s="34">
        <v>28.056750000000001</v>
      </c>
      <c r="P1155" s="15" t="str">
        <f t="shared" si="142"/>
        <v/>
      </c>
      <c r="Q1155" s="41">
        <v>11</v>
      </c>
      <c r="R1155" s="15">
        <f t="shared" si="143"/>
        <v>11</v>
      </c>
      <c r="S1155" s="15" t="str">
        <f t="shared" si="140"/>
        <v>11a</v>
      </c>
      <c r="T1155" s="15" t="str">
        <f t="shared" si="141"/>
        <v>11b</v>
      </c>
    </row>
    <row r="1156" spans="1:20" ht="20.100000000000001" customHeight="1">
      <c r="A1156" s="15">
        <f t="shared" ref="A1156:A1219" si="145">100000+J1156*100+K1156</f>
        <v>111603</v>
      </c>
      <c r="B1156" s="24" t="str">
        <f>VLOOKUP(J1156,city!$A$4:$D$352,3,0)</f>
        <v>江西</v>
      </c>
      <c r="C1156" s="24" t="str">
        <f>VLOOKUP(J1156,city!$A$4:$D$352,4,0)</f>
        <v>宜春</v>
      </c>
      <c r="D1156" s="15" t="s">
        <v>4019</v>
      </c>
      <c r="E1156" s="15" t="s">
        <v>4020</v>
      </c>
      <c r="F1156" s="42" t="str">
        <f t="shared" si="144"/>
        <v>115.103464,28.722622</v>
      </c>
      <c r="G1156" s="20" t="s">
        <v>4021</v>
      </c>
      <c r="H1156" s="20" t="s">
        <v>492</v>
      </c>
      <c r="I1156" s="45" t="str">
        <f t="shared" si="138"/>
        <v>2a,2b</v>
      </c>
      <c r="J1156" s="15">
        <f t="shared" si="139"/>
        <v>116</v>
      </c>
      <c r="K1156" s="15">
        <f>IF(VLOOKUP(J1155,city!$K$4:$L$352,2,0)&gt;K1155,K1155+1,1)</f>
        <v>3</v>
      </c>
      <c r="L1156" s="15">
        <v>1</v>
      </c>
      <c r="M1156" s="15" t="s">
        <v>153</v>
      </c>
      <c r="N1156" s="42">
        <v>115.103464</v>
      </c>
      <c r="O1156" s="34">
        <v>28.722622000000001</v>
      </c>
      <c r="P1156" s="15" t="str">
        <f t="shared" si="142"/>
        <v/>
      </c>
      <c r="Q1156" s="41">
        <v>2</v>
      </c>
      <c r="R1156" s="15">
        <f t="shared" si="143"/>
        <v>2</v>
      </c>
      <c r="S1156" s="15" t="str">
        <f t="shared" si="140"/>
        <v>2a</v>
      </c>
      <c r="T1156" s="15" t="str">
        <f t="shared" si="141"/>
        <v>2b</v>
      </c>
    </row>
    <row r="1157" spans="1:20" ht="20.100000000000001" customHeight="1">
      <c r="A1157" s="15">
        <f t="shared" si="145"/>
        <v>111604</v>
      </c>
      <c r="B1157" s="24" t="str">
        <f>VLOOKUP(J1157,city!$A$4:$D$352,3,0)</f>
        <v>江西</v>
      </c>
      <c r="C1157" s="24" t="str">
        <f>VLOOKUP(J1157,city!$A$4:$D$352,4,0)</f>
        <v>宜春</v>
      </c>
      <c r="D1157" s="15" t="s">
        <v>4022</v>
      </c>
      <c r="E1157" s="15" t="s">
        <v>4023</v>
      </c>
      <c r="F1157" s="42" t="str">
        <f t="shared" si="144"/>
        <v>114.452399,27.820012</v>
      </c>
      <c r="G1157" s="20" t="s">
        <v>4024</v>
      </c>
      <c r="H1157" s="20" t="s">
        <v>498</v>
      </c>
      <c r="I1157" s="45" t="str">
        <f t="shared" ref="I1157:I1220" si="146">S1157&amp;","&amp;T1157</f>
        <v>2a,2b</v>
      </c>
      <c r="J1157" s="15">
        <f t="shared" ref="J1157:J1220" si="147">IF(K1157&gt;K1156,J1156,J1156+1)</f>
        <v>116</v>
      </c>
      <c r="K1157" s="15">
        <f>IF(VLOOKUP(J1156,city!$K$4:$L$352,2,0)&gt;K1156,K1156+1,1)</f>
        <v>4</v>
      </c>
      <c r="L1157" s="15">
        <v>1</v>
      </c>
      <c r="M1157" s="15" t="s">
        <v>153</v>
      </c>
      <c r="N1157" s="42">
        <v>114.452399</v>
      </c>
      <c r="O1157" s="34">
        <v>27.820011999999998</v>
      </c>
      <c r="P1157" s="15" t="str">
        <f t="shared" si="142"/>
        <v/>
      </c>
      <c r="Q1157" s="41">
        <v>2</v>
      </c>
      <c r="R1157" s="15">
        <f t="shared" si="143"/>
        <v>1</v>
      </c>
      <c r="S1157" s="15" t="str">
        <f t="shared" ref="S1157:S1220" si="148">CONCATENATE(Q1157,"a")</f>
        <v>2a</v>
      </c>
      <c r="T1157" s="15" t="str">
        <f t="shared" ref="T1157:T1220" si="149">CONCATENATE(Q1157,"b")</f>
        <v>2b</v>
      </c>
    </row>
    <row r="1158" spans="1:20" ht="20.100000000000001" customHeight="1">
      <c r="A1158" s="15">
        <f t="shared" si="145"/>
        <v>111605</v>
      </c>
      <c r="B1158" s="24" t="str">
        <f>VLOOKUP(J1158,city!$A$4:$D$352,3,0)</f>
        <v>江西</v>
      </c>
      <c r="C1158" s="24" t="str">
        <f>VLOOKUP(J1158,city!$A$4:$D$352,4,0)</f>
        <v>宜春</v>
      </c>
      <c r="D1158" s="15" t="s">
        <v>4025</v>
      </c>
      <c r="E1158" s="15" t="s">
        <v>4026</v>
      </c>
      <c r="F1158" s="42" t="str">
        <f t="shared" si="144"/>
        <v>115.374012,28.201205</v>
      </c>
      <c r="G1158" s="20" t="s">
        <v>4027</v>
      </c>
      <c r="H1158" s="20" t="s">
        <v>504</v>
      </c>
      <c r="I1158" s="45" t="str">
        <f t="shared" si="146"/>
        <v>13a,13b</v>
      </c>
      <c r="J1158" s="15">
        <f t="shared" si="147"/>
        <v>116</v>
      </c>
      <c r="K1158" s="15">
        <f>IF(VLOOKUP(J1157,city!$K$4:$L$352,2,0)&gt;K1157,K1157+1,1)</f>
        <v>5</v>
      </c>
      <c r="L1158" s="15">
        <v>1</v>
      </c>
      <c r="M1158" s="15" t="s">
        <v>153</v>
      </c>
      <c r="N1158" s="42">
        <v>115.37401199999999</v>
      </c>
      <c r="O1158" s="34">
        <v>28.201205000000002</v>
      </c>
      <c r="P1158" s="15" t="str">
        <f t="shared" si="142"/>
        <v/>
      </c>
      <c r="Q1158" s="41">
        <v>13</v>
      </c>
      <c r="R1158" s="15">
        <f t="shared" si="143"/>
        <v>13</v>
      </c>
      <c r="S1158" s="15" t="str">
        <f t="shared" si="148"/>
        <v>13a</v>
      </c>
      <c r="T1158" s="15" t="str">
        <f t="shared" si="149"/>
        <v>13b</v>
      </c>
    </row>
    <row r="1159" spans="1:20" ht="20.100000000000001" customHeight="1">
      <c r="A1159" s="15">
        <f t="shared" si="145"/>
        <v>111606</v>
      </c>
      <c r="B1159" s="24" t="str">
        <f>VLOOKUP(J1159,city!$A$4:$D$352,3,0)</f>
        <v>江西</v>
      </c>
      <c r="C1159" s="24" t="str">
        <f>VLOOKUP(J1159,city!$A$4:$D$352,4,0)</f>
        <v>宜春</v>
      </c>
      <c r="D1159" s="15" t="s">
        <v>4028</v>
      </c>
      <c r="E1159" s="15" t="s">
        <v>4029</v>
      </c>
      <c r="F1159" s="42" t="str">
        <f t="shared" si="144"/>
        <v>114.363845,27.94352</v>
      </c>
      <c r="G1159" s="20" t="s">
        <v>4030</v>
      </c>
      <c r="H1159" s="20" t="s">
        <v>510</v>
      </c>
      <c r="I1159" s="45" t="str">
        <f t="shared" si="146"/>
        <v>2a,2b</v>
      </c>
      <c r="J1159" s="15">
        <f t="shared" si="147"/>
        <v>116</v>
      </c>
      <c r="K1159" s="15">
        <f>IF(VLOOKUP(J1158,city!$K$4:$L$352,2,0)&gt;K1158,K1158+1,1)</f>
        <v>6</v>
      </c>
      <c r="L1159" s="15">
        <v>1</v>
      </c>
      <c r="M1159" s="15" t="s">
        <v>153</v>
      </c>
      <c r="N1159" s="42">
        <v>114.363845</v>
      </c>
      <c r="O1159" s="34">
        <v>27.943519999999999</v>
      </c>
      <c r="P1159" s="15" t="str">
        <f t="shared" si="142"/>
        <v/>
      </c>
      <c r="Q1159" s="41">
        <v>2</v>
      </c>
      <c r="R1159" s="15">
        <f t="shared" si="143"/>
        <v>2</v>
      </c>
      <c r="S1159" s="15" t="str">
        <f t="shared" si="148"/>
        <v>2a</v>
      </c>
      <c r="T1159" s="15" t="str">
        <f t="shared" si="149"/>
        <v>2b</v>
      </c>
    </row>
    <row r="1160" spans="1:20" ht="20.100000000000001" customHeight="1">
      <c r="A1160" s="15">
        <f t="shared" si="145"/>
        <v>111607</v>
      </c>
      <c r="B1160" s="24" t="str">
        <f>VLOOKUP(J1160,city!$A$4:$D$352,3,0)</f>
        <v>江西</v>
      </c>
      <c r="C1160" s="24" t="str">
        <f>VLOOKUP(J1160,city!$A$4:$D$352,4,0)</f>
        <v>宜春</v>
      </c>
      <c r="D1160" s="15" t="s">
        <v>4031</v>
      </c>
      <c r="E1160" s="15" t="s">
        <v>4032</v>
      </c>
      <c r="F1160" s="42" t="str">
        <f t="shared" si="144"/>
        <v>115.366761,28.835353</v>
      </c>
      <c r="G1160" s="20" t="s">
        <v>4033</v>
      </c>
      <c r="H1160" s="20" t="s">
        <v>516</v>
      </c>
      <c r="I1160" s="45" t="str">
        <f t="shared" si="146"/>
        <v>31a,31b</v>
      </c>
      <c r="J1160" s="15">
        <f t="shared" si="147"/>
        <v>116</v>
      </c>
      <c r="K1160" s="15">
        <f>IF(VLOOKUP(J1159,city!$K$4:$L$352,2,0)&gt;K1159,K1159+1,1)</f>
        <v>7</v>
      </c>
      <c r="L1160" s="15">
        <v>1</v>
      </c>
      <c r="M1160" s="15" t="s">
        <v>153</v>
      </c>
      <c r="N1160" s="42">
        <v>115.366761</v>
      </c>
      <c r="O1160" s="34">
        <v>28.835353000000001</v>
      </c>
      <c r="P1160" s="15" t="str">
        <f t="shared" si="142"/>
        <v/>
      </c>
      <c r="Q1160" s="41">
        <v>31</v>
      </c>
      <c r="R1160" s="15">
        <f t="shared" si="143"/>
        <v>31</v>
      </c>
      <c r="S1160" s="15" t="str">
        <f t="shared" si="148"/>
        <v>31a</v>
      </c>
      <c r="T1160" s="15" t="str">
        <f t="shared" si="149"/>
        <v>31b</v>
      </c>
    </row>
    <row r="1161" spans="1:20" ht="20.100000000000001" customHeight="1">
      <c r="A1161" s="15">
        <f t="shared" si="145"/>
        <v>111608</v>
      </c>
      <c r="B1161" s="24" t="str">
        <f>VLOOKUP(J1161,city!$A$4:$D$352,3,0)</f>
        <v>江西</v>
      </c>
      <c r="C1161" s="24" t="str">
        <f>VLOOKUP(J1161,city!$A$4:$D$352,4,0)</f>
        <v>宜春</v>
      </c>
      <c r="D1161" s="15" t="s">
        <v>4034</v>
      </c>
      <c r="E1161" s="15" t="s">
        <v>4035</v>
      </c>
      <c r="F1161" s="42" t="str">
        <f t="shared" si="144"/>
        <v>114.548631,28.638629</v>
      </c>
      <c r="G1161" s="20" t="s">
        <v>4036</v>
      </c>
      <c r="H1161" s="20" t="s">
        <v>522</v>
      </c>
      <c r="I1161" s="45" t="str">
        <f t="shared" si="146"/>
        <v>1a,1b</v>
      </c>
      <c r="J1161" s="15">
        <f t="shared" si="147"/>
        <v>116</v>
      </c>
      <c r="K1161" s="15">
        <f>IF(VLOOKUP(J1160,city!$K$4:$L$352,2,0)&gt;K1160,K1160+1,1)</f>
        <v>8</v>
      </c>
      <c r="L1161" s="15">
        <v>1</v>
      </c>
      <c r="M1161" s="15" t="s">
        <v>153</v>
      </c>
      <c r="N1161" s="42">
        <v>114.548631</v>
      </c>
      <c r="O1161" s="34">
        <v>28.638629000000002</v>
      </c>
      <c r="P1161" s="15" t="str">
        <f t="shared" si="142"/>
        <v/>
      </c>
      <c r="Q1161" s="41">
        <v>1</v>
      </c>
      <c r="R1161" s="15">
        <f t="shared" si="143"/>
        <v>2</v>
      </c>
      <c r="S1161" s="15" t="str">
        <f t="shared" si="148"/>
        <v>1a</v>
      </c>
      <c r="T1161" s="15" t="str">
        <f t="shared" si="149"/>
        <v>1b</v>
      </c>
    </row>
    <row r="1162" spans="1:20" ht="20.100000000000001" customHeight="1">
      <c r="A1162" s="15">
        <f t="shared" si="145"/>
        <v>111609</v>
      </c>
      <c r="B1162" s="24" t="str">
        <f>VLOOKUP(J1162,city!$A$4:$D$352,3,0)</f>
        <v>江西</v>
      </c>
      <c r="C1162" s="24" t="str">
        <f>VLOOKUP(J1162,city!$A$4:$D$352,4,0)</f>
        <v>宜春</v>
      </c>
      <c r="D1162" s="15" t="s">
        <v>4037</v>
      </c>
      <c r="E1162" s="15" t="s">
        <v>4038</v>
      </c>
      <c r="F1162" s="42" t="str">
        <f t="shared" si="144"/>
        <v>115.202813,28.986933</v>
      </c>
      <c r="G1162" s="20" t="s">
        <v>4039</v>
      </c>
      <c r="H1162" s="20" t="s">
        <v>528</v>
      </c>
      <c r="I1162" s="45" t="str">
        <f t="shared" si="146"/>
        <v>1a,1b</v>
      </c>
      <c r="J1162" s="15">
        <f t="shared" si="147"/>
        <v>116</v>
      </c>
      <c r="K1162" s="15">
        <f>IF(VLOOKUP(J1161,city!$K$4:$L$352,2,0)&gt;K1161,K1161+1,1)</f>
        <v>9</v>
      </c>
      <c r="L1162" s="15">
        <v>1</v>
      </c>
      <c r="M1162" s="15" t="s">
        <v>153</v>
      </c>
      <c r="N1162" s="42">
        <v>115.20281300000001</v>
      </c>
      <c r="O1162" s="34">
        <v>28.986933000000001</v>
      </c>
      <c r="P1162" s="15" t="str">
        <f t="shared" si="142"/>
        <v/>
      </c>
      <c r="Q1162" s="41">
        <v>1</v>
      </c>
      <c r="R1162" s="15">
        <f t="shared" si="143"/>
        <v>2</v>
      </c>
      <c r="S1162" s="15" t="str">
        <f t="shared" si="148"/>
        <v>1a</v>
      </c>
      <c r="T1162" s="15" t="str">
        <f t="shared" si="149"/>
        <v>1b</v>
      </c>
    </row>
    <row r="1163" spans="1:20" ht="20.100000000000001" customHeight="1">
      <c r="A1163" s="15">
        <f t="shared" si="145"/>
        <v>111610</v>
      </c>
      <c r="B1163" s="24" t="str">
        <f>VLOOKUP(J1163,city!$A$4:$D$352,3,0)</f>
        <v>江西</v>
      </c>
      <c r="C1163" s="24" t="str">
        <f>VLOOKUP(J1163,city!$A$4:$D$352,4,0)</f>
        <v>宜春</v>
      </c>
      <c r="D1163" s="15" t="s">
        <v>4040</v>
      </c>
      <c r="E1163" s="15" t="s">
        <v>4041</v>
      </c>
      <c r="F1163" s="42" t="str">
        <f t="shared" si="144"/>
        <v>114.389854,27.800057</v>
      </c>
      <c r="G1163" s="20" t="s">
        <v>4042</v>
      </c>
      <c r="H1163" s="20" t="s">
        <v>534</v>
      </c>
      <c r="I1163" s="45" t="str">
        <f t="shared" si="146"/>
        <v>14a,14b</v>
      </c>
      <c r="J1163" s="15">
        <f t="shared" si="147"/>
        <v>116</v>
      </c>
      <c r="K1163" s="15">
        <f>IF(VLOOKUP(J1162,city!$K$4:$L$352,2,0)&gt;K1162,K1162+1,1)</f>
        <v>10</v>
      </c>
      <c r="L1163" s="15">
        <v>1</v>
      </c>
      <c r="M1163" s="15" t="s">
        <v>153</v>
      </c>
      <c r="N1163" s="42">
        <v>114.389854</v>
      </c>
      <c r="O1163" s="34">
        <v>27.800056999999999</v>
      </c>
      <c r="P1163" s="15" t="str">
        <f t="shared" si="142"/>
        <v>114.7456511,28.2613266</v>
      </c>
      <c r="Q1163" s="41">
        <v>14</v>
      </c>
      <c r="R1163" s="15">
        <f t="shared" si="143"/>
        <v>13</v>
      </c>
      <c r="S1163" s="15" t="str">
        <f t="shared" si="148"/>
        <v>14a</v>
      </c>
      <c r="T1163" s="15" t="str">
        <f t="shared" si="149"/>
        <v>14b</v>
      </c>
    </row>
    <row r="1164" spans="1:20" ht="20.100000000000001" customHeight="1">
      <c r="A1164" s="15">
        <f t="shared" si="145"/>
        <v>111701</v>
      </c>
      <c r="B1164" s="24" t="str">
        <f>VLOOKUP(J1164,city!$A$4:$D$352,3,0)</f>
        <v>江西</v>
      </c>
      <c r="C1164" s="24" t="str">
        <f>VLOOKUP(J1164,city!$A$4:$D$352,4,0)</f>
        <v>吉安</v>
      </c>
      <c r="D1164" s="15" t="s">
        <v>4043</v>
      </c>
      <c r="E1164" s="15" t="s">
        <v>4044</v>
      </c>
      <c r="F1164" s="42" t="str">
        <f t="shared" si="144"/>
        <v>114.172394,26.576456</v>
      </c>
      <c r="G1164" s="20" t="s">
        <v>4045</v>
      </c>
      <c r="H1164" s="20" t="s">
        <v>422</v>
      </c>
      <c r="I1164" s="45" t="str">
        <f t="shared" si="146"/>
        <v>11a,11b</v>
      </c>
      <c r="J1164" s="15">
        <f t="shared" si="147"/>
        <v>117</v>
      </c>
      <c r="K1164" s="15">
        <f>IF(VLOOKUP(J1163,city!$K$4:$L$352,2,0)&gt;K1163,K1163+1,1)</f>
        <v>1</v>
      </c>
      <c r="L1164" s="15">
        <v>1</v>
      </c>
      <c r="M1164" s="15" t="s">
        <v>154</v>
      </c>
      <c r="N1164" s="42">
        <v>114.172394</v>
      </c>
      <c r="O1164" s="34">
        <v>26.576456</v>
      </c>
      <c r="P1164" s="15" t="str">
        <f t="shared" si="142"/>
        <v/>
      </c>
      <c r="Q1164" s="41">
        <v>11</v>
      </c>
      <c r="R1164" s="15">
        <f t="shared" si="143"/>
        <v>11</v>
      </c>
      <c r="S1164" s="15" t="str">
        <f t="shared" si="148"/>
        <v>11a</v>
      </c>
      <c r="T1164" s="15" t="str">
        <f t="shared" si="149"/>
        <v>11b</v>
      </c>
    </row>
    <row r="1165" spans="1:20" ht="20.100000000000001" customHeight="1">
      <c r="A1165" s="15">
        <f t="shared" si="145"/>
        <v>111702</v>
      </c>
      <c r="B1165" s="24" t="str">
        <f>VLOOKUP(J1165,city!$A$4:$D$352,3,0)</f>
        <v>江西</v>
      </c>
      <c r="C1165" s="24" t="str">
        <f>VLOOKUP(J1165,city!$A$4:$D$352,4,0)</f>
        <v>吉安</v>
      </c>
      <c r="D1165" s="15" t="s">
        <v>4046</v>
      </c>
      <c r="E1165" s="15" t="s">
        <v>4047</v>
      </c>
      <c r="F1165" s="42" t="str">
        <f t="shared" si="144"/>
        <v>114.267387,27.513863</v>
      </c>
      <c r="G1165" s="20" t="s">
        <v>4048</v>
      </c>
      <c r="H1165" s="20" t="s">
        <v>427</v>
      </c>
      <c r="I1165" s="45" t="str">
        <f t="shared" si="146"/>
        <v>2a,2b</v>
      </c>
      <c r="J1165" s="15">
        <f t="shared" si="147"/>
        <v>117</v>
      </c>
      <c r="K1165" s="15">
        <f>IF(VLOOKUP(J1164,city!$K$4:$L$352,2,0)&gt;K1164,K1164+1,1)</f>
        <v>2</v>
      </c>
      <c r="L1165" s="15">
        <v>1</v>
      </c>
      <c r="M1165" s="15" t="s">
        <v>154</v>
      </c>
      <c r="N1165" s="42">
        <v>114.267387</v>
      </c>
      <c r="O1165" s="34">
        <v>27.513863000000001</v>
      </c>
      <c r="P1165" s="15" t="str">
        <f t="shared" ref="P1165:P1228" si="150">IF(K1165=10,SUM(N1156:N1165)/10&amp;","&amp;SUM(O1156:O1165)/10,"")</f>
        <v/>
      </c>
      <c r="Q1165" s="41">
        <v>2</v>
      </c>
      <c r="R1165" s="15">
        <f t="shared" si="143"/>
        <v>2</v>
      </c>
      <c r="S1165" s="15" t="str">
        <f t="shared" si="148"/>
        <v>2a</v>
      </c>
      <c r="T1165" s="15" t="str">
        <f t="shared" si="149"/>
        <v>2b</v>
      </c>
    </row>
    <row r="1166" spans="1:20" ht="20.100000000000001" customHeight="1">
      <c r="A1166" s="15">
        <f t="shared" si="145"/>
        <v>111703</v>
      </c>
      <c r="B1166" s="24" t="str">
        <f>VLOOKUP(J1166,city!$A$4:$D$352,3,0)</f>
        <v>江西</v>
      </c>
      <c r="C1166" s="24" t="str">
        <f>VLOOKUP(J1166,city!$A$4:$D$352,4,0)</f>
        <v>吉安</v>
      </c>
      <c r="D1166" s="15" t="s">
        <v>4049</v>
      </c>
      <c r="E1166" s="15" t="s">
        <v>4050</v>
      </c>
      <c r="F1166" s="42" t="str">
        <f t="shared" si="144"/>
        <v>114.214533,26.519873</v>
      </c>
      <c r="G1166" s="20" t="s">
        <v>4051</v>
      </c>
      <c r="H1166" s="20" t="s">
        <v>432</v>
      </c>
      <c r="I1166" s="45" t="str">
        <f t="shared" si="146"/>
        <v>11a,11b</v>
      </c>
      <c r="J1166" s="15">
        <f t="shared" si="147"/>
        <v>117</v>
      </c>
      <c r="K1166" s="15">
        <f>IF(VLOOKUP(J1165,city!$K$4:$L$352,2,0)&gt;K1165,K1165+1,1)</f>
        <v>3</v>
      </c>
      <c r="L1166" s="15">
        <v>1</v>
      </c>
      <c r="M1166" s="15" t="s">
        <v>154</v>
      </c>
      <c r="N1166" s="42">
        <v>114.214533</v>
      </c>
      <c r="O1166" s="34">
        <v>26.519873</v>
      </c>
      <c r="P1166" s="15" t="str">
        <f t="shared" si="150"/>
        <v/>
      </c>
      <c r="Q1166" s="41">
        <v>11</v>
      </c>
      <c r="R1166" s="15">
        <f t="shared" si="143"/>
        <v>11</v>
      </c>
      <c r="S1166" s="15" t="str">
        <f t="shared" si="148"/>
        <v>11a</v>
      </c>
      <c r="T1166" s="15" t="str">
        <f t="shared" si="149"/>
        <v>11b</v>
      </c>
    </row>
    <row r="1167" spans="1:20" ht="20.100000000000001" customHeight="1">
      <c r="A1167" s="15">
        <f t="shared" si="145"/>
        <v>111704</v>
      </c>
      <c r="B1167" s="24" t="str">
        <f>VLOOKUP(J1167,city!$A$4:$D$352,3,0)</f>
        <v>江西</v>
      </c>
      <c r="C1167" s="24" t="str">
        <f>VLOOKUP(J1167,city!$A$4:$D$352,4,0)</f>
        <v>吉安</v>
      </c>
      <c r="D1167" s="15" t="s">
        <v>4052</v>
      </c>
      <c r="E1167" s="15" t="s">
        <v>4053</v>
      </c>
      <c r="F1167" s="42" t="str">
        <f t="shared" si="144"/>
        <v>115.127021,26.943363</v>
      </c>
      <c r="G1167" s="20" t="s">
        <v>4054</v>
      </c>
      <c r="H1167" s="20" t="s">
        <v>438</v>
      </c>
      <c r="I1167" s="45" t="str">
        <f t="shared" si="146"/>
        <v>13a,13b</v>
      </c>
      <c r="J1167" s="15">
        <f t="shared" si="147"/>
        <v>117</v>
      </c>
      <c r="K1167" s="15">
        <f>IF(VLOOKUP(J1166,city!$K$4:$L$352,2,0)&gt;K1166,K1166+1,1)</f>
        <v>4</v>
      </c>
      <c r="L1167" s="15">
        <v>1</v>
      </c>
      <c r="M1167" s="15" t="s">
        <v>154</v>
      </c>
      <c r="N1167" s="42">
        <v>115.127021</v>
      </c>
      <c r="O1167" s="34">
        <v>26.943363000000002</v>
      </c>
      <c r="P1167" s="15" t="str">
        <f t="shared" si="150"/>
        <v/>
      </c>
      <c r="Q1167" s="41">
        <v>13</v>
      </c>
      <c r="R1167" s="15">
        <f t="shared" si="143"/>
        <v>13</v>
      </c>
      <c r="S1167" s="15" t="str">
        <f t="shared" si="148"/>
        <v>13a</v>
      </c>
      <c r="T1167" s="15" t="str">
        <f t="shared" si="149"/>
        <v>13b</v>
      </c>
    </row>
    <row r="1168" spans="1:20" ht="20.100000000000001" customHeight="1">
      <c r="A1168" s="15">
        <f t="shared" si="145"/>
        <v>111705</v>
      </c>
      <c r="B1168" s="24" t="str">
        <f>VLOOKUP(J1168,city!$A$4:$D$352,3,0)</f>
        <v>江西</v>
      </c>
      <c r="C1168" s="24" t="str">
        <f>VLOOKUP(J1168,city!$A$4:$D$352,4,0)</f>
        <v>吉安</v>
      </c>
      <c r="D1168" s="15" t="s">
        <v>4055</v>
      </c>
      <c r="E1168" s="15" t="s">
        <v>4056</v>
      </c>
      <c r="F1168" s="42" t="str">
        <f t="shared" si="144"/>
        <v>114.291113,26.321339</v>
      </c>
      <c r="G1168" s="20" t="s">
        <v>4057</v>
      </c>
      <c r="H1168" s="20" t="s">
        <v>444</v>
      </c>
      <c r="I1168" s="45" t="str">
        <f t="shared" si="146"/>
        <v>11a,11b</v>
      </c>
      <c r="J1168" s="15">
        <f t="shared" si="147"/>
        <v>117</v>
      </c>
      <c r="K1168" s="15">
        <f>IF(VLOOKUP(J1167,city!$K$4:$L$352,2,0)&gt;K1167,K1167+1,1)</f>
        <v>5</v>
      </c>
      <c r="L1168" s="15">
        <v>1</v>
      </c>
      <c r="M1168" s="15" t="s">
        <v>154</v>
      </c>
      <c r="N1168" s="42">
        <v>114.291113</v>
      </c>
      <c r="O1168" s="34">
        <v>26.321338999999998</v>
      </c>
      <c r="P1168" s="15" t="str">
        <f t="shared" si="150"/>
        <v/>
      </c>
      <c r="Q1168" s="41">
        <v>11</v>
      </c>
      <c r="R1168" s="15">
        <f t="shared" si="143"/>
        <v>11</v>
      </c>
      <c r="S1168" s="15" t="str">
        <f t="shared" si="148"/>
        <v>11a</v>
      </c>
      <c r="T1168" s="15" t="str">
        <f t="shared" si="149"/>
        <v>11b</v>
      </c>
    </row>
    <row r="1169" spans="1:20" ht="20.100000000000001" customHeight="1">
      <c r="A1169" s="15">
        <f t="shared" si="145"/>
        <v>111706</v>
      </c>
      <c r="B1169" s="24" t="str">
        <f>VLOOKUP(J1169,city!$A$4:$D$352,3,0)</f>
        <v>江西</v>
      </c>
      <c r="C1169" s="24" t="str">
        <f>VLOOKUP(J1169,city!$A$4:$D$352,4,0)</f>
        <v>吉安</v>
      </c>
      <c r="D1169" s="15" t="s">
        <v>4058</v>
      </c>
      <c r="E1169" s="15" t="s">
        <v>4059</v>
      </c>
      <c r="F1169" s="42" t="str">
        <f t="shared" si="144"/>
        <v>114.128534,26.626656</v>
      </c>
      <c r="G1169" s="20" t="s">
        <v>4060</v>
      </c>
      <c r="H1169" s="20" t="s">
        <v>450</v>
      </c>
      <c r="I1169" s="45" t="str">
        <f t="shared" si="146"/>
        <v>32a,32b</v>
      </c>
      <c r="J1169" s="15">
        <f t="shared" si="147"/>
        <v>117</v>
      </c>
      <c r="K1169" s="15">
        <f>IF(VLOOKUP(J1168,city!$K$4:$L$352,2,0)&gt;K1168,K1168+1,1)</f>
        <v>6</v>
      </c>
      <c r="L1169" s="15">
        <v>1</v>
      </c>
      <c r="M1169" s="15" t="s">
        <v>154</v>
      </c>
      <c r="N1169" s="42">
        <v>114.128534</v>
      </c>
      <c r="O1169" s="34">
        <v>26.626656000000001</v>
      </c>
      <c r="P1169" s="15" t="str">
        <f t="shared" si="150"/>
        <v/>
      </c>
      <c r="Q1169" s="41">
        <v>32</v>
      </c>
      <c r="R1169" s="15" t="e">
        <f t="shared" si="143"/>
        <v>#N/A</v>
      </c>
      <c r="S1169" s="15" t="str">
        <f t="shared" si="148"/>
        <v>32a</v>
      </c>
      <c r="T1169" s="15" t="str">
        <f t="shared" si="149"/>
        <v>32b</v>
      </c>
    </row>
    <row r="1170" spans="1:20" ht="20.100000000000001" customHeight="1">
      <c r="A1170" s="15">
        <f t="shared" si="145"/>
        <v>111707</v>
      </c>
      <c r="B1170" s="24" t="str">
        <f>VLOOKUP(J1170,city!$A$4:$D$352,3,0)</f>
        <v>江西</v>
      </c>
      <c r="C1170" s="24" t="str">
        <f>VLOOKUP(J1170,city!$A$4:$D$352,4,0)</f>
        <v>吉安</v>
      </c>
      <c r="D1170" s="15" t="s">
        <v>4061</v>
      </c>
      <c r="E1170" s="15" t="s">
        <v>4062</v>
      </c>
      <c r="F1170" s="42" t="str">
        <f t="shared" si="144"/>
        <v>114.17262,26.573589</v>
      </c>
      <c r="G1170" s="20" t="s">
        <v>4063</v>
      </c>
      <c r="H1170" s="20" t="s">
        <v>456</v>
      </c>
      <c r="I1170" s="45" t="str">
        <f t="shared" si="146"/>
        <v>11a,11b</v>
      </c>
      <c r="J1170" s="15">
        <f t="shared" si="147"/>
        <v>117</v>
      </c>
      <c r="K1170" s="15">
        <f>IF(VLOOKUP(J1169,city!$K$4:$L$352,2,0)&gt;K1169,K1169+1,1)</f>
        <v>7</v>
      </c>
      <c r="L1170" s="15">
        <v>1</v>
      </c>
      <c r="M1170" s="15" t="s">
        <v>154</v>
      </c>
      <c r="N1170" s="42">
        <v>114.17261999999999</v>
      </c>
      <c r="O1170" s="34">
        <v>26.573588999999998</v>
      </c>
      <c r="P1170" s="15" t="str">
        <f t="shared" si="150"/>
        <v/>
      </c>
      <c r="Q1170" s="41">
        <v>11</v>
      </c>
      <c r="R1170" s="15">
        <f t="shared" si="143"/>
        <v>11</v>
      </c>
      <c r="S1170" s="15" t="str">
        <f t="shared" si="148"/>
        <v>11a</v>
      </c>
      <c r="T1170" s="15" t="str">
        <f t="shared" si="149"/>
        <v>11b</v>
      </c>
    </row>
    <row r="1171" spans="1:20" ht="20.100000000000001" customHeight="1">
      <c r="A1171" s="15">
        <f t="shared" si="145"/>
        <v>111708</v>
      </c>
      <c r="B1171" s="24" t="str">
        <f>VLOOKUP(J1171,city!$A$4:$D$352,3,0)</f>
        <v>江西</v>
      </c>
      <c r="C1171" s="24" t="str">
        <f>VLOOKUP(J1171,city!$A$4:$D$352,4,0)</f>
        <v>吉安</v>
      </c>
      <c r="D1171" s="15" t="s">
        <v>4064</v>
      </c>
      <c r="E1171" s="15" t="s">
        <v>4065</v>
      </c>
      <c r="F1171" s="42" t="str">
        <f t="shared" si="144"/>
        <v>114.150686,26.596699</v>
      </c>
      <c r="G1171" s="20" t="s">
        <v>4066</v>
      </c>
      <c r="H1171" s="20" t="s">
        <v>462</v>
      </c>
      <c r="I1171" s="45" t="str">
        <f t="shared" si="146"/>
        <v>8a,8b</v>
      </c>
      <c r="J1171" s="15">
        <f t="shared" si="147"/>
        <v>117</v>
      </c>
      <c r="K1171" s="15">
        <f>IF(VLOOKUP(J1170,city!$K$4:$L$352,2,0)&gt;K1170,K1170+1,1)</f>
        <v>8</v>
      </c>
      <c r="L1171" s="15">
        <v>1</v>
      </c>
      <c r="M1171" s="15" t="s">
        <v>154</v>
      </c>
      <c r="N1171" s="42">
        <v>114.15068599999999</v>
      </c>
      <c r="O1171" s="34">
        <v>26.596699000000001</v>
      </c>
      <c r="P1171" s="15" t="str">
        <f t="shared" si="150"/>
        <v/>
      </c>
      <c r="Q1171" s="41">
        <v>8</v>
      </c>
      <c r="R1171" s="15">
        <f t="shared" si="143"/>
        <v>8</v>
      </c>
      <c r="S1171" s="15" t="str">
        <f t="shared" si="148"/>
        <v>8a</v>
      </c>
      <c r="T1171" s="15" t="str">
        <f t="shared" si="149"/>
        <v>8b</v>
      </c>
    </row>
    <row r="1172" spans="1:20" ht="20.100000000000001" customHeight="1">
      <c r="A1172" s="15">
        <f t="shared" si="145"/>
        <v>111709</v>
      </c>
      <c r="B1172" s="24" t="str">
        <f>VLOOKUP(J1172,city!$A$4:$D$352,3,0)</f>
        <v>江西</v>
      </c>
      <c r="C1172" s="24" t="str">
        <f>VLOOKUP(J1172,city!$A$4:$D$352,4,0)</f>
        <v>吉安</v>
      </c>
      <c r="D1172" s="15" t="s">
        <v>4067</v>
      </c>
      <c r="E1172" s="15" t="s">
        <v>4068</v>
      </c>
      <c r="F1172" s="42" t="str">
        <f t="shared" si="144"/>
        <v>115.00851,27.123221</v>
      </c>
      <c r="G1172" s="20" t="s">
        <v>4069</v>
      </c>
      <c r="H1172" s="20" t="s">
        <v>468</v>
      </c>
      <c r="I1172" s="45" t="str">
        <f t="shared" si="146"/>
        <v>18a,18b</v>
      </c>
      <c r="J1172" s="15">
        <f t="shared" si="147"/>
        <v>117</v>
      </c>
      <c r="K1172" s="15">
        <f>IF(VLOOKUP(J1171,city!$K$4:$L$352,2,0)&gt;K1171,K1171+1,1)</f>
        <v>9</v>
      </c>
      <c r="L1172" s="15">
        <v>1</v>
      </c>
      <c r="M1172" s="15" t="s">
        <v>154</v>
      </c>
      <c r="N1172" s="42">
        <v>115.00851</v>
      </c>
      <c r="O1172" s="34">
        <v>27.123221000000001</v>
      </c>
      <c r="P1172" s="15" t="str">
        <f t="shared" si="150"/>
        <v/>
      </c>
      <c r="Q1172" s="41">
        <v>18</v>
      </c>
      <c r="R1172" s="15">
        <f t="shared" si="143"/>
        <v>18</v>
      </c>
      <c r="S1172" s="15" t="str">
        <f t="shared" si="148"/>
        <v>18a</v>
      </c>
      <c r="T1172" s="15" t="str">
        <f t="shared" si="149"/>
        <v>18b</v>
      </c>
    </row>
    <row r="1173" spans="1:20" ht="20.100000000000001" customHeight="1">
      <c r="A1173" s="15">
        <f t="shared" si="145"/>
        <v>111710</v>
      </c>
      <c r="B1173" s="24" t="str">
        <f>VLOOKUP(J1173,city!$A$4:$D$352,3,0)</f>
        <v>江西</v>
      </c>
      <c r="C1173" s="24" t="str">
        <f>VLOOKUP(J1173,city!$A$4:$D$352,4,0)</f>
        <v>吉安</v>
      </c>
      <c r="D1173" s="15" t="s">
        <v>4070</v>
      </c>
      <c r="E1173" s="15" t="s">
        <v>4071</v>
      </c>
      <c r="F1173" s="42" t="str">
        <f t="shared" si="144"/>
        <v>114.211128,26.089356</v>
      </c>
      <c r="G1173" s="20" t="s">
        <v>4072</v>
      </c>
      <c r="H1173" s="20" t="s">
        <v>474</v>
      </c>
      <c r="I1173" s="45" t="str">
        <f t="shared" si="146"/>
        <v>3a,3b</v>
      </c>
      <c r="J1173" s="15">
        <f t="shared" si="147"/>
        <v>117</v>
      </c>
      <c r="K1173" s="15">
        <f>IF(VLOOKUP(J1172,city!$K$4:$L$352,2,0)&gt;K1172,K1172+1,1)</f>
        <v>10</v>
      </c>
      <c r="L1173" s="15">
        <v>1</v>
      </c>
      <c r="M1173" s="15" t="s">
        <v>154</v>
      </c>
      <c r="N1173" s="42">
        <v>114.211128</v>
      </c>
      <c r="O1173" s="34">
        <v>26.089355999999999</v>
      </c>
      <c r="P1173" s="15" t="str">
        <f t="shared" si="150"/>
        <v>114.3743926,26.6884415</v>
      </c>
      <c r="Q1173" s="41">
        <v>3</v>
      </c>
      <c r="R1173" s="15">
        <f t="shared" si="143"/>
        <v>6</v>
      </c>
      <c r="S1173" s="15" t="str">
        <f t="shared" si="148"/>
        <v>3a</v>
      </c>
      <c r="T1173" s="15" t="str">
        <f t="shared" si="149"/>
        <v>3b</v>
      </c>
    </row>
    <row r="1174" spans="1:20" ht="20.100000000000001" customHeight="1">
      <c r="A1174" s="15">
        <f t="shared" si="145"/>
        <v>111801</v>
      </c>
      <c r="B1174" s="24" t="str">
        <f>VLOOKUP(J1174,city!$A$4:$D$352,3,0)</f>
        <v>江西</v>
      </c>
      <c r="C1174" s="24" t="str">
        <f>VLOOKUP(J1174,city!$A$4:$D$352,4,0)</f>
        <v>赣州</v>
      </c>
      <c r="D1174" s="15" t="s">
        <v>4073</v>
      </c>
      <c r="E1174" s="15" t="s">
        <v>4074</v>
      </c>
      <c r="F1174" s="42" t="str">
        <f t="shared" si="144"/>
        <v>114.912058,25.925015</v>
      </c>
      <c r="G1174" s="20" t="s">
        <v>4075</v>
      </c>
      <c r="H1174" s="20" t="s">
        <v>480</v>
      </c>
      <c r="I1174" s="45" t="str">
        <f t="shared" si="146"/>
        <v>11a,11b</v>
      </c>
      <c r="J1174" s="15">
        <f t="shared" si="147"/>
        <v>118</v>
      </c>
      <c r="K1174" s="15">
        <f>IF(VLOOKUP(J1173,city!$K$4:$L$352,2,0)&gt;K1173,K1173+1,1)</f>
        <v>1</v>
      </c>
      <c r="L1174" s="15">
        <v>1</v>
      </c>
      <c r="M1174" s="15" t="s">
        <v>155</v>
      </c>
      <c r="N1174" s="42">
        <v>114.912058</v>
      </c>
      <c r="O1174" s="34">
        <v>25.925014999999998</v>
      </c>
      <c r="P1174" s="15" t="str">
        <f t="shared" si="150"/>
        <v/>
      </c>
      <c r="Q1174" s="41">
        <v>11</v>
      </c>
      <c r="R1174" s="15" t="e">
        <f t="shared" si="143"/>
        <v>#N/A</v>
      </c>
      <c r="S1174" s="15" t="str">
        <f t="shared" si="148"/>
        <v>11a</v>
      </c>
      <c r="T1174" s="15" t="str">
        <f t="shared" si="149"/>
        <v>11b</v>
      </c>
    </row>
    <row r="1175" spans="1:20" ht="20.100000000000001" customHeight="1">
      <c r="A1175" s="15">
        <f t="shared" si="145"/>
        <v>111802</v>
      </c>
      <c r="B1175" s="24" t="str">
        <f>VLOOKUP(J1175,city!$A$4:$D$352,3,0)</f>
        <v>江西</v>
      </c>
      <c r="C1175" s="24" t="str">
        <f>VLOOKUP(J1175,city!$A$4:$D$352,4,0)</f>
        <v>赣州</v>
      </c>
      <c r="D1175" s="15" t="s">
        <v>4076</v>
      </c>
      <c r="E1175" s="15" t="s">
        <v>4077</v>
      </c>
      <c r="F1175" s="42" t="str">
        <f t="shared" si="144"/>
        <v>114.41356,25.469318</v>
      </c>
      <c r="G1175" s="20" t="s">
        <v>4078</v>
      </c>
      <c r="H1175" s="20" t="s">
        <v>486</v>
      </c>
      <c r="I1175" s="45" t="str">
        <f t="shared" si="146"/>
        <v>2a,2b</v>
      </c>
      <c r="J1175" s="15">
        <f t="shared" si="147"/>
        <v>118</v>
      </c>
      <c r="K1175" s="15">
        <f>IF(VLOOKUP(J1174,city!$K$4:$L$352,2,0)&gt;K1174,K1174+1,1)</f>
        <v>2</v>
      </c>
      <c r="L1175" s="15">
        <v>1</v>
      </c>
      <c r="M1175" s="15" t="s">
        <v>155</v>
      </c>
      <c r="N1175" s="42">
        <v>114.41356</v>
      </c>
      <c r="O1175" s="34">
        <v>25.469318000000001</v>
      </c>
      <c r="P1175" s="15" t="str">
        <f t="shared" si="150"/>
        <v/>
      </c>
      <c r="Q1175" s="41">
        <v>2</v>
      </c>
      <c r="R1175" s="15">
        <f t="shared" si="143"/>
        <v>2</v>
      </c>
      <c r="S1175" s="15" t="str">
        <f t="shared" si="148"/>
        <v>2a</v>
      </c>
      <c r="T1175" s="15" t="str">
        <f t="shared" si="149"/>
        <v>2b</v>
      </c>
    </row>
    <row r="1176" spans="1:20" ht="20.100000000000001" customHeight="1">
      <c r="A1176" s="15">
        <f t="shared" si="145"/>
        <v>111803</v>
      </c>
      <c r="B1176" s="24" t="str">
        <f>VLOOKUP(J1176,city!$A$4:$D$352,3,0)</f>
        <v>江西</v>
      </c>
      <c r="C1176" s="24" t="str">
        <f>VLOOKUP(J1176,city!$A$4:$D$352,4,0)</f>
        <v>赣州</v>
      </c>
      <c r="D1176" s="15" t="s">
        <v>4079</v>
      </c>
      <c r="E1176" s="15" t="s">
        <v>4080</v>
      </c>
      <c r="F1176" s="42" t="str">
        <f t="shared" si="144"/>
        <v>114.319888,25.662838</v>
      </c>
      <c r="G1176" s="20" t="s">
        <v>4081</v>
      </c>
      <c r="H1176" s="20" t="s">
        <v>492</v>
      </c>
      <c r="I1176" s="45" t="str">
        <f t="shared" si="146"/>
        <v>1a,1b</v>
      </c>
      <c r="J1176" s="15">
        <f t="shared" si="147"/>
        <v>118</v>
      </c>
      <c r="K1176" s="15">
        <f>IF(VLOOKUP(J1175,city!$K$4:$L$352,2,0)&gt;K1175,K1175+1,1)</f>
        <v>3</v>
      </c>
      <c r="L1176" s="15">
        <v>1</v>
      </c>
      <c r="M1176" s="15" t="s">
        <v>155</v>
      </c>
      <c r="N1176" s="42">
        <v>114.31988800000001</v>
      </c>
      <c r="O1176" s="34">
        <v>25.662838000000001</v>
      </c>
      <c r="P1176" s="15" t="str">
        <f t="shared" si="150"/>
        <v/>
      </c>
      <c r="Q1176" s="41">
        <v>1</v>
      </c>
      <c r="R1176" s="15">
        <f t="shared" si="143"/>
        <v>2</v>
      </c>
      <c r="S1176" s="15" t="str">
        <f t="shared" si="148"/>
        <v>1a</v>
      </c>
      <c r="T1176" s="15" t="str">
        <f t="shared" si="149"/>
        <v>1b</v>
      </c>
    </row>
    <row r="1177" spans="1:20" ht="20.100000000000001" customHeight="1">
      <c r="A1177" s="15">
        <f t="shared" si="145"/>
        <v>111804</v>
      </c>
      <c r="B1177" s="24" t="str">
        <f>VLOOKUP(J1177,city!$A$4:$D$352,3,0)</f>
        <v>江西</v>
      </c>
      <c r="C1177" s="24" t="str">
        <f>VLOOKUP(J1177,city!$A$4:$D$352,4,0)</f>
        <v>赣州</v>
      </c>
      <c r="D1177" s="15" t="s">
        <v>4082</v>
      </c>
      <c r="E1177" s="15" t="s">
        <v>4083</v>
      </c>
      <c r="F1177" s="42" t="str">
        <f t="shared" si="144"/>
        <v>114.955097,25.86953</v>
      </c>
      <c r="G1177" s="20" t="s">
        <v>4084</v>
      </c>
      <c r="H1177" s="20" t="s">
        <v>498</v>
      </c>
      <c r="I1177" s="45" t="str">
        <f t="shared" si="146"/>
        <v>17a,17b</v>
      </c>
      <c r="J1177" s="15">
        <f t="shared" si="147"/>
        <v>118</v>
      </c>
      <c r="K1177" s="15">
        <f>IF(VLOOKUP(J1176,city!$K$4:$L$352,2,0)&gt;K1176,K1176+1,1)</f>
        <v>4</v>
      </c>
      <c r="L1177" s="15">
        <v>1</v>
      </c>
      <c r="M1177" s="15" t="s">
        <v>155</v>
      </c>
      <c r="N1177" s="42">
        <v>114.95509699999999</v>
      </c>
      <c r="O1177" s="34">
        <v>25.869530000000001</v>
      </c>
      <c r="P1177" s="15" t="str">
        <f t="shared" si="150"/>
        <v/>
      </c>
      <c r="Q1177" s="41">
        <v>17</v>
      </c>
      <c r="R1177" s="15">
        <f t="shared" si="143"/>
        <v>17</v>
      </c>
      <c r="S1177" s="15" t="str">
        <f t="shared" si="148"/>
        <v>17a</v>
      </c>
      <c r="T1177" s="15" t="str">
        <f t="shared" si="149"/>
        <v>17b</v>
      </c>
    </row>
    <row r="1178" spans="1:20" ht="20.100000000000001" customHeight="1">
      <c r="A1178" s="15">
        <f t="shared" si="145"/>
        <v>111805</v>
      </c>
      <c r="B1178" s="24" t="str">
        <f>VLOOKUP(J1178,city!$A$4:$D$352,3,0)</f>
        <v>江西</v>
      </c>
      <c r="C1178" s="24" t="str">
        <f>VLOOKUP(J1178,city!$A$4:$D$352,4,0)</f>
        <v>赣州</v>
      </c>
      <c r="D1178" s="15" t="s">
        <v>4085</v>
      </c>
      <c r="E1178" s="15" t="s">
        <v>4086</v>
      </c>
      <c r="F1178" s="42" t="str">
        <f t="shared" si="144"/>
        <v>116.376198,26.283073</v>
      </c>
      <c r="G1178" s="20" t="s">
        <v>4087</v>
      </c>
      <c r="H1178" s="20" t="s">
        <v>504</v>
      </c>
      <c r="I1178" s="45" t="str">
        <f t="shared" si="146"/>
        <v>31a,31b</v>
      </c>
      <c r="J1178" s="15">
        <f t="shared" si="147"/>
        <v>118</v>
      </c>
      <c r="K1178" s="15">
        <f>IF(VLOOKUP(J1177,city!$K$4:$L$352,2,0)&gt;K1177,K1177+1,1)</f>
        <v>5</v>
      </c>
      <c r="L1178" s="15">
        <v>1</v>
      </c>
      <c r="M1178" s="15" t="s">
        <v>155</v>
      </c>
      <c r="N1178" s="42">
        <v>116.376198</v>
      </c>
      <c r="O1178" s="34">
        <v>26.283073000000002</v>
      </c>
      <c r="P1178" s="15" t="str">
        <f t="shared" si="150"/>
        <v/>
      </c>
      <c r="Q1178" s="41">
        <v>31</v>
      </c>
      <c r="R1178" s="15">
        <f t="shared" si="143"/>
        <v>31</v>
      </c>
      <c r="S1178" s="15" t="str">
        <f t="shared" si="148"/>
        <v>31a</v>
      </c>
      <c r="T1178" s="15" t="str">
        <f t="shared" si="149"/>
        <v>31b</v>
      </c>
    </row>
    <row r="1179" spans="1:20" ht="20.100000000000001" customHeight="1">
      <c r="A1179" s="15">
        <f t="shared" si="145"/>
        <v>111806</v>
      </c>
      <c r="B1179" s="24" t="str">
        <f>VLOOKUP(J1179,city!$A$4:$D$352,3,0)</f>
        <v>江西</v>
      </c>
      <c r="C1179" s="24" t="str">
        <f>VLOOKUP(J1179,city!$A$4:$D$352,4,0)</f>
        <v>赣州</v>
      </c>
      <c r="D1179" s="15" t="s">
        <v>4088</v>
      </c>
      <c r="E1179" s="15" t="s">
        <v>4089</v>
      </c>
      <c r="F1179" s="42" t="str">
        <f t="shared" si="144"/>
        <v>116.018882,25.88996</v>
      </c>
      <c r="G1179" s="20" t="s">
        <v>4090</v>
      </c>
      <c r="H1179" s="20" t="s">
        <v>510</v>
      </c>
      <c r="I1179" s="45" t="str">
        <f t="shared" si="146"/>
        <v>2a,2b</v>
      </c>
      <c r="J1179" s="15">
        <f t="shared" si="147"/>
        <v>118</v>
      </c>
      <c r="K1179" s="15">
        <f>IF(VLOOKUP(J1178,city!$K$4:$L$352,2,0)&gt;K1178,K1178+1,1)</f>
        <v>6</v>
      </c>
      <c r="L1179" s="15">
        <v>1</v>
      </c>
      <c r="M1179" s="15" t="s">
        <v>155</v>
      </c>
      <c r="N1179" s="42">
        <v>116.018882</v>
      </c>
      <c r="O1179" s="34">
        <v>25.889959999999999</v>
      </c>
      <c r="P1179" s="15" t="str">
        <f t="shared" si="150"/>
        <v/>
      </c>
      <c r="Q1179" s="41">
        <v>2</v>
      </c>
      <c r="R1179" s="15">
        <f t="shared" ref="R1179:R1242" si="151">LOOKUP(1,0/FIND($U$6:$U$91,D1179),$V$6:$V$91)</f>
        <v>2</v>
      </c>
      <c r="S1179" s="15" t="str">
        <f t="shared" si="148"/>
        <v>2a</v>
      </c>
      <c r="T1179" s="15" t="str">
        <f t="shared" si="149"/>
        <v>2b</v>
      </c>
    </row>
    <row r="1180" spans="1:20" ht="20.100000000000001" customHeight="1">
      <c r="A1180" s="15">
        <f t="shared" si="145"/>
        <v>111807</v>
      </c>
      <c r="B1180" s="24" t="str">
        <f>VLOOKUP(J1180,city!$A$4:$D$352,3,0)</f>
        <v>江西</v>
      </c>
      <c r="C1180" s="24" t="str">
        <f>VLOOKUP(J1180,city!$A$4:$D$352,4,0)</f>
        <v>赣州</v>
      </c>
      <c r="D1180" s="15" t="s">
        <v>4091</v>
      </c>
      <c r="E1180" s="15" t="s">
        <v>4092</v>
      </c>
      <c r="F1180" s="42" t="str">
        <f t="shared" si="144"/>
        <v>114.946315,25.876398</v>
      </c>
      <c r="G1180" s="20" t="s">
        <v>4093</v>
      </c>
      <c r="H1180" s="20" t="s">
        <v>516</v>
      </c>
      <c r="I1180" s="45" t="str">
        <f t="shared" si="146"/>
        <v>31a,31b</v>
      </c>
      <c r="J1180" s="15">
        <f t="shared" si="147"/>
        <v>118</v>
      </c>
      <c r="K1180" s="15">
        <f>IF(VLOOKUP(J1179,city!$K$4:$L$352,2,0)&gt;K1179,K1179+1,1)</f>
        <v>7</v>
      </c>
      <c r="L1180" s="15">
        <v>1</v>
      </c>
      <c r="M1180" s="15" t="s">
        <v>155</v>
      </c>
      <c r="N1180" s="42">
        <v>114.946315</v>
      </c>
      <c r="O1180" s="34">
        <v>25.876397999999998</v>
      </c>
      <c r="P1180" s="15" t="str">
        <f t="shared" si="150"/>
        <v/>
      </c>
      <c r="Q1180" s="41">
        <v>31</v>
      </c>
      <c r="R1180" s="15">
        <f t="shared" si="151"/>
        <v>31</v>
      </c>
      <c r="S1180" s="15" t="str">
        <f t="shared" si="148"/>
        <v>31a</v>
      </c>
      <c r="T1180" s="15" t="str">
        <f t="shared" si="149"/>
        <v>31b</v>
      </c>
    </row>
    <row r="1181" spans="1:20" ht="20.100000000000001" customHeight="1">
      <c r="A1181" s="15">
        <f t="shared" si="145"/>
        <v>111808</v>
      </c>
      <c r="B1181" s="24" t="str">
        <f>VLOOKUP(J1181,city!$A$4:$D$352,3,0)</f>
        <v>江西</v>
      </c>
      <c r="C1181" s="24" t="str">
        <f>VLOOKUP(J1181,city!$A$4:$D$352,4,0)</f>
        <v>赣州</v>
      </c>
      <c r="D1181" s="15" t="s">
        <v>4094</v>
      </c>
      <c r="E1181" s="15" t="s">
        <v>4095</v>
      </c>
      <c r="F1181" s="42" t="str">
        <f t="shared" si="144"/>
        <v>114.944981,25.871154</v>
      </c>
      <c r="G1181" s="20" t="s">
        <v>4096</v>
      </c>
      <c r="H1181" s="20" t="s">
        <v>522</v>
      </c>
      <c r="I1181" s="45" t="str">
        <f t="shared" si="146"/>
        <v>15a,15b</v>
      </c>
      <c r="J1181" s="15">
        <f t="shared" si="147"/>
        <v>118</v>
      </c>
      <c r="K1181" s="15">
        <f>IF(VLOOKUP(J1180,city!$K$4:$L$352,2,0)&gt;K1180,K1180+1,1)</f>
        <v>8</v>
      </c>
      <c r="L1181" s="15">
        <v>1</v>
      </c>
      <c r="M1181" s="15" t="s">
        <v>155</v>
      </c>
      <c r="N1181" s="42">
        <v>114.944981</v>
      </c>
      <c r="O1181" s="34">
        <v>25.871154000000001</v>
      </c>
      <c r="P1181" s="15" t="str">
        <f t="shared" si="150"/>
        <v/>
      </c>
      <c r="Q1181" s="41">
        <v>15</v>
      </c>
      <c r="R1181" s="15">
        <f t="shared" si="151"/>
        <v>15</v>
      </c>
      <c r="S1181" s="15" t="str">
        <f t="shared" si="148"/>
        <v>15a</v>
      </c>
      <c r="T1181" s="15" t="str">
        <f t="shared" si="149"/>
        <v>15b</v>
      </c>
    </row>
    <row r="1182" spans="1:20" ht="20.100000000000001" customHeight="1">
      <c r="A1182" s="15">
        <f t="shared" si="145"/>
        <v>111809</v>
      </c>
      <c r="B1182" s="24" t="str">
        <f>VLOOKUP(J1182,city!$A$4:$D$352,3,0)</f>
        <v>江西</v>
      </c>
      <c r="C1182" s="24" t="str">
        <f>VLOOKUP(J1182,city!$A$4:$D$352,4,0)</f>
        <v>赣州</v>
      </c>
      <c r="D1182" s="15" t="s">
        <v>4097</v>
      </c>
      <c r="E1182" s="15" t="s">
        <v>4098</v>
      </c>
      <c r="F1182" s="42" t="str">
        <f t="shared" si="144"/>
        <v>114.752394,24.63532</v>
      </c>
      <c r="G1182" s="20" t="s">
        <v>4099</v>
      </c>
      <c r="H1182" s="20" t="s">
        <v>528</v>
      </c>
      <c r="I1182" s="45" t="str">
        <f t="shared" si="146"/>
        <v>11a,11b</v>
      </c>
      <c r="J1182" s="15">
        <f t="shared" si="147"/>
        <v>118</v>
      </c>
      <c r="K1182" s="15">
        <f>IF(VLOOKUP(J1181,city!$K$4:$L$352,2,0)&gt;K1181,K1181+1,1)</f>
        <v>9</v>
      </c>
      <c r="L1182" s="15">
        <v>1</v>
      </c>
      <c r="M1182" s="15" t="s">
        <v>155</v>
      </c>
      <c r="N1182" s="42">
        <v>114.752394</v>
      </c>
      <c r="O1182" s="34">
        <v>24.63532</v>
      </c>
      <c r="P1182" s="15" t="str">
        <f t="shared" si="150"/>
        <v/>
      </c>
      <c r="Q1182" s="41">
        <v>11</v>
      </c>
      <c r="R1182" s="15">
        <f t="shared" si="151"/>
        <v>11</v>
      </c>
      <c r="S1182" s="15" t="str">
        <f t="shared" si="148"/>
        <v>11a</v>
      </c>
      <c r="T1182" s="15" t="str">
        <f t="shared" si="149"/>
        <v>11b</v>
      </c>
    </row>
    <row r="1183" spans="1:20" ht="20.100000000000001" customHeight="1">
      <c r="A1183" s="15">
        <f t="shared" si="145"/>
        <v>111810</v>
      </c>
      <c r="B1183" s="24" t="str">
        <f>VLOOKUP(J1183,city!$A$4:$D$352,3,0)</f>
        <v>江西</v>
      </c>
      <c r="C1183" s="24" t="str">
        <f>VLOOKUP(J1183,city!$A$4:$D$352,4,0)</f>
        <v>赣州</v>
      </c>
      <c r="D1183" s="15" t="s">
        <v>4100</v>
      </c>
      <c r="E1183" s="15" t="s">
        <v>4101</v>
      </c>
      <c r="F1183" s="42" t="str">
        <f t="shared" si="144"/>
        <v>115.995951,26.51819</v>
      </c>
      <c r="G1183" s="20" t="s">
        <v>4102</v>
      </c>
      <c r="H1183" s="20" t="s">
        <v>534</v>
      </c>
      <c r="I1183" s="45" t="str">
        <f t="shared" si="146"/>
        <v>1a,1b</v>
      </c>
      <c r="J1183" s="15">
        <f t="shared" si="147"/>
        <v>118</v>
      </c>
      <c r="K1183" s="15">
        <f>IF(VLOOKUP(J1182,city!$K$4:$L$352,2,0)&gt;K1182,K1182+1,1)</f>
        <v>10</v>
      </c>
      <c r="L1183" s="15">
        <v>1</v>
      </c>
      <c r="M1183" s="15" t="s">
        <v>155</v>
      </c>
      <c r="N1183" s="42">
        <v>115.99595100000001</v>
      </c>
      <c r="O1183" s="34">
        <v>26.518190000000001</v>
      </c>
      <c r="P1183" s="15" t="str">
        <f t="shared" si="150"/>
        <v>115.1635324,25.8000796</v>
      </c>
      <c r="Q1183" s="41">
        <v>1</v>
      </c>
      <c r="R1183" s="15">
        <f t="shared" si="151"/>
        <v>2</v>
      </c>
      <c r="S1183" s="15" t="str">
        <f t="shared" si="148"/>
        <v>1a</v>
      </c>
      <c r="T1183" s="15" t="str">
        <f t="shared" si="149"/>
        <v>1b</v>
      </c>
    </row>
    <row r="1184" spans="1:20" ht="20.100000000000001" customHeight="1">
      <c r="A1184" s="15">
        <f t="shared" si="145"/>
        <v>111901</v>
      </c>
      <c r="B1184" s="24" t="str">
        <f>VLOOKUP(J1184,city!$A$4:$D$352,3,0)</f>
        <v>江西</v>
      </c>
      <c r="C1184" s="24" t="str">
        <f>VLOOKUP(J1184,city!$A$4:$D$352,4,0)</f>
        <v>景德镇</v>
      </c>
      <c r="D1184" s="15" t="s">
        <v>4103</v>
      </c>
      <c r="E1184" s="15" t="s">
        <v>4104</v>
      </c>
      <c r="F1184" s="42" t="str">
        <f t="shared" si="144"/>
        <v>117.588075,29.547311</v>
      </c>
      <c r="G1184" s="20" t="s">
        <v>4105</v>
      </c>
      <c r="H1184" s="20" t="s">
        <v>422</v>
      </c>
      <c r="I1184" s="45" t="str">
        <f t="shared" si="146"/>
        <v>2a,2b</v>
      </c>
      <c r="J1184" s="15">
        <f t="shared" si="147"/>
        <v>119</v>
      </c>
      <c r="K1184" s="15">
        <f>IF(VLOOKUP(J1183,city!$K$4:$L$352,2,0)&gt;K1183,K1183+1,1)</f>
        <v>1</v>
      </c>
      <c r="L1184" s="15">
        <v>1</v>
      </c>
      <c r="M1184" s="15" t="s">
        <v>156</v>
      </c>
      <c r="N1184" s="42">
        <v>117.588075</v>
      </c>
      <c r="O1184" s="34">
        <v>29.547311000000001</v>
      </c>
      <c r="P1184" s="15" t="str">
        <f t="shared" si="150"/>
        <v/>
      </c>
      <c r="Q1184" s="41">
        <v>2</v>
      </c>
      <c r="R1184" s="15">
        <f t="shared" si="151"/>
        <v>2</v>
      </c>
      <c r="S1184" s="15" t="str">
        <f t="shared" si="148"/>
        <v>2a</v>
      </c>
      <c r="T1184" s="15" t="str">
        <f t="shared" si="149"/>
        <v>2b</v>
      </c>
    </row>
    <row r="1185" spans="1:20" ht="20.100000000000001" customHeight="1">
      <c r="A1185" s="15">
        <f t="shared" si="145"/>
        <v>111902</v>
      </c>
      <c r="B1185" s="24" t="str">
        <f>VLOOKUP(J1185,city!$A$4:$D$352,3,0)</f>
        <v>江西</v>
      </c>
      <c r="C1185" s="24" t="str">
        <f>VLOOKUP(J1185,city!$A$4:$D$352,4,0)</f>
        <v>景德镇</v>
      </c>
      <c r="D1185" s="15" t="s">
        <v>4106</v>
      </c>
      <c r="E1185" s="15" t="s">
        <v>4107</v>
      </c>
      <c r="F1185" s="42" t="str">
        <f t="shared" si="144"/>
        <v>117.190701,29.28948</v>
      </c>
      <c r="G1185" s="20" t="s">
        <v>4108</v>
      </c>
      <c r="H1185" s="20" t="s">
        <v>427</v>
      </c>
      <c r="I1185" s="45" t="str">
        <f t="shared" si="146"/>
        <v>10a,10b</v>
      </c>
      <c r="J1185" s="15">
        <f t="shared" si="147"/>
        <v>119</v>
      </c>
      <c r="K1185" s="15">
        <f>IF(VLOOKUP(J1184,city!$K$4:$L$352,2,0)&gt;K1184,K1184+1,1)</f>
        <v>2</v>
      </c>
      <c r="L1185" s="15">
        <v>1</v>
      </c>
      <c r="M1185" s="15" t="s">
        <v>156</v>
      </c>
      <c r="N1185" s="42">
        <v>117.190701</v>
      </c>
      <c r="O1185" s="34">
        <v>29.289480000000001</v>
      </c>
      <c r="P1185" s="15" t="str">
        <f t="shared" si="150"/>
        <v/>
      </c>
      <c r="Q1185" s="41">
        <v>10</v>
      </c>
      <c r="R1185" s="15" t="e">
        <f t="shared" si="151"/>
        <v>#N/A</v>
      </c>
      <c r="S1185" s="15" t="str">
        <f t="shared" si="148"/>
        <v>10a</v>
      </c>
      <c r="T1185" s="15" t="str">
        <f t="shared" si="149"/>
        <v>10b</v>
      </c>
    </row>
    <row r="1186" spans="1:20" ht="20.100000000000001" customHeight="1">
      <c r="A1186" s="15">
        <f t="shared" si="145"/>
        <v>111903</v>
      </c>
      <c r="B1186" s="24" t="str">
        <f>VLOOKUP(J1186,city!$A$4:$D$352,3,0)</f>
        <v>江西</v>
      </c>
      <c r="C1186" s="24" t="str">
        <f>VLOOKUP(J1186,city!$A$4:$D$352,4,0)</f>
        <v>景德镇</v>
      </c>
      <c r="D1186" s="15" t="s">
        <v>4109</v>
      </c>
      <c r="E1186" s="15" t="s">
        <v>4110</v>
      </c>
      <c r="F1186" s="42" t="str">
        <f t="shared" si="144"/>
        <v>117.190123,29.291339</v>
      </c>
      <c r="G1186" s="20" t="s">
        <v>4111</v>
      </c>
      <c r="H1186" s="20" t="s">
        <v>432</v>
      </c>
      <c r="I1186" s="45" t="str">
        <f t="shared" si="146"/>
        <v>10a,10b</v>
      </c>
      <c r="J1186" s="15">
        <f t="shared" si="147"/>
        <v>119</v>
      </c>
      <c r="K1186" s="15">
        <f>IF(VLOOKUP(J1185,city!$K$4:$L$352,2,0)&gt;K1185,K1185+1,1)</f>
        <v>3</v>
      </c>
      <c r="L1186" s="15">
        <v>1</v>
      </c>
      <c r="M1186" s="15" t="s">
        <v>156</v>
      </c>
      <c r="N1186" s="42">
        <v>117.190123</v>
      </c>
      <c r="O1186" s="34">
        <v>29.291339000000001</v>
      </c>
      <c r="P1186" s="15" t="str">
        <f t="shared" si="150"/>
        <v/>
      </c>
      <c r="Q1186" s="41">
        <v>10</v>
      </c>
      <c r="R1186" s="15">
        <f t="shared" si="151"/>
        <v>10</v>
      </c>
      <c r="S1186" s="15" t="str">
        <f t="shared" si="148"/>
        <v>10a</v>
      </c>
      <c r="T1186" s="15" t="str">
        <f t="shared" si="149"/>
        <v>10b</v>
      </c>
    </row>
    <row r="1187" spans="1:20" ht="20.100000000000001" customHeight="1">
      <c r="A1187" s="15">
        <f t="shared" si="145"/>
        <v>111904</v>
      </c>
      <c r="B1187" s="24" t="str">
        <f>VLOOKUP(J1187,city!$A$4:$D$352,3,0)</f>
        <v>江西</v>
      </c>
      <c r="C1187" s="24" t="str">
        <f>VLOOKUP(J1187,city!$A$4:$D$352,4,0)</f>
        <v>景德镇</v>
      </c>
      <c r="D1187" s="15" t="s">
        <v>4112</v>
      </c>
      <c r="E1187" s="15" t="s">
        <v>4113</v>
      </c>
      <c r="F1187" s="42" t="str">
        <f t="shared" si="144"/>
        <v>117.204807,29.310318</v>
      </c>
      <c r="G1187" s="20" t="s">
        <v>4114</v>
      </c>
      <c r="H1187" s="20" t="s">
        <v>438</v>
      </c>
      <c r="I1187" s="45" t="str">
        <f t="shared" si="146"/>
        <v>16a,16b</v>
      </c>
      <c r="J1187" s="15">
        <f t="shared" si="147"/>
        <v>119</v>
      </c>
      <c r="K1187" s="15">
        <f>IF(VLOOKUP(J1186,city!$K$4:$L$352,2,0)&gt;K1186,K1186+1,1)</f>
        <v>4</v>
      </c>
      <c r="L1187" s="15">
        <v>1</v>
      </c>
      <c r="M1187" s="15" t="s">
        <v>156</v>
      </c>
      <c r="N1187" s="42">
        <v>117.204807</v>
      </c>
      <c r="O1187" s="34">
        <v>29.310317999999999</v>
      </c>
      <c r="P1187" s="15" t="str">
        <f t="shared" si="150"/>
        <v/>
      </c>
      <c r="Q1187" s="41">
        <v>16</v>
      </c>
      <c r="R1187" s="15">
        <f t="shared" si="151"/>
        <v>16</v>
      </c>
      <c r="S1187" s="15" t="str">
        <f t="shared" si="148"/>
        <v>16a</v>
      </c>
      <c r="T1187" s="15" t="str">
        <f t="shared" si="149"/>
        <v>16b</v>
      </c>
    </row>
    <row r="1188" spans="1:20" ht="20.100000000000001" customHeight="1">
      <c r="A1188" s="15">
        <f t="shared" si="145"/>
        <v>111905</v>
      </c>
      <c r="B1188" s="24" t="str">
        <f>VLOOKUP(J1188,city!$A$4:$D$352,3,0)</f>
        <v>江西</v>
      </c>
      <c r="C1188" s="24" t="str">
        <f>VLOOKUP(J1188,city!$A$4:$D$352,4,0)</f>
        <v>景德镇</v>
      </c>
      <c r="D1188" s="15" t="s">
        <v>4115</v>
      </c>
      <c r="E1188" s="15" t="s">
        <v>4116</v>
      </c>
      <c r="F1188" s="42" t="str">
        <f t="shared" si="144"/>
        <v>117.170251,29.211164</v>
      </c>
      <c r="G1188" s="20" t="s">
        <v>4117</v>
      </c>
      <c r="H1188" s="20" t="s">
        <v>444</v>
      </c>
      <c r="I1188" s="45" t="str">
        <f t="shared" si="146"/>
        <v>2a,2b</v>
      </c>
      <c r="J1188" s="15">
        <f t="shared" si="147"/>
        <v>119</v>
      </c>
      <c r="K1188" s="15">
        <f>IF(VLOOKUP(J1187,city!$K$4:$L$352,2,0)&gt;K1187,K1187+1,1)</f>
        <v>5</v>
      </c>
      <c r="L1188" s="15">
        <v>1</v>
      </c>
      <c r="M1188" s="15" t="s">
        <v>156</v>
      </c>
      <c r="N1188" s="42">
        <v>117.17025099999999</v>
      </c>
      <c r="O1188" s="34">
        <v>29.211164</v>
      </c>
      <c r="P1188" s="15" t="str">
        <f t="shared" si="150"/>
        <v/>
      </c>
      <c r="Q1188" s="41">
        <v>2</v>
      </c>
      <c r="R1188" s="15">
        <f t="shared" si="151"/>
        <v>2</v>
      </c>
      <c r="S1188" s="15" t="str">
        <f t="shared" si="148"/>
        <v>2a</v>
      </c>
      <c r="T1188" s="15" t="str">
        <f t="shared" si="149"/>
        <v>2b</v>
      </c>
    </row>
    <row r="1189" spans="1:20" ht="20.100000000000001" customHeight="1">
      <c r="A1189" s="15">
        <f t="shared" si="145"/>
        <v>111906</v>
      </c>
      <c r="B1189" s="24" t="str">
        <f>VLOOKUP(J1189,city!$A$4:$D$352,3,0)</f>
        <v>江西</v>
      </c>
      <c r="C1189" s="24" t="str">
        <f>VLOOKUP(J1189,city!$A$4:$D$352,4,0)</f>
        <v>景德镇</v>
      </c>
      <c r="D1189" s="15" t="s">
        <v>4118</v>
      </c>
      <c r="E1189" s="15" t="s">
        <v>4119</v>
      </c>
      <c r="F1189" s="42" t="str">
        <f t="shared" si="144"/>
        <v>117.25009,29.375709</v>
      </c>
      <c r="G1189" s="20" t="s">
        <v>4120</v>
      </c>
      <c r="H1189" s="20" t="s">
        <v>450</v>
      </c>
      <c r="I1189" s="45" t="str">
        <f t="shared" si="146"/>
        <v>2a,2b</v>
      </c>
      <c r="J1189" s="15">
        <f t="shared" si="147"/>
        <v>119</v>
      </c>
      <c r="K1189" s="15">
        <f>IF(VLOOKUP(J1188,city!$K$4:$L$352,2,0)&gt;K1188,K1188+1,1)</f>
        <v>6</v>
      </c>
      <c r="L1189" s="15">
        <v>1</v>
      </c>
      <c r="M1189" s="15" t="s">
        <v>156</v>
      </c>
      <c r="N1189" s="42">
        <v>117.25009</v>
      </c>
      <c r="O1189" s="34">
        <v>29.375709000000001</v>
      </c>
      <c r="P1189" s="15" t="str">
        <f t="shared" si="150"/>
        <v/>
      </c>
      <c r="Q1189" s="41">
        <v>2</v>
      </c>
      <c r="R1189" s="15">
        <f t="shared" si="151"/>
        <v>2</v>
      </c>
      <c r="S1189" s="15" t="str">
        <f t="shared" si="148"/>
        <v>2a</v>
      </c>
      <c r="T1189" s="15" t="str">
        <f t="shared" si="149"/>
        <v>2b</v>
      </c>
    </row>
    <row r="1190" spans="1:20" ht="20.100000000000001" customHeight="1">
      <c r="A1190" s="15">
        <f t="shared" si="145"/>
        <v>111907</v>
      </c>
      <c r="B1190" s="24" t="str">
        <f>VLOOKUP(J1190,city!$A$4:$D$352,3,0)</f>
        <v>江西</v>
      </c>
      <c r="C1190" s="24" t="str">
        <f>VLOOKUP(J1190,city!$A$4:$D$352,4,0)</f>
        <v>景德镇</v>
      </c>
      <c r="D1190" s="15" t="s">
        <v>4121</v>
      </c>
      <c r="E1190" s="15" t="s">
        <v>4122</v>
      </c>
      <c r="F1190" s="42" t="str">
        <f t="shared" si="144"/>
        <v>117.269396,28.739049</v>
      </c>
      <c r="G1190" s="20" t="s">
        <v>4123</v>
      </c>
      <c r="H1190" s="20" t="s">
        <v>456</v>
      </c>
      <c r="I1190" s="45" t="str">
        <f t="shared" si="146"/>
        <v>1a,1b</v>
      </c>
      <c r="J1190" s="15">
        <f t="shared" si="147"/>
        <v>119</v>
      </c>
      <c r="K1190" s="15">
        <f>IF(VLOOKUP(J1189,city!$K$4:$L$352,2,0)&gt;K1189,K1189+1,1)</f>
        <v>7</v>
      </c>
      <c r="L1190" s="15">
        <v>1</v>
      </c>
      <c r="M1190" s="15" t="s">
        <v>156</v>
      </c>
      <c r="N1190" s="42">
        <v>117.269396</v>
      </c>
      <c r="O1190" s="34">
        <v>28.739049000000001</v>
      </c>
      <c r="P1190" s="15" t="str">
        <f t="shared" si="150"/>
        <v/>
      </c>
      <c r="Q1190" s="41">
        <v>1</v>
      </c>
      <c r="R1190" s="15">
        <f t="shared" si="151"/>
        <v>1</v>
      </c>
      <c r="S1190" s="15" t="str">
        <f t="shared" si="148"/>
        <v>1a</v>
      </c>
      <c r="T1190" s="15" t="str">
        <f t="shared" si="149"/>
        <v>1b</v>
      </c>
    </row>
    <row r="1191" spans="1:20" ht="20.100000000000001" customHeight="1">
      <c r="A1191" s="15">
        <f t="shared" si="145"/>
        <v>111908</v>
      </c>
      <c r="B1191" s="24" t="str">
        <f>VLOOKUP(J1191,city!$A$4:$D$352,3,0)</f>
        <v>江西</v>
      </c>
      <c r="C1191" s="24" t="str">
        <f>VLOOKUP(J1191,city!$A$4:$D$352,4,0)</f>
        <v>景德镇</v>
      </c>
      <c r="D1191" s="15" t="s">
        <v>4124</v>
      </c>
      <c r="E1191" s="15" t="s">
        <v>4125</v>
      </c>
      <c r="F1191" s="42" t="str">
        <f t="shared" si="144"/>
        <v>117.165404,29.253269</v>
      </c>
      <c r="G1191" s="20" t="s">
        <v>4126</v>
      </c>
      <c r="H1191" s="20" t="s">
        <v>462</v>
      </c>
      <c r="I1191" s="45" t="str">
        <f t="shared" si="146"/>
        <v>2a,2b</v>
      </c>
      <c r="J1191" s="15">
        <f t="shared" si="147"/>
        <v>119</v>
      </c>
      <c r="K1191" s="15">
        <f>IF(VLOOKUP(J1190,city!$K$4:$L$352,2,0)&gt;K1190,K1190+1,1)</f>
        <v>8</v>
      </c>
      <c r="L1191" s="15">
        <v>1</v>
      </c>
      <c r="M1191" s="15" t="s">
        <v>156</v>
      </c>
      <c r="N1191" s="42">
        <v>117.165404</v>
      </c>
      <c r="O1191" s="34">
        <v>29.253269</v>
      </c>
      <c r="P1191" s="15" t="str">
        <f t="shared" si="150"/>
        <v/>
      </c>
      <c r="Q1191" s="41">
        <v>2</v>
      </c>
      <c r="R1191" s="15">
        <f t="shared" si="151"/>
        <v>1</v>
      </c>
      <c r="S1191" s="15" t="str">
        <f t="shared" si="148"/>
        <v>2a</v>
      </c>
      <c r="T1191" s="15" t="str">
        <f t="shared" si="149"/>
        <v>2b</v>
      </c>
    </row>
    <row r="1192" spans="1:20" ht="20.100000000000001" customHeight="1">
      <c r="A1192" s="15">
        <f t="shared" si="145"/>
        <v>111909</v>
      </c>
      <c r="B1192" s="24" t="str">
        <f>VLOOKUP(J1192,city!$A$4:$D$352,3,0)</f>
        <v>江西</v>
      </c>
      <c r="C1192" s="24" t="str">
        <f>VLOOKUP(J1192,city!$A$4:$D$352,4,0)</f>
        <v>景德镇</v>
      </c>
      <c r="D1192" s="15" t="s">
        <v>4127</v>
      </c>
      <c r="E1192" s="15" t="s">
        <v>4128</v>
      </c>
      <c r="F1192" s="42" t="str">
        <f t="shared" si="144"/>
        <v>117.587365,29.547602</v>
      </c>
      <c r="G1192" s="20" t="s">
        <v>4129</v>
      </c>
      <c r="H1192" s="20" t="s">
        <v>468</v>
      </c>
      <c r="I1192" s="45" t="str">
        <f t="shared" si="146"/>
        <v>13a,13b</v>
      </c>
      <c r="J1192" s="15">
        <f t="shared" si="147"/>
        <v>119</v>
      </c>
      <c r="K1192" s="15">
        <f>IF(VLOOKUP(J1191,city!$K$4:$L$352,2,0)&gt;K1191,K1191+1,1)</f>
        <v>9</v>
      </c>
      <c r="L1192" s="15">
        <v>1</v>
      </c>
      <c r="M1192" s="15" t="s">
        <v>156</v>
      </c>
      <c r="N1192" s="42">
        <v>117.58736500000001</v>
      </c>
      <c r="O1192" s="34">
        <v>29.547602000000001</v>
      </c>
      <c r="P1192" s="15" t="str">
        <f t="shared" si="150"/>
        <v/>
      </c>
      <c r="Q1192" s="41">
        <v>13</v>
      </c>
      <c r="R1192" s="15">
        <f t="shared" si="151"/>
        <v>13</v>
      </c>
      <c r="S1192" s="15" t="str">
        <f t="shared" si="148"/>
        <v>13a</v>
      </c>
      <c r="T1192" s="15" t="str">
        <f t="shared" si="149"/>
        <v>13b</v>
      </c>
    </row>
    <row r="1193" spans="1:20" ht="20.100000000000001" customHeight="1">
      <c r="A1193" s="15">
        <f t="shared" si="145"/>
        <v>111910</v>
      </c>
      <c r="B1193" s="24" t="str">
        <f>VLOOKUP(J1193,city!$A$4:$D$352,3,0)</f>
        <v>江西</v>
      </c>
      <c r="C1193" s="24" t="str">
        <f>VLOOKUP(J1193,city!$A$4:$D$352,4,0)</f>
        <v>景德镇</v>
      </c>
      <c r="D1193" s="15" t="s">
        <v>4130</v>
      </c>
      <c r="E1193" s="15" t="s">
        <v>4131</v>
      </c>
      <c r="F1193" s="42" t="str">
        <f t="shared" si="144"/>
        <v>117.257877,29.37696</v>
      </c>
      <c r="G1193" s="20" t="s">
        <v>4132</v>
      </c>
      <c r="H1193" s="20" t="s">
        <v>474</v>
      </c>
      <c r="I1193" s="45" t="str">
        <f t="shared" si="146"/>
        <v>31a,31b</v>
      </c>
      <c r="J1193" s="15">
        <f t="shared" si="147"/>
        <v>119</v>
      </c>
      <c r="K1193" s="15">
        <f>IF(VLOOKUP(J1192,city!$K$4:$L$352,2,0)&gt;K1192,K1192+1,1)</f>
        <v>10</v>
      </c>
      <c r="L1193" s="15">
        <v>1</v>
      </c>
      <c r="M1193" s="15" t="s">
        <v>156</v>
      </c>
      <c r="N1193" s="42">
        <v>117.25787699999999</v>
      </c>
      <c r="O1193" s="34">
        <v>29.37696</v>
      </c>
      <c r="P1193" s="15" t="str">
        <f t="shared" si="150"/>
        <v>117.2874089,29.2942201</v>
      </c>
      <c r="Q1193" s="41">
        <v>31</v>
      </c>
      <c r="R1193" s="15">
        <f t="shared" si="151"/>
        <v>31</v>
      </c>
      <c r="S1193" s="15" t="str">
        <f t="shared" si="148"/>
        <v>31a</v>
      </c>
      <c r="T1193" s="15" t="str">
        <f t="shared" si="149"/>
        <v>31b</v>
      </c>
    </row>
    <row r="1194" spans="1:20" ht="20.100000000000001" customHeight="1">
      <c r="A1194" s="15">
        <f t="shared" si="145"/>
        <v>112001</v>
      </c>
      <c r="B1194" s="24" t="str">
        <f>VLOOKUP(J1194,city!$A$4:$D$352,3,0)</f>
        <v>江西</v>
      </c>
      <c r="C1194" s="24" t="str">
        <f>VLOOKUP(J1194,city!$A$4:$D$352,4,0)</f>
        <v>萍乡</v>
      </c>
      <c r="D1194" s="15" t="s">
        <v>4133</v>
      </c>
      <c r="E1194" s="15" t="s">
        <v>4134</v>
      </c>
      <c r="F1194" s="42" t="str">
        <f t="shared" si="144"/>
        <v>114.17383,27.474548</v>
      </c>
      <c r="G1194" s="20" t="s">
        <v>4135</v>
      </c>
      <c r="H1194" s="20" t="s">
        <v>480</v>
      </c>
      <c r="I1194" s="45" t="str">
        <f t="shared" si="146"/>
        <v>2a,2b</v>
      </c>
      <c r="J1194" s="15">
        <f t="shared" si="147"/>
        <v>120</v>
      </c>
      <c r="K1194" s="15">
        <f>IF(VLOOKUP(J1193,city!$K$4:$L$352,2,0)&gt;K1193,K1193+1,1)</f>
        <v>1</v>
      </c>
      <c r="L1194" s="15">
        <v>1</v>
      </c>
      <c r="M1194" s="15" t="s">
        <v>157</v>
      </c>
      <c r="N1194" s="42">
        <v>114.17383</v>
      </c>
      <c r="O1194" s="34">
        <v>27.474547999999999</v>
      </c>
      <c r="P1194" s="15" t="str">
        <f t="shared" si="150"/>
        <v/>
      </c>
      <c r="Q1194" s="41">
        <v>2</v>
      </c>
      <c r="R1194" s="15">
        <f t="shared" si="151"/>
        <v>2</v>
      </c>
      <c r="S1194" s="15" t="str">
        <f t="shared" si="148"/>
        <v>2a</v>
      </c>
      <c r="T1194" s="15" t="str">
        <f t="shared" si="149"/>
        <v>2b</v>
      </c>
    </row>
    <row r="1195" spans="1:20" ht="20.100000000000001" customHeight="1">
      <c r="A1195" s="15">
        <f t="shared" si="145"/>
        <v>112002</v>
      </c>
      <c r="B1195" s="24" t="str">
        <f>VLOOKUP(J1195,city!$A$4:$D$352,3,0)</f>
        <v>江西</v>
      </c>
      <c r="C1195" s="24" t="str">
        <f>VLOOKUP(J1195,city!$A$4:$D$352,4,0)</f>
        <v>萍乡</v>
      </c>
      <c r="D1195" s="15" t="s">
        <v>4136</v>
      </c>
      <c r="E1195" s="15" t="s">
        <v>4137</v>
      </c>
      <c r="F1195" s="42" t="str">
        <f t="shared" si="144"/>
        <v>113.87384,27.845839</v>
      </c>
      <c r="G1195" s="20" t="s">
        <v>4138</v>
      </c>
      <c r="H1195" s="20" t="s">
        <v>486</v>
      </c>
      <c r="I1195" s="45" t="str">
        <f t="shared" si="146"/>
        <v>11a,11b</v>
      </c>
      <c r="J1195" s="15">
        <f t="shared" si="147"/>
        <v>120</v>
      </c>
      <c r="K1195" s="15">
        <f>IF(VLOOKUP(J1194,city!$K$4:$L$352,2,0)&gt;K1194,K1194+1,1)</f>
        <v>2</v>
      </c>
      <c r="L1195" s="15">
        <v>1</v>
      </c>
      <c r="M1195" s="15" t="s">
        <v>157</v>
      </c>
      <c r="N1195" s="42">
        <v>113.87384</v>
      </c>
      <c r="O1195" s="34">
        <v>27.845839000000002</v>
      </c>
      <c r="P1195" s="15" t="str">
        <f t="shared" si="150"/>
        <v/>
      </c>
      <c r="Q1195" s="41">
        <v>11</v>
      </c>
      <c r="R1195" s="15">
        <f t="shared" si="151"/>
        <v>11</v>
      </c>
      <c r="S1195" s="15" t="str">
        <f t="shared" si="148"/>
        <v>11a</v>
      </c>
      <c r="T1195" s="15" t="str">
        <f t="shared" si="149"/>
        <v>11b</v>
      </c>
    </row>
    <row r="1196" spans="1:20" ht="20.100000000000001" customHeight="1">
      <c r="A1196" s="15">
        <f t="shared" si="145"/>
        <v>112003</v>
      </c>
      <c r="B1196" s="24" t="str">
        <f>VLOOKUP(J1196,city!$A$4:$D$352,3,0)</f>
        <v>江西</v>
      </c>
      <c r="C1196" s="24" t="str">
        <f>VLOOKUP(J1196,city!$A$4:$D$352,4,0)</f>
        <v>萍乡</v>
      </c>
      <c r="D1196" s="15" t="s">
        <v>4139</v>
      </c>
      <c r="E1196" s="15" t="s">
        <v>4140</v>
      </c>
      <c r="F1196" s="42" t="str">
        <f t="shared" ref="F1196:F1259" si="152">N1196&amp;","&amp;O1196</f>
        <v>114.187539,27.468804</v>
      </c>
      <c r="G1196" s="20" t="s">
        <v>4141</v>
      </c>
      <c r="H1196" s="20" t="s">
        <v>492</v>
      </c>
      <c r="I1196" s="45" t="str">
        <f t="shared" si="146"/>
        <v>28a,28b</v>
      </c>
      <c r="J1196" s="15">
        <f t="shared" si="147"/>
        <v>120</v>
      </c>
      <c r="K1196" s="15">
        <f>IF(VLOOKUP(J1195,city!$K$4:$L$352,2,0)&gt;K1195,K1195+1,1)</f>
        <v>3</v>
      </c>
      <c r="L1196" s="15">
        <v>1</v>
      </c>
      <c r="M1196" s="15" t="s">
        <v>157</v>
      </c>
      <c r="N1196" s="42">
        <v>114.187539</v>
      </c>
      <c r="O1196" s="34">
        <v>27.468803999999999</v>
      </c>
      <c r="P1196" s="15" t="str">
        <f t="shared" si="150"/>
        <v/>
      </c>
      <c r="Q1196" s="41">
        <v>28</v>
      </c>
      <c r="R1196" s="15">
        <f t="shared" si="151"/>
        <v>11</v>
      </c>
      <c r="S1196" s="15" t="str">
        <f t="shared" si="148"/>
        <v>28a</v>
      </c>
      <c r="T1196" s="15" t="str">
        <f t="shared" si="149"/>
        <v>28b</v>
      </c>
    </row>
    <row r="1197" spans="1:20" ht="20.100000000000001" customHeight="1">
      <c r="A1197" s="15">
        <f t="shared" si="145"/>
        <v>112004</v>
      </c>
      <c r="B1197" s="24" t="str">
        <f>VLOOKUP(J1197,city!$A$4:$D$352,3,0)</f>
        <v>江西</v>
      </c>
      <c r="C1197" s="24" t="str">
        <f>VLOOKUP(J1197,city!$A$4:$D$352,4,0)</f>
        <v>萍乡</v>
      </c>
      <c r="D1197" s="15" t="s">
        <v>4142</v>
      </c>
      <c r="E1197" s="15" t="s">
        <v>4143</v>
      </c>
      <c r="F1197" s="42" t="str">
        <f t="shared" si="152"/>
        <v>113.960809,27.118658</v>
      </c>
      <c r="G1197" s="20" t="s">
        <v>4144</v>
      </c>
      <c r="H1197" s="20" t="s">
        <v>498</v>
      </c>
      <c r="I1197" s="45" t="str">
        <f t="shared" si="146"/>
        <v>2a,2b</v>
      </c>
      <c r="J1197" s="15">
        <f t="shared" si="147"/>
        <v>120</v>
      </c>
      <c r="K1197" s="15">
        <f>IF(VLOOKUP(J1196,city!$K$4:$L$352,2,0)&gt;K1196,K1196+1,1)</f>
        <v>4</v>
      </c>
      <c r="L1197" s="15">
        <v>1</v>
      </c>
      <c r="M1197" s="15" t="s">
        <v>157</v>
      </c>
      <c r="N1197" s="42">
        <v>113.960809</v>
      </c>
      <c r="O1197" s="34">
        <v>27.118658</v>
      </c>
      <c r="P1197" s="15" t="str">
        <f t="shared" si="150"/>
        <v/>
      </c>
      <c r="Q1197" s="41">
        <v>2</v>
      </c>
      <c r="R1197" s="15">
        <f t="shared" si="151"/>
        <v>1</v>
      </c>
      <c r="S1197" s="15" t="str">
        <f t="shared" si="148"/>
        <v>2a</v>
      </c>
      <c r="T1197" s="15" t="str">
        <f t="shared" si="149"/>
        <v>2b</v>
      </c>
    </row>
    <row r="1198" spans="1:20" ht="20.100000000000001" customHeight="1">
      <c r="A1198" s="15">
        <f t="shared" si="145"/>
        <v>112005</v>
      </c>
      <c r="B1198" s="24" t="str">
        <f>VLOOKUP(J1198,city!$A$4:$D$352,3,0)</f>
        <v>江西</v>
      </c>
      <c r="C1198" s="24" t="str">
        <f>VLOOKUP(J1198,city!$A$4:$D$352,4,0)</f>
        <v>萍乡</v>
      </c>
      <c r="D1198" s="15" t="s">
        <v>4145</v>
      </c>
      <c r="E1198" s="15" t="s">
        <v>4146</v>
      </c>
      <c r="F1198" s="42" t="str">
        <f t="shared" si="152"/>
        <v>114.179157,27.464139</v>
      </c>
      <c r="G1198" s="20" t="s">
        <v>4147</v>
      </c>
      <c r="H1198" s="20" t="s">
        <v>504</v>
      </c>
      <c r="I1198" s="45" t="str">
        <f t="shared" si="146"/>
        <v>15a,15b</v>
      </c>
      <c r="J1198" s="15">
        <f t="shared" si="147"/>
        <v>120</v>
      </c>
      <c r="K1198" s="15">
        <f>IF(VLOOKUP(J1197,city!$K$4:$L$352,2,0)&gt;K1197,K1197+1,1)</f>
        <v>5</v>
      </c>
      <c r="L1198" s="15">
        <v>1</v>
      </c>
      <c r="M1198" s="15" t="s">
        <v>157</v>
      </c>
      <c r="N1198" s="42">
        <v>114.179157</v>
      </c>
      <c r="O1198" s="34">
        <v>27.464138999999999</v>
      </c>
      <c r="P1198" s="15" t="str">
        <f t="shared" si="150"/>
        <v/>
      </c>
      <c r="Q1198" s="41">
        <v>15</v>
      </c>
      <c r="R1198" s="15">
        <f t="shared" si="151"/>
        <v>15</v>
      </c>
      <c r="S1198" s="15" t="str">
        <f t="shared" si="148"/>
        <v>15a</v>
      </c>
      <c r="T1198" s="15" t="str">
        <f t="shared" si="149"/>
        <v>15b</v>
      </c>
    </row>
    <row r="1199" spans="1:20" ht="20.100000000000001" customHeight="1">
      <c r="A1199" s="15">
        <f t="shared" si="145"/>
        <v>112006</v>
      </c>
      <c r="B1199" s="24" t="str">
        <f>VLOOKUP(J1199,city!$A$4:$D$352,3,0)</f>
        <v>江西</v>
      </c>
      <c r="C1199" s="24" t="str">
        <f>VLOOKUP(J1199,city!$A$4:$D$352,4,0)</f>
        <v>萍乡</v>
      </c>
      <c r="D1199" s="15" t="s">
        <v>4148</v>
      </c>
      <c r="E1199" s="15" t="s">
        <v>4149</v>
      </c>
      <c r="F1199" s="42" t="str">
        <f t="shared" si="152"/>
        <v>113.857371,27.757972</v>
      </c>
      <c r="G1199" s="20" t="s">
        <v>4150</v>
      </c>
      <c r="H1199" s="20" t="s">
        <v>510</v>
      </c>
      <c r="I1199" s="45" t="str">
        <f t="shared" si="146"/>
        <v>9a,9b</v>
      </c>
      <c r="J1199" s="15">
        <f t="shared" si="147"/>
        <v>120</v>
      </c>
      <c r="K1199" s="15">
        <f>IF(VLOOKUP(J1198,city!$K$4:$L$352,2,0)&gt;K1198,K1198+1,1)</f>
        <v>6</v>
      </c>
      <c r="L1199" s="15">
        <v>1</v>
      </c>
      <c r="M1199" s="15" t="s">
        <v>157</v>
      </c>
      <c r="N1199" s="42">
        <v>113.857371</v>
      </c>
      <c r="O1199" s="34">
        <v>27.757971999999999</v>
      </c>
      <c r="P1199" s="15" t="str">
        <f t="shared" si="150"/>
        <v/>
      </c>
      <c r="Q1199" s="41">
        <v>9</v>
      </c>
      <c r="R1199" s="15">
        <f t="shared" si="151"/>
        <v>9</v>
      </c>
      <c r="S1199" s="15" t="str">
        <f t="shared" si="148"/>
        <v>9a</v>
      </c>
      <c r="T1199" s="15" t="str">
        <f t="shared" si="149"/>
        <v>9b</v>
      </c>
    </row>
    <row r="1200" spans="1:20" ht="20.100000000000001" customHeight="1">
      <c r="A1200" s="15">
        <f t="shared" si="145"/>
        <v>112007</v>
      </c>
      <c r="B1200" s="24" t="str">
        <f>VLOOKUP(J1200,city!$A$4:$D$352,3,0)</f>
        <v>江西</v>
      </c>
      <c r="C1200" s="24" t="str">
        <f>VLOOKUP(J1200,city!$A$4:$D$352,4,0)</f>
        <v>萍乡</v>
      </c>
      <c r="D1200" s="15" t="s">
        <v>4151</v>
      </c>
      <c r="E1200" s="15" t="s">
        <v>4152</v>
      </c>
      <c r="F1200" s="42" t="str">
        <f t="shared" si="152"/>
        <v>114.185158,27.457696</v>
      </c>
      <c r="G1200" s="20" t="s">
        <v>4153</v>
      </c>
      <c r="H1200" s="20" t="s">
        <v>516</v>
      </c>
      <c r="I1200" s="45" t="str">
        <f t="shared" si="146"/>
        <v>32a,32b</v>
      </c>
      <c r="J1200" s="15">
        <f t="shared" si="147"/>
        <v>120</v>
      </c>
      <c r="K1200" s="15">
        <f>IF(VLOOKUP(J1199,city!$K$4:$L$352,2,0)&gt;K1199,K1199+1,1)</f>
        <v>7</v>
      </c>
      <c r="L1200" s="15">
        <v>1</v>
      </c>
      <c r="M1200" s="15" t="s">
        <v>157</v>
      </c>
      <c r="N1200" s="42">
        <v>114.185158</v>
      </c>
      <c r="O1200" s="34">
        <v>27.457695999999999</v>
      </c>
      <c r="P1200" s="15" t="str">
        <f t="shared" si="150"/>
        <v/>
      </c>
      <c r="Q1200" s="41">
        <v>32</v>
      </c>
      <c r="R1200" s="15" t="e">
        <f t="shared" si="151"/>
        <v>#N/A</v>
      </c>
      <c r="S1200" s="15" t="str">
        <f t="shared" si="148"/>
        <v>32a</v>
      </c>
      <c r="T1200" s="15" t="str">
        <f t="shared" si="149"/>
        <v>32b</v>
      </c>
    </row>
    <row r="1201" spans="1:20" ht="20.100000000000001" customHeight="1">
      <c r="A1201" s="15">
        <f t="shared" si="145"/>
        <v>112008</v>
      </c>
      <c r="B1201" s="24" t="str">
        <f>VLOOKUP(J1201,city!$A$4:$D$352,3,0)</f>
        <v>江西</v>
      </c>
      <c r="C1201" s="24" t="str">
        <f>VLOOKUP(J1201,city!$A$4:$D$352,4,0)</f>
        <v>萍乡</v>
      </c>
      <c r="D1201" s="15" t="s">
        <v>4154</v>
      </c>
      <c r="E1201" s="15" t="s">
        <v>4155</v>
      </c>
      <c r="F1201" s="42" t="str">
        <f t="shared" si="152"/>
        <v>113.849261,27.484945</v>
      </c>
      <c r="G1201" s="20" t="s">
        <v>4156</v>
      </c>
      <c r="H1201" s="20" t="s">
        <v>522</v>
      </c>
      <c r="I1201" s="45" t="str">
        <f t="shared" si="146"/>
        <v>1a,1b</v>
      </c>
      <c r="J1201" s="15">
        <f t="shared" si="147"/>
        <v>120</v>
      </c>
      <c r="K1201" s="15">
        <f>IF(VLOOKUP(J1200,city!$K$4:$L$352,2,0)&gt;K1200,K1200+1,1)</f>
        <v>8</v>
      </c>
      <c r="L1201" s="15">
        <v>1</v>
      </c>
      <c r="M1201" s="15" t="s">
        <v>157</v>
      </c>
      <c r="N1201" s="42">
        <v>113.849261</v>
      </c>
      <c r="O1201" s="34">
        <v>27.484945</v>
      </c>
      <c r="P1201" s="15" t="str">
        <f t="shared" si="150"/>
        <v/>
      </c>
      <c r="Q1201" s="41">
        <v>1</v>
      </c>
      <c r="R1201" s="15">
        <f t="shared" si="151"/>
        <v>2</v>
      </c>
      <c r="S1201" s="15" t="str">
        <f t="shared" si="148"/>
        <v>1a</v>
      </c>
      <c r="T1201" s="15" t="str">
        <f t="shared" si="149"/>
        <v>1b</v>
      </c>
    </row>
    <row r="1202" spans="1:20" ht="20.100000000000001" customHeight="1">
      <c r="A1202" s="15">
        <f t="shared" si="145"/>
        <v>112009</v>
      </c>
      <c r="B1202" s="24" t="str">
        <f>VLOOKUP(J1202,city!$A$4:$D$352,3,0)</f>
        <v>江西</v>
      </c>
      <c r="C1202" s="24" t="str">
        <f>VLOOKUP(J1202,city!$A$4:$D$352,4,0)</f>
        <v>萍乡</v>
      </c>
      <c r="D1202" s="15" t="s">
        <v>4157</v>
      </c>
      <c r="E1202" s="15" t="s">
        <v>4158</v>
      </c>
      <c r="F1202" s="42" t="str">
        <f t="shared" si="152"/>
        <v>114.185418,27.722643</v>
      </c>
      <c r="G1202" s="20" t="s">
        <v>4159</v>
      </c>
      <c r="H1202" s="20" t="s">
        <v>528</v>
      </c>
      <c r="I1202" s="45" t="str">
        <f t="shared" si="146"/>
        <v>2a,2b</v>
      </c>
      <c r="J1202" s="15">
        <f t="shared" si="147"/>
        <v>120</v>
      </c>
      <c r="K1202" s="15">
        <f>IF(VLOOKUP(J1201,city!$K$4:$L$352,2,0)&gt;K1201,K1201+1,1)</f>
        <v>9</v>
      </c>
      <c r="L1202" s="15">
        <v>1</v>
      </c>
      <c r="M1202" s="15" t="s">
        <v>157</v>
      </c>
      <c r="N1202" s="42">
        <v>114.185418</v>
      </c>
      <c r="O1202" s="34">
        <v>27.722643000000001</v>
      </c>
      <c r="P1202" s="15" t="str">
        <f t="shared" si="150"/>
        <v/>
      </c>
      <c r="Q1202" s="41">
        <v>2</v>
      </c>
      <c r="R1202" s="15">
        <f t="shared" si="151"/>
        <v>1</v>
      </c>
      <c r="S1202" s="15" t="str">
        <f t="shared" si="148"/>
        <v>2a</v>
      </c>
      <c r="T1202" s="15" t="str">
        <f t="shared" si="149"/>
        <v>2b</v>
      </c>
    </row>
    <row r="1203" spans="1:20" ht="20.100000000000001" customHeight="1">
      <c r="A1203" s="15">
        <f t="shared" si="145"/>
        <v>112010</v>
      </c>
      <c r="B1203" s="24" t="str">
        <f>VLOOKUP(J1203,city!$A$4:$D$352,3,0)</f>
        <v>江西</v>
      </c>
      <c r="C1203" s="24" t="str">
        <f>VLOOKUP(J1203,city!$A$4:$D$352,4,0)</f>
        <v>萍乡</v>
      </c>
      <c r="D1203" s="15" t="s">
        <v>4160</v>
      </c>
      <c r="E1203" s="15" t="s">
        <v>4161</v>
      </c>
      <c r="F1203" s="42" t="str">
        <f t="shared" si="152"/>
        <v>114.184592,27.605509</v>
      </c>
      <c r="G1203" s="20" t="s">
        <v>4162</v>
      </c>
      <c r="H1203" s="20" t="s">
        <v>534</v>
      </c>
      <c r="I1203" s="45" t="str">
        <f t="shared" si="146"/>
        <v>6a,6b</v>
      </c>
      <c r="J1203" s="15">
        <f t="shared" si="147"/>
        <v>120</v>
      </c>
      <c r="K1203" s="15">
        <f>IF(VLOOKUP(J1202,city!$K$4:$L$352,2,0)&gt;K1202,K1202+1,1)</f>
        <v>10</v>
      </c>
      <c r="L1203" s="15">
        <v>1</v>
      </c>
      <c r="M1203" s="15" t="s">
        <v>157</v>
      </c>
      <c r="N1203" s="42">
        <v>114.18459199999999</v>
      </c>
      <c r="O1203" s="34">
        <v>27.605509000000001</v>
      </c>
      <c r="P1203" s="15" t="str">
        <f t="shared" si="150"/>
        <v>114.0636975,27.5400753</v>
      </c>
      <c r="Q1203" s="41">
        <v>6</v>
      </c>
      <c r="R1203" s="15">
        <f t="shared" si="151"/>
        <v>6</v>
      </c>
      <c r="S1203" s="15" t="str">
        <f t="shared" si="148"/>
        <v>6a</v>
      </c>
      <c r="T1203" s="15" t="str">
        <f t="shared" si="149"/>
        <v>6b</v>
      </c>
    </row>
    <row r="1204" spans="1:20" ht="20.100000000000001" customHeight="1">
      <c r="A1204" s="15">
        <f t="shared" si="145"/>
        <v>112101</v>
      </c>
      <c r="B1204" s="24" t="str">
        <f>VLOOKUP(J1204,city!$A$4:$D$352,3,0)</f>
        <v>江西</v>
      </c>
      <c r="C1204" s="24" t="str">
        <f>VLOOKUP(J1204,city!$A$4:$D$352,4,0)</f>
        <v>新余</v>
      </c>
      <c r="D1204" s="15" t="s">
        <v>4163</v>
      </c>
      <c r="E1204" s="15" t="s">
        <v>4164</v>
      </c>
      <c r="F1204" s="42" t="str">
        <f t="shared" si="152"/>
        <v>114.803942,27.732759</v>
      </c>
      <c r="G1204" s="20" t="s">
        <v>4165</v>
      </c>
      <c r="H1204" s="20" t="s">
        <v>422</v>
      </c>
      <c r="I1204" s="45" t="str">
        <f t="shared" si="146"/>
        <v>6a,6b</v>
      </c>
      <c r="J1204" s="15">
        <f t="shared" si="147"/>
        <v>121</v>
      </c>
      <c r="K1204" s="15">
        <f>IF(VLOOKUP(J1203,city!$K$4:$L$352,2,0)&gt;K1203,K1203+1,1)</f>
        <v>1</v>
      </c>
      <c r="L1204" s="15">
        <v>1</v>
      </c>
      <c r="M1204" s="15" t="s">
        <v>158</v>
      </c>
      <c r="N1204" s="42">
        <v>114.80394200000001</v>
      </c>
      <c r="O1204" s="34">
        <v>27.732759000000001</v>
      </c>
      <c r="P1204" s="15" t="str">
        <f t="shared" si="150"/>
        <v/>
      </c>
      <c r="Q1204" s="41">
        <v>6</v>
      </c>
      <c r="R1204" s="15">
        <f t="shared" si="151"/>
        <v>6</v>
      </c>
      <c r="S1204" s="15" t="str">
        <f t="shared" si="148"/>
        <v>6a</v>
      </c>
      <c r="T1204" s="15" t="str">
        <f t="shared" si="149"/>
        <v>6b</v>
      </c>
    </row>
    <row r="1205" spans="1:20" ht="20.100000000000001" customHeight="1">
      <c r="A1205" s="15">
        <f t="shared" si="145"/>
        <v>112102</v>
      </c>
      <c r="B1205" s="24" t="str">
        <f>VLOOKUP(J1205,city!$A$4:$D$352,3,0)</f>
        <v>江西</v>
      </c>
      <c r="C1205" s="24" t="str">
        <f>VLOOKUP(J1205,city!$A$4:$D$352,4,0)</f>
        <v>新余</v>
      </c>
      <c r="D1205" s="15" t="s">
        <v>4166</v>
      </c>
      <c r="E1205" s="15" t="s">
        <v>4167</v>
      </c>
      <c r="F1205" s="42" t="str">
        <f t="shared" si="152"/>
        <v>114.843332,28.033687</v>
      </c>
      <c r="G1205" s="20" t="s">
        <v>4168</v>
      </c>
      <c r="H1205" s="20" t="s">
        <v>427</v>
      </c>
      <c r="I1205" s="45" t="str">
        <f t="shared" si="146"/>
        <v>9a,9b</v>
      </c>
      <c r="J1205" s="15">
        <f t="shared" si="147"/>
        <v>121</v>
      </c>
      <c r="K1205" s="15">
        <f>IF(VLOOKUP(J1204,city!$K$4:$L$352,2,0)&gt;K1204,K1204+1,1)</f>
        <v>2</v>
      </c>
      <c r="L1205" s="15">
        <v>1</v>
      </c>
      <c r="M1205" s="15" t="s">
        <v>158</v>
      </c>
      <c r="N1205" s="42">
        <v>114.843332</v>
      </c>
      <c r="O1205" s="34">
        <v>28.033687</v>
      </c>
      <c r="P1205" s="15" t="str">
        <f t="shared" si="150"/>
        <v/>
      </c>
      <c r="Q1205" s="41">
        <v>9</v>
      </c>
      <c r="R1205" s="15">
        <f t="shared" si="151"/>
        <v>9</v>
      </c>
      <c r="S1205" s="15" t="str">
        <f t="shared" si="148"/>
        <v>9a</v>
      </c>
      <c r="T1205" s="15" t="str">
        <f t="shared" si="149"/>
        <v>9b</v>
      </c>
    </row>
    <row r="1206" spans="1:20" ht="20.100000000000001" customHeight="1">
      <c r="A1206" s="15">
        <f t="shared" si="145"/>
        <v>112103</v>
      </c>
      <c r="B1206" s="24" t="str">
        <f>VLOOKUP(J1206,city!$A$4:$D$352,3,0)</f>
        <v>江西</v>
      </c>
      <c r="C1206" s="24" t="str">
        <f>VLOOKUP(J1206,city!$A$4:$D$352,4,0)</f>
        <v>新余</v>
      </c>
      <c r="D1206" s="29" t="s">
        <v>4169</v>
      </c>
      <c r="E1206" s="15" t="s">
        <v>4170</v>
      </c>
      <c r="F1206" s="42" t="str">
        <f t="shared" si="152"/>
        <v>114.877859,27.840546</v>
      </c>
      <c r="G1206" s="20" t="s">
        <v>4171</v>
      </c>
      <c r="H1206" s="20" t="s">
        <v>432</v>
      </c>
      <c r="I1206" s="45" t="str">
        <f t="shared" si="146"/>
        <v>1a,1b</v>
      </c>
      <c r="J1206" s="15">
        <f t="shared" si="147"/>
        <v>121</v>
      </c>
      <c r="K1206" s="15">
        <f>IF(VLOOKUP(J1205,city!$K$4:$L$352,2,0)&gt;K1205,K1205+1,1)</f>
        <v>3</v>
      </c>
      <c r="L1206" s="15">
        <v>1</v>
      </c>
      <c r="M1206" s="15" t="s">
        <v>158</v>
      </c>
      <c r="N1206" s="42">
        <v>114.877859</v>
      </c>
      <c r="O1206" s="34">
        <v>27.840546</v>
      </c>
      <c r="P1206" s="15" t="str">
        <f t="shared" si="150"/>
        <v/>
      </c>
      <c r="Q1206" s="41">
        <v>1</v>
      </c>
      <c r="R1206" s="15">
        <f t="shared" si="151"/>
        <v>1</v>
      </c>
      <c r="S1206" s="15" t="str">
        <f t="shared" si="148"/>
        <v>1a</v>
      </c>
      <c r="T1206" s="15" t="str">
        <f t="shared" si="149"/>
        <v>1b</v>
      </c>
    </row>
    <row r="1207" spans="1:20" ht="20.100000000000001" customHeight="1">
      <c r="A1207" s="15">
        <f t="shared" si="145"/>
        <v>112104</v>
      </c>
      <c r="B1207" s="24" t="str">
        <f>VLOOKUP(J1207,city!$A$4:$D$352,3,0)</f>
        <v>江西</v>
      </c>
      <c r="C1207" s="24" t="str">
        <f>VLOOKUP(J1207,city!$A$4:$D$352,4,0)</f>
        <v>新余</v>
      </c>
      <c r="D1207" s="15" t="s">
        <v>4172</v>
      </c>
      <c r="E1207" s="15" t="s">
        <v>4173</v>
      </c>
      <c r="F1207" s="42" t="str">
        <f t="shared" si="152"/>
        <v>114.882244,27.834435</v>
      </c>
      <c r="G1207" s="20" t="s">
        <v>4174</v>
      </c>
      <c r="H1207" s="20" t="s">
        <v>438</v>
      </c>
      <c r="I1207" s="45" t="str">
        <f t="shared" si="146"/>
        <v>1a,1b</v>
      </c>
      <c r="J1207" s="15">
        <f t="shared" si="147"/>
        <v>121</v>
      </c>
      <c r="K1207" s="15">
        <f>IF(VLOOKUP(J1206,city!$K$4:$L$352,2,0)&gt;K1206,K1206+1,1)</f>
        <v>4</v>
      </c>
      <c r="L1207" s="15">
        <v>1</v>
      </c>
      <c r="M1207" s="15" t="s">
        <v>158</v>
      </c>
      <c r="N1207" s="42">
        <v>114.882244</v>
      </c>
      <c r="O1207" s="34">
        <v>27.834434999999999</v>
      </c>
      <c r="P1207" s="15" t="str">
        <f t="shared" si="150"/>
        <v/>
      </c>
      <c r="Q1207" s="41">
        <v>1</v>
      </c>
      <c r="R1207" s="15">
        <f t="shared" si="151"/>
        <v>2</v>
      </c>
      <c r="S1207" s="15" t="str">
        <f t="shared" si="148"/>
        <v>1a</v>
      </c>
      <c r="T1207" s="15" t="str">
        <f t="shared" si="149"/>
        <v>1b</v>
      </c>
    </row>
    <row r="1208" spans="1:20" ht="20.100000000000001" customHeight="1">
      <c r="A1208" s="15">
        <f t="shared" si="145"/>
        <v>112105</v>
      </c>
      <c r="B1208" s="24" t="str">
        <f>VLOOKUP(J1208,city!$A$4:$D$352,3,0)</f>
        <v>江西</v>
      </c>
      <c r="C1208" s="24" t="str">
        <f>VLOOKUP(J1208,city!$A$4:$D$352,4,0)</f>
        <v>新余</v>
      </c>
      <c r="D1208" s="15" t="s">
        <v>4175</v>
      </c>
      <c r="E1208" s="15" t="s">
        <v>4176</v>
      </c>
      <c r="F1208" s="42" t="str">
        <f t="shared" si="152"/>
        <v>114.649186,27.790319</v>
      </c>
      <c r="G1208" s="20" t="s">
        <v>4177</v>
      </c>
      <c r="H1208" s="20" t="s">
        <v>444</v>
      </c>
      <c r="I1208" s="45" t="str">
        <f t="shared" si="146"/>
        <v>9a,9b</v>
      </c>
      <c r="J1208" s="15">
        <f t="shared" si="147"/>
        <v>121</v>
      </c>
      <c r="K1208" s="15">
        <f>IF(VLOOKUP(J1207,city!$K$4:$L$352,2,0)&gt;K1207,K1207+1,1)</f>
        <v>5</v>
      </c>
      <c r="L1208" s="15">
        <v>1</v>
      </c>
      <c r="M1208" s="15" t="s">
        <v>158</v>
      </c>
      <c r="N1208" s="42">
        <v>114.649186</v>
      </c>
      <c r="O1208" s="34">
        <v>27.790319</v>
      </c>
      <c r="P1208" s="15" t="str">
        <f t="shared" si="150"/>
        <v/>
      </c>
      <c r="Q1208" s="41">
        <v>9</v>
      </c>
      <c r="R1208" s="15">
        <f t="shared" si="151"/>
        <v>9</v>
      </c>
      <c r="S1208" s="15" t="str">
        <f t="shared" si="148"/>
        <v>9a</v>
      </c>
      <c r="T1208" s="15" t="str">
        <f t="shared" si="149"/>
        <v>9b</v>
      </c>
    </row>
    <row r="1209" spans="1:20" ht="20.100000000000001" customHeight="1">
      <c r="A1209" s="15">
        <f t="shared" si="145"/>
        <v>112106</v>
      </c>
      <c r="B1209" s="24" t="str">
        <f>VLOOKUP(J1209,city!$A$4:$D$352,3,0)</f>
        <v>江西</v>
      </c>
      <c r="C1209" s="24" t="str">
        <f>VLOOKUP(J1209,city!$A$4:$D$352,4,0)</f>
        <v>新余</v>
      </c>
      <c r="D1209" s="15" t="s">
        <v>4178</v>
      </c>
      <c r="E1209" s="15" t="s">
        <v>4179</v>
      </c>
      <c r="F1209" s="42" t="str">
        <f t="shared" si="152"/>
        <v>114.82377,27.928849</v>
      </c>
      <c r="G1209" s="20" t="s">
        <v>4180</v>
      </c>
      <c r="H1209" s="20" t="s">
        <v>450</v>
      </c>
      <c r="I1209" s="45" t="str">
        <f t="shared" si="146"/>
        <v>13a,13b</v>
      </c>
      <c r="J1209" s="15">
        <f t="shared" si="147"/>
        <v>121</v>
      </c>
      <c r="K1209" s="15">
        <f>IF(VLOOKUP(J1208,city!$K$4:$L$352,2,0)&gt;K1208,K1208+1,1)</f>
        <v>6</v>
      </c>
      <c r="L1209" s="15">
        <v>1</v>
      </c>
      <c r="M1209" s="15" t="s">
        <v>158</v>
      </c>
      <c r="N1209" s="42">
        <v>114.82377</v>
      </c>
      <c r="O1209" s="34">
        <v>27.928849</v>
      </c>
      <c r="P1209" s="15" t="str">
        <f t="shared" si="150"/>
        <v/>
      </c>
      <c r="Q1209" s="41">
        <v>13</v>
      </c>
      <c r="R1209" s="15">
        <f t="shared" si="151"/>
        <v>13</v>
      </c>
      <c r="S1209" s="15" t="str">
        <f t="shared" si="148"/>
        <v>13a</v>
      </c>
      <c r="T1209" s="15" t="str">
        <f t="shared" si="149"/>
        <v>13b</v>
      </c>
    </row>
    <row r="1210" spans="1:20" ht="20.100000000000001" customHeight="1">
      <c r="A1210" s="15">
        <f t="shared" si="145"/>
        <v>112107</v>
      </c>
      <c r="B1210" s="24" t="str">
        <f>VLOOKUP(J1210,city!$A$4:$D$352,3,0)</f>
        <v>江西</v>
      </c>
      <c r="C1210" s="24" t="str">
        <f>VLOOKUP(J1210,city!$A$4:$D$352,4,0)</f>
        <v>新余</v>
      </c>
      <c r="D1210" s="15" t="s">
        <v>4181</v>
      </c>
      <c r="E1210" s="15" t="s">
        <v>4182</v>
      </c>
      <c r="F1210" s="42" t="str">
        <f t="shared" si="152"/>
        <v>115.236477,27.764174</v>
      </c>
      <c r="G1210" s="20" t="s">
        <v>4183</v>
      </c>
      <c r="H1210" s="20" t="s">
        <v>456</v>
      </c>
      <c r="I1210" s="45" t="str">
        <f t="shared" si="146"/>
        <v>11a,11b</v>
      </c>
      <c r="J1210" s="15">
        <f t="shared" si="147"/>
        <v>121</v>
      </c>
      <c r="K1210" s="15">
        <f>IF(VLOOKUP(J1209,city!$K$4:$L$352,2,0)&gt;K1209,K1209+1,1)</f>
        <v>7</v>
      </c>
      <c r="L1210" s="15">
        <v>1</v>
      </c>
      <c r="M1210" s="15" t="s">
        <v>158</v>
      </c>
      <c r="N1210" s="42">
        <v>115.23647699999999</v>
      </c>
      <c r="O1210" s="34">
        <v>27.764174000000001</v>
      </c>
      <c r="P1210" s="15" t="str">
        <f t="shared" si="150"/>
        <v/>
      </c>
      <c r="Q1210" s="41">
        <v>11</v>
      </c>
      <c r="R1210" s="15">
        <f t="shared" si="151"/>
        <v>11</v>
      </c>
      <c r="S1210" s="15" t="str">
        <f t="shared" si="148"/>
        <v>11a</v>
      </c>
      <c r="T1210" s="15" t="str">
        <f t="shared" si="149"/>
        <v>11b</v>
      </c>
    </row>
    <row r="1211" spans="1:20" ht="20.100000000000001" customHeight="1">
      <c r="A1211" s="15">
        <f t="shared" si="145"/>
        <v>112108</v>
      </c>
      <c r="B1211" s="24" t="str">
        <f>VLOOKUP(J1211,city!$A$4:$D$352,3,0)</f>
        <v>江西</v>
      </c>
      <c r="C1211" s="24" t="str">
        <f>VLOOKUP(J1211,city!$A$4:$D$352,4,0)</f>
        <v>新余</v>
      </c>
      <c r="D1211" s="15" t="s">
        <v>4184</v>
      </c>
      <c r="E1211" s="15" t="s">
        <v>4185</v>
      </c>
      <c r="F1211" s="42" t="str">
        <f t="shared" si="152"/>
        <v>114.947866,27.849506</v>
      </c>
      <c r="G1211" s="20" t="s">
        <v>4186</v>
      </c>
      <c r="H1211" s="20" t="s">
        <v>462</v>
      </c>
      <c r="I1211" s="45" t="str">
        <f t="shared" si="146"/>
        <v>2a,2b</v>
      </c>
      <c r="J1211" s="15">
        <f t="shared" si="147"/>
        <v>121</v>
      </c>
      <c r="K1211" s="15">
        <f>IF(VLOOKUP(J1210,city!$K$4:$L$352,2,0)&gt;K1210,K1210+1,1)</f>
        <v>8</v>
      </c>
      <c r="L1211" s="15">
        <v>1</v>
      </c>
      <c r="M1211" s="15" t="s">
        <v>158</v>
      </c>
      <c r="N1211" s="42">
        <v>114.947866</v>
      </c>
      <c r="O1211" s="34">
        <v>27.849506000000002</v>
      </c>
      <c r="P1211" s="15" t="str">
        <f t="shared" si="150"/>
        <v/>
      </c>
      <c r="Q1211" s="41">
        <v>2</v>
      </c>
      <c r="R1211" s="15">
        <f t="shared" si="151"/>
        <v>6</v>
      </c>
      <c r="S1211" s="15" t="str">
        <f t="shared" si="148"/>
        <v>2a</v>
      </c>
      <c r="T1211" s="15" t="str">
        <f t="shared" si="149"/>
        <v>2b</v>
      </c>
    </row>
    <row r="1212" spans="1:20" ht="20.100000000000001" customHeight="1">
      <c r="A1212" s="15">
        <f t="shared" si="145"/>
        <v>112109</v>
      </c>
      <c r="B1212" s="24" t="str">
        <f>VLOOKUP(J1212,city!$A$4:$D$352,3,0)</f>
        <v>江西</v>
      </c>
      <c r="C1212" s="24" t="str">
        <f>VLOOKUP(J1212,city!$A$4:$D$352,4,0)</f>
        <v>新余</v>
      </c>
      <c r="D1212" s="15" t="s">
        <v>4187</v>
      </c>
      <c r="E1212" s="15" t="s">
        <v>4188</v>
      </c>
      <c r="F1212" s="42" t="str">
        <f t="shared" si="152"/>
        <v>114.935854,27.807861</v>
      </c>
      <c r="G1212" s="20" t="s">
        <v>4189</v>
      </c>
      <c r="H1212" s="20" t="s">
        <v>468</v>
      </c>
      <c r="I1212" s="45" t="str">
        <f t="shared" si="146"/>
        <v>1a,1b</v>
      </c>
      <c r="J1212" s="15">
        <f t="shared" si="147"/>
        <v>121</v>
      </c>
      <c r="K1212" s="15">
        <f>IF(VLOOKUP(J1211,city!$K$4:$L$352,2,0)&gt;K1211,K1211+1,1)</f>
        <v>9</v>
      </c>
      <c r="L1212" s="15">
        <v>1</v>
      </c>
      <c r="M1212" s="15" t="s">
        <v>158</v>
      </c>
      <c r="N1212" s="42">
        <v>114.93585400000001</v>
      </c>
      <c r="O1212" s="34">
        <v>27.807860999999999</v>
      </c>
      <c r="P1212" s="15" t="str">
        <f t="shared" si="150"/>
        <v/>
      </c>
      <c r="Q1212" s="41">
        <v>1</v>
      </c>
      <c r="R1212" s="15">
        <f t="shared" si="151"/>
        <v>1</v>
      </c>
      <c r="S1212" s="15" t="str">
        <f t="shared" si="148"/>
        <v>1a</v>
      </c>
      <c r="T1212" s="15" t="str">
        <f t="shared" si="149"/>
        <v>1b</v>
      </c>
    </row>
    <row r="1213" spans="1:20" ht="20.100000000000001" customHeight="1">
      <c r="A1213" s="15">
        <f t="shared" si="145"/>
        <v>112110</v>
      </c>
      <c r="B1213" s="24" t="str">
        <f>VLOOKUP(J1213,city!$A$4:$D$352,3,0)</f>
        <v>江西</v>
      </c>
      <c r="C1213" s="24" t="str">
        <f>VLOOKUP(J1213,city!$A$4:$D$352,4,0)</f>
        <v>新余</v>
      </c>
      <c r="D1213" s="15" t="s">
        <v>4190</v>
      </c>
      <c r="E1213" s="15" t="s">
        <v>4191</v>
      </c>
      <c r="F1213" s="42" t="str">
        <f t="shared" si="152"/>
        <v>114.579761,27.615311</v>
      </c>
      <c r="G1213" s="20" t="s">
        <v>4192</v>
      </c>
      <c r="H1213" s="20" t="s">
        <v>474</v>
      </c>
      <c r="I1213" s="45" t="str">
        <f t="shared" si="146"/>
        <v>8a,8b</v>
      </c>
      <c r="J1213" s="15">
        <f t="shared" si="147"/>
        <v>121</v>
      </c>
      <c r="K1213" s="15">
        <f>IF(VLOOKUP(J1212,city!$K$4:$L$352,2,0)&gt;K1212,K1212+1,1)</f>
        <v>10</v>
      </c>
      <c r="L1213" s="15">
        <v>1</v>
      </c>
      <c r="M1213" s="15" t="s">
        <v>158</v>
      </c>
      <c r="N1213" s="42">
        <v>114.579761</v>
      </c>
      <c r="O1213" s="34">
        <v>27.615310999999998</v>
      </c>
      <c r="P1213" s="15" t="str">
        <f t="shared" si="150"/>
        <v>114.8580291,27.8197447</v>
      </c>
      <c r="Q1213" s="41">
        <v>8</v>
      </c>
      <c r="R1213" s="15">
        <f t="shared" si="151"/>
        <v>11</v>
      </c>
      <c r="S1213" s="15" t="str">
        <f t="shared" si="148"/>
        <v>8a</v>
      </c>
      <c r="T1213" s="15" t="str">
        <f t="shared" si="149"/>
        <v>8b</v>
      </c>
    </row>
    <row r="1214" spans="1:20" ht="20.100000000000001" customHeight="1">
      <c r="A1214" s="15">
        <f t="shared" si="145"/>
        <v>112201</v>
      </c>
      <c r="B1214" s="24" t="str">
        <f>VLOOKUP(J1214,city!$A$4:$D$352,3,0)</f>
        <v>江西</v>
      </c>
      <c r="C1214" s="24" t="str">
        <f>VLOOKUP(J1214,city!$A$4:$D$352,4,0)</f>
        <v>鹰潭</v>
      </c>
      <c r="D1214" s="15" t="s">
        <v>4193</v>
      </c>
      <c r="E1214" s="15" t="s">
        <v>4194</v>
      </c>
      <c r="F1214" s="42" t="str">
        <f t="shared" si="152"/>
        <v>117.000552,28.090265</v>
      </c>
      <c r="G1214" s="20" t="s">
        <v>4195</v>
      </c>
      <c r="H1214" s="20" t="s">
        <v>480</v>
      </c>
      <c r="I1214" s="45" t="str">
        <f t="shared" si="146"/>
        <v>2a,2b</v>
      </c>
      <c r="J1214" s="15">
        <f t="shared" si="147"/>
        <v>122</v>
      </c>
      <c r="K1214" s="15">
        <f>IF(VLOOKUP(J1213,city!$K$4:$L$352,2,0)&gt;K1213,K1213+1,1)</f>
        <v>1</v>
      </c>
      <c r="L1214" s="15">
        <v>1</v>
      </c>
      <c r="M1214" s="15" t="s">
        <v>159</v>
      </c>
      <c r="N1214" s="43">
        <v>117.000552</v>
      </c>
      <c r="O1214" s="34">
        <v>28.090264999999999</v>
      </c>
      <c r="P1214" s="15" t="str">
        <f t="shared" si="150"/>
        <v/>
      </c>
      <c r="Q1214" s="41">
        <v>2</v>
      </c>
      <c r="R1214" s="15">
        <f t="shared" si="151"/>
        <v>2</v>
      </c>
      <c r="S1214" s="15" t="str">
        <f t="shared" si="148"/>
        <v>2a</v>
      </c>
      <c r="T1214" s="15" t="str">
        <f t="shared" si="149"/>
        <v>2b</v>
      </c>
    </row>
    <row r="1215" spans="1:20" ht="20.100000000000001" customHeight="1">
      <c r="A1215" s="15">
        <f t="shared" si="145"/>
        <v>112202</v>
      </c>
      <c r="B1215" s="24" t="str">
        <f>VLOOKUP(J1215,city!$A$4:$D$352,3,0)</f>
        <v>江西</v>
      </c>
      <c r="C1215" s="24" t="str">
        <f>VLOOKUP(J1215,city!$A$4:$D$352,4,0)</f>
        <v>鹰潭</v>
      </c>
      <c r="D1215" s="15" t="s">
        <v>4196</v>
      </c>
      <c r="E1215" s="15" t="s">
        <v>4197</v>
      </c>
      <c r="F1215" s="42" t="str">
        <f t="shared" si="152"/>
        <v>116.96977,28.095438</v>
      </c>
      <c r="G1215" s="20" t="s">
        <v>4198</v>
      </c>
      <c r="H1215" s="20" t="s">
        <v>486</v>
      </c>
      <c r="I1215" s="45" t="str">
        <f t="shared" si="146"/>
        <v>29a,29b</v>
      </c>
      <c r="J1215" s="15">
        <f t="shared" si="147"/>
        <v>122</v>
      </c>
      <c r="K1215" s="15">
        <f>IF(VLOOKUP(J1214,city!$K$4:$L$352,2,0)&gt;K1214,K1214+1,1)</f>
        <v>2</v>
      </c>
      <c r="L1215" s="15">
        <v>1</v>
      </c>
      <c r="M1215" s="15" t="s">
        <v>159</v>
      </c>
      <c r="N1215" s="42">
        <v>116.96977</v>
      </c>
      <c r="O1215" s="34">
        <v>28.095438000000001</v>
      </c>
      <c r="P1215" s="15" t="str">
        <f t="shared" si="150"/>
        <v/>
      </c>
      <c r="Q1215" s="41">
        <v>29</v>
      </c>
      <c r="R1215" s="15">
        <f t="shared" si="151"/>
        <v>29</v>
      </c>
      <c r="S1215" s="15" t="str">
        <f t="shared" si="148"/>
        <v>29a</v>
      </c>
      <c r="T1215" s="15" t="str">
        <f t="shared" si="149"/>
        <v>29b</v>
      </c>
    </row>
    <row r="1216" spans="1:20" ht="20.100000000000001" customHeight="1">
      <c r="A1216" s="15">
        <f t="shared" si="145"/>
        <v>112203</v>
      </c>
      <c r="B1216" s="24" t="str">
        <f>VLOOKUP(J1216,city!$A$4:$D$352,3,0)</f>
        <v>江西</v>
      </c>
      <c r="C1216" s="24" t="str">
        <f>VLOOKUP(J1216,city!$A$4:$D$352,4,0)</f>
        <v>鹰潭</v>
      </c>
      <c r="D1216" s="15" t="s">
        <v>4199</v>
      </c>
      <c r="E1216" s="15" t="s">
        <v>4200</v>
      </c>
      <c r="F1216" s="42" t="str">
        <f t="shared" si="152"/>
        <v>116.968568,28.10083</v>
      </c>
      <c r="G1216" s="20" t="s">
        <v>4201</v>
      </c>
      <c r="H1216" s="20" t="s">
        <v>492</v>
      </c>
      <c r="I1216" s="45" t="str">
        <f t="shared" si="146"/>
        <v>13a,13b</v>
      </c>
      <c r="J1216" s="15">
        <f t="shared" si="147"/>
        <v>122</v>
      </c>
      <c r="K1216" s="15">
        <f>IF(VLOOKUP(J1215,city!$K$4:$L$352,2,0)&gt;K1215,K1215+1,1)</f>
        <v>3</v>
      </c>
      <c r="L1216" s="15">
        <v>1</v>
      </c>
      <c r="M1216" s="15" t="s">
        <v>159</v>
      </c>
      <c r="N1216" s="42">
        <v>116.968568</v>
      </c>
      <c r="O1216" s="34">
        <v>28.100829999999998</v>
      </c>
      <c r="P1216" s="15" t="str">
        <f t="shared" si="150"/>
        <v/>
      </c>
      <c r="Q1216" s="41">
        <v>13</v>
      </c>
      <c r="R1216" s="15">
        <f t="shared" si="151"/>
        <v>13</v>
      </c>
      <c r="S1216" s="15" t="str">
        <f t="shared" si="148"/>
        <v>13a</v>
      </c>
      <c r="T1216" s="15" t="str">
        <f t="shared" si="149"/>
        <v>13b</v>
      </c>
    </row>
    <row r="1217" spans="1:20" ht="20.100000000000001" customHeight="1">
      <c r="A1217" s="15">
        <f t="shared" si="145"/>
        <v>112204</v>
      </c>
      <c r="B1217" s="24" t="str">
        <f>VLOOKUP(J1217,city!$A$4:$D$352,3,0)</f>
        <v>江西</v>
      </c>
      <c r="C1217" s="24" t="str">
        <f>VLOOKUP(J1217,city!$A$4:$D$352,4,0)</f>
        <v>鹰潭</v>
      </c>
      <c r="D1217" s="15" t="s">
        <v>4202</v>
      </c>
      <c r="E1217" s="15" t="s">
        <v>4203</v>
      </c>
      <c r="F1217" s="42" t="str">
        <f t="shared" si="152"/>
        <v>117.043528,28.247584</v>
      </c>
      <c r="G1217" s="20" t="s">
        <v>4204</v>
      </c>
      <c r="H1217" s="20" t="s">
        <v>498</v>
      </c>
      <c r="I1217" s="45" t="str">
        <f t="shared" si="146"/>
        <v>1a,1b</v>
      </c>
      <c r="J1217" s="15">
        <f t="shared" si="147"/>
        <v>122</v>
      </c>
      <c r="K1217" s="15">
        <f>IF(VLOOKUP(J1216,city!$K$4:$L$352,2,0)&gt;K1216,K1216+1,1)</f>
        <v>4</v>
      </c>
      <c r="L1217" s="15">
        <v>1</v>
      </c>
      <c r="M1217" s="15" t="s">
        <v>159</v>
      </c>
      <c r="N1217" s="42">
        <v>117.04352799999999</v>
      </c>
      <c r="O1217" s="34">
        <v>28.247584</v>
      </c>
      <c r="P1217" s="15" t="str">
        <f t="shared" si="150"/>
        <v/>
      </c>
      <c r="Q1217" s="41">
        <v>1</v>
      </c>
      <c r="R1217" s="15">
        <f t="shared" si="151"/>
        <v>1</v>
      </c>
      <c r="S1217" s="15" t="str">
        <f t="shared" si="148"/>
        <v>1a</v>
      </c>
      <c r="T1217" s="15" t="str">
        <f t="shared" si="149"/>
        <v>1b</v>
      </c>
    </row>
    <row r="1218" spans="1:20" ht="20.100000000000001" customHeight="1">
      <c r="A1218" s="15">
        <f t="shared" si="145"/>
        <v>112205</v>
      </c>
      <c r="B1218" s="24" t="str">
        <f>VLOOKUP(J1218,city!$A$4:$D$352,3,0)</f>
        <v>江西</v>
      </c>
      <c r="C1218" s="24" t="str">
        <f>VLOOKUP(J1218,city!$A$4:$D$352,4,0)</f>
        <v>鹰潭</v>
      </c>
      <c r="D1218" s="15" t="s">
        <v>4205</v>
      </c>
      <c r="E1218" s="15" t="s">
        <v>4206</v>
      </c>
      <c r="F1218" s="42" t="str">
        <f t="shared" si="152"/>
        <v>117.055385,28.248322</v>
      </c>
      <c r="G1218" s="20" t="s">
        <v>4207</v>
      </c>
      <c r="H1218" s="20" t="s">
        <v>504</v>
      </c>
      <c r="I1218" s="45" t="str">
        <f t="shared" si="146"/>
        <v>1a,1b</v>
      </c>
      <c r="J1218" s="15">
        <f t="shared" si="147"/>
        <v>122</v>
      </c>
      <c r="K1218" s="15">
        <f>IF(VLOOKUP(J1217,city!$K$4:$L$352,2,0)&gt;K1217,K1217+1,1)</f>
        <v>5</v>
      </c>
      <c r="L1218" s="15">
        <v>1</v>
      </c>
      <c r="M1218" s="15" t="s">
        <v>159</v>
      </c>
      <c r="N1218" s="42">
        <v>117.055385</v>
      </c>
      <c r="O1218" s="34">
        <v>28.248322000000002</v>
      </c>
      <c r="P1218" s="15" t="str">
        <f t="shared" si="150"/>
        <v/>
      </c>
      <c r="Q1218" s="41">
        <v>1</v>
      </c>
      <c r="R1218" s="15">
        <f t="shared" si="151"/>
        <v>6</v>
      </c>
      <c r="S1218" s="15" t="str">
        <f t="shared" si="148"/>
        <v>1a</v>
      </c>
      <c r="T1218" s="15" t="str">
        <f t="shared" si="149"/>
        <v>1b</v>
      </c>
    </row>
    <row r="1219" spans="1:20" ht="20.100000000000001" customHeight="1">
      <c r="A1219" s="15">
        <f t="shared" si="145"/>
        <v>112206</v>
      </c>
      <c r="B1219" s="24" t="str">
        <f>VLOOKUP(J1219,city!$A$4:$D$352,3,0)</f>
        <v>江西</v>
      </c>
      <c r="C1219" s="24" t="str">
        <f>VLOOKUP(J1219,city!$A$4:$D$352,4,0)</f>
        <v>鹰潭</v>
      </c>
      <c r="D1219" s="15" t="s">
        <v>4208</v>
      </c>
      <c r="E1219" s="15" t="s">
        <v>4209</v>
      </c>
      <c r="F1219" s="42" t="str">
        <f t="shared" si="152"/>
        <v>117.044412,28.049445</v>
      </c>
      <c r="G1219" s="20" t="s">
        <v>4210</v>
      </c>
      <c r="H1219" s="20" t="s">
        <v>510</v>
      </c>
      <c r="I1219" s="45" t="str">
        <f t="shared" si="146"/>
        <v>15a,15b</v>
      </c>
      <c r="J1219" s="15">
        <f t="shared" si="147"/>
        <v>122</v>
      </c>
      <c r="K1219" s="15">
        <f>IF(VLOOKUP(J1218,city!$K$4:$L$352,2,0)&gt;K1218,K1218+1,1)</f>
        <v>6</v>
      </c>
      <c r="L1219" s="15">
        <v>1</v>
      </c>
      <c r="M1219" s="15" t="s">
        <v>159</v>
      </c>
      <c r="N1219" s="42">
        <v>117.04441199999999</v>
      </c>
      <c r="O1219" s="34">
        <v>28.049444999999999</v>
      </c>
      <c r="P1219" s="15" t="str">
        <f t="shared" si="150"/>
        <v/>
      </c>
      <c r="Q1219" s="41">
        <v>15</v>
      </c>
      <c r="R1219" s="15">
        <f t="shared" si="151"/>
        <v>15</v>
      </c>
      <c r="S1219" s="15" t="str">
        <f t="shared" si="148"/>
        <v>15a</v>
      </c>
      <c r="T1219" s="15" t="str">
        <f t="shared" si="149"/>
        <v>15b</v>
      </c>
    </row>
    <row r="1220" spans="1:20" ht="20.100000000000001" customHeight="1">
      <c r="A1220" s="15">
        <f t="shared" ref="A1220:A1283" si="153">100000+J1220*100+K1220</f>
        <v>112207</v>
      </c>
      <c r="B1220" s="24" t="str">
        <f>VLOOKUP(J1220,city!$A$4:$D$352,3,0)</f>
        <v>江西</v>
      </c>
      <c r="C1220" s="24" t="str">
        <f>VLOOKUP(J1220,city!$A$4:$D$352,4,0)</f>
        <v>鹰潭</v>
      </c>
      <c r="D1220" s="15" t="s">
        <v>4211</v>
      </c>
      <c r="E1220" s="15" t="s">
        <v>4212</v>
      </c>
      <c r="F1220" s="42" t="str">
        <f t="shared" si="152"/>
        <v>117.040063,28.050539</v>
      </c>
      <c r="G1220" s="20" t="s">
        <v>4213</v>
      </c>
      <c r="H1220" s="20" t="s">
        <v>516</v>
      </c>
      <c r="I1220" s="45" t="str">
        <f t="shared" si="146"/>
        <v>13a,13b</v>
      </c>
      <c r="J1220" s="15">
        <f t="shared" si="147"/>
        <v>122</v>
      </c>
      <c r="K1220" s="15">
        <f>IF(VLOOKUP(J1219,city!$K$4:$L$352,2,0)&gt;K1219,K1219+1,1)</f>
        <v>7</v>
      </c>
      <c r="L1220" s="15">
        <v>1</v>
      </c>
      <c r="M1220" s="15" t="s">
        <v>159</v>
      </c>
      <c r="N1220" s="42">
        <v>117.040063</v>
      </c>
      <c r="O1220" s="34">
        <v>28.050539000000001</v>
      </c>
      <c r="P1220" s="15" t="str">
        <f t="shared" si="150"/>
        <v/>
      </c>
      <c r="Q1220" s="41">
        <v>13</v>
      </c>
      <c r="R1220" s="15">
        <f t="shared" si="151"/>
        <v>13</v>
      </c>
      <c r="S1220" s="15" t="str">
        <f t="shared" si="148"/>
        <v>13a</v>
      </c>
      <c r="T1220" s="15" t="str">
        <f t="shared" si="149"/>
        <v>13b</v>
      </c>
    </row>
    <row r="1221" spans="1:20" ht="20.100000000000001" customHeight="1">
      <c r="A1221" s="15">
        <f t="shared" si="153"/>
        <v>112208</v>
      </c>
      <c r="B1221" s="24" t="str">
        <f>VLOOKUP(J1221,city!$A$4:$D$352,3,0)</f>
        <v>江西</v>
      </c>
      <c r="C1221" s="24" t="str">
        <f>VLOOKUP(J1221,city!$A$4:$D$352,4,0)</f>
        <v>鹰潭</v>
      </c>
      <c r="D1221" s="15" t="s">
        <v>4214</v>
      </c>
      <c r="E1221" s="15" t="s">
        <v>4215</v>
      </c>
      <c r="F1221" s="42" t="str">
        <f t="shared" si="152"/>
        <v>117.055989,28.244376</v>
      </c>
      <c r="G1221" s="20" t="s">
        <v>4216</v>
      </c>
      <c r="H1221" s="20" t="s">
        <v>522</v>
      </c>
      <c r="I1221" s="45" t="str">
        <f t="shared" ref="I1221:I1284" si="154">S1221&amp;","&amp;T1221</f>
        <v>10a,10b</v>
      </c>
      <c r="J1221" s="15">
        <f t="shared" ref="J1221:J1284" si="155">IF(K1221&gt;K1220,J1220,J1220+1)</f>
        <v>122</v>
      </c>
      <c r="K1221" s="15">
        <f>IF(VLOOKUP(J1220,city!$K$4:$L$352,2,0)&gt;K1220,K1220+1,1)</f>
        <v>8</v>
      </c>
      <c r="L1221" s="15">
        <v>1</v>
      </c>
      <c r="M1221" s="15" t="s">
        <v>159</v>
      </c>
      <c r="N1221" s="42">
        <v>117.055989</v>
      </c>
      <c r="O1221" s="34">
        <v>28.244375999999999</v>
      </c>
      <c r="P1221" s="15" t="str">
        <f t="shared" si="150"/>
        <v/>
      </c>
      <c r="Q1221" s="41">
        <v>10</v>
      </c>
      <c r="R1221" s="15">
        <f t="shared" si="151"/>
        <v>10</v>
      </c>
      <c r="S1221" s="15" t="str">
        <f t="shared" ref="S1221:S1284" si="156">CONCATENATE(Q1221,"a")</f>
        <v>10a</v>
      </c>
      <c r="T1221" s="15" t="str">
        <f t="shared" ref="T1221:T1284" si="157">CONCATENATE(Q1221,"b")</f>
        <v>10b</v>
      </c>
    </row>
    <row r="1222" spans="1:20" ht="20.100000000000001" customHeight="1">
      <c r="A1222" s="15">
        <f t="shared" si="153"/>
        <v>112209</v>
      </c>
      <c r="B1222" s="24" t="str">
        <f>VLOOKUP(J1222,city!$A$4:$D$352,3,0)</f>
        <v>江西</v>
      </c>
      <c r="C1222" s="24" t="str">
        <f>VLOOKUP(J1222,city!$A$4:$D$352,4,0)</f>
        <v>鹰潭</v>
      </c>
      <c r="D1222" s="15" t="s">
        <v>4217</v>
      </c>
      <c r="E1222" s="15" t="s">
        <v>4218</v>
      </c>
      <c r="F1222" s="42" t="str">
        <f t="shared" si="152"/>
        <v>116.990607,28.06951</v>
      </c>
      <c r="G1222" s="20" t="s">
        <v>4219</v>
      </c>
      <c r="H1222" s="20" t="s">
        <v>528</v>
      </c>
      <c r="I1222" s="45" t="str">
        <f t="shared" si="154"/>
        <v>32a,32b</v>
      </c>
      <c r="J1222" s="15">
        <f t="shared" si="155"/>
        <v>122</v>
      </c>
      <c r="K1222" s="15">
        <f>IF(VLOOKUP(J1221,city!$K$4:$L$352,2,0)&gt;K1221,K1221+1,1)</f>
        <v>9</v>
      </c>
      <c r="L1222" s="15">
        <v>1</v>
      </c>
      <c r="M1222" s="15" t="s">
        <v>159</v>
      </c>
      <c r="N1222" s="42">
        <v>116.990607</v>
      </c>
      <c r="O1222" s="34">
        <v>28.069510000000001</v>
      </c>
      <c r="P1222" s="15" t="str">
        <f t="shared" si="150"/>
        <v/>
      </c>
      <c r="Q1222" s="41">
        <v>32</v>
      </c>
      <c r="R1222" s="15" t="e">
        <f t="shared" si="151"/>
        <v>#N/A</v>
      </c>
      <c r="S1222" s="15" t="str">
        <f t="shared" si="156"/>
        <v>32a</v>
      </c>
      <c r="T1222" s="15" t="str">
        <f t="shared" si="157"/>
        <v>32b</v>
      </c>
    </row>
    <row r="1223" spans="1:20" ht="20.100000000000001" customHeight="1">
      <c r="A1223" s="15">
        <f t="shared" si="153"/>
        <v>112210</v>
      </c>
      <c r="B1223" s="24" t="str">
        <f>VLOOKUP(J1223,city!$A$4:$D$352,3,0)</f>
        <v>江西</v>
      </c>
      <c r="C1223" s="24" t="str">
        <f>VLOOKUP(J1223,city!$A$4:$D$352,4,0)</f>
        <v>鹰潭</v>
      </c>
      <c r="D1223" s="15" t="s">
        <v>4220</v>
      </c>
      <c r="E1223" s="15" t="s">
        <v>4221</v>
      </c>
      <c r="F1223" s="42" t="str">
        <f t="shared" si="152"/>
        <v>117.057771,28.047636</v>
      </c>
      <c r="G1223" s="20" t="s">
        <v>4222</v>
      </c>
      <c r="H1223" s="20" t="s">
        <v>534</v>
      </c>
      <c r="I1223" s="45" t="str">
        <f t="shared" si="154"/>
        <v>15a,15b</v>
      </c>
      <c r="J1223" s="15">
        <f t="shared" si="155"/>
        <v>122</v>
      </c>
      <c r="K1223" s="15">
        <f>IF(VLOOKUP(J1222,city!$K$4:$L$352,2,0)&gt;K1222,K1222+1,1)</f>
        <v>10</v>
      </c>
      <c r="L1223" s="15">
        <v>1</v>
      </c>
      <c r="M1223" s="15" t="s">
        <v>159</v>
      </c>
      <c r="N1223" s="42">
        <v>117.057771</v>
      </c>
      <c r="O1223" s="34">
        <v>28.047636000000001</v>
      </c>
      <c r="P1223" s="15" t="str">
        <f t="shared" si="150"/>
        <v>117.0226645,28.1243945</v>
      </c>
      <c r="Q1223" s="41">
        <v>15</v>
      </c>
      <c r="R1223" s="15">
        <f t="shared" si="151"/>
        <v>15</v>
      </c>
      <c r="S1223" s="15" t="str">
        <f t="shared" si="156"/>
        <v>15a</v>
      </c>
      <c r="T1223" s="15" t="str">
        <f t="shared" si="157"/>
        <v>15b</v>
      </c>
    </row>
    <row r="1224" spans="1:20" ht="20.100000000000001" customHeight="1">
      <c r="A1224" s="15">
        <f t="shared" si="153"/>
        <v>112301</v>
      </c>
      <c r="B1224" s="24" t="str">
        <f>VLOOKUP(J1224,city!$A$4:$D$352,3,0)</f>
        <v>山东</v>
      </c>
      <c r="C1224" s="24" t="str">
        <f>VLOOKUP(J1224,city!$A$4:$D$352,4,0)</f>
        <v>济南</v>
      </c>
      <c r="D1224" s="34" t="s">
        <v>4223</v>
      </c>
      <c r="E1224" s="34" t="s">
        <v>4224</v>
      </c>
      <c r="F1224" s="42" t="str">
        <f t="shared" si="152"/>
        <v>117.022388,36.667454</v>
      </c>
      <c r="G1224" s="20" t="s">
        <v>4225</v>
      </c>
      <c r="H1224" s="20" t="s">
        <v>422</v>
      </c>
      <c r="I1224" s="45" t="str">
        <f t="shared" si="154"/>
        <v>6a,6b</v>
      </c>
      <c r="J1224" s="15">
        <f t="shared" si="155"/>
        <v>123</v>
      </c>
      <c r="K1224" s="15">
        <f>IF(VLOOKUP(J1223,city!$K$4:$L$352,2,0)&gt;K1223,K1223+1,1)</f>
        <v>1</v>
      </c>
      <c r="L1224" s="15">
        <v>1</v>
      </c>
      <c r="M1224" s="15" t="s">
        <v>161</v>
      </c>
      <c r="N1224" s="53">
        <v>117.02238800000001</v>
      </c>
      <c r="O1224" s="53">
        <v>36.667453999999999</v>
      </c>
      <c r="P1224" s="15" t="str">
        <f t="shared" si="150"/>
        <v/>
      </c>
      <c r="Q1224" s="41">
        <v>6</v>
      </c>
      <c r="R1224" s="15">
        <f t="shared" si="151"/>
        <v>6</v>
      </c>
      <c r="S1224" s="15" t="str">
        <f t="shared" si="156"/>
        <v>6a</v>
      </c>
      <c r="T1224" s="15" t="str">
        <f t="shared" si="157"/>
        <v>6b</v>
      </c>
    </row>
    <row r="1225" spans="1:20" ht="20.100000000000001" customHeight="1">
      <c r="A1225" s="15">
        <f t="shared" si="153"/>
        <v>112302</v>
      </c>
      <c r="B1225" s="24" t="str">
        <f>VLOOKUP(J1225,city!$A$4:$D$352,3,0)</f>
        <v>山东</v>
      </c>
      <c r="C1225" s="24" t="str">
        <f>VLOOKUP(J1225,city!$A$4:$D$352,4,0)</f>
        <v>济南</v>
      </c>
      <c r="D1225" s="34" t="s">
        <v>4226</v>
      </c>
      <c r="E1225" s="34" t="s">
        <v>4227</v>
      </c>
      <c r="F1225" s="42" t="str">
        <f t="shared" si="152"/>
        <v>117.028663,36.667763</v>
      </c>
      <c r="G1225" s="20" t="s">
        <v>4228</v>
      </c>
      <c r="H1225" s="20" t="s">
        <v>427</v>
      </c>
      <c r="I1225" s="45" t="str">
        <f t="shared" si="154"/>
        <v>20a,20b</v>
      </c>
      <c r="J1225" s="15">
        <f t="shared" si="155"/>
        <v>123</v>
      </c>
      <c r="K1225" s="15">
        <f>IF(VLOOKUP(J1224,city!$K$4:$L$352,2,0)&gt;K1224,K1224+1,1)</f>
        <v>2</v>
      </c>
      <c r="L1225" s="15">
        <v>1</v>
      </c>
      <c r="M1225" s="15" t="s">
        <v>161</v>
      </c>
      <c r="N1225" s="53">
        <v>117.02866299999999</v>
      </c>
      <c r="O1225" s="53">
        <v>36.667763000000001</v>
      </c>
      <c r="P1225" s="15" t="str">
        <f t="shared" si="150"/>
        <v/>
      </c>
      <c r="Q1225" s="41">
        <v>20</v>
      </c>
      <c r="R1225" s="15">
        <f t="shared" si="151"/>
        <v>20</v>
      </c>
      <c r="S1225" s="15" t="str">
        <f t="shared" si="156"/>
        <v>20a</v>
      </c>
      <c r="T1225" s="15" t="str">
        <f t="shared" si="157"/>
        <v>20b</v>
      </c>
    </row>
    <row r="1226" spans="1:20" ht="20.100000000000001" customHeight="1">
      <c r="A1226" s="15">
        <f t="shared" si="153"/>
        <v>112303</v>
      </c>
      <c r="B1226" s="24" t="str">
        <f>VLOOKUP(J1226,city!$A$4:$D$352,3,0)</f>
        <v>山东</v>
      </c>
      <c r="C1226" s="24" t="str">
        <f>VLOOKUP(J1226,city!$A$4:$D$352,4,0)</f>
        <v>济南</v>
      </c>
      <c r="D1226" s="34" t="s">
        <v>4229</v>
      </c>
      <c r="E1226" s="34" t="s">
        <v>4230</v>
      </c>
      <c r="F1226" s="42" t="str">
        <f t="shared" si="152"/>
        <v>117.032148,36.681307</v>
      </c>
      <c r="G1226" s="20" t="s">
        <v>4231</v>
      </c>
      <c r="H1226" s="20" t="s">
        <v>432</v>
      </c>
      <c r="I1226" s="45" t="str">
        <f t="shared" si="154"/>
        <v>6a,6b</v>
      </c>
      <c r="J1226" s="15">
        <f t="shared" si="155"/>
        <v>123</v>
      </c>
      <c r="K1226" s="15">
        <f>IF(VLOOKUP(J1225,city!$K$4:$L$352,2,0)&gt;K1225,K1225+1,1)</f>
        <v>3</v>
      </c>
      <c r="L1226" s="15">
        <v>1</v>
      </c>
      <c r="M1226" s="15" t="s">
        <v>161</v>
      </c>
      <c r="N1226" s="53">
        <v>117.03214800000001</v>
      </c>
      <c r="O1226" s="53">
        <v>36.681306999999997</v>
      </c>
      <c r="P1226" s="15" t="str">
        <f t="shared" si="150"/>
        <v/>
      </c>
      <c r="Q1226" s="41">
        <v>6</v>
      </c>
      <c r="R1226" s="15">
        <f t="shared" si="151"/>
        <v>6</v>
      </c>
      <c r="S1226" s="15" t="str">
        <f t="shared" si="156"/>
        <v>6a</v>
      </c>
      <c r="T1226" s="15" t="str">
        <f t="shared" si="157"/>
        <v>6b</v>
      </c>
    </row>
    <row r="1227" spans="1:20" ht="20.100000000000001" customHeight="1">
      <c r="A1227" s="15">
        <f t="shared" si="153"/>
        <v>112304</v>
      </c>
      <c r="B1227" s="24" t="str">
        <f>VLOOKUP(J1227,city!$A$4:$D$352,3,0)</f>
        <v>山东</v>
      </c>
      <c r="C1227" s="24" t="str">
        <f>VLOOKUP(J1227,city!$A$4:$D$352,4,0)</f>
        <v>济南</v>
      </c>
      <c r="D1227" s="34" t="s">
        <v>4232</v>
      </c>
      <c r="E1227" s="34" t="s">
        <v>4233</v>
      </c>
      <c r="F1227" s="42" t="str">
        <f t="shared" si="152"/>
        <v>117.037252,36.668511</v>
      </c>
      <c r="G1227" s="20" t="s">
        <v>4234</v>
      </c>
      <c r="H1227" s="20" t="s">
        <v>438</v>
      </c>
      <c r="I1227" s="45" t="str">
        <f t="shared" si="154"/>
        <v>6a,6b</v>
      </c>
      <c r="J1227" s="15">
        <f t="shared" si="155"/>
        <v>123</v>
      </c>
      <c r="K1227" s="15">
        <f>IF(VLOOKUP(J1226,city!$K$4:$L$352,2,0)&gt;K1226,K1226+1,1)</f>
        <v>4</v>
      </c>
      <c r="L1227" s="15">
        <v>1</v>
      </c>
      <c r="M1227" s="15" t="s">
        <v>161</v>
      </c>
      <c r="N1227" s="53">
        <v>117.037252</v>
      </c>
      <c r="O1227" s="53">
        <v>36.668511000000002</v>
      </c>
      <c r="P1227" s="15" t="str">
        <f t="shared" si="150"/>
        <v/>
      </c>
      <c r="Q1227" s="41">
        <v>6</v>
      </c>
      <c r="R1227" s="15">
        <f t="shared" si="151"/>
        <v>6</v>
      </c>
      <c r="S1227" s="15" t="str">
        <f t="shared" si="156"/>
        <v>6a</v>
      </c>
      <c r="T1227" s="15" t="str">
        <f t="shared" si="157"/>
        <v>6b</v>
      </c>
    </row>
    <row r="1228" spans="1:20" ht="20.100000000000001" customHeight="1">
      <c r="A1228" s="15">
        <f t="shared" si="153"/>
        <v>112305</v>
      </c>
      <c r="B1228" s="24" t="str">
        <f>VLOOKUP(J1228,city!$A$4:$D$352,3,0)</f>
        <v>山东</v>
      </c>
      <c r="C1228" s="24" t="str">
        <f>VLOOKUP(J1228,city!$A$4:$D$352,4,0)</f>
        <v>济南</v>
      </c>
      <c r="D1228" s="34" t="s">
        <v>4235</v>
      </c>
      <c r="E1228" s="34" t="s">
        <v>4236</v>
      </c>
      <c r="F1228" s="42" t="str">
        <f t="shared" si="152"/>
        <v>117.04269,36.645042</v>
      </c>
      <c r="G1228" s="20" t="s">
        <v>4237</v>
      </c>
      <c r="H1228" s="20" t="s">
        <v>444</v>
      </c>
      <c r="I1228" s="45" t="str">
        <f t="shared" si="154"/>
        <v>11a,11b</v>
      </c>
      <c r="J1228" s="15">
        <f t="shared" si="155"/>
        <v>123</v>
      </c>
      <c r="K1228" s="15">
        <f>IF(VLOOKUP(J1227,city!$K$4:$L$352,2,0)&gt;K1227,K1227+1,1)</f>
        <v>5</v>
      </c>
      <c r="L1228" s="15">
        <v>1</v>
      </c>
      <c r="M1228" s="15" t="s">
        <v>161</v>
      </c>
      <c r="N1228" s="53">
        <v>117.04268999999999</v>
      </c>
      <c r="O1228" s="53">
        <v>36.645041999999997</v>
      </c>
      <c r="P1228" s="15" t="str">
        <f t="shared" si="150"/>
        <v/>
      </c>
      <c r="Q1228" s="41">
        <v>11</v>
      </c>
      <c r="R1228" s="15">
        <f t="shared" si="151"/>
        <v>11</v>
      </c>
      <c r="S1228" s="15" t="str">
        <f t="shared" si="156"/>
        <v>11a</v>
      </c>
      <c r="T1228" s="15" t="str">
        <f t="shared" si="157"/>
        <v>11b</v>
      </c>
    </row>
    <row r="1229" spans="1:20" ht="20.100000000000001" customHeight="1">
      <c r="A1229" s="15">
        <f t="shared" si="153"/>
        <v>112306</v>
      </c>
      <c r="B1229" s="24" t="str">
        <f>VLOOKUP(J1229,city!$A$4:$D$352,3,0)</f>
        <v>山东</v>
      </c>
      <c r="C1229" s="24" t="str">
        <f>VLOOKUP(J1229,city!$A$4:$D$352,4,0)</f>
        <v>济南</v>
      </c>
      <c r="D1229" s="34" t="s">
        <v>4238</v>
      </c>
      <c r="E1229" s="34" t="s">
        <v>4239</v>
      </c>
      <c r="F1229" s="42" t="str">
        <f t="shared" si="152"/>
        <v>116.99276,36.371338</v>
      </c>
      <c r="G1229" s="20" t="s">
        <v>4240</v>
      </c>
      <c r="H1229" s="20" t="s">
        <v>450</v>
      </c>
      <c r="I1229" s="45" t="str">
        <f t="shared" si="154"/>
        <v>12a,12b</v>
      </c>
      <c r="J1229" s="15">
        <f t="shared" si="155"/>
        <v>123</v>
      </c>
      <c r="K1229" s="15">
        <f>IF(VLOOKUP(J1228,city!$K$4:$L$352,2,0)&gt;K1228,K1228+1,1)</f>
        <v>6</v>
      </c>
      <c r="L1229" s="15">
        <v>1</v>
      </c>
      <c r="M1229" s="15" t="s">
        <v>161</v>
      </c>
      <c r="N1229" s="53">
        <v>116.99276</v>
      </c>
      <c r="O1229" s="53">
        <v>36.371338000000002</v>
      </c>
      <c r="P1229" s="15" t="str">
        <f t="shared" ref="P1229:P1292" si="158">IF(K1229=10,SUM(N1220:N1229)/10&amp;","&amp;SUM(O1220:O1229)/10,"")</f>
        <v/>
      </c>
      <c r="Q1229" s="41">
        <v>12</v>
      </c>
      <c r="R1229" s="15">
        <f t="shared" si="151"/>
        <v>12</v>
      </c>
      <c r="S1229" s="15" t="str">
        <f t="shared" si="156"/>
        <v>12a</v>
      </c>
      <c r="T1229" s="15" t="str">
        <f t="shared" si="157"/>
        <v>12b</v>
      </c>
    </row>
    <row r="1230" spans="1:20" ht="20.100000000000001" customHeight="1">
      <c r="A1230" s="15">
        <f t="shared" si="153"/>
        <v>112307</v>
      </c>
      <c r="B1230" s="24" t="str">
        <f>VLOOKUP(J1230,city!$A$4:$D$352,3,0)</f>
        <v>山东</v>
      </c>
      <c r="C1230" s="24" t="str">
        <f>VLOOKUP(J1230,city!$A$4:$D$352,4,0)</f>
        <v>济南</v>
      </c>
      <c r="D1230" s="34" t="s">
        <v>4241</v>
      </c>
      <c r="E1230" s="34" t="s">
        <v>4242</v>
      </c>
      <c r="F1230" s="42" t="str">
        <f t="shared" si="152"/>
        <v>117.304238,36.486793</v>
      </c>
      <c r="G1230" s="20" t="s">
        <v>4243</v>
      </c>
      <c r="H1230" s="20" t="s">
        <v>456</v>
      </c>
      <c r="I1230" s="45" t="str">
        <f t="shared" si="154"/>
        <v>8a,8b</v>
      </c>
      <c r="J1230" s="15">
        <f t="shared" si="155"/>
        <v>123</v>
      </c>
      <c r="K1230" s="15">
        <f>IF(VLOOKUP(J1229,city!$K$4:$L$352,2,0)&gt;K1229,K1229+1,1)</f>
        <v>7</v>
      </c>
      <c r="L1230" s="15">
        <v>1</v>
      </c>
      <c r="M1230" s="15" t="s">
        <v>161</v>
      </c>
      <c r="N1230" s="53">
        <v>117.304238</v>
      </c>
      <c r="O1230" s="53">
        <v>36.486792999999999</v>
      </c>
      <c r="P1230" s="15" t="str">
        <f t="shared" si="158"/>
        <v/>
      </c>
      <c r="Q1230" s="41">
        <v>8</v>
      </c>
      <c r="R1230" s="15">
        <f t="shared" si="151"/>
        <v>11</v>
      </c>
      <c r="S1230" s="15" t="str">
        <f t="shared" si="156"/>
        <v>8a</v>
      </c>
      <c r="T1230" s="15" t="str">
        <f t="shared" si="157"/>
        <v>8b</v>
      </c>
    </row>
    <row r="1231" spans="1:20" ht="20.100000000000001" customHeight="1">
      <c r="A1231" s="15">
        <f t="shared" si="153"/>
        <v>112308</v>
      </c>
      <c r="B1231" s="24" t="str">
        <f>VLOOKUP(J1231,city!$A$4:$D$352,3,0)</f>
        <v>山东</v>
      </c>
      <c r="C1231" s="24" t="str">
        <f>VLOOKUP(J1231,city!$A$4:$D$352,4,0)</f>
        <v>济南</v>
      </c>
      <c r="D1231" s="34" t="s">
        <v>4244</v>
      </c>
      <c r="E1231" s="34" t="s">
        <v>4245</v>
      </c>
      <c r="F1231" s="42" t="str">
        <f t="shared" si="152"/>
        <v>117.102224,36.664242</v>
      </c>
      <c r="G1231" s="20" t="s">
        <v>4246</v>
      </c>
      <c r="H1231" s="20" t="s">
        <v>462</v>
      </c>
      <c r="I1231" s="45" t="str">
        <f t="shared" si="154"/>
        <v>10a,10b</v>
      </c>
      <c r="J1231" s="15">
        <f t="shared" si="155"/>
        <v>123</v>
      </c>
      <c r="K1231" s="15">
        <f>IF(VLOOKUP(J1230,city!$K$4:$L$352,2,0)&gt;K1230,K1230+1,1)</f>
        <v>8</v>
      </c>
      <c r="L1231" s="15">
        <v>1</v>
      </c>
      <c r="M1231" s="15" t="s">
        <v>161</v>
      </c>
      <c r="N1231" s="53">
        <v>117.10222400000001</v>
      </c>
      <c r="O1231" s="53">
        <v>36.664242000000002</v>
      </c>
      <c r="P1231" s="15" t="str">
        <f t="shared" si="158"/>
        <v/>
      </c>
      <c r="Q1231" s="41">
        <v>10</v>
      </c>
      <c r="R1231" s="15">
        <f t="shared" si="151"/>
        <v>11</v>
      </c>
      <c r="S1231" s="15" t="str">
        <f t="shared" si="156"/>
        <v>10a</v>
      </c>
      <c r="T1231" s="15" t="str">
        <f t="shared" si="157"/>
        <v>10b</v>
      </c>
    </row>
    <row r="1232" spans="1:20" ht="20.100000000000001" customHeight="1">
      <c r="A1232" s="15">
        <f t="shared" si="153"/>
        <v>112309</v>
      </c>
      <c r="B1232" s="24" t="str">
        <f>VLOOKUP(J1232,city!$A$4:$D$352,3,0)</f>
        <v>山东</v>
      </c>
      <c r="C1232" s="24" t="str">
        <f>VLOOKUP(J1232,city!$A$4:$D$352,4,0)</f>
        <v>济南</v>
      </c>
      <c r="D1232" s="34" t="s">
        <v>4247</v>
      </c>
      <c r="E1232" s="34" t="s">
        <v>4248</v>
      </c>
      <c r="F1232" s="42" t="str">
        <f t="shared" si="152"/>
        <v>117.174923,36.492559</v>
      </c>
      <c r="G1232" s="20" t="s">
        <v>4249</v>
      </c>
      <c r="H1232" s="20" t="s">
        <v>468</v>
      </c>
      <c r="I1232" s="45" t="str">
        <f t="shared" si="154"/>
        <v>2a,2b</v>
      </c>
      <c r="J1232" s="15">
        <f t="shared" si="155"/>
        <v>123</v>
      </c>
      <c r="K1232" s="15">
        <f>IF(VLOOKUP(J1231,city!$K$4:$L$352,2,0)&gt;K1231,K1231+1,1)</f>
        <v>9</v>
      </c>
      <c r="L1232" s="15">
        <v>1</v>
      </c>
      <c r="M1232" s="15" t="s">
        <v>161</v>
      </c>
      <c r="N1232" s="53">
        <v>117.17492300000001</v>
      </c>
      <c r="O1232" s="53">
        <v>36.492559</v>
      </c>
      <c r="P1232" s="15" t="str">
        <f t="shared" si="158"/>
        <v/>
      </c>
      <c r="Q1232" s="41">
        <v>2</v>
      </c>
      <c r="R1232" s="15">
        <f t="shared" si="151"/>
        <v>2</v>
      </c>
      <c r="S1232" s="15" t="str">
        <f t="shared" si="156"/>
        <v>2a</v>
      </c>
      <c r="T1232" s="15" t="str">
        <f t="shared" si="157"/>
        <v>2b</v>
      </c>
    </row>
    <row r="1233" spans="1:20" ht="20.100000000000001" customHeight="1">
      <c r="A1233" s="15">
        <f t="shared" si="153"/>
        <v>112310</v>
      </c>
      <c r="B1233" s="24" t="str">
        <f>VLOOKUP(J1233,city!$A$4:$D$352,3,0)</f>
        <v>山东</v>
      </c>
      <c r="C1233" s="24" t="str">
        <f>VLOOKUP(J1233,city!$A$4:$D$352,4,0)</f>
        <v>济南</v>
      </c>
      <c r="D1233" s="34" t="s">
        <v>4250</v>
      </c>
      <c r="E1233" s="34" t="s">
        <v>4251</v>
      </c>
      <c r="F1233" s="42" t="str">
        <f t="shared" si="152"/>
        <v>117.031309,36.673857</v>
      </c>
      <c r="G1233" s="20" t="s">
        <v>4252</v>
      </c>
      <c r="H1233" s="20" t="s">
        <v>474</v>
      </c>
      <c r="I1233" s="45" t="str">
        <f t="shared" si="154"/>
        <v>6a,6b</v>
      </c>
      <c r="J1233" s="15">
        <f t="shared" si="155"/>
        <v>123</v>
      </c>
      <c r="K1233" s="15">
        <f>IF(VLOOKUP(J1232,city!$K$4:$L$352,2,0)&gt;K1232,K1232+1,1)</f>
        <v>10</v>
      </c>
      <c r="L1233" s="15">
        <v>1</v>
      </c>
      <c r="M1233" s="15" t="s">
        <v>161</v>
      </c>
      <c r="N1233" s="53">
        <v>117.03130899999999</v>
      </c>
      <c r="O1233" s="53">
        <v>36.673856999999998</v>
      </c>
      <c r="P1233" s="15" t="str">
        <f t="shared" si="158"/>
        <v>117.0768595,36.6018866</v>
      </c>
      <c r="Q1233" s="41">
        <v>6</v>
      </c>
      <c r="R1233" s="15">
        <f t="shared" si="151"/>
        <v>6</v>
      </c>
      <c r="S1233" s="15" t="str">
        <f t="shared" si="156"/>
        <v>6a</v>
      </c>
      <c r="T1233" s="15" t="str">
        <f t="shared" si="157"/>
        <v>6b</v>
      </c>
    </row>
    <row r="1234" spans="1:20" ht="20.100000000000001" customHeight="1">
      <c r="A1234" s="15">
        <f t="shared" si="153"/>
        <v>112401</v>
      </c>
      <c r="B1234" s="24" t="str">
        <f>VLOOKUP(J1234,city!$A$4:$D$352,3,0)</f>
        <v>山东</v>
      </c>
      <c r="C1234" s="24" t="str">
        <f>VLOOKUP(J1234,city!$A$4:$D$352,4,0)</f>
        <v>青岛</v>
      </c>
      <c r="D1234" s="34" t="s">
        <v>4253</v>
      </c>
      <c r="E1234" s="34" t="s">
        <v>4254</v>
      </c>
      <c r="F1234" s="42" t="str">
        <f t="shared" si="152"/>
        <v>120.601677,36.195942</v>
      </c>
      <c r="G1234" s="20" t="s">
        <v>4255</v>
      </c>
      <c r="H1234" s="20" t="s">
        <v>480</v>
      </c>
      <c r="I1234" s="45" t="str">
        <f t="shared" si="154"/>
        <v>11a,11b</v>
      </c>
      <c r="J1234" s="15">
        <f t="shared" si="155"/>
        <v>124</v>
      </c>
      <c r="K1234" s="15">
        <f>IF(VLOOKUP(J1233,city!$K$4:$L$352,2,0)&gt;K1233,K1233+1,1)</f>
        <v>1</v>
      </c>
      <c r="L1234" s="15">
        <v>1</v>
      </c>
      <c r="M1234" s="15" t="s">
        <v>162</v>
      </c>
      <c r="N1234" s="53">
        <v>120.601677</v>
      </c>
      <c r="O1234" s="53">
        <v>36.195942000000002</v>
      </c>
      <c r="P1234" s="15" t="str">
        <f t="shared" si="158"/>
        <v/>
      </c>
      <c r="Q1234" s="41">
        <v>11</v>
      </c>
      <c r="R1234" s="15">
        <f t="shared" si="151"/>
        <v>11</v>
      </c>
      <c r="S1234" s="15" t="str">
        <f t="shared" si="156"/>
        <v>11a</v>
      </c>
      <c r="T1234" s="15" t="str">
        <f t="shared" si="157"/>
        <v>11b</v>
      </c>
    </row>
    <row r="1235" spans="1:20" ht="20.100000000000001" customHeight="1">
      <c r="A1235" s="15">
        <f t="shared" si="153"/>
        <v>112402</v>
      </c>
      <c r="B1235" s="24" t="str">
        <f>VLOOKUP(J1235,city!$A$4:$D$352,3,0)</f>
        <v>山东</v>
      </c>
      <c r="C1235" s="24" t="str">
        <f>VLOOKUP(J1235,city!$A$4:$D$352,4,0)</f>
        <v>青岛</v>
      </c>
      <c r="D1235" s="34" t="s">
        <v>4256</v>
      </c>
      <c r="E1235" s="34" t="s">
        <v>4257</v>
      </c>
      <c r="F1235" s="42" t="str">
        <f t="shared" si="152"/>
        <v>120.34876,36.061972</v>
      </c>
      <c r="G1235" s="20" t="s">
        <v>4258</v>
      </c>
      <c r="H1235" s="20" t="s">
        <v>486</v>
      </c>
      <c r="I1235" s="45" t="str">
        <f t="shared" si="154"/>
        <v>6a,6b</v>
      </c>
      <c r="J1235" s="15">
        <f t="shared" si="155"/>
        <v>124</v>
      </c>
      <c r="K1235" s="15">
        <f>IF(VLOOKUP(J1234,city!$K$4:$L$352,2,0)&gt;K1234,K1234+1,1)</f>
        <v>2</v>
      </c>
      <c r="L1235" s="15">
        <v>1</v>
      </c>
      <c r="M1235" s="15" t="s">
        <v>162</v>
      </c>
      <c r="N1235" s="53">
        <v>120.34876</v>
      </c>
      <c r="O1235" s="53">
        <v>36.061971999999997</v>
      </c>
      <c r="P1235" s="15" t="str">
        <f t="shared" si="158"/>
        <v/>
      </c>
      <c r="Q1235" s="41">
        <v>6</v>
      </c>
      <c r="R1235" s="15">
        <f t="shared" si="151"/>
        <v>6</v>
      </c>
      <c r="S1235" s="15" t="str">
        <f t="shared" si="156"/>
        <v>6a</v>
      </c>
      <c r="T1235" s="15" t="str">
        <f t="shared" si="157"/>
        <v>6b</v>
      </c>
    </row>
    <row r="1236" spans="1:20" ht="20.100000000000001" customHeight="1">
      <c r="A1236" s="15">
        <f t="shared" si="153"/>
        <v>112403</v>
      </c>
      <c r="B1236" s="24" t="str">
        <f>VLOOKUP(J1236,city!$A$4:$D$352,3,0)</f>
        <v>山东</v>
      </c>
      <c r="C1236" s="24" t="str">
        <f>VLOOKUP(J1236,city!$A$4:$D$352,4,0)</f>
        <v>青岛</v>
      </c>
      <c r="D1236" s="34" t="s">
        <v>4259</v>
      </c>
      <c r="E1236" s="34" t="s">
        <v>4260</v>
      </c>
      <c r="F1236" s="42" t="str">
        <f t="shared" si="152"/>
        <v>120.32659,36.065436</v>
      </c>
      <c r="G1236" s="20" t="s">
        <v>4261</v>
      </c>
      <c r="H1236" s="20" t="s">
        <v>492</v>
      </c>
      <c r="I1236" s="45" t="str">
        <f t="shared" si="154"/>
        <v>17a,17b</v>
      </c>
      <c r="J1236" s="15">
        <f t="shared" si="155"/>
        <v>124</v>
      </c>
      <c r="K1236" s="15">
        <f>IF(VLOOKUP(J1235,city!$K$4:$L$352,2,0)&gt;K1235,K1235+1,1)</f>
        <v>3</v>
      </c>
      <c r="L1236" s="15">
        <v>1</v>
      </c>
      <c r="M1236" s="15" t="s">
        <v>162</v>
      </c>
      <c r="N1236" s="53">
        <v>120.32659</v>
      </c>
      <c r="O1236" s="53">
        <v>36.065435999999998</v>
      </c>
      <c r="P1236" s="15" t="str">
        <f t="shared" si="158"/>
        <v/>
      </c>
      <c r="Q1236" s="41">
        <v>17</v>
      </c>
      <c r="R1236" s="15">
        <f t="shared" si="151"/>
        <v>17</v>
      </c>
      <c r="S1236" s="15" t="str">
        <f t="shared" si="156"/>
        <v>17a</v>
      </c>
      <c r="T1236" s="15" t="str">
        <f t="shared" si="157"/>
        <v>17b</v>
      </c>
    </row>
    <row r="1237" spans="1:20" ht="20.100000000000001" customHeight="1">
      <c r="A1237" s="15">
        <f t="shared" si="153"/>
        <v>112404</v>
      </c>
      <c r="B1237" s="24" t="str">
        <f>VLOOKUP(J1237,city!$A$4:$D$352,3,0)</f>
        <v>山东</v>
      </c>
      <c r="C1237" s="24" t="str">
        <f>VLOOKUP(J1237,city!$A$4:$D$352,4,0)</f>
        <v>青岛</v>
      </c>
      <c r="D1237" s="34" t="s">
        <v>4262</v>
      </c>
      <c r="E1237" s="34" t="s">
        <v>4263</v>
      </c>
      <c r="F1237" s="42" t="str">
        <f t="shared" si="152"/>
        <v>120.397399,36.06077</v>
      </c>
      <c r="G1237" s="20" t="s">
        <v>4264</v>
      </c>
      <c r="H1237" s="20" t="s">
        <v>498</v>
      </c>
      <c r="I1237" s="45" t="str">
        <f t="shared" si="154"/>
        <v>32a,32b</v>
      </c>
      <c r="J1237" s="15">
        <f t="shared" si="155"/>
        <v>124</v>
      </c>
      <c r="K1237" s="15">
        <f>IF(VLOOKUP(J1236,city!$K$4:$L$352,2,0)&gt;K1236,K1236+1,1)</f>
        <v>4</v>
      </c>
      <c r="L1237" s="15">
        <v>1</v>
      </c>
      <c r="M1237" s="15" t="s">
        <v>162</v>
      </c>
      <c r="N1237" s="53">
        <v>120.39739899999999</v>
      </c>
      <c r="O1237" s="53">
        <v>36.060769999999998</v>
      </c>
      <c r="P1237" s="15" t="str">
        <f t="shared" si="158"/>
        <v/>
      </c>
      <c r="Q1237" s="41">
        <v>32</v>
      </c>
      <c r="R1237" s="15" t="e">
        <f t="shared" si="151"/>
        <v>#N/A</v>
      </c>
      <c r="S1237" s="15" t="str">
        <f t="shared" si="156"/>
        <v>32a</v>
      </c>
      <c r="T1237" s="15" t="str">
        <f t="shared" si="157"/>
        <v>32b</v>
      </c>
    </row>
    <row r="1238" spans="1:20" ht="20.100000000000001" customHeight="1">
      <c r="A1238" s="15">
        <f t="shared" si="153"/>
        <v>112405</v>
      </c>
      <c r="B1238" s="24" t="str">
        <f>VLOOKUP(J1238,city!$A$4:$D$352,3,0)</f>
        <v>山东</v>
      </c>
      <c r="C1238" s="24" t="str">
        <f>VLOOKUP(J1238,city!$A$4:$D$352,4,0)</f>
        <v>青岛</v>
      </c>
      <c r="D1238" s="34" t="s">
        <v>4265</v>
      </c>
      <c r="E1238" s="34" t="s">
        <v>4266</v>
      </c>
      <c r="F1238" s="42" t="str">
        <f t="shared" si="152"/>
        <v>120.251927,35.964217</v>
      </c>
      <c r="G1238" s="20" t="s">
        <v>4267</v>
      </c>
      <c r="H1238" s="20" t="s">
        <v>504</v>
      </c>
      <c r="I1238" s="45" t="str">
        <f t="shared" si="154"/>
        <v>4a,4b</v>
      </c>
      <c r="J1238" s="15">
        <f t="shared" si="155"/>
        <v>124</v>
      </c>
      <c r="K1238" s="15">
        <f>IF(VLOOKUP(J1237,city!$K$4:$L$352,2,0)&gt;K1237,K1237+1,1)</f>
        <v>5</v>
      </c>
      <c r="L1238" s="15">
        <v>1</v>
      </c>
      <c r="M1238" s="15" t="s">
        <v>162</v>
      </c>
      <c r="N1238" s="53">
        <v>120.25192699999999</v>
      </c>
      <c r="O1238" s="53">
        <v>35.964216999999998</v>
      </c>
      <c r="P1238" s="15" t="str">
        <f t="shared" si="158"/>
        <v/>
      </c>
      <c r="Q1238" s="41">
        <v>4</v>
      </c>
      <c r="R1238" s="15">
        <f t="shared" si="151"/>
        <v>4</v>
      </c>
      <c r="S1238" s="15" t="str">
        <f t="shared" si="156"/>
        <v>4a</v>
      </c>
      <c r="T1238" s="15" t="str">
        <f t="shared" si="157"/>
        <v>4b</v>
      </c>
    </row>
    <row r="1239" spans="1:20" ht="20.100000000000001" customHeight="1">
      <c r="A1239" s="15">
        <f t="shared" si="153"/>
        <v>112406</v>
      </c>
      <c r="B1239" s="24" t="str">
        <f>VLOOKUP(J1239,city!$A$4:$D$352,3,0)</f>
        <v>山东</v>
      </c>
      <c r="C1239" s="24" t="str">
        <f>VLOOKUP(J1239,city!$A$4:$D$352,4,0)</f>
        <v>青岛</v>
      </c>
      <c r="D1239" s="34" t="s">
        <v>4268</v>
      </c>
      <c r="E1239" s="34" t="s">
        <v>4269</v>
      </c>
      <c r="F1239" s="42" t="str">
        <f t="shared" si="152"/>
        <v>120.357644,36.059717</v>
      </c>
      <c r="G1239" s="20" t="s">
        <v>4270</v>
      </c>
      <c r="H1239" s="20" t="s">
        <v>510</v>
      </c>
      <c r="I1239" s="45" t="str">
        <f t="shared" si="154"/>
        <v>32a,32b</v>
      </c>
      <c r="J1239" s="15">
        <f t="shared" si="155"/>
        <v>124</v>
      </c>
      <c r="K1239" s="15">
        <f>IF(VLOOKUP(J1238,city!$K$4:$L$352,2,0)&gt;K1238,K1238+1,1)</f>
        <v>6</v>
      </c>
      <c r="L1239" s="15">
        <v>1</v>
      </c>
      <c r="M1239" s="15" t="s">
        <v>162</v>
      </c>
      <c r="N1239" s="53">
        <v>120.35764399999999</v>
      </c>
      <c r="O1239" s="53">
        <v>36.059716999999999</v>
      </c>
      <c r="P1239" s="15" t="str">
        <f t="shared" si="158"/>
        <v/>
      </c>
      <c r="Q1239" s="41">
        <v>32</v>
      </c>
      <c r="R1239" s="15" t="e">
        <f t="shared" si="151"/>
        <v>#N/A</v>
      </c>
      <c r="S1239" s="15" t="str">
        <f t="shared" si="156"/>
        <v>32a</v>
      </c>
      <c r="T1239" s="15" t="str">
        <f t="shared" si="157"/>
        <v>32b</v>
      </c>
    </row>
    <row r="1240" spans="1:20" ht="20.100000000000001" customHeight="1">
      <c r="A1240" s="15">
        <f t="shared" si="153"/>
        <v>112407</v>
      </c>
      <c r="B1240" s="24" t="str">
        <f>VLOOKUP(J1240,city!$A$4:$D$352,3,0)</f>
        <v>山东</v>
      </c>
      <c r="C1240" s="24" t="str">
        <f>VLOOKUP(J1240,city!$A$4:$D$352,4,0)</f>
        <v>青岛</v>
      </c>
      <c r="D1240" s="34" t="s">
        <v>4271</v>
      </c>
      <c r="E1240" s="34" t="s">
        <v>4272</v>
      </c>
      <c r="F1240" s="42" t="str">
        <f t="shared" si="152"/>
        <v>120.391647,36.067983</v>
      </c>
      <c r="G1240" s="20" t="s">
        <v>4273</v>
      </c>
      <c r="H1240" s="20" t="s">
        <v>516</v>
      </c>
      <c r="I1240" s="45" t="str">
        <f t="shared" si="154"/>
        <v>20a,20b</v>
      </c>
      <c r="J1240" s="15">
        <f t="shared" si="155"/>
        <v>124</v>
      </c>
      <c r="K1240" s="15">
        <f>IF(VLOOKUP(J1239,city!$K$4:$L$352,2,0)&gt;K1239,K1239+1,1)</f>
        <v>7</v>
      </c>
      <c r="L1240" s="15">
        <v>1</v>
      </c>
      <c r="M1240" s="15" t="s">
        <v>162</v>
      </c>
      <c r="N1240" s="53">
        <v>120.39164700000001</v>
      </c>
      <c r="O1240" s="53">
        <v>36.067982999999998</v>
      </c>
      <c r="P1240" s="15" t="str">
        <f t="shared" si="158"/>
        <v/>
      </c>
      <c r="Q1240" s="41">
        <v>20</v>
      </c>
      <c r="R1240" s="15">
        <f t="shared" si="151"/>
        <v>20</v>
      </c>
      <c r="S1240" s="15" t="str">
        <f t="shared" si="156"/>
        <v>20a</v>
      </c>
      <c r="T1240" s="15" t="str">
        <f t="shared" si="157"/>
        <v>20b</v>
      </c>
    </row>
    <row r="1241" spans="1:20" ht="20.100000000000001" customHeight="1">
      <c r="A1241" s="15">
        <f t="shared" si="153"/>
        <v>112408</v>
      </c>
      <c r="B1241" s="24" t="str">
        <f>VLOOKUP(J1241,city!$A$4:$D$352,3,0)</f>
        <v>山东</v>
      </c>
      <c r="C1241" s="24" t="str">
        <f>VLOOKUP(J1241,city!$A$4:$D$352,4,0)</f>
        <v>青岛</v>
      </c>
      <c r="D1241" s="34" t="s">
        <v>4274</v>
      </c>
      <c r="E1241" s="34" t="s">
        <v>4275</v>
      </c>
      <c r="F1241" s="42" t="str">
        <f t="shared" si="152"/>
        <v>120.357364,36.070634</v>
      </c>
      <c r="G1241" s="20" t="s">
        <v>4276</v>
      </c>
      <c r="H1241" s="20" t="s">
        <v>522</v>
      </c>
      <c r="I1241" s="45" t="str">
        <f t="shared" si="154"/>
        <v>11a,11b</v>
      </c>
      <c r="J1241" s="15">
        <f t="shared" si="155"/>
        <v>124</v>
      </c>
      <c r="K1241" s="15">
        <f>IF(VLOOKUP(J1240,city!$K$4:$L$352,2,0)&gt;K1240,K1240+1,1)</f>
        <v>8</v>
      </c>
      <c r="L1241" s="15">
        <v>1</v>
      </c>
      <c r="M1241" s="15" t="s">
        <v>162</v>
      </c>
      <c r="N1241" s="53">
        <v>120.357364</v>
      </c>
      <c r="O1241" s="53">
        <v>36.070633999999998</v>
      </c>
      <c r="P1241" s="15" t="str">
        <f t="shared" si="158"/>
        <v/>
      </c>
      <c r="Q1241" s="41">
        <v>11</v>
      </c>
      <c r="R1241" s="15">
        <f t="shared" si="151"/>
        <v>11</v>
      </c>
      <c r="S1241" s="15" t="str">
        <f t="shared" si="156"/>
        <v>11a</v>
      </c>
      <c r="T1241" s="15" t="str">
        <f t="shared" si="157"/>
        <v>11b</v>
      </c>
    </row>
    <row r="1242" spans="1:20" ht="20.100000000000001" customHeight="1">
      <c r="A1242" s="15">
        <f t="shared" si="153"/>
        <v>112409</v>
      </c>
      <c r="B1242" s="24" t="str">
        <f>VLOOKUP(J1242,city!$A$4:$D$352,3,0)</f>
        <v>山东</v>
      </c>
      <c r="C1242" s="24" t="str">
        <f>VLOOKUP(J1242,city!$A$4:$D$352,4,0)</f>
        <v>青岛</v>
      </c>
      <c r="D1242" s="34" t="s">
        <v>4277</v>
      </c>
      <c r="E1242" s="34" t="s">
        <v>4278</v>
      </c>
      <c r="F1242" s="42" t="str">
        <f t="shared" si="152"/>
        <v>120.450302,36.075249</v>
      </c>
      <c r="G1242" s="20" t="s">
        <v>4279</v>
      </c>
      <c r="H1242" s="20" t="s">
        <v>528</v>
      </c>
      <c r="I1242" s="45" t="str">
        <f t="shared" si="154"/>
        <v>19a,19b</v>
      </c>
      <c r="J1242" s="15">
        <f t="shared" si="155"/>
        <v>124</v>
      </c>
      <c r="K1242" s="15">
        <f>IF(VLOOKUP(J1241,city!$K$4:$L$352,2,0)&gt;K1241,K1241+1,1)</f>
        <v>9</v>
      </c>
      <c r="L1242" s="15">
        <v>1</v>
      </c>
      <c r="M1242" s="15" t="s">
        <v>162</v>
      </c>
      <c r="N1242" s="53">
        <v>120.45030199999999</v>
      </c>
      <c r="O1242" s="53">
        <v>36.075248999999999</v>
      </c>
      <c r="P1242" s="15" t="str">
        <f t="shared" si="158"/>
        <v/>
      </c>
      <c r="Q1242" s="41">
        <v>19</v>
      </c>
      <c r="R1242" s="15">
        <f t="shared" si="151"/>
        <v>19</v>
      </c>
      <c r="S1242" s="15" t="str">
        <f t="shared" si="156"/>
        <v>19a</v>
      </c>
      <c r="T1242" s="15" t="str">
        <f t="shared" si="157"/>
        <v>19b</v>
      </c>
    </row>
    <row r="1243" spans="1:20" ht="20.100000000000001" customHeight="1">
      <c r="A1243" s="15">
        <f t="shared" si="153"/>
        <v>112410</v>
      </c>
      <c r="B1243" s="24" t="str">
        <f>VLOOKUP(J1243,city!$A$4:$D$352,3,0)</f>
        <v>山东</v>
      </c>
      <c r="C1243" s="24" t="str">
        <f>VLOOKUP(J1243,city!$A$4:$D$352,4,0)</f>
        <v>青岛</v>
      </c>
      <c r="D1243" s="34" t="s">
        <v>4280</v>
      </c>
      <c r="E1243" s="34" t="s">
        <v>4281</v>
      </c>
      <c r="F1243" s="42" t="str">
        <f t="shared" si="152"/>
        <v>120.349865,36.088633</v>
      </c>
      <c r="G1243" s="20" t="s">
        <v>4282</v>
      </c>
      <c r="H1243" s="20" t="s">
        <v>534</v>
      </c>
      <c r="I1243" s="45" t="str">
        <f t="shared" si="154"/>
        <v>31a,31b</v>
      </c>
      <c r="J1243" s="15">
        <f t="shared" si="155"/>
        <v>124</v>
      </c>
      <c r="K1243" s="15">
        <f>IF(VLOOKUP(J1242,city!$K$4:$L$352,2,0)&gt;K1242,K1242+1,1)</f>
        <v>10</v>
      </c>
      <c r="L1243" s="15">
        <v>1</v>
      </c>
      <c r="M1243" s="15" t="s">
        <v>162</v>
      </c>
      <c r="N1243" s="53">
        <v>120.34986499999999</v>
      </c>
      <c r="O1243" s="53">
        <v>36.088633000000002</v>
      </c>
      <c r="P1243" s="15" t="str">
        <f t="shared" si="158"/>
        <v>120.3833175,36.0710553</v>
      </c>
      <c r="Q1243" s="41">
        <v>31</v>
      </c>
      <c r="R1243" s="15">
        <f t="shared" ref="R1243:R1306" si="159">LOOKUP(1,0/FIND($U$6:$U$91,D1243),$V$6:$V$91)</f>
        <v>31</v>
      </c>
      <c r="S1243" s="15" t="str">
        <f t="shared" si="156"/>
        <v>31a</v>
      </c>
      <c r="T1243" s="15" t="str">
        <f t="shared" si="157"/>
        <v>31b</v>
      </c>
    </row>
    <row r="1244" spans="1:20" ht="20.100000000000001" customHeight="1">
      <c r="A1244" s="15">
        <f t="shared" si="153"/>
        <v>112501</v>
      </c>
      <c r="B1244" s="24" t="str">
        <f>VLOOKUP(J1244,city!$A$4:$D$352,3,0)</f>
        <v>山东</v>
      </c>
      <c r="C1244" s="24" t="str">
        <f>VLOOKUP(J1244,city!$A$4:$D$352,4,0)</f>
        <v>淄博</v>
      </c>
      <c r="D1244" s="34" t="s">
        <v>4283</v>
      </c>
      <c r="E1244" s="34" t="s">
        <v>4284</v>
      </c>
      <c r="F1244" s="42" t="str">
        <f t="shared" si="152"/>
        <v>118.068787,36.302116</v>
      </c>
      <c r="G1244" s="20" t="s">
        <v>4285</v>
      </c>
      <c r="H1244" s="20" t="s">
        <v>422</v>
      </c>
      <c r="I1244" s="45" t="str">
        <f t="shared" si="154"/>
        <v>11a,11b</v>
      </c>
      <c r="J1244" s="15">
        <f t="shared" si="155"/>
        <v>125</v>
      </c>
      <c r="K1244" s="15">
        <f>IF(VLOOKUP(J1243,city!$K$4:$L$352,2,0)&gt;K1243,K1243+1,1)</f>
        <v>1</v>
      </c>
      <c r="L1244" s="15">
        <v>1</v>
      </c>
      <c r="M1244" s="15" t="s">
        <v>163</v>
      </c>
      <c r="N1244" s="53">
        <v>118.068787</v>
      </c>
      <c r="O1244" s="53">
        <v>36.302115999999998</v>
      </c>
      <c r="P1244" s="15" t="str">
        <f t="shared" si="158"/>
        <v/>
      </c>
      <c r="Q1244" s="41">
        <v>11</v>
      </c>
      <c r="R1244" s="15">
        <f t="shared" si="159"/>
        <v>11</v>
      </c>
      <c r="S1244" s="15" t="str">
        <f t="shared" si="156"/>
        <v>11a</v>
      </c>
      <c r="T1244" s="15" t="str">
        <f t="shared" si="157"/>
        <v>11b</v>
      </c>
    </row>
    <row r="1245" spans="1:20" ht="20.100000000000001" customHeight="1">
      <c r="A1245" s="15">
        <f t="shared" si="153"/>
        <v>112502</v>
      </c>
      <c r="B1245" s="24" t="str">
        <f>VLOOKUP(J1245,city!$A$4:$D$352,3,0)</f>
        <v>山东</v>
      </c>
      <c r="C1245" s="24" t="str">
        <f>VLOOKUP(J1245,city!$A$4:$D$352,4,0)</f>
        <v>淄博</v>
      </c>
      <c r="D1245" s="34" t="s">
        <v>4286</v>
      </c>
      <c r="E1245" s="34" t="s">
        <v>4287</v>
      </c>
      <c r="F1245" s="42" t="str">
        <f t="shared" si="152"/>
        <v>118.2061,36.499156</v>
      </c>
      <c r="G1245" s="20" t="s">
        <v>4288</v>
      </c>
      <c r="H1245" s="20" t="s">
        <v>427</v>
      </c>
      <c r="I1245" s="45" t="str">
        <f t="shared" si="154"/>
        <v>11a,11b</v>
      </c>
      <c r="J1245" s="15">
        <f t="shared" si="155"/>
        <v>125</v>
      </c>
      <c r="K1245" s="15">
        <f>IF(VLOOKUP(J1244,city!$K$4:$L$352,2,0)&gt;K1244,K1244+1,1)</f>
        <v>2</v>
      </c>
      <c r="L1245" s="15">
        <v>1</v>
      </c>
      <c r="M1245" s="15" t="s">
        <v>163</v>
      </c>
      <c r="N1245" s="53">
        <v>118.20610000000001</v>
      </c>
      <c r="O1245" s="53">
        <v>36.499155999999999</v>
      </c>
      <c r="P1245" s="15" t="str">
        <f t="shared" si="158"/>
        <v/>
      </c>
      <c r="Q1245" s="41">
        <v>11</v>
      </c>
      <c r="R1245" s="15">
        <f t="shared" si="159"/>
        <v>11</v>
      </c>
      <c r="S1245" s="15" t="str">
        <f t="shared" si="156"/>
        <v>11a</v>
      </c>
      <c r="T1245" s="15" t="str">
        <f t="shared" si="157"/>
        <v>11b</v>
      </c>
    </row>
    <row r="1246" spans="1:20" ht="20.100000000000001" customHeight="1">
      <c r="A1246" s="15">
        <f t="shared" si="153"/>
        <v>112503</v>
      </c>
      <c r="B1246" s="24" t="str">
        <f>VLOOKUP(J1246,city!$A$4:$D$352,3,0)</f>
        <v>山东</v>
      </c>
      <c r="C1246" s="24" t="str">
        <f>VLOOKUP(J1246,city!$A$4:$D$352,4,0)</f>
        <v>淄博</v>
      </c>
      <c r="D1246" s="34" t="s">
        <v>4289</v>
      </c>
      <c r="E1246" s="34" t="s">
        <v>4290</v>
      </c>
      <c r="F1246" s="42" t="str">
        <f t="shared" si="152"/>
        <v>118.015573,36.63666</v>
      </c>
      <c r="G1246" s="20" t="s">
        <v>4291</v>
      </c>
      <c r="H1246" s="20" t="s">
        <v>432</v>
      </c>
      <c r="I1246" s="45" t="str">
        <f t="shared" si="154"/>
        <v>15a,15b</v>
      </c>
      <c r="J1246" s="15">
        <f t="shared" si="155"/>
        <v>125</v>
      </c>
      <c r="K1246" s="15">
        <f>IF(VLOOKUP(J1245,city!$K$4:$L$352,2,0)&gt;K1245,K1245+1,1)</f>
        <v>3</v>
      </c>
      <c r="L1246" s="15">
        <v>1</v>
      </c>
      <c r="M1246" s="15" t="s">
        <v>163</v>
      </c>
      <c r="N1246" s="53">
        <v>118.015573</v>
      </c>
      <c r="O1246" s="53">
        <v>36.636659999999999</v>
      </c>
      <c r="P1246" s="15" t="str">
        <f t="shared" si="158"/>
        <v/>
      </c>
      <c r="Q1246" s="41">
        <v>15</v>
      </c>
      <c r="R1246" s="15">
        <f t="shared" si="159"/>
        <v>15</v>
      </c>
      <c r="S1246" s="15" t="str">
        <f t="shared" si="156"/>
        <v>15a</v>
      </c>
      <c r="T1246" s="15" t="str">
        <f t="shared" si="157"/>
        <v>15b</v>
      </c>
    </row>
    <row r="1247" spans="1:20" ht="20.100000000000001" customHeight="1">
      <c r="A1247" s="15">
        <f t="shared" si="153"/>
        <v>112504</v>
      </c>
      <c r="B1247" s="24" t="str">
        <f>VLOOKUP(J1247,city!$A$4:$D$352,3,0)</f>
        <v>山东</v>
      </c>
      <c r="C1247" s="24" t="str">
        <f>VLOOKUP(J1247,city!$A$4:$D$352,4,0)</f>
        <v>淄博</v>
      </c>
      <c r="D1247" s="34" t="s">
        <v>4292</v>
      </c>
      <c r="E1247" s="34" t="s">
        <v>4293</v>
      </c>
      <c r="F1247" s="42" t="str">
        <f t="shared" si="152"/>
        <v>118.022594,36.634405</v>
      </c>
      <c r="G1247" s="20" t="s">
        <v>4294</v>
      </c>
      <c r="H1247" s="20" t="s">
        <v>438</v>
      </c>
      <c r="I1247" s="45" t="str">
        <f t="shared" si="154"/>
        <v>2a,2b</v>
      </c>
      <c r="J1247" s="15">
        <f t="shared" si="155"/>
        <v>125</v>
      </c>
      <c r="K1247" s="15">
        <f>IF(VLOOKUP(J1246,city!$K$4:$L$352,2,0)&gt;K1246,K1246+1,1)</f>
        <v>4</v>
      </c>
      <c r="L1247" s="15">
        <v>1</v>
      </c>
      <c r="M1247" s="15" t="s">
        <v>163</v>
      </c>
      <c r="N1247" s="53">
        <v>118.022594</v>
      </c>
      <c r="O1247" s="53">
        <v>36.634405000000001</v>
      </c>
      <c r="P1247" s="15" t="str">
        <f t="shared" si="158"/>
        <v/>
      </c>
      <c r="Q1247" s="41">
        <v>2</v>
      </c>
      <c r="R1247" s="15">
        <f t="shared" si="159"/>
        <v>2</v>
      </c>
      <c r="S1247" s="15" t="str">
        <f t="shared" si="156"/>
        <v>2a</v>
      </c>
      <c r="T1247" s="15" t="str">
        <f t="shared" si="157"/>
        <v>2b</v>
      </c>
    </row>
    <row r="1248" spans="1:20" ht="20.100000000000001" customHeight="1">
      <c r="A1248" s="15">
        <f t="shared" si="153"/>
        <v>112505</v>
      </c>
      <c r="B1248" s="24" t="str">
        <f>VLOOKUP(J1248,city!$A$4:$D$352,3,0)</f>
        <v>山东</v>
      </c>
      <c r="C1248" s="24" t="str">
        <f>VLOOKUP(J1248,city!$A$4:$D$352,4,0)</f>
        <v>淄博</v>
      </c>
      <c r="D1248" s="34" t="s">
        <v>4295</v>
      </c>
      <c r="E1248" s="34" t="s">
        <v>4296</v>
      </c>
      <c r="F1248" s="42" t="str">
        <f t="shared" si="152"/>
        <v>118.07835,36.27799</v>
      </c>
      <c r="G1248" s="20" t="s">
        <v>4297</v>
      </c>
      <c r="H1248" s="20" t="s">
        <v>444</v>
      </c>
      <c r="I1248" s="45" t="str">
        <f t="shared" si="154"/>
        <v>9a,9b</v>
      </c>
      <c r="J1248" s="15">
        <f t="shared" si="155"/>
        <v>125</v>
      </c>
      <c r="K1248" s="15">
        <f>IF(VLOOKUP(J1247,city!$K$4:$L$352,2,0)&gt;K1247,K1247+1,1)</f>
        <v>5</v>
      </c>
      <c r="L1248" s="15">
        <v>1</v>
      </c>
      <c r="M1248" s="15" t="s">
        <v>163</v>
      </c>
      <c r="N1248" s="53">
        <v>118.07835</v>
      </c>
      <c r="O1248" s="53">
        <v>36.277990000000003</v>
      </c>
      <c r="P1248" s="15" t="str">
        <f t="shared" si="158"/>
        <v/>
      </c>
      <c r="Q1248" s="41">
        <v>9</v>
      </c>
      <c r="R1248" s="15">
        <f t="shared" si="159"/>
        <v>9</v>
      </c>
      <c r="S1248" s="15" t="str">
        <f t="shared" si="156"/>
        <v>9a</v>
      </c>
      <c r="T1248" s="15" t="str">
        <f t="shared" si="157"/>
        <v>9b</v>
      </c>
    </row>
    <row r="1249" spans="1:20" ht="20.100000000000001" customHeight="1">
      <c r="A1249" s="15">
        <f t="shared" si="153"/>
        <v>112506</v>
      </c>
      <c r="B1249" s="24" t="str">
        <f>VLOOKUP(J1249,city!$A$4:$D$352,3,0)</f>
        <v>山东</v>
      </c>
      <c r="C1249" s="24" t="str">
        <f>VLOOKUP(J1249,city!$A$4:$D$352,4,0)</f>
        <v>淄博</v>
      </c>
      <c r="D1249" s="34" t="s">
        <v>4298</v>
      </c>
      <c r="E1249" s="34" t="s">
        <v>4299</v>
      </c>
      <c r="F1249" s="42" t="str">
        <f t="shared" si="152"/>
        <v>118.155975,36.437893</v>
      </c>
      <c r="G1249" s="20" t="s">
        <v>4300</v>
      </c>
      <c r="H1249" s="20" t="s">
        <v>450</v>
      </c>
      <c r="I1249" s="45" t="str">
        <f t="shared" si="154"/>
        <v>6a,6b</v>
      </c>
      <c r="J1249" s="15">
        <f t="shared" si="155"/>
        <v>125</v>
      </c>
      <c r="K1249" s="15">
        <f>IF(VLOOKUP(J1248,city!$K$4:$L$352,2,0)&gt;K1248,K1248+1,1)</f>
        <v>6</v>
      </c>
      <c r="L1249" s="15">
        <v>1</v>
      </c>
      <c r="M1249" s="15" t="s">
        <v>163</v>
      </c>
      <c r="N1249" s="53">
        <v>118.155975</v>
      </c>
      <c r="O1249" s="53">
        <v>36.437893000000003</v>
      </c>
      <c r="P1249" s="15" t="str">
        <f t="shared" si="158"/>
        <v/>
      </c>
      <c r="Q1249" s="41">
        <v>6</v>
      </c>
      <c r="R1249" s="15">
        <f t="shared" si="159"/>
        <v>6</v>
      </c>
      <c r="S1249" s="15" t="str">
        <f t="shared" si="156"/>
        <v>6a</v>
      </c>
      <c r="T1249" s="15" t="str">
        <f t="shared" si="157"/>
        <v>6b</v>
      </c>
    </row>
    <row r="1250" spans="1:20" ht="20.100000000000001" customHeight="1">
      <c r="A1250" s="15">
        <f t="shared" si="153"/>
        <v>112507</v>
      </c>
      <c r="B1250" s="24" t="str">
        <f>VLOOKUP(J1250,city!$A$4:$D$352,3,0)</f>
        <v>山东</v>
      </c>
      <c r="C1250" s="24" t="str">
        <f>VLOOKUP(J1250,city!$A$4:$D$352,4,0)</f>
        <v>淄博</v>
      </c>
      <c r="D1250" s="34" t="s">
        <v>4301</v>
      </c>
      <c r="E1250" s="34" t="s">
        <v>4302</v>
      </c>
      <c r="F1250" s="42" t="str">
        <f t="shared" si="152"/>
        <v>118.154092,36.808515</v>
      </c>
      <c r="G1250" s="20" t="s">
        <v>4303</v>
      </c>
      <c r="H1250" s="20" t="s">
        <v>456</v>
      </c>
      <c r="I1250" s="45" t="str">
        <f t="shared" si="154"/>
        <v>6a,6b</v>
      </c>
      <c r="J1250" s="15">
        <f t="shared" si="155"/>
        <v>125</v>
      </c>
      <c r="K1250" s="15">
        <f>IF(VLOOKUP(J1249,city!$K$4:$L$352,2,0)&gt;K1249,K1249+1,1)</f>
        <v>7</v>
      </c>
      <c r="L1250" s="15">
        <v>1</v>
      </c>
      <c r="M1250" s="15" t="s">
        <v>163</v>
      </c>
      <c r="N1250" s="53">
        <v>118.15409200000001</v>
      </c>
      <c r="O1250" s="53">
        <v>36.808515</v>
      </c>
      <c r="P1250" s="15" t="str">
        <f t="shared" si="158"/>
        <v/>
      </c>
      <c r="Q1250" s="41">
        <v>6</v>
      </c>
      <c r="R1250" s="15">
        <f t="shared" si="159"/>
        <v>6</v>
      </c>
      <c r="S1250" s="15" t="str">
        <f t="shared" si="156"/>
        <v>6a</v>
      </c>
      <c r="T1250" s="15" t="str">
        <f t="shared" si="157"/>
        <v>6b</v>
      </c>
    </row>
    <row r="1251" spans="1:20" ht="20.100000000000001" customHeight="1">
      <c r="A1251" s="15">
        <f t="shared" si="153"/>
        <v>112508</v>
      </c>
      <c r="B1251" s="24" t="str">
        <f>VLOOKUP(J1251,city!$A$4:$D$352,3,0)</f>
        <v>山东</v>
      </c>
      <c r="C1251" s="24" t="str">
        <f>VLOOKUP(J1251,city!$A$4:$D$352,4,0)</f>
        <v>淄博</v>
      </c>
      <c r="D1251" s="34" t="s">
        <v>4304</v>
      </c>
      <c r="E1251" s="34" t="s">
        <v>4305</v>
      </c>
      <c r="F1251" s="42" t="str">
        <f t="shared" si="152"/>
        <v>118.046346,36.415592</v>
      </c>
      <c r="G1251" s="20" t="s">
        <v>4306</v>
      </c>
      <c r="H1251" s="20" t="s">
        <v>462</v>
      </c>
      <c r="I1251" s="45" t="str">
        <f t="shared" si="154"/>
        <v>9a,9b</v>
      </c>
      <c r="J1251" s="15">
        <f t="shared" si="155"/>
        <v>125</v>
      </c>
      <c r="K1251" s="15">
        <f>IF(VLOOKUP(J1250,city!$K$4:$L$352,2,0)&gt;K1250,K1250+1,1)</f>
        <v>8</v>
      </c>
      <c r="L1251" s="15">
        <v>1</v>
      </c>
      <c r="M1251" s="15" t="s">
        <v>163</v>
      </c>
      <c r="N1251" s="53">
        <v>118.046346</v>
      </c>
      <c r="O1251" s="53">
        <v>36.415591999999997</v>
      </c>
      <c r="P1251" s="15" t="str">
        <f t="shared" si="158"/>
        <v/>
      </c>
      <c r="Q1251" s="41">
        <v>9</v>
      </c>
      <c r="R1251" s="15">
        <f t="shared" si="159"/>
        <v>9</v>
      </c>
      <c r="S1251" s="15" t="str">
        <f t="shared" si="156"/>
        <v>9a</v>
      </c>
      <c r="T1251" s="15" t="str">
        <f t="shared" si="157"/>
        <v>9b</v>
      </c>
    </row>
    <row r="1252" spans="1:20" ht="20.100000000000001" customHeight="1">
      <c r="A1252" s="15">
        <f t="shared" si="153"/>
        <v>112509</v>
      </c>
      <c r="B1252" s="24" t="str">
        <f>VLOOKUP(J1252,city!$A$4:$D$352,3,0)</f>
        <v>山东</v>
      </c>
      <c r="C1252" s="24" t="str">
        <f>VLOOKUP(J1252,city!$A$4:$D$352,4,0)</f>
        <v>淄博</v>
      </c>
      <c r="D1252" s="34" t="s">
        <v>4307</v>
      </c>
      <c r="E1252" s="34" t="s">
        <v>4308</v>
      </c>
      <c r="F1252" s="42" t="str">
        <f t="shared" si="152"/>
        <v>118.047204,36.808783</v>
      </c>
      <c r="G1252" s="20" t="s">
        <v>4309</v>
      </c>
      <c r="H1252" s="20" t="s">
        <v>468</v>
      </c>
      <c r="I1252" s="45" t="str">
        <f t="shared" si="154"/>
        <v>10a,10b</v>
      </c>
      <c r="J1252" s="15">
        <f t="shared" si="155"/>
        <v>125</v>
      </c>
      <c r="K1252" s="15">
        <f>IF(VLOOKUP(J1251,city!$K$4:$L$352,2,0)&gt;K1251,K1251+1,1)</f>
        <v>9</v>
      </c>
      <c r="L1252" s="15">
        <v>1</v>
      </c>
      <c r="M1252" s="15" t="s">
        <v>163</v>
      </c>
      <c r="N1252" s="53">
        <v>118.04720399999999</v>
      </c>
      <c r="O1252" s="53">
        <v>36.808782999999998</v>
      </c>
      <c r="P1252" s="15" t="str">
        <f t="shared" si="158"/>
        <v/>
      </c>
      <c r="Q1252" s="41">
        <v>10</v>
      </c>
      <c r="R1252" s="15">
        <f t="shared" si="159"/>
        <v>10</v>
      </c>
      <c r="S1252" s="15" t="str">
        <f t="shared" si="156"/>
        <v>10a</v>
      </c>
      <c r="T1252" s="15" t="str">
        <f t="shared" si="157"/>
        <v>10b</v>
      </c>
    </row>
    <row r="1253" spans="1:20" ht="20.100000000000001" customHeight="1">
      <c r="A1253" s="15">
        <f t="shared" si="153"/>
        <v>112510</v>
      </c>
      <c r="B1253" s="24" t="str">
        <f>VLOOKUP(J1253,city!$A$4:$D$352,3,0)</f>
        <v>山东</v>
      </c>
      <c r="C1253" s="24" t="str">
        <f>VLOOKUP(J1253,city!$A$4:$D$352,4,0)</f>
        <v>淄博</v>
      </c>
      <c r="D1253" s="34" t="s">
        <v>4310</v>
      </c>
      <c r="E1253" s="34" t="s">
        <v>4311</v>
      </c>
      <c r="F1253" s="42" t="str">
        <f t="shared" si="152"/>
        <v>117.823125,36.455335</v>
      </c>
      <c r="G1253" s="20" t="s">
        <v>4312</v>
      </c>
      <c r="H1253" s="20" t="s">
        <v>474</v>
      </c>
      <c r="I1253" s="45" t="str">
        <f t="shared" si="154"/>
        <v>2a,2b</v>
      </c>
      <c r="J1253" s="15">
        <f t="shared" si="155"/>
        <v>125</v>
      </c>
      <c r="K1253" s="15">
        <f>IF(VLOOKUP(J1252,city!$K$4:$L$352,2,0)&gt;K1252,K1252+1,1)</f>
        <v>10</v>
      </c>
      <c r="L1253" s="15">
        <v>1</v>
      </c>
      <c r="M1253" s="15" t="s">
        <v>163</v>
      </c>
      <c r="N1253" s="53">
        <v>117.823125</v>
      </c>
      <c r="O1253" s="53">
        <v>36.455334999999998</v>
      </c>
      <c r="P1253" s="15" t="str">
        <f t="shared" si="158"/>
        <v>118.0618146,36.5276445</v>
      </c>
      <c r="Q1253" s="41">
        <v>2</v>
      </c>
      <c r="R1253" s="15">
        <f t="shared" si="159"/>
        <v>6</v>
      </c>
      <c r="S1253" s="15" t="str">
        <f t="shared" si="156"/>
        <v>2a</v>
      </c>
      <c r="T1253" s="15" t="str">
        <f t="shared" si="157"/>
        <v>2b</v>
      </c>
    </row>
    <row r="1254" spans="1:20" ht="20.100000000000001" customHeight="1">
      <c r="A1254" s="15">
        <f t="shared" si="153"/>
        <v>112601</v>
      </c>
      <c r="B1254" s="24" t="str">
        <f>VLOOKUP(J1254,city!$A$4:$D$352,3,0)</f>
        <v>山东</v>
      </c>
      <c r="C1254" s="24" t="str">
        <f>VLOOKUP(J1254,city!$A$4:$D$352,4,0)</f>
        <v>枣庄</v>
      </c>
      <c r="D1254" s="34" t="s">
        <v>4313</v>
      </c>
      <c r="E1254" s="34" t="s">
        <v>4314</v>
      </c>
      <c r="F1254" s="42" t="str">
        <f t="shared" si="152"/>
        <v>116.852158,35.123777</v>
      </c>
      <c r="G1254" s="20" t="s">
        <v>4315</v>
      </c>
      <c r="H1254" s="20" t="s">
        <v>480</v>
      </c>
      <c r="I1254" s="45" t="str">
        <f t="shared" si="154"/>
        <v>2a,2b</v>
      </c>
      <c r="J1254" s="15">
        <f t="shared" si="155"/>
        <v>126</v>
      </c>
      <c r="K1254" s="15">
        <f>IF(VLOOKUP(J1253,city!$K$4:$L$352,2,0)&gt;K1253,K1253+1,1)</f>
        <v>1</v>
      </c>
      <c r="L1254" s="15">
        <v>1</v>
      </c>
      <c r="M1254" s="15" t="s">
        <v>164</v>
      </c>
      <c r="N1254" s="53">
        <v>116.852158</v>
      </c>
      <c r="O1254" s="53">
        <v>35.123776999999997</v>
      </c>
      <c r="P1254" s="15" t="str">
        <f t="shared" si="158"/>
        <v/>
      </c>
      <c r="Q1254" s="41">
        <v>2</v>
      </c>
      <c r="R1254" s="15">
        <f t="shared" si="159"/>
        <v>11</v>
      </c>
      <c r="S1254" s="15" t="str">
        <f t="shared" si="156"/>
        <v>2a</v>
      </c>
      <c r="T1254" s="15" t="str">
        <f t="shared" si="157"/>
        <v>2b</v>
      </c>
    </row>
    <row r="1255" spans="1:20" ht="20.100000000000001" customHeight="1">
      <c r="A1255" s="15">
        <f t="shared" si="153"/>
        <v>112602</v>
      </c>
      <c r="B1255" s="24" t="str">
        <f>VLOOKUP(J1255,city!$A$4:$D$352,3,0)</f>
        <v>山东</v>
      </c>
      <c r="C1255" s="24" t="str">
        <f>VLOOKUP(J1255,city!$A$4:$D$352,4,0)</f>
        <v>枣庄</v>
      </c>
      <c r="D1255" s="34" t="s">
        <v>4316</v>
      </c>
      <c r="E1255" s="34" t="s">
        <v>4317</v>
      </c>
      <c r="F1255" s="42" t="str">
        <f t="shared" si="152"/>
        <v>117.631764,35.004837</v>
      </c>
      <c r="G1255" s="20" t="s">
        <v>4318</v>
      </c>
      <c r="H1255" s="20" t="s">
        <v>486</v>
      </c>
      <c r="I1255" s="45" t="str">
        <f t="shared" si="154"/>
        <v>11a,11b</v>
      </c>
      <c r="J1255" s="15">
        <f t="shared" si="155"/>
        <v>126</v>
      </c>
      <c r="K1255" s="15">
        <f>IF(VLOOKUP(J1254,city!$K$4:$L$352,2,0)&gt;K1254,K1254+1,1)</f>
        <v>2</v>
      </c>
      <c r="L1255" s="15">
        <v>1</v>
      </c>
      <c r="M1255" s="15" t="s">
        <v>164</v>
      </c>
      <c r="N1255" s="53">
        <v>117.631764</v>
      </c>
      <c r="O1255" s="53">
        <v>35.004837000000002</v>
      </c>
      <c r="P1255" s="15" t="str">
        <f t="shared" si="158"/>
        <v/>
      </c>
      <c r="Q1255" s="41">
        <v>11</v>
      </c>
      <c r="R1255" s="15">
        <f t="shared" si="159"/>
        <v>11</v>
      </c>
      <c r="S1255" s="15" t="str">
        <f t="shared" si="156"/>
        <v>11a</v>
      </c>
      <c r="T1255" s="15" t="str">
        <f t="shared" si="157"/>
        <v>11b</v>
      </c>
    </row>
    <row r="1256" spans="1:20" ht="20.100000000000001" customHeight="1">
      <c r="A1256" s="15">
        <f t="shared" si="153"/>
        <v>112603</v>
      </c>
      <c r="B1256" s="24" t="str">
        <f>VLOOKUP(J1256,city!$A$4:$D$352,3,0)</f>
        <v>山东</v>
      </c>
      <c r="C1256" s="24" t="str">
        <f>VLOOKUP(J1256,city!$A$4:$D$352,4,0)</f>
        <v>枣庄</v>
      </c>
      <c r="D1256" s="34" t="s">
        <v>4319</v>
      </c>
      <c r="E1256" s="34" t="s">
        <v>4320</v>
      </c>
      <c r="F1256" s="42" t="str">
        <f t="shared" si="152"/>
        <v>117.755354,34.56335</v>
      </c>
      <c r="G1256" s="20" t="s">
        <v>4321</v>
      </c>
      <c r="H1256" s="20" t="s">
        <v>492</v>
      </c>
      <c r="I1256" s="45" t="str">
        <f t="shared" si="154"/>
        <v>15a,15b</v>
      </c>
      <c r="J1256" s="15">
        <f t="shared" si="155"/>
        <v>126</v>
      </c>
      <c r="K1256" s="15">
        <f>IF(VLOOKUP(J1255,city!$K$4:$L$352,2,0)&gt;K1255,K1255+1,1)</f>
        <v>3</v>
      </c>
      <c r="L1256" s="15">
        <v>1</v>
      </c>
      <c r="M1256" s="15" t="s">
        <v>164</v>
      </c>
      <c r="N1256" s="53">
        <v>117.755354</v>
      </c>
      <c r="O1256" s="53">
        <v>34.56335</v>
      </c>
      <c r="P1256" s="15" t="str">
        <f t="shared" si="158"/>
        <v/>
      </c>
      <c r="Q1256" s="41">
        <v>15</v>
      </c>
      <c r="R1256" s="15">
        <f t="shared" si="159"/>
        <v>15</v>
      </c>
      <c r="S1256" s="15" t="str">
        <f t="shared" si="156"/>
        <v>15a</v>
      </c>
      <c r="T1256" s="15" t="str">
        <f t="shared" si="157"/>
        <v>15b</v>
      </c>
    </row>
    <row r="1257" spans="1:20" ht="20.100000000000001" customHeight="1">
      <c r="A1257" s="15">
        <f t="shared" si="153"/>
        <v>112604</v>
      </c>
      <c r="B1257" s="24" t="str">
        <f>VLOOKUP(J1257,city!$A$4:$D$352,3,0)</f>
        <v>山东</v>
      </c>
      <c r="C1257" s="24" t="str">
        <f>VLOOKUP(J1257,city!$A$4:$D$352,4,0)</f>
        <v>枣庄</v>
      </c>
      <c r="D1257" s="34" t="s">
        <v>4322</v>
      </c>
      <c r="E1257" s="34" t="s">
        <v>4323</v>
      </c>
      <c r="F1257" s="42" t="str">
        <f t="shared" si="152"/>
        <v>117.552422,34.77843</v>
      </c>
      <c r="G1257" s="20" t="s">
        <v>4324</v>
      </c>
      <c r="H1257" s="20" t="s">
        <v>498</v>
      </c>
      <c r="I1257" s="45" t="str">
        <f t="shared" si="154"/>
        <v>2a,2b</v>
      </c>
      <c r="J1257" s="15">
        <f t="shared" si="155"/>
        <v>126</v>
      </c>
      <c r="K1257" s="15">
        <f>IF(VLOOKUP(J1256,city!$K$4:$L$352,2,0)&gt;K1256,K1256+1,1)</f>
        <v>4</v>
      </c>
      <c r="L1257" s="15">
        <v>1</v>
      </c>
      <c r="M1257" s="15" t="s">
        <v>164</v>
      </c>
      <c r="N1257" s="53">
        <v>117.55242200000001</v>
      </c>
      <c r="O1257" s="53">
        <v>34.77843</v>
      </c>
      <c r="P1257" s="15" t="str">
        <f t="shared" si="158"/>
        <v/>
      </c>
      <c r="Q1257" s="41">
        <v>2</v>
      </c>
      <c r="R1257" s="15">
        <f t="shared" si="159"/>
        <v>1</v>
      </c>
      <c r="S1257" s="15" t="str">
        <f t="shared" si="156"/>
        <v>2a</v>
      </c>
      <c r="T1257" s="15" t="str">
        <f t="shared" si="157"/>
        <v>2b</v>
      </c>
    </row>
    <row r="1258" spans="1:20" ht="20.100000000000001" customHeight="1">
      <c r="A1258" s="15">
        <f t="shared" si="153"/>
        <v>112605</v>
      </c>
      <c r="B1258" s="24" t="str">
        <f>VLOOKUP(J1258,city!$A$4:$D$352,3,0)</f>
        <v>山东</v>
      </c>
      <c r="C1258" s="24" t="str">
        <f>VLOOKUP(J1258,city!$A$4:$D$352,4,0)</f>
        <v>枣庄</v>
      </c>
      <c r="D1258" s="34" t="s">
        <v>4325</v>
      </c>
      <c r="E1258" s="34" t="s">
        <v>4326</v>
      </c>
      <c r="F1258" s="42" t="str">
        <f t="shared" si="152"/>
        <v>117.747873,34.563842</v>
      </c>
      <c r="G1258" s="20" t="s">
        <v>4327</v>
      </c>
      <c r="H1258" s="20" t="s">
        <v>504</v>
      </c>
      <c r="I1258" s="45" t="str">
        <f t="shared" si="154"/>
        <v>31a,31b</v>
      </c>
      <c r="J1258" s="15">
        <f t="shared" si="155"/>
        <v>126</v>
      </c>
      <c r="K1258" s="15">
        <f>IF(VLOOKUP(J1257,city!$K$4:$L$352,2,0)&gt;K1257,K1257+1,1)</f>
        <v>5</v>
      </c>
      <c r="L1258" s="15">
        <v>1</v>
      </c>
      <c r="M1258" s="15" t="s">
        <v>164</v>
      </c>
      <c r="N1258" s="53">
        <v>117.747873</v>
      </c>
      <c r="O1258" s="53">
        <v>34.563842000000001</v>
      </c>
      <c r="P1258" s="15" t="str">
        <f t="shared" si="158"/>
        <v/>
      </c>
      <c r="Q1258" s="41">
        <v>31</v>
      </c>
      <c r="R1258" s="15">
        <f t="shared" si="159"/>
        <v>31</v>
      </c>
      <c r="S1258" s="15" t="str">
        <f t="shared" si="156"/>
        <v>31a</v>
      </c>
      <c r="T1258" s="15" t="str">
        <f t="shared" si="157"/>
        <v>31b</v>
      </c>
    </row>
    <row r="1259" spans="1:20" ht="20.100000000000001" customHeight="1">
      <c r="A1259" s="15">
        <f t="shared" si="153"/>
        <v>112606</v>
      </c>
      <c r="B1259" s="24" t="str">
        <f>VLOOKUP(J1259,city!$A$4:$D$352,3,0)</f>
        <v>山东</v>
      </c>
      <c r="C1259" s="24" t="str">
        <f>VLOOKUP(J1259,city!$A$4:$D$352,4,0)</f>
        <v>枣庄</v>
      </c>
      <c r="D1259" s="34" t="s">
        <v>4328</v>
      </c>
      <c r="E1259" s="34" t="s">
        <v>4329</v>
      </c>
      <c r="F1259" s="42" t="str">
        <f t="shared" si="152"/>
        <v>117.616266,34.78188</v>
      </c>
      <c r="G1259" s="20" t="s">
        <v>4330</v>
      </c>
      <c r="H1259" s="20" t="s">
        <v>510</v>
      </c>
      <c r="I1259" s="45" t="str">
        <f t="shared" si="154"/>
        <v>3a,3b</v>
      </c>
      <c r="J1259" s="15">
        <f t="shared" si="155"/>
        <v>126</v>
      </c>
      <c r="K1259" s="15">
        <f>IF(VLOOKUP(J1258,city!$K$4:$L$352,2,0)&gt;K1258,K1258+1,1)</f>
        <v>6</v>
      </c>
      <c r="L1259" s="15">
        <v>1</v>
      </c>
      <c r="M1259" s="15" t="s">
        <v>164</v>
      </c>
      <c r="N1259" s="53">
        <v>117.616266</v>
      </c>
      <c r="O1259" s="53">
        <v>34.781880000000001</v>
      </c>
      <c r="P1259" s="15" t="str">
        <f t="shared" si="158"/>
        <v/>
      </c>
      <c r="Q1259" s="41">
        <v>3</v>
      </c>
      <c r="R1259" s="15">
        <f t="shared" si="159"/>
        <v>11</v>
      </c>
      <c r="S1259" s="15" t="str">
        <f t="shared" si="156"/>
        <v>3a</v>
      </c>
      <c r="T1259" s="15" t="str">
        <f t="shared" si="157"/>
        <v>3b</v>
      </c>
    </row>
    <row r="1260" spans="1:20" ht="20.100000000000001" customHeight="1">
      <c r="A1260" s="15">
        <f t="shared" si="153"/>
        <v>112607</v>
      </c>
      <c r="B1260" s="24" t="str">
        <f>VLOOKUP(J1260,city!$A$4:$D$352,3,0)</f>
        <v>山东</v>
      </c>
      <c r="C1260" s="24" t="str">
        <f>VLOOKUP(J1260,city!$A$4:$D$352,4,0)</f>
        <v>枣庄</v>
      </c>
      <c r="D1260" s="34" t="s">
        <v>4331</v>
      </c>
      <c r="E1260" s="34" t="s">
        <v>4332</v>
      </c>
      <c r="F1260" s="42" t="str">
        <f t="shared" ref="F1260:F1323" si="160">N1260&amp;","&amp;O1260</f>
        <v>117.737561,34.5632</v>
      </c>
      <c r="G1260" s="20" t="s">
        <v>4333</v>
      </c>
      <c r="H1260" s="20" t="s">
        <v>516</v>
      </c>
      <c r="I1260" s="45" t="str">
        <f t="shared" si="154"/>
        <v>15a,15b</v>
      </c>
      <c r="J1260" s="15">
        <f t="shared" si="155"/>
        <v>126</v>
      </c>
      <c r="K1260" s="15">
        <f>IF(VLOOKUP(J1259,city!$K$4:$L$352,2,0)&gt;K1259,K1259+1,1)</f>
        <v>7</v>
      </c>
      <c r="L1260" s="15">
        <v>1</v>
      </c>
      <c r="M1260" s="15" t="s">
        <v>164</v>
      </c>
      <c r="N1260" s="53">
        <v>117.737561</v>
      </c>
      <c r="O1260" s="53">
        <v>34.563200000000002</v>
      </c>
      <c r="P1260" s="15" t="str">
        <f t="shared" si="158"/>
        <v/>
      </c>
      <c r="Q1260" s="41">
        <v>15</v>
      </c>
      <c r="R1260" s="15">
        <f t="shared" si="159"/>
        <v>15</v>
      </c>
      <c r="S1260" s="15" t="str">
        <f t="shared" si="156"/>
        <v>15a</v>
      </c>
      <c r="T1260" s="15" t="str">
        <f t="shared" si="157"/>
        <v>15b</v>
      </c>
    </row>
    <row r="1261" spans="1:20" ht="20.100000000000001" customHeight="1">
      <c r="A1261" s="15">
        <f t="shared" si="153"/>
        <v>112608</v>
      </c>
      <c r="B1261" s="24" t="str">
        <f>VLOOKUP(J1261,city!$A$4:$D$352,3,0)</f>
        <v>山东</v>
      </c>
      <c r="C1261" s="24" t="str">
        <f>VLOOKUP(J1261,city!$A$4:$D$352,4,0)</f>
        <v>枣庄</v>
      </c>
      <c r="D1261" s="34" t="s">
        <v>4334</v>
      </c>
      <c r="E1261" s="34" t="s">
        <v>4335</v>
      </c>
      <c r="F1261" s="42" t="str">
        <f t="shared" si="160"/>
        <v>117.313498,35.270296</v>
      </c>
      <c r="G1261" s="20" t="s">
        <v>4336</v>
      </c>
      <c r="H1261" s="20" t="s">
        <v>522</v>
      </c>
      <c r="I1261" s="45" t="str">
        <f t="shared" si="154"/>
        <v>11a,11b</v>
      </c>
      <c r="J1261" s="15">
        <f t="shared" si="155"/>
        <v>126</v>
      </c>
      <c r="K1261" s="15">
        <f>IF(VLOOKUP(J1260,city!$K$4:$L$352,2,0)&gt;K1260,K1260+1,1)</f>
        <v>8</v>
      </c>
      <c r="L1261" s="15">
        <v>1</v>
      </c>
      <c r="M1261" s="15" t="s">
        <v>164</v>
      </c>
      <c r="N1261" s="53">
        <v>117.313498</v>
      </c>
      <c r="O1261" s="53">
        <v>35.270296000000002</v>
      </c>
      <c r="P1261" s="15" t="str">
        <f t="shared" si="158"/>
        <v/>
      </c>
      <c r="Q1261" s="41">
        <v>11</v>
      </c>
      <c r="R1261" s="15">
        <f t="shared" si="159"/>
        <v>11</v>
      </c>
      <c r="S1261" s="15" t="str">
        <f t="shared" si="156"/>
        <v>11a</v>
      </c>
      <c r="T1261" s="15" t="str">
        <f t="shared" si="157"/>
        <v>11b</v>
      </c>
    </row>
    <row r="1262" spans="1:20" ht="20.100000000000001" customHeight="1">
      <c r="A1262" s="15">
        <f t="shared" si="153"/>
        <v>112609</v>
      </c>
      <c r="B1262" s="24" t="str">
        <f>VLOOKUP(J1262,city!$A$4:$D$352,3,0)</f>
        <v>山东</v>
      </c>
      <c r="C1262" s="24" t="str">
        <f>VLOOKUP(J1262,city!$A$4:$D$352,4,0)</f>
        <v>枣庄</v>
      </c>
      <c r="D1262" s="34" t="s">
        <v>4337</v>
      </c>
      <c r="E1262" s="34" t="s">
        <v>4338</v>
      </c>
      <c r="F1262" s="42" t="str">
        <f t="shared" si="160"/>
        <v>117.726815,34.996643</v>
      </c>
      <c r="G1262" s="20" t="s">
        <v>4339</v>
      </c>
      <c r="H1262" s="20" t="s">
        <v>528</v>
      </c>
      <c r="I1262" s="45" t="str">
        <f t="shared" si="154"/>
        <v>32a,32b</v>
      </c>
      <c r="J1262" s="15">
        <f t="shared" si="155"/>
        <v>126</v>
      </c>
      <c r="K1262" s="15">
        <f>IF(VLOOKUP(J1261,city!$K$4:$L$352,2,0)&gt;K1261,K1261+1,1)</f>
        <v>9</v>
      </c>
      <c r="L1262" s="15">
        <v>1</v>
      </c>
      <c r="M1262" s="15" t="s">
        <v>164</v>
      </c>
      <c r="N1262" s="53">
        <v>117.726815</v>
      </c>
      <c r="O1262" s="53">
        <v>34.996642999999999</v>
      </c>
      <c r="P1262" s="15" t="str">
        <f t="shared" si="158"/>
        <v/>
      </c>
      <c r="Q1262" s="41">
        <v>32</v>
      </c>
      <c r="R1262" s="15" t="e">
        <f t="shared" si="159"/>
        <v>#N/A</v>
      </c>
      <c r="S1262" s="15" t="str">
        <f t="shared" si="156"/>
        <v>32a</v>
      </c>
      <c r="T1262" s="15" t="str">
        <f t="shared" si="157"/>
        <v>32b</v>
      </c>
    </row>
    <row r="1263" spans="1:20" ht="20.100000000000001" customHeight="1">
      <c r="A1263" s="15">
        <f t="shared" si="153"/>
        <v>112610</v>
      </c>
      <c r="B1263" s="24" t="str">
        <f>VLOOKUP(J1263,city!$A$4:$D$352,3,0)</f>
        <v>山东</v>
      </c>
      <c r="C1263" s="24" t="str">
        <f>VLOOKUP(J1263,city!$A$4:$D$352,4,0)</f>
        <v>枣庄</v>
      </c>
      <c r="D1263" s="34" t="s">
        <v>4340</v>
      </c>
      <c r="E1263" s="34" t="s">
        <v>4341</v>
      </c>
      <c r="F1263" s="42" t="str">
        <f t="shared" si="160"/>
        <v>117.159148,35.045691</v>
      </c>
      <c r="G1263" s="20" t="s">
        <v>4342</v>
      </c>
      <c r="H1263" s="20" t="s">
        <v>534</v>
      </c>
      <c r="I1263" s="45" t="str">
        <f t="shared" si="154"/>
        <v>3a,3b</v>
      </c>
      <c r="J1263" s="15">
        <f t="shared" si="155"/>
        <v>126</v>
      </c>
      <c r="K1263" s="15">
        <f>IF(VLOOKUP(J1262,city!$K$4:$L$352,2,0)&gt;K1262,K1262+1,1)</f>
        <v>10</v>
      </c>
      <c r="L1263" s="15">
        <v>1</v>
      </c>
      <c r="M1263" s="15" t="s">
        <v>164</v>
      </c>
      <c r="N1263" s="53">
        <v>117.159148</v>
      </c>
      <c r="O1263" s="53">
        <v>35.045690999999998</v>
      </c>
      <c r="P1263" s="15" t="str">
        <f t="shared" si="158"/>
        <v>117.5092859,34.8691946</v>
      </c>
      <c r="Q1263" s="41">
        <v>3</v>
      </c>
      <c r="R1263" s="15">
        <f t="shared" si="159"/>
        <v>3</v>
      </c>
      <c r="S1263" s="15" t="str">
        <f t="shared" si="156"/>
        <v>3a</v>
      </c>
      <c r="T1263" s="15" t="str">
        <f t="shared" si="157"/>
        <v>3b</v>
      </c>
    </row>
    <row r="1264" spans="1:20" ht="20.100000000000001" customHeight="1">
      <c r="A1264" s="15">
        <f t="shared" si="153"/>
        <v>112701</v>
      </c>
      <c r="B1264" s="24" t="str">
        <f>VLOOKUP(J1264,city!$A$4:$D$352,3,0)</f>
        <v>山东</v>
      </c>
      <c r="C1264" s="24" t="str">
        <f>VLOOKUP(J1264,city!$A$4:$D$352,4,0)</f>
        <v>东营</v>
      </c>
      <c r="D1264" s="34" t="s">
        <v>4343</v>
      </c>
      <c r="E1264" s="34" t="s">
        <v>4344</v>
      </c>
      <c r="F1264" s="42" t="str">
        <f t="shared" si="160"/>
        <v>118.797239,37.38566</v>
      </c>
      <c r="G1264" s="20" t="s">
        <v>4345</v>
      </c>
      <c r="H1264" s="20" t="s">
        <v>422</v>
      </c>
      <c r="I1264" s="45" t="str">
        <f t="shared" si="154"/>
        <v>6a,6b</v>
      </c>
      <c r="J1264" s="15">
        <f t="shared" si="155"/>
        <v>127</v>
      </c>
      <c r="K1264" s="15">
        <f>IF(VLOOKUP(J1263,city!$K$4:$L$352,2,0)&gt;K1263,K1263+1,1)</f>
        <v>1</v>
      </c>
      <c r="L1264" s="15">
        <v>1</v>
      </c>
      <c r="M1264" s="15" t="s">
        <v>165</v>
      </c>
      <c r="N1264" s="53">
        <v>118.797239</v>
      </c>
      <c r="O1264" s="53">
        <v>37.385660000000001</v>
      </c>
      <c r="P1264" s="15" t="str">
        <f t="shared" si="158"/>
        <v/>
      </c>
      <c r="Q1264" s="41">
        <v>6</v>
      </c>
      <c r="R1264" s="15">
        <f t="shared" si="159"/>
        <v>6</v>
      </c>
      <c r="S1264" s="15" t="str">
        <f t="shared" si="156"/>
        <v>6a</v>
      </c>
      <c r="T1264" s="15" t="str">
        <f t="shared" si="157"/>
        <v>6b</v>
      </c>
    </row>
    <row r="1265" spans="1:20" ht="20.100000000000001" customHeight="1">
      <c r="A1265" s="15">
        <f t="shared" si="153"/>
        <v>112702</v>
      </c>
      <c r="B1265" s="24" t="str">
        <f>VLOOKUP(J1265,city!$A$4:$D$352,3,0)</f>
        <v>山东</v>
      </c>
      <c r="C1265" s="24" t="str">
        <f>VLOOKUP(J1265,city!$A$4:$D$352,4,0)</f>
        <v>东营</v>
      </c>
      <c r="D1265" s="34" t="s">
        <v>4346</v>
      </c>
      <c r="E1265" s="34" t="s">
        <v>4347</v>
      </c>
      <c r="F1265" s="42" t="str">
        <f t="shared" si="160"/>
        <v>118.689199,37.421043</v>
      </c>
      <c r="G1265" s="20" t="s">
        <v>4348</v>
      </c>
      <c r="H1265" s="20" t="s">
        <v>427</v>
      </c>
      <c r="I1265" s="45" t="str">
        <f t="shared" si="154"/>
        <v>1a,1b</v>
      </c>
      <c r="J1265" s="15">
        <f t="shared" si="155"/>
        <v>127</v>
      </c>
      <c r="K1265" s="15">
        <f>IF(VLOOKUP(J1264,city!$K$4:$L$352,2,0)&gt;K1264,K1264+1,1)</f>
        <v>2</v>
      </c>
      <c r="L1265" s="15">
        <v>1</v>
      </c>
      <c r="M1265" s="15" t="s">
        <v>165</v>
      </c>
      <c r="N1265" s="53">
        <v>118.689199</v>
      </c>
      <c r="O1265" s="53">
        <v>37.421042999999997</v>
      </c>
      <c r="P1265" s="15" t="str">
        <f t="shared" si="158"/>
        <v/>
      </c>
      <c r="Q1265" s="41">
        <v>1</v>
      </c>
      <c r="R1265" s="15">
        <f t="shared" si="159"/>
        <v>6</v>
      </c>
      <c r="S1265" s="15" t="str">
        <f t="shared" si="156"/>
        <v>1a</v>
      </c>
      <c r="T1265" s="15" t="str">
        <f t="shared" si="157"/>
        <v>1b</v>
      </c>
    </row>
    <row r="1266" spans="1:20" ht="20.100000000000001" customHeight="1">
      <c r="A1266" s="15">
        <f t="shared" si="153"/>
        <v>112703</v>
      </c>
      <c r="B1266" s="24" t="str">
        <f>VLOOKUP(J1266,city!$A$4:$D$352,3,0)</f>
        <v>山东</v>
      </c>
      <c r="C1266" s="24" t="str">
        <f>VLOOKUP(J1266,city!$A$4:$D$352,4,0)</f>
        <v>东营</v>
      </c>
      <c r="D1266" s="34" t="s">
        <v>4349</v>
      </c>
      <c r="E1266" s="34" t="s">
        <v>4350</v>
      </c>
      <c r="F1266" s="42" t="str">
        <f t="shared" si="160"/>
        <v>118.998884,37.766509</v>
      </c>
      <c r="G1266" s="20" t="s">
        <v>4351</v>
      </c>
      <c r="H1266" s="20" t="s">
        <v>432</v>
      </c>
      <c r="I1266" s="45" t="str">
        <f t="shared" si="154"/>
        <v>6a,6b</v>
      </c>
      <c r="J1266" s="15">
        <f t="shared" si="155"/>
        <v>127</v>
      </c>
      <c r="K1266" s="15">
        <f>IF(VLOOKUP(J1265,city!$K$4:$L$352,2,0)&gt;K1265,K1265+1,1)</f>
        <v>3</v>
      </c>
      <c r="L1266" s="15">
        <v>1</v>
      </c>
      <c r="M1266" s="15" t="s">
        <v>165</v>
      </c>
      <c r="N1266" s="53">
        <v>118.998884</v>
      </c>
      <c r="O1266" s="53">
        <v>37.766508999999999</v>
      </c>
      <c r="P1266" s="15" t="str">
        <f t="shared" si="158"/>
        <v/>
      </c>
      <c r="Q1266" s="41">
        <v>6</v>
      </c>
      <c r="R1266" s="15">
        <f t="shared" si="159"/>
        <v>6</v>
      </c>
      <c r="S1266" s="15" t="str">
        <f t="shared" si="156"/>
        <v>6a</v>
      </c>
      <c r="T1266" s="15" t="str">
        <f t="shared" si="157"/>
        <v>6b</v>
      </c>
    </row>
    <row r="1267" spans="1:20" ht="20.100000000000001" customHeight="1">
      <c r="A1267" s="15">
        <f t="shared" si="153"/>
        <v>112704</v>
      </c>
      <c r="B1267" s="24" t="str">
        <f>VLOOKUP(J1267,city!$A$4:$D$352,3,0)</f>
        <v>山东</v>
      </c>
      <c r="C1267" s="24" t="str">
        <f>VLOOKUP(J1267,city!$A$4:$D$352,4,0)</f>
        <v>东营</v>
      </c>
      <c r="D1267" s="34" t="s">
        <v>4352</v>
      </c>
      <c r="E1267" s="34" t="s">
        <v>4353</v>
      </c>
      <c r="F1267" s="42" t="str">
        <f t="shared" si="160"/>
        <v>118.671256,37.417457</v>
      </c>
      <c r="G1267" s="20" t="s">
        <v>4354</v>
      </c>
      <c r="H1267" s="20" t="s">
        <v>438</v>
      </c>
      <c r="I1267" s="45" t="str">
        <f t="shared" si="154"/>
        <v>1a,1b</v>
      </c>
      <c r="J1267" s="15">
        <f t="shared" si="155"/>
        <v>127</v>
      </c>
      <c r="K1267" s="15">
        <f>IF(VLOOKUP(J1266,city!$K$4:$L$352,2,0)&gt;K1266,K1266+1,1)</f>
        <v>4</v>
      </c>
      <c r="L1267" s="15">
        <v>1</v>
      </c>
      <c r="M1267" s="15" t="s">
        <v>165</v>
      </c>
      <c r="N1267" s="53">
        <v>118.671256</v>
      </c>
      <c r="O1267" s="53">
        <v>37.417456999999999</v>
      </c>
      <c r="P1267" s="15" t="str">
        <f t="shared" si="158"/>
        <v/>
      </c>
      <c r="Q1267" s="41">
        <v>1</v>
      </c>
      <c r="R1267" s="15">
        <f t="shared" si="159"/>
        <v>6</v>
      </c>
      <c r="S1267" s="15" t="str">
        <f t="shared" si="156"/>
        <v>1a</v>
      </c>
      <c r="T1267" s="15" t="str">
        <f t="shared" si="157"/>
        <v>1b</v>
      </c>
    </row>
    <row r="1268" spans="1:20" ht="20.100000000000001" customHeight="1">
      <c r="A1268" s="15">
        <f t="shared" si="153"/>
        <v>112705</v>
      </c>
      <c r="B1268" s="24" t="str">
        <f>VLOOKUP(J1268,city!$A$4:$D$352,3,0)</f>
        <v>山东</v>
      </c>
      <c r="C1268" s="24" t="str">
        <f>VLOOKUP(J1268,city!$A$4:$D$352,4,0)</f>
        <v>东营</v>
      </c>
      <c r="D1268" s="34" t="s">
        <v>4355</v>
      </c>
      <c r="E1268" s="34" t="s">
        <v>4356</v>
      </c>
      <c r="F1268" s="42" t="str">
        <f t="shared" si="160"/>
        <v>119.070714,37.803624</v>
      </c>
      <c r="G1268" s="20" t="s">
        <v>4357</v>
      </c>
      <c r="H1268" s="20" t="s">
        <v>444</v>
      </c>
      <c r="I1268" s="45" t="str">
        <f t="shared" si="154"/>
        <v>2a,2b</v>
      </c>
      <c r="J1268" s="15">
        <f t="shared" si="155"/>
        <v>127</v>
      </c>
      <c r="K1268" s="15">
        <f>IF(VLOOKUP(J1267,city!$K$4:$L$352,2,0)&gt;K1267,K1267+1,1)</f>
        <v>5</v>
      </c>
      <c r="L1268" s="15">
        <v>1</v>
      </c>
      <c r="M1268" s="15" t="s">
        <v>165</v>
      </c>
      <c r="N1268" s="53">
        <v>119.070714</v>
      </c>
      <c r="O1268" s="53">
        <v>37.803623999999999</v>
      </c>
      <c r="P1268" s="15" t="str">
        <f t="shared" si="158"/>
        <v/>
      </c>
      <c r="Q1268" s="41">
        <v>2</v>
      </c>
      <c r="R1268" s="15">
        <f t="shared" si="159"/>
        <v>6</v>
      </c>
      <c r="S1268" s="15" t="str">
        <f t="shared" si="156"/>
        <v>2a</v>
      </c>
      <c r="T1268" s="15" t="str">
        <f t="shared" si="157"/>
        <v>2b</v>
      </c>
    </row>
    <row r="1269" spans="1:20" ht="20.100000000000001" customHeight="1">
      <c r="A1269" s="15">
        <f t="shared" si="153"/>
        <v>112706</v>
      </c>
      <c r="B1269" s="24" t="str">
        <f>VLOOKUP(J1269,city!$A$4:$D$352,3,0)</f>
        <v>山东</v>
      </c>
      <c r="C1269" s="24" t="str">
        <f>VLOOKUP(J1269,city!$A$4:$D$352,4,0)</f>
        <v>东营</v>
      </c>
      <c r="D1269" s="34" t="s">
        <v>4358</v>
      </c>
      <c r="E1269" s="24" t="s">
        <v>4359</v>
      </c>
      <c r="F1269" s="42" t="str">
        <f t="shared" si="160"/>
        <v>118.408342,37.598161</v>
      </c>
      <c r="G1269" s="20" t="s">
        <v>4360</v>
      </c>
      <c r="H1269" s="20" t="s">
        <v>450</v>
      </c>
      <c r="I1269" s="45" t="str">
        <f t="shared" si="154"/>
        <v>15a,15b</v>
      </c>
      <c r="J1269" s="15">
        <f t="shared" si="155"/>
        <v>127</v>
      </c>
      <c r="K1269" s="15">
        <f>IF(VLOOKUP(J1268,city!$K$4:$L$352,2,0)&gt;K1268,K1268+1,1)</f>
        <v>6</v>
      </c>
      <c r="L1269" s="15">
        <v>1</v>
      </c>
      <c r="M1269" s="15" t="s">
        <v>165</v>
      </c>
      <c r="N1269" s="53">
        <v>118.408342</v>
      </c>
      <c r="O1269" s="53">
        <v>37.598160999999998</v>
      </c>
      <c r="P1269" s="15" t="str">
        <f t="shared" si="158"/>
        <v/>
      </c>
      <c r="Q1269" s="41">
        <v>15</v>
      </c>
      <c r="R1269" s="15">
        <f t="shared" si="159"/>
        <v>15</v>
      </c>
      <c r="S1269" s="15" t="str">
        <f t="shared" si="156"/>
        <v>15a</v>
      </c>
      <c r="T1269" s="15" t="str">
        <f t="shared" si="157"/>
        <v>15b</v>
      </c>
    </row>
    <row r="1270" spans="1:20" ht="20.100000000000001" customHeight="1">
      <c r="A1270" s="15">
        <f t="shared" si="153"/>
        <v>112707</v>
      </c>
      <c r="B1270" s="24" t="str">
        <f>VLOOKUP(J1270,city!$A$4:$D$352,3,0)</f>
        <v>山东</v>
      </c>
      <c r="C1270" s="24" t="str">
        <f>VLOOKUP(J1270,city!$A$4:$D$352,4,0)</f>
        <v>东营</v>
      </c>
      <c r="D1270" s="34" t="s">
        <v>4361</v>
      </c>
      <c r="E1270" s="34" t="s">
        <v>4362</v>
      </c>
      <c r="F1270" s="42" t="str">
        <f t="shared" si="160"/>
        <v>118.60328,37.425905</v>
      </c>
      <c r="G1270" s="20" t="s">
        <v>4363</v>
      </c>
      <c r="H1270" s="20" t="s">
        <v>456</v>
      </c>
      <c r="I1270" s="45" t="str">
        <f t="shared" si="154"/>
        <v>7a,7b</v>
      </c>
      <c r="J1270" s="15">
        <f t="shared" si="155"/>
        <v>127</v>
      </c>
      <c r="K1270" s="15">
        <f>IF(VLOOKUP(J1269,city!$K$4:$L$352,2,0)&gt;K1269,K1269+1,1)</f>
        <v>7</v>
      </c>
      <c r="L1270" s="15">
        <v>1</v>
      </c>
      <c r="M1270" s="15" t="s">
        <v>165</v>
      </c>
      <c r="N1270" s="53">
        <v>118.60328</v>
      </c>
      <c r="O1270" s="53">
        <v>37.425905</v>
      </c>
      <c r="P1270" s="15" t="str">
        <f t="shared" si="158"/>
        <v/>
      </c>
      <c r="Q1270" s="41">
        <v>7</v>
      </c>
      <c r="R1270" s="15">
        <f t="shared" si="159"/>
        <v>7</v>
      </c>
      <c r="S1270" s="15" t="str">
        <f t="shared" si="156"/>
        <v>7a</v>
      </c>
      <c r="T1270" s="15" t="str">
        <f t="shared" si="157"/>
        <v>7b</v>
      </c>
    </row>
    <row r="1271" spans="1:20" ht="20.100000000000001" customHeight="1">
      <c r="A1271" s="15">
        <f t="shared" si="153"/>
        <v>112708</v>
      </c>
      <c r="B1271" s="24" t="str">
        <f>VLOOKUP(J1271,city!$A$4:$D$352,3,0)</f>
        <v>山东</v>
      </c>
      <c r="C1271" s="24" t="str">
        <f>VLOOKUP(J1271,city!$A$4:$D$352,4,0)</f>
        <v>东营</v>
      </c>
      <c r="D1271" s="34" t="s">
        <v>4364</v>
      </c>
      <c r="E1271" s="34" t="s">
        <v>4365</v>
      </c>
      <c r="F1271" s="42" t="str">
        <f t="shared" si="160"/>
        <v>118.468701,37.049921</v>
      </c>
      <c r="G1271" s="20" t="s">
        <v>4366</v>
      </c>
      <c r="H1271" s="20" t="s">
        <v>462</v>
      </c>
      <c r="I1271" s="45" t="str">
        <f t="shared" si="154"/>
        <v>6a,6b</v>
      </c>
      <c r="J1271" s="15">
        <f t="shared" si="155"/>
        <v>127</v>
      </c>
      <c r="K1271" s="15">
        <f>IF(VLOOKUP(J1270,city!$K$4:$L$352,2,0)&gt;K1270,K1270+1,1)</f>
        <v>8</v>
      </c>
      <c r="L1271" s="15">
        <v>1</v>
      </c>
      <c r="M1271" s="15" t="s">
        <v>165</v>
      </c>
      <c r="N1271" s="53">
        <v>118.468701</v>
      </c>
      <c r="O1271" s="53">
        <v>37.049920999999998</v>
      </c>
      <c r="P1271" s="15" t="str">
        <f t="shared" si="158"/>
        <v/>
      </c>
      <c r="Q1271" s="41">
        <v>6</v>
      </c>
      <c r="R1271" s="15">
        <f t="shared" si="159"/>
        <v>6</v>
      </c>
      <c r="S1271" s="15" t="str">
        <f t="shared" si="156"/>
        <v>6a</v>
      </c>
      <c r="T1271" s="15" t="str">
        <f t="shared" si="157"/>
        <v>6b</v>
      </c>
    </row>
    <row r="1272" spans="1:20" ht="20.100000000000001" customHeight="1">
      <c r="A1272" s="15">
        <f t="shared" si="153"/>
        <v>112709</v>
      </c>
      <c r="B1272" s="24" t="str">
        <f>VLOOKUP(J1272,city!$A$4:$D$352,3,0)</f>
        <v>山东</v>
      </c>
      <c r="C1272" s="24" t="str">
        <f>VLOOKUP(J1272,city!$A$4:$D$352,4,0)</f>
        <v>东营</v>
      </c>
      <c r="D1272" s="34" t="s">
        <v>4367</v>
      </c>
      <c r="E1272" s="34" t="s">
        <v>4356</v>
      </c>
      <c r="F1272" s="42" t="str">
        <f t="shared" si="160"/>
        <v>119.082774,37.809776</v>
      </c>
      <c r="G1272" s="20" t="s">
        <v>4368</v>
      </c>
      <c r="H1272" s="20" t="s">
        <v>468</v>
      </c>
      <c r="I1272" s="45" t="str">
        <f t="shared" si="154"/>
        <v>2a,2b</v>
      </c>
      <c r="J1272" s="15">
        <f t="shared" si="155"/>
        <v>127</v>
      </c>
      <c r="K1272" s="15">
        <f>IF(VLOOKUP(J1271,city!$K$4:$L$352,2,0)&gt;K1271,K1271+1,1)</f>
        <v>9</v>
      </c>
      <c r="L1272" s="15">
        <v>1</v>
      </c>
      <c r="M1272" s="15" t="s">
        <v>165</v>
      </c>
      <c r="N1272" s="53">
        <v>119.082774</v>
      </c>
      <c r="O1272" s="53">
        <v>37.809775999999999</v>
      </c>
      <c r="P1272" s="15" t="str">
        <f t="shared" si="158"/>
        <v/>
      </c>
      <c r="Q1272" s="41">
        <v>2</v>
      </c>
      <c r="R1272" s="15">
        <f t="shared" si="159"/>
        <v>6</v>
      </c>
      <c r="S1272" s="15" t="str">
        <f t="shared" si="156"/>
        <v>2a</v>
      </c>
      <c r="T1272" s="15" t="str">
        <f t="shared" si="157"/>
        <v>2b</v>
      </c>
    </row>
    <row r="1273" spans="1:20" ht="20.100000000000001" customHeight="1">
      <c r="A1273" s="15">
        <f t="shared" si="153"/>
        <v>112710</v>
      </c>
      <c r="B1273" s="24" t="str">
        <f>VLOOKUP(J1273,city!$A$4:$D$352,3,0)</f>
        <v>山东</v>
      </c>
      <c r="C1273" s="24" t="str">
        <f>VLOOKUP(J1273,city!$A$4:$D$352,4,0)</f>
        <v>东营</v>
      </c>
      <c r="D1273" s="34" t="s">
        <v>4369</v>
      </c>
      <c r="E1273" s="34" t="s">
        <v>4370</v>
      </c>
      <c r="F1273" s="42" t="str">
        <f t="shared" si="160"/>
        <v>118.579915,37.620713</v>
      </c>
      <c r="G1273" s="20" t="s">
        <v>4371</v>
      </c>
      <c r="H1273" s="20" t="s">
        <v>474</v>
      </c>
      <c r="I1273" s="45" t="str">
        <f t="shared" si="154"/>
        <v>4a,4b</v>
      </c>
      <c r="J1273" s="15">
        <f t="shared" si="155"/>
        <v>127</v>
      </c>
      <c r="K1273" s="15">
        <f>IF(VLOOKUP(J1272,city!$K$4:$L$352,2,0)&gt;K1272,K1272+1,1)</f>
        <v>10</v>
      </c>
      <c r="L1273" s="15">
        <v>1</v>
      </c>
      <c r="M1273" s="15" t="s">
        <v>165</v>
      </c>
      <c r="N1273" s="53">
        <v>118.579915</v>
      </c>
      <c r="O1273" s="53">
        <v>37.620713000000002</v>
      </c>
      <c r="P1273" s="15" t="str">
        <f t="shared" si="158"/>
        <v>118.7370304,37.5298769</v>
      </c>
      <c r="Q1273" s="41">
        <v>4</v>
      </c>
      <c r="R1273" s="15">
        <f t="shared" si="159"/>
        <v>4</v>
      </c>
      <c r="S1273" s="15" t="str">
        <f t="shared" si="156"/>
        <v>4a</v>
      </c>
      <c r="T1273" s="15" t="str">
        <f t="shared" si="157"/>
        <v>4b</v>
      </c>
    </row>
    <row r="1274" spans="1:20">
      <c r="A1274" s="15">
        <f t="shared" si="153"/>
        <v>112801</v>
      </c>
      <c r="B1274" s="24" t="str">
        <f>VLOOKUP(J1274,city!$A$4:$D$352,3,0)</f>
        <v>山东</v>
      </c>
      <c r="C1274" s="24" t="str">
        <f>VLOOKUP(J1274,city!$A$4:$D$352,4,0)</f>
        <v>烟台</v>
      </c>
      <c r="D1274" s="34" t="s">
        <v>4372</v>
      </c>
      <c r="E1274" s="25" t="s">
        <v>4373</v>
      </c>
      <c r="F1274" s="42" t="str">
        <f t="shared" si="160"/>
        <v>120.765251,37.82833</v>
      </c>
      <c r="G1274" s="20" t="s">
        <v>4374</v>
      </c>
      <c r="H1274" s="20" t="s">
        <v>480</v>
      </c>
      <c r="I1274" s="45" t="str">
        <f t="shared" si="154"/>
        <v>2a,2b</v>
      </c>
      <c r="J1274" s="15">
        <f t="shared" si="155"/>
        <v>128</v>
      </c>
      <c r="K1274" s="15">
        <f>IF(VLOOKUP(J1273,city!$K$4:$L$352,2,0)&gt;K1273,K1273+1,1)</f>
        <v>1</v>
      </c>
      <c r="L1274" s="15">
        <v>1</v>
      </c>
      <c r="M1274" s="15" t="s">
        <v>166</v>
      </c>
      <c r="N1274" s="53">
        <v>120.76525100000001</v>
      </c>
      <c r="O1274" s="53">
        <v>37.828330000000001</v>
      </c>
      <c r="P1274" s="15" t="str">
        <f t="shared" si="158"/>
        <v/>
      </c>
      <c r="Q1274" s="41">
        <v>2</v>
      </c>
      <c r="R1274" s="15" t="e">
        <f t="shared" si="159"/>
        <v>#N/A</v>
      </c>
      <c r="S1274" s="15" t="str">
        <f t="shared" si="156"/>
        <v>2a</v>
      </c>
      <c r="T1274" s="15" t="str">
        <f t="shared" si="157"/>
        <v>2b</v>
      </c>
    </row>
    <row r="1275" spans="1:20">
      <c r="A1275" s="15">
        <f t="shared" si="153"/>
        <v>112802</v>
      </c>
      <c r="B1275" s="24" t="str">
        <f>VLOOKUP(J1275,city!$A$4:$D$352,3,0)</f>
        <v>山东</v>
      </c>
      <c r="C1275" s="24" t="str">
        <f>VLOOKUP(J1275,city!$A$4:$D$352,4,0)</f>
        <v>烟台</v>
      </c>
      <c r="D1275" s="34" t="s">
        <v>4375</v>
      </c>
      <c r="E1275" s="34" t="s">
        <v>4376</v>
      </c>
      <c r="F1275" s="42" t="str">
        <f t="shared" si="160"/>
        <v>120.840151,37.326073</v>
      </c>
      <c r="G1275" s="20" t="s">
        <v>4377</v>
      </c>
      <c r="H1275" s="20" t="s">
        <v>486</v>
      </c>
      <c r="I1275" s="45" t="str">
        <f t="shared" si="154"/>
        <v>15a,15b</v>
      </c>
      <c r="J1275" s="15">
        <f t="shared" si="155"/>
        <v>128</v>
      </c>
      <c r="K1275" s="15">
        <f>IF(VLOOKUP(J1274,city!$K$4:$L$352,2,0)&gt;K1274,K1274+1,1)</f>
        <v>2</v>
      </c>
      <c r="L1275" s="15">
        <v>1</v>
      </c>
      <c r="M1275" s="15" t="s">
        <v>166</v>
      </c>
      <c r="N1275" s="53">
        <v>120.84015100000001</v>
      </c>
      <c r="O1275" s="53">
        <v>37.326073000000001</v>
      </c>
      <c r="P1275" s="15" t="str">
        <f t="shared" si="158"/>
        <v/>
      </c>
      <c r="Q1275" s="41">
        <v>15</v>
      </c>
      <c r="R1275" s="15">
        <f t="shared" si="159"/>
        <v>15</v>
      </c>
      <c r="S1275" s="15" t="str">
        <f t="shared" si="156"/>
        <v>15a</v>
      </c>
      <c r="T1275" s="15" t="str">
        <f t="shared" si="157"/>
        <v>15b</v>
      </c>
    </row>
    <row r="1276" spans="1:20" ht="20.100000000000001" customHeight="1">
      <c r="A1276" s="15">
        <f t="shared" si="153"/>
        <v>112803</v>
      </c>
      <c r="B1276" s="24" t="str">
        <f>VLOOKUP(J1276,city!$A$4:$D$352,3,0)</f>
        <v>山东</v>
      </c>
      <c r="C1276" s="24" t="str">
        <f>VLOOKUP(J1276,city!$A$4:$D$352,4,0)</f>
        <v>烟台</v>
      </c>
      <c r="D1276" s="34" t="s">
        <v>4378</v>
      </c>
      <c r="E1276" s="34" t="s">
        <v>4379</v>
      </c>
      <c r="F1276" s="42" t="str">
        <f t="shared" si="160"/>
        <v>120.723495,37.821884</v>
      </c>
      <c r="G1276" s="20" t="s">
        <v>4380</v>
      </c>
      <c r="H1276" s="20" t="s">
        <v>492</v>
      </c>
      <c r="I1276" s="45" t="str">
        <f t="shared" si="154"/>
        <v>2a,2b</v>
      </c>
      <c r="J1276" s="15">
        <f t="shared" si="155"/>
        <v>128</v>
      </c>
      <c r="K1276" s="15">
        <f>IF(VLOOKUP(J1275,city!$K$4:$L$352,2,0)&gt;K1275,K1275+1,1)</f>
        <v>3</v>
      </c>
      <c r="L1276" s="15">
        <v>1</v>
      </c>
      <c r="M1276" s="15" t="s">
        <v>166</v>
      </c>
      <c r="N1276" s="53">
        <v>120.723495</v>
      </c>
      <c r="O1276" s="53">
        <v>37.821883999999997</v>
      </c>
      <c r="P1276" s="15" t="str">
        <f t="shared" si="158"/>
        <v/>
      </c>
      <c r="Q1276" s="41">
        <v>2</v>
      </c>
      <c r="R1276" s="15" t="e">
        <f t="shared" si="159"/>
        <v>#N/A</v>
      </c>
      <c r="S1276" s="15" t="str">
        <f t="shared" si="156"/>
        <v>2a</v>
      </c>
      <c r="T1276" s="15" t="str">
        <f t="shared" si="157"/>
        <v>2b</v>
      </c>
    </row>
    <row r="1277" spans="1:20" ht="20.100000000000001" customHeight="1">
      <c r="A1277" s="15">
        <f t="shared" si="153"/>
        <v>112804</v>
      </c>
      <c r="B1277" s="24" t="str">
        <f>VLOOKUP(J1277,city!$A$4:$D$352,3,0)</f>
        <v>山东</v>
      </c>
      <c r="C1277" s="24" t="str">
        <f>VLOOKUP(J1277,city!$A$4:$D$352,4,0)</f>
        <v>烟台</v>
      </c>
      <c r="D1277" s="34" t="s">
        <v>4381</v>
      </c>
      <c r="E1277" s="34" t="s">
        <v>4382</v>
      </c>
      <c r="F1277" s="42" t="str">
        <f t="shared" si="160"/>
        <v>120.790563,37.827411</v>
      </c>
      <c r="G1277" s="20" t="s">
        <v>4383</v>
      </c>
      <c r="H1277" s="20" t="s">
        <v>498</v>
      </c>
      <c r="I1277" s="45" t="str">
        <f t="shared" si="154"/>
        <v>11a,11b</v>
      </c>
      <c r="J1277" s="15">
        <f t="shared" si="155"/>
        <v>128</v>
      </c>
      <c r="K1277" s="15">
        <f>IF(VLOOKUP(J1276,city!$K$4:$L$352,2,0)&gt;K1276,K1276+1,1)</f>
        <v>4</v>
      </c>
      <c r="L1277" s="15">
        <v>1</v>
      </c>
      <c r="M1277" s="15" t="s">
        <v>166</v>
      </c>
      <c r="N1277" s="53">
        <v>120.79056300000001</v>
      </c>
      <c r="O1277" s="53">
        <v>37.827410999999998</v>
      </c>
      <c r="P1277" s="15" t="str">
        <f t="shared" si="158"/>
        <v/>
      </c>
      <c r="Q1277" s="41">
        <v>11</v>
      </c>
      <c r="R1277" s="15">
        <f t="shared" si="159"/>
        <v>11</v>
      </c>
      <c r="S1277" s="15" t="str">
        <f t="shared" si="156"/>
        <v>11a</v>
      </c>
      <c r="T1277" s="15" t="str">
        <f t="shared" si="157"/>
        <v>11b</v>
      </c>
    </row>
    <row r="1278" spans="1:20" ht="20.100000000000001" customHeight="1">
      <c r="A1278" s="15">
        <f t="shared" si="153"/>
        <v>112805</v>
      </c>
      <c r="B1278" s="24" t="str">
        <f>VLOOKUP(J1278,city!$A$4:$D$352,3,0)</f>
        <v>山东</v>
      </c>
      <c r="C1278" s="24" t="str">
        <f>VLOOKUP(J1278,city!$A$4:$D$352,4,0)</f>
        <v>烟台</v>
      </c>
      <c r="D1278" s="34" t="s">
        <v>4384</v>
      </c>
      <c r="E1278" s="34" t="s">
        <v>4385</v>
      </c>
      <c r="F1278" s="42" t="str">
        <f t="shared" si="160"/>
        <v>120.746525,37.923343</v>
      </c>
      <c r="G1278" s="20" t="s">
        <v>4386</v>
      </c>
      <c r="H1278" s="20" t="s">
        <v>504</v>
      </c>
      <c r="I1278" s="45" t="str">
        <f t="shared" si="154"/>
        <v>4a,4b</v>
      </c>
      <c r="J1278" s="15">
        <f t="shared" si="155"/>
        <v>128</v>
      </c>
      <c r="K1278" s="15">
        <f>IF(VLOOKUP(J1277,city!$K$4:$L$352,2,0)&gt;K1277,K1277+1,1)</f>
        <v>5</v>
      </c>
      <c r="L1278" s="15">
        <v>1</v>
      </c>
      <c r="M1278" s="15" t="s">
        <v>166</v>
      </c>
      <c r="N1278" s="53">
        <v>120.74652500000001</v>
      </c>
      <c r="O1278" s="53">
        <v>37.923343000000003</v>
      </c>
      <c r="P1278" s="15" t="str">
        <f t="shared" si="158"/>
        <v/>
      </c>
      <c r="Q1278" s="41">
        <v>4</v>
      </c>
      <c r="R1278" s="15">
        <f t="shared" si="159"/>
        <v>4</v>
      </c>
      <c r="S1278" s="15" t="str">
        <f t="shared" si="156"/>
        <v>4a</v>
      </c>
      <c r="T1278" s="15" t="str">
        <f t="shared" si="157"/>
        <v>4b</v>
      </c>
    </row>
    <row r="1279" spans="1:20" ht="20.100000000000001" customHeight="1">
      <c r="A1279" s="15">
        <f t="shared" si="153"/>
        <v>112806</v>
      </c>
      <c r="B1279" s="24" t="str">
        <f>VLOOKUP(J1279,city!$A$4:$D$352,3,0)</f>
        <v>山东</v>
      </c>
      <c r="C1279" s="24" t="str">
        <f>VLOOKUP(J1279,city!$A$4:$D$352,4,0)</f>
        <v>烟台</v>
      </c>
      <c r="D1279" s="34" t="s">
        <v>4387</v>
      </c>
      <c r="E1279" s="34" t="s">
        <v>4388</v>
      </c>
      <c r="F1279" s="42" t="str">
        <f t="shared" si="160"/>
        <v>121.395439,37.617605</v>
      </c>
      <c r="G1279" s="20" t="s">
        <v>4389</v>
      </c>
      <c r="H1279" s="20" t="s">
        <v>510</v>
      </c>
      <c r="I1279" s="45" t="str">
        <f t="shared" si="154"/>
        <v>4a,4b</v>
      </c>
      <c r="J1279" s="15">
        <f t="shared" si="155"/>
        <v>128</v>
      </c>
      <c r="K1279" s="15">
        <f>IF(VLOOKUP(J1278,city!$K$4:$L$352,2,0)&gt;K1278,K1278+1,1)</f>
        <v>6</v>
      </c>
      <c r="L1279" s="15">
        <v>1</v>
      </c>
      <c r="M1279" s="15" t="s">
        <v>166</v>
      </c>
      <c r="N1279" s="53">
        <v>121.395439</v>
      </c>
      <c r="O1279" s="53">
        <v>37.617604999999998</v>
      </c>
      <c r="P1279" s="15" t="str">
        <f t="shared" si="158"/>
        <v/>
      </c>
      <c r="Q1279" s="41">
        <v>4</v>
      </c>
      <c r="R1279" s="15">
        <f t="shared" si="159"/>
        <v>4</v>
      </c>
      <c r="S1279" s="15" t="str">
        <f t="shared" si="156"/>
        <v>4a</v>
      </c>
      <c r="T1279" s="15" t="str">
        <f t="shared" si="157"/>
        <v>4b</v>
      </c>
    </row>
    <row r="1280" spans="1:20" ht="20.100000000000001" customHeight="1">
      <c r="A1280" s="15">
        <f t="shared" si="153"/>
        <v>112807</v>
      </c>
      <c r="B1280" s="24" t="str">
        <f>VLOOKUP(J1280,city!$A$4:$D$352,3,0)</f>
        <v>山东</v>
      </c>
      <c r="C1280" s="24" t="str">
        <f>VLOOKUP(J1280,city!$A$4:$D$352,4,0)</f>
        <v>烟台</v>
      </c>
      <c r="D1280" s="34" t="s">
        <v>4265</v>
      </c>
      <c r="E1280" s="34" t="s">
        <v>4390</v>
      </c>
      <c r="F1280" s="42" t="str">
        <f t="shared" si="160"/>
        <v>120.480987,37.750377</v>
      </c>
      <c r="G1280" s="20" t="s">
        <v>4391</v>
      </c>
      <c r="H1280" s="20" t="s">
        <v>516</v>
      </c>
      <c r="I1280" s="45" t="str">
        <f t="shared" si="154"/>
        <v>4a,4b</v>
      </c>
      <c r="J1280" s="15">
        <f t="shared" si="155"/>
        <v>128</v>
      </c>
      <c r="K1280" s="15">
        <f>IF(VLOOKUP(J1279,city!$K$4:$L$352,2,0)&gt;K1279,K1279+1,1)</f>
        <v>7</v>
      </c>
      <c r="L1280" s="15">
        <v>1</v>
      </c>
      <c r="M1280" s="15" t="s">
        <v>166</v>
      </c>
      <c r="N1280" s="53">
        <v>120.480987</v>
      </c>
      <c r="O1280" s="53">
        <v>37.750377</v>
      </c>
      <c r="P1280" s="15" t="str">
        <f t="shared" si="158"/>
        <v/>
      </c>
      <c r="Q1280" s="41">
        <v>4</v>
      </c>
      <c r="R1280" s="15">
        <f t="shared" si="159"/>
        <v>4</v>
      </c>
      <c r="S1280" s="15" t="str">
        <f t="shared" si="156"/>
        <v>4a</v>
      </c>
      <c r="T1280" s="15" t="str">
        <f t="shared" si="157"/>
        <v>4b</v>
      </c>
    </row>
    <row r="1281" spans="1:20" ht="20.100000000000001" customHeight="1">
      <c r="A1281" s="15">
        <f t="shared" si="153"/>
        <v>112808</v>
      </c>
      <c r="B1281" s="24" t="str">
        <f>VLOOKUP(J1281,city!$A$4:$D$352,3,0)</f>
        <v>山东</v>
      </c>
      <c r="C1281" s="24" t="str">
        <f>VLOOKUP(J1281,city!$A$4:$D$352,4,0)</f>
        <v>烟台</v>
      </c>
      <c r="D1281" s="34" t="s">
        <v>4392</v>
      </c>
      <c r="E1281" s="34" t="s">
        <v>4393</v>
      </c>
      <c r="F1281" s="42" t="str">
        <f t="shared" si="160"/>
        <v>121.740599,37.292393</v>
      </c>
      <c r="G1281" s="20" t="s">
        <v>4394</v>
      </c>
      <c r="H1281" s="20" t="s">
        <v>522</v>
      </c>
      <c r="I1281" s="45" t="str">
        <f t="shared" si="154"/>
        <v>11a,11b</v>
      </c>
      <c r="J1281" s="15">
        <f t="shared" si="155"/>
        <v>128</v>
      </c>
      <c r="K1281" s="15">
        <f>IF(VLOOKUP(J1280,city!$K$4:$L$352,2,0)&gt;K1280,K1280+1,1)</f>
        <v>8</v>
      </c>
      <c r="L1281" s="15">
        <v>1</v>
      </c>
      <c r="M1281" s="15" t="s">
        <v>166</v>
      </c>
      <c r="N1281" s="53">
        <v>121.740599</v>
      </c>
      <c r="O1281" s="53">
        <v>37.292392999999997</v>
      </c>
      <c r="P1281" s="15" t="str">
        <f t="shared" si="158"/>
        <v/>
      </c>
      <c r="Q1281" s="41">
        <v>11</v>
      </c>
      <c r="R1281" s="15">
        <f t="shared" si="159"/>
        <v>11</v>
      </c>
      <c r="S1281" s="15" t="str">
        <f t="shared" si="156"/>
        <v>11a</v>
      </c>
      <c r="T1281" s="15" t="str">
        <f t="shared" si="157"/>
        <v>11b</v>
      </c>
    </row>
    <row r="1282" spans="1:20" ht="20.100000000000001" customHeight="1">
      <c r="A1282" s="15">
        <f t="shared" si="153"/>
        <v>112809</v>
      </c>
      <c r="B1282" s="24" t="str">
        <f>VLOOKUP(J1282,city!$A$4:$D$352,3,0)</f>
        <v>山东</v>
      </c>
      <c r="C1282" s="24" t="str">
        <f>VLOOKUP(J1282,city!$A$4:$D$352,4,0)</f>
        <v>烟台</v>
      </c>
      <c r="D1282" s="34" t="s">
        <v>4395</v>
      </c>
      <c r="E1282" s="34" t="s">
        <v>4396</v>
      </c>
      <c r="F1282" s="42" t="str">
        <f t="shared" si="160"/>
        <v>120.782393,37.831053</v>
      </c>
      <c r="G1282" s="20" t="s">
        <v>4397</v>
      </c>
      <c r="H1282" s="20" t="s">
        <v>528</v>
      </c>
      <c r="I1282" s="45" t="str">
        <f t="shared" si="154"/>
        <v>6a,6b</v>
      </c>
      <c r="J1282" s="15">
        <f t="shared" si="155"/>
        <v>128</v>
      </c>
      <c r="K1282" s="15">
        <f>IF(VLOOKUP(J1281,city!$K$4:$L$352,2,0)&gt;K1281,K1281+1,1)</f>
        <v>9</v>
      </c>
      <c r="L1282" s="15">
        <v>1</v>
      </c>
      <c r="M1282" s="15" t="s">
        <v>166</v>
      </c>
      <c r="N1282" s="53">
        <v>120.782393</v>
      </c>
      <c r="O1282" s="53">
        <v>37.831052999999997</v>
      </c>
      <c r="P1282" s="15" t="str">
        <f t="shared" si="158"/>
        <v/>
      </c>
      <c r="Q1282" s="41">
        <v>6</v>
      </c>
      <c r="R1282" s="15">
        <f t="shared" si="159"/>
        <v>6</v>
      </c>
      <c r="S1282" s="15" t="str">
        <f t="shared" si="156"/>
        <v>6a</v>
      </c>
      <c r="T1282" s="15" t="str">
        <f t="shared" si="157"/>
        <v>6b</v>
      </c>
    </row>
    <row r="1283" spans="1:20" ht="20.100000000000001" customHeight="1">
      <c r="A1283" s="15">
        <f t="shared" si="153"/>
        <v>112810</v>
      </c>
      <c r="B1283" s="24" t="str">
        <f>VLOOKUP(J1283,city!$A$4:$D$352,3,0)</f>
        <v>山东</v>
      </c>
      <c r="C1283" s="24" t="str">
        <f>VLOOKUP(J1283,city!$A$4:$D$352,4,0)</f>
        <v>烟台</v>
      </c>
      <c r="D1283" s="34" t="s">
        <v>4398</v>
      </c>
      <c r="E1283" s="34" t="s">
        <v>4399</v>
      </c>
      <c r="F1283" s="42" t="str">
        <f t="shared" si="160"/>
        <v>121.619272,37.45957</v>
      </c>
      <c r="G1283" s="20" t="s">
        <v>4400</v>
      </c>
      <c r="H1283" s="20" t="s">
        <v>534</v>
      </c>
      <c r="I1283" s="45" t="str">
        <f t="shared" si="154"/>
        <v>4a,4b</v>
      </c>
      <c r="J1283" s="15">
        <f t="shared" si="155"/>
        <v>128</v>
      </c>
      <c r="K1283" s="15">
        <f>IF(VLOOKUP(J1282,city!$K$4:$L$352,2,0)&gt;K1282,K1282+1,1)</f>
        <v>10</v>
      </c>
      <c r="L1283" s="15">
        <v>1</v>
      </c>
      <c r="M1283" s="15" t="s">
        <v>166</v>
      </c>
      <c r="N1283" s="53">
        <v>121.619272</v>
      </c>
      <c r="O1283" s="53">
        <v>37.459569999999999</v>
      </c>
      <c r="P1283" s="15" t="str">
        <f t="shared" si="158"/>
        <v>120.9884675,37.6678039</v>
      </c>
      <c r="Q1283" s="41">
        <v>4</v>
      </c>
      <c r="R1283" s="15">
        <f t="shared" si="159"/>
        <v>4</v>
      </c>
      <c r="S1283" s="15" t="str">
        <f t="shared" si="156"/>
        <v>4a</v>
      </c>
      <c r="T1283" s="15" t="str">
        <f t="shared" si="157"/>
        <v>4b</v>
      </c>
    </row>
    <row r="1284" spans="1:20" ht="20.100000000000001" customHeight="1">
      <c r="A1284" s="15">
        <f t="shared" ref="A1284:A1347" si="161">100000+J1284*100+K1284</f>
        <v>112901</v>
      </c>
      <c r="B1284" s="24" t="str">
        <f>VLOOKUP(J1284,city!$A$4:$D$352,3,0)</f>
        <v>山东</v>
      </c>
      <c r="C1284" s="24" t="str">
        <f>VLOOKUP(J1284,city!$A$4:$D$352,4,0)</f>
        <v>潍坊</v>
      </c>
      <c r="D1284" s="34" t="s">
        <v>4401</v>
      </c>
      <c r="E1284" s="34" t="s">
        <v>4402</v>
      </c>
      <c r="F1284" s="42" t="str">
        <f t="shared" si="160"/>
        <v>118.471702,36.655212</v>
      </c>
      <c r="G1284" s="20" t="s">
        <v>4403</v>
      </c>
      <c r="H1284" s="20" t="s">
        <v>422</v>
      </c>
      <c r="I1284" s="45" t="str">
        <f t="shared" si="154"/>
        <v>11a,11b</v>
      </c>
      <c r="J1284" s="15">
        <f t="shared" si="155"/>
        <v>129</v>
      </c>
      <c r="K1284" s="15">
        <f>IF(VLOOKUP(J1283,city!$K$4:$L$352,2,0)&gt;K1283,K1283+1,1)</f>
        <v>1</v>
      </c>
      <c r="L1284" s="15">
        <v>1</v>
      </c>
      <c r="M1284" s="15" t="s">
        <v>167</v>
      </c>
      <c r="N1284" s="53">
        <v>118.47170199999999</v>
      </c>
      <c r="O1284" s="53">
        <v>36.655211999999999</v>
      </c>
      <c r="P1284" s="15" t="str">
        <f t="shared" si="158"/>
        <v/>
      </c>
      <c r="Q1284" s="41">
        <v>11</v>
      </c>
      <c r="R1284" s="15">
        <f t="shared" si="159"/>
        <v>11</v>
      </c>
      <c r="S1284" s="15" t="str">
        <f t="shared" si="156"/>
        <v>11a</v>
      </c>
      <c r="T1284" s="15" t="str">
        <f t="shared" si="157"/>
        <v>11b</v>
      </c>
    </row>
    <row r="1285" spans="1:20" ht="20.100000000000001" customHeight="1">
      <c r="A1285" s="15">
        <f t="shared" si="161"/>
        <v>112902</v>
      </c>
      <c r="B1285" s="24" t="str">
        <f>VLOOKUP(J1285,city!$A$4:$D$352,3,0)</f>
        <v>山东</v>
      </c>
      <c r="C1285" s="24" t="str">
        <f>VLOOKUP(J1285,city!$A$4:$D$352,4,0)</f>
        <v>潍坊</v>
      </c>
      <c r="D1285" s="34" t="s">
        <v>4404</v>
      </c>
      <c r="E1285" s="34" t="s">
        <v>4405</v>
      </c>
      <c r="F1285" s="42" t="str">
        <f t="shared" si="160"/>
        <v>119.166858,36.721378</v>
      </c>
      <c r="G1285" s="20" t="s">
        <v>4406</v>
      </c>
      <c r="H1285" s="20" t="s">
        <v>427</v>
      </c>
      <c r="I1285" s="45" t="str">
        <f t="shared" ref="I1285:I1348" si="162">S1285&amp;","&amp;T1285</f>
        <v>30a,30b</v>
      </c>
      <c r="J1285" s="15">
        <f t="shared" ref="J1285:J1348" si="163">IF(K1285&gt;K1284,J1284,J1284+1)</f>
        <v>129</v>
      </c>
      <c r="K1285" s="15">
        <f>IF(VLOOKUP(J1284,city!$K$4:$L$352,2,0)&gt;K1284,K1284+1,1)</f>
        <v>2</v>
      </c>
      <c r="L1285" s="15">
        <v>1</v>
      </c>
      <c r="M1285" s="15" t="s">
        <v>167</v>
      </c>
      <c r="N1285" s="53">
        <v>119.166858</v>
      </c>
      <c r="O1285" s="53">
        <v>36.721378000000001</v>
      </c>
      <c r="P1285" s="15" t="str">
        <f t="shared" si="158"/>
        <v/>
      </c>
      <c r="Q1285" s="41">
        <v>30</v>
      </c>
      <c r="R1285" s="15">
        <f t="shared" si="159"/>
        <v>30</v>
      </c>
      <c r="S1285" s="15" t="str">
        <f t="shared" ref="S1285:S1348" si="164">CONCATENATE(Q1285,"a")</f>
        <v>30a</v>
      </c>
      <c r="T1285" s="15" t="str">
        <f t="shared" ref="T1285:T1348" si="165">CONCATENATE(Q1285,"b")</f>
        <v>30b</v>
      </c>
    </row>
    <row r="1286" spans="1:20" ht="20.100000000000001" customHeight="1">
      <c r="A1286" s="15">
        <f t="shared" si="161"/>
        <v>112903</v>
      </c>
      <c r="B1286" s="24" t="str">
        <f>VLOOKUP(J1286,city!$A$4:$D$352,3,0)</f>
        <v>山东</v>
      </c>
      <c r="C1286" s="24" t="str">
        <f>VLOOKUP(J1286,city!$A$4:$D$352,4,0)</f>
        <v>潍坊</v>
      </c>
      <c r="D1286" s="34" t="s">
        <v>4407</v>
      </c>
      <c r="E1286" s="34" t="s">
        <v>4408</v>
      </c>
      <c r="F1286" s="42" t="str">
        <f t="shared" si="160"/>
        <v>119.108429,36.656013</v>
      </c>
      <c r="G1286" s="20" t="s">
        <v>4409</v>
      </c>
      <c r="H1286" s="20" t="s">
        <v>432</v>
      </c>
      <c r="I1286" s="45" t="str">
        <f t="shared" si="162"/>
        <v>1a,1b</v>
      </c>
      <c r="J1286" s="15">
        <f t="shared" si="163"/>
        <v>129</v>
      </c>
      <c r="K1286" s="15">
        <f>IF(VLOOKUP(J1285,city!$K$4:$L$352,2,0)&gt;K1285,K1285+1,1)</f>
        <v>3</v>
      </c>
      <c r="L1286" s="15">
        <v>1</v>
      </c>
      <c r="M1286" s="15" t="s">
        <v>167</v>
      </c>
      <c r="N1286" s="53">
        <v>119.108429</v>
      </c>
      <c r="O1286" s="53">
        <v>36.656013000000002</v>
      </c>
      <c r="P1286" s="15" t="str">
        <f t="shared" si="158"/>
        <v/>
      </c>
      <c r="Q1286" s="41">
        <v>1</v>
      </c>
      <c r="R1286" s="15">
        <f t="shared" si="159"/>
        <v>2</v>
      </c>
      <c r="S1286" s="15" t="str">
        <f t="shared" si="164"/>
        <v>1a</v>
      </c>
      <c r="T1286" s="15" t="str">
        <f t="shared" si="165"/>
        <v>1b</v>
      </c>
    </row>
    <row r="1287" spans="1:20" ht="20.100000000000001" customHeight="1">
      <c r="A1287" s="15">
        <f t="shared" si="161"/>
        <v>112904</v>
      </c>
      <c r="B1287" s="24" t="str">
        <f>VLOOKUP(J1287,city!$A$4:$D$352,3,0)</f>
        <v>山东</v>
      </c>
      <c r="C1287" s="24" t="str">
        <f>VLOOKUP(J1287,city!$A$4:$D$352,4,0)</f>
        <v>潍坊</v>
      </c>
      <c r="D1287" s="34" t="s">
        <v>4410</v>
      </c>
      <c r="E1287" s="34" t="s">
        <v>4411</v>
      </c>
      <c r="F1287" s="42" t="str">
        <f t="shared" si="160"/>
        <v>119.168703,36.604693</v>
      </c>
      <c r="G1287" s="20" t="s">
        <v>4412</v>
      </c>
      <c r="H1287" s="20" t="s">
        <v>438</v>
      </c>
      <c r="I1287" s="45" t="str">
        <f t="shared" si="162"/>
        <v>13a,13b</v>
      </c>
      <c r="J1287" s="15">
        <f t="shared" si="163"/>
        <v>129</v>
      </c>
      <c r="K1287" s="15">
        <f>IF(VLOOKUP(J1286,city!$K$4:$L$352,2,0)&gt;K1286,K1286+1,1)</f>
        <v>4</v>
      </c>
      <c r="L1287" s="15">
        <v>1</v>
      </c>
      <c r="M1287" s="15" t="s">
        <v>167</v>
      </c>
      <c r="N1287" s="53">
        <v>119.16870299999999</v>
      </c>
      <c r="O1287" s="53">
        <v>36.604692999999997</v>
      </c>
      <c r="P1287" s="15" t="str">
        <f t="shared" si="158"/>
        <v/>
      </c>
      <c r="Q1287" s="41">
        <v>13</v>
      </c>
      <c r="R1287" s="15">
        <f t="shared" si="159"/>
        <v>13</v>
      </c>
      <c r="S1287" s="15" t="str">
        <f t="shared" si="164"/>
        <v>13a</v>
      </c>
      <c r="T1287" s="15" t="str">
        <f t="shared" si="165"/>
        <v>13b</v>
      </c>
    </row>
    <row r="1288" spans="1:20" ht="20.100000000000001" customHeight="1">
      <c r="A1288" s="15">
        <f t="shared" si="161"/>
        <v>112905</v>
      </c>
      <c r="B1288" s="24" t="str">
        <f>VLOOKUP(J1288,city!$A$4:$D$352,3,0)</f>
        <v>山东</v>
      </c>
      <c r="C1288" s="24" t="str">
        <f>VLOOKUP(J1288,city!$A$4:$D$352,4,0)</f>
        <v>潍坊</v>
      </c>
      <c r="D1288" s="34" t="s">
        <v>4413</v>
      </c>
      <c r="E1288" s="34" t="s">
        <v>4414</v>
      </c>
      <c r="F1288" s="42" t="str">
        <f t="shared" si="160"/>
        <v>119.121969,36.709925</v>
      </c>
      <c r="G1288" s="20" t="s">
        <v>4415</v>
      </c>
      <c r="H1288" s="20" t="s">
        <v>444</v>
      </c>
      <c r="I1288" s="45" t="str">
        <f t="shared" si="162"/>
        <v>10a,10b</v>
      </c>
      <c r="J1288" s="15">
        <f t="shared" si="163"/>
        <v>129</v>
      </c>
      <c r="K1288" s="15">
        <f>IF(VLOOKUP(J1287,city!$K$4:$L$352,2,0)&gt;K1287,K1287+1,1)</f>
        <v>5</v>
      </c>
      <c r="L1288" s="15">
        <v>1</v>
      </c>
      <c r="M1288" s="15" t="s">
        <v>167</v>
      </c>
      <c r="N1288" s="53">
        <v>119.12196900000001</v>
      </c>
      <c r="O1288" s="53">
        <v>36.709924999999998</v>
      </c>
      <c r="P1288" s="15" t="str">
        <f t="shared" si="158"/>
        <v/>
      </c>
      <c r="Q1288" s="41">
        <v>10</v>
      </c>
      <c r="R1288" s="15">
        <f t="shared" si="159"/>
        <v>10</v>
      </c>
      <c r="S1288" s="15" t="str">
        <f t="shared" si="164"/>
        <v>10a</v>
      </c>
      <c r="T1288" s="15" t="str">
        <f t="shared" si="165"/>
        <v>10b</v>
      </c>
    </row>
    <row r="1289" spans="1:20" ht="20.100000000000001" customHeight="1">
      <c r="A1289" s="15">
        <f t="shared" si="161"/>
        <v>112906</v>
      </c>
      <c r="B1289" s="24" t="str">
        <f>VLOOKUP(J1289,city!$A$4:$D$352,3,0)</f>
        <v>山东</v>
      </c>
      <c r="C1289" s="24" t="str">
        <f>VLOOKUP(J1289,city!$A$4:$D$352,4,0)</f>
        <v>潍坊</v>
      </c>
      <c r="D1289" s="34" t="s">
        <v>4416</v>
      </c>
      <c r="E1289" s="24" t="s">
        <v>4417</v>
      </c>
      <c r="F1289" s="42" t="str">
        <f t="shared" si="160"/>
        <v>118.327013,36.380169</v>
      </c>
      <c r="G1289" s="20" t="s">
        <v>4418</v>
      </c>
      <c r="H1289" s="20" t="s">
        <v>450</v>
      </c>
      <c r="I1289" s="45" t="str">
        <f t="shared" si="162"/>
        <v>11a,11b</v>
      </c>
      <c r="J1289" s="15">
        <f t="shared" si="163"/>
        <v>129</v>
      </c>
      <c r="K1289" s="15">
        <f>IF(VLOOKUP(J1288,city!$K$4:$L$352,2,0)&gt;K1288,K1288+1,1)</f>
        <v>6</v>
      </c>
      <c r="L1289" s="15">
        <v>1</v>
      </c>
      <c r="M1289" s="15" t="s">
        <v>167</v>
      </c>
      <c r="N1289" s="34">
        <v>118.32701299999999</v>
      </c>
      <c r="O1289" s="53">
        <v>36.380169000000002</v>
      </c>
      <c r="P1289" s="15" t="str">
        <f t="shared" si="158"/>
        <v/>
      </c>
      <c r="Q1289" s="41">
        <v>11</v>
      </c>
      <c r="R1289" s="15">
        <f t="shared" si="159"/>
        <v>11</v>
      </c>
      <c r="S1289" s="15" t="str">
        <f t="shared" si="164"/>
        <v>11a</v>
      </c>
      <c r="T1289" s="15" t="str">
        <f t="shared" si="165"/>
        <v>11b</v>
      </c>
    </row>
    <row r="1290" spans="1:20" ht="20.100000000000001" customHeight="1">
      <c r="A1290" s="15">
        <f t="shared" si="161"/>
        <v>112907</v>
      </c>
      <c r="B1290" s="24" t="str">
        <f>VLOOKUP(J1290,city!$A$4:$D$352,3,0)</f>
        <v>山东</v>
      </c>
      <c r="C1290" s="24" t="str">
        <f>VLOOKUP(J1290,city!$A$4:$D$352,4,0)</f>
        <v>潍坊</v>
      </c>
      <c r="D1290" s="34" t="s">
        <v>4419</v>
      </c>
      <c r="E1290" s="34" t="s">
        <v>4420</v>
      </c>
      <c r="F1290" s="42" t="str">
        <f t="shared" si="160"/>
        <v>118.717122,36.20906</v>
      </c>
      <c r="G1290" s="20" t="s">
        <v>4421</v>
      </c>
      <c r="H1290" s="20" t="s">
        <v>456</v>
      </c>
      <c r="I1290" s="45" t="str">
        <f t="shared" si="162"/>
        <v>11a,11b</v>
      </c>
      <c r="J1290" s="15">
        <f t="shared" si="163"/>
        <v>129</v>
      </c>
      <c r="K1290" s="15">
        <f>IF(VLOOKUP(J1289,city!$K$4:$L$352,2,0)&gt;K1289,K1289+1,1)</f>
        <v>7</v>
      </c>
      <c r="L1290" s="15">
        <v>1</v>
      </c>
      <c r="M1290" s="15" t="s">
        <v>167</v>
      </c>
      <c r="N1290" s="53">
        <v>118.717122</v>
      </c>
      <c r="O1290" s="53">
        <v>36.209060000000001</v>
      </c>
      <c r="P1290" s="15" t="str">
        <f t="shared" si="158"/>
        <v/>
      </c>
      <c r="Q1290" s="41">
        <v>11</v>
      </c>
      <c r="R1290" s="15">
        <f t="shared" si="159"/>
        <v>11</v>
      </c>
      <c r="S1290" s="15" t="str">
        <f t="shared" si="164"/>
        <v>11a</v>
      </c>
      <c r="T1290" s="15" t="str">
        <f t="shared" si="165"/>
        <v>11b</v>
      </c>
    </row>
    <row r="1291" spans="1:20" ht="20.100000000000001" customHeight="1">
      <c r="A1291" s="15">
        <f t="shared" si="161"/>
        <v>112908</v>
      </c>
      <c r="B1291" s="24" t="str">
        <f>VLOOKUP(J1291,city!$A$4:$D$352,3,0)</f>
        <v>山东</v>
      </c>
      <c r="C1291" s="24" t="str">
        <f>VLOOKUP(J1291,city!$A$4:$D$352,4,0)</f>
        <v>潍坊</v>
      </c>
      <c r="D1291" s="34" t="s">
        <v>4422</v>
      </c>
      <c r="E1291" s="34" t="s">
        <v>4423</v>
      </c>
      <c r="F1291" s="42" t="str">
        <f t="shared" si="160"/>
        <v>119.112549,36.720946</v>
      </c>
      <c r="G1291" s="20" t="s">
        <v>4424</v>
      </c>
      <c r="H1291" s="20" t="s">
        <v>462</v>
      </c>
      <c r="I1291" s="45" t="str">
        <f t="shared" si="162"/>
        <v>2a,2b</v>
      </c>
      <c r="J1291" s="15">
        <f t="shared" si="163"/>
        <v>129</v>
      </c>
      <c r="K1291" s="15">
        <f>IF(VLOOKUP(J1290,city!$K$4:$L$352,2,0)&gt;K1290,K1290+1,1)</f>
        <v>8</v>
      </c>
      <c r="L1291" s="15">
        <v>1</v>
      </c>
      <c r="M1291" s="15" t="s">
        <v>167</v>
      </c>
      <c r="N1291" s="53">
        <v>119.112549</v>
      </c>
      <c r="O1291" s="53">
        <v>36.720945999999998</v>
      </c>
      <c r="P1291" s="15" t="str">
        <f t="shared" si="158"/>
        <v/>
      </c>
      <c r="Q1291" s="41">
        <v>2</v>
      </c>
      <c r="R1291" s="15">
        <f t="shared" si="159"/>
        <v>1</v>
      </c>
      <c r="S1291" s="15" t="str">
        <f t="shared" si="164"/>
        <v>2a</v>
      </c>
      <c r="T1291" s="15" t="str">
        <f t="shared" si="165"/>
        <v>2b</v>
      </c>
    </row>
    <row r="1292" spans="1:20" ht="20.100000000000001" customHeight="1">
      <c r="A1292" s="15">
        <f t="shared" si="161"/>
        <v>112909</v>
      </c>
      <c r="B1292" s="24" t="str">
        <f>VLOOKUP(J1292,city!$A$4:$D$352,3,0)</f>
        <v>山东</v>
      </c>
      <c r="C1292" s="24" t="str">
        <f>VLOOKUP(J1292,city!$A$4:$D$352,4,0)</f>
        <v>潍坊</v>
      </c>
      <c r="D1292" s="34" t="s">
        <v>4425</v>
      </c>
      <c r="E1292" s="34" t="s">
        <v>4426</v>
      </c>
      <c r="F1292" s="42" t="str">
        <f t="shared" si="160"/>
        <v>118.308469,36.467877</v>
      </c>
      <c r="G1292" s="20" t="s">
        <v>4427</v>
      </c>
      <c r="H1292" s="20" t="s">
        <v>468</v>
      </c>
      <c r="I1292" s="45" t="str">
        <f t="shared" si="162"/>
        <v>11a,11b</v>
      </c>
      <c r="J1292" s="15">
        <f t="shared" si="163"/>
        <v>129</v>
      </c>
      <c r="K1292" s="15">
        <f>IF(VLOOKUP(J1291,city!$K$4:$L$352,2,0)&gt;K1291,K1291+1,1)</f>
        <v>9</v>
      </c>
      <c r="L1292" s="15">
        <v>1</v>
      </c>
      <c r="M1292" s="15" t="s">
        <v>167</v>
      </c>
      <c r="N1292" s="53">
        <v>118.308469</v>
      </c>
      <c r="O1292" s="53">
        <v>36.467877000000001</v>
      </c>
      <c r="P1292" s="15" t="str">
        <f t="shared" si="158"/>
        <v/>
      </c>
      <c r="Q1292" s="41">
        <v>11</v>
      </c>
      <c r="R1292" s="15">
        <f t="shared" si="159"/>
        <v>11</v>
      </c>
      <c r="S1292" s="15" t="str">
        <f t="shared" si="164"/>
        <v>11a</v>
      </c>
      <c r="T1292" s="15" t="str">
        <f t="shared" si="165"/>
        <v>11b</v>
      </c>
    </row>
    <row r="1293" spans="1:20" ht="20.100000000000001" customHeight="1">
      <c r="A1293" s="15">
        <f t="shared" si="161"/>
        <v>112910</v>
      </c>
      <c r="B1293" s="24" t="str">
        <f>VLOOKUP(J1293,city!$A$4:$D$352,3,0)</f>
        <v>山东</v>
      </c>
      <c r="C1293" s="24" t="str">
        <f>VLOOKUP(J1293,city!$A$4:$D$352,4,0)</f>
        <v>潍坊</v>
      </c>
      <c r="D1293" s="34" t="s">
        <v>4428</v>
      </c>
      <c r="E1293" s="34" t="s">
        <v>4429</v>
      </c>
      <c r="F1293" s="42" t="str">
        <f t="shared" si="160"/>
        <v>118.445675,36.527286</v>
      </c>
      <c r="G1293" s="20" t="s">
        <v>4430</v>
      </c>
      <c r="H1293" s="20" t="s">
        <v>474</v>
      </c>
      <c r="I1293" s="45" t="str">
        <f t="shared" si="162"/>
        <v>31a,31b</v>
      </c>
      <c r="J1293" s="15">
        <f t="shared" si="163"/>
        <v>129</v>
      </c>
      <c r="K1293" s="15">
        <f>IF(VLOOKUP(J1292,city!$K$4:$L$352,2,0)&gt;K1292,K1292+1,1)</f>
        <v>10</v>
      </c>
      <c r="L1293" s="15">
        <v>1</v>
      </c>
      <c r="M1293" s="15" t="s">
        <v>167</v>
      </c>
      <c r="N1293" s="53">
        <v>118.44567499999999</v>
      </c>
      <c r="O1293" s="53">
        <v>36.527285999999997</v>
      </c>
      <c r="P1293" s="15" t="str">
        <f t="shared" ref="P1293:P1356" si="166">IF(K1293=10,SUM(N1284:N1293)/10&amp;","&amp;SUM(O1284:O1293)/10,"")</f>
        <v>118.7948489,36.5652559</v>
      </c>
      <c r="Q1293" s="41">
        <v>31</v>
      </c>
      <c r="R1293" s="15">
        <f t="shared" si="159"/>
        <v>31</v>
      </c>
      <c r="S1293" s="15" t="str">
        <f t="shared" si="164"/>
        <v>31a</v>
      </c>
      <c r="T1293" s="15" t="str">
        <f t="shared" si="165"/>
        <v>31b</v>
      </c>
    </row>
    <row r="1294" spans="1:20" ht="20.100000000000001" customHeight="1">
      <c r="A1294" s="15">
        <f t="shared" si="161"/>
        <v>113001</v>
      </c>
      <c r="B1294" s="24" t="str">
        <f>VLOOKUP(J1294,city!$A$4:$D$352,3,0)</f>
        <v>山东</v>
      </c>
      <c r="C1294" s="24" t="str">
        <f>VLOOKUP(J1294,city!$A$4:$D$352,4,0)</f>
        <v>济宁</v>
      </c>
      <c r="D1294" s="34" t="s">
        <v>4431</v>
      </c>
      <c r="E1294" s="34" t="s">
        <v>4432</v>
      </c>
      <c r="F1294" s="42" t="str">
        <f t="shared" si="160"/>
        <v>116.633034,35.780691</v>
      </c>
      <c r="G1294" s="20" t="s">
        <v>4433</v>
      </c>
      <c r="H1294" s="20" t="s">
        <v>480</v>
      </c>
      <c r="I1294" s="45" t="str">
        <f t="shared" si="162"/>
        <v>32a,32b</v>
      </c>
      <c r="J1294" s="15">
        <f t="shared" si="163"/>
        <v>130</v>
      </c>
      <c r="K1294" s="15">
        <f>IF(VLOOKUP(J1293,city!$K$4:$L$352,2,0)&gt;K1293,K1293+1,1)</f>
        <v>1</v>
      </c>
      <c r="L1294" s="15">
        <v>1</v>
      </c>
      <c r="M1294" s="15" t="s">
        <v>168</v>
      </c>
      <c r="N1294" s="53">
        <v>116.63303399999999</v>
      </c>
      <c r="O1294" s="53">
        <v>35.780690999999997</v>
      </c>
      <c r="P1294" s="15" t="str">
        <f t="shared" si="166"/>
        <v/>
      </c>
      <c r="Q1294" s="41">
        <v>32</v>
      </c>
      <c r="R1294" s="15" t="e">
        <f t="shared" si="159"/>
        <v>#N/A</v>
      </c>
      <c r="S1294" s="15" t="str">
        <f t="shared" si="164"/>
        <v>32a</v>
      </c>
      <c r="T1294" s="15" t="str">
        <f t="shared" si="165"/>
        <v>32b</v>
      </c>
    </row>
    <row r="1295" spans="1:20" ht="20.100000000000001" customHeight="1">
      <c r="A1295" s="15">
        <f t="shared" si="161"/>
        <v>113002</v>
      </c>
      <c r="B1295" s="24" t="str">
        <f>VLOOKUP(J1295,city!$A$4:$D$352,3,0)</f>
        <v>山东</v>
      </c>
      <c r="C1295" s="24" t="str">
        <f>VLOOKUP(J1295,city!$A$4:$D$352,4,0)</f>
        <v>济宁</v>
      </c>
      <c r="D1295" s="34" t="s">
        <v>4434</v>
      </c>
      <c r="E1295" s="34" t="s">
        <v>4435</v>
      </c>
      <c r="F1295" s="42" t="str">
        <f t="shared" si="160"/>
        <v>116.110396,35.792774</v>
      </c>
      <c r="G1295" s="20" t="s">
        <v>4436</v>
      </c>
      <c r="H1295" s="20" t="s">
        <v>486</v>
      </c>
      <c r="I1295" s="45" t="str">
        <f t="shared" si="162"/>
        <v>11a,11b</v>
      </c>
      <c r="J1295" s="15">
        <f t="shared" si="163"/>
        <v>130</v>
      </c>
      <c r="K1295" s="15">
        <f>IF(VLOOKUP(J1294,city!$K$4:$L$352,2,0)&gt;K1294,K1294+1,1)</f>
        <v>2</v>
      </c>
      <c r="L1295" s="15">
        <v>1</v>
      </c>
      <c r="M1295" s="15" t="s">
        <v>168</v>
      </c>
      <c r="N1295" s="53">
        <v>116.11039599999999</v>
      </c>
      <c r="O1295" s="53">
        <v>35.792774000000001</v>
      </c>
      <c r="P1295" s="15" t="str">
        <f t="shared" si="166"/>
        <v/>
      </c>
      <c r="Q1295" s="41">
        <v>11</v>
      </c>
      <c r="R1295" s="15">
        <f t="shared" si="159"/>
        <v>11</v>
      </c>
      <c r="S1295" s="15" t="str">
        <f t="shared" si="164"/>
        <v>11a</v>
      </c>
      <c r="T1295" s="15" t="str">
        <f t="shared" si="165"/>
        <v>11b</v>
      </c>
    </row>
    <row r="1296" spans="1:20" ht="20.100000000000001" customHeight="1">
      <c r="A1296" s="15">
        <f t="shared" si="161"/>
        <v>113003</v>
      </c>
      <c r="B1296" s="24" t="str">
        <f>VLOOKUP(J1296,city!$A$4:$D$352,3,0)</f>
        <v>山东</v>
      </c>
      <c r="C1296" s="24" t="str">
        <f>VLOOKUP(J1296,city!$A$4:$D$352,4,0)</f>
        <v>济宁</v>
      </c>
      <c r="D1296" s="34" t="s">
        <v>4437</v>
      </c>
      <c r="E1296" s="34" t="s">
        <v>4438</v>
      </c>
      <c r="F1296" s="42" t="str">
        <f t="shared" si="160"/>
        <v>116.996278,35.598978</v>
      </c>
      <c r="G1296" s="20" t="s">
        <v>4439</v>
      </c>
      <c r="H1296" s="20" t="s">
        <v>492</v>
      </c>
      <c r="I1296" s="45" t="str">
        <f t="shared" si="162"/>
        <v>12a,12b</v>
      </c>
      <c r="J1296" s="15">
        <f t="shared" si="163"/>
        <v>130</v>
      </c>
      <c r="K1296" s="15">
        <f>IF(VLOOKUP(J1295,city!$K$4:$L$352,2,0)&gt;K1295,K1295+1,1)</f>
        <v>3</v>
      </c>
      <c r="L1296" s="15">
        <v>1</v>
      </c>
      <c r="M1296" s="15" t="s">
        <v>168</v>
      </c>
      <c r="N1296" s="53">
        <v>116.996278</v>
      </c>
      <c r="O1296" s="53">
        <v>35.598978000000002</v>
      </c>
      <c r="P1296" s="15" t="str">
        <f t="shared" si="166"/>
        <v/>
      </c>
      <c r="Q1296" s="41">
        <v>12</v>
      </c>
      <c r="R1296" s="15">
        <f t="shared" si="159"/>
        <v>12</v>
      </c>
      <c r="S1296" s="15" t="str">
        <f t="shared" si="164"/>
        <v>12a</v>
      </c>
      <c r="T1296" s="15" t="str">
        <f t="shared" si="165"/>
        <v>12b</v>
      </c>
    </row>
    <row r="1297" spans="1:20" ht="20.100000000000001" customHeight="1">
      <c r="A1297" s="15">
        <f t="shared" si="161"/>
        <v>113004</v>
      </c>
      <c r="B1297" s="24" t="str">
        <f>VLOOKUP(J1297,city!$A$4:$D$352,3,0)</f>
        <v>山东</v>
      </c>
      <c r="C1297" s="24" t="str">
        <f>VLOOKUP(J1297,city!$A$4:$D$352,4,0)</f>
        <v>济宁</v>
      </c>
      <c r="D1297" s="34" t="s">
        <v>4440</v>
      </c>
      <c r="E1297" s="34" t="s">
        <v>4441</v>
      </c>
      <c r="F1297" s="42" t="str">
        <f t="shared" si="160"/>
        <v>117.041445,35.334727</v>
      </c>
      <c r="G1297" s="20" t="s">
        <v>4442</v>
      </c>
      <c r="H1297" s="20" t="s">
        <v>498</v>
      </c>
      <c r="I1297" s="45" t="str">
        <f t="shared" si="162"/>
        <v>11a,11b</v>
      </c>
      <c r="J1297" s="15">
        <f t="shared" si="163"/>
        <v>130</v>
      </c>
      <c r="K1297" s="15">
        <f>IF(VLOOKUP(J1296,city!$K$4:$L$352,2,0)&gt;K1296,K1296+1,1)</f>
        <v>4</v>
      </c>
      <c r="L1297" s="15">
        <v>1</v>
      </c>
      <c r="M1297" s="15" t="s">
        <v>168</v>
      </c>
      <c r="N1297" s="53">
        <v>117.041445</v>
      </c>
      <c r="O1297" s="53">
        <v>35.334727000000001</v>
      </c>
      <c r="P1297" s="15" t="str">
        <f t="shared" si="166"/>
        <v/>
      </c>
      <c r="Q1297" s="41">
        <v>11</v>
      </c>
      <c r="R1297" s="15">
        <f t="shared" si="159"/>
        <v>11</v>
      </c>
      <c r="S1297" s="15" t="str">
        <f t="shared" si="164"/>
        <v>11a</v>
      </c>
      <c r="T1297" s="15" t="str">
        <f t="shared" si="165"/>
        <v>11b</v>
      </c>
    </row>
    <row r="1298" spans="1:20" ht="20.100000000000001" customHeight="1">
      <c r="A1298" s="15">
        <f t="shared" si="161"/>
        <v>113005</v>
      </c>
      <c r="B1298" s="24" t="str">
        <f>VLOOKUP(J1298,city!$A$4:$D$352,3,0)</f>
        <v>山东</v>
      </c>
      <c r="C1298" s="24" t="str">
        <f>VLOOKUP(J1298,city!$A$4:$D$352,4,0)</f>
        <v>济宁</v>
      </c>
      <c r="D1298" s="34" t="s">
        <v>4443</v>
      </c>
      <c r="E1298" s="34" t="s">
        <v>4444</v>
      </c>
      <c r="F1298" s="42" t="str">
        <f t="shared" si="160"/>
        <v>117.28286,34.689651</v>
      </c>
      <c r="G1298" s="20" t="s">
        <v>4445</v>
      </c>
      <c r="H1298" s="20" t="s">
        <v>504</v>
      </c>
      <c r="I1298" s="45" t="str">
        <f t="shared" si="162"/>
        <v>6a,6b</v>
      </c>
      <c r="J1298" s="15">
        <f t="shared" si="163"/>
        <v>130</v>
      </c>
      <c r="K1298" s="15">
        <f>IF(VLOOKUP(J1297,city!$K$4:$L$352,2,0)&gt;K1297,K1297+1,1)</f>
        <v>5</v>
      </c>
      <c r="L1298" s="15">
        <v>1</v>
      </c>
      <c r="M1298" s="15" t="s">
        <v>168</v>
      </c>
      <c r="N1298" s="53">
        <v>117.28286</v>
      </c>
      <c r="O1298" s="53">
        <v>34.689650999999998</v>
      </c>
      <c r="P1298" s="15" t="str">
        <f t="shared" si="166"/>
        <v/>
      </c>
      <c r="Q1298" s="41">
        <v>6</v>
      </c>
      <c r="R1298" s="15">
        <f t="shared" si="159"/>
        <v>11</v>
      </c>
      <c r="S1298" s="15" t="str">
        <f t="shared" si="164"/>
        <v>6a</v>
      </c>
      <c r="T1298" s="15" t="str">
        <f t="shared" si="165"/>
        <v>6b</v>
      </c>
    </row>
    <row r="1299" spans="1:20" ht="20.100000000000001" customHeight="1">
      <c r="A1299" s="15">
        <f t="shared" si="161"/>
        <v>113006</v>
      </c>
      <c r="B1299" s="24" t="str">
        <f>VLOOKUP(J1299,city!$A$4:$D$352,3,0)</f>
        <v>山东</v>
      </c>
      <c r="C1299" s="24" t="str">
        <f>VLOOKUP(J1299,city!$A$4:$D$352,4,0)</f>
        <v>济宁</v>
      </c>
      <c r="D1299" s="34" t="s">
        <v>4446</v>
      </c>
      <c r="E1299" s="34" t="s">
        <v>4447</v>
      </c>
      <c r="F1299" s="42" t="str">
        <f t="shared" si="160"/>
        <v>116.997078,35.602816</v>
      </c>
      <c r="G1299" s="20" t="s">
        <v>4448</v>
      </c>
      <c r="H1299" s="20" t="s">
        <v>510</v>
      </c>
      <c r="I1299" s="45" t="str">
        <f t="shared" si="162"/>
        <v>32a,32b</v>
      </c>
      <c r="J1299" s="15">
        <f t="shared" si="163"/>
        <v>130</v>
      </c>
      <c r="K1299" s="15">
        <f>IF(VLOOKUP(J1298,city!$K$4:$L$352,2,0)&gt;K1298,K1298+1,1)</f>
        <v>6</v>
      </c>
      <c r="L1299" s="15">
        <v>1</v>
      </c>
      <c r="M1299" s="15" t="s">
        <v>168</v>
      </c>
      <c r="N1299" s="53">
        <v>116.997078</v>
      </c>
      <c r="O1299" s="53">
        <v>35.602815999999997</v>
      </c>
      <c r="P1299" s="15" t="str">
        <f t="shared" si="166"/>
        <v/>
      </c>
      <c r="Q1299" s="41">
        <v>32</v>
      </c>
      <c r="R1299" s="15" t="e">
        <f t="shared" si="159"/>
        <v>#N/A</v>
      </c>
      <c r="S1299" s="15" t="str">
        <f t="shared" si="164"/>
        <v>32a</v>
      </c>
      <c r="T1299" s="15" t="str">
        <f t="shared" si="165"/>
        <v>32b</v>
      </c>
    </row>
    <row r="1300" spans="1:20" ht="20.100000000000001" customHeight="1">
      <c r="A1300" s="15">
        <f t="shared" si="161"/>
        <v>113007</v>
      </c>
      <c r="B1300" s="24" t="str">
        <f>VLOOKUP(J1300,city!$A$4:$D$352,3,0)</f>
        <v>山东</v>
      </c>
      <c r="C1300" s="24" t="str">
        <f>VLOOKUP(J1300,city!$A$4:$D$352,4,0)</f>
        <v>济宁</v>
      </c>
      <c r="D1300" s="34" t="s">
        <v>4449</v>
      </c>
      <c r="E1300" s="34" t="s">
        <v>4450</v>
      </c>
      <c r="F1300" s="42" t="str">
        <f t="shared" si="160"/>
        <v>117.000727,35.619087</v>
      </c>
      <c r="G1300" s="20" t="s">
        <v>4451</v>
      </c>
      <c r="H1300" s="20" t="s">
        <v>516</v>
      </c>
      <c r="I1300" s="45" t="str">
        <f t="shared" si="162"/>
        <v>1a,1b</v>
      </c>
      <c r="J1300" s="15">
        <f t="shared" si="163"/>
        <v>130</v>
      </c>
      <c r="K1300" s="15">
        <f>IF(VLOOKUP(J1299,city!$K$4:$L$352,2,0)&gt;K1299,K1299+1,1)</f>
        <v>7</v>
      </c>
      <c r="L1300" s="15">
        <v>1</v>
      </c>
      <c r="M1300" s="15" t="s">
        <v>168</v>
      </c>
      <c r="N1300" s="53">
        <v>117.000727</v>
      </c>
      <c r="O1300" s="53">
        <v>35.619087</v>
      </c>
      <c r="P1300" s="15" t="str">
        <f t="shared" si="166"/>
        <v/>
      </c>
      <c r="Q1300" s="41">
        <v>1</v>
      </c>
      <c r="R1300" s="15">
        <f t="shared" si="159"/>
        <v>1</v>
      </c>
      <c r="S1300" s="15" t="str">
        <f t="shared" si="164"/>
        <v>1a</v>
      </c>
      <c r="T1300" s="15" t="str">
        <f t="shared" si="165"/>
        <v>1b</v>
      </c>
    </row>
    <row r="1301" spans="1:20" ht="20.100000000000001" customHeight="1">
      <c r="A1301" s="15">
        <f t="shared" si="161"/>
        <v>113008</v>
      </c>
      <c r="B1301" s="24" t="str">
        <f>VLOOKUP(J1301,city!$A$4:$D$352,3,0)</f>
        <v>山东</v>
      </c>
      <c r="C1301" s="24" t="str">
        <f>VLOOKUP(J1301,city!$A$4:$D$352,4,0)</f>
        <v>济宁</v>
      </c>
      <c r="D1301" s="34" t="s">
        <v>4452</v>
      </c>
      <c r="E1301" s="34" t="s">
        <v>4453</v>
      </c>
      <c r="F1301" s="42" t="str">
        <f t="shared" si="160"/>
        <v>117.130623,35.790058</v>
      </c>
      <c r="G1301" s="20" t="s">
        <v>4454</v>
      </c>
      <c r="H1301" s="20" t="s">
        <v>522</v>
      </c>
      <c r="I1301" s="45" t="str">
        <f t="shared" si="162"/>
        <v>11a,11b</v>
      </c>
      <c r="J1301" s="15">
        <f t="shared" si="163"/>
        <v>130</v>
      </c>
      <c r="K1301" s="15">
        <f>IF(VLOOKUP(J1300,city!$K$4:$L$352,2,0)&gt;K1300,K1300+1,1)</f>
        <v>8</v>
      </c>
      <c r="L1301" s="15">
        <v>1</v>
      </c>
      <c r="M1301" s="15" t="s">
        <v>168</v>
      </c>
      <c r="N1301" s="53">
        <v>117.130623</v>
      </c>
      <c r="O1301" s="53">
        <v>35.790058000000002</v>
      </c>
      <c r="P1301" s="15" t="str">
        <f t="shared" si="166"/>
        <v/>
      </c>
      <c r="Q1301" s="41">
        <v>11</v>
      </c>
      <c r="R1301" s="15">
        <f t="shared" si="159"/>
        <v>11</v>
      </c>
      <c r="S1301" s="15" t="str">
        <f t="shared" si="164"/>
        <v>11a</v>
      </c>
      <c r="T1301" s="15" t="str">
        <f t="shared" si="165"/>
        <v>11b</v>
      </c>
    </row>
    <row r="1302" spans="1:20" ht="20.100000000000001" customHeight="1">
      <c r="A1302" s="15">
        <f t="shared" si="161"/>
        <v>113009</v>
      </c>
      <c r="B1302" s="24" t="str">
        <f>VLOOKUP(J1302,city!$A$4:$D$352,3,0)</f>
        <v>山东</v>
      </c>
      <c r="C1302" s="24" t="str">
        <f>VLOOKUP(J1302,city!$A$4:$D$352,4,0)</f>
        <v>济宁</v>
      </c>
      <c r="D1302" s="34" t="s">
        <v>4455</v>
      </c>
      <c r="E1302" s="34" t="s">
        <v>4456</v>
      </c>
      <c r="F1302" s="42" t="str">
        <f t="shared" si="160"/>
        <v>116.997829,35.602065</v>
      </c>
      <c r="G1302" s="20" t="s">
        <v>4457</v>
      </c>
      <c r="H1302" s="20" t="s">
        <v>528</v>
      </c>
      <c r="I1302" s="45" t="str">
        <f t="shared" si="162"/>
        <v>15a,15b</v>
      </c>
      <c r="J1302" s="15">
        <f t="shared" si="163"/>
        <v>130</v>
      </c>
      <c r="K1302" s="15">
        <f>IF(VLOOKUP(J1301,city!$K$4:$L$352,2,0)&gt;K1301,K1301+1,1)</f>
        <v>9</v>
      </c>
      <c r="L1302" s="15">
        <v>1</v>
      </c>
      <c r="M1302" s="15" t="s">
        <v>168</v>
      </c>
      <c r="N1302" s="53">
        <v>116.997829</v>
      </c>
      <c r="O1302" s="53">
        <v>35.602065000000003</v>
      </c>
      <c r="P1302" s="15" t="str">
        <f t="shared" si="166"/>
        <v/>
      </c>
      <c r="Q1302" s="41">
        <v>15</v>
      </c>
      <c r="R1302" s="15">
        <f t="shared" si="159"/>
        <v>15</v>
      </c>
      <c r="S1302" s="15" t="str">
        <f t="shared" si="164"/>
        <v>15a</v>
      </c>
      <c r="T1302" s="15" t="str">
        <f t="shared" si="165"/>
        <v>15b</v>
      </c>
    </row>
    <row r="1303" spans="1:20" ht="20.100000000000001" customHeight="1">
      <c r="A1303" s="15">
        <f t="shared" si="161"/>
        <v>113010</v>
      </c>
      <c r="B1303" s="24" t="str">
        <f>VLOOKUP(J1303,city!$A$4:$D$352,3,0)</f>
        <v>山东</v>
      </c>
      <c r="C1303" s="24" t="str">
        <f>VLOOKUP(J1303,city!$A$4:$D$352,4,0)</f>
        <v>济宁</v>
      </c>
      <c r="D1303" s="34" t="s">
        <v>4458</v>
      </c>
      <c r="E1303" s="34" t="s">
        <v>4459</v>
      </c>
      <c r="F1303" s="42" t="str">
        <f t="shared" si="160"/>
        <v>117.003139,35.587546</v>
      </c>
      <c r="G1303" s="20" t="s">
        <v>4460</v>
      </c>
      <c r="H1303" s="20" t="s">
        <v>534</v>
      </c>
      <c r="I1303" s="45" t="str">
        <f t="shared" si="162"/>
        <v>31a,31b</v>
      </c>
      <c r="J1303" s="15">
        <f t="shared" si="163"/>
        <v>130</v>
      </c>
      <c r="K1303" s="15">
        <f>IF(VLOOKUP(J1302,city!$K$4:$L$352,2,0)&gt;K1302,K1302+1,1)</f>
        <v>10</v>
      </c>
      <c r="L1303" s="15">
        <v>1</v>
      </c>
      <c r="M1303" s="15" t="s">
        <v>168</v>
      </c>
      <c r="N1303" s="53">
        <v>117.003139</v>
      </c>
      <c r="O1303" s="53">
        <v>35.587546000000003</v>
      </c>
      <c r="P1303" s="15" t="str">
        <f t="shared" si="166"/>
        <v>116.9193409,35.5398393</v>
      </c>
      <c r="Q1303" s="41">
        <v>31</v>
      </c>
      <c r="R1303" s="15">
        <f t="shared" si="159"/>
        <v>31</v>
      </c>
      <c r="S1303" s="15" t="str">
        <f t="shared" si="164"/>
        <v>31a</v>
      </c>
      <c r="T1303" s="15" t="str">
        <f t="shared" si="165"/>
        <v>31b</v>
      </c>
    </row>
    <row r="1304" spans="1:20" ht="20.100000000000001" customHeight="1">
      <c r="A1304" s="15">
        <f t="shared" si="161"/>
        <v>113101</v>
      </c>
      <c r="B1304" s="24" t="str">
        <f>VLOOKUP(J1304,city!$A$4:$D$352,3,0)</f>
        <v>山东</v>
      </c>
      <c r="C1304" s="24" t="str">
        <f>VLOOKUP(J1304,city!$A$4:$D$352,4,0)</f>
        <v>泰安</v>
      </c>
      <c r="D1304" s="34" t="s">
        <v>4461</v>
      </c>
      <c r="E1304" s="34" t="s">
        <v>4462</v>
      </c>
      <c r="F1304" s="42" t="str">
        <f t="shared" si="160"/>
        <v>117.096674,36.263177</v>
      </c>
      <c r="G1304" s="20" t="s">
        <v>4463</v>
      </c>
      <c r="H1304" s="20" t="s">
        <v>422</v>
      </c>
      <c r="I1304" s="45" t="str">
        <f t="shared" si="162"/>
        <v>11a,11b</v>
      </c>
      <c r="J1304" s="15">
        <f t="shared" si="163"/>
        <v>131</v>
      </c>
      <c r="K1304" s="15">
        <f>IF(VLOOKUP(J1303,city!$K$4:$L$352,2,0)&gt;K1303,K1303+1,1)</f>
        <v>1</v>
      </c>
      <c r="L1304" s="15">
        <v>1</v>
      </c>
      <c r="M1304" s="15" t="s">
        <v>169</v>
      </c>
      <c r="N1304" s="53">
        <v>117.09667399999999</v>
      </c>
      <c r="O1304" s="53">
        <v>36.263176999999999</v>
      </c>
      <c r="P1304" s="15" t="str">
        <f t="shared" si="166"/>
        <v/>
      </c>
      <c r="Q1304" s="41">
        <v>11</v>
      </c>
      <c r="R1304" s="15">
        <f t="shared" si="159"/>
        <v>11</v>
      </c>
      <c r="S1304" s="15" t="str">
        <f t="shared" si="164"/>
        <v>11a</v>
      </c>
      <c r="T1304" s="15" t="str">
        <f t="shared" si="165"/>
        <v>11b</v>
      </c>
    </row>
    <row r="1305" spans="1:20" ht="20.100000000000001" customHeight="1">
      <c r="A1305" s="15">
        <f t="shared" si="161"/>
        <v>113102</v>
      </c>
      <c r="B1305" s="24" t="str">
        <f>VLOOKUP(J1305,city!$A$4:$D$352,3,0)</f>
        <v>山东</v>
      </c>
      <c r="C1305" s="24" t="str">
        <f>VLOOKUP(J1305,city!$A$4:$D$352,4,0)</f>
        <v>泰安</v>
      </c>
      <c r="D1305" s="34" t="s">
        <v>4464</v>
      </c>
      <c r="E1305" s="34" t="s">
        <v>4465</v>
      </c>
      <c r="F1305" s="42" t="str">
        <f t="shared" si="160"/>
        <v>117.116984,36.262989</v>
      </c>
      <c r="G1305" s="20" t="s">
        <v>4466</v>
      </c>
      <c r="H1305" s="20" t="s">
        <v>427</v>
      </c>
      <c r="I1305" s="45" t="str">
        <f t="shared" si="162"/>
        <v>11a,11b</v>
      </c>
      <c r="J1305" s="15">
        <f t="shared" si="163"/>
        <v>131</v>
      </c>
      <c r="K1305" s="15">
        <f>IF(VLOOKUP(J1304,city!$K$4:$L$352,2,0)&gt;K1304,K1304+1,1)</f>
        <v>2</v>
      </c>
      <c r="L1305" s="15">
        <v>1</v>
      </c>
      <c r="M1305" s="15" t="s">
        <v>169</v>
      </c>
      <c r="N1305" s="53">
        <v>117.116984</v>
      </c>
      <c r="O1305" s="53">
        <v>36.262988999999997</v>
      </c>
      <c r="P1305" s="15" t="str">
        <f t="shared" si="166"/>
        <v/>
      </c>
      <c r="Q1305" s="41">
        <v>11</v>
      </c>
      <c r="R1305" s="15">
        <f t="shared" si="159"/>
        <v>11</v>
      </c>
      <c r="S1305" s="15" t="str">
        <f t="shared" si="164"/>
        <v>11a</v>
      </c>
      <c r="T1305" s="15" t="str">
        <f t="shared" si="165"/>
        <v>11b</v>
      </c>
    </row>
    <row r="1306" spans="1:20" ht="20.100000000000001" customHeight="1">
      <c r="A1306" s="15">
        <f t="shared" si="161"/>
        <v>113103</v>
      </c>
      <c r="B1306" s="24" t="str">
        <f>VLOOKUP(J1306,city!$A$4:$D$352,3,0)</f>
        <v>山东</v>
      </c>
      <c r="C1306" s="24" t="str">
        <f>VLOOKUP(J1306,city!$A$4:$D$352,4,0)</f>
        <v>泰安</v>
      </c>
      <c r="D1306" s="34" t="s">
        <v>1112</v>
      </c>
      <c r="E1306" s="34" t="s">
        <v>4467</v>
      </c>
      <c r="F1306" s="42" t="str">
        <f t="shared" si="160"/>
        <v>117.114383,36.25733</v>
      </c>
      <c r="G1306" s="20" t="s">
        <v>4468</v>
      </c>
      <c r="H1306" s="20" t="s">
        <v>432</v>
      </c>
      <c r="I1306" s="45" t="str">
        <f t="shared" si="162"/>
        <v>32a,32b</v>
      </c>
      <c r="J1306" s="15">
        <f t="shared" si="163"/>
        <v>131</v>
      </c>
      <c r="K1306" s="15">
        <f>IF(VLOOKUP(J1305,city!$K$4:$L$352,2,0)&gt;K1305,K1305+1,1)</f>
        <v>3</v>
      </c>
      <c r="L1306" s="15">
        <v>1</v>
      </c>
      <c r="M1306" s="15" t="s">
        <v>169</v>
      </c>
      <c r="N1306" s="53">
        <v>117.114383</v>
      </c>
      <c r="O1306" s="53">
        <v>36.257330000000003</v>
      </c>
      <c r="P1306" s="15" t="str">
        <f t="shared" si="166"/>
        <v/>
      </c>
      <c r="Q1306" s="41">
        <v>32</v>
      </c>
      <c r="R1306" s="15" t="e">
        <f t="shared" si="159"/>
        <v>#N/A</v>
      </c>
      <c r="S1306" s="15" t="str">
        <f t="shared" si="164"/>
        <v>32a</v>
      </c>
      <c r="T1306" s="15" t="str">
        <f t="shared" si="165"/>
        <v>32b</v>
      </c>
    </row>
    <row r="1307" spans="1:20" ht="20.100000000000001" customHeight="1">
      <c r="A1307" s="15">
        <f t="shared" si="161"/>
        <v>113104</v>
      </c>
      <c r="B1307" s="24" t="str">
        <f>VLOOKUP(J1307,city!$A$4:$D$352,3,0)</f>
        <v>山东</v>
      </c>
      <c r="C1307" s="24" t="str">
        <f>VLOOKUP(J1307,city!$A$4:$D$352,4,0)</f>
        <v>泰安</v>
      </c>
      <c r="D1307" s="34" t="s">
        <v>4469</v>
      </c>
      <c r="E1307" s="34" t="s">
        <v>4470</v>
      </c>
      <c r="F1307" s="42" t="str">
        <f t="shared" si="160"/>
        <v>117.134086,36.217224</v>
      </c>
      <c r="G1307" s="20" t="s">
        <v>4471</v>
      </c>
      <c r="H1307" s="20" t="s">
        <v>438</v>
      </c>
      <c r="I1307" s="45" t="str">
        <f t="shared" si="162"/>
        <v>31a,31b</v>
      </c>
      <c r="J1307" s="15">
        <f t="shared" si="163"/>
        <v>131</v>
      </c>
      <c r="K1307" s="15">
        <f>IF(VLOOKUP(J1306,city!$K$4:$L$352,2,0)&gt;K1306,K1306+1,1)</f>
        <v>4</v>
      </c>
      <c r="L1307" s="15">
        <v>1</v>
      </c>
      <c r="M1307" s="15" t="s">
        <v>169</v>
      </c>
      <c r="N1307" s="53">
        <v>117.134086</v>
      </c>
      <c r="O1307" s="53">
        <v>36.217224000000002</v>
      </c>
      <c r="P1307" s="15" t="str">
        <f t="shared" si="166"/>
        <v/>
      </c>
      <c r="Q1307" s="41">
        <v>31</v>
      </c>
      <c r="R1307" s="15">
        <f t="shared" ref="R1307:R1370" si="167">LOOKUP(1,0/FIND($U$6:$U$91,D1307),$V$6:$V$91)</f>
        <v>31</v>
      </c>
      <c r="S1307" s="15" t="str">
        <f t="shared" si="164"/>
        <v>31a</v>
      </c>
      <c r="T1307" s="15" t="str">
        <f t="shared" si="165"/>
        <v>31b</v>
      </c>
    </row>
    <row r="1308" spans="1:20" ht="20.100000000000001" customHeight="1">
      <c r="A1308" s="15">
        <f t="shared" si="161"/>
        <v>113105</v>
      </c>
      <c r="B1308" s="24" t="str">
        <f>VLOOKUP(J1308,city!$A$4:$D$352,3,0)</f>
        <v>山东</v>
      </c>
      <c r="C1308" s="24" t="str">
        <f>VLOOKUP(J1308,city!$A$4:$D$352,4,0)</f>
        <v>泰安</v>
      </c>
      <c r="D1308" s="34" t="s">
        <v>4472</v>
      </c>
      <c r="E1308" s="34" t="s">
        <v>4473</v>
      </c>
      <c r="F1308" s="42" t="str">
        <f t="shared" si="160"/>
        <v>117.136984,36.200299</v>
      </c>
      <c r="G1308" s="20" t="s">
        <v>4474</v>
      </c>
      <c r="H1308" s="20" t="s">
        <v>444</v>
      </c>
      <c r="I1308" s="45" t="str">
        <f t="shared" si="162"/>
        <v>12a,12b</v>
      </c>
      <c r="J1308" s="15">
        <f t="shared" si="163"/>
        <v>131</v>
      </c>
      <c r="K1308" s="15">
        <f>IF(VLOOKUP(J1307,city!$K$4:$L$352,2,0)&gt;K1307,K1307+1,1)</f>
        <v>5</v>
      </c>
      <c r="L1308" s="15">
        <v>1</v>
      </c>
      <c r="M1308" s="15" t="s">
        <v>169</v>
      </c>
      <c r="N1308" s="53">
        <v>117.136984</v>
      </c>
      <c r="O1308" s="53">
        <v>36.200299000000001</v>
      </c>
      <c r="P1308" s="15" t="str">
        <f t="shared" si="166"/>
        <v/>
      </c>
      <c r="Q1308" s="41">
        <v>12</v>
      </c>
      <c r="R1308" s="15">
        <f t="shared" si="167"/>
        <v>12</v>
      </c>
      <c r="S1308" s="15" t="str">
        <f t="shared" si="164"/>
        <v>12a</v>
      </c>
      <c r="T1308" s="15" t="str">
        <f t="shared" si="165"/>
        <v>12b</v>
      </c>
    </row>
    <row r="1309" spans="1:20" ht="20.100000000000001" customHeight="1">
      <c r="A1309" s="15">
        <f t="shared" si="161"/>
        <v>113106</v>
      </c>
      <c r="B1309" s="24" t="str">
        <f>VLOOKUP(J1309,city!$A$4:$D$352,3,0)</f>
        <v>山东</v>
      </c>
      <c r="C1309" s="24" t="str">
        <f>VLOOKUP(J1309,city!$A$4:$D$352,4,0)</f>
        <v>泰安</v>
      </c>
      <c r="D1309" s="34" t="s">
        <v>4475</v>
      </c>
      <c r="E1309" s="34" t="s">
        <v>4476</v>
      </c>
      <c r="F1309" s="42" t="str">
        <f t="shared" si="160"/>
        <v>116.195809,35.988817</v>
      </c>
      <c r="G1309" s="20" t="s">
        <v>4477</v>
      </c>
      <c r="H1309" s="20" t="s">
        <v>450</v>
      </c>
      <c r="I1309" s="45" t="str">
        <f t="shared" si="162"/>
        <v>6a,6b</v>
      </c>
      <c r="J1309" s="15">
        <f t="shared" si="163"/>
        <v>131</v>
      </c>
      <c r="K1309" s="15">
        <f>IF(VLOOKUP(J1308,city!$K$4:$L$352,2,0)&gt;K1308,K1308+1,1)</f>
        <v>6</v>
      </c>
      <c r="L1309" s="15">
        <v>1</v>
      </c>
      <c r="M1309" s="15" t="s">
        <v>169</v>
      </c>
      <c r="N1309" s="53">
        <v>116.195809</v>
      </c>
      <c r="O1309" s="53">
        <v>35.988816999999997</v>
      </c>
      <c r="P1309" s="15" t="str">
        <f t="shared" si="166"/>
        <v/>
      </c>
      <c r="Q1309" s="41">
        <v>6</v>
      </c>
      <c r="R1309" s="15">
        <f t="shared" si="167"/>
        <v>6</v>
      </c>
      <c r="S1309" s="15" t="str">
        <f t="shared" si="164"/>
        <v>6a</v>
      </c>
      <c r="T1309" s="15" t="str">
        <f t="shared" si="165"/>
        <v>6b</v>
      </c>
    </row>
    <row r="1310" spans="1:20" ht="20.100000000000001" customHeight="1">
      <c r="A1310" s="15">
        <f t="shared" si="161"/>
        <v>113107</v>
      </c>
      <c r="B1310" s="24" t="str">
        <f>VLOOKUP(J1310,city!$A$4:$D$352,3,0)</f>
        <v>山东</v>
      </c>
      <c r="C1310" s="24" t="str">
        <f>VLOOKUP(J1310,city!$A$4:$D$352,4,0)</f>
        <v>泰安</v>
      </c>
      <c r="D1310" s="34" t="s">
        <v>4478</v>
      </c>
      <c r="E1310" s="34" t="s">
        <v>4479</v>
      </c>
      <c r="F1310" s="42" t="str">
        <f t="shared" si="160"/>
        <v>117.115861,36.263622</v>
      </c>
      <c r="G1310" s="20" t="s">
        <v>4480</v>
      </c>
      <c r="H1310" s="20" t="s">
        <v>456</v>
      </c>
      <c r="I1310" s="45" t="str">
        <f t="shared" si="162"/>
        <v>32a,32b</v>
      </c>
      <c r="J1310" s="15">
        <f t="shared" si="163"/>
        <v>131</v>
      </c>
      <c r="K1310" s="15">
        <f>IF(VLOOKUP(J1309,city!$K$4:$L$352,2,0)&gt;K1309,K1309+1,1)</f>
        <v>7</v>
      </c>
      <c r="L1310" s="15">
        <v>1</v>
      </c>
      <c r="M1310" s="15" t="s">
        <v>169</v>
      </c>
      <c r="N1310" s="53">
        <v>117.115861</v>
      </c>
      <c r="O1310" s="53">
        <v>36.263621999999998</v>
      </c>
      <c r="P1310" s="15" t="str">
        <f t="shared" si="166"/>
        <v/>
      </c>
      <c r="Q1310" s="41">
        <v>32</v>
      </c>
      <c r="R1310" s="15" t="e">
        <f t="shared" si="167"/>
        <v>#N/A</v>
      </c>
      <c r="S1310" s="15" t="str">
        <f t="shared" si="164"/>
        <v>32a</v>
      </c>
      <c r="T1310" s="15" t="str">
        <f t="shared" si="165"/>
        <v>32b</v>
      </c>
    </row>
    <row r="1311" spans="1:20" ht="20.100000000000001" customHeight="1">
      <c r="A1311" s="15">
        <f t="shared" si="161"/>
        <v>113108</v>
      </c>
      <c r="B1311" s="24" t="str">
        <f>VLOOKUP(J1311,city!$A$4:$D$352,3,0)</f>
        <v>山东</v>
      </c>
      <c r="C1311" s="24" t="str">
        <f>VLOOKUP(J1311,city!$A$4:$D$352,4,0)</f>
        <v>泰安</v>
      </c>
      <c r="D1311" s="34" t="s">
        <v>4481</v>
      </c>
      <c r="E1311" s="34" t="s">
        <v>4482</v>
      </c>
      <c r="F1311" s="42" t="str">
        <f t="shared" si="160"/>
        <v>117.115672,36.262004</v>
      </c>
      <c r="G1311" s="20" t="s">
        <v>4483</v>
      </c>
      <c r="H1311" s="20" t="s">
        <v>462</v>
      </c>
      <c r="I1311" s="45" t="str">
        <f t="shared" si="162"/>
        <v>12a,12b</v>
      </c>
      <c r="J1311" s="15">
        <f t="shared" si="163"/>
        <v>131</v>
      </c>
      <c r="K1311" s="15">
        <f>IF(VLOOKUP(J1310,city!$K$4:$L$352,2,0)&gt;K1310,K1310+1,1)</f>
        <v>8</v>
      </c>
      <c r="L1311" s="15">
        <v>1</v>
      </c>
      <c r="M1311" s="15" t="s">
        <v>169</v>
      </c>
      <c r="N1311" s="53">
        <v>117.115672</v>
      </c>
      <c r="O1311" s="53">
        <v>36.262003999999997</v>
      </c>
      <c r="P1311" s="15" t="str">
        <f t="shared" si="166"/>
        <v/>
      </c>
      <c r="Q1311" s="41">
        <v>12</v>
      </c>
      <c r="R1311" s="15">
        <f t="shared" si="167"/>
        <v>12</v>
      </c>
      <c r="S1311" s="15" t="str">
        <f t="shared" si="164"/>
        <v>12a</v>
      </c>
      <c r="T1311" s="15" t="str">
        <f t="shared" si="165"/>
        <v>12b</v>
      </c>
    </row>
    <row r="1312" spans="1:20" ht="20.100000000000001" customHeight="1">
      <c r="A1312" s="15">
        <f t="shared" si="161"/>
        <v>113109</v>
      </c>
      <c r="B1312" s="24" t="str">
        <f>VLOOKUP(J1312,city!$A$4:$D$352,3,0)</f>
        <v>山东</v>
      </c>
      <c r="C1312" s="24" t="str">
        <f>VLOOKUP(J1312,city!$A$4:$D$352,4,0)</f>
        <v>泰安</v>
      </c>
      <c r="D1312" s="34" t="s">
        <v>3501</v>
      </c>
      <c r="E1312" s="34" t="s">
        <v>4484</v>
      </c>
      <c r="F1312" s="42" t="str">
        <f t="shared" si="160"/>
        <v>117.110862,36.261845</v>
      </c>
      <c r="G1312" s="20" t="s">
        <v>4485</v>
      </c>
      <c r="H1312" s="20" t="s">
        <v>468</v>
      </c>
      <c r="I1312" s="45" t="str">
        <f t="shared" si="162"/>
        <v>31a,31b</v>
      </c>
      <c r="J1312" s="15">
        <f t="shared" si="163"/>
        <v>131</v>
      </c>
      <c r="K1312" s="15">
        <f>IF(VLOOKUP(J1311,city!$K$4:$L$352,2,0)&gt;K1311,K1311+1,1)</f>
        <v>9</v>
      </c>
      <c r="L1312" s="15">
        <v>1</v>
      </c>
      <c r="M1312" s="15" t="s">
        <v>169</v>
      </c>
      <c r="N1312" s="53">
        <v>117.110862</v>
      </c>
      <c r="O1312" s="53">
        <v>36.261845000000001</v>
      </c>
      <c r="P1312" s="15" t="str">
        <f t="shared" si="166"/>
        <v/>
      </c>
      <c r="Q1312" s="41">
        <v>31</v>
      </c>
      <c r="R1312" s="15">
        <f t="shared" si="167"/>
        <v>31</v>
      </c>
      <c r="S1312" s="15" t="str">
        <f t="shared" si="164"/>
        <v>31a</v>
      </c>
      <c r="T1312" s="15" t="str">
        <f t="shared" si="165"/>
        <v>31b</v>
      </c>
    </row>
    <row r="1313" spans="1:20" ht="20.100000000000001" customHeight="1">
      <c r="A1313" s="15">
        <f t="shared" si="161"/>
        <v>113110</v>
      </c>
      <c r="B1313" s="24" t="str">
        <f>VLOOKUP(J1313,city!$A$4:$D$352,3,0)</f>
        <v>山东</v>
      </c>
      <c r="C1313" s="24" t="str">
        <f>VLOOKUP(J1313,city!$A$4:$D$352,4,0)</f>
        <v>泰安</v>
      </c>
      <c r="D1313" s="34" t="s">
        <v>4486</v>
      </c>
      <c r="E1313" s="34" t="s">
        <v>4487</v>
      </c>
      <c r="F1313" s="42" t="str">
        <f t="shared" si="160"/>
        <v>117.129137,36.227071</v>
      </c>
      <c r="G1313" s="20" t="s">
        <v>4488</v>
      </c>
      <c r="H1313" s="20" t="s">
        <v>474</v>
      </c>
      <c r="I1313" s="45" t="str">
        <f t="shared" si="162"/>
        <v>15a,15b</v>
      </c>
      <c r="J1313" s="15">
        <f t="shared" si="163"/>
        <v>131</v>
      </c>
      <c r="K1313" s="15">
        <f>IF(VLOOKUP(J1312,city!$K$4:$L$352,2,0)&gt;K1312,K1312+1,1)</f>
        <v>10</v>
      </c>
      <c r="L1313" s="15">
        <v>1</v>
      </c>
      <c r="M1313" s="15" t="s">
        <v>169</v>
      </c>
      <c r="N1313" s="53">
        <v>117.129137</v>
      </c>
      <c r="O1313" s="53">
        <v>36.227071000000002</v>
      </c>
      <c r="P1313" s="15" t="str">
        <f t="shared" si="166"/>
        <v>117.0266452,36.2204378</v>
      </c>
      <c r="Q1313" s="41">
        <v>15</v>
      </c>
      <c r="R1313" s="15">
        <f t="shared" si="167"/>
        <v>15</v>
      </c>
      <c r="S1313" s="15" t="str">
        <f t="shared" si="164"/>
        <v>15a</v>
      </c>
      <c r="T1313" s="15" t="str">
        <f t="shared" si="165"/>
        <v>15b</v>
      </c>
    </row>
    <row r="1314" spans="1:20" ht="20.100000000000001" customHeight="1">
      <c r="A1314" s="15">
        <f t="shared" si="161"/>
        <v>113201</v>
      </c>
      <c r="B1314" s="24" t="str">
        <f>VLOOKUP(J1314,city!$A$4:$D$352,3,0)</f>
        <v>山东</v>
      </c>
      <c r="C1314" s="24" t="str">
        <f>VLOOKUP(J1314,city!$A$4:$D$352,4,0)</f>
        <v>威海</v>
      </c>
      <c r="D1314" s="34" t="s">
        <v>4489</v>
      </c>
      <c r="E1314" s="34" t="s">
        <v>4490</v>
      </c>
      <c r="F1314" s="42" t="str">
        <f t="shared" si="160"/>
        <v>122.193894,37.506099</v>
      </c>
      <c r="G1314" s="20" t="s">
        <v>4491</v>
      </c>
      <c r="H1314" s="20" t="s">
        <v>480</v>
      </c>
      <c r="I1314" s="45" t="str">
        <f t="shared" si="162"/>
        <v>4a,4b</v>
      </c>
      <c r="J1314" s="15">
        <f t="shared" si="163"/>
        <v>132</v>
      </c>
      <c r="K1314" s="15">
        <f>IF(VLOOKUP(J1313,city!$K$4:$L$352,2,0)&gt;K1313,K1313+1,1)</f>
        <v>1</v>
      </c>
      <c r="L1314" s="15">
        <v>1</v>
      </c>
      <c r="M1314" s="15" t="s">
        <v>170</v>
      </c>
      <c r="N1314" s="53">
        <v>122.193894</v>
      </c>
      <c r="O1314" s="53">
        <v>37.506098999999999</v>
      </c>
      <c r="P1314" s="15" t="str">
        <f t="shared" si="166"/>
        <v/>
      </c>
      <c r="Q1314" s="41">
        <v>4</v>
      </c>
      <c r="R1314" s="15">
        <f t="shared" si="167"/>
        <v>4</v>
      </c>
      <c r="S1314" s="15" t="str">
        <f t="shared" si="164"/>
        <v>4a</v>
      </c>
      <c r="T1314" s="15" t="str">
        <f t="shared" si="165"/>
        <v>4b</v>
      </c>
    </row>
    <row r="1315" spans="1:20" ht="20.100000000000001" customHeight="1">
      <c r="A1315" s="15">
        <f t="shared" si="161"/>
        <v>113202</v>
      </c>
      <c r="B1315" s="24" t="str">
        <f>VLOOKUP(J1315,city!$A$4:$D$352,3,0)</f>
        <v>山东</v>
      </c>
      <c r="C1315" s="24" t="str">
        <f>VLOOKUP(J1315,city!$A$4:$D$352,4,0)</f>
        <v>威海</v>
      </c>
      <c r="D1315" s="34" t="s">
        <v>4492</v>
      </c>
      <c r="E1315" s="34" t="s">
        <v>4493</v>
      </c>
      <c r="F1315" s="42" t="str">
        <f t="shared" si="160"/>
        <v>121.701762,36.834892</v>
      </c>
      <c r="G1315" s="20" t="s">
        <v>4494</v>
      </c>
      <c r="H1315" s="20" t="s">
        <v>486</v>
      </c>
      <c r="I1315" s="45" t="str">
        <f t="shared" si="162"/>
        <v>4a,4b</v>
      </c>
      <c r="J1315" s="15">
        <f t="shared" si="163"/>
        <v>132</v>
      </c>
      <c r="K1315" s="15">
        <f>IF(VLOOKUP(J1314,city!$K$4:$L$352,2,0)&gt;K1314,K1314+1,1)</f>
        <v>2</v>
      </c>
      <c r="L1315" s="15">
        <v>1</v>
      </c>
      <c r="M1315" s="15" t="s">
        <v>170</v>
      </c>
      <c r="N1315" s="53">
        <v>121.701762</v>
      </c>
      <c r="O1315" s="53">
        <v>36.834892000000004</v>
      </c>
      <c r="P1315" s="15" t="str">
        <f t="shared" si="166"/>
        <v/>
      </c>
      <c r="Q1315" s="41">
        <v>4</v>
      </c>
      <c r="R1315" s="15">
        <f t="shared" si="167"/>
        <v>4</v>
      </c>
      <c r="S1315" s="15" t="str">
        <f t="shared" si="164"/>
        <v>4a</v>
      </c>
      <c r="T1315" s="15" t="str">
        <f t="shared" si="165"/>
        <v>4b</v>
      </c>
    </row>
    <row r="1316" spans="1:20" ht="20.100000000000001" customHeight="1">
      <c r="A1316" s="15">
        <f t="shared" si="161"/>
        <v>113203</v>
      </c>
      <c r="B1316" s="24" t="str">
        <f>VLOOKUP(J1316,city!$A$4:$D$352,3,0)</f>
        <v>山东</v>
      </c>
      <c r="C1316" s="24" t="str">
        <f>VLOOKUP(J1316,city!$A$4:$D$352,4,0)</f>
        <v>威海</v>
      </c>
      <c r="D1316" s="34" t="s">
        <v>4495</v>
      </c>
      <c r="E1316" s="34" t="s">
        <v>4496</v>
      </c>
      <c r="F1316" s="42" t="str">
        <f t="shared" si="160"/>
        <v>122.057558,37.537571</v>
      </c>
      <c r="G1316" s="20" t="s">
        <v>4497</v>
      </c>
      <c r="H1316" s="20" t="s">
        <v>492</v>
      </c>
      <c r="I1316" s="45" t="str">
        <f t="shared" si="162"/>
        <v>6a,6b</v>
      </c>
      <c r="J1316" s="15">
        <f t="shared" si="163"/>
        <v>132</v>
      </c>
      <c r="K1316" s="15">
        <f>IF(VLOOKUP(J1315,city!$K$4:$L$352,2,0)&gt;K1315,K1315+1,1)</f>
        <v>3</v>
      </c>
      <c r="L1316" s="15">
        <v>1</v>
      </c>
      <c r="M1316" s="15" t="s">
        <v>170</v>
      </c>
      <c r="N1316" s="53">
        <v>122.057558</v>
      </c>
      <c r="O1316" s="53">
        <v>37.537571</v>
      </c>
      <c r="P1316" s="15" t="str">
        <f t="shared" si="166"/>
        <v/>
      </c>
      <c r="Q1316" s="41">
        <v>6</v>
      </c>
      <c r="R1316" s="15">
        <f t="shared" si="167"/>
        <v>6</v>
      </c>
      <c r="S1316" s="15" t="str">
        <f t="shared" si="164"/>
        <v>6a</v>
      </c>
      <c r="T1316" s="15" t="str">
        <f t="shared" si="165"/>
        <v>6b</v>
      </c>
    </row>
    <row r="1317" spans="1:20" ht="20.100000000000001" customHeight="1">
      <c r="A1317" s="15">
        <f t="shared" si="161"/>
        <v>113204</v>
      </c>
      <c r="B1317" s="24" t="str">
        <f>VLOOKUP(J1317,city!$A$4:$D$352,3,0)</f>
        <v>山东</v>
      </c>
      <c r="C1317" s="24" t="str">
        <f>VLOOKUP(J1317,city!$A$4:$D$352,4,0)</f>
        <v>威海</v>
      </c>
      <c r="D1317" s="34" t="s">
        <v>4498</v>
      </c>
      <c r="E1317" s="34" t="s">
        <v>4499</v>
      </c>
      <c r="F1317" s="42" t="str">
        <f t="shared" si="160"/>
        <v>122.678281,37.453143</v>
      </c>
      <c r="G1317" s="20" t="s">
        <v>4500</v>
      </c>
      <c r="H1317" s="20" t="s">
        <v>498</v>
      </c>
      <c r="I1317" s="45" t="str">
        <f t="shared" si="162"/>
        <v>6a,6b</v>
      </c>
      <c r="J1317" s="15">
        <f t="shared" si="163"/>
        <v>132</v>
      </c>
      <c r="K1317" s="15">
        <f>IF(VLOOKUP(J1316,city!$K$4:$L$352,2,0)&gt;K1316,K1316+1,1)</f>
        <v>4</v>
      </c>
      <c r="L1317" s="15">
        <v>1</v>
      </c>
      <c r="M1317" s="15" t="s">
        <v>170</v>
      </c>
      <c r="N1317" s="53">
        <v>122.678281</v>
      </c>
      <c r="O1317" s="53">
        <v>37.453142999999997</v>
      </c>
      <c r="P1317" s="15" t="str">
        <f t="shared" si="166"/>
        <v/>
      </c>
      <c r="Q1317" s="41">
        <v>6</v>
      </c>
      <c r="R1317" s="15">
        <f t="shared" si="167"/>
        <v>6</v>
      </c>
      <c r="S1317" s="15" t="str">
        <f t="shared" si="164"/>
        <v>6a</v>
      </c>
      <c r="T1317" s="15" t="str">
        <f t="shared" si="165"/>
        <v>6b</v>
      </c>
    </row>
    <row r="1318" spans="1:20" ht="20.100000000000001" customHeight="1">
      <c r="A1318" s="15">
        <f t="shared" si="161"/>
        <v>113205</v>
      </c>
      <c r="B1318" s="24" t="str">
        <f>VLOOKUP(J1318,city!$A$4:$D$352,3,0)</f>
        <v>山东</v>
      </c>
      <c r="C1318" s="24" t="str">
        <f>VLOOKUP(J1318,city!$A$4:$D$352,4,0)</f>
        <v>威海</v>
      </c>
      <c r="D1318" s="34" t="s">
        <v>4501</v>
      </c>
      <c r="E1318" s="34" t="s">
        <v>4502</v>
      </c>
      <c r="F1318" s="42" t="str">
        <f t="shared" si="160"/>
        <v>122.710748,37.400042</v>
      </c>
      <c r="G1318" s="20" t="s">
        <v>4503</v>
      </c>
      <c r="H1318" s="20" t="s">
        <v>504</v>
      </c>
      <c r="I1318" s="45" t="str">
        <f t="shared" si="162"/>
        <v>11a,11b</v>
      </c>
      <c r="J1318" s="15">
        <f t="shared" si="163"/>
        <v>132</v>
      </c>
      <c r="K1318" s="15">
        <f>IF(VLOOKUP(J1317,city!$K$4:$L$352,2,0)&gt;K1317,K1317+1,1)</f>
        <v>5</v>
      </c>
      <c r="L1318" s="15">
        <v>1</v>
      </c>
      <c r="M1318" s="15" t="s">
        <v>170</v>
      </c>
      <c r="N1318" s="53">
        <v>122.710748</v>
      </c>
      <c r="O1318" s="53">
        <v>37.400041999999999</v>
      </c>
      <c r="P1318" s="15" t="str">
        <f t="shared" si="166"/>
        <v/>
      </c>
      <c r="Q1318" s="41">
        <v>11</v>
      </c>
      <c r="R1318" s="15">
        <f t="shared" si="167"/>
        <v>11</v>
      </c>
      <c r="S1318" s="15" t="str">
        <f t="shared" si="164"/>
        <v>11a</v>
      </c>
      <c r="T1318" s="15" t="str">
        <f t="shared" si="165"/>
        <v>11b</v>
      </c>
    </row>
    <row r="1319" spans="1:20" ht="20.100000000000001" customHeight="1">
      <c r="A1319" s="15">
        <f t="shared" si="161"/>
        <v>113206</v>
      </c>
      <c r="B1319" s="24" t="str">
        <f>VLOOKUP(J1319,city!$A$4:$D$352,3,0)</f>
        <v>山东</v>
      </c>
      <c r="C1319" s="24" t="str">
        <f>VLOOKUP(J1319,city!$A$4:$D$352,4,0)</f>
        <v>威海</v>
      </c>
      <c r="D1319" s="34" t="s">
        <v>4504</v>
      </c>
      <c r="E1319" s="34" t="s">
        <v>4505</v>
      </c>
      <c r="F1319" s="42" t="str">
        <f t="shared" si="160"/>
        <v>122.492389,37.456908</v>
      </c>
      <c r="G1319" s="20" t="s">
        <v>4506</v>
      </c>
      <c r="H1319" s="20" t="s">
        <v>510</v>
      </c>
      <c r="I1319" s="45" t="str">
        <f t="shared" si="162"/>
        <v>4a,4b</v>
      </c>
      <c r="J1319" s="15">
        <f t="shared" si="163"/>
        <v>132</v>
      </c>
      <c r="K1319" s="15">
        <f>IF(VLOOKUP(J1318,city!$K$4:$L$352,2,0)&gt;K1318,K1318+1,1)</f>
        <v>6</v>
      </c>
      <c r="L1319" s="15">
        <v>1</v>
      </c>
      <c r="M1319" s="15" t="s">
        <v>170</v>
      </c>
      <c r="N1319" s="53">
        <v>122.492389</v>
      </c>
      <c r="O1319" s="53">
        <v>37.456907999999999</v>
      </c>
      <c r="P1319" s="15" t="str">
        <f t="shared" si="166"/>
        <v/>
      </c>
      <c r="Q1319" s="41">
        <v>4</v>
      </c>
      <c r="R1319" s="15">
        <f t="shared" si="167"/>
        <v>4</v>
      </c>
      <c r="S1319" s="15" t="str">
        <f t="shared" si="164"/>
        <v>4a</v>
      </c>
      <c r="T1319" s="15" t="str">
        <f t="shared" si="165"/>
        <v>4b</v>
      </c>
    </row>
    <row r="1320" spans="1:20" ht="20.100000000000001" customHeight="1">
      <c r="A1320" s="15">
        <f t="shared" si="161"/>
        <v>113207</v>
      </c>
      <c r="B1320" s="24" t="str">
        <f>VLOOKUP(J1320,city!$A$4:$D$352,3,0)</f>
        <v>山东</v>
      </c>
      <c r="C1320" s="24" t="str">
        <f>VLOOKUP(J1320,city!$A$4:$D$352,4,0)</f>
        <v>威海</v>
      </c>
      <c r="D1320" s="34" t="s">
        <v>4507</v>
      </c>
      <c r="E1320" s="34" t="s">
        <v>4508</v>
      </c>
      <c r="F1320" s="42" t="str">
        <f t="shared" si="160"/>
        <v>122.63912,37.422964</v>
      </c>
      <c r="G1320" s="20" t="s">
        <v>4509</v>
      </c>
      <c r="H1320" s="20" t="s">
        <v>516</v>
      </c>
      <c r="I1320" s="45" t="str">
        <f t="shared" si="162"/>
        <v>7a,7b</v>
      </c>
      <c r="J1320" s="15">
        <f t="shared" si="163"/>
        <v>132</v>
      </c>
      <c r="K1320" s="15">
        <f>IF(VLOOKUP(J1319,city!$K$4:$L$352,2,0)&gt;K1319,K1319+1,1)</f>
        <v>7</v>
      </c>
      <c r="L1320" s="15">
        <v>1</v>
      </c>
      <c r="M1320" s="15" t="s">
        <v>170</v>
      </c>
      <c r="N1320" s="53">
        <v>122.63912000000001</v>
      </c>
      <c r="O1320" s="53">
        <v>37.422964</v>
      </c>
      <c r="P1320" s="15" t="str">
        <f t="shared" si="166"/>
        <v/>
      </c>
      <c r="Q1320" s="41">
        <v>7</v>
      </c>
      <c r="R1320" s="15">
        <f t="shared" si="167"/>
        <v>7</v>
      </c>
      <c r="S1320" s="15" t="str">
        <f t="shared" si="164"/>
        <v>7a</v>
      </c>
      <c r="T1320" s="15" t="str">
        <f t="shared" si="165"/>
        <v>7b</v>
      </c>
    </row>
    <row r="1321" spans="1:20" ht="20.100000000000001" customHeight="1">
      <c r="A1321" s="15">
        <f t="shared" si="161"/>
        <v>113208</v>
      </c>
      <c r="B1321" s="24" t="str">
        <f>VLOOKUP(J1321,city!$A$4:$D$352,3,0)</f>
        <v>山东</v>
      </c>
      <c r="C1321" s="24" t="str">
        <f>VLOOKUP(J1321,city!$A$4:$D$352,4,0)</f>
        <v>威海</v>
      </c>
      <c r="D1321" s="34" t="s">
        <v>4510</v>
      </c>
      <c r="E1321" s="34" t="s">
        <v>4511</v>
      </c>
      <c r="F1321" s="42" t="str">
        <f t="shared" si="160"/>
        <v>122.193461,37.505409</v>
      </c>
      <c r="G1321" s="20" t="s">
        <v>4512</v>
      </c>
      <c r="H1321" s="20" t="s">
        <v>522</v>
      </c>
      <c r="I1321" s="45" t="str">
        <f t="shared" si="162"/>
        <v>10a,10b</v>
      </c>
      <c r="J1321" s="15">
        <f t="shared" si="163"/>
        <v>132</v>
      </c>
      <c r="K1321" s="15">
        <f>IF(VLOOKUP(J1320,city!$K$4:$L$352,2,0)&gt;K1320,K1320+1,1)</f>
        <v>8</v>
      </c>
      <c r="L1321" s="15">
        <v>1</v>
      </c>
      <c r="M1321" s="15" t="s">
        <v>170</v>
      </c>
      <c r="N1321" s="53">
        <v>122.193461</v>
      </c>
      <c r="O1321" s="53">
        <v>37.505409</v>
      </c>
      <c r="P1321" s="15" t="str">
        <f t="shared" si="166"/>
        <v/>
      </c>
      <c r="Q1321" s="41">
        <v>10</v>
      </c>
      <c r="R1321" s="15">
        <f t="shared" si="167"/>
        <v>10</v>
      </c>
      <c r="S1321" s="15" t="str">
        <f t="shared" si="164"/>
        <v>10a</v>
      </c>
      <c r="T1321" s="15" t="str">
        <f t="shared" si="165"/>
        <v>10b</v>
      </c>
    </row>
    <row r="1322" spans="1:20" ht="20.100000000000001" customHeight="1">
      <c r="A1322" s="15">
        <f t="shared" si="161"/>
        <v>113209</v>
      </c>
      <c r="B1322" s="24" t="str">
        <f>VLOOKUP(J1322,city!$A$4:$D$352,3,0)</f>
        <v>山东</v>
      </c>
      <c r="C1322" s="24" t="str">
        <f>VLOOKUP(J1322,city!$A$4:$D$352,4,0)</f>
        <v>威海</v>
      </c>
      <c r="D1322" s="34" t="s">
        <v>4513</v>
      </c>
      <c r="E1322" s="34" t="s">
        <v>4514</v>
      </c>
      <c r="F1322" s="42" t="str">
        <f t="shared" si="160"/>
        <v>122.594238,37.365961</v>
      </c>
      <c r="G1322" s="20" t="s">
        <v>4515</v>
      </c>
      <c r="H1322" s="20" t="s">
        <v>528</v>
      </c>
      <c r="I1322" s="45" t="str">
        <f t="shared" si="162"/>
        <v>6a,6b</v>
      </c>
      <c r="J1322" s="15">
        <f t="shared" si="163"/>
        <v>132</v>
      </c>
      <c r="K1322" s="15">
        <f>IF(VLOOKUP(J1321,city!$K$4:$L$352,2,0)&gt;K1321,K1321+1,1)</f>
        <v>9</v>
      </c>
      <c r="L1322" s="15">
        <v>1</v>
      </c>
      <c r="M1322" s="15" t="s">
        <v>170</v>
      </c>
      <c r="N1322" s="53">
        <v>122.594238</v>
      </c>
      <c r="O1322" s="53">
        <v>37.365960999999999</v>
      </c>
      <c r="P1322" s="15" t="str">
        <f t="shared" si="166"/>
        <v/>
      </c>
      <c r="Q1322" s="41">
        <v>6</v>
      </c>
      <c r="R1322" s="15">
        <f t="shared" si="167"/>
        <v>6</v>
      </c>
      <c r="S1322" s="15" t="str">
        <f t="shared" si="164"/>
        <v>6a</v>
      </c>
      <c r="T1322" s="15" t="str">
        <f t="shared" si="165"/>
        <v>6b</v>
      </c>
    </row>
    <row r="1323" spans="1:20" ht="20.100000000000001" customHeight="1">
      <c r="A1323" s="15">
        <f t="shared" si="161"/>
        <v>113210</v>
      </c>
      <c r="B1323" s="24" t="str">
        <f>VLOOKUP(J1323,city!$A$4:$D$352,3,0)</f>
        <v>山东</v>
      </c>
      <c r="C1323" s="24" t="str">
        <f>VLOOKUP(J1323,city!$A$4:$D$352,4,0)</f>
        <v>威海</v>
      </c>
      <c r="D1323" s="34" t="s">
        <v>4516</v>
      </c>
      <c r="E1323" s="34" t="s">
        <v>4517</v>
      </c>
      <c r="F1323" s="42" t="str">
        <f t="shared" si="160"/>
        <v>122.120891,37.429697</v>
      </c>
      <c r="G1323" s="20" t="s">
        <v>4518</v>
      </c>
      <c r="H1323" s="20" t="s">
        <v>534</v>
      </c>
      <c r="I1323" s="45" t="str">
        <f t="shared" si="162"/>
        <v>31a,31b</v>
      </c>
      <c r="J1323" s="15">
        <f t="shared" si="163"/>
        <v>132</v>
      </c>
      <c r="K1323" s="15">
        <f>IF(VLOOKUP(J1322,city!$K$4:$L$352,2,0)&gt;K1322,K1322+1,1)</f>
        <v>10</v>
      </c>
      <c r="L1323" s="15">
        <v>1</v>
      </c>
      <c r="M1323" s="15" t="s">
        <v>170</v>
      </c>
      <c r="N1323" s="53">
        <v>122.120891</v>
      </c>
      <c r="O1323" s="53">
        <v>37.429696999999997</v>
      </c>
      <c r="P1323" s="15" t="str">
        <f t="shared" si="166"/>
        <v>122.3382342,37.3912686</v>
      </c>
      <c r="Q1323" s="41">
        <v>31</v>
      </c>
      <c r="R1323" s="15">
        <f t="shared" si="167"/>
        <v>31</v>
      </c>
      <c r="S1323" s="15" t="str">
        <f t="shared" si="164"/>
        <v>31a</v>
      </c>
      <c r="T1323" s="15" t="str">
        <f t="shared" si="165"/>
        <v>31b</v>
      </c>
    </row>
    <row r="1324" spans="1:20" ht="20.100000000000001" customHeight="1">
      <c r="A1324" s="15">
        <f t="shared" si="161"/>
        <v>113301</v>
      </c>
      <c r="B1324" s="24" t="str">
        <f>VLOOKUP(J1324,city!$A$4:$D$352,3,0)</f>
        <v>山东</v>
      </c>
      <c r="C1324" s="24" t="str">
        <f>VLOOKUP(J1324,city!$A$4:$D$352,4,0)</f>
        <v>日照</v>
      </c>
      <c r="D1324" s="34" t="s">
        <v>4519</v>
      </c>
      <c r="E1324" s="34" t="s">
        <v>4520</v>
      </c>
      <c r="F1324" s="42" t="str">
        <f t="shared" ref="F1324:F1387" si="168">N1324&amp;","&amp;O1324</f>
        <v>119.631977,35.546006</v>
      </c>
      <c r="G1324" s="20" t="s">
        <v>4521</v>
      </c>
      <c r="H1324" s="20" t="s">
        <v>422</v>
      </c>
      <c r="I1324" s="45" t="str">
        <f t="shared" si="162"/>
        <v>2a,2b</v>
      </c>
      <c r="J1324" s="15">
        <f t="shared" si="163"/>
        <v>133</v>
      </c>
      <c r="K1324" s="15">
        <f>IF(VLOOKUP(J1323,city!$K$4:$L$352,2,0)&gt;K1323,K1323+1,1)</f>
        <v>1</v>
      </c>
      <c r="L1324" s="15">
        <v>1</v>
      </c>
      <c r="M1324" s="15" t="s">
        <v>171</v>
      </c>
      <c r="N1324" s="53">
        <v>119.63197700000001</v>
      </c>
      <c r="O1324" s="53">
        <v>35.546005999999998</v>
      </c>
      <c r="P1324" s="15" t="str">
        <f t="shared" si="166"/>
        <v/>
      </c>
      <c r="Q1324" s="41">
        <v>2</v>
      </c>
      <c r="R1324" s="15">
        <f t="shared" si="167"/>
        <v>2</v>
      </c>
      <c r="S1324" s="15" t="str">
        <f t="shared" si="164"/>
        <v>2a</v>
      </c>
      <c r="T1324" s="15" t="str">
        <f t="shared" si="165"/>
        <v>2b</v>
      </c>
    </row>
    <row r="1325" spans="1:20" ht="20.100000000000001" customHeight="1">
      <c r="A1325" s="15">
        <f t="shared" si="161"/>
        <v>113302</v>
      </c>
      <c r="B1325" s="24" t="str">
        <f>VLOOKUP(J1325,city!$A$4:$D$352,3,0)</f>
        <v>山东</v>
      </c>
      <c r="C1325" s="24" t="str">
        <f>VLOOKUP(J1325,city!$A$4:$D$352,4,0)</f>
        <v>日照</v>
      </c>
      <c r="D1325" s="34" t="s">
        <v>4522</v>
      </c>
      <c r="E1325" s="34" t="s">
        <v>4523</v>
      </c>
      <c r="F1325" s="42" t="str">
        <f t="shared" si="168"/>
        <v>118.744795,35.602301</v>
      </c>
      <c r="G1325" s="20" t="s">
        <v>4524</v>
      </c>
      <c r="H1325" s="20" t="s">
        <v>427</v>
      </c>
      <c r="I1325" s="45" t="str">
        <f t="shared" si="162"/>
        <v>11a,11b</v>
      </c>
      <c r="J1325" s="15">
        <f t="shared" si="163"/>
        <v>133</v>
      </c>
      <c r="K1325" s="15">
        <f>IF(VLOOKUP(J1324,city!$K$4:$L$352,2,0)&gt;K1324,K1324+1,1)</f>
        <v>2</v>
      </c>
      <c r="L1325" s="15">
        <v>1</v>
      </c>
      <c r="M1325" s="15" t="s">
        <v>171</v>
      </c>
      <c r="N1325" s="53">
        <v>118.744795</v>
      </c>
      <c r="O1325" s="53">
        <v>35.602300999999997</v>
      </c>
      <c r="P1325" s="15" t="str">
        <f t="shared" si="166"/>
        <v/>
      </c>
      <c r="Q1325" s="41">
        <v>11</v>
      </c>
      <c r="R1325" s="15">
        <f t="shared" si="167"/>
        <v>11</v>
      </c>
      <c r="S1325" s="15" t="str">
        <f t="shared" si="164"/>
        <v>11a</v>
      </c>
      <c r="T1325" s="15" t="str">
        <f t="shared" si="165"/>
        <v>11b</v>
      </c>
    </row>
    <row r="1326" spans="1:20" ht="20.100000000000001" customHeight="1">
      <c r="A1326" s="15">
        <f t="shared" si="161"/>
        <v>113303</v>
      </c>
      <c r="B1326" s="24" t="str">
        <f>VLOOKUP(J1326,city!$A$4:$D$352,3,0)</f>
        <v>山东</v>
      </c>
      <c r="C1326" s="24" t="str">
        <f>VLOOKUP(J1326,city!$A$4:$D$352,4,0)</f>
        <v>日照</v>
      </c>
      <c r="D1326" s="34" t="s">
        <v>4525</v>
      </c>
      <c r="E1326" s="34" t="s">
        <v>4526</v>
      </c>
      <c r="F1326" s="42" t="str">
        <f t="shared" si="168"/>
        <v>119.570639,35.414172</v>
      </c>
      <c r="G1326" s="20" t="s">
        <v>4527</v>
      </c>
      <c r="H1326" s="20" t="s">
        <v>432</v>
      </c>
      <c r="I1326" s="45" t="str">
        <f t="shared" si="162"/>
        <v>32a,32b</v>
      </c>
      <c r="J1326" s="15">
        <f t="shared" si="163"/>
        <v>133</v>
      </c>
      <c r="K1326" s="15">
        <f>IF(VLOOKUP(J1325,city!$K$4:$L$352,2,0)&gt;K1325,K1325+1,1)</f>
        <v>3</v>
      </c>
      <c r="L1326" s="15">
        <v>1</v>
      </c>
      <c r="M1326" s="15" t="s">
        <v>171</v>
      </c>
      <c r="N1326" s="53">
        <v>119.570639</v>
      </c>
      <c r="O1326" s="53">
        <v>35.414172000000001</v>
      </c>
      <c r="P1326" s="15" t="str">
        <f t="shared" si="166"/>
        <v/>
      </c>
      <c r="Q1326" s="41">
        <v>32</v>
      </c>
      <c r="R1326" s="15" t="e">
        <f t="shared" si="167"/>
        <v>#N/A</v>
      </c>
      <c r="S1326" s="15" t="str">
        <f t="shared" si="164"/>
        <v>32a</v>
      </c>
      <c r="T1326" s="15" t="str">
        <f t="shared" si="165"/>
        <v>32b</v>
      </c>
    </row>
    <row r="1327" spans="1:20" ht="20.100000000000001" customHeight="1">
      <c r="A1327" s="15">
        <f t="shared" si="161"/>
        <v>113304</v>
      </c>
      <c r="B1327" s="24" t="str">
        <f>VLOOKUP(J1327,city!$A$4:$D$352,3,0)</f>
        <v>山东</v>
      </c>
      <c r="C1327" s="24" t="str">
        <f>VLOOKUP(J1327,city!$A$4:$D$352,4,0)</f>
        <v>日照</v>
      </c>
      <c r="D1327" s="34" t="s">
        <v>4528</v>
      </c>
      <c r="E1327" s="34" t="s">
        <v>4529</v>
      </c>
      <c r="F1327" s="42" t="str">
        <f t="shared" si="168"/>
        <v>119.376395,35.699186</v>
      </c>
      <c r="G1327" s="20" t="s">
        <v>4530</v>
      </c>
      <c r="H1327" s="20" t="s">
        <v>438</v>
      </c>
      <c r="I1327" s="45" t="str">
        <f t="shared" si="162"/>
        <v>11a,11b</v>
      </c>
      <c r="J1327" s="15">
        <f t="shared" si="163"/>
        <v>133</v>
      </c>
      <c r="K1327" s="15">
        <f>IF(VLOOKUP(J1326,city!$K$4:$L$352,2,0)&gt;K1326,K1326+1,1)</f>
        <v>4</v>
      </c>
      <c r="L1327" s="15">
        <v>1</v>
      </c>
      <c r="M1327" s="15" t="s">
        <v>171</v>
      </c>
      <c r="N1327" s="53">
        <v>119.376395</v>
      </c>
      <c r="O1327" s="53">
        <v>35.699185999999997</v>
      </c>
      <c r="P1327" s="15" t="str">
        <f t="shared" si="166"/>
        <v/>
      </c>
      <c r="Q1327" s="41">
        <v>11</v>
      </c>
      <c r="R1327" s="15">
        <f t="shared" si="167"/>
        <v>11</v>
      </c>
      <c r="S1327" s="15" t="str">
        <f t="shared" si="164"/>
        <v>11a</v>
      </c>
      <c r="T1327" s="15" t="str">
        <f t="shared" si="165"/>
        <v>11b</v>
      </c>
    </row>
    <row r="1328" spans="1:20" ht="20.100000000000001" customHeight="1">
      <c r="A1328" s="15">
        <f t="shared" si="161"/>
        <v>113305</v>
      </c>
      <c r="B1328" s="24" t="str">
        <f>VLOOKUP(J1328,city!$A$4:$D$352,3,0)</f>
        <v>山东</v>
      </c>
      <c r="C1328" s="24" t="str">
        <f>VLOOKUP(J1328,city!$A$4:$D$352,4,0)</f>
        <v>日照</v>
      </c>
      <c r="D1328" s="34" t="s">
        <v>4531</v>
      </c>
      <c r="E1328" s="34" t="s">
        <v>4532</v>
      </c>
      <c r="F1328" s="42" t="str">
        <f t="shared" si="168"/>
        <v>119.408896,35.692217</v>
      </c>
      <c r="G1328" s="20" t="s">
        <v>4533</v>
      </c>
      <c r="H1328" s="20" t="s">
        <v>444</v>
      </c>
      <c r="I1328" s="45" t="str">
        <f t="shared" si="162"/>
        <v>11a,11b</v>
      </c>
      <c r="J1328" s="15">
        <f t="shared" si="163"/>
        <v>133</v>
      </c>
      <c r="K1328" s="15">
        <f>IF(VLOOKUP(J1327,city!$K$4:$L$352,2,0)&gt;K1327,K1327+1,1)</f>
        <v>5</v>
      </c>
      <c r="L1328" s="15">
        <v>1</v>
      </c>
      <c r="M1328" s="15" t="s">
        <v>171</v>
      </c>
      <c r="N1328" s="53">
        <v>119.408896</v>
      </c>
      <c r="O1328" s="53">
        <v>35.692216999999999</v>
      </c>
      <c r="P1328" s="15" t="str">
        <f t="shared" si="166"/>
        <v/>
      </c>
      <c r="Q1328" s="41">
        <v>11</v>
      </c>
      <c r="R1328" s="15">
        <f t="shared" si="167"/>
        <v>11</v>
      </c>
      <c r="S1328" s="15" t="str">
        <f t="shared" si="164"/>
        <v>11a</v>
      </c>
      <c r="T1328" s="15" t="str">
        <f t="shared" si="165"/>
        <v>11b</v>
      </c>
    </row>
    <row r="1329" spans="1:20" ht="20.100000000000001" customHeight="1">
      <c r="A1329" s="15">
        <f t="shared" si="161"/>
        <v>113306</v>
      </c>
      <c r="B1329" s="24" t="str">
        <f>VLOOKUP(J1329,city!$A$4:$D$352,3,0)</f>
        <v>山东</v>
      </c>
      <c r="C1329" s="24" t="str">
        <f>VLOOKUP(J1329,city!$A$4:$D$352,4,0)</f>
        <v>日照</v>
      </c>
      <c r="D1329" s="34" t="s">
        <v>4534</v>
      </c>
      <c r="E1329" s="34" t="s">
        <v>4535</v>
      </c>
      <c r="F1329" s="42" t="str">
        <f t="shared" si="168"/>
        <v>119.563053,35.429589</v>
      </c>
      <c r="G1329" s="20" t="s">
        <v>4536</v>
      </c>
      <c r="H1329" s="20" t="s">
        <v>450</v>
      </c>
      <c r="I1329" s="45" t="str">
        <f t="shared" si="162"/>
        <v>1a,1b</v>
      </c>
      <c r="J1329" s="15">
        <f t="shared" si="163"/>
        <v>133</v>
      </c>
      <c r="K1329" s="15">
        <f>IF(VLOOKUP(J1328,city!$K$4:$L$352,2,0)&gt;K1328,K1328+1,1)</f>
        <v>6</v>
      </c>
      <c r="L1329" s="15">
        <v>1</v>
      </c>
      <c r="M1329" s="15" t="s">
        <v>171</v>
      </c>
      <c r="N1329" s="53">
        <v>119.563053</v>
      </c>
      <c r="O1329" s="53">
        <v>35.429589</v>
      </c>
      <c r="P1329" s="15" t="str">
        <f t="shared" si="166"/>
        <v/>
      </c>
      <c r="Q1329" s="41">
        <v>1</v>
      </c>
      <c r="R1329" s="15">
        <f t="shared" si="167"/>
        <v>1</v>
      </c>
      <c r="S1329" s="15" t="str">
        <f t="shared" si="164"/>
        <v>1a</v>
      </c>
      <c r="T1329" s="15" t="str">
        <f t="shared" si="165"/>
        <v>1b</v>
      </c>
    </row>
    <row r="1330" spans="1:20" ht="20.100000000000001" customHeight="1">
      <c r="A1330" s="15">
        <f t="shared" si="161"/>
        <v>113307</v>
      </c>
      <c r="B1330" s="24" t="str">
        <f>VLOOKUP(J1330,city!$A$4:$D$352,3,0)</f>
        <v>山东</v>
      </c>
      <c r="C1330" s="24" t="str">
        <f>VLOOKUP(J1330,city!$A$4:$D$352,4,0)</f>
        <v>日照</v>
      </c>
      <c r="D1330" s="34" t="s">
        <v>4537</v>
      </c>
      <c r="E1330" s="34" t="s">
        <v>4538</v>
      </c>
      <c r="F1330" s="42" t="str">
        <f t="shared" si="168"/>
        <v>119.570994,35.399875</v>
      </c>
      <c r="G1330" s="20" t="s">
        <v>4539</v>
      </c>
      <c r="H1330" s="20" t="s">
        <v>456</v>
      </c>
      <c r="I1330" s="45" t="str">
        <f t="shared" si="162"/>
        <v>14a,14b</v>
      </c>
      <c r="J1330" s="15">
        <f t="shared" si="163"/>
        <v>133</v>
      </c>
      <c r="K1330" s="15">
        <f>IF(VLOOKUP(J1329,city!$K$4:$L$352,2,0)&gt;K1329,K1329+1,1)</f>
        <v>7</v>
      </c>
      <c r="L1330" s="15">
        <v>1</v>
      </c>
      <c r="M1330" s="15" t="s">
        <v>171</v>
      </c>
      <c r="N1330" s="53">
        <v>119.570994</v>
      </c>
      <c r="O1330" s="53">
        <v>35.399875000000002</v>
      </c>
      <c r="P1330" s="15" t="str">
        <f t="shared" si="166"/>
        <v/>
      </c>
      <c r="Q1330" s="41">
        <v>14</v>
      </c>
      <c r="R1330" s="15">
        <f t="shared" si="167"/>
        <v>14</v>
      </c>
      <c r="S1330" s="15" t="str">
        <f t="shared" si="164"/>
        <v>14a</v>
      </c>
      <c r="T1330" s="15" t="str">
        <f t="shared" si="165"/>
        <v>14b</v>
      </c>
    </row>
    <row r="1331" spans="1:20" ht="20.100000000000001" customHeight="1">
      <c r="A1331" s="15">
        <f t="shared" si="161"/>
        <v>113308</v>
      </c>
      <c r="B1331" s="24" t="str">
        <f>VLOOKUP(J1331,city!$A$4:$D$352,3,0)</f>
        <v>山东</v>
      </c>
      <c r="C1331" s="24" t="str">
        <f>VLOOKUP(J1331,city!$A$4:$D$352,4,0)</f>
        <v>日照</v>
      </c>
      <c r="D1331" s="34" t="s">
        <v>4540</v>
      </c>
      <c r="E1331" s="34" t="s">
        <v>4541</v>
      </c>
      <c r="F1331" s="42" t="str">
        <f t="shared" si="168"/>
        <v>119.374019,35.427535</v>
      </c>
      <c r="G1331" s="20" t="s">
        <v>4542</v>
      </c>
      <c r="H1331" s="20" t="s">
        <v>462</v>
      </c>
      <c r="I1331" s="45" t="str">
        <f t="shared" si="162"/>
        <v>9a,9b</v>
      </c>
      <c r="J1331" s="15">
        <f t="shared" si="163"/>
        <v>133</v>
      </c>
      <c r="K1331" s="15">
        <f>IF(VLOOKUP(J1330,city!$K$4:$L$352,2,0)&gt;K1330,K1330+1,1)</f>
        <v>8</v>
      </c>
      <c r="L1331" s="15">
        <v>1</v>
      </c>
      <c r="M1331" s="15" t="s">
        <v>171</v>
      </c>
      <c r="N1331" s="53">
        <v>119.374019</v>
      </c>
      <c r="O1331" s="53">
        <v>35.427534999999999</v>
      </c>
      <c r="P1331" s="15" t="str">
        <f t="shared" si="166"/>
        <v/>
      </c>
      <c r="Q1331" s="41">
        <v>9</v>
      </c>
      <c r="R1331" s="15">
        <f t="shared" si="167"/>
        <v>9</v>
      </c>
      <c r="S1331" s="15" t="str">
        <f t="shared" si="164"/>
        <v>9a</v>
      </c>
      <c r="T1331" s="15" t="str">
        <f t="shared" si="165"/>
        <v>9b</v>
      </c>
    </row>
    <row r="1332" spans="1:20" ht="20.100000000000001" customHeight="1">
      <c r="A1332" s="15">
        <f t="shared" si="161"/>
        <v>113309</v>
      </c>
      <c r="B1332" s="24" t="str">
        <f>VLOOKUP(J1332,city!$A$4:$D$352,3,0)</f>
        <v>山东</v>
      </c>
      <c r="C1332" s="24" t="str">
        <f>VLOOKUP(J1332,city!$A$4:$D$352,4,0)</f>
        <v>日照</v>
      </c>
      <c r="D1332" s="34" t="s">
        <v>4543</v>
      </c>
      <c r="E1332" s="34" t="s">
        <v>4544</v>
      </c>
      <c r="F1332" s="42" t="str">
        <f t="shared" si="168"/>
        <v>119.571686,35.405745</v>
      </c>
      <c r="G1332" s="20" t="s">
        <v>4545</v>
      </c>
      <c r="H1332" s="20" t="s">
        <v>468</v>
      </c>
      <c r="I1332" s="45" t="str">
        <f t="shared" si="162"/>
        <v>4a,4b</v>
      </c>
      <c r="J1332" s="15">
        <f t="shared" si="163"/>
        <v>133</v>
      </c>
      <c r="K1332" s="15">
        <f>IF(VLOOKUP(J1331,city!$K$4:$L$352,2,0)&gt;K1331,K1331+1,1)</f>
        <v>9</v>
      </c>
      <c r="L1332" s="15">
        <v>1</v>
      </c>
      <c r="M1332" s="15" t="s">
        <v>171</v>
      </c>
      <c r="N1332" s="53">
        <v>119.571686</v>
      </c>
      <c r="O1332" s="53">
        <v>35.405745000000003</v>
      </c>
      <c r="P1332" s="15" t="str">
        <f t="shared" si="166"/>
        <v/>
      </c>
      <c r="Q1332" s="41">
        <v>4</v>
      </c>
      <c r="R1332" s="15">
        <f t="shared" si="167"/>
        <v>4</v>
      </c>
      <c r="S1332" s="15" t="str">
        <f t="shared" si="164"/>
        <v>4a</v>
      </c>
      <c r="T1332" s="15" t="str">
        <f t="shared" si="165"/>
        <v>4b</v>
      </c>
    </row>
    <row r="1333" spans="1:20" ht="20.100000000000001" customHeight="1">
      <c r="A1333" s="15">
        <f t="shared" si="161"/>
        <v>113310</v>
      </c>
      <c r="B1333" s="24" t="str">
        <f>VLOOKUP(J1333,city!$A$4:$D$352,3,0)</f>
        <v>山东</v>
      </c>
      <c r="C1333" s="24" t="str">
        <f>VLOOKUP(J1333,city!$A$4:$D$352,4,0)</f>
        <v>日照</v>
      </c>
      <c r="D1333" s="34" t="s">
        <v>4546</v>
      </c>
      <c r="E1333" s="34" t="s">
        <v>4547</v>
      </c>
      <c r="F1333" s="42" t="str">
        <f t="shared" si="168"/>
        <v>119.336698,35.231568</v>
      </c>
      <c r="G1333" s="20" t="s">
        <v>4548</v>
      </c>
      <c r="H1333" s="20" t="s">
        <v>474</v>
      </c>
      <c r="I1333" s="45" t="str">
        <f t="shared" si="162"/>
        <v>6a,6b</v>
      </c>
      <c r="J1333" s="15">
        <f t="shared" si="163"/>
        <v>133</v>
      </c>
      <c r="K1333" s="15">
        <f>IF(VLOOKUP(J1332,city!$K$4:$L$352,2,0)&gt;K1332,K1332+1,1)</f>
        <v>10</v>
      </c>
      <c r="L1333" s="15">
        <v>1</v>
      </c>
      <c r="M1333" s="15" t="s">
        <v>171</v>
      </c>
      <c r="N1333" s="53">
        <v>119.336698</v>
      </c>
      <c r="O1333" s="53">
        <v>35.231568000000003</v>
      </c>
      <c r="P1333" s="15" t="str">
        <f t="shared" si="166"/>
        <v>119.4149152,35.4848194</v>
      </c>
      <c r="Q1333" s="41">
        <v>6</v>
      </c>
      <c r="R1333" s="15">
        <f t="shared" si="167"/>
        <v>6</v>
      </c>
      <c r="S1333" s="15" t="str">
        <f t="shared" si="164"/>
        <v>6a</v>
      </c>
      <c r="T1333" s="15" t="str">
        <f t="shared" si="165"/>
        <v>6b</v>
      </c>
    </row>
    <row r="1334" spans="1:20" ht="20.100000000000001" customHeight="1">
      <c r="A1334" s="15">
        <f t="shared" si="161"/>
        <v>113401</v>
      </c>
      <c r="B1334" s="24" t="str">
        <f>VLOOKUP(J1334,city!$A$4:$D$352,3,0)</f>
        <v>山东</v>
      </c>
      <c r="C1334" s="24" t="str">
        <f>VLOOKUP(J1334,city!$A$4:$D$352,4,0)</f>
        <v>滨州</v>
      </c>
      <c r="D1334" s="34" t="s">
        <v>4549</v>
      </c>
      <c r="E1334" s="34" t="s">
        <v>4550</v>
      </c>
      <c r="F1334" s="42" t="str">
        <f t="shared" si="168"/>
        <v>117.725639,36.776476</v>
      </c>
      <c r="G1334" s="20" t="s">
        <v>4551</v>
      </c>
      <c r="H1334" s="20" t="s">
        <v>480</v>
      </c>
      <c r="I1334" s="45" t="str">
        <f t="shared" si="162"/>
        <v>11a,11b</v>
      </c>
      <c r="J1334" s="15">
        <f t="shared" si="163"/>
        <v>134</v>
      </c>
      <c r="K1334" s="15">
        <f>IF(VLOOKUP(J1333,city!$K$4:$L$352,2,0)&gt;K1333,K1333+1,1)</f>
        <v>1</v>
      </c>
      <c r="L1334" s="15">
        <v>1</v>
      </c>
      <c r="M1334" s="15" t="s">
        <v>172</v>
      </c>
      <c r="N1334" s="53">
        <v>117.725639</v>
      </c>
      <c r="O1334" s="53">
        <v>36.776476000000002</v>
      </c>
      <c r="P1334" s="15" t="str">
        <f t="shared" si="166"/>
        <v/>
      </c>
      <c r="Q1334" s="41">
        <v>11</v>
      </c>
      <c r="R1334" s="15">
        <f t="shared" si="167"/>
        <v>11</v>
      </c>
      <c r="S1334" s="15" t="str">
        <f t="shared" si="164"/>
        <v>11a</v>
      </c>
      <c r="T1334" s="15" t="str">
        <f t="shared" si="165"/>
        <v>11b</v>
      </c>
    </row>
    <row r="1335" spans="1:20" ht="20.100000000000001" customHeight="1">
      <c r="A1335" s="15">
        <f t="shared" si="161"/>
        <v>113402</v>
      </c>
      <c r="B1335" s="24" t="str">
        <f>VLOOKUP(J1335,city!$A$4:$D$352,3,0)</f>
        <v>山东</v>
      </c>
      <c r="C1335" s="24" t="str">
        <f>VLOOKUP(J1335,city!$A$4:$D$352,4,0)</f>
        <v>滨州</v>
      </c>
      <c r="D1335" s="34" t="s">
        <v>4552</v>
      </c>
      <c r="E1335" s="34" t="s">
        <v>4553</v>
      </c>
      <c r="F1335" s="42" t="str">
        <f t="shared" si="168"/>
        <v>118.036981,37.370638</v>
      </c>
      <c r="G1335" s="20" t="s">
        <v>4554</v>
      </c>
      <c r="H1335" s="20" t="s">
        <v>486</v>
      </c>
      <c r="I1335" s="45" t="str">
        <f t="shared" si="162"/>
        <v>1a,1b</v>
      </c>
      <c r="J1335" s="15">
        <f t="shared" si="163"/>
        <v>134</v>
      </c>
      <c r="K1335" s="15">
        <f>IF(VLOOKUP(J1334,city!$K$4:$L$352,2,0)&gt;K1334,K1334+1,1)</f>
        <v>2</v>
      </c>
      <c r="L1335" s="15">
        <v>1</v>
      </c>
      <c r="M1335" s="15" t="s">
        <v>172</v>
      </c>
      <c r="N1335" s="53">
        <v>118.036981</v>
      </c>
      <c r="O1335" s="53">
        <v>37.370638</v>
      </c>
      <c r="P1335" s="15" t="str">
        <f t="shared" si="166"/>
        <v/>
      </c>
      <c r="Q1335" s="41">
        <v>1</v>
      </c>
      <c r="R1335" s="15">
        <f t="shared" si="167"/>
        <v>6</v>
      </c>
      <c r="S1335" s="15" t="str">
        <f t="shared" si="164"/>
        <v>1a</v>
      </c>
      <c r="T1335" s="15" t="str">
        <f t="shared" si="165"/>
        <v>1b</v>
      </c>
    </row>
    <row r="1336" spans="1:20" ht="20.100000000000001" customHeight="1">
      <c r="A1336" s="15">
        <f t="shared" si="161"/>
        <v>113403</v>
      </c>
      <c r="B1336" s="24" t="str">
        <f>VLOOKUP(J1336,city!$A$4:$D$352,3,0)</f>
        <v>山东</v>
      </c>
      <c r="C1336" s="24" t="str">
        <f>VLOOKUP(J1336,city!$A$4:$D$352,4,0)</f>
        <v>滨州</v>
      </c>
      <c r="D1336" s="34" t="s">
        <v>4555</v>
      </c>
      <c r="E1336" s="34" t="s">
        <v>4556</v>
      </c>
      <c r="F1336" s="42" t="str">
        <f t="shared" si="168"/>
        <v>117.857709,37.504449</v>
      </c>
      <c r="G1336" s="20" t="s">
        <v>4557</v>
      </c>
      <c r="H1336" s="20" t="s">
        <v>492</v>
      </c>
      <c r="I1336" s="45" t="str">
        <f t="shared" si="162"/>
        <v>2a,2b</v>
      </c>
      <c r="J1336" s="15">
        <f t="shared" si="163"/>
        <v>134</v>
      </c>
      <c r="K1336" s="15">
        <f>IF(VLOOKUP(J1335,city!$K$4:$L$352,2,0)&gt;K1335,K1335+1,1)</f>
        <v>3</v>
      </c>
      <c r="L1336" s="15">
        <v>1</v>
      </c>
      <c r="M1336" s="15" t="s">
        <v>172</v>
      </c>
      <c r="N1336" s="53">
        <v>117.857709</v>
      </c>
      <c r="O1336" s="53">
        <v>37.504449000000001</v>
      </c>
      <c r="P1336" s="15" t="str">
        <f t="shared" si="166"/>
        <v/>
      </c>
      <c r="Q1336" s="41">
        <v>2</v>
      </c>
      <c r="R1336" s="15">
        <f t="shared" si="167"/>
        <v>2</v>
      </c>
      <c r="S1336" s="15" t="str">
        <f t="shared" si="164"/>
        <v>2a</v>
      </c>
      <c r="T1336" s="15" t="str">
        <f t="shared" si="165"/>
        <v>2b</v>
      </c>
    </row>
    <row r="1337" spans="1:20" ht="20.100000000000001" customHeight="1">
      <c r="A1337" s="15">
        <f t="shared" si="161"/>
        <v>113404</v>
      </c>
      <c r="B1337" s="24" t="str">
        <f>VLOOKUP(J1337,city!$A$4:$D$352,3,0)</f>
        <v>山东</v>
      </c>
      <c r="C1337" s="24" t="str">
        <f>VLOOKUP(J1337,city!$A$4:$D$352,4,0)</f>
        <v>滨州</v>
      </c>
      <c r="D1337" s="34" t="s">
        <v>4558</v>
      </c>
      <c r="E1337" s="34" t="s">
        <v>4559</v>
      </c>
      <c r="F1337" s="42" t="str">
        <f t="shared" si="168"/>
        <v>118.170156,37.367042</v>
      </c>
      <c r="G1337" s="20" t="s">
        <v>4560</v>
      </c>
      <c r="H1337" s="20" t="s">
        <v>498</v>
      </c>
      <c r="I1337" s="45" t="str">
        <f t="shared" si="162"/>
        <v>1a,1b</v>
      </c>
      <c r="J1337" s="15">
        <f t="shared" si="163"/>
        <v>134</v>
      </c>
      <c r="K1337" s="15">
        <f>IF(VLOOKUP(J1336,city!$K$4:$L$352,2,0)&gt;K1336,K1336+1,1)</f>
        <v>4</v>
      </c>
      <c r="L1337" s="15">
        <v>1</v>
      </c>
      <c r="M1337" s="15" t="s">
        <v>172</v>
      </c>
      <c r="N1337" s="53">
        <v>118.17015600000001</v>
      </c>
      <c r="O1337" s="53">
        <v>37.367041999999998</v>
      </c>
      <c r="P1337" s="15" t="str">
        <f t="shared" si="166"/>
        <v/>
      </c>
      <c r="Q1337" s="41">
        <v>1</v>
      </c>
      <c r="R1337" s="15">
        <f t="shared" si="167"/>
        <v>2</v>
      </c>
      <c r="S1337" s="15" t="str">
        <f t="shared" si="164"/>
        <v>1a</v>
      </c>
      <c r="T1337" s="15" t="str">
        <f t="shared" si="165"/>
        <v>1b</v>
      </c>
    </row>
    <row r="1338" spans="1:20" ht="20.100000000000001" customHeight="1">
      <c r="A1338" s="15">
        <f t="shared" si="161"/>
        <v>113405</v>
      </c>
      <c r="B1338" s="24" t="str">
        <f>VLOOKUP(J1338,city!$A$4:$D$352,3,0)</f>
        <v>山东</v>
      </c>
      <c r="C1338" s="24" t="str">
        <f>VLOOKUP(J1338,city!$A$4:$D$352,4,0)</f>
        <v>滨州</v>
      </c>
      <c r="D1338" s="34" t="s">
        <v>4561</v>
      </c>
      <c r="E1338" s="34" t="s">
        <v>4562</v>
      </c>
      <c r="F1338" s="42" t="str">
        <f t="shared" si="168"/>
        <v>117.760955,37.296848</v>
      </c>
      <c r="G1338" s="20" t="s">
        <v>4563</v>
      </c>
      <c r="H1338" s="20" t="s">
        <v>504</v>
      </c>
      <c r="I1338" s="45" t="str">
        <f t="shared" si="162"/>
        <v>15a,15b</v>
      </c>
      <c r="J1338" s="15">
        <f t="shared" si="163"/>
        <v>134</v>
      </c>
      <c r="K1338" s="15">
        <f>IF(VLOOKUP(J1337,city!$K$4:$L$352,2,0)&gt;K1337,K1337+1,1)</f>
        <v>5</v>
      </c>
      <c r="L1338" s="15">
        <v>1</v>
      </c>
      <c r="M1338" s="15" t="s">
        <v>172</v>
      </c>
      <c r="N1338" s="53">
        <v>117.760955</v>
      </c>
      <c r="O1338" s="53">
        <v>37.296847999999997</v>
      </c>
      <c r="P1338" s="15" t="str">
        <f t="shared" si="166"/>
        <v/>
      </c>
      <c r="Q1338" s="41">
        <v>15</v>
      </c>
      <c r="R1338" s="15">
        <f t="shared" si="167"/>
        <v>15</v>
      </c>
      <c r="S1338" s="15" t="str">
        <f t="shared" si="164"/>
        <v>15a</v>
      </c>
      <c r="T1338" s="15" t="str">
        <f t="shared" si="165"/>
        <v>15b</v>
      </c>
    </row>
    <row r="1339" spans="1:20" ht="20.100000000000001" customHeight="1">
      <c r="A1339" s="15">
        <f t="shared" si="161"/>
        <v>113406</v>
      </c>
      <c r="B1339" s="24" t="str">
        <f>VLOOKUP(J1339,city!$A$4:$D$352,3,0)</f>
        <v>山东</v>
      </c>
      <c r="C1339" s="24" t="str">
        <f>VLOOKUP(J1339,city!$A$4:$D$352,4,0)</f>
        <v>滨州</v>
      </c>
      <c r="D1339" s="34" t="s">
        <v>4564</v>
      </c>
      <c r="E1339" s="34" t="s">
        <v>4565</v>
      </c>
      <c r="F1339" s="42" t="str">
        <f t="shared" si="168"/>
        <v>117.974284,37.485849</v>
      </c>
      <c r="G1339" s="20" t="s">
        <v>4566</v>
      </c>
      <c r="H1339" s="20" t="s">
        <v>510</v>
      </c>
      <c r="I1339" s="45" t="str">
        <f t="shared" si="162"/>
        <v>15a,15b</v>
      </c>
      <c r="J1339" s="15">
        <f t="shared" si="163"/>
        <v>134</v>
      </c>
      <c r="K1339" s="15">
        <f>IF(VLOOKUP(J1338,city!$K$4:$L$352,2,0)&gt;K1338,K1338+1,1)</f>
        <v>6</v>
      </c>
      <c r="L1339" s="15">
        <v>1</v>
      </c>
      <c r="M1339" s="15" t="s">
        <v>172</v>
      </c>
      <c r="N1339" s="53">
        <v>117.974284</v>
      </c>
      <c r="O1339" s="53">
        <v>37.485849000000002</v>
      </c>
      <c r="P1339" s="15" t="str">
        <f t="shared" si="166"/>
        <v/>
      </c>
      <c r="Q1339" s="41">
        <v>15</v>
      </c>
      <c r="R1339" s="15">
        <f t="shared" si="167"/>
        <v>15</v>
      </c>
      <c r="S1339" s="15" t="str">
        <f t="shared" si="164"/>
        <v>15a</v>
      </c>
      <c r="T1339" s="15" t="str">
        <f t="shared" si="165"/>
        <v>15b</v>
      </c>
    </row>
    <row r="1340" spans="1:20" ht="20.100000000000001" customHeight="1">
      <c r="A1340" s="15">
        <f t="shared" si="161"/>
        <v>113407</v>
      </c>
      <c r="B1340" s="24" t="str">
        <f>VLOOKUP(J1340,city!$A$4:$D$352,3,0)</f>
        <v>山东</v>
      </c>
      <c r="C1340" s="24" t="str">
        <f>VLOOKUP(J1340,city!$A$4:$D$352,4,0)</f>
        <v>滨州</v>
      </c>
      <c r="D1340" s="34" t="s">
        <v>4567</v>
      </c>
      <c r="E1340" s="34" t="s">
        <v>4568</v>
      </c>
      <c r="F1340" s="42" t="str">
        <f t="shared" si="168"/>
        <v>117.509363,37.514134</v>
      </c>
      <c r="G1340" s="20" t="s">
        <v>4569</v>
      </c>
      <c r="H1340" s="20" t="s">
        <v>516</v>
      </c>
      <c r="I1340" s="45" t="str">
        <f t="shared" si="162"/>
        <v>31a,31b</v>
      </c>
      <c r="J1340" s="15">
        <f t="shared" si="163"/>
        <v>134</v>
      </c>
      <c r="K1340" s="15">
        <f>IF(VLOOKUP(J1339,city!$K$4:$L$352,2,0)&gt;K1339,K1339+1,1)</f>
        <v>7</v>
      </c>
      <c r="L1340" s="15">
        <v>1</v>
      </c>
      <c r="M1340" s="15" t="s">
        <v>172</v>
      </c>
      <c r="N1340" s="53">
        <v>117.50936299999999</v>
      </c>
      <c r="O1340" s="53">
        <v>37.514133999999999</v>
      </c>
      <c r="P1340" s="15" t="str">
        <f t="shared" si="166"/>
        <v/>
      </c>
      <c r="Q1340" s="41">
        <v>31</v>
      </c>
      <c r="R1340" s="15">
        <f t="shared" si="167"/>
        <v>31</v>
      </c>
      <c r="S1340" s="15" t="str">
        <f t="shared" si="164"/>
        <v>31a</v>
      </c>
      <c r="T1340" s="15" t="str">
        <f t="shared" si="165"/>
        <v>31b</v>
      </c>
    </row>
    <row r="1341" spans="1:20" ht="20.100000000000001" customHeight="1">
      <c r="A1341" s="15">
        <f t="shared" si="161"/>
        <v>113408</v>
      </c>
      <c r="B1341" s="24" t="str">
        <f>VLOOKUP(J1341,city!$A$4:$D$352,3,0)</f>
        <v>山东</v>
      </c>
      <c r="C1341" s="24" t="str">
        <f>VLOOKUP(J1341,city!$A$4:$D$352,4,0)</f>
        <v>滨州</v>
      </c>
      <c r="D1341" s="34" t="s">
        <v>4570</v>
      </c>
      <c r="E1341" s="34" t="s">
        <v>4571</v>
      </c>
      <c r="F1341" s="42" t="str">
        <f t="shared" si="168"/>
        <v>117.876861,36.883314</v>
      </c>
      <c r="G1341" s="20" t="s">
        <v>4572</v>
      </c>
      <c r="H1341" s="20" t="s">
        <v>522</v>
      </c>
      <c r="I1341" s="45" t="str">
        <f t="shared" si="162"/>
        <v>12a,12b</v>
      </c>
      <c r="J1341" s="15">
        <f t="shared" si="163"/>
        <v>134</v>
      </c>
      <c r="K1341" s="15">
        <f>IF(VLOOKUP(J1340,city!$K$4:$L$352,2,0)&gt;K1340,K1340+1,1)</f>
        <v>8</v>
      </c>
      <c r="L1341" s="15">
        <v>1</v>
      </c>
      <c r="M1341" s="15" t="s">
        <v>172</v>
      </c>
      <c r="N1341" s="53">
        <v>117.87686100000001</v>
      </c>
      <c r="O1341" s="53">
        <v>36.883313999999999</v>
      </c>
      <c r="P1341" s="15" t="str">
        <f t="shared" si="166"/>
        <v/>
      </c>
      <c r="Q1341" s="41">
        <v>12</v>
      </c>
      <c r="R1341" s="15">
        <f t="shared" si="167"/>
        <v>12</v>
      </c>
      <c r="S1341" s="15" t="str">
        <f t="shared" si="164"/>
        <v>12a</v>
      </c>
      <c r="T1341" s="15" t="str">
        <f t="shared" si="165"/>
        <v>12b</v>
      </c>
    </row>
    <row r="1342" spans="1:20" ht="20.100000000000001" customHeight="1">
      <c r="A1342" s="15">
        <f t="shared" si="161"/>
        <v>113409</v>
      </c>
      <c r="B1342" s="24" t="str">
        <f>VLOOKUP(J1342,city!$A$4:$D$352,3,0)</f>
        <v>山东</v>
      </c>
      <c r="C1342" s="24" t="str">
        <f>VLOOKUP(J1342,city!$A$4:$D$352,4,0)</f>
        <v>滨州</v>
      </c>
      <c r="D1342" s="34" t="s">
        <v>4573</v>
      </c>
      <c r="E1342" s="34" t="s">
        <v>4574</v>
      </c>
      <c r="F1342" s="42" t="str">
        <f t="shared" si="168"/>
        <v>117.691666,38.018925</v>
      </c>
      <c r="G1342" s="20" t="s">
        <v>4575</v>
      </c>
      <c r="H1342" s="20" t="s">
        <v>528</v>
      </c>
      <c r="I1342" s="45" t="str">
        <f t="shared" si="162"/>
        <v>32a,32b</v>
      </c>
      <c r="J1342" s="15">
        <f t="shared" si="163"/>
        <v>134</v>
      </c>
      <c r="K1342" s="15">
        <f>IF(VLOOKUP(J1341,city!$K$4:$L$352,2,0)&gt;K1341,K1341+1,1)</f>
        <v>9</v>
      </c>
      <c r="L1342" s="15">
        <v>1</v>
      </c>
      <c r="M1342" s="15" t="s">
        <v>172</v>
      </c>
      <c r="N1342" s="53">
        <v>117.691666</v>
      </c>
      <c r="O1342" s="53">
        <v>38.018925000000003</v>
      </c>
      <c r="P1342" s="15" t="str">
        <f t="shared" si="166"/>
        <v/>
      </c>
      <c r="Q1342" s="41">
        <v>32</v>
      </c>
      <c r="R1342" s="15" t="e">
        <f t="shared" si="167"/>
        <v>#N/A</v>
      </c>
      <c r="S1342" s="15" t="str">
        <f t="shared" si="164"/>
        <v>32a</v>
      </c>
      <c r="T1342" s="15" t="str">
        <f t="shared" si="165"/>
        <v>32b</v>
      </c>
    </row>
    <row r="1343" spans="1:20" ht="20.100000000000001" customHeight="1">
      <c r="A1343" s="15">
        <f t="shared" si="161"/>
        <v>113410</v>
      </c>
      <c r="B1343" s="24" t="str">
        <f>VLOOKUP(J1343,city!$A$4:$D$352,3,0)</f>
        <v>山东</v>
      </c>
      <c r="C1343" s="24" t="str">
        <f>VLOOKUP(J1343,city!$A$4:$D$352,4,0)</f>
        <v>滨州</v>
      </c>
      <c r="D1343" s="34" t="s">
        <v>4576</v>
      </c>
      <c r="E1343" s="34" t="s">
        <v>4577</v>
      </c>
      <c r="F1343" s="42" t="str">
        <f t="shared" si="168"/>
        <v>117.663011,36.807218</v>
      </c>
      <c r="G1343" s="20" t="s">
        <v>4578</v>
      </c>
      <c r="H1343" s="20" t="s">
        <v>534</v>
      </c>
      <c r="I1343" s="45" t="str">
        <f t="shared" si="162"/>
        <v>11a,11b</v>
      </c>
      <c r="J1343" s="15">
        <f t="shared" si="163"/>
        <v>134</v>
      </c>
      <c r="K1343" s="15">
        <f>IF(VLOOKUP(J1342,city!$K$4:$L$352,2,0)&gt;K1342,K1342+1,1)</f>
        <v>10</v>
      </c>
      <c r="L1343" s="15">
        <v>1</v>
      </c>
      <c r="M1343" s="15" t="s">
        <v>172</v>
      </c>
      <c r="N1343" s="53">
        <v>117.663011</v>
      </c>
      <c r="O1343" s="53">
        <v>36.807217999999999</v>
      </c>
      <c r="P1343" s="15" t="str">
        <f t="shared" si="166"/>
        <v>117.8266625,37.3024893</v>
      </c>
      <c r="Q1343" s="41">
        <v>11</v>
      </c>
      <c r="R1343" s="15">
        <f t="shared" si="167"/>
        <v>11</v>
      </c>
      <c r="S1343" s="15" t="str">
        <f t="shared" si="164"/>
        <v>11a</v>
      </c>
      <c r="T1343" s="15" t="str">
        <f t="shared" si="165"/>
        <v>11b</v>
      </c>
    </row>
    <row r="1344" spans="1:20" ht="20.100000000000001" customHeight="1">
      <c r="A1344" s="15">
        <f t="shared" si="161"/>
        <v>113501</v>
      </c>
      <c r="B1344" s="24" t="str">
        <f>VLOOKUP(J1344,city!$A$4:$D$352,3,0)</f>
        <v>山东</v>
      </c>
      <c r="C1344" s="24" t="str">
        <f>VLOOKUP(J1344,city!$A$4:$D$352,4,0)</f>
        <v>德州</v>
      </c>
      <c r="D1344" s="34" t="s">
        <v>4579</v>
      </c>
      <c r="E1344" s="34" t="s">
        <v>4580</v>
      </c>
      <c r="F1344" s="42" t="str">
        <f t="shared" si="168"/>
        <v>116.845329,36.750322</v>
      </c>
      <c r="G1344" s="20" t="s">
        <v>4581</v>
      </c>
      <c r="H1344" s="20" t="s">
        <v>422</v>
      </c>
      <c r="I1344" s="45" t="str">
        <f t="shared" si="162"/>
        <v>19a,19b</v>
      </c>
      <c r="J1344" s="15">
        <f t="shared" si="163"/>
        <v>135</v>
      </c>
      <c r="K1344" s="15">
        <f>IF(VLOOKUP(J1343,city!$K$4:$L$352,2,0)&gt;K1343,K1343+1,1)</f>
        <v>1</v>
      </c>
      <c r="L1344" s="15">
        <v>1</v>
      </c>
      <c r="M1344" s="15" t="s">
        <v>173</v>
      </c>
      <c r="N1344" s="53">
        <v>116.84532900000001</v>
      </c>
      <c r="O1344" s="53">
        <v>36.750321999999997</v>
      </c>
      <c r="P1344" s="15" t="str">
        <f t="shared" si="166"/>
        <v/>
      </c>
      <c r="Q1344" s="41">
        <v>19</v>
      </c>
      <c r="R1344" s="15">
        <f t="shared" si="167"/>
        <v>19</v>
      </c>
      <c r="S1344" s="15" t="str">
        <f t="shared" si="164"/>
        <v>19a</v>
      </c>
      <c r="T1344" s="15" t="str">
        <f t="shared" si="165"/>
        <v>19b</v>
      </c>
    </row>
    <row r="1345" spans="1:20" ht="20.100000000000001" customHeight="1">
      <c r="A1345" s="15">
        <f t="shared" si="161"/>
        <v>113502</v>
      </c>
      <c r="B1345" s="24" t="str">
        <f>VLOOKUP(J1345,city!$A$4:$D$352,3,0)</f>
        <v>山东</v>
      </c>
      <c r="C1345" s="24" t="str">
        <f>VLOOKUP(J1345,city!$A$4:$D$352,4,0)</f>
        <v>德州</v>
      </c>
      <c r="D1345" s="34" t="s">
        <v>4582</v>
      </c>
      <c r="E1345" s="34" t="s">
        <v>4583</v>
      </c>
      <c r="F1345" s="42" t="str">
        <f t="shared" si="168"/>
        <v>116.301176,37.477778</v>
      </c>
      <c r="G1345" s="20" t="s">
        <v>4584</v>
      </c>
      <c r="H1345" s="20" t="s">
        <v>427</v>
      </c>
      <c r="I1345" s="45" t="str">
        <f t="shared" si="162"/>
        <v>29a,29b</v>
      </c>
      <c r="J1345" s="15">
        <f t="shared" si="163"/>
        <v>135</v>
      </c>
      <c r="K1345" s="15">
        <f>IF(VLOOKUP(J1344,city!$K$4:$L$352,2,0)&gt;K1344,K1344+1,1)</f>
        <v>2</v>
      </c>
      <c r="L1345" s="15">
        <v>1</v>
      </c>
      <c r="M1345" s="15" t="s">
        <v>173</v>
      </c>
      <c r="N1345" s="53">
        <v>116.301176</v>
      </c>
      <c r="O1345" s="53">
        <v>37.477778000000001</v>
      </c>
      <c r="P1345" s="15" t="str">
        <f t="shared" si="166"/>
        <v/>
      </c>
      <c r="Q1345" s="41">
        <v>29</v>
      </c>
      <c r="R1345" s="15">
        <f t="shared" si="167"/>
        <v>29</v>
      </c>
      <c r="S1345" s="15" t="str">
        <f t="shared" si="164"/>
        <v>29a</v>
      </c>
      <c r="T1345" s="15" t="str">
        <f t="shared" si="165"/>
        <v>29b</v>
      </c>
    </row>
    <row r="1346" spans="1:20" ht="20.100000000000001" customHeight="1">
      <c r="A1346" s="15">
        <f t="shared" si="161"/>
        <v>113503</v>
      </c>
      <c r="B1346" s="24" t="str">
        <f>VLOOKUP(J1346,city!$A$4:$D$352,3,0)</f>
        <v>山东</v>
      </c>
      <c r="C1346" s="24" t="str">
        <f>VLOOKUP(J1346,city!$A$4:$D$352,4,0)</f>
        <v>德州</v>
      </c>
      <c r="D1346" s="34" t="s">
        <v>4585</v>
      </c>
      <c r="E1346" s="34" t="s">
        <v>4586</v>
      </c>
      <c r="F1346" s="42" t="str">
        <f t="shared" si="168"/>
        <v>116.401644,37.431319</v>
      </c>
      <c r="G1346" s="20" t="s">
        <v>4587</v>
      </c>
      <c r="H1346" s="20" t="s">
        <v>432</v>
      </c>
      <c r="I1346" s="45" t="str">
        <f t="shared" si="162"/>
        <v>2a,2b</v>
      </c>
      <c r="J1346" s="15">
        <f t="shared" si="163"/>
        <v>135</v>
      </c>
      <c r="K1346" s="15">
        <f>IF(VLOOKUP(J1345,city!$K$4:$L$352,2,0)&gt;K1345,K1345+1,1)</f>
        <v>3</v>
      </c>
      <c r="L1346" s="15">
        <v>1</v>
      </c>
      <c r="M1346" s="15" t="s">
        <v>173</v>
      </c>
      <c r="N1346" s="53">
        <v>116.401644</v>
      </c>
      <c r="O1346" s="53">
        <v>37.431319000000002</v>
      </c>
      <c r="P1346" s="15" t="str">
        <f t="shared" si="166"/>
        <v/>
      </c>
      <c r="Q1346" s="41">
        <v>2</v>
      </c>
      <c r="R1346" s="15">
        <f t="shared" si="167"/>
        <v>2</v>
      </c>
      <c r="S1346" s="15" t="str">
        <f t="shared" si="164"/>
        <v>2a</v>
      </c>
      <c r="T1346" s="15" t="str">
        <f t="shared" si="165"/>
        <v>2b</v>
      </c>
    </row>
    <row r="1347" spans="1:20" ht="20.100000000000001" customHeight="1">
      <c r="A1347" s="15">
        <f t="shared" si="161"/>
        <v>113504</v>
      </c>
      <c r="B1347" s="24" t="str">
        <f>VLOOKUP(J1347,city!$A$4:$D$352,3,0)</f>
        <v>山东</v>
      </c>
      <c r="C1347" s="24" t="str">
        <f>VLOOKUP(J1347,city!$A$4:$D$352,4,0)</f>
        <v>德州</v>
      </c>
      <c r="D1347" s="34" t="s">
        <v>4588</v>
      </c>
      <c r="E1347" s="34" t="s">
        <v>4589</v>
      </c>
      <c r="F1347" s="42" t="str">
        <f t="shared" si="168"/>
        <v>117.278152,37.782491</v>
      </c>
      <c r="G1347" s="20" t="s">
        <v>4590</v>
      </c>
      <c r="H1347" s="20" t="s">
        <v>438</v>
      </c>
      <c r="I1347" s="45" t="str">
        <f t="shared" si="162"/>
        <v>29a,29b</v>
      </c>
      <c r="J1347" s="15">
        <f t="shared" si="163"/>
        <v>135</v>
      </c>
      <c r="K1347" s="15">
        <f>IF(VLOOKUP(J1346,city!$K$4:$L$352,2,0)&gt;K1346,K1346+1,1)</f>
        <v>4</v>
      </c>
      <c r="L1347" s="15">
        <v>1</v>
      </c>
      <c r="M1347" s="15" t="s">
        <v>173</v>
      </c>
      <c r="N1347" s="53">
        <v>117.27815200000001</v>
      </c>
      <c r="O1347" s="53">
        <v>37.782491</v>
      </c>
      <c r="P1347" s="15" t="str">
        <f t="shared" si="166"/>
        <v/>
      </c>
      <c r="Q1347" s="41">
        <v>29</v>
      </c>
      <c r="R1347" s="15">
        <f t="shared" si="167"/>
        <v>29</v>
      </c>
      <c r="S1347" s="15" t="str">
        <f t="shared" si="164"/>
        <v>29a</v>
      </c>
      <c r="T1347" s="15" t="str">
        <f t="shared" si="165"/>
        <v>29b</v>
      </c>
    </row>
    <row r="1348" spans="1:20" ht="20.100000000000001" customHeight="1">
      <c r="A1348" s="15">
        <f t="shared" ref="A1348:A1411" si="169">100000+J1348*100+K1348</f>
        <v>113505</v>
      </c>
      <c r="B1348" s="24" t="str">
        <f>VLOOKUP(J1348,city!$A$4:$D$352,3,0)</f>
        <v>山东</v>
      </c>
      <c r="C1348" s="24" t="str">
        <f>VLOOKUP(J1348,city!$A$4:$D$352,4,0)</f>
        <v>德州</v>
      </c>
      <c r="D1348" s="34" t="s">
        <v>4591</v>
      </c>
      <c r="E1348" s="34" t="s">
        <v>4592</v>
      </c>
      <c r="F1348" s="42" t="str">
        <f t="shared" si="168"/>
        <v>117.387504,37.818201</v>
      </c>
      <c r="G1348" s="20" t="s">
        <v>4593</v>
      </c>
      <c r="H1348" s="20" t="s">
        <v>444</v>
      </c>
      <c r="I1348" s="45" t="str">
        <f t="shared" si="162"/>
        <v>12a,12b</v>
      </c>
      <c r="J1348" s="15">
        <f t="shared" si="163"/>
        <v>135</v>
      </c>
      <c r="K1348" s="15">
        <f>IF(VLOOKUP(J1347,city!$K$4:$L$352,2,0)&gt;K1347,K1347+1,1)</f>
        <v>5</v>
      </c>
      <c r="L1348" s="15">
        <v>1</v>
      </c>
      <c r="M1348" s="15" t="s">
        <v>173</v>
      </c>
      <c r="N1348" s="53">
        <v>117.38750400000001</v>
      </c>
      <c r="O1348" s="53">
        <v>37.818201000000002</v>
      </c>
      <c r="P1348" s="15" t="str">
        <f t="shared" si="166"/>
        <v/>
      </c>
      <c r="Q1348" s="41">
        <v>12</v>
      </c>
      <c r="R1348" s="15">
        <f t="shared" si="167"/>
        <v>12</v>
      </c>
      <c r="S1348" s="15" t="str">
        <f t="shared" si="164"/>
        <v>12a</v>
      </c>
      <c r="T1348" s="15" t="str">
        <f t="shared" si="165"/>
        <v>12b</v>
      </c>
    </row>
    <row r="1349" spans="1:20" ht="20.100000000000001" customHeight="1">
      <c r="A1349" s="15">
        <f t="shared" si="169"/>
        <v>113506</v>
      </c>
      <c r="B1349" s="24" t="str">
        <f>VLOOKUP(J1349,city!$A$4:$D$352,3,0)</f>
        <v>山东</v>
      </c>
      <c r="C1349" s="24" t="str">
        <f>VLOOKUP(J1349,city!$A$4:$D$352,4,0)</f>
        <v>德州</v>
      </c>
      <c r="D1349" s="34" t="s">
        <v>4594</v>
      </c>
      <c r="E1349" s="34" t="s">
        <v>4595</v>
      </c>
      <c r="F1349" s="42" t="str">
        <f t="shared" si="168"/>
        <v>116.353369,37.451931</v>
      </c>
      <c r="G1349" s="20" t="s">
        <v>4596</v>
      </c>
      <c r="H1349" s="20" t="s">
        <v>450</v>
      </c>
      <c r="I1349" s="45" t="str">
        <f t="shared" ref="I1349:I1412" si="170">S1349&amp;","&amp;T1349</f>
        <v>1a,1b</v>
      </c>
      <c r="J1349" s="15">
        <f t="shared" ref="J1349:J1412" si="171">IF(K1349&gt;K1348,J1348,J1348+1)</f>
        <v>135</v>
      </c>
      <c r="K1349" s="15">
        <f>IF(VLOOKUP(J1348,city!$K$4:$L$352,2,0)&gt;K1348,K1348+1,1)</f>
        <v>6</v>
      </c>
      <c r="L1349" s="15">
        <v>1</v>
      </c>
      <c r="M1349" s="15" t="s">
        <v>173</v>
      </c>
      <c r="N1349" s="53">
        <v>116.353369</v>
      </c>
      <c r="O1349" s="53">
        <v>37.451931000000002</v>
      </c>
      <c r="P1349" s="15" t="str">
        <f t="shared" si="166"/>
        <v/>
      </c>
      <c r="Q1349" s="41">
        <v>1</v>
      </c>
      <c r="R1349" s="15">
        <f t="shared" si="167"/>
        <v>6</v>
      </c>
      <c r="S1349" s="15" t="str">
        <f t="shared" ref="S1349:S1412" si="172">CONCATENATE(Q1349,"a")</f>
        <v>1a</v>
      </c>
      <c r="T1349" s="15" t="str">
        <f t="shared" ref="T1349:T1412" si="173">CONCATENATE(Q1349,"b")</f>
        <v>1b</v>
      </c>
    </row>
    <row r="1350" spans="1:20" ht="20.100000000000001" customHeight="1">
      <c r="A1350" s="15">
        <f t="shared" si="169"/>
        <v>113507</v>
      </c>
      <c r="B1350" s="24" t="str">
        <f>VLOOKUP(J1350,city!$A$4:$D$352,3,0)</f>
        <v>山东</v>
      </c>
      <c r="C1350" s="24" t="str">
        <f>VLOOKUP(J1350,city!$A$4:$D$352,4,0)</f>
        <v>德州</v>
      </c>
      <c r="D1350" s="34" t="s">
        <v>4597</v>
      </c>
      <c r="E1350" s="34" t="s">
        <v>4598</v>
      </c>
      <c r="F1350" s="42" t="str">
        <f t="shared" si="168"/>
        <v>116.27996,37.453752</v>
      </c>
      <c r="G1350" s="20" t="s">
        <v>4599</v>
      </c>
      <c r="H1350" s="20" t="s">
        <v>456</v>
      </c>
      <c r="I1350" s="45" t="str">
        <f t="shared" si="170"/>
        <v>2a,2b</v>
      </c>
      <c r="J1350" s="15">
        <f t="shared" si="171"/>
        <v>135</v>
      </c>
      <c r="K1350" s="15">
        <f>IF(VLOOKUP(J1349,city!$K$4:$L$352,2,0)&gt;K1349,K1349+1,1)</f>
        <v>7</v>
      </c>
      <c r="L1350" s="15">
        <v>1</v>
      </c>
      <c r="M1350" s="15" t="s">
        <v>173</v>
      </c>
      <c r="N1350" s="53">
        <v>116.27996</v>
      </c>
      <c r="O1350" s="53">
        <v>37.453752000000001</v>
      </c>
      <c r="P1350" s="15" t="str">
        <f t="shared" si="166"/>
        <v/>
      </c>
      <c r="Q1350" s="41">
        <v>2</v>
      </c>
      <c r="R1350" s="15">
        <f t="shared" si="167"/>
        <v>2</v>
      </c>
      <c r="S1350" s="15" t="str">
        <f t="shared" si="172"/>
        <v>2a</v>
      </c>
      <c r="T1350" s="15" t="str">
        <f t="shared" si="173"/>
        <v>2b</v>
      </c>
    </row>
    <row r="1351" spans="1:20" ht="20.100000000000001" customHeight="1">
      <c r="A1351" s="15">
        <f t="shared" si="169"/>
        <v>113508</v>
      </c>
      <c r="B1351" s="24" t="str">
        <f>VLOOKUP(J1351,city!$A$4:$D$352,3,0)</f>
        <v>山东</v>
      </c>
      <c r="C1351" s="24" t="str">
        <f>VLOOKUP(J1351,city!$A$4:$D$352,4,0)</f>
        <v>德州</v>
      </c>
      <c r="D1351" s="34" t="s">
        <v>4600</v>
      </c>
      <c r="E1351" s="34" t="s">
        <v>4601</v>
      </c>
      <c r="F1351" s="42" t="str">
        <f t="shared" si="168"/>
        <v>116.309348,37.454208</v>
      </c>
      <c r="G1351" s="20" t="s">
        <v>4602</v>
      </c>
      <c r="H1351" s="20" t="s">
        <v>462</v>
      </c>
      <c r="I1351" s="45" t="str">
        <f t="shared" si="170"/>
        <v>30a,30b</v>
      </c>
      <c r="J1351" s="15">
        <f t="shared" si="171"/>
        <v>135</v>
      </c>
      <c r="K1351" s="15">
        <f>IF(VLOOKUP(J1350,city!$K$4:$L$352,2,0)&gt;K1350,K1350+1,1)</f>
        <v>8</v>
      </c>
      <c r="L1351" s="15">
        <v>1</v>
      </c>
      <c r="M1351" s="15" t="s">
        <v>173</v>
      </c>
      <c r="N1351" s="53">
        <v>116.309348</v>
      </c>
      <c r="O1351" s="53">
        <v>37.454208000000001</v>
      </c>
      <c r="P1351" s="15" t="str">
        <f t="shared" si="166"/>
        <v/>
      </c>
      <c r="Q1351" s="41">
        <v>30</v>
      </c>
      <c r="R1351" s="15">
        <f t="shared" si="167"/>
        <v>30</v>
      </c>
      <c r="S1351" s="15" t="str">
        <f t="shared" si="172"/>
        <v>30a</v>
      </c>
      <c r="T1351" s="15" t="str">
        <f t="shared" si="173"/>
        <v>30b</v>
      </c>
    </row>
    <row r="1352" spans="1:20" ht="20.100000000000001" customHeight="1">
      <c r="A1352" s="15">
        <f t="shared" si="169"/>
        <v>113509</v>
      </c>
      <c r="B1352" s="24" t="str">
        <f>VLOOKUP(J1352,city!$A$4:$D$352,3,0)</f>
        <v>山东</v>
      </c>
      <c r="C1352" s="24" t="str">
        <f>VLOOKUP(J1352,city!$A$4:$D$352,4,0)</f>
        <v>德州</v>
      </c>
      <c r="D1352" s="34" t="s">
        <v>4603</v>
      </c>
      <c r="E1352" s="34" t="s">
        <v>4604</v>
      </c>
      <c r="F1352" s="42" t="str">
        <f t="shared" si="168"/>
        <v>116.394356,37.422099</v>
      </c>
      <c r="G1352" s="20" t="s">
        <v>4605</v>
      </c>
      <c r="H1352" s="20" t="s">
        <v>468</v>
      </c>
      <c r="I1352" s="45" t="str">
        <f t="shared" si="170"/>
        <v>1a,1b</v>
      </c>
      <c r="J1352" s="15">
        <f t="shared" si="171"/>
        <v>135</v>
      </c>
      <c r="K1352" s="15">
        <f>IF(VLOOKUP(J1351,city!$K$4:$L$352,2,0)&gt;K1351,K1351+1,1)</f>
        <v>9</v>
      </c>
      <c r="L1352" s="15">
        <v>1</v>
      </c>
      <c r="M1352" s="15" t="s">
        <v>173</v>
      </c>
      <c r="N1352" s="53">
        <v>116.394356</v>
      </c>
      <c r="O1352" s="53">
        <v>37.422099000000003</v>
      </c>
      <c r="P1352" s="15" t="str">
        <f t="shared" si="166"/>
        <v/>
      </c>
      <c r="Q1352" s="41">
        <v>1</v>
      </c>
      <c r="R1352" s="15">
        <f t="shared" si="167"/>
        <v>6</v>
      </c>
      <c r="S1352" s="15" t="str">
        <f t="shared" si="172"/>
        <v>1a</v>
      </c>
      <c r="T1352" s="15" t="str">
        <f t="shared" si="173"/>
        <v>1b</v>
      </c>
    </row>
    <row r="1353" spans="1:20" ht="20.100000000000001" customHeight="1">
      <c r="A1353" s="15">
        <f t="shared" si="169"/>
        <v>113510</v>
      </c>
      <c r="B1353" s="24" t="str">
        <f>VLOOKUP(J1353,city!$A$4:$D$352,3,0)</f>
        <v>山东</v>
      </c>
      <c r="C1353" s="24" t="str">
        <f>VLOOKUP(J1353,city!$A$4:$D$352,4,0)</f>
        <v>德州</v>
      </c>
      <c r="D1353" s="34" t="s">
        <v>4606</v>
      </c>
      <c r="E1353" s="34" t="s">
        <v>4607</v>
      </c>
      <c r="F1353" s="42" t="str">
        <f t="shared" si="168"/>
        <v>116.381911,37.44908</v>
      </c>
      <c r="G1353" s="20" t="s">
        <v>4608</v>
      </c>
      <c r="H1353" s="20" t="s">
        <v>474</v>
      </c>
      <c r="I1353" s="45" t="str">
        <f t="shared" si="170"/>
        <v>2a,2b</v>
      </c>
      <c r="J1353" s="15">
        <f t="shared" si="171"/>
        <v>135</v>
      </c>
      <c r="K1353" s="15">
        <f>IF(VLOOKUP(J1352,city!$K$4:$L$352,2,0)&gt;K1352,K1352+1,1)</f>
        <v>10</v>
      </c>
      <c r="L1353" s="15">
        <v>1</v>
      </c>
      <c r="M1353" s="15" t="s">
        <v>173</v>
      </c>
      <c r="N1353" s="53">
        <v>116.381911</v>
      </c>
      <c r="O1353" s="53">
        <v>37.449080000000002</v>
      </c>
      <c r="P1353" s="15" t="str">
        <f t="shared" si="166"/>
        <v>116.5932749,37.4491181</v>
      </c>
      <c r="Q1353" s="41">
        <v>2</v>
      </c>
      <c r="R1353" s="15">
        <f t="shared" si="167"/>
        <v>2</v>
      </c>
      <c r="S1353" s="15" t="str">
        <f t="shared" si="172"/>
        <v>2a</v>
      </c>
      <c r="T1353" s="15" t="str">
        <f t="shared" si="173"/>
        <v>2b</v>
      </c>
    </row>
    <row r="1354" spans="1:20" ht="20.100000000000001" customHeight="1">
      <c r="A1354" s="15">
        <f t="shared" si="169"/>
        <v>113601</v>
      </c>
      <c r="B1354" s="24" t="str">
        <f>VLOOKUP(J1354,city!$A$4:$D$352,3,0)</f>
        <v>山东</v>
      </c>
      <c r="C1354" s="24" t="str">
        <f>VLOOKUP(J1354,city!$A$4:$D$352,4,0)</f>
        <v>聊城</v>
      </c>
      <c r="D1354" s="34" t="s">
        <v>4609</v>
      </c>
      <c r="E1354" s="34" t="s">
        <v>4610</v>
      </c>
      <c r="F1354" s="42" t="str">
        <f t="shared" si="168"/>
        <v>115.964652,36.455047</v>
      </c>
      <c r="G1354" s="20" t="s">
        <v>4611</v>
      </c>
      <c r="H1354" s="20" t="s">
        <v>480</v>
      </c>
      <c r="I1354" s="45" t="str">
        <f t="shared" si="170"/>
        <v>6a,6b</v>
      </c>
      <c r="J1354" s="15">
        <f t="shared" si="171"/>
        <v>136</v>
      </c>
      <c r="K1354" s="15">
        <f>IF(VLOOKUP(J1353,city!$K$4:$L$352,2,0)&gt;K1353,K1353+1,1)</f>
        <v>1</v>
      </c>
      <c r="L1354" s="15">
        <v>1</v>
      </c>
      <c r="M1354" s="15" t="s">
        <v>174</v>
      </c>
      <c r="N1354" s="53">
        <v>115.964652</v>
      </c>
      <c r="O1354" s="53">
        <v>36.455047</v>
      </c>
      <c r="P1354" s="15" t="str">
        <f t="shared" si="166"/>
        <v/>
      </c>
      <c r="Q1354" s="41">
        <v>6</v>
      </c>
      <c r="R1354" s="15">
        <f t="shared" si="167"/>
        <v>6</v>
      </c>
      <c r="S1354" s="15" t="str">
        <f t="shared" si="172"/>
        <v>6a</v>
      </c>
      <c r="T1354" s="15" t="str">
        <f t="shared" si="173"/>
        <v>6b</v>
      </c>
    </row>
    <row r="1355" spans="1:20" ht="20.100000000000001" customHeight="1">
      <c r="A1355" s="15">
        <f t="shared" si="169"/>
        <v>113602</v>
      </c>
      <c r="B1355" s="24" t="str">
        <f>VLOOKUP(J1355,city!$A$4:$D$352,3,0)</f>
        <v>山东</v>
      </c>
      <c r="C1355" s="24" t="str">
        <f>VLOOKUP(J1355,city!$A$4:$D$352,4,0)</f>
        <v>聊城</v>
      </c>
      <c r="D1355" s="34" t="s">
        <v>4612</v>
      </c>
      <c r="E1355" s="34" t="s">
        <v>4613</v>
      </c>
      <c r="F1355" s="42" t="str">
        <f t="shared" si="168"/>
        <v>115.78898,36.117765</v>
      </c>
      <c r="G1355" s="20" t="s">
        <v>4614</v>
      </c>
      <c r="H1355" s="20" t="s">
        <v>486</v>
      </c>
      <c r="I1355" s="45" t="str">
        <f t="shared" si="170"/>
        <v>14a,14b</v>
      </c>
      <c r="J1355" s="15">
        <f t="shared" si="171"/>
        <v>136</v>
      </c>
      <c r="K1355" s="15">
        <f>IF(VLOOKUP(J1354,city!$K$4:$L$352,2,0)&gt;K1354,K1354+1,1)</f>
        <v>2</v>
      </c>
      <c r="L1355" s="15">
        <v>1</v>
      </c>
      <c r="M1355" s="15" t="s">
        <v>174</v>
      </c>
      <c r="N1355" s="53">
        <v>115.78898</v>
      </c>
      <c r="O1355" s="53">
        <v>36.117764999999999</v>
      </c>
      <c r="P1355" s="15" t="str">
        <f t="shared" si="166"/>
        <v/>
      </c>
      <c r="Q1355" s="41">
        <v>14</v>
      </c>
      <c r="R1355" s="15">
        <f t="shared" si="167"/>
        <v>13</v>
      </c>
      <c r="S1355" s="15" t="str">
        <f t="shared" si="172"/>
        <v>14a</v>
      </c>
      <c r="T1355" s="15" t="str">
        <f t="shared" si="173"/>
        <v>14b</v>
      </c>
    </row>
    <row r="1356" spans="1:20" ht="20.100000000000001" customHeight="1">
      <c r="A1356" s="15">
        <f t="shared" si="169"/>
        <v>113603</v>
      </c>
      <c r="B1356" s="24" t="str">
        <f>VLOOKUP(J1356,city!$A$4:$D$352,3,0)</f>
        <v>山东</v>
      </c>
      <c r="C1356" s="24" t="str">
        <f>VLOOKUP(J1356,city!$A$4:$D$352,4,0)</f>
        <v>聊城</v>
      </c>
      <c r="D1356" s="34" t="s">
        <v>4615</v>
      </c>
      <c r="E1356" s="34" t="s">
        <v>4616</v>
      </c>
      <c r="F1356" s="42" t="str">
        <f t="shared" si="168"/>
        <v>115.98558,36.090751</v>
      </c>
      <c r="G1356" s="20" t="s">
        <v>4617</v>
      </c>
      <c r="H1356" s="20" t="s">
        <v>492</v>
      </c>
      <c r="I1356" s="45" t="str">
        <f t="shared" si="170"/>
        <v>32a,32b</v>
      </c>
      <c r="J1356" s="15">
        <f t="shared" si="171"/>
        <v>136</v>
      </c>
      <c r="K1356" s="15">
        <f>IF(VLOOKUP(J1355,city!$K$4:$L$352,2,0)&gt;K1355,K1355+1,1)</f>
        <v>3</v>
      </c>
      <c r="L1356" s="15">
        <v>1</v>
      </c>
      <c r="M1356" s="15" t="s">
        <v>174</v>
      </c>
      <c r="N1356" s="53">
        <v>115.98558</v>
      </c>
      <c r="O1356" s="53">
        <v>36.090750999999997</v>
      </c>
      <c r="P1356" s="15" t="str">
        <f t="shared" si="166"/>
        <v/>
      </c>
      <c r="Q1356" s="41">
        <v>32</v>
      </c>
      <c r="R1356" s="15" t="e">
        <f t="shared" si="167"/>
        <v>#N/A</v>
      </c>
      <c r="S1356" s="15" t="str">
        <f t="shared" si="172"/>
        <v>32a</v>
      </c>
      <c r="T1356" s="15" t="str">
        <f t="shared" si="173"/>
        <v>32b</v>
      </c>
    </row>
    <row r="1357" spans="1:20" ht="20.100000000000001" customHeight="1">
      <c r="A1357" s="15">
        <f t="shared" si="169"/>
        <v>113604</v>
      </c>
      <c r="B1357" s="24" t="str">
        <f>VLOOKUP(J1357,city!$A$4:$D$352,3,0)</f>
        <v>山东</v>
      </c>
      <c r="C1357" s="24" t="str">
        <f>VLOOKUP(J1357,city!$A$4:$D$352,4,0)</f>
        <v>聊城</v>
      </c>
      <c r="D1357" s="34" t="s">
        <v>4618</v>
      </c>
      <c r="E1357" s="34" t="s">
        <v>4619</v>
      </c>
      <c r="F1357" s="42" t="str">
        <f t="shared" si="168"/>
        <v>115.962092,36.438518</v>
      </c>
      <c r="G1357" s="20" t="s">
        <v>4620</v>
      </c>
      <c r="H1357" s="20" t="s">
        <v>498</v>
      </c>
      <c r="I1357" s="45" t="str">
        <f t="shared" si="170"/>
        <v>6a,6b</v>
      </c>
      <c r="J1357" s="15">
        <f t="shared" si="171"/>
        <v>136</v>
      </c>
      <c r="K1357" s="15">
        <f>IF(VLOOKUP(J1356,city!$K$4:$L$352,2,0)&gt;K1356,K1356+1,1)</f>
        <v>4</v>
      </c>
      <c r="L1357" s="15">
        <v>1</v>
      </c>
      <c r="M1357" s="15" t="s">
        <v>174</v>
      </c>
      <c r="N1357" s="53">
        <v>115.962092</v>
      </c>
      <c r="O1357" s="53">
        <v>36.438518000000002</v>
      </c>
      <c r="P1357" s="15" t="str">
        <f t="shared" ref="P1357:P1420" si="174">IF(K1357=10,SUM(N1348:N1357)/10&amp;","&amp;SUM(O1348:O1357)/10,"")</f>
        <v/>
      </c>
      <c r="Q1357" s="41">
        <v>6</v>
      </c>
      <c r="R1357" s="15">
        <f t="shared" si="167"/>
        <v>6</v>
      </c>
      <c r="S1357" s="15" t="str">
        <f t="shared" si="172"/>
        <v>6a</v>
      </c>
      <c r="T1357" s="15" t="str">
        <f t="shared" si="173"/>
        <v>6b</v>
      </c>
    </row>
    <row r="1358" spans="1:20" ht="20.100000000000001" customHeight="1">
      <c r="A1358" s="15">
        <f t="shared" si="169"/>
        <v>113605</v>
      </c>
      <c r="B1358" s="24" t="str">
        <f>VLOOKUP(J1358,city!$A$4:$D$352,3,0)</f>
        <v>山东</v>
      </c>
      <c r="C1358" s="24" t="str">
        <f>VLOOKUP(J1358,city!$A$4:$D$352,4,0)</f>
        <v>聊城</v>
      </c>
      <c r="D1358" s="34" t="s">
        <v>4621</v>
      </c>
      <c r="E1358" s="34" t="s">
        <v>4622</v>
      </c>
      <c r="F1358" s="42" t="str">
        <f t="shared" si="168"/>
        <v>115.982392,36.417241</v>
      </c>
      <c r="G1358" s="20" t="s">
        <v>4623</v>
      </c>
      <c r="H1358" s="20" t="s">
        <v>504</v>
      </c>
      <c r="I1358" s="45" t="str">
        <f t="shared" si="170"/>
        <v>30a,30b</v>
      </c>
      <c r="J1358" s="15">
        <f t="shared" si="171"/>
        <v>136</v>
      </c>
      <c r="K1358" s="15">
        <f>IF(VLOOKUP(J1357,city!$K$4:$L$352,2,0)&gt;K1357,K1357+1,1)</f>
        <v>5</v>
      </c>
      <c r="L1358" s="15">
        <v>1</v>
      </c>
      <c r="M1358" s="15" t="s">
        <v>174</v>
      </c>
      <c r="N1358" s="53">
        <v>115.982392</v>
      </c>
      <c r="O1358" s="53">
        <v>36.417240999999997</v>
      </c>
      <c r="P1358" s="15" t="str">
        <f t="shared" si="174"/>
        <v/>
      </c>
      <c r="Q1358" s="41">
        <v>30</v>
      </c>
      <c r="R1358" s="15">
        <f t="shared" si="167"/>
        <v>30</v>
      </c>
      <c r="S1358" s="15" t="str">
        <f t="shared" si="172"/>
        <v>30a</v>
      </c>
      <c r="T1358" s="15" t="str">
        <f t="shared" si="173"/>
        <v>30b</v>
      </c>
    </row>
    <row r="1359" spans="1:20" ht="20.100000000000001" customHeight="1">
      <c r="A1359" s="15">
        <f t="shared" si="169"/>
        <v>113606</v>
      </c>
      <c r="B1359" s="24" t="str">
        <f>VLOOKUP(J1359,city!$A$4:$D$352,3,0)</f>
        <v>山东</v>
      </c>
      <c r="C1359" s="24" t="str">
        <f>VLOOKUP(J1359,city!$A$4:$D$352,4,0)</f>
        <v>聊城</v>
      </c>
      <c r="D1359" s="34" t="s">
        <v>4624</v>
      </c>
      <c r="E1359" s="34" t="s">
        <v>4625</v>
      </c>
      <c r="F1359" s="42" t="str">
        <f t="shared" si="168"/>
        <v>115.965129,36.460803</v>
      </c>
      <c r="G1359" s="20" t="s">
        <v>4626</v>
      </c>
      <c r="H1359" s="20" t="s">
        <v>510</v>
      </c>
      <c r="I1359" s="45" t="str">
        <f t="shared" si="170"/>
        <v>10a,10b</v>
      </c>
      <c r="J1359" s="15">
        <f t="shared" si="171"/>
        <v>136</v>
      </c>
      <c r="K1359" s="15">
        <f>IF(VLOOKUP(J1358,city!$K$4:$L$352,2,0)&gt;K1358,K1358+1,1)</f>
        <v>6</v>
      </c>
      <c r="L1359" s="15">
        <v>1</v>
      </c>
      <c r="M1359" s="15" t="s">
        <v>174</v>
      </c>
      <c r="N1359" s="53">
        <v>115.965129</v>
      </c>
      <c r="O1359" s="53">
        <v>36.460802999999999</v>
      </c>
      <c r="P1359" s="15" t="str">
        <f t="shared" si="174"/>
        <v/>
      </c>
      <c r="Q1359" s="41">
        <v>10</v>
      </c>
      <c r="R1359" s="15">
        <f t="shared" si="167"/>
        <v>10</v>
      </c>
      <c r="S1359" s="15" t="str">
        <f t="shared" si="172"/>
        <v>10a</v>
      </c>
      <c r="T1359" s="15" t="str">
        <f t="shared" si="173"/>
        <v>10b</v>
      </c>
    </row>
    <row r="1360" spans="1:20" ht="20.100000000000001" customHeight="1">
      <c r="A1360" s="15">
        <f t="shared" si="169"/>
        <v>113607</v>
      </c>
      <c r="B1360" s="24" t="str">
        <f>VLOOKUP(J1360,city!$A$4:$D$352,3,0)</f>
        <v>山东</v>
      </c>
      <c r="C1360" s="24" t="str">
        <f>VLOOKUP(J1360,city!$A$4:$D$352,4,0)</f>
        <v>聊城</v>
      </c>
      <c r="D1360" s="34" t="s">
        <v>4627</v>
      </c>
      <c r="E1360" s="34" t="s">
        <v>4628</v>
      </c>
      <c r="F1360" s="42" t="str">
        <f t="shared" si="168"/>
        <v>115.976406,36.449978</v>
      </c>
      <c r="G1360" s="20" t="s">
        <v>4629</v>
      </c>
      <c r="H1360" s="20" t="s">
        <v>516</v>
      </c>
      <c r="I1360" s="45" t="str">
        <f t="shared" si="170"/>
        <v>14a,14b</v>
      </c>
      <c r="J1360" s="15">
        <f t="shared" si="171"/>
        <v>136</v>
      </c>
      <c r="K1360" s="15">
        <f>IF(VLOOKUP(J1359,city!$K$4:$L$352,2,0)&gt;K1359,K1359+1,1)</f>
        <v>7</v>
      </c>
      <c r="L1360" s="15">
        <v>1</v>
      </c>
      <c r="M1360" s="15" t="s">
        <v>174</v>
      </c>
      <c r="N1360" s="53">
        <v>115.976406</v>
      </c>
      <c r="O1360" s="53">
        <v>36.449978000000002</v>
      </c>
      <c r="P1360" s="15" t="str">
        <f t="shared" si="174"/>
        <v/>
      </c>
      <c r="Q1360" s="41">
        <v>14</v>
      </c>
      <c r="R1360" s="15">
        <f t="shared" si="167"/>
        <v>13</v>
      </c>
      <c r="S1360" s="15" t="str">
        <f t="shared" si="172"/>
        <v>14a</v>
      </c>
      <c r="T1360" s="15" t="str">
        <f t="shared" si="173"/>
        <v>14b</v>
      </c>
    </row>
    <row r="1361" spans="1:20" ht="20.100000000000001" customHeight="1">
      <c r="A1361" s="15">
        <f t="shared" si="169"/>
        <v>113608</v>
      </c>
      <c r="B1361" s="24" t="str">
        <f>VLOOKUP(J1361,city!$A$4:$D$352,3,0)</f>
        <v>山东</v>
      </c>
      <c r="C1361" s="24" t="str">
        <f>VLOOKUP(J1361,city!$A$4:$D$352,4,0)</f>
        <v>聊城</v>
      </c>
      <c r="D1361" s="34" t="s">
        <v>4630</v>
      </c>
      <c r="E1361" s="34" t="s">
        <v>4631</v>
      </c>
      <c r="F1361" s="42" t="str">
        <f t="shared" si="168"/>
        <v>116.249317,36.351486</v>
      </c>
      <c r="G1361" s="20" t="s">
        <v>4632</v>
      </c>
      <c r="H1361" s="20" t="s">
        <v>522</v>
      </c>
      <c r="I1361" s="45" t="str">
        <f t="shared" si="170"/>
        <v>2a,2b</v>
      </c>
      <c r="J1361" s="15">
        <f t="shared" si="171"/>
        <v>136</v>
      </c>
      <c r="K1361" s="15">
        <f>IF(VLOOKUP(J1360,city!$K$4:$L$352,2,0)&gt;K1360,K1360+1,1)</f>
        <v>8</v>
      </c>
      <c r="L1361" s="15">
        <v>1</v>
      </c>
      <c r="M1361" s="15" t="s">
        <v>174</v>
      </c>
      <c r="N1361" s="53">
        <v>116.249317</v>
      </c>
      <c r="O1361" s="53">
        <v>36.351486000000001</v>
      </c>
      <c r="P1361" s="15" t="str">
        <f t="shared" si="174"/>
        <v/>
      </c>
      <c r="Q1361" s="41">
        <v>2</v>
      </c>
      <c r="R1361" s="15">
        <f t="shared" si="167"/>
        <v>2</v>
      </c>
      <c r="S1361" s="15" t="str">
        <f t="shared" si="172"/>
        <v>2a</v>
      </c>
      <c r="T1361" s="15" t="str">
        <f t="shared" si="173"/>
        <v>2b</v>
      </c>
    </row>
    <row r="1362" spans="1:20" ht="20.100000000000001" customHeight="1">
      <c r="A1362" s="15">
        <f t="shared" si="169"/>
        <v>113609</v>
      </c>
      <c r="B1362" s="24" t="str">
        <f>VLOOKUP(J1362,city!$A$4:$D$352,3,0)</f>
        <v>山东</v>
      </c>
      <c r="C1362" s="24" t="str">
        <f>VLOOKUP(J1362,city!$A$4:$D$352,4,0)</f>
        <v>聊城</v>
      </c>
      <c r="D1362" s="34" t="s">
        <v>4633</v>
      </c>
      <c r="E1362" s="34" t="s">
        <v>4634</v>
      </c>
      <c r="F1362" s="42" t="str">
        <f t="shared" si="168"/>
        <v>115.741602,36.50522</v>
      </c>
      <c r="G1362" s="20" t="s">
        <v>4635</v>
      </c>
      <c r="H1362" s="20" t="s">
        <v>528</v>
      </c>
      <c r="I1362" s="45" t="str">
        <f t="shared" si="170"/>
        <v>3a,3b</v>
      </c>
      <c r="J1362" s="15">
        <f t="shared" si="171"/>
        <v>136</v>
      </c>
      <c r="K1362" s="15">
        <f>IF(VLOOKUP(J1361,city!$K$4:$L$352,2,0)&gt;K1361,K1361+1,1)</f>
        <v>9</v>
      </c>
      <c r="L1362" s="15">
        <v>1</v>
      </c>
      <c r="M1362" s="15" t="s">
        <v>174</v>
      </c>
      <c r="N1362" s="53">
        <v>115.741602</v>
      </c>
      <c r="O1362" s="53">
        <v>36.505220000000001</v>
      </c>
      <c r="P1362" s="15" t="str">
        <f t="shared" si="174"/>
        <v/>
      </c>
      <c r="Q1362" s="41">
        <v>3</v>
      </c>
      <c r="R1362" s="15">
        <f t="shared" si="167"/>
        <v>13</v>
      </c>
      <c r="S1362" s="15" t="str">
        <f t="shared" si="172"/>
        <v>3a</v>
      </c>
      <c r="T1362" s="15" t="str">
        <f t="shared" si="173"/>
        <v>3b</v>
      </c>
    </row>
    <row r="1363" spans="1:20" ht="20.100000000000001" customHeight="1">
      <c r="A1363" s="15">
        <f t="shared" si="169"/>
        <v>113610</v>
      </c>
      <c r="B1363" s="24" t="str">
        <f>VLOOKUP(J1363,city!$A$4:$D$352,3,0)</f>
        <v>山东</v>
      </c>
      <c r="C1363" s="24" t="str">
        <f>VLOOKUP(J1363,city!$A$4:$D$352,4,0)</f>
        <v>聊城</v>
      </c>
      <c r="D1363" s="34" t="s">
        <v>4636</v>
      </c>
      <c r="E1363" s="34" t="s">
        <v>4637</v>
      </c>
      <c r="F1363" s="42" t="str">
        <f t="shared" si="168"/>
        <v>115.962567,36.443319</v>
      </c>
      <c r="G1363" s="20" t="s">
        <v>4638</v>
      </c>
      <c r="H1363" s="20" t="s">
        <v>534</v>
      </c>
      <c r="I1363" s="45" t="str">
        <f t="shared" si="170"/>
        <v>31a,31b</v>
      </c>
      <c r="J1363" s="15">
        <f t="shared" si="171"/>
        <v>136</v>
      </c>
      <c r="K1363" s="15">
        <f>IF(VLOOKUP(J1362,city!$K$4:$L$352,2,0)&gt;K1362,K1362+1,1)</f>
        <v>10</v>
      </c>
      <c r="L1363" s="15">
        <v>1</v>
      </c>
      <c r="M1363" s="15" t="s">
        <v>174</v>
      </c>
      <c r="N1363" s="53">
        <v>115.96256700000001</v>
      </c>
      <c r="O1363" s="53">
        <v>36.443319000000002</v>
      </c>
      <c r="P1363" s="15" t="str">
        <f t="shared" si="174"/>
        <v>115.9578717,36.3730128</v>
      </c>
      <c r="Q1363" s="41">
        <v>31</v>
      </c>
      <c r="R1363" s="15">
        <f t="shared" si="167"/>
        <v>31</v>
      </c>
      <c r="S1363" s="15" t="str">
        <f t="shared" si="172"/>
        <v>31a</v>
      </c>
      <c r="T1363" s="15" t="str">
        <f t="shared" si="173"/>
        <v>31b</v>
      </c>
    </row>
    <row r="1364" spans="1:20" ht="20.100000000000001" customHeight="1">
      <c r="A1364" s="15">
        <f t="shared" si="169"/>
        <v>113701</v>
      </c>
      <c r="B1364" s="24" t="str">
        <f>VLOOKUP(J1364,city!$A$4:$D$352,3,0)</f>
        <v>山东</v>
      </c>
      <c r="C1364" s="24" t="str">
        <f>VLOOKUP(J1364,city!$A$4:$D$352,4,0)</f>
        <v>临沂</v>
      </c>
      <c r="D1364" s="34" t="s">
        <v>4639</v>
      </c>
      <c r="E1364" s="34" t="s">
        <v>4640</v>
      </c>
      <c r="F1364" s="42" t="str">
        <f t="shared" si="168"/>
        <v>118.539915,35.731918</v>
      </c>
      <c r="G1364" s="20" t="s">
        <v>4641</v>
      </c>
      <c r="H1364" s="20" t="s">
        <v>422</v>
      </c>
      <c r="I1364" s="45" t="str">
        <f t="shared" si="170"/>
        <v>2a,2b</v>
      </c>
      <c r="J1364" s="15">
        <f t="shared" si="171"/>
        <v>137</v>
      </c>
      <c r="K1364" s="15">
        <f>IF(VLOOKUP(J1363,city!$K$4:$L$352,2,0)&gt;K1363,K1363+1,1)</f>
        <v>1</v>
      </c>
      <c r="L1364" s="15">
        <v>1</v>
      </c>
      <c r="M1364" s="15" t="s">
        <v>175</v>
      </c>
      <c r="N1364" s="53">
        <v>118.53991499999999</v>
      </c>
      <c r="O1364" s="53">
        <v>35.731918</v>
      </c>
      <c r="P1364" s="15" t="str">
        <f t="shared" si="174"/>
        <v/>
      </c>
      <c r="Q1364" s="41">
        <v>2</v>
      </c>
      <c r="R1364" s="15">
        <f t="shared" si="167"/>
        <v>2</v>
      </c>
      <c r="S1364" s="15" t="str">
        <f t="shared" si="172"/>
        <v>2a</v>
      </c>
      <c r="T1364" s="15" t="str">
        <f t="shared" si="173"/>
        <v>2b</v>
      </c>
    </row>
    <row r="1365" spans="1:20" ht="20.100000000000001" customHeight="1">
      <c r="A1365" s="15">
        <f t="shared" si="169"/>
        <v>113702</v>
      </c>
      <c r="B1365" s="24" t="str">
        <f>VLOOKUP(J1365,city!$A$4:$D$352,3,0)</f>
        <v>山东</v>
      </c>
      <c r="C1365" s="24" t="str">
        <f>VLOOKUP(J1365,city!$A$4:$D$352,4,0)</f>
        <v>临沂</v>
      </c>
      <c r="D1365" s="34" t="s">
        <v>4642</v>
      </c>
      <c r="E1365" s="34" t="s">
        <v>4643</v>
      </c>
      <c r="F1365" s="42" t="str">
        <f t="shared" si="168"/>
        <v>118.366418,35.955856</v>
      </c>
      <c r="G1365" s="20" t="s">
        <v>4644</v>
      </c>
      <c r="H1365" s="20" t="s">
        <v>427</v>
      </c>
      <c r="I1365" s="45" t="str">
        <f t="shared" si="170"/>
        <v>31a,31b</v>
      </c>
      <c r="J1365" s="15">
        <f t="shared" si="171"/>
        <v>137</v>
      </c>
      <c r="K1365" s="15">
        <f>IF(VLOOKUP(J1364,city!$K$4:$L$352,2,0)&gt;K1364,K1364+1,1)</f>
        <v>2</v>
      </c>
      <c r="L1365" s="15">
        <v>1</v>
      </c>
      <c r="M1365" s="15" t="s">
        <v>175</v>
      </c>
      <c r="N1365" s="53">
        <v>118.366418</v>
      </c>
      <c r="O1365" s="53">
        <v>35.955855999999997</v>
      </c>
      <c r="P1365" s="15" t="str">
        <f t="shared" si="174"/>
        <v/>
      </c>
      <c r="Q1365" s="41">
        <v>31</v>
      </c>
      <c r="R1365" s="15">
        <f t="shared" si="167"/>
        <v>31</v>
      </c>
      <c r="S1365" s="15" t="str">
        <f t="shared" si="172"/>
        <v>31a</v>
      </c>
      <c r="T1365" s="15" t="str">
        <f t="shared" si="173"/>
        <v>31b</v>
      </c>
    </row>
    <row r="1366" spans="1:20" ht="20.100000000000001" customHeight="1">
      <c r="A1366" s="15">
        <f t="shared" si="169"/>
        <v>113703</v>
      </c>
      <c r="B1366" s="24" t="str">
        <f>VLOOKUP(J1366,city!$A$4:$D$352,3,0)</f>
        <v>山东</v>
      </c>
      <c r="C1366" s="24" t="str">
        <f>VLOOKUP(J1366,city!$A$4:$D$352,4,0)</f>
        <v>临沂</v>
      </c>
      <c r="D1366" s="34" t="s">
        <v>4645</v>
      </c>
      <c r="E1366" s="34" t="s">
        <v>4646</v>
      </c>
      <c r="F1366" s="42" t="str">
        <f t="shared" si="168"/>
        <v>117.984553,35.567192</v>
      </c>
      <c r="G1366" s="20" t="s">
        <v>4647</v>
      </c>
      <c r="H1366" s="20" t="s">
        <v>432</v>
      </c>
      <c r="I1366" s="45" t="str">
        <f t="shared" si="170"/>
        <v>11a,11b</v>
      </c>
      <c r="J1366" s="15">
        <f t="shared" si="171"/>
        <v>137</v>
      </c>
      <c r="K1366" s="15">
        <f>IF(VLOOKUP(J1365,city!$K$4:$L$352,2,0)&gt;K1365,K1365+1,1)</f>
        <v>3</v>
      </c>
      <c r="L1366" s="15">
        <v>1</v>
      </c>
      <c r="M1366" s="15" t="s">
        <v>175</v>
      </c>
      <c r="N1366" s="53">
        <v>117.98455300000001</v>
      </c>
      <c r="O1366" s="53">
        <v>35.567191999999999</v>
      </c>
      <c r="P1366" s="15" t="str">
        <f t="shared" si="174"/>
        <v/>
      </c>
      <c r="Q1366" s="41">
        <v>11</v>
      </c>
      <c r="R1366" s="15">
        <f t="shared" si="167"/>
        <v>11</v>
      </c>
      <c r="S1366" s="15" t="str">
        <f t="shared" si="172"/>
        <v>11a</v>
      </c>
      <c r="T1366" s="15" t="str">
        <f t="shared" si="173"/>
        <v>11b</v>
      </c>
    </row>
    <row r="1367" spans="1:20" ht="20.100000000000001" customHeight="1">
      <c r="A1367" s="15">
        <f t="shared" si="169"/>
        <v>113704</v>
      </c>
      <c r="B1367" s="24" t="str">
        <f>VLOOKUP(J1367,city!$A$4:$D$352,3,0)</f>
        <v>山东</v>
      </c>
      <c r="C1367" s="24" t="str">
        <f>VLOOKUP(J1367,city!$A$4:$D$352,4,0)</f>
        <v>临沂</v>
      </c>
      <c r="D1367" s="34" t="s">
        <v>4648</v>
      </c>
      <c r="E1367" s="34" t="s">
        <v>4649</v>
      </c>
      <c r="F1367" s="42" t="str">
        <f t="shared" si="168"/>
        <v>118.703298,35.797447</v>
      </c>
      <c r="G1367" s="20" t="s">
        <v>4650</v>
      </c>
      <c r="H1367" s="20" t="s">
        <v>438</v>
      </c>
      <c r="I1367" s="45" t="str">
        <f t="shared" si="170"/>
        <v>2a,2b</v>
      </c>
      <c r="J1367" s="15">
        <f t="shared" si="171"/>
        <v>137</v>
      </c>
      <c r="K1367" s="15">
        <f>IF(VLOOKUP(J1366,city!$K$4:$L$352,2,0)&gt;K1366,K1366+1,1)</f>
        <v>4</v>
      </c>
      <c r="L1367" s="15">
        <v>1</v>
      </c>
      <c r="M1367" s="15" t="s">
        <v>175</v>
      </c>
      <c r="N1367" s="53">
        <v>118.703298</v>
      </c>
      <c r="O1367" s="53">
        <v>35.797446999999998</v>
      </c>
      <c r="P1367" s="15" t="str">
        <f t="shared" si="174"/>
        <v/>
      </c>
      <c r="Q1367" s="41">
        <v>2</v>
      </c>
      <c r="R1367" s="15">
        <f t="shared" si="167"/>
        <v>2</v>
      </c>
      <c r="S1367" s="15" t="str">
        <f t="shared" si="172"/>
        <v>2a</v>
      </c>
      <c r="T1367" s="15" t="str">
        <f t="shared" si="173"/>
        <v>2b</v>
      </c>
    </row>
    <row r="1368" spans="1:20" ht="20.100000000000001" customHeight="1">
      <c r="A1368" s="15">
        <f t="shared" si="169"/>
        <v>113705</v>
      </c>
      <c r="B1368" s="24" t="str">
        <f>VLOOKUP(J1368,city!$A$4:$D$352,3,0)</f>
        <v>山东</v>
      </c>
      <c r="C1368" s="24" t="str">
        <f>VLOOKUP(J1368,city!$A$4:$D$352,4,0)</f>
        <v>临沂</v>
      </c>
      <c r="D1368" s="34" t="s">
        <v>4651</v>
      </c>
      <c r="E1368" s="34" t="s">
        <v>4652</v>
      </c>
      <c r="F1368" s="42" t="str">
        <f t="shared" si="168"/>
        <v>117.980732,35.565765</v>
      </c>
      <c r="G1368" s="20" t="s">
        <v>4653</v>
      </c>
      <c r="H1368" s="20" t="s">
        <v>444</v>
      </c>
      <c r="I1368" s="45" t="str">
        <f t="shared" si="170"/>
        <v>11a,11b</v>
      </c>
      <c r="J1368" s="15">
        <f t="shared" si="171"/>
        <v>137</v>
      </c>
      <c r="K1368" s="15">
        <f>IF(VLOOKUP(J1367,city!$K$4:$L$352,2,0)&gt;K1367,K1367+1,1)</f>
        <v>5</v>
      </c>
      <c r="L1368" s="15">
        <v>1</v>
      </c>
      <c r="M1368" s="15" t="s">
        <v>175</v>
      </c>
      <c r="N1368" s="53">
        <v>117.980732</v>
      </c>
      <c r="O1368" s="53">
        <v>35.565764999999999</v>
      </c>
      <c r="P1368" s="15" t="str">
        <f t="shared" si="174"/>
        <v/>
      </c>
      <c r="Q1368" s="41">
        <v>11</v>
      </c>
      <c r="R1368" s="15">
        <f t="shared" si="167"/>
        <v>11</v>
      </c>
      <c r="S1368" s="15" t="str">
        <f t="shared" si="172"/>
        <v>11a</v>
      </c>
      <c r="T1368" s="15" t="str">
        <f t="shared" si="173"/>
        <v>11b</v>
      </c>
    </row>
    <row r="1369" spans="1:20" ht="20.100000000000001" customHeight="1">
      <c r="A1369" s="15">
        <f t="shared" si="169"/>
        <v>113706</v>
      </c>
      <c r="B1369" s="24" t="str">
        <f>VLOOKUP(J1369,city!$A$4:$D$352,3,0)</f>
        <v>山东</v>
      </c>
      <c r="C1369" s="24" t="str">
        <f>VLOOKUP(J1369,city!$A$4:$D$352,4,0)</f>
        <v>临沂</v>
      </c>
      <c r="D1369" s="34" t="s">
        <v>4654</v>
      </c>
      <c r="E1369" s="34" t="s">
        <v>4655</v>
      </c>
      <c r="F1369" s="42" t="str">
        <f t="shared" si="168"/>
        <v>118.456738,35.722141</v>
      </c>
      <c r="G1369" s="20" t="s">
        <v>4656</v>
      </c>
      <c r="H1369" s="20" t="s">
        <v>450</v>
      </c>
      <c r="I1369" s="45" t="str">
        <f t="shared" si="170"/>
        <v>6a,6b</v>
      </c>
      <c r="J1369" s="15">
        <f t="shared" si="171"/>
        <v>137</v>
      </c>
      <c r="K1369" s="15">
        <f>IF(VLOOKUP(J1368,city!$K$4:$L$352,2,0)&gt;K1368,K1368+1,1)</f>
        <v>6</v>
      </c>
      <c r="L1369" s="15">
        <v>1</v>
      </c>
      <c r="M1369" s="15" t="s">
        <v>175</v>
      </c>
      <c r="N1369" s="53">
        <v>118.456738</v>
      </c>
      <c r="O1369" s="53">
        <v>35.722141000000001</v>
      </c>
      <c r="P1369" s="15" t="str">
        <f t="shared" si="174"/>
        <v/>
      </c>
      <c r="Q1369" s="41">
        <v>6</v>
      </c>
      <c r="R1369" s="15">
        <f t="shared" si="167"/>
        <v>6</v>
      </c>
      <c r="S1369" s="15" t="str">
        <f t="shared" si="172"/>
        <v>6a</v>
      </c>
      <c r="T1369" s="15" t="str">
        <f t="shared" si="173"/>
        <v>6b</v>
      </c>
    </row>
    <row r="1370" spans="1:20" ht="20.100000000000001" customHeight="1">
      <c r="A1370" s="15">
        <f t="shared" si="169"/>
        <v>113707</v>
      </c>
      <c r="B1370" s="24" t="str">
        <f>VLOOKUP(J1370,city!$A$4:$D$352,3,0)</f>
        <v>山东</v>
      </c>
      <c r="C1370" s="24" t="str">
        <f>VLOOKUP(J1370,city!$A$4:$D$352,4,0)</f>
        <v>临沂</v>
      </c>
      <c r="D1370" s="34" t="s">
        <v>4657</v>
      </c>
      <c r="E1370" s="34" t="s">
        <v>4658</v>
      </c>
      <c r="F1370" s="42" t="str">
        <f t="shared" si="168"/>
        <v>118.429252,35.700878</v>
      </c>
      <c r="G1370" s="20" t="s">
        <v>4659</v>
      </c>
      <c r="H1370" s="20" t="s">
        <v>456</v>
      </c>
      <c r="I1370" s="45" t="str">
        <f t="shared" si="170"/>
        <v>16a,16b</v>
      </c>
      <c r="J1370" s="15">
        <f t="shared" si="171"/>
        <v>137</v>
      </c>
      <c r="K1370" s="15">
        <f>IF(VLOOKUP(J1369,city!$K$4:$L$352,2,0)&gt;K1369,K1369+1,1)</f>
        <v>7</v>
      </c>
      <c r="L1370" s="15">
        <v>1</v>
      </c>
      <c r="M1370" s="15" t="s">
        <v>175</v>
      </c>
      <c r="N1370" s="53">
        <v>118.42925200000001</v>
      </c>
      <c r="O1370" s="53">
        <v>35.700878000000003</v>
      </c>
      <c r="P1370" s="15" t="str">
        <f t="shared" si="174"/>
        <v/>
      </c>
      <c r="Q1370" s="41">
        <v>16</v>
      </c>
      <c r="R1370" s="15" t="e">
        <f t="shared" si="167"/>
        <v>#N/A</v>
      </c>
      <c r="S1370" s="15" t="str">
        <f t="shared" si="172"/>
        <v>16a</v>
      </c>
      <c r="T1370" s="15" t="str">
        <f t="shared" si="173"/>
        <v>16b</v>
      </c>
    </row>
    <row r="1371" spans="1:20" ht="20.100000000000001" customHeight="1">
      <c r="A1371" s="15">
        <f t="shared" si="169"/>
        <v>113708</v>
      </c>
      <c r="B1371" s="24" t="str">
        <f>VLOOKUP(J1371,city!$A$4:$D$352,3,0)</f>
        <v>山东</v>
      </c>
      <c r="C1371" s="24" t="str">
        <f>VLOOKUP(J1371,city!$A$4:$D$352,4,0)</f>
        <v>临沂</v>
      </c>
      <c r="D1371" s="34" t="s">
        <v>4660</v>
      </c>
      <c r="E1371" s="34" t="s">
        <v>4661</v>
      </c>
      <c r="F1371" s="42" t="str">
        <f t="shared" si="168"/>
        <v>118.19248,35.540274</v>
      </c>
      <c r="G1371" s="20" t="s">
        <v>4662</v>
      </c>
      <c r="H1371" s="20" t="s">
        <v>462</v>
      </c>
      <c r="I1371" s="45" t="str">
        <f t="shared" si="170"/>
        <v>10a,10b</v>
      </c>
      <c r="J1371" s="15">
        <f t="shared" si="171"/>
        <v>137</v>
      </c>
      <c r="K1371" s="15">
        <f>IF(VLOOKUP(J1370,city!$K$4:$L$352,2,0)&gt;K1370,K1370+1,1)</f>
        <v>8</v>
      </c>
      <c r="L1371" s="15">
        <v>1</v>
      </c>
      <c r="M1371" s="15" t="s">
        <v>175</v>
      </c>
      <c r="N1371" s="53">
        <v>118.19248</v>
      </c>
      <c r="O1371" s="53">
        <v>35.540273999999997</v>
      </c>
      <c r="P1371" s="15" t="str">
        <f t="shared" si="174"/>
        <v/>
      </c>
      <c r="Q1371" s="41">
        <v>10</v>
      </c>
      <c r="R1371" s="15">
        <f t="shared" ref="R1371:R1434" si="175">LOOKUP(1,0/FIND($U$6:$U$91,D1371),$V$6:$V$91)</f>
        <v>10</v>
      </c>
      <c r="S1371" s="15" t="str">
        <f t="shared" si="172"/>
        <v>10a</v>
      </c>
      <c r="T1371" s="15" t="str">
        <f t="shared" si="173"/>
        <v>10b</v>
      </c>
    </row>
    <row r="1372" spans="1:20" ht="20.100000000000001" customHeight="1">
      <c r="A1372" s="15">
        <f t="shared" si="169"/>
        <v>113709</v>
      </c>
      <c r="B1372" s="24" t="str">
        <f>VLOOKUP(J1372,city!$A$4:$D$352,3,0)</f>
        <v>山东</v>
      </c>
      <c r="C1372" s="24" t="str">
        <f>VLOOKUP(J1372,city!$A$4:$D$352,4,0)</f>
        <v>临沂</v>
      </c>
      <c r="D1372" s="34" t="s">
        <v>4663</v>
      </c>
      <c r="E1372" s="34" t="s">
        <v>4664</v>
      </c>
      <c r="F1372" s="42" t="str">
        <f t="shared" si="168"/>
        <v>118.444638,35.65248</v>
      </c>
      <c r="G1372" s="20" t="s">
        <v>4665</v>
      </c>
      <c r="H1372" s="20" t="s">
        <v>468</v>
      </c>
      <c r="I1372" s="45" t="str">
        <f t="shared" si="170"/>
        <v>13a,13b</v>
      </c>
      <c r="J1372" s="15">
        <f t="shared" si="171"/>
        <v>137</v>
      </c>
      <c r="K1372" s="15">
        <f>IF(VLOOKUP(J1371,city!$K$4:$L$352,2,0)&gt;K1371,K1371+1,1)</f>
        <v>9</v>
      </c>
      <c r="L1372" s="15">
        <v>1</v>
      </c>
      <c r="M1372" s="15" t="s">
        <v>175</v>
      </c>
      <c r="N1372" s="53">
        <v>118.444638</v>
      </c>
      <c r="O1372" s="53">
        <v>35.652479999999997</v>
      </c>
      <c r="P1372" s="15" t="str">
        <f t="shared" si="174"/>
        <v/>
      </c>
      <c r="Q1372" s="41">
        <v>13</v>
      </c>
      <c r="R1372" s="15">
        <f t="shared" si="175"/>
        <v>13</v>
      </c>
      <c r="S1372" s="15" t="str">
        <f t="shared" si="172"/>
        <v>13a</v>
      </c>
      <c r="T1372" s="15" t="str">
        <f t="shared" si="173"/>
        <v>13b</v>
      </c>
    </row>
    <row r="1373" spans="1:20" ht="20.100000000000001" customHeight="1">
      <c r="A1373" s="15">
        <f t="shared" si="169"/>
        <v>113710</v>
      </c>
      <c r="B1373" s="24" t="str">
        <f>VLOOKUP(J1373,city!$A$4:$D$352,3,0)</f>
        <v>山东</v>
      </c>
      <c r="C1373" s="24" t="str">
        <f>VLOOKUP(J1373,city!$A$4:$D$352,4,0)</f>
        <v>临沂</v>
      </c>
      <c r="D1373" s="34" t="s">
        <v>4666</v>
      </c>
      <c r="E1373" s="34" t="s">
        <v>4667</v>
      </c>
      <c r="F1373" s="42" t="str">
        <f t="shared" si="168"/>
        <v>118.920332,35.353458</v>
      </c>
      <c r="G1373" s="20" t="s">
        <v>4668</v>
      </c>
      <c r="H1373" s="20" t="s">
        <v>474</v>
      </c>
      <c r="I1373" s="45" t="str">
        <f t="shared" si="170"/>
        <v>4a,4b</v>
      </c>
      <c r="J1373" s="15">
        <f t="shared" si="171"/>
        <v>137</v>
      </c>
      <c r="K1373" s="15">
        <f>IF(VLOOKUP(J1372,city!$K$4:$L$352,2,0)&gt;K1372,K1372+1,1)</f>
        <v>10</v>
      </c>
      <c r="L1373" s="15">
        <v>1</v>
      </c>
      <c r="M1373" s="15" t="s">
        <v>175</v>
      </c>
      <c r="N1373" s="53">
        <v>118.920332</v>
      </c>
      <c r="O1373" s="53">
        <v>35.353458000000003</v>
      </c>
      <c r="P1373" s="15" t="str">
        <f t="shared" si="174"/>
        <v>118.4018356,35.6587409</v>
      </c>
      <c r="Q1373" s="41">
        <v>4</v>
      </c>
      <c r="R1373" s="15">
        <f t="shared" si="175"/>
        <v>4</v>
      </c>
      <c r="S1373" s="15" t="str">
        <f t="shared" si="172"/>
        <v>4a</v>
      </c>
      <c r="T1373" s="15" t="str">
        <f t="shared" si="173"/>
        <v>4b</v>
      </c>
    </row>
    <row r="1374" spans="1:20" ht="20.100000000000001" customHeight="1">
      <c r="A1374" s="15">
        <f t="shared" si="169"/>
        <v>113801</v>
      </c>
      <c r="B1374" s="24" t="str">
        <f>VLOOKUP(J1374,city!$A$4:$D$352,3,0)</f>
        <v>山东</v>
      </c>
      <c r="C1374" s="24" t="str">
        <f>VLOOKUP(J1374,city!$A$4:$D$352,4,0)</f>
        <v>菏泽</v>
      </c>
      <c r="D1374" s="34" t="s">
        <v>4669</v>
      </c>
      <c r="E1374" s="34" t="s">
        <v>4670</v>
      </c>
      <c r="F1374" s="42" t="str">
        <f t="shared" si="168"/>
        <v>115.503998,35.28565</v>
      </c>
      <c r="G1374" s="20" t="s">
        <v>4671</v>
      </c>
      <c r="H1374" s="20" t="s">
        <v>480</v>
      </c>
      <c r="I1374" s="45" t="str">
        <f t="shared" si="170"/>
        <v>2a,2b</v>
      </c>
      <c r="J1374" s="15">
        <f t="shared" si="171"/>
        <v>138</v>
      </c>
      <c r="K1374" s="15">
        <f>IF(VLOOKUP(J1373,city!$K$4:$L$352,2,0)&gt;K1373,K1373+1,1)</f>
        <v>1</v>
      </c>
      <c r="L1374" s="15">
        <v>1</v>
      </c>
      <c r="M1374" s="15" t="s">
        <v>176</v>
      </c>
      <c r="N1374" s="53">
        <v>115.503998</v>
      </c>
      <c r="O1374" s="53">
        <v>35.285649999999997</v>
      </c>
      <c r="P1374" s="15" t="str">
        <f t="shared" si="174"/>
        <v/>
      </c>
      <c r="Q1374" s="41">
        <v>2</v>
      </c>
      <c r="R1374" s="15">
        <f t="shared" si="175"/>
        <v>1</v>
      </c>
      <c r="S1374" s="15" t="str">
        <f t="shared" si="172"/>
        <v>2a</v>
      </c>
      <c r="T1374" s="15" t="str">
        <f t="shared" si="173"/>
        <v>2b</v>
      </c>
    </row>
    <row r="1375" spans="1:20" ht="20.100000000000001" customHeight="1">
      <c r="A1375" s="15">
        <f t="shared" si="169"/>
        <v>113802</v>
      </c>
      <c r="B1375" s="24" t="str">
        <f>VLOOKUP(J1375,city!$A$4:$D$352,3,0)</f>
        <v>山东</v>
      </c>
      <c r="C1375" s="24" t="str">
        <f>VLOOKUP(J1375,city!$A$4:$D$352,4,0)</f>
        <v>菏泽</v>
      </c>
      <c r="D1375" s="34" t="s">
        <v>4672</v>
      </c>
      <c r="E1375" s="34" t="s">
        <v>4673</v>
      </c>
      <c r="F1375" s="42" t="str">
        <f t="shared" si="168"/>
        <v>115.979659,34.626618</v>
      </c>
      <c r="G1375" s="20" t="s">
        <v>4674</v>
      </c>
      <c r="H1375" s="20" t="s">
        <v>486</v>
      </c>
      <c r="I1375" s="45" t="str">
        <f t="shared" si="170"/>
        <v>3a,3b</v>
      </c>
      <c r="J1375" s="15">
        <f t="shared" si="171"/>
        <v>138</v>
      </c>
      <c r="K1375" s="15">
        <f>IF(VLOOKUP(J1374,city!$K$4:$L$352,2,0)&gt;K1374,K1374+1,1)</f>
        <v>2</v>
      </c>
      <c r="L1375" s="15">
        <v>1</v>
      </c>
      <c r="M1375" s="15" t="s">
        <v>176</v>
      </c>
      <c r="N1375" s="53">
        <v>115.979659</v>
      </c>
      <c r="O1375" s="53">
        <v>34.626618000000001</v>
      </c>
      <c r="P1375" s="15" t="str">
        <f t="shared" si="174"/>
        <v/>
      </c>
      <c r="Q1375" s="41">
        <v>3</v>
      </c>
      <c r="R1375" s="15">
        <f t="shared" si="175"/>
        <v>6</v>
      </c>
      <c r="S1375" s="15" t="str">
        <f t="shared" si="172"/>
        <v>3a</v>
      </c>
      <c r="T1375" s="15" t="str">
        <f t="shared" si="173"/>
        <v>3b</v>
      </c>
    </row>
    <row r="1376" spans="1:20" ht="20.100000000000001" customHeight="1">
      <c r="A1376" s="15">
        <f t="shared" si="169"/>
        <v>113803</v>
      </c>
      <c r="B1376" s="24" t="str">
        <f>VLOOKUP(J1376,city!$A$4:$D$352,3,0)</f>
        <v>山东</v>
      </c>
      <c r="C1376" s="24" t="str">
        <f>VLOOKUP(J1376,city!$A$4:$D$352,4,0)</f>
        <v>菏泽</v>
      </c>
      <c r="D1376" s="34" t="s">
        <v>4675</v>
      </c>
      <c r="E1376" s="34" t="s">
        <v>4676</v>
      </c>
      <c r="F1376" s="42" t="str">
        <f t="shared" si="168"/>
        <v>115.938975,35.591045</v>
      </c>
      <c r="G1376" s="20" t="s">
        <v>4677</v>
      </c>
      <c r="H1376" s="20" t="s">
        <v>492</v>
      </c>
      <c r="I1376" s="45" t="str">
        <f t="shared" si="170"/>
        <v>31a,31b</v>
      </c>
      <c r="J1376" s="15">
        <f t="shared" si="171"/>
        <v>138</v>
      </c>
      <c r="K1376" s="15">
        <f>IF(VLOOKUP(J1375,city!$K$4:$L$352,2,0)&gt;K1375,K1375+1,1)</f>
        <v>3</v>
      </c>
      <c r="L1376" s="15">
        <v>1</v>
      </c>
      <c r="M1376" s="15" t="s">
        <v>176</v>
      </c>
      <c r="N1376" s="53">
        <v>115.938975</v>
      </c>
      <c r="O1376" s="53">
        <v>35.591045000000001</v>
      </c>
      <c r="P1376" s="15" t="str">
        <f t="shared" si="174"/>
        <v/>
      </c>
      <c r="Q1376" s="41">
        <v>31</v>
      </c>
      <c r="R1376" s="15">
        <f t="shared" si="175"/>
        <v>31</v>
      </c>
      <c r="S1376" s="15" t="str">
        <f t="shared" si="172"/>
        <v>31a</v>
      </c>
      <c r="T1376" s="15" t="str">
        <f t="shared" si="173"/>
        <v>31b</v>
      </c>
    </row>
    <row r="1377" spans="1:20" ht="20.100000000000001" customHeight="1">
      <c r="A1377" s="15">
        <f t="shared" si="169"/>
        <v>113804</v>
      </c>
      <c r="B1377" s="24" t="str">
        <f>VLOOKUP(J1377,city!$A$4:$D$352,3,0)</f>
        <v>山东</v>
      </c>
      <c r="C1377" s="24" t="str">
        <f>VLOOKUP(J1377,city!$A$4:$D$352,4,0)</f>
        <v>菏泽</v>
      </c>
      <c r="D1377" s="34" t="s">
        <v>4678</v>
      </c>
      <c r="E1377" s="34" t="s">
        <v>4679</v>
      </c>
      <c r="F1377" s="42" t="str">
        <f t="shared" si="168"/>
        <v>116.0924,34.798921</v>
      </c>
      <c r="G1377" s="20" t="s">
        <v>4680</v>
      </c>
      <c r="H1377" s="20" t="s">
        <v>498</v>
      </c>
      <c r="I1377" s="45" t="str">
        <f t="shared" si="170"/>
        <v>32a,32b</v>
      </c>
      <c r="J1377" s="15">
        <f t="shared" si="171"/>
        <v>138</v>
      </c>
      <c r="K1377" s="15">
        <f>IF(VLOOKUP(J1376,city!$K$4:$L$352,2,0)&gt;K1376,K1376+1,1)</f>
        <v>4</v>
      </c>
      <c r="L1377" s="15">
        <v>1</v>
      </c>
      <c r="M1377" s="15" t="s">
        <v>176</v>
      </c>
      <c r="N1377" s="53">
        <v>116.0924</v>
      </c>
      <c r="O1377" s="53">
        <v>34.798921</v>
      </c>
      <c r="P1377" s="15" t="str">
        <f t="shared" si="174"/>
        <v/>
      </c>
      <c r="Q1377" s="41">
        <v>32</v>
      </c>
      <c r="R1377" s="15" t="e">
        <f t="shared" si="175"/>
        <v>#N/A</v>
      </c>
      <c r="S1377" s="15" t="str">
        <f t="shared" si="172"/>
        <v>32a</v>
      </c>
      <c r="T1377" s="15" t="str">
        <f t="shared" si="173"/>
        <v>32b</v>
      </c>
    </row>
    <row r="1378" spans="1:20" ht="20.100000000000001" customHeight="1">
      <c r="A1378" s="15">
        <f t="shared" si="169"/>
        <v>113805</v>
      </c>
      <c r="B1378" s="24" t="str">
        <f>VLOOKUP(J1378,city!$A$4:$D$352,3,0)</f>
        <v>山东</v>
      </c>
      <c r="C1378" s="24" t="str">
        <f>VLOOKUP(J1378,city!$A$4:$D$352,4,0)</f>
        <v>菏泽</v>
      </c>
      <c r="D1378" s="34" t="s">
        <v>4681</v>
      </c>
      <c r="E1378" s="34" t="s">
        <v>4682</v>
      </c>
      <c r="F1378" s="42" t="str">
        <f t="shared" si="168"/>
        <v>116.066916,35.389614</v>
      </c>
      <c r="G1378" s="20" t="s">
        <v>4683</v>
      </c>
      <c r="H1378" s="20" t="s">
        <v>504</v>
      </c>
      <c r="I1378" s="45" t="str">
        <f t="shared" si="170"/>
        <v>32a,32b</v>
      </c>
      <c r="J1378" s="15">
        <f t="shared" si="171"/>
        <v>138</v>
      </c>
      <c r="K1378" s="15">
        <f>IF(VLOOKUP(J1377,city!$K$4:$L$352,2,0)&gt;K1377,K1377+1,1)</f>
        <v>5</v>
      </c>
      <c r="L1378" s="15">
        <v>1</v>
      </c>
      <c r="M1378" s="15" t="s">
        <v>176</v>
      </c>
      <c r="N1378" s="53">
        <v>116.06691600000001</v>
      </c>
      <c r="O1378" s="53">
        <v>35.389614000000002</v>
      </c>
      <c r="P1378" s="15" t="str">
        <f t="shared" si="174"/>
        <v/>
      </c>
      <c r="Q1378" s="41">
        <v>32</v>
      </c>
      <c r="R1378" s="15" t="e">
        <f t="shared" si="175"/>
        <v>#N/A</v>
      </c>
      <c r="S1378" s="15" t="str">
        <f t="shared" si="172"/>
        <v>32a</v>
      </c>
      <c r="T1378" s="15" t="str">
        <f t="shared" si="173"/>
        <v>32b</v>
      </c>
    </row>
    <row r="1379" spans="1:20" ht="20.100000000000001" customHeight="1">
      <c r="A1379" s="15">
        <f t="shared" si="169"/>
        <v>113806</v>
      </c>
      <c r="B1379" s="24" t="str">
        <f>VLOOKUP(J1379,city!$A$4:$D$352,3,0)</f>
        <v>山东</v>
      </c>
      <c r="C1379" s="24" t="str">
        <f>VLOOKUP(J1379,city!$A$4:$D$352,4,0)</f>
        <v>菏泽</v>
      </c>
      <c r="D1379" s="34" t="s">
        <v>4684</v>
      </c>
      <c r="E1379" s="34" t="s">
        <v>4685</v>
      </c>
      <c r="F1379" s="42" t="str">
        <f t="shared" si="168"/>
        <v>115.727817,35.648513</v>
      </c>
      <c r="G1379" s="20" t="s">
        <v>4686</v>
      </c>
      <c r="H1379" s="20" t="s">
        <v>510</v>
      </c>
      <c r="I1379" s="45" t="str">
        <f t="shared" si="170"/>
        <v>31a,31b</v>
      </c>
      <c r="J1379" s="15">
        <f t="shared" si="171"/>
        <v>138</v>
      </c>
      <c r="K1379" s="15">
        <f>IF(VLOOKUP(J1378,city!$K$4:$L$352,2,0)&gt;K1378,K1378+1,1)</f>
        <v>6</v>
      </c>
      <c r="L1379" s="15">
        <v>1</v>
      </c>
      <c r="M1379" s="15" t="s">
        <v>176</v>
      </c>
      <c r="N1379" s="53">
        <v>115.727817</v>
      </c>
      <c r="O1379" s="53">
        <v>35.648513000000001</v>
      </c>
      <c r="P1379" s="15" t="str">
        <f t="shared" si="174"/>
        <v/>
      </c>
      <c r="Q1379" s="41">
        <v>31</v>
      </c>
      <c r="R1379" s="15">
        <f t="shared" si="175"/>
        <v>31</v>
      </c>
      <c r="S1379" s="15" t="str">
        <f t="shared" si="172"/>
        <v>31a</v>
      </c>
      <c r="T1379" s="15" t="str">
        <f t="shared" si="173"/>
        <v>31b</v>
      </c>
    </row>
    <row r="1380" spans="1:20" ht="20.100000000000001" customHeight="1">
      <c r="A1380" s="15">
        <f t="shared" si="169"/>
        <v>113807</v>
      </c>
      <c r="B1380" s="24" t="str">
        <f>VLOOKUP(J1380,city!$A$4:$D$352,3,0)</f>
        <v>山东</v>
      </c>
      <c r="C1380" s="24" t="str">
        <f>VLOOKUP(J1380,city!$A$4:$D$352,4,0)</f>
        <v>菏泽</v>
      </c>
      <c r="D1380" s="34" t="s">
        <v>4687</v>
      </c>
      <c r="E1380" s="34" t="s">
        <v>4688</v>
      </c>
      <c r="F1380" s="42" t="str">
        <f t="shared" si="168"/>
        <v>116.237653,35.239942</v>
      </c>
      <c r="G1380" s="20" t="s">
        <v>4689</v>
      </c>
      <c r="H1380" s="20" t="s">
        <v>516</v>
      </c>
      <c r="I1380" s="45" t="str">
        <f t="shared" si="170"/>
        <v>11a,11b</v>
      </c>
      <c r="J1380" s="15">
        <f t="shared" si="171"/>
        <v>138</v>
      </c>
      <c r="K1380" s="15">
        <f>IF(VLOOKUP(J1379,city!$K$4:$L$352,2,0)&gt;K1379,K1379+1,1)</f>
        <v>7</v>
      </c>
      <c r="L1380" s="15">
        <v>1</v>
      </c>
      <c r="M1380" s="15" t="s">
        <v>176</v>
      </c>
      <c r="N1380" s="53">
        <v>116.23765299999999</v>
      </c>
      <c r="O1380" s="53">
        <v>35.239941999999999</v>
      </c>
      <c r="P1380" s="15" t="str">
        <f t="shared" si="174"/>
        <v/>
      </c>
      <c r="Q1380" s="41">
        <v>11</v>
      </c>
      <c r="R1380" s="15">
        <f t="shared" si="175"/>
        <v>11</v>
      </c>
      <c r="S1380" s="15" t="str">
        <f t="shared" si="172"/>
        <v>11a</v>
      </c>
      <c r="T1380" s="15" t="str">
        <f t="shared" si="173"/>
        <v>11b</v>
      </c>
    </row>
    <row r="1381" spans="1:20" ht="20.100000000000001" customHeight="1">
      <c r="A1381" s="15">
        <f t="shared" si="169"/>
        <v>113808</v>
      </c>
      <c r="B1381" s="24" t="str">
        <f>VLOOKUP(J1381,city!$A$4:$D$352,3,0)</f>
        <v>山东</v>
      </c>
      <c r="C1381" s="24" t="str">
        <f>VLOOKUP(J1381,city!$A$4:$D$352,4,0)</f>
        <v>菏泽</v>
      </c>
      <c r="D1381" s="34" t="s">
        <v>4690</v>
      </c>
      <c r="E1381" s="34" t="s">
        <v>4691</v>
      </c>
      <c r="F1381" s="42" t="str">
        <f t="shared" si="168"/>
        <v>116.102222,35.398532</v>
      </c>
      <c r="G1381" s="20" t="s">
        <v>4692</v>
      </c>
      <c r="H1381" s="20" t="s">
        <v>522</v>
      </c>
      <c r="I1381" s="45" t="str">
        <f t="shared" si="170"/>
        <v>14a,14b</v>
      </c>
      <c r="J1381" s="15">
        <f t="shared" si="171"/>
        <v>138</v>
      </c>
      <c r="K1381" s="15">
        <f>IF(VLOOKUP(J1380,city!$K$4:$L$352,2,0)&gt;K1380,K1380+1,1)</f>
        <v>8</v>
      </c>
      <c r="L1381" s="15">
        <v>1</v>
      </c>
      <c r="M1381" s="15" t="s">
        <v>176</v>
      </c>
      <c r="N1381" s="53">
        <v>116.102222</v>
      </c>
      <c r="O1381" s="53">
        <v>35.398532000000003</v>
      </c>
      <c r="P1381" s="15" t="str">
        <f t="shared" si="174"/>
        <v/>
      </c>
      <c r="Q1381" s="41">
        <v>14</v>
      </c>
      <c r="R1381" s="15">
        <f t="shared" si="175"/>
        <v>14</v>
      </c>
      <c r="S1381" s="15" t="str">
        <f t="shared" si="172"/>
        <v>14a</v>
      </c>
      <c r="T1381" s="15" t="str">
        <f t="shared" si="173"/>
        <v>14b</v>
      </c>
    </row>
    <row r="1382" spans="1:20" ht="20.100000000000001" customHeight="1">
      <c r="A1382" s="15">
        <f t="shared" si="169"/>
        <v>113809</v>
      </c>
      <c r="B1382" s="24" t="str">
        <f>VLOOKUP(J1382,city!$A$4:$D$352,3,0)</f>
        <v>山东</v>
      </c>
      <c r="C1382" s="24" t="str">
        <f>VLOOKUP(J1382,city!$A$4:$D$352,4,0)</f>
        <v>菏泽</v>
      </c>
      <c r="D1382" s="34" t="s">
        <v>4693</v>
      </c>
      <c r="E1382" s="34" t="s">
        <v>4694</v>
      </c>
      <c r="F1382" s="42" t="str">
        <f t="shared" si="168"/>
        <v>115.557978,35.124347</v>
      </c>
      <c r="G1382" s="20" t="s">
        <v>4695</v>
      </c>
      <c r="H1382" s="20" t="s">
        <v>528</v>
      </c>
      <c r="I1382" s="45" t="str">
        <f t="shared" si="170"/>
        <v>11a,11b</v>
      </c>
      <c r="J1382" s="15">
        <f t="shared" si="171"/>
        <v>138</v>
      </c>
      <c r="K1382" s="15">
        <f>IF(VLOOKUP(J1381,city!$K$4:$L$352,2,0)&gt;K1381,K1381+1,1)</f>
        <v>9</v>
      </c>
      <c r="L1382" s="15">
        <v>1</v>
      </c>
      <c r="M1382" s="15" t="s">
        <v>176</v>
      </c>
      <c r="N1382" s="53">
        <v>115.55797800000001</v>
      </c>
      <c r="O1382" s="53">
        <v>35.124347</v>
      </c>
      <c r="P1382" s="15" t="str">
        <f t="shared" si="174"/>
        <v/>
      </c>
      <c r="Q1382" s="41">
        <v>11</v>
      </c>
      <c r="R1382" s="15">
        <f t="shared" si="175"/>
        <v>11</v>
      </c>
      <c r="S1382" s="15" t="str">
        <f t="shared" si="172"/>
        <v>11a</v>
      </c>
      <c r="T1382" s="15" t="str">
        <f t="shared" si="173"/>
        <v>11b</v>
      </c>
    </row>
    <row r="1383" spans="1:20" ht="20.100000000000001" customHeight="1">
      <c r="A1383" s="15">
        <f t="shared" si="169"/>
        <v>113810</v>
      </c>
      <c r="B1383" s="24" t="str">
        <f>VLOOKUP(J1383,city!$A$4:$D$352,3,0)</f>
        <v>山东</v>
      </c>
      <c r="C1383" s="24" t="str">
        <f>VLOOKUP(J1383,city!$A$4:$D$352,4,0)</f>
        <v>菏泽</v>
      </c>
      <c r="D1383" s="34" t="s">
        <v>4696</v>
      </c>
      <c r="E1383" s="34" t="s">
        <v>4697</v>
      </c>
      <c r="F1383" s="42" t="str">
        <f t="shared" si="168"/>
        <v>116.238601,35.236346</v>
      </c>
      <c r="G1383" s="20" t="s">
        <v>4698</v>
      </c>
      <c r="H1383" s="20" t="s">
        <v>534</v>
      </c>
      <c r="I1383" s="45" t="str">
        <f t="shared" si="170"/>
        <v>9a,9b</v>
      </c>
      <c r="J1383" s="15">
        <f t="shared" si="171"/>
        <v>138</v>
      </c>
      <c r="K1383" s="15">
        <f>IF(VLOOKUP(J1382,city!$K$4:$L$352,2,0)&gt;K1382,K1382+1,1)</f>
        <v>10</v>
      </c>
      <c r="L1383" s="15">
        <v>1</v>
      </c>
      <c r="M1383" s="15" t="s">
        <v>176</v>
      </c>
      <c r="N1383" s="53">
        <v>116.238601</v>
      </c>
      <c r="O1383" s="53">
        <v>35.236345999999998</v>
      </c>
      <c r="P1383" s="15" t="str">
        <f t="shared" si="174"/>
        <v>115.9446219,35.2339528</v>
      </c>
      <c r="Q1383" s="41">
        <v>9</v>
      </c>
      <c r="R1383" s="15">
        <f t="shared" si="175"/>
        <v>9</v>
      </c>
      <c r="S1383" s="15" t="str">
        <f t="shared" si="172"/>
        <v>9a</v>
      </c>
      <c r="T1383" s="15" t="str">
        <f t="shared" si="173"/>
        <v>9b</v>
      </c>
    </row>
    <row r="1384" spans="1:20" ht="20.100000000000001" customHeight="1">
      <c r="A1384" s="15">
        <f t="shared" si="169"/>
        <v>113901</v>
      </c>
      <c r="B1384" s="24" t="str">
        <f>VLOOKUP(J1384,city!$A$4:$D$352,3,0)</f>
        <v>山东</v>
      </c>
      <c r="C1384" s="24" t="str">
        <f>VLOOKUP(J1384,city!$A$4:$D$352,4,0)</f>
        <v>莱芜</v>
      </c>
      <c r="D1384" s="34" t="s">
        <v>4699</v>
      </c>
      <c r="E1384" s="34" t="s">
        <v>4700</v>
      </c>
      <c r="F1384" s="42" t="str">
        <f t="shared" si="168"/>
        <v>117.458779,36.440548</v>
      </c>
      <c r="G1384" s="20" t="s">
        <v>4701</v>
      </c>
      <c r="H1384" s="20" t="s">
        <v>422</v>
      </c>
      <c r="I1384" s="45" t="str">
        <f t="shared" si="170"/>
        <v>2a,2b</v>
      </c>
      <c r="J1384" s="15">
        <f t="shared" si="171"/>
        <v>139</v>
      </c>
      <c r="K1384" s="15">
        <f>IF(VLOOKUP(J1383,city!$K$4:$L$352,2,0)&gt;K1383,K1383+1,1)</f>
        <v>1</v>
      </c>
      <c r="L1384" s="15">
        <v>1</v>
      </c>
      <c r="M1384" s="15" t="s">
        <v>177</v>
      </c>
      <c r="N1384" s="53">
        <v>117.45877900000001</v>
      </c>
      <c r="O1384" s="53">
        <v>36.440548</v>
      </c>
      <c r="P1384" s="15" t="str">
        <f t="shared" si="174"/>
        <v/>
      </c>
      <c r="Q1384" s="41">
        <v>2</v>
      </c>
      <c r="R1384" s="15">
        <f t="shared" si="175"/>
        <v>2</v>
      </c>
      <c r="S1384" s="15" t="str">
        <f t="shared" si="172"/>
        <v>2a</v>
      </c>
      <c r="T1384" s="15" t="str">
        <f t="shared" si="173"/>
        <v>2b</v>
      </c>
    </row>
    <row r="1385" spans="1:20" ht="20.100000000000001" customHeight="1">
      <c r="A1385" s="15">
        <f t="shared" si="169"/>
        <v>113902</v>
      </c>
      <c r="B1385" s="24" t="str">
        <f>VLOOKUP(J1385,city!$A$4:$D$352,3,0)</f>
        <v>山东</v>
      </c>
      <c r="C1385" s="24" t="str">
        <f>VLOOKUP(J1385,city!$A$4:$D$352,4,0)</f>
        <v>莱芜</v>
      </c>
      <c r="D1385" s="34" t="s">
        <v>4702</v>
      </c>
      <c r="E1385" s="34" t="s">
        <v>4703</v>
      </c>
      <c r="F1385" s="42" t="str">
        <f t="shared" si="168"/>
        <v>117.606121,36.426481</v>
      </c>
      <c r="G1385" s="20" t="s">
        <v>4704</v>
      </c>
      <c r="H1385" s="20" t="s">
        <v>427</v>
      </c>
      <c r="I1385" s="45" t="str">
        <f t="shared" si="170"/>
        <v>32a,32b</v>
      </c>
      <c r="J1385" s="15">
        <f t="shared" si="171"/>
        <v>139</v>
      </c>
      <c r="K1385" s="15">
        <f>IF(VLOOKUP(J1384,city!$K$4:$L$352,2,0)&gt;K1384,K1384+1,1)</f>
        <v>2</v>
      </c>
      <c r="L1385" s="15">
        <v>1</v>
      </c>
      <c r="M1385" s="15" t="s">
        <v>177</v>
      </c>
      <c r="N1385" s="53">
        <v>117.606121</v>
      </c>
      <c r="O1385" s="53">
        <v>36.426481000000003</v>
      </c>
      <c r="P1385" s="15" t="str">
        <f t="shared" si="174"/>
        <v/>
      </c>
      <c r="Q1385" s="41">
        <v>32</v>
      </c>
      <c r="R1385" s="15" t="e">
        <f t="shared" si="175"/>
        <v>#N/A</v>
      </c>
      <c r="S1385" s="15" t="str">
        <f t="shared" si="172"/>
        <v>32a</v>
      </c>
      <c r="T1385" s="15" t="str">
        <f t="shared" si="173"/>
        <v>32b</v>
      </c>
    </row>
    <row r="1386" spans="1:20" ht="20.100000000000001" customHeight="1">
      <c r="A1386" s="15">
        <f t="shared" si="169"/>
        <v>113903</v>
      </c>
      <c r="B1386" s="24" t="str">
        <f>VLOOKUP(J1386,city!$A$4:$D$352,3,0)</f>
        <v>山东</v>
      </c>
      <c r="C1386" s="24" t="str">
        <f>VLOOKUP(J1386,city!$A$4:$D$352,4,0)</f>
        <v>莱芜</v>
      </c>
      <c r="D1386" s="34" t="s">
        <v>4705</v>
      </c>
      <c r="E1386" s="34" t="s">
        <v>4706</v>
      </c>
      <c r="F1386" s="42" t="str">
        <f t="shared" si="168"/>
        <v>117.56144,36.460701</v>
      </c>
      <c r="G1386" s="20" t="s">
        <v>4707</v>
      </c>
      <c r="H1386" s="20" t="s">
        <v>432</v>
      </c>
      <c r="I1386" s="45" t="str">
        <f t="shared" si="170"/>
        <v>2a,2b</v>
      </c>
      <c r="J1386" s="15">
        <f t="shared" si="171"/>
        <v>139</v>
      </c>
      <c r="K1386" s="15">
        <f>IF(VLOOKUP(J1385,city!$K$4:$L$352,2,0)&gt;K1385,K1385+1,1)</f>
        <v>3</v>
      </c>
      <c r="L1386" s="15">
        <v>1</v>
      </c>
      <c r="M1386" s="15" t="s">
        <v>177</v>
      </c>
      <c r="N1386" s="53">
        <v>117.56144</v>
      </c>
      <c r="O1386" s="53">
        <v>36.460701</v>
      </c>
      <c r="P1386" s="15" t="str">
        <f t="shared" si="174"/>
        <v/>
      </c>
      <c r="Q1386" s="41">
        <v>2</v>
      </c>
      <c r="R1386" s="15" t="e">
        <f t="shared" si="175"/>
        <v>#N/A</v>
      </c>
      <c r="S1386" s="15" t="str">
        <f t="shared" si="172"/>
        <v>2a</v>
      </c>
      <c r="T1386" s="15" t="str">
        <f t="shared" si="173"/>
        <v>2b</v>
      </c>
    </row>
    <row r="1387" spans="1:20" ht="20.100000000000001" customHeight="1">
      <c r="A1387" s="15">
        <f t="shared" si="169"/>
        <v>113904</v>
      </c>
      <c r="B1387" s="24" t="str">
        <f>VLOOKUP(J1387,city!$A$4:$D$352,3,0)</f>
        <v>山东</v>
      </c>
      <c r="C1387" s="24" t="str">
        <f>VLOOKUP(J1387,city!$A$4:$D$352,4,0)</f>
        <v>莱芜</v>
      </c>
      <c r="D1387" s="34" t="s">
        <v>4708</v>
      </c>
      <c r="E1387" s="34" t="s">
        <v>4709</v>
      </c>
      <c r="F1387" s="42" t="str">
        <f t="shared" si="168"/>
        <v>117.447665,36.43192</v>
      </c>
      <c r="G1387" s="20" t="s">
        <v>4710</v>
      </c>
      <c r="H1387" s="20" t="s">
        <v>438</v>
      </c>
      <c r="I1387" s="45" t="str">
        <f t="shared" si="170"/>
        <v>2a,2b</v>
      </c>
      <c r="J1387" s="15">
        <f t="shared" si="171"/>
        <v>139</v>
      </c>
      <c r="K1387" s="15">
        <f>IF(VLOOKUP(J1386,city!$K$4:$L$352,2,0)&gt;K1386,K1386+1,1)</f>
        <v>4</v>
      </c>
      <c r="L1387" s="15">
        <v>1</v>
      </c>
      <c r="M1387" s="15" t="s">
        <v>177</v>
      </c>
      <c r="N1387" s="53">
        <v>117.447665</v>
      </c>
      <c r="O1387" s="53">
        <v>36.431919999999998</v>
      </c>
      <c r="P1387" s="15" t="str">
        <f t="shared" si="174"/>
        <v/>
      </c>
      <c r="Q1387" s="41">
        <v>2</v>
      </c>
      <c r="R1387" s="15">
        <f t="shared" si="175"/>
        <v>2</v>
      </c>
      <c r="S1387" s="15" t="str">
        <f t="shared" si="172"/>
        <v>2a</v>
      </c>
      <c r="T1387" s="15" t="str">
        <f t="shared" si="173"/>
        <v>2b</v>
      </c>
    </row>
    <row r="1388" spans="1:20" ht="20.100000000000001" customHeight="1">
      <c r="A1388" s="15">
        <f t="shared" si="169"/>
        <v>113905</v>
      </c>
      <c r="B1388" s="24" t="str">
        <f>VLOOKUP(J1388,city!$A$4:$D$352,3,0)</f>
        <v>山东</v>
      </c>
      <c r="C1388" s="24" t="str">
        <f>VLOOKUP(J1388,city!$A$4:$D$352,4,0)</f>
        <v>莱芜</v>
      </c>
      <c r="D1388" s="34" t="s">
        <v>4711</v>
      </c>
      <c r="E1388" s="34" t="s">
        <v>4712</v>
      </c>
      <c r="F1388" s="42" t="str">
        <f t="shared" ref="F1388:F1451" si="176">N1388&amp;","&amp;O1388</f>
        <v>117.456091,36.437489</v>
      </c>
      <c r="G1388" s="20" t="s">
        <v>4713</v>
      </c>
      <c r="H1388" s="20" t="s">
        <v>444</v>
      </c>
      <c r="I1388" s="45" t="str">
        <f t="shared" si="170"/>
        <v>2a,2b</v>
      </c>
      <c r="J1388" s="15">
        <f t="shared" si="171"/>
        <v>139</v>
      </c>
      <c r="K1388" s="15">
        <f>IF(VLOOKUP(J1387,city!$K$4:$L$352,2,0)&gt;K1387,K1387+1,1)</f>
        <v>5</v>
      </c>
      <c r="L1388" s="15">
        <v>1</v>
      </c>
      <c r="M1388" s="15" t="s">
        <v>177</v>
      </c>
      <c r="N1388" s="53">
        <v>117.456091</v>
      </c>
      <c r="O1388" s="53">
        <v>36.437488999999999</v>
      </c>
      <c r="P1388" s="15" t="str">
        <f t="shared" si="174"/>
        <v/>
      </c>
      <c r="Q1388" s="41">
        <v>2</v>
      </c>
      <c r="R1388" s="15">
        <f t="shared" si="175"/>
        <v>2</v>
      </c>
      <c r="S1388" s="15" t="str">
        <f t="shared" si="172"/>
        <v>2a</v>
      </c>
      <c r="T1388" s="15" t="str">
        <f t="shared" si="173"/>
        <v>2b</v>
      </c>
    </row>
    <row r="1389" spans="1:20" ht="20.100000000000001" customHeight="1">
      <c r="A1389" s="15">
        <f t="shared" si="169"/>
        <v>113906</v>
      </c>
      <c r="B1389" s="24" t="str">
        <f>VLOOKUP(J1389,city!$A$4:$D$352,3,0)</f>
        <v>山东</v>
      </c>
      <c r="C1389" s="24" t="str">
        <f>VLOOKUP(J1389,city!$A$4:$D$352,4,0)</f>
        <v>莱芜</v>
      </c>
      <c r="D1389" s="34" t="s">
        <v>4714</v>
      </c>
      <c r="E1389" s="34" t="s">
        <v>4715</v>
      </c>
      <c r="F1389" s="42" t="str">
        <f t="shared" si="176"/>
        <v>117.69914,36.223059</v>
      </c>
      <c r="G1389" s="20" t="s">
        <v>4716</v>
      </c>
      <c r="H1389" s="20" t="s">
        <v>450</v>
      </c>
      <c r="I1389" s="45" t="str">
        <f t="shared" si="170"/>
        <v>10a,10b</v>
      </c>
      <c r="J1389" s="15">
        <f t="shared" si="171"/>
        <v>139</v>
      </c>
      <c r="K1389" s="15">
        <f>IF(VLOOKUP(J1388,city!$K$4:$L$352,2,0)&gt;K1388,K1388+1,1)</f>
        <v>6</v>
      </c>
      <c r="L1389" s="15">
        <v>1</v>
      </c>
      <c r="M1389" s="15" t="s">
        <v>177</v>
      </c>
      <c r="N1389" s="53">
        <v>117.69914</v>
      </c>
      <c r="O1389" s="53">
        <v>36.223058999999999</v>
      </c>
      <c r="P1389" s="15" t="str">
        <f t="shared" si="174"/>
        <v/>
      </c>
      <c r="Q1389" s="41">
        <v>10</v>
      </c>
      <c r="R1389" s="15">
        <f t="shared" si="175"/>
        <v>10</v>
      </c>
      <c r="S1389" s="15" t="str">
        <f t="shared" si="172"/>
        <v>10a</v>
      </c>
      <c r="T1389" s="15" t="str">
        <f t="shared" si="173"/>
        <v>10b</v>
      </c>
    </row>
    <row r="1390" spans="1:20" ht="20.100000000000001" customHeight="1">
      <c r="A1390" s="15">
        <f t="shared" si="169"/>
        <v>113907</v>
      </c>
      <c r="B1390" s="24" t="str">
        <f>VLOOKUP(J1390,city!$A$4:$D$352,3,0)</f>
        <v>山东</v>
      </c>
      <c r="C1390" s="24" t="str">
        <f>VLOOKUP(J1390,city!$A$4:$D$352,4,0)</f>
        <v>莱芜</v>
      </c>
      <c r="D1390" s="34" t="s">
        <v>4717</v>
      </c>
      <c r="E1390" s="34" t="s">
        <v>4718</v>
      </c>
      <c r="F1390" s="42" t="str">
        <f t="shared" si="176"/>
        <v>117.421331,36.390873</v>
      </c>
      <c r="G1390" s="20" t="s">
        <v>4719</v>
      </c>
      <c r="H1390" s="20" t="s">
        <v>456</v>
      </c>
      <c r="I1390" s="45" t="str">
        <f t="shared" si="170"/>
        <v>2a,2b</v>
      </c>
      <c r="J1390" s="15">
        <f t="shared" si="171"/>
        <v>139</v>
      </c>
      <c r="K1390" s="15">
        <f>IF(VLOOKUP(J1389,city!$K$4:$L$352,2,0)&gt;K1389,K1389+1,1)</f>
        <v>7</v>
      </c>
      <c r="L1390" s="15">
        <v>1</v>
      </c>
      <c r="M1390" s="15" t="s">
        <v>177</v>
      </c>
      <c r="N1390" s="53">
        <v>117.421331</v>
      </c>
      <c r="O1390" s="53">
        <v>36.390872999999999</v>
      </c>
      <c r="P1390" s="15" t="str">
        <f t="shared" si="174"/>
        <v/>
      </c>
      <c r="Q1390" s="41">
        <v>2</v>
      </c>
      <c r="R1390" s="15">
        <f t="shared" si="175"/>
        <v>2</v>
      </c>
      <c r="S1390" s="15" t="str">
        <f t="shared" si="172"/>
        <v>2a</v>
      </c>
      <c r="T1390" s="15" t="str">
        <f t="shared" si="173"/>
        <v>2b</v>
      </c>
    </row>
    <row r="1391" spans="1:20" ht="20.100000000000001" customHeight="1">
      <c r="A1391" s="15">
        <f t="shared" si="169"/>
        <v>113908</v>
      </c>
      <c r="B1391" s="24" t="str">
        <f>VLOOKUP(J1391,city!$A$4:$D$352,3,0)</f>
        <v>山东</v>
      </c>
      <c r="C1391" s="24" t="str">
        <f>VLOOKUP(J1391,city!$A$4:$D$352,4,0)</f>
        <v>莱芜</v>
      </c>
      <c r="D1391" s="34" t="s">
        <v>4720</v>
      </c>
      <c r="E1391" s="34" t="s">
        <v>4721</v>
      </c>
      <c r="F1391" s="42" t="str">
        <f t="shared" si="176"/>
        <v>117.443408,36.407802</v>
      </c>
      <c r="G1391" s="20" t="s">
        <v>4722</v>
      </c>
      <c r="H1391" s="20" t="s">
        <v>462</v>
      </c>
      <c r="I1391" s="45" t="str">
        <f t="shared" si="170"/>
        <v>2a,2b</v>
      </c>
      <c r="J1391" s="15">
        <f t="shared" si="171"/>
        <v>139</v>
      </c>
      <c r="K1391" s="15">
        <f>IF(VLOOKUP(J1390,city!$K$4:$L$352,2,0)&gt;K1390,K1390+1,1)</f>
        <v>8</v>
      </c>
      <c r="L1391" s="15">
        <v>1</v>
      </c>
      <c r="M1391" s="15" t="s">
        <v>177</v>
      </c>
      <c r="N1391" s="53">
        <v>117.44340800000001</v>
      </c>
      <c r="O1391" s="53">
        <v>36.407801999999997</v>
      </c>
      <c r="P1391" s="15" t="str">
        <f t="shared" si="174"/>
        <v/>
      </c>
      <c r="Q1391" s="41">
        <v>2</v>
      </c>
      <c r="R1391" s="15">
        <f t="shared" si="175"/>
        <v>2</v>
      </c>
      <c r="S1391" s="15" t="str">
        <f t="shared" si="172"/>
        <v>2a</v>
      </c>
      <c r="T1391" s="15" t="str">
        <f t="shared" si="173"/>
        <v>2b</v>
      </c>
    </row>
    <row r="1392" spans="1:20" ht="20.100000000000001" customHeight="1">
      <c r="A1392" s="15">
        <f t="shared" si="169"/>
        <v>113909</v>
      </c>
      <c r="B1392" s="24" t="str">
        <f>VLOOKUP(J1392,city!$A$4:$D$352,3,0)</f>
        <v>山东</v>
      </c>
      <c r="C1392" s="24" t="str">
        <f>VLOOKUP(J1392,city!$A$4:$D$352,4,0)</f>
        <v>莱芜</v>
      </c>
      <c r="D1392" s="34" t="s">
        <v>4723</v>
      </c>
      <c r="E1392" s="34" t="s">
        <v>4724</v>
      </c>
      <c r="F1392" s="42" t="str">
        <f t="shared" si="176"/>
        <v>117.410147,36.415683</v>
      </c>
      <c r="G1392" s="20" t="s">
        <v>4725</v>
      </c>
      <c r="H1392" s="20" t="s">
        <v>468</v>
      </c>
      <c r="I1392" s="45" t="str">
        <f t="shared" si="170"/>
        <v>31a,31b</v>
      </c>
      <c r="J1392" s="15">
        <f t="shared" si="171"/>
        <v>139</v>
      </c>
      <c r="K1392" s="15">
        <f>IF(VLOOKUP(J1391,city!$K$4:$L$352,2,0)&gt;K1391,K1391+1,1)</f>
        <v>9</v>
      </c>
      <c r="L1392" s="15">
        <v>1</v>
      </c>
      <c r="M1392" s="15" t="s">
        <v>177</v>
      </c>
      <c r="N1392" s="53">
        <v>117.41014699999999</v>
      </c>
      <c r="O1392" s="53">
        <v>36.415683000000001</v>
      </c>
      <c r="P1392" s="15" t="str">
        <f t="shared" si="174"/>
        <v/>
      </c>
      <c r="Q1392" s="41">
        <v>31</v>
      </c>
      <c r="R1392" s="15">
        <f t="shared" si="175"/>
        <v>31</v>
      </c>
      <c r="S1392" s="15" t="str">
        <f t="shared" si="172"/>
        <v>31a</v>
      </c>
      <c r="T1392" s="15" t="str">
        <f t="shared" si="173"/>
        <v>31b</v>
      </c>
    </row>
    <row r="1393" spans="1:20" ht="20.100000000000001" customHeight="1">
      <c r="A1393" s="15">
        <f t="shared" si="169"/>
        <v>113910</v>
      </c>
      <c r="B1393" s="24" t="str">
        <f>VLOOKUP(J1393,city!$A$4:$D$352,3,0)</f>
        <v>山东</v>
      </c>
      <c r="C1393" s="24" t="str">
        <f>VLOOKUP(J1393,city!$A$4:$D$352,4,0)</f>
        <v>莱芜</v>
      </c>
      <c r="D1393" s="34" t="s">
        <v>4726</v>
      </c>
      <c r="E1393" s="34" t="s">
        <v>4727</v>
      </c>
      <c r="F1393" s="42" t="str">
        <f t="shared" si="176"/>
        <v>117.665859,36.078757</v>
      </c>
      <c r="G1393" s="20" t="s">
        <v>4728</v>
      </c>
      <c r="H1393" s="20" t="s">
        <v>474</v>
      </c>
      <c r="I1393" s="45" t="str">
        <f t="shared" si="170"/>
        <v>11a,11b</v>
      </c>
      <c r="J1393" s="15">
        <f t="shared" si="171"/>
        <v>139</v>
      </c>
      <c r="K1393" s="15">
        <f>IF(VLOOKUP(J1392,city!$K$4:$L$352,2,0)&gt;K1392,K1392+1,1)</f>
        <v>10</v>
      </c>
      <c r="L1393" s="15">
        <v>1</v>
      </c>
      <c r="M1393" s="15" t="s">
        <v>177</v>
      </c>
      <c r="N1393" s="53">
        <v>117.665859</v>
      </c>
      <c r="O1393" s="53">
        <v>36.078757000000003</v>
      </c>
      <c r="P1393" s="15" t="str">
        <f t="shared" si="174"/>
        <v>117.5169981,36.3713313</v>
      </c>
      <c r="Q1393" s="41">
        <v>11</v>
      </c>
      <c r="R1393" s="15">
        <f t="shared" si="175"/>
        <v>11</v>
      </c>
      <c r="S1393" s="15" t="str">
        <f t="shared" si="172"/>
        <v>11a</v>
      </c>
      <c r="T1393" s="15" t="str">
        <f t="shared" si="173"/>
        <v>11b</v>
      </c>
    </row>
    <row r="1394" spans="1:20" ht="20.100000000000001" customHeight="1">
      <c r="A1394" s="15">
        <f t="shared" si="169"/>
        <v>114001</v>
      </c>
      <c r="B1394" s="24" t="str">
        <f>VLOOKUP(J1394,city!$A$4:$D$352,3,0)</f>
        <v>河南</v>
      </c>
      <c r="C1394" s="24" t="str">
        <f>VLOOKUP(J1394,city!$A$4:$D$352,4,0)</f>
        <v>郑州</v>
      </c>
      <c r="D1394" s="15" t="s">
        <v>4729</v>
      </c>
      <c r="E1394" s="15" t="s">
        <v>4730</v>
      </c>
      <c r="F1394" s="42" t="str">
        <f t="shared" si="176"/>
        <v>113.678199,34.794176</v>
      </c>
      <c r="G1394" s="20" t="s">
        <v>4731</v>
      </c>
      <c r="H1394" s="20" t="s">
        <v>480</v>
      </c>
      <c r="I1394" s="45" t="str">
        <f t="shared" si="170"/>
        <v>10a,10b</v>
      </c>
      <c r="J1394" s="15">
        <f t="shared" si="171"/>
        <v>140</v>
      </c>
      <c r="K1394" s="15">
        <f>IF(VLOOKUP(J1393,city!$K$4:$L$352,2,0)&gt;K1393,K1393+1,1)</f>
        <v>1</v>
      </c>
      <c r="L1394" s="15">
        <v>1</v>
      </c>
      <c r="M1394" s="15" t="s">
        <v>179</v>
      </c>
      <c r="N1394" s="42">
        <v>113.67819900000001</v>
      </c>
      <c r="O1394" s="34">
        <v>34.794176</v>
      </c>
      <c r="P1394" s="15" t="str">
        <f t="shared" si="174"/>
        <v/>
      </c>
      <c r="Q1394" s="41">
        <v>10</v>
      </c>
      <c r="R1394" s="15">
        <f t="shared" si="175"/>
        <v>6</v>
      </c>
      <c r="S1394" s="15" t="str">
        <f t="shared" si="172"/>
        <v>10a</v>
      </c>
      <c r="T1394" s="15" t="str">
        <f t="shared" si="173"/>
        <v>10b</v>
      </c>
    </row>
    <row r="1395" spans="1:20" ht="20.100000000000001" customHeight="1">
      <c r="A1395" s="15">
        <f t="shared" si="169"/>
        <v>114002</v>
      </c>
      <c r="B1395" s="24" t="str">
        <f>VLOOKUP(J1395,city!$A$4:$D$352,3,0)</f>
        <v>河南</v>
      </c>
      <c r="C1395" s="24" t="str">
        <f>VLOOKUP(J1395,city!$A$4:$D$352,4,0)</f>
        <v>郑州</v>
      </c>
      <c r="D1395" s="15" t="s">
        <v>4732</v>
      </c>
      <c r="E1395" s="15" t="s">
        <v>4733</v>
      </c>
      <c r="F1395" s="42" t="str">
        <f t="shared" si="176"/>
        <v>113.691632,34.794998</v>
      </c>
      <c r="G1395" s="20" t="s">
        <v>4734</v>
      </c>
      <c r="H1395" s="20" t="s">
        <v>486</v>
      </c>
      <c r="I1395" s="45" t="str">
        <f t="shared" si="170"/>
        <v>7a,7b</v>
      </c>
      <c r="J1395" s="15">
        <f t="shared" si="171"/>
        <v>140</v>
      </c>
      <c r="K1395" s="15">
        <f>IF(VLOOKUP(J1394,city!$K$4:$L$352,2,0)&gt;K1394,K1394+1,1)</f>
        <v>2</v>
      </c>
      <c r="L1395" s="15">
        <v>1</v>
      </c>
      <c r="M1395" s="15" t="s">
        <v>179</v>
      </c>
      <c r="N1395" s="42">
        <v>113.691632</v>
      </c>
      <c r="O1395" s="34">
        <v>34.794998</v>
      </c>
      <c r="P1395" s="15" t="str">
        <f t="shared" si="174"/>
        <v/>
      </c>
      <c r="Q1395" s="41">
        <v>7</v>
      </c>
      <c r="R1395" s="15">
        <f t="shared" si="175"/>
        <v>7</v>
      </c>
      <c r="S1395" s="15" t="str">
        <f t="shared" si="172"/>
        <v>7a</v>
      </c>
      <c r="T1395" s="15" t="str">
        <f t="shared" si="173"/>
        <v>7b</v>
      </c>
    </row>
    <row r="1396" spans="1:20" ht="20.100000000000001" customHeight="1">
      <c r="A1396" s="15">
        <f t="shared" si="169"/>
        <v>114003</v>
      </c>
      <c r="B1396" s="24" t="str">
        <f>VLOOKUP(J1396,city!$A$4:$D$352,3,0)</f>
        <v>河南</v>
      </c>
      <c r="C1396" s="24" t="str">
        <f>VLOOKUP(J1396,city!$A$4:$D$352,4,0)</f>
        <v>郑州</v>
      </c>
      <c r="D1396" s="15" t="s">
        <v>4735</v>
      </c>
      <c r="E1396" s="15" t="s">
        <v>4736</v>
      </c>
      <c r="F1396" s="42" t="str">
        <f t="shared" si="176"/>
        <v>113.735581,34.72968</v>
      </c>
      <c r="G1396" s="20" t="s">
        <v>4737</v>
      </c>
      <c r="H1396" s="20" t="s">
        <v>492</v>
      </c>
      <c r="I1396" s="45" t="str">
        <f t="shared" si="170"/>
        <v>14a,14b</v>
      </c>
      <c r="J1396" s="15">
        <f t="shared" si="171"/>
        <v>140</v>
      </c>
      <c r="K1396" s="15">
        <f>IF(VLOOKUP(J1395,city!$K$4:$L$352,2,0)&gt;K1395,K1395+1,1)</f>
        <v>3</v>
      </c>
      <c r="L1396" s="15">
        <v>1</v>
      </c>
      <c r="M1396" s="15" t="s">
        <v>179</v>
      </c>
      <c r="N1396" s="42">
        <v>113.735581</v>
      </c>
      <c r="O1396" s="34">
        <v>34.729680000000002</v>
      </c>
      <c r="P1396" s="15" t="str">
        <f t="shared" si="174"/>
        <v/>
      </c>
      <c r="Q1396" s="41">
        <v>14</v>
      </c>
      <c r="R1396" s="15">
        <f t="shared" si="175"/>
        <v>14</v>
      </c>
      <c r="S1396" s="15" t="str">
        <f t="shared" si="172"/>
        <v>14a</v>
      </c>
      <c r="T1396" s="15" t="str">
        <f t="shared" si="173"/>
        <v>14b</v>
      </c>
    </row>
    <row r="1397" spans="1:20" ht="20.100000000000001" customHeight="1">
      <c r="A1397" s="15">
        <f t="shared" si="169"/>
        <v>114004</v>
      </c>
      <c r="B1397" s="24" t="str">
        <f>VLOOKUP(J1397,city!$A$4:$D$352,3,0)</f>
        <v>河南</v>
      </c>
      <c r="C1397" s="24" t="str">
        <f>VLOOKUP(J1397,city!$A$4:$D$352,4,0)</f>
        <v>郑州</v>
      </c>
      <c r="D1397" s="29" t="s">
        <v>4738</v>
      </c>
      <c r="E1397" s="15" t="s">
        <v>4739</v>
      </c>
      <c r="F1397" s="42" t="str">
        <f t="shared" si="176"/>
        <v>113.940241,34.759904</v>
      </c>
      <c r="G1397" s="20" t="s">
        <v>4740</v>
      </c>
      <c r="H1397" s="20" t="s">
        <v>498</v>
      </c>
      <c r="I1397" s="45" t="str">
        <f t="shared" si="170"/>
        <v>2a,2b</v>
      </c>
      <c r="J1397" s="15">
        <f t="shared" si="171"/>
        <v>140</v>
      </c>
      <c r="K1397" s="15">
        <f>IF(VLOOKUP(J1396,city!$K$4:$L$352,2,0)&gt;K1396,K1396+1,1)</f>
        <v>4</v>
      </c>
      <c r="L1397" s="15">
        <v>1</v>
      </c>
      <c r="M1397" s="15" t="s">
        <v>179</v>
      </c>
      <c r="N1397" s="42">
        <v>113.940241</v>
      </c>
      <c r="O1397" s="34">
        <v>34.759903999999999</v>
      </c>
      <c r="P1397" s="15" t="str">
        <f t="shared" si="174"/>
        <v/>
      </c>
      <c r="Q1397" s="41">
        <v>2</v>
      </c>
      <c r="R1397" s="15">
        <f t="shared" si="175"/>
        <v>1</v>
      </c>
      <c r="S1397" s="15" t="str">
        <f t="shared" si="172"/>
        <v>2a</v>
      </c>
      <c r="T1397" s="15" t="str">
        <f t="shared" si="173"/>
        <v>2b</v>
      </c>
    </row>
    <row r="1398" spans="1:20" ht="20.100000000000001" customHeight="1">
      <c r="A1398" s="15">
        <f t="shared" si="169"/>
        <v>114005</v>
      </c>
      <c r="B1398" s="24" t="str">
        <f>VLOOKUP(J1398,city!$A$4:$D$352,3,0)</f>
        <v>河南</v>
      </c>
      <c r="C1398" s="24" t="str">
        <f>VLOOKUP(J1398,city!$A$4:$D$352,4,0)</f>
        <v>郑州</v>
      </c>
      <c r="D1398" s="15" t="s">
        <v>4741</v>
      </c>
      <c r="E1398" s="15" t="s">
        <v>4742</v>
      </c>
      <c r="F1398" s="42" t="str">
        <f t="shared" si="176"/>
        <v>112.991195,34.74551</v>
      </c>
      <c r="G1398" s="20" t="s">
        <v>4743</v>
      </c>
      <c r="H1398" s="20" t="s">
        <v>504</v>
      </c>
      <c r="I1398" s="45" t="str">
        <f t="shared" si="170"/>
        <v>29a,29b</v>
      </c>
      <c r="J1398" s="15">
        <f t="shared" si="171"/>
        <v>140</v>
      </c>
      <c r="K1398" s="15">
        <f>IF(VLOOKUP(J1397,city!$K$4:$L$352,2,0)&gt;K1397,K1397+1,1)</f>
        <v>5</v>
      </c>
      <c r="L1398" s="15">
        <v>1</v>
      </c>
      <c r="M1398" s="15" t="s">
        <v>179</v>
      </c>
      <c r="N1398" s="42">
        <v>112.991195</v>
      </c>
      <c r="O1398" s="34">
        <v>34.745510000000003</v>
      </c>
      <c r="P1398" s="15" t="str">
        <f t="shared" si="174"/>
        <v/>
      </c>
      <c r="Q1398" s="41">
        <v>29</v>
      </c>
      <c r="R1398" s="15">
        <f t="shared" si="175"/>
        <v>29</v>
      </c>
      <c r="S1398" s="15" t="str">
        <f t="shared" si="172"/>
        <v>29a</v>
      </c>
      <c r="T1398" s="15" t="str">
        <f t="shared" si="173"/>
        <v>29b</v>
      </c>
    </row>
    <row r="1399" spans="1:20" ht="20.100000000000001" customHeight="1">
      <c r="A1399" s="15">
        <f t="shared" si="169"/>
        <v>114006</v>
      </c>
      <c r="B1399" s="24" t="str">
        <f>VLOOKUP(J1399,city!$A$4:$D$352,3,0)</f>
        <v>河南</v>
      </c>
      <c r="C1399" s="24" t="str">
        <f>VLOOKUP(J1399,city!$A$4:$D$352,4,0)</f>
        <v>郑州</v>
      </c>
      <c r="D1399" s="15" t="s">
        <v>4744</v>
      </c>
      <c r="E1399" s="15" t="s">
        <v>4745</v>
      </c>
      <c r="F1399" s="42" t="str">
        <f t="shared" si="176"/>
        <v>112.959717,34.520182</v>
      </c>
      <c r="G1399" s="20" t="s">
        <v>4746</v>
      </c>
      <c r="H1399" s="20" t="s">
        <v>510</v>
      </c>
      <c r="I1399" s="45" t="str">
        <f t="shared" si="170"/>
        <v>12a,12b</v>
      </c>
      <c r="J1399" s="15">
        <f t="shared" si="171"/>
        <v>140</v>
      </c>
      <c r="K1399" s="15">
        <f>IF(VLOOKUP(J1398,city!$K$4:$L$352,2,0)&gt;K1398,K1398+1,1)</f>
        <v>6</v>
      </c>
      <c r="L1399" s="15">
        <v>1</v>
      </c>
      <c r="M1399" s="15" t="s">
        <v>179</v>
      </c>
      <c r="N1399" s="42">
        <v>112.959717</v>
      </c>
      <c r="O1399" s="34">
        <v>34.520181999999998</v>
      </c>
      <c r="P1399" s="15" t="str">
        <f t="shared" si="174"/>
        <v/>
      </c>
      <c r="Q1399" s="41">
        <v>12</v>
      </c>
      <c r="R1399" s="15">
        <f t="shared" si="175"/>
        <v>12</v>
      </c>
      <c r="S1399" s="15" t="str">
        <f t="shared" si="172"/>
        <v>12a</v>
      </c>
      <c r="T1399" s="15" t="str">
        <f t="shared" si="173"/>
        <v>12b</v>
      </c>
    </row>
    <row r="1400" spans="1:20" ht="20.100000000000001" customHeight="1">
      <c r="A1400" s="15">
        <f t="shared" si="169"/>
        <v>114007</v>
      </c>
      <c r="B1400" s="24" t="str">
        <f>VLOOKUP(J1400,city!$A$4:$D$352,3,0)</f>
        <v>河南</v>
      </c>
      <c r="C1400" s="24" t="str">
        <f>VLOOKUP(J1400,city!$A$4:$D$352,4,0)</f>
        <v>郑州</v>
      </c>
      <c r="D1400" s="15" t="s">
        <v>4747</v>
      </c>
      <c r="E1400" s="15" t="s">
        <v>4748</v>
      </c>
      <c r="F1400" s="42" t="str">
        <f t="shared" si="176"/>
        <v>113.684135,34.87768</v>
      </c>
      <c r="G1400" s="20" t="s">
        <v>4749</v>
      </c>
      <c r="H1400" s="20" t="s">
        <v>516</v>
      </c>
      <c r="I1400" s="45" t="str">
        <f t="shared" si="170"/>
        <v>10a,10b</v>
      </c>
      <c r="J1400" s="15">
        <f t="shared" si="171"/>
        <v>140</v>
      </c>
      <c r="K1400" s="15">
        <f>IF(VLOOKUP(J1399,city!$K$4:$L$352,2,0)&gt;K1399,K1399+1,1)</f>
        <v>7</v>
      </c>
      <c r="L1400" s="15">
        <v>1</v>
      </c>
      <c r="M1400" s="15" t="s">
        <v>179</v>
      </c>
      <c r="N1400" s="42">
        <v>113.684135</v>
      </c>
      <c r="O1400" s="34">
        <v>34.877679999999998</v>
      </c>
      <c r="P1400" s="15" t="str">
        <f t="shared" si="174"/>
        <v/>
      </c>
      <c r="Q1400" s="41">
        <v>10</v>
      </c>
      <c r="R1400" s="15">
        <f t="shared" si="175"/>
        <v>10</v>
      </c>
      <c r="S1400" s="15" t="str">
        <f t="shared" si="172"/>
        <v>10a</v>
      </c>
      <c r="T1400" s="15" t="str">
        <f t="shared" si="173"/>
        <v>10b</v>
      </c>
    </row>
    <row r="1401" spans="1:20" ht="20.100000000000001" customHeight="1">
      <c r="A1401" s="15">
        <f t="shared" si="169"/>
        <v>114008</v>
      </c>
      <c r="B1401" s="24" t="str">
        <f>VLOOKUP(J1401,city!$A$4:$D$352,3,0)</f>
        <v>河南</v>
      </c>
      <c r="C1401" s="24" t="str">
        <f>VLOOKUP(J1401,city!$A$4:$D$352,4,0)</f>
        <v>郑州</v>
      </c>
      <c r="D1401" s="15" t="s">
        <v>4750</v>
      </c>
      <c r="E1401" s="15" t="s">
        <v>4751</v>
      </c>
      <c r="F1401" s="42" t="str">
        <f t="shared" si="176"/>
        <v>113.664474,34.826198</v>
      </c>
      <c r="G1401" s="20" t="s">
        <v>4752</v>
      </c>
      <c r="H1401" s="20" t="s">
        <v>522</v>
      </c>
      <c r="I1401" s="45" t="str">
        <f t="shared" si="170"/>
        <v>19a,19b</v>
      </c>
      <c r="J1401" s="15">
        <f t="shared" si="171"/>
        <v>140</v>
      </c>
      <c r="K1401" s="15">
        <f>IF(VLOOKUP(J1400,city!$K$4:$L$352,2,0)&gt;K1400,K1400+1,1)</f>
        <v>8</v>
      </c>
      <c r="L1401" s="15">
        <v>1</v>
      </c>
      <c r="M1401" s="15" t="s">
        <v>179</v>
      </c>
      <c r="N1401" s="42">
        <v>113.664474</v>
      </c>
      <c r="O1401" s="34">
        <v>34.826197999999998</v>
      </c>
      <c r="P1401" s="15" t="str">
        <f t="shared" si="174"/>
        <v/>
      </c>
      <c r="Q1401" s="41">
        <v>19</v>
      </c>
      <c r="R1401" s="15">
        <f t="shared" si="175"/>
        <v>19</v>
      </c>
      <c r="S1401" s="15" t="str">
        <f t="shared" si="172"/>
        <v>19a</v>
      </c>
      <c r="T1401" s="15" t="str">
        <f t="shared" si="173"/>
        <v>19b</v>
      </c>
    </row>
    <row r="1402" spans="1:20" ht="20.100000000000001" customHeight="1">
      <c r="A1402" s="15">
        <f t="shared" si="169"/>
        <v>114009</v>
      </c>
      <c r="B1402" s="24" t="str">
        <f>VLOOKUP(J1402,city!$A$4:$D$352,3,0)</f>
        <v>河南</v>
      </c>
      <c r="C1402" s="24" t="str">
        <f>VLOOKUP(J1402,city!$A$4:$D$352,4,0)</f>
        <v>郑州</v>
      </c>
      <c r="D1402" s="15" t="s">
        <v>4753</v>
      </c>
      <c r="E1402" s="15" t="s">
        <v>4754</v>
      </c>
      <c r="F1402" s="42" t="str">
        <f t="shared" si="176"/>
        <v>113.285202,34.643778</v>
      </c>
      <c r="G1402" s="20" t="s">
        <v>4755</v>
      </c>
      <c r="H1402" s="20" t="s">
        <v>528</v>
      </c>
      <c r="I1402" s="45" t="str">
        <f t="shared" si="170"/>
        <v>2a,2b</v>
      </c>
      <c r="J1402" s="15">
        <f t="shared" si="171"/>
        <v>140</v>
      </c>
      <c r="K1402" s="15">
        <f>IF(VLOOKUP(J1401,city!$K$4:$L$352,2,0)&gt;K1401,K1401+1,1)</f>
        <v>9</v>
      </c>
      <c r="L1402" s="15">
        <v>1</v>
      </c>
      <c r="M1402" s="15" t="s">
        <v>179</v>
      </c>
      <c r="N1402" s="42">
        <v>113.285202</v>
      </c>
      <c r="O1402" s="34">
        <v>34.643777999999998</v>
      </c>
      <c r="P1402" s="15" t="str">
        <f t="shared" si="174"/>
        <v/>
      </c>
      <c r="Q1402" s="41">
        <v>2</v>
      </c>
      <c r="R1402" s="15">
        <f t="shared" si="175"/>
        <v>2</v>
      </c>
      <c r="S1402" s="15" t="str">
        <f t="shared" si="172"/>
        <v>2a</v>
      </c>
      <c r="T1402" s="15" t="str">
        <f t="shared" si="173"/>
        <v>2b</v>
      </c>
    </row>
    <row r="1403" spans="1:20" ht="20.100000000000001" customHeight="1">
      <c r="A1403" s="15">
        <f t="shared" si="169"/>
        <v>114010</v>
      </c>
      <c r="B1403" s="24" t="str">
        <f>VLOOKUP(J1403,city!$A$4:$D$352,3,0)</f>
        <v>河南</v>
      </c>
      <c r="C1403" s="24" t="str">
        <f>VLOOKUP(J1403,city!$A$4:$D$352,4,0)</f>
        <v>郑州</v>
      </c>
      <c r="D1403" s="15" t="s">
        <v>4756</v>
      </c>
      <c r="E1403" s="15" t="s">
        <v>4757</v>
      </c>
      <c r="F1403" s="42" t="str">
        <f t="shared" si="176"/>
        <v>113.039884,34.486851</v>
      </c>
      <c r="G1403" s="20" t="s">
        <v>4758</v>
      </c>
      <c r="H1403" s="20" t="s">
        <v>534</v>
      </c>
      <c r="I1403" s="45" t="str">
        <f t="shared" si="170"/>
        <v>18a,18b</v>
      </c>
      <c r="J1403" s="15">
        <f t="shared" si="171"/>
        <v>140</v>
      </c>
      <c r="K1403" s="15">
        <f>IF(VLOOKUP(J1402,city!$K$4:$L$352,2,0)&gt;K1402,K1402+1,1)</f>
        <v>10</v>
      </c>
      <c r="L1403" s="15">
        <v>1</v>
      </c>
      <c r="M1403" s="15" t="s">
        <v>179</v>
      </c>
      <c r="N1403" s="42">
        <v>113.039884</v>
      </c>
      <c r="O1403" s="34">
        <v>34.486851000000001</v>
      </c>
      <c r="P1403" s="15" t="str">
        <f t="shared" si="174"/>
        <v>113.467026,34.7178957</v>
      </c>
      <c r="Q1403" s="41">
        <v>18</v>
      </c>
      <c r="R1403" s="15">
        <f t="shared" si="175"/>
        <v>18</v>
      </c>
      <c r="S1403" s="15" t="str">
        <f t="shared" si="172"/>
        <v>18a</v>
      </c>
      <c r="T1403" s="15" t="str">
        <f t="shared" si="173"/>
        <v>18b</v>
      </c>
    </row>
    <row r="1404" spans="1:20" ht="20.100000000000001" customHeight="1">
      <c r="A1404" s="15">
        <f t="shared" si="169"/>
        <v>114101</v>
      </c>
      <c r="B1404" s="24" t="str">
        <f>VLOOKUP(J1404,city!$A$4:$D$352,3,0)</f>
        <v>河南</v>
      </c>
      <c r="C1404" s="24" t="str">
        <f>VLOOKUP(J1404,city!$A$4:$D$352,4,0)</f>
        <v>开封</v>
      </c>
      <c r="D1404" s="15" t="s">
        <v>4759</v>
      </c>
      <c r="E1404" s="15" t="s">
        <v>4760</v>
      </c>
      <c r="F1404" s="42" t="str">
        <f t="shared" si="176"/>
        <v>114.346802,34.814867</v>
      </c>
      <c r="G1404" s="20" t="s">
        <v>4761</v>
      </c>
      <c r="H1404" s="20" t="s">
        <v>422</v>
      </c>
      <c r="I1404" s="45" t="str">
        <f t="shared" si="170"/>
        <v>6a,6b</v>
      </c>
      <c r="J1404" s="15">
        <f t="shared" si="171"/>
        <v>141</v>
      </c>
      <c r="K1404" s="15">
        <f>IF(VLOOKUP(J1403,city!$K$4:$L$352,2,0)&gt;K1403,K1403+1,1)</f>
        <v>1</v>
      </c>
      <c r="L1404" s="15">
        <v>1</v>
      </c>
      <c r="M1404" s="15" t="s">
        <v>180</v>
      </c>
      <c r="N1404" s="42">
        <v>114.346802</v>
      </c>
      <c r="O1404" s="34">
        <v>34.814867</v>
      </c>
      <c r="P1404" s="15" t="str">
        <f t="shared" si="174"/>
        <v/>
      </c>
      <c r="Q1404" s="41">
        <v>6</v>
      </c>
      <c r="R1404" s="15">
        <f t="shared" si="175"/>
        <v>6</v>
      </c>
      <c r="S1404" s="15" t="str">
        <f t="shared" si="172"/>
        <v>6a</v>
      </c>
      <c r="T1404" s="15" t="str">
        <f t="shared" si="173"/>
        <v>6b</v>
      </c>
    </row>
    <row r="1405" spans="1:20" ht="20.100000000000001" customHeight="1">
      <c r="A1405" s="15">
        <f t="shared" si="169"/>
        <v>114102</v>
      </c>
      <c r="B1405" s="24" t="str">
        <f>VLOOKUP(J1405,city!$A$4:$D$352,3,0)</f>
        <v>河南</v>
      </c>
      <c r="C1405" s="24" t="str">
        <f>VLOOKUP(J1405,city!$A$4:$D$352,4,0)</f>
        <v>开封</v>
      </c>
      <c r="D1405" s="15" t="s">
        <v>4762</v>
      </c>
      <c r="E1405" s="15" t="s">
        <v>4763</v>
      </c>
      <c r="F1405" s="42" t="str">
        <f t="shared" si="176"/>
        <v>114.349794,34.795905</v>
      </c>
      <c r="G1405" s="20" t="s">
        <v>4764</v>
      </c>
      <c r="H1405" s="20" t="s">
        <v>427</v>
      </c>
      <c r="I1405" s="45" t="str">
        <f t="shared" si="170"/>
        <v>6a,6b</v>
      </c>
      <c r="J1405" s="15">
        <f t="shared" si="171"/>
        <v>141</v>
      </c>
      <c r="K1405" s="15">
        <f>IF(VLOOKUP(J1404,city!$K$4:$L$352,2,0)&gt;K1404,K1404+1,1)</f>
        <v>2</v>
      </c>
      <c r="L1405" s="15">
        <v>1</v>
      </c>
      <c r="M1405" s="15" t="s">
        <v>180</v>
      </c>
      <c r="N1405" s="42">
        <v>114.349794</v>
      </c>
      <c r="O1405" s="34">
        <v>34.795904999999998</v>
      </c>
      <c r="P1405" s="15" t="str">
        <f t="shared" si="174"/>
        <v/>
      </c>
      <c r="Q1405" s="41">
        <v>6</v>
      </c>
      <c r="R1405" s="15">
        <f t="shared" si="175"/>
        <v>6</v>
      </c>
      <c r="S1405" s="15" t="str">
        <f t="shared" si="172"/>
        <v>6a</v>
      </c>
      <c r="T1405" s="15" t="str">
        <f t="shared" si="173"/>
        <v>6b</v>
      </c>
    </row>
    <row r="1406" spans="1:20" ht="20.100000000000001" customHeight="1">
      <c r="A1406" s="15">
        <f t="shared" si="169"/>
        <v>114103</v>
      </c>
      <c r="B1406" s="24" t="str">
        <f>VLOOKUP(J1406,city!$A$4:$D$352,3,0)</f>
        <v>河南</v>
      </c>
      <c r="C1406" s="24" t="str">
        <f>VLOOKUP(J1406,city!$A$4:$D$352,4,0)</f>
        <v>开封</v>
      </c>
      <c r="D1406" s="15" t="s">
        <v>4765</v>
      </c>
      <c r="E1406" s="15" t="s">
        <v>4766</v>
      </c>
      <c r="F1406" s="42" t="str">
        <f t="shared" si="176"/>
        <v>114.356028,34.814193</v>
      </c>
      <c r="G1406" s="20" t="s">
        <v>4767</v>
      </c>
      <c r="H1406" s="20" t="s">
        <v>432</v>
      </c>
      <c r="I1406" s="45" t="str">
        <f t="shared" si="170"/>
        <v>1a,1b</v>
      </c>
      <c r="J1406" s="15">
        <f t="shared" si="171"/>
        <v>141</v>
      </c>
      <c r="K1406" s="15">
        <f>IF(VLOOKUP(J1405,city!$K$4:$L$352,2,0)&gt;K1405,K1405+1,1)</f>
        <v>3</v>
      </c>
      <c r="L1406" s="15">
        <v>1</v>
      </c>
      <c r="M1406" s="15" t="s">
        <v>180</v>
      </c>
      <c r="N1406" s="42">
        <v>114.35602799999999</v>
      </c>
      <c r="O1406" s="34">
        <v>34.814193000000003</v>
      </c>
      <c r="P1406" s="15" t="str">
        <f t="shared" si="174"/>
        <v/>
      </c>
      <c r="Q1406" s="41">
        <v>1</v>
      </c>
      <c r="R1406" s="15">
        <f t="shared" si="175"/>
        <v>1</v>
      </c>
      <c r="S1406" s="15" t="str">
        <f t="shared" si="172"/>
        <v>1a</v>
      </c>
      <c r="T1406" s="15" t="str">
        <f t="shared" si="173"/>
        <v>1b</v>
      </c>
    </row>
    <row r="1407" spans="1:20" ht="20.100000000000001" customHeight="1">
      <c r="A1407" s="15">
        <f t="shared" si="169"/>
        <v>114104</v>
      </c>
      <c r="B1407" s="24" t="str">
        <f>VLOOKUP(J1407,city!$A$4:$D$352,3,0)</f>
        <v>河南</v>
      </c>
      <c r="C1407" s="24" t="str">
        <f>VLOOKUP(J1407,city!$A$4:$D$352,4,0)</f>
        <v>开封</v>
      </c>
      <c r="D1407" s="15" t="s">
        <v>4768</v>
      </c>
      <c r="E1407" s="15" t="s">
        <v>4769</v>
      </c>
      <c r="F1407" s="42" t="str">
        <f t="shared" si="176"/>
        <v>114.353717,34.817155</v>
      </c>
      <c r="G1407" s="20" t="s">
        <v>4770</v>
      </c>
      <c r="H1407" s="20" t="s">
        <v>438</v>
      </c>
      <c r="I1407" s="45" t="str">
        <f t="shared" si="170"/>
        <v>15a,15b</v>
      </c>
      <c r="J1407" s="15">
        <f t="shared" si="171"/>
        <v>141</v>
      </c>
      <c r="K1407" s="15">
        <f>IF(VLOOKUP(J1406,city!$K$4:$L$352,2,0)&gt;K1406,K1406+1,1)</f>
        <v>4</v>
      </c>
      <c r="L1407" s="15">
        <v>1</v>
      </c>
      <c r="M1407" s="15" t="s">
        <v>180</v>
      </c>
      <c r="N1407" s="42">
        <v>114.353717</v>
      </c>
      <c r="O1407" s="34">
        <v>34.817155</v>
      </c>
      <c r="P1407" s="15" t="str">
        <f t="shared" si="174"/>
        <v/>
      </c>
      <c r="Q1407" s="41">
        <v>15</v>
      </c>
      <c r="R1407" s="15">
        <f t="shared" si="175"/>
        <v>15</v>
      </c>
      <c r="S1407" s="15" t="str">
        <f t="shared" si="172"/>
        <v>15a</v>
      </c>
      <c r="T1407" s="15" t="str">
        <f t="shared" si="173"/>
        <v>15b</v>
      </c>
    </row>
    <row r="1408" spans="1:20" ht="20.100000000000001" customHeight="1">
      <c r="A1408" s="15">
        <f t="shared" si="169"/>
        <v>114105</v>
      </c>
      <c r="B1408" s="24" t="str">
        <f>VLOOKUP(J1408,city!$A$4:$D$352,3,0)</f>
        <v>河南</v>
      </c>
      <c r="C1408" s="24" t="str">
        <f>VLOOKUP(J1408,city!$A$4:$D$352,4,0)</f>
        <v>开封</v>
      </c>
      <c r="D1408" s="15" t="s">
        <v>4771</v>
      </c>
      <c r="E1408" s="15" t="s">
        <v>4772</v>
      </c>
      <c r="F1408" s="42" t="str">
        <f t="shared" si="176"/>
        <v>114.345105,34.798435</v>
      </c>
      <c r="G1408" s="20" t="s">
        <v>4773</v>
      </c>
      <c r="H1408" s="20" t="s">
        <v>444</v>
      </c>
      <c r="I1408" s="45" t="str">
        <f t="shared" si="170"/>
        <v>6a,6b</v>
      </c>
      <c r="J1408" s="15">
        <f t="shared" si="171"/>
        <v>141</v>
      </c>
      <c r="K1408" s="15">
        <f>IF(VLOOKUP(J1407,city!$K$4:$L$352,2,0)&gt;K1407,K1407+1,1)</f>
        <v>5</v>
      </c>
      <c r="L1408" s="15">
        <v>1</v>
      </c>
      <c r="M1408" s="15" t="s">
        <v>180</v>
      </c>
      <c r="N1408" s="42">
        <v>114.345105</v>
      </c>
      <c r="O1408" s="34">
        <v>34.798434999999998</v>
      </c>
      <c r="P1408" s="15" t="str">
        <f t="shared" si="174"/>
        <v/>
      </c>
      <c r="Q1408" s="41">
        <v>6</v>
      </c>
      <c r="R1408" s="15">
        <f t="shared" si="175"/>
        <v>6</v>
      </c>
      <c r="S1408" s="15" t="str">
        <f t="shared" si="172"/>
        <v>6a</v>
      </c>
      <c r="T1408" s="15" t="str">
        <f t="shared" si="173"/>
        <v>6b</v>
      </c>
    </row>
    <row r="1409" spans="1:20" ht="20.100000000000001" customHeight="1">
      <c r="A1409" s="15">
        <f t="shared" si="169"/>
        <v>114106</v>
      </c>
      <c r="B1409" s="24" t="str">
        <f>VLOOKUP(J1409,city!$A$4:$D$352,3,0)</f>
        <v>河南</v>
      </c>
      <c r="C1409" s="24" t="str">
        <f>VLOOKUP(J1409,city!$A$4:$D$352,4,0)</f>
        <v>开封</v>
      </c>
      <c r="D1409" s="15" t="s">
        <v>4774</v>
      </c>
      <c r="E1409" s="15" t="s">
        <v>4775</v>
      </c>
      <c r="F1409" s="42" t="str">
        <f t="shared" si="176"/>
        <v>114.353284,34.795805</v>
      </c>
      <c r="G1409" s="20" t="s">
        <v>4776</v>
      </c>
      <c r="H1409" s="20" t="s">
        <v>450</v>
      </c>
      <c r="I1409" s="45" t="str">
        <f t="shared" si="170"/>
        <v>15a,15b</v>
      </c>
      <c r="J1409" s="15">
        <f t="shared" si="171"/>
        <v>141</v>
      </c>
      <c r="K1409" s="15">
        <f>IF(VLOOKUP(J1408,city!$K$4:$L$352,2,0)&gt;K1408,K1408+1,1)</f>
        <v>6</v>
      </c>
      <c r="L1409" s="15">
        <v>1</v>
      </c>
      <c r="M1409" s="15" t="s">
        <v>180</v>
      </c>
      <c r="N1409" s="42">
        <v>114.353284</v>
      </c>
      <c r="O1409" s="34">
        <v>34.795805000000001</v>
      </c>
      <c r="P1409" s="15" t="str">
        <f t="shared" si="174"/>
        <v/>
      </c>
      <c r="Q1409" s="41">
        <v>15</v>
      </c>
      <c r="R1409" s="15">
        <f t="shared" si="175"/>
        <v>15</v>
      </c>
      <c r="S1409" s="15" t="str">
        <f t="shared" si="172"/>
        <v>15a</v>
      </c>
      <c r="T1409" s="15" t="str">
        <f t="shared" si="173"/>
        <v>15b</v>
      </c>
    </row>
    <row r="1410" spans="1:20" ht="20.100000000000001" customHeight="1">
      <c r="A1410" s="15">
        <f t="shared" si="169"/>
        <v>114107</v>
      </c>
      <c r="B1410" s="24" t="str">
        <f>VLOOKUP(J1410,city!$A$4:$D$352,3,0)</f>
        <v>河南</v>
      </c>
      <c r="C1410" s="24" t="str">
        <f>VLOOKUP(J1410,city!$A$4:$D$352,4,0)</f>
        <v>开封</v>
      </c>
      <c r="D1410" s="15" t="s">
        <v>4777</v>
      </c>
      <c r="E1410" s="15" t="s">
        <v>4778</v>
      </c>
      <c r="F1410" s="42" t="str">
        <f t="shared" si="176"/>
        <v>114.360997,34.79778</v>
      </c>
      <c r="G1410" s="20" t="s">
        <v>4779</v>
      </c>
      <c r="H1410" s="20" t="s">
        <v>456</v>
      </c>
      <c r="I1410" s="45" t="str">
        <f t="shared" si="170"/>
        <v>12a,12b</v>
      </c>
      <c r="J1410" s="15">
        <f t="shared" si="171"/>
        <v>141</v>
      </c>
      <c r="K1410" s="15">
        <f>IF(VLOOKUP(J1409,city!$K$4:$L$352,2,0)&gt;K1409,K1409+1,1)</f>
        <v>7</v>
      </c>
      <c r="L1410" s="15">
        <v>1</v>
      </c>
      <c r="M1410" s="15" t="s">
        <v>180</v>
      </c>
      <c r="N1410" s="42">
        <v>114.360997</v>
      </c>
      <c r="O1410" s="34">
        <v>34.797780000000003</v>
      </c>
      <c r="P1410" s="15" t="str">
        <f t="shared" si="174"/>
        <v/>
      </c>
      <c r="Q1410" s="41">
        <v>12</v>
      </c>
      <c r="R1410" s="15">
        <f t="shared" si="175"/>
        <v>12</v>
      </c>
      <c r="S1410" s="15" t="str">
        <f t="shared" si="172"/>
        <v>12a</v>
      </c>
      <c r="T1410" s="15" t="str">
        <f t="shared" si="173"/>
        <v>12b</v>
      </c>
    </row>
    <row r="1411" spans="1:20" ht="20.100000000000001" customHeight="1">
      <c r="A1411" s="15">
        <f t="shared" si="169"/>
        <v>114108</v>
      </c>
      <c r="B1411" s="24" t="str">
        <f>VLOOKUP(J1411,city!$A$4:$D$352,3,0)</f>
        <v>河南</v>
      </c>
      <c r="C1411" s="24" t="str">
        <f>VLOOKUP(J1411,city!$A$4:$D$352,4,0)</f>
        <v>开封</v>
      </c>
      <c r="D1411" s="15" t="s">
        <v>4780</v>
      </c>
      <c r="E1411" s="15" t="s">
        <v>4781</v>
      </c>
      <c r="F1411" s="42" t="str">
        <f t="shared" si="176"/>
        <v>114.270627,34.618622</v>
      </c>
      <c r="G1411" s="20" t="s">
        <v>4782</v>
      </c>
      <c r="H1411" s="20" t="s">
        <v>462</v>
      </c>
      <c r="I1411" s="45" t="str">
        <f t="shared" si="170"/>
        <v>12a,12b</v>
      </c>
      <c r="J1411" s="15">
        <f t="shared" si="171"/>
        <v>141</v>
      </c>
      <c r="K1411" s="15">
        <f>IF(VLOOKUP(J1410,city!$K$4:$L$352,2,0)&gt;K1410,K1410+1,1)</f>
        <v>8</v>
      </c>
      <c r="L1411" s="15">
        <v>1</v>
      </c>
      <c r="M1411" s="15" t="s">
        <v>180</v>
      </c>
      <c r="N1411" s="42">
        <v>114.270627</v>
      </c>
      <c r="O1411" s="34">
        <v>34.618622000000002</v>
      </c>
      <c r="P1411" s="15" t="str">
        <f t="shared" si="174"/>
        <v/>
      </c>
      <c r="Q1411" s="41">
        <v>12</v>
      </c>
      <c r="R1411" s="15">
        <f t="shared" si="175"/>
        <v>12</v>
      </c>
      <c r="S1411" s="15" t="str">
        <f t="shared" si="172"/>
        <v>12a</v>
      </c>
      <c r="T1411" s="15" t="str">
        <f t="shared" si="173"/>
        <v>12b</v>
      </c>
    </row>
    <row r="1412" spans="1:20" ht="20.100000000000001" customHeight="1">
      <c r="A1412" s="15">
        <f t="shared" ref="A1412:A1475" si="177">100000+J1412*100+K1412</f>
        <v>114109</v>
      </c>
      <c r="B1412" s="24" t="str">
        <f>VLOOKUP(J1412,city!$A$4:$D$352,3,0)</f>
        <v>河南</v>
      </c>
      <c r="C1412" s="24" t="str">
        <f>VLOOKUP(J1412,city!$A$4:$D$352,4,0)</f>
        <v>开封</v>
      </c>
      <c r="D1412" s="15" t="s">
        <v>4783</v>
      </c>
      <c r="E1412" s="15" t="s">
        <v>4784</v>
      </c>
      <c r="F1412" s="42" t="str">
        <f t="shared" si="176"/>
        <v>114.356749,34.826119</v>
      </c>
      <c r="G1412" s="20" t="s">
        <v>4785</v>
      </c>
      <c r="H1412" s="20" t="s">
        <v>468</v>
      </c>
      <c r="I1412" s="45" t="str">
        <f t="shared" si="170"/>
        <v>31a,31b</v>
      </c>
      <c r="J1412" s="15">
        <f t="shared" si="171"/>
        <v>141</v>
      </c>
      <c r="K1412" s="15">
        <f>IF(VLOOKUP(J1411,city!$K$4:$L$352,2,0)&gt;K1411,K1411+1,1)</f>
        <v>9</v>
      </c>
      <c r="L1412" s="15">
        <v>1</v>
      </c>
      <c r="M1412" s="15" t="s">
        <v>180</v>
      </c>
      <c r="N1412" s="42">
        <v>114.35674899999999</v>
      </c>
      <c r="O1412" s="34">
        <v>34.826118999999998</v>
      </c>
      <c r="P1412" s="15" t="str">
        <f t="shared" si="174"/>
        <v/>
      </c>
      <c r="Q1412" s="41">
        <v>31</v>
      </c>
      <c r="R1412" s="15">
        <f t="shared" si="175"/>
        <v>31</v>
      </c>
      <c r="S1412" s="15" t="str">
        <f t="shared" si="172"/>
        <v>31a</v>
      </c>
      <c r="T1412" s="15" t="str">
        <f t="shared" si="173"/>
        <v>31b</v>
      </c>
    </row>
    <row r="1413" spans="1:20" ht="20.100000000000001" customHeight="1">
      <c r="A1413" s="15">
        <f t="shared" si="177"/>
        <v>114110</v>
      </c>
      <c r="B1413" s="24" t="str">
        <f>VLOOKUP(J1413,city!$A$4:$D$352,3,0)</f>
        <v>河南</v>
      </c>
      <c r="C1413" s="24" t="str">
        <f>VLOOKUP(J1413,city!$A$4:$D$352,4,0)</f>
        <v>开封</v>
      </c>
      <c r="D1413" s="15" t="s">
        <v>4786</v>
      </c>
      <c r="E1413" s="15" t="s">
        <v>4787</v>
      </c>
      <c r="F1413" s="42" t="str">
        <f t="shared" si="176"/>
        <v>114.260221,34.809781</v>
      </c>
      <c r="G1413" s="20" t="s">
        <v>4788</v>
      </c>
      <c r="H1413" s="20" t="s">
        <v>474</v>
      </c>
      <c r="I1413" s="45" t="str">
        <f t="shared" ref="I1413:I1476" si="178">S1413&amp;","&amp;T1413</f>
        <v>10a,10b</v>
      </c>
      <c r="J1413" s="15">
        <f t="shared" ref="J1413:J1476" si="179">IF(K1413&gt;K1412,J1412,J1412+1)</f>
        <v>141</v>
      </c>
      <c r="K1413" s="15">
        <f>IF(VLOOKUP(J1412,city!$K$4:$L$352,2,0)&gt;K1412,K1412+1,1)</f>
        <v>10</v>
      </c>
      <c r="L1413" s="15">
        <v>1</v>
      </c>
      <c r="M1413" s="15" t="s">
        <v>180</v>
      </c>
      <c r="N1413" s="42">
        <v>114.260221</v>
      </c>
      <c r="O1413" s="34">
        <v>34.809781000000001</v>
      </c>
      <c r="P1413" s="15" t="str">
        <f t="shared" si="174"/>
        <v>114.3353324,34.7888662</v>
      </c>
      <c r="Q1413" s="41">
        <v>10</v>
      </c>
      <c r="R1413" s="15">
        <f t="shared" si="175"/>
        <v>10</v>
      </c>
      <c r="S1413" s="15" t="str">
        <f t="shared" ref="S1413:S1476" si="180">CONCATENATE(Q1413,"a")</f>
        <v>10a</v>
      </c>
      <c r="T1413" s="15" t="str">
        <f t="shared" ref="T1413:T1476" si="181">CONCATENATE(Q1413,"b")</f>
        <v>10b</v>
      </c>
    </row>
    <row r="1414" spans="1:20" ht="20.100000000000001" customHeight="1">
      <c r="A1414" s="15">
        <f t="shared" si="177"/>
        <v>114201</v>
      </c>
      <c r="B1414" s="24" t="str">
        <f>VLOOKUP(J1414,city!$A$4:$D$352,3,0)</f>
        <v>河南</v>
      </c>
      <c r="C1414" s="24" t="str">
        <f>VLOOKUP(J1414,city!$A$4:$D$352,4,0)</f>
        <v>洛阳</v>
      </c>
      <c r="D1414" s="15" t="s">
        <v>4789</v>
      </c>
      <c r="E1414" s="15" t="s">
        <v>4790</v>
      </c>
      <c r="F1414" s="42" t="str">
        <f t="shared" si="176"/>
        <v>112.484261,34.566761</v>
      </c>
      <c r="G1414" s="20" t="s">
        <v>4791</v>
      </c>
      <c r="H1414" s="20" t="s">
        <v>480</v>
      </c>
      <c r="I1414" s="45" t="str">
        <f t="shared" si="178"/>
        <v>31a,31b</v>
      </c>
      <c r="J1414" s="15">
        <f t="shared" si="179"/>
        <v>142</v>
      </c>
      <c r="K1414" s="15">
        <f>IF(VLOOKUP(J1413,city!$K$4:$L$352,2,0)&gt;K1413,K1413+1,1)</f>
        <v>1</v>
      </c>
      <c r="L1414" s="15">
        <v>1</v>
      </c>
      <c r="M1414" s="15" t="s">
        <v>181</v>
      </c>
      <c r="N1414" s="43">
        <v>112.484261</v>
      </c>
      <c r="O1414" s="34">
        <v>34.566761</v>
      </c>
      <c r="P1414" s="15" t="str">
        <f t="shared" si="174"/>
        <v/>
      </c>
      <c r="Q1414" s="41">
        <v>31</v>
      </c>
      <c r="R1414" s="15">
        <f t="shared" si="175"/>
        <v>31</v>
      </c>
      <c r="S1414" s="15" t="str">
        <f t="shared" si="180"/>
        <v>31a</v>
      </c>
      <c r="T1414" s="15" t="str">
        <f t="shared" si="181"/>
        <v>31b</v>
      </c>
    </row>
    <row r="1415" spans="1:20" ht="20.100000000000001" customHeight="1">
      <c r="A1415" s="15">
        <f t="shared" si="177"/>
        <v>114202</v>
      </c>
      <c r="B1415" s="24" t="str">
        <f>VLOOKUP(J1415,city!$A$4:$D$352,3,0)</f>
        <v>河南</v>
      </c>
      <c r="C1415" s="24" t="str">
        <f>VLOOKUP(J1415,city!$A$4:$D$352,4,0)</f>
        <v>洛阳</v>
      </c>
      <c r="D1415" s="15" t="s">
        <v>4792</v>
      </c>
      <c r="E1415" s="15" t="s">
        <v>4793</v>
      </c>
      <c r="F1415" s="42" t="str">
        <f t="shared" si="176"/>
        <v>112.405811,34.713394</v>
      </c>
      <c r="G1415" s="20" t="s">
        <v>4794</v>
      </c>
      <c r="H1415" s="20" t="s">
        <v>486</v>
      </c>
      <c r="I1415" s="45" t="str">
        <f t="shared" si="178"/>
        <v>2a,2b</v>
      </c>
      <c r="J1415" s="15">
        <f t="shared" si="179"/>
        <v>142</v>
      </c>
      <c r="K1415" s="15">
        <f>IF(VLOOKUP(J1414,city!$K$4:$L$352,2,0)&gt;K1414,K1414+1,1)</f>
        <v>2</v>
      </c>
      <c r="L1415" s="15">
        <v>1</v>
      </c>
      <c r="M1415" s="15" t="s">
        <v>181</v>
      </c>
      <c r="N1415" s="42">
        <v>112.405811</v>
      </c>
      <c r="O1415" s="34">
        <v>34.713394000000001</v>
      </c>
      <c r="P1415" s="15" t="str">
        <f t="shared" si="174"/>
        <v/>
      </c>
      <c r="Q1415" s="41">
        <v>2</v>
      </c>
      <c r="R1415" s="15">
        <f t="shared" si="175"/>
        <v>1</v>
      </c>
      <c r="S1415" s="15" t="str">
        <f t="shared" si="180"/>
        <v>2a</v>
      </c>
      <c r="T1415" s="15" t="str">
        <f t="shared" si="181"/>
        <v>2b</v>
      </c>
    </row>
    <row r="1416" spans="1:20" ht="20.100000000000001" customHeight="1">
      <c r="A1416" s="15">
        <f t="shared" si="177"/>
        <v>114203</v>
      </c>
      <c r="B1416" s="24" t="str">
        <f>VLOOKUP(J1416,city!$A$4:$D$352,3,0)</f>
        <v>河南</v>
      </c>
      <c r="C1416" s="24" t="str">
        <f>VLOOKUP(J1416,city!$A$4:$D$352,4,0)</f>
        <v>洛阳</v>
      </c>
      <c r="D1416" s="15" t="s">
        <v>4795</v>
      </c>
      <c r="E1416" s="15" t="s">
        <v>4796</v>
      </c>
      <c r="F1416" s="42" t="str">
        <f t="shared" si="176"/>
        <v>111.654931,33.76119</v>
      </c>
      <c r="G1416" s="20" t="s">
        <v>4797</v>
      </c>
      <c r="H1416" s="20" t="s">
        <v>492</v>
      </c>
      <c r="I1416" s="45" t="str">
        <f t="shared" si="178"/>
        <v>11a,11b</v>
      </c>
      <c r="J1416" s="15">
        <f t="shared" si="179"/>
        <v>142</v>
      </c>
      <c r="K1416" s="15">
        <f>IF(VLOOKUP(J1415,city!$K$4:$L$352,2,0)&gt;K1415,K1415+1,1)</f>
        <v>3</v>
      </c>
      <c r="L1416" s="15">
        <v>1</v>
      </c>
      <c r="M1416" s="15" t="s">
        <v>181</v>
      </c>
      <c r="N1416" s="42">
        <v>111.654931</v>
      </c>
      <c r="O1416" s="34">
        <v>33.761189999999999</v>
      </c>
      <c r="P1416" s="15" t="str">
        <f t="shared" si="174"/>
        <v/>
      </c>
      <c r="Q1416" s="41">
        <v>11</v>
      </c>
      <c r="R1416" s="15">
        <f t="shared" si="175"/>
        <v>11</v>
      </c>
      <c r="S1416" s="15" t="str">
        <f t="shared" si="180"/>
        <v>11a</v>
      </c>
      <c r="T1416" s="15" t="str">
        <f t="shared" si="181"/>
        <v>11b</v>
      </c>
    </row>
    <row r="1417" spans="1:20" ht="20.100000000000001" customHeight="1">
      <c r="A1417" s="15">
        <f t="shared" si="177"/>
        <v>114204</v>
      </c>
      <c r="B1417" s="24" t="str">
        <f>VLOOKUP(J1417,city!$A$4:$D$352,3,0)</f>
        <v>河南</v>
      </c>
      <c r="C1417" s="24" t="str">
        <f>VLOOKUP(J1417,city!$A$4:$D$352,4,0)</f>
        <v>洛阳</v>
      </c>
      <c r="D1417" s="15" t="s">
        <v>4798</v>
      </c>
      <c r="E1417" s="15" t="s">
        <v>4799</v>
      </c>
      <c r="F1417" s="42" t="str">
        <f t="shared" si="176"/>
        <v>112.478006,34.686769</v>
      </c>
      <c r="G1417" s="20" t="s">
        <v>4800</v>
      </c>
      <c r="H1417" s="20" t="s">
        <v>498</v>
      </c>
      <c r="I1417" s="45" t="str">
        <f t="shared" si="178"/>
        <v>31a,31b</v>
      </c>
      <c r="J1417" s="15">
        <f t="shared" si="179"/>
        <v>142</v>
      </c>
      <c r="K1417" s="15">
        <f>IF(VLOOKUP(J1416,city!$K$4:$L$352,2,0)&gt;K1416,K1416+1,1)</f>
        <v>4</v>
      </c>
      <c r="L1417" s="15">
        <v>1</v>
      </c>
      <c r="M1417" s="15" t="s">
        <v>181</v>
      </c>
      <c r="N1417" s="42">
        <v>112.47800599999999</v>
      </c>
      <c r="O1417" s="34">
        <v>34.686768999999998</v>
      </c>
      <c r="P1417" s="15" t="str">
        <f t="shared" si="174"/>
        <v/>
      </c>
      <c r="Q1417" s="41">
        <v>31</v>
      </c>
      <c r="R1417" s="15">
        <f t="shared" si="175"/>
        <v>31</v>
      </c>
      <c r="S1417" s="15" t="str">
        <f t="shared" si="180"/>
        <v>31a</v>
      </c>
      <c r="T1417" s="15" t="str">
        <f t="shared" si="181"/>
        <v>31b</v>
      </c>
    </row>
    <row r="1418" spans="1:20" ht="20.100000000000001" customHeight="1">
      <c r="A1418" s="15">
        <f t="shared" si="177"/>
        <v>114205</v>
      </c>
      <c r="B1418" s="24" t="str">
        <f>VLOOKUP(J1418,city!$A$4:$D$352,3,0)</f>
        <v>河南</v>
      </c>
      <c r="C1418" s="24" t="str">
        <f>VLOOKUP(J1418,city!$A$4:$D$352,4,0)</f>
        <v>洛阳</v>
      </c>
      <c r="D1418" s="15" t="s">
        <v>4801</v>
      </c>
      <c r="E1418" s="15" t="s">
        <v>4802</v>
      </c>
      <c r="F1418" s="42" t="str">
        <f t="shared" si="176"/>
        <v>111.577051,33.789248</v>
      </c>
      <c r="G1418" s="20" t="s">
        <v>4803</v>
      </c>
      <c r="H1418" s="20" t="s">
        <v>504</v>
      </c>
      <c r="I1418" s="45" t="str">
        <f t="shared" si="178"/>
        <v>9a,9b</v>
      </c>
      <c r="J1418" s="15">
        <f t="shared" si="179"/>
        <v>142</v>
      </c>
      <c r="K1418" s="15">
        <f>IF(VLOOKUP(J1417,city!$K$4:$L$352,2,0)&gt;K1417,K1417+1,1)</f>
        <v>5</v>
      </c>
      <c r="L1418" s="15">
        <v>1</v>
      </c>
      <c r="M1418" s="15" t="s">
        <v>181</v>
      </c>
      <c r="N1418" s="42">
        <v>111.577051</v>
      </c>
      <c r="O1418" s="34">
        <v>33.789248000000001</v>
      </c>
      <c r="P1418" s="15" t="str">
        <f t="shared" si="174"/>
        <v/>
      </c>
      <c r="Q1418" s="41">
        <v>9</v>
      </c>
      <c r="R1418" s="15">
        <f t="shared" si="175"/>
        <v>9</v>
      </c>
      <c r="S1418" s="15" t="str">
        <f t="shared" si="180"/>
        <v>9a</v>
      </c>
      <c r="T1418" s="15" t="str">
        <f t="shared" si="181"/>
        <v>9b</v>
      </c>
    </row>
    <row r="1419" spans="1:20" ht="20.100000000000001" customHeight="1">
      <c r="A1419" s="15">
        <f t="shared" si="177"/>
        <v>114206</v>
      </c>
      <c r="B1419" s="24" t="str">
        <f>VLOOKUP(J1419,city!$A$4:$D$352,3,0)</f>
        <v>河南</v>
      </c>
      <c r="C1419" s="24" t="str">
        <f>VLOOKUP(J1419,city!$A$4:$D$352,4,0)</f>
        <v>洛阳</v>
      </c>
      <c r="D1419" s="15" t="s">
        <v>4804</v>
      </c>
      <c r="E1419" s="15" t="s">
        <v>4805</v>
      </c>
      <c r="F1419" s="42" t="str">
        <f t="shared" si="176"/>
        <v>112.612889,34.727767</v>
      </c>
      <c r="G1419" s="20" t="s">
        <v>4806</v>
      </c>
      <c r="H1419" s="20" t="s">
        <v>510</v>
      </c>
      <c r="I1419" s="45" t="str">
        <f t="shared" si="178"/>
        <v>12a,12b</v>
      </c>
      <c r="J1419" s="15">
        <f t="shared" si="179"/>
        <v>142</v>
      </c>
      <c r="K1419" s="15">
        <f>IF(VLOOKUP(J1418,city!$K$4:$L$352,2,0)&gt;K1418,K1418+1,1)</f>
        <v>6</v>
      </c>
      <c r="L1419" s="15">
        <v>1</v>
      </c>
      <c r="M1419" s="15" t="s">
        <v>181</v>
      </c>
      <c r="N1419" s="42">
        <v>112.612889</v>
      </c>
      <c r="O1419" s="34">
        <v>34.727767</v>
      </c>
      <c r="P1419" s="15" t="str">
        <f t="shared" si="174"/>
        <v/>
      </c>
      <c r="Q1419" s="41">
        <v>12</v>
      </c>
      <c r="R1419" s="15">
        <f t="shared" si="175"/>
        <v>12</v>
      </c>
      <c r="S1419" s="15" t="str">
        <f t="shared" si="180"/>
        <v>12a</v>
      </c>
      <c r="T1419" s="15" t="str">
        <f t="shared" si="181"/>
        <v>12b</v>
      </c>
    </row>
    <row r="1420" spans="1:20" ht="20.100000000000001" customHeight="1">
      <c r="A1420" s="15">
        <f t="shared" si="177"/>
        <v>114207</v>
      </c>
      <c r="B1420" s="24" t="str">
        <f>VLOOKUP(J1420,city!$A$4:$D$352,3,0)</f>
        <v>河南</v>
      </c>
      <c r="C1420" s="24" t="str">
        <f>VLOOKUP(J1420,city!$A$4:$D$352,4,0)</f>
        <v>洛阳</v>
      </c>
      <c r="D1420" s="15" t="s">
        <v>4807</v>
      </c>
      <c r="E1420" s="15" t="s">
        <v>4808</v>
      </c>
      <c r="F1420" s="42" t="str">
        <f t="shared" si="176"/>
        <v>112.490015,34.612436</v>
      </c>
      <c r="G1420" s="20" t="s">
        <v>4809</v>
      </c>
      <c r="H1420" s="20" t="s">
        <v>516</v>
      </c>
      <c r="I1420" s="45" t="str">
        <f t="shared" si="178"/>
        <v>12a,12b</v>
      </c>
      <c r="J1420" s="15">
        <f t="shared" si="179"/>
        <v>142</v>
      </c>
      <c r="K1420" s="15">
        <f>IF(VLOOKUP(J1419,city!$K$4:$L$352,2,0)&gt;K1419,K1419+1,1)</f>
        <v>7</v>
      </c>
      <c r="L1420" s="15">
        <v>1</v>
      </c>
      <c r="M1420" s="15" t="s">
        <v>181</v>
      </c>
      <c r="N1420" s="42">
        <v>112.490015</v>
      </c>
      <c r="O1420" s="34">
        <v>34.612436000000002</v>
      </c>
      <c r="P1420" s="15" t="str">
        <f t="shared" si="174"/>
        <v/>
      </c>
      <c r="Q1420" s="41">
        <v>12</v>
      </c>
      <c r="R1420" s="15">
        <f t="shared" si="175"/>
        <v>12</v>
      </c>
      <c r="S1420" s="15" t="str">
        <f t="shared" si="180"/>
        <v>12a</v>
      </c>
      <c r="T1420" s="15" t="str">
        <f t="shared" si="181"/>
        <v>12b</v>
      </c>
    </row>
    <row r="1421" spans="1:20" ht="20.100000000000001" customHeight="1">
      <c r="A1421" s="15">
        <f t="shared" si="177"/>
        <v>114208</v>
      </c>
      <c r="B1421" s="24" t="str">
        <f>VLOOKUP(J1421,city!$A$4:$D$352,3,0)</f>
        <v>河南</v>
      </c>
      <c r="C1421" s="24" t="str">
        <f>VLOOKUP(J1421,city!$A$4:$D$352,4,0)</f>
        <v>洛阳</v>
      </c>
      <c r="D1421" s="15" t="s">
        <v>1415</v>
      </c>
      <c r="E1421" s="15" t="s">
        <v>4810</v>
      </c>
      <c r="F1421" s="42" t="str">
        <f t="shared" si="176"/>
        <v>111.861401,33.681146</v>
      </c>
      <c r="G1421" s="20" t="s">
        <v>4811</v>
      </c>
      <c r="H1421" s="20" t="s">
        <v>522</v>
      </c>
      <c r="I1421" s="45" t="str">
        <f t="shared" si="178"/>
        <v>11a,11b</v>
      </c>
      <c r="J1421" s="15">
        <f t="shared" si="179"/>
        <v>142</v>
      </c>
      <c r="K1421" s="15">
        <f>IF(VLOOKUP(J1420,city!$K$4:$L$352,2,0)&gt;K1420,K1420+1,1)</f>
        <v>8</v>
      </c>
      <c r="L1421" s="15">
        <v>1</v>
      </c>
      <c r="M1421" s="15" t="s">
        <v>181</v>
      </c>
      <c r="N1421" s="42">
        <v>111.861401</v>
      </c>
      <c r="O1421" s="34">
        <v>33.681145999999998</v>
      </c>
      <c r="P1421" s="15" t="str">
        <f t="shared" ref="P1421:P1484" si="182">IF(K1421=10,SUM(N1412:N1421)/10&amp;","&amp;SUM(O1412:O1421)/10,"")</f>
        <v/>
      </c>
      <c r="Q1421" s="41">
        <v>11</v>
      </c>
      <c r="R1421" s="15">
        <f t="shared" si="175"/>
        <v>11</v>
      </c>
      <c r="S1421" s="15" t="str">
        <f t="shared" si="180"/>
        <v>11a</v>
      </c>
      <c r="T1421" s="15" t="str">
        <f t="shared" si="181"/>
        <v>11b</v>
      </c>
    </row>
    <row r="1422" spans="1:20" ht="20.100000000000001" customHeight="1">
      <c r="A1422" s="15">
        <f t="shared" si="177"/>
        <v>114209</v>
      </c>
      <c r="B1422" s="24" t="str">
        <f>VLOOKUP(J1422,city!$A$4:$D$352,3,0)</f>
        <v>河南</v>
      </c>
      <c r="C1422" s="24" t="str">
        <f>VLOOKUP(J1422,city!$A$4:$D$352,4,0)</f>
        <v>洛阳</v>
      </c>
      <c r="D1422" s="15" t="s">
        <v>4812</v>
      </c>
      <c r="E1422" s="15" t="s">
        <v>4813</v>
      </c>
      <c r="F1422" s="42" t="str">
        <f t="shared" si="176"/>
        <v>112.457921,34.64819</v>
      </c>
      <c r="G1422" s="20" t="s">
        <v>4814</v>
      </c>
      <c r="H1422" s="20" t="s">
        <v>528</v>
      </c>
      <c r="I1422" s="45" t="str">
        <f t="shared" si="178"/>
        <v>10a,10b</v>
      </c>
      <c r="J1422" s="15">
        <f t="shared" si="179"/>
        <v>142</v>
      </c>
      <c r="K1422" s="15">
        <f>IF(VLOOKUP(J1421,city!$K$4:$L$352,2,0)&gt;K1421,K1421+1,1)</f>
        <v>9</v>
      </c>
      <c r="L1422" s="15">
        <v>1</v>
      </c>
      <c r="M1422" s="15" t="s">
        <v>181</v>
      </c>
      <c r="N1422" s="42">
        <v>112.457921</v>
      </c>
      <c r="O1422" s="34">
        <v>34.64819</v>
      </c>
      <c r="P1422" s="15" t="str">
        <f t="shared" si="182"/>
        <v/>
      </c>
      <c r="Q1422" s="41">
        <v>10</v>
      </c>
      <c r="R1422" s="15">
        <f t="shared" si="175"/>
        <v>10</v>
      </c>
      <c r="S1422" s="15" t="str">
        <f t="shared" si="180"/>
        <v>10a</v>
      </c>
      <c r="T1422" s="15" t="str">
        <f t="shared" si="181"/>
        <v>10b</v>
      </c>
    </row>
    <row r="1423" spans="1:20" ht="20.100000000000001" customHeight="1">
      <c r="A1423" s="15">
        <f t="shared" si="177"/>
        <v>114210</v>
      </c>
      <c r="B1423" s="24" t="str">
        <f>VLOOKUP(J1423,city!$A$4:$D$352,3,0)</f>
        <v>河南</v>
      </c>
      <c r="C1423" s="24" t="str">
        <f>VLOOKUP(J1423,city!$A$4:$D$352,4,0)</f>
        <v>洛阳</v>
      </c>
      <c r="D1423" s="15" t="s">
        <v>4815</v>
      </c>
      <c r="E1423" s="15" t="s">
        <v>4816</v>
      </c>
      <c r="F1423" s="42" t="str">
        <f t="shared" si="176"/>
        <v>111.73909,33.953824</v>
      </c>
      <c r="G1423" s="20" t="s">
        <v>4817</v>
      </c>
      <c r="H1423" s="20" t="s">
        <v>534</v>
      </c>
      <c r="I1423" s="45" t="str">
        <f t="shared" si="178"/>
        <v>2a,2b</v>
      </c>
      <c r="J1423" s="15">
        <f t="shared" si="179"/>
        <v>142</v>
      </c>
      <c r="K1423" s="15">
        <f>IF(VLOOKUP(J1422,city!$K$4:$L$352,2,0)&gt;K1422,K1422+1,1)</f>
        <v>10</v>
      </c>
      <c r="L1423" s="15">
        <v>1</v>
      </c>
      <c r="M1423" s="15" t="s">
        <v>181</v>
      </c>
      <c r="N1423" s="42">
        <v>111.73909</v>
      </c>
      <c r="O1423" s="34">
        <v>33.953823999999997</v>
      </c>
      <c r="P1423" s="15" t="str">
        <f t="shared" si="182"/>
        <v>112.1761376,34.3140725</v>
      </c>
      <c r="Q1423" s="41">
        <v>2</v>
      </c>
      <c r="R1423" s="15">
        <f t="shared" si="175"/>
        <v>2</v>
      </c>
      <c r="S1423" s="15" t="str">
        <f t="shared" si="180"/>
        <v>2a</v>
      </c>
      <c r="T1423" s="15" t="str">
        <f t="shared" si="181"/>
        <v>2b</v>
      </c>
    </row>
    <row r="1424" spans="1:20" ht="20.100000000000001" customHeight="1">
      <c r="A1424" s="15">
        <f t="shared" si="177"/>
        <v>114301</v>
      </c>
      <c r="B1424" s="24" t="str">
        <f>VLOOKUP(J1424,city!$A$4:$D$352,3,0)</f>
        <v>河南</v>
      </c>
      <c r="C1424" s="24" t="str">
        <f>VLOOKUP(J1424,city!$A$4:$D$352,4,0)</f>
        <v>平顶山</v>
      </c>
      <c r="D1424" s="15" t="s">
        <v>4818</v>
      </c>
      <c r="E1424" s="15" t="s">
        <v>4819</v>
      </c>
      <c r="F1424" s="42" t="str">
        <f t="shared" si="176"/>
        <v>112.465101,33.775716</v>
      </c>
      <c r="G1424" s="20" t="s">
        <v>4820</v>
      </c>
      <c r="H1424" s="20" t="s">
        <v>422</v>
      </c>
      <c r="I1424" s="45" t="str">
        <f t="shared" si="178"/>
        <v>2a,2b</v>
      </c>
      <c r="J1424" s="15">
        <f t="shared" si="179"/>
        <v>143</v>
      </c>
      <c r="K1424" s="15">
        <f>IF(VLOOKUP(J1423,city!$K$4:$L$352,2,0)&gt;K1423,K1423+1,1)</f>
        <v>1</v>
      </c>
      <c r="L1424" s="15">
        <v>1</v>
      </c>
      <c r="M1424" s="15" t="s">
        <v>182</v>
      </c>
      <c r="N1424" s="42">
        <v>112.465101</v>
      </c>
      <c r="O1424" s="34">
        <v>33.775716000000003</v>
      </c>
      <c r="P1424" s="15" t="str">
        <f t="shared" si="182"/>
        <v/>
      </c>
      <c r="Q1424" s="41">
        <v>2</v>
      </c>
      <c r="R1424" s="15">
        <f t="shared" si="175"/>
        <v>2</v>
      </c>
      <c r="S1424" s="15" t="str">
        <f t="shared" si="180"/>
        <v>2a</v>
      </c>
      <c r="T1424" s="15" t="str">
        <f t="shared" si="181"/>
        <v>2b</v>
      </c>
    </row>
    <row r="1425" spans="1:20" ht="20.100000000000001" customHeight="1">
      <c r="A1425" s="15">
        <f t="shared" si="177"/>
        <v>114302</v>
      </c>
      <c r="B1425" s="24" t="str">
        <f>VLOOKUP(J1425,city!$A$4:$D$352,3,0)</f>
        <v>河南</v>
      </c>
      <c r="C1425" s="24" t="str">
        <f>VLOOKUP(J1425,city!$A$4:$D$352,4,0)</f>
        <v>平顶山</v>
      </c>
      <c r="D1425" s="15" t="s">
        <v>4821</v>
      </c>
      <c r="E1425" s="15" t="s">
        <v>4822</v>
      </c>
      <c r="F1425" s="42" t="str">
        <f t="shared" si="176"/>
        <v>113.564067,33.276936</v>
      </c>
      <c r="G1425" s="20" t="s">
        <v>4823</v>
      </c>
      <c r="H1425" s="20" t="s">
        <v>427</v>
      </c>
      <c r="I1425" s="45" t="str">
        <f t="shared" si="178"/>
        <v>11a,11b</v>
      </c>
      <c r="J1425" s="15">
        <f t="shared" si="179"/>
        <v>143</v>
      </c>
      <c r="K1425" s="15">
        <f>IF(VLOOKUP(J1424,city!$K$4:$L$352,2,0)&gt;K1424,K1424+1,1)</f>
        <v>2</v>
      </c>
      <c r="L1425" s="15">
        <v>1</v>
      </c>
      <c r="M1425" s="15" t="s">
        <v>182</v>
      </c>
      <c r="N1425" s="42">
        <v>113.56406699999999</v>
      </c>
      <c r="O1425" s="34">
        <v>33.276935999999999</v>
      </c>
      <c r="P1425" s="15" t="str">
        <f t="shared" si="182"/>
        <v/>
      </c>
      <c r="Q1425" s="41">
        <v>11</v>
      </c>
      <c r="R1425" s="15">
        <f t="shared" si="175"/>
        <v>11</v>
      </c>
      <c r="S1425" s="15" t="str">
        <f t="shared" si="180"/>
        <v>11a</v>
      </c>
      <c r="T1425" s="15" t="str">
        <f t="shared" si="181"/>
        <v>11b</v>
      </c>
    </row>
    <row r="1426" spans="1:20" ht="20.100000000000001" customHeight="1">
      <c r="A1426" s="15">
        <f t="shared" si="177"/>
        <v>114303</v>
      </c>
      <c r="B1426" s="24" t="str">
        <f>VLOOKUP(J1426,city!$A$4:$D$352,3,0)</f>
        <v>河南</v>
      </c>
      <c r="C1426" s="24" t="str">
        <f>VLOOKUP(J1426,city!$A$4:$D$352,4,0)</f>
        <v>平顶山</v>
      </c>
      <c r="D1426" s="15" t="s">
        <v>4824</v>
      </c>
      <c r="E1426" s="15" t="s">
        <v>4825</v>
      </c>
      <c r="F1426" s="42" t="str">
        <f t="shared" si="176"/>
        <v>112.33143,33.802358</v>
      </c>
      <c r="G1426" s="20" t="s">
        <v>4826</v>
      </c>
      <c r="H1426" s="20" t="s">
        <v>432</v>
      </c>
      <c r="I1426" s="45" t="str">
        <f t="shared" si="178"/>
        <v>2a,2b</v>
      </c>
      <c r="J1426" s="15">
        <f t="shared" si="179"/>
        <v>143</v>
      </c>
      <c r="K1426" s="15">
        <f>IF(VLOOKUP(J1425,city!$K$4:$L$352,2,0)&gt;K1425,K1425+1,1)</f>
        <v>3</v>
      </c>
      <c r="L1426" s="15">
        <v>1</v>
      </c>
      <c r="M1426" s="15" t="s">
        <v>182</v>
      </c>
      <c r="N1426" s="42">
        <v>112.33143</v>
      </c>
      <c r="O1426" s="34">
        <v>33.802357999999998</v>
      </c>
      <c r="P1426" s="15" t="str">
        <f t="shared" si="182"/>
        <v/>
      </c>
      <c r="Q1426" s="41">
        <v>2</v>
      </c>
      <c r="R1426" s="15">
        <f t="shared" si="175"/>
        <v>2</v>
      </c>
      <c r="S1426" s="15" t="str">
        <f t="shared" si="180"/>
        <v>2a</v>
      </c>
      <c r="T1426" s="15" t="str">
        <f t="shared" si="181"/>
        <v>2b</v>
      </c>
    </row>
    <row r="1427" spans="1:20" ht="20.100000000000001" customHeight="1">
      <c r="A1427" s="15">
        <f t="shared" si="177"/>
        <v>114304</v>
      </c>
      <c r="B1427" s="24" t="str">
        <f>VLOOKUP(J1427,city!$A$4:$D$352,3,0)</f>
        <v>河南</v>
      </c>
      <c r="C1427" s="24" t="str">
        <f>VLOOKUP(J1427,city!$A$4:$D$352,4,0)</f>
        <v>平顶山</v>
      </c>
      <c r="D1427" s="15" t="s">
        <v>4827</v>
      </c>
      <c r="E1427" s="15" t="s">
        <v>4828</v>
      </c>
      <c r="F1427" s="42" t="str">
        <f t="shared" si="176"/>
        <v>112.454914,33.746392</v>
      </c>
      <c r="G1427" s="20" t="s">
        <v>4829</v>
      </c>
      <c r="H1427" s="20" t="s">
        <v>438</v>
      </c>
      <c r="I1427" s="45" t="str">
        <f t="shared" si="178"/>
        <v>2a,2b</v>
      </c>
      <c r="J1427" s="15">
        <f t="shared" si="179"/>
        <v>143</v>
      </c>
      <c r="K1427" s="15">
        <f>IF(VLOOKUP(J1426,city!$K$4:$L$352,2,0)&gt;K1426,K1426+1,1)</f>
        <v>4</v>
      </c>
      <c r="L1427" s="15">
        <v>1</v>
      </c>
      <c r="M1427" s="15" t="s">
        <v>182</v>
      </c>
      <c r="N1427" s="42">
        <v>112.454914</v>
      </c>
      <c r="O1427" s="34">
        <v>33.746392</v>
      </c>
      <c r="P1427" s="15" t="str">
        <f t="shared" si="182"/>
        <v/>
      </c>
      <c r="Q1427" s="41">
        <v>2</v>
      </c>
      <c r="R1427" s="15">
        <f t="shared" si="175"/>
        <v>11</v>
      </c>
      <c r="S1427" s="15" t="str">
        <f t="shared" si="180"/>
        <v>2a</v>
      </c>
      <c r="T1427" s="15" t="str">
        <f t="shared" si="181"/>
        <v>2b</v>
      </c>
    </row>
    <row r="1428" spans="1:20" ht="20.100000000000001" customHeight="1">
      <c r="A1428" s="15">
        <f t="shared" si="177"/>
        <v>114305</v>
      </c>
      <c r="B1428" s="24" t="str">
        <f>VLOOKUP(J1428,city!$A$4:$D$352,3,0)</f>
        <v>河南</v>
      </c>
      <c r="C1428" s="24" t="str">
        <f>VLOOKUP(J1428,city!$A$4:$D$352,4,0)</f>
        <v>平顶山</v>
      </c>
      <c r="D1428" s="15" t="s">
        <v>4830</v>
      </c>
      <c r="E1428" s="15" t="s">
        <v>4831</v>
      </c>
      <c r="F1428" s="42" t="str">
        <f t="shared" si="176"/>
        <v>112.8983,34.225466</v>
      </c>
      <c r="G1428" s="20" t="s">
        <v>4832</v>
      </c>
      <c r="H1428" s="20" t="s">
        <v>444</v>
      </c>
      <c r="I1428" s="45" t="str">
        <f t="shared" si="178"/>
        <v>12a,12b</v>
      </c>
      <c r="J1428" s="15">
        <f t="shared" si="179"/>
        <v>143</v>
      </c>
      <c r="K1428" s="15">
        <f>IF(VLOOKUP(J1427,city!$K$4:$L$352,2,0)&gt;K1427,K1427+1,1)</f>
        <v>5</v>
      </c>
      <c r="L1428" s="15">
        <v>1</v>
      </c>
      <c r="M1428" s="15" t="s">
        <v>182</v>
      </c>
      <c r="N1428" s="42">
        <v>112.89830000000001</v>
      </c>
      <c r="O1428" s="34">
        <v>34.225465999999997</v>
      </c>
      <c r="P1428" s="15" t="str">
        <f t="shared" si="182"/>
        <v/>
      </c>
      <c r="Q1428" s="41">
        <v>12</v>
      </c>
      <c r="R1428" s="15">
        <f t="shared" si="175"/>
        <v>12</v>
      </c>
      <c r="S1428" s="15" t="str">
        <f t="shared" si="180"/>
        <v>12a</v>
      </c>
      <c r="T1428" s="15" t="str">
        <f t="shared" si="181"/>
        <v>12b</v>
      </c>
    </row>
    <row r="1429" spans="1:20" ht="20.100000000000001" customHeight="1">
      <c r="A1429" s="15">
        <f t="shared" si="177"/>
        <v>114306</v>
      </c>
      <c r="B1429" s="24" t="str">
        <f>VLOOKUP(J1429,city!$A$4:$D$352,3,0)</f>
        <v>河南</v>
      </c>
      <c r="C1429" s="24" t="str">
        <f>VLOOKUP(J1429,city!$A$4:$D$352,4,0)</f>
        <v>平顶山</v>
      </c>
      <c r="D1429" s="15" t="s">
        <v>4833</v>
      </c>
      <c r="E1429" s="15" t="s">
        <v>4834</v>
      </c>
      <c r="F1429" s="42" t="str">
        <f t="shared" si="176"/>
        <v>112.363959,33.773871</v>
      </c>
      <c r="G1429" s="20" t="s">
        <v>4835</v>
      </c>
      <c r="H1429" s="20" t="s">
        <v>450</v>
      </c>
      <c r="I1429" s="45" t="str">
        <f t="shared" si="178"/>
        <v>2a,2b</v>
      </c>
      <c r="J1429" s="15">
        <f t="shared" si="179"/>
        <v>143</v>
      </c>
      <c r="K1429" s="15">
        <f>IF(VLOOKUP(J1428,city!$K$4:$L$352,2,0)&gt;K1428,K1428+1,1)</f>
        <v>6</v>
      </c>
      <c r="L1429" s="15">
        <v>1</v>
      </c>
      <c r="M1429" s="15" t="s">
        <v>182</v>
      </c>
      <c r="N1429" s="42">
        <v>112.36395899999999</v>
      </c>
      <c r="O1429" s="34">
        <v>33.773871</v>
      </c>
      <c r="P1429" s="15" t="str">
        <f t="shared" si="182"/>
        <v/>
      </c>
      <c r="Q1429" s="41">
        <v>2</v>
      </c>
      <c r="R1429" s="15">
        <f t="shared" si="175"/>
        <v>2</v>
      </c>
      <c r="S1429" s="15" t="str">
        <f t="shared" si="180"/>
        <v>2a</v>
      </c>
      <c r="T1429" s="15" t="str">
        <f t="shared" si="181"/>
        <v>2b</v>
      </c>
    </row>
    <row r="1430" spans="1:20" ht="20.100000000000001" customHeight="1">
      <c r="A1430" s="15">
        <f t="shared" si="177"/>
        <v>114307</v>
      </c>
      <c r="B1430" s="24" t="str">
        <f>VLOOKUP(J1430,city!$A$4:$D$352,3,0)</f>
        <v>河南</v>
      </c>
      <c r="C1430" s="24" t="str">
        <f>VLOOKUP(J1430,city!$A$4:$D$352,4,0)</f>
        <v>平顶山</v>
      </c>
      <c r="D1430" s="15" t="s">
        <v>4836</v>
      </c>
      <c r="E1430" s="15" t="s">
        <v>4837</v>
      </c>
      <c r="F1430" s="42" t="str">
        <f t="shared" si="176"/>
        <v>112.470402,33.76386</v>
      </c>
      <c r="G1430" s="20" t="s">
        <v>4838</v>
      </c>
      <c r="H1430" s="20" t="s">
        <v>456</v>
      </c>
      <c r="I1430" s="45" t="str">
        <f t="shared" si="178"/>
        <v>3a,3b</v>
      </c>
      <c r="J1430" s="15">
        <f t="shared" si="179"/>
        <v>143</v>
      </c>
      <c r="K1430" s="15">
        <f>IF(VLOOKUP(J1429,city!$K$4:$L$352,2,0)&gt;K1429,K1429+1,1)</f>
        <v>7</v>
      </c>
      <c r="L1430" s="15">
        <v>1</v>
      </c>
      <c r="M1430" s="15" t="s">
        <v>182</v>
      </c>
      <c r="N1430" s="42">
        <v>112.47040200000001</v>
      </c>
      <c r="O1430" s="34">
        <v>33.763860000000001</v>
      </c>
      <c r="P1430" s="15" t="str">
        <f t="shared" si="182"/>
        <v/>
      </c>
      <c r="Q1430" s="41">
        <v>3</v>
      </c>
      <c r="R1430" s="15">
        <f t="shared" si="175"/>
        <v>11</v>
      </c>
      <c r="S1430" s="15" t="str">
        <f t="shared" si="180"/>
        <v>3a</v>
      </c>
      <c r="T1430" s="15" t="str">
        <f t="shared" si="181"/>
        <v>3b</v>
      </c>
    </row>
    <row r="1431" spans="1:20" ht="20.100000000000001" customHeight="1">
      <c r="A1431" s="15">
        <f t="shared" si="177"/>
        <v>114308</v>
      </c>
      <c r="B1431" s="24" t="str">
        <f>VLOOKUP(J1431,city!$A$4:$D$352,3,0)</f>
        <v>河南</v>
      </c>
      <c r="C1431" s="24" t="str">
        <f>VLOOKUP(J1431,city!$A$4:$D$352,4,0)</f>
        <v>平顶山</v>
      </c>
      <c r="D1431" s="15" t="s">
        <v>4839</v>
      </c>
      <c r="E1431" s="15" t="s">
        <v>4840</v>
      </c>
      <c r="F1431" s="42" t="str">
        <f t="shared" si="176"/>
        <v>113.105899,34.08135</v>
      </c>
      <c r="G1431" s="20" t="s">
        <v>4841</v>
      </c>
      <c r="H1431" s="20" t="s">
        <v>462</v>
      </c>
      <c r="I1431" s="45" t="str">
        <f t="shared" si="178"/>
        <v>2a,2b</v>
      </c>
      <c r="J1431" s="15">
        <f t="shared" si="179"/>
        <v>143</v>
      </c>
      <c r="K1431" s="15">
        <f>IF(VLOOKUP(J1430,city!$K$4:$L$352,2,0)&gt;K1430,K1430+1,1)</f>
        <v>8</v>
      </c>
      <c r="L1431" s="15">
        <v>1</v>
      </c>
      <c r="M1431" s="15" t="s">
        <v>182</v>
      </c>
      <c r="N1431" s="42">
        <v>113.10589899999999</v>
      </c>
      <c r="O1431" s="34">
        <v>34.08135</v>
      </c>
      <c r="P1431" s="15" t="str">
        <f t="shared" si="182"/>
        <v/>
      </c>
      <c r="Q1431" s="41">
        <v>2</v>
      </c>
      <c r="R1431" s="15">
        <f t="shared" si="175"/>
        <v>2</v>
      </c>
      <c r="S1431" s="15" t="str">
        <f t="shared" si="180"/>
        <v>2a</v>
      </c>
      <c r="T1431" s="15" t="str">
        <f t="shared" si="181"/>
        <v>2b</v>
      </c>
    </row>
    <row r="1432" spans="1:20" ht="20.100000000000001" customHeight="1">
      <c r="A1432" s="15">
        <f t="shared" si="177"/>
        <v>114309</v>
      </c>
      <c r="B1432" s="24" t="str">
        <f>VLOOKUP(J1432,city!$A$4:$D$352,3,0)</f>
        <v>河南</v>
      </c>
      <c r="C1432" s="24" t="str">
        <f>VLOOKUP(J1432,city!$A$4:$D$352,4,0)</f>
        <v>平顶山</v>
      </c>
      <c r="D1432" s="15" t="s">
        <v>4842</v>
      </c>
      <c r="E1432" s="15" t="s">
        <v>4843</v>
      </c>
      <c r="F1432" s="42" t="str">
        <f t="shared" si="176"/>
        <v>113.357299,33.626676</v>
      </c>
      <c r="G1432" s="20" t="s">
        <v>4844</v>
      </c>
      <c r="H1432" s="20" t="s">
        <v>468</v>
      </c>
      <c r="I1432" s="45" t="str">
        <f t="shared" si="178"/>
        <v>13a,13b</v>
      </c>
      <c r="J1432" s="15">
        <f t="shared" si="179"/>
        <v>143</v>
      </c>
      <c r="K1432" s="15">
        <f>IF(VLOOKUP(J1431,city!$K$4:$L$352,2,0)&gt;K1431,K1431+1,1)</f>
        <v>9</v>
      </c>
      <c r="L1432" s="15">
        <v>1</v>
      </c>
      <c r="M1432" s="15" t="s">
        <v>182</v>
      </c>
      <c r="N1432" s="42">
        <v>113.357299</v>
      </c>
      <c r="O1432" s="34">
        <v>33.626676000000003</v>
      </c>
      <c r="P1432" s="15" t="str">
        <f t="shared" si="182"/>
        <v/>
      </c>
      <c r="Q1432" s="41">
        <v>13</v>
      </c>
      <c r="R1432" s="15" t="e">
        <f t="shared" si="175"/>
        <v>#N/A</v>
      </c>
      <c r="S1432" s="15" t="str">
        <f t="shared" si="180"/>
        <v>13a</v>
      </c>
      <c r="T1432" s="15" t="str">
        <f t="shared" si="181"/>
        <v>13b</v>
      </c>
    </row>
    <row r="1433" spans="1:20" ht="20.100000000000001" customHeight="1">
      <c r="A1433" s="15">
        <f t="shared" si="177"/>
        <v>114310</v>
      </c>
      <c r="B1433" s="24" t="str">
        <f>VLOOKUP(J1433,city!$A$4:$D$352,3,0)</f>
        <v>河南</v>
      </c>
      <c r="C1433" s="24" t="str">
        <f>VLOOKUP(J1433,city!$A$4:$D$352,4,0)</f>
        <v>平顶山</v>
      </c>
      <c r="D1433" s="15" t="s">
        <v>4845</v>
      </c>
      <c r="E1433" s="15" t="s">
        <v>4846</v>
      </c>
      <c r="F1433" s="42" t="str">
        <f t="shared" si="176"/>
        <v>112.342869,33.708464</v>
      </c>
      <c r="G1433" s="20" t="s">
        <v>4847</v>
      </c>
      <c r="H1433" s="20" t="s">
        <v>474</v>
      </c>
      <c r="I1433" s="45" t="str">
        <f t="shared" si="178"/>
        <v>6a,6b</v>
      </c>
      <c r="J1433" s="15">
        <f t="shared" si="179"/>
        <v>143</v>
      </c>
      <c r="K1433" s="15">
        <f>IF(VLOOKUP(J1432,city!$K$4:$L$352,2,0)&gt;K1432,K1432+1,1)</f>
        <v>10</v>
      </c>
      <c r="L1433" s="15">
        <v>1</v>
      </c>
      <c r="M1433" s="15" t="s">
        <v>182</v>
      </c>
      <c r="N1433" s="42">
        <v>112.34286899999999</v>
      </c>
      <c r="O1433" s="34">
        <v>33.708463999999999</v>
      </c>
      <c r="P1433" s="15" t="str">
        <f t="shared" si="182"/>
        <v>112.735424,33.7781089</v>
      </c>
      <c r="Q1433" s="41">
        <v>6</v>
      </c>
      <c r="R1433" s="15">
        <f t="shared" si="175"/>
        <v>6</v>
      </c>
      <c r="S1433" s="15" t="str">
        <f t="shared" si="180"/>
        <v>6a</v>
      </c>
      <c r="T1433" s="15" t="str">
        <f t="shared" si="181"/>
        <v>6b</v>
      </c>
    </row>
    <row r="1434" spans="1:20" ht="20.100000000000001" customHeight="1">
      <c r="A1434" s="15">
        <f t="shared" si="177"/>
        <v>114401</v>
      </c>
      <c r="B1434" s="24" t="str">
        <f>VLOOKUP(J1434,city!$A$4:$D$352,3,0)</f>
        <v>河南</v>
      </c>
      <c r="C1434" s="24" t="str">
        <f>VLOOKUP(J1434,city!$A$4:$D$352,4,0)</f>
        <v>安阳</v>
      </c>
      <c r="D1434" s="15" t="s">
        <v>4848</v>
      </c>
      <c r="E1434" s="15" t="s">
        <v>4849</v>
      </c>
      <c r="F1434" s="42" t="str">
        <f t="shared" si="176"/>
        <v>114.350587,36.121295</v>
      </c>
      <c r="G1434" s="20" t="s">
        <v>4850</v>
      </c>
      <c r="H1434" s="20" t="s">
        <v>480</v>
      </c>
      <c r="I1434" s="45" t="str">
        <f t="shared" si="178"/>
        <v>2a,2b</v>
      </c>
      <c r="J1434" s="15">
        <f t="shared" si="179"/>
        <v>144</v>
      </c>
      <c r="K1434" s="15">
        <f>IF(VLOOKUP(J1433,city!$K$4:$L$352,2,0)&gt;K1433,K1433+1,1)</f>
        <v>1</v>
      </c>
      <c r="L1434" s="15">
        <v>1</v>
      </c>
      <c r="M1434" s="15" t="s">
        <v>183</v>
      </c>
      <c r="N1434" s="42">
        <v>114.350587</v>
      </c>
      <c r="O1434" s="34">
        <v>36.121295000000003</v>
      </c>
      <c r="P1434" s="15" t="str">
        <f t="shared" si="182"/>
        <v/>
      </c>
      <c r="Q1434" s="41">
        <v>2</v>
      </c>
      <c r="R1434" s="15">
        <f t="shared" si="175"/>
        <v>1</v>
      </c>
      <c r="S1434" s="15" t="str">
        <f t="shared" si="180"/>
        <v>2a</v>
      </c>
      <c r="T1434" s="15" t="str">
        <f t="shared" si="181"/>
        <v>2b</v>
      </c>
    </row>
    <row r="1435" spans="1:20" ht="20.100000000000001" customHeight="1">
      <c r="A1435" s="15">
        <f t="shared" si="177"/>
        <v>114402</v>
      </c>
      <c r="B1435" s="24" t="str">
        <f>VLOOKUP(J1435,city!$A$4:$D$352,3,0)</f>
        <v>河南</v>
      </c>
      <c r="C1435" s="24" t="str">
        <f>VLOOKUP(J1435,city!$A$4:$D$352,4,0)</f>
        <v>安阳</v>
      </c>
      <c r="D1435" s="15" t="s">
        <v>4851</v>
      </c>
      <c r="E1435" s="15" t="s">
        <v>4852</v>
      </c>
      <c r="F1435" s="42" t="str">
        <f t="shared" si="176"/>
        <v>113.724025,36.180358</v>
      </c>
      <c r="G1435" s="20" t="s">
        <v>4853</v>
      </c>
      <c r="H1435" s="20" t="s">
        <v>486</v>
      </c>
      <c r="I1435" s="45" t="str">
        <f t="shared" si="178"/>
        <v>2a,2b</v>
      </c>
      <c r="J1435" s="15">
        <f t="shared" si="179"/>
        <v>144</v>
      </c>
      <c r="K1435" s="15">
        <f>IF(VLOOKUP(J1434,city!$K$4:$L$352,2,0)&gt;K1434,K1434+1,1)</f>
        <v>2</v>
      </c>
      <c r="L1435" s="15">
        <v>1</v>
      </c>
      <c r="M1435" s="15" t="s">
        <v>183</v>
      </c>
      <c r="N1435" s="42">
        <v>113.724025</v>
      </c>
      <c r="O1435" s="34">
        <v>36.180357999999998</v>
      </c>
      <c r="P1435" s="15" t="str">
        <f t="shared" si="182"/>
        <v/>
      </c>
      <c r="Q1435" s="41">
        <v>2</v>
      </c>
      <c r="R1435" s="15">
        <f t="shared" ref="R1435:R1498" si="183">LOOKUP(1,0/FIND($U$6:$U$91,D1435),$V$6:$V$91)</f>
        <v>2</v>
      </c>
      <c r="S1435" s="15" t="str">
        <f t="shared" si="180"/>
        <v>2a</v>
      </c>
      <c r="T1435" s="15" t="str">
        <f t="shared" si="181"/>
        <v>2b</v>
      </c>
    </row>
    <row r="1436" spans="1:20" ht="20.100000000000001" customHeight="1">
      <c r="A1436" s="15">
        <f t="shared" si="177"/>
        <v>114403</v>
      </c>
      <c r="B1436" s="24" t="str">
        <f>VLOOKUP(J1436,city!$A$4:$D$352,3,0)</f>
        <v>河南</v>
      </c>
      <c r="C1436" s="24" t="str">
        <f>VLOOKUP(J1436,city!$A$4:$D$352,4,0)</f>
        <v>安阳</v>
      </c>
      <c r="D1436" s="15" t="s">
        <v>4854</v>
      </c>
      <c r="E1436" s="15" t="s">
        <v>4855</v>
      </c>
      <c r="F1436" s="42" t="str">
        <f t="shared" si="176"/>
        <v>114.360675,35.926132</v>
      </c>
      <c r="G1436" s="20" t="s">
        <v>4856</v>
      </c>
      <c r="H1436" s="20" t="s">
        <v>492</v>
      </c>
      <c r="I1436" s="45" t="str">
        <f t="shared" si="178"/>
        <v>12a,12b</v>
      </c>
      <c r="J1436" s="15">
        <f t="shared" si="179"/>
        <v>144</v>
      </c>
      <c r="K1436" s="15">
        <f>IF(VLOOKUP(J1435,city!$K$4:$L$352,2,0)&gt;K1435,K1435+1,1)</f>
        <v>3</v>
      </c>
      <c r="L1436" s="15">
        <v>1</v>
      </c>
      <c r="M1436" s="15" t="s">
        <v>183</v>
      </c>
      <c r="N1436" s="42">
        <v>114.360675</v>
      </c>
      <c r="O1436" s="34">
        <v>35.926132000000003</v>
      </c>
      <c r="P1436" s="15" t="str">
        <f t="shared" si="182"/>
        <v/>
      </c>
      <c r="Q1436" s="41">
        <v>12</v>
      </c>
      <c r="R1436" s="15">
        <f t="shared" si="183"/>
        <v>12</v>
      </c>
      <c r="S1436" s="15" t="str">
        <f t="shared" si="180"/>
        <v>12a</v>
      </c>
      <c r="T1436" s="15" t="str">
        <f t="shared" si="181"/>
        <v>12b</v>
      </c>
    </row>
    <row r="1437" spans="1:20" ht="20.100000000000001" customHeight="1">
      <c r="A1437" s="15">
        <f t="shared" si="177"/>
        <v>114404</v>
      </c>
      <c r="B1437" s="24" t="str">
        <f>VLOOKUP(J1437,city!$A$4:$D$352,3,0)</f>
        <v>河南</v>
      </c>
      <c r="C1437" s="24" t="str">
        <f>VLOOKUP(J1437,city!$A$4:$D$352,4,0)</f>
        <v>安阳</v>
      </c>
      <c r="D1437" s="15" t="s">
        <v>4857</v>
      </c>
      <c r="E1437" s="15" t="s">
        <v>4858</v>
      </c>
      <c r="F1437" s="42" t="str">
        <f t="shared" si="176"/>
        <v>113.705629,36.176741</v>
      </c>
      <c r="G1437" s="20" t="s">
        <v>4859</v>
      </c>
      <c r="H1437" s="20" t="s">
        <v>498</v>
      </c>
      <c r="I1437" s="45" t="str">
        <f t="shared" si="178"/>
        <v>2a,2b</v>
      </c>
      <c r="J1437" s="15">
        <f t="shared" si="179"/>
        <v>144</v>
      </c>
      <c r="K1437" s="15">
        <f>IF(VLOOKUP(J1436,city!$K$4:$L$352,2,0)&gt;K1436,K1436+1,1)</f>
        <v>4</v>
      </c>
      <c r="L1437" s="15">
        <v>1</v>
      </c>
      <c r="M1437" s="15" t="s">
        <v>183</v>
      </c>
      <c r="N1437" s="42">
        <v>113.705629</v>
      </c>
      <c r="O1437" s="34">
        <v>36.176741</v>
      </c>
      <c r="P1437" s="15" t="str">
        <f t="shared" si="182"/>
        <v/>
      </c>
      <c r="Q1437" s="41">
        <v>2</v>
      </c>
      <c r="R1437" s="15">
        <f t="shared" si="183"/>
        <v>2</v>
      </c>
      <c r="S1437" s="15" t="str">
        <f t="shared" si="180"/>
        <v>2a</v>
      </c>
      <c r="T1437" s="15" t="str">
        <f t="shared" si="181"/>
        <v>2b</v>
      </c>
    </row>
    <row r="1438" spans="1:20" ht="20.100000000000001" customHeight="1">
      <c r="A1438" s="15">
        <f t="shared" si="177"/>
        <v>114405</v>
      </c>
      <c r="B1438" s="24" t="str">
        <f>VLOOKUP(J1438,city!$A$4:$D$352,3,0)</f>
        <v>河南</v>
      </c>
      <c r="C1438" s="24" t="str">
        <f>VLOOKUP(J1438,city!$A$4:$D$352,4,0)</f>
        <v>安阳</v>
      </c>
      <c r="D1438" s="15" t="s">
        <v>4860</v>
      </c>
      <c r="E1438" s="15" t="s">
        <v>4861</v>
      </c>
      <c r="F1438" s="42" t="str">
        <f t="shared" si="176"/>
        <v>114.360979,36.1324</v>
      </c>
      <c r="G1438" s="20" t="s">
        <v>4862</v>
      </c>
      <c r="H1438" s="20" t="s">
        <v>504</v>
      </c>
      <c r="I1438" s="45" t="str">
        <f t="shared" si="178"/>
        <v>1a,1b</v>
      </c>
      <c r="J1438" s="15">
        <f t="shared" si="179"/>
        <v>144</v>
      </c>
      <c r="K1438" s="15">
        <f>IF(VLOOKUP(J1437,city!$K$4:$L$352,2,0)&gt;K1437,K1437+1,1)</f>
        <v>5</v>
      </c>
      <c r="L1438" s="15">
        <v>1</v>
      </c>
      <c r="M1438" s="15" t="s">
        <v>183</v>
      </c>
      <c r="N1438" s="42">
        <v>114.360979</v>
      </c>
      <c r="O1438" s="34">
        <v>36.132399999999997</v>
      </c>
      <c r="P1438" s="15" t="str">
        <f t="shared" si="182"/>
        <v/>
      </c>
      <c r="Q1438" s="41">
        <v>1</v>
      </c>
      <c r="R1438" s="15">
        <f t="shared" si="183"/>
        <v>1</v>
      </c>
      <c r="S1438" s="15" t="str">
        <f t="shared" si="180"/>
        <v>1a</v>
      </c>
      <c r="T1438" s="15" t="str">
        <f t="shared" si="181"/>
        <v>1b</v>
      </c>
    </row>
    <row r="1439" spans="1:20" ht="20.100000000000001" customHeight="1">
      <c r="A1439" s="15">
        <f t="shared" si="177"/>
        <v>114406</v>
      </c>
      <c r="B1439" s="24" t="str">
        <f>VLOOKUP(J1439,city!$A$4:$D$352,3,0)</f>
        <v>河南</v>
      </c>
      <c r="C1439" s="24" t="str">
        <f>VLOOKUP(J1439,city!$A$4:$D$352,4,0)</f>
        <v>安阳</v>
      </c>
      <c r="D1439" s="15" t="s">
        <v>4863</v>
      </c>
      <c r="E1439" s="15" t="s">
        <v>4864</v>
      </c>
      <c r="F1439" s="42" t="str">
        <f t="shared" si="176"/>
        <v>113.824362,36.237885</v>
      </c>
      <c r="G1439" s="20" t="s">
        <v>4865</v>
      </c>
      <c r="H1439" s="20" t="s">
        <v>510</v>
      </c>
      <c r="I1439" s="45" t="str">
        <f t="shared" si="178"/>
        <v>32a,32b</v>
      </c>
      <c r="J1439" s="15">
        <f t="shared" si="179"/>
        <v>144</v>
      </c>
      <c r="K1439" s="15">
        <f>IF(VLOOKUP(J1438,city!$K$4:$L$352,2,0)&gt;K1438,K1438+1,1)</f>
        <v>6</v>
      </c>
      <c r="L1439" s="15">
        <v>1</v>
      </c>
      <c r="M1439" s="15" t="s">
        <v>183</v>
      </c>
      <c r="N1439" s="42">
        <v>113.82436199999999</v>
      </c>
      <c r="O1439" s="34">
        <v>36.237884999999999</v>
      </c>
      <c r="P1439" s="15" t="str">
        <f t="shared" si="182"/>
        <v/>
      </c>
      <c r="Q1439" s="41">
        <v>32</v>
      </c>
      <c r="R1439" s="15" t="e">
        <f t="shared" si="183"/>
        <v>#N/A</v>
      </c>
      <c r="S1439" s="15" t="str">
        <f t="shared" si="180"/>
        <v>32a</v>
      </c>
      <c r="T1439" s="15" t="str">
        <f t="shared" si="181"/>
        <v>32b</v>
      </c>
    </row>
    <row r="1440" spans="1:20" ht="20.100000000000001" customHeight="1">
      <c r="A1440" s="15">
        <f t="shared" si="177"/>
        <v>114407</v>
      </c>
      <c r="B1440" s="24" t="str">
        <f>VLOOKUP(J1440,city!$A$4:$D$352,3,0)</f>
        <v>河南</v>
      </c>
      <c r="C1440" s="24" t="str">
        <f>VLOOKUP(J1440,city!$A$4:$D$352,4,0)</f>
        <v>安阳</v>
      </c>
      <c r="D1440" s="15" t="s">
        <v>4866</v>
      </c>
      <c r="E1440" s="15" t="s">
        <v>4867</v>
      </c>
      <c r="F1440" s="42" t="str">
        <f t="shared" si="176"/>
        <v>114.399225,36.096417</v>
      </c>
      <c r="G1440" s="20" t="s">
        <v>4868</v>
      </c>
      <c r="H1440" s="20" t="s">
        <v>516</v>
      </c>
      <c r="I1440" s="45" t="str">
        <f t="shared" si="178"/>
        <v>10a,10b</v>
      </c>
      <c r="J1440" s="15">
        <f t="shared" si="179"/>
        <v>144</v>
      </c>
      <c r="K1440" s="15">
        <f>IF(VLOOKUP(J1439,city!$K$4:$L$352,2,0)&gt;K1439,K1439+1,1)</f>
        <v>7</v>
      </c>
      <c r="L1440" s="15">
        <v>1</v>
      </c>
      <c r="M1440" s="15" t="s">
        <v>183</v>
      </c>
      <c r="N1440" s="42">
        <v>114.399225</v>
      </c>
      <c r="O1440" s="34">
        <v>36.096417000000002</v>
      </c>
      <c r="P1440" s="15" t="str">
        <f t="shared" si="182"/>
        <v/>
      </c>
      <c r="Q1440" s="41">
        <v>10</v>
      </c>
      <c r="R1440" s="15">
        <f t="shared" si="183"/>
        <v>10</v>
      </c>
      <c r="S1440" s="15" t="str">
        <f t="shared" si="180"/>
        <v>10a</v>
      </c>
      <c r="T1440" s="15" t="str">
        <f t="shared" si="181"/>
        <v>10b</v>
      </c>
    </row>
    <row r="1441" spans="1:20" ht="20.100000000000001" customHeight="1">
      <c r="A1441" s="15">
        <f t="shared" si="177"/>
        <v>114408</v>
      </c>
      <c r="B1441" s="24" t="str">
        <f>VLOOKUP(J1441,city!$A$4:$D$352,3,0)</f>
        <v>河南</v>
      </c>
      <c r="C1441" s="24" t="str">
        <f>VLOOKUP(J1441,city!$A$4:$D$352,4,0)</f>
        <v>安阳</v>
      </c>
      <c r="D1441" s="15" t="s">
        <v>4869</v>
      </c>
      <c r="E1441" s="15" t="s">
        <v>4870</v>
      </c>
      <c r="F1441" s="42" t="str">
        <f t="shared" si="176"/>
        <v>114.158188,36.157566</v>
      </c>
      <c r="G1441" s="20" t="s">
        <v>4871</v>
      </c>
      <c r="H1441" s="20" t="s">
        <v>522</v>
      </c>
      <c r="I1441" s="45" t="str">
        <f t="shared" si="178"/>
        <v>15a,15b</v>
      </c>
      <c r="J1441" s="15">
        <f t="shared" si="179"/>
        <v>144</v>
      </c>
      <c r="K1441" s="15">
        <f>IF(VLOOKUP(J1440,city!$K$4:$L$352,2,0)&gt;K1440,K1440+1,1)</f>
        <v>8</v>
      </c>
      <c r="L1441" s="15">
        <v>1</v>
      </c>
      <c r="M1441" s="15" t="s">
        <v>183</v>
      </c>
      <c r="N1441" s="42">
        <v>114.158188</v>
      </c>
      <c r="O1441" s="34">
        <v>36.157566000000003</v>
      </c>
      <c r="P1441" s="15" t="str">
        <f t="shared" si="182"/>
        <v/>
      </c>
      <c r="Q1441" s="41">
        <v>15</v>
      </c>
      <c r="R1441" s="15">
        <f t="shared" si="183"/>
        <v>15</v>
      </c>
      <c r="S1441" s="15" t="str">
        <f t="shared" si="180"/>
        <v>15a</v>
      </c>
      <c r="T1441" s="15" t="str">
        <f t="shared" si="181"/>
        <v>15b</v>
      </c>
    </row>
    <row r="1442" spans="1:20" ht="20.100000000000001" customHeight="1">
      <c r="A1442" s="15">
        <f t="shared" si="177"/>
        <v>114409</v>
      </c>
      <c r="B1442" s="24" t="str">
        <f>VLOOKUP(J1442,city!$A$4:$D$352,3,0)</f>
        <v>河南</v>
      </c>
      <c r="C1442" s="24" t="str">
        <f>VLOOKUP(J1442,city!$A$4:$D$352,4,0)</f>
        <v>安阳</v>
      </c>
      <c r="D1442" s="15" t="s">
        <v>4872</v>
      </c>
      <c r="E1442" s="15" t="s">
        <v>4873</v>
      </c>
      <c r="F1442" s="42" t="str">
        <f t="shared" si="176"/>
        <v>114.400293,36.119504</v>
      </c>
      <c r="G1442" s="20" t="s">
        <v>4874</v>
      </c>
      <c r="H1442" s="20" t="s">
        <v>528</v>
      </c>
      <c r="I1442" s="45" t="str">
        <f t="shared" si="178"/>
        <v>10a,10b</v>
      </c>
      <c r="J1442" s="15">
        <f t="shared" si="179"/>
        <v>144</v>
      </c>
      <c r="K1442" s="15">
        <f>IF(VLOOKUP(J1441,city!$K$4:$L$352,2,0)&gt;K1441,K1441+1,1)</f>
        <v>9</v>
      </c>
      <c r="L1442" s="15">
        <v>1</v>
      </c>
      <c r="M1442" s="15" t="s">
        <v>183</v>
      </c>
      <c r="N1442" s="42">
        <v>114.400293</v>
      </c>
      <c r="O1442" s="34">
        <v>36.119503999999999</v>
      </c>
      <c r="P1442" s="15" t="str">
        <f t="shared" si="182"/>
        <v/>
      </c>
      <c r="Q1442" s="41">
        <v>10</v>
      </c>
      <c r="R1442" s="15">
        <f t="shared" si="183"/>
        <v>10</v>
      </c>
      <c r="S1442" s="15" t="str">
        <f t="shared" si="180"/>
        <v>10a</v>
      </c>
      <c r="T1442" s="15" t="str">
        <f t="shared" si="181"/>
        <v>10b</v>
      </c>
    </row>
    <row r="1443" spans="1:20" ht="20.100000000000001" customHeight="1">
      <c r="A1443" s="15">
        <f t="shared" si="177"/>
        <v>114410</v>
      </c>
      <c r="B1443" s="24" t="str">
        <f>VLOOKUP(J1443,city!$A$4:$D$352,3,0)</f>
        <v>河南</v>
      </c>
      <c r="C1443" s="24" t="str">
        <f>VLOOKUP(J1443,city!$A$4:$D$352,4,0)</f>
        <v>安阳</v>
      </c>
      <c r="D1443" s="15" t="s">
        <v>4875</v>
      </c>
      <c r="E1443" s="15" t="s">
        <v>4876</v>
      </c>
      <c r="F1443" s="42" t="str">
        <f t="shared" si="176"/>
        <v>114.315893,36.148167</v>
      </c>
      <c r="G1443" s="20" t="s">
        <v>4877</v>
      </c>
      <c r="H1443" s="20" t="s">
        <v>534</v>
      </c>
      <c r="I1443" s="45" t="str">
        <f t="shared" si="178"/>
        <v>29a,29b</v>
      </c>
      <c r="J1443" s="15">
        <f t="shared" si="179"/>
        <v>144</v>
      </c>
      <c r="K1443" s="15">
        <f>IF(VLOOKUP(J1442,city!$K$4:$L$352,2,0)&gt;K1442,K1442+1,1)</f>
        <v>10</v>
      </c>
      <c r="L1443" s="15">
        <v>1</v>
      </c>
      <c r="M1443" s="15" t="s">
        <v>183</v>
      </c>
      <c r="N1443" s="42">
        <v>114.315893</v>
      </c>
      <c r="O1443" s="34">
        <v>36.148167000000001</v>
      </c>
      <c r="P1443" s="15" t="str">
        <f t="shared" si="182"/>
        <v>114.1599856,36.1296465</v>
      </c>
      <c r="Q1443" s="41">
        <v>29</v>
      </c>
      <c r="R1443" s="15">
        <f t="shared" si="183"/>
        <v>29</v>
      </c>
      <c r="S1443" s="15" t="str">
        <f t="shared" si="180"/>
        <v>29a</v>
      </c>
      <c r="T1443" s="15" t="str">
        <f t="shared" si="181"/>
        <v>29b</v>
      </c>
    </row>
    <row r="1444" spans="1:20" ht="20.100000000000001" customHeight="1">
      <c r="A1444" s="15">
        <f t="shared" si="177"/>
        <v>114501</v>
      </c>
      <c r="B1444" s="24" t="str">
        <f>VLOOKUP(J1444,city!$A$4:$D$352,3,0)</f>
        <v>河南</v>
      </c>
      <c r="C1444" s="24" t="str">
        <f>VLOOKUP(J1444,city!$A$4:$D$352,4,0)</f>
        <v>鹤壁</v>
      </c>
      <c r="D1444" s="15" t="s">
        <v>4878</v>
      </c>
      <c r="E1444" s="15" t="s">
        <v>4879</v>
      </c>
      <c r="F1444" s="42" t="str">
        <f t="shared" si="176"/>
        <v>114.566661,35.669249</v>
      </c>
      <c r="G1444" s="20" t="s">
        <v>4880</v>
      </c>
      <c r="H1444" s="20" t="s">
        <v>422</v>
      </c>
      <c r="I1444" s="45" t="str">
        <f t="shared" si="178"/>
        <v>2a,2b</v>
      </c>
      <c r="J1444" s="15">
        <f t="shared" si="179"/>
        <v>145</v>
      </c>
      <c r="K1444" s="15">
        <f>IF(VLOOKUP(J1443,city!$K$4:$L$352,2,0)&gt;K1443,K1443+1,1)</f>
        <v>1</v>
      </c>
      <c r="L1444" s="15">
        <v>1</v>
      </c>
      <c r="M1444" s="15" t="s">
        <v>184</v>
      </c>
      <c r="N1444" s="42">
        <v>114.566661</v>
      </c>
      <c r="O1444" s="34">
        <v>35.669249000000001</v>
      </c>
      <c r="P1444" s="15" t="str">
        <f t="shared" si="182"/>
        <v/>
      </c>
      <c r="Q1444" s="41">
        <v>2</v>
      </c>
      <c r="R1444" s="15">
        <f t="shared" si="183"/>
        <v>2</v>
      </c>
      <c r="S1444" s="15" t="str">
        <f t="shared" si="180"/>
        <v>2a</v>
      </c>
      <c r="T1444" s="15" t="str">
        <f t="shared" si="181"/>
        <v>2b</v>
      </c>
    </row>
    <row r="1445" spans="1:20" ht="20.100000000000001" customHeight="1">
      <c r="A1445" s="15">
        <f t="shared" si="177"/>
        <v>114502</v>
      </c>
      <c r="B1445" s="24" t="str">
        <f>VLOOKUP(J1445,city!$A$4:$D$352,3,0)</f>
        <v>河南</v>
      </c>
      <c r="C1445" s="24" t="str">
        <f>VLOOKUP(J1445,city!$A$4:$D$352,4,0)</f>
        <v>鹤壁</v>
      </c>
      <c r="D1445" s="15" t="s">
        <v>819</v>
      </c>
      <c r="E1445" s="15" t="s">
        <v>4881</v>
      </c>
      <c r="F1445" s="42" t="str">
        <f t="shared" si="176"/>
        <v>114.079403,35.621541</v>
      </c>
      <c r="G1445" s="20" t="s">
        <v>4882</v>
      </c>
      <c r="H1445" s="20" t="s">
        <v>427</v>
      </c>
      <c r="I1445" s="45" t="str">
        <f t="shared" si="178"/>
        <v>2a,2b</v>
      </c>
      <c r="J1445" s="15">
        <f t="shared" si="179"/>
        <v>145</v>
      </c>
      <c r="K1445" s="15">
        <f>IF(VLOOKUP(J1444,city!$K$4:$L$352,2,0)&gt;K1444,K1444+1,1)</f>
        <v>2</v>
      </c>
      <c r="L1445" s="15">
        <v>1</v>
      </c>
      <c r="M1445" s="15" t="s">
        <v>184</v>
      </c>
      <c r="N1445" s="42">
        <v>114.079403</v>
      </c>
      <c r="O1445" s="34">
        <v>35.621541000000001</v>
      </c>
      <c r="P1445" s="15" t="str">
        <f t="shared" si="182"/>
        <v/>
      </c>
      <c r="Q1445" s="41">
        <v>2</v>
      </c>
      <c r="R1445" s="15">
        <f t="shared" si="183"/>
        <v>2</v>
      </c>
      <c r="S1445" s="15" t="str">
        <f t="shared" si="180"/>
        <v>2a</v>
      </c>
      <c r="T1445" s="15" t="str">
        <f t="shared" si="181"/>
        <v>2b</v>
      </c>
    </row>
    <row r="1446" spans="1:20" ht="20.100000000000001" customHeight="1">
      <c r="A1446" s="15">
        <f t="shared" si="177"/>
        <v>114503</v>
      </c>
      <c r="B1446" s="24" t="str">
        <f>VLOOKUP(J1446,city!$A$4:$D$352,3,0)</f>
        <v>河南</v>
      </c>
      <c r="C1446" s="24" t="str">
        <f>VLOOKUP(J1446,city!$A$4:$D$352,4,0)</f>
        <v>鹤壁</v>
      </c>
      <c r="D1446" s="15" t="s">
        <v>4883</v>
      </c>
      <c r="E1446" s="15" t="s">
        <v>4884</v>
      </c>
      <c r="F1446" s="42" t="str">
        <f t="shared" si="176"/>
        <v>114.119804,35.941114</v>
      </c>
      <c r="G1446" s="20" t="s">
        <v>4885</v>
      </c>
      <c r="H1446" s="20" t="s">
        <v>432</v>
      </c>
      <c r="I1446" s="45" t="str">
        <f t="shared" si="178"/>
        <v>2a,2b</v>
      </c>
      <c r="J1446" s="15">
        <f t="shared" si="179"/>
        <v>145</v>
      </c>
      <c r="K1446" s="15">
        <f>IF(VLOOKUP(J1445,city!$K$4:$L$352,2,0)&gt;K1445,K1445+1,1)</f>
        <v>3</v>
      </c>
      <c r="L1446" s="15">
        <v>1</v>
      </c>
      <c r="M1446" s="15" t="s">
        <v>184</v>
      </c>
      <c r="N1446" s="42">
        <v>114.119804</v>
      </c>
      <c r="O1446" s="34">
        <v>35.941113999999999</v>
      </c>
      <c r="P1446" s="15" t="str">
        <f t="shared" si="182"/>
        <v/>
      </c>
      <c r="Q1446" s="41">
        <v>2</v>
      </c>
      <c r="R1446" s="15">
        <f t="shared" si="183"/>
        <v>2</v>
      </c>
      <c r="S1446" s="15" t="str">
        <f t="shared" si="180"/>
        <v>2a</v>
      </c>
      <c r="T1446" s="15" t="str">
        <f t="shared" si="181"/>
        <v>2b</v>
      </c>
    </row>
    <row r="1447" spans="1:20" ht="20.100000000000001" customHeight="1">
      <c r="A1447" s="15">
        <f t="shared" si="177"/>
        <v>114504</v>
      </c>
      <c r="B1447" s="24" t="str">
        <f>VLOOKUP(J1447,city!$A$4:$D$352,3,0)</f>
        <v>河南</v>
      </c>
      <c r="C1447" s="24" t="str">
        <f>VLOOKUP(J1447,city!$A$4:$D$352,4,0)</f>
        <v>鹤壁</v>
      </c>
      <c r="D1447" s="15" t="s">
        <v>4886</v>
      </c>
      <c r="E1447" s="15" t="s">
        <v>4887</v>
      </c>
      <c r="F1447" s="42" t="str">
        <f t="shared" si="176"/>
        <v>114.143486,35.833887</v>
      </c>
      <c r="G1447" s="20" t="s">
        <v>4888</v>
      </c>
      <c r="H1447" s="20" t="s">
        <v>438</v>
      </c>
      <c r="I1447" s="45" t="str">
        <f t="shared" si="178"/>
        <v>13a,13b</v>
      </c>
      <c r="J1447" s="15">
        <f t="shared" si="179"/>
        <v>145</v>
      </c>
      <c r="K1447" s="15">
        <f>IF(VLOOKUP(J1446,city!$K$4:$L$352,2,0)&gt;K1446,K1446+1,1)</f>
        <v>4</v>
      </c>
      <c r="L1447" s="15">
        <v>1</v>
      </c>
      <c r="M1447" s="15" t="s">
        <v>184</v>
      </c>
      <c r="N1447" s="42">
        <v>114.143486</v>
      </c>
      <c r="O1447" s="34">
        <v>35.833886999999997</v>
      </c>
      <c r="P1447" s="15" t="str">
        <f t="shared" si="182"/>
        <v/>
      </c>
      <c r="Q1447" s="41">
        <v>13</v>
      </c>
      <c r="R1447" s="15">
        <f t="shared" si="183"/>
        <v>13</v>
      </c>
      <c r="S1447" s="15" t="str">
        <f t="shared" si="180"/>
        <v>13a</v>
      </c>
      <c r="T1447" s="15" t="str">
        <f t="shared" si="181"/>
        <v>13b</v>
      </c>
    </row>
    <row r="1448" spans="1:20" ht="20.100000000000001" customHeight="1">
      <c r="A1448" s="15">
        <f t="shared" si="177"/>
        <v>114505</v>
      </c>
      <c r="B1448" s="24" t="str">
        <f>VLOOKUP(J1448,city!$A$4:$D$352,3,0)</f>
        <v>河南</v>
      </c>
      <c r="C1448" s="24" t="str">
        <f>VLOOKUP(J1448,city!$A$4:$D$352,4,0)</f>
        <v>鹤壁</v>
      </c>
      <c r="D1448" s="15" t="s">
        <v>4889</v>
      </c>
      <c r="E1448" s="15" t="s">
        <v>4890</v>
      </c>
      <c r="F1448" s="42" t="str">
        <f t="shared" si="176"/>
        <v>114.303649,35.727996</v>
      </c>
      <c r="G1448" s="20" t="s">
        <v>4891</v>
      </c>
      <c r="H1448" s="20" t="s">
        <v>444</v>
      </c>
      <c r="I1448" s="45" t="str">
        <f t="shared" si="178"/>
        <v>10a,10b</v>
      </c>
      <c r="J1448" s="15">
        <f t="shared" si="179"/>
        <v>145</v>
      </c>
      <c r="K1448" s="15">
        <f>IF(VLOOKUP(J1447,city!$K$4:$L$352,2,0)&gt;K1447,K1447+1,1)</f>
        <v>5</v>
      </c>
      <c r="L1448" s="15">
        <v>1</v>
      </c>
      <c r="M1448" s="15" t="s">
        <v>184</v>
      </c>
      <c r="N1448" s="42">
        <v>114.30364899999999</v>
      </c>
      <c r="O1448" s="34">
        <v>35.727995999999997</v>
      </c>
      <c r="P1448" s="15" t="str">
        <f t="shared" si="182"/>
        <v/>
      </c>
      <c r="Q1448" s="41">
        <v>10</v>
      </c>
      <c r="R1448" s="15">
        <f t="shared" si="183"/>
        <v>10</v>
      </c>
      <c r="S1448" s="15" t="str">
        <f t="shared" si="180"/>
        <v>10a</v>
      </c>
      <c r="T1448" s="15" t="str">
        <f t="shared" si="181"/>
        <v>10b</v>
      </c>
    </row>
    <row r="1449" spans="1:20" ht="20.100000000000001" customHeight="1">
      <c r="A1449" s="15">
        <f t="shared" si="177"/>
        <v>114506</v>
      </c>
      <c r="B1449" s="24" t="str">
        <f>VLOOKUP(J1449,city!$A$4:$D$352,3,0)</f>
        <v>河南</v>
      </c>
      <c r="C1449" s="24" t="str">
        <f>VLOOKUP(J1449,city!$A$4:$D$352,4,0)</f>
        <v>鹤壁</v>
      </c>
      <c r="D1449" s="15" t="s">
        <v>4892</v>
      </c>
      <c r="E1449" s="15" t="s">
        <v>4893</v>
      </c>
      <c r="F1449" s="42" t="str">
        <f t="shared" si="176"/>
        <v>114.130033,35.683202</v>
      </c>
      <c r="G1449" s="20" t="s">
        <v>4894</v>
      </c>
      <c r="H1449" s="20" t="s">
        <v>450</v>
      </c>
      <c r="I1449" s="45" t="str">
        <f t="shared" si="178"/>
        <v>11a,11b</v>
      </c>
      <c r="J1449" s="15">
        <f t="shared" si="179"/>
        <v>145</v>
      </c>
      <c r="K1449" s="15">
        <f>IF(VLOOKUP(J1448,city!$K$4:$L$352,2,0)&gt;K1448,K1448+1,1)</f>
        <v>6</v>
      </c>
      <c r="L1449" s="15">
        <v>1</v>
      </c>
      <c r="M1449" s="15" t="s">
        <v>184</v>
      </c>
      <c r="N1449" s="42">
        <v>114.130033</v>
      </c>
      <c r="O1449" s="34">
        <v>35.683202000000001</v>
      </c>
      <c r="P1449" s="15" t="str">
        <f t="shared" si="182"/>
        <v/>
      </c>
      <c r="Q1449" s="41">
        <v>11</v>
      </c>
      <c r="R1449" s="15">
        <f t="shared" si="183"/>
        <v>11</v>
      </c>
      <c r="S1449" s="15" t="str">
        <f t="shared" si="180"/>
        <v>11a</v>
      </c>
      <c r="T1449" s="15" t="str">
        <f t="shared" si="181"/>
        <v>11b</v>
      </c>
    </row>
    <row r="1450" spans="1:20" ht="20.100000000000001" customHeight="1">
      <c r="A1450" s="15">
        <f t="shared" si="177"/>
        <v>114507</v>
      </c>
      <c r="B1450" s="24" t="str">
        <f>VLOOKUP(J1450,city!$A$4:$D$352,3,0)</f>
        <v>河南</v>
      </c>
      <c r="C1450" s="24" t="str">
        <f>VLOOKUP(J1450,city!$A$4:$D$352,4,0)</f>
        <v>鹤壁</v>
      </c>
      <c r="D1450" s="15" t="s">
        <v>4895</v>
      </c>
      <c r="E1450" s="15" t="s">
        <v>4896</v>
      </c>
      <c r="F1450" s="42" t="str">
        <f t="shared" si="176"/>
        <v>114.20201,35.612819</v>
      </c>
      <c r="G1450" s="20" t="s">
        <v>4897</v>
      </c>
      <c r="H1450" s="20" t="s">
        <v>456</v>
      </c>
      <c r="I1450" s="45" t="str">
        <f t="shared" si="178"/>
        <v>2a,2b</v>
      </c>
      <c r="J1450" s="15">
        <f t="shared" si="179"/>
        <v>145</v>
      </c>
      <c r="K1450" s="15">
        <f>IF(VLOOKUP(J1449,city!$K$4:$L$352,2,0)&gt;K1449,K1449+1,1)</f>
        <v>7</v>
      </c>
      <c r="L1450" s="15">
        <v>1</v>
      </c>
      <c r="M1450" s="15" t="s">
        <v>184</v>
      </c>
      <c r="N1450" s="42">
        <v>114.20201</v>
      </c>
      <c r="O1450" s="34">
        <v>35.612819000000002</v>
      </c>
      <c r="P1450" s="15" t="str">
        <f t="shared" si="182"/>
        <v/>
      </c>
      <c r="Q1450" s="41">
        <v>2</v>
      </c>
      <c r="R1450" s="15">
        <f t="shared" si="183"/>
        <v>2</v>
      </c>
      <c r="S1450" s="15" t="str">
        <f t="shared" si="180"/>
        <v>2a</v>
      </c>
      <c r="T1450" s="15" t="str">
        <f t="shared" si="181"/>
        <v>2b</v>
      </c>
    </row>
    <row r="1451" spans="1:20" ht="20.100000000000001" customHeight="1">
      <c r="A1451" s="15">
        <f t="shared" si="177"/>
        <v>114508</v>
      </c>
      <c r="B1451" s="24" t="str">
        <f>VLOOKUP(J1451,city!$A$4:$D$352,3,0)</f>
        <v>河南</v>
      </c>
      <c r="C1451" s="24" t="str">
        <f>VLOOKUP(J1451,city!$A$4:$D$352,4,0)</f>
        <v>鹤壁</v>
      </c>
      <c r="D1451" s="15" t="s">
        <v>4898</v>
      </c>
      <c r="E1451" s="15" t="s">
        <v>4899</v>
      </c>
      <c r="F1451" s="42" t="str">
        <f t="shared" si="176"/>
        <v>114.551793,35.66685</v>
      </c>
      <c r="G1451" s="20" t="s">
        <v>4900</v>
      </c>
      <c r="H1451" s="20" t="s">
        <v>462</v>
      </c>
      <c r="I1451" s="45" t="str">
        <f t="shared" si="178"/>
        <v>2a,2b</v>
      </c>
      <c r="J1451" s="15">
        <f t="shared" si="179"/>
        <v>145</v>
      </c>
      <c r="K1451" s="15">
        <f>IF(VLOOKUP(J1450,city!$K$4:$L$352,2,0)&gt;K1450,K1450+1,1)</f>
        <v>8</v>
      </c>
      <c r="L1451" s="15">
        <v>1</v>
      </c>
      <c r="M1451" s="15" t="s">
        <v>184</v>
      </c>
      <c r="N1451" s="42">
        <v>114.551793</v>
      </c>
      <c r="O1451" s="34">
        <v>35.666849999999997</v>
      </c>
      <c r="P1451" s="15" t="str">
        <f t="shared" si="182"/>
        <v/>
      </c>
      <c r="Q1451" s="41">
        <v>2</v>
      </c>
      <c r="R1451" s="15">
        <f t="shared" si="183"/>
        <v>2</v>
      </c>
      <c r="S1451" s="15" t="str">
        <f t="shared" si="180"/>
        <v>2a</v>
      </c>
      <c r="T1451" s="15" t="str">
        <f t="shared" si="181"/>
        <v>2b</v>
      </c>
    </row>
    <row r="1452" spans="1:20" ht="20.100000000000001" customHeight="1">
      <c r="A1452" s="15">
        <f t="shared" si="177"/>
        <v>114509</v>
      </c>
      <c r="B1452" s="24" t="str">
        <f>VLOOKUP(J1452,city!$A$4:$D$352,3,0)</f>
        <v>河南</v>
      </c>
      <c r="C1452" s="24" t="str">
        <f>VLOOKUP(J1452,city!$A$4:$D$352,4,0)</f>
        <v>鹤壁</v>
      </c>
      <c r="D1452" s="15" t="s">
        <v>4901</v>
      </c>
      <c r="E1452" s="15" t="s">
        <v>4902</v>
      </c>
      <c r="F1452" s="42" t="str">
        <f t="shared" ref="F1452:F1515" si="184">N1452&amp;","&amp;O1452</f>
        <v>114.551913,35.664069</v>
      </c>
      <c r="G1452" s="20" t="s">
        <v>4903</v>
      </c>
      <c r="H1452" s="20" t="s">
        <v>468</v>
      </c>
      <c r="I1452" s="45" t="str">
        <f t="shared" si="178"/>
        <v>15a,15b</v>
      </c>
      <c r="J1452" s="15">
        <f t="shared" si="179"/>
        <v>145</v>
      </c>
      <c r="K1452" s="15">
        <f>IF(VLOOKUP(J1451,city!$K$4:$L$352,2,0)&gt;K1451,K1451+1,1)</f>
        <v>9</v>
      </c>
      <c r="L1452" s="15">
        <v>1</v>
      </c>
      <c r="M1452" s="15" t="s">
        <v>184</v>
      </c>
      <c r="N1452" s="42">
        <v>114.551913</v>
      </c>
      <c r="O1452" s="34">
        <v>35.664068999999998</v>
      </c>
      <c r="P1452" s="15" t="str">
        <f t="shared" si="182"/>
        <v/>
      </c>
      <c r="Q1452" s="41">
        <v>15</v>
      </c>
      <c r="R1452" s="15">
        <f t="shared" si="183"/>
        <v>15</v>
      </c>
      <c r="S1452" s="15" t="str">
        <f t="shared" si="180"/>
        <v>15a</v>
      </c>
      <c r="T1452" s="15" t="str">
        <f t="shared" si="181"/>
        <v>15b</v>
      </c>
    </row>
    <row r="1453" spans="1:20" ht="20.100000000000001" customHeight="1">
      <c r="A1453" s="15">
        <f t="shared" si="177"/>
        <v>114510</v>
      </c>
      <c r="B1453" s="24" t="str">
        <f>VLOOKUP(J1453,city!$A$4:$D$352,3,0)</f>
        <v>河南</v>
      </c>
      <c r="C1453" s="24" t="str">
        <f>VLOOKUP(J1453,city!$A$4:$D$352,4,0)</f>
        <v>鹤壁</v>
      </c>
      <c r="D1453" s="15" t="s">
        <v>4904</v>
      </c>
      <c r="E1453" s="15" t="s">
        <v>4905</v>
      </c>
      <c r="F1453" s="42" t="str">
        <f t="shared" si="184"/>
        <v>114.217639,35.789266</v>
      </c>
      <c r="G1453" s="20" t="s">
        <v>4906</v>
      </c>
      <c r="H1453" s="20" t="s">
        <v>474</v>
      </c>
      <c r="I1453" s="45" t="str">
        <f t="shared" si="178"/>
        <v>2a,2b</v>
      </c>
      <c r="J1453" s="15">
        <f t="shared" si="179"/>
        <v>145</v>
      </c>
      <c r="K1453" s="15">
        <f>IF(VLOOKUP(J1452,city!$K$4:$L$352,2,0)&gt;K1452,K1452+1,1)</f>
        <v>10</v>
      </c>
      <c r="L1453" s="15">
        <v>1</v>
      </c>
      <c r="M1453" s="15" t="s">
        <v>184</v>
      </c>
      <c r="N1453" s="42">
        <v>114.21763900000001</v>
      </c>
      <c r="O1453" s="34">
        <v>35.789265999999998</v>
      </c>
      <c r="P1453" s="15" t="str">
        <f t="shared" si="182"/>
        <v>114.2866391,35.7209993</v>
      </c>
      <c r="Q1453" s="41">
        <v>2</v>
      </c>
      <c r="R1453" s="15">
        <f t="shared" si="183"/>
        <v>6</v>
      </c>
      <c r="S1453" s="15" t="str">
        <f t="shared" si="180"/>
        <v>2a</v>
      </c>
      <c r="T1453" s="15" t="str">
        <f t="shared" si="181"/>
        <v>2b</v>
      </c>
    </row>
    <row r="1454" spans="1:20" ht="20.100000000000001" customHeight="1">
      <c r="A1454" s="15">
        <f t="shared" si="177"/>
        <v>114601</v>
      </c>
      <c r="B1454" s="24" t="str">
        <f>VLOOKUP(J1454,city!$A$4:$D$352,3,0)</f>
        <v>河南</v>
      </c>
      <c r="C1454" s="24" t="str">
        <f>VLOOKUP(J1454,city!$A$4:$D$352,4,0)</f>
        <v>新乡</v>
      </c>
      <c r="D1454" s="15" t="s">
        <v>4907</v>
      </c>
      <c r="E1454" s="15" t="s">
        <v>4908</v>
      </c>
      <c r="F1454" s="42" t="str">
        <f t="shared" si="184"/>
        <v>113.62288,35.726524</v>
      </c>
      <c r="G1454" s="20" t="s">
        <v>4909</v>
      </c>
      <c r="H1454" s="20" t="s">
        <v>480</v>
      </c>
      <c r="I1454" s="45" t="str">
        <f t="shared" si="178"/>
        <v>2a,2b</v>
      </c>
      <c r="J1454" s="15">
        <f t="shared" si="179"/>
        <v>146</v>
      </c>
      <c r="K1454" s="15">
        <f>IF(VLOOKUP(J1453,city!$K$4:$L$352,2,0)&gt;K1453,K1453+1,1)</f>
        <v>1</v>
      </c>
      <c r="L1454" s="15">
        <v>1</v>
      </c>
      <c r="M1454" s="15" t="s">
        <v>185</v>
      </c>
      <c r="N1454" s="42">
        <v>113.62287999999999</v>
      </c>
      <c r="O1454" s="34">
        <v>35.726523999999998</v>
      </c>
      <c r="P1454" s="15" t="str">
        <f t="shared" si="182"/>
        <v/>
      </c>
      <c r="Q1454" s="41">
        <v>2</v>
      </c>
      <c r="R1454" s="15">
        <f t="shared" si="183"/>
        <v>2</v>
      </c>
      <c r="S1454" s="15" t="str">
        <f t="shared" si="180"/>
        <v>2a</v>
      </c>
      <c r="T1454" s="15" t="str">
        <f t="shared" si="181"/>
        <v>2b</v>
      </c>
    </row>
    <row r="1455" spans="1:20" ht="20.100000000000001" customHeight="1">
      <c r="A1455" s="15">
        <f t="shared" si="177"/>
        <v>114602</v>
      </c>
      <c r="B1455" s="24" t="str">
        <f>VLOOKUP(J1455,city!$A$4:$D$352,3,0)</f>
        <v>河南</v>
      </c>
      <c r="C1455" s="24" t="str">
        <f>VLOOKUP(J1455,city!$A$4:$D$352,4,0)</f>
        <v>新乡</v>
      </c>
      <c r="D1455" s="15" t="s">
        <v>4910</v>
      </c>
      <c r="E1455" s="15" t="s">
        <v>4911</v>
      </c>
      <c r="F1455" s="42" t="str">
        <f t="shared" si="184"/>
        <v>113.610518,35.736012</v>
      </c>
      <c r="G1455" s="20" t="s">
        <v>4912</v>
      </c>
      <c r="H1455" s="20" t="s">
        <v>486</v>
      </c>
      <c r="I1455" s="45" t="str">
        <f t="shared" si="178"/>
        <v>13a,13b</v>
      </c>
      <c r="J1455" s="15">
        <f t="shared" si="179"/>
        <v>146</v>
      </c>
      <c r="K1455" s="15">
        <f>IF(VLOOKUP(J1454,city!$K$4:$L$352,2,0)&gt;K1454,K1454+1,1)</f>
        <v>2</v>
      </c>
      <c r="L1455" s="15">
        <v>1</v>
      </c>
      <c r="M1455" s="15" t="s">
        <v>185</v>
      </c>
      <c r="N1455" s="42">
        <v>113.610518</v>
      </c>
      <c r="O1455" s="34">
        <v>35.736012000000002</v>
      </c>
      <c r="P1455" s="15" t="str">
        <f t="shared" si="182"/>
        <v/>
      </c>
      <c r="Q1455" s="41">
        <v>13</v>
      </c>
      <c r="R1455" s="15">
        <f t="shared" si="183"/>
        <v>13</v>
      </c>
      <c r="S1455" s="15" t="str">
        <f t="shared" si="180"/>
        <v>13a</v>
      </c>
      <c r="T1455" s="15" t="str">
        <f t="shared" si="181"/>
        <v>13b</v>
      </c>
    </row>
    <row r="1456" spans="1:20" ht="20.100000000000001" customHeight="1">
      <c r="A1456" s="15">
        <f t="shared" si="177"/>
        <v>114603</v>
      </c>
      <c r="B1456" s="24" t="str">
        <f>VLOOKUP(J1456,city!$A$4:$D$352,3,0)</f>
        <v>河南</v>
      </c>
      <c r="C1456" s="24" t="str">
        <f>VLOOKUP(J1456,city!$A$4:$D$352,4,0)</f>
        <v>新乡</v>
      </c>
      <c r="D1456" s="15" t="s">
        <v>4913</v>
      </c>
      <c r="E1456" s="15" t="s">
        <v>4914</v>
      </c>
      <c r="F1456" s="42" t="str">
        <f t="shared" si="184"/>
        <v>113.931938,35.42235</v>
      </c>
      <c r="G1456" s="20" t="s">
        <v>4915</v>
      </c>
      <c r="H1456" s="20" t="s">
        <v>492</v>
      </c>
      <c r="I1456" s="45" t="str">
        <f t="shared" si="178"/>
        <v>29a,29b</v>
      </c>
      <c r="J1456" s="15">
        <f t="shared" si="179"/>
        <v>146</v>
      </c>
      <c r="K1456" s="15">
        <f>IF(VLOOKUP(J1455,city!$K$4:$L$352,2,0)&gt;K1455,K1455+1,1)</f>
        <v>3</v>
      </c>
      <c r="L1456" s="15">
        <v>1</v>
      </c>
      <c r="M1456" s="15" t="s">
        <v>185</v>
      </c>
      <c r="N1456" s="42">
        <v>113.931938</v>
      </c>
      <c r="O1456" s="34">
        <v>35.422350000000002</v>
      </c>
      <c r="P1456" s="15" t="str">
        <f t="shared" si="182"/>
        <v/>
      </c>
      <c r="Q1456" s="41">
        <v>29</v>
      </c>
      <c r="R1456" s="15">
        <f t="shared" si="183"/>
        <v>29</v>
      </c>
      <c r="S1456" s="15" t="str">
        <f t="shared" si="180"/>
        <v>29a</v>
      </c>
      <c r="T1456" s="15" t="str">
        <f t="shared" si="181"/>
        <v>29b</v>
      </c>
    </row>
    <row r="1457" spans="1:20" ht="20.100000000000001" customHeight="1">
      <c r="A1457" s="15">
        <f t="shared" si="177"/>
        <v>114604</v>
      </c>
      <c r="B1457" s="24" t="str">
        <f>VLOOKUP(J1457,city!$A$4:$D$352,3,0)</f>
        <v>河南</v>
      </c>
      <c r="C1457" s="24" t="str">
        <f>VLOOKUP(J1457,city!$A$4:$D$352,4,0)</f>
        <v>新乡</v>
      </c>
      <c r="D1457" s="15" t="s">
        <v>4916</v>
      </c>
      <c r="E1457" s="15" t="s">
        <v>4917</v>
      </c>
      <c r="F1457" s="42" t="str">
        <f t="shared" si="184"/>
        <v>113.886672,35.310017</v>
      </c>
      <c r="G1457" s="20" t="s">
        <v>4918</v>
      </c>
      <c r="H1457" s="20" t="s">
        <v>498</v>
      </c>
      <c r="I1457" s="45" t="str">
        <f t="shared" si="178"/>
        <v>10a,10b</v>
      </c>
      <c r="J1457" s="15">
        <f t="shared" si="179"/>
        <v>146</v>
      </c>
      <c r="K1457" s="15">
        <f>IF(VLOOKUP(J1456,city!$K$4:$L$352,2,0)&gt;K1456,K1456+1,1)</f>
        <v>4</v>
      </c>
      <c r="L1457" s="15">
        <v>1</v>
      </c>
      <c r="M1457" s="15" t="s">
        <v>185</v>
      </c>
      <c r="N1457" s="42">
        <v>113.886672</v>
      </c>
      <c r="O1457" s="34">
        <v>35.310017000000002</v>
      </c>
      <c r="P1457" s="15" t="str">
        <f t="shared" si="182"/>
        <v/>
      </c>
      <c r="Q1457" s="41">
        <v>10</v>
      </c>
      <c r="R1457" s="15">
        <f t="shared" si="183"/>
        <v>10</v>
      </c>
      <c r="S1457" s="15" t="str">
        <f t="shared" si="180"/>
        <v>10a</v>
      </c>
      <c r="T1457" s="15" t="str">
        <f t="shared" si="181"/>
        <v>10b</v>
      </c>
    </row>
    <row r="1458" spans="1:20" ht="20.100000000000001" customHeight="1">
      <c r="A1458" s="15">
        <f t="shared" si="177"/>
        <v>114605</v>
      </c>
      <c r="B1458" s="24" t="str">
        <f>VLOOKUP(J1458,city!$A$4:$D$352,3,0)</f>
        <v>河南</v>
      </c>
      <c r="C1458" s="24" t="str">
        <f>VLOOKUP(J1458,city!$A$4:$D$352,4,0)</f>
        <v>新乡</v>
      </c>
      <c r="D1458" s="15" t="s">
        <v>4919</v>
      </c>
      <c r="E1458" s="15" t="s">
        <v>4920</v>
      </c>
      <c r="F1458" s="42" t="str">
        <f t="shared" si="184"/>
        <v>113.792016,35.196008</v>
      </c>
      <c r="G1458" s="20" t="s">
        <v>4921</v>
      </c>
      <c r="H1458" s="20" t="s">
        <v>504</v>
      </c>
      <c r="I1458" s="45" t="str">
        <f t="shared" si="178"/>
        <v>2a,2b</v>
      </c>
      <c r="J1458" s="15">
        <f t="shared" si="179"/>
        <v>146</v>
      </c>
      <c r="K1458" s="15">
        <f>IF(VLOOKUP(J1457,city!$K$4:$L$352,2,0)&gt;K1457,K1457+1,1)</f>
        <v>5</v>
      </c>
      <c r="L1458" s="15">
        <v>1</v>
      </c>
      <c r="M1458" s="15" t="s">
        <v>185</v>
      </c>
      <c r="N1458" s="42">
        <v>113.792016</v>
      </c>
      <c r="O1458" s="34">
        <v>35.196007999999999</v>
      </c>
      <c r="P1458" s="15" t="str">
        <f t="shared" si="182"/>
        <v/>
      </c>
      <c r="Q1458" s="41">
        <v>2</v>
      </c>
      <c r="R1458" s="15">
        <f t="shared" si="183"/>
        <v>1</v>
      </c>
      <c r="S1458" s="15" t="str">
        <f t="shared" si="180"/>
        <v>2a</v>
      </c>
      <c r="T1458" s="15" t="str">
        <f t="shared" si="181"/>
        <v>2b</v>
      </c>
    </row>
    <row r="1459" spans="1:20" ht="20.100000000000001" customHeight="1">
      <c r="A1459" s="15">
        <f t="shared" si="177"/>
        <v>114606</v>
      </c>
      <c r="B1459" s="24" t="str">
        <f>VLOOKUP(J1459,city!$A$4:$D$352,3,0)</f>
        <v>河南</v>
      </c>
      <c r="C1459" s="24" t="str">
        <f>VLOOKUP(J1459,city!$A$4:$D$352,4,0)</f>
        <v>新乡</v>
      </c>
      <c r="D1459" s="15" t="s">
        <v>4922</v>
      </c>
      <c r="E1459" s="15" t="s">
        <v>4923</v>
      </c>
      <c r="F1459" s="42" t="str">
        <f t="shared" si="184"/>
        <v>113.555573,35.599706</v>
      </c>
      <c r="G1459" s="20" t="s">
        <v>4924</v>
      </c>
      <c r="H1459" s="20" t="s">
        <v>510</v>
      </c>
      <c r="I1459" s="45" t="str">
        <f t="shared" si="178"/>
        <v>2a,2b</v>
      </c>
      <c r="J1459" s="15">
        <f t="shared" si="179"/>
        <v>146</v>
      </c>
      <c r="K1459" s="15">
        <f>IF(VLOOKUP(J1458,city!$K$4:$L$352,2,0)&gt;K1458,K1458+1,1)</f>
        <v>6</v>
      </c>
      <c r="L1459" s="15">
        <v>1</v>
      </c>
      <c r="M1459" s="15" t="s">
        <v>185</v>
      </c>
      <c r="N1459" s="42">
        <v>113.555573</v>
      </c>
      <c r="O1459" s="34">
        <v>35.599705999999998</v>
      </c>
      <c r="P1459" s="15" t="str">
        <f t="shared" si="182"/>
        <v/>
      </c>
      <c r="Q1459" s="41">
        <v>2</v>
      </c>
      <c r="R1459" s="15">
        <f t="shared" si="183"/>
        <v>2</v>
      </c>
      <c r="S1459" s="15" t="str">
        <f t="shared" si="180"/>
        <v>2a</v>
      </c>
      <c r="T1459" s="15" t="str">
        <f t="shared" si="181"/>
        <v>2b</v>
      </c>
    </row>
    <row r="1460" spans="1:20" ht="20.100000000000001" customHeight="1">
      <c r="A1460" s="15">
        <f t="shared" si="177"/>
        <v>114607</v>
      </c>
      <c r="B1460" s="24" t="str">
        <f>VLOOKUP(J1460,city!$A$4:$D$352,3,0)</f>
        <v>河南</v>
      </c>
      <c r="C1460" s="24" t="str">
        <f>VLOOKUP(J1460,city!$A$4:$D$352,4,0)</f>
        <v>新乡</v>
      </c>
      <c r="D1460" s="15" t="s">
        <v>4925</v>
      </c>
      <c r="E1460" s="15" t="s">
        <v>4926</v>
      </c>
      <c r="F1460" s="42" t="str">
        <f t="shared" si="184"/>
        <v>114.094378,35.470878</v>
      </c>
      <c r="G1460" s="20" t="s">
        <v>4927</v>
      </c>
      <c r="H1460" s="20" t="s">
        <v>516</v>
      </c>
      <c r="I1460" s="45" t="str">
        <f t="shared" si="178"/>
        <v>12a,12b</v>
      </c>
      <c r="J1460" s="15">
        <f t="shared" si="179"/>
        <v>146</v>
      </c>
      <c r="K1460" s="15">
        <f>IF(VLOOKUP(J1459,city!$K$4:$L$352,2,0)&gt;K1459,K1459+1,1)</f>
        <v>7</v>
      </c>
      <c r="L1460" s="15">
        <v>1</v>
      </c>
      <c r="M1460" s="15" t="s">
        <v>185</v>
      </c>
      <c r="N1460" s="42">
        <v>114.09437800000001</v>
      </c>
      <c r="O1460" s="34">
        <v>35.470877999999999</v>
      </c>
      <c r="P1460" s="15" t="str">
        <f t="shared" si="182"/>
        <v/>
      </c>
      <c r="Q1460" s="41">
        <v>12</v>
      </c>
      <c r="R1460" s="15">
        <f t="shared" si="183"/>
        <v>12</v>
      </c>
      <c r="S1460" s="15" t="str">
        <f t="shared" si="180"/>
        <v>12a</v>
      </c>
      <c r="T1460" s="15" t="str">
        <f t="shared" si="181"/>
        <v>12b</v>
      </c>
    </row>
    <row r="1461" spans="1:20" ht="20.100000000000001" customHeight="1">
      <c r="A1461" s="15">
        <f t="shared" si="177"/>
        <v>114608</v>
      </c>
      <c r="B1461" s="24" t="str">
        <f>VLOOKUP(J1461,city!$A$4:$D$352,3,0)</f>
        <v>河南</v>
      </c>
      <c r="C1461" s="24" t="str">
        <f>VLOOKUP(J1461,city!$A$4:$D$352,4,0)</f>
        <v>新乡</v>
      </c>
      <c r="D1461" s="15" t="s">
        <v>4928</v>
      </c>
      <c r="E1461" s="15" t="s">
        <v>4929</v>
      </c>
      <c r="F1461" s="42" t="str">
        <f t="shared" si="184"/>
        <v>113.492592,35.456339</v>
      </c>
      <c r="G1461" s="20" t="s">
        <v>4930</v>
      </c>
      <c r="H1461" s="20" t="s">
        <v>522</v>
      </c>
      <c r="I1461" s="45" t="str">
        <f t="shared" si="178"/>
        <v>6a,6b</v>
      </c>
      <c r="J1461" s="15">
        <f t="shared" si="179"/>
        <v>146</v>
      </c>
      <c r="K1461" s="15">
        <f>IF(VLOOKUP(J1460,city!$K$4:$L$352,2,0)&gt;K1460,K1460+1,1)</f>
        <v>8</v>
      </c>
      <c r="L1461" s="15">
        <v>1</v>
      </c>
      <c r="M1461" s="15" t="s">
        <v>185</v>
      </c>
      <c r="N1461" s="42">
        <v>113.492592</v>
      </c>
      <c r="O1461" s="34">
        <v>35.456339</v>
      </c>
      <c r="P1461" s="15" t="str">
        <f t="shared" si="182"/>
        <v/>
      </c>
      <c r="Q1461" s="41">
        <v>6</v>
      </c>
      <c r="R1461" s="15">
        <f t="shared" si="183"/>
        <v>6</v>
      </c>
      <c r="S1461" s="15" t="str">
        <f t="shared" si="180"/>
        <v>6a</v>
      </c>
      <c r="T1461" s="15" t="str">
        <f t="shared" si="181"/>
        <v>6b</v>
      </c>
    </row>
    <row r="1462" spans="1:20" ht="20.100000000000001" customHeight="1">
      <c r="A1462" s="15">
        <f t="shared" si="177"/>
        <v>114609</v>
      </c>
      <c r="B1462" s="24" t="str">
        <f>VLOOKUP(J1462,city!$A$4:$D$352,3,0)</f>
        <v>河南</v>
      </c>
      <c r="C1462" s="24" t="str">
        <f>VLOOKUP(J1462,city!$A$4:$D$352,4,0)</f>
        <v>新乡</v>
      </c>
      <c r="D1462" s="15" t="s">
        <v>4931</v>
      </c>
      <c r="E1462" s="15" t="s">
        <v>4932</v>
      </c>
      <c r="F1462" s="42" t="str">
        <f t="shared" si="184"/>
        <v>113.578748,35.614714</v>
      </c>
      <c r="G1462" s="20" t="s">
        <v>4933</v>
      </c>
      <c r="H1462" s="20" t="s">
        <v>528</v>
      </c>
      <c r="I1462" s="45" t="str">
        <f t="shared" si="178"/>
        <v>2a,2b</v>
      </c>
      <c r="J1462" s="15">
        <f t="shared" si="179"/>
        <v>146</v>
      </c>
      <c r="K1462" s="15">
        <f>IF(VLOOKUP(J1461,city!$K$4:$L$352,2,0)&gt;K1461,K1461+1,1)</f>
        <v>9</v>
      </c>
      <c r="L1462" s="15">
        <v>1</v>
      </c>
      <c r="M1462" s="15" t="s">
        <v>185</v>
      </c>
      <c r="N1462" s="42">
        <v>113.578748</v>
      </c>
      <c r="O1462" s="34">
        <v>35.614713999999999</v>
      </c>
      <c r="P1462" s="15" t="str">
        <f t="shared" si="182"/>
        <v/>
      </c>
      <c r="Q1462" s="41">
        <v>2</v>
      </c>
      <c r="R1462" s="15">
        <f t="shared" si="183"/>
        <v>2</v>
      </c>
      <c r="S1462" s="15" t="str">
        <f t="shared" si="180"/>
        <v>2a</v>
      </c>
      <c r="T1462" s="15" t="str">
        <f t="shared" si="181"/>
        <v>2b</v>
      </c>
    </row>
    <row r="1463" spans="1:20" ht="20.100000000000001" customHeight="1">
      <c r="A1463" s="15">
        <f t="shared" si="177"/>
        <v>114610</v>
      </c>
      <c r="B1463" s="24" t="str">
        <f>VLOOKUP(J1463,city!$A$4:$D$352,3,0)</f>
        <v>河南</v>
      </c>
      <c r="C1463" s="24" t="str">
        <f>VLOOKUP(J1463,city!$A$4:$D$352,4,0)</f>
        <v>新乡</v>
      </c>
      <c r="D1463" s="15" t="s">
        <v>4934</v>
      </c>
      <c r="E1463" s="15" t="s">
        <v>4935</v>
      </c>
      <c r="F1463" s="42" t="str">
        <f t="shared" si="184"/>
        <v>113.614056,35.592075</v>
      </c>
      <c r="G1463" s="20" t="s">
        <v>4936</v>
      </c>
      <c r="H1463" s="20" t="s">
        <v>534</v>
      </c>
      <c r="I1463" s="45" t="str">
        <f t="shared" si="178"/>
        <v>2a,2b</v>
      </c>
      <c r="J1463" s="15">
        <f t="shared" si="179"/>
        <v>146</v>
      </c>
      <c r="K1463" s="15">
        <f>IF(VLOOKUP(J1462,city!$K$4:$L$352,2,0)&gt;K1462,K1462+1,1)</f>
        <v>10</v>
      </c>
      <c r="L1463" s="15">
        <v>1</v>
      </c>
      <c r="M1463" s="15" t="s">
        <v>185</v>
      </c>
      <c r="N1463" s="42">
        <v>113.61405600000001</v>
      </c>
      <c r="O1463" s="34">
        <v>35.592075000000001</v>
      </c>
      <c r="P1463" s="15" t="str">
        <f t="shared" si="182"/>
        <v>113.7179371,35.5124623</v>
      </c>
      <c r="Q1463" s="41">
        <v>2</v>
      </c>
      <c r="R1463" s="15">
        <f t="shared" si="183"/>
        <v>2</v>
      </c>
      <c r="S1463" s="15" t="str">
        <f t="shared" si="180"/>
        <v>2a</v>
      </c>
      <c r="T1463" s="15" t="str">
        <f t="shared" si="181"/>
        <v>2b</v>
      </c>
    </row>
    <row r="1464" spans="1:20" ht="20.100000000000001" customHeight="1">
      <c r="A1464" s="15">
        <f t="shared" si="177"/>
        <v>114701</v>
      </c>
      <c r="B1464" s="24" t="str">
        <f>VLOOKUP(J1464,city!$A$4:$D$352,3,0)</f>
        <v>河南</v>
      </c>
      <c r="C1464" s="24" t="str">
        <f>VLOOKUP(J1464,city!$A$4:$D$352,4,0)</f>
        <v>焦作</v>
      </c>
      <c r="D1464" s="15" t="s">
        <v>4937</v>
      </c>
      <c r="E1464" s="15" t="s">
        <v>4938</v>
      </c>
      <c r="F1464" s="42" t="str">
        <f t="shared" si="184"/>
        <v>113.321594,35.439097</v>
      </c>
      <c r="G1464" s="20" t="s">
        <v>4939</v>
      </c>
      <c r="H1464" s="20" t="s">
        <v>422</v>
      </c>
      <c r="I1464" s="45" t="str">
        <f t="shared" si="178"/>
        <v>10a,10b</v>
      </c>
      <c r="J1464" s="15">
        <f t="shared" si="179"/>
        <v>147</v>
      </c>
      <c r="K1464" s="15">
        <f>IF(VLOOKUP(J1463,city!$K$4:$L$352,2,0)&gt;K1463,K1463+1,1)</f>
        <v>1</v>
      </c>
      <c r="L1464" s="15">
        <v>1</v>
      </c>
      <c r="M1464" s="15" t="s">
        <v>186</v>
      </c>
      <c r="N1464" s="42">
        <v>113.321594</v>
      </c>
      <c r="O1464" s="34">
        <v>35.439096999999997</v>
      </c>
      <c r="P1464" s="15" t="str">
        <f t="shared" si="182"/>
        <v/>
      </c>
      <c r="Q1464" s="41">
        <v>10</v>
      </c>
      <c r="R1464" s="15">
        <f t="shared" si="183"/>
        <v>15</v>
      </c>
      <c r="S1464" s="15" t="str">
        <f t="shared" si="180"/>
        <v>10a</v>
      </c>
      <c r="T1464" s="15" t="str">
        <f t="shared" si="181"/>
        <v>10b</v>
      </c>
    </row>
    <row r="1465" spans="1:20" ht="20.100000000000001" customHeight="1">
      <c r="A1465" s="15">
        <f t="shared" si="177"/>
        <v>114702</v>
      </c>
      <c r="B1465" s="24" t="str">
        <f>VLOOKUP(J1465,city!$A$4:$D$352,3,0)</f>
        <v>河南</v>
      </c>
      <c r="C1465" s="24" t="str">
        <f>VLOOKUP(J1465,city!$A$4:$D$352,4,0)</f>
        <v>焦作</v>
      </c>
      <c r="D1465" s="15" t="s">
        <v>4940</v>
      </c>
      <c r="E1465" s="15" t="s">
        <v>4941</v>
      </c>
      <c r="F1465" s="42" t="str">
        <f t="shared" si="184"/>
        <v>112.995485,35.320635</v>
      </c>
      <c r="G1465" s="20" t="s">
        <v>4942</v>
      </c>
      <c r="H1465" s="20" t="s">
        <v>427</v>
      </c>
      <c r="I1465" s="45" t="str">
        <f t="shared" si="178"/>
        <v>6a,6b</v>
      </c>
      <c r="J1465" s="15">
        <f t="shared" si="179"/>
        <v>147</v>
      </c>
      <c r="K1465" s="15">
        <f>IF(VLOOKUP(J1464,city!$K$4:$L$352,2,0)&gt;K1464,K1464+1,1)</f>
        <v>2</v>
      </c>
      <c r="L1465" s="15">
        <v>1</v>
      </c>
      <c r="M1465" s="15" t="s">
        <v>186</v>
      </c>
      <c r="N1465" s="42">
        <v>112.995485</v>
      </c>
      <c r="O1465" s="34">
        <v>35.320635000000003</v>
      </c>
      <c r="P1465" s="15" t="str">
        <f t="shared" si="182"/>
        <v/>
      </c>
      <c r="Q1465" s="41">
        <v>6</v>
      </c>
      <c r="R1465" s="15">
        <f t="shared" si="183"/>
        <v>6</v>
      </c>
      <c r="S1465" s="15" t="str">
        <f t="shared" si="180"/>
        <v>6a</v>
      </c>
      <c r="T1465" s="15" t="str">
        <f t="shared" si="181"/>
        <v>6b</v>
      </c>
    </row>
    <row r="1466" spans="1:20" ht="20.100000000000001" customHeight="1">
      <c r="A1466" s="15">
        <f t="shared" si="177"/>
        <v>114703</v>
      </c>
      <c r="B1466" s="24" t="str">
        <f>VLOOKUP(J1466,city!$A$4:$D$352,3,0)</f>
        <v>河南</v>
      </c>
      <c r="C1466" s="24" t="str">
        <f>VLOOKUP(J1466,city!$A$4:$D$352,4,0)</f>
        <v>焦作</v>
      </c>
      <c r="D1466" s="15" t="s">
        <v>1103</v>
      </c>
      <c r="E1466" s="15" t="s">
        <v>4943</v>
      </c>
      <c r="F1466" s="42" t="str">
        <f t="shared" si="184"/>
        <v>113.200777,35.381233</v>
      </c>
      <c r="G1466" s="20" t="s">
        <v>4944</v>
      </c>
      <c r="H1466" s="20" t="s">
        <v>432</v>
      </c>
      <c r="I1466" s="45" t="str">
        <f t="shared" si="178"/>
        <v>6a,6b</v>
      </c>
      <c r="J1466" s="15">
        <f t="shared" si="179"/>
        <v>147</v>
      </c>
      <c r="K1466" s="15">
        <f>IF(VLOOKUP(J1465,city!$K$4:$L$352,2,0)&gt;K1465,K1465+1,1)</f>
        <v>3</v>
      </c>
      <c r="L1466" s="15">
        <v>1</v>
      </c>
      <c r="M1466" s="15" t="s">
        <v>186</v>
      </c>
      <c r="N1466" s="42">
        <v>113.200777</v>
      </c>
      <c r="O1466" s="34">
        <v>35.381233000000002</v>
      </c>
      <c r="P1466" s="15" t="str">
        <f t="shared" si="182"/>
        <v/>
      </c>
      <c r="Q1466" s="41">
        <v>6</v>
      </c>
      <c r="R1466" s="15">
        <f t="shared" si="183"/>
        <v>6</v>
      </c>
      <c r="S1466" s="15" t="str">
        <f t="shared" si="180"/>
        <v>6a</v>
      </c>
      <c r="T1466" s="15" t="str">
        <f t="shared" si="181"/>
        <v>6b</v>
      </c>
    </row>
    <row r="1467" spans="1:20" ht="20.100000000000001" customHeight="1">
      <c r="A1467" s="15">
        <f t="shared" si="177"/>
        <v>114704</v>
      </c>
      <c r="B1467" s="24" t="str">
        <f>VLOOKUP(J1467,city!$A$4:$D$352,3,0)</f>
        <v>河南</v>
      </c>
      <c r="C1467" s="24" t="str">
        <f>VLOOKUP(J1467,city!$A$4:$D$352,4,0)</f>
        <v>焦作</v>
      </c>
      <c r="D1467" s="15" t="s">
        <v>4945</v>
      </c>
      <c r="E1467" s="15" t="s">
        <v>4946</v>
      </c>
      <c r="F1467" s="42" t="str">
        <f t="shared" si="184"/>
        <v>113.352974,35.475283</v>
      </c>
      <c r="G1467" s="20" t="s">
        <v>4947</v>
      </c>
      <c r="H1467" s="20" t="s">
        <v>438</v>
      </c>
      <c r="I1467" s="45" t="str">
        <f t="shared" si="178"/>
        <v>2a,2b</v>
      </c>
      <c r="J1467" s="15">
        <f t="shared" si="179"/>
        <v>147</v>
      </c>
      <c r="K1467" s="15">
        <f>IF(VLOOKUP(J1466,city!$K$4:$L$352,2,0)&gt;K1466,K1466+1,1)</f>
        <v>4</v>
      </c>
      <c r="L1467" s="15">
        <v>1</v>
      </c>
      <c r="M1467" s="15" t="s">
        <v>186</v>
      </c>
      <c r="N1467" s="42">
        <v>113.352974</v>
      </c>
      <c r="O1467" s="34">
        <v>35.475282999999997</v>
      </c>
      <c r="P1467" s="15" t="str">
        <f t="shared" si="182"/>
        <v/>
      </c>
      <c r="Q1467" s="41">
        <v>2</v>
      </c>
      <c r="R1467" s="15">
        <f t="shared" si="183"/>
        <v>2</v>
      </c>
      <c r="S1467" s="15" t="str">
        <f t="shared" si="180"/>
        <v>2a</v>
      </c>
      <c r="T1467" s="15" t="str">
        <f t="shared" si="181"/>
        <v>2b</v>
      </c>
    </row>
    <row r="1468" spans="1:20" ht="20.100000000000001" customHeight="1">
      <c r="A1468" s="15">
        <f t="shared" si="177"/>
        <v>114705</v>
      </c>
      <c r="B1468" s="24" t="str">
        <f>VLOOKUP(J1468,city!$A$4:$D$352,3,0)</f>
        <v>河南</v>
      </c>
      <c r="C1468" s="24" t="str">
        <f>VLOOKUP(J1468,city!$A$4:$D$352,4,0)</f>
        <v>焦作</v>
      </c>
      <c r="D1468" s="15" t="s">
        <v>4948</v>
      </c>
      <c r="E1468" s="15" t="s">
        <v>4949</v>
      </c>
      <c r="F1468" s="42" t="str">
        <f t="shared" si="184"/>
        <v>113.388037,35.448556</v>
      </c>
      <c r="G1468" s="20" t="s">
        <v>4950</v>
      </c>
      <c r="H1468" s="20" t="s">
        <v>444</v>
      </c>
      <c r="I1468" s="45" t="str">
        <f t="shared" si="178"/>
        <v>11a,11b</v>
      </c>
      <c r="J1468" s="15">
        <f t="shared" si="179"/>
        <v>147</v>
      </c>
      <c r="K1468" s="15">
        <f>IF(VLOOKUP(J1467,city!$K$4:$L$352,2,0)&gt;K1467,K1467+1,1)</f>
        <v>5</v>
      </c>
      <c r="L1468" s="15">
        <v>1</v>
      </c>
      <c r="M1468" s="15" t="s">
        <v>186</v>
      </c>
      <c r="N1468" s="42">
        <v>113.388037</v>
      </c>
      <c r="O1468" s="34">
        <v>35.448556000000004</v>
      </c>
      <c r="P1468" s="15" t="str">
        <f t="shared" si="182"/>
        <v/>
      </c>
      <c r="Q1468" s="41">
        <v>11</v>
      </c>
      <c r="R1468" s="15">
        <f t="shared" si="183"/>
        <v>11</v>
      </c>
      <c r="S1468" s="15" t="str">
        <f t="shared" si="180"/>
        <v>11a</v>
      </c>
      <c r="T1468" s="15" t="str">
        <f t="shared" si="181"/>
        <v>11b</v>
      </c>
    </row>
    <row r="1469" spans="1:20" ht="20.100000000000001" customHeight="1">
      <c r="A1469" s="15">
        <f t="shared" si="177"/>
        <v>114706</v>
      </c>
      <c r="B1469" s="24" t="str">
        <f>VLOOKUP(J1469,city!$A$4:$D$352,3,0)</f>
        <v>河南</v>
      </c>
      <c r="C1469" s="24" t="str">
        <f>VLOOKUP(J1469,city!$A$4:$D$352,4,0)</f>
        <v>焦作</v>
      </c>
      <c r="D1469" s="15" t="s">
        <v>4951</v>
      </c>
      <c r="E1469" s="15" t="s">
        <v>4952</v>
      </c>
      <c r="F1469" s="42" t="str">
        <f t="shared" si="184"/>
        <v>113.409038,35.359809</v>
      </c>
      <c r="G1469" s="20" t="s">
        <v>4953</v>
      </c>
      <c r="H1469" s="20" t="s">
        <v>450</v>
      </c>
      <c r="I1469" s="45" t="str">
        <f t="shared" si="178"/>
        <v>3a,3b</v>
      </c>
      <c r="J1469" s="15">
        <f t="shared" si="179"/>
        <v>147</v>
      </c>
      <c r="K1469" s="15">
        <f>IF(VLOOKUP(J1468,city!$K$4:$L$352,2,0)&gt;K1468,K1468+1,1)</f>
        <v>6</v>
      </c>
      <c r="L1469" s="15">
        <v>1</v>
      </c>
      <c r="M1469" s="15" t="s">
        <v>186</v>
      </c>
      <c r="N1469" s="42">
        <v>113.409038</v>
      </c>
      <c r="O1469" s="34">
        <v>35.359808999999998</v>
      </c>
      <c r="P1469" s="15" t="str">
        <f t="shared" si="182"/>
        <v/>
      </c>
      <c r="Q1469" s="41">
        <v>3</v>
      </c>
      <c r="R1469" s="15">
        <f t="shared" si="183"/>
        <v>2</v>
      </c>
      <c r="S1469" s="15" t="str">
        <f t="shared" si="180"/>
        <v>3a</v>
      </c>
      <c r="T1469" s="15" t="str">
        <f t="shared" si="181"/>
        <v>3b</v>
      </c>
    </row>
    <row r="1470" spans="1:20" ht="20.100000000000001" customHeight="1">
      <c r="A1470" s="15">
        <f t="shared" si="177"/>
        <v>114707</v>
      </c>
      <c r="B1470" s="24" t="str">
        <f>VLOOKUP(J1470,city!$A$4:$D$352,3,0)</f>
        <v>河南</v>
      </c>
      <c r="C1470" s="24" t="str">
        <f>VLOOKUP(J1470,city!$A$4:$D$352,4,0)</f>
        <v>焦作</v>
      </c>
      <c r="D1470" s="15" t="s">
        <v>4954</v>
      </c>
      <c r="E1470" s="15" t="s">
        <v>4955</v>
      </c>
      <c r="F1470" s="42" t="str">
        <f t="shared" si="184"/>
        <v>112.824654,35.213822</v>
      </c>
      <c r="G1470" s="20" t="s">
        <v>4956</v>
      </c>
      <c r="H1470" s="20" t="s">
        <v>456</v>
      </c>
      <c r="I1470" s="45" t="str">
        <f t="shared" si="178"/>
        <v>11a,11b</v>
      </c>
      <c r="J1470" s="15">
        <f t="shared" si="179"/>
        <v>147</v>
      </c>
      <c r="K1470" s="15">
        <f>IF(VLOOKUP(J1469,city!$K$4:$L$352,2,0)&gt;K1469,K1469+1,1)</f>
        <v>7</v>
      </c>
      <c r="L1470" s="15">
        <v>1</v>
      </c>
      <c r="M1470" s="15" t="s">
        <v>186</v>
      </c>
      <c r="N1470" s="42">
        <v>112.824654</v>
      </c>
      <c r="O1470" s="34">
        <v>35.213822</v>
      </c>
      <c r="P1470" s="15" t="str">
        <f t="shared" si="182"/>
        <v/>
      </c>
      <c r="Q1470" s="41">
        <v>11</v>
      </c>
      <c r="R1470" s="15">
        <f t="shared" si="183"/>
        <v>11</v>
      </c>
      <c r="S1470" s="15" t="str">
        <f t="shared" si="180"/>
        <v>11a</v>
      </c>
      <c r="T1470" s="15" t="str">
        <f t="shared" si="181"/>
        <v>11b</v>
      </c>
    </row>
    <row r="1471" spans="1:20" ht="20.100000000000001" customHeight="1">
      <c r="A1471" s="15">
        <f t="shared" si="177"/>
        <v>114708</v>
      </c>
      <c r="B1471" s="24" t="str">
        <f>VLOOKUP(J1471,city!$A$4:$D$352,3,0)</f>
        <v>河南</v>
      </c>
      <c r="C1471" s="24" t="str">
        <f>VLOOKUP(J1471,city!$A$4:$D$352,4,0)</f>
        <v>焦作</v>
      </c>
      <c r="D1471" s="15" t="s">
        <v>4957</v>
      </c>
      <c r="E1471" s="15" t="s">
        <v>4958</v>
      </c>
      <c r="F1471" s="42" t="str">
        <f t="shared" si="184"/>
        <v>113.215157,35.268274</v>
      </c>
      <c r="G1471" s="20" t="s">
        <v>4959</v>
      </c>
      <c r="H1471" s="20" t="s">
        <v>462</v>
      </c>
      <c r="I1471" s="45" t="str">
        <f t="shared" si="178"/>
        <v>32a,32b</v>
      </c>
      <c r="J1471" s="15">
        <f t="shared" si="179"/>
        <v>147</v>
      </c>
      <c r="K1471" s="15">
        <f>IF(VLOOKUP(J1470,city!$K$4:$L$352,2,0)&gt;K1470,K1470+1,1)</f>
        <v>8</v>
      </c>
      <c r="L1471" s="15">
        <v>1</v>
      </c>
      <c r="M1471" s="15" t="s">
        <v>186</v>
      </c>
      <c r="N1471" s="42">
        <v>113.215157</v>
      </c>
      <c r="O1471" s="34">
        <v>35.268273999999998</v>
      </c>
      <c r="P1471" s="15" t="str">
        <f t="shared" si="182"/>
        <v/>
      </c>
      <c r="Q1471" s="41">
        <v>32</v>
      </c>
      <c r="R1471" s="15">
        <f t="shared" si="183"/>
        <v>31</v>
      </c>
      <c r="S1471" s="15" t="str">
        <f t="shared" si="180"/>
        <v>32a</v>
      </c>
      <c r="T1471" s="15" t="str">
        <f t="shared" si="181"/>
        <v>32b</v>
      </c>
    </row>
    <row r="1472" spans="1:20" ht="20.100000000000001" customHeight="1">
      <c r="A1472" s="15">
        <f t="shared" si="177"/>
        <v>114709</v>
      </c>
      <c r="B1472" s="24" t="str">
        <f>VLOOKUP(J1472,city!$A$4:$D$352,3,0)</f>
        <v>河南</v>
      </c>
      <c r="C1472" s="24" t="str">
        <f>VLOOKUP(J1472,city!$A$4:$D$352,4,0)</f>
        <v>焦作</v>
      </c>
      <c r="D1472" s="15" t="s">
        <v>4960</v>
      </c>
      <c r="E1472" s="15" t="s">
        <v>4961</v>
      </c>
      <c r="F1472" s="42" t="str">
        <f t="shared" si="184"/>
        <v>113.371934,35.435024</v>
      </c>
      <c r="G1472" s="20" t="s">
        <v>4962</v>
      </c>
      <c r="H1472" s="20" t="s">
        <v>468</v>
      </c>
      <c r="I1472" s="45" t="str">
        <f t="shared" si="178"/>
        <v>6a,6b</v>
      </c>
      <c r="J1472" s="15">
        <f t="shared" si="179"/>
        <v>147</v>
      </c>
      <c r="K1472" s="15">
        <f>IF(VLOOKUP(J1471,city!$K$4:$L$352,2,0)&gt;K1471,K1471+1,1)</f>
        <v>9</v>
      </c>
      <c r="L1472" s="15">
        <v>1</v>
      </c>
      <c r="M1472" s="15" t="s">
        <v>186</v>
      </c>
      <c r="N1472" s="42">
        <v>113.371934</v>
      </c>
      <c r="O1472" s="34">
        <v>35.435023999999999</v>
      </c>
      <c r="P1472" s="15" t="str">
        <f t="shared" si="182"/>
        <v/>
      </c>
      <c r="Q1472" s="41">
        <v>6</v>
      </c>
      <c r="R1472" s="15">
        <f t="shared" si="183"/>
        <v>6</v>
      </c>
      <c r="S1472" s="15" t="str">
        <f t="shared" si="180"/>
        <v>6a</v>
      </c>
      <c r="T1472" s="15" t="str">
        <f t="shared" si="181"/>
        <v>6b</v>
      </c>
    </row>
    <row r="1473" spans="1:20" ht="20.100000000000001" customHeight="1">
      <c r="A1473" s="15">
        <f t="shared" si="177"/>
        <v>114710</v>
      </c>
      <c r="B1473" s="24" t="str">
        <f>VLOOKUP(J1473,city!$A$4:$D$352,3,0)</f>
        <v>河南</v>
      </c>
      <c r="C1473" s="24" t="str">
        <f>VLOOKUP(J1473,city!$A$4:$D$352,4,0)</f>
        <v>焦作</v>
      </c>
      <c r="D1473" s="15" t="s">
        <v>4963</v>
      </c>
      <c r="E1473" s="15" t="s">
        <v>4964</v>
      </c>
      <c r="F1473" s="42" t="str">
        <f t="shared" si="184"/>
        <v>113.349439,35.474389</v>
      </c>
      <c r="G1473" s="20" t="s">
        <v>4965</v>
      </c>
      <c r="H1473" s="20" t="s">
        <v>474</v>
      </c>
      <c r="I1473" s="45" t="str">
        <f t="shared" si="178"/>
        <v>6a,6b</v>
      </c>
      <c r="J1473" s="15">
        <f t="shared" si="179"/>
        <v>147</v>
      </c>
      <c r="K1473" s="15">
        <f>IF(VLOOKUP(J1472,city!$K$4:$L$352,2,0)&gt;K1472,K1472+1,1)</f>
        <v>10</v>
      </c>
      <c r="L1473" s="15">
        <v>1</v>
      </c>
      <c r="M1473" s="15" t="s">
        <v>186</v>
      </c>
      <c r="N1473" s="42">
        <v>113.349439</v>
      </c>
      <c r="O1473" s="34">
        <v>35.474389000000002</v>
      </c>
      <c r="P1473" s="15" t="str">
        <f t="shared" si="182"/>
        <v>113.2429089,35.3816122</v>
      </c>
      <c r="Q1473" s="41">
        <v>6</v>
      </c>
      <c r="R1473" s="15">
        <f t="shared" si="183"/>
        <v>6</v>
      </c>
      <c r="S1473" s="15" t="str">
        <f t="shared" si="180"/>
        <v>6a</v>
      </c>
      <c r="T1473" s="15" t="str">
        <f t="shared" si="181"/>
        <v>6b</v>
      </c>
    </row>
    <row r="1474" spans="1:20" ht="20.100000000000001" customHeight="1">
      <c r="A1474" s="15">
        <f t="shared" si="177"/>
        <v>114801</v>
      </c>
      <c r="B1474" s="24" t="str">
        <f>VLOOKUP(J1474,city!$A$4:$D$352,3,0)</f>
        <v>河南</v>
      </c>
      <c r="C1474" s="24" t="str">
        <f>VLOOKUP(J1474,city!$A$4:$D$352,4,0)</f>
        <v>濮阳</v>
      </c>
      <c r="D1474" s="15" t="s">
        <v>4966</v>
      </c>
      <c r="E1474" s="15" t="s">
        <v>4967</v>
      </c>
      <c r="F1474" s="42" t="str">
        <f t="shared" si="184"/>
        <v>115.038664,35.757463</v>
      </c>
      <c r="G1474" s="20" t="s">
        <v>4968</v>
      </c>
      <c r="H1474" s="20" t="s">
        <v>480</v>
      </c>
      <c r="I1474" s="45" t="str">
        <f t="shared" si="178"/>
        <v>2a,2b</v>
      </c>
      <c r="J1474" s="15">
        <f t="shared" si="179"/>
        <v>148</v>
      </c>
      <c r="K1474" s="15">
        <f>IF(VLOOKUP(J1473,city!$K$4:$L$352,2,0)&gt;K1473,K1473+1,1)</f>
        <v>1</v>
      </c>
      <c r="L1474" s="15">
        <v>1</v>
      </c>
      <c r="M1474" s="15" t="s">
        <v>187</v>
      </c>
      <c r="N1474" s="42">
        <v>115.038664</v>
      </c>
      <c r="O1474" s="34">
        <v>35.757463000000001</v>
      </c>
      <c r="P1474" s="15" t="str">
        <f t="shared" si="182"/>
        <v/>
      </c>
      <c r="Q1474" s="41">
        <v>2</v>
      </c>
      <c r="R1474" s="15">
        <f t="shared" si="183"/>
        <v>2</v>
      </c>
      <c r="S1474" s="15" t="str">
        <f t="shared" si="180"/>
        <v>2a</v>
      </c>
      <c r="T1474" s="15" t="str">
        <f t="shared" si="181"/>
        <v>2b</v>
      </c>
    </row>
    <row r="1475" spans="1:20" ht="20.100000000000001" customHeight="1">
      <c r="A1475" s="15">
        <f t="shared" si="177"/>
        <v>114802</v>
      </c>
      <c r="B1475" s="24" t="str">
        <f>VLOOKUP(J1475,city!$A$4:$D$352,3,0)</f>
        <v>河南</v>
      </c>
      <c r="C1475" s="24" t="str">
        <f>VLOOKUP(J1475,city!$A$4:$D$352,4,0)</f>
        <v>濮阳</v>
      </c>
      <c r="D1475" s="15" t="s">
        <v>4969</v>
      </c>
      <c r="E1475" s="15" t="s">
        <v>4970</v>
      </c>
      <c r="F1475" s="42" t="str">
        <f t="shared" si="184"/>
        <v>114.97326,35.784702</v>
      </c>
      <c r="G1475" s="20" t="s">
        <v>4971</v>
      </c>
      <c r="H1475" s="20" t="s">
        <v>486</v>
      </c>
      <c r="I1475" s="45" t="str">
        <f t="shared" si="178"/>
        <v>2a,2b</v>
      </c>
      <c r="J1475" s="15">
        <f t="shared" si="179"/>
        <v>148</v>
      </c>
      <c r="K1475" s="15">
        <f>IF(VLOOKUP(J1474,city!$K$4:$L$352,2,0)&gt;K1474,K1474+1,1)</f>
        <v>2</v>
      </c>
      <c r="L1475" s="15">
        <v>1</v>
      </c>
      <c r="M1475" s="15" t="s">
        <v>187</v>
      </c>
      <c r="N1475" s="42">
        <v>114.97326</v>
      </c>
      <c r="O1475" s="34">
        <v>35.784702000000003</v>
      </c>
      <c r="P1475" s="15" t="str">
        <f t="shared" si="182"/>
        <v/>
      </c>
      <c r="Q1475" s="41">
        <v>2</v>
      </c>
      <c r="R1475" s="15">
        <f t="shared" si="183"/>
        <v>2</v>
      </c>
      <c r="S1475" s="15" t="str">
        <f t="shared" si="180"/>
        <v>2a</v>
      </c>
      <c r="T1475" s="15" t="str">
        <f t="shared" si="181"/>
        <v>2b</v>
      </c>
    </row>
    <row r="1476" spans="1:20" ht="20.100000000000001" customHeight="1">
      <c r="A1476" s="15">
        <f t="shared" ref="A1476:A1539" si="185">100000+J1476*100+K1476</f>
        <v>114803</v>
      </c>
      <c r="B1476" s="24" t="str">
        <f>VLOOKUP(J1476,city!$A$4:$D$352,3,0)</f>
        <v>河南</v>
      </c>
      <c r="C1476" s="24" t="str">
        <f>VLOOKUP(J1476,city!$A$4:$D$352,4,0)</f>
        <v>濮阳</v>
      </c>
      <c r="D1476" s="15" t="s">
        <v>4972</v>
      </c>
      <c r="E1476" s="15" t="s">
        <v>4973</v>
      </c>
      <c r="F1476" s="42" t="str">
        <f t="shared" si="184"/>
        <v>115.434448,35.665302</v>
      </c>
      <c r="G1476" s="20" t="s">
        <v>4974</v>
      </c>
      <c r="H1476" s="20" t="s">
        <v>492</v>
      </c>
      <c r="I1476" s="45" t="str">
        <f t="shared" si="178"/>
        <v>2a,2b</v>
      </c>
      <c r="J1476" s="15">
        <f t="shared" si="179"/>
        <v>148</v>
      </c>
      <c r="K1476" s="15">
        <f>IF(VLOOKUP(J1475,city!$K$4:$L$352,2,0)&gt;K1475,K1475+1,1)</f>
        <v>3</v>
      </c>
      <c r="L1476" s="15">
        <v>1</v>
      </c>
      <c r="M1476" s="15" t="s">
        <v>187</v>
      </c>
      <c r="N1476" s="42">
        <v>115.434448</v>
      </c>
      <c r="O1476" s="34">
        <v>35.665301999999997</v>
      </c>
      <c r="P1476" s="15" t="str">
        <f t="shared" si="182"/>
        <v/>
      </c>
      <c r="Q1476" s="41">
        <v>2</v>
      </c>
      <c r="R1476" s="15">
        <f t="shared" si="183"/>
        <v>2</v>
      </c>
      <c r="S1476" s="15" t="str">
        <f t="shared" si="180"/>
        <v>2a</v>
      </c>
      <c r="T1476" s="15" t="str">
        <f t="shared" si="181"/>
        <v>2b</v>
      </c>
    </row>
    <row r="1477" spans="1:20" ht="20.100000000000001" customHeight="1">
      <c r="A1477" s="15">
        <f t="shared" si="185"/>
        <v>114804</v>
      </c>
      <c r="B1477" s="24" t="str">
        <f>VLOOKUP(J1477,city!$A$4:$D$352,3,0)</f>
        <v>河南</v>
      </c>
      <c r="C1477" s="24" t="str">
        <f>VLOOKUP(J1477,city!$A$4:$D$352,4,0)</f>
        <v>濮阳</v>
      </c>
      <c r="D1477" s="15" t="s">
        <v>4975</v>
      </c>
      <c r="E1477" s="15" t="s">
        <v>4976</v>
      </c>
      <c r="F1477" s="42" t="str">
        <f t="shared" si="184"/>
        <v>115.230634,35.831248</v>
      </c>
      <c r="G1477" s="20" t="s">
        <v>4977</v>
      </c>
      <c r="H1477" s="20" t="s">
        <v>498</v>
      </c>
      <c r="I1477" s="45" t="str">
        <f t="shared" ref="I1477:I1540" si="186">S1477&amp;","&amp;T1477</f>
        <v>10a,10b</v>
      </c>
      <c r="J1477" s="15">
        <f t="shared" ref="J1477:J1540" si="187">IF(K1477&gt;K1476,J1476,J1476+1)</f>
        <v>148</v>
      </c>
      <c r="K1477" s="15">
        <f>IF(VLOOKUP(J1476,city!$K$4:$L$352,2,0)&gt;K1476,K1476+1,1)</f>
        <v>4</v>
      </c>
      <c r="L1477" s="15">
        <v>1</v>
      </c>
      <c r="M1477" s="15" t="s">
        <v>187</v>
      </c>
      <c r="N1477" s="42">
        <v>115.23063399999999</v>
      </c>
      <c r="O1477" s="34">
        <v>35.831248000000002</v>
      </c>
      <c r="P1477" s="15" t="str">
        <f t="shared" si="182"/>
        <v/>
      </c>
      <c r="Q1477" s="41">
        <v>10</v>
      </c>
      <c r="R1477" s="15">
        <f t="shared" si="183"/>
        <v>10</v>
      </c>
      <c r="S1477" s="15" t="str">
        <f t="shared" ref="S1477:S1540" si="188">CONCATENATE(Q1477,"a")</f>
        <v>10a</v>
      </c>
      <c r="T1477" s="15" t="str">
        <f t="shared" ref="T1477:T1540" si="189">CONCATENATE(Q1477,"b")</f>
        <v>10b</v>
      </c>
    </row>
    <row r="1478" spans="1:20" ht="20.100000000000001" customHeight="1">
      <c r="A1478" s="15">
        <f t="shared" si="185"/>
        <v>114805</v>
      </c>
      <c r="B1478" s="24" t="str">
        <f>VLOOKUP(J1478,city!$A$4:$D$352,3,0)</f>
        <v>河南</v>
      </c>
      <c r="C1478" s="24" t="str">
        <f>VLOOKUP(J1478,city!$A$4:$D$352,4,0)</f>
        <v>濮阳</v>
      </c>
      <c r="D1478" s="15" t="s">
        <v>4978</v>
      </c>
      <c r="E1478" s="15" t="s">
        <v>4979</v>
      </c>
      <c r="F1478" s="42" t="str">
        <f t="shared" si="184"/>
        <v>114.95683,35.78156</v>
      </c>
      <c r="G1478" s="20" t="s">
        <v>4980</v>
      </c>
      <c r="H1478" s="20" t="s">
        <v>504</v>
      </c>
      <c r="I1478" s="45" t="str">
        <f t="shared" si="186"/>
        <v>10a,10b</v>
      </c>
      <c r="J1478" s="15">
        <f t="shared" si="187"/>
        <v>148</v>
      </c>
      <c r="K1478" s="15">
        <f>IF(VLOOKUP(J1477,city!$K$4:$L$352,2,0)&gt;K1477,K1477+1,1)</f>
        <v>5</v>
      </c>
      <c r="L1478" s="15">
        <v>1</v>
      </c>
      <c r="M1478" s="15" t="s">
        <v>187</v>
      </c>
      <c r="N1478" s="42">
        <v>114.95683</v>
      </c>
      <c r="O1478" s="34">
        <v>35.781559999999999</v>
      </c>
      <c r="P1478" s="15" t="str">
        <f t="shared" si="182"/>
        <v/>
      </c>
      <c r="Q1478" s="41">
        <v>10</v>
      </c>
      <c r="R1478" s="15">
        <f t="shared" si="183"/>
        <v>10</v>
      </c>
      <c r="S1478" s="15" t="str">
        <f t="shared" si="188"/>
        <v>10a</v>
      </c>
      <c r="T1478" s="15" t="str">
        <f t="shared" si="189"/>
        <v>10b</v>
      </c>
    </row>
    <row r="1479" spans="1:20" ht="20.100000000000001" customHeight="1">
      <c r="A1479" s="15">
        <f t="shared" si="185"/>
        <v>114806</v>
      </c>
      <c r="B1479" s="24" t="str">
        <f>VLOOKUP(J1479,city!$A$4:$D$352,3,0)</f>
        <v>河南</v>
      </c>
      <c r="C1479" s="24" t="str">
        <f>VLOOKUP(J1479,city!$A$4:$D$352,4,0)</f>
        <v>濮阳</v>
      </c>
      <c r="D1479" s="15" t="s">
        <v>4981</v>
      </c>
      <c r="E1479" s="15" t="s">
        <v>4982</v>
      </c>
      <c r="F1479" s="42" t="str">
        <f t="shared" si="184"/>
        <v>114.958427,35.781536</v>
      </c>
      <c r="G1479" s="20" t="s">
        <v>4983</v>
      </c>
      <c r="H1479" s="20" t="s">
        <v>510</v>
      </c>
      <c r="I1479" s="45" t="str">
        <f t="shared" si="186"/>
        <v>2a,2b</v>
      </c>
      <c r="J1479" s="15">
        <f t="shared" si="187"/>
        <v>148</v>
      </c>
      <c r="K1479" s="15">
        <f>IF(VLOOKUP(J1478,city!$K$4:$L$352,2,0)&gt;K1478,K1478+1,1)</f>
        <v>6</v>
      </c>
      <c r="L1479" s="15">
        <v>1</v>
      </c>
      <c r="M1479" s="15" t="s">
        <v>187</v>
      </c>
      <c r="N1479" s="42">
        <v>114.958427</v>
      </c>
      <c r="O1479" s="34">
        <v>35.781536000000003</v>
      </c>
      <c r="P1479" s="15" t="str">
        <f t="shared" si="182"/>
        <v/>
      </c>
      <c r="Q1479" s="41">
        <v>2</v>
      </c>
      <c r="R1479" s="15">
        <f t="shared" si="183"/>
        <v>1</v>
      </c>
      <c r="S1479" s="15" t="str">
        <f t="shared" si="188"/>
        <v>2a</v>
      </c>
      <c r="T1479" s="15" t="str">
        <f t="shared" si="189"/>
        <v>2b</v>
      </c>
    </row>
    <row r="1480" spans="1:20" ht="20.100000000000001" customHeight="1">
      <c r="A1480" s="15">
        <f t="shared" si="185"/>
        <v>114807</v>
      </c>
      <c r="B1480" s="24" t="str">
        <f>VLOOKUP(J1480,city!$A$4:$D$352,3,0)</f>
        <v>河南</v>
      </c>
      <c r="C1480" s="24" t="str">
        <f>VLOOKUP(J1480,city!$A$4:$D$352,4,0)</f>
        <v>濮阳</v>
      </c>
      <c r="D1480" s="15" t="s">
        <v>4984</v>
      </c>
      <c r="E1480" s="15" t="s">
        <v>4985</v>
      </c>
      <c r="F1480" s="42" t="str">
        <f t="shared" si="184"/>
        <v>114.972618,35.779867</v>
      </c>
      <c r="G1480" s="20" t="s">
        <v>4986</v>
      </c>
      <c r="H1480" s="20" t="s">
        <v>516</v>
      </c>
      <c r="I1480" s="45" t="str">
        <f t="shared" si="186"/>
        <v>19a,19b</v>
      </c>
      <c r="J1480" s="15">
        <f t="shared" si="187"/>
        <v>148</v>
      </c>
      <c r="K1480" s="15">
        <f>IF(VLOOKUP(J1479,city!$K$4:$L$352,2,0)&gt;K1479,K1479+1,1)</f>
        <v>7</v>
      </c>
      <c r="L1480" s="15">
        <v>1</v>
      </c>
      <c r="M1480" s="15" t="s">
        <v>187</v>
      </c>
      <c r="N1480" s="42">
        <v>114.972618</v>
      </c>
      <c r="O1480" s="34">
        <v>35.779867000000003</v>
      </c>
      <c r="P1480" s="15" t="str">
        <f t="shared" si="182"/>
        <v/>
      </c>
      <c r="Q1480" s="41">
        <v>19</v>
      </c>
      <c r="R1480" s="15">
        <f t="shared" si="183"/>
        <v>19</v>
      </c>
      <c r="S1480" s="15" t="str">
        <f t="shared" si="188"/>
        <v>19a</v>
      </c>
      <c r="T1480" s="15" t="str">
        <f t="shared" si="189"/>
        <v>19b</v>
      </c>
    </row>
    <row r="1481" spans="1:20" ht="20.100000000000001" customHeight="1">
      <c r="A1481" s="15">
        <f t="shared" si="185"/>
        <v>114808</v>
      </c>
      <c r="B1481" s="24" t="str">
        <f>VLOOKUP(J1481,city!$A$4:$D$352,3,0)</f>
        <v>河南</v>
      </c>
      <c r="C1481" s="24" t="str">
        <f>VLOOKUP(J1481,city!$A$4:$D$352,4,0)</f>
        <v>濮阳</v>
      </c>
      <c r="D1481" s="15" t="s">
        <v>4987</v>
      </c>
      <c r="E1481" s="15" t="s">
        <v>4988</v>
      </c>
      <c r="F1481" s="42" t="str">
        <f t="shared" si="184"/>
        <v>115.033203,35.778668</v>
      </c>
      <c r="G1481" s="20" t="s">
        <v>4989</v>
      </c>
      <c r="H1481" s="20" t="s">
        <v>522</v>
      </c>
      <c r="I1481" s="45" t="str">
        <f t="shared" si="186"/>
        <v>10a,10b</v>
      </c>
      <c r="J1481" s="15">
        <f t="shared" si="187"/>
        <v>148</v>
      </c>
      <c r="K1481" s="15">
        <f>IF(VLOOKUP(J1480,city!$K$4:$L$352,2,0)&gt;K1480,K1480+1,1)</f>
        <v>8</v>
      </c>
      <c r="L1481" s="15">
        <v>1</v>
      </c>
      <c r="M1481" s="15" t="s">
        <v>187</v>
      </c>
      <c r="N1481" s="42">
        <v>115.033203</v>
      </c>
      <c r="O1481" s="34">
        <v>35.778668000000003</v>
      </c>
      <c r="P1481" s="15" t="str">
        <f t="shared" si="182"/>
        <v/>
      </c>
      <c r="Q1481" s="41">
        <v>10</v>
      </c>
      <c r="R1481" s="15">
        <f t="shared" si="183"/>
        <v>10</v>
      </c>
      <c r="S1481" s="15" t="str">
        <f t="shared" si="188"/>
        <v>10a</v>
      </c>
      <c r="T1481" s="15" t="str">
        <f t="shared" si="189"/>
        <v>10b</v>
      </c>
    </row>
    <row r="1482" spans="1:20" ht="20.100000000000001" customHeight="1">
      <c r="A1482" s="15">
        <f t="shared" si="185"/>
        <v>114809</v>
      </c>
      <c r="B1482" s="24" t="str">
        <f>VLOOKUP(J1482,city!$A$4:$D$352,3,0)</f>
        <v>河南</v>
      </c>
      <c r="C1482" s="24" t="str">
        <f>VLOOKUP(J1482,city!$A$4:$D$352,4,0)</f>
        <v>濮阳</v>
      </c>
      <c r="D1482" s="15" t="s">
        <v>4990</v>
      </c>
      <c r="E1482" s="15" t="s">
        <v>4991</v>
      </c>
      <c r="F1482" s="42" t="str">
        <f t="shared" si="184"/>
        <v>114.971628,35.778426</v>
      </c>
      <c r="G1482" s="20" t="s">
        <v>4992</v>
      </c>
      <c r="H1482" s="20" t="s">
        <v>528</v>
      </c>
      <c r="I1482" s="45" t="str">
        <f t="shared" si="186"/>
        <v>2a,2b</v>
      </c>
      <c r="J1482" s="15">
        <f t="shared" si="187"/>
        <v>148</v>
      </c>
      <c r="K1482" s="15">
        <f>IF(VLOOKUP(J1481,city!$K$4:$L$352,2,0)&gt;K1481,K1481+1,1)</f>
        <v>9</v>
      </c>
      <c r="L1482" s="15">
        <v>1</v>
      </c>
      <c r="M1482" s="15" t="s">
        <v>187</v>
      </c>
      <c r="N1482" s="42">
        <v>114.971628</v>
      </c>
      <c r="O1482" s="34">
        <v>35.778426000000003</v>
      </c>
      <c r="P1482" s="15" t="str">
        <f t="shared" si="182"/>
        <v/>
      </c>
      <c r="Q1482" s="41">
        <v>2</v>
      </c>
      <c r="R1482" s="15">
        <f t="shared" si="183"/>
        <v>1</v>
      </c>
      <c r="S1482" s="15" t="str">
        <f t="shared" si="188"/>
        <v>2a</v>
      </c>
      <c r="T1482" s="15" t="str">
        <f t="shared" si="189"/>
        <v>2b</v>
      </c>
    </row>
    <row r="1483" spans="1:20" ht="20.100000000000001" customHeight="1">
      <c r="A1483" s="15">
        <f t="shared" si="185"/>
        <v>114810</v>
      </c>
      <c r="B1483" s="24" t="str">
        <f>VLOOKUP(J1483,city!$A$4:$D$352,3,0)</f>
        <v>河南</v>
      </c>
      <c r="C1483" s="24" t="str">
        <f>VLOOKUP(J1483,city!$A$4:$D$352,4,0)</f>
        <v>濮阳</v>
      </c>
      <c r="D1483" s="15" t="s">
        <v>4993</v>
      </c>
      <c r="E1483" s="15" t="s">
        <v>4994</v>
      </c>
      <c r="F1483" s="42" t="str">
        <f t="shared" si="184"/>
        <v>115.191469,35.802698</v>
      </c>
      <c r="G1483" s="20" t="s">
        <v>4995</v>
      </c>
      <c r="H1483" s="20" t="s">
        <v>534</v>
      </c>
      <c r="I1483" s="45" t="str">
        <f t="shared" si="186"/>
        <v>10a,10b</v>
      </c>
      <c r="J1483" s="15">
        <f t="shared" si="187"/>
        <v>148</v>
      </c>
      <c r="K1483" s="15">
        <f>IF(VLOOKUP(J1482,city!$K$4:$L$352,2,0)&gt;K1482,K1482+1,1)</f>
        <v>10</v>
      </c>
      <c r="L1483" s="15">
        <v>1</v>
      </c>
      <c r="M1483" s="15" t="s">
        <v>187</v>
      </c>
      <c r="N1483" s="42">
        <v>115.191469</v>
      </c>
      <c r="O1483" s="34">
        <v>35.802697999999999</v>
      </c>
      <c r="P1483" s="15" t="str">
        <f t="shared" si="182"/>
        <v>115.0761181,35.774147</v>
      </c>
      <c r="Q1483" s="41">
        <v>10</v>
      </c>
      <c r="R1483" s="15">
        <f t="shared" si="183"/>
        <v>10</v>
      </c>
      <c r="S1483" s="15" t="str">
        <f t="shared" si="188"/>
        <v>10a</v>
      </c>
      <c r="T1483" s="15" t="str">
        <f t="shared" si="189"/>
        <v>10b</v>
      </c>
    </row>
    <row r="1484" spans="1:20" ht="20.100000000000001" customHeight="1">
      <c r="A1484" s="15">
        <f t="shared" si="185"/>
        <v>114901</v>
      </c>
      <c r="B1484" s="24" t="str">
        <f>VLOOKUP(J1484,city!$A$4:$D$352,3,0)</f>
        <v>河南</v>
      </c>
      <c r="C1484" s="24" t="str">
        <f>VLOOKUP(J1484,city!$A$4:$D$352,4,0)</f>
        <v>许昌</v>
      </c>
      <c r="D1484" s="15" t="s">
        <v>4996</v>
      </c>
      <c r="E1484" s="15" t="s">
        <v>4997</v>
      </c>
      <c r="F1484" s="42" t="str">
        <f t="shared" si="184"/>
        <v>114.106179,34.093625</v>
      </c>
      <c r="G1484" s="20" t="s">
        <v>4998</v>
      </c>
      <c r="H1484" s="20" t="s">
        <v>422</v>
      </c>
      <c r="I1484" s="45" t="str">
        <f t="shared" si="186"/>
        <v>10a,10b</v>
      </c>
      <c r="J1484" s="15">
        <f t="shared" si="187"/>
        <v>149</v>
      </c>
      <c r="K1484" s="15">
        <f>IF(VLOOKUP(J1483,city!$K$4:$L$352,2,0)&gt;K1483,K1483+1,1)</f>
        <v>1</v>
      </c>
      <c r="L1484" s="15">
        <v>1</v>
      </c>
      <c r="M1484" s="15" t="s">
        <v>188</v>
      </c>
      <c r="N1484" s="42">
        <v>114.106179</v>
      </c>
      <c r="O1484" s="34">
        <v>34.093625000000003</v>
      </c>
      <c r="P1484" s="15" t="str">
        <f t="shared" si="182"/>
        <v/>
      </c>
      <c r="Q1484" s="41">
        <v>10</v>
      </c>
      <c r="R1484" s="15">
        <f t="shared" si="183"/>
        <v>29</v>
      </c>
      <c r="S1484" s="15" t="str">
        <f t="shared" si="188"/>
        <v>10a</v>
      </c>
      <c r="T1484" s="15" t="str">
        <f t="shared" si="189"/>
        <v>10b</v>
      </c>
    </row>
    <row r="1485" spans="1:20" ht="20.100000000000001" customHeight="1">
      <c r="A1485" s="15">
        <f t="shared" si="185"/>
        <v>114902</v>
      </c>
      <c r="B1485" s="24" t="str">
        <f>VLOOKUP(J1485,city!$A$4:$D$352,3,0)</f>
        <v>河南</v>
      </c>
      <c r="C1485" s="24" t="str">
        <f>VLOOKUP(J1485,city!$A$4:$D$352,4,0)</f>
        <v>许昌</v>
      </c>
      <c r="D1485" s="15" t="s">
        <v>4999</v>
      </c>
      <c r="E1485" s="15" t="s">
        <v>5000</v>
      </c>
      <c r="F1485" s="42" t="str">
        <f t="shared" si="184"/>
        <v>113.10302,34.240836</v>
      </c>
      <c r="G1485" s="20" t="s">
        <v>5001</v>
      </c>
      <c r="H1485" s="20" t="s">
        <v>427</v>
      </c>
      <c r="I1485" s="45" t="str">
        <f t="shared" si="186"/>
        <v>2a,2b</v>
      </c>
      <c r="J1485" s="15">
        <f t="shared" si="187"/>
        <v>149</v>
      </c>
      <c r="K1485" s="15">
        <f>IF(VLOOKUP(J1484,city!$K$4:$L$352,2,0)&gt;K1484,K1484+1,1)</f>
        <v>2</v>
      </c>
      <c r="L1485" s="15">
        <v>1</v>
      </c>
      <c r="M1485" s="15" t="s">
        <v>188</v>
      </c>
      <c r="N1485" s="42">
        <v>113.10302</v>
      </c>
      <c r="O1485" s="34">
        <v>34.240836000000002</v>
      </c>
      <c r="P1485" s="15" t="str">
        <f t="shared" ref="P1485:P1548" si="190">IF(K1485=10,SUM(N1476:N1485)/10&amp;","&amp;SUM(O1476:O1485)/10,"")</f>
        <v/>
      </c>
      <c r="Q1485" s="41">
        <v>2</v>
      </c>
      <c r="R1485" s="15">
        <f t="shared" si="183"/>
        <v>2</v>
      </c>
      <c r="S1485" s="15" t="str">
        <f t="shared" si="188"/>
        <v>2a</v>
      </c>
      <c r="T1485" s="15" t="str">
        <f t="shared" si="189"/>
        <v>2b</v>
      </c>
    </row>
    <row r="1486" spans="1:20" ht="20.100000000000001" customHeight="1">
      <c r="A1486" s="15">
        <f t="shared" si="185"/>
        <v>114903</v>
      </c>
      <c r="B1486" s="24" t="str">
        <f>VLOOKUP(J1486,city!$A$4:$D$352,3,0)</f>
        <v>河南</v>
      </c>
      <c r="C1486" s="24" t="str">
        <f>VLOOKUP(J1486,city!$A$4:$D$352,4,0)</f>
        <v>许昌</v>
      </c>
      <c r="D1486" s="15" t="s">
        <v>5002</v>
      </c>
      <c r="E1486" s="15" t="s">
        <v>5003</v>
      </c>
      <c r="F1486" s="42" t="str">
        <f t="shared" si="184"/>
        <v>114.104188,34.116258</v>
      </c>
      <c r="G1486" s="20" t="s">
        <v>5004</v>
      </c>
      <c r="H1486" s="20" t="s">
        <v>432</v>
      </c>
      <c r="I1486" s="45" t="str">
        <f t="shared" si="186"/>
        <v>3a,3b</v>
      </c>
      <c r="J1486" s="15">
        <f t="shared" si="187"/>
        <v>149</v>
      </c>
      <c r="K1486" s="15">
        <f>IF(VLOOKUP(J1485,city!$K$4:$L$352,2,0)&gt;K1485,K1485+1,1)</f>
        <v>3</v>
      </c>
      <c r="L1486" s="15">
        <v>1</v>
      </c>
      <c r="M1486" s="15" t="s">
        <v>188</v>
      </c>
      <c r="N1486" s="42">
        <v>114.10418799999999</v>
      </c>
      <c r="O1486" s="34">
        <v>34.116258000000002</v>
      </c>
      <c r="P1486" s="15" t="str">
        <f t="shared" si="190"/>
        <v/>
      </c>
      <c r="Q1486" s="41">
        <v>3</v>
      </c>
      <c r="R1486" s="15">
        <f t="shared" si="183"/>
        <v>29</v>
      </c>
      <c r="S1486" s="15" t="str">
        <f t="shared" si="188"/>
        <v>3a</v>
      </c>
      <c r="T1486" s="15" t="str">
        <f t="shared" si="189"/>
        <v>3b</v>
      </c>
    </row>
    <row r="1487" spans="1:20" ht="20.100000000000001" customHeight="1">
      <c r="A1487" s="15">
        <f t="shared" si="185"/>
        <v>114904</v>
      </c>
      <c r="B1487" s="24" t="str">
        <f>VLOOKUP(J1487,city!$A$4:$D$352,3,0)</f>
        <v>河南</v>
      </c>
      <c r="C1487" s="24" t="str">
        <f>VLOOKUP(J1487,city!$A$4:$D$352,4,0)</f>
        <v>许昌</v>
      </c>
      <c r="D1487" s="15" t="s">
        <v>5005</v>
      </c>
      <c r="E1487" s="15" t="s">
        <v>5006</v>
      </c>
      <c r="F1487" s="42" t="str">
        <f t="shared" si="184"/>
        <v>113.858915,34.037851</v>
      </c>
      <c r="G1487" s="20" t="s">
        <v>5007</v>
      </c>
      <c r="H1487" s="20" t="s">
        <v>438</v>
      </c>
      <c r="I1487" s="45" t="str">
        <f t="shared" si="186"/>
        <v>10a,10b</v>
      </c>
      <c r="J1487" s="15">
        <f t="shared" si="187"/>
        <v>149</v>
      </c>
      <c r="K1487" s="15">
        <f>IF(VLOOKUP(J1486,city!$K$4:$L$352,2,0)&gt;K1486,K1486+1,1)</f>
        <v>4</v>
      </c>
      <c r="L1487" s="15">
        <v>1</v>
      </c>
      <c r="M1487" s="15" t="s">
        <v>188</v>
      </c>
      <c r="N1487" s="42">
        <v>113.858915</v>
      </c>
      <c r="O1487" s="34">
        <v>34.037851000000003</v>
      </c>
      <c r="P1487" s="15" t="str">
        <f t="shared" si="190"/>
        <v/>
      </c>
      <c r="Q1487" s="41">
        <v>10</v>
      </c>
      <c r="R1487" s="15">
        <f t="shared" si="183"/>
        <v>10</v>
      </c>
      <c r="S1487" s="15" t="str">
        <f t="shared" si="188"/>
        <v>10a</v>
      </c>
      <c r="T1487" s="15" t="str">
        <f t="shared" si="189"/>
        <v>10b</v>
      </c>
    </row>
    <row r="1488" spans="1:20" ht="20.100000000000001" customHeight="1">
      <c r="A1488" s="15">
        <f t="shared" si="185"/>
        <v>114905</v>
      </c>
      <c r="B1488" s="24" t="str">
        <f>VLOOKUP(J1488,city!$A$4:$D$352,3,0)</f>
        <v>河南</v>
      </c>
      <c r="C1488" s="24" t="str">
        <f>VLOOKUP(J1488,city!$A$4:$D$352,4,0)</f>
        <v>许昌</v>
      </c>
      <c r="D1488" s="15" t="s">
        <v>5008</v>
      </c>
      <c r="E1488" s="15" t="s">
        <v>5009</v>
      </c>
      <c r="F1488" s="42" t="str">
        <f t="shared" si="184"/>
        <v>113.263545,34.339383</v>
      </c>
      <c r="G1488" s="20" t="s">
        <v>5010</v>
      </c>
      <c r="H1488" s="20" t="s">
        <v>444</v>
      </c>
      <c r="I1488" s="45" t="str">
        <f t="shared" si="186"/>
        <v>32a,32b</v>
      </c>
      <c r="J1488" s="15">
        <f t="shared" si="187"/>
        <v>149</v>
      </c>
      <c r="K1488" s="15">
        <f>IF(VLOOKUP(J1487,city!$K$4:$L$352,2,0)&gt;K1487,K1487+1,1)</f>
        <v>5</v>
      </c>
      <c r="L1488" s="15">
        <v>1</v>
      </c>
      <c r="M1488" s="15" t="s">
        <v>188</v>
      </c>
      <c r="N1488" s="42">
        <v>113.26354499999999</v>
      </c>
      <c r="O1488" s="34">
        <v>34.339382999999998</v>
      </c>
      <c r="P1488" s="15" t="str">
        <f t="shared" si="190"/>
        <v/>
      </c>
      <c r="Q1488" s="41">
        <v>32</v>
      </c>
      <c r="R1488" s="15" t="e">
        <f t="shared" si="183"/>
        <v>#N/A</v>
      </c>
      <c r="S1488" s="15" t="str">
        <f t="shared" si="188"/>
        <v>32a</v>
      </c>
      <c r="T1488" s="15" t="str">
        <f t="shared" si="189"/>
        <v>32b</v>
      </c>
    </row>
    <row r="1489" spans="1:20" ht="20.100000000000001" customHeight="1">
      <c r="A1489" s="15">
        <f t="shared" si="185"/>
        <v>114906</v>
      </c>
      <c r="B1489" s="24" t="str">
        <f>VLOOKUP(J1489,city!$A$4:$D$352,3,0)</f>
        <v>河南</v>
      </c>
      <c r="C1489" s="24" t="str">
        <f>VLOOKUP(J1489,city!$A$4:$D$352,4,0)</f>
        <v>许昌</v>
      </c>
      <c r="D1489" s="15" t="s">
        <v>5011</v>
      </c>
      <c r="E1489" s="15" t="s">
        <v>5012</v>
      </c>
      <c r="F1489" s="42" t="str">
        <f t="shared" si="184"/>
        <v>113.834029,34.037214</v>
      </c>
      <c r="G1489" s="20" t="s">
        <v>5013</v>
      </c>
      <c r="H1489" s="20" t="s">
        <v>450</v>
      </c>
      <c r="I1489" s="45" t="str">
        <f t="shared" si="186"/>
        <v>15a,15b</v>
      </c>
      <c r="J1489" s="15">
        <f t="shared" si="187"/>
        <v>149</v>
      </c>
      <c r="K1489" s="15">
        <f>IF(VLOOKUP(J1488,city!$K$4:$L$352,2,0)&gt;K1488,K1488+1,1)</f>
        <v>6</v>
      </c>
      <c r="L1489" s="15">
        <v>1</v>
      </c>
      <c r="M1489" s="15" t="s">
        <v>188</v>
      </c>
      <c r="N1489" s="42">
        <v>113.834029</v>
      </c>
      <c r="O1489" s="34">
        <v>34.037213999999999</v>
      </c>
      <c r="P1489" s="15" t="str">
        <f t="shared" si="190"/>
        <v/>
      </c>
      <c r="Q1489" s="41">
        <v>15</v>
      </c>
      <c r="R1489" s="15">
        <f t="shared" si="183"/>
        <v>15</v>
      </c>
      <c r="S1489" s="15" t="str">
        <f t="shared" si="188"/>
        <v>15a</v>
      </c>
      <c r="T1489" s="15" t="str">
        <f t="shared" si="189"/>
        <v>15b</v>
      </c>
    </row>
    <row r="1490" spans="1:20" ht="20.100000000000001" customHeight="1">
      <c r="A1490" s="15">
        <f t="shared" si="185"/>
        <v>114907</v>
      </c>
      <c r="B1490" s="24" t="str">
        <f>VLOOKUP(J1490,city!$A$4:$D$352,3,0)</f>
        <v>河南</v>
      </c>
      <c r="C1490" s="24" t="str">
        <f>VLOOKUP(J1490,city!$A$4:$D$352,4,0)</f>
        <v>许昌</v>
      </c>
      <c r="D1490" s="15" t="s">
        <v>5014</v>
      </c>
      <c r="E1490" s="15" t="s">
        <v>5015</v>
      </c>
      <c r="F1490" s="42" t="str">
        <f t="shared" si="184"/>
        <v>114.072553,34.084923</v>
      </c>
      <c r="G1490" s="20" t="s">
        <v>5016</v>
      </c>
      <c r="H1490" s="20" t="s">
        <v>456</v>
      </c>
      <c r="I1490" s="45" t="str">
        <f t="shared" si="186"/>
        <v>3a,3b</v>
      </c>
      <c r="J1490" s="15">
        <f t="shared" si="187"/>
        <v>149</v>
      </c>
      <c r="K1490" s="15">
        <f>IF(VLOOKUP(J1489,city!$K$4:$L$352,2,0)&gt;K1489,K1489+1,1)</f>
        <v>7</v>
      </c>
      <c r="L1490" s="15">
        <v>1</v>
      </c>
      <c r="M1490" s="15" t="s">
        <v>188</v>
      </c>
      <c r="N1490" s="42">
        <v>114.072553</v>
      </c>
      <c r="O1490" s="34">
        <v>34.084923000000003</v>
      </c>
      <c r="P1490" s="15" t="str">
        <f t="shared" si="190"/>
        <v/>
      </c>
      <c r="Q1490" s="41">
        <v>3</v>
      </c>
      <c r="R1490" s="15">
        <f t="shared" si="183"/>
        <v>3</v>
      </c>
      <c r="S1490" s="15" t="str">
        <f t="shared" si="188"/>
        <v>3a</v>
      </c>
      <c r="T1490" s="15" t="str">
        <f t="shared" si="189"/>
        <v>3b</v>
      </c>
    </row>
    <row r="1491" spans="1:20" ht="20.100000000000001" customHeight="1">
      <c r="A1491" s="15">
        <f t="shared" si="185"/>
        <v>114908</v>
      </c>
      <c r="B1491" s="24" t="str">
        <f>VLOOKUP(J1491,city!$A$4:$D$352,3,0)</f>
        <v>河南</v>
      </c>
      <c r="C1491" s="24" t="str">
        <f>VLOOKUP(J1491,city!$A$4:$D$352,4,0)</f>
        <v>许昌</v>
      </c>
      <c r="D1491" s="15" t="s">
        <v>5017</v>
      </c>
      <c r="E1491" s="15" t="s">
        <v>5018</v>
      </c>
      <c r="F1491" s="42" t="str">
        <f t="shared" si="184"/>
        <v>113.834858,34.031421</v>
      </c>
      <c r="G1491" s="20" t="s">
        <v>5019</v>
      </c>
      <c r="H1491" s="20" t="s">
        <v>462</v>
      </c>
      <c r="I1491" s="45" t="str">
        <f t="shared" si="186"/>
        <v>2a,2b</v>
      </c>
      <c r="J1491" s="15">
        <f t="shared" si="187"/>
        <v>149</v>
      </c>
      <c r="K1491" s="15">
        <f>IF(VLOOKUP(J1490,city!$K$4:$L$352,2,0)&gt;K1490,K1490+1,1)</f>
        <v>8</v>
      </c>
      <c r="L1491" s="15">
        <v>1</v>
      </c>
      <c r="M1491" s="15" t="s">
        <v>188</v>
      </c>
      <c r="N1491" s="42">
        <v>113.834858</v>
      </c>
      <c r="O1491" s="34">
        <v>34.031421000000002</v>
      </c>
      <c r="P1491" s="15" t="str">
        <f t="shared" si="190"/>
        <v/>
      </c>
      <c r="Q1491" s="41">
        <v>2</v>
      </c>
      <c r="R1491" s="15">
        <f t="shared" si="183"/>
        <v>2</v>
      </c>
      <c r="S1491" s="15" t="str">
        <f t="shared" si="188"/>
        <v>2a</v>
      </c>
      <c r="T1491" s="15" t="str">
        <f t="shared" si="189"/>
        <v>2b</v>
      </c>
    </row>
    <row r="1492" spans="1:20" ht="20.100000000000001" customHeight="1">
      <c r="A1492" s="15">
        <f t="shared" si="185"/>
        <v>114909</v>
      </c>
      <c r="B1492" s="24" t="str">
        <f>VLOOKUP(J1492,city!$A$4:$D$352,3,0)</f>
        <v>河南</v>
      </c>
      <c r="C1492" s="24" t="str">
        <f>VLOOKUP(J1492,city!$A$4:$D$352,4,0)</f>
        <v>许昌</v>
      </c>
      <c r="D1492" s="15" t="s">
        <v>5020</v>
      </c>
      <c r="E1492" s="15" t="s">
        <v>5021</v>
      </c>
      <c r="F1492" s="42" t="str">
        <f t="shared" si="184"/>
        <v>113.234947,34.135634</v>
      </c>
      <c r="G1492" s="20" t="s">
        <v>5022</v>
      </c>
      <c r="H1492" s="20" t="s">
        <v>468</v>
      </c>
      <c r="I1492" s="45" t="str">
        <f t="shared" si="186"/>
        <v>13a,13b</v>
      </c>
      <c r="J1492" s="15">
        <f t="shared" si="187"/>
        <v>149</v>
      </c>
      <c r="K1492" s="15">
        <f>IF(VLOOKUP(J1491,city!$K$4:$L$352,2,0)&gt;K1491,K1491+1,1)</f>
        <v>9</v>
      </c>
      <c r="L1492" s="15">
        <v>1</v>
      </c>
      <c r="M1492" s="15" t="s">
        <v>188</v>
      </c>
      <c r="N1492" s="42">
        <v>113.23494700000001</v>
      </c>
      <c r="O1492" s="34">
        <v>34.135634000000003</v>
      </c>
      <c r="P1492" s="15" t="str">
        <f t="shared" si="190"/>
        <v/>
      </c>
      <c r="Q1492" s="41">
        <v>13</v>
      </c>
      <c r="R1492" s="15">
        <f t="shared" si="183"/>
        <v>13</v>
      </c>
      <c r="S1492" s="15" t="str">
        <f t="shared" si="188"/>
        <v>13a</v>
      </c>
      <c r="T1492" s="15" t="str">
        <f t="shared" si="189"/>
        <v>13b</v>
      </c>
    </row>
    <row r="1493" spans="1:20" ht="20.100000000000001" customHeight="1">
      <c r="A1493" s="15">
        <f t="shared" si="185"/>
        <v>114910</v>
      </c>
      <c r="B1493" s="24" t="str">
        <f>VLOOKUP(J1493,city!$A$4:$D$352,3,0)</f>
        <v>河南</v>
      </c>
      <c r="C1493" s="24" t="str">
        <f>VLOOKUP(J1493,city!$A$4:$D$352,4,0)</f>
        <v>许昌</v>
      </c>
      <c r="D1493" s="15" t="s">
        <v>5023</v>
      </c>
      <c r="E1493" s="15" t="s">
        <v>5024</v>
      </c>
      <c r="F1493" s="42" t="str">
        <f t="shared" si="184"/>
        <v>113.844246,34.023289</v>
      </c>
      <c r="G1493" s="20" t="s">
        <v>5025</v>
      </c>
      <c r="H1493" s="20" t="s">
        <v>474</v>
      </c>
      <c r="I1493" s="45" t="str">
        <f t="shared" si="186"/>
        <v>14a,14b</v>
      </c>
      <c r="J1493" s="15">
        <f t="shared" si="187"/>
        <v>149</v>
      </c>
      <c r="K1493" s="15">
        <f>IF(VLOOKUP(J1492,city!$K$4:$L$352,2,0)&gt;K1492,K1492+1,1)</f>
        <v>10</v>
      </c>
      <c r="L1493" s="15">
        <v>1</v>
      </c>
      <c r="M1493" s="15" t="s">
        <v>188</v>
      </c>
      <c r="N1493" s="42">
        <v>113.844246</v>
      </c>
      <c r="O1493" s="34">
        <v>34.023288999999998</v>
      </c>
      <c r="P1493" s="15" t="str">
        <f t="shared" si="190"/>
        <v>113.725648,34.1140434</v>
      </c>
      <c r="Q1493" s="41">
        <v>14</v>
      </c>
      <c r="R1493" s="15">
        <f t="shared" si="183"/>
        <v>14</v>
      </c>
      <c r="S1493" s="15" t="str">
        <f t="shared" si="188"/>
        <v>14a</v>
      </c>
      <c r="T1493" s="15" t="str">
        <f t="shared" si="189"/>
        <v>14b</v>
      </c>
    </row>
    <row r="1494" spans="1:20" ht="20.100000000000001" customHeight="1">
      <c r="A1494" s="15">
        <f t="shared" si="185"/>
        <v>115001</v>
      </c>
      <c r="B1494" s="24" t="str">
        <f>VLOOKUP(J1494,city!$A$4:$D$352,3,0)</f>
        <v>河南</v>
      </c>
      <c r="C1494" s="24" t="str">
        <f>VLOOKUP(J1494,city!$A$4:$D$352,4,0)</f>
        <v>漯河</v>
      </c>
      <c r="D1494" s="15" t="s">
        <v>5026</v>
      </c>
      <c r="E1494" s="15" t="s">
        <v>5027</v>
      </c>
      <c r="F1494" s="42" t="str">
        <f t="shared" si="184"/>
        <v>114.011014,33.570133</v>
      </c>
      <c r="G1494" s="20" t="s">
        <v>5028</v>
      </c>
      <c r="H1494" s="20" t="s">
        <v>480</v>
      </c>
      <c r="I1494" s="45" t="str">
        <f t="shared" si="186"/>
        <v>2a,2b</v>
      </c>
      <c r="J1494" s="15">
        <f t="shared" si="187"/>
        <v>150</v>
      </c>
      <c r="K1494" s="15">
        <f>IF(VLOOKUP(J1493,city!$K$4:$L$352,2,0)&gt;K1493,K1493+1,1)</f>
        <v>1</v>
      </c>
      <c r="L1494" s="15">
        <v>1</v>
      </c>
      <c r="M1494" s="15" t="s">
        <v>189</v>
      </c>
      <c r="N1494" s="42">
        <v>114.011014</v>
      </c>
      <c r="O1494" s="34">
        <v>33.570132999999998</v>
      </c>
      <c r="P1494" s="15" t="str">
        <f t="shared" si="190"/>
        <v/>
      </c>
      <c r="Q1494" s="41">
        <v>2</v>
      </c>
      <c r="R1494" s="15">
        <f t="shared" si="183"/>
        <v>2</v>
      </c>
      <c r="S1494" s="15" t="str">
        <f t="shared" si="188"/>
        <v>2a</v>
      </c>
      <c r="T1494" s="15" t="str">
        <f t="shared" si="189"/>
        <v>2b</v>
      </c>
    </row>
    <row r="1495" spans="1:20" ht="20.100000000000001" customHeight="1">
      <c r="A1495" s="15">
        <f t="shared" si="185"/>
        <v>115002</v>
      </c>
      <c r="B1495" s="24" t="str">
        <f>VLOOKUP(J1495,city!$A$4:$D$352,3,0)</f>
        <v>河南</v>
      </c>
      <c r="C1495" s="24" t="str">
        <f>VLOOKUP(J1495,city!$A$4:$D$352,4,0)</f>
        <v>漯河</v>
      </c>
      <c r="D1495" s="15" t="s">
        <v>5029</v>
      </c>
      <c r="E1495" s="15" t="s">
        <v>5030</v>
      </c>
      <c r="F1495" s="42" t="str">
        <f t="shared" si="184"/>
        <v>113.963933,33.805977</v>
      </c>
      <c r="G1495" s="20" t="s">
        <v>5031</v>
      </c>
      <c r="H1495" s="20" t="s">
        <v>486</v>
      </c>
      <c r="I1495" s="45" t="str">
        <f t="shared" si="186"/>
        <v>13a,13b</v>
      </c>
      <c r="J1495" s="15">
        <f t="shared" si="187"/>
        <v>150</v>
      </c>
      <c r="K1495" s="15">
        <f>IF(VLOOKUP(J1494,city!$K$4:$L$352,2,0)&gt;K1494,K1494+1,1)</f>
        <v>2</v>
      </c>
      <c r="L1495" s="15">
        <v>1</v>
      </c>
      <c r="M1495" s="15" t="s">
        <v>189</v>
      </c>
      <c r="N1495" s="42">
        <v>113.963933</v>
      </c>
      <c r="O1495" s="34">
        <v>33.805976999999999</v>
      </c>
      <c r="P1495" s="15" t="str">
        <f t="shared" si="190"/>
        <v/>
      </c>
      <c r="Q1495" s="41">
        <v>13</v>
      </c>
      <c r="R1495" s="15">
        <f t="shared" si="183"/>
        <v>13</v>
      </c>
      <c r="S1495" s="15" t="str">
        <f t="shared" si="188"/>
        <v>13a</v>
      </c>
      <c r="T1495" s="15" t="str">
        <f t="shared" si="189"/>
        <v>13b</v>
      </c>
    </row>
    <row r="1496" spans="1:20" ht="20.100000000000001" customHeight="1">
      <c r="A1496" s="15">
        <f t="shared" si="185"/>
        <v>115003</v>
      </c>
      <c r="B1496" s="24" t="str">
        <f>VLOOKUP(J1496,city!$A$4:$D$352,3,0)</f>
        <v>河南</v>
      </c>
      <c r="C1496" s="24" t="str">
        <f>VLOOKUP(J1496,city!$A$4:$D$352,4,0)</f>
        <v>漯河</v>
      </c>
      <c r="D1496" s="29" t="s">
        <v>5032</v>
      </c>
      <c r="E1496" s="15" t="s">
        <v>5033</v>
      </c>
      <c r="F1496" s="42" t="str">
        <f t="shared" si="184"/>
        <v>114.027204,33.556993</v>
      </c>
      <c r="G1496" s="20" t="s">
        <v>5034</v>
      </c>
      <c r="H1496" s="20" t="s">
        <v>492</v>
      </c>
      <c r="I1496" s="45" t="str">
        <f t="shared" si="186"/>
        <v>1a,1b</v>
      </c>
      <c r="J1496" s="15">
        <f t="shared" si="187"/>
        <v>150</v>
      </c>
      <c r="K1496" s="15">
        <f>IF(VLOOKUP(J1495,city!$K$4:$L$352,2,0)&gt;K1495,K1495+1,1)</f>
        <v>3</v>
      </c>
      <c r="L1496" s="15">
        <v>1</v>
      </c>
      <c r="M1496" s="15" t="s">
        <v>189</v>
      </c>
      <c r="N1496" s="42">
        <v>114.027204</v>
      </c>
      <c r="O1496" s="34">
        <v>33.556992999999999</v>
      </c>
      <c r="P1496" s="15" t="str">
        <f t="shared" si="190"/>
        <v/>
      </c>
      <c r="Q1496" s="41">
        <v>1</v>
      </c>
      <c r="R1496" s="15">
        <f t="shared" si="183"/>
        <v>2</v>
      </c>
      <c r="S1496" s="15" t="str">
        <f t="shared" si="188"/>
        <v>1a</v>
      </c>
      <c r="T1496" s="15" t="str">
        <f t="shared" si="189"/>
        <v>1b</v>
      </c>
    </row>
    <row r="1497" spans="1:20" ht="20.100000000000001" customHeight="1">
      <c r="A1497" s="15">
        <f t="shared" si="185"/>
        <v>115004</v>
      </c>
      <c r="B1497" s="24" t="str">
        <f>VLOOKUP(J1497,city!$A$4:$D$352,3,0)</f>
        <v>河南</v>
      </c>
      <c r="C1497" s="24" t="str">
        <f>VLOOKUP(J1497,city!$A$4:$D$352,4,0)</f>
        <v>漯河</v>
      </c>
      <c r="D1497" s="15" t="s">
        <v>5035</v>
      </c>
      <c r="E1497" s="15" t="s">
        <v>5036</v>
      </c>
      <c r="F1497" s="42" t="str">
        <f t="shared" si="184"/>
        <v>114.103179,33.621247</v>
      </c>
      <c r="G1497" s="20" t="s">
        <v>5037</v>
      </c>
      <c r="H1497" s="20" t="s">
        <v>498</v>
      </c>
      <c r="I1497" s="45" t="str">
        <f t="shared" si="186"/>
        <v>29a,29b</v>
      </c>
      <c r="J1497" s="15">
        <f t="shared" si="187"/>
        <v>150</v>
      </c>
      <c r="K1497" s="15">
        <f>IF(VLOOKUP(J1496,city!$K$4:$L$352,2,0)&gt;K1496,K1496+1,1)</f>
        <v>4</v>
      </c>
      <c r="L1497" s="15">
        <v>1</v>
      </c>
      <c r="M1497" s="15" t="s">
        <v>189</v>
      </c>
      <c r="N1497" s="42">
        <v>114.103179</v>
      </c>
      <c r="O1497" s="34">
        <v>33.621246999999997</v>
      </c>
      <c r="P1497" s="15" t="str">
        <f t="shared" si="190"/>
        <v/>
      </c>
      <c r="Q1497" s="41">
        <v>29</v>
      </c>
      <c r="R1497" s="15">
        <f t="shared" si="183"/>
        <v>29</v>
      </c>
      <c r="S1497" s="15" t="str">
        <f t="shared" si="188"/>
        <v>29a</v>
      </c>
      <c r="T1497" s="15" t="str">
        <f t="shared" si="189"/>
        <v>29b</v>
      </c>
    </row>
    <row r="1498" spans="1:20" ht="20.100000000000001" customHeight="1">
      <c r="A1498" s="15">
        <f t="shared" si="185"/>
        <v>115005</v>
      </c>
      <c r="B1498" s="24" t="str">
        <f>VLOOKUP(J1498,city!$A$4:$D$352,3,0)</f>
        <v>河南</v>
      </c>
      <c r="C1498" s="24" t="str">
        <f>VLOOKUP(J1498,city!$A$4:$D$352,4,0)</f>
        <v>漯河</v>
      </c>
      <c r="D1498" s="15" t="s">
        <v>5038</v>
      </c>
      <c r="E1498" s="15" t="s">
        <v>5039</v>
      </c>
      <c r="F1498" s="42" t="str">
        <f t="shared" si="184"/>
        <v>114.02946,33.551582</v>
      </c>
      <c r="G1498" s="20" t="s">
        <v>5040</v>
      </c>
      <c r="H1498" s="20" t="s">
        <v>504</v>
      </c>
      <c r="I1498" s="45" t="str">
        <f t="shared" si="186"/>
        <v>2a,2b</v>
      </c>
      <c r="J1498" s="15">
        <f t="shared" si="187"/>
        <v>150</v>
      </c>
      <c r="K1498" s="15">
        <f>IF(VLOOKUP(J1497,city!$K$4:$L$352,2,0)&gt;K1497,K1497+1,1)</f>
        <v>5</v>
      </c>
      <c r="L1498" s="15">
        <v>1</v>
      </c>
      <c r="M1498" s="15" t="s">
        <v>189</v>
      </c>
      <c r="N1498" s="42">
        <v>114.02946</v>
      </c>
      <c r="O1498" s="34">
        <v>33.551582000000003</v>
      </c>
      <c r="P1498" s="15" t="str">
        <f t="shared" si="190"/>
        <v/>
      </c>
      <c r="Q1498" s="41">
        <v>2</v>
      </c>
      <c r="R1498" s="15">
        <f t="shared" si="183"/>
        <v>1</v>
      </c>
      <c r="S1498" s="15" t="str">
        <f t="shared" si="188"/>
        <v>2a</v>
      </c>
      <c r="T1498" s="15" t="str">
        <f t="shared" si="189"/>
        <v>2b</v>
      </c>
    </row>
    <row r="1499" spans="1:20" ht="20.100000000000001" customHeight="1">
      <c r="A1499" s="15">
        <f t="shared" si="185"/>
        <v>115006</v>
      </c>
      <c r="B1499" s="24" t="str">
        <f>VLOOKUP(J1499,city!$A$4:$D$352,3,0)</f>
        <v>河南</v>
      </c>
      <c r="C1499" s="24" t="str">
        <f>VLOOKUP(J1499,city!$A$4:$D$352,4,0)</f>
        <v>漯河</v>
      </c>
      <c r="D1499" s="15" t="s">
        <v>5041</v>
      </c>
      <c r="E1499" s="15" t="s">
        <v>5042</v>
      </c>
      <c r="F1499" s="42" t="str">
        <f t="shared" si="184"/>
        <v>114.10609,33.615388</v>
      </c>
      <c r="G1499" s="20" t="s">
        <v>5043</v>
      </c>
      <c r="H1499" s="20" t="s">
        <v>510</v>
      </c>
      <c r="I1499" s="45" t="str">
        <f t="shared" si="186"/>
        <v>2a,2b</v>
      </c>
      <c r="J1499" s="15">
        <f t="shared" si="187"/>
        <v>150</v>
      </c>
      <c r="K1499" s="15">
        <f>IF(VLOOKUP(J1498,city!$K$4:$L$352,2,0)&gt;K1498,K1498+1,1)</f>
        <v>6</v>
      </c>
      <c r="L1499" s="15">
        <v>1</v>
      </c>
      <c r="M1499" s="15" t="s">
        <v>189</v>
      </c>
      <c r="N1499" s="42">
        <v>114.10608999999999</v>
      </c>
      <c r="O1499" s="34">
        <v>33.615388000000003</v>
      </c>
      <c r="P1499" s="15" t="str">
        <f t="shared" si="190"/>
        <v/>
      </c>
      <c r="Q1499" s="41">
        <v>2</v>
      </c>
      <c r="R1499" s="15">
        <f t="shared" ref="R1499:R1562" si="191">LOOKUP(1,0/FIND($U$6:$U$91,D1499),$V$6:$V$91)</f>
        <v>1</v>
      </c>
      <c r="S1499" s="15" t="str">
        <f t="shared" si="188"/>
        <v>2a</v>
      </c>
      <c r="T1499" s="15" t="str">
        <f t="shared" si="189"/>
        <v>2b</v>
      </c>
    </row>
    <row r="1500" spans="1:20" ht="20.100000000000001" customHeight="1">
      <c r="A1500" s="15">
        <f t="shared" si="185"/>
        <v>115007</v>
      </c>
      <c r="B1500" s="24" t="str">
        <f>VLOOKUP(J1500,city!$A$4:$D$352,3,0)</f>
        <v>河南</v>
      </c>
      <c r="C1500" s="24" t="str">
        <f>VLOOKUP(J1500,city!$A$4:$D$352,4,0)</f>
        <v>漯河</v>
      </c>
      <c r="D1500" s="15" t="s">
        <v>5044</v>
      </c>
      <c r="E1500" s="15" t="s">
        <v>5045</v>
      </c>
      <c r="F1500" s="42" t="str">
        <f t="shared" si="184"/>
        <v>113.979162,33.722648</v>
      </c>
      <c r="G1500" s="20" t="s">
        <v>5046</v>
      </c>
      <c r="H1500" s="20" t="s">
        <v>516</v>
      </c>
      <c r="I1500" s="45" t="str">
        <f t="shared" si="186"/>
        <v>17a,17b</v>
      </c>
      <c r="J1500" s="15">
        <f t="shared" si="187"/>
        <v>150</v>
      </c>
      <c r="K1500" s="15">
        <f>IF(VLOOKUP(J1499,city!$K$4:$L$352,2,0)&gt;K1499,K1499+1,1)</f>
        <v>7</v>
      </c>
      <c r="L1500" s="15">
        <v>1</v>
      </c>
      <c r="M1500" s="15" t="s">
        <v>189</v>
      </c>
      <c r="N1500" s="42">
        <v>113.979162</v>
      </c>
      <c r="O1500" s="34">
        <v>33.722648</v>
      </c>
      <c r="P1500" s="15" t="str">
        <f t="shared" si="190"/>
        <v/>
      </c>
      <c r="Q1500" s="41">
        <v>17</v>
      </c>
      <c r="R1500" s="15">
        <f t="shared" si="191"/>
        <v>17</v>
      </c>
      <c r="S1500" s="15" t="str">
        <f t="shared" si="188"/>
        <v>17a</v>
      </c>
      <c r="T1500" s="15" t="str">
        <f t="shared" si="189"/>
        <v>17b</v>
      </c>
    </row>
    <row r="1501" spans="1:20" ht="20.100000000000001" customHeight="1">
      <c r="A1501" s="15">
        <f t="shared" si="185"/>
        <v>115008</v>
      </c>
      <c r="B1501" s="24" t="str">
        <f>VLOOKUP(J1501,city!$A$4:$D$352,3,0)</f>
        <v>河南</v>
      </c>
      <c r="C1501" s="24" t="str">
        <f>VLOOKUP(J1501,city!$A$4:$D$352,4,0)</f>
        <v>漯河</v>
      </c>
      <c r="D1501" s="15" t="s">
        <v>5047</v>
      </c>
      <c r="E1501" s="15" t="s">
        <v>5048</v>
      </c>
      <c r="F1501" s="42" t="str">
        <f t="shared" si="184"/>
        <v>114.073632,33.592957</v>
      </c>
      <c r="G1501" s="20" t="s">
        <v>5049</v>
      </c>
      <c r="H1501" s="20" t="s">
        <v>522</v>
      </c>
      <c r="I1501" s="45" t="str">
        <f t="shared" si="186"/>
        <v>4a,4b</v>
      </c>
      <c r="J1501" s="15">
        <f t="shared" si="187"/>
        <v>150</v>
      </c>
      <c r="K1501" s="15">
        <f>IF(VLOOKUP(J1500,city!$K$4:$L$352,2,0)&gt;K1500,K1500+1,1)</f>
        <v>8</v>
      </c>
      <c r="L1501" s="15">
        <v>1</v>
      </c>
      <c r="M1501" s="15" t="s">
        <v>189</v>
      </c>
      <c r="N1501" s="42">
        <v>114.073632</v>
      </c>
      <c r="O1501" s="34">
        <v>33.592956999999998</v>
      </c>
      <c r="P1501" s="15" t="str">
        <f t="shared" si="190"/>
        <v/>
      </c>
      <c r="Q1501" s="41">
        <v>4</v>
      </c>
      <c r="R1501" s="15">
        <f t="shared" si="191"/>
        <v>4</v>
      </c>
      <c r="S1501" s="15" t="str">
        <f t="shared" si="188"/>
        <v>4a</v>
      </c>
      <c r="T1501" s="15" t="str">
        <f t="shared" si="189"/>
        <v>4b</v>
      </c>
    </row>
    <row r="1502" spans="1:20" ht="20.100000000000001" customHeight="1">
      <c r="A1502" s="15">
        <f t="shared" si="185"/>
        <v>115009</v>
      </c>
      <c r="B1502" s="24" t="str">
        <f>VLOOKUP(J1502,city!$A$4:$D$352,3,0)</f>
        <v>河南</v>
      </c>
      <c r="C1502" s="24" t="str">
        <f>VLOOKUP(J1502,city!$A$4:$D$352,4,0)</f>
        <v>漯河</v>
      </c>
      <c r="D1502" s="15" t="s">
        <v>5050</v>
      </c>
      <c r="E1502" s="15" t="s">
        <v>5051</v>
      </c>
      <c r="F1502" s="42" t="str">
        <f t="shared" si="184"/>
        <v>113.977464,33.724927</v>
      </c>
      <c r="G1502" s="20" t="s">
        <v>5052</v>
      </c>
      <c r="H1502" s="20" t="s">
        <v>528</v>
      </c>
      <c r="I1502" s="45" t="str">
        <f t="shared" si="186"/>
        <v>2a,2b</v>
      </c>
      <c r="J1502" s="15">
        <f t="shared" si="187"/>
        <v>150</v>
      </c>
      <c r="K1502" s="15">
        <f>IF(VLOOKUP(J1501,city!$K$4:$L$352,2,0)&gt;K1501,K1501+1,1)</f>
        <v>9</v>
      </c>
      <c r="L1502" s="15">
        <v>1</v>
      </c>
      <c r="M1502" s="15" t="s">
        <v>189</v>
      </c>
      <c r="N1502" s="42">
        <v>113.977464</v>
      </c>
      <c r="O1502" s="34">
        <v>33.724927000000001</v>
      </c>
      <c r="P1502" s="15" t="str">
        <f t="shared" si="190"/>
        <v/>
      </c>
      <c r="Q1502" s="41">
        <v>2</v>
      </c>
      <c r="R1502" s="15">
        <f t="shared" si="191"/>
        <v>1</v>
      </c>
      <c r="S1502" s="15" t="str">
        <f t="shared" si="188"/>
        <v>2a</v>
      </c>
      <c r="T1502" s="15" t="str">
        <f t="shared" si="189"/>
        <v>2b</v>
      </c>
    </row>
    <row r="1503" spans="1:20" ht="20.100000000000001" customHeight="1">
      <c r="A1503" s="15">
        <f t="shared" si="185"/>
        <v>115010</v>
      </c>
      <c r="B1503" s="24" t="str">
        <f>VLOOKUP(J1503,city!$A$4:$D$352,3,0)</f>
        <v>河南</v>
      </c>
      <c r="C1503" s="24" t="str">
        <f>VLOOKUP(J1503,city!$A$4:$D$352,4,0)</f>
        <v>漯河</v>
      </c>
      <c r="D1503" s="15" t="s">
        <v>5053</v>
      </c>
      <c r="E1503" s="29" t="s">
        <v>5054</v>
      </c>
      <c r="F1503" s="42" t="str">
        <f t="shared" si="184"/>
        <v>114.04633,33.570792</v>
      </c>
      <c r="G1503" s="20" t="s">
        <v>5055</v>
      </c>
      <c r="H1503" s="20" t="s">
        <v>534</v>
      </c>
      <c r="I1503" s="45" t="str">
        <f t="shared" si="186"/>
        <v>1a,1b</v>
      </c>
      <c r="J1503" s="15">
        <f t="shared" si="187"/>
        <v>150</v>
      </c>
      <c r="K1503" s="15">
        <f>IF(VLOOKUP(J1502,city!$K$4:$L$352,2,0)&gt;K1502,K1502+1,1)</f>
        <v>10</v>
      </c>
      <c r="L1503" s="15">
        <v>1</v>
      </c>
      <c r="M1503" s="15" t="s">
        <v>189</v>
      </c>
      <c r="N1503" s="42">
        <v>114.04633</v>
      </c>
      <c r="O1503" s="34">
        <v>33.570791999999997</v>
      </c>
      <c r="P1503" s="15" t="str">
        <f t="shared" si="190"/>
        <v>114.0317468,33.6332644</v>
      </c>
      <c r="Q1503" s="41">
        <v>1</v>
      </c>
      <c r="R1503" s="15">
        <f t="shared" si="191"/>
        <v>6</v>
      </c>
      <c r="S1503" s="15" t="str">
        <f t="shared" si="188"/>
        <v>1a</v>
      </c>
      <c r="T1503" s="15" t="str">
        <f t="shared" si="189"/>
        <v>1b</v>
      </c>
    </row>
    <row r="1504" spans="1:20" ht="20.100000000000001" customHeight="1">
      <c r="A1504" s="15">
        <f t="shared" si="185"/>
        <v>115101</v>
      </c>
      <c r="B1504" s="24" t="str">
        <f>VLOOKUP(J1504,city!$A$4:$D$352,3,0)</f>
        <v>河南</v>
      </c>
      <c r="C1504" s="24" t="str">
        <f>VLOOKUP(J1504,city!$A$4:$D$352,4,0)</f>
        <v>三门峡</v>
      </c>
      <c r="D1504" s="15" t="s">
        <v>5056</v>
      </c>
      <c r="E1504" s="15" t="s">
        <v>5057</v>
      </c>
      <c r="F1504" s="42" t="str">
        <f t="shared" si="184"/>
        <v>111.154388,34.784239</v>
      </c>
      <c r="G1504" s="20" t="s">
        <v>5058</v>
      </c>
      <c r="H1504" s="20" t="s">
        <v>422</v>
      </c>
      <c r="I1504" s="45" t="str">
        <f t="shared" si="186"/>
        <v>1a,1b</v>
      </c>
      <c r="J1504" s="15">
        <f t="shared" si="187"/>
        <v>151</v>
      </c>
      <c r="K1504" s="15">
        <f>IF(VLOOKUP(J1503,city!$K$4:$L$352,2,0)&gt;K1503,K1503+1,1)</f>
        <v>1</v>
      </c>
      <c r="L1504" s="15">
        <v>1</v>
      </c>
      <c r="M1504" s="15" t="s">
        <v>190</v>
      </c>
      <c r="N1504" s="42">
        <v>111.154388</v>
      </c>
      <c r="O1504" s="34">
        <v>34.784238999999999</v>
      </c>
      <c r="P1504" s="15" t="str">
        <f t="shared" si="190"/>
        <v/>
      </c>
      <c r="Q1504" s="41">
        <v>1</v>
      </c>
      <c r="R1504" s="15">
        <f t="shared" si="191"/>
        <v>6</v>
      </c>
      <c r="S1504" s="15" t="str">
        <f t="shared" si="188"/>
        <v>1a</v>
      </c>
      <c r="T1504" s="15" t="str">
        <f t="shared" si="189"/>
        <v>1b</v>
      </c>
    </row>
    <row r="1505" spans="1:20" ht="20.100000000000001" customHeight="1">
      <c r="A1505" s="15">
        <f t="shared" si="185"/>
        <v>115102</v>
      </c>
      <c r="B1505" s="24" t="str">
        <f>VLOOKUP(J1505,city!$A$4:$D$352,3,0)</f>
        <v>河南</v>
      </c>
      <c r="C1505" s="24" t="str">
        <f>VLOOKUP(J1505,city!$A$4:$D$352,4,0)</f>
        <v>三门峡</v>
      </c>
      <c r="D1505" s="15" t="s">
        <v>5059</v>
      </c>
      <c r="E1505" s="15" t="s">
        <v>5060</v>
      </c>
      <c r="F1505" s="42" t="str">
        <f t="shared" si="184"/>
        <v>111.217384,34.792108</v>
      </c>
      <c r="G1505" s="20" t="s">
        <v>5061</v>
      </c>
      <c r="H1505" s="20" t="s">
        <v>427</v>
      </c>
      <c r="I1505" s="45" t="str">
        <f t="shared" si="186"/>
        <v>10a,10b</v>
      </c>
      <c r="J1505" s="15">
        <f t="shared" si="187"/>
        <v>151</v>
      </c>
      <c r="K1505" s="15">
        <f>IF(VLOOKUP(J1504,city!$K$4:$L$352,2,0)&gt;K1504,K1504+1,1)</f>
        <v>2</v>
      </c>
      <c r="L1505" s="15">
        <v>1</v>
      </c>
      <c r="M1505" s="15" t="s">
        <v>190</v>
      </c>
      <c r="N1505" s="42">
        <v>111.217384</v>
      </c>
      <c r="O1505" s="34">
        <v>34.792107999999999</v>
      </c>
      <c r="P1505" s="15" t="str">
        <f t="shared" si="190"/>
        <v/>
      </c>
      <c r="Q1505" s="41">
        <v>10</v>
      </c>
      <c r="R1505" s="15">
        <f t="shared" si="191"/>
        <v>10</v>
      </c>
      <c r="S1505" s="15" t="str">
        <f t="shared" si="188"/>
        <v>10a</v>
      </c>
      <c r="T1505" s="15" t="str">
        <f t="shared" si="189"/>
        <v>10b</v>
      </c>
    </row>
    <row r="1506" spans="1:20" ht="20.100000000000001" customHeight="1">
      <c r="A1506" s="15">
        <f t="shared" si="185"/>
        <v>115103</v>
      </c>
      <c r="B1506" s="24" t="str">
        <f>VLOOKUP(J1506,city!$A$4:$D$352,3,0)</f>
        <v>河南</v>
      </c>
      <c r="C1506" s="24" t="str">
        <f>VLOOKUP(J1506,city!$A$4:$D$352,4,0)</f>
        <v>三门峡</v>
      </c>
      <c r="D1506" s="15" t="s">
        <v>5062</v>
      </c>
      <c r="E1506" s="15" t="s">
        <v>5063</v>
      </c>
      <c r="F1506" s="42" t="str">
        <f t="shared" si="184"/>
        <v>110.770633,34.490888</v>
      </c>
      <c r="G1506" s="20" t="s">
        <v>5064</v>
      </c>
      <c r="H1506" s="20" t="s">
        <v>432</v>
      </c>
      <c r="I1506" s="45" t="str">
        <f t="shared" si="186"/>
        <v>11a,11b</v>
      </c>
      <c r="J1506" s="15">
        <f t="shared" si="187"/>
        <v>151</v>
      </c>
      <c r="K1506" s="15">
        <f>IF(VLOOKUP(J1505,city!$K$4:$L$352,2,0)&gt;K1505,K1505+1,1)</f>
        <v>3</v>
      </c>
      <c r="L1506" s="15">
        <v>1</v>
      </c>
      <c r="M1506" s="15" t="s">
        <v>190</v>
      </c>
      <c r="N1506" s="42">
        <v>110.770633</v>
      </c>
      <c r="O1506" s="34">
        <v>34.490887999999998</v>
      </c>
      <c r="P1506" s="15" t="str">
        <f t="shared" si="190"/>
        <v/>
      </c>
      <c r="Q1506" s="41">
        <v>11</v>
      </c>
      <c r="R1506" s="15">
        <f t="shared" si="191"/>
        <v>11</v>
      </c>
      <c r="S1506" s="15" t="str">
        <f t="shared" si="188"/>
        <v>11a</v>
      </c>
      <c r="T1506" s="15" t="str">
        <f t="shared" si="189"/>
        <v>11b</v>
      </c>
    </row>
    <row r="1507" spans="1:20" ht="20.100000000000001" customHeight="1">
      <c r="A1507" s="15">
        <f t="shared" si="185"/>
        <v>115104</v>
      </c>
      <c r="B1507" s="24" t="str">
        <f>VLOOKUP(J1507,city!$A$4:$D$352,3,0)</f>
        <v>河南</v>
      </c>
      <c r="C1507" s="24" t="str">
        <f>VLOOKUP(J1507,city!$A$4:$D$352,4,0)</f>
        <v>三门峡</v>
      </c>
      <c r="D1507" s="15" t="s">
        <v>5065</v>
      </c>
      <c r="E1507" s="15" t="s">
        <v>5066</v>
      </c>
      <c r="F1507" s="42" t="str">
        <f t="shared" si="184"/>
        <v>110.84102,33.987046</v>
      </c>
      <c r="G1507" s="20" t="s">
        <v>5067</v>
      </c>
      <c r="H1507" s="20" t="s">
        <v>438</v>
      </c>
      <c r="I1507" s="45" t="str">
        <f t="shared" si="186"/>
        <v>2a,2b</v>
      </c>
      <c r="J1507" s="15">
        <f t="shared" si="187"/>
        <v>151</v>
      </c>
      <c r="K1507" s="15">
        <f>IF(VLOOKUP(J1506,city!$K$4:$L$352,2,0)&gt;K1506,K1506+1,1)</f>
        <v>4</v>
      </c>
      <c r="L1507" s="15">
        <v>1</v>
      </c>
      <c r="M1507" s="15" t="s">
        <v>190</v>
      </c>
      <c r="N1507" s="42">
        <v>110.84102</v>
      </c>
      <c r="O1507" s="34">
        <v>33.987045999999999</v>
      </c>
      <c r="P1507" s="15" t="str">
        <f t="shared" si="190"/>
        <v/>
      </c>
      <c r="Q1507" s="41">
        <v>2</v>
      </c>
      <c r="R1507" s="15">
        <f t="shared" si="191"/>
        <v>6</v>
      </c>
      <c r="S1507" s="15" t="str">
        <f t="shared" si="188"/>
        <v>2a</v>
      </c>
      <c r="T1507" s="15" t="str">
        <f t="shared" si="189"/>
        <v>2b</v>
      </c>
    </row>
    <row r="1508" spans="1:20" ht="20.100000000000001" customHeight="1">
      <c r="A1508" s="15">
        <f t="shared" si="185"/>
        <v>115105</v>
      </c>
      <c r="B1508" s="24" t="str">
        <f>VLOOKUP(J1508,city!$A$4:$D$352,3,0)</f>
        <v>河南</v>
      </c>
      <c r="C1508" s="24" t="str">
        <f>VLOOKUP(J1508,city!$A$4:$D$352,4,0)</f>
        <v>三门峡</v>
      </c>
      <c r="D1508" s="15" t="s">
        <v>5068</v>
      </c>
      <c r="E1508" s="15" t="s">
        <v>5069</v>
      </c>
      <c r="F1508" s="42" t="str">
        <f t="shared" si="184"/>
        <v>111.687073,34.940854</v>
      </c>
      <c r="G1508" s="20" t="s">
        <v>5070</v>
      </c>
      <c r="H1508" s="20" t="s">
        <v>444</v>
      </c>
      <c r="I1508" s="45" t="str">
        <f t="shared" si="186"/>
        <v>2a,2b</v>
      </c>
      <c r="J1508" s="15">
        <f t="shared" si="187"/>
        <v>151</v>
      </c>
      <c r="K1508" s="15">
        <f>IF(VLOOKUP(J1507,city!$K$4:$L$352,2,0)&gt;K1507,K1507+1,1)</f>
        <v>5</v>
      </c>
      <c r="L1508" s="15">
        <v>1</v>
      </c>
      <c r="M1508" s="15" t="s">
        <v>190</v>
      </c>
      <c r="N1508" s="42">
        <v>111.687073</v>
      </c>
      <c r="O1508" s="34">
        <v>34.940854000000002</v>
      </c>
      <c r="P1508" s="15" t="str">
        <f t="shared" si="190"/>
        <v/>
      </c>
      <c r="Q1508" s="41">
        <v>2</v>
      </c>
      <c r="R1508" s="15">
        <f t="shared" si="191"/>
        <v>6</v>
      </c>
      <c r="S1508" s="15" t="str">
        <f t="shared" si="188"/>
        <v>2a</v>
      </c>
      <c r="T1508" s="15" t="str">
        <f t="shared" si="189"/>
        <v>2b</v>
      </c>
    </row>
    <row r="1509" spans="1:20" ht="20.100000000000001" customHeight="1">
      <c r="A1509" s="15">
        <f t="shared" si="185"/>
        <v>115106</v>
      </c>
      <c r="B1509" s="24" t="str">
        <f>VLOOKUP(J1509,city!$A$4:$D$352,3,0)</f>
        <v>河南</v>
      </c>
      <c r="C1509" s="24" t="str">
        <f>VLOOKUP(J1509,city!$A$4:$D$352,4,0)</f>
        <v>三门峡</v>
      </c>
      <c r="D1509" s="15" t="s">
        <v>5071</v>
      </c>
      <c r="E1509" s="15" t="s">
        <v>5072</v>
      </c>
      <c r="F1509" s="42" t="str">
        <f t="shared" si="184"/>
        <v>111.350558,34.834011</v>
      </c>
      <c r="G1509" s="20" t="s">
        <v>5073</v>
      </c>
      <c r="H1509" s="20" t="s">
        <v>450</v>
      </c>
      <c r="I1509" s="45" t="str">
        <f t="shared" si="186"/>
        <v>6a,6b</v>
      </c>
      <c r="J1509" s="15">
        <f t="shared" si="187"/>
        <v>151</v>
      </c>
      <c r="K1509" s="15">
        <f>IF(VLOOKUP(J1508,city!$K$4:$L$352,2,0)&gt;K1508,K1508+1,1)</f>
        <v>6</v>
      </c>
      <c r="L1509" s="15">
        <v>1</v>
      </c>
      <c r="M1509" s="15" t="s">
        <v>190</v>
      </c>
      <c r="N1509" s="42">
        <v>111.35055800000001</v>
      </c>
      <c r="O1509" s="34">
        <v>34.834010999999997</v>
      </c>
      <c r="P1509" s="15" t="str">
        <f t="shared" si="190"/>
        <v/>
      </c>
      <c r="Q1509" s="41">
        <v>6</v>
      </c>
      <c r="R1509" s="15">
        <f t="shared" si="191"/>
        <v>6</v>
      </c>
      <c r="S1509" s="15" t="str">
        <f t="shared" si="188"/>
        <v>6a</v>
      </c>
      <c r="T1509" s="15" t="str">
        <f t="shared" si="189"/>
        <v>6b</v>
      </c>
    </row>
    <row r="1510" spans="1:20" ht="20.100000000000001" customHeight="1">
      <c r="A1510" s="15">
        <f t="shared" si="185"/>
        <v>115107</v>
      </c>
      <c r="B1510" s="24" t="str">
        <f>VLOOKUP(J1510,city!$A$4:$D$352,3,0)</f>
        <v>河南</v>
      </c>
      <c r="C1510" s="24" t="str">
        <f>VLOOKUP(J1510,city!$A$4:$D$352,4,0)</f>
        <v>三门峡</v>
      </c>
      <c r="D1510" s="15" t="s">
        <v>5074</v>
      </c>
      <c r="E1510" s="15" t="s">
        <v>5075</v>
      </c>
      <c r="F1510" s="42" t="str">
        <f t="shared" si="184"/>
        <v>110.932861,34.640359</v>
      </c>
      <c r="G1510" s="20" t="s">
        <v>5076</v>
      </c>
      <c r="H1510" s="20" t="s">
        <v>456</v>
      </c>
      <c r="I1510" s="45" t="str">
        <f t="shared" si="186"/>
        <v>2a,2b</v>
      </c>
      <c r="J1510" s="15">
        <f t="shared" si="187"/>
        <v>151</v>
      </c>
      <c r="K1510" s="15">
        <f>IF(VLOOKUP(J1509,city!$K$4:$L$352,2,0)&gt;K1509,K1509+1,1)</f>
        <v>7</v>
      </c>
      <c r="L1510" s="15">
        <v>1</v>
      </c>
      <c r="M1510" s="15" t="s">
        <v>190</v>
      </c>
      <c r="N1510" s="42">
        <v>110.932861</v>
      </c>
      <c r="O1510" s="34">
        <v>34.640358999999997</v>
      </c>
      <c r="P1510" s="15" t="str">
        <f t="shared" si="190"/>
        <v/>
      </c>
      <c r="Q1510" s="41">
        <v>2</v>
      </c>
      <c r="R1510" s="15">
        <f t="shared" si="191"/>
        <v>2</v>
      </c>
      <c r="S1510" s="15" t="str">
        <f t="shared" si="188"/>
        <v>2a</v>
      </c>
      <c r="T1510" s="15" t="str">
        <f t="shared" si="189"/>
        <v>2b</v>
      </c>
    </row>
    <row r="1511" spans="1:20" ht="20.100000000000001" customHeight="1">
      <c r="A1511" s="15">
        <f t="shared" si="185"/>
        <v>115108</v>
      </c>
      <c r="B1511" s="24" t="str">
        <f>VLOOKUP(J1511,city!$A$4:$D$352,3,0)</f>
        <v>河南</v>
      </c>
      <c r="C1511" s="24" t="str">
        <f>VLOOKUP(J1511,city!$A$4:$D$352,4,0)</f>
        <v>三门峡</v>
      </c>
      <c r="D1511" s="15" t="s">
        <v>5077</v>
      </c>
      <c r="E1511" s="15" t="s">
        <v>5078</v>
      </c>
      <c r="F1511" s="42" t="str">
        <f t="shared" si="184"/>
        <v>111.145706,34.697103</v>
      </c>
      <c r="G1511" s="20" t="s">
        <v>5079</v>
      </c>
      <c r="H1511" s="20" t="s">
        <v>462</v>
      </c>
      <c r="I1511" s="45" t="str">
        <f t="shared" si="186"/>
        <v>32a,32b</v>
      </c>
      <c r="J1511" s="15">
        <f t="shared" si="187"/>
        <v>151</v>
      </c>
      <c r="K1511" s="15">
        <f>IF(VLOOKUP(J1510,city!$K$4:$L$352,2,0)&gt;K1510,K1510+1,1)</f>
        <v>8</v>
      </c>
      <c r="L1511" s="15">
        <v>1</v>
      </c>
      <c r="M1511" s="15" t="s">
        <v>190</v>
      </c>
      <c r="N1511" s="42">
        <v>111.145706</v>
      </c>
      <c r="O1511" s="34">
        <v>34.697102999999998</v>
      </c>
      <c r="P1511" s="15" t="str">
        <f t="shared" si="190"/>
        <v/>
      </c>
      <c r="Q1511" s="41">
        <v>32</v>
      </c>
      <c r="R1511" s="15" t="e">
        <f t="shared" si="191"/>
        <v>#N/A</v>
      </c>
      <c r="S1511" s="15" t="str">
        <f t="shared" si="188"/>
        <v>32a</v>
      </c>
      <c r="T1511" s="15" t="str">
        <f t="shared" si="189"/>
        <v>32b</v>
      </c>
    </row>
    <row r="1512" spans="1:20" ht="20.100000000000001" customHeight="1">
      <c r="A1512" s="15">
        <f t="shared" si="185"/>
        <v>115109</v>
      </c>
      <c r="B1512" s="24" t="str">
        <f>VLOOKUP(J1512,city!$A$4:$D$352,3,0)</f>
        <v>河南</v>
      </c>
      <c r="C1512" s="24" t="str">
        <f>VLOOKUP(J1512,city!$A$4:$D$352,4,0)</f>
        <v>三门峡</v>
      </c>
      <c r="D1512" s="15" t="s">
        <v>5080</v>
      </c>
      <c r="E1512" s="15" t="s">
        <v>5081</v>
      </c>
      <c r="F1512" s="42" t="str">
        <f t="shared" si="184"/>
        <v>111.166383,34.250421</v>
      </c>
      <c r="G1512" s="20" t="s">
        <v>5082</v>
      </c>
      <c r="H1512" s="20" t="s">
        <v>468</v>
      </c>
      <c r="I1512" s="45" t="str">
        <f t="shared" si="186"/>
        <v>2a,2b</v>
      </c>
      <c r="J1512" s="15">
        <f t="shared" si="187"/>
        <v>151</v>
      </c>
      <c r="K1512" s="15">
        <f>IF(VLOOKUP(J1511,city!$K$4:$L$352,2,0)&gt;K1511,K1511+1,1)</f>
        <v>9</v>
      </c>
      <c r="L1512" s="15">
        <v>1</v>
      </c>
      <c r="M1512" s="15" t="s">
        <v>190</v>
      </c>
      <c r="N1512" s="42">
        <v>111.166383</v>
      </c>
      <c r="O1512" s="34">
        <v>34.250421000000003</v>
      </c>
      <c r="P1512" s="15" t="str">
        <f t="shared" si="190"/>
        <v/>
      </c>
      <c r="Q1512" s="41">
        <v>2</v>
      </c>
      <c r="R1512" s="15">
        <f t="shared" si="191"/>
        <v>2</v>
      </c>
      <c r="S1512" s="15" t="str">
        <f t="shared" si="188"/>
        <v>2a</v>
      </c>
      <c r="T1512" s="15" t="str">
        <f t="shared" si="189"/>
        <v>2b</v>
      </c>
    </row>
    <row r="1513" spans="1:20" ht="20.100000000000001" customHeight="1">
      <c r="A1513" s="15">
        <f t="shared" si="185"/>
        <v>115110</v>
      </c>
      <c r="B1513" s="24" t="str">
        <f>VLOOKUP(J1513,city!$A$4:$D$352,3,0)</f>
        <v>河南</v>
      </c>
      <c r="C1513" s="24" t="str">
        <f>VLOOKUP(J1513,city!$A$4:$D$352,4,0)</f>
        <v>三门峡</v>
      </c>
      <c r="D1513" s="15" t="s">
        <v>5083</v>
      </c>
      <c r="E1513" s="15" t="s">
        <v>5084</v>
      </c>
      <c r="F1513" s="42" t="str">
        <f t="shared" si="184"/>
        <v>111.1232,34.729101</v>
      </c>
      <c r="G1513" s="20" t="s">
        <v>5085</v>
      </c>
      <c r="H1513" s="20" t="s">
        <v>474</v>
      </c>
      <c r="I1513" s="45" t="str">
        <f t="shared" si="186"/>
        <v>3a,3b</v>
      </c>
      <c r="J1513" s="15">
        <f t="shared" si="187"/>
        <v>151</v>
      </c>
      <c r="K1513" s="15">
        <f>IF(VLOOKUP(J1512,city!$K$4:$L$352,2,0)&gt;K1512,K1512+1,1)</f>
        <v>10</v>
      </c>
      <c r="L1513" s="15">
        <v>1</v>
      </c>
      <c r="M1513" s="15" t="s">
        <v>190</v>
      </c>
      <c r="N1513" s="42">
        <v>111.1232</v>
      </c>
      <c r="O1513" s="34">
        <v>34.729101</v>
      </c>
      <c r="P1513" s="15" t="str">
        <f t="shared" si="190"/>
        <v>111.1389206,34.614613</v>
      </c>
      <c r="Q1513" s="41">
        <v>3</v>
      </c>
      <c r="R1513" s="15">
        <f t="shared" si="191"/>
        <v>6</v>
      </c>
      <c r="S1513" s="15" t="str">
        <f t="shared" si="188"/>
        <v>3a</v>
      </c>
      <c r="T1513" s="15" t="str">
        <f t="shared" si="189"/>
        <v>3b</v>
      </c>
    </row>
    <row r="1514" spans="1:20" ht="20.100000000000001" customHeight="1">
      <c r="A1514" s="15">
        <f t="shared" si="185"/>
        <v>115201</v>
      </c>
      <c r="B1514" s="24" t="str">
        <f>VLOOKUP(J1514,city!$A$4:$D$352,3,0)</f>
        <v>河南</v>
      </c>
      <c r="C1514" s="24" t="str">
        <f>VLOOKUP(J1514,city!$A$4:$D$352,4,0)</f>
        <v>商丘</v>
      </c>
      <c r="D1514" s="15" t="s">
        <v>5086</v>
      </c>
      <c r="E1514" s="15" t="s">
        <v>5087</v>
      </c>
      <c r="F1514" s="42" t="str">
        <f t="shared" si="184"/>
        <v>116.508491,34.183607</v>
      </c>
      <c r="G1514" s="20" t="s">
        <v>5088</v>
      </c>
      <c r="H1514" s="20" t="s">
        <v>480</v>
      </c>
      <c r="I1514" s="45" t="str">
        <f t="shared" si="186"/>
        <v>11a,11b</v>
      </c>
      <c r="J1514" s="15">
        <f t="shared" si="187"/>
        <v>152</v>
      </c>
      <c r="K1514" s="15">
        <f>IF(VLOOKUP(J1513,city!$K$4:$L$352,2,0)&gt;K1513,K1513+1,1)</f>
        <v>1</v>
      </c>
      <c r="L1514" s="15">
        <v>1</v>
      </c>
      <c r="M1514" s="15" t="s">
        <v>191</v>
      </c>
      <c r="N1514" s="43">
        <v>116.50849100000001</v>
      </c>
      <c r="O1514" s="34">
        <v>34.183607000000002</v>
      </c>
      <c r="P1514" s="15" t="str">
        <f t="shared" si="190"/>
        <v/>
      </c>
      <c r="Q1514" s="41">
        <v>11</v>
      </c>
      <c r="R1514" s="15">
        <f t="shared" si="191"/>
        <v>11</v>
      </c>
      <c r="S1514" s="15" t="str">
        <f t="shared" si="188"/>
        <v>11a</v>
      </c>
      <c r="T1514" s="15" t="str">
        <f t="shared" si="189"/>
        <v>11b</v>
      </c>
    </row>
    <row r="1515" spans="1:20" ht="20.100000000000001" customHeight="1">
      <c r="A1515" s="15">
        <f t="shared" si="185"/>
        <v>115202</v>
      </c>
      <c r="B1515" s="24" t="str">
        <f>VLOOKUP(J1515,city!$A$4:$D$352,3,0)</f>
        <v>河南</v>
      </c>
      <c r="C1515" s="24" t="str">
        <f>VLOOKUP(J1515,city!$A$4:$D$352,4,0)</f>
        <v>商丘</v>
      </c>
      <c r="D1515" s="15" t="s">
        <v>5089</v>
      </c>
      <c r="E1515" s="15" t="s">
        <v>5090</v>
      </c>
      <c r="F1515" s="42" t="str">
        <f t="shared" si="184"/>
        <v>115.620218,34.374129</v>
      </c>
      <c r="G1515" s="20" t="s">
        <v>5091</v>
      </c>
      <c r="H1515" s="20" t="s">
        <v>486</v>
      </c>
      <c r="I1515" s="45" t="str">
        <f t="shared" si="186"/>
        <v>31a,31b</v>
      </c>
      <c r="J1515" s="15">
        <f t="shared" si="187"/>
        <v>152</v>
      </c>
      <c r="K1515" s="15">
        <f>IF(VLOOKUP(J1514,city!$K$4:$L$352,2,0)&gt;K1514,K1514+1,1)</f>
        <v>2</v>
      </c>
      <c r="L1515" s="15">
        <v>1</v>
      </c>
      <c r="M1515" s="15" t="s">
        <v>191</v>
      </c>
      <c r="N1515" s="42">
        <v>115.62021799999999</v>
      </c>
      <c r="O1515" s="34">
        <v>34.374129000000003</v>
      </c>
      <c r="P1515" s="15" t="str">
        <f t="shared" si="190"/>
        <v/>
      </c>
      <c r="Q1515" s="41">
        <v>31</v>
      </c>
      <c r="R1515" s="15">
        <f t="shared" si="191"/>
        <v>31</v>
      </c>
      <c r="S1515" s="15" t="str">
        <f t="shared" si="188"/>
        <v>31a</v>
      </c>
      <c r="T1515" s="15" t="str">
        <f t="shared" si="189"/>
        <v>31b</v>
      </c>
    </row>
    <row r="1516" spans="1:20" ht="20.100000000000001" customHeight="1">
      <c r="A1516" s="15">
        <f t="shared" si="185"/>
        <v>115203</v>
      </c>
      <c r="B1516" s="24" t="str">
        <f>VLOOKUP(J1516,city!$A$4:$D$352,3,0)</f>
        <v>河南</v>
      </c>
      <c r="C1516" s="24" t="str">
        <f>VLOOKUP(J1516,city!$A$4:$D$352,4,0)</f>
        <v>商丘</v>
      </c>
      <c r="D1516" s="15" t="s">
        <v>5092</v>
      </c>
      <c r="E1516" s="15" t="s">
        <v>5093</v>
      </c>
      <c r="F1516" s="42" t="str">
        <f t="shared" ref="F1516:F1579" si="192">N1516&amp;","&amp;O1516</f>
        <v>115.620132,34.376087</v>
      </c>
      <c r="G1516" s="20" t="s">
        <v>5094</v>
      </c>
      <c r="H1516" s="20" t="s">
        <v>492</v>
      </c>
      <c r="I1516" s="45" t="str">
        <f t="shared" si="186"/>
        <v>12a,12b</v>
      </c>
      <c r="J1516" s="15">
        <f t="shared" si="187"/>
        <v>152</v>
      </c>
      <c r="K1516" s="15">
        <f>IF(VLOOKUP(J1515,city!$K$4:$L$352,2,0)&gt;K1515,K1515+1,1)</f>
        <v>3</v>
      </c>
      <c r="L1516" s="15">
        <v>1</v>
      </c>
      <c r="M1516" s="15" t="s">
        <v>191</v>
      </c>
      <c r="N1516" s="42">
        <v>115.620132</v>
      </c>
      <c r="O1516" s="34">
        <v>34.376086999999998</v>
      </c>
      <c r="P1516" s="15" t="str">
        <f t="shared" si="190"/>
        <v/>
      </c>
      <c r="Q1516" s="41">
        <v>12</v>
      </c>
      <c r="R1516" s="15">
        <f t="shared" si="191"/>
        <v>12</v>
      </c>
      <c r="S1516" s="15" t="str">
        <f t="shared" si="188"/>
        <v>12a</v>
      </c>
      <c r="T1516" s="15" t="str">
        <f t="shared" si="189"/>
        <v>12b</v>
      </c>
    </row>
    <row r="1517" spans="1:20" ht="20.100000000000001" customHeight="1">
      <c r="A1517" s="15">
        <f t="shared" si="185"/>
        <v>115204</v>
      </c>
      <c r="B1517" s="24" t="str">
        <f>VLOOKUP(J1517,city!$A$4:$D$352,3,0)</f>
        <v>河南</v>
      </c>
      <c r="C1517" s="24" t="str">
        <f>VLOOKUP(J1517,city!$A$4:$D$352,4,0)</f>
        <v>商丘</v>
      </c>
      <c r="D1517" s="15" t="s">
        <v>5095</v>
      </c>
      <c r="E1517" s="15" t="s">
        <v>5096</v>
      </c>
      <c r="F1517" s="42" t="str">
        <f t="shared" si="192"/>
        <v>115.597971,34.371769</v>
      </c>
      <c r="G1517" s="20" t="s">
        <v>5097</v>
      </c>
      <c r="H1517" s="20" t="s">
        <v>498</v>
      </c>
      <c r="I1517" s="45" t="str">
        <f t="shared" si="186"/>
        <v>15a,15b</v>
      </c>
      <c r="J1517" s="15">
        <f t="shared" si="187"/>
        <v>152</v>
      </c>
      <c r="K1517" s="15">
        <f>IF(VLOOKUP(J1516,city!$K$4:$L$352,2,0)&gt;K1516,K1516+1,1)</f>
        <v>4</v>
      </c>
      <c r="L1517" s="15">
        <v>1</v>
      </c>
      <c r="M1517" s="15" t="s">
        <v>191</v>
      </c>
      <c r="N1517" s="42">
        <v>115.597971</v>
      </c>
      <c r="O1517" s="34">
        <v>34.371769</v>
      </c>
      <c r="P1517" s="15" t="str">
        <f t="shared" si="190"/>
        <v/>
      </c>
      <c r="Q1517" s="41">
        <v>15</v>
      </c>
      <c r="R1517" s="15">
        <f t="shared" si="191"/>
        <v>15</v>
      </c>
      <c r="S1517" s="15" t="str">
        <f t="shared" si="188"/>
        <v>15a</v>
      </c>
      <c r="T1517" s="15" t="str">
        <f t="shared" si="189"/>
        <v>15b</v>
      </c>
    </row>
    <row r="1518" spans="1:20" ht="20.100000000000001" customHeight="1">
      <c r="A1518" s="15">
        <f t="shared" si="185"/>
        <v>115205</v>
      </c>
      <c r="B1518" s="24" t="str">
        <f>VLOOKUP(J1518,city!$A$4:$D$352,3,0)</f>
        <v>河南</v>
      </c>
      <c r="C1518" s="24" t="str">
        <f>VLOOKUP(J1518,city!$A$4:$D$352,4,0)</f>
        <v>商丘</v>
      </c>
      <c r="D1518" s="15" t="s">
        <v>5098</v>
      </c>
      <c r="E1518" s="15" t="s">
        <v>5099</v>
      </c>
      <c r="F1518" s="42" t="str">
        <f t="shared" si="192"/>
        <v>115.619424,34.37366</v>
      </c>
      <c r="G1518" s="20" t="s">
        <v>5100</v>
      </c>
      <c r="H1518" s="20" t="s">
        <v>504</v>
      </c>
      <c r="I1518" s="45" t="str">
        <f t="shared" si="186"/>
        <v>13a,13b</v>
      </c>
      <c r="J1518" s="15">
        <f t="shared" si="187"/>
        <v>152</v>
      </c>
      <c r="K1518" s="15">
        <f>IF(VLOOKUP(J1517,city!$K$4:$L$352,2,0)&gt;K1517,K1517+1,1)</f>
        <v>5</v>
      </c>
      <c r="L1518" s="15">
        <v>1</v>
      </c>
      <c r="M1518" s="15" t="s">
        <v>191</v>
      </c>
      <c r="N1518" s="42">
        <v>115.619424</v>
      </c>
      <c r="O1518" s="34">
        <v>34.373660000000001</v>
      </c>
      <c r="P1518" s="15" t="str">
        <f t="shared" si="190"/>
        <v/>
      </c>
      <c r="Q1518" s="41">
        <v>13</v>
      </c>
      <c r="R1518" s="15" t="e">
        <f t="shared" si="191"/>
        <v>#N/A</v>
      </c>
      <c r="S1518" s="15" t="str">
        <f t="shared" si="188"/>
        <v>13a</v>
      </c>
      <c r="T1518" s="15" t="str">
        <f t="shared" si="189"/>
        <v>13b</v>
      </c>
    </row>
    <row r="1519" spans="1:20" ht="20.100000000000001" customHeight="1">
      <c r="A1519" s="15">
        <f t="shared" si="185"/>
        <v>115206</v>
      </c>
      <c r="B1519" s="24" t="str">
        <f>VLOOKUP(J1519,city!$A$4:$D$352,3,0)</f>
        <v>河南</v>
      </c>
      <c r="C1519" s="24" t="str">
        <f>VLOOKUP(J1519,city!$A$4:$D$352,4,0)</f>
        <v>商丘</v>
      </c>
      <c r="D1519" s="15" t="s">
        <v>5101</v>
      </c>
      <c r="E1519" s="15" t="s">
        <v>5102</v>
      </c>
      <c r="F1519" s="42" t="str">
        <f t="shared" si="192"/>
        <v>116.590102,34.016704</v>
      </c>
      <c r="G1519" s="20" t="s">
        <v>5103</v>
      </c>
      <c r="H1519" s="20" t="s">
        <v>510</v>
      </c>
      <c r="I1519" s="45" t="str">
        <f t="shared" si="186"/>
        <v>10a,10b</v>
      </c>
      <c r="J1519" s="15">
        <f t="shared" si="187"/>
        <v>152</v>
      </c>
      <c r="K1519" s="15">
        <f>IF(VLOOKUP(J1518,city!$K$4:$L$352,2,0)&gt;K1518,K1518+1,1)</f>
        <v>6</v>
      </c>
      <c r="L1519" s="15">
        <v>1</v>
      </c>
      <c r="M1519" s="15" t="s">
        <v>191</v>
      </c>
      <c r="N1519" s="42">
        <v>116.590102</v>
      </c>
      <c r="O1519" s="34">
        <v>34.016703999999997</v>
      </c>
      <c r="P1519" s="15" t="str">
        <f t="shared" si="190"/>
        <v/>
      </c>
      <c r="Q1519" s="41">
        <v>10</v>
      </c>
      <c r="R1519" s="15">
        <f t="shared" si="191"/>
        <v>15</v>
      </c>
      <c r="S1519" s="15" t="str">
        <f t="shared" si="188"/>
        <v>10a</v>
      </c>
      <c r="T1519" s="15" t="str">
        <f t="shared" si="189"/>
        <v>10b</v>
      </c>
    </row>
    <row r="1520" spans="1:20" ht="20.100000000000001" customHeight="1">
      <c r="A1520" s="15">
        <f t="shared" si="185"/>
        <v>115207</v>
      </c>
      <c r="B1520" s="24" t="str">
        <f>VLOOKUP(J1520,city!$A$4:$D$352,3,0)</f>
        <v>河南</v>
      </c>
      <c r="C1520" s="24" t="str">
        <f>VLOOKUP(J1520,city!$A$4:$D$352,4,0)</f>
        <v>商丘</v>
      </c>
      <c r="D1520" s="15" t="s">
        <v>5104</v>
      </c>
      <c r="E1520" s="15" t="s">
        <v>5105</v>
      </c>
      <c r="F1520" s="42" t="str">
        <f t="shared" si="192"/>
        <v>115.839099,34.565976</v>
      </c>
      <c r="G1520" s="20" t="s">
        <v>5106</v>
      </c>
      <c r="H1520" s="20" t="s">
        <v>516</v>
      </c>
      <c r="I1520" s="45" t="str">
        <f t="shared" si="186"/>
        <v>16a,16b</v>
      </c>
      <c r="J1520" s="15">
        <f t="shared" si="187"/>
        <v>152</v>
      </c>
      <c r="K1520" s="15">
        <f>IF(VLOOKUP(J1519,city!$K$4:$L$352,2,0)&gt;K1519,K1519+1,1)</f>
        <v>7</v>
      </c>
      <c r="L1520" s="15">
        <v>1</v>
      </c>
      <c r="M1520" s="15" t="s">
        <v>191</v>
      </c>
      <c r="N1520" s="42">
        <v>115.839099</v>
      </c>
      <c r="O1520" s="34">
        <v>34.565975999999999</v>
      </c>
      <c r="P1520" s="15" t="str">
        <f t="shared" si="190"/>
        <v/>
      </c>
      <c r="Q1520" s="41">
        <v>16</v>
      </c>
      <c r="R1520" s="15">
        <f t="shared" si="191"/>
        <v>16</v>
      </c>
      <c r="S1520" s="15" t="str">
        <f t="shared" si="188"/>
        <v>16a</v>
      </c>
      <c r="T1520" s="15" t="str">
        <f t="shared" si="189"/>
        <v>16b</v>
      </c>
    </row>
    <row r="1521" spans="1:20" ht="20.100000000000001" customHeight="1">
      <c r="A1521" s="15">
        <f t="shared" si="185"/>
        <v>115208</v>
      </c>
      <c r="B1521" s="24" t="str">
        <f>VLOOKUP(J1521,city!$A$4:$D$352,3,0)</f>
        <v>河南</v>
      </c>
      <c r="C1521" s="24" t="str">
        <f>VLOOKUP(J1521,city!$A$4:$D$352,4,0)</f>
        <v>商丘</v>
      </c>
      <c r="D1521" s="15" t="s">
        <v>5107</v>
      </c>
      <c r="E1521" s="15" t="s">
        <v>5108</v>
      </c>
      <c r="F1521" s="42" t="str">
        <f t="shared" si="192"/>
        <v>115.624657,34.38977</v>
      </c>
      <c r="G1521" s="20" t="s">
        <v>5109</v>
      </c>
      <c r="H1521" s="20" t="s">
        <v>522</v>
      </c>
      <c r="I1521" s="45" t="str">
        <f t="shared" si="186"/>
        <v>13a,13b</v>
      </c>
      <c r="J1521" s="15">
        <f t="shared" si="187"/>
        <v>152</v>
      </c>
      <c r="K1521" s="15">
        <f>IF(VLOOKUP(J1520,city!$K$4:$L$352,2,0)&gt;K1520,K1520+1,1)</f>
        <v>8</v>
      </c>
      <c r="L1521" s="15">
        <v>1</v>
      </c>
      <c r="M1521" s="15" t="s">
        <v>191</v>
      </c>
      <c r="N1521" s="42">
        <v>115.624657</v>
      </c>
      <c r="O1521" s="34">
        <v>34.389769999999999</v>
      </c>
      <c r="P1521" s="15" t="str">
        <f t="shared" si="190"/>
        <v/>
      </c>
      <c r="Q1521" s="41">
        <v>13</v>
      </c>
      <c r="R1521" s="15" t="e">
        <f t="shared" si="191"/>
        <v>#N/A</v>
      </c>
      <c r="S1521" s="15" t="str">
        <f t="shared" si="188"/>
        <v>13a</v>
      </c>
      <c r="T1521" s="15" t="str">
        <f t="shared" si="189"/>
        <v>13b</v>
      </c>
    </row>
    <row r="1522" spans="1:20" ht="20.100000000000001" customHeight="1">
      <c r="A1522" s="15">
        <f t="shared" si="185"/>
        <v>115209</v>
      </c>
      <c r="B1522" s="24" t="str">
        <f>VLOOKUP(J1522,city!$A$4:$D$352,3,0)</f>
        <v>河南</v>
      </c>
      <c r="C1522" s="24" t="str">
        <f>VLOOKUP(J1522,city!$A$4:$D$352,4,0)</f>
        <v>商丘</v>
      </c>
      <c r="D1522" s="15" t="s">
        <v>5110</v>
      </c>
      <c r="E1522" s="15" t="s">
        <v>5111</v>
      </c>
      <c r="F1522" s="42" t="str">
        <f t="shared" si="192"/>
        <v>115.626648,34.376321</v>
      </c>
      <c r="G1522" s="20" t="s">
        <v>5112</v>
      </c>
      <c r="H1522" s="20" t="s">
        <v>528</v>
      </c>
      <c r="I1522" s="45" t="str">
        <f t="shared" si="186"/>
        <v>18a,18b</v>
      </c>
      <c r="J1522" s="15">
        <f t="shared" si="187"/>
        <v>152</v>
      </c>
      <c r="K1522" s="15">
        <f>IF(VLOOKUP(J1521,city!$K$4:$L$352,2,0)&gt;K1521,K1521+1,1)</f>
        <v>9</v>
      </c>
      <c r="L1522" s="15">
        <v>1</v>
      </c>
      <c r="M1522" s="15" t="s">
        <v>191</v>
      </c>
      <c r="N1522" s="42">
        <v>115.626648</v>
      </c>
      <c r="O1522" s="34">
        <v>34.376320999999997</v>
      </c>
      <c r="P1522" s="15" t="str">
        <f t="shared" si="190"/>
        <v/>
      </c>
      <c r="Q1522" s="41">
        <v>18</v>
      </c>
      <c r="R1522" s="15">
        <f t="shared" si="191"/>
        <v>18</v>
      </c>
      <c r="S1522" s="15" t="str">
        <f t="shared" si="188"/>
        <v>18a</v>
      </c>
      <c r="T1522" s="15" t="str">
        <f t="shared" si="189"/>
        <v>18b</v>
      </c>
    </row>
    <row r="1523" spans="1:20" ht="20.100000000000001" customHeight="1">
      <c r="A1523" s="15">
        <f t="shared" si="185"/>
        <v>115210</v>
      </c>
      <c r="B1523" s="24" t="str">
        <f>VLOOKUP(J1523,city!$A$4:$D$352,3,0)</f>
        <v>河南</v>
      </c>
      <c r="C1523" s="24" t="str">
        <f>VLOOKUP(J1523,city!$A$4:$D$352,4,0)</f>
        <v>商丘</v>
      </c>
      <c r="D1523" s="15" t="s">
        <v>5113</v>
      </c>
      <c r="E1523" s="15" t="s">
        <v>5114</v>
      </c>
      <c r="F1523" s="42" t="str">
        <f t="shared" si="192"/>
        <v>114.975812,34.570601</v>
      </c>
      <c r="G1523" s="20" t="s">
        <v>5115</v>
      </c>
      <c r="H1523" s="20" t="s">
        <v>534</v>
      </c>
      <c r="I1523" s="45" t="str">
        <f t="shared" si="186"/>
        <v>12a,12b</v>
      </c>
      <c r="J1523" s="15">
        <f t="shared" si="187"/>
        <v>152</v>
      </c>
      <c r="K1523" s="15">
        <f>IF(VLOOKUP(J1522,city!$K$4:$L$352,2,0)&gt;K1522,K1522+1,1)</f>
        <v>10</v>
      </c>
      <c r="L1523" s="15">
        <v>1</v>
      </c>
      <c r="M1523" s="15" t="s">
        <v>191</v>
      </c>
      <c r="N1523" s="42">
        <v>114.975812</v>
      </c>
      <c r="O1523" s="34">
        <v>34.570601000000003</v>
      </c>
      <c r="P1523" s="15" t="str">
        <f t="shared" si="190"/>
        <v>115.7622554,34.3598624</v>
      </c>
      <c r="Q1523" s="41">
        <v>12</v>
      </c>
      <c r="R1523" s="15">
        <f t="shared" si="191"/>
        <v>12</v>
      </c>
      <c r="S1523" s="15" t="str">
        <f t="shared" si="188"/>
        <v>12a</v>
      </c>
      <c r="T1523" s="15" t="str">
        <f t="shared" si="189"/>
        <v>12b</v>
      </c>
    </row>
    <row r="1524" spans="1:20" ht="20.100000000000001" customHeight="1">
      <c r="A1524" s="15">
        <f t="shared" si="185"/>
        <v>115301</v>
      </c>
      <c r="B1524" s="24" t="str">
        <f>VLOOKUP(J1524,city!$A$4:$D$352,3,0)</f>
        <v>河南</v>
      </c>
      <c r="C1524" s="24" t="str">
        <f>VLOOKUP(J1524,city!$A$4:$D$352,4,0)</f>
        <v>周口</v>
      </c>
      <c r="D1524" s="15" t="s">
        <v>5116</v>
      </c>
      <c r="E1524" s="15" t="s">
        <v>5117</v>
      </c>
      <c r="F1524" s="42" t="str">
        <f t="shared" si="192"/>
        <v>114.89427,33.756766</v>
      </c>
      <c r="G1524" s="20" t="s">
        <v>5118</v>
      </c>
      <c r="H1524" s="20" t="s">
        <v>422</v>
      </c>
      <c r="I1524" s="45" t="str">
        <f t="shared" si="186"/>
        <v>29a,29b</v>
      </c>
      <c r="J1524" s="15">
        <f t="shared" si="187"/>
        <v>153</v>
      </c>
      <c r="K1524" s="15">
        <f>IF(VLOOKUP(J1523,city!$K$4:$L$352,2,0)&gt;K1523,K1523+1,1)</f>
        <v>1</v>
      </c>
      <c r="L1524" s="15">
        <v>1</v>
      </c>
      <c r="M1524" s="15" t="s">
        <v>192</v>
      </c>
      <c r="N1524" s="42">
        <v>114.89427000000001</v>
      </c>
      <c r="O1524" s="34">
        <v>33.756765999999999</v>
      </c>
      <c r="P1524" s="15" t="str">
        <f t="shared" si="190"/>
        <v/>
      </c>
      <c r="Q1524" s="41">
        <v>29</v>
      </c>
      <c r="R1524" s="15">
        <f t="shared" si="191"/>
        <v>29</v>
      </c>
      <c r="S1524" s="15" t="str">
        <f t="shared" si="188"/>
        <v>29a</v>
      </c>
      <c r="T1524" s="15" t="str">
        <f t="shared" si="189"/>
        <v>29b</v>
      </c>
    </row>
    <row r="1525" spans="1:20" ht="20.100000000000001" customHeight="1">
      <c r="A1525" s="15">
        <f t="shared" si="185"/>
        <v>115302</v>
      </c>
      <c r="B1525" s="24" t="str">
        <f>VLOOKUP(J1525,city!$A$4:$D$352,3,0)</f>
        <v>河南</v>
      </c>
      <c r="C1525" s="24" t="str">
        <f>VLOOKUP(J1525,city!$A$4:$D$352,4,0)</f>
        <v>周口</v>
      </c>
      <c r="D1525" s="15" t="s">
        <v>5119</v>
      </c>
      <c r="E1525" s="15" t="s">
        <v>5120</v>
      </c>
      <c r="F1525" s="42" t="str">
        <f t="shared" si="192"/>
        <v>114.651882,33.637288</v>
      </c>
      <c r="G1525" s="20" t="s">
        <v>5121</v>
      </c>
      <c r="H1525" s="20" t="s">
        <v>427</v>
      </c>
      <c r="I1525" s="45" t="str">
        <f t="shared" si="186"/>
        <v>12a,12b</v>
      </c>
      <c r="J1525" s="15">
        <f t="shared" si="187"/>
        <v>153</v>
      </c>
      <c r="K1525" s="15">
        <f>IF(VLOOKUP(J1524,city!$K$4:$L$352,2,0)&gt;K1524,K1524+1,1)</f>
        <v>2</v>
      </c>
      <c r="L1525" s="15">
        <v>1</v>
      </c>
      <c r="M1525" s="15" t="s">
        <v>192</v>
      </c>
      <c r="N1525" s="42">
        <v>114.651882</v>
      </c>
      <c r="O1525" s="34">
        <v>33.637287999999998</v>
      </c>
      <c r="P1525" s="15" t="str">
        <f t="shared" si="190"/>
        <v/>
      </c>
      <c r="Q1525" s="41">
        <v>12</v>
      </c>
      <c r="R1525" s="15">
        <f t="shared" si="191"/>
        <v>12</v>
      </c>
      <c r="S1525" s="15" t="str">
        <f t="shared" si="188"/>
        <v>12a</v>
      </c>
      <c r="T1525" s="15" t="str">
        <f t="shared" si="189"/>
        <v>12b</v>
      </c>
    </row>
    <row r="1526" spans="1:20" ht="20.100000000000001" customHeight="1">
      <c r="A1526" s="15">
        <f t="shared" si="185"/>
        <v>115303</v>
      </c>
      <c r="B1526" s="24" t="str">
        <f>VLOOKUP(J1526,city!$A$4:$D$352,3,0)</f>
        <v>河南</v>
      </c>
      <c r="C1526" s="24" t="str">
        <f>VLOOKUP(J1526,city!$A$4:$D$352,4,0)</f>
        <v>周口</v>
      </c>
      <c r="D1526" s="15" t="s">
        <v>5122</v>
      </c>
      <c r="E1526" s="15" t="s">
        <v>5123</v>
      </c>
      <c r="F1526" s="42" t="str">
        <f t="shared" si="192"/>
        <v>115.565913,33.863574</v>
      </c>
      <c r="G1526" s="20" t="s">
        <v>5124</v>
      </c>
      <c r="H1526" s="20" t="s">
        <v>432</v>
      </c>
      <c r="I1526" s="45" t="str">
        <f t="shared" si="186"/>
        <v>15a,15b</v>
      </c>
      <c r="J1526" s="15">
        <f t="shared" si="187"/>
        <v>153</v>
      </c>
      <c r="K1526" s="15">
        <f>IF(VLOOKUP(J1525,city!$K$4:$L$352,2,0)&gt;K1525,K1525+1,1)</f>
        <v>3</v>
      </c>
      <c r="L1526" s="15">
        <v>1</v>
      </c>
      <c r="M1526" s="15" t="s">
        <v>192</v>
      </c>
      <c r="N1526" s="42">
        <v>115.56591299999999</v>
      </c>
      <c r="O1526" s="34">
        <v>33.863574</v>
      </c>
      <c r="P1526" s="15" t="str">
        <f t="shared" si="190"/>
        <v/>
      </c>
      <c r="Q1526" s="41">
        <v>15</v>
      </c>
      <c r="R1526" s="15">
        <f t="shared" si="191"/>
        <v>15</v>
      </c>
      <c r="S1526" s="15" t="str">
        <f t="shared" si="188"/>
        <v>15a</v>
      </c>
      <c r="T1526" s="15" t="str">
        <f t="shared" si="189"/>
        <v>15b</v>
      </c>
    </row>
    <row r="1527" spans="1:20" ht="20.100000000000001" customHeight="1">
      <c r="A1527" s="15">
        <f t="shared" si="185"/>
        <v>115304</v>
      </c>
      <c r="B1527" s="24" t="str">
        <f>VLOOKUP(J1527,city!$A$4:$D$352,3,0)</f>
        <v>河南</v>
      </c>
      <c r="C1527" s="24" t="str">
        <f>VLOOKUP(J1527,city!$A$4:$D$352,4,0)</f>
        <v>周口</v>
      </c>
      <c r="D1527" s="15" t="s">
        <v>5125</v>
      </c>
      <c r="E1527" s="15" t="s">
        <v>5126</v>
      </c>
      <c r="F1527" s="42" t="str">
        <f t="shared" si="192"/>
        <v>115.498715,33.869517</v>
      </c>
      <c r="G1527" s="20" t="s">
        <v>5127</v>
      </c>
      <c r="H1527" s="20" t="s">
        <v>438</v>
      </c>
      <c r="I1527" s="45" t="str">
        <f t="shared" si="186"/>
        <v>15a,15b</v>
      </c>
      <c r="J1527" s="15">
        <f t="shared" si="187"/>
        <v>153</v>
      </c>
      <c r="K1527" s="15">
        <f>IF(VLOOKUP(J1526,city!$K$4:$L$352,2,0)&gt;K1526,K1526+1,1)</f>
        <v>4</v>
      </c>
      <c r="L1527" s="15">
        <v>1</v>
      </c>
      <c r="M1527" s="15" t="s">
        <v>192</v>
      </c>
      <c r="N1527" s="42">
        <v>115.498715</v>
      </c>
      <c r="O1527" s="34">
        <v>33.869517000000002</v>
      </c>
      <c r="P1527" s="15" t="str">
        <f t="shared" si="190"/>
        <v/>
      </c>
      <c r="Q1527" s="41">
        <v>15</v>
      </c>
      <c r="R1527" s="15">
        <f t="shared" si="191"/>
        <v>15</v>
      </c>
      <c r="S1527" s="15" t="str">
        <f t="shared" si="188"/>
        <v>15a</v>
      </c>
      <c r="T1527" s="15" t="str">
        <f t="shared" si="189"/>
        <v>15b</v>
      </c>
    </row>
    <row r="1528" spans="1:20" ht="20.100000000000001" customHeight="1">
      <c r="A1528" s="15">
        <f t="shared" si="185"/>
        <v>115305</v>
      </c>
      <c r="B1528" s="24" t="str">
        <f>VLOOKUP(J1528,city!$A$4:$D$352,3,0)</f>
        <v>河南</v>
      </c>
      <c r="C1528" s="24" t="str">
        <f>VLOOKUP(J1528,city!$A$4:$D$352,4,0)</f>
        <v>周口</v>
      </c>
      <c r="D1528" s="15" t="s">
        <v>5128</v>
      </c>
      <c r="E1528" s="15" t="s">
        <v>5129</v>
      </c>
      <c r="F1528" s="42" t="str">
        <f t="shared" si="192"/>
        <v>114.888415,33.732103</v>
      </c>
      <c r="G1528" s="20" t="s">
        <v>5130</v>
      </c>
      <c r="H1528" s="20" t="s">
        <v>444</v>
      </c>
      <c r="I1528" s="45" t="str">
        <f t="shared" si="186"/>
        <v>15a,15b</v>
      </c>
      <c r="J1528" s="15">
        <f t="shared" si="187"/>
        <v>153</v>
      </c>
      <c r="K1528" s="15">
        <f>IF(VLOOKUP(J1527,city!$K$4:$L$352,2,0)&gt;K1527,K1527+1,1)</f>
        <v>5</v>
      </c>
      <c r="L1528" s="15">
        <v>1</v>
      </c>
      <c r="M1528" s="15" t="s">
        <v>192</v>
      </c>
      <c r="N1528" s="42">
        <v>114.88841499999999</v>
      </c>
      <c r="O1528" s="34">
        <v>33.732103000000002</v>
      </c>
      <c r="P1528" s="15" t="str">
        <f t="shared" si="190"/>
        <v/>
      </c>
      <c r="Q1528" s="41">
        <v>15</v>
      </c>
      <c r="R1528" s="15">
        <f t="shared" si="191"/>
        <v>15</v>
      </c>
      <c r="S1528" s="15" t="str">
        <f t="shared" si="188"/>
        <v>15a</v>
      </c>
      <c r="T1528" s="15" t="str">
        <f t="shared" si="189"/>
        <v>15b</v>
      </c>
    </row>
    <row r="1529" spans="1:20" ht="20.100000000000001" customHeight="1">
      <c r="A1529" s="15">
        <f t="shared" si="185"/>
        <v>115306</v>
      </c>
      <c r="B1529" s="24" t="str">
        <f>VLOOKUP(J1529,city!$A$4:$D$352,3,0)</f>
        <v>河南</v>
      </c>
      <c r="C1529" s="24" t="str">
        <f>VLOOKUP(J1529,city!$A$4:$D$352,4,0)</f>
        <v>周口</v>
      </c>
      <c r="D1529" s="15" t="s">
        <v>5131</v>
      </c>
      <c r="E1529" s="15" t="s">
        <v>5132</v>
      </c>
      <c r="F1529" s="42" t="str">
        <f t="shared" si="192"/>
        <v>115.560445,33.862706</v>
      </c>
      <c r="G1529" s="20" t="s">
        <v>5133</v>
      </c>
      <c r="H1529" s="20" t="s">
        <v>450</v>
      </c>
      <c r="I1529" s="45" t="str">
        <f t="shared" si="186"/>
        <v>15a,15b</v>
      </c>
      <c r="J1529" s="15">
        <f t="shared" si="187"/>
        <v>153</v>
      </c>
      <c r="K1529" s="15">
        <f>IF(VLOOKUP(J1528,city!$K$4:$L$352,2,0)&gt;K1528,K1528+1,1)</f>
        <v>6</v>
      </c>
      <c r="L1529" s="15">
        <v>1</v>
      </c>
      <c r="M1529" s="15" t="s">
        <v>192</v>
      </c>
      <c r="N1529" s="42">
        <v>115.560445</v>
      </c>
      <c r="O1529" s="34">
        <v>33.862706000000003</v>
      </c>
      <c r="P1529" s="15" t="str">
        <f t="shared" si="190"/>
        <v/>
      </c>
      <c r="Q1529" s="41">
        <v>15</v>
      </c>
      <c r="R1529" s="15">
        <f t="shared" si="191"/>
        <v>15</v>
      </c>
      <c r="S1529" s="15" t="str">
        <f t="shared" si="188"/>
        <v>15a</v>
      </c>
      <c r="T1529" s="15" t="str">
        <f t="shared" si="189"/>
        <v>15b</v>
      </c>
    </row>
    <row r="1530" spans="1:20" ht="20.100000000000001" customHeight="1">
      <c r="A1530" s="15">
        <f t="shared" si="185"/>
        <v>115307</v>
      </c>
      <c r="B1530" s="24" t="str">
        <f>VLOOKUP(J1530,city!$A$4:$D$352,3,0)</f>
        <v>河南</v>
      </c>
      <c r="C1530" s="24" t="str">
        <f>VLOOKUP(J1530,city!$A$4:$D$352,4,0)</f>
        <v>周口</v>
      </c>
      <c r="D1530" s="15" t="s">
        <v>5134</v>
      </c>
      <c r="E1530" s="15" t="s">
        <v>5135</v>
      </c>
      <c r="F1530" s="42" t="str">
        <f t="shared" si="192"/>
        <v>114.419802,34.047452</v>
      </c>
      <c r="G1530" s="20" t="s">
        <v>5136</v>
      </c>
      <c r="H1530" s="20" t="s">
        <v>456</v>
      </c>
      <c r="I1530" s="45" t="str">
        <f t="shared" si="186"/>
        <v>10a,10b</v>
      </c>
      <c r="J1530" s="15">
        <f t="shared" si="187"/>
        <v>153</v>
      </c>
      <c r="K1530" s="15">
        <f>IF(VLOOKUP(J1529,city!$K$4:$L$352,2,0)&gt;K1529,K1529+1,1)</f>
        <v>7</v>
      </c>
      <c r="L1530" s="15">
        <v>1</v>
      </c>
      <c r="M1530" s="15" t="s">
        <v>192</v>
      </c>
      <c r="N1530" s="42">
        <v>114.419802</v>
      </c>
      <c r="O1530" s="34">
        <v>34.047452</v>
      </c>
      <c r="P1530" s="15" t="str">
        <f t="shared" si="190"/>
        <v/>
      </c>
      <c r="Q1530" s="41">
        <v>10</v>
      </c>
      <c r="R1530" s="15">
        <f t="shared" si="191"/>
        <v>10</v>
      </c>
      <c r="S1530" s="15" t="str">
        <f t="shared" si="188"/>
        <v>10a</v>
      </c>
      <c r="T1530" s="15" t="str">
        <f t="shared" si="189"/>
        <v>10b</v>
      </c>
    </row>
    <row r="1531" spans="1:20" ht="20.100000000000001" customHeight="1">
      <c r="A1531" s="15">
        <f t="shared" si="185"/>
        <v>115308</v>
      </c>
      <c r="B1531" s="24" t="str">
        <f>VLOOKUP(J1531,city!$A$4:$D$352,3,0)</f>
        <v>河南</v>
      </c>
      <c r="C1531" s="24" t="str">
        <f>VLOOKUP(J1531,city!$A$4:$D$352,4,0)</f>
        <v>周口</v>
      </c>
      <c r="D1531" s="15" t="s">
        <v>5137</v>
      </c>
      <c r="E1531" s="15" t="s">
        <v>5138</v>
      </c>
      <c r="F1531" s="42" t="str">
        <f t="shared" si="192"/>
        <v>115.501173,33.86727</v>
      </c>
      <c r="G1531" s="20" t="s">
        <v>5139</v>
      </c>
      <c r="H1531" s="20" t="s">
        <v>462</v>
      </c>
      <c r="I1531" s="45" t="str">
        <f t="shared" si="186"/>
        <v>15a,15b</v>
      </c>
      <c r="J1531" s="15">
        <f t="shared" si="187"/>
        <v>153</v>
      </c>
      <c r="K1531" s="15">
        <f>IF(VLOOKUP(J1530,city!$K$4:$L$352,2,0)&gt;K1530,K1530+1,1)</f>
        <v>8</v>
      </c>
      <c r="L1531" s="15">
        <v>1</v>
      </c>
      <c r="M1531" s="15" t="s">
        <v>192</v>
      </c>
      <c r="N1531" s="42">
        <v>115.50117299999999</v>
      </c>
      <c r="O1531" s="34">
        <v>33.867269999999998</v>
      </c>
      <c r="P1531" s="15" t="str">
        <f t="shared" si="190"/>
        <v/>
      </c>
      <c r="Q1531" s="41">
        <v>15</v>
      </c>
      <c r="R1531" s="15">
        <f t="shared" si="191"/>
        <v>16</v>
      </c>
      <c r="S1531" s="15" t="str">
        <f t="shared" si="188"/>
        <v>15a</v>
      </c>
      <c r="T1531" s="15" t="str">
        <f t="shared" si="189"/>
        <v>15b</v>
      </c>
    </row>
    <row r="1532" spans="1:20" ht="20.100000000000001" customHeight="1">
      <c r="A1532" s="15">
        <f t="shared" si="185"/>
        <v>115309</v>
      </c>
      <c r="B1532" s="24" t="str">
        <f>VLOOKUP(J1532,city!$A$4:$D$352,3,0)</f>
        <v>河南</v>
      </c>
      <c r="C1532" s="24" t="str">
        <f>VLOOKUP(J1532,city!$A$4:$D$352,4,0)</f>
        <v>周口</v>
      </c>
      <c r="D1532" s="15" t="s">
        <v>5140</v>
      </c>
      <c r="E1532" s="15" t="s">
        <v>5141</v>
      </c>
      <c r="F1532" s="42" t="str">
        <f t="shared" si="192"/>
        <v>114.482185,33.662537</v>
      </c>
      <c r="G1532" s="20" t="s">
        <v>5142</v>
      </c>
      <c r="H1532" s="20" t="s">
        <v>468</v>
      </c>
      <c r="I1532" s="45" t="str">
        <f t="shared" si="186"/>
        <v>15a,15b</v>
      </c>
      <c r="J1532" s="15">
        <f t="shared" si="187"/>
        <v>153</v>
      </c>
      <c r="K1532" s="15">
        <f>IF(VLOOKUP(J1531,city!$K$4:$L$352,2,0)&gt;K1531,K1531+1,1)</f>
        <v>9</v>
      </c>
      <c r="L1532" s="15">
        <v>1</v>
      </c>
      <c r="M1532" s="15" t="s">
        <v>192</v>
      </c>
      <c r="N1532" s="42">
        <v>114.482185</v>
      </c>
      <c r="O1532" s="34">
        <v>33.662537</v>
      </c>
      <c r="P1532" s="15" t="str">
        <f t="shared" si="190"/>
        <v/>
      </c>
      <c r="Q1532" s="41">
        <v>15</v>
      </c>
      <c r="R1532" s="15">
        <f t="shared" si="191"/>
        <v>15</v>
      </c>
      <c r="S1532" s="15" t="str">
        <f t="shared" si="188"/>
        <v>15a</v>
      </c>
      <c r="T1532" s="15" t="str">
        <f t="shared" si="189"/>
        <v>15b</v>
      </c>
    </row>
    <row r="1533" spans="1:20" ht="20.100000000000001" customHeight="1">
      <c r="A1533" s="15">
        <f t="shared" si="185"/>
        <v>115310</v>
      </c>
      <c r="B1533" s="24" t="str">
        <f>VLOOKUP(J1533,city!$A$4:$D$352,3,0)</f>
        <v>河南</v>
      </c>
      <c r="C1533" s="24" t="str">
        <f>VLOOKUP(J1533,city!$A$4:$D$352,4,0)</f>
        <v>周口</v>
      </c>
      <c r="D1533" s="15" t="s">
        <v>5143</v>
      </c>
      <c r="E1533" s="15" t="s">
        <v>5144</v>
      </c>
      <c r="F1533" s="42" t="str">
        <f t="shared" si="192"/>
        <v>114.973043,33.34873</v>
      </c>
      <c r="G1533" s="20" t="s">
        <v>5145</v>
      </c>
      <c r="H1533" s="20" t="s">
        <v>474</v>
      </c>
      <c r="I1533" s="45" t="str">
        <f t="shared" si="186"/>
        <v>15a,15b</v>
      </c>
      <c r="J1533" s="15">
        <f t="shared" si="187"/>
        <v>153</v>
      </c>
      <c r="K1533" s="15">
        <f>IF(VLOOKUP(J1532,city!$K$4:$L$352,2,0)&gt;K1532,K1532+1,1)</f>
        <v>10</v>
      </c>
      <c r="L1533" s="15">
        <v>1</v>
      </c>
      <c r="M1533" s="15" t="s">
        <v>192</v>
      </c>
      <c r="N1533" s="42">
        <v>114.973043</v>
      </c>
      <c r="O1533" s="34">
        <v>33.348730000000003</v>
      </c>
      <c r="P1533" s="15" t="str">
        <f t="shared" si="190"/>
        <v>115.0435843,33.7647943</v>
      </c>
      <c r="Q1533" s="41">
        <v>15</v>
      </c>
      <c r="R1533" s="15">
        <f t="shared" si="191"/>
        <v>15</v>
      </c>
      <c r="S1533" s="15" t="str">
        <f t="shared" si="188"/>
        <v>15a</v>
      </c>
      <c r="T1533" s="15" t="str">
        <f t="shared" si="189"/>
        <v>15b</v>
      </c>
    </row>
    <row r="1534" spans="1:20" ht="20.100000000000001" customHeight="1">
      <c r="A1534" s="15">
        <f t="shared" si="185"/>
        <v>115401</v>
      </c>
      <c r="B1534" s="24" t="str">
        <f>VLOOKUP(J1534,city!$A$4:$D$352,3,0)</f>
        <v>河南</v>
      </c>
      <c r="C1534" s="24" t="str">
        <f>VLOOKUP(J1534,city!$A$4:$D$352,4,0)</f>
        <v>驻马店</v>
      </c>
      <c r="D1534" s="15" t="s">
        <v>5146</v>
      </c>
      <c r="E1534" s="15" t="s">
        <v>5147</v>
      </c>
      <c r="F1534" s="42" t="str">
        <f t="shared" si="192"/>
        <v>113.736619,33.135727</v>
      </c>
      <c r="G1534" s="20" t="s">
        <v>5148</v>
      </c>
      <c r="H1534" s="20" t="s">
        <v>480</v>
      </c>
      <c r="I1534" s="45" t="str">
        <f t="shared" si="186"/>
        <v>2a,2b</v>
      </c>
      <c r="J1534" s="15">
        <f t="shared" si="187"/>
        <v>154</v>
      </c>
      <c r="K1534" s="15">
        <f>IF(VLOOKUP(J1533,city!$K$4:$L$352,2,0)&gt;K1533,K1533+1,1)</f>
        <v>1</v>
      </c>
      <c r="L1534" s="15">
        <v>1</v>
      </c>
      <c r="M1534" s="15" t="s">
        <v>193</v>
      </c>
      <c r="N1534" s="42">
        <v>113.736619</v>
      </c>
      <c r="O1534" s="34">
        <v>33.135727000000003</v>
      </c>
      <c r="P1534" s="15" t="str">
        <f t="shared" si="190"/>
        <v/>
      </c>
      <c r="Q1534" s="41">
        <v>2</v>
      </c>
      <c r="R1534" s="15">
        <f t="shared" si="191"/>
        <v>2</v>
      </c>
      <c r="S1534" s="15" t="str">
        <f t="shared" si="188"/>
        <v>2a</v>
      </c>
      <c r="T1534" s="15" t="str">
        <f t="shared" si="189"/>
        <v>2b</v>
      </c>
    </row>
    <row r="1535" spans="1:20" ht="20.100000000000001" customHeight="1">
      <c r="A1535" s="15">
        <f t="shared" si="185"/>
        <v>115402</v>
      </c>
      <c r="B1535" s="24" t="str">
        <f>VLOOKUP(J1535,city!$A$4:$D$352,3,0)</f>
        <v>河南</v>
      </c>
      <c r="C1535" s="24" t="str">
        <f>VLOOKUP(J1535,city!$A$4:$D$352,4,0)</f>
        <v>驻马店</v>
      </c>
      <c r="D1535" s="15" t="s">
        <v>5149</v>
      </c>
      <c r="E1535" s="15" t="s">
        <v>5150</v>
      </c>
      <c r="F1535" s="42" t="str">
        <f t="shared" si="192"/>
        <v>114.373366,33.00416</v>
      </c>
      <c r="G1535" s="20" t="s">
        <v>5151</v>
      </c>
      <c r="H1535" s="20" t="s">
        <v>486</v>
      </c>
      <c r="I1535" s="45" t="str">
        <f t="shared" si="186"/>
        <v>12a,12b</v>
      </c>
      <c r="J1535" s="15">
        <f t="shared" si="187"/>
        <v>154</v>
      </c>
      <c r="K1535" s="15">
        <f>IF(VLOOKUP(J1534,city!$K$4:$L$352,2,0)&gt;K1534,K1534+1,1)</f>
        <v>2</v>
      </c>
      <c r="L1535" s="15">
        <v>1</v>
      </c>
      <c r="M1535" s="15" t="s">
        <v>193</v>
      </c>
      <c r="N1535" s="42">
        <v>114.373366</v>
      </c>
      <c r="O1535" s="34">
        <v>33.004159999999999</v>
      </c>
      <c r="P1535" s="15" t="str">
        <f t="shared" si="190"/>
        <v/>
      </c>
      <c r="Q1535" s="41">
        <v>12</v>
      </c>
      <c r="R1535" s="15">
        <f t="shared" si="191"/>
        <v>12</v>
      </c>
      <c r="S1535" s="15" t="str">
        <f t="shared" si="188"/>
        <v>12a</v>
      </c>
      <c r="T1535" s="15" t="str">
        <f t="shared" si="189"/>
        <v>12b</v>
      </c>
    </row>
    <row r="1536" spans="1:20" ht="20.100000000000001" customHeight="1">
      <c r="A1536" s="15">
        <f t="shared" si="185"/>
        <v>115403</v>
      </c>
      <c r="B1536" s="24" t="str">
        <f>VLOOKUP(J1536,city!$A$4:$D$352,3,0)</f>
        <v>河南</v>
      </c>
      <c r="C1536" s="24" t="str">
        <f>VLOOKUP(J1536,city!$A$4:$D$352,4,0)</f>
        <v>驻马店</v>
      </c>
      <c r="D1536" s="15" t="s">
        <v>5152</v>
      </c>
      <c r="E1536" s="15" t="s">
        <v>5153</v>
      </c>
      <c r="F1536" s="42" t="str">
        <f t="shared" si="192"/>
        <v>113.509188,32.765012</v>
      </c>
      <c r="G1536" s="20" t="s">
        <v>5154</v>
      </c>
      <c r="H1536" s="20" t="s">
        <v>492</v>
      </c>
      <c r="I1536" s="45" t="str">
        <f t="shared" si="186"/>
        <v>1a,1b</v>
      </c>
      <c r="J1536" s="15">
        <f t="shared" si="187"/>
        <v>154</v>
      </c>
      <c r="K1536" s="15">
        <f>IF(VLOOKUP(J1535,city!$K$4:$L$352,2,0)&gt;K1535,K1535+1,1)</f>
        <v>3</v>
      </c>
      <c r="L1536" s="15">
        <v>1</v>
      </c>
      <c r="M1536" s="15" t="s">
        <v>193</v>
      </c>
      <c r="N1536" s="42">
        <v>113.50918799999999</v>
      </c>
      <c r="O1536" s="34">
        <v>32.765011999999999</v>
      </c>
      <c r="P1536" s="15" t="str">
        <f t="shared" si="190"/>
        <v/>
      </c>
      <c r="Q1536" s="41">
        <v>1</v>
      </c>
      <c r="R1536" s="15">
        <f t="shared" si="191"/>
        <v>2</v>
      </c>
      <c r="S1536" s="15" t="str">
        <f t="shared" si="188"/>
        <v>1a</v>
      </c>
      <c r="T1536" s="15" t="str">
        <f t="shared" si="189"/>
        <v>1b</v>
      </c>
    </row>
    <row r="1537" spans="1:20" ht="20.100000000000001" customHeight="1">
      <c r="A1537" s="15">
        <f t="shared" si="185"/>
        <v>115404</v>
      </c>
      <c r="B1537" s="24" t="str">
        <f>VLOOKUP(J1537,city!$A$4:$D$352,3,0)</f>
        <v>河南</v>
      </c>
      <c r="C1537" s="24" t="str">
        <f>VLOOKUP(J1537,city!$A$4:$D$352,4,0)</f>
        <v>驻马店</v>
      </c>
      <c r="D1537" s="15" t="s">
        <v>5155</v>
      </c>
      <c r="E1537" s="15" t="s">
        <v>5156</v>
      </c>
      <c r="F1537" s="42" t="str">
        <f t="shared" si="192"/>
        <v>114.372263,32.776777</v>
      </c>
      <c r="G1537" s="20" t="s">
        <v>5157</v>
      </c>
      <c r="H1537" s="20" t="s">
        <v>498</v>
      </c>
      <c r="I1537" s="45" t="str">
        <f t="shared" si="186"/>
        <v>15a,15b</v>
      </c>
      <c r="J1537" s="15">
        <f t="shared" si="187"/>
        <v>154</v>
      </c>
      <c r="K1537" s="15">
        <f>IF(VLOOKUP(J1536,city!$K$4:$L$352,2,0)&gt;K1536,K1536+1,1)</f>
        <v>4</v>
      </c>
      <c r="L1537" s="15">
        <v>1</v>
      </c>
      <c r="M1537" s="15" t="s">
        <v>193</v>
      </c>
      <c r="N1537" s="42">
        <v>114.372263</v>
      </c>
      <c r="O1537" s="34">
        <v>32.776777000000003</v>
      </c>
      <c r="P1537" s="15" t="str">
        <f t="shared" si="190"/>
        <v/>
      </c>
      <c r="Q1537" s="41">
        <v>15</v>
      </c>
      <c r="R1537" s="15">
        <f t="shared" si="191"/>
        <v>15</v>
      </c>
      <c r="S1537" s="15" t="str">
        <f t="shared" si="188"/>
        <v>15a</v>
      </c>
      <c r="T1537" s="15" t="str">
        <f t="shared" si="189"/>
        <v>15b</v>
      </c>
    </row>
    <row r="1538" spans="1:20" ht="20.100000000000001" customHeight="1">
      <c r="A1538" s="15">
        <f t="shared" si="185"/>
        <v>115405</v>
      </c>
      <c r="B1538" s="24" t="str">
        <f>VLOOKUP(J1538,city!$A$4:$D$352,3,0)</f>
        <v>河南</v>
      </c>
      <c r="C1538" s="24" t="str">
        <f>VLOOKUP(J1538,city!$A$4:$D$352,4,0)</f>
        <v>驻马店</v>
      </c>
      <c r="D1538" s="15" t="s">
        <v>5158</v>
      </c>
      <c r="E1538" s="15" t="s">
        <v>5159</v>
      </c>
      <c r="F1538" s="42" t="str">
        <f t="shared" si="192"/>
        <v>114.353969,33.032839</v>
      </c>
      <c r="G1538" s="20" t="s">
        <v>5160</v>
      </c>
      <c r="H1538" s="20" t="s">
        <v>504</v>
      </c>
      <c r="I1538" s="45" t="str">
        <f t="shared" si="186"/>
        <v>11a,11b</v>
      </c>
      <c r="J1538" s="15">
        <f t="shared" si="187"/>
        <v>154</v>
      </c>
      <c r="K1538" s="15">
        <f>IF(VLOOKUP(J1537,city!$K$4:$L$352,2,0)&gt;K1537,K1537+1,1)</f>
        <v>5</v>
      </c>
      <c r="L1538" s="15">
        <v>1</v>
      </c>
      <c r="M1538" s="15" t="s">
        <v>193</v>
      </c>
      <c r="N1538" s="42">
        <v>114.35396900000001</v>
      </c>
      <c r="O1538" s="34">
        <v>33.032839000000003</v>
      </c>
      <c r="P1538" s="15" t="str">
        <f t="shared" si="190"/>
        <v/>
      </c>
      <c r="Q1538" s="41">
        <v>11</v>
      </c>
      <c r="R1538" s="15">
        <f t="shared" si="191"/>
        <v>11</v>
      </c>
      <c r="S1538" s="15" t="str">
        <f t="shared" si="188"/>
        <v>11a</v>
      </c>
      <c r="T1538" s="15" t="str">
        <f t="shared" si="189"/>
        <v>11b</v>
      </c>
    </row>
    <row r="1539" spans="1:20" ht="20.100000000000001" customHeight="1">
      <c r="A1539" s="15">
        <f t="shared" si="185"/>
        <v>115406</v>
      </c>
      <c r="B1539" s="24" t="str">
        <f>VLOOKUP(J1539,city!$A$4:$D$352,3,0)</f>
        <v>河南</v>
      </c>
      <c r="C1539" s="24" t="str">
        <f>VLOOKUP(J1539,city!$A$4:$D$352,4,0)</f>
        <v>驻马店</v>
      </c>
      <c r="D1539" s="15" t="s">
        <v>5161</v>
      </c>
      <c r="E1539" s="15" t="s">
        <v>5162</v>
      </c>
      <c r="F1539" s="42" t="str">
        <f t="shared" si="192"/>
        <v>113.598351,32.733256</v>
      </c>
      <c r="G1539" s="20" t="s">
        <v>5163</v>
      </c>
      <c r="H1539" s="20" t="s">
        <v>510</v>
      </c>
      <c r="I1539" s="45" t="str">
        <f t="shared" si="186"/>
        <v>2a,2b</v>
      </c>
      <c r="J1539" s="15">
        <f t="shared" si="187"/>
        <v>154</v>
      </c>
      <c r="K1539" s="15">
        <f>IF(VLOOKUP(J1538,city!$K$4:$L$352,2,0)&gt;K1538,K1538+1,1)</f>
        <v>6</v>
      </c>
      <c r="L1539" s="15">
        <v>1</v>
      </c>
      <c r="M1539" s="15" t="s">
        <v>193</v>
      </c>
      <c r="N1539" s="42">
        <v>113.59835099999999</v>
      </c>
      <c r="O1539" s="34">
        <v>32.733255999999997</v>
      </c>
      <c r="P1539" s="15" t="str">
        <f t="shared" si="190"/>
        <v/>
      </c>
      <c r="Q1539" s="41">
        <v>2</v>
      </c>
      <c r="R1539" s="15">
        <f t="shared" si="191"/>
        <v>2</v>
      </c>
      <c r="S1539" s="15" t="str">
        <f t="shared" si="188"/>
        <v>2a</v>
      </c>
      <c r="T1539" s="15" t="str">
        <f t="shared" si="189"/>
        <v>2b</v>
      </c>
    </row>
    <row r="1540" spans="1:20" ht="20.100000000000001" customHeight="1">
      <c r="A1540" s="15">
        <f t="shared" ref="A1540:A1603" si="193">100000+J1540*100+K1540</f>
        <v>115407</v>
      </c>
      <c r="B1540" s="24" t="str">
        <f>VLOOKUP(J1540,city!$A$4:$D$352,3,0)</f>
        <v>河南</v>
      </c>
      <c r="C1540" s="24" t="str">
        <f>VLOOKUP(J1540,city!$A$4:$D$352,4,0)</f>
        <v>驻马店</v>
      </c>
      <c r="D1540" s="15" t="s">
        <v>5164</v>
      </c>
      <c r="E1540" s="15" t="s">
        <v>5165</v>
      </c>
      <c r="F1540" s="42" t="str">
        <f t="shared" si="192"/>
        <v>113.954336,32.650656</v>
      </c>
      <c r="G1540" s="20" t="s">
        <v>5166</v>
      </c>
      <c r="H1540" s="20" t="s">
        <v>516</v>
      </c>
      <c r="I1540" s="45" t="str">
        <f t="shared" si="186"/>
        <v>11a,11b</v>
      </c>
      <c r="J1540" s="15">
        <f t="shared" si="187"/>
        <v>154</v>
      </c>
      <c r="K1540" s="15">
        <f>IF(VLOOKUP(J1539,city!$K$4:$L$352,2,0)&gt;K1539,K1539+1,1)</f>
        <v>7</v>
      </c>
      <c r="L1540" s="15">
        <v>1</v>
      </c>
      <c r="M1540" s="15" t="s">
        <v>193</v>
      </c>
      <c r="N1540" s="42">
        <v>113.954336</v>
      </c>
      <c r="O1540" s="34">
        <v>32.650655999999998</v>
      </c>
      <c r="P1540" s="15" t="str">
        <f t="shared" si="190"/>
        <v/>
      </c>
      <c r="Q1540" s="41">
        <v>11</v>
      </c>
      <c r="R1540" s="15">
        <f t="shared" si="191"/>
        <v>11</v>
      </c>
      <c r="S1540" s="15" t="str">
        <f t="shared" si="188"/>
        <v>11a</v>
      </c>
      <c r="T1540" s="15" t="str">
        <f t="shared" si="189"/>
        <v>11b</v>
      </c>
    </row>
    <row r="1541" spans="1:20" ht="20.100000000000001" customHeight="1">
      <c r="A1541" s="15">
        <f t="shared" si="193"/>
        <v>115408</v>
      </c>
      <c r="B1541" s="24" t="str">
        <f>VLOOKUP(J1541,city!$A$4:$D$352,3,0)</f>
        <v>河南</v>
      </c>
      <c r="C1541" s="24" t="str">
        <f>VLOOKUP(J1541,city!$A$4:$D$352,4,0)</f>
        <v>驻马店</v>
      </c>
      <c r="D1541" s="15" t="s">
        <v>5167</v>
      </c>
      <c r="E1541" s="15" t="s">
        <v>5168</v>
      </c>
      <c r="F1541" s="42" t="str">
        <f t="shared" si="192"/>
        <v>114.293988,32.965503</v>
      </c>
      <c r="G1541" s="20" t="s">
        <v>5169</v>
      </c>
      <c r="H1541" s="20" t="s">
        <v>522</v>
      </c>
      <c r="I1541" s="45" t="str">
        <f t="shared" ref="I1541:I1604" si="194">S1541&amp;","&amp;T1541</f>
        <v>2a,2b</v>
      </c>
      <c r="J1541" s="15">
        <f t="shared" ref="J1541:J1604" si="195">IF(K1541&gt;K1540,J1540,J1540+1)</f>
        <v>154</v>
      </c>
      <c r="K1541" s="15">
        <f>IF(VLOOKUP(J1540,city!$K$4:$L$352,2,0)&gt;K1540,K1540+1,1)</f>
        <v>8</v>
      </c>
      <c r="L1541" s="15">
        <v>1</v>
      </c>
      <c r="M1541" s="15" t="s">
        <v>193</v>
      </c>
      <c r="N1541" s="42">
        <v>114.293988</v>
      </c>
      <c r="O1541" s="34">
        <v>32.965502999999998</v>
      </c>
      <c r="P1541" s="15" t="str">
        <f t="shared" si="190"/>
        <v/>
      </c>
      <c r="Q1541" s="41">
        <v>2</v>
      </c>
      <c r="R1541" s="15">
        <f t="shared" si="191"/>
        <v>2</v>
      </c>
      <c r="S1541" s="15" t="str">
        <f t="shared" ref="S1541:S1604" si="196">CONCATENATE(Q1541,"a")</f>
        <v>2a</v>
      </c>
      <c r="T1541" s="15" t="str">
        <f t="shared" ref="T1541:T1604" si="197">CONCATENATE(Q1541,"b")</f>
        <v>2b</v>
      </c>
    </row>
    <row r="1542" spans="1:20" ht="20.100000000000001" customHeight="1">
      <c r="A1542" s="15">
        <f t="shared" si="193"/>
        <v>115409</v>
      </c>
      <c r="B1542" s="24" t="str">
        <f>VLOOKUP(J1542,city!$A$4:$D$352,3,0)</f>
        <v>河南</v>
      </c>
      <c r="C1542" s="24" t="str">
        <f>VLOOKUP(J1542,city!$A$4:$D$352,4,0)</f>
        <v>驻马店</v>
      </c>
      <c r="D1542" s="15" t="s">
        <v>5170</v>
      </c>
      <c r="E1542" s="15" t="s">
        <v>5171</v>
      </c>
      <c r="F1542" s="42" t="str">
        <f t="shared" si="192"/>
        <v>114.013791,32.964426</v>
      </c>
      <c r="G1542" s="20" t="s">
        <v>5172</v>
      </c>
      <c r="H1542" s="20" t="s">
        <v>528</v>
      </c>
      <c r="I1542" s="45" t="str">
        <f t="shared" si="194"/>
        <v>1a,1b</v>
      </c>
      <c r="J1542" s="15">
        <f t="shared" si="195"/>
        <v>154</v>
      </c>
      <c r="K1542" s="15">
        <f>IF(VLOOKUP(J1541,city!$K$4:$L$352,2,0)&gt;K1541,K1541+1,1)</f>
        <v>9</v>
      </c>
      <c r="L1542" s="15">
        <v>1</v>
      </c>
      <c r="M1542" s="15" t="s">
        <v>193</v>
      </c>
      <c r="N1542" s="42">
        <v>114.013791</v>
      </c>
      <c r="O1542" s="34">
        <v>32.964426000000003</v>
      </c>
      <c r="P1542" s="15" t="str">
        <f t="shared" si="190"/>
        <v/>
      </c>
      <c r="Q1542" s="41">
        <v>1</v>
      </c>
      <c r="R1542" s="15">
        <f t="shared" si="191"/>
        <v>2</v>
      </c>
      <c r="S1542" s="15" t="str">
        <f t="shared" si="196"/>
        <v>1a</v>
      </c>
      <c r="T1542" s="15" t="str">
        <f t="shared" si="197"/>
        <v>1b</v>
      </c>
    </row>
    <row r="1543" spans="1:20" ht="20.100000000000001" customHeight="1">
      <c r="A1543" s="15">
        <f t="shared" si="193"/>
        <v>115410</v>
      </c>
      <c r="B1543" s="24" t="str">
        <f>VLOOKUP(J1543,city!$A$4:$D$352,3,0)</f>
        <v>河南</v>
      </c>
      <c r="C1543" s="24" t="str">
        <f>VLOOKUP(J1543,city!$A$4:$D$352,4,0)</f>
        <v>驻马店</v>
      </c>
      <c r="D1543" s="15" t="s">
        <v>5173</v>
      </c>
      <c r="E1543" s="15" t="s">
        <v>5174</v>
      </c>
      <c r="F1543" s="42" t="str">
        <f t="shared" si="192"/>
        <v>114.036981,32.916597</v>
      </c>
      <c r="G1543" s="20" t="s">
        <v>5175</v>
      </c>
      <c r="H1543" s="20" t="s">
        <v>534</v>
      </c>
      <c r="I1543" s="45" t="str">
        <f t="shared" si="194"/>
        <v>15a,15b</v>
      </c>
      <c r="J1543" s="15">
        <f t="shared" si="195"/>
        <v>154</v>
      </c>
      <c r="K1543" s="15">
        <f>IF(VLOOKUP(J1542,city!$K$4:$L$352,2,0)&gt;K1542,K1542+1,1)</f>
        <v>10</v>
      </c>
      <c r="L1543" s="15">
        <v>1</v>
      </c>
      <c r="M1543" s="15" t="s">
        <v>193</v>
      </c>
      <c r="N1543" s="42">
        <v>114.036981</v>
      </c>
      <c r="O1543" s="34">
        <v>32.916597000000003</v>
      </c>
      <c r="P1543" s="15" t="str">
        <f t="shared" si="190"/>
        <v>114.0242852,32.8944953</v>
      </c>
      <c r="Q1543" s="41">
        <v>15</v>
      </c>
      <c r="R1543" s="15" t="e">
        <f t="shared" si="191"/>
        <v>#N/A</v>
      </c>
      <c r="S1543" s="15" t="str">
        <f t="shared" si="196"/>
        <v>15a</v>
      </c>
      <c r="T1543" s="15" t="str">
        <f t="shared" si="197"/>
        <v>15b</v>
      </c>
    </row>
    <row r="1544" spans="1:20" ht="20.100000000000001" customHeight="1">
      <c r="A1544" s="15">
        <f t="shared" si="193"/>
        <v>115501</v>
      </c>
      <c r="B1544" s="24" t="str">
        <f>VLOOKUP(J1544,city!$A$4:$D$352,3,0)</f>
        <v>河南</v>
      </c>
      <c r="C1544" s="24" t="str">
        <f>VLOOKUP(J1544,city!$A$4:$D$352,4,0)</f>
        <v>南阳</v>
      </c>
      <c r="D1544" s="15" t="s">
        <v>5176</v>
      </c>
      <c r="E1544" s="15" t="s">
        <v>5177</v>
      </c>
      <c r="F1544" s="42" t="str">
        <f t="shared" si="192"/>
        <v>112.952051,33.060366</v>
      </c>
      <c r="G1544" s="20" t="s">
        <v>5178</v>
      </c>
      <c r="H1544" s="20" t="s">
        <v>422</v>
      </c>
      <c r="I1544" s="45" t="str">
        <f t="shared" si="194"/>
        <v>31a,31b</v>
      </c>
      <c r="J1544" s="15">
        <f t="shared" si="195"/>
        <v>155</v>
      </c>
      <c r="K1544" s="15">
        <f>IF(VLOOKUP(J1543,city!$K$4:$L$352,2,0)&gt;K1543,K1543+1,1)</f>
        <v>1</v>
      </c>
      <c r="L1544" s="15">
        <v>1</v>
      </c>
      <c r="M1544" s="15" t="s">
        <v>194</v>
      </c>
      <c r="N1544" s="42">
        <v>112.952051</v>
      </c>
      <c r="O1544" s="34">
        <v>33.060366000000002</v>
      </c>
      <c r="P1544" s="15" t="str">
        <f t="shared" si="190"/>
        <v/>
      </c>
      <c r="Q1544" s="41">
        <v>31</v>
      </c>
      <c r="R1544" s="15">
        <f t="shared" si="191"/>
        <v>31</v>
      </c>
      <c r="S1544" s="15" t="str">
        <f t="shared" si="196"/>
        <v>31a</v>
      </c>
      <c r="T1544" s="15" t="str">
        <f t="shared" si="197"/>
        <v>31b</v>
      </c>
    </row>
    <row r="1545" spans="1:20" ht="20.100000000000001" customHeight="1">
      <c r="A1545" s="15">
        <f t="shared" si="193"/>
        <v>115502</v>
      </c>
      <c r="B1545" s="24" t="str">
        <f>VLOOKUP(J1545,city!$A$4:$D$352,3,0)</f>
        <v>河南</v>
      </c>
      <c r="C1545" s="24" t="str">
        <f>VLOOKUP(J1545,city!$A$4:$D$352,4,0)</f>
        <v>南阳</v>
      </c>
      <c r="D1545" s="15" t="s">
        <v>5179</v>
      </c>
      <c r="E1545" s="15" t="s">
        <v>5180</v>
      </c>
      <c r="F1545" s="42" t="str">
        <f t="shared" si="192"/>
        <v>111.855804,33.053939</v>
      </c>
      <c r="G1545" s="20" t="s">
        <v>5181</v>
      </c>
      <c r="H1545" s="20" t="s">
        <v>427</v>
      </c>
      <c r="I1545" s="45" t="str">
        <f t="shared" si="194"/>
        <v>10a,10b</v>
      </c>
      <c r="J1545" s="15">
        <f t="shared" si="195"/>
        <v>155</v>
      </c>
      <c r="K1545" s="15">
        <f>IF(VLOOKUP(J1544,city!$K$4:$L$352,2,0)&gt;K1544,K1544+1,1)</f>
        <v>2</v>
      </c>
      <c r="L1545" s="15">
        <v>1</v>
      </c>
      <c r="M1545" s="15" t="s">
        <v>194</v>
      </c>
      <c r="N1545" s="42">
        <v>111.85580400000001</v>
      </c>
      <c r="O1545" s="34">
        <v>33.053939</v>
      </c>
      <c r="P1545" s="15" t="str">
        <f t="shared" si="190"/>
        <v/>
      </c>
      <c r="Q1545" s="41">
        <v>10</v>
      </c>
      <c r="R1545" s="15">
        <f t="shared" si="191"/>
        <v>10</v>
      </c>
      <c r="S1545" s="15" t="str">
        <f t="shared" si="196"/>
        <v>10a</v>
      </c>
      <c r="T1545" s="15" t="str">
        <f t="shared" si="197"/>
        <v>10b</v>
      </c>
    </row>
    <row r="1546" spans="1:20" ht="20.100000000000001" customHeight="1">
      <c r="A1546" s="15">
        <f t="shared" si="193"/>
        <v>115503</v>
      </c>
      <c r="B1546" s="24" t="str">
        <f>VLOOKUP(J1546,city!$A$4:$D$352,3,0)</f>
        <v>河南</v>
      </c>
      <c r="C1546" s="24" t="str">
        <f>VLOOKUP(J1546,city!$A$4:$D$352,4,0)</f>
        <v>南阳</v>
      </c>
      <c r="D1546" s="15" t="s">
        <v>5182</v>
      </c>
      <c r="E1546" s="15" t="s">
        <v>5183</v>
      </c>
      <c r="F1546" s="42" t="str">
        <f t="shared" si="192"/>
        <v>111.793001,33.646138</v>
      </c>
      <c r="G1546" s="20" t="s">
        <v>5184</v>
      </c>
      <c r="H1546" s="20" t="s">
        <v>432</v>
      </c>
      <c r="I1546" s="45" t="str">
        <f t="shared" si="194"/>
        <v>32a,32b</v>
      </c>
      <c r="J1546" s="15">
        <f t="shared" si="195"/>
        <v>155</v>
      </c>
      <c r="K1546" s="15">
        <f>IF(VLOOKUP(J1545,city!$K$4:$L$352,2,0)&gt;K1545,K1545+1,1)</f>
        <v>3</v>
      </c>
      <c r="L1546" s="15">
        <v>1</v>
      </c>
      <c r="M1546" s="15" t="s">
        <v>194</v>
      </c>
      <c r="N1546" s="42">
        <v>111.793001</v>
      </c>
      <c r="O1546" s="34">
        <v>33.646138000000001</v>
      </c>
      <c r="P1546" s="15" t="str">
        <f t="shared" si="190"/>
        <v/>
      </c>
      <c r="Q1546" s="41">
        <v>32</v>
      </c>
      <c r="R1546" s="15" t="e">
        <f t="shared" si="191"/>
        <v>#N/A</v>
      </c>
      <c r="S1546" s="15" t="str">
        <f t="shared" si="196"/>
        <v>32a</v>
      </c>
      <c r="T1546" s="15" t="str">
        <f t="shared" si="197"/>
        <v>32b</v>
      </c>
    </row>
    <row r="1547" spans="1:20" ht="20.100000000000001" customHeight="1">
      <c r="A1547" s="15">
        <f t="shared" si="193"/>
        <v>115504</v>
      </c>
      <c r="B1547" s="24" t="str">
        <f>VLOOKUP(J1547,city!$A$4:$D$352,3,0)</f>
        <v>河南</v>
      </c>
      <c r="C1547" s="24" t="str">
        <f>VLOOKUP(J1547,city!$A$4:$D$352,4,0)</f>
        <v>南阳</v>
      </c>
      <c r="D1547" s="15" t="s">
        <v>5185</v>
      </c>
      <c r="E1547" s="15" t="s">
        <v>5186</v>
      </c>
      <c r="F1547" s="42" t="str">
        <f t="shared" si="192"/>
        <v>111.69294,33.236244</v>
      </c>
      <c r="G1547" s="20" t="s">
        <v>5187</v>
      </c>
      <c r="H1547" s="20" t="s">
        <v>438</v>
      </c>
      <c r="I1547" s="45" t="str">
        <f t="shared" si="194"/>
        <v>10a,10b</v>
      </c>
      <c r="J1547" s="15">
        <f t="shared" si="195"/>
        <v>155</v>
      </c>
      <c r="K1547" s="15">
        <f>IF(VLOOKUP(J1546,city!$K$4:$L$352,2,0)&gt;K1546,K1546+1,1)</f>
        <v>4</v>
      </c>
      <c r="L1547" s="15">
        <v>1</v>
      </c>
      <c r="M1547" s="15" t="s">
        <v>194</v>
      </c>
      <c r="N1547" s="42">
        <v>111.69293999999999</v>
      </c>
      <c r="O1547" s="34">
        <v>33.236243999999999</v>
      </c>
      <c r="P1547" s="15" t="str">
        <f t="shared" si="190"/>
        <v/>
      </c>
      <c r="Q1547" s="41">
        <v>10</v>
      </c>
      <c r="R1547" s="15">
        <f t="shared" si="191"/>
        <v>6</v>
      </c>
      <c r="S1547" s="15" t="str">
        <f t="shared" si="196"/>
        <v>10a</v>
      </c>
      <c r="T1547" s="15" t="str">
        <f t="shared" si="197"/>
        <v>10b</v>
      </c>
    </row>
    <row r="1548" spans="1:20" ht="20.100000000000001" customHeight="1">
      <c r="A1548" s="15">
        <f t="shared" si="193"/>
        <v>115505</v>
      </c>
      <c r="B1548" s="24" t="str">
        <f>VLOOKUP(J1548,city!$A$4:$D$352,3,0)</f>
        <v>河南</v>
      </c>
      <c r="C1548" s="24" t="str">
        <f>VLOOKUP(J1548,city!$A$4:$D$352,4,0)</f>
        <v>南阳</v>
      </c>
      <c r="D1548" s="15" t="s">
        <v>5188</v>
      </c>
      <c r="E1548" s="15" t="s">
        <v>5189</v>
      </c>
      <c r="F1548" s="42" t="str">
        <f t="shared" si="192"/>
        <v>112.641066,33.283476</v>
      </c>
      <c r="G1548" s="20" t="s">
        <v>5190</v>
      </c>
      <c r="H1548" s="20" t="s">
        <v>444</v>
      </c>
      <c r="I1548" s="45" t="str">
        <f t="shared" si="194"/>
        <v>3a,3b</v>
      </c>
      <c r="J1548" s="15">
        <f t="shared" si="195"/>
        <v>155</v>
      </c>
      <c r="K1548" s="15">
        <f>IF(VLOOKUP(J1547,city!$K$4:$L$352,2,0)&gt;K1547,K1547+1,1)</f>
        <v>5</v>
      </c>
      <c r="L1548" s="15">
        <v>1</v>
      </c>
      <c r="M1548" s="15" t="s">
        <v>194</v>
      </c>
      <c r="N1548" s="42">
        <v>112.641066</v>
      </c>
      <c r="O1548" s="34">
        <v>33.283476</v>
      </c>
      <c r="P1548" s="15" t="str">
        <f t="shared" si="190"/>
        <v/>
      </c>
      <c r="Q1548" s="41">
        <v>3</v>
      </c>
      <c r="R1548" s="15">
        <f t="shared" si="191"/>
        <v>3</v>
      </c>
      <c r="S1548" s="15" t="str">
        <f t="shared" si="196"/>
        <v>3a</v>
      </c>
      <c r="T1548" s="15" t="str">
        <f t="shared" si="197"/>
        <v>3b</v>
      </c>
    </row>
    <row r="1549" spans="1:20" ht="20.100000000000001" customHeight="1">
      <c r="A1549" s="15">
        <f t="shared" si="193"/>
        <v>115506</v>
      </c>
      <c r="B1549" s="24" t="str">
        <f>VLOOKUP(J1549,city!$A$4:$D$352,3,0)</f>
        <v>河南</v>
      </c>
      <c r="C1549" s="24" t="str">
        <f>VLOOKUP(J1549,city!$A$4:$D$352,4,0)</f>
        <v>南阳</v>
      </c>
      <c r="D1549" s="15" t="s">
        <v>5191</v>
      </c>
      <c r="E1549" s="15" t="s">
        <v>5192</v>
      </c>
      <c r="F1549" s="42" t="str">
        <f t="shared" si="192"/>
        <v>112.543323,32.998941</v>
      </c>
      <c r="G1549" s="20" t="s">
        <v>5193</v>
      </c>
      <c r="H1549" s="20" t="s">
        <v>450</v>
      </c>
      <c r="I1549" s="45" t="str">
        <f t="shared" si="194"/>
        <v>15a,15b</v>
      </c>
      <c r="J1549" s="15">
        <f t="shared" si="195"/>
        <v>155</v>
      </c>
      <c r="K1549" s="15">
        <f>IF(VLOOKUP(J1548,city!$K$4:$L$352,2,0)&gt;K1548,K1548+1,1)</f>
        <v>6</v>
      </c>
      <c r="L1549" s="15">
        <v>1</v>
      </c>
      <c r="M1549" s="15" t="s">
        <v>194</v>
      </c>
      <c r="N1549" s="42">
        <v>112.543323</v>
      </c>
      <c r="O1549" s="34">
        <v>32.998941000000002</v>
      </c>
      <c r="P1549" s="15" t="str">
        <f t="shared" ref="P1549:P1612" si="198">IF(K1549=10,SUM(N1540:N1549)/10&amp;","&amp;SUM(O1540:O1549)/10,"")</f>
        <v/>
      </c>
      <c r="Q1549" s="41">
        <v>15</v>
      </c>
      <c r="R1549" s="15">
        <f t="shared" si="191"/>
        <v>15</v>
      </c>
      <c r="S1549" s="15" t="str">
        <f t="shared" si="196"/>
        <v>15a</v>
      </c>
      <c r="T1549" s="15" t="str">
        <f t="shared" si="197"/>
        <v>15b</v>
      </c>
    </row>
    <row r="1550" spans="1:20" ht="20.100000000000001" customHeight="1">
      <c r="A1550" s="15">
        <f t="shared" si="193"/>
        <v>115507</v>
      </c>
      <c r="B1550" s="24" t="str">
        <f>VLOOKUP(J1550,city!$A$4:$D$352,3,0)</f>
        <v>河南</v>
      </c>
      <c r="C1550" s="24" t="str">
        <f>VLOOKUP(J1550,city!$A$4:$D$352,4,0)</f>
        <v>南阳</v>
      </c>
      <c r="D1550" s="15" t="s">
        <v>5194</v>
      </c>
      <c r="E1550" s="15" t="s">
        <v>5195</v>
      </c>
      <c r="F1550" s="42" t="str">
        <f t="shared" si="192"/>
        <v>112.513787,32.983444</v>
      </c>
      <c r="G1550" s="20" t="s">
        <v>5196</v>
      </c>
      <c r="H1550" s="20" t="s">
        <v>456</v>
      </c>
      <c r="I1550" s="45" t="str">
        <f t="shared" si="194"/>
        <v>12a,12b</v>
      </c>
      <c r="J1550" s="15">
        <f t="shared" si="195"/>
        <v>155</v>
      </c>
      <c r="K1550" s="15">
        <f>IF(VLOOKUP(J1549,city!$K$4:$L$352,2,0)&gt;K1549,K1549+1,1)</f>
        <v>7</v>
      </c>
      <c r="L1550" s="15">
        <v>1</v>
      </c>
      <c r="M1550" s="15" t="s">
        <v>194</v>
      </c>
      <c r="N1550" s="42">
        <v>112.51378699999999</v>
      </c>
      <c r="O1550" s="34">
        <v>32.983443999999999</v>
      </c>
      <c r="P1550" s="15" t="str">
        <f t="shared" si="198"/>
        <v/>
      </c>
      <c r="Q1550" s="41">
        <v>12</v>
      </c>
      <c r="R1550" s="15">
        <f t="shared" si="191"/>
        <v>12</v>
      </c>
      <c r="S1550" s="15" t="str">
        <f t="shared" si="196"/>
        <v>12a</v>
      </c>
      <c r="T1550" s="15" t="str">
        <f t="shared" si="197"/>
        <v>12b</v>
      </c>
    </row>
    <row r="1551" spans="1:20" ht="20.100000000000001" customHeight="1">
      <c r="A1551" s="15">
        <f t="shared" si="193"/>
        <v>115508</v>
      </c>
      <c r="B1551" s="24" t="str">
        <f>VLOOKUP(J1551,city!$A$4:$D$352,3,0)</f>
        <v>河南</v>
      </c>
      <c r="C1551" s="24" t="str">
        <f>VLOOKUP(J1551,city!$A$4:$D$352,4,0)</f>
        <v>南阳</v>
      </c>
      <c r="D1551" s="15" t="s">
        <v>5197</v>
      </c>
      <c r="E1551" s="15" t="s">
        <v>5198</v>
      </c>
      <c r="F1551" s="42" t="str">
        <f t="shared" si="192"/>
        <v>112.285169,32.684867</v>
      </c>
      <c r="G1551" s="20" t="s">
        <v>5199</v>
      </c>
      <c r="H1551" s="20" t="s">
        <v>462</v>
      </c>
      <c r="I1551" s="45" t="str">
        <f t="shared" si="194"/>
        <v>3a,3b</v>
      </c>
      <c r="J1551" s="15">
        <f t="shared" si="195"/>
        <v>155</v>
      </c>
      <c r="K1551" s="15">
        <f>IF(VLOOKUP(J1550,city!$K$4:$L$352,2,0)&gt;K1550,K1550+1,1)</f>
        <v>8</v>
      </c>
      <c r="L1551" s="15">
        <v>1</v>
      </c>
      <c r="M1551" s="15" t="s">
        <v>194</v>
      </c>
      <c r="N1551" s="42">
        <v>112.285169</v>
      </c>
      <c r="O1551" s="34">
        <v>32.684866999999997</v>
      </c>
      <c r="P1551" s="15" t="str">
        <f t="shared" si="198"/>
        <v/>
      </c>
      <c r="Q1551" s="41">
        <v>3</v>
      </c>
      <c r="R1551" s="15">
        <f t="shared" si="191"/>
        <v>11</v>
      </c>
      <c r="S1551" s="15" t="str">
        <f t="shared" si="196"/>
        <v>3a</v>
      </c>
      <c r="T1551" s="15" t="str">
        <f t="shared" si="197"/>
        <v>3b</v>
      </c>
    </row>
    <row r="1552" spans="1:20" ht="20.100000000000001" customHeight="1">
      <c r="A1552" s="15">
        <f t="shared" si="193"/>
        <v>115509</v>
      </c>
      <c r="B1552" s="24" t="str">
        <f>VLOOKUP(J1552,city!$A$4:$D$352,3,0)</f>
        <v>河南</v>
      </c>
      <c r="C1552" s="24" t="str">
        <f>VLOOKUP(J1552,city!$A$4:$D$352,4,0)</f>
        <v>南阳</v>
      </c>
      <c r="D1552" s="15" t="s">
        <v>5200</v>
      </c>
      <c r="E1552" s="15" t="s">
        <v>5201</v>
      </c>
      <c r="F1552" s="42" t="str">
        <f t="shared" si="192"/>
        <v>111.919478,33.51763</v>
      </c>
      <c r="G1552" s="20" t="s">
        <v>5202</v>
      </c>
      <c r="H1552" s="20" t="s">
        <v>468</v>
      </c>
      <c r="I1552" s="45" t="str">
        <f t="shared" si="194"/>
        <v>2a,2b</v>
      </c>
      <c r="J1552" s="15">
        <f t="shared" si="195"/>
        <v>155</v>
      </c>
      <c r="K1552" s="15">
        <f>IF(VLOOKUP(J1551,city!$K$4:$L$352,2,0)&gt;K1551,K1551+1,1)</f>
        <v>9</v>
      </c>
      <c r="L1552" s="15">
        <v>1</v>
      </c>
      <c r="M1552" s="15" t="s">
        <v>194</v>
      </c>
      <c r="N1552" s="42">
        <v>111.919478</v>
      </c>
      <c r="O1552" s="34">
        <v>33.517629999999997</v>
      </c>
      <c r="P1552" s="15" t="str">
        <f t="shared" si="198"/>
        <v/>
      </c>
      <c r="Q1552" s="41">
        <v>2</v>
      </c>
      <c r="R1552" s="15">
        <f t="shared" si="191"/>
        <v>2</v>
      </c>
      <c r="S1552" s="15" t="str">
        <f t="shared" si="196"/>
        <v>2a</v>
      </c>
      <c r="T1552" s="15" t="str">
        <f t="shared" si="197"/>
        <v>2b</v>
      </c>
    </row>
    <row r="1553" spans="1:20" ht="20.100000000000001" customHeight="1">
      <c r="A1553" s="15">
        <f t="shared" si="193"/>
        <v>115510</v>
      </c>
      <c r="B1553" s="24" t="str">
        <f>VLOOKUP(J1553,city!$A$4:$D$352,3,0)</f>
        <v>河南</v>
      </c>
      <c r="C1553" s="24" t="str">
        <f>VLOOKUP(J1553,city!$A$4:$D$352,4,0)</f>
        <v>南阳</v>
      </c>
      <c r="D1553" s="15" t="s">
        <v>5203</v>
      </c>
      <c r="E1553" s="15" t="s">
        <v>5204</v>
      </c>
      <c r="F1553" s="42" t="str">
        <f t="shared" si="192"/>
        <v>111.447535,32.783808</v>
      </c>
      <c r="G1553" s="20" t="s">
        <v>5205</v>
      </c>
      <c r="H1553" s="20" t="s">
        <v>474</v>
      </c>
      <c r="I1553" s="45" t="str">
        <f t="shared" si="194"/>
        <v>12a,12b</v>
      </c>
      <c r="J1553" s="15">
        <f t="shared" si="195"/>
        <v>155</v>
      </c>
      <c r="K1553" s="15">
        <f>IF(VLOOKUP(J1552,city!$K$4:$L$352,2,0)&gt;K1552,K1552+1,1)</f>
        <v>10</v>
      </c>
      <c r="L1553" s="15">
        <v>1</v>
      </c>
      <c r="M1553" s="15" t="s">
        <v>194</v>
      </c>
      <c r="N1553" s="42">
        <v>111.447535</v>
      </c>
      <c r="O1553" s="34">
        <v>32.783808000000001</v>
      </c>
      <c r="P1553" s="15" t="str">
        <f t="shared" si="198"/>
        <v>112.1644154,33.1248853</v>
      </c>
      <c r="Q1553" s="41">
        <v>12</v>
      </c>
      <c r="R1553" s="15">
        <f t="shared" si="191"/>
        <v>12</v>
      </c>
      <c r="S1553" s="15" t="str">
        <f t="shared" si="196"/>
        <v>12a</v>
      </c>
      <c r="T1553" s="15" t="str">
        <f t="shared" si="197"/>
        <v>12b</v>
      </c>
    </row>
    <row r="1554" spans="1:20" ht="20.100000000000001" customHeight="1">
      <c r="A1554" s="15">
        <f t="shared" si="193"/>
        <v>115601</v>
      </c>
      <c r="B1554" s="24" t="str">
        <f>VLOOKUP(J1554,city!$A$4:$D$352,3,0)</f>
        <v>河南</v>
      </c>
      <c r="C1554" s="24" t="str">
        <f>VLOOKUP(J1554,city!$A$4:$D$352,4,0)</f>
        <v>信阳</v>
      </c>
      <c r="D1554" s="15" t="s">
        <v>5206</v>
      </c>
      <c r="E1554" s="15" t="s">
        <v>5207</v>
      </c>
      <c r="F1554" s="42" t="str">
        <f t="shared" si="192"/>
        <v>114.011349,32.131511</v>
      </c>
      <c r="G1554" s="20" t="s">
        <v>5208</v>
      </c>
      <c r="H1554" s="20" t="s">
        <v>480</v>
      </c>
      <c r="I1554" s="45" t="str">
        <f t="shared" si="194"/>
        <v>2a,2b</v>
      </c>
      <c r="J1554" s="15">
        <f t="shared" si="195"/>
        <v>156</v>
      </c>
      <c r="K1554" s="15">
        <f>IF(VLOOKUP(J1553,city!$K$4:$L$352,2,0)&gt;K1553,K1553+1,1)</f>
        <v>1</v>
      </c>
      <c r="L1554" s="15">
        <v>1</v>
      </c>
      <c r="M1554" s="15" t="s">
        <v>195</v>
      </c>
      <c r="N1554" s="42">
        <v>114.011349</v>
      </c>
      <c r="O1554" s="34">
        <v>32.131511000000003</v>
      </c>
      <c r="P1554" s="15" t="str">
        <f t="shared" si="198"/>
        <v/>
      </c>
      <c r="Q1554" s="41">
        <v>2</v>
      </c>
      <c r="R1554" s="15">
        <f t="shared" si="191"/>
        <v>6</v>
      </c>
      <c r="S1554" s="15" t="str">
        <f t="shared" si="196"/>
        <v>2a</v>
      </c>
      <c r="T1554" s="15" t="str">
        <f t="shared" si="197"/>
        <v>2b</v>
      </c>
    </row>
    <row r="1555" spans="1:20" ht="20.100000000000001" customHeight="1">
      <c r="A1555" s="15">
        <f t="shared" si="193"/>
        <v>115602</v>
      </c>
      <c r="B1555" s="24" t="str">
        <f>VLOOKUP(J1555,city!$A$4:$D$352,3,0)</f>
        <v>河南</v>
      </c>
      <c r="C1555" s="24" t="str">
        <f>VLOOKUP(J1555,city!$A$4:$D$352,4,0)</f>
        <v>信阳</v>
      </c>
      <c r="D1555" s="15" t="s">
        <v>5209</v>
      </c>
      <c r="E1555" s="15" t="s">
        <v>5210</v>
      </c>
      <c r="F1555" s="42" t="str">
        <f t="shared" si="192"/>
        <v>115.363174,31.696467</v>
      </c>
      <c r="G1555" s="20" t="s">
        <v>5211</v>
      </c>
      <c r="H1555" s="20" t="s">
        <v>486</v>
      </c>
      <c r="I1555" s="45" t="str">
        <f t="shared" si="194"/>
        <v>3a,3b</v>
      </c>
      <c r="J1555" s="15">
        <f t="shared" si="195"/>
        <v>156</v>
      </c>
      <c r="K1555" s="15">
        <f>IF(VLOOKUP(J1554,city!$K$4:$L$352,2,0)&gt;K1554,K1554+1,1)</f>
        <v>2</v>
      </c>
      <c r="L1555" s="15">
        <v>1</v>
      </c>
      <c r="M1555" s="15" t="s">
        <v>195</v>
      </c>
      <c r="N1555" s="42">
        <v>115.363174</v>
      </c>
      <c r="O1555" s="34">
        <v>31.696466999999998</v>
      </c>
      <c r="P1555" s="15" t="str">
        <f t="shared" si="198"/>
        <v/>
      </c>
      <c r="Q1555" s="41">
        <v>3</v>
      </c>
      <c r="R1555" s="15">
        <f t="shared" si="191"/>
        <v>6</v>
      </c>
      <c r="S1555" s="15" t="str">
        <f t="shared" si="196"/>
        <v>3a</v>
      </c>
      <c r="T1555" s="15" t="str">
        <f t="shared" si="197"/>
        <v>3b</v>
      </c>
    </row>
    <row r="1556" spans="1:20" ht="20.100000000000001" customHeight="1">
      <c r="A1556" s="15">
        <f t="shared" si="193"/>
        <v>115603</v>
      </c>
      <c r="B1556" s="24" t="str">
        <f>VLOOKUP(J1556,city!$A$4:$D$352,3,0)</f>
        <v>河南</v>
      </c>
      <c r="C1556" s="24" t="str">
        <f>VLOOKUP(J1556,city!$A$4:$D$352,4,0)</f>
        <v>信阳</v>
      </c>
      <c r="D1556" s="15" t="s">
        <v>5212</v>
      </c>
      <c r="E1556" s="15" t="s">
        <v>5213</v>
      </c>
      <c r="F1556" s="42" t="str">
        <f t="shared" si="192"/>
        <v>114.098379,31.87647</v>
      </c>
      <c r="G1556" s="20" t="s">
        <v>5214</v>
      </c>
      <c r="H1556" s="20" t="s">
        <v>492</v>
      </c>
      <c r="I1556" s="45" t="str">
        <f t="shared" si="194"/>
        <v>1a,1b</v>
      </c>
      <c r="J1556" s="15">
        <f t="shared" si="195"/>
        <v>156</v>
      </c>
      <c r="K1556" s="15">
        <f>IF(VLOOKUP(J1555,city!$K$4:$L$352,2,0)&gt;K1555,K1555+1,1)</f>
        <v>3</v>
      </c>
      <c r="L1556" s="15">
        <v>1</v>
      </c>
      <c r="M1556" s="15" t="s">
        <v>195</v>
      </c>
      <c r="N1556" s="42">
        <v>114.09837899999999</v>
      </c>
      <c r="O1556" s="34">
        <v>31.876470000000001</v>
      </c>
      <c r="P1556" s="15" t="str">
        <f t="shared" si="198"/>
        <v/>
      </c>
      <c r="Q1556" s="41">
        <v>1</v>
      </c>
      <c r="R1556" s="15">
        <f t="shared" si="191"/>
        <v>2</v>
      </c>
      <c r="S1556" s="15" t="str">
        <f t="shared" si="196"/>
        <v>1a</v>
      </c>
      <c r="T1556" s="15" t="str">
        <f t="shared" si="197"/>
        <v>1b</v>
      </c>
    </row>
    <row r="1557" spans="1:20" ht="20.100000000000001" customHeight="1">
      <c r="A1557" s="15">
        <f t="shared" si="193"/>
        <v>115604</v>
      </c>
      <c r="B1557" s="24" t="str">
        <f>VLOOKUP(J1557,city!$A$4:$D$352,3,0)</f>
        <v>河南</v>
      </c>
      <c r="C1557" s="24" t="str">
        <f>VLOOKUP(J1557,city!$A$4:$D$352,4,0)</f>
        <v>信阳</v>
      </c>
      <c r="D1557" s="15" t="s">
        <v>5215</v>
      </c>
      <c r="E1557" s="15" t="s">
        <v>5216</v>
      </c>
      <c r="F1557" s="42" t="str">
        <f t="shared" si="192"/>
        <v>114.158269,32.070985</v>
      </c>
      <c r="G1557" s="20" t="s">
        <v>5217</v>
      </c>
      <c r="H1557" s="20" t="s">
        <v>498</v>
      </c>
      <c r="I1557" s="45" t="str">
        <f t="shared" si="194"/>
        <v>11a,11b</v>
      </c>
      <c r="J1557" s="15">
        <f t="shared" si="195"/>
        <v>156</v>
      </c>
      <c r="K1557" s="15">
        <f>IF(VLOOKUP(J1556,city!$K$4:$L$352,2,0)&gt;K1556,K1556+1,1)</f>
        <v>4</v>
      </c>
      <c r="L1557" s="15">
        <v>1</v>
      </c>
      <c r="M1557" s="15" t="s">
        <v>195</v>
      </c>
      <c r="N1557" s="42">
        <v>114.158269</v>
      </c>
      <c r="O1557" s="34">
        <v>32.070985</v>
      </c>
      <c r="P1557" s="15" t="str">
        <f t="shared" si="198"/>
        <v/>
      </c>
      <c r="Q1557" s="41">
        <v>11</v>
      </c>
      <c r="R1557" s="15">
        <f t="shared" si="191"/>
        <v>11</v>
      </c>
      <c r="S1557" s="15" t="str">
        <f t="shared" si="196"/>
        <v>11a</v>
      </c>
      <c r="T1557" s="15" t="str">
        <f t="shared" si="197"/>
        <v>11b</v>
      </c>
    </row>
    <row r="1558" spans="1:20" ht="20.100000000000001" customHeight="1">
      <c r="A1558" s="15">
        <f t="shared" si="193"/>
        <v>115605</v>
      </c>
      <c r="B1558" s="24" t="str">
        <f>VLOOKUP(J1558,city!$A$4:$D$352,3,0)</f>
        <v>河南</v>
      </c>
      <c r="C1558" s="24" t="str">
        <f>VLOOKUP(J1558,city!$A$4:$D$352,4,0)</f>
        <v>信阳</v>
      </c>
      <c r="D1558" s="15" t="s">
        <v>5218</v>
      </c>
      <c r="E1558" s="15" t="s">
        <v>5219</v>
      </c>
      <c r="F1558" s="42" t="str">
        <f t="shared" si="192"/>
        <v>114.92373,31.580228</v>
      </c>
      <c r="G1558" s="20" t="s">
        <v>5220</v>
      </c>
      <c r="H1558" s="20" t="s">
        <v>504</v>
      </c>
      <c r="I1558" s="45" t="str">
        <f t="shared" si="194"/>
        <v>2a,2b</v>
      </c>
      <c r="J1558" s="15">
        <f t="shared" si="195"/>
        <v>156</v>
      </c>
      <c r="K1558" s="15">
        <f>IF(VLOOKUP(J1557,city!$K$4:$L$352,2,0)&gt;K1557,K1557+1,1)</f>
        <v>5</v>
      </c>
      <c r="L1558" s="15">
        <v>1</v>
      </c>
      <c r="M1558" s="15" t="s">
        <v>195</v>
      </c>
      <c r="N1558" s="42">
        <v>114.92373000000001</v>
      </c>
      <c r="O1558" s="34">
        <v>31.580228000000002</v>
      </c>
      <c r="P1558" s="15" t="str">
        <f t="shared" si="198"/>
        <v/>
      </c>
      <c r="Q1558" s="41">
        <v>2</v>
      </c>
      <c r="R1558" s="15">
        <f t="shared" si="191"/>
        <v>2</v>
      </c>
      <c r="S1558" s="15" t="str">
        <f t="shared" si="196"/>
        <v>2a</v>
      </c>
      <c r="T1558" s="15" t="str">
        <f t="shared" si="197"/>
        <v>2b</v>
      </c>
    </row>
    <row r="1559" spans="1:20" ht="20.100000000000001" customHeight="1">
      <c r="A1559" s="15">
        <f t="shared" si="193"/>
        <v>115606</v>
      </c>
      <c r="B1559" s="24" t="str">
        <f>VLOOKUP(J1559,city!$A$4:$D$352,3,0)</f>
        <v>河南</v>
      </c>
      <c r="C1559" s="24" t="str">
        <f>VLOOKUP(J1559,city!$A$4:$D$352,4,0)</f>
        <v>信阳</v>
      </c>
      <c r="D1559" s="15" t="s">
        <v>5221</v>
      </c>
      <c r="E1559" s="15" t="s">
        <v>5222</v>
      </c>
      <c r="F1559" s="42" t="str">
        <f t="shared" si="192"/>
        <v>114.083414,31.81925</v>
      </c>
      <c r="G1559" s="20" t="s">
        <v>5223</v>
      </c>
      <c r="H1559" s="20" t="s">
        <v>510</v>
      </c>
      <c r="I1559" s="45" t="str">
        <f t="shared" si="194"/>
        <v>2a,2b</v>
      </c>
      <c r="J1559" s="15">
        <f t="shared" si="195"/>
        <v>156</v>
      </c>
      <c r="K1559" s="15">
        <f>IF(VLOOKUP(J1558,city!$K$4:$L$352,2,0)&gt;K1558,K1558+1,1)</f>
        <v>6</v>
      </c>
      <c r="L1559" s="15">
        <v>1</v>
      </c>
      <c r="M1559" s="15" t="s">
        <v>195</v>
      </c>
      <c r="N1559" s="42">
        <v>114.083414</v>
      </c>
      <c r="O1559" s="34">
        <v>31.81925</v>
      </c>
      <c r="P1559" s="15" t="str">
        <f t="shared" si="198"/>
        <v/>
      </c>
      <c r="Q1559" s="41">
        <v>2</v>
      </c>
      <c r="R1559" s="15">
        <f t="shared" si="191"/>
        <v>2</v>
      </c>
      <c r="S1559" s="15" t="str">
        <f t="shared" si="196"/>
        <v>2a</v>
      </c>
      <c r="T1559" s="15" t="str">
        <f t="shared" si="197"/>
        <v>2b</v>
      </c>
    </row>
    <row r="1560" spans="1:20" ht="20.100000000000001" customHeight="1">
      <c r="A1560" s="15">
        <f t="shared" si="193"/>
        <v>115607</v>
      </c>
      <c r="B1560" s="24" t="str">
        <f>VLOOKUP(J1560,city!$A$4:$D$352,3,0)</f>
        <v>河南</v>
      </c>
      <c r="C1560" s="24" t="str">
        <f>VLOOKUP(J1560,city!$A$4:$D$352,4,0)</f>
        <v>信阳</v>
      </c>
      <c r="D1560" s="15" t="s">
        <v>5224</v>
      </c>
      <c r="E1560" s="15" t="s">
        <v>5225</v>
      </c>
      <c r="F1560" s="42" t="str">
        <f t="shared" si="192"/>
        <v>115.31103,31.453011</v>
      </c>
      <c r="G1560" s="20" t="s">
        <v>5226</v>
      </c>
      <c r="H1560" s="20" t="s">
        <v>516</v>
      </c>
      <c r="I1560" s="45" t="str">
        <f t="shared" si="194"/>
        <v>1a,1b</v>
      </c>
      <c r="J1560" s="15">
        <f t="shared" si="195"/>
        <v>156</v>
      </c>
      <c r="K1560" s="15">
        <f>IF(VLOOKUP(J1559,city!$K$4:$L$352,2,0)&gt;K1559,K1559+1,1)</f>
        <v>7</v>
      </c>
      <c r="L1560" s="15">
        <v>1</v>
      </c>
      <c r="M1560" s="15" t="s">
        <v>195</v>
      </c>
      <c r="N1560" s="42">
        <v>115.31103</v>
      </c>
      <c r="O1560" s="34">
        <v>31.453011</v>
      </c>
      <c r="P1560" s="15" t="str">
        <f t="shared" si="198"/>
        <v/>
      </c>
      <c r="Q1560" s="41">
        <v>1</v>
      </c>
      <c r="R1560" s="15">
        <f t="shared" si="191"/>
        <v>2</v>
      </c>
      <c r="S1560" s="15" t="str">
        <f t="shared" si="196"/>
        <v>1a</v>
      </c>
      <c r="T1560" s="15" t="str">
        <f t="shared" si="197"/>
        <v>1b</v>
      </c>
    </row>
    <row r="1561" spans="1:20" ht="20.100000000000001" customHeight="1">
      <c r="A1561" s="15">
        <f t="shared" si="193"/>
        <v>115608</v>
      </c>
      <c r="B1561" s="24" t="str">
        <f>VLOOKUP(J1561,city!$A$4:$D$352,3,0)</f>
        <v>河南</v>
      </c>
      <c r="C1561" s="24" t="str">
        <f>VLOOKUP(J1561,city!$A$4:$D$352,4,0)</f>
        <v>信阳</v>
      </c>
      <c r="D1561" s="15" t="s">
        <v>5227</v>
      </c>
      <c r="E1561" s="15" t="s">
        <v>5228</v>
      </c>
      <c r="F1561" s="42" t="str">
        <f t="shared" si="192"/>
        <v>115.814965,31.80738</v>
      </c>
      <c r="G1561" s="20" t="s">
        <v>5229</v>
      </c>
      <c r="H1561" s="20" t="s">
        <v>522</v>
      </c>
      <c r="I1561" s="45" t="str">
        <f t="shared" si="194"/>
        <v>2a,2b</v>
      </c>
      <c r="J1561" s="15">
        <f t="shared" si="195"/>
        <v>156</v>
      </c>
      <c r="K1561" s="15">
        <f>IF(VLOOKUP(J1560,city!$K$4:$L$352,2,0)&gt;K1560,K1560+1,1)</f>
        <v>8</v>
      </c>
      <c r="L1561" s="15">
        <v>1</v>
      </c>
      <c r="M1561" s="15" t="s">
        <v>195</v>
      </c>
      <c r="N1561" s="42">
        <v>115.814965</v>
      </c>
      <c r="O1561" s="34">
        <v>31.807379999999998</v>
      </c>
      <c r="P1561" s="15" t="str">
        <f t="shared" si="198"/>
        <v/>
      </c>
      <c r="Q1561" s="41">
        <v>2</v>
      </c>
      <c r="R1561" s="15">
        <f t="shared" si="191"/>
        <v>2</v>
      </c>
      <c r="S1561" s="15" t="str">
        <f t="shared" si="196"/>
        <v>2a</v>
      </c>
      <c r="T1561" s="15" t="str">
        <f t="shared" si="197"/>
        <v>2b</v>
      </c>
    </row>
    <row r="1562" spans="1:20" ht="20.100000000000001" customHeight="1">
      <c r="A1562" s="15">
        <f t="shared" si="193"/>
        <v>115609</v>
      </c>
      <c r="B1562" s="24" t="str">
        <f>VLOOKUP(J1562,city!$A$4:$D$352,3,0)</f>
        <v>河南</v>
      </c>
      <c r="C1562" s="24" t="str">
        <f>VLOOKUP(J1562,city!$A$4:$D$352,4,0)</f>
        <v>信阳</v>
      </c>
      <c r="D1562" s="15" t="s">
        <v>5230</v>
      </c>
      <c r="E1562" s="15" t="s">
        <v>5231</v>
      </c>
      <c r="F1562" s="42" t="str">
        <f t="shared" si="192"/>
        <v>114.074506,32.124728</v>
      </c>
      <c r="G1562" s="20" t="s">
        <v>5232</v>
      </c>
      <c r="H1562" s="20" t="s">
        <v>528</v>
      </c>
      <c r="I1562" s="45" t="str">
        <f t="shared" si="194"/>
        <v>1a,1b</v>
      </c>
      <c r="J1562" s="15">
        <f t="shared" si="195"/>
        <v>156</v>
      </c>
      <c r="K1562" s="15">
        <f>IF(VLOOKUP(J1561,city!$K$4:$L$352,2,0)&gt;K1561,K1561+1,1)</f>
        <v>9</v>
      </c>
      <c r="L1562" s="15">
        <v>1</v>
      </c>
      <c r="M1562" s="15" t="s">
        <v>195</v>
      </c>
      <c r="N1562" s="42">
        <v>114.074506</v>
      </c>
      <c r="O1562" s="34">
        <v>32.124727999999998</v>
      </c>
      <c r="P1562" s="15" t="str">
        <f t="shared" si="198"/>
        <v/>
      </c>
      <c r="Q1562" s="41">
        <v>1</v>
      </c>
      <c r="R1562" s="15">
        <f t="shared" si="191"/>
        <v>6</v>
      </c>
      <c r="S1562" s="15" t="str">
        <f t="shared" si="196"/>
        <v>1a</v>
      </c>
      <c r="T1562" s="15" t="str">
        <f t="shared" si="197"/>
        <v>1b</v>
      </c>
    </row>
    <row r="1563" spans="1:20" ht="20.100000000000001" customHeight="1">
      <c r="A1563" s="15">
        <f t="shared" si="193"/>
        <v>115610</v>
      </c>
      <c r="B1563" s="24" t="str">
        <f>VLOOKUP(J1563,city!$A$4:$D$352,3,0)</f>
        <v>河南</v>
      </c>
      <c r="C1563" s="24" t="str">
        <f>VLOOKUP(J1563,city!$A$4:$D$352,4,0)</f>
        <v>信阳</v>
      </c>
      <c r="D1563" s="15" t="s">
        <v>5233</v>
      </c>
      <c r="E1563" s="15" t="s">
        <v>5234</v>
      </c>
      <c r="F1563" s="42" t="str">
        <f t="shared" si="192"/>
        <v>115.55855,31.738239</v>
      </c>
      <c r="G1563" s="20" t="s">
        <v>5235</v>
      </c>
      <c r="H1563" s="20" t="s">
        <v>534</v>
      </c>
      <c r="I1563" s="45" t="str">
        <f t="shared" si="194"/>
        <v>2a,2b</v>
      </c>
      <c r="J1563" s="15">
        <f t="shared" si="195"/>
        <v>156</v>
      </c>
      <c r="K1563" s="15">
        <f>IF(VLOOKUP(J1562,city!$K$4:$L$352,2,0)&gt;K1562,K1562+1,1)</f>
        <v>10</v>
      </c>
      <c r="L1563" s="15">
        <v>1</v>
      </c>
      <c r="M1563" s="15" t="s">
        <v>195</v>
      </c>
      <c r="N1563" s="42">
        <v>115.55855</v>
      </c>
      <c r="O1563" s="34">
        <v>31.738239</v>
      </c>
      <c r="P1563" s="15" t="str">
        <f t="shared" si="198"/>
        <v>114.7397366,31.8298269</v>
      </c>
      <c r="Q1563" s="41">
        <v>2</v>
      </c>
      <c r="R1563" s="15">
        <f t="shared" ref="R1563:R1626" si="199">LOOKUP(1,0/FIND($U$6:$U$91,D1563),$V$6:$V$91)</f>
        <v>2</v>
      </c>
      <c r="S1563" s="15" t="str">
        <f t="shared" si="196"/>
        <v>2a</v>
      </c>
      <c r="T1563" s="15" t="str">
        <f t="shared" si="197"/>
        <v>2b</v>
      </c>
    </row>
    <row r="1564" spans="1:20" ht="20.100000000000001" customHeight="1">
      <c r="A1564" s="15">
        <f t="shared" si="193"/>
        <v>115701</v>
      </c>
      <c r="B1564" s="24" t="str">
        <f>VLOOKUP(J1564,city!$A$4:$D$352,3,0)</f>
        <v>湖北</v>
      </c>
      <c r="C1564" s="24" t="str">
        <f>VLOOKUP(J1564,city!$A$4:$D$352,4,0)</f>
        <v>武汉</v>
      </c>
      <c r="D1564" s="4" t="s">
        <v>5236</v>
      </c>
      <c r="E1564" s="54" t="s">
        <v>5237</v>
      </c>
      <c r="F1564" s="42" t="str">
        <f t="shared" si="192"/>
        <v>114.309052,30.550239</v>
      </c>
      <c r="G1564" s="20" t="s">
        <v>5238</v>
      </c>
      <c r="H1564" s="20" t="s">
        <v>422</v>
      </c>
      <c r="I1564" s="45" t="str">
        <f t="shared" si="194"/>
        <v>13a,13b</v>
      </c>
      <c r="J1564" s="15">
        <f t="shared" si="195"/>
        <v>157</v>
      </c>
      <c r="K1564" s="15">
        <f>IF(VLOOKUP(J1563,city!$K$4:$L$352,2,0)&gt;K1563,K1563+1,1)</f>
        <v>1</v>
      </c>
      <c r="L1564" s="15">
        <v>0</v>
      </c>
      <c r="M1564" s="15" t="s">
        <v>197</v>
      </c>
      <c r="N1564" s="4">
        <v>114.30905199999999</v>
      </c>
      <c r="O1564" s="4">
        <v>30.550239000000001</v>
      </c>
      <c r="P1564" s="15" t="str">
        <f t="shared" si="198"/>
        <v/>
      </c>
      <c r="Q1564" s="41">
        <v>13</v>
      </c>
      <c r="R1564" s="15">
        <f t="shared" si="199"/>
        <v>13</v>
      </c>
      <c r="S1564" s="15" t="str">
        <f t="shared" si="196"/>
        <v>13a</v>
      </c>
      <c r="T1564" s="15" t="str">
        <f t="shared" si="197"/>
        <v>13b</v>
      </c>
    </row>
    <row r="1565" spans="1:20" ht="20.100000000000001" customHeight="1">
      <c r="A1565" s="15">
        <f t="shared" si="193"/>
        <v>115702</v>
      </c>
      <c r="B1565" s="24" t="str">
        <f>VLOOKUP(J1565,city!$A$4:$D$352,3,0)</f>
        <v>湖北</v>
      </c>
      <c r="C1565" s="24" t="str">
        <f>VLOOKUP(J1565,city!$A$4:$D$352,4,0)</f>
        <v>武汉</v>
      </c>
      <c r="D1565" s="4" t="s">
        <v>5239</v>
      </c>
      <c r="E1565" s="54" t="s">
        <v>5240</v>
      </c>
      <c r="F1565" s="42" t="str">
        <f t="shared" si="192"/>
        <v>114.424627,30.556118</v>
      </c>
      <c r="G1565" s="20" t="s">
        <v>5241</v>
      </c>
      <c r="H1565" s="20" t="s">
        <v>427</v>
      </c>
      <c r="I1565" s="45" t="str">
        <f t="shared" si="194"/>
        <v>6a,6b</v>
      </c>
      <c r="J1565" s="15">
        <f t="shared" si="195"/>
        <v>157</v>
      </c>
      <c r="K1565" s="15">
        <f>IF(VLOOKUP(J1564,city!$K$4:$L$352,2,0)&gt;K1564,K1564+1,1)</f>
        <v>2</v>
      </c>
      <c r="L1565" s="15">
        <v>0</v>
      </c>
      <c r="M1565" s="15" t="s">
        <v>197</v>
      </c>
      <c r="N1565" s="4">
        <v>114.424627</v>
      </c>
      <c r="O1565" s="4">
        <v>30.556118000000001</v>
      </c>
      <c r="P1565" s="15" t="str">
        <f t="shared" si="198"/>
        <v/>
      </c>
      <c r="Q1565" s="41">
        <v>6</v>
      </c>
      <c r="R1565" s="15">
        <f t="shared" si="199"/>
        <v>6</v>
      </c>
      <c r="S1565" s="15" t="str">
        <f t="shared" si="196"/>
        <v>6a</v>
      </c>
      <c r="T1565" s="15" t="str">
        <f t="shared" si="197"/>
        <v>6b</v>
      </c>
    </row>
    <row r="1566" spans="1:20" ht="20.100000000000001" customHeight="1">
      <c r="A1566" s="15">
        <f t="shared" si="193"/>
        <v>115703</v>
      </c>
      <c r="B1566" s="24" t="str">
        <f>VLOOKUP(J1566,city!$A$4:$D$352,3,0)</f>
        <v>湖北</v>
      </c>
      <c r="C1566" s="24" t="str">
        <f>VLOOKUP(J1566,city!$A$4:$D$352,4,0)</f>
        <v>武汉</v>
      </c>
      <c r="D1566" s="4" t="s">
        <v>5242</v>
      </c>
      <c r="E1566" s="54" t="s">
        <v>5243</v>
      </c>
      <c r="F1566" s="42" t="str">
        <f t="shared" si="192"/>
        <v>114.208793,31.10656</v>
      </c>
      <c r="G1566" s="20" t="s">
        <v>5244</v>
      </c>
      <c r="H1566" s="20" t="s">
        <v>432</v>
      </c>
      <c r="I1566" s="45" t="str">
        <f t="shared" si="194"/>
        <v>11a,11b</v>
      </c>
      <c r="J1566" s="15">
        <f t="shared" si="195"/>
        <v>157</v>
      </c>
      <c r="K1566" s="15">
        <f>IF(VLOOKUP(J1565,city!$K$4:$L$352,2,0)&gt;K1565,K1565+1,1)</f>
        <v>3</v>
      </c>
      <c r="L1566" s="15">
        <v>0</v>
      </c>
      <c r="M1566" s="15" t="s">
        <v>197</v>
      </c>
      <c r="N1566" s="4">
        <v>114.208793</v>
      </c>
      <c r="O1566" s="4">
        <v>31.106560000000002</v>
      </c>
      <c r="P1566" s="15" t="str">
        <f t="shared" si="198"/>
        <v/>
      </c>
      <c r="Q1566" s="41">
        <v>11</v>
      </c>
      <c r="R1566" s="15">
        <f t="shared" si="199"/>
        <v>11</v>
      </c>
      <c r="S1566" s="15" t="str">
        <f t="shared" si="196"/>
        <v>11a</v>
      </c>
      <c r="T1566" s="15" t="str">
        <f t="shared" si="197"/>
        <v>11b</v>
      </c>
    </row>
    <row r="1567" spans="1:20" ht="20.100000000000001" customHeight="1">
      <c r="A1567" s="15">
        <f t="shared" si="193"/>
        <v>115704</v>
      </c>
      <c r="B1567" s="24" t="str">
        <f>VLOOKUP(J1567,city!$A$4:$D$352,3,0)</f>
        <v>湖北</v>
      </c>
      <c r="C1567" s="24" t="str">
        <f>VLOOKUP(J1567,city!$A$4:$D$352,4,0)</f>
        <v>武汉</v>
      </c>
      <c r="D1567" s="4" t="s">
        <v>5245</v>
      </c>
      <c r="E1567" s="54" t="s">
        <v>5246</v>
      </c>
      <c r="F1567" s="42" t="str">
        <f t="shared" si="192"/>
        <v>114.265596,30.551482</v>
      </c>
      <c r="G1567" s="20" t="s">
        <v>5247</v>
      </c>
      <c r="H1567" s="20" t="s">
        <v>438</v>
      </c>
      <c r="I1567" s="45" t="str">
        <f t="shared" si="194"/>
        <v>12a,12b</v>
      </c>
      <c r="J1567" s="15">
        <f t="shared" si="195"/>
        <v>157</v>
      </c>
      <c r="K1567" s="15">
        <f>IF(VLOOKUP(J1566,city!$K$4:$L$352,2,0)&gt;K1566,K1566+1,1)</f>
        <v>4</v>
      </c>
      <c r="L1567" s="15">
        <v>0</v>
      </c>
      <c r="M1567" s="15" t="s">
        <v>197</v>
      </c>
      <c r="N1567" s="4">
        <v>114.265596</v>
      </c>
      <c r="O1567" s="4">
        <v>30.551482</v>
      </c>
      <c r="P1567" s="15" t="str">
        <f t="shared" si="198"/>
        <v/>
      </c>
      <c r="Q1567" s="41">
        <v>12</v>
      </c>
      <c r="R1567" s="15">
        <f t="shared" si="199"/>
        <v>12</v>
      </c>
      <c r="S1567" s="15" t="str">
        <f t="shared" si="196"/>
        <v>12a</v>
      </c>
      <c r="T1567" s="15" t="str">
        <f t="shared" si="197"/>
        <v>12b</v>
      </c>
    </row>
    <row r="1568" spans="1:20" ht="20.100000000000001" customHeight="1">
      <c r="A1568" s="15">
        <f t="shared" si="193"/>
        <v>115705</v>
      </c>
      <c r="B1568" s="24" t="str">
        <f>VLOOKUP(J1568,city!$A$4:$D$352,3,0)</f>
        <v>湖北</v>
      </c>
      <c r="C1568" s="24" t="str">
        <f>VLOOKUP(J1568,city!$A$4:$D$352,4,0)</f>
        <v>武汉</v>
      </c>
      <c r="D1568" s="4" t="s">
        <v>5248</v>
      </c>
      <c r="E1568" s="54" t="s">
        <v>5249</v>
      </c>
      <c r="F1568" s="42" t="str">
        <f t="shared" si="192"/>
        <v>114.429279,30.550832</v>
      </c>
      <c r="G1568" s="20" t="s">
        <v>5250</v>
      </c>
      <c r="H1568" s="20" t="s">
        <v>444</v>
      </c>
      <c r="I1568" s="45" t="str">
        <f t="shared" si="194"/>
        <v>10a,10b</v>
      </c>
      <c r="J1568" s="15">
        <f t="shared" si="195"/>
        <v>157</v>
      </c>
      <c r="K1568" s="15">
        <f>IF(VLOOKUP(J1567,city!$K$4:$L$352,2,0)&gt;K1567,K1567+1,1)</f>
        <v>5</v>
      </c>
      <c r="L1568" s="15">
        <v>0</v>
      </c>
      <c r="M1568" s="15" t="s">
        <v>197</v>
      </c>
      <c r="N1568" s="4">
        <v>114.42927899999999</v>
      </c>
      <c r="O1568" s="4">
        <v>30.550832</v>
      </c>
      <c r="P1568" s="15" t="str">
        <f t="shared" si="198"/>
        <v/>
      </c>
      <c r="Q1568" s="41">
        <v>10</v>
      </c>
      <c r="R1568" s="15">
        <f t="shared" si="199"/>
        <v>10</v>
      </c>
      <c r="S1568" s="15" t="str">
        <f t="shared" si="196"/>
        <v>10a</v>
      </c>
      <c r="T1568" s="15" t="str">
        <f t="shared" si="197"/>
        <v>10b</v>
      </c>
    </row>
    <row r="1569" spans="1:20" ht="20.100000000000001" customHeight="1">
      <c r="A1569" s="15">
        <f t="shared" si="193"/>
        <v>115706</v>
      </c>
      <c r="B1569" s="24" t="str">
        <f>VLOOKUP(J1569,city!$A$4:$D$352,3,0)</f>
        <v>湖北</v>
      </c>
      <c r="C1569" s="24" t="str">
        <f>VLOOKUP(J1569,city!$A$4:$D$352,4,0)</f>
        <v>武汉</v>
      </c>
      <c r="D1569" s="4" t="s">
        <v>5251</v>
      </c>
      <c r="E1569" s="54" t="s">
        <v>5252</v>
      </c>
      <c r="F1569" s="42" t="str">
        <f t="shared" si="192"/>
        <v>114.38648,31.107822</v>
      </c>
      <c r="G1569" s="20" t="s">
        <v>5253</v>
      </c>
      <c r="H1569" s="20" t="s">
        <v>450</v>
      </c>
      <c r="I1569" s="45" t="str">
        <f t="shared" si="194"/>
        <v>2a,2b</v>
      </c>
      <c r="J1569" s="15">
        <f t="shared" si="195"/>
        <v>157</v>
      </c>
      <c r="K1569" s="15">
        <f>IF(VLOOKUP(J1568,city!$K$4:$L$352,2,0)&gt;K1568,K1568+1,1)</f>
        <v>6</v>
      </c>
      <c r="L1569" s="15">
        <v>0</v>
      </c>
      <c r="M1569" s="15" t="s">
        <v>197</v>
      </c>
      <c r="N1569" s="4">
        <v>114.38648000000001</v>
      </c>
      <c r="O1569" s="4">
        <v>31.107821999999999</v>
      </c>
      <c r="P1569" s="15" t="str">
        <f t="shared" si="198"/>
        <v/>
      </c>
      <c r="Q1569" s="41">
        <v>2</v>
      </c>
      <c r="R1569" s="15">
        <f t="shared" si="199"/>
        <v>2</v>
      </c>
      <c r="S1569" s="15" t="str">
        <f t="shared" si="196"/>
        <v>2a</v>
      </c>
      <c r="T1569" s="15" t="str">
        <f t="shared" si="197"/>
        <v>2b</v>
      </c>
    </row>
    <row r="1570" spans="1:20" ht="20.100000000000001" customHeight="1">
      <c r="A1570" s="15">
        <f t="shared" si="193"/>
        <v>115707</v>
      </c>
      <c r="B1570" s="24" t="str">
        <f>VLOOKUP(J1570,city!$A$4:$D$352,3,0)</f>
        <v>湖北</v>
      </c>
      <c r="C1570" s="24" t="str">
        <f>VLOOKUP(J1570,city!$A$4:$D$352,4,0)</f>
        <v>武汉</v>
      </c>
      <c r="D1570" s="4" t="s">
        <v>5254</v>
      </c>
      <c r="E1570" s="54" t="s">
        <v>5255</v>
      </c>
      <c r="F1570" s="42" t="str">
        <f t="shared" si="192"/>
        <v>114.242084,31.280657</v>
      </c>
      <c r="G1570" s="20" t="s">
        <v>5256</v>
      </c>
      <c r="H1570" s="20" t="s">
        <v>456</v>
      </c>
      <c r="I1570" s="45" t="str">
        <f t="shared" si="194"/>
        <v>6a,6b</v>
      </c>
      <c r="J1570" s="15">
        <f t="shared" si="195"/>
        <v>157</v>
      </c>
      <c r="K1570" s="15">
        <f>IF(VLOOKUP(J1569,city!$K$4:$L$352,2,0)&gt;K1569,K1569+1,1)</f>
        <v>7</v>
      </c>
      <c r="L1570" s="15">
        <v>0</v>
      </c>
      <c r="M1570" s="15" t="s">
        <v>197</v>
      </c>
      <c r="N1570" s="4">
        <v>114.24208400000001</v>
      </c>
      <c r="O1570" s="4">
        <v>31.280657000000001</v>
      </c>
      <c r="P1570" s="15" t="str">
        <f t="shared" si="198"/>
        <v/>
      </c>
      <c r="Q1570" s="41">
        <v>6</v>
      </c>
      <c r="R1570" s="15">
        <f t="shared" si="199"/>
        <v>6</v>
      </c>
      <c r="S1570" s="15" t="str">
        <f t="shared" si="196"/>
        <v>6a</v>
      </c>
      <c r="T1570" s="15" t="str">
        <f t="shared" si="197"/>
        <v>6b</v>
      </c>
    </row>
    <row r="1571" spans="1:20" ht="20.100000000000001" customHeight="1">
      <c r="A1571" s="15">
        <f t="shared" si="193"/>
        <v>115708</v>
      </c>
      <c r="B1571" s="24" t="str">
        <f>VLOOKUP(J1571,city!$A$4:$D$352,3,0)</f>
        <v>湖北</v>
      </c>
      <c r="C1571" s="24" t="str">
        <f>VLOOKUP(J1571,city!$A$4:$D$352,4,0)</f>
        <v>武汉</v>
      </c>
      <c r="D1571" s="4" t="s">
        <v>5257</v>
      </c>
      <c r="E1571" s="54" t="s">
        <v>5258</v>
      </c>
      <c r="F1571" s="42" t="str">
        <f t="shared" si="192"/>
        <v>114.371477,30.544213</v>
      </c>
      <c r="G1571" s="20" t="s">
        <v>5259</v>
      </c>
      <c r="H1571" s="20" t="s">
        <v>462</v>
      </c>
      <c r="I1571" s="45" t="str">
        <f t="shared" si="194"/>
        <v>18a,18b</v>
      </c>
      <c r="J1571" s="15">
        <f t="shared" si="195"/>
        <v>157</v>
      </c>
      <c r="K1571" s="15">
        <f>IF(VLOOKUP(J1570,city!$K$4:$L$352,2,0)&gt;K1570,K1570+1,1)</f>
        <v>8</v>
      </c>
      <c r="L1571" s="15">
        <v>0</v>
      </c>
      <c r="M1571" s="15" t="s">
        <v>197</v>
      </c>
      <c r="N1571" s="4">
        <v>114.371477</v>
      </c>
      <c r="O1571" s="4">
        <v>30.544212999999999</v>
      </c>
      <c r="P1571" s="15" t="str">
        <f t="shared" si="198"/>
        <v/>
      </c>
      <c r="Q1571" s="41">
        <v>18</v>
      </c>
      <c r="R1571" s="15">
        <f t="shared" si="199"/>
        <v>18</v>
      </c>
      <c r="S1571" s="15" t="str">
        <f t="shared" si="196"/>
        <v>18a</v>
      </c>
      <c r="T1571" s="15" t="str">
        <f t="shared" si="197"/>
        <v>18b</v>
      </c>
    </row>
    <row r="1572" spans="1:20" ht="20.100000000000001" customHeight="1">
      <c r="A1572" s="15">
        <f t="shared" si="193"/>
        <v>115709</v>
      </c>
      <c r="B1572" s="24" t="str">
        <f>VLOOKUP(J1572,city!$A$4:$D$352,3,0)</f>
        <v>湖北</v>
      </c>
      <c r="C1572" s="24" t="str">
        <f>VLOOKUP(J1572,city!$A$4:$D$352,4,0)</f>
        <v>武汉</v>
      </c>
      <c r="D1572" s="4" t="s">
        <v>5260</v>
      </c>
      <c r="E1572" s="54" t="s">
        <v>5261</v>
      </c>
      <c r="F1572" s="42" t="str">
        <f t="shared" si="192"/>
        <v>114.304989,30.553649</v>
      </c>
      <c r="G1572" s="20" t="s">
        <v>5262</v>
      </c>
      <c r="H1572" s="20" t="s">
        <v>468</v>
      </c>
      <c r="I1572" s="45" t="str">
        <f t="shared" si="194"/>
        <v>16a,16b</v>
      </c>
      <c r="J1572" s="15">
        <f t="shared" si="195"/>
        <v>157</v>
      </c>
      <c r="K1572" s="15">
        <f>IF(VLOOKUP(J1571,city!$K$4:$L$352,2,0)&gt;K1571,K1571+1,1)</f>
        <v>9</v>
      </c>
      <c r="L1572" s="15">
        <v>0</v>
      </c>
      <c r="M1572" s="15" t="s">
        <v>197</v>
      </c>
      <c r="N1572" s="4">
        <v>114.30498900000001</v>
      </c>
      <c r="O1572" s="4">
        <v>30.553649</v>
      </c>
      <c r="P1572" s="15" t="str">
        <f t="shared" si="198"/>
        <v/>
      </c>
      <c r="Q1572" s="41">
        <v>16</v>
      </c>
      <c r="R1572" s="15">
        <f t="shared" si="199"/>
        <v>16</v>
      </c>
      <c r="S1572" s="15" t="str">
        <f t="shared" si="196"/>
        <v>16a</v>
      </c>
      <c r="T1572" s="15" t="str">
        <f t="shared" si="197"/>
        <v>16b</v>
      </c>
    </row>
    <row r="1573" spans="1:20" ht="20.100000000000001" customHeight="1">
      <c r="A1573" s="15">
        <f t="shared" si="193"/>
        <v>115710</v>
      </c>
      <c r="B1573" s="24" t="str">
        <f>VLOOKUP(J1573,city!$A$4:$D$352,3,0)</f>
        <v>湖北</v>
      </c>
      <c r="C1573" s="24" t="str">
        <f>VLOOKUP(J1573,city!$A$4:$D$352,4,0)</f>
        <v>武汉</v>
      </c>
      <c r="D1573" s="4" t="s">
        <v>5263</v>
      </c>
      <c r="E1573" s="54" t="s">
        <v>5264</v>
      </c>
      <c r="F1573" s="42" t="str">
        <f t="shared" si="192"/>
        <v>114.037902,30.589661</v>
      </c>
      <c r="G1573" s="20" t="s">
        <v>5265</v>
      </c>
      <c r="H1573" s="20" t="s">
        <v>474</v>
      </c>
      <c r="I1573" s="45" t="str">
        <f t="shared" si="194"/>
        <v>30a,30b</v>
      </c>
      <c r="J1573" s="15">
        <f t="shared" si="195"/>
        <v>157</v>
      </c>
      <c r="K1573" s="15">
        <f>IF(VLOOKUP(J1572,city!$K$4:$L$352,2,0)&gt;K1572,K1572+1,1)</f>
        <v>10</v>
      </c>
      <c r="L1573" s="15">
        <v>0</v>
      </c>
      <c r="M1573" s="15" t="s">
        <v>197</v>
      </c>
      <c r="N1573" s="4">
        <v>114.037902</v>
      </c>
      <c r="O1573" s="4">
        <v>30.589661</v>
      </c>
      <c r="P1573" s="15" t="str">
        <f t="shared" si="198"/>
        <v>114.2980279,30.7391233</v>
      </c>
      <c r="Q1573" s="41">
        <v>30</v>
      </c>
      <c r="R1573" s="15">
        <f t="shared" si="199"/>
        <v>2</v>
      </c>
      <c r="S1573" s="15" t="str">
        <f t="shared" si="196"/>
        <v>30a</v>
      </c>
      <c r="T1573" s="15" t="str">
        <f t="shared" si="197"/>
        <v>30b</v>
      </c>
    </row>
    <row r="1574" spans="1:20" ht="20.100000000000001" customHeight="1">
      <c r="A1574" s="15">
        <f t="shared" si="193"/>
        <v>115801</v>
      </c>
      <c r="B1574" s="24" t="str">
        <f>VLOOKUP(J1574,city!$A$4:$D$352,3,0)</f>
        <v>湖北</v>
      </c>
      <c r="C1574" s="24" t="str">
        <f>VLOOKUP(J1574,city!$A$4:$D$352,4,0)</f>
        <v>黄石</v>
      </c>
      <c r="D1574" s="4" t="s">
        <v>5266</v>
      </c>
      <c r="E1574" s="54" t="s">
        <v>5267</v>
      </c>
      <c r="F1574" s="42" t="str">
        <f t="shared" si="192"/>
        <v>114.840546,29.807434</v>
      </c>
      <c r="G1574" s="20" t="s">
        <v>5268</v>
      </c>
      <c r="H1574" s="20" t="s">
        <v>480</v>
      </c>
      <c r="I1574" s="45" t="str">
        <f t="shared" si="194"/>
        <v>6a,6b</v>
      </c>
      <c r="J1574" s="15">
        <f t="shared" si="195"/>
        <v>158</v>
      </c>
      <c r="K1574" s="15">
        <f>IF(VLOOKUP(J1573,city!$K$4:$L$352,2,0)&gt;K1573,K1573+1,1)</f>
        <v>1</v>
      </c>
      <c r="L1574" s="15">
        <v>0</v>
      </c>
      <c r="M1574" s="15" t="s">
        <v>198</v>
      </c>
      <c r="N1574" s="4">
        <v>114.840546</v>
      </c>
      <c r="O1574" s="4">
        <v>29.807434000000001</v>
      </c>
      <c r="P1574" s="15" t="str">
        <f t="shared" si="198"/>
        <v/>
      </c>
      <c r="Q1574" s="41">
        <v>6</v>
      </c>
      <c r="R1574" s="15">
        <f t="shared" si="199"/>
        <v>6</v>
      </c>
      <c r="S1574" s="15" t="str">
        <f t="shared" si="196"/>
        <v>6a</v>
      </c>
      <c r="T1574" s="15" t="str">
        <f t="shared" si="197"/>
        <v>6b</v>
      </c>
    </row>
    <row r="1575" spans="1:20" ht="20.100000000000001" customHeight="1">
      <c r="A1575" s="15">
        <f t="shared" si="193"/>
        <v>115802</v>
      </c>
      <c r="B1575" s="24" t="str">
        <f>VLOOKUP(J1575,city!$A$4:$D$352,3,0)</f>
        <v>湖北</v>
      </c>
      <c r="C1575" s="24" t="str">
        <f>VLOOKUP(J1575,city!$A$4:$D$352,4,0)</f>
        <v>黄石</v>
      </c>
      <c r="D1575" s="4" t="s">
        <v>5269</v>
      </c>
      <c r="E1575" s="54" t="s">
        <v>5270</v>
      </c>
      <c r="F1575" s="42" t="str">
        <f t="shared" si="192"/>
        <v>114.823866,30.034622</v>
      </c>
      <c r="G1575" s="20" t="s">
        <v>5271</v>
      </c>
      <c r="H1575" s="20" t="s">
        <v>486</v>
      </c>
      <c r="I1575" s="45" t="str">
        <f t="shared" si="194"/>
        <v>11a,11b</v>
      </c>
      <c r="J1575" s="15">
        <f t="shared" si="195"/>
        <v>158</v>
      </c>
      <c r="K1575" s="15">
        <f>IF(VLOOKUP(J1574,city!$K$4:$L$352,2,0)&gt;K1574,K1574+1,1)</f>
        <v>2</v>
      </c>
      <c r="L1575" s="15">
        <v>0</v>
      </c>
      <c r="M1575" s="15" t="s">
        <v>198</v>
      </c>
      <c r="N1575" s="4">
        <v>114.823866</v>
      </c>
      <c r="O1575" s="4">
        <v>30.034621999999999</v>
      </c>
      <c r="P1575" s="15" t="str">
        <f t="shared" si="198"/>
        <v/>
      </c>
      <c r="Q1575" s="41">
        <v>11</v>
      </c>
      <c r="R1575" s="15">
        <f t="shared" si="199"/>
        <v>11</v>
      </c>
      <c r="S1575" s="15" t="str">
        <f t="shared" si="196"/>
        <v>11a</v>
      </c>
      <c r="T1575" s="15" t="str">
        <f t="shared" si="197"/>
        <v>11b</v>
      </c>
    </row>
    <row r="1576" spans="1:20" ht="20.100000000000001" customHeight="1">
      <c r="A1576" s="15">
        <f t="shared" si="193"/>
        <v>115803</v>
      </c>
      <c r="B1576" s="24" t="str">
        <f>VLOOKUP(J1576,city!$A$4:$D$352,3,0)</f>
        <v>湖北</v>
      </c>
      <c r="C1576" s="24" t="str">
        <f>VLOOKUP(J1576,city!$A$4:$D$352,4,0)</f>
        <v>黄石</v>
      </c>
      <c r="D1576" s="4" t="s">
        <v>5272</v>
      </c>
      <c r="E1576" s="54" t="s">
        <v>5273</v>
      </c>
      <c r="F1576" s="42" t="str">
        <f t="shared" si="192"/>
        <v>115.031877,29.945267</v>
      </c>
      <c r="G1576" s="20" t="s">
        <v>5274</v>
      </c>
      <c r="H1576" s="20" t="s">
        <v>492</v>
      </c>
      <c r="I1576" s="45" t="str">
        <f t="shared" si="194"/>
        <v>11a,11b</v>
      </c>
      <c r="J1576" s="15">
        <f t="shared" si="195"/>
        <v>158</v>
      </c>
      <c r="K1576" s="15">
        <f>IF(VLOOKUP(J1575,city!$K$4:$L$352,2,0)&gt;K1575,K1575+1,1)</f>
        <v>3</v>
      </c>
      <c r="L1576" s="15">
        <v>0</v>
      </c>
      <c r="M1576" s="15" t="s">
        <v>198</v>
      </c>
      <c r="N1576" s="4">
        <v>115.03187699999999</v>
      </c>
      <c r="O1576" s="4">
        <v>29.945267000000001</v>
      </c>
      <c r="P1576" s="15" t="str">
        <f t="shared" si="198"/>
        <v/>
      </c>
      <c r="Q1576" s="41">
        <v>11</v>
      </c>
      <c r="R1576" s="15">
        <f t="shared" si="199"/>
        <v>11</v>
      </c>
      <c r="S1576" s="15" t="str">
        <f t="shared" si="196"/>
        <v>11a</v>
      </c>
      <c r="T1576" s="15" t="str">
        <f t="shared" si="197"/>
        <v>11b</v>
      </c>
    </row>
    <row r="1577" spans="1:20" ht="20.100000000000001" customHeight="1">
      <c r="A1577" s="15">
        <f t="shared" si="193"/>
        <v>115804</v>
      </c>
      <c r="B1577" s="24" t="str">
        <f>VLOOKUP(J1577,city!$A$4:$D$352,3,0)</f>
        <v>湖北</v>
      </c>
      <c r="C1577" s="24" t="str">
        <f>VLOOKUP(J1577,city!$A$4:$D$352,4,0)</f>
        <v>黄石</v>
      </c>
      <c r="D1577" s="4" t="s">
        <v>5275</v>
      </c>
      <c r="E1577" s="54" t="s">
        <v>5276</v>
      </c>
      <c r="F1577" s="42" t="str">
        <f t="shared" si="192"/>
        <v>115.055908,30.213034</v>
      </c>
      <c r="G1577" s="20" t="s">
        <v>5277</v>
      </c>
      <c r="H1577" s="20" t="s">
        <v>498</v>
      </c>
      <c r="I1577" s="45" t="str">
        <f t="shared" si="194"/>
        <v>6a,6b</v>
      </c>
      <c r="J1577" s="15">
        <f t="shared" si="195"/>
        <v>158</v>
      </c>
      <c r="K1577" s="15">
        <f>IF(VLOOKUP(J1576,city!$K$4:$L$352,2,0)&gt;K1576,K1576+1,1)</f>
        <v>4</v>
      </c>
      <c r="L1577" s="15">
        <v>0</v>
      </c>
      <c r="M1577" s="15" t="s">
        <v>198</v>
      </c>
      <c r="N1577" s="4">
        <v>115.055908</v>
      </c>
      <c r="O1577" s="4">
        <v>30.213034</v>
      </c>
      <c r="P1577" s="15" t="str">
        <f t="shared" si="198"/>
        <v/>
      </c>
      <c r="Q1577" s="41">
        <v>6</v>
      </c>
      <c r="R1577" s="15">
        <f t="shared" si="199"/>
        <v>6</v>
      </c>
      <c r="S1577" s="15" t="str">
        <f t="shared" si="196"/>
        <v>6a</v>
      </c>
      <c r="T1577" s="15" t="str">
        <f t="shared" si="197"/>
        <v>6b</v>
      </c>
    </row>
    <row r="1578" spans="1:20" ht="20.100000000000001" customHeight="1">
      <c r="A1578" s="15">
        <f t="shared" si="193"/>
        <v>115805</v>
      </c>
      <c r="B1578" s="24" t="str">
        <f>VLOOKUP(J1578,city!$A$4:$D$352,3,0)</f>
        <v>湖北</v>
      </c>
      <c r="C1578" s="24" t="str">
        <f>VLOOKUP(J1578,city!$A$4:$D$352,4,0)</f>
        <v>黄石</v>
      </c>
      <c r="D1578" s="4" t="s">
        <v>5278</v>
      </c>
      <c r="E1578" s="54" t="s">
        <v>5279</v>
      </c>
      <c r="F1578" s="42" t="str">
        <f t="shared" si="192"/>
        <v>114.918659,30.214375</v>
      </c>
      <c r="G1578" s="20" t="s">
        <v>5280</v>
      </c>
      <c r="H1578" s="20" t="s">
        <v>504</v>
      </c>
      <c r="I1578" s="45" t="str">
        <f t="shared" si="194"/>
        <v>11a,11b</v>
      </c>
      <c r="J1578" s="15">
        <f t="shared" si="195"/>
        <v>158</v>
      </c>
      <c r="K1578" s="15">
        <f>IF(VLOOKUP(J1577,city!$K$4:$L$352,2,0)&gt;K1577,K1577+1,1)</f>
        <v>5</v>
      </c>
      <c r="L1578" s="15">
        <v>0</v>
      </c>
      <c r="M1578" s="15" t="s">
        <v>198</v>
      </c>
      <c r="N1578" s="4">
        <v>114.91865900000001</v>
      </c>
      <c r="O1578" s="4">
        <v>30.214375</v>
      </c>
      <c r="P1578" s="15" t="str">
        <f t="shared" si="198"/>
        <v/>
      </c>
      <c r="Q1578" s="41">
        <v>11</v>
      </c>
      <c r="R1578" s="15">
        <f t="shared" si="199"/>
        <v>11</v>
      </c>
      <c r="S1578" s="15" t="str">
        <f t="shared" si="196"/>
        <v>11a</v>
      </c>
      <c r="T1578" s="15" t="str">
        <f t="shared" si="197"/>
        <v>11b</v>
      </c>
    </row>
    <row r="1579" spans="1:20" ht="20.100000000000001" customHeight="1">
      <c r="A1579" s="15">
        <f t="shared" si="193"/>
        <v>115806</v>
      </c>
      <c r="B1579" s="24" t="str">
        <f>VLOOKUP(J1579,city!$A$4:$D$352,3,0)</f>
        <v>湖北</v>
      </c>
      <c r="C1579" s="24" t="str">
        <f>VLOOKUP(J1579,city!$A$4:$D$352,4,0)</f>
        <v>黄石</v>
      </c>
      <c r="D1579" s="4" t="s">
        <v>5281</v>
      </c>
      <c r="E1579" s="54" t="s">
        <v>5282</v>
      </c>
      <c r="F1579" s="42" t="str">
        <f t="shared" si="192"/>
        <v>114.947432,30.211514</v>
      </c>
      <c r="G1579" s="20" t="s">
        <v>5283</v>
      </c>
      <c r="H1579" s="20" t="s">
        <v>510</v>
      </c>
      <c r="I1579" s="45" t="str">
        <f t="shared" si="194"/>
        <v>11a,11b</v>
      </c>
      <c r="J1579" s="15">
        <f t="shared" si="195"/>
        <v>158</v>
      </c>
      <c r="K1579" s="15">
        <f>IF(VLOOKUP(J1578,city!$K$4:$L$352,2,0)&gt;K1578,K1578+1,1)</f>
        <v>6</v>
      </c>
      <c r="L1579" s="15">
        <v>0</v>
      </c>
      <c r="M1579" s="15" t="s">
        <v>198</v>
      </c>
      <c r="N1579" s="4">
        <v>114.94743200000001</v>
      </c>
      <c r="O1579" s="4">
        <v>30.211514000000001</v>
      </c>
      <c r="P1579" s="15" t="str">
        <f t="shared" si="198"/>
        <v/>
      </c>
      <c r="Q1579" s="41">
        <v>11</v>
      </c>
      <c r="R1579" s="15">
        <f t="shared" si="199"/>
        <v>11</v>
      </c>
      <c r="S1579" s="15" t="str">
        <f t="shared" si="196"/>
        <v>11a</v>
      </c>
      <c r="T1579" s="15" t="str">
        <f t="shared" si="197"/>
        <v>11b</v>
      </c>
    </row>
    <row r="1580" spans="1:20" ht="20.100000000000001" customHeight="1">
      <c r="A1580" s="15">
        <f t="shared" si="193"/>
        <v>115807</v>
      </c>
      <c r="B1580" s="24" t="str">
        <f>VLOOKUP(J1580,city!$A$4:$D$352,3,0)</f>
        <v>湖北</v>
      </c>
      <c r="C1580" s="24" t="str">
        <f>VLOOKUP(J1580,city!$A$4:$D$352,4,0)</f>
        <v>黄石</v>
      </c>
      <c r="D1580" s="4" t="s">
        <v>822</v>
      </c>
      <c r="E1580" s="54"/>
      <c r="F1580" s="42" t="str">
        <f t="shared" ref="F1580:F1643" si="200">N1580&amp;","&amp;O1580</f>
        <v>,</v>
      </c>
      <c r="G1580" s="20" t="s">
        <v>5284</v>
      </c>
      <c r="H1580" s="20" t="s">
        <v>516</v>
      </c>
      <c r="I1580" s="45" t="str">
        <f t="shared" si="194"/>
        <v>0a,0b</v>
      </c>
      <c r="J1580" s="15">
        <f t="shared" si="195"/>
        <v>158</v>
      </c>
      <c r="K1580" s="15">
        <f>IF(VLOOKUP(J1579,city!$K$4:$L$352,2,0)&gt;K1579,K1579+1,1)</f>
        <v>7</v>
      </c>
      <c r="L1580" s="15">
        <v>0</v>
      </c>
      <c r="M1580" s="15" t="s">
        <v>198</v>
      </c>
      <c r="N1580" s="4"/>
      <c r="O1580" s="4"/>
      <c r="P1580" s="15" t="str">
        <f t="shared" si="198"/>
        <v/>
      </c>
      <c r="Q1580" s="41">
        <v>0</v>
      </c>
      <c r="R1580" s="15">
        <f t="shared" si="199"/>
        <v>0</v>
      </c>
      <c r="S1580" s="15" t="str">
        <f t="shared" si="196"/>
        <v>0a</v>
      </c>
      <c r="T1580" s="15" t="str">
        <f t="shared" si="197"/>
        <v>0b</v>
      </c>
    </row>
    <row r="1581" spans="1:20" ht="20.100000000000001" customHeight="1">
      <c r="A1581" s="15">
        <f t="shared" si="193"/>
        <v>115808</v>
      </c>
      <c r="B1581" s="24" t="str">
        <f>VLOOKUP(J1581,city!$A$4:$D$352,3,0)</f>
        <v>湖北</v>
      </c>
      <c r="C1581" s="24" t="str">
        <f>VLOOKUP(J1581,city!$A$4:$D$352,4,0)</f>
        <v>黄石</v>
      </c>
      <c r="D1581" s="4" t="s">
        <v>822</v>
      </c>
      <c r="E1581" s="54"/>
      <c r="F1581" s="42" t="str">
        <f t="shared" si="200"/>
        <v>,</v>
      </c>
      <c r="G1581" s="20" t="s">
        <v>5285</v>
      </c>
      <c r="H1581" s="20" t="s">
        <v>522</v>
      </c>
      <c r="I1581" s="45" t="str">
        <f t="shared" si="194"/>
        <v>0a,0b</v>
      </c>
      <c r="J1581" s="15">
        <f t="shared" si="195"/>
        <v>158</v>
      </c>
      <c r="K1581" s="15">
        <f>IF(VLOOKUP(J1580,city!$K$4:$L$352,2,0)&gt;K1580,K1580+1,1)</f>
        <v>8</v>
      </c>
      <c r="L1581" s="15">
        <v>0</v>
      </c>
      <c r="M1581" s="15" t="s">
        <v>198</v>
      </c>
      <c r="N1581" s="4"/>
      <c r="O1581" s="4"/>
      <c r="P1581" s="15" t="str">
        <f t="shared" si="198"/>
        <v/>
      </c>
      <c r="Q1581" s="41">
        <v>0</v>
      </c>
      <c r="R1581" s="15">
        <f t="shared" si="199"/>
        <v>0</v>
      </c>
      <c r="S1581" s="15" t="str">
        <f t="shared" si="196"/>
        <v>0a</v>
      </c>
      <c r="T1581" s="15" t="str">
        <f t="shared" si="197"/>
        <v>0b</v>
      </c>
    </row>
    <row r="1582" spans="1:20" ht="20.100000000000001" customHeight="1">
      <c r="A1582" s="15">
        <f t="shared" si="193"/>
        <v>115809</v>
      </c>
      <c r="B1582" s="24" t="str">
        <f>VLOOKUP(J1582,city!$A$4:$D$352,3,0)</f>
        <v>湖北</v>
      </c>
      <c r="C1582" s="24" t="str">
        <f>VLOOKUP(J1582,city!$A$4:$D$352,4,0)</f>
        <v>黄石</v>
      </c>
      <c r="D1582" s="4" t="s">
        <v>822</v>
      </c>
      <c r="E1582" s="54"/>
      <c r="F1582" s="42" t="str">
        <f t="shared" si="200"/>
        <v>,</v>
      </c>
      <c r="G1582" s="20" t="s">
        <v>5286</v>
      </c>
      <c r="H1582" s="20" t="s">
        <v>528</v>
      </c>
      <c r="I1582" s="45" t="str">
        <f t="shared" si="194"/>
        <v>0a,0b</v>
      </c>
      <c r="J1582" s="15">
        <f t="shared" si="195"/>
        <v>158</v>
      </c>
      <c r="K1582" s="15">
        <f>IF(VLOOKUP(J1581,city!$K$4:$L$352,2,0)&gt;K1581,K1581+1,1)</f>
        <v>9</v>
      </c>
      <c r="L1582" s="15">
        <v>0</v>
      </c>
      <c r="M1582" s="15" t="s">
        <v>198</v>
      </c>
      <c r="N1582" s="4"/>
      <c r="O1582" s="4"/>
      <c r="P1582" s="15" t="str">
        <f t="shared" si="198"/>
        <v/>
      </c>
      <c r="Q1582" s="41">
        <v>0</v>
      </c>
      <c r="R1582" s="15">
        <f t="shared" si="199"/>
        <v>0</v>
      </c>
      <c r="S1582" s="15" t="str">
        <f t="shared" si="196"/>
        <v>0a</v>
      </c>
      <c r="T1582" s="15" t="str">
        <f t="shared" si="197"/>
        <v>0b</v>
      </c>
    </row>
    <row r="1583" spans="1:20" ht="20.100000000000001" customHeight="1">
      <c r="A1583" s="15">
        <f t="shared" si="193"/>
        <v>115810</v>
      </c>
      <c r="B1583" s="24" t="str">
        <f>VLOOKUP(J1583,city!$A$4:$D$352,3,0)</f>
        <v>湖北</v>
      </c>
      <c r="C1583" s="24" t="str">
        <f>VLOOKUP(J1583,city!$A$4:$D$352,4,0)</f>
        <v>黄石</v>
      </c>
      <c r="D1583" s="4" t="s">
        <v>822</v>
      </c>
      <c r="E1583" s="54"/>
      <c r="F1583" s="42" t="str">
        <f t="shared" si="200"/>
        <v>,</v>
      </c>
      <c r="G1583" s="20" t="s">
        <v>5287</v>
      </c>
      <c r="H1583" s="20" t="s">
        <v>534</v>
      </c>
      <c r="I1583" s="45" t="str">
        <f t="shared" si="194"/>
        <v>0a,0b</v>
      </c>
      <c r="J1583" s="15">
        <f t="shared" si="195"/>
        <v>158</v>
      </c>
      <c r="K1583" s="15">
        <f>IF(VLOOKUP(J1582,city!$K$4:$L$352,2,0)&gt;K1582,K1582+1,1)</f>
        <v>10</v>
      </c>
      <c r="L1583" s="15">
        <v>0</v>
      </c>
      <c r="M1583" s="15" t="s">
        <v>198</v>
      </c>
      <c r="N1583" s="4"/>
      <c r="O1583" s="4"/>
      <c r="P1583" s="15" t="str">
        <f t="shared" si="198"/>
        <v>68.9618288,18.0426246</v>
      </c>
      <c r="Q1583" s="41">
        <v>0</v>
      </c>
      <c r="R1583" s="15">
        <f t="shared" si="199"/>
        <v>0</v>
      </c>
      <c r="S1583" s="15" t="str">
        <f t="shared" si="196"/>
        <v>0a</v>
      </c>
      <c r="T1583" s="15" t="str">
        <f t="shared" si="197"/>
        <v>0b</v>
      </c>
    </row>
    <row r="1584" spans="1:20" ht="20.100000000000001" customHeight="1">
      <c r="A1584" s="15">
        <f t="shared" si="193"/>
        <v>115901</v>
      </c>
      <c r="B1584" s="24" t="str">
        <f>VLOOKUP(J1584,city!$A$4:$D$352,3,0)</f>
        <v>湖北</v>
      </c>
      <c r="C1584" s="24" t="str">
        <f>VLOOKUP(J1584,city!$A$4:$D$352,4,0)</f>
        <v>十堰</v>
      </c>
      <c r="D1584" s="4" t="s">
        <v>5288</v>
      </c>
      <c r="E1584" s="54" t="s">
        <v>5289</v>
      </c>
      <c r="F1584" s="42" t="str">
        <f t="shared" si="200"/>
        <v>111.3872,32.750731</v>
      </c>
      <c r="G1584" s="20" t="s">
        <v>5290</v>
      </c>
      <c r="H1584" s="20" t="s">
        <v>422</v>
      </c>
      <c r="I1584" s="45" t="str">
        <f t="shared" si="194"/>
        <v>2a,2b</v>
      </c>
      <c r="J1584" s="15">
        <f t="shared" si="195"/>
        <v>159</v>
      </c>
      <c r="K1584" s="15">
        <f>IF(VLOOKUP(J1583,city!$K$4:$L$352,2,0)&gt;K1583,K1583+1,1)</f>
        <v>1</v>
      </c>
      <c r="L1584" s="15">
        <v>0</v>
      </c>
      <c r="M1584" s="15" t="s">
        <v>199</v>
      </c>
      <c r="N1584" s="4">
        <v>111.38720000000001</v>
      </c>
      <c r="O1584" s="4">
        <v>32.750731000000002</v>
      </c>
      <c r="P1584" s="15" t="str">
        <f t="shared" si="198"/>
        <v/>
      </c>
      <c r="Q1584" s="41">
        <v>2</v>
      </c>
      <c r="R1584" s="15">
        <f t="shared" si="199"/>
        <v>6</v>
      </c>
      <c r="S1584" s="15" t="str">
        <f t="shared" si="196"/>
        <v>2a</v>
      </c>
      <c r="T1584" s="15" t="str">
        <f t="shared" si="197"/>
        <v>2b</v>
      </c>
    </row>
    <row r="1585" spans="1:20" ht="20.100000000000001" customHeight="1">
      <c r="A1585" s="15">
        <f t="shared" si="193"/>
        <v>115902</v>
      </c>
      <c r="B1585" s="24" t="str">
        <f>VLOOKUP(J1585,city!$A$4:$D$352,3,0)</f>
        <v>湖北</v>
      </c>
      <c r="C1585" s="24" t="str">
        <f>VLOOKUP(J1585,city!$A$4:$D$352,4,0)</f>
        <v>十堰</v>
      </c>
      <c r="D1585" s="4" t="s">
        <v>5291</v>
      </c>
      <c r="E1585" s="54" t="s">
        <v>5292</v>
      </c>
      <c r="F1585" s="42" t="str">
        <f t="shared" si="200"/>
        <v>111.398075,32.556777</v>
      </c>
      <c r="G1585" s="20" t="s">
        <v>5293</v>
      </c>
      <c r="H1585" s="20" t="s">
        <v>427</v>
      </c>
      <c r="I1585" s="45" t="str">
        <f t="shared" si="194"/>
        <v>4a,4b</v>
      </c>
      <c r="J1585" s="15">
        <f t="shared" si="195"/>
        <v>159</v>
      </c>
      <c r="K1585" s="15">
        <f>IF(VLOOKUP(J1584,city!$K$4:$L$352,2,0)&gt;K1584,K1584+1,1)</f>
        <v>2</v>
      </c>
      <c r="L1585" s="15">
        <v>0</v>
      </c>
      <c r="M1585" s="15" t="s">
        <v>199</v>
      </c>
      <c r="N1585" s="4">
        <v>111.39807500000001</v>
      </c>
      <c r="O1585" s="4">
        <v>32.556776999999997</v>
      </c>
      <c r="P1585" s="15" t="str">
        <f t="shared" si="198"/>
        <v/>
      </c>
      <c r="Q1585" s="41">
        <v>4</v>
      </c>
      <c r="R1585" s="15">
        <f t="shared" si="199"/>
        <v>4</v>
      </c>
      <c r="S1585" s="15" t="str">
        <f t="shared" si="196"/>
        <v>4a</v>
      </c>
      <c r="T1585" s="15" t="str">
        <f t="shared" si="197"/>
        <v>4b</v>
      </c>
    </row>
    <row r="1586" spans="1:20" ht="20.100000000000001" customHeight="1">
      <c r="A1586" s="15">
        <f t="shared" si="193"/>
        <v>115903</v>
      </c>
      <c r="B1586" s="24" t="str">
        <f>VLOOKUP(J1586,city!$A$4:$D$352,3,0)</f>
        <v>湖北</v>
      </c>
      <c r="C1586" s="24" t="str">
        <f>VLOOKUP(J1586,city!$A$4:$D$352,4,0)</f>
        <v>十堰</v>
      </c>
      <c r="D1586" s="4" t="s">
        <v>5294</v>
      </c>
      <c r="E1586" s="54" t="s">
        <v>5295</v>
      </c>
      <c r="F1586" s="42" t="str">
        <f t="shared" si="200"/>
        <v>111.079276,32.533969</v>
      </c>
      <c r="G1586" s="20" t="s">
        <v>5296</v>
      </c>
      <c r="H1586" s="20" t="s">
        <v>432</v>
      </c>
      <c r="I1586" s="45" t="str">
        <f t="shared" si="194"/>
        <v>11a,11b</v>
      </c>
      <c r="J1586" s="15">
        <f t="shared" si="195"/>
        <v>159</v>
      </c>
      <c r="K1586" s="15">
        <f>IF(VLOOKUP(J1585,city!$K$4:$L$352,2,0)&gt;K1585,K1585+1,1)</f>
        <v>3</v>
      </c>
      <c r="L1586" s="15">
        <v>0</v>
      </c>
      <c r="M1586" s="15" t="s">
        <v>199</v>
      </c>
      <c r="N1586" s="4">
        <v>111.07927599999999</v>
      </c>
      <c r="O1586" s="4">
        <v>32.533968999999999</v>
      </c>
      <c r="P1586" s="15" t="str">
        <f t="shared" si="198"/>
        <v/>
      </c>
      <c r="Q1586" s="41">
        <v>11</v>
      </c>
      <c r="R1586" s="15">
        <f t="shared" si="199"/>
        <v>11</v>
      </c>
      <c r="S1586" s="15" t="str">
        <f t="shared" si="196"/>
        <v>11a</v>
      </c>
      <c r="T1586" s="15" t="str">
        <f t="shared" si="197"/>
        <v>11b</v>
      </c>
    </row>
    <row r="1587" spans="1:20" ht="20.100000000000001" customHeight="1">
      <c r="A1587" s="15">
        <f t="shared" si="193"/>
        <v>115904</v>
      </c>
      <c r="B1587" s="24" t="str">
        <f>VLOOKUP(J1587,city!$A$4:$D$352,3,0)</f>
        <v>湖北</v>
      </c>
      <c r="C1587" s="24" t="str">
        <f>VLOOKUP(J1587,city!$A$4:$D$352,4,0)</f>
        <v>十堰</v>
      </c>
      <c r="D1587" s="4" t="s">
        <v>5297</v>
      </c>
      <c r="E1587" s="54" t="s">
        <v>5298</v>
      </c>
      <c r="F1587" s="42" t="str">
        <f t="shared" si="200"/>
        <v>111.506376,32.558787</v>
      </c>
      <c r="G1587" s="20" t="s">
        <v>5299</v>
      </c>
      <c r="H1587" s="20" t="s">
        <v>438</v>
      </c>
      <c r="I1587" s="45" t="str">
        <f t="shared" si="194"/>
        <v>6a,6b</v>
      </c>
      <c r="J1587" s="15">
        <f t="shared" si="195"/>
        <v>159</v>
      </c>
      <c r="K1587" s="15">
        <f>IF(VLOOKUP(J1586,city!$K$4:$L$352,2,0)&gt;K1586,K1586+1,1)</f>
        <v>4</v>
      </c>
      <c r="L1587" s="15">
        <v>0</v>
      </c>
      <c r="M1587" s="15" t="s">
        <v>199</v>
      </c>
      <c r="N1587" s="4">
        <v>111.506376</v>
      </c>
      <c r="O1587" s="4">
        <v>32.558787000000002</v>
      </c>
      <c r="P1587" s="15" t="str">
        <f t="shared" si="198"/>
        <v/>
      </c>
      <c r="Q1587" s="41">
        <v>6</v>
      </c>
      <c r="R1587" s="15">
        <f t="shared" si="199"/>
        <v>6</v>
      </c>
      <c r="S1587" s="15" t="str">
        <f t="shared" si="196"/>
        <v>6a</v>
      </c>
      <c r="T1587" s="15" t="str">
        <f t="shared" si="197"/>
        <v>6b</v>
      </c>
    </row>
    <row r="1588" spans="1:20" ht="20.100000000000001" customHeight="1">
      <c r="A1588" s="15">
        <f t="shared" si="193"/>
        <v>115905</v>
      </c>
      <c r="B1588" s="24" t="str">
        <f>VLOOKUP(J1588,city!$A$4:$D$352,3,0)</f>
        <v>湖北</v>
      </c>
      <c r="C1588" s="24" t="str">
        <f>VLOOKUP(J1588,city!$A$4:$D$352,4,0)</f>
        <v>十堰</v>
      </c>
      <c r="D1588" s="4" t="s">
        <v>5300</v>
      </c>
      <c r="E1588" s="54" t="s">
        <v>5301</v>
      </c>
      <c r="F1588" s="42" t="str">
        <f t="shared" si="200"/>
        <v>110.556105,33.045572</v>
      </c>
      <c r="G1588" s="20" t="s">
        <v>5302</v>
      </c>
      <c r="H1588" s="20" t="s">
        <v>444</v>
      </c>
      <c r="I1588" s="45" t="str">
        <f t="shared" si="194"/>
        <v>2a,2b</v>
      </c>
      <c r="J1588" s="15">
        <f t="shared" si="195"/>
        <v>159</v>
      </c>
      <c r="K1588" s="15">
        <f>IF(VLOOKUP(J1587,city!$K$4:$L$352,2,0)&gt;K1587,K1587+1,1)</f>
        <v>5</v>
      </c>
      <c r="L1588" s="15">
        <v>0</v>
      </c>
      <c r="M1588" s="15" t="s">
        <v>199</v>
      </c>
      <c r="N1588" s="4">
        <v>110.556105</v>
      </c>
      <c r="O1588" s="4">
        <v>33.045572</v>
      </c>
      <c r="P1588" s="15" t="str">
        <f t="shared" si="198"/>
        <v/>
      </c>
      <c r="Q1588" s="41">
        <v>2</v>
      </c>
      <c r="R1588" s="15">
        <f t="shared" si="199"/>
        <v>2</v>
      </c>
      <c r="S1588" s="15" t="str">
        <f t="shared" si="196"/>
        <v>2a</v>
      </c>
      <c r="T1588" s="15" t="str">
        <f t="shared" si="197"/>
        <v>2b</v>
      </c>
    </row>
    <row r="1589" spans="1:20" ht="20.100000000000001" customHeight="1">
      <c r="A1589" s="15">
        <f t="shared" si="193"/>
        <v>115906</v>
      </c>
      <c r="B1589" s="24" t="str">
        <f>VLOOKUP(J1589,city!$A$4:$D$352,3,0)</f>
        <v>湖北</v>
      </c>
      <c r="C1589" s="24" t="str">
        <f>VLOOKUP(J1589,city!$A$4:$D$352,4,0)</f>
        <v>十堰</v>
      </c>
      <c r="D1589" s="4" t="s">
        <v>5303</v>
      </c>
      <c r="E1589" s="54" t="s">
        <v>5304</v>
      </c>
      <c r="F1589" s="42" t="str">
        <f t="shared" si="200"/>
        <v>110.973982,33.061817</v>
      </c>
      <c r="G1589" s="20" t="s">
        <v>5305</v>
      </c>
      <c r="H1589" s="20" t="s">
        <v>450</v>
      </c>
      <c r="I1589" s="45" t="str">
        <f t="shared" si="194"/>
        <v>6a,6b</v>
      </c>
      <c r="J1589" s="15">
        <f t="shared" si="195"/>
        <v>159</v>
      </c>
      <c r="K1589" s="15">
        <f>IF(VLOOKUP(J1588,city!$K$4:$L$352,2,0)&gt;K1588,K1588+1,1)</f>
        <v>6</v>
      </c>
      <c r="L1589" s="15">
        <v>0</v>
      </c>
      <c r="M1589" s="15" t="s">
        <v>199</v>
      </c>
      <c r="N1589" s="4">
        <v>110.97398200000001</v>
      </c>
      <c r="O1589" s="4">
        <v>33.061816999999998</v>
      </c>
      <c r="P1589" s="15" t="str">
        <f t="shared" si="198"/>
        <v/>
      </c>
      <c r="Q1589" s="41">
        <v>6</v>
      </c>
      <c r="R1589" s="15">
        <f t="shared" si="199"/>
        <v>6</v>
      </c>
      <c r="S1589" s="15" t="str">
        <f t="shared" si="196"/>
        <v>6a</v>
      </c>
      <c r="T1589" s="15" t="str">
        <f t="shared" si="197"/>
        <v>6b</v>
      </c>
    </row>
    <row r="1590" spans="1:20" ht="20.100000000000001" customHeight="1">
      <c r="A1590" s="15">
        <f t="shared" si="193"/>
        <v>115907</v>
      </c>
      <c r="B1590" s="24" t="str">
        <f>VLOOKUP(J1590,city!$A$4:$D$352,3,0)</f>
        <v>湖北</v>
      </c>
      <c r="C1590" s="24" t="str">
        <f>VLOOKUP(J1590,city!$A$4:$D$352,4,0)</f>
        <v>十堰</v>
      </c>
      <c r="D1590" s="4" t="s">
        <v>5306</v>
      </c>
      <c r="E1590" s="54" t="s">
        <v>5307</v>
      </c>
      <c r="F1590" s="42" t="str">
        <f t="shared" si="200"/>
        <v>111.160582,32.517262</v>
      </c>
      <c r="G1590" s="20" t="s">
        <v>5308</v>
      </c>
      <c r="H1590" s="20" t="s">
        <v>456</v>
      </c>
      <c r="I1590" s="45" t="str">
        <f t="shared" si="194"/>
        <v>6a,6b</v>
      </c>
      <c r="J1590" s="15">
        <f t="shared" si="195"/>
        <v>159</v>
      </c>
      <c r="K1590" s="15">
        <f>IF(VLOOKUP(J1589,city!$K$4:$L$352,2,0)&gt;K1589,K1589+1,1)</f>
        <v>7</v>
      </c>
      <c r="L1590" s="15">
        <v>0</v>
      </c>
      <c r="M1590" s="15" t="s">
        <v>199</v>
      </c>
      <c r="N1590" s="4">
        <v>111.16058200000001</v>
      </c>
      <c r="O1590" s="4">
        <v>32.517262000000002</v>
      </c>
      <c r="P1590" s="15" t="str">
        <f t="shared" si="198"/>
        <v/>
      </c>
      <c r="Q1590" s="41">
        <v>6</v>
      </c>
      <c r="R1590" s="15">
        <f t="shared" si="199"/>
        <v>6</v>
      </c>
      <c r="S1590" s="15" t="str">
        <f t="shared" si="196"/>
        <v>6a</v>
      </c>
      <c r="T1590" s="15" t="str">
        <f t="shared" si="197"/>
        <v>6b</v>
      </c>
    </row>
    <row r="1591" spans="1:20" ht="20.100000000000001" customHeight="1">
      <c r="A1591" s="15">
        <f t="shared" si="193"/>
        <v>115908</v>
      </c>
      <c r="B1591" s="24" t="str">
        <f>VLOOKUP(J1591,city!$A$4:$D$352,3,0)</f>
        <v>湖北</v>
      </c>
      <c r="C1591" s="24" t="str">
        <f>VLOOKUP(J1591,city!$A$4:$D$352,4,0)</f>
        <v>十堰</v>
      </c>
      <c r="D1591" s="4" t="s">
        <v>822</v>
      </c>
      <c r="E1591" s="54"/>
      <c r="F1591" s="42" t="str">
        <f t="shared" si="200"/>
        <v>,</v>
      </c>
      <c r="G1591" s="20" t="s">
        <v>5309</v>
      </c>
      <c r="H1591" s="20" t="s">
        <v>462</v>
      </c>
      <c r="I1591" s="45" t="str">
        <f t="shared" si="194"/>
        <v>0a,0b</v>
      </c>
      <c r="J1591" s="15">
        <f t="shared" si="195"/>
        <v>159</v>
      </c>
      <c r="K1591" s="15">
        <f>IF(VLOOKUP(J1590,city!$K$4:$L$352,2,0)&gt;K1590,K1590+1,1)</f>
        <v>8</v>
      </c>
      <c r="L1591" s="15">
        <v>0</v>
      </c>
      <c r="M1591" s="15" t="s">
        <v>199</v>
      </c>
      <c r="N1591" s="4"/>
      <c r="O1591" s="4"/>
      <c r="P1591" s="15" t="str">
        <f t="shared" si="198"/>
        <v/>
      </c>
      <c r="Q1591" s="41">
        <v>0</v>
      </c>
      <c r="R1591" s="15">
        <f t="shared" si="199"/>
        <v>0</v>
      </c>
      <c r="S1591" s="15" t="str">
        <f t="shared" si="196"/>
        <v>0a</v>
      </c>
      <c r="T1591" s="15" t="str">
        <f t="shared" si="197"/>
        <v>0b</v>
      </c>
    </row>
    <row r="1592" spans="1:20" ht="20.100000000000001" customHeight="1">
      <c r="A1592" s="15">
        <f t="shared" si="193"/>
        <v>115909</v>
      </c>
      <c r="B1592" s="24" t="str">
        <f>VLOOKUP(J1592,city!$A$4:$D$352,3,0)</f>
        <v>湖北</v>
      </c>
      <c r="C1592" s="24" t="str">
        <f>VLOOKUP(J1592,city!$A$4:$D$352,4,0)</f>
        <v>十堰</v>
      </c>
      <c r="D1592" s="4" t="s">
        <v>822</v>
      </c>
      <c r="E1592" s="54"/>
      <c r="F1592" s="42" t="str">
        <f t="shared" si="200"/>
        <v>,</v>
      </c>
      <c r="G1592" s="20" t="s">
        <v>5310</v>
      </c>
      <c r="H1592" s="20" t="s">
        <v>468</v>
      </c>
      <c r="I1592" s="45" t="str">
        <f t="shared" si="194"/>
        <v>0a,0b</v>
      </c>
      <c r="J1592" s="15">
        <f t="shared" si="195"/>
        <v>159</v>
      </c>
      <c r="K1592" s="15">
        <f>IF(VLOOKUP(J1591,city!$K$4:$L$352,2,0)&gt;K1591,K1591+1,1)</f>
        <v>9</v>
      </c>
      <c r="L1592" s="15">
        <v>0</v>
      </c>
      <c r="M1592" s="15" t="s">
        <v>199</v>
      </c>
      <c r="N1592" s="4"/>
      <c r="O1592" s="4"/>
      <c r="P1592" s="15" t="str">
        <f t="shared" si="198"/>
        <v/>
      </c>
      <c r="Q1592" s="41">
        <v>0</v>
      </c>
      <c r="R1592" s="15">
        <f t="shared" si="199"/>
        <v>0</v>
      </c>
      <c r="S1592" s="15" t="str">
        <f t="shared" si="196"/>
        <v>0a</v>
      </c>
      <c r="T1592" s="15" t="str">
        <f t="shared" si="197"/>
        <v>0b</v>
      </c>
    </row>
    <row r="1593" spans="1:20" ht="20.100000000000001" customHeight="1">
      <c r="A1593" s="15">
        <f t="shared" si="193"/>
        <v>115910</v>
      </c>
      <c r="B1593" s="24" t="str">
        <f>VLOOKUP(J1593,city!$A$4:$D$352,3,0)</f>
        <v>湖北</v>
      </c>
      <c r="C1593" s="24" t="str">
        <f>VLOOKUP(J1593,city!$A$4:$D$352,4,0)</f>
        <v>十堰</v>
      </c>
      <c r="D1593" s="4" t="s">
        <v>822</v>
      </c>
      <c r="E1593" s="54"/>
      <c r="F1593" s="42" t="str">
        <f t="shared" si="200"/>
        <v>,</v>
      </c>
      <c r="G1593" s="20" t="s">
        <v>5311</v>
      </c>
      <c r="H1593" s="20" t="s">
        <v>474</v>
      </c>
      <c r="I1593" s="45" t="str">
        <f t="shared" si="194"/>
        <v>0a,0b</v>
      </c>
      <c r="J1593" s="15">
        <f t="shared" si="195"/>
        <v>159</v>
      </c>
      <c r="K1593" s="15">
        <f>IF(VLOOKUP(J1592,city!$K$4:$L$352,2,0)&gt;K1592,K1592+1,1)</f>
        <v>10</v>
      </c>
      <c r="L1593" s="15">
        <v>0</v>
      </c>
      <c r="M1593" s="15" t="s">
        <v>199</v>
      </c>
      <c r="N1593" s="4"/>
      <c r="O1593" s="4"/>
      <c r="P1593" s="15" t="str">
        <f t="shared" si="198"/>
        <v>77.8061596,22.9024915</v>
      </c>
      <c r="Q1593" s="41">
        <v>0</v>
      </c>
      <c r="R1593" s="15">
        <f t="shared" si="199"/>
        <v>0</v>
      </c>
      <c r="S1593" s="15" t="str">
        <f t="shared" si="196"/>
        <v>0a</v>
      </c>
      <c r="T1593" s="15" t="str">
        <f t="shared" si="197"/>
        <v>0b</v>
      </c>
    </row>
    <row r="1594" spans="1:20" ht="20.100000000000001" customHeight="1">
      <c r="A1594" s="15">
        <f t="shared" si="193"/>
        <v>116001</v>
      </c>
      <c r="B1594" s="24" t="str">
        <f>VLOOKUP(J1594,city!$A$4:$D$352,3,0)</f>
        <v>湖北</v>
      </c>
      <c r="C1594" s="24" t="str">
        <f>VLOOKUP(J1594,city!$A$4:$D$352,4,0)</f>
        <v>宜昌</v>
      </c>
      <c r="D1594" s="4" t="s">
        <v>5312</v>
      </c>
      <c r="E1594" s="54" t="s">
        <v>5313</v>
      </c>
      <c r="F1594" s="42" t="str">
        <f t="shared" si="200"/>
        <v>111.030166,30.833472</v>
      </c>
      <c r="G1594" s="20" t="s">
        <v>5314</v>
      </c>
      <c r="H1594" s="20" t="s">
        <v>480</v>
      </c>
      <c r="I1594" s="45" t="str">
        <f t="shared" si="194"/>
        <v>6a,6b</v>
      </c>
      <c r="J1594" s="15">
        <f t="shared" si="195"/>
        <v>160</v>
      </c>
      <c r="K1594" s="15">
        <f>IF(VLOOKUP(J1593,city!$K$4:$L$352,2,0)&gt;K1593,K1593+1,1)</f>
        <v>1</v>
      </c>
      <c r="L1594" s="15">
        <v>0</v>
      </c>
      <c r="M1594" s="15" t="s">
        <v>200</v>
      </c>
      <c r="N1594" s="4">
        <v>111.03016599999999</v>
      </c>
      <c r="O1594" s="4">
        <v>30.833472</v>
      </c>
      <c r="P1594" s="15" t="str">
        <f t="shared" si="198"/>
        <v/>
      </c>
      <c r="Q1594" s="41">
        <v>6</v>
      </c>
      <c r="R1594" s="15">
        <f t="shared" si="199"/>
        <v>6</v>
      </c>
      <c r="S1594" s="15" t="str">
        <f t="shared" si="196"/>
        <v>6a</v>
      </c>
      <c r="T1594" s="15" t="str">
        <f t="shared" si="197"/>
        <v>6b</v>
      </c>
    </row>
    <row r="1595" spans="1:20" ht="20.100000000000001" customHeight="1">
      <c r="A1595" s="15">
        <f t="shared" si="193"/>
        <v>116002</v>
      </c>
      <c r="B1595" s="24" t="str">
        <f>VLOOKUP(J1595,city!$A$4:$D$352,3,0)</f>
        <v>湖北</v>
      </c>
      <c r="C1595" s="24" t="str">
        <f>VLOOKUP(J1595,city!$A$4:$D$352,4,0)</f>
        <v>宜昌</v>
      </c>
      <c r="D1595" s="4" t="s">
        <v>5315</v>
      </c>
      <c r="E1595" s="54" t="s">
        <v>5316</v>
      </c>
      <c r="F1595" s="42" t="str">
        <f t="shared" si="200"/>
        <v>111.146853,30.469916</v>
      </c>
      <c r="G1595" s="20" t="s">
        <v>5317</v>
      </c>
      <c r="H1595" s="20" t="s">
        <v>486</v>
      </c>
      <c r="I1595" s="45" t="str">
        <f t="shared" si="194"/>
        <v>6a,6b</v>
      </c>
      <c r="J1595" s="15">
        <f t="shared" si="195"/>
        <v>160</v>
      </c>
      <c r="K1595" s="15">
        <f>IF(VLOOKUP(J1594,city!$K$4:$L$352,2,0)&gt;K1594,K1594+1,1)</f>
        <v>2</v>
      </c>
      <c r="L1595" s="15">
        <v>0</v>
      </c>
      <c r="M1595" s="15" t="s">
        <v>200</v>
      </c>
      <c r="N1595" s="4">
        <v>111.14685299999999</v>
      </c>
      <c r="O1595" s="4">
        <v>30.469916000000001</v>
      </c>
      <c r="P1595" s="15" t="str">
        <f t="shared" si="198"/>
        <v/>
      </c>
      <c r="Q1595" s="41">
        <v>6</v>
      </c>
      <c r="R1595" s="15">
        <f t="shared" si="199"/>
        <v>6</v>
      </c>
      <c r="S1595" s="15" t="str">
        <f t="shared" si="196"/>
        <v>6a</v>
      </c>
      <c r="T1595" s="15" t="str">
        <f t="shared" si="197"/>
        <v>6b</v>
      </c>
    </row>
    <row r="1596" spans="1:20" ht="20.100000000000001" customHeight="1">
      <c r="A1596" s="15">
        <f t="shared" si="193"/>
        <v>116003</v>
      </c>
      <c r="B1596" s="24" t="str">
        <f>VLOOKUP(J1596,city!$A$4:$D$352,3,0)</f>
        <v>湖北</v>
      </c>
      <c r="C1596" s="24" t="str">
        <f>VLOOKUP(J1596,city!$A$4:$D$352,4,0)</f>
        <v>宜昌</v>
      </c>
      <c r="D1596" s="4" t="s">
        <v>5318</v>
      </c>
      <c r="E1596" s="54" t="s">
        <v>5319</v>
      </c>
      <c r="F1596" s="42" t="str">
        <f t="shared" si="200"/>
        <v>111.329026,30.930935</v>
      </c>
      <c r="G1596" s="20" t="s">
        <v>5320</v>
      </c>
      <c r="H1596" s="20" t="s">
        <v>492</v>
      </c>
      <c r="I1596" s="45" t="str">
        <f t="shared" si="194"/>
        <v>6a,6b</v>
      </c>
      <c r="J1596" s="15">
        <f t="shared" si="195"/>
        <v>160</v>
      </c>
      <c r="K1596" s="15">
        <f>IF(VLOOKUP(J1595,city!$K$4:$L$352,2,0)&gt;K1595,K1595+1,1)</f>
        <v>3</v>
      </c>
      <c r="L1596" s="15">
        <v>0</v>
      </c>
      <c r="M1596" s="15" t="s">
        <v>200</v>
      </c>
      <c r="N1596" s="4">
        <v>111.329026</v>
      </c>
      <c r="O1596" s="4">
        <v>30.930935000000002</v>
      </c>
      <c r="P1596" s="15" t="str">
        <f t="shared" si="198"/>
        <v/>
      </c>
      <c r="Q1596" s="41">
        <v>6</v>
      </c>
      <c r="R1596" s="15">
        <f t="shared" si="199"/>
        <v>6</v>
      </c>
      <c r="S1596" s="15" t="str">
        <f t="shared" si="196"/>
        <v>6a</v>
      </c>
      <c r="T1596" s="15" t="str">
        <f t="shared" si="197"/>
        <v>6b</v>
      </c>
    </row>
    <row r="1597" spans="1:20" ht="20.100000000000001" customHeight="1">
      <c r="A1597" s="15">
        <f t="shared" si="193"/>
        <v>116004</v>
      </c>
      <c r="B1597" s="24" t="str">
        <f>VLOOKUP(J1597,city!$A$4:$D$352,3,0)</f>
        <v>湖北</v>
      </c>
      <c r="C1597" s="24" t="str">
        <f>VLOOKUP(J1597,city!$A$4:$D$352,4,0)</f>
        <v>宜昌</v>
      </c>
      <c r="D1597" s="4" t="s">
        <v>5321</v>
      </c>
      <c r="E1597" s="54" t="s">
        <v>5322</v>
      </c>
      <c r="F1597" s="42" t="str">
        <f t="shared" si="200"/>
        <v>109.578378,31.051769</v>
      </c>
      <c r="G1597" s="20" t="s">
        <v>5323</v>
      </c>
      <c r="H1597" s="20" t="s">
        <v>498</v>
      </c>
      <c r="I1597" s="45" t="str">
        <f t="shared" si="194"/>
        <v>6a,6b</v>
      </c>
      <c r="J1597" s="15">
        <f t="shared" si="195"/>
        <v>160</v>
      </c>
      <c r="K1597" s="15">
        <f>IF(VLOOKUP(J1596,city!$K$4:$L$352,2,0)&gt;K1596,K1596+1,1)</f>
        <v>4</v>
      </c>
      <c r="L1597" s="15">
        <v>0</v>
      </c>
      <c r="M1597" s="15" t="s">
        <v>200</v>
      </c>
      <c r="N1597" s="4">
        <v>109.578378</v>
      </c>
      <c r="O1597" s="4">
        <v>31.051769</v>
      </c>
      <c r="P1597" s="15" t="str">
        <f t="shared" si="198"/>
        <v/>
      </c>
      <c r="Q1597" s="41">
        <v>6</v>
      </c>
      <c r="R1597" s="15">
        <f t="shared" si="199"/>
        <v>6</v>
      </c>
      <c r="S1597" s="15" t="str">
        <f t="shared" si="196"/>
        <v>6a</v>
      </c>
      <c r="T1597" s="15" t="str">
        <f t="shared" si="197"/>
        <v>6b</v>
      </c>
    </row>
    <row r="1598" spans="1:20" ht="20.100000000000001" customHeight="1">
      <c r="A1598" s="15">
        <f t="shared" si="193"/>
        <v>116005</v>
      </c>
      <c r="B1598" s="24" t="str">
        <f>VLOOKUP(J1598,city!$A$4:$D$352,3,0)</f>
        <v>湖北</v>
      </c>
      <c r="C1598" s="24" t="str">
        <f>VLOOKUP(J1598,city!$A$4:$D$352,4,0)</f>
        <v>宜昌</v>
      </c>
      <c r="D1598" s="4" t="s">
        <v>5324</v>
      </c>
      <c r="E1598" s="54" t="s">
        <v>5325</v>
      </c>
      <c r="F1598" s="42" t="str">
        <f t="shared" si="200"/>
        <v>110.99342,30.830304</v>
      </c>
      <c r="G1598" s="20" t="s">
        <v>5326</v>
      </c>
      <c r="H1598" s="20" t="s">
        <v>504</v>
      </c>
      <c r="I1598" s="45" t="str">
        <f t="shared" si="194"/>
        <v>15a,15b</v>
      </c>
      <c r="J1598" s="15">
        <f t="shared" si="195"/>
        <v>160</v>
      </c>
      <c r="K1598" s="15">
        <f>IF(VLOOKUP(J1597,city!$K$4:$L$352,2,0)&gt;K1597,K1597+1,1)</f>
        <v>5</v>
      </c>
      <c r="L1598" s="15">
        <v>0</v>
      </c>
      <c r="M1598" s="15" t="s">
        <v>200</v>
      </c>
      <c r="N1598" s="4">
        <v>110.99342</v>
      </c>
      <c r="O1598" s="4">
        <v>30.830304000000002</v>
      </c>
      <c r="P1598" s="15" t="str">
        <f t="shared" si="198"/>
        <v/>
      </c>
      <c r="Q1598" s="41">
        <v>15</v>
      </c>
      <c r="R1598" s="15">
        <f t="shared" si="199"/>
        <v>15</v>
      </c>
      <c r="S1598" s="15" t="str">
        <f t="shared" si="196"/>
        <v>15a</v>
      </c>
      <c r="T1598" s="15" t="str">
        <f t="shared" si="197"/>
        <v>15b</v>
      </c>
    </row>
    <row r="1599" spans="1:20" ht="20.100000000000001" customHeight="1">
      <c r="A1599" s="15">
        <f t="shared" si="193"/>
        <v>116006</v>
      </c>
      <c r="B1599" s="24" t="str">
        <f>VLOOKUP(J1599,city!$A$4:$D$352,3,0)</f>
        <v>湖北</v>
      </c>
      <c r="C1599" s="24" t="str">
        <f>VLOOKUP(J1599,city!$A$4:$D$352,4,0)</f>
        <v>宜昌</v>
      </c>
      <c r="D1599" s="4" t="s">
        <v>5327</v>
      </c>
      <c r="E1599" s="54" t="s">
        <v>5328</v>
      </c>
      <c r="F1599" s="42" t="str">
        <f t="shared" si="200"/>
        <v>111.519181,30.954367</v>
      </c>
      <c r="G1599" s="20" t="s">
        <v>5329</v>
      </c>
      <c r="H1599" s="20" t="s">
        <v>510</v>
      </c>
      <c r="I1599" s="45" t="str">
        <f t="shared" si="194"/>
        <v>32a,32b</v>
      </c>
      <c r="J1599" s="15">
        <f t="shared" si="195"/>
        <v>160</v>
      </c>
      <c r="K1599" s="15">
        <f>IF(VLOOKUP(J1598,city!$K$4:$L$352,2,0)&gt;K1598,K1598+1,1)</f>
        <v>6</v>
      </c>
      <c r="L1599" s="15">
        <v>0</v>
      </c>
      <c r="M1599" s="15" t="s">
        <v>200</v>
      </c>
      <c r="N1599" s="4">
        <v>111.519181</v>
      </c>
      <c r="O1599" s="4">
        <v>30.954367000000001</v>
      </c>
      <c r="P1599" s="15" t="str">
        <f t="shared" si="198"/>
        <v/>
      </c>
      <c r="Q1599" s="41">
        <v>32</v>
      </c>
      <c r="R1599" s="15" t="e">
        <f t="shared" si="199"/>
        <v>#N/A</v>
      </c>
      <c r="S1599" s="15" t="str">
        <f t="shared" si="196"/>
        <v>32a</v>
      </c>
      <c r="T1599" s="15" t="str">
        <f t="shared" si="197"/>
        <v>32b</v>
      </c>
    </row>
    <row r="1600" spans="1:20" ht="20.100000000000001" customHeight="1">
      <c r="A1600" s="15">
        <f t="shared" si="193"/>
        <v>116007</v>
      </c>
      <c r="B1600" s="24" t="str">
        <f>VLOOKUP(J1600,city!$A$4:$D$352,3,0)</f>
        <v>湖北</v>
      </c>
      <c r="C1600" s="24" t="str">
        <f>VLOOKUP(J1600,city!$A$4:$D$352,4,0)</f>
        <v>宜昌</v>
      </c>
      <c r="D1600" s="4" t="s">
        <v>5330</v>
      </c>
      <c r="E1600" s="54" t="s">
        <v>5331</v>
      </c>
      <c r="F1600" s="42" t="str">
        <f t="shared" si="200"/>
        <v>111.009446,30.522575</v>
      </c>
      <c r="G1600" s="20" t="s">
        <v>5332</v>
      </c>
      <c r="H1600" s="20" t="s">
        <v>516</v>
      </c>
      <c r="I1600" s="45" t="str">
        <f t="shared" si="194"/>
        <v>2a,2b</v>
      </c>
      <c r="J1600" s="15">
        <f t="shared" si="195"/>
        <v>160</v>
      </c>
      <c r="K1600" s="15">
        <f>IF(VLOOKUP(J1599,city!$K$4:$L$352,2,0)&gt;K1599,K1599+1,1)</f>
        <v>7</v>
      </c>
      <c r="L1600" s="15">
        <v>0</v>
      </c>
      <c r="M1600" s="15" t="s">
        <v>200</v>
      </c>
      <c r="N1600" s="4">
        <v>111.009446</v>
      </c>
      <c r="O1600" s="4">
        <v>30.522575</v>
      </c>
      <c r="P1600" s="15" t="str">
        <f t="shared" si="198"/>
        <v/>
      </c>
      <c r="Q1600" s="41">
        <v>2</v>
      </c>
      <c r="R1600" s="15">
        <f t="shared" si="199"/>
        <v>2</v>
      </c>
      <c r="S1600" s="15" t="str">
        <f t="shared" si="196"/>
        <v>2a</v>
      </c>
      <c r="T1600" s="15" t="str">
        <f t="shared" si="197"/>
        <v>2b</v>
      </c>
    </row>
    <row r="1601" spans="1:20" ht="20.100000000000001" customHeight="1">
      <c r="A1601" s="15">
        <f t="shared" si="193"/>
        <v>116008</v>
      </c>
      <c r="B1601" s="24" t="str">
        <f>VLOOKUP(J1601,city!$A$4:$D$352,3,0)</f>
        <v>湖北</v>
      </c>
      <c r="C1601" s="24" t="str">
        <f>VLOOKUP(J1601,city!$A$4:$D$352,4,0)</f>
        <v>宜昌</v>
      </c>
      <c r="D1601" s="4" t="s">
        <v>822</v>
      </c>
      <c r="E1601" s="54"/>
      <c r="F1601" s="42" t="str">
        <f t="shared" si="200"/>
        <v>,</v>
      </c>
      <c r="G1601" s="20" t="s">
        <v>5333</v>
      </c>
      <c r="H1601" s="20" t="s">
        <v>522</v>
      </c>
      <c r="I1601" s="45" t="str">
        <f t="shared" si="194"/>
        <v>0a,0b</v>
      </c>
      <c r="J1601" s="15">
        <f t="shared" si="195"/>
        <v>160</v>
      </c>
      <c r="K1601" s="15">
        <f>IF(VLOOKUP(J1600,city!$K$4:$L$352,2,0)&gt;K1600,K1600+1,1)</f>
        <v>8</v>
      </c>
      <c r="L1601" s="15">
        <v>0</v>
      </c>
      <c r="M1601" s="15" t="s">
        <v>200</v>
      </c>
      <c r="N1601" s="4"/>
      <c r="O1601" s="4"/>
      <c r="P1601" s="15" t="str">
        <f t="shared" si="198"/>
        <v/>
      </c>
      <c r="Q1601" s="41">
        <v>0</v>
      </c>
      <c r="R1601" s="15">
        <f t="shared" si="199"/>
        <v>0</v>
      </c>
      <c r="S1601" s="15" t="str">
        <f t="shared" si="196"/>
        <v>0a</v>
      </c>
      <c r="T1601" s="15" t="str">
        <f t="shared" si="197"/>
        <v>0b</v>
      </c>
    </row>
    <row r="1602" spans="1:20" ht="20.100000000000001" customHeight="1">
      <c r="A1602" s="15">
        <f t="shared" si="193"/>
        <v>116009</v>
      </c>
      <c r="B1602" s="24" t="str">
        <f>VLOOKUP(J1602,city!$A$4:$D$352,3,0)</f>
        <v>湖北</v>
      </c>
      <c r="C1602" s="24" t="str">
        <f>VLOOKUP(J1602,city!$A$4:$D$352,4,0)</f>
        <v>宜昌</v>
      </c>
      <c r="D1602" s="4" t="s">
        <v>822</v>
      </c>
      <c r="E1602" s="54"/>
      <c r="F1602" s="42" t="str">
        <f t="shared" si="200"/>
        <v>,</v>
      </c>
      <c r="G1602" s="20" t="s">
        <v>5334</v>
      </c>
      <c r="H1602" s="20" t="s">
        <v>528</v>
      </c>
      <c r="I1602" s="45" t="str">
        <f t="shared" si="194"/>
        <v>0a,0b</v>
      </c>
      <c r="J1602" s="15">
        <f t="shared" si="195"/>
        <v>160</v>
      </c>
      <c r="K1602" s="15">
        <f>IF(VLOOKUP(J1601,city!$K$4:$L$352,2,0)&gt;K1601,K1601+1,1)</f>
        <v>9</v>
      </c>
      <c r="L1602" s="15">
        <v>0</v>
      </c>
      <c r="M1602" s="15" t="s">
        <v>200</v>
      </c>
      <c r="N1602" s="4"/>
      <c r="O1602" s="4"/>
      <c r="P1602" s="15" t="str">
        <f t="shared" si="198"/>
        <v/>
      </c>
      <c r="Q1602" s="41">
        <v>0</v>
      </c>
      <c r="R1602" s="15">
        <f t="shared" si="199"/>
        <v>0</v>
      </c>
      <c r="S1602" s="15" t="str">
        <f t="shared" si="196"/>
        <v>0a</v>
      </c>
      <c r="T1602" s="15" t="str">
        <f t="shared" si="197"/>
        <v>0b</v>
      </c>
    </row>
    <row r="1603" spans="1:20" ht="20.100000000000001" customHeight="1">
      <c r="A1603" s="15">
        <f t="shared" si="193"/>
        <v>116010</v>
      </c>
      <c r="B1603" s="24" t="str">
        <f>VLOOKUP(J1603,city!$A$4:$D$352,3,0)</f>
        <v>湖北</v>
      </c>
      <c r="C1603" s="24" t="str">
        <f>VLOOKUP(J1603,city!$A$4:$D$352,4,0)</f>
        <v>宜昌</v>
      </c>
      <c r="D1603" s="4" t="s">
        <v>822</v>
      </c>
      <c r="E1603" s="54"/>
      <c r="F1603" s="42" t="str">
        <f t="shared" si="200"/>
        <v>,</v>
      </c>
      <c r="G1603" s="20" t="s">
        <v>5335</v>
      </c>
      <c r="H1603" s="20" t="s">
        <v>534</v>
      </c>
      <c r="I1603" s="45" t="str">
        <f t="shared" si="194"/>
        <v>0a,0b</v>
      </c>
      <c r="J1603" s="15">
        <f t="shared" si="195"/>
        <v>160</v>
      </c>
      <c r="K1603" s="15">
        <f>IF(VLOOKUP(J1602,city!$K$4:$L$352,2,0)&gt;K1602,K1602+1,1)</f>
        <v>10</v>
      </c>
      <c r="L1603" s="15">
        <v>0</v>
      </c>
      <c r="M1603" s="15" t="s">
        <v>200</v>
      </c>
      <c r="N1603" s="4"/>
      <c r="O1603" s="4"/>
      <c r="P1603" s="15" t="str">
        <f t="shared" si="198"/>
        <v>77.660647,21.5593338</v>
      </c>
      <c r="Q1603" s="41">
        <v>0</v>
      </c>
      <c r="R1603" s="15">
        <f t="shared" si="199"/>
        <v>0</v>
      </c>
      <c r="S1603" s="15" t="str">
        <f t="shared" si="196"/>
        <v>0a</v>
      </c>
      <c r="T1603" s="15" t="str">
        <f t="shared" si="197"/>
        <v>0b</v>
      </c>
    </row>
    <row r="1604" spans="1:20" ht="20.100000000000001" customHeight="1">
      <c r="A1604" s="15">
        <f t="shared" ref="A1604:A1667" si="201">100000+J1604*100+K1604</f>
        <v>116101</v>
      </c>
      <c r="B1604" s="24" t="str">
        <f>VLOOKUP(J1604,city!$A$4:$D$352,3,0)</f>
        <v>湖北</v>
      </c>
      <c r="C1604" s="24" t="str">
        <f>VLOOKUP(J1604,city!$A$4:$D$352,4,0)</f>
        <v>襄阳</v>
      </c>
      <c r="D1604" s="4" t="s">
        <v>5336</v>
      </c>
      <c r="E1604" s="54" t="s">
        <v>5337</v>
      </c>
      <c r="F1604" s="42" t="str">
        <f t="shared" si="200"/>
        <v>112.040067,31.991976</v>
      </c>
      <c r="G1604" s="20" t="s">
        <v>5338</v>
      </c>
      <c r="H1604" s="20" t="s">
        <v>422</v>
      </c>
      <c r="I1604" s="45" t="str">
        <f t="shared" si="194"/>
        <v>32a,32b</v>
      </c>
      <c r="J1604" s="15">
        <f t="shared" si="195"/>
        <v>161</v>
      </c>
      <c r="K1604" s="15">
        <f>IF(VLOOKUP(J1603,city!$K$4:$L$352,2,0)&gt;K1603,K1603+1,1)</f>
        <v>1</v>
      </c>
      <c r="L1604" s="15">
        <v>0</v>
      </c>
      <c r="M1604" s="15" t="s">
        <v>201</v>
      </c>
      <c r="N1604" s="4">
        <v>112.04006699999999</v>
      </c>
      <c r="O1604" s="4">
        <v>31.991976000000001</v>
      </c>
      <c r="P1604" s="15" t="str">
        <f t="shared" si="198"/>
        <v/>
      </c>
      <c r="Q1604" s="41">
        <v>32</v>
      </c>
      <c r="R1604" s="15" t="e">
        <f t="shared" si="199"/>
        <v>#N/A</v>
      </c>
      <c r="S1604" s="15" t="str">
        <f t="shared" si="196"/>
        <v>32a</v>
      </c>
      <c r="T1604" s="15" t="str">
        <f t="shared" si="197"/>
        <v>32b</v>
      </c>
    </row>
    <row r="1605" spans="1:20" ht="20.100000000000001" customHeight="1">
      <c r="A1605" s="15">
        <f t="shared" si="201"/>
        <v>116102</v>
      </c>
      <c r="B1605" s="24" t="str">
        <f>VLOOKUP(J1605,city!$A$4:$D$352,3,0)</f>
        <v>湖北</v>
      </c>
      <c r="C1605" s="24" t="str">
        <f>VLOOKUP(J1605,city!$A$4:$D$352,4,0)</f>
        <v>襄阳</v>
      </c>
      <c r="D1605" s="4" t="s">
        <v>5339</v>
      </c>
      <c r="E1605" s="54" t="s">
        <v>5340</v>
      </c>
      <c r="F1605" s="42" t="str">
        <f t="shared" si="200"/>
        <v>112.158222,32.031998</v>
      </c>
      <c r="G1605" s="20" t="s">
        <v>5341</v>
      </c>
      <c r="H1605" s="20" t="s">
        <v>427</v>
      </c>
      <c r="I1605" s="45" t="str">
        <f t="shared" ref="I1605:I1668" si="202">S1605&amp;","&amp;T1605</f>
        <v>31a,31b</v>
      </c>
      <c r="J1605" s="15">
        <f t="shared" ref="J1605:J1668" si="203">IF(K1605&gt;K1604,J1604,J1604+1)</f>
        <v>161</v>
      </c>
      <c r="K1605" s="15">
        <f>IF(VLOOKUP(J1604,city!$K$4:$L$352,2,0)&gt;K1604,K1604+1,1)</f>
        <v>2</v>
      </c>
      <c r="L1605" s="15">
        <v>0</v>
      </c>
      <c r="M1605" s="15" t="s">
        <v>201</v>
      </c>
      <c r="N1605" s="4">
        <v>112.15822199999999</v>
      </c>
      <c r="O1605" s="4">
        <v>32.031998000000002</v>
      </c>
      <c r="P1605" s="15" t="str">
        <f t="shared" si="198"/>
        <v/>
      </c>
      <c r="Q1605" s="41">
        <v>31</v>
      </c>
      <c r="R1605" s="15">
        <f t="shared" si="199"/>
        <v>31</v>
      </c>
      <c r="S1605" s="15" t="str">
        <f t="shared" ref="S1605:S1668" si="204">CONCATENATE(Q1605,"a")</f>
        <v>31a</v>
      </c>
      <c r="T1605" s="15" t="str">
        <f t="shared" ref="T1605:T1668" si="205">CONCATENATE(Q1605,"b")</f>
        <v>31b</v>
      </c>
    </row>
    <row r="1606" spans="1:20" ht="20.100000000000001" customHeight="1">
      <c r="A1606" s="15">
        <f t="shared" si="201"/>
        <v>116103</v>
      </c>
      <c r="B1606" s="24" t="str">
        <f>VLOOKUP(J1606,city!$A$4:$D$352,3,0)</f>
        <v>湖北</v>
      </c>
      <c r="C1606" s="24" t="str">
        <f>VLOOKUP(J1606,city!$A$4:$D$352,4,0)</f>
        <v>襄阳</v>
      </c>
      <c r="D1606" s="4" t="s">
        <v>5342</v>
      </c>
      <c r="E1606" s="54" t="s">
        <v>5343</v>
      </c>
      <c r="F1606" s="42" t="str">
        <f t="shared" si="200"/>
        <v>112.189133,31.994861</v>
      </c>
      <c r="G1606" s="20" t="s">
        <v>5344</v>
      </c>
      <c r="H1606" s="20" t="s">
        <v>432</v>
      </c>
      <c r="I1606" s="45" t="str">
        <f t="shared" si="202"/>
        <v>31a,31b</v>
      </c>
      <c r="J1606" s="15">
        <f t="shared" si="203"/>
        <v>161</v>
      </c>
      <c r="K1606" s="15">
        <f>IF(VLOOKUP(J1605,city!$K$4:$L$352,2,0)&gt;K1605,K1605+1,1)</f>
        <v>3</v>
      </c>
      <c r="L1606" s="15">
        <v>0</v>
      </c>
      <c r="M1606" s="15" t="s">
        <v>201</v>
      </c>
      <c r="N1606" s="4">
        <v>112.189133</v>
      </c>
      <c r="O1606" s="4">
        <v>31.994861</v>
      </c>
      <c r="P1606" s="15" t="str">
        <f t="shared" si="198"/>
        <v/>
      </c>
      <c r="Q1606" s="41">
        <v>31</v>
      </c>
      <c r="R1606" s="15">
        <f t="shared" si="199"/>
        <v>31</v>
      </c>
      <c r="S1606" s="15" t="str">
        <f t="shared" si="204"/>
        <v>31a</v>
      </c>
      <c r="T1606" s="15" t="str">
        <f t="shared" si="205"/>
        <v>31b</v>
      </c>
    </row>
    <row r="1607" spans="1:20" ht="20.100000000000001" customHeight="1">
      <c r="A1607" s="15">
        <f t="shared" si="201"/>
        <v>116104</v>
      </c>
      <c r="B1607" s="24" t="str">
        <f>VLOOKUP(J1607,city!$A$4:$D$352,3,0)</f>
        <v>湖北</v>
      </c>
      <c r="C1607" s="24" t="str">
        <f>VLOOKUP(J1607,city!$A$4:$D$352,4,0)</f>
        <v>襄阳</v>
      </c>
      <c r="D1607" s="4" t="s">
        <v>5345</v>
      </c>
      <c r="E1607" s="54" t="s">
        <v>5346</v>
      </c>
      <c r="F1607" s="42" t="str">
        <f t="shared" si="200"/>
        <v>112.151084,32.027056</v>
      </c>
      <c r="G1607" s="20" t="s">
        <v>5347</v>
      </c>
      <c r="H1607" s="20" t="s">
        <v>438</v>
      </c>
      <c r="I1607" s="45" t="str">
        <f t="shared" si="202"/>
        <v>31a,31b</v>
      </c>
      <c r="J1607" s="15">
        <f t="shared" si="203"/>
        <v>161</v>
      </c>
      <c r="K1607" s="15">
        <f>IF(VLOOKUP(J1606,city!$K$4:$L$352,2,0)&gt;K1606,K1606+1,1)</f>
        <v>4</v>
      </c>
      <c r="L1607" s="15">
        <v>0</v>
      </c>
      <c r="M1607" s="15" t="s">
        <v>201</v>
      </c>
      <c r="N1607" s="4">
        <v>112.151084</v>
      </c>
      <c r="O1607" s="4">
        <v>32.027056000000002</v>
      </c>
      <c r="P1607" s="15" t="str">
        <f t="shared" si="198"/>
        <v/>
      </c>
      <c r="Q1607" s="41">
        <v>31</v>
      </c>
      <c r="R1607" s="15">
        <f t="shared" si="199"/>
        <v>31</v>
      </c>
      <c r="S1607" s="15" t="str">
        <f t="shared" si="204"/>
        <v>31a</v>
      </c>
      <c r="T1607" s="15" t="str">
        <f t="shared" si="205"/>
        <v>31b</v>
      </c>
    </row>
    <row r="1608" spans="1:20" ht="20.100000000000001" customHeight="1">
      <c r="A1608" s="15">
        <f t="shared" si="201"/>
        <v>116105</v>
      </c>
      <c r="B1608" s="24" t="str">
        <f>VLOOKUP(J1608,city!$A$4:$D$352,3,0)</f>
        <v>湖北</v>
      </c>
      <c r="C1608" s="24" t="str">
        <f>VLOOKUP(J1608,city!$A$4:$D$352,4,0)</f>
        <v>襄阳</v>
      </c>
      <c r="D1608" s="4" t="s">
        <v>5348</v>
      </c>
      <c r="E1608" s="54" t="s">
        <v>5349</v>
      </c>
      <c r="F1608" s="42" t="str">
        <f t="shared" si="200"/>
        <v>112.151483,32.035589</v>
      </c>
      <c r="G1608" s="20" t="s">
        <v>5350</v>
      </c>
      <c r="H1608" s="20" t="s">
        <v>444</v>
      </c>
      <c r="I1608" s="45" t="str">
        <f t="shared" si="202"/>
        <v>12a,12b</v>
      </c>
      <c r="J1608" s="15">
        <f t="shared" si="203"/>
        <v>161</v>
      </c>
      <c r="K1608" s="15">
        <f>IF(VLOOKUP(J1607,city!$K$4:$L$352,2,0)&gt;K1607,K1607+1,1)</f>
        <v>5</v>
      </c>
      <c r="L1608" s="15">
        <v>0</v>
      </c>
      <c r="M1608" s="15" t="s">
        <v>201</v>
      </c>
      <c r="N1608" s="4">
        <v>112.151483</v>
      </c>
      <c r="O1608" s="4">
        <v>32.035589000000002</v>
      </c>
      <c r="P1608" s="15" t="str">
        <f t="shared" si="198"/>
        <v/>
      </c>
      <c r="Q1608" s="41">
        <v>12</v>
      </c>
      <c r="R1608" s="15">
        <f t="shared" si="199"/>
        <v>12</v>
      </c>
      <c r="S1608" s="15" t="str">
        <f t="shared" si="204"/>
        <v>12a</v>
      </c>
      <c r="T1608" s="15" t="str">
        <f t="shared" si="205"/>
        <v>12b</v>
      </c>
    </row>
    <row r="1609" spans="1:20" ht="20.100000000000001" customHeight="1">
      <c r="A1609" s="15">
        <f t="shared" si="201"/>
        <v>116106</v>
      </c>
      <c r="B1609" s="24" t="str">
        <f>VLOOKUP(J1609,city!$A$4:$D$352,3,0)</f>
        <v>湖北</v>
      </c>
      <c r="C1609" s="24" t="str">
        <f>VLOOKUP(J1609,city!$A$4:$D$352,4,0)</f>
        <v>襄阳</v>
      </c>
      <c r="D1609" s="4" t="s">
        <v>5351</v>
      </c>
      <c r="E1609" s="54" t="s">
        <v>5352</v>
      </c>
      <c r="F1609" s="42" t="str">
        <f t="shared" si="200"/>
        <v>112.139621,32.065769</v>
      </c>
      <c r="G1609" s="20" t="s">
        <v>5353</v>
      </c>
      <c r="H1609" s="20" t="s">
        <v>450</v>
      </c>
      <c r="I1609" s="45" t="str">
        <f t="shared" si="202"/>
        <v>20a,20b</v>
      </c>
      <c r="J1609" s="15">
        <f t="shared" si="203"/>
        <v>161</v>
      </c>
      <c r="K1609" s="15">
        <f>IF(VLOOKUP(J1608,city!$K$4:$L$352,2,0)&gt;K1608,K1608+1,1)</f>
        <v>6</v>
      </c>
      <c r="L1609" s="15">
        <v>0</v>
      </c>
      <c r="M1609" s="15" t="s">
        <v>201</v>
      </c>
      <c r="N1609" s="4">
        <v>112.13962100000001</v>
      </c>
      <c r="O1609" s="4">
        <v>32.065769000000003</v>
      </c>
      <c r="P1609" s="15" t="str">
        <f t="shared" si="198"/>
        <v/>
      </c>
      <c r="Q1609" s="41">
        <v>20</v>
      </c>
      <c r="R1609" s="15">
        <f t="shared" si="199"/>
        <v>20</v>
      </c>
      <c r="S1609" s="15" t="str">
        <f t="shared" si="204"/>
        <v>20a</v>
      </c>
      <c r="T1609" s="15" t="str">
        <f t="shared" si="205"/>
        <v>20b</v>
      </c>
    </row>
    <row r="1610" spans="1:20" ht="20.100000000000001" customHeight="1">
      <c r="A1610" s="15">
        <f t="shared" si="201"/>
        <v>116107</v>
      </c>
      <c r="B1610" s="24" t="str">
        <f>VLOOKUP(J1610,city!$A$4:$D$352,3,0)</f>
        <v>湖北</v>
      </c>
      <c r="C1610" s="24" t="str">
        <f>VLOOKUP(J1610,city!$A$4:$D$352,4,0)</f>
        <v>襄阳</v>
      </c>
      <c r="D1610" s="4" t="s">
        <v>5354</v>
      </c>
      <c r="E1610" s="54" t="s">
        <v>5355</v>
      </c>
      <c r="F1610" s="42" t="str">
        <f t="shared" si="200"/>
        <v>111.890472,31.374571</v>
      </c>
      <c r="G1610" s="20" t="s">
        <v>5356</v>
      </c>
      <c r="H1610" s="20" t="s">
        <v>456</v>
      </c>
      <c r="I1610" s="45" t="str">
        <f t="shared" si="202"/>
        <v>31a,31b</v>
      </c>
      <c r="J1610" s="15">
        <f t="shared" si="203"/>
        <v>161</v>
      </c>
      <c r="K1610" s="15">
        <f>IF(VLOOKUP(J1609,city!$K$4:$L$352,2,0)&gt;K1609,K1609+1,1)</f>
        <v>7</v>
      </c>
      <c r="L1610" s="15">
        <v>0</v>
      </c>
      <c r="M1610" s="15" t="s">
        <v>201</v>
      </c>
      <c r="N1610" s="4">
        <v>111.890472</v>
      </c>
      <c r="O1610" s="4">
        <v>31.374571</v>
      </c>
      <c r="P1610" s="15" t="str">
        <f t="shared" si="198"/>
        <v/>
      </c>
      <c r="Q1610" s="41">
        <v>31</v>
      </c>
      <c r="R1610" s="15" t="e">
        <f t="shared" si="199"/>
        <v>#N/A</v>
      </c>
      <c r="S1610" s="15" t="str">
        <f t="shared" si="204"/>
        <v>31a</v>
      </c>
      <c r="T1610" s="15" t="str">
        <f t="shared" si="205"/>
        <v>31b</v>
      </c>
    </row>
    <row r="1611" spans="1:20" ht="20.100000000000001" customHeight="1">
      <c r="A1611" s="15">
        <f t="shared" si="201"/>
        <v>116108</v>
      </c>
      <c r="B1611" s="24" t="str">
        <f>VLOOKUP(J1611,city!$A$4:$D$352,3,0)</f>
        <v>湖北</v>
      </c>
      <c r="C1611" s="24" t="str">
        <f>VLOOKUP(J1611,city!$A$4:$D$352,4,0)</f>
        <v>襄阳</v>
      </c>
      <c r="D1611" s="4" t="s">
        <v>822</v>
      </c>
      <c r="E1611" s="54"/>
      <c r="F1611" s="42" t="str">
        <f t="shared" si="200"/>
        <v>,</v>
      </c>
      <c r="G1611" s="20" t="s">
        <v>5357</v>
      </c>
      <c r="H1611" s="20" t="s">
        <v>462</v>
      </c>
      <c r="I1611" s="45" t="str">
        <f t="shared" si="202"/>
        <v>0a,0b</v>
      </c>
      <c r="J1611" s="15">
        <f t="shared" si="203"/>
        <v>161</v>
      </c>
      <c r="K1611" s="15">
        <f>IF(VLOOKUP(J1610,city!$K$4:$L$352,2,0)&gt;K1610,K1610+1,1)</f>
        <v>8</v>
      </c>
      <c r="L1611" s="15">
        <v>0</v>
      </c>
      <c r="M1611" s="15" t="s">
        <v>201</v>
      </c>
      <c r="N1611" s="4"/>
      <c r="O1611" s="4"/>
      <c r="P1611" s="15" t="str">
        <f t="shared" si="198"/>
        <v/>
      </c>
      <c r="Q1611" s="41">
        <v>0</v>
      </c>
      <c r="R1611" s="15">
        <f t="shared" si="199"/>
        <v>0</v>
      </c>
      <c r="S1611" s="15" t="str">
        <f t="shared" si="204"/>
        <v>0a</v>
      </c>
      <c r="T1611" s="15" t="str">
        <f t="shared" si="205"/>
        <v>0b</v>
      </c>
    </row>
    <row r="1612" spans="1:20" ht="20.100000000000001" customHeight="1">
      <c r="A1612" s="15">
        <f t="shared" si="201"/>
        <v>116109</v>
      </c>
      <c r="B1612" s="24" t="str">
        <f>VLOOKUP(J1612,city!$A$4:$D$352,3,0)</f>
        <v>湖北</v>
      </c>
      <c r="C1612" s="24" t="str">
        <f>VLOOKUP(J1612,city!$A$4:$D$352,4,0)</f>
        <v>襄阳</v>
      </c>
      <c r="D1612" s="4" t="s">
        <v>822</v>
      </c>
      <c r="E1612" s="54"/>
      <c r="F1612" s="42" t="str">
        <f t="shared" si="200"/>
        <v>,</v>
      </c>
      <c r="G1612" s="20" t="s">
        <v>5358</v>
      </c>
      <c r="H1612" s="20" t="s">
        <v>468</v>
      </c>
      <c r="I1612" s="45" t="str">
        <f t="shared" si="202"/>
        <v>0a,0b</v>
      </c>
      <c r="J1612" s="15">
        <f t="shared" si="203"/>
        <v>161</v>
      </c>
      <c r="K1612" s="15">
        <f>IF(VLOOKUP(J1611,city!$K$4:$L$352,2,0)&gt;K1611,K1611+1,1)</f>
        <v>9</v>
      </c>
      <c r="L1612" s="15">
        <v>0</v>
      </c>
      <c r="M1612" s="15" t="s">
        <v>201</v>
      </c>
      <c r="N1612" s="4"/>
      <c r="O1612" s="4"/>
      <c r="P1612" s="15" t="str">
        <f t="shared" si="198"/>
        <v/>
      </c>
      <c r="Q1612" s="41">
        <v>0</v>
      </c>
      <c r="R1612" s="15">
        <f t="shared" si="199"/>
        <v>0</v>
      </c>
      <c r="S1612" s="15" t="str">
        <f t="shared" si="204"/>
        <v>0a</v>
      </c>
      <c r="T1612" s="15" t="str">
        <f t="shared" si="205"/>
        <v>0b</v>
      </c>
    </row>
    <row r="1613" spans="1:20" ht="20.100000000000001" customHeight="1">
      <c r="A1613" s="15">
        <f t="shared" si="201"/>
        <v>116110</v>
      </c>
      <c r="B1613" s="24" t="str">
        <f>VLOOKUP(J1613,city!$A$4:$D$352,3,0)</f>
        <v>湖北</v>
      </c>
      <c r="C1613" s="24" t="str">
        <f>VLOOKUP(J1613,city!$A$4:$D$352,4,0)</f>
        <v>襄阳</v>
      </c>
      <c r="D1613" s="4" t="s">
        <v>822</v>
      </c>
      <c r="E1613" s="54"/>
      <c r="F1613" s="42" t="str">
        <f t="shared" si="200"/>
        <v>,</v>
      </c>
      <c r="G1613" s="20" t="s">
        <v>5359</v>
      </c>
      <c r="H1613" s="20" t="s">
        <v>474</v>
      </c>
      <c r="I1613" s="45" t="str">
        <f t="shared" si="202"/>
        <v>0a,0b</v>
      </c>
      <c r="J1613" s="15">
        <f t="shared" si="203"/>
        <v>161</v>
      </c>
      <c r="K1613" s="15">
        <f>IF(VLOOKUP(J1612,city!$K$4:$L$352,2,0)&gt;K1612,K1612+1,1)</f>
        <v>10</v>
      </c>
      <c r="L1613" s="15">
        <v>0</v>
      </c>
      <c r="M1613" s="15" t="s">
        <v>201</v>
      </c>
      <c r="N1613" s="4"/>
      <c r="O1613" s="4"/>
      <c r="P1613" s="15" t="str">
        <f t="shared" ref="P1613:P1676" si="206">IF(K1613=10,SUM(N1604:N1613)/10&amp;","&amp;SUM(O1604:O1613)/10,"")</f>
        <v>78.4720082,22.352182</v>
      </c>
      <c r="Q1613" s="41">
        <v>0</v>
      </c>
      <c r="R1613" s="15">
        <f t="shared" si="199"/>
        <v>0</v>
      </c>
      <c r="S1613" s="15" t="str">
        <f t="shared" si="204"/>
        <v>0a</v>
      </c>
      <c r="T1613" s="15" t="str">
        <f t="shared" si="205"/>
        <v>0b</v>
      </c>
    </row>
    <row r="1614" spans="1:20" ht="20.100000000000001" customHeight="1">
      <c r="A1614" s="15">
        <f t="shared" si="201"/>
        <v>116201</v>
      </c>
      <c r="B1614" s="24" t="str">
        <f>VLOOKUP(J1614,city!$A$4:$D$352,3,0)</f>
        <v>湖北</v>
      </c>
      <c r="C1614" s="24" t="str">
        <f>VLOOKUP(J1614,city!$A$4:$D$352,4,0)</f>
        <v>鄂州</v>
      </c>
      <c r="D1614" s="4" t="s">
        <v>5360</v>
      </c>
      <c r="E1614" s="54" t="s">
        <v>5361</v>
      </c>
      <c r="F1614" s="42" t="str">
        <f t="shared" si="200"/>
        <v>113.510387,22.992658</v>
      </c>
      <c r="G1614" s="20" t="s">
        <v>5362</v>
      </c>
      <c r="H1614" s="20" t="s">
        <v>480</v>
      </c>
      <c r="I1614" s="45" t="str">
        <f t="shared" si="202"/>
        <v>11a,11b</v>
      </c>
      <c r="J1614" s="15">
        <f t="shared" si="203"/>
        <v>162</v>
      </c>
      <c r="K1614" s="15">
        <f>IF(VLOOKUP(J1613,city!$K$4:$L$352,2,0)&gt;K1613,K1613+1,1)</f>
        <v>1</v>
      </c>
      <c r="L1614" s="15">
        <v>0</v>
      </c>
      <c r="M1614" s="15" t="s">
        <v>202</v>
      </c>
      <c r="N1614" s="4">
        <v>113.51038699999999</v>
      </c>
      <c r="O1614" s="4">
        <v>22.992657999999999</v>
      </c>
      <c r="P1614" s="15" t="str">
        <f t="shared" si="206"/>
        <v/>
      </c>
      <c r="Q1614" s="41">
        <v>11</v>
      </c>
      <c r="R1614" s="15">
        <f t="shared" si="199"/>
        <v>11</v>
      </c>
      <c r="S1614" s="15" t="str">
        <f t="shared" si="204"/>
        <v>11a</v>
      </c>
      <c r="T1614" s="15" t="str">
        <f t="shared" si="205"/>
        <v>11b</v>
      </c>
    </row>
    <row r="1615" spans="1:20" ht="20.100000000000001" customHeight="1">
      <c r="A1615" s="15">
        <f t="shared" si="201"/>
        <v>116202</v>
      </c>
      <c r="B1615" s="24" t="str">
        <f>VLOOKUP(J1615,city!$A$4:$D$352,3,0)</f>
        <v>湖北</v>
      </c>
      <c r="C1615" s="24" t="str">
        <f>VLOOKUP(J1615,city!$A$4:$D$352,4,0)</f>
        <v>鄂州</v>
      </c>
      <c r="D1615" s="4" t="s">
        <v>5363</v>
      </c>
      <c r="E1615" s="54" t="s">
        <v>5364</v>
      </c>
      <c r="F1615" s="42" t="str">
        <f t="shared" si="200"/>
        <v>114.857448,30.417695</v>
      </c>
      <c r="G1615" s="20" t="s">
        <v>5365</v>
      </c>
      <c r="H1615" s="20" t="s">
        <v>486</v>
      </c>
      <c r="I1615" s="45" t="str">
        <f t="shared" si="202"/>
        <v>2a,2b</v>
      </c>
      <c r="J1615" s="15">
        <f t="shared" si="203"/>
        <v>162</v>
      </c>
      <c r="K1615" s="15">
        <f>IF(VLOOKUP(J1614,city!$K$4:$L$352,2,0)&gt;K1614,K1614+1,1)</f>
        <v>2</v>
      </c>
      <c r="L1615" s="15">
        <v>0</v>
      </c>
      <c r="M1615" s="15" t="s">
        <v>202</v>
      </c>
      <c r="N1615" s="4">
        <v>114.85744800000001</v>
      </c>
      <c r="O1615" s="4">
        <v>30.417694999999998</v>
      </c>
      <c r="P1615" s="15" t="str">
        <f t="shared" si="206"/>
        <v/>
      </c>
      <c r="Q1615" s="41">
        <v>2</v>
      </c>
      <c r="R1615" s="15">
        <f t="shared" si="199"/>
        <v>2</v>
      </c>
      <c r="S1615" s="15" t="str">
        <f t="shared" si="204"/>
        <v>2a</v>
      </c>
      <c r="T1615" s="15" t="str">
        <f t="shared" si="205"/>
        <v>2b</v>
      </c>
    </row>
    <row r="1616" spans="1:20" ht="20.100000000000001" customHeight="1">
      <c r="A1616" s="15">
        <f t="shared" si="201"/>
        <v>116203</v>
      </c>
      <c r="B1616" s="24" t="str">
        <f>VLOOKUP(J1616,city!$A$4:$D$352,3,0)</f>
        <v>湖北</v>
      </c>
      <c r="C1616" s="24" t="str">
        <f>VLOOKUP(J1616,city!$A$4:$D$352,4,0)</f>
        <v>鄂州</v>
      </c>
      <c r="D1616" s="4" t="s">
        <v>5366</v>
      </c>
      <c r="E1616" s="54" t="s">
        <v>5367</v>
      </c>
      <c r="F1616" s="42" t="str">
        <f t="shared" si="200"/>
        <v>114.890758,30.41511</v>
      </c>
      <c r="G1616" s="20" t="s">
        <v>5368</v>
      </c>
      <c r="H1616" s="20" t="s">
        <v>492</v>
      </c>
      <c r="I1616" s="45" t="str">
        <f t="shared" si="202"/>
        <v>10a,10b</v>
      </c>
      <c r="J1616" s="15">
        <f t="shared" si="203"/>
        <v>162</v>
      </c>
      <c r="K1616" s="15">
        <f>IF(VLOOKUP(J1615,city!$K$4:$L$352,2,0)&gt;K1615,K1615+1,1)</f>
        <v>3</v>
      </c>
      <c r="L1616" s="15">
        <v>0</v>
      </c>
      <c r="M1616" s="15" t="s">
        <v>202</v>
      </c>
      <c r="N1616" s="4">
        <v>114.89075800000001</v>
      </c>
      <c r="O1616" s="4">
        <v>30.415109999999999</v>
      </c>
      <c r="P1616" s="15" t="str">
        <f t="shared" si="206"/>
        <v/>
      </c>
      <c r="Q1616" s="41">
        <v>10</v>
      </c>
      <c r="R1616" s="15">
        <f t="shared" si="199"/>
        <v>10</v>
      </c>
      <c r="S1616" s="15" t="str">
        <f t="shared" si="204"/>
        <v>10a</v>
      </c>
      <c r="T1616" s="15" t="str">
        <f t="shared" si="205"/>
        <v>10b</v>
      </c>
    </row>
    <row r="1617" spans="1:20" ht="20.100000000000001" customHeight="1">
      <c r="A1617" s="15">
        <f t="shared" si="201"/>
        <v>116204</v>
      </c>
      <c r="B1617" s="24" t="str">
        <f>VLOOKUP(J1617,city!$A$4:$D$352,3,0)</f>
        <v>湖北</v>
      </c>
      <c r="C1617" s="24" t="str">
        <f>VLOOKUP(J1617,city!$A$4:$D$352,4,0)</f>
        <v>鄂州</v>
      </c>
      <c r="D1617" s="4" t="s">
        <v>5369</v>
      </c>
      <c r="E1617" s="54" t="s">
        <v>5370</v>
      </c>
      <c r="F1617" s="42" t="str">
        <f t="shared" si="200"/>
        <v>114.926854,30.398386</v>
      </c>
      <c r="G1617" s="20" t="s">
        <v>5371</v>
      </c>
      <c r="H1617" s="20" t="s">
        <v>498</v>
      </c>
      <c r="I1617" s="45" t="str">
        <f t="shared" si="202"/>
        <v>19a,19b</v>
      </c>
      <c r="J1617" s="15">
        <f t="shared" si="203"/>
        <v>162</v>
      </c>
      <c r="K1617" s="15">
        <f>IF(VLOOKUP(J1616,city!$K$4:$L$352,2,0)&gt;K1616,K1616+1,1)</f>
        <v>4</v>
      </c>
      <c r="L1617" s="15">
        <v>0</v>
      </c>
      <c r="M1617" s="15" t="s">
        <v>202</v>
      </c>
      <c r="N1617" s="4">
        <v>114.92685400000001</v>
      </c>
      <c r="O1617" s="4">
        <v>30.398385999999999</v>
      </c>
      <c r="P1617" s="15" t="str">
        <f t="shared" si="206"/>
        <v/>
      </c>
      <c r="Q1617" s="41">
        <v>19</v>
      </c>
      <c r="R1617" s="15">
        <f t="shared" si="199"/>
        <v>19</v>
      </c>
      <c r="S1617" s="15" t="str">
        <f t="shared" si="204"/>
        <v>19a</v>
      </c>
      <c r="T1617" s="15" t="str">
        <f t="shared" si="205"/>
        <v>19b</v>
      </c>
    </row>
    <row r="1618" spans="1:20" ht="20.100000000000001" customHeight="1">
      <c r="A1618" s="15">
        <f t="shared" si="201"/>
        <v>116205</v>
      </c>
      <c r="B1618" s="24" t="str">
        <f>VLOOKUP(J1618,city!$A$4:$D$352,3,0)</f>
        <v>湖北</v>
      </c>
      <c r="C1618" s="24" t="str">
        <f>VLOOKUP(J1618,city!$A$4:$D$352,4,0)</f>
        <v>鄂州</v>
      </c>
      <c r="D1618" s="4" t="s">
        <v>5372</v>
      </c>
      <c r="E1618" s="54" t="s">
        <v>5373</v>
      </c>
      <c r="F1618" s="42" t="str">
        <f t="shared" si="200"/>
        <v>114.577766,30.259412</v>
      </c>
      <c r="G1618" s="20" t="s">
        <v>5374</v>
      </c>
      <c r="H1618" s="20" t="s">
        <v>504</v>
      </c>
      <c r="I1618" s="45" t="str">
        <f t="shared" si="202"/>
        <v>6a,6b</v>
      </c>
      <c r="J1618" s="15">
        <f t="shared" si="203"/>
        <v>162</v>
      </c>
      <c r="K1618" s="15">
        <f>IF(VLOOKUP(J1617,city!$K$4:$L$352,2,0)&gt;K1617,K1617+1,1)</f>
        <v>5</v>
      </c>
      <c r="L1618" s="15">
        <v>0</v>
      </c>
      <c r="M1618" s="15" t="s">
        <v>202</v>
      </c>
      <c r="N1618" s="4">
        <v>114.577766</v>
      </c>
      <c r="O1618" s="4">
        <v>30.259412000000001</v>
      </c>
      <c r="P1618" s="15" t="str">
        <f t="shared" si="206"/>
        <v/>
      </c>
      <c r="Q1618" s="41">
        <v>6</v>
      </c>
      <c r="R1618" s="15">
        <f t="shared" si="199"/>
        <v>6</v>
      </c>
      <c r="S1618" s="15" t="str">
        <f t="shared" si="204"/>
        <v>6a</v>
      </c>
      <c r="T1618" s="15" t="str">
        <f t="shared" si="205"/>
        <v>6b</v>
      </c>
    </row>
    <row r="1619" spans="1:20" ht="20.100000000000001" customHeight="1">
      <c r="A1619" s="15">
        <f t="shared" si="201"/>
        <v>116206</v>
      </c>
      <c r="B1619" s="24" t="str">
        <f>VLOOKUP(J1619,city!$A$4:$D$352,3,0)</f>
        <v>湖北</v>
      </c>
      <c r="C1619" s="24" t="str">
        <f>VLOOKUP(J1619,city!$A$4:$D$352,4,0)</f>
        <v>鄂州</v>
      </c>
      <c r="D1619" s="4" t="s">
        <v>5375</v>
      </c>
      <c r="E1619" s="54" t="s">
        <v>5376</v>
      </c>
      <c r="F1619" s="42" t="str">
        <f t="shared" si="200"/>
        <v>114.899066,30.413153</v>
      </c>
      <c r="G1619" s="20" t="s">
        <v>5377</v>
      </c>
      <c r="H1619" s="20" t="s">
        <v>510</v>
      </c>
      <c r="I1619" s="45" t="str">
        <f t="shared" si="202"/>
        <v>15a,15b</v>
      </c>
      <c r="J1619" s="15">
        <f t="shared" si="203"/>
        <v>162</v>
      </c>
      <c r="K1619" s="15">
        <f>IF(VLOOKUP(J1618,city!$K$4:$L$352,2,0)&gt;K1618,K1618+1,1)</f>
        <v>6</v>
      </c>
      <c r="L1619" s="15">
        <v>0</v>
      </c>
      <c r="M1619" s="15" t="s">
        <v>202</v>
      </c>
      <c r="N1619" s="4">
        <v>114.899066</v>
      </c>
      <c r="O1619" s="4">
        <v>30.413153000000001</v>
      </c>
      <c r="P1619" s="15" t="str">
        <f t="shared" si="206"/>
        <v/>
      </c>
      <c r="Q1619" s="41">
        <v>15</v>
      </c>
      <c r="R1619" s="15" t="e">
        <f t="shared" si="199"/>
        <v>#N/A</v>
      </c>
      <c r="S1619" s="15" t="str">
        <f t="shared" si="204"/>
        <v>15a</v>
      </c>
      <c r="T1619" s="15" t="str">
        <f t="shared" si="205"/>
        <v>15b</v>
      </c>
    </row>
    <row r="1620" spans="1:20" ht="20.100000000000001" customHeight="1">
      <c r="A1620" s="15">
        <f t="shared" si="201"/>
        <v>116207</v>
      </c>
      <c r="B1620" s="24" t="str">
        <f>VLOOKUP(J1620,city!$A$4:$D$352,3,0)</f>
        <v>湖北</v>
      </c>
      <c r="C1620" s="24" t="str">
        <f>VLOOKUP(J1620,city!$A$4:$D$352,4,0)</f>
        <v>鄂州</v>
      </c>
      <c r="D1620" s="4" t="s">
        <v>822</v>
      </c>
      <c r="E1620" s="54"/>
      <c r="F1620" s="42" t="str">
        <f t="shared" si="200"/>
        <v>,</v>
      </c>
      <c r="G1620" s="20" t="s">
        <v>5378</v>
      </c>
      <c r="H1620" s="20" t="s">
        <v>516</v>
      </c>
      <c r="I1620" s="45" t="str">
        <f t="shared" si="202"/>
        <v>0a,0b</v>
      </c>
      <c r="J1620" s="15">
        <f t="shared" si="203"/>
        <v>162</v>
      </c>
      <c r="K1620" s="15">
        <f>IF(VLOOKUP(J1619,city!$K$4:$L$352,2,0)&gt;K1619,K1619+1,1)</f>
        <v>7</v>
      </c>
      <c r="L1620" s="15">
        <v>0</v>
      </c>
      <c r="M1620" s="15" t="s">
        <v>202</v>
      </c>
      <c r="N1620" s="4"/>
      <c r="O1620" s="4"/>
      <c r="P1620" s="15" t="str">
        <f t="shared" si="206"/>
        <v/>
      </c>
      <c r="Q1620" s="41">
        <v>0</v>
      </c>
      <c r="R1620" s="15">
        <f t="shared" si="199"/>
        <v>0</v>
      </c>
      <c r="S1620" s="15" t="str">
        <f t="shared" si="204"/>
        <v>0a</v>
      </c>
      <c r="T1620" s="15" t="str">
        <f t="shared" si="205"/>
        <v>0b</v>
      </c>
    </row>
    <row r="1621" spans="1:20" ht="20.100000000000001" customHeight="1">
      <c r="A1621" s="15">
        <f t="shared" si="201"/>
        <v>116208</v>
      </c>
      <c r="B1621" s="24" t="str">
        <f>VLOOKUP(J1621,city!$A$4:$D$352,3,0)</f>
        <v>湖北</v>
      </c>
      <c r="C1621" s="24" t="str">
        <f>VLOOKUP(J1621,city!$A$4:$D$352,4,0)</f>
        <v>鄂州</v>
      </c>
      <c r="D1621" s="4" t="s">
        <v>822</v>
      </c>
      <c r="E1621" s="54"/>
      <c r="F1621" s="42" t="str">
        <f t="shared" si="200"/>
        <v>,</v>
      </c>
      <c r="G1621" s="20" t="s">
        <v>5379</v>
      </c>
      <c r="H1621" s="20" t="s">
        <v>522</v>
      </c>
      <c r="I1621" s="45" t="str">
        <f t="shared" si="202"/>
        <v>0a,0b</v>
      </c>
      <c r="J1621" s="15">
        <f t="shared" si="203"/>
        <v>162</v>
      </c>
      <c r="K1621" s="15">
        <f>IF(VLOOKUP(J1620,city!$K$4:$L$352,2,0)&gt;K1620,K1620+1,1)</f>
        <v>8</v>
      </c>
      <c r="L1621" s="15">
        <v>0</v>
      </c>
      <c r="M1621" s="15" t="s">
        <v>202</v>
      </c>
      <c r="N1621" s="4"/>
      <c r="O1621" s="4"/>
      <c r="P1621" s="15" t="str">
        <f t="shared" si="206"/>
        <v/>
      </c>
      <c r="Q1621" s="41">
        <v>0</v>
      </c>
      <c r="R1621" s="15">
        <f t="shared" si="199"/>
        <v>0</v>
      </c>
      <c r="S1621" s="15" t="str">
        <f t="shared" si="204"/>
        <v>0a</v>
      </c>
      <c r="T1621" s="15" t="str">
        <f t="shared" si="205"/>
        <v>0b</v>
      </c>
    </row>
    <row r="1622" spans="1:20" ht="20.100000000000001" customHeight="1">
      <c r="A1622" s="15">
        <f t="shared" si="201"/>
        <v>116209</v>
      </c>
      <c r="B1622" s="24" t="str">
        <f>VLOOKUP(J1622,city!$A$4:$D$352,3,0)</f>
        <v>湖北</v>
      </c>
      <c r="C1622" s="24" t="str">
        <f>VLOOKUP(J1622,city!$A$4:$D$352,4,0)</f>
        <v>鄂州</v>
      </c>
      <c r="D1622" s="4" t="s">
        <v>822</v>
      </c>
      <c r="E1622" s="54"/>
      <c r="F1622" s="42" t="str">
        <f t="shared" si="200"/>
        <v>,</v>
      </c>
      <c r="G1622" s="20" t="s">
        <v>5380</v>
      </c>
      <c r="H1622" s="20" t="s">
        <v>528</v>
      </c>
      <c r="I1622" s="45" t="str">
        <f t="shared" si="202"/>
        <v>0a,0b</v>
      </c>
      <c r="J1622" s="15">
        <f t="shared" si="203"/>
        <v>162</v>
      </c>
      <c r="K1622" s="15">
        <f>IF(VLOOKUP(J1621,city!$K$4:$L$352,2,0)&gt;K1621,K1621+1,1)</f>
        <v>9</v>
      </c>
      <c r="L1622" s="15">
        <v>0</v>
      </c>
      <c r="M1622" s="15" t="s">
        <v>202</v>
      </c>
      <c r="N1622" s="4"/>
      <c r="O1622" s="4"/>
      <c r="P1622" s="15" t="str">
        <f t="shared" si="206"/>
        <v/>
      </c>
      <c r="Q1622" s="41">
        <v>0</v>
      </c>
      <c r="R1622" s="15">
        <f t="shared" si="199"/>
        <v>0</v>
      </c>
      <c r="S1622" s="15" t="str">
        <f t="shared" si="204"/>
        <v>0a</v>
      </c>
      <c r="T1622" s="15" t="str">
        <f t="shared" si="205"/>
        <v>0b</v>
      </c>
    </row>
    <row r="1623" spans="1:20" ht="20.100000000000001" customHeight="1">
      <c r="A1623" s="15">
        <f t="shared" si="201"/>
        <v>116210</v>
      </c>
      <c r="B1623" s="24" t="str">
        <f>VLOOKUP(J1623,city!$A$4:$D$352,3,0)</f>
        <v>湖北</v>
      </c>
      <c r="C1623" s="24" t="str">
        <f>VLOOKUP(J1623,city!$A$4:$D$352,4,0)</f>
        <v>鄂州</v>
      </c>
      <c r="D1623" s="4" t="s">
        <v>822</v>
      </c>
      <c r="E1623" s="54"/>
      <c r="F1623" s="42" t="str">
        <f t="shared" si="200"/>
        <v>,</v>
      </c>
      <c r="G1623" s="20" t="s">
        <v>5381</v>
      </c>
      <c r="H1623" s="20" t="s">
        <v>534</v>
      </c>
      <c r="I1623" s="45" t="str">
        <f t="shared" si="202"/>
        <v>0a,0b</v>
      </c>
      <c r="J1623" s="15">
        <f t="shared" si="203"/>
        <v>162</v>
      </c>
      <c r="K1623" s="15">
        <f>IF(VLOOKUP(J1622,city!$K$4:$L$352,2,0)&gt;K1622,K1622+1,1)</f>
        <v>10</v>
      </c>
      <c r="L1623" s="15">
        <v>0</v>
      </c>
      <c r="M1623" s="15" t="s">
        <v>202</v>
      </c>
      <c r="N1623" s="4"/>
      <c r="O1623" s="4"/>
      <c r="P1623" s="15" t="str">
        <f t="shared" si="206"/>
        <v>68.7662279,17.4896414</v>
      </c>
      <c r="Q1623" s="41">
        <v>0</v>
      </c>
      <c r="R1623" s="15">
        <f t="shared" si="199"/>
        <v>0</v>
      </c>
      <c r="S1623" s="15" t="str">
        <f t="shared" si="204"/>
        <v>0a</v>
      </c>
      <c r="T1623" s="15" t="str">
        <f t="shared" si="205"/>
        <v>0b</v>
      </c>
    </row>
    <row r="1624" spans="1:20" ht="20.100000000000001" customHeight="1">
      <c r="A1624" s="15">
        <f t="shared" si="201"/>
        <v>116301</v>
      </c>
      <c r="B1624" s="24" t="str">
        <f>VLOOKUP(J1624,city!$A$4:$D$352,3,0)</f>
        <v>湖北</v>
      </c>
      <c r="C1624" s="24" t="str">
        <f>VLOOKUP(J1624,city!$A$4:$D$352,4,0)</f>
        <v>荆门</v>
      </c>
      <c r="D1624" s="4" t="s">
        <v>5382</v>
      </c>
      <c r="E1624" s="54" t="s">
        <v>5383</v>
      </c>
      <c r="F1624" s="42" t="str">
        <f t="shared" si="200"/>
        <v>113.096495,31.306362</v>
      </c>
      <c r="G1624" s="20" t="s">
        <v>5384</v>
      </c>
      <c r="H1624" s="20" t="s">
        <v>422</v>
      </c>
      <c r="I1624" s="45" t="str">
        <f t="shared" si="202"/>
        <v>2a,2b</v>
      </c>
      <c r="J1624" s="15">
        <f t="shared" si="203"/>
        <v>163</v>
      </c>
      <c r="K1624" s="15">
        <f>IF(VLOOKUP(J1623,city!$K$4:$L$352,2,0)&gt;K1623,K1623+1,1)</f>
        <v>1</v>
      </c>
      <c r="L1624" s="15">
        <v>0</v>
      </c>
      <c r="M1624" s="15" t="s">
        <v>203</v>
      </c>
      <c r="N1624" s="4">
        <v>113.096495</v>
      </c>
      <c r="O1624" s="4">
        <v>31.306362</v>
      </c>
      <c r="P1624" s="15" t="str">
        <f t="shared" si="206"/>
        <v/>
      </c>
      <c r="Q1624" s="41">
        <v>2</v>
      </c>
      <c r="R1624" s="15">
        <f t="shared" si="199"/>
        <v>2</v>
      </c>
      <c r="S1624" s="15" t="str">
        <f t="shared" si="204"/>
        <v>2a</v>
      </c>
      <c r="T1624" s="15" t="str">
        <f t="shared" si="205"/>
        <v>2b</v>
      </c>
    </row>
    <row r="1625" spans="1:20" ht="20.100000000000001" customHeight="1">
      <c r="A1625" s="15">
        <f t="shared" si="201"/>
        <v>116302</v>
      </c>
      <c r="B1625" s="24" t="str">
        <f>VLOOKUP(J1625,city!$A$4:$D$352,3,0)</f>
        <v>湖北</v>
      </c>
      <c r="C1625" s="24" t="str">
        <f>VLOOKUP(J1625,city!$A$4:$D$352,4,0)</f>
        <v>荆门</v>
      </c>
      <c r="D1625" s="4" t="s">
        <v>5385</v>
      </c>
      <c r="E1625" s="54" t="s">
        <v>5386</v>
      </c>
      <c r="F1625" s="42" t="str">
        <f t="shared" si="200"/>
        <v>113.251572,31.595605</v>
      </c>
      <c r="G1625" s="20" t="s">
        <v>5387</v>
      </c>
      <c r="H1625" s="20" t="s">
        <v>427</v>
      </c>
      <c r="I1625" s="45" t="str">
        <f t="shared" si="202"/>
        <v>9a,9b</v>
      </c>
      <c r="J1625" s="15">
        <f t="shared" si="203"/>
        <v>163</v>
      </c>
      <c r="K1625" s="15">
        <f>IF(VLOOKUP(J1624,city!$K$4:$L$352,2,0)&gt;K1624,K1624+1,1)</f>
        <v>2</v>
      </c>
      <c r="L1625" s="15">
        <v>0</v>
      </c>
      <c r="M1625" s="15" t="s">
        <v>203</v>
      </c>
      <c r="N1625" s="4">
        <v>113.251572</v>
      </c>
      <c r="O1625" s="4">
        <v>31.595604999999999</v>
      </c>
      <c r="P1625" s="15" t="str">
        <f t="shared" si="206"/>
        <v/>
      </c>
      <c r="Q1625" s="41">
        <v>9</v>
      </c>
      <c r="R1625" s="15">
        <f t="shared" si="199"/>
        <v>11</v>
      </c>
      <c r="S1625" s="15" t="str">
        <f t="shared" si="204"/>
        <v>9a</v>
      </c>
      <c r="T1625" s="15" t="str">
        <f t="shared" si="205"/>
        <v>9b</v>
      </c>
    </row>
    <row r="1626" spans="1:20" ht="20.100000000000001" customHeight="1">
      <c r="A1626" s="15">
        <f t="shared" si="201"/>
        <v>116303</v>
      </c>
      <c r="B1626" s="24" t="str">
        <f>VLOOKUP(J1626,city!$A$4:$D$352,3,0)</f>
        <v>湖北</v>
      </c>
      <c r="C1626" s="24" t="str">
        <f>VLOOKUP(J1626,city!$A$4:$D$352,4,0)</f>
        <v>荆门</v>
      </c>
      <c r="D1626" s="4" t="s">
        <v>5388</v>
      </c>
      <c r="E1626" s="54" t="s">
        <v>5389</v>
      </c>
      <c r="F1626" s="42" t="str">
        <f t="shared" si="200"/>
        <v>113.08735,31.315053</v>
      </c>
      <c r="G1626" s="20" t="s">
        <v>5390</v>
      </c>
      <c r="H1626" s="20" t="s">
        <v>432</v>
      </c>
      <c r="I1626" s="45" t="str">
        <f t="shared" si="202"/>
        <v>11a,11b</v>
      </c>
      <c r="J1626" s="15">
        <f t="shared" si="203"/>
        <v>163</v>
      </c>
      <c r="K1626" s="15">
        <f>IF(VLOOKUP(J1625,city!$K$4:$L$352,2,0)&gt;K1625,K1625+1,1)</f>
        <v>3</v>
      </c>
      <c r="L1626" s="15">
        <v>0</v>
      </c>
      <c r="M1626" s="15" t="s">
        <v>203</v>
      </c>
      <c r="N1626" s="4">
        <v>113.08735</v>
      </c>
      <c r="O1626" s="4">
        <v>31.315052999999999</v>
      </c>
      <c r="P1626" s="15" t="str">
        <f t="shared" si="206"/>
        <v/>
      </c>
      <c r="Q1626" s="41">
        <v>11</v>
      </c>
      <c r="R1626" s="15">
        <f t="shared" si="199"/>
        <v>2</v>
      </c>
      <c r="S1626" s="15" t="str">
        <f t="shared" si="204"/>
        <v>11a</v>
      </c>
      <c r="T1626" s="15" t="str">
        <f t="shared" si="205"/>
        <v>11b</v>
      </c>
    </row>
    <row r="1627" spans="1:20" ht="20.100000000000001" customHeight="1">
      <c r="A1627" s="15">
        <f t="shared" si="201"/>
        <v>116304</v>
      </c>
      <c r="B1627" s="24" t="str">
        <f>VLOOKUP(J1627,city!$A$4:$D$352,3,0)</f>
        <v>湖北</v>
      </c>
      <c r="C1627" s="24" t="str">
        <f>VLOOKUP(J1627,city!$A$4:$D$352,4,0)</f>
        <v>荆门</v>
      </c>
      <c r="D1627" s="4" t="s">
        <v>5391</v>
      </c>
      <c r="E1627" s="54" t="s">
        <v>5392</v>
      </c>
      <c r="F1627" s="42" t="str">
        <f t="shared" si="200"/>
        <v>112.083036,30.962303</v>
      </c>
      <c r="G1627" s="20" t="s">
        <v>5393</v>
      </c>
      <c r="H1627" s="20" t="s">
        <v>438</v>
      </c>
      <c r="I1627" s="45" t="str">
        <f t="shared" si="202"/>
        <v>6a,6b</v>
      </c>
      <c r="J1627" s="15">
        <f t="shared" si="203"/>
        <v>163</v>
      </c>
      <c r="K1627" s="15">
        <f>IF(VLOOKUP(J1626,city!$K$4:$L$352,2,0)&gt;K1626,K1626+1,1)</f>
        <v>4</v>
      </c>
      <c r="L1627" s="15">
        <v>0</v>
      </c>
      <c r="M1627" s="15" t="s">
        <v>203</v>
      </c>
      <c r="N1627" s="4">
        <v>112.08303600000001</v>
      </c>
      <c r="O1627" s="4">
        <v>30.962302999999999</v>
      </c>
      <c r="P1627" s="15" t="str">
        <f t="shared" si="206"/>
        <v/>
      </c>
      <c r="Q1627" s="41">
        <v>6</v>
      </c>
      <c r="R1627" s="15">
        <f t="shared" ref="R1627:R1690" si="207">LOOKUP(1,0/FIND($U$6:$U$91,D1627),$V$6:$V$91)</f>
        <v>6</v>
      </c>
      <c r="S1627" s="15" t="str">
        <f t="shared" si="204"/>
        <v>6a</v>
      </c>
      <c r="T1627" s="15" t="str">
        <f t="shared" si="205"/>
        <v>6b</v>
      </c>
    </row>
    <row r="1628" spans="1:20" ht="20.100000000000001" customHeight="1">
      <c r="A1628" s="15">
        <f t="shared" si="201"/>
        <v>116305</v>
      </c>
      <c r="B1628" s="24" t="str">
        <f>VLOOKUP(J1628,city!$A$4:$D$352,3,0)</f>
        <v>湖北</v>
      </c>
      <c r="C1628" s="24" t="str">
        <f>VLOOKUP(J1628,city!$A$4:$D$352,4,0)</f>
        <v>荆门</v>
      </c>
      <c r="D1628" s="4" t="s">
        <v>5394</v>
      </c>
      <c r="E1628" s="54" t="s">
        <v>5395</v>
      </c>
      <c r="F1628" s="42" t="str">
        <f t="shared" si="200"/>
        <v>113.100567,31.323823</v>
      </c>
      <c r="G1628" s="20" t="s">
        <v>5396</v>
      </c>
      <c r="H1628" s="20" t="s">
        <v>444</v>
      </c>
      <c r="I1628" s="45" t="str">
        <f t="shared" si="202"/>
        <v>31a,31b</v>
      </c>
      <c r="J1628" s="15">
        <f t="shared" si="203"/>
        <v>163</v>
      </c>
      <c r="K1628" s="15">
        <f>IF(VLOOKUP(J1627,city!$K$4:$L$352,2,0)&gt;K1627,K1627+1,1)</f>
        <v>5</v>
      </c>
      <c r="L1628" s="15">
        <v>0</v>
      </c>
      <c r="M1628" s="15" t="s">
        <v>203</v>
      </c>
      <c r="N1628" s="4">
        <v>113.100567</v>
      </c>
      <c r="O1628" s="4">
        <v>31.323823000000001</v>
      </c>
      <c r="P1628" s="15" t="str">
        <f t="shared" si="206"/>
        <v/>
      </c>
      <c r="Q1628" s="41">
        <v>31</v>
      </c>
      <c r="R1628" s="15" t="e">
        <f t="shared" si="207"/>
        <v>#N/A</v>
      </c>
      <c r="S1628" s="15" t="str">
        <f t="shared" si="204"/>
        <v>31a</v>
      </c>
      <c r="T1628" s="15" t="str">
        <f t="shared" si="205"/>
        <v>31b</v>
      </c>
    </row>
    <row r="1629" spans="1:20" ht="20.100000000000001" customHeight="1">
      <c r="A1629" s="15">
        <f t="shared" si="201"/>
        <v>116306</v>
      </c>
      <c r="B1629" s="24" t="str">
        <f>VLOOKUP(J1629,city!$A$4:$D$352,3,0)</f>
        <v>湖北</v>
      </c>
      <c r="C1629" s="24" t="str">
        <f>VLOOKUP(J1629,city!$A$4:$D$352,4,0)</f>
        <v>荆门</v>
      </c>
      <c r="D1629" s="4" t="s">
        <v>5397</v>
      </c>
      <c r="E1629" s="54" t="s">
        <v>5398</v>
      </c>
      <c r="F1629" s="42" t="str">
        <f t="shared" si="200"/>
        <v>112.979232,31.410558</v>
      </c>
      <c r="G1629" s="20" t="s">
        <v>5399</v>
      </c>
      <c r="H1629" s="20" t="s">
        <v>450</v>
      </c>
      <c r="I1629" s="45" t="str">
        <f t="shared" si="202"/>
        <v>9a,9b</v>
      </c>
      <c r="J1629" s="15">
        <f t="shared" si="203"/>
        <v>163</v>
      </c>
      <c r="K1629" s="15">
        <f>IF(VLOOKUP(J1628,city!$K$4:$L$352,2,0)&gt;K1628,K1628+1,1)</f>
        <v>6</v>
      </c>
      <c r="L1629" s="15">
        <v>0</v>
      </c>
      <c r="M1629" s="15" t="s">
        <v>203</v>
      </c>
      <c r="N1629" s="4">
        <v>112.979232</v>
      </c>
      <c r="O1629" s="4">
        <v>31.410558000000002</v>
      </c>
      <c r="P1629" s="15" t="str">
        <f t="shared" si="206"/>
        <v/>
      </c>
      <c r="Q1629" s="41">
        <v>9</v>
      </c>
      <c r="R1629" s="15">
        <f t="shared" si="207"/>
        <v>9</v>
      </c>
      <c r="S1629" s="15" t="str">
        <f t="shared" si="204"/>
        <v>9a</v>
      </c>
      <c r="T1629" s="15" t="str">
        <f t="shared" si="205"/>
        <v>9b</v>
      </c>
    </row>
    <row r="1630" spans="1:20" ht="20.100000000000001" customHeight="1">
      <c r="A1630" s="15">
        <f t="shared" si="201"/>
        <v>116307</v>
      </c>
      <c r="B1630" s="24" t="str">
        <f>VLOOKUP(J1630,city!$A$4:$D$352,3,0)</f>
        <v>湖北</v>
      </c>
      <c r="C1630" s="24" t="str">
        <f>VLOOKUP(J1630,city!$A$4:$D$352,4,0)</f>
        <v>荆门</v>
      </c>
      <c r="D1630" s="4" t="s">
        <v>822</v>
      </c>
      <c r="E1630" s="54"/>
      <c r="F1630" s="42" t="str">
        <f t="shared" si="200"/>
        <v>,</v>
      </c>
      <c r="G1630" s="20" t="s">
        <v>5400</v>
      </c>
      <c r="H1630" s="20" t="s">
        <v>456</v>
      </c>
      <c r="I1630" s="45" t="str">
        <f t="shared" si="202"/>
        <v>0a,0b</v>
      </c>
      <c r="J1630" s="15">
        <f t="shared" si="203"/>
        <v>163</v>
      </c>
      <c r="K1630" s="15">
        <f>IF(VLOOKUP(J1629,city!$K$4:$L$352,2,0)&gt;K1629,K1629+1,1)</f>
        <v>7</v>
      </c>
      <c r="L1630" s="15">
        <v>0</v>
      </c>
      <c r="M1630" s="15" t="s">
        <v>203</v>
      </c>
      <c r="N1630" s="4"/>
      <c r="O1630" s="4"/>
      <c r="P1630" s="15" t="str">
        <f t="shared" si="206"/>
        <v/>
      </c>
      <c r="Q1630" s="41">
        <v>0</v>
      </c>
      <c r="R1630" s="15">
        <f t="shared" si="207"/>
        <v>0</v>
      </c>
      <c r="S1630" s="15" t="str">
        <f t="shared" si="204"/>
        <v>0a</v>
      </c>
      <c r="T1630" s="15" t="str">
        <f t="shared" si="205"/>
        <v>0b</v>
      </c>
    </row>
    <row r="1631" spans="1:20" ht="20.100000000000001" customHeight="1">
      <c r="A1631" s="15">
        <f t="shared" si="201"/>
        <v>116308</v>
      </c>
      <c r="B1631" s="24" t="str">
        <f>VLOOKUP(J1631,city!$A$4:$D$352,3,0)</f>
        <v>湖北</v>
      </c>
      <c r="C1631" s="24" t="str">
        <f>VLOOKUP(J1631,city!$A$4:$D$352,4,0)</f>
        <v>荆门</v>
      </c>
      <c r="D1631" s="4" t="s">
        <v>822</v>
      </c>
      <c r="E1631" s="54"/>
      <c r="F1631" s="42" t="str">
        <f t="shared" si="200"/>
        <v>,</v>
      </c>
      <c r="G1631" s="20" t="s">
        <v>5401</v>
      </c>
      <c r="H1631" s="20" t="s">
        <v>462</v>
      </c>
      <c r="I1631" s="45" t="str">
        <f t="shared" si="202"/>
        <v>0a,0b</v>
      </c>
      <c r="J1631" s="15">
        <f t="shared" si="203"/>
        <v>163</v>
      </c>
      <c r="K1631" s="15">
        <f>IF(VLOOKUP(J1630,city!$K$4:$L$352,2,0)&gt;K1630,K1630+1,1)</f>
        <v>8</v>
      </c>
      <c r="L1631" s="15">
        <v>0</v>
      </c>
      <c r="M1631" s="15" t="s">
        <v>203</v>
      </c>
      <c r="N1631" s="4"/>
      <c r="O1631" s="4"/>
      <c r="P1631" s="15" t="str">
        <f t="shared" si="206"/>
        <v/>
      </c>
      <c r="Q1631" s="41">
        <v>0</v>
      </c>
      <c r="R1631" s="15">
        <f t="shared" si="207"/>
        <v>0</v>
      </c>
      <c r="S1631" s="15" t="str">
        <f t="shared" si="204"/>
        <v>0a</v>
      </c>
      <c r="T1631" s="15" t="str">
        <f t="shared" si="205"/>
        <v>0b</v>
      </c>
    </row>
    <row r="1632" spans="1:20" ht="20.100000000000001" customHeight="1">
      <c r="A1632" s="15">
        <f t="shared" si="201"/>
        <v>116309</v>
      </c>
      <c r="B1632" s="24" t="str">
        <f>VLOOKUP(J1632,city!$A$4:$D$352,3,0)</f>
        <v>湖北</v>
      </c>
      <c r="C1632" s="24" t="str">
        <f>VLOOKUP(J1632,city!$A$4:$D$352,4,0)</f>
        <v>荆门</v>
      </c>
      <c r="D1632" s="4" t="s">
        <v>822</v>
      </c>
      <c r="E1632" s="54"/>
      <c r="F1632" s="42" t="str">
        <f t="shared" si="200"/>
        <v>,</v>
      </c>
      <c r="G1632" s="20" t="s">
        <v>5402</v>
      </c>
      <c r="H1632" s="20" t="s">
        <v>468</v>
      </c>
      <c r="I1632" s="45" t="str">
        <f t="shared" si="202"/>
        <v>0a,0b</v>
      </c>
      <c r="J1632" s="15">
        <f t="shared" si="203"/>
        <v>163</v>
      </c>
      <c r="K1632" s="15">
        <f>IF(VLOOKUP(J1631,city!$K$4:$L$352,2,0)&gt;K1631,K1631+1,1)</f>
        <v>9</v>
      </c>
      <c r="L1632" s="15">
        <v>0</v>
      </c>
      <c r="M1632" s="15" t="s">
        <v>203</v>
      </c>
      <c r="N1632" s="4"/>
      <c r="O1632" s="4"/>
      <c r="P1632" s="15" t="str">
        <f t="shared" si="206"/>
        <v/>
      </c>
      <c r="Q1632" s="41">
        <v>0</v>
      </c>
      <c r="R1632" s="15">
        <f t="shared" si="207"/>
        <v>0</v>
      </c>
      <c r="S1632" s="15" t="str">
        <f t="shared" si="204"/>
        <v>0a</v>
      </c>
      <c r="T1632" s="15" t="str">
        <f t="shared" si="205"/>
        <v>0b</v>
      </c>
    </row>
    <row r="1633" spans="1:20" ht="20.100000000000001" customHeight="1">
      <c r="A1633" s="15">
        <f t="shared" si="201"/>
        <v>116310</v>
      </c>
      <c r="B1633" s="24" t="str">
        <f>VLOOKUP(J1633,city!$A$4:$D$352,3,0)</f>
        <v>湖北</v>
      </c>
      <c r="C1633" s="24" t="str">
        <f>VLOOKUP(J1633,city!$A$4:$D$352,4,0)</f>
        <v>荆门</v>
      </c>
      <c r="D1633" s="4" t="s">
        <v>822</v>
      </c>
      <c r="E1633" s="54"/>
      <c r="F1633" s="42" t="str">
        <f t="shared" si="200"/>
        <v>,</v>
      </c>
      <c r="G1633" s="20" t="s">
        <v>5403</v>
      </c>
      <c r="H1633" s="20" t="s">
        <v>474</v>
      </c>
      <c r="I1633" s="45" t="str">
        <f t="shared" si="202"/>
        <v>0a,0b</v>
      </c>
      <c r="J1633" s="15">
        <f t="shared" si="203"/>
        <v>163</v>
      </c>
      <c r="K1633" s="15">
        <f>IF(VLOOKUP(J1632,city!$K$4:$L$352,2,0)&gt;K1632,K1632+1,1)</f>
        <v>10</v>
      </c>
      <c r="L1633" s="15">
        <v>0</v>
      </c>
      <c r="M1633" s="15" t="s">
        <v>203</v>
      </c>
      <c r="N1633" s="4"/>
      <c r="O1633" s="4"/>
      <c r="P1633" s="15" t="str">
        <f t="shared" si="206"/>
        <v>67.7598252,18.7913704</v>
      </c>
      <c r="Q1633" s="41">
        <v>0</v>
      </c>
      <c r="R1633" s="15">
        <f t="shared" si="207"/>
        <v>0</v>
      </c>
      <c r="S1633" s="15" t="str">
        <f t="shared" si="204"/>
        <v>0a</v>
      </c>
      <c r="T1633" s="15" t="str">
        <f t="shared" si="205"/>
        <v>0b</v>
      </c>
    </row>
    <row r="1634" spans="1:20" ht="20.100000000000001" customHeight="1">
      <c r="A1634" s="15">
        <f t="shared" si="201"/>
        <v>116401</v>
      </c>
      <c r="B1634" s="24" t="str">
        <f>VLOOKUP(J1634,city!$A$4:$D$352,3,0)</f>
        <v>湖北</v>
      </c>
      <c r="C1634" s="24" t="str">
        <f>VLOOKUP(J1634,city!$A$4:$D$352,4,0)</f>
        <v>孝感</v>
      </c>
      <c r="D1634" s="4" t="s">
        <v>5404</v>
      </c>
      <c r="E1634" s="54" t="s">
        <v>5405</v>
      </c>
      <c r="F1634" s="42" t="str">
        <f t="shared" si="200"/>
        <v>114.21305,31.19316</v>
      </c>
      <c r="G1634" s="20" t="s">
        <v>5406</v>
      </c>
      <c r="H1634" s="20" t="s">
        <v>480</v>
      </c>
      <c r="I1634" s="45" t="str">
        <f t="shared" si="202"/>
        <v>2a,2b</v>
      </c>
      <c r="J1634" s="15">
        <f t="shared" si="203"/>
        <v>164</v>
      </c>
      <c r="K1634" s="15">
        <f>IF(VLOOKUP(J1633,city!$K$4:$L$352,2,0)&gt;K1633,K1633+1,1)</f>
        <v>1</v>
      </c>
      <c r="L1634" s="15">
        <v>0</v>
      </c>
      <c r="M1634" s="15" t="s">
        <v>204</v>
      </c>
      <c r="N1634" s="4">
        <v>114.21305</v>
      </c>
      <c r="O1634" s="4">
        <v>31.193159999999999</v>
      </c>
      <c r="P1634" s="15" t="str">
        <f t="shared" si="206"/>
        <v/>
      </c>
      <c r="Q1634" s="41">
        <v>2</v>
      </c>
      <c r="R1634" s="15">
        <f t="shared" si="207"/>
        <v>2</v>
      </c>
      <c r="S1634" s="15" t="str">
        <f t="shared" si="204"/>
        <v>2a</v>
      </c>
      <c r="T1634" s="15" t="str">
        <f t="shared" si="205"/>
        <v>2b</v>
      </c>
    </row>
    <row r="1635" spans="1:20" ht="20.100000000000001" customHeight="1">
      <c r="A1635" s="15">
        <f t="shared" si="201"/>
        <v>116402</v>
      </c>
      <c r="B1635" s="24" t="str">
        <f>VLOOKUP(J1635,city!$A$4:$D$352,3,0)</f>
        <v>湖北</v>
      </c>
      <c r="C1635" s="24" t="str">
        <f>VLOOKUP(J1635,city!$A$4:$D$352,4,0)</f>
        <v>孝感</v>
      </c>
      <c r="D1635" s="4" t="s">
        <v>5407</v>
      </c>
      <c r="E1635" s="54" t="s">
        <v>5408</v>
      </c>
      <c r="F1635" s="42" t="str">
        <f t="shared" si="200"/>
        <v>113.924117,30.925581</v>
      </c>
      <c r="G1635" s="20" t="s">
        <v>5409</v>
      </c>
      <c r="H1635" s="20" t="s">
        <v>486</v>
      </c>
      <c r="I1635" s="45" t="str">
        <f t="shared" si="202"/>
        <v>1a,1b</v>
      </c>
      <c r="J1635" s="15">
        <f t="shared" si="203"/>
        <v>164</v>
      </c>
      <c r="K1635" s="15">
        <f>IF(VLOOKUP(J1634,city!$K$4:$L$352,2,0)&gt;K1634,K1634+1,1)</f>
        <v>2</v>
      </c>
      <c r="L1635" s="15">
        <v>0</v>
      </c>
      <c r="M1635" s="15" t="s">
        <v>204</v>
      </c>
      <c r="N1635" s="4">
        <v>113.924117</v>
      </c>
      <c r="O1635" s="4">
        <v>30.925581000000001</v>
      </c>
      <c r="P1635" s="15" t="str">
        <f t="shared" si="206"/>
        <v/>
      </c>
      <c r="Q1635" s="41">
        <v>1</v>
      </c>
      <c r="R1635" s="15">
        <f t="shared" si="207"/>
        <v>1</v>
      </c>
      <c r="S1635" s="15" t="str">
        <f t="shared" si="204"/>
        <v>1a</v>
      </c>
      <c r="T1635" s="15" t="str">
        <f t="shared" si="205"/>
        <v>1b</v>
      </c>
    </row>
    <row r="1636" spans="1:20" ht="20.100000000000001" customHeight="1">
      <c r="A1636" s="15">
        <f t="shared" si="201"/>
        <v>116403</v>
      </c>
      <c r="B1636" s="24" t="str">
        <f>VLOOKUP(J1636,city!$A$4:$D$352,3,0)</f>
        <v>湖北</v>
      </c>
      <c r="C1636" s="24" t="str">
        <f>VLOOKUP(J1636,city!$A$4:$D$352,4,0)</f>
        <v>孝感</v>
      </c>
      <c r="D1636" s="4" t="s">
        <v>5410</v>
      </c>
      <c r="E1636" s="54" t="s">
        <v>5411</v>
      </c>
      <c r="F1636" s="42" t="str">
        <f t="shared" si="200"/>
        <v>114.149613,31.347714</v>
      </c>
      <c r="G1636" s="20" t="s">
        <v>5412</v>
      </c>
      <c r="H1636" s="20" t="s">
        <v>492</v>
      </c>
      <c r="I1636" s="45" t="str">
        <f t="shared" si="202"/>
        <v>6a,6b</v>
      </c>
      <c r="J1636" s="15">
        <f t="shared" si="203"/>
        <v>164</v>
      </c>
      <c r="K1636" s="15">
        <f>IF(VLOOKUP(J1635,city!$K$4:$L$352,2,0)&gt;K1635,K1635+1,1)</f>
        <v>3</v>
      </c>
      <c r="L1636" s="15">
        <v>0</v>
      </c>
      <c r="M1636" s="15" t="s">
        <v>204</v>
      </c>
      <c r="N1636" s="4">
        <v>114.149613</v>
      </c>
      <c r="O1636" s="4">
        <v>31.347714</v>
      </c>
      <c r="P1636" s="15" t="str">
        <f t="shared" si="206"/>
        <v/>
      </c>
      <c r="Q1636" s="41">
        <v>6</v>
      </c>
      <c r="R1636" s="15">
        <f t="shared" si="207"/>
        <v>6</v>
      </c>
      <c r="S1636" s="15" t="str">
        <f t="shared" si="204"/>
        <v>6a</v>
      </c>
      <c r="T1636" s="15" t="str">
        <f t="shared" si="205"/>
        <v>6b</v>
      </c>
    </row>
    <row r="1637" spans="1:20" ht="20.100000000000001" customHeight="1">
      <c r="A1637" s="15">
        <f t="shared" si="201"/>
        <v>116404</v>
      </c>
      <c r="B1637" s="24" t="str">
        <f>VLOOKUP(J1637,city!$A$4:$D$352,3,0)</f>
        <v>湖北</v>
      </c>
      <c r="C1637" s="24" t="str">
        <f>VLOOKUP(J1637,city!$A$4:$D$352,4,0)</f>
        <v>孝感</v>
      </c>
      <c r="D1637" s="4" t="s">
        <v>5413</v>
      </c>
      <c r="E1637" s="54" t="s">
        <v>5414</v>
      </c>
      <c r="F1637" s="42" t="str">
        <f t="shared" si="200"/>
        <v>113.573951,31.330301</v>
      </c>
      <c r="G1637" s="20" t="s">
        <v>5415</v>
      </c>
      <c r="H1637" s="20" t="s">
        <v>498</v>
      </c>
      <c r="I1637" s="45" t="str">
        <f t="shared" si="202"/>
        <v>2a,2b</v>
      </c>
      <c r="J1637" s="15">
        <f t="shared" si="203"/>
        <v>164</v>
      </c>
      <c r="K1637" s="15">
        <f>IF(VLOOKUP(J1636,city!$K$4:$L$352,2,0)&gt;K1636,K1636+1,1)</f>
        <v>4</v>
      </c>
      <c r="L1637" s="15">
        <v>0</v>
      </c>
      <c r="M1637" s="15" t="s">
        <v>204</v>
      </c>
      <c r="N1637" s="4">
        <v>113.57395099999999</v>
      </c>
      <c r="O1637" s="4">
        <v>31.330300999999999</v>
      </c>
      <c r="P1637" s="15" t="str">
        <f t="shared" si="206"/>
        <v/>
      </c>
      <c r="Q1637" s="41">
        <v>2</v>
      </c>
      <c r="R1637" s="15">
        <f t="shared" si="207"/>
        <v>2</v>
      </c>
      <c r="S1637" s="15" t="str">
        <f t="shared" si="204"/>
        <v>2a</v>
      </c>
      <c r="T1637" s="15" t="str">
        <f t="shared" si="205"/>
        <v>2b</v>
      </c>
    </row>
    <row r="1638" spans="1:20" ht="20.100000000000001" customHeight="1">
      <c r="A1638" s="15">
        <f t="shared" si="201"/>
        <v>116405</v>
      </c>
      <c r="B1638" s="24" t="str">
        <f>VLOOKUP(J1638,city!$A$4:$D$352,3,0)</f>
        <v>湖北</v>
      </c>
      <c r="C1638" s="24" t="str">
        <f>VLOOKUP(J1638,city!$A$4:$D$352,4,0)</f>
        <v>孝感</v>
      </c>
      <c r="D1638" s="4" t="s">
        <v>5416</v>
      </c>
      <c r="E1638" s="54" t="s">
        <v>5417</v>
      </c>
      <c r="F1638" s="42" t="str">
        <f t="shared" si="200"/>
        <v>113.354331,30.916733</v>
      </c>
      <c r="G1638" s="20" t="s">
        <v>5418</v>
      </c>
      <c r="H1638" s="20" t="s">
        <v>504</v>
      </c>
      <c r="I1638" s="45" t="str">
        <f t="shared" si="202"/>
        <v>6a,6b</v>
      </c>
      <c r="J1638" s="15">
        <f t="shared" si="203"/>
        <v>164</v>
      </c>
      <c r="K1638" s="15">
        <f>IF(VLOOKUP(J1637,city!$K$4:$L$352,2,0)&gt;K1637,K1637+1,1)</f>
        <v>5</v>
      </c>
      <c r="L1638" s="15">
        <v>0</v>
      </c>
      <c r="M1638" s="15" t="s">
        <v>204</v>
      </c>
      <c r="N1638" s="4">
        <v>113.354331</v>
      </c>
      <c r="O1638" s="4">
        <v>30.916733000000001</v>
      </c>
      <c r="P1638" s="15" t="str">
        <f t="shared" si="206"/>
        <v/>
      </c>
      <c r="Q1638" s="41">
        <v>6</v>
      </c>
      <c r="R1638" s="15">
        <f t="shared" si="207"/>
        <v>6</v>
      </c>
      <c r="S1638" s="15" t="str">
        <f t="shared" si="204"/>
        <v>6a</v>
      </c>
      <c r="T1638" s="15" t="str">
        <f t="shared" si="205"/>
        <v>6b</v>
      </c>
    </row>
    <row r="1639" spans="1:20" ht="20.100000000000001" customHeight="1">
      <c r="A1639" s="15">
        <f t="shared" si="201"/>
        <v>116406</v>
      </c>
      <c r="B1639" s="24" t="str">
        <f>VLOOKUP(J1639,city!$A$4:$D$352,3,0)</f>
        <v>湖北</v>
      </c>
      <c r="C1639" s="24" t="str">
        <f>VLOOKUP(J1639,city!$A$4:$D$352,4,0)</f>
        <v>孝感</v>
      </c>
      <c r="D1639" s="4" t="s">
        <v>5419</v>
      </c>
      <c r="E1639" s="54" t="s">
        <v>5420</v>
      </c>
      <c r="F1639" s="42" t="str">
        <f t="shared" si="200"/>
        <v>114.305297,31.363917</v>
      </c>
      <c r="G1639" s="20" t="s">
        <v>5421</v>
      </c>
      <c r="H1639" s="20" t="s">
        <v>510</v>
      </c>
      <c r="I1639" s="45" t="str">
        <f t="shared" si="202"/>
        <v>2a,2b</v>
      </c>
      <c r="J1639" s="15">
        <f t="shared" si="203"/>
        <v>164</v>
      </c>
      <c r="K1639" s="15">
        <f>IF(VLOOKUP(J1638,city!$K$4:$L$352,2,0)&gt;K1638,K1638+1,1)</f>
        <v>6</v>
      </c>
      <c r="L1639" s="15">
        <v>0</v>
      </c>
      <c r="M1639" s="15" t="s">
        <v>204</v>
      </c>
      <c r="N1639" s="4">
        <v>114.305297</v>
      </c>
      <c r="O1639" s="4">
        <v>31.363917000000001</v>
      </c>
      <c r="P1639" s="15" t="str">
        <f t="shared" si="206"/>
        <v/>
      </c>
      <c r="Q1639" s="41">
        <v>2</v>
      </c>
      <c r="R1639" s="15">
        <f t="shared" si="207"/>
        <v>2</v>
      </c>
      <c r="S1639" s="15" t="str">
        <f t="shared" si="204"/>
        <v>2a</v>
      </c>
      <c r="T1639" s="15" t="str">
        <f t="shared" si="205"/>
        <v>2b</v>
      </c>
    </row>
    <row r="1640" spans="1:20" ht="20.100000000000001" customHeight="1">
      <c r="A1640" s="15">
        <f t="shared" si="201"/>
        <v>116407</v>
      </c>
      <c r="B1640" s="24" t="str">
        <f>VLOOKUP(J1640,city!$A$4:$D$352,3,0)</f>
        <v>湖北</v>
      </c>
      <c r="C1640" s="24" t="str">
        <f>VLOOKUP(J1640,city!$A$4:$D$352,4,0)</f>
        <v>孝感</v>
      </c>
      <c r="D1640" s="4" t="s">
        <v>822</v>
      </c>
      <c r="E1640" s="54"/>
      <c r="F1640" s="42" t="str">
        <f t="shared" si="200"/>
        <v>,</v>
      </c>
      <c r="G1640" s="20" t="s">
        <v>5422</v>
      </c>
      <c r="H1640" s="20" t="s">
        <v>516</v>
      </c>
      <c r="I1640" s="45" t="str">
        <f t="shared" si="202"/>
        <v>0a,0b</v>
      </c>
      <c r="J1640" s="15">
        <f t="shared" si="203"/>
        <v>164</v>
      </c>
      <c r="K1640" s="15">
        <f>IF(VLOOKUP(J1639,city!$K$4:$L$352,2,0)&gt;K1639,K1639+1,1)</f>
        <v>7</v>
      </c>
      <c r="L1640" s="15">
        <v>0</v>
      </c>
      <c r="M1640" s="15" t="s">
        <v>204</v>
      </c>
      <c r="N1640" s="4"/>
      <c r="O1640" s="4"/>
      <c r="P1640" s="15" t="str">
        <f t="shared" si="206"/>
        <v/>
      </c>
      <c r="Q1640" s="41">
        <v>0</v>
      </c>
      <c r="R1640" s="15">
        <f t="shared" si="207"/>
        <v>0</v>
      </c>
      <c r="S1640" s="15" t="str">
        <f t="shared" si="204"/>
        <v>0a</v>
      </c>
      <c r="T1640" s="15" t="str">
        <f t="shared" si="205"/>
        <v>0b</v>
      </c>
    </row>
    <row r="1641" spans="1:20" ht="20.100000000000001" customHeight="1">
      <c r="A1641" s="15">
        <f t="shared" si="201"/>
        <v>116408</v>
      </c>
      <c r="B1641" s="24" t="str">
        <f>VLOOKUP(J1641,city!$A$4:$D$352,3,0)</f>
        <v>湖北</v>
      </c>
      <c r="C1641" s="24" t="str">
        <f>VLOOKUP(J1641,city!$A$4:$D$352,4,0)</f>
        <v>孝感</v>
      </c>
      <c r="D1641" s="4" t="s">
        <v>822</v>
      </c>
      <c r="E1641" s="54"/>
      <c r="F1641" s="42" t="str">
        <f t="shared" si="200"/>
        <v>,</v>
      </c>
      <c r="G1641" s="20" t="s">
        <v>5423</v>
      </c>
      <c r="H1641" s="20" t="s">
        <v>522</v>
      </c>
      <c r="I1641" s="45" t="str">
        <f t="shared" si="202"/>
        <v>0a,0b</v>
      </c>
      <c r="J1641" s="15">
        <f t="shared" si="203"/>
        <v>164</v>
      </c>
      <c r="K1641" s="15">
        <f>IF(VLOOKUP(J1640,city!$K$4:$L$352,2,0)&gt;K1640,K1640+1,1)</f>
        <v>8</v>
      </c>
      <c r="L1641" s="15">
        <v>0</v>
      </c>
      <c r="M1641" s="15" t="s">
        <v>204</v>
      </c>
      <c r="N1641" s="4"/>
      <c r="O1641" s="4"/>
      <c r="P1641" s="15" t="str">
        <f t="shared" si="206"/>
        <v/>
      </c>
      <c r="Q1641" s="41">
        <v>0</v>
      </c>
      <c r="R1641" s="15">
        <f t="shared" si="207"/>
        <v>0</v>
      </c>
      <c r="S1641" s="15" t="str">
        <f t="shared" si="204"/>
        <v>0a</v>
      </c>
      <c r="T1641" s="15" t="str">
        <f t="shared" si="205"/>
        <v>0b</v>
      </c>
    </row>
    <row r="1642" spans="1:20" ht="20.100000000000001" customHeight="1">
      <c r="A1642" s="15">
        <f t="shared" si="201"/>
        <v>116409</v>
      </c>
      <c r="B1642" s="24" t="str">
        <f>VLOOKUP(J1642,city!$A$4:$D$352,3,0)</f>
        <v>湖北</v>
      </c>
      <c r="C1642" s="24" t="str">
        <f>VLOOKUP(J1642,city!$A$4:$D$352,4,0)</f>
        <v>孝感</v>
      </c>
      <c r="D1642" s="4" t="s">
        <v>822</v>
      </c>
      <c r="E1642" s="54"/>
      <c r="F1642" s="42" t="str">
        <f t="shared" si="200"/>
        <v>,</v>
      </c>
      <c r="G1642" s="20" t="s">
        <v>5424</v>
      </c>
      <c r="H1642" s="20" t="s">
        <v>528</v>
      </c>
      <c r="I1642" s="45" t="str">
        <f t="shared" si="202"/>
        <v>0a,0b</v>
      </c>
      <c r="J1642" s="15">
        <f t="shared" si="203"/>
        <v>164</v>
      </c>
      <c r="K1642" s="15">
        <f>IF(VLOOKUP(J1641,city!$K$4:$L$352,2,0)&gt;K1641,K1641+1,1)</f>
        <v>9</v>
      </c>
      <c r="L1642" s="15">
        <v>0</v>
      </c>
      <c r="M1642" s="15" t="s">
        <v>204</v>
      </c>
      <c r="N1642" s="4"/>
      <c r="O1642" s="4"/>
      <c r="P1642" s="15" t="str">
        <f t="shared" si="206"/>
        <v/>
      </c>
      <c r="Q1642" s="41">
        <v>0</v>
      </c>
      <c r="R1642" s="15">
        <f t="shared" si="207"/>
        <v>0</v>
      </c>
      <c r="S1642" s="15" t="str">
        <f t="shared" si="204"/>
        <v>0a</v>
      </c>
      <c r="T1642" s="15" t="str">
        <f t="shared" si="205"/>
        <v>0b</v>
      </c>
    </row>
    <row r="1643" spans="1:20" ht="20.100000000000001" customHeight="1">
      <c r="A1643" s="15">
        <f t="shared" si="201"/>
        <v>116410</v>
      </c>
      <c r="B1643" s="24" t="str">
        <f>VLOOKUP(J1643,city!$A$4:$D$352,3,0)</f>
        <v>湖北</v>
      </c>
      <c r="C1643" s="24" t="str">
        <f>VLOOKUP(J1643,city!$A$4:$D$352,4,0)</f>
        <v>孝感</v>
      </c>
      <c r="D1643" s="4" t="s">
        <v>822</v>
      </c>
      <c r="E1643" s="54"/>
      <c r="F1643" s="42" t="str">
        <f t="shared" si="200"/>
        <v>,</v>
      </c>
      <c r="G1643" s="20" t="s">
        <v>5425</v>
      </c>
      <c r="H1643" s="20" t="s">
        <v>534</v>
      </c>
      <c r="I1643" s="45" t="str">
        <f t="shared" si="202"/>
        <v>0a,0b</v>
      </c>
      <c r="J1643" s="15">
        <f t="shared" si="203"/>
        <v>164</v>
      </c>
      <c r="K1643" s="15">
        <f>IF(VLOOKUP(J1642,city!$K$4:$L$352,2,0)&gt;K1642,K1642+1,1)</f>
        <v>10</v>
      </c>
      <c r="L1643" s="15">
        <v>0</v>
      </c>
      <c r="M1643" s="15" t="s">
        <v>204</v>
      </c>
      <c r="N1643" s="4"/>
      <c r="O1643" s="4"/>
      <c r="P1643" s="15" t="str">
        <f t="shared" si="206"/>
        <v>68.3520359,18.7077406</v>
      </c>
      <c r="Q1643" s="41">
        <v>0</v>
      </c>
      <c r="R1643" s="15">
        <f t="shared" si="207"/>
        <v>0</v>
      </c>
      <c r="S1643" s="15" t="str">
        <f t="shared" si="204"/>
        <v>0a</v>
      </c>
      <c r="T1643" s="15" t="str">
        <f t="shared" si="205"/>
        <v>0b</v>
      </c>
    </row>
    <row r="1644" spans="1:20" ht="20.100000000000001" customHeight="1">
      <c r="A1644" s="15">
        <f t="shared" si="201"/>
        <v>116501</v>
      </c>
      <c r="B1644" s="24" t="str">
        <f>VLOOKUP(J1644,city!$A$4:$D$352,3,0)</f>
        <v>湖北</v>
      </c>
      <c r="C1644" s="24" t="str">
        <f>VLOOKUP(J1644,city!$A$4:$D$352,4,0)</f>
        <v>荆州</v>
      </c>
      <c r="D1644" s="4" t="s">
        <v>5426</v>
      </c>
      <c r="E1644" s="54" t="s">
        <v>5427</v>
      </c>
      <c r="F1644" s="42" t="str">
        <f t="shared" ref="F1644:F1707" si="208">N1644&amp;","&amp;O1644</f>
        <v>112.325225,29.957342</v>
      </c>
      <c r="G1644" s="20" t="s">
        <v>5428</v>
      </c>
      <c r="H1644" s="20" t="s">
        <v>422</v>
      </c>
      <c r="I1644" s="45" t="str">
        <f t="shared" si="202"/>
        <v>31a,31b</v>
      </c>
      <c r="J1644" s="15">
        <f t="shared" si="203"/>
        <v>165</v>
      </c>
      <c r="K1644" s="15">
        <f>IF(VLOOKUP(J1643,city!$K$4:$L$352,2,0)&gt;K1643,K1643+1,1)</f>
        <v>1</v>
      </c>
      <c r="L1644" s="15">
        <v>0</v>
      </c>
      <c r="M1644" s="15" t="s">
        <v>205</v>
      </c>
      <c r="N1644" s="4">
        <v>112.325225</v>
      </c>
      <c r="O1644" s="4">
        <v>29.957342000000001</v>
      </c>
      <c r="P1644" s="15" t="str">
        <f t="shared" si="206"/>
        <v/>
      </c>
      <c r="Q1644" s="41">
        <v>31</v>
      </c>
      <c r="R1644" s="15">
        <f t="shared" si="207"/>
        <v>31</v>
      </c>
      <c r="S1644" s="15" t="str">
        <f t="shared" si="204"/>
        <v>31a</v>
      </c>
      <c r="T1644" s="15" t="str">
        <f t="shared" si="205"/>
        <v>31b</v>
      </c>
    </row>
    <row r="1645" spans="1:20" ht="20.100000000000001" customHeight="1">
      <c r="A1645" s="15">
        <f t="shared" si="201"/>
        <v>116502</v>
      </c>
      <c r="B1645" s="24" t="str">
        <f>VLOOKUP(J1645,city!$A$4:$D$352,3,0)</f>
        <v>湖北</v>
      </c>
      <c r="C1645" s="24" t="str">
        <f>VLOOKUP(J1645,city!$A$4:$D$352,4,0)</f>
        <v>荆州</v>
      </c>
      <c r="D1645" s="4" t="s">
        <v>5429</v>
      </c>
      <c r="E1645" s="54" t="s">
        <v>5430</v>
      </c>
      <c r="F1645" s="42" t="str">
        <f t="shared" si="208"/>
        <v>112.1859,30.358838</v>
      </c>
      <c r="G1645" s="20" t="s">
        <v>5431</v>
      </c>
      <c r="H1645" s="20" t="s">
        <v>427</v>
      </c>
      <c r="I1645" s="45" t="str">
        <f t="shared" si="202"/>
        <v>10a,10b</v>
      </c>
      <c r="J1645" s="15">
        <f t="shared" si="203"/>
        <v>165</v>
      </c>
      <c r="K1645" s="15">
        <f>IF(VLOOKUP(J1644,city!$K$4:$L$352,2,0)&gt;K1644,K1644+1,1)</f>
        <v>2</v>
      </c>
      <c r="L1645" s="15">
        <v>0</v>
      </c>
      <c r="M1645" s="15" t="s">
        <v>205</v>
      </c>
      <c r="N1645" s="4">
        <v>112.1859</v>
      </c>
      <c r="O1645" s="4">
        <v>30.358837999999999</v>
      </c>
      <c r="P1645" s="15" t="str">
        <f t="shared" si="206"/>
        <v/>
      </c>
      <c r="Q1645" s="41">
        <v>10</v>
      </c>
      <c r="R1645" s="15">
        <f t="shared" si="207"/>
        <v>10</v>
      </c>
      <c r="S1645" s="15" t="str">
        <f t="shared" si="204"/>
        <v>10a</v>
      </c>
      <c r="T1645" s="15" t="str">
        <f t="shared" si="205"/>
        <v>10b</v>
      </c>
    </row>
    <row r="1646" spans="1:20" ht="20.100000000000001" customHeight="1">
      <c r="A1646" s="15">
        <f t="shared" si="201"/>
        <v>116503</v>
      </c>
      <c r="B1646" s="24" t="str">
        <f>VLOOKUP(J1646,city!$A$4:$D$352,3,0)</f>
        <v>湖北</v>
      </c>
      <c r="C1646" s="24" t="str">
        <f>VLOOKUP(J1646,city!$A$4:$D$352,4,0)</f>
        <v>荆州</v>
      </c>
      <c r="D1646" s="4" t="s">
        <v>5432</v>
      </c>
      <c r="E1646" s="54" t="s">
        <v>5433</v>
      </c>
      <c r="F1646" s="42" t="str">
        <f t="shared" si="208"/>
        <v>113.601754,29.91542</v>
      </c>
      <c r="G1646" s="20" t="s">
        <v>5434</v>
      </c>
      <c r="H1646" s="20" t="s">
        <v>432</v>
      </c>
      <c r="I1646" s="45" t="str">
        <f t="shared" si="202"/>
        <v>3a,3b</v>
      </c>
      <c r="J1646" s="15">
        <f t="shared" si="203"/>
        <v>165</v>
      </c>
      <c r="K1646" s="15">
        <f>IF(VLOOKUP(J1645,city!$K$4:$L$352,2,0)&gt;K1645,K1645+1,1)</f>
        <v>3</v>
      </c>
      <c r="L1646" s="15">
        <v>0</v>
      </c>
      <c r="M1646" s="15" t="s">
        <v>205</v>
      </c>
      <c r="N1646" s="4">
        <v>113.601754</v>
      </c>
      <c r="O1646" s="4">
        <v>29.915420000000001</v>
      </c>
      <c r="P1646" s="15" t="str">
        <f t="shared" si="206"/>
        <v/>
      </c>
      <c r="Q1646" s="41">
        <v>3</v>
      </c>
      <c r="R1646" s="15">
        <f t="shared" si="207"/>
        <v>3</v>
      </c>
      <c r="S1646" s="15" t="str">
        <f t="shared" si="204"/>
        <v>3a</v>
      </c>
      <c r="T1646" s="15" t="str">
        <f t="shared" si="205"/>
        <v>3b</v>
      </c>
    </row>
    <row r="1647" spans="1:20" ht="20.100000000000001" customHeight="1">
      <c r="A1647" s="15">
        <f t="shared" si="201"/>
        <v>116504</v>
      </c>
      <c r="B1647" s="24" t="str">
        <f>VLOOKUP(J1647,city!$A$4:$D$352,3,0)</f>
        <v>湖北</v>
      </c>
      <c r="C1647" s="24" t="str">
        <f>VLOOKUP(J1647,city!$A$4:$D$352,4,0)</f>
        <v>荆州</v>
      </c>
      <c r="D1647" s="4" t="s">
        <v>5435</v>
      </c>
      <c r="E1647" s="54" t="s">
        <v>5436</v>
      </c>
      <c r="F1647" s="42" t="str">
        <f t="shared" si="208"/>
        <v>112.222172,30.353878</v>
      </c>
      <c r="G1647" s="20" t="s">
        <v>5437</v>
      </c>
      <c r="H1647" s="20" t="s">
        <v>438</v>
      </c>
      <c r="I1647" s="45" t="str">
        <f t="shared" si="202"/>
        <v>15a,15b</v>
      </c>
      <c r="J1647" s="15">
        <f t="shared" si="203"/>
        <v>165</v>
      </c>
      <c r="K1647" s="15">
        <f>IF(VLOOKUP(J1646,city!$K$4:$L$352,2,0)&gt;K1646,K1646+1,1)</f>
        <v>4</v>
      </c>
      <c r="L1647" s="15">
        <v>0</v>
      </c>
      <c r="M1647" s="15" t="s">
        <v>205</v>
      </c>
      <c r="N1647" s="4">
        <v>112.222172</v>
      </c>
      <c r="O1647" s="4">
        <v>30.353878000000002</v>
      </c>
      <c r="P1647" s="15" t="str">
        <f t="shared" si="206"/>
        <v/>
      </c>
      <c r="Q1647" s="41">
        <v>15</v>
      </c>
      <c r="R1647" s="15">
        <f t="shared" si="207"/>
        <v>15</v>
      </c>
      <c r="S1647" s="15" t="str">
        <f t="shared" si="204"/>
        <v>15a</v>
      </c>
      <c r="T1647" s="15" t="str">
        <f t="shared" si="205"/>
        <v>15b</v>
      </c>
    </row>
    <row r="1648" spans="1:20" ht="20.100000000000001" customHeight="1">
      <c r="A1648" s="15">
        <f t="shared" si="201"/>
        <v>116505</v>
      </c>
      <c r="B1648" s="24" t="str">
        <f>VLOOKUP(J1648,city!$A$4:$D$352,3,0)</f>
        <v>湖北</v>
      </c>
      <c r="C1648" s="24" t="str">
        <f>VLOOKUP(J1648,city!$A$4:$D$352,4,0)</f>
        <v>荆州</v>
      </c>
      <c r="D1648" s="4" t="s">
        <v>5438</v>
      </c>
      <c r="E1648" s="54" t="s">
        <v>5439</v>
      </c>
      <c r="F1648" s="42" t="str">
        <f t="shared" si="208"/>
        <v>112.238385,30.320913</v>
      </c>
      <c r="G1648" s="20" t="s">
        <v>5440</v>
      </c>
      <c r="H1648" s="20" t="s">
        <v>444</v>
      </c>
      <c r="I1648" s="45" t="str">
        <f t="shared" si="202"/>
        <v>14a,14b</v>
      </c>
      <c r="J1648" s="15">
        <f t="shared" si="203"/>
        <v>165</v>
      </c>
      <c r="K1648" s="15">
        <f>IF(VLOOKUP(J1647,city!$K$4:$L$352,2,0)&gt;K1647,K1647+1,1)</f>
        <v>5</v>
      </c>
      <c r="L1648" s="15">
        <v>0</v>
      </c>
      <c r="M1648" s="15" t="s">
        <v>205</v>
      </c>
      <c r="N1648" s="4">
        <v>112.23838499999999</v>
      </c>
      <c r="O1648" s="4">
        <v>30.320913000000001</v>
      </c>
      <c r="P1648" s="15" t="str">
        <f t="shared" si="206"/>
        <v/>
      </c>
      <c r="Q1648" s="41">
        <v>14</v>
      </c>
      <c r="R1648" s="15">
        <f t="shared" si="207"/>
        <v>14</v>
      </c>
      <c r="S1648" s="15" t="str">
        <f t="shared" si="204"/>
        <v>14a</v>
      </c>
      <c r="T1648" s="15" t="str">
        <f t="shared" si="205"/>
        <v>14b</v>
      </c>
    </row>
    <row r="1649" spans="1:20" ht="20.100000000000001" customHeight="1">
      <c r="A1649" s="15">
        <f t="shared" si="201"/>
        <v>116506</v>
      </c>
      <c r="B1649" s="24" t="str">
        <f>VLOOKUP(J1649,city!$A$4:$D$352,3,0)</f>
        <v>湖北</v>
      </c>
      <c r="C1649" s="24" t="str">
        <f>VLOOKUP(J1649,city!$A$4:$D$352,4,0)</f>
        <v>荆州</v>
      </c>
      <c r="D1649" s="4" t="s">
        <v>5441</v>
      </c>
      <c r="E1649" s="54" t="s">
        <v>5442</v>
      </c>
      <c r="F1649" s="42" t="str">
        <f t="shared" si="208"/>
        <v>112.270271,30.313896</v>
      </c>
      <c r="G1649" s="20" t="s">
        <v>5443</v>
      </c>
      <c r="H1649" s="20" t="s">
        <v>450</v>
      </c>
      <c r="I1649" s="45" t="str">
        <f t="shared" si="202"/>
        <v>12a,12b</v>
      </c>
      <c r="J1649" s="15">
        <f t="shared" si="203"/>
        <v>165</v>
      </c>
      <c r="K1649" s="15">
        <f>IF(VLOOKUP(J1648,city!$K$4:$L$352,2,0)&gt;K1648,K1648+1,1)</f>
        <v>6</v>
      </c>
      <c r="L1649" s="15">
        <v>0</v>
      </c>
      <c r="M1649" s="15" t="s">
        <v>205</v>
      </c>
      <c r="N1649" s="4">
        <v>112.27027099999999</v>
      </c>
      <c r="O1649" s="4">
        <v>30.313896</v>
      </c>
      <c r="P1649" s="15" t="str">
        <f t="shared" si="206"/>
        <v/>
      </c>
      <c r="Q1649" s="41">
        <v>12</v>
      </c>
      <c r="R1649" s="15">
        <f t="shared" si="207"/>
        <v>12</v>
      </c>
      <c r="S1649" s="15" t="str">
        <f t="shared" si="204"/>
        <v>12a</v>
      </c>
      <c r="T1649" s="15" t="str">
        <f t="shared" si="205"/>
        <v>12b</v>
      </c>
    </row>
    <row r="1650" spans="1:20" ht="20.100000000000001" customHeight="1">
      <c r="A1650" s="15">
        <f t="shared" si="201"/>
        <v>116507</v>
      </c>
      <c r="B1650" s="24" t="str">
        <f>VLOOKUP(J1650,city!$A$4:$D$352,3,0)</f>
        <v>湖北</v>
      </c>
      <c r="C1650" s="24" t="str">
        <f>VLOOKUP(J1650,city!$A$4:$D$352,4,0)</f>
        <v>荆州</v>
      </c>
      <c r="D1650" s="4" t="s">
        <v>822</v>
      </c>
      <c r="E1650" s="54"/>
      <c r="F1650" s="42" t="str">
        <f t="shared" si="208"/>
        <v>,</v>
      </c>
      <c r="G1650" s="20" t="s">
        <v>5444</v>
      </c>
      <c r="H1650" s="20" t="s">
        <v>456</v>
      </c>
      <c r="I1650" s="45" t="str">
        <f t="shared" si="202"/>
        <v>0a,0b</v>
      </c>
      <c r="J1650" s="15">
        <f t="shared" si="203"/>
        <v>165</v>
      </c>
      <c r="K1650" s="15">
        <f>IF(VLOOKUP(J1649,city!$K$4:$L$352,2,0)&gt;K1649,K1649+1,1)</f>
        <v>7</v>
      </c>
      <c r="L1650" s="15">
        <v>0</v>
      </c>
      <c r="M1650" s="15" t="s">
        <v>205</v>
      </c>
      <c r="N1650" s="4"/>
      <c r="O1650" s="4"/>
      <c r="P1650" s="15" t="str">
        <f t="shared" si="206"/>
        <v/>
      </c>
      <c r="Q1650" s="41">
        <v>0</v>
      </c>
      <c r="R1650" s="15">
        <f t="shared" si="207"/>
        <v>0</v>
      </c>
      <c r="S1650" s="15" t="str">
        <f t="shared" si="204"/>
        <v>0a</v>
      </c>
      <c r="T1650" s="15" t="str">
        <f t="shared" si="205"/>
        <v>0b</v>
      </c>
    </row>
    <row r="1651" spans="1:20" ht="20.100000000000001" customHeight="1">
      <c r="A1651" s="15">
        <f t="shared" si="201"/>
        <v>116508</v>
      </c>
      <c r="B1651" s="24" t="str">
        <f>VLOOKUP(J1651,city!$A$4:$D$352,3,0)</f>
        <v>湖北</v>
      </c>
      <c r="C1651" s="24" t="str">
        <f>VLOOKUP(J1651,city!$A$4:$D$352,4,0)</f>
        <v>荆州</v>
      </c>
      <c r="D1651" s="4" t="s">
        <v>822</v>
      </c>
      <c r="E1651" s="54"/>
      <c r="F1651" s="42" t="str">
        <f t="shared" si="208"/>
        <v>,</v>
      </c>
      <c r="G1651" s="20" t="s">
        <v>5445</v>
      </c>
      <c r="H1651" s="20" t="s">
        <v>462</v>
      </c>
      <c r="I1651" s="45" t="str">
        <f t="shared" si="202"/>
        <v>0a,0b</v>
      </c>
      <c r="J1651" s="15">
        <f t="shared" si="203"/>
        <v>165</v>
      </c>
      <c r="K1651" s="15">
        <f>IF(VLOOKUP(J1650,city!$K$4:$L$352,2,0)&gt;K1650,K1650+1,1)</f>
        <v>8</v>
      </c>
      <c r="L1651" s="15">
        <v>0</v>
      </c>
      <c r="M1651" s="15" t="s">
        <v>205</v>
      </c>
      <c r="N1651" s="4"/>
      <c r="O1651" s="4"/>
      <c r="P1651" s="15" t="str">
        <f t="shared" si="206"/>
        <v/>
      </c>
      <c r="Q1651" s="41">
        <v>0</v>
      </c>
      <c r="R1651" s="15">
        <f t="shared" si="207"/>
        <v>0</v>
      </c>
      <c r="S1651" s="15" t="str">
        <f t="shared" si="204"/>
        <v>0a</v>
      </c>
      <c r="T1651" s="15" t="str">
        <f t="shared" si="205"/>
        <v>0b</v>
      </c>
    </row>
    <row r="1652" spans="1:20" ht="20.100000000000001" customHeight="1">
      <c r="A1652" s="15">
        <f t="shared" si="201"/>
        <v>116509</v>
      </c>
      <c r="B1652" s="24" t="str">
        <f>VLOOKUP(J1652,city!$A$4:$D$352,3,0)</f>
        <v>湖北</v>
      </c>
      <c r="C1652" s="24" t="str">
        <f>VLOOKUP(J1652,city!$A$4:$D$352,4,0)</f>
        <v>荆州</v>
      </c>
      <c r="D1652" s="4" t="s">
        <v>822</v>
      </c>
      <c r="E1652" s="54"/>
      <c r="F1652" s="42" t="str">
        <f t="shared" si="208"/>
        <v>,</v>
      </c>
      <c r="G1652" s="20" t="s">
        <v>5446</v>
      </c>
      <c r="H1652" s="20" t="s">
        <v>468</v>
      </c>
      <c r="I1652" s="45" t="str">
        <f t="shared" si="202"/>
        <v>0a,0b</v>
      </c>
      <c r="J1652" s="15">
        <f t="shared" si="203"/>
        <v>165</v>
      </c>
      <c r="K1652" s="15">
        <f>IF(VLOOKUP(J1651,city!$K$4:$L$352,2,0)&gt;K1651,K1651+1,1)</f>
        <v>9</v>
      </c>
      <c r="L1652" s="15">
        <v>0</v>
      </c>
      <c r="M1652" s="15" t="s">
        <v>205</v>
      </c>
      <c r="N1652" s="4"/>
      <c r="O1652" s="4"/>
      <c r="P1652" s="15" t="str">
        <f t="shared" si="206"/>
        <v/>
      </c>
      <c r="Q1652" s="41">
        <v>0</v>
      </c>
      <c r="R1652" s="15">
        <f t="shared" si="207"/>
        <v>0</v>
      </c>
      <c r="S1652" s="15" t="str">
        <f t="shared" si="204"/>
        <v>0a</v>
      </c>
      <c r="T1652" s="15" t="str">
        <f t="shared" si="205"/>
        <v>0b</v>
      </c>
    </row>
    <row r="1653" spans="1:20" ht="20.100000000000001" customHeight="1">
      <c r="A1653" s="15">
        <f t="shared" si="201"/>
        <v>116510</v>
      </c>
      <c r="B1653" s="24" t="str">
        <f>VLOOKUP(J1653,city!$A$4:$D$352,3,0)</f>
        <v>湖北</v>
      </c>
      <c r="C1653" s="24" t="str">
        <f>VLOOKUP(J1653,city!$A$4:$D$352,4,0)</f>
        <v>荆州</v>
      </c>
      <c r="D1653" s="4" t="s">
        <v>822</v>
      </c>
      <c r="E1653" s="54"/>
      <c r="F1653" s="42" t="str">
        <f t="shared" si="208"/>
        <v>,</v>
      </c>
      <c r="G1653" s="20" t="s">
        <v>5447</v>
      </c>
      <c r="H1653" s="20" t="s">
        <v>474</v>
      </c>
      <c r="I1653" s="45" t="str">
        <f t="shared" si="202"/>
        <v>0a,0b</v>
      </c>
      <c r="J1653" s="15">
        <f t="shared" si="203"/>
        <v>165</v>
      </c>
      <c r="K1653" s="15">
        <f>IF(VLOOKUP(J1652,city!$K$4:$L$352,2,0)&gt;K1652,K1652+1,1)</f>
        <v>10</v>
      </c>
      <c r="L1653" s="15">
        <v>0</v>
      </c>
      <c r="M1653" s="15" t="s">
        <v>205</v>
      </c>
      <c r="N1653" s="4"/>
      <c r="O1653" s="4"/>
      <c r="P1653" s="15" t="str">
        <f t="shared" si="206"/>
        <v>67.4843707,18.1220287</v>
      </c>
      <c r="Q1653" s="41">
        <v>0</v>
      </c>
      <c r="R1653" s="15">
        <f t="shared" si="207"/>
        <v>0</v>
      </c>
      <c r="S1653" s="15" t="str">
        <f t="shared" si="204"/>
        <v>0a</v>
      </c>
      <c r="T1653" s="15" t="str">
        <f t="shared" si="205"/>
        <v>0b</v>
      </c>
    </row>
    <row r="1654" spans="1:20" ht="20.100000000000001" customHeight="1">
      <c r="A1654" s="15">
        <f t="shared" si="201"/>
        <v>116601</v>
      </c>
      <c r="B1654" s="24" t="str">
        <f>VLOOKUP(J1654,city!$A$4:$D$352,3,0)</f>
        <v>湖北</v>
      </c>
      <c r="C1654" s="24" t="str">
        <f>VLOOKUP(J1654,city!$A$4:$D$352,4,0)</f>
        <v>黄冈</v>
      </c>
      <c r="D1654" s="4" t="s">
        <v>5448</v>
      </c>
      <c r="E1654" s="54" t="s">
        <v>5449</v>
      </c>
      <c r="F1654" s="42" t="str">
        <f t="shared" si="208"/>
        <v>114.878133,30.461772</v>
      </c>
      <c r="G1654" s="20" t="s">
        <v>5450</v>
      </c>
      <c r="H1654" s="20" t="s">
        <v>480</v>
      </c>
      <c r="I1654" s="45" t="str">
        <f t="shared" si="202"/>
        <v>31a,31b</v>
      </c>
      <c r="J1654" s="15">
        <f t="shared" si="203"/>
        <v>166</v>
      </c>
      <c r="K1654" s="15">
        <f>IF(VLOOKUP(J1653,city!$K$4:$L$352,2,0)&gt;K1653,K1653+1,1)</f>
        <v>1</v>
      </c>
      <c r="L1654" s="15">
        <v>0</v>
      </c>
      <c r="M1654" s="15" t="s">
        <v>206</v>
      </c>
      <c r="N1654" s="4">
        <v>114.87813300000001</v>
      </c>
      <c r="O1654" s="4">
        <v>30.461772</v>
      </c>
      <c r="P1654" s="15" t="str">
        <f t="shared" si="206"/>
        <v/>
      </c>
      <c r="Q1654" s="41">
        <v>31</v>
      </c>
      <c r="R1654" s="15" t="e">
        <f t="shared" si="207"/>
        <v>#N/A</v>
      </c>
      <c r="S1654" s="15" t="str">
        <f t="shared" si="204"/>
        <v>31a</v>
      </c>
      <c r="T1654" s="15" t="str">
        <f t="shared" si="205"/>
        <v>31b</v>
      </c>
    </row>
    <row r="1655" spans="1:20" ht="20.100000000000001" customHeight="1">
      <c r="A1655" s="15">
        <f t="shared" si="201"/>
        <v>116602</v>
      </c>
      <c r="B1655" s="24" t="str">
        <f>VLOOKUP(J1655,city!$A$4:$D$352,3,0)</f>
        <v>湖北</v>
      </c>
      <c r="C1655" s="24" t="str">
        <f>VLOOKUP(J1655,city!$A$4:$D$352,4,0)</f>
        <v>黄冈</v>
      </c>
      <c r="D1655" s="4" t="s">
        <v>5451</v>
      </c>
      <c r="E1655" s="54" t="s">
        <v>5452</v>
      </c>
      <c r="F1655" s="42" t="str">
        <f t="shared" si="208"/>
        <v>115.272133,31.130632</v>
      </c>
      <c r="G1655" s="20" t="s">
        <v>5453</v>
      </c>
      <c r="H1655" s="20" t="s">
        <v>486</v>
      </c>
      <c r="I1655" s="45" t="str">
        <f t="shared" si="202"/>
        <v>11a,11b</v>
      </c>
      <c r="J1655" s="15">
        <f t="shared" si="203"/>
        <v>166</v>
      </c>
      <c r="K1655" s="15">
        <f>IF(VLOOKUP(J1654,city!$K$4:$L$352,2,0)&gt;K1654,K1654+1,1)</f>
        <v>2</v>
      </c>
      <c r="L1655" s="15">
        <v>0</v>
      </c>
      <c r="M1655" s="15" t="s">
        <v>206</v>
      </c>
      <c r="N1655" s="4">
        <v>115.272133</v>
      </c>
      <c r="O1655" s="4">
        <v>31.130631999999999</v>
      </c>
      <c r="P1655" s="15" t="str">
        <f t="shared" si="206"/>
        <v/>
      </c>
      <c r="Q1655" s="41">
        <v>11</v>
      </c>
      <c r="R1655" s="15">
        <f t="shared" si="207"/>
        <v>11</v>
      </c>
      <c r="S1655" s="15" t="str">
        <f t="shared" si="204"/>
        <v>11a</v>
      </c>
      <c r="T1655" s="15" t="str">
        <f t="shared" si="205"/>
        <v>11b</v>
      </c>
    </row>
    <row r="1656" spans="1:20" ht="20.100000000000001" customHeight="1">
      <c r="A1656" s="15">
        <f t="shared" si="201"/>
        <v>116603</v>
      </c>
      <c r="B1656" s="24" t="str">
        <f>VLOOKUP(J1656,city!$A$4:$D$352,3,0)</f>
        <v>湖北</v>
      </c>
      <c r="C1656" s="24" t="str">
        <f>VLOOKUP(J1656,city!$A$4:$D$352,4,0)</f>
        <v>黄冈</v>
      </c>
      <c r="D1656" s="4" t="s">
        <v>5454</v>
      </c>
      <c r="E1656" s="54" t="s">
        <v>5455</v>
      </c>
      <c r="F1656" s="42" t="str">
        <f t="shared" si="208"/>
        <v>115.825064,31.08495</v>
      </c>
      <c r="G1656" s="20" t="s">
        <v>5456</v>
      </c>
      <c r="H1656" s="20" t="s">
        <v>492</v>
      </c>
      <c r="I1656" s="45" t="str">
        <f t="shared" si="202"/>
        <v>1a,1b</v>
      </c>
      <c r="J1656" s="15">
        <f t="shared" si="203"/>
        <v>166</v>
      </c>
      <c r="K1656" s="15">
        <f>IF(VLOOKUP(J1655,city!$K$4:$L$352,2,0)&gt;K1655,K1655+1,1)</f>
        <v>3</v>
      </c>
      <c r="L1656" s="15">
        <v>0</v>
      </c>
      <c r="M1656" s="15" t="s">
        <v>206</v>
      </c>
      <c r="N1656" s="4">
        <v>115.825064</v>
      </c>
      <c r="O1656" s="4">
        <v>31.084949999999999</v>
      </c>
      <c r="P1656" s="15" t="str">
        <f t="shared" si="206"/>
        <v/>
      </c>
      <c r="Q1656" s="41">
        <v>1</v>
      </c>
      <c r="R1656" s="15">
        <f t="shared" si="207"/>
        <v>2</v>
      </c>
      <c r="S1656" s="15" t="str">
        <f t="shared" si="204"/>
        <v>1a</v>
      </c>
      <c r="T1656" s="15" t="str">
        <f t="shared" si="205"/>
        <v>1b</v>
      </c>
    </row>
    <row r="1657" spans="1:20" ht="20.100000000000001" customHeight="1">
      <c r="A1657" s="15">
        <f t="shared" si="201"/>
        <v>116604</v>
      </c>
      <c r="B1657" s="24" t="str">
        <f>VLOOKUP(J1657,city!$A$4:$D$352,3,0)</f>
        <v>湖北</v>
      </c>
      <c r="C1657" s="24" t="str">
        <f>VLOOKUP(J1657,city!$A$4:$D$352,4,0)</f>
        <v>黄冈</v>
      </c>
      <c r="D1657" s="4" t="s">
        <v>5457</v>
      </c>
      <c r="E1657" s="54" t="s">
        <v>5458</v>
      </c>
      <c r="F1657" s="42" t="str">
        <f t="shared" si="208"/>
        <v>116.005256,30.996734</v>
      </c>
      <c r="G1657" s="20" t="s">
        <v>5459</v>
      </c>
      <c r="H1657" s="20" t="s">
        <v>498</v>
      </c>
      <c r="I1657" s="45" t="str">
        <f t="shared" si="202"/>
        <v>32a,32b</v>
      </c>
      <c r="J1657" s="15">
        <f t="shared" si="203"/>
        <v>166</v>
      </c>
      <c r="K1657" s="15">
        <f>IF(VLOOKUP(J1656,city!$K$4:$L$352,2,0)&gt;K1656,K1656+1,1)</f>
        <v>4</v>
      </c>
      <c r="L1657" s="15">
        <v>0</v>
      </c>
      <c r="M1657" s="15" t="s">
        <v>206</v>
      </c>
      <c r="N1657" s="4">
        <v>116.005256</v>
      </c>
      <c r="O1657" s="4">
        <v>30.996734</v>
      </c>
      <c r="P1657" s="15" t="str">
        <f t="shared" si="206"/>
        <v/>
      </c>
      <c r="Q1657" s="41">
        <v>32</v>
      </c>
      <c r="R1657" s="15" t="e">
        <f t="shared" si="207"/>
        <v>#N/A</v>
      </c>
      <c r="S1657" s="15" t="str">
        <f t="shared" si="204"/>
        <v>32a</v>
      </c>
      <c r="T1657" s="15" t="str">
        <f t="shared" si="205"/>
        <v>32b</v>
      </c>
    </row>
    <row r="1658" spans="1:20" ht="20.100000000000001" customHeight="1">
      <c r="A1658" s="15">
        <f t="shared" si="201"/>
        <v>116605</v>
      </c>
      <c r="B1658" s="24" t="str">
        <f>VLOOKUP(J1658,city!$A$4:$D$352,3,0)</f>
        <v>湖北</v>
      </c>
      <c r="C1658" s="24" t="str">
        <f>VLOOKUP(J1658,city!$A$4:$D$352,4,0)</f>
        <v>黄冈</v>
      </c>
      <c r="D1658" s="4" t="s">
        <v>5460</v>
      </c>
      <c r="E1658" s="54" t="s">
        <v>5461</v>
      </c>
      <c r="F1658" s="42" t="str">
        <f t="shared" si="208"/>
        <v>115.386452,30.875149</v>
      </c>
      <c r="G1658" s="20" t="s">
        <v>5462</v>
      </c>
      <c r="H1658" s="20" t="s">
        <v>504</v>
      </c>
      <c r="I1658" s="45" t="str">
        <f t="shared" si="202"/>
        <v>11a,11b</v>
      </c>
      <c r="J1658" s="15">
        <f t="shared" si="203"/>
        <v>166</v>
      </c>
      <c r="K1658" s="15">
        <f>IF(VLOOKUP(J1657,city!$K$4:$L$352,2,0)&gt;K1657,K1657+1,1)</f>
        <v>5</v>
      </c>
      <c r="L1658" s="15">
        <v>0</v>
      </c>
      <c r="M1658" s="15" t="s">
        <v>206</v>
      </c>
      <c r="N1658" s="4">
        <v>115.38645200000001</v>
      </c>
      <c r="O1658" s="4">
        <v>30.875149</v>
      </c>
      <c r="P1658" s="15" t="str">
        <f t="shared" si="206"/>
        <v/>
      </c>
      <c r="Q1658" s="41">
        <v>11</v>
      </c>
      <c r="R1658" s="15">
        <f t="shared" si="207"/>
        <v>11</v>
      </c>
      <c r="S1658" s="15" t="str">
        <f t="shared" si="204"/>
        <v>11a</v>
      </c>
      <c r="T1658" s="15" t="str">
        <f t="shared" si="205"/>
        <v>11b</v>
      </c>
    </row>
    <row r="1659" spans="1:20" ht="20.100000000000001" customHeight="1">
      <c r="A1659" s="15">
        <f t="shared" si="201"/>
        <v>116606</v>
      </c>
      <c r="B1659" s="24" t="str">
        <f>VLOOKUP(J1659,city!$A$4:$D$352,3,0)</f>
        <v>湖北</v>
      </c>
      <c r="C1659" s="24" t="str">
        <f>VLOOKUP(J1659,city!$A$4:$D$352,4,0)</f>
        <v>黄冈</v>
      </c>
      <c r="D1659" s="4" t="s">
        <v>5463</v>
      </c>
      <c r="E1659" s="54" t="s">
        <v>5464</v>
      </c>
      <c r="F1659" s="42" t="str">
        <f t="shared" si="208"/>
        <v>115.006556,31.233214</v>
      </c>
      <c r="G1659" s="20" t="s">
        <v>5465</v>
      </c>
      <c r="H1659" s="20" t="s">
        <v>510</v>
      </c>
      <c r="I1659" s="45" t="str">
        <f t="shared" si="202"/>
        <v>1a,1b</v>
      </c>
      <c r="J1659" s="15">
        <f t="shared" si="203"/>
        <v>166</v>
      </c>
      <c r="K1659" s="15">
        <f>IF(VLOOKUP(J1658,city!$K$4:$L$352,2,0)&gt;K1658,K1658+1,1)</f>
        <v>6</v>
      </c>
      <c r="L1659" s="15">
        <v>0</v>
      </c>
      <c r="M1659" s="15" t="s">
        <v>206</v>
      </c>
      <c r="N1659" s="4">
        <v>115.006556</v>
      </c>
      <c r="O1659" s="4">
        <v>31.233214</v>
      </c>
      <c r="P1659" s="15" t="str">
        <f t="shared" si="206"/>
        <v/>
      </c>
      <c r="Q1659" s="41">
        <v>1</v>
      </c>
      <c r="R1659" s="15">
        <f t="shared" si="207"/>
        <v>2</v>
      </c>
      <c r="S1659" s="15" t="str">
        <f t="shared" si="204"/>
        <v>1a</v>
      </c>
      <c r="T1659" s="15" t="str">
        <f t="shared" si="205"/>
        <v>1b</v>
      </c>
    </row>
    <row r="1660" spans="1:20" ht="20.100000000000001" customHeight="1">
      <c r="A1660" s="15">
        <f t="shared" si="201"/>
        <v>116607</v>
      </c>
      <c r="B1660" s="24" t="str">
        <f>VLOOKUP(J1660,city!$A$4:$D$352,3,0)</f>
        <v>湖北</v>
      </c>
      <c r="C1660" s="24" t="str">
        <f>VLOOKUP(J1660,city!$A$4:$D$352,4,0)</f>
        <v>黄冈</v>
      </c>
      <c r="D1660" s="4" t="s">
        <v>5466</v>
      </c>
      <c r="E1660" s="54" t="s">
        <v>5467</v>
      </c>
      <c r="F1660" s="42" t="str">
        <f t="shared" si="208"/>
        <v>115.689975,30.18876</v>
      </c>
      <c r="G1660" s="20" t="s">
        <v>5468</v>
      </c>
      <c r="H1660" s="20" t="s">
        <v>516</v>
      </c>
      <c r="I1660" s="45" t="str">
        <f t="shared" si="202"/>
        <v>11a,11b</v>
      </c>
      <c r="J1660" s="15">
        <f t="shared" si="203"/>
        <v>166</v>
      </c>
      <c r="K1660" s="15">
        <f>IF(VLOOKUP(J1659,city!$K$4:$L$352,2,0)&gt;K1659,K1659+1,1)</f>
        <v>7</v>
      </c>
      <c r="L1660" s="15">
        <v>0</v>
      </c>
      <c r="M1660" s="15" t="s">
        <v>206</v>
      </c>
      <c r="N1660" s="4">
        <v>115.689975</v>
      </c>
      <c r="O1660" s="4">
        <v>30.188759999999998</v>
      </c>
      <c r="P1660" s="15" t="str">
        <f t="shared" si="206"/>
        <v/>
      </c>
      <c r="Q1660" s="41">
        <v>11</v>
      </c>
      <c r="R1660" s="15">
        <f t="shared" si="207"/>
        <v>11</v>
      </c>
      <c r="S1660" s="15" t="str">
        <f t="shared" si="204"/>
        <v>11a</v>
      </c>
      <c r="T1660" s="15" t="str">
        <f t="shared" si="205"/>
        <v>11b</v>
      </c>
    </row>
    <row r="1661" spans="1:20" ht="20.100000000000001" customHeight="1">
      <c r="A1661" s="15">
        <f t="shared" si="201"/>
        <v>116608</v>
      </c>
      <c r="B1661" s="24" t="str">
        <f>VLOOKUP(J1661,city!$A$4:$D$352,3,0)</f>
        <v>湖北</v>
      </c>
      <c r="C1661" s="24" t="str">
        <f>VLOOKUP(J1661,city!$A$4:$D$352,4,0)</f>
        <v>黄冈</v>
      </c>
      <c r="D1661" s="4" t="s">
        <v>822</v>
      </c>
      <c r="E1661" s="54"/>
      <c r="F1661" s="42" t="str">
        <f t="shared" si="208"/>
        <v>,</v>
      </c>
      <c r="G1661" s="20" t="s">
        <v>5469</v>
      </c>
      <c r="H1661" s="20" t="s">
        <v>522</v>
      </c>
      <c r="I1661" s="45" t="str">
        <f t="shared" si="202"/>
        <v>0a,0b</v>
      </c>
      <c r="J1661" s="15">
        <f t="shared" si="203"/>
        <v>166</v>
      </c>
      <c r="K1661" s="15">
        <f>IF(VLOOKUP(J1660,city!$K$4:$L$352,2,0)&gt;K1660,K1660+1,1)</f>
        <v>8</v>
      </c>
      <c r="L1661" s="15">
        <v>0</v>
      </c>
      <c r="M1661" s="15" t="s">
        <v>206</v>
      </c>
      <c r="N1661" s="4"/>
      <c r="O1661" s="4"/>
      <c r="P1661" s="15" t="str">
        <f t="shared" si="206"/>
        <v/>
      </c>
      <c r="Q1661" s="41">
        <v>0</v>
      </c>
      <c r="R1661" s="15">
        <f t="shared" si="207"/>
        <v>0</v>
      </c>
      <c r="S1661" s="15" t="str">
        <f t="shared" si="204"/>
        <v>0a</v>
      </c>
      <c r="T1661" s="15" t="str">
        <f t="shared" si="205"/>
        <v>0b</v>
      </c>
    </row>
    <row r="1662" spans="1:20" ht="20.100000000000001" customHeight="1">
      <c r="A1662" s="15">
        <f t="shared" si="201"/>
        <v>116609</v>
      </c>
      <c r="B1662" s="24" t="str">
        <f>VLOOKUP(J1662,city!$A$4:$D$352,3,0)</f>
        <v>湖北</v>
      </c>
      <c r="C1662" s="24" t="str">
        <f>VLOOKUP(J1662,city!$A$4:$D$352,4,0)</f>
        <v>黄冈</v>
      </c>
      <c r="D1662" s="4" t="s">
        <v>822</v>
      </c>
      <c r="E1662" s="54"/>
      <c r="F1662" s="42" t="str">
        <f t="shared" si="208"/>
        <v>,</v>
      </c>
      <c r="G1662" s="20" t="s">
        <v>5470</v>
      </c>
      <c r="H1662" s="20" t="s">
        <v>528</v>
      </c>
      <c r="I1662" s="45" t="str">
        <f t="shared" si="202"/>
        <v>0a,0b</v>
      </c>
      <c r="J1662" s="15">
        <f t="shared" si="203"/>
        <v>166</v>
      </c>
      <c r="K1662" s="15">
        <f>IF(VLOOKUP(J1661,city!$K$4:$L$352,2,0)&gt;K1661,K1661+1,1)</f>
        <v>9</v>
      </c>
      <c r="L1662" s="15">
        <v>0</v>
      </c>
      <c r="M1662" s="15" t="s">
        <v>206</v>
      </c>
      <c r="N1662" s="4"/>
      <c r="O1662" s="4"/>
      <c r="P1662" s="15" t="str">
        <f t="shared" si="206"/>
        <v/>
      </c>
      <c r="Q1662" s="41">
        <v>0</v>
      </c>
      <c r="R1662" s="15">
        <f t="shared" si="207"/>
        <v>0</v>
      </c>
      <c r="S1662" s="15" t="str">
        <f t="shared" si="204"/>
        <v>0a</v>
      </c>
      <c r="T1662" s="15" t="str">
        <f t="shared" si="205"/>
        <v>0b</v>
      </c>
    </row>
    <row r="1663" spans="1:20" ht="20.100000000000001" customHeight="1">
      <c r="A1663" s="15">
        <f t="shared" si="201"/>
        <v>116610</v>
      </c>
      <c r="B1663" s="24" t="str">
        <f>VLOOKUP(J1663,city!$A$4:$D$352,3,0)</f>
        <v>湖北</v>
      </c>
      <c r="C1663" s="24" t="str">
        <f>VLOOKUP(J1663,city!$A$4:$D$352,4,0)</f>
        <v>黄冈</v>
      </c>
      <c r="D1663" s="4" t="s">
        <v>822</v>
      </c>
      <c r="E1663" s="54"/>
      <c r="F1663" s="42" t="str">
        <f t="shared" si="208"/>
        <v>,</v>
      </c>
      <c r="G1663" s="20" t="s">
        <v>5471</v>
      </c>
      <c r="H1663" s="20" t="s">
        <v>534</v>
      </c>
      <c r="I1663" s="45" t="str">
        <f t="shared" si="202"/>
        <v>0a,0b</v>
      </c>
      <c r="J1663" s="15">
        <f t="shared" si="203"/>
        <v>166</v>
      </c>
      <c r="K1663" s="15">
        <f>IF(VLOOKUP(J1662,city!$K$4:$L$352,2,0)&gt;K1662,K1662+1,1)</f>
        <v>10</v>
      </c>
      <c r="L1663" s="15">
        <v>0</v>
      </c>
      <c r="M1663" s="15" t="s">
        <v>206</v>
      </c>
      <c r="N1663" s="4"/>
      <c r="O1663" s="4"/>
      <c r="P1663" s="15" t="str">
        <f t="shared" si="206"/>
        <v>80.8063569,21.5971211</v>
      </c>
      <c r="Q1663" s="41">
        <v>0</v>
      </c>
      <c r="R1663" s="15">
        <f t="shared" si="207"/>
        <v>0</v>
      </c>
      <c r="S1663" s="15" t="str">
        <f t="shared" si="204"/>
        <v>0a</v>
      </c>
      <c r="T1663" s="15" t="str">
        <f t="shared" si="205"/>
        <v>0b</v>
      </c>
    </row>
    <row r="1664" spans="1:20" ht="20.100000000000001" customHeight="1">
      <c r="A1664" s="15">
        <f t="shared" si="201"/>
        <v>116701</v>
      </c>
      <c r="B1664" s="24" t="str">
        <f>VLOOKUP(J1664,city!$A$4:$D$352,3,0)</f>
        <v>湖北</v>
      </c>
      <c r="C1664" s="24" t="str">
        <f>VLOOKUP(J1664,city!$A$4:$D$352,4,0)</f>
        <v>咸宁</v>
      </c>
      <c r="D1664" s="4" t="s">
        <v>5472</v>
      </c>
      <c r="E1664" s="54" t="s">
        <v>5473</v>
      </c>
      <c r="F1664" s="42" t="str">
        <f t="shared" si="208"/>
        <v>113.637897,29.884205</v>
      </c>
      <c r="G1664" s="20" t="s">
        <v>5474</v>
      </c>
      <c r="H1664" s="20" t="s">
        <v>422</v>
      </c>
      <c r="I1664" s="45" t="str">
        <f t="shared" si="202"/>
        <v>32a,32b</v>
      </c>
      <c r="J1664" s="15">
        <f t="shared" si="203"/>
        <v>167</v>
      </c>
      <c r="K1664" s="15">
        <f>IF(VLOOKUP(J1663,city!$K$4:$L$352,2,0)&gt;K1663,K1663+1,1)</f>
        <v>1</v>
      </c>
      <c r="L1664" s="15">
        <v>0</v>
      </c>
      <c r="M1664" s="15" t="s">
        <v>207</v>
      </c>
      <c r="N1664" s="4">
        <v>113.637897</v>
      </c>
      <c r="O1664" s="4">
        <v>29.884205000000001</v>
      </c>
      <c r="P1664" s="15" t="str">
        <f t="shared" si="206"/>
        <v/>
      </c>
      <c r="Q1664" s="41">
        <v>32</v>
      </c>
      <c r="R1664" s="15" t="e">
        <f t="shared" si="207"/>
        <v>#N/A</v>
      </c>
      <c r="S1664" s="15" t="str">
        <f t="shared" si="204"/>
        <v>32a</v>
      </c>
      <c r="T1664" s="15" t="str">
        <f t="shared" si="205"/>
        <v>32b</v>
      </c>
    </row>
    <row r="1665" spans="1:20" ht="20.100000000000001" customHeight="1">
      <c r="A1665" s="15">
        <f t="shared" si="201"/>
        <v>116702</v>
      </c>
      <c r="B1665" s="24" t="str">
        <f>VLOOKUP(J1665,city!$A$4:$D$352,3,0)</f>
        <v>湖北</v>
      </c>
      <c r="C1665" s="24" t="str">
        <f>VLOOKUP(J1665,city!$A$4:$D$352,4,0)</f>
        <v>咸宁</v>
      </c>
      <c r="D1665" s="4" t="s">
        <v>5475</v>
      </c>
      <c r="E1665" s="54" t="s">
        <v>5476</v>
      </c>
      <c r="F1665" s="42" t="str">
        <f t="shared" si="208"/>
        <v>114.641952,29.666573</v>
      </c>
      <c r="G1665" s="20" t="s">
        <v>5477</v>
      </c>
      <c r="H1665" s="20" t="s">
        <v>427</v>
      </c>
      <c r="I1665" s="45" t="str">
        <f t="shared" si="202"/>
        <v>9a,9b</v>
      </c>
      <c r="J1665" s="15">
        <f t="shared" si="203"/>
        <v>167</v>
      </c>
      <c r="K1665" s="15">
        <f>IF(VLOOKUP(J1664,city!$K$4:$L$352,2,0)&gt;K1664,K1664+1,1)</f>
        <v>2</v>
      </c>
      <c r="L1665" s="15">
        <v>0</v>
      </c>
      <c r="M1665" s="15" t="s">
        <v>207</v>
      </c>
      <c r="N1665" s="4">
        <v>114.641952</v>
      </c>
      <c r="O1665" s="4">
        <v>29.666573</v>
      </c>
      <c r="P1665" s="15" t="str">
        <f t="shared" si="206"/>
        <v/>
      </c>
      <c r="Q1665" s="41">
        <v>9</v>
      </c>
      <c r="R1665" s="15">
        <f t="shared" si="207"/>
        <v>9</v>
      </c>
      <c r="S1665" s="15" t="str">
        <f t="shared" si="204"/>
        <v>9a</v>
      </c>
      <c r="T1665" s="15" t="str">
        <f t="shared" si="205"/>
        <v>9b</v>
      </c>
    </row>
    <row r="1666" spans="1:20" ht="20.100000000000001" customHeight="1">
      <c r="A1666" s="15">
        <f t="shared" si="201"/>
        <v>116703</v>
      </c>
      <c r="B1666" s="24" t="str">
        <f>VLOOKUP(J1666,city!$A$4:$D$352,3,0)</f>
        <v>湖北</v>
      </c>
      <c r="C1666" s="24" t="str">
        <f>VLOOKUP(J1666,city!$A$4:$D$352,4,0)</f>
        <v>咸宁</v>
      </c>
      <c r="D1666" s="4" t="s">
        <v>5478</v>
      </c>
      <c r="E1666" s="54" t="s">
        <v>5479</v>
      </c>
      <c r="F1666" s="42" t="str">
        <f t="shared" si="208"/>
        <v>114.671251,29.399313</v>
      </c>
      <c r="G1666" s="20" t="s">
        <v>5480</v>
      </c>
      <c r="H1666" s="20" t="s">
        <v>432</v>
      </c>
      <c r="I1666" s="45" t="str">
        <f t="shared" si="202"/>
        <v>2a,2b</v>
      </c>
      <c r="J1666" s="15">
        <f t="shared" si="203"/>
        <v>167</v>
      </c>
      <c r="K1666" s="15">
        <f>IF(VLOOKUP(J1665,city!$K$4:$L$352,2,0)&gt;K1665,K1665+1,1)</f>
        <v>3</v>
      </c>
      <c r="L1666" s="15">
        <v>0</v>
      </c>
      <c r="M1666" s="15" t="s">
        <v>207</v>
      </c>
      <c r="N1666" s="4">
        <v>114.671251</v>
      </c>
      <c r="O1666" s="4">
        <v>29.399312999999999</v>
      </c>
      <c r="P1666" s="15" t="str">
        <f t="shared" si="206"/>
        <v/>
      </c>
      <c r="Q1666" s="41">
        <v>2</v>
      </c>
      <c r="R1666" s="15">
        <f t="shared" si="207"/>
        <v>2</v>
      </c>
      <c r="S1666" s="15" t="str">
        <f t="shared" si="204"/>
        <v>2a</v>
      </c>
      <c r="T1666" s="15" t="str">
        <f t="shared" si="205"/>
        <v>2b</v>
      </c>
    </row>
    <row r="1667" spans="1:20" ht="20.100000000000001" customHeight="1">
      <c r="A1667" s="15">
        <f t="shared" si="201"/>
        <v>116704</v>
      </c>
      <c r="B1667" s="24" t="str">
        <f>VLOOKUP(J1667,city!$A$4:$D$352,3,0)</f>
        <v>湖北</v>
      </c>
      <c r="C1667" s="24" t="str">
        <f>VLOOKUP(J1667,city!$A$4:$D$352,4,0)</f>
        <v>咸宁</v>
      </c>
      <c r="D1667" s="4" t="s">
        <v>5481</v>
      </c>
      <c r="E1667" s="54" t="s">
        <v>5482</v>
      </c>
      <c r="F1667" s="42" t="str">
        <f t="shared" si="208"/>
        <v>114.265348,29.714853</v>
      </c>
      <c r="G1667" s="20" t="s">
        <v>5483</v>
      </c>
      <c r="H1667" s="20" t="s">
        <v>438</v>
      </c>
      <c r="I1667" s="45" t="str">
        <f t="shared" si="202"/>
        <v>6a,6b</v>
      </c>
      <c r="J1667" s="15">
        <f t="shared" si="203"/>
        <v>167</v>
      </c>
      <c r="K1667" s="15">
        <f>IF(VLOOKUP(J1666,city!$K$4:$L$352,2,0)&gt;K1666,K1666+1,1)</f>
        <v>4</v>
      </c>
      <c r="L1667" s="15">
        <v>0</v>
      </c>
      <c r="M1667" s="15" t="s">
        <v>207</v>
      </c>
      <c r="N1667" s="4">
        <v>114.265348</v>
      </c>
      <c r="O1667" s="4">
        <v>29.714853000000002</v>
      </c>
      <c r="P1667" s="15" t="str">
        <f t="shared" si="206"/>
        <v/>
      </c>
      <c r="Q1667" s="41">
        <v>6</v>
      </c>
      <c r="R1667" s="15">
        <f t="shared" si="207"/>
        <v>6</v>
      </c>
      <c r="S1667" s="15" t="str">
        <f t="shared" si="204"/>
        <v>6a</v>
      </c>
      <c r="T1667" s="15" t="str">
        <f t="shared" si="205"/>
        <v>6b</v>
      </c>
    </row>
    <row r="1668" spans="1:20" ht="20.100000000000001" customHeight="1">
      <c r="A1668" s="15">
        <f t="shared" ref="A1668:A1731" si="209">100000+J1668*100+K1668</f>
        <v>116705</v>
      </c>
      <c r="B1668" s="24" t="str">
        <f>VLOOKUP(J1668,city!$A$4:$D$352,3,0)</f>
        <v>湖北</v>
      </c>
      <c r="C1668" s="24" t="str">
        <f>VLOOKUP(J1668,city!$A$4:$D$352,4,0)</f>
        <v>咸宁</v>
      </c>
      <c r="D1668" s="4" t="s">
        <v>5484</v>
      </c>
      <c r="E1668" s="54" t="s">
        <v>5485</v>
      </c>
      <c r="F1668" s="42" t="str">
        <f t="shared" si="208"/>
        <v>114.327304,29.812712</v>
      </c>
      <c r="G1668" s="20" t="s">
        <v>5486</v>
      </c>
      <c r="H1668" s="20" t="s">
        <v>444</v>
      </c>
      <c r="I1668" s="45" t="str">
        <f t="shared" si="202"/>
        <v>1a,1b</v>
      </c>
      <c r="J1668" s="15">
        <f t="shared" si="203"/>
        <v>167</v>
      </c>
      <c r="K1668" s="15">
        <f>IF(VLOOKUP(J1667,city!$K$4:$L$352,2,0)&gt;K1667,K1667+1,1)</f>
        <v>5</v>
      </c>
      <c r="L1668" s="15">
        <v>0</v>
      </c>
      <c r="M1668" s="15" t="s">
        <v>207</v>
      </c>
      <c r="N1668" s="4">
        <v>114.327304</v>
      </c>
      <c r="O1668" s="4">
        <v>29.812712000000001</v>
      </c>
      <c r="P1668" s="15" t="str">
        <f t="shared" si="206"/>
        <v/>
      </c>
      <c r="Q1668" s="41">
        <v>1</v>
      </c>
      <c r="R1668" s="15">
        <f t="shared" si="207"/>
        <v>2</v>
      </c>
      <c r="S1668" s="15" t="str">
        <f t="shared" si="204"/>
        <v>1a</v>
      </c>
      <c r="T1668" s="15" t="str">
        <f t="shared" si="205"/>
        <v>1b</v>
      </c>
    </row>
    <row r="1669" spans="1:20" ht="20.100000000000001" customHeight="1">
      <c r="A1669" s="15">
        <f t="shared" si="209"/>
        <v>116706</v>
      </c>
      <c r="B1669" s="24" t="str">
        <f>VLOOKUP(J1669,city!$A$4:$D$352,3,0)</f>
        <v>湖北</v>
      </c>
      <c r="C1669" s="24" t="str">
        <f>VLOOKUP(J1669,city!$A$4:$D$352,4,0)</f>
        <v>咸宁</v>
      </c>
      <c r="D1669" s="4" t="s">
        <v>5487</v>
      </c>
      <c r="E1669" s="54" t="s">
        <v>5488</v>
      </c>
      <c r="F1669" s="42" t="str">
        <f t="shared" si="208"/>
        <v>114.092029,29.58745</v>
      </c>
      <c r="G1669" s="20" t="s">
        <v>5489</v>
      </c>
      <c r="H1669" s="20" t="s">
        <v>450</v>
      </c>
      <c r="I1669" s="45" t="str">
        <f t="shared" ref="I1669:I1732" si="210">S1669&amp;","&amp;T1669</f>
        <v>2a,2b</v>
      </c>
      <c r="J1669" s="15">
        <f t="shared" ref="J1669:J1732" si="211">IF(K1669&gt;K1668,J1668,J1668+1)</f>
        <v>167</v>
      </c>
      <c r="K1669" s="15">
        <f>IF(VLOOKUP(J1668,city!$K$4:$L$352,2,0)&gt;K1668,K1668+1,1)</f>
        <v>6</v>
      </c>
      <c r="L1669" s="15">
        <v>0</v>
      </c>
      <c r="M1669" s="15" t="s">
        <v>207</v>
      </c>
      <c r="N1669" s="4">
        <v>114.092029</v>
      </c>
      <c r="O1669" s="4">
        <v>29.58745</v>
      </c>
      <c r="P1669" s="15" t="str">
        <f t="shared" si="206"/>
        <v/>
      </c>
      <c r="Q1669" s="41">
        <v>2</v>
      </c>
      <c r="R1669" s="15">
        <f t="shared" si="207"/>
        <v>2</v>
      </c>
      <c r="S1669" s="15" t="str">
        <f t="shared" ref="S1669:S1732" si="212">CONCATENATE(Q1669,"a")</f>
        <v>2a</v>
      </c>
      <c r="T1669" s="15" t="str">
        <f t="shared" ref="T1669:T1732" si="213">CONCATENATE(Q1669,"b")</f>
        <v>2b</v>
      </c>
    </row>
    <row r="1670" spans="1:20" ht="20.100000000000001" customHeight="1">
      <c r="A1670" s="15">
        <f t="shared" si="209"/>
        <v>116707</v>
      </c>
      <c r="B1670" s="24" t="str">
        <f>VLOOKUP(J1670,city!$A$4:$D$352,3,0)</f>
        <v>湖北</v>
      </c>
      <c r="C1670" s="24" t="str">
        <f>VLOOKUP(J1670,city!$A$4:$D$352,4,0)</f>
        <v>咸宁</v>
      </c>
      <c r="D1670" s="4" t="s">
        <v>822</v>
      </c>
      <c r="E1670" s="54"/>
      <c r="F1670" s="42" t="str">
        <f t="shared" si="208"/>
        <v>,</v>
      </c>
      <c r="G1670" s="20" t="s">
        <v>5490</v>
      </c>
      <c r="H1670" s="20" t="s">
        <v>456</v>
      </c>
      <c r="I1670" s="45" t="str">
        <f t="shared" si="210"/>
        <v>0a,0b</v>
      </c>
      <c r="J1670" s="15">
        <f t="shared" si="211"/>
        <v>167</v>
      </c>
      <c r="K1670" s="15">
        <f>IF(VLOOKUP(J1669,city!$K$4:$L$352,2,0)&gt;K1669,K1669+1,1)</f>
        <v>7</v>
      </c>
      <c r="L1670" s="15">
        <v>0</v>
      </c>
      <c r="M1670" s="15" t="s">
        <v>207</v>
      </c>
      <c r="N1670" s="4"/>
      <c r="O1670" s="4"/>
      <c r="P1670" s="15" t="str">
        <f t="shared" si="206"/>
        <v/>
      </c>
      <c r="Q1670" s="41">
        <v>0</v>
      </c>
      <c r="R1670" s="15">
        <f t="shared" si="207"/>
        <v>0</v>
      </c>
      <c r="S1670" s="15" t="str">
        <f t="shared" si="212"/>
        <v>0a</v>
      </c>
      <c r="T1670" s="15" t="str">
        <f t="shared" si="213"/>
        <v>0b</v>
      </c>
    </row>
    <row r="1671" spans="1:20" ht="20.100000000000001" customHeight="1">
      <c r="A1671" s="15">
        <f t="shared" si="209"/>
        <v>116708</v>
      </c>
      <c r="B1671" s="24" t="str">
        <f>VLOOKUP(J1671,city!$A$4:$D$352,3,0)</f>
        <v>湖北</v>
      </c>
      <c r="C1671" s="24" t="str">
        <f>VLOOKUP(J1671,city!$A$4:$D$352,4,0)</f>
        <v>咸宁</v>
      </c>
      <c r="D1671" s="4" t="s">
        <v>822</v>
      </c>
      <c r="E1671" s="54"/>
      <c r="F1671" s="42" t="str">
        <f t="shared" si="208"/>
        <v>,</v>
      </c>
      <c r="G1671" s="20" t="s">
        <v>5491</v>
      </c>
      <c r="H1671" s="20" t="s">
        <v>462</v>
      </c>
      <c r="I1671" s="45" t="str">
        <f t="shared" si="210"/>
        <v>0a,0b</v>
      </c>
      <c r="J1671" s="15">
        <f t="shared" si="211"/>
        <v>167</v>
      </c>
      <c r="K1671" s="15">
        <f>IF(VLOOKUP(J1670,city!$K$4:$L$352,2,0)&gt;K1670,K1670+1,1)</f>
        <v>8</v>
      </c>
      <c r="L1671" s="15">
        <v>0</v>
      </c>
      <c r="M1671" s="15" t="s">
        <v>207</v>
      </c>
      <c r="N1671" s="4"/>
      <c r="O1671" s="4"/>
      <c r="P1671" s="15" t="str">
        <f t="shared" si="206"/>
        <v/>
      </c>
      <c r="Q1671" s="41">
        <v>0</v>
      </c>
      <c r="R1671" s="15">
        <f t="shared" si="207"/>
        <v>0</v>
      </c>
      <c r="S1671" s="15" t="str">
        <f t="shared" si="212"/>
        <v>0a</v>
      </c>
      <c r="T1671" s="15" t="str">
        <f t="shared" si="213"/>
        <v>0b</v>
      </c>
    </row>
    <row r="1672" spans="1:20" ht="20.100000000000001" customHeight="1">
      <c r="A1672" s="15">
        <f t="shared" si="209"/>
        <v>116709</v>
      </c>
      <c r="B1672" s="24" t="str">
        <f>VLOOKUP(J1672,city!$A$4:$D$352,3,0)</f>
        <v>湖北</v>
      </c>
      <c r="C1672" s="24" t="str">
        <f>VLOOKUP(J1672,city!$A$4:$D$352,4,0)</f>
        <v>咸宁</v>
      </c>
      <c r="D1672" s="4" t="s">
        <v>822</v>
      </c>
      <c r="E1672" s="54"/>
      <c r="F1672" s="42" t="str">
        <f t="shared" si="208"/>
        <v>,</v>
      </c>
      <c r="G1672" s="20" t="s">
        <v>5492</v>
      </c>
      <c r="H1672" s="20" t="s">
        <v>468</v>
      </c>
      <c r="I1672" s="45" t="str">
        <f t="shared" si="210"/>
        <v>0a,0b</v>
      </c>
      <c r="J1672" s="15">
        <f t="shared" si="211"/>
        <v>167</v>
      </c>
      <c r="K1672" s="15">
        <f>IF(VLOOKUP(J1671,city!$K$4:$L$352,2,0)&gt;K1671,K1671+1,1)</f>
        <v>9</v>
      </c>
      <c r="L1672" s="15">
        <v>0</v>
      </c>
      <c r="M1672" s="15" t="s">
        <v>207</v>
      </c>
      <c r="N1672" s="4"/>
      <c r="O1672" s="4"/>
      <c r="P1672" s="15" t="str">
        <f t="shared" si="206"/>
        <v/>
      </c>
      <c r="Q1672" s="41">
        <v>0</v>
      </c>
      <c r="R1672" s="15">
        <f t="shared" si="207"/>
        <v>0</v>
      </c>
      <c r="S1672" s="15" t="str">
        <f t="shared" si="212"/>
        <v>0a</v>
      </c>
      <c r="T1672" s="15" t="str">
        <f t="shared" si="213"/>
        <v>0b</v>
      </c>
    </row>
    <row r="1673" spans="1:20" ht="20.100000000000001" customHeight="1">
      <c r="A1673" s="15">
        <f t="shared" si="209"/>
        <v>116710</v>
      </c>
      <c r="B1673" s="24" t="str">
        <f>VLOOKUP(J1673,city!$A$4:$D$352,3,0)</f>
        <v>湖北</v>
      </c>
      <c r="C1673" s="24" t="str">
        <f>VLOOKUP(J1673,city!$A$4:$D$352,4,0)</f>
        <v>咸宁</v>
      </c>
      <c r="D1673" s="4" t="s">
        <v>822</v>
      </c>
      <c r="E1673" s="54"/>
      <c r="F1673" s="42" t="str">
        <f t="shared" si="208"/>
        <v>,</v>
      </c>
      <c r="G1673" s="20" t="s">
        <v>5493</v>
      </c>
      <c r="H1673" s="20" t="s">
        <v>474</v>
      </c>
      <c r="I1673" s="45" t="str">
        <f t="shared" si="210"/>
        <v>0a,0b</v>
      </c>
      <c r="J1673" s="15">
        <f t="shared" si="211"/>
        <v>167</v>
      </c>
      <c r="K1673" s="15">
        <f>IF(VLOOKUP(J1672,city!$K$4:$L$352,2,0)&gt;K1672,K1672+1,1)</f>
        <v>10</v>
      </c>
      <c r="L1673" s="15">
        <v>0</v>
      </c>
      <c r="M1673" s="15" t="s">
        <v>207</v>
      </c>
      <c r="N1673" s="4"/>
      <c r="O1673" s="4"/>
      <c r="P1673" s="15" t="str">
        <f t="shared" si="206"/>
        <v>68.5635781,17.8065106</v>
      </c>
      <c r="Q1673" s="41">
        <v>0</v>
      </c>
      <c r="R1673" s="15">
        <f t="shared" si="207"/>
        <v>0</v>
      </c>
      <c r="S1673" s="15" t="str">
        <f t="shared" si="212"/>
        <v>0a</v>
      </c>
      <c r="T1673" s="15" t="str">
        <f t="shared" si="213"/>
        <v>0b</v>
      </c>
    </row>
    <row r="1674" spans="1:20" ht="20.100000000000001" customHeight="1">
      <c r="A1674" s="15">
        <f t="shared" si="209"/>
        <v>116801</v>
      </c>
      <c r="B1674" s="24" t="str">
        <f>VLOOKUP(J1674,city!$A$4:$D$352,3,0)</f>
        <v>湖北</v>
      </c>
      <c r="C1674" s="24" t="str">
        <f>VLOOKUP(J1674,city!$A$4:$D$352,4,0)</f>
        <v>随州</v>
      </c>
      <c r="D1674" s="4" t="s">
        <v>5494</v>
      </c>
      <c r="E1674" s="54" t="s">
        <v>5495</v>
      </c>
      <c r="F1674" s="42" t="str">
        <f t="shared" si="208"/>
        <v>113.30866,31.445661</v>
      </c>
      <c r="G1674" s="20" t="s">
        <v>5496</v>
      </c>
      <c r="H1674" s="20" t="s">
        <v>480</v>
      </c>
      <c r="I1674" s="45" t="str">
        <f t="shared" si="210"/>
        <v>2a,2b</v>
      </c>
      <c r="J1674" s="15">
        <f t="shared" si="211"/>
        <v>168</v>
      </c>
      <c r="K1674" s="15">
        <f>IF(VLOOKUP(J1673,city!$K$4:$L$352,2,0)&gt;K1673,K1673+1,1)</f>
        <v>1</v>
      </c>
      <c r="L1674" s="15">
        <v>0</v>
      </c>
      <c r="M1674" s="15" t="s">
        <v>208</v>
      </c>
      <c r="N1674" s="4">
        <v>113.30866</v>
      </c>
      <c r="O1674" s="4">
        <v>31.445661000000001</v>
      </c>
      <c r="P1674" s="15" t="str">
        <f t="shared" si="206"/>
        <v/>
      </c>
      <c r="Q1674" s="41">
        <v>2</v>
      </c>
      <c r="R1674" s="15">
        <f t="shared" si="207"/>
        <v>2</v>
      </c>
      <c r="S1674" s="15" t="str">
        <f t="shared" si="212"/>
        <v>2a</v>
      </c>
      <c r="T1674" s="15" t="str">
        <f t="shared" si="213"/>
        <v>2b</v>
      </c>
    </row>
    <row r="1675" spans="1:20" ht="20.100000000000001" customHeight="1">
      <c r="A1675" s="15">
        <f t="shared" si="209"/>
        <v>116802</v>
      </c>
      <c r="B1675" s="24" t="str">
        <f>VLOOKUP(J1675,city!$A$4:$D$352,3,0)</f>
        <v>湖北</v>
      </c>
      <c r="C1675" s="24" t="str">
        <f>VLOOKUP(J1675,city!$A$4:$D$352,4,0)</f>
        <v>随州</v>
      </c>
      <c r="D1675" s="4" t="s">
        <v>5497</v>
      </c>
      <c r="E1675" s="54" t="s">
        <v>5498</v>
      </c>
      <c r="F1675" s="42" t="str">
        <f t="shared" si="208"/>
        <v>112.984344,31.555641</v>
      </c>
      <c r="G1675" s="20" t="s">
        <v>5499</v>
      </c>
      <c r="H1675" s="20" t="s">
        <v>486</v>
      </c>
      <c r="I1675" s="45" t="str">
        <f t="shared" si="210"/>
        <v>11a,11b</v>
      </c>
      <c r="J1675" s="15">
        <f t="shared" si="211"/>
        <v>168</v>
      </c>
      <c r="K1675" s="15">
        <f>IF(VLOOKUP(J1674,city!$K$4:$L$352,2,0)&gt;K1674,K1674+1,1)</f>
        <v>2</v>
      </c>
      <c r="L1675" s="15">
        <v>0</v>
      </c>
      <c r="M1675" s="15" t="s">
        <v>208</v>
      </c>
      <c r="N1675" s="4">
        <v>112.98434399999999</v>
      </c>
      <c r="O1675" s="4">
        <v>31.555641000000001</v>
      </c>
      <c r="P1675" s="15" t="str">
        <f t="shared" si="206"/>
        <v/>
      </c>
      <c r="Q1675" s="41">
        <v>11</v>
      </c>
      <c r="R1675" s="15">
        <f t="shared" si="207"/>
        <v>11</v>
      </c>
      <c r="S1675" s="15" t="str">
        <f t="shared" si="212"/>
        <v>11a</v>
      </c>
      <c r="T1675" s="15" t="str">
        <f t="shared" si="213"/>
        <v>11b</v>
      </c>
    </row>
    <row r="1676" spans="1:20" ht="20.100000000000001" customHeight="1">
      <c r="A1676" s="15">
        <f t="shared" si="209"/>
        <v>116803</v>
      </c>
      <c r="B1676" s="24" t="str">
        <f>VLOOKUP(J1676,city!$A$4:$D$352,3,0)</f>
        <v>湖北</v>
      </c>
      <c r="C1676" s="24" t="str">
        <f>VLOOKUP(J1676,city!$A$4:$D$352,4,0)</f>
        <v>随州</v>
      </c>
      <c r="D1676" s="4" t="s">
        <v>5500</v>
      </c>
      <c r="E1676" s="54" t="s">
        <v>5501</v>
      </c>
      <c r="F1676" s="42" t="str">
        <f t="shared" si="208"/>
        <v>113.304412,31.854412</v>
      </c>
      <c r="G1676" s="20" t="s">
        <v>5502</v>
      </c>
      <c r="H1676" s="20" t="s">
        <v>492</v>
      </c>
      <c r="I1676" s="45" t="str">
        <f t="shared" si="210"/>
        <v>15a,15b</v>
      </c>
      <c r="J1676" s="15">
        <f t="shared" si="211"/>
        <v>168</v>
      </c>
      <c r="K1676" s="15">
        <f>IF(VLOOKUP(J1675,city!$K$4:$L$352,2,0)&gt;K1675,K1675+1,1)</f>
        <v>3</v>
      </c>
      <c r="L1676" s="15">
        <v>0</v>
      </c>
      <c r="M1676" s="15" t="s">
        <v>208</v>
      </c>
      <c r="N1676" s="4">
        <v>113.304412</v>
      </c>
      <c r="O1676" s="4">
        <v>31.854412</v>
      </c>
      <c r="P1676" s="15" t="str">
        <f t="shared" si="206"/>
        <v/>
      </c>
      <c r="Q1676" s="41">
        <v>15</v>
      </c>
      <c r="R1676" s="15">
        <f t="shared" si="207"/>
        <v>15</v>
      </c>
      <c r="S1676" s="15" t="str">
        <f t="shared" si="212"/>
        <v>15a</v>
      </c>
      <c r="T1676" s="15" t="str">
        <f t="shared" si="213"/>
        <v>15b</v>
      </c>
    </row>
    <row r="1677" spans="1:20" ht="20.100000000000001" customHeight="1">
      <c r="A1677" s="15">
        <f t="shared" si="209"/>
        <v>116804</v>
      </c>
      <c r="B1677" s="24" t="str">
        <f>VLOOKUP(J1677,city!$A$4:$D$352,3,0)</f>
        <v>湖北</v>
      </c>
      <c r="C1677" s="24" t="str">
        <f>VLOOKUP(J1677,city!$A$4:$D$352,4,0)</f>
        <v>随州</v>
      </c>
      <c r="D1677" s="4" t="s">
        <v>5503</v>
      </c>
      <c r="E1677" s="54" t="s">
        <v>5504</v>
      </c>
      <c r="F1677" s="42" t="str">
        <f t="shared" si="208"/>
        <v>112.873156,31.620775</v>
      </c>
      <c r="G1677" s="20" t="s">
        <v>5505</v>
      </c>
      <c r="H1677" s="20" t="s">
        <v>498</v>
      </c>
      <c r="I1677" s="45" t="str">
        <f t="shared" si="210"/>
        <v>1a,1b</v>
      </c>
      <c r="J1677" s="15">
        <f t="shared" si="211"/>
        <v>168</v>
      </c>
      <c r="K1677" s="15">
        <f>IF(VLOOKUP(J1676,city!$K$4:$L$352,2,0)&gt;K1676,K1676+1,1)</f>
        <v>4</v>
      </c>
      <c r="L1677" s="15">
        <v>0</v>
      </c>
      <c r="M1677" s="15" t="s">
        <v>208</v>
      </c>
      <c r="N1677" s="4">
        <v>112.87315599999999</v>
      </c>
      <c r="O1677" s="4">
        <v>31.620774999999998</v>
      </c>
      <c r="P1677" s="15" t="str">
        <f t="shared" ref="P1677:P1740" si="214">IF(K1677=10,SUM(N1668:N1677)/10&amp;","&amp;SUM(O1668:O1677)/10,"")</f>
        <v/>
      </c>
      <c r="Q1677" s="41">
        <v>1</v>
      </c>
      <c r="R1677" s="15">
        <f t="shared" si="207"/>
        <v>1</v>
      </c>
      <c r="S1677" s="15" t="str">
        <f t="shared" si="212"/>
        <v>1a</v>
      </c>
      <c r="T1677" s="15" t="str">
        <f t="shared" si="213"/>
        <v>1b</v>
      </c>
    </row>
    <row r="1678" spans="1:20" ht="20.100000000000001" customHeight="1">
      <c r="A1678" s="15">
        <f t="shared" si="209"/>
        <v>116805</v>
      </c>
      <c r="B1678" s="24" t="str">
        <f>VLOOKUP(J1678,city!$A$4:$D$352,3,0)</f>
        <v>湖北</v>
      </c>
      <c r="C1678" s="24" t="str">
        <f>VLOOKUP(J1678,city!$A$4:$D$352,4,0)</f>
        <v>随州</v>
      </c>
      <c r="D1678" s="4" t="s">
        <v>5506</v>
      </c>
      <c r="E1678" s="54" t="s">
        <v>5507</v>
      </c>
      <c r="F1678" s="42" t="str">
        <f t="shared" si="208"/>
        <v>113.94214,31.864716</v>
      </c>
      <c r="G1678" s="20" t="s">
        <v>5508</v>
      </c>
      <c r="H1678" s="20" t="s">
        <v>504</v>
      </c>
      <c r="I1678" s="45" t="str">
        <f t="shared" si="210"/>
        <v>2a,2b</v>
      </c>
      <c r="J1678" s="15">
        <f t="shared" si="211"/>
        <v>168</v>
      </c>
      <c r="K1678" s="15">
        <f>IF(VLOOKUP(J1677,city!$K$4:$L$352,2,0)&gt;K1677,K1677+1,1)</f>
        <v>5</v>
      </c>
      <c r="L1678" s="15">
        <v>0</v>
      </c>
      <c r="M1678" s="15" t="s">
        <v>208</v>
      </c>
      <c r="N1678" s="4">
        <v>113.94213999999999</v>
      </c>
      <c r="O1678" s="4">
        <v>31.864716000000001</v>
      </c>
      <c r="P1678" s="15" t="str">
        <f t="shared" si="214"/>
        <v/>
      </c>
      <c r="Q1678" s="41">
        <v>2</v>
      </c>
      <c r="R1678" s="15">
        <f t="shared" si="207"/>
        <v>2</v>
      </c>
      <c r="S1678" s="15" t="str">
        <f t="shared" si="212"/>
        <v>2a</v>
      </c>
      <c r="T1678" s="15" t="str">
        <f t="shared" si="213"/>
        <v>2b</v>
      </c>
    </row>
    <row r="1679" spans="1:20" ht="20.100000000000001" customHeight="1">
      <c r="A1679" s="15">
        <f t="shared" si="209"/>
        <v>116806</v>
      </c>
      <c r="B1679" s="24" t="str">
        <f>VLOOKUP(J1679,city!$A$4:$D$352,3,0)</f>
        <v>湖北</v>
      </c>
      <c r="C1679" s="24" t="str">
        <f>VLOOKUP(J1679,city!$A$4:$D$352,4,0)</f>
        <v>随州</v>
      </c>
      <c r="D1679" s="4" t="s">
        <v>5509</v>
      </c>
      <c r="E1679" s="54" t="s">
        <v>5510</v>
      </c>
      <c r="F1679" s="42" t="str">
        <f t="shared" si="208"/>
        <v>113.41874,31.729368</v>
      </c>
      <c r="G1679" s="20" t="s">
        <v>5511</v>
      </c>
      <c r="H1679" s="20" t="s">
        <v>510</v>
      </c>
      <c r="I1679" s="45" t="str">
        <f t="shared" si="210"/>
        <v>1a,1b</v>
      </c>
      <c r="J1679" s="15">
        <f t="shared" si="211"/>
        <v>168</v>
      </c>
      <c r="K1679" s="15">
        <f>IF(VLOOKUP(J1678,city!$K$4:$L$352,2,0)&gt;K1678,K1678+1,1)</f>
        <v>6</v>
      </c>
      <c r="L1679" s="15">
        <v>0</v>
      </c>
      <c r="M1679" s="15" t="s">
        <v>208</v>
      </c>
      <c r="N1679" s="4">
        <v>113.41874</v>
      </c>
      <c r="O1679" s="4">
        <v>31.729368000000001</v>
      </c>
      <c r="P1679" s="15" t="str">
        <f t="shared" si="214"/>
        <v/>
      </c>
      <c r="Q1679" s="41">
        <v>1</v>
      </c>
      <c r="R1679" s="15">
        <f t="shared" si="207"/>
        <v>1</v>
      </c>
      <c r="S1679" s="15" t="str">
        <f t="shared" si="212"/>
        <v>1a</v>
      </c>
      <c r="T1679" s="15" t="str">
        <f t="shared" si="213"/>
        <v>1b</v>
      </c>
    </row>
    <row r="1680" spans="1:20" ht="20.100000000000001" customHeight="1">
      <c r="A1680" s="15">
        <f t="shared" si="209"/>
        <v>116807</v>
      </c>
      <c r="B1680" s="24" t="str">
        <f>VLOOKUP(J1680,city!$A$4:$D$352,3,0)</f>
        <v>湖北</v>
      </c>
      <c r="C1680" s="24" t="str">
        <f>VLOOKUP(J1680,city!$A$4:$D$352,4,0)</f>
        <v>随州</v>
      </c>
      <c r="D1680" s="4" t="s">
        <v>822</v>
      </c>
      <c r="E1680" s="54"/>
      <c r="F1680" s="42" t="str">
        <f t="shared" si="208"/>
        <v>,</v>
      </c>
      <c r="G1680" s="20" t="s">
        <v>5512</v>
      </c>
      <c r="H1680" s="20" t="s">
        <v>516</v>
      </c>
      <c r="I1680" s="45" t="str">
        <f t="shared" si="210"/>
        <v>0a,0b</v>
      </c>
      <c r="J1680" s="15">
        <f t="shared" si="211"/>
        <v>168</v>
      </c>
      <c r="K1680" s="15">
        <f>IF(VLOOKUP(J1679,city!$K$4:$L$352,2,0)&gt;K1679,K1679+1,1)</f>
        <v>7</v>
      </c>
      <c r="L1680" s="15">
        <v>0</v>
      </c>
      <c r="M1680" s="15" t="s">
        <v>208</v>
      </c>
      <c r="N1680" s="4"/>
      <c r="O1680" s="4"/>
      <c r="P1680" s="15" t="str">
        <f t="shared" si="214"/>
        <v/>
      </c>
      <c r="Q1680" s="41">
        <v>0</v>
      </c>
      <c r="R1680" s="15">
        <f t="shared" si="207"/>
        <v>0</v>
      </c>
      <c r="S1680" s="15" t="str">
        <f t="shared" si="212"/>
        <v>0a</v>
      </c>
      <c r="T1680" s="15" t="str">
        <f t="shared" si="213"/>
        <v>0b</v>
      </c>
    </row>
    <row r="1681" spans="1:20" ht="20.100000000000001" customHeight="1">
      <c r="A1681" s="15">
        <f t="shared" si="209"/>
        <v>116808</v>
      </c>
      <c r="B1681" s="24" t="str">
        <f>VLOOKUP(J1681,city!$A$4:$D$352,3,0)</f>
        <v>湖北</v>
      </c>
      <c r="C1681" s="24" t="str">
        <f>VLOOKUP(J1681,city!$A$4:$D$352,4,0)</f>
        <v>随州</v>
      </c>
      <c r="D1681" s="4" t="s">
        <v>822</v>
      </c>
      <c r="E1681" s="54"/>
      <c r="F1681" s="42" t="str">
        <f t="shared" si="208"/>
        <v>,</v>
      </c>
      <c r="G1681" s="20" t="s">
        <v>5513</v>
      </c>
      <c r="H1681" s="20" t="s">
        <v>522</v>
      </c>
      <c r="I1681" s="45" t="str">
        <f t="shared" si="210"/>
        <v>0a,0b</v>
      </c>
      <c r="J1681" s="15">
        <f t="shared" si="211"/>
        <v>168</v>
      </c>
      <c r="K1681" s="15">
        <f>IF(VLOOKUP(J1680,city!$K$4:$L$352,2,0)&gt;K1680,K1680+1,1)</f>
        <v>8</v>
      </c>
      <c r="L1681" s="15">
        <v>0</v>
      </c>
      <c r="M1681" s="15" t="s">
        <v>208</v>
      </c>
      <c r="N1681" s="4"/>
      <c r="O1681" s="4"/>
      <c r="P1681" s="15" t="str">
        <f t="shared" si="214"/>
        <v/>
      </c>
      <c r="Q1681" s="41">
        <v>0</v>
      </c>
      <c r="R1681" s="15">
        <f t="shared" si="207"/>
        <v>0</v>
      </c>
      <c r="S1681" s="15" t="str">
        <f t="shared" si="212"/>
        <v>0a</v>
      </c>
      <c r="T1681" s="15" t="str">
        <f t="shared" si="213"/>
        <v>0b</v>
      </c>
    </row>
    <row r="1682" spans="1:20" ht="20.100000000000001" customHeight="1">
      <c r="A1682" s="15">
        <f t="shared" si="209"/>
        <v>116809</v>
      </c>
      <c r="B1682" s="24" t="str">
        <f>VLOOKUP(J1682,city!$A$4:$D$352,3,0)</f>
        <v>湖北</v>
      </c>
      <c r="C1682" s="24" t="str">
        <f>VLOOKUP(J1682,city!$A$4:$D$352,4,0)</f>
        <v>随州</v>
      </c>
      <c r="D1682" s="4" t="s">
        <v>822</v>
      </c>
      <c r="E1682" s="54"/>
      <c r="F1682" s="42" t="str">
        <f t="shared" si="208"/>
        <v>,</v>
      </c>
      <c r="G1682" s="20" t="s">
        <v>5514</v>
      </c>
      <c r="H1682" s="20" t="s">
        <v>528</v>
      </c>
      <c r="I1682" s="45" t="str">
        <f t="shared" si="210"/>
        <v>0a,0b</v>
      </c>
      <c r="J1682" s="15">
        <f t="shared" si="211"/>
        <v>168</v>
      </c>
      <c r="K1682" s="15">
        <f>IF(VLOOKUP(J1681,city!$K$4:$L$352,2,0)&gt;K1681,K1681+1,1)</f>
        <v>9</v>
      </c>
      <c r="L1682" s="15">
        <v>0</v>
      </c>
      <c r="M1682" s="15" t="s">
        <v>208</v>
      </c>
      <c r="N1682" s="4"/>
      <c r="O1682" s="4"/>
      <c r="P1682" s="15" t="str">
        <f t="shared" si="214"/>
        <v/>
      </c>
      <c r="Q1682" s="41">
        <v>0</v>
      </c>
      <c r="R1682" s="15">
        <f t="shared" si="207"/>
        <v>0</v>
      </c>
      <c r="S1682" s="15" t="str">
        <f t="shared" si="212"/>
        <v>0a</v>
      </c>
      <c r="T1682" s="15" t="str">
        <f t="shared" si="213"/>
        <v>0b</v>
      </c>
    </row>
    <row r="1683" spans="1:20" ht="20.100000000000001" customHeight="1">
      <c r="A1683" s="15">
        <f t="shared" si="209"/>
        <v>116810</v>
      </c>
      <c r="B1683" s="24" t="str">
        <f>VLOOKUP(J1683,city!$A$4:$D$352,3,0)</f>
        <v>湖北</v>
      </c>
      <c r="C1683" s="24" t="str">
        <f>VLOOKUP(J1683,city!$A$4:$D$352,4,0)</f>
        <v>随州</v>
      </c>
      <c r="D1683" s="4" t="s">
        <v>822</v>
      </c>
      <c r="E1683" s="54"/>
      <c r="F1683" s="42" t="str">
        <f t="shared" si="208"/>
        <v>,</v>
      </c>
      <c r="G1683" s="20" t="s">
        <v>5515</v>
      </c>
      <c r="H1683" s="20" t="s">
        <v>534</v>
      </c>
      <c r="I1683" s="45" t="str">
        <f t="shared" si="210"/>
        <v>0a,0b</v>
      </c>
      <c r="J1683" s="15">
        <f t="shared" si="211"/>
        <v>168</v>
      </c>
      <c r="K1683" s="15">
        <f>IF(VLOOKUP(J1682,city!$K$4:$L$352,2,0)&gt;K1682,K1682+1,1)</f>
        <v>10</v>
      </c>
      <c r="L1683" s="15">
        <v>0</v>
      </c>
      <c r="M1683" s="15" t="s">
        <v>208</v>
      </c>
      <c r="N1683" s="4"/>
      <c r="O1683" s="4"/>
      <c r="P1683" s="15" t="str">
        <f t="shared" si="214"/>
        <v>67.9831452,19.0070573</v>
      </c>
      <c r="Q1683" s="41">
        <v>0</v>
      </c>
      <c r="R1683" s="15">
        <f t="shared" si="207"/>
        <v>0</v>
      </c>
      <c r="S1683" s="15" t="str">
        <f t="shared" si="212"/>
        <v>0a</v>
      </c>
      <c r="T1683" s="15" t="str">
        <f t="shared" si="213"/>
        <v>0b</v>
      </c>
    </row>
    <row r="1684" spans="1:20" ht="20.100000000000001" customHeight="1">
      <c r="A1684" s="15">
        <f t="shared" si="209"/>
        <v>116901</v>
      </c>
      <c r="B1684" s="24" t="str">
        <f>VLOOKUP(J1684,city!$A$4:$D$352,3,0)</f>
        <v>湖北</v>
      </c>
      <c r="C1684" s="24" t="str">
        <f>VLOOKUP(J1684,city!$A$4:$D$352,4,0)</f>
        <v>恩施</v>
      </c>
      <c r="D1684" s="4" t="s">
        <v>5516</v>
      </c>
      <c r="E1684" s="54" t="s">
        <v>5517</v>
      </c>
      <c r="F1684" s="42" t="str">
        <f t="shared" si="208"/>
        <v>109.187585,30.440627</v>
      </c>
      <c r="G1684" s="20" t="s">
        <v>5518</v>
      </c>
      <c r="H1684" s="20" t="s">
        <v>422</v>
      </c>
      <c r="I1684" s="45" t="str">
        <f t="shared" si="210"/>
        <v>11a,11b</v>
      </c>
      <c r="J1684" s="15">
        <f t="shared" si="211"/>
        <v>169</v>
      </c>
      <c r="K1684" s="15">
        <f>IF(VLOOKUP(J1683,city!$K$4:$L$352,2,0)&gt;K1683,K1683+1,1)</f>
        <v>1</v>
      </c>
      <c r="L1684" s="15">
        <v>0</v>
      </c>
      <c r="M1684" s="15" t="s">
        <v>209</v>
      </c>
      <c r="N1684" s="4">
        <v>109.187585</v>
      </c>
      <c r="O1684" s="4">
        <v>30.440626999999999</v>
      </c>
      <c r="P1684" s="15" t="str">
        <f t="shared" si="214"/>
        <v/>
      </c>
      <c r="Q1684" s="41">
        <v>11</v>
      </c>
      <c r="R1684" s="15">
        <f t="shared" si="207"/>
        <v>2</v>
      </c>
      <c r="S1684" s="15" t="str">
        <f t="shared" si="212"/>
        <v>11a</v>
      </c>
      <c r="T1684" s="15" t="str">
        <f t="shared" si="213"/>
        <v>11b</v>
      </c>
    </row>
    <row r="1685" spans="1:20" ht="20.100000000000001" customHeight="1">
      <c r="A1685" s="15">
        <f t="shared" si="209"/>
        <v>116902</v>
      </c>
      <c r="B1685" s="24" t="str">
        <f>VLOOKUP(J1685,city!$A$4:$D$352,3,0)</f>
        <v>湖北</v>
      </c>
      <c r="C1685" s="24" t="str">
        <f>VLOOKUP(J1685,city!$A$4:$D$352,4,0)</f>
        <v>恩施</v>
      </c>
      <c r="D1685" s="4" t="s">
        <v>5519</v>
      </c>
      <c r="E1685" s="54" t="s">
        <v>5520</v>
      </c>
      <c r="F1685" s="42" t="str">
        <f t="shared" si="208"/>
        <v>109.482933,30.306032</v>
      </c>
      <c r="G1685" s="20" t="s">
        <v>5521</v>
      </c>
      <c r="H1685" s="20" t="s">
        <v>427</v>
      </c>
      <c r="I1685" s="45" t="str">
        <f t="shared" si="210"/>
        <v>31a,31b</v>
      </c>
      <c r="J1685" s="15">
        <f t="shared" si="211"/>
        <v>169</v>
      </c>
      <c r="K1685" s="15">
        <f>IF(VLOOKUP(J1684,city!$K$4:$L$352,2,0)&gt;K1684,K1684+1,1)</f>
        <v>2</v>
      </c>
      <c r="L1685" s="15">
        <v>0</v>
      </c>
      <c r="M1685" s="15" t="s">
        <v>209</v>
      </c>
      <c r="N1685" s="4">
        <v>109.482933</v>
      </c>
      <c r="O1685" s="4">
        <v>30.306031999999998</v>
      </c>
      <c r="P1685" s="15" t="str">
        <f t="shared" si="214"/>
        <v/>
      </c>
      <c r="Q1685" s="41">
        <v>31</v>
      </c>
      <c r="R1685" s="15">
        <f t="shared" si="207"/>
        <v>31</v>
      </c>
      <c r="S1685" s="15" t="str">
        <f t="shared" si="212"/>
        <v>31a</v>
      </c>
      <c r="T1685" s="15" t="str">
        <f t="shared" si="213"/>
        <v>31b</v>
      </c>
    </row>
    <row r="1686" spans="1:20" ht="20.100000000000001" customHeight="1">
      <c r="A1686" s="15">
        <f t="shared" si="209"/>
        <v>116903</v>
      </c>
      <c r="B1686" s="24" t="str">
        <f>VLOOKUP(J1686,city!$A$4:$D$352,3,0)</f>
        <v>湖北</v>
      </c>
      <c r="C1686" s="24" t="str">
        <f>VLOOKUP(J1686,city!$A$4:$D$352,4,0)</f>
        <v>恩施</v>
      </c>
      <c r="D1686" s="4" t="s">
        <v>5522</v>
      </c>
      <c r="E1686" s="54" t="s">
        <v>5523</v>
      </c>
      <c r="F1686" s="42" t="str">
        <f t="shared" si="208"/>
        <v>108.992593,30.34054</v>
      </c>
      <c r="G1686" s="20" t="s">
        <v>5524</v>
      </c>
      <c r="H1686" s="20" t="s">
        <v>432</v>
      </c>
      <c r="I1686" s="45" t="str">
        <f t="shared" si="210"/>
        <v>2a,2b</v>
      </c>
      <c r="J1686" s="15">
        <f t="shared" si="211"/>
        <v>169</v>
      </c>
      <c r="K1686" s="15">
        <f>IF(VLOOKUP(J1685,city!$K$4:$L$352,2,0)&gt;K1685,K1685+1,1)</f>
        <v>3</v>
      </c>
      <c r="L1686" s="15">
        <v>0</v>
      </c>
      <c r="M1686" s="15" t="s">
        <v>209</v>
      </c>
      <c r="N1686" s="55">
        <v>108.992593</v>
      </c>
      <c r="O1686" s="4">
        <v>30.340540000000001</v>
      </c>
      <c r="P1686" s="15" t="str">
        <f t="shared" si="214"/>
        <v/>
      </c>
      <c r="Q1686" s="41">
        <v>2</v>
      </c>
      <c r="R1686" s="15">
        <f t="shared" si="207"/>
        <v>2</v>
      </c>
      <c r="S1686" s="15" t="str">
        <f t="shared" si="212"/>
        <v>2a</v>
      </c>
      <c r="T1686" s="15" t="str">
        <f t="shared" si="213"/>
        <v>2b</v>
      </c>
    </row>
    <row r="1687" spans="1:20" ht="20.100000000000001" customHeight="1">
      <c r="A1687" s="15">
        <f t="shared" si="209"/>
        <v>116904</v>
      </c>
      <c r="B1687" s="24" t="str">
        <f>VLOOKUP(J1687,city!$A$4:$D$352,3,0)</f>
        <v>湖北</v>
      </c>
      <c r="C1687" s="24" t="str">
        <f>VLOOKUP(J1687,city!$A$4:$D$352,4,0)</f>
        <v>恩施</v>
      </c>
      <c r="D1687" s="4" t="s">
        <v>5525</v>
      </c>
      <c r="E1687" s="54" t="s">
        <v>5526</v>
      </c>
      <c r="F1687" s="42" t="str">
        <f t="shared" si="208"/>
        <v>110.079511,30.662694</v>
      </c>
      <c r="G1687" s="20" t="s">
        <v>5527</v>
      </c>
      <c r="H1687" s="20" t="s">
        <v>438</v>
      </c>
      <c r="I1687" s="45" t="str">
        <f t="shared" si="210"/>
        <v>6a,6b</v>
      </c>
      <c r="J1687" s="15">
        <f t="shared" si="211"/>
        <v>169</v>
      </c>
      <c r="K1687" s="15">
        <f>IF(VLOOKUP(J1686,city!$K$4:$L$352,2,0)&gt;K1686,K1686+1,1)</f>
        <v>4</v>
      </c>
      <c r="L1687" s="15">
        <v>0</v>
      </c>
      <c r="M1687" s="15" t="s">
        <v>209</v>
      </c>
      <c r="N1687" s="4">
        <v>110.079511</v>
      </c>
      <c r="O1687" s="4">
        <v>30.662693999999998</v>
      </c>
      <c r="P1687" s="15" t="str">
        <f t="shared" si="214"/>
        <v/>
      </c>
      <c r="Q1687" s="41">
        <v>6</v>
      </c>
      <c r="R1687" s="15">
        <f t="shared" si="207"/>
        <v>6</v>
      </c>
      <c r="S1687" s="15" t="str">
        <f t="shared" si="212"/>
        <v>6a</v>
      </c>
      <c r="T1687" s="15" t="str">
        <f t="shared" si="213"/>
        <v>6b</v>
      </c>
    </row>
    <row r="1688" spans="1:20" ht="20.100000000000001" customHeight="1">
      <c r="A1688" s="15">
        <f t="shared" si="209"/>
        <v>116905</v>
      </c>
      <c r="B1688" s="24" t="str">
        <f>VLOOKUP(J1688,city!$A$4:$D$352,3,0)</f>
        <v>湖北</v>
      </c>
      <c r="C1688" s="24" t="str">
        <f>VLOOKUP(J1688,city!$A$4:$D$352,4,0)</f>
        <v>恩施</v>
      </c>
      <c r="D1688" s="4" t="s">
        <v>5528</v>
      </c>
      <c r="E1688" s="54" t="s">
        <v>5529</v>
      </c>
      <c r="F1688" s="42" t="str">
        <f t="shared" si="208"/>
        <v>110.316465,31.222365</v>
      </c>
      <c r="G1688" s="20" t="s">
        <v>5530</v>
      </c>
      <c r="H1688" s="20" t="s">
        <v>444</v>
      </c>
      <c r="I1688" s="45" t="str">
        <f t="shared" si="210"/>
        <v>2a,2b</v>
      </c>
      <c r="J1688" s="15">
        <f t="shared" si="211"/>
        <v>169</v>
      </c>
      <c r="K1688" s="15">
        <f>IF(VLOOKUP(J1687,city!$K$4:$L$352,2,0)&gt;K1687,K1687+1,1)</f>
        <v>5</v>
      </c>
      <c r="L1688" s="15">
        <v>0</v>
      </c>
      <c r="M1688" s="15" t="s">
        <v>209</v>
      </c>
      <c r="N1688" s="4">
        <v>110.31646499999999</v>
      </c>
      <c r="O1688" s="4">
        <v>31.222365</v>
      </c>
      <c r="P1688" s="15" t="str">
        <f t="shared" si="214"/>
        <v/>
      </c>
      <c r="Q1688" s="41">
        <v>2</v>
      </c>
      <c r="R1688" s="15">
        <f t="shared" si="207"/>
        <v>2</v>
      </c>
      <c r="S1688" s="15" t="str">
        <f t="shared" si="212"/>
        <v>2a</v>
      </c>
      <c r="T1688" s="15" t="str">
        <f t="shared" si="213"/>
        <v>2b</v>
      </c>
    </row>
    <row r="1689" spans="1:20" ht="20.100000000000001" customHeight="1">
      <c r="A1689" s="15">
        <f t="shared" si="209"/>
        <v>116906</v>
      </c>
      <c r="B1689" s="24" t="str">
        <f>VLOOKUP(J1689,city!$A$4:$D$352,3,0)</f>
        <v>湖北</v>
      </c>
      <c r="C1689" s="24" t="str">
        <f>VLOOKUP(J1689,city!$A$4:$D$352,4,0)</f>
        <v>恩施</v>
      </c>
      <c r="D1689" s="4" t="s">
        <v>5531</v>
      </c>
      <c r="E1689" s="54" t="s">
        <v>5532</v>
      </c>
      <c r="F1689" s="42" t="str">
        <f t="shared" si="208"/>
        <v>109.576014,30.572292</v>
      </c>
      <c r="G1689" s="20" t="s">
        <v>5533</v>
      </c>
      <c r="H1689" s="20" t="s">
        <v>450</v>
      </c>
      <c r="I1689" s="45" t="str">
        <f t="shared" si="210"/>
        <v>2a,2b</v>
      </c>
      <c r="J1689" s="15">
        <f t="shared" si="211"/>
        <v>169</v>
      </c>
      <c r="K1689" s="15">
        <f>IF(VLOOKUP(J1688,city!$K$4:$L$352,2,0)&gt;K1688,K1688+1,1)</f>
        <v>6</v>
      </c>
      <c r="L1689" s="15">
        <v>0</v>
      </c>
      <c r="M1689" s="15" t="s">
        <v>209</v>
      </c>
      <c r="N1689" s="4">
        <v>109.576014</v>
      </c>
      <c r="O1689" s="4">
        <v>30.572292000000001</v>
      </c>
      <c r="P1689" s="15" t="str">
        <f t="shared" si="214"/>
        <v/>
      </c>
      <c r="Q1689" s="41">
        <v>2</v>
      </c>
      <c r="R1689" s="15">
        <f t="shared" si="207"/>
        <v>2</v>
      </c>
      <c r="S1689" s="15" t="str">
        <f t="shared" si="212"/>
        <v>2a</v>
      </c>
      <c r="T1689" s="15" t="str">
        <f t="shared" si="213"/>
        <v>2b</v>
      </c>
    </row>
    <row r="1690" spans="1:20" ht="20.100000000000001" customHeight="1">
      <c r="A1690" s="15">
        <f t="shared" si="209"/>
        <v>116907</v>
      </c>
      <c r="B1690" s="24" t="str">
        <f>VLOOKUP(J1690,city!$A$4:$D$352,3,0)</f>
        <v>湖北</v>
      </c>
      <c r="C1690" s="24" t="str">
        <f>VLOOKUP(J1690,city!$A$4:$D$352,4,0)</f>
        <v>恩施</v>
      </c>
      <c r="D1690" s="4" t="s">
        <v>5534</v>
      </c>
      <c r="E1690" s="54" t="s">
        <v>5535</v>
      </c>
      <c r="F1690" s="42" t="str">
        <f t="shared" si="208"/>
        <v>109.987798,30.364466</v>
      </c>
      <c r="G1690" s="20" t="s">
        <v>5536</v>
      </c>
      <c r="H1690" s="20" t="s">
        <v>456</v>
      </c>
      <c r="I1690" s="45" t="str">
        <f t="shared" si="210"/>
        <v>6a,6b</v>
      </c>
      <c r="J1690" s="15">
        <f t="shared" si="211"/>
        <v>169</v>
      </c>
      <c r="K1690" s="15">
        <f>IF(VLOOKUP(J1689,city!$K$4:$L$352,2,0)&gt;K1689,K1689+1,1)</f>
        <v>7</v>
      </c>
      <c r="L1690" s="15">
        <v>0</v>
      </c>
      <c r="M1690" s="15" t="s">
        <v>209</v>
      </c>
      <c r="N1690" s="4">
        <v>109.987798</v>
      </c>
      <c r="O1690" s="4">
        <v>30.364466</v>
      </c>
      <c r="P1690" s="15" t="str">
        <f t="shared" si="214"/>
        <v/>
      </c>
      <c r="Q1690" s="41">
        <v>6</v>
      </c>
      <c r="R1690" s="15">
        <f t="shared" si="207"/>
        <v>6</v>
      </c>
      <c r="S1690" s="15" t="str">
        <f t="shared" si="212"/>
        <v>6a</v>
      </c>
      <c r="T1690" s="15" t="str">
        <f t="shared" si="213"/>
        <v>6b</v>
      </c>
    </row>
    <row r="1691" spans="1:20" ht="20.100000000000001" customHeight="1">
      <c r="A1691" s="15">
        <f t="shared" si="209"/>
        <v>116908</v>
      </c>
      <c r="B1691" s="24" t="str">
        <f>VLOOKUP(J1691,city!$A$4:$D$352,3,0)</f>
        <v>湖北</v>
      </c>
      <c r="C1691" s="24" t="str">
        <f>VLOOKUP(J1691,city!$A$4:$D$352,4,0)</f>
        <v>恩施</v>
      </c>
      <c r="D1691" s="4" t="s">
        <v>5537</v>
      </c>
      <c r="E1691" s="54" t="s">
        <v>5538</v>
      </c>
      <c r="F1691" s="42" t="str">
        <f t="shared" si="208"/>
        <v>108.640149,30.260945</v>
      </c>
      <c r="G1691" s="20" t="s">
        <v>5539</v>
      </c>
      <c r="H1691" s="20" t="s">
        <v>462</v>
      </c>
      <c r="I1691" s="45" t="str">
        <f t="shared" si="210"/>
        <v>32a,32b</v>
      </c>
      <c r="J1691" s="15">
        <f t="shared" si="211"/>
        <v>169</v>
      </c>
      <c r="K1691" s="15">
        <f>IF(VLOOKUP(J1690,city!$K$4:$L$352,2,0)&gt;K1690,K1690+1,1)</f>
        <v>8</v>
      </c>
      <c r="L1691" s="15">
        <v>0</v>
      </c>
      <c r="M1691" s="15" t="s">
        <v>209</v>
      </c>
      <c r="N1691" s="4">
        <v>108.64014899999999</v>
      </c>
      <c r="O1691" s="4">
        <v>30.260945</v>
      </c>
      <c r="P1691" s="15" t="str">
        <f t="shared" si="214"/>
        <v/>
      </c>
      <c r="Q1691" s="41">
        <v>32</v>
      </c>
      <c r="R1691" s="15" t="e">
        <f t="shared" ref="R1691:R1754" si="215">LOOKUP(1,0/FIND($U$6:$U$91,D1691),$V$6:$V$91)</f>
        <v>#N/A</v>
      </c>
      <c r="S1691" s="15" t="str">
        <f t="shared" si="212"/>
        <v>32a</v>
      </c>
      <c r="T1691" s="15" t="str">
        <f t="shared" si="213"/>
        <v>32b</v>
      </c>
    </row>
    <row r="1692" spans="1:20" ht="20.100000000000001" customHeight="1">
      <c r="A1692" s="15">
        <f t="shared" si="209"/>
        <v>116909</v>
      </c>
      <c r="B1692" s="24" t="str">
        <f>VLOOKUP(J1692,city!$A$4:$D$352,3,0)</f>
        <v>湖北</v>
      </c>
      <c r="C1692" s="24" t="str">
        <f>VLOOKUP(J1692,city!$A$4:$D$352,4,0)</f>
        <v>恩施</v>
      </c>
      <c r="D1692" s="4" t="s">
        <v>5540</v>
      </c>
      <c r="E1692" s="54" t="s">
        <v>5541</v>
      </c>
      <c r="F1692" s="42" t="str">
        <f t="shared" si="208"/>
        <v>109.467669,29.56091</v>
      </c>
      <c r="G1692" s="20" t="s">
        <v>5542</v>
      </c>
      <c r="H1692" s="20" t="s">
        <v>468</v>
      </c>
      <c r="I1692" s="45" t="str">
        <f t="shared" si="210"/>
        <v>12a,12b</v>
      </c>
      <c r="J1692" s="15">
        <f t="shared" si="211"/>
        <v>169</v>
      </c>
      <c r="K1692" s="15">
        <f>IF(VLOOKUP(J1691,city!$K$4:$L$352,2,0)&gt;K1691,K1691+1,1)</f>
        <v>9</v>
      </c>
      <c r="L1692" s="15">
        <v>0</v>
      </c>
      <c r="M1692" s="15" t="s">
        <v>209</v>
      </c>
      <c r="N1692" s="4">
        <v>109.467669</v>
      </c>
      <c r="O1692" s="4">
        <v>29.56091</v>
      </c>
      <c r="P1692" s="15" t="str">
        <f t="shared" si="214"/>
        <v/>
      </c>
      <c r="Q1692" s="41">
        <v>12</v>
      </c>
      <c r="R1692" s="15">
        <f t="shared" si="215"/>
        <v>12</v>
      </c>
      <c r="S1692" s="15" t="str">
        <f t="shared" si="212"/>
        <v>12a</v>
      </c>
      <c r="T1692" s="15" t="str">
        <f t="shared" si="213"/>
        <v>12b</v>
      </c>
    </row>
    <row r="1693" spans="1:20" ht="20.100000000000001" customHeight="1">
      <c r="A1693" s="15">
        <f t="shared" si="209"/>
        <v>116910</v>
      </c>
      <c r="B1693" s="24" t="str">
        <f>VLOOKUP(J1693,city!$A$4:$D$352,3,0)</f>
        <v>湖北</v>
      </c>
      <c r="C1693" s="24" t="str">
        <f>VLOOKUP(J1693,city!$A$4:$D$352,4,0)</f>
        <v>恩施</v>
      </c>
      <c r="D1693" s="4" t="s">
        <v>5543</v>
      </c>
      <c r="E1693" s="54" t="s">
        <v>5544</v>
      </c>
      <c r="F1693" s="42" t="str">
        <f t="shared" si="208"/>
        <v>109.309251,29.625571</v>
      </c>
      <c r="G1693" s="20" t="s">
        <v>5545</v>
      </c>
      <c r="H1693" s="20" t="s">
        <v>474</v>
      </c>
      <c r="I1693" s="45" t="str">
        <f t="shared" si="210"/>
        <v>31a,31b</v>
      </c>
      <c r="J1693" s="15">
        <f t="shared" si="211"/>
        <v>169</v>
      </c>
      <c r="K1693" s="15">
        <f>IF(VLOOKUP(J1692,city!$K$4:$L$352,2,0)&gt;K1692,K1692+1,1)</f>
        <v>10</v>
      </c>
      <c r="L1693" s="15">
        <v>0</v>
      </c>
      <c r="M1693" s="15" t="s">
        <v>209</v>
      </c>
      <c r="N1693" s="4">
        <v>109.309251</v>
      </c>
      <c r="O1693" s="4">
        <v>29.625571000000001</v>
      </c>
      <c r="P1693" s="15" t="str">
        <f t="shared" si="214"/>
        <v>109.5039968,30.3356442</v>
      </c>
      <c r="Q1693" s="41">
        <v>31</v>
      </c>
      <c r="R1693" s="15" t="e">
        <f t="shared" si="215"/>
        <v>#N/A</v>
      </c>
      <c r="S1693" s="15" t="str">
        <f t="shared" si="212"/>
        <v>31a</v>
      </c>
      <c r="T1693" s="15" t="str">
        <f t="shared" si="213"/>
        <v>31b</v>
      </c>
    </row>
    <row r="1694" spans="1:20" ht="20.100000000000001" customHeight="1">
      <c r="A1694" s="15">
        <f t="shared" si="209"/>
        <v>117001</v>
      </c>
      <c r="B1694" s="24" t="str">
        <f>VLOOKUP(J1694,city!$A$4:$D$352,3,0)</f>
        <v>湖南</v>
      </c>
      <c r="C1694" s="24" t="str">
        <f>VLOOKUP(J1694,city!$A$4:$D$352,4,0)</f>
        <v>长沙</v>
      </c>
      <c r="D1694" s="15" t="s">
        <v>5546</v>
      </c>
      <c r="E1694" s="15" t="s">
        <v>5547</v>
      </c>
      <c r="F1694" s="42" t="str">
        <f t="shared" si="208"/>
        <v>112.96,28.169</v>
      </c>
      <c r="G1694" s="20" t="s">
        <v>5548</v>
      </c>
      <c r="H1694" s="20" t="s">
        <v>480</v>
      </c>
      <c r="I1694" s="45" t="str">
        <f t="shared" si="210"/>
        <v>32a,32b</v>
      </c>
      <c r="J1694" s="15">
        <f t="shared" si="211"/>
        <v>170</v>
      </c>
      <c r="K1694" s="15">
        <f>IF(VLOOKUP(J1693,city!$K$4:$L$352,2,0)&gt;K1693,K1693+1,1)</f>
        <v>1</v>
      </c>
      <c r="L1694" s="15">
        <v>1</v>
      </c>
      <c r="M1694" s="15" t="s">
        <v>211</v>
      </c>
      <c r="N1694" s="42">
        <v>112.96</v>
      </c>
      <c r="O1694" s="34">
        <v>28.169</v>
      </c>
      <c r="P1694" s="15" t="str">
        <f t="shared" si="214"/>
        <v/>
      </c>
      <c r="Q1694" s="41">
        <v>32</v>
      </c>
      <c r="R1694" s="15" t="e">
        <f t="shared" si="215"/>
        <v>#N/A</v>
      </c>
      <c r="S1694" s="15" t="str">
        <f t="shared" si="212"/>
        <v>32a</v>
      </c>
      <c r="T1694" s="15" t="str">
        <f t="shared" si="213"/>
        <v>32b</v>
      </c>
    </row>
    <row r="1695" spans="1:20" ht="20.100000000000001" customHeight="1">
      <c r="A1695" s="15">
        <f t="shared" si="209"/>
        <v>117002</v>
      </c>
      <c r="B1695" s="24" t="str">
        <f>VLOOKUP(J1695,city!$A$4:$D$352,3,0)</f>
        <v>湖南</v>
      </c>
      <c r="C1695" s="24" t="str">
        <f>VLOOKUP(J1695,city!$A$4:$D$352,4,0)</f>
        <v>长沙</v>
      </c>
      <c r="D1695" s="15" t="s">
        <v>5549</v>
      </c>
      <c r="E1695" s="15" t="s">
        <v>5550</v>
      </c>
      <c r="F1695" s="42" t="str">
        <f t="shared" si="208"/>
        <v>112.936,28.187</v>
      </c>
      <c r="G1695" s="20" t="s">
        <v>5551</v>
      </c>
      <c r="H1695" s="20" t="s">
        <v>486</v>
      </c>
      <c r="I1695" s="45" t="str">
        <f t="shared" si="210"/>
        <v>11a,11b</v>
      </c>
      <c r="J1695" s="15">
        <f t="shared" si="211"/>
        <v>170</v>
      </c>
      <c r="K1695" s="15">
        <f>IF(VLOOKUP(J1694,city!$K$4:$L$352,2,0)&gt;K1694,K1694+1,1)</f>
        <v>2</v>
      </c>
      <c r="L1695" s="15">
        <v>1</v>
      </c>
      <c r="M1695" s="15" t="s">
        <v>211</v>
      </c>
      <c r="N1695" s="42">
        <v>112.93600000000001</v>
      </c>
      <c r="O1695" s="34">
        <v>28.187000000000001</v>
      </c>
      <c r="P1695" s="15" t="str">
        <f t="shared" si="214"/>
        <v/>
      </c>
      <c r="Q1695" s="41">
        <v>11</v>
      </c>
      <c r="R1695" s="15">
        <f t="shared" si="215"/>
        <v>11</v>
      </c>
      <c r="S1695" s="15" t="str">
        <f t="shared" si="212"/>
        <v>11a</v>
      </c>
      <c r="T1695" s="15" t="str">
        <f t="shared" si="213"/>
        <v>11b</v>
      </c>
    </row>
    <row r="1696" spans="1:20" ht="20.100000000000001" customHeight="1">
      <c r="A1696" s="15">
        <f t="shared" si="209"/>
        <v>117003</v>
      </c>
      <c r="B1696" s="24" t="str">
        <f>VLOOKUP(J1696,city!$A$4:$D$352,3,0)</f>
        <v>湖南</v>
      </c>
      <c r="C1696" s="24" t="str">
        <f>VLOOKUP(J1696,city!$A$4:$D$352,4,0)</f>
        <v>长沙</v>
      </c>
      <c r="D1696" s="15" t="s">
        <v>5552</v>
      </c>
      <c r="E1696" s="15" t="s">
        <v>5553</v>
      </c>
      <c r="F1696" s="42" t="str">
        <f t="shared" si="208"/>
        <v>112.941,28.18</v>
      </c>
      <c r="G1696" s="20" t="s">
        <v>5554</v>
      </c>
      <c r="H1696" s="20" t="s">
        <v>492</v>
      </c>
      <c r="I1696" s="45" t="str">
        <f t="shared" si="210"/>
        <v>18a,18b</v>
      </c>
      <c r="J1696" s="15">
        <f t="shared" si="211"/>
        <v>170</v>
      </c>
      <c r="K1696" s="15">
        <f>IF(VLOOKUP(J1695,city!$K$4:$L$352,2,0)&gt;K1695,K1695+1,1)</f>
        <v>3</v>
      </c>
      <c r="L1696" s="15">
        <v>1</v>
      </c>
      <c r="M1696" s="15" t="s">
        <v>211</v>
      </c>
      <c r="N1696" s="42">
        <v>112.941</v>
      </c>
      <c r="O1696" s="34">
        <v>28.18</v>
      </c>
      <c r="P1696" s="15" t="str">
        <f t="shared" si="214"/>
        <v/>
      </c>
      <c r="Q1696" s="41">
        <v>18</v>
      </c>
      <c r="R1696" s="15">
        <f t="shared" si="215"/>
        <v>18</v>
      </c>
      <c r="S1696" s="15" t="str">
        <f t="shared" si="212"/>
        <v>18a</v>
      </c>
      <c r="T1696" s="15" t="str">
        <f t="shared" si="213"/>
        <v>18b</v>
      </c>
    </row>
    <row r="1697" spans="1:20" ht="20.100000000000001" customHeight="1">
      <c r="A1697" s="15">
        <f t="shared" si="209"/>
        <v>117004</v>
      </c>
      <c r="B1697" s="24" t="str">
        <f>VLOOKUP(J1697,city!$A$4:$D$352,3,0)</f>
        <v>湖南</v>
      </c>
      <c r="C1697" s="24" t="str">
        <f>VLOOKUP(J1697,city!$A$4:$D$352,4,0)</f>
        <v>长沙</v>
      </c>
      <c r="D1697" s="15" t="s">
        <v>5555</v>
      </c>
      <c r="E1697" s="15" t="s">
        <v>5556</v>
      </c>
      <c r="F1697" s="42" t="str">
        <f t="shared" si="208"/>
        <v>113.054,28.237</v>
      </c>
      <c r="G1697" s="20" t="s">
        <v>5557</v>
      </c>
      <c r="H1697" s="20" t="s">
        <v>498</v>
      </c>
      <c r="I1697" s="45" t="str">
        <f t="shared" si="210"/>
        <v>30a,30b</v>
      </c>
      <c r="J1697" s="15">
        <f t="shared" si="211"/>
        <v>170</v>
      </c>
      <c r="K1697" s="15">
        <f>IF(VLOOKUP(J1696,city!$K$4:$L$352,2,0)&gt;K1696,K1696+1,1)</f>
        <v>4</v>
      </c>
      <c r="L1697" s="15">
        <v>1</v>
      </c>
      <c r="M1697" s="15" t="s">
        <v>211</v>
      </c>
      <c r="N1697" s="42">
        <v>113.054</v>
      </c>
      <c r="O1697" s="34">
        <v>28.236999999999998</v>
      </c>
      <c r="P1697" s="15" t="str">
        <f t="shared" si="214"/>
        <v/>
      </c>
      <c r="Q1697" s="41">
        <v>30</v>
      </c>
      <c r="R1697" s="15" t="e">
        <f t="shared" si="215"/>
        <v>#N/A</v>
      </c>
      <c r="S1697" s="15" t="str">
        <f t="shared" si="212"/>
        <v>30a</v>
      </c>
      <c r="T1697" s="15" t="str">
        <f t="shared" si="213"/>
        <v>30b</v>
      </c>
    </row>
    <row r="1698" spans="1:20" ht="20.100000000000001" customHeight="1">
      <c r="A1698" s="15">
        <f t="shared" si="209"/>
        <v>117005</v>
      </c>
      <c r="B1698" s="24" t="str">
        <f>VLOOKUP(J1698,city!$A$4:$D$352,3,0)</f>
        <v>湖南</v>
      </c>
      <c r="C1698" s="24" t="str">
        <f>VLOOKUP(J1698,city!$A$4:$D$352,4,0)</f>
        <v>长沙</v>
      </c>
      <c r="D1698" s="15" t="s">
        <v>5558</v>
      </c>
      <c r="E1698" s="15" t="s">
        <v>5559</v>
      </c>
      <c r="F1698" s="42" t="str">
        <f t="shared" si="208"/>
        <v>112.935,28.184</v>
      </c>
      <c r="G1698" s="20" t="s">
        <v>5560</v>
      </c>
      <c r="H1698" s="20" t="s">
        <v>504</v>
      </c>
      <c r="I1698" s="45" t="str">
        <f t="shared" si="210"/>
        <v>13a,13b</v>
      </c>
      <c r="J1698" s="15">
        <f t="shared" si="211"/>
        <v>170</v>
      </c>
      <c r="K1698" s="15">
        <f>IF(VLOOKUP(J1697,city!$K$4:$L$352,2,0)&gt;K1697,K1697+1,1)</f>
        <v>5</v>
      </c>
      <c r="L1698" s="15">
        <v>1</v>
      </c>
      <c r="M1698" s="15" t="s">
        <v>211</v>
      </c>
      <c r="N1698" s="42">
        <v>112.935</v>
      </c>
      <c r="O1698" s="34">
        <v>28.184000000000001</v>
      </c>
      <c r="P1698" s="15" t="str">
        <f t="shared" si="214"/>
        <v/>
      </c>
      <c r="Q1698" s="41">
        <v>13</v>
      </c>
      <c r="R1698" s="15" t="e">
        <f t="shared" si="215"/>
        <v>#N/A</v>
      </c>
      <c r="S1698" s="15" t="str">
        <f t="shared" si="212"/>
        <v>13a</v>
      </c>
      <c r="T1698" s="15" t="str">
        <f t="shared" si="213"/>
        <v>13b</v>
      </c>
    </row>
    <row r="1699" spans="1:20" ht="20.100000000000001" customHeight="1">
      <c r="A1699" s="15">
        <f t="shared" si="209"/>
        <v>117006</v>
      </c>
      <c r="B1699" s="24" t="str">
        <f>VLOOKUP(J1699,city!$A$4:$D$352,3,0)</f>
        <v>湖南</v>
      </c>
      <c r="C1699" s="24" t="str">
        <f>VLOOKUP(J1699,city!$A$4:$D$352,4,0)</f>
        <v>长沙</v>
      </c>
      <c r="D1699" s="15" t="s">
        <v>5561</v>
      </c>
      <c r="E1699" s="15" t="s">
        <v>5562</v>
      </c>
      <c r="F1699" s="42" t="str">
        <f t="shared" si="208"/>
        <v>112.971,28.193</v>
      </c>
      <c r="G1699" s="20" t="s">
        <v>5563</v>
      </c>
      <c r="H1699" s="20" t="s">
        <v>510</v>
      </c>
      <c r="I1699" s="45" t="str">
        <f t="shared" si="210"/>
        <v>16a,16b</v>
      </c>
      <c r="J1699" s="15">
        <f t="shared" si="211"/>
        <v>170</v>
      </c>
      <c r="K1699" s="15">
        <f>IF(VLOOKUP(J1698,city!$K$4:$L$352,2,0)&gt;K1698,K1698+1,1)</f>
        <v>6</v>
      </c>
      <c r="L1699" s="15">
        <v>1</v>
      </c>
      <c r="M1699" s="15" t="s">
        <v>211</v>
      </c>
      <c r="N1699" s="42">
        <v>112.971</v>
      </c>
      <c r="O1699" s="34">
        <v>28.193000000000001</v>
      </c>
      <c r="P1699" s="15" t="str">
        <f t="shared" si="214"/>
        <v/>
      </c>
      <c r="Q1699" s="41">
        <v>16</v>
      </c>
      <c r="R1699" s="15">
        <f t="shared" si="215"/>
        <v>16</v>
      </c>
      <c r="S1699" s="15" t="str">
        <f t="shared" si="212"/>
        <v>16a</v>
      </c>
      <c r="T1699" s="15" t="str">
        <f t="shared" si="213"/>
        <v>16b</v>
      </c>
    </row>
    <row r="1700" spans="1:20" ht="20.100000000000001" customHeight="1">
      <c r="A1700" s="15">
        <f t="shared" si="209"/>
        <v>117007</v>
      </c>
      <c r="B1700" s="24" t="str">
        <f>VLOOKUP(J1700,city!$A$4:$D$352,3,0)</f>
        <v>湖南</v>
      </c>
      <c r="C1700" s="24" t="str">
        <f>VLOOKUP(J1700,city!$A$4:$D$352,4,0)</f>
        <v>长沙</v>
      </c>
      <c r="D1700" s="15" t="s">
        <v>5564</v>
      </c>
      <c r="E1700" s="15" t="s">
        <v>5565</v>
      </c>
      <c r="F1700" s="42" t="str">
        <f t="shared" si="208"/>
        <v>112.554,28.257</v>
      </c>
      <c r="G1700" s="20" t="s">
        <v>5566</v>
      </c>
      <c r="H1700" s="20" t="s">
        <v>516</v>
      </c>
      <c r="I1700" s="45" t="str">
        <f t="shared" si="210"/>
        <v>15a,15b</v>
      </c>
      <c r="J1700" s="15">
        <f t="shared" si="211"/>
        <v>170</v>
      </c>
      <c r="K1700" s="15">
        <f>IF(VLOOKUP(J1699,city!$K$4:$L$352,2,0)&gt;K1699,K1699+1,1)</f>
        <v>7</v>
      </c>
      <c r="L1700" s="15">
        <v>1</v>
      </c>
      <c r="M1700" s="15" t="s">
        <v>211</v>
      </c>
      <c r="N1700" s="42">
        <v>112.554</v>
      </c>
      <c r="O1700" s="34">
        <v>28.257000000000001</v>
      </c>
      <c r="P1700" s="15" t="str">
        <f t="shared" si="214"/>
        <v/>
      </c>
      <c r="Q1700" s="41">
        <v>15</v>
      </c>
      <c r="R1700" s="15">
        <f t="shared" si="215"/>
        <v>15</v>
      </c>
      <c r="S1700" s="15" t="str">
        <f t="shared" si="212"/>
        <v>15a</v>
      </c>
      <c r="T1700" s="15" t="str">
        <f t="shared" si="213"/>
        <v>15b</v>
      </c>
    </row>
    <row r="1701" spans="1:20" ht="20.100000000000001" customHeight="1">
      <c r="A1701" s="15">
        <f t="shared" si="209"/>
        <v>117008</v>
      </c>
      <c r="B1701" s="24" t="str">
        <f>VLOOKUP(J1701,city!$A$4:$D$352,3,0)</f>
        <v>湖南</v>
      </c>
      <c r="C1701" s="24" t="str">
        <f>VLOOKUP(J1701,city!$A$4:$D$352,4,0)</f>
        <v>长沙</v>
      </c>
      <c r="D1701" s="15" t="s">
        <v>5567</v>
      </c>
      <c r="E1701" s="15" t="s">
        <v>5568</v>
      </c>
      <c r="F1701" s="42" t="str">
        <f t="shared" si="208"/>
        <v>113.062,28.238</v>
      </c>
      <c r="G1701" s="20" t="s">
        <v>5569</v>
      </c>
      <c r="H1701" s="20" t="s">
        <v>522</v>
      </c>
      <c r="I1701" s="45" t="str">
        <f t="shared" si="210"/>
        <v>19a,19b</v>
      </c>
      <c r="J1701" s="15">
        <f t="shared" si="211"/>
        <v>170</v>
      </c>
      <c r="K1701" s="15">
        <f>IF(VLOOKUP(J1700,city!$K$4:$L$352,2,0)&gt;K1700,K1700+1,1)</f>
        <v>8</v>
      </c>
      <c r="L1701" s="15">
        <v>1</v>
      </c>
      <c r="M1701" s="15" t="s">
        <v>211</v>
      </c>
      <c r="N1701" s="42">
        <v>113.062</v>
      </c>
      <c r="O1701" s="34">
        <v>28.238</v>
      </c>
      <c r="P1701" s="15" t="str">
        <f t="shared" si="214"/>
        <v/>
      </c>
      <c r="Q1701" s="41">
        <v>19</v>
      </c>
      <c r="R1701" s="15">
        <f t="shared" si="215"/>
        <v>19</v>
      </c>
      <c r="S1701" s="15" t="str">
        <f t="shared" si="212"/>
        <v>19a</v>
      </c>
      <c r="T1701" s="15" t="str">
        <f t="shared" si="213"/>
        <v>19b</v>
      </c>
    </row>
    <row r="1702" spans="1:20" ht="20.100000000000001" customHeight="1">
      <c r="A1702" s="15">
        <f t="shared" si="209"/>
        <v>117009</v>
      </c>
      <c r="B1702" s="24" t="str">
        <f>VLOOKUP(J1702,city!$A$4:$D$352,3,0)</f>
        <v>湖南</v>
      </c>
      <c r="C1702" s="24" t="str">
        <f>VLOOKUP(J1702,city!$A$4:$D$352,4,0)</f>
        <v>长沙</v>
      </c>
      <c r="D1702" s="15" t="s">
        <v>5570</v>
      </c>
      <c r="E1702" s="15" t="s">
        <v>5571</v>
      </c>
      <c r="F1702" s="42" t="str">
        <f t="shared" si="208"/>
        <v>112.987,28.189</v>
      </c>
      <c r="G1702" s="20" t="s">
        <v>5572</v>
      </c>
      <c r="H1702" s="20" t="s">
        <v>528</v>
      </c>
      <c r="I1702" s="45" t="str">
        <f t="shared" si="210"/>
        <v>13a,13b</v>
      </c>
      <c r="J1702" s="15">
        <f t="shared" si="211"/>
        <v>170</v>
      </c>
      <c r="K1702" s="15">
        <f>IF(VLOOKUP(J1701,city!$K$4:$L$352,2,0)&gt;K1701,K1701+1,1)</f>
        <v>9</v>
      </c>
      <c r="L1702" s="15">
        <v>1</v>
      </c>
      <c r="M1702" s="15" t="s">
        <v>211</v>
      </c>
      <c r="N1702" s="42">
        <v>112.98699999999999</v>
      </c>
      <c r="O1702" s="34">
        <v>28.189</v>
      </c>
      <c r="P1702" s="15" t="str">
        <f t="shared" si="214"/>
        <v/>
      </c>
      <c r="Q1702" s="41">
        <v>13</v>
      </c>
      <c r="R1702" s="15" t="e">
        <f t="shared" si="215"/>
        <v>#N/A</v>
      </c>
      <c r="S1702" s="15" t="str">
        <f t="shared" si="212"/>
        <v>13a</v>
      </c>
      <c r="T1702" s="15" t="str">
        <f t="shared" si="213"/>
        <v>13b</v>
      </c>
    </row>
    <row r="1703" spans="1:20" ht="20.100000000000001" customHeight="1">
      <c r="A1703" s="15">
        <f t="shared" si="209"/>
        <v>117010</v>
      </c>
      <c r="B1703" s="24" t="str">
        <f>VLOOKUP(J1703,city!$A$4:$D$352,3,0)</f>
        <v>湖南</v>
      </c>
      <c r="C1703" s="24" t="str">
        <f>VLOOKUP(J1703,city!$A$4:$D$352,4,0)</f>
        <v>长沙</v>
      </c>
      <c r="D1703" s="15" t="s">
        <v>5573</v>
      </c>
      <c r="E1703" s="15" t="s">
        <v>5574</v>
      </c>
      <c r="F1703" s="42" t="str">
        <f t="shared" si="208"/>
        <v>113.028,28.108</v>
      </c>
      <c r="G1703" s="20" t="s">
        <v>5575</v>
      </c>
      <c r="H1703" s="20" t="s">
        <v>534</v>
      </c>
      <c r="I1703" s="45" t="str">
        <f t="shared" si="210"/>
        <v>2a,2b</v>
      </c>
      <c r="J1703" s="15">
        <f t="shared" si="211"/>
        <v>170</v>
      </c>
      <c r="K1703" s="15">
        <f>IF(VLOOKUP(J1702,city!$K$4:$L$352,2,0)&gt;K1702,K1702+1,1)</f>
        <v>10</v>
      </c>
      <c r="L1703" s="15">
        <v>1</v>
      </c>
      <c r="M1703" s="15" t="s">
        <v>211</v>
      </c>
      <c r="N1703" s="42">
        <v>113.02800000000001</v>
      </c>
      <c r="O1703" s="34">
        <v>28.108000000000001</v>
      </c>
      <c r="P1703" s="15" t="str">
        <f t="shared" si="214"/>
        <v>112.9428,28.1942</v>
      </c>
      <c r="Q1703" s="41">
        <v>2</v>
      </c>
      <c r="R1703" s="15">
        <f t="shared" si="215"/>
        <v>2</v>
      </c>
      <c r="S1703" s="15" t="str">
        <f t="shared" si="212"/>
        <v>2a</v>
      </c>
      <c r="T1703" s="15" t="str">
        <f t="shared" si="213"/>
        <v>2b</v>
      </c>
    </row>
    <row r="1704" spans="1:20" ht="20.100000000000001" customHeight="1">
      <c r="A1704" s="15">
        <f t="shared" si="209"/>
        <v>117101</v>
      </c>
      <c r="B1704" s="24" t="str">
        <f>VLOOKUP(J1704,city!$A$4:$D$352,3,0)</f>
        <v>湖南</v>
      </c>
      <c r="C1704" s="24" t="str">
        <f>VLOOKUP(J1704,city!$A$4:$D$352,4,0)</f>
        <v>株洲</v>
      </c>
      <c r="D1704" s="15" t="s">
        <v>5576</v>
      </c>
      <c r="E1704" s="15" t="s">
        <v>5577</v>
      </c>
      <c r="F1704" s="42" t="str">
        <f t="shared" si="208"/>
        <v>113.565,26.797</v>
      </c>
      <c r="G1704" s="20" t="s">
        <v>5578</v>
      </c>
      <c r="H1704" s="20" t="s">
        <v>422</v>
      </c>
      <c r="I1704" s="45" t="str">
        <f t="shared" si="210"/>
        <v>31a,31b</v>
      </c>
      <c r="J1704" s="15">
        <f t="shared" si="211"/>
        <v>171</v>
      </c>
      <c r="K1704" s="15">
        <f>IF(VLOOKUP(J1703,city!$K$4:$L$352,2,0)&gt;K1703,K1703+1,1)</f>
        <v>1</v>
      </c>
      <c r="L1704" s="15">
        <v>1</v>
      </c>
      <c r="M1704" s="15" t="s">
        <v>212</v>
      </c>
      <c r="N1704" s="42">
        <v>113.565</v>
      </c>
      <c r="O1704" s="34">
        <v>26.797000000000001</v>
      </c>
      <c r="P1704" s="15" t="str">
        <f t="shared" si="214"/>
        <v/>
      </c>
      <c r="Q1704" s="41">
        <v>31</v>
      </c>
      <c r="R1704" s="15">
        <f t="shared" si="215"/>
        <v>31</v>
      </c>
      <c r="S1704" s="15" t="str">
        <f t="shared" si="212"/>
        <v>31a</v>
      </c>
      <c r="T1704" s="15" t="str">
        <f t="shared" si="213"/>
        <v>31b</v>
      </c>
    </row>
    <row r="1705" spans="1:20" ht="20.100000000000001" customHeight="1">
      <c r="A1705" s="15">
        <f t="shared" si="209"/>
        <v>117102</v>
      </c>
      <c r="B1705" s="24" t="str">
        <f>VLOOKUP(J1705,city!$A$4:$D$352,3,0)</f>
        <v>湖南</v>
      </c>
      <c r="C1705" s="24" t="str">
        <f>VLOOKUP(J1705,city!$A$4:$D$352,4,0)</f>
        <v>株洲</v>
      </c>
      <c r="D1705" s="15" t="s">
        <v>5579</v>
      </c>
      <c r="E1705" s="15" t="s">
        <v>5580</v>
      </c>
      <c r="F1705" s="42" t="str">
        <f t="shared" si="208"/>
        <v>113.129,27.826</v>
      </c>
      <c r="G1705" s="20" t="s">
        <v>5581</v>
      </c>
      <c r="H1705" s="20" t="s">
        <v>427</v>
      </c>
      <c r="I1705" s="45" t="str">
        <f t="shared" si="210"/>
        <v>1a,1b</v>
      </c>
      <c r="J1705" s="15">
        <f t="shared" si="211"/>
        <v>171</v>
      </c>
      <c r="K1705" s="15">
        <f>IF(VLOOKUP(J1704,city!$K$4:$L$352,2,0)&gt;K1704,K1704+1,1)</f>
        <v>2</v>
      </c>
      <c r="L1705" s="15">
        <v>1</v>
      </c>
      <c r="M1705" s="15" t="s">
        <v>212</v>
      </c>
      <c r="N1705" s="42">
        <v>113.129</v>
      </c>
      <c r="O1705" s="34">
        <v>27.826000000000001</v>
      </c>
      <c r="P1705" s="15" t="str">
        <f t="shared" si="214"/>
        <v/>
      </c>
      <c r="Q1705" s="41">
        <v>1</v>
      </c>
      <c r="R1705" s="15">
        <f t="shared" si="215"/>
        <v>1</v>
      </c>
      <c r="S1705" s="15" t="str">
        <f t="shared" si="212"/>
        <v>1a</v>
      </c>
      <c r="T1705" s="15" t="str">
        <f t="shared" si="213"/>
        <v>1b</v>
      </c>
    </row>
    <row r="1706" spans="1:20" ht="20.100000000000001" customHeight="1">
      <c r="A1706" s="15">
        <f t="shared" si="209"/>
        <v>117103</v>
      </c>
      <c r="B1706" s="24" t="str">
        <f>VLOOKUP(J1706,city!$A$4:$D$352,3,0)</f>
        <v>湖南</v>
      </c>
      <c r="C1706" s="24" t="str">
        <f>VLOOKUP(J1706,city!$A$4:$D$352,4,0)</f>
        <v>株洲</v>
      </c>
      <c r="D1706" s="15" t="s">
        <v>5582</v>
      </c>
      <c r="E1706" s="15" t="s">
        <v>5583</v>
      </c>
      <c r="F1706" s="42" t="str">
        <f t="shared" si="208"/>
        <v>113.676,26.422</v>
      </c>
      <c r="G1706" s="20" t="s">
        <v>5584</v>
      </c>
      <c r="H1706" s="20" t="s">
        <v>432</v>
      </c>
      <c r="I1706" s="45" t="str">
        <f t="shared" si="210"/>
        <v>29a,29b</v>
      </c>
      <c r="J1706" s="15">
        <f t="shared" si="211"/>
        <v>171</v>
      </c>
      <c r="K1706" s="15">
        <f>IF(VLOOKUP(J1705,city!$K$4:$L$352,2,0)&gt;K1705,K1705+1,1)</f>
        <v>3</v>
      </c>
      <c r="L1706" s="15">
        <v>1</v>
      </c>
      <c r="M1706" s="15" t="s">
        <v>212</v>
      </c>
      <c r="N1706" s="42">
        <v>113.676</v>
      </c>
      <c r="O1706" s="34">
        <v>26.422000000000001</v>
      </c>
      <c r="P1706" s="15" t="str">
        <f t="shared" si="214"/>
        <v/>
      </c>
      <c r="Q1706" s="41">
        <v>29</v>
      </c>
      <c r="R1706" s="15">
        <f t="shared" si="215"/>
        <v>29</v>
      </c>
      <c r="S1706" s="15" t="str">
        <f t="shared" si="212"/>
        <v>29a</v>
      </c>
      <c r="T1706" s="15" t="str">
        <f t="shared" si="213"/>
        <v>29b</v>
      </c>
    </row>
    <row r="1707" spans="1:20" ht="20.100000000000001" customHeight="1">
      <c r="A1707" s="15">
        <f t="shared" si="209"/>
        <v>117104</v>
      </c>
      <c r="B1707" s="24" t="str">
        <f>VLOOKUP(J1707,city!$A$4:$D$352,3,0)</f>
        <v>湖南</v>
      </c>
      <c r="C1707" s="24" t="str">
        <f>VLOOKUP(J1707,city!$A$4:$D$352,4,0)</f>
        <v>株洲</v>
      </c>
      <c r="D1707" s="15" t="s">
        <v>5585</v>
      </c>
      <c r="E1707" s="15" t="s">
        <v>5586</v>
      </c>
      <c r="F1707" s="42" t="str">
        <f t="shared" si="208"/>
        <v>113.129,27.826</v>
      </c>
      <c r="G1707" s="20" t="s">
        <v>5587</v>
      </c>
      <c r="H1707" s="20" t="s">
        <v>438</v>
      </c>
      <c r="I1707" s="45" t="str">
        <f t="shared" si="210"/>
        <v>20a,20b</v>
      </c>
      <c r="J1707" s="15">
        <f t="shared" si="211"/>
        <v>171</v>
      </c>
      <c r="K1707" s="15">
        <f>IF(VLOOKUP(J1706,city!$K$4:$L$352,2,0)&gt;K1706,K1706+1,1)</f>
        <v>4</v>
      </c>
      <c r="L1707" s="15">
        <v>1</v>
      </c>
      <c r="M1707" s="15" t="s">
        <v>212</v>
      </c>
      <c r="N1707" s="42">
        <v>113.129</v>
      </c>
      <c r="O1707" s="34">
        <v>27.826000000000001</v>
      </c>
      <c r="P1707" s="15" t="str">
        <f t="shared" si="214"/>
        <v/>
      </c>
      <c r="Q1707" s="41">
        <v>20</v>
      </c>
      <c r="R1707" s="15">
        <f t="shared" si="215"/>
        <v>20</v>
      </c>
      <c r="S1707" s="15" t="str">
        <f t="shared" si="212"/>
        <v>20a</v>
      </c>
      <c r="T1707" s="15" t="str">
        <f t="shared" si="213"/>
        <v>20b</v>
      </c>
    </row>
    <row r="1708" spans="1:20" ht="20.100000000000001" customHeight="1">
      <c r="A1708" s="15">
        <f t="shared" si="209"/>
        <v>117105</v>
      </c>
      <c r="B1708" s="24" t="str">
        <f>VLOOKUP(J1708,city!$A$4:$D$352,3,0)</f>
        <v>湖南</v>
      </c>
      <c r="C1708" s="24" t="str">
        <f>VLOOKUP(J1708,city!$A$4:$D$352,4,0)</f>
        <v>株洲</v>
      </c>
      <c r="D1708" s="15" t="s">
        <v>5588</v>
      </c>
      <c r="E1708" s="15" t="s">
        <v>5589</v>
      </c>
      <c r="F1708" s="42" t="str">
        <f t="shared" ref="F1708:F1771" si="216">N1708&amp;","&amp;O1708</f>
        <v>114.057,26.498</v>
      </c>
      <c r="G1708" s="20" t="s">
        <v>5590</v>
      </c>
      <c r="H1708" s="20" t="s">
        <v>444</v>
      </c>
      <c r="I1708" s="45" t="str">
        <f t="shared" si="210"/>
        <v>1a,1b</v>
      </c>
      <c r="J1708" s="15">
        <f t="shared" si="211"/>
        <v>171</v>
      </c>
      <c r="K1708" s="15">
        <f>IF(VLOOKUP(J1707,city!$K$4:$L$352,2,0)&gt;K1707,K1707+1,1)</f>
        <v>5</v>
      </c>
      <c r="L1708" s="15">
        <v>1</v>
      </c>
      <c r="M1708" s="15" t="s">
        <v>212</v>
      </c>
      <c r="N1708" s="42">
        <v>114.057</v>
      </c>
      <c r="O1708" s="34">
        <v>26.498000000000001</v>
      </c>
      <c r="P1708" s="15" t="str">
        <f t="shared" si="214"/>
        <v/>
      </c>
      <c r="Q1708" s="41">
        <v>1</v>
      </c>
      <c r="R1708" s="15">
        <f t="shared" si="215"/>
        <v>2</v>
      </c>
      <c r="S1708" s="15" t="str">
        <f t="shared" si="212"/>
        <v>1a</v>
      </c>
      <c r="T1708" s="15" t="str">
        <f t="shared" si="213"/>
        <v>1b</v>
      </c>
    </row>
    <row r="1709" spans="1:20" ht="20.100000000000001" customHeight="1">
      <c r="A1709" s="15">
        <f t="shared" si="209"/>
        <v>117106</v>
      </c>
      <c r="B1709" s="24" t="str">
        <f>VLOOKUP(J1709,city!$A$4:$D$352,3,0)</f>
        <v>湖南</v>
      </c>
      <c r="C1709" s="24" t="str">
        <f>VLOOKUP(J1709,city!$A$4:$D$352,4,0)</f>
        <v>株洲</v>
      </c>
      <c r="D1709" s="15" t="s">
        <v>5591</v>
      </c>
      <c r="E1709" s="15" t="s">
        <v>5592</v>
      </c>
      <c r="F1709" s="42" t="str">
        <f t="shared" si="216"/>
        <v>113.149,27.849</v>
      </c>
      <c r="G1709" s="20" t="s">
        <v>5593</v>
      </c>
      <c r="H1709" s="20" t="s">
        <v>450</v>
      </c>
      <c r="I1709" s="45" t="str">
        <f t="shared" si="210"/>
        <v>1a,1b</v>
      </c>
      <c r="J1709" s="15">
        <f t="shared" si="211"/>
        <v>171</v>
      </c>
      <c r="K1709" s="15">
        <f>IF(VLOOKUP(J1708,city!$K$4:$L$352,2,0)&gt;K1708,K1708+1,1)</f>
        <v>6</v>
      </c>
      <c r="L1709" s="15">
        <v>1</v>
      </c>
      <c r="M1709" s="15" t="s">
        <v>212</v>
      </c>
      <c r="N1709" s="42">
        <v>113.149</v>
      </c>
      <c r="O1709" s="34">
        <v>27.849</v>
      </c>
      <c r="P1709" s="15" t="str">
        <f t="shared" si="214"/>
        <v/>
      </c>
      <c r="Q1709" s="41">
        <v>1</v>
      </c>
      <c r="R1709" s="15">
        <f t="shared" si="215"/>
        <v>1</v>
      </c>
      <c r="S1709" s="15" t="str">
        <f t="shared" si="212"/>
        <v>1a</v>
      </c>
      <c r="T1709" s="15" t="str">
        <f t="shared" si="213"/>
        <v>1b</v>
      </c>
    </row>
    <row r="1710" spans="1:20" ht="20.100000000000001" customHeight="1">
      <c r="A1710" s="15">
        <f t="shared" si="209"/>
        <v>117107</v>
      </c>
      <c r="B1710" s="24" t="str">
        <f>VLOOKUP(J1710,city!$A$4:$D$352,3,0)</f>
        <v>湖南</v>
      </c>
      <c r="C1710" s="24" t="str">
        <f>VLOOKUP(J1710,city!$A$4:$D$352,4,0)</f>
        <v>株洲</v>
      </c>
      <c r="D1710" s="15" t="s">
        <v>5594</v>
      </c>
      <c r="E1710" s="15" t="s">
        <v>5595</v>
      </c>
      <c r="F1710" s="42" t="str">
        <f t="shared" si="216"/>
        <v>113.52,26.803</v>
      </c>
      <c r="G1710" s="20" t="s">
        <v>5596</v>
      </c>
      <c r="H1710" s="20" t="s">
        <v>456</v>
      </c>
      <c r="I1710" s="45" t="str">
        <f t="shared" si="210"/>
        <v>1a,1b</v>
      </c>
      <c r="J1710" s="15">
        <f t="shared" si="211"/>
        <v>171</v>
      </c>
      <c r="K1710" s="15">
        <f>IF(VLOOKUP(J1709,city!$K$4:$L$352,2,0)&gt;K1709,K1709+1,1)</f>
        <v>7</v>
      </c>
      <c r="L1710" s="15">
        <v>1</v>
      </c>
      <c r="M1710" s="15" t="s">
        <v>212</v>
      </c>
      <c r="N1710" s="42">
        <v>113.52</v>
      </c>
      <c r="O1710" s="34">
        <v>26.803000000000001</v>
      </c>
      <c r="P1710" s="15" t="str">
        <f t="shared" si="214"/>
        <v/>
      </c>
      <c r="Q1710" s="41">
        <v>1</v>
      </c>
      <c r="R1710" s="15">
        <f t="shared" si="215"/>
        <v>2</v>
      </c>
      <c r="S1710" s="15" t="str">
        <f t="shared" si="212"/>
        <v>1a</v>
      </c>
      <c r="T1710" s="15" t="str">
        <f t="shared" si="213"/>
        <v>1b</v>
      </c>
    </row>
    <row r="1711" spans="1:20" ht="20.100000000000001" customHeight="1">
      <c r="A1711" s="15">
        <f t="shared" si="209"/>
        <v>117108</v>
      </c>
      <c r="B1711" s="24" t="str">
        <f>VLOOKUP(J1711,city!$A$4:$D$352,3,0)</f>
        <v>湖南</v>
      </c>
      <c r="C1711" s="24" t="str">
        <f>VLOOKUP(J1711,city!$A$4:$D$352,4,0)</f>
        <v>株洲</v>
      </c>
      <c r="D1711" s="15" t="s">
        <v>5597</v>
      </c>
      <c r="E1711" s="15" t="s">
        <v>5598</v>
      </c>
      <c r="F1711" s="42" t="str">
        <f t="shared" si="216"/>
        <v>113.52,26.804</v>
      </c>
      <c r="G1711" s="20" t="s">
        <v>5599</v>
      </c>
      <c r="H1711" s="20" t="s">
        <v>462</v>
      </c>
      <c r="I1711" s="45" t="str">
        <f t="shared" si="210"/>
        <v>29a,29b</v>
      </c>
      <c r="J1711" s="15">
        <f t="shared" si="211"/>
        <v>171</v>
      </c>
      <c r="K1711" s="15">
        <f>IF(VLOOKUP(J1710,city!$K$4:$L$352,2,0)&gt;K1710,K1710+1,1)</f>
        <v>8</v>
      </c>
      <c r="L1711" s="15">
        <v>0</v>
      </c>
      <c r="M1711" s="15" t="s">
        <v>212</v>
      </c>
      <c r="N1711" s="42">
        <v>113.52</v>
      </c>
      <c r="O1711" s="34">
        <v>26.803999999999998</v>
      </c>
      <c r="P1711" s="15" t="str">
        <f t="shared" si="214"/>
        <v/>
      </c>
      <c r="Q1711" s="41">
        <v>29</v>
      </c>
      <c r="R1711" s="15">
        <f t="shared" si="215"/>
        <v>29</v>
      </c>
      <c r="S1711" s="15" t="str">
        <f t="shared" si="212"/>
        <v>29a</v>
      </c>
      <c r="T1711" s="15" t="str">
        <f t="shared" si="213"/>
        <v>29b</v>
      </c>
    </row>
    <row r="1712" spans="1:20" ht="20.100000000000001" customHeight="1">
      <c r="A1712" s="15">
        <f t="shared" si="209"/>
        <v>117109</v>
      </c>
      <c r="B1712" s="24" t="str">
        <f>VLOOKUP(J1712,city!$A$4:$D$352,3,0)</f>
        <v>湖南</v>
      </c>
      <c r="C1712" s="24" t="str">
        <f>VLOOKUP(J1712,city!$A$4:$D$352,4,0)</f>
        <v>株洲</v>
      </c>
      <c r="D1712" s="15" t="s">
        <v>5600</v>
      </c>
      <c r="E1712" s="15" t="s">
        <v>5601</v>
      </c>
      <c r="F1712" s="42" t="str">
        <f t="shared" si="216"/>
        <v>113.768,27.177</v>
      </c>
      <c r="G1712" s="20" t="s">
        <v>5602</v>
      </c>
      <c r="H1712" s="20" t="s">
        <v>468</v>
      </c>
      <c r="I1712" s="45" t="str">
        <f t="shared" si="210"/>
        <v>2a,2b</v>
      </c>
      <c r="J1712" s="15">
        <f t="shared" si="211"/>
        <v>171</v>
      </c>
      <c r="K1712" s="15">
        <f>IF(VLOOKUP(J1711,city!$K$4:$L$352,2,0)&gt;K1711,K1711+1,1)</f>
        <v>9</v>
      </c>
      <c r="L1712" s="15">
        <v>1</v>
      </c>
      <c r="M1712" s="15" t="s">
        <v>212</v>
      </c>
      <c r="N1712" s="42">
        <v>113.768</v>
      </c>
      <c r="O1712" s="34">
        <v>27.177</v>
      </c>
      <c r="P1712" s="15" t="str">
        <f t="shared" si="214"/>
        <v/>
      </c>
      <c r="Q1712" s="41">
        <v>2</v>
      </c>
      <c r="R1712" s="15">
        <f t="shared" si="215"/>
        <v>2</v>
      </c>
      <c r="S1712" s="15" t="str">
        <f t="shared" si="212"/>
        <v>2a</v>
      </c>
      <c r="T1712" s="15" t="str">
        <f t="shared" si="213"/>
        <v>2b</v>
      </c>
    </row>
    <row r="1713" spans="1:20" ht="20.100000000000001" customHeight="1">
      <c r="A1713" s="15">
        <f t="shared" si="209"/>
        <v>117110</v>
      </c>
      <c r="B1713" s="24" t="str">
        <f>VLOOKUP(J1713,city!$A$4:$D$352,3,0)</f>
        <v>湖南</v>
      </c>
      <c r="C1713" s="24" t="str">
        <f>VLOOKUP(J1713,city!$A$4:$D$352,4,0)</f>
        <v>株洲</v>
      </c>
      <c r="D1713" s="15" t="s">
        <v>5603</v>
      </c>
      <c r="E1713" s="15" t="s">
        <v>5604</v>
      </c>
      <c r="F1713" s="42" t="str">
        <f t="shared" si="216"/>
        <v>113.53,26.79</v>
      </c>
      <c r="G1713" s="20" t="s">
        <v>5605</v>
      </c>
      <c r="H1713" s="20" t="s">
        <v>474</v>
      </c>
      <c r="I1713" s="45" t="str">
        <f t="shared" si="210"/>
        <v>11a,11b</v>
      </c>
      <c r="J1713" s="15">
        <f t="shared" si="211"/>
        <v>171</v>
      </c>
      <c r="K1713" s="15">
        <f>IF(VLOOKUP(J1712,city!$K$4:$L$352,2,0)&gt;K1712,K1712+1,1)</f>
        <v>10</v>
      </c>
      <c r="L1713" s="15">
        <v>1</v>
      </c>
      <c r="M1713" s="15" t="s">
        <v>212</v>
      </c>
      <c r="N1713" s="42">
        <v>113.53</v>
      </c>
      <c r="O1713" s="34">
        <v>26.79</v>
      </c>
      <c r="P1713" s="15" t="str">
        <f t="shared" si="214"/>
        <v>113.5043,27.0792</v>
      </c>
      <c r="Q1713" s="41">
        <v>11</v>
      </c>
      <c r="R1713" s="15">
        <f t="shared" si="215"/>
        <v>11</v>
      </c>
      <c r="S1713" s="15" t="str">
        <f t="shared" si="212"/>
        <v>11a</v>
      </c>
      <c r="T1713" s="15" t="str">
        <f t="shared" si="213"/>
        <v>11b</v>
      </c>
    </row>
    <row r="1714" spans="1:20" ht="20.100000000000001" customHeight="1">
      <c r="A1714" s="15">
        <f t="shared" si="209"/>
        <v>117201</v>
      </c>
      <c r="B1714" s="24" t="str">
        <f>VLOOKUP(J1714,city!$A$4:$D$352,3,0)</f>
        <v>湖南</v>
      </c>
      <c r="C1714" s="24" t="str">
        <f>VLOOKUP(J1714,city!$A$4:$D$352,4,0)</f>
        <v>湘潭</v>
      </c>
      <c r="D1714" s="15" t="s">
        <v>5606</v>
      </c>
      <c r="E1714" s="15" t="s">
        <v>5607</v>
      </c>
      <c r="F1714" s="42" t="str">
        <f t="shared" si="216"/>
        <v>112.501696,27.914047</v>
      </c>
      <c r="G1714" s="20" t="s">
        <v>5608</v>
      </c>
      <c r="H1714" s="20" t="s">
        <v>480</v>
      </c>
      <c r="I1714" s="45" t="str">
        <f t="shared" si="210"/>
        <v>15a,15b</v>
      </c>
      <c r="J1714" s="15">
        <f t="shared" si="211"/>
        <v>172</v>
      </c>
      <c r="K1714" s="15">
        <f>IF(VLOOKUP(J1713,city!$K$4:$L$352,2,0)&gt;K1713,K1713+1,1)</f>
        <v>1</v>
      </c>
      <c r="L1714" s="15">
        <v>1</v>
      </c>
      <c r="M1714" s="15" t="s">
        <v>213</v>
      </c>
      <c r="N1714" s="43">
        <v>112.501696</v>
      </c>
      <c r="O1714" s="34">
        <v>27.914047</v>
      </c>
      <c r="P1714" s="15" t="str">
        <f t="shared" si="214"/>
        <v/>
      </c>
      <c r="Q1714" s="41">
        <v>15</v>
      </c>
      <c r="R1714" s="15">
        <f t="shared" si="215"/>
        <v>15</v>
      </c>
      <c r="S1714" s="15" t="str">
        <f t="shared" si="212"/>
        <v>15a</v>
      </c>
      <c r="T1714" s="15" t="str">
        <f t="shared" si="213"/>
        <v>15b</v>
      </c>
    </row>
    <row r="1715" spans="1:20" ht="20.100000000000001" customHeight="1">
      <c r="A1715" s="15">
        <f t="shared" si="209"/>
        <v>117202</v>
      </c>
      <c r="B1715" s="24" t="str">
        <f>VLOOKUP(J1715,city!$A$4:$D$352,3,0)</f>
        <v>湖南</v>
      </c>
      <c r="C1715" s="24" t="str">
        <f>VLOOKUP(J1715,city!$A$4:$D$352,4,0)</f>
        <v>湘潭</v>
      </c>
      <c r="D1715" s="15" t="s">
        <v>5609</v>
      </c>
      <c r="E1715" s="15" t="s">
        <v>5610</v>
      </c>
      <c r="F1715" s="42" t="str">
        <f t="shared" si="216"/>
        <v>112.498906,27.910748</v>
      </c>
      <c r="G1715" s="20" t="s">
        <v>5611</v>
      </c>
      <c r="H1715" s="20" t="s">
        <v>486</v>
      </c>
      <c r="I1715" s="45" t="str">
        <f t="shared" si="210"/>
        <v>10a,10b</v>
      </c>
      <c r="J1715" s="15">
        <f t="shared" si="211"/>
        <v>172</v>
      </c>
      <c r="K1715" s="15">
        <f>IF(VLOOKUP(J1714,city!$K$4:$L$352,2,0)&gt;K1714,K1714+1,1)</f>
        <v>2</v>
      </c>
      <c r="L1715" s="15">
        <v>1</v>
      </c>
      <c r="M1715" s="15" t="s">
        <v>213</v>
      </c>
      <c r="N1715" s="42">
        <v>112.49890600000001</v>
      </c>
      <c r="O1715" s="34">
        <v>27.910748000000002</v>
      </c>
      <c r="P1715" s="15" t="str">
        <f t="shared" si="214"/>
        <v/>
      </c>
      <c r="Q1715" s="41">
        <v>10</v>
      </c>
      <c r="R1715" s="15">
        <f t="shared" si="215"/>
        <v>10</v>
      </c>
      <c r="S1715" s="15" t="str">
        <f t="shared" si="212"/>
        <v>10a</v>
      </c>
      <c r="T1715" s="15" t="str">
        <f t="shared" si="213"/>
        <v>10b</v>
      </c>
    </row>
    <row r="1716" spans="1:20" ht="20.100000000000001" customHeight="1">
      <c r="A1716" s="15">
        <f t="shared" si="209"/>
        <v>117203</v>
      </c>
      <c r="B1716" s="24" t="str">
        <f>VLOOKUP(J1716,city!$A$4:$D$352,3,0)</f>
        <v>湖南</v>
      </c>
      <c r="C1716" s="24" t="str">
        <f>VLOOKUP(J1716,city!$A$4:$D$352,4,0)</f>
        <v>湘潭</v>
      </c>
      <c r="D1716" s="15" t="s">
        <v>5612</v>
      </c>
      <c r="E1716" s="15" t="s">
        <v>5613</v>
      </c>
      <c r="F1716" s="42" t="str">
        <f t="shared" si="216"/>
        <v>112.501016,27.91798</v>
      </c>
      <c r="G1716" s="20" t="s">
        <v>5614</v>
      </c>
      <c r="H1716" s="20" t="s">
        <v>492</v>
      </c>
      <c r="I1716" s="45" t="str">
        <f t="shared" si="210"/>
        <v>11a,11b</v>
      </c>
      <c r="J1716" s="15">
        <f t="shared" si="211"/>
        <v>172</v>
      </c>
      <c r="K1716" s="15">
        <f>IF(VLOOKUP(J1715,city!$K$4:$L$352,2,0)&gt;K1715,K1715+1,1)</f>
        <v>3</v>
      </c>
      <c r="L1716" s="15">
        <v>1</v>
      </c>
      <c r="M1716" s="15" t="s">
        <v>213</v>
      </c>
      <c r="N1716" s="42">
        <v>112.50101600000001</v>
      </c>
      <c r="O1716" s="34">
        <v>27.91798</v>
      </c>
      <c r="P1716" s="15" t="str">
        <f t="shared" si="214"/>
        <v/>
      </c>
      <c r="Q1716" s="41">
        <v>11</v>
      </c>
      <c r="R1716" s="15">
        <f t="shared" si="215"/>
        <v>11</v>
      </c>
      <c r="S1716" s="15" t="str">
        <f t="shared" si="212"/>
        <v>11a</v>
      </c>
      <c r="T1716" s="15" t="str">
        <f t="shared" si="213"/>
        <v>11b</v>
      </c>
    </row>
    <row r="1717" spans="1:20" ht="20.100000000000001" customHeight="1">
      <c r="A1717" s="15">
        <f t="shared" si="209"/>
        <v>117204</v>
      </c>
      <c r="B1717" s="24" t="str">
        <f>VLOOKUP(J1717,city!$A$4:$D$352,3,0)</f>
        <v>湖南</v>
      </c>
      <c r="C1717" s="24" t="str">
        <f>VLOOKUP(J1717,city!$A$4:$D$352,4,0)</f>
        <v>湘潭</v>
      </c>
      <c r="D1717" s="15" t="s">
        <v>5615</v>
      </c>
      <c r="E1717" s="15" t="s">
        <v>5616</v>
      </c>
      <c r="F1717" s="42" t="str">
        <f t="shared" si="216"/>
        <v>112.477067,27.923722</v>
      </c>
      <c r="G1717" s="20" t="s">
        <v>5617</v>
      </c>
      <c r="H1717" s="20" t="s">
        <v>498</v>
      </c>
      <c r="I1717" s="45" t="str">
        <f t="shared" si="210"/>
        <v>9a,9b</v>
      </c>
      <c r="J1717" s="15">
        <f t="shared" si="211"/>
        <v>172</v>
      </c>
      <c r="K1717" s="15">
        <f>IF(VLOOKUP(J1716,city!$K$4:$L$352,2,0)&gt;K1716,K1716+1,1)</f>
        <v>4</v>
      </c>
      <c r="L1717" s="15">
        <v>1</v>
      </c>
      <c r="M1717" s="15" t="s">
        <v>213</v>
      </c>
      <c r="N1717" s="42">
        <v>112.47706700000001</v>
      </c>
      <c r="O1717" s="34">
        <v>27.923722000000001</v>
      </c>
      <c r="P1717" s="15" t="str">
        <f t="shared" si="214"/>
        <v/>
      </c>
      <c r="Q1717" s="41">
        <v>9</v>
      </c>
      <c r="R1717" s="15">
        <f t="shared" si="215"/>
        <v>9</v>
      </c>
      <c r="S1717" s="15" t="str">
        <f t="shared" si="212"/>
        <v>9a</v>
      </c>
      <c r="T1717" s="15" t="str">
        <f t="shared" si="213"/>
        <v>9b</v>
      </c>
    </row>
    <row r="1718" spans="1:20" ht="20.100000000000001" customHeight="1">
      <c r="A1718" s="15">
        <f t="shared" si="209"/>
        <v>117205</v>
      </c>
      <c r="B1718" s="24" t="str">
        <f>VLOOKUP(J1718,city!$A$4:$D$352,3,0)</f>
        <v>湖南</v>
      </c>
      <c r="C1718" s="24" t="str">
        <f>VLOOKUP(J1718,city!$A$4:$D$352,4,0)</f>
        <v>湘潭</v>
      </c>
      <c r="D1718" s="15" t="s">
        <v>5618</v>
      </c>
      <c r="E1718" s="15" t="s">
        <v>5619</v>
      </c>
      <c r="F1718" s="42" t="str">
        <f t="shared" si="216"/>
        <v>113.017506,27.911918</v>
      </c>
      <c r="G1718" s="20" t="s">
        <v>5620</v>
      </c>
      <c r="H1718" s="20" t="s">
        <v>504</v>
      </c>
      <c r="I1718" s="45" t="str">
        <f t="shared" si="210"/>
        <v>2a,2b</v>
      </c>
      <c r="J1718" s="15">
        <f t="shared" si="211"/>
        <v>172</v>
      </c>
      <c r="K1718" s="15">
        <f>IF(VLOOKUP(J1717,city!$K$4:$L$352,2,0)&gt;K1717,K1717+1,1)</f>
        <v>5</v>
      </c>
      <c r="L1718" s="15">
        <v>1</v>
      </c>
      <c r="M1718" s="15" t="s">
        <v>213</v>
      </c>
      <c r="N1718" s="42">
        <v>113.017506</v>
      </c>
      <c r="O1718" s="34">
        <v>27.911918</v>
      </c>
      <c r="P1718" s="15" t="str">
        <f t="shared" si="214"/>
        <v/>
      </c>
      <c r="Q1718" s="41">
        <v>2</v>
      </c>
      <c r="R1718" s="15">
        <f t="shared" si="215"/>
        <v>1</v>
      </c>
      <c r="S1718" s="15" t="str">
        <f t="shared" si="212"/>
        <v>2a</v>
      </c>
      <c r="T1718" s="15" t="str">
        <f t="shared" si="213"/>
        <v>2b</v>
      </c>
    </row>
    <row r="1719" spans="1:20" ht="20.100000000000001" customHeight="1">
      <c r="A1719" s="15">
        <f t="shared" si="209"/>
        <v>117206</v>
      </c>
      <c r="B1719" s="24" t="str">
        <f>VLOOKUP(J1719,city!$A$4:$D$352,3,0)</f>
        <v>湖南</v>
      </c>
      <c r="C1719" s="24" t="str">
        <f>VLOOKUP(J1719,city!$A$4:$D$352,4,0)</f>
        <v>湘潭</v>
      </c>
      <c r="D1719" s="15" t="s">
        <v>5621</v>
      </c>
      <c r="E1719" s="15" t="s">
        <v>5622</v>
      </c>
      <c r="F1719" s="42" t="str">
        <f t="shared" si="216"/>
        <v>112.658799,27.666264</v>
      </c>
      <c r="G1719" s="20" t="s">
        <v>5623</v>
      </c>
      <c r="H1719" s="20" t="s">
        <v>510</v>
      </c>
      <c r="I1719" s="45" t="str">
        <f t="shared" si="210"/>
        <v>15a,15b</v>
      </c>
      <c r="J1719" s="15">
        <f t="shared" si="211"/>
        <v>172</v>
      </c>
      <c r="K1719" s="15">
        <f>IF(VLOOKUP(J1718,city!$K$4:$L$352,2,0)&gt;K1718,K1718+1,1)</f>
        <v>6</v>
      </c>
      <c r="L1719" s="15">
        <v>1</v>
      </c>
      <c r="M1719" s="15" t="s">
        <v>213</v>
      </c>
      <c r="N1719" s="42">
        <v>112.658799</v>
      </c>
      <c r="O1719" s="34">
        <v>27.666264000000002</v>
      </c>
      <c r="P1719" s="15" t="str">
        <f t="shared" si="214"/>
        <v/>
      </c>
      <c r="Q1719" s="41">
        <v>15</v>
      </c>
      <c r="R1719" s="15">
        <f t="shared" si="215"/>
        <v>15</v>
      </c>
      <c r="S1719" s="15" t="str">
        <f t="shared" si="212"/>
        <v>15a</v>
      </c>
      <c r="T1719" s="15" t="str">
        <f t="shared" si="213"/>
        <v>15b</v>
      </c>
    </row>
    <row r="1720" spans="1:20" ht="20.100000000000001" customHeight="1">
      <c r="A1720" s="15">
        <f t="shared" si="209"/>
        <v>117207</v>
      </c>
      <c r="B1720" s="24" t="str">
        <f>VLOOKUP(J1720,city!$A$4:$D$352,3,0)</f>
        <v>湖南</v>
      </c>
      <c r="C1720" s="24" t="str">
        <f>VLOOKUP(J1720,city!$A$4:$D$352,4,0)</f>
        <v>湘潭</v>
      </c>
      <c r="D1720" s="15" t="s">
        <v>5624</v>
      </c>
      <c r="E1720" s="15" t="s">
        <v>5625</v>
      </c>
      <c r="F1720" s="42" t="str">
        <f t="shared" si="216"/>
        <v>113.017052,27.973871</v>
      </c>
      <c r="G1720" s="20" t="s">
        <v>5626</v>
      </c>
      <c r="H1720" s="20" t="s">
        <v>516</v>
      </c>
      <c r="I1720" s="45" t="str">
        <f t="shared" si="210"/>
        <v>2a,2b</v>
      </c>
      <c r="J1720" s="15">
        <f t="shared" si="211"/>
        <v>172</v>
      </c>
      <c r="K1720" s="15">
        <f>IF(VLOOKUP(J1719,city!$K$4:$L$352,2,0)&gt;K1719,K1719+1,1)</f>
        <v>7</v>
      </c>
      <c r="L1720" s="15">
        <v>1</v>
      </c>
      <c r="M1720" s="15" t="s">
        <v>213</v>
      </c>
      <c r="N1720" s="42">
        <v>113.01705200000001</v>
      </c>
      <c r="O1720" s="34">
        <v>27.973870999999999</v>
      </c>
      <c r="P1720" s="15" t="str">
        <f t="shared" si="214"/>
        <v/>
      </c>
      <c r="Q1720" s="41">
        <v>2</v>
      </c>
      <c r="R1720" s="15">
        <f t="shared" si="215"/>
        <v>2</v>
      </c>
      <c r="S1720" s="15" t="str">
        <f t="shared" si="212"/>
        <v>2a</v>
      </c>
      <c r="T1720" s="15" t="str">
        <f t="shared" si="213"/>
        <v>2b</v>
      </c>
    </row>
    <row r="1721" spans="1:20" ht="20.100000000000001" customHeight="1">
      <c r="A1721" s="15">
        <f t="shared" si="209"/>
        <v>117208</v>
      </c>
      <c r="B1721" s="24" t="str">
        <f>VLOOKUP(J1721,city!$A$4:$D$352,3,0)</f>
        <v>湖南</v>
      </c>
      <c r="C1721" s="24" t="str">
        <f>VLOOKUP(J1721,city!$A$4:$D$352,4,0)</f>
        <v>湘潭</v>
      </c>
      <c r="D1721" s="15" t="s">
        <v>5627</v>
      </c>
      <c r="E1721" s="15" t="s">
        <v>5628</v>
      </c>
      <c r="F1721" s="42" t="str">
        <f t="shared" si="216"/>
        <v>112.558688,27.736048</v>
      </c>
      <c r="G1721" s="20" t="s">
        <v>5629</v>
      </c>
      <c r="H1721" s="20" t="s">
        <v>522</v>
      </c>
      <c r="I1721" s="45" t="str">
        <f t="shared" si="210"/>
        <v>18a,18b</v>
      </c>
      <c r="J1721" s="15">
        <f t="shared" si="211"/>
        <v>172</v>
      </c>
      <c r="K1721" s="15">
        <f>IF(VLOOKUP(J1720,city!$K$4:$L$352,2,0)&gt;K1720,K1720+1,1)</f>
        <v>8</v>
      </c>
      <c r="L1721" s="15">
        <v>1</v>
      </c>
      <c r="M1721" s="15" t="s">
        <v>213</v>
      </c>
      <c r="N1721" s="42">
        <v>112.558688</v>
      </c>
      <c r="O1721" s="34">
        <v>27.736048</v>
      </c>
      <c r="P1721" s="15" t="str">
        <f t="shared" si="214"/>
        <v/>
      </c>
      <c r="Q1721" s="41">
        <v>18</v>
      </c>
      <c r="R1721" s="15">
        <f t="shared" si="215"/>
        <v>18</v>
      </c>
      <c r="S1721" s="15" t="str">
        <f t="shared" si="212"/>
        <v>18a</v>
      </c>
      <c r="T1721" s="15" t="str">
        <f t="shared" si="213"/>
        <v>18b</v>
      </c>
    </row>
    <row r="1722" spans="1:20" ht="20.100000000000001" customHeight="1">
      <c r="A1722" s="15">
        <f t="shared" si="209"/>
        <v>117209</v>
      </c>
      <c r="B1722" s="24" t="str">
        <f>VLOOKUP(J1722,city!$A$4:$D$352,3,0)</f>
        <v>湖南</v>
      </c>
      <c r="C1722" s="24" t="str">
        <f>VLOOKUP(J1722,city!$A$4:$D$352,4,0)</f>
        <v>湘潭</v>
      </c>
      <c r="D1722" s="15" t="s">
        <v>5630</v>
      </c>
      <c r="E1722" s="15" t="s">
        <v>5631</v>
      </c>
      <c r="F1722" s="42" t="str">
        <f t="shared" si="216"/>
        <v>112.483752,27.900568</v>
      </c>
      <c r="G1722" s="20" t="s">
        <v>5632</v>
      </c>
      <c r="H1722" s="20" t="s">
        <v>528</v>
      </c>
      <c r="I1722" s="45" t="str">
        <f t="shared" si="210"/>
        <v>11a,11b</v>
      </c>
      <c r="J1722" s="15">
        <f t="shared" si="211"/>
        <v>172</v>
      </c>
      <c r="K1722" s="15">
        <f>IF(VLOOKUP(J1721,city!$K$4:$L$352,2,0)&gt;K1721,K1721+1,1)</f>
        <v>9</v>
      </c>
      <c r="L1722" s="15">
        <v>1</v>
      </c>
      <c r="M1722" s="15" t="s">
        <v>213</v>
      </c>
      <c r="N1722" s="42">
        <v>112.483752</v>
      </c>
      <c r="O1722" s="34">
        <v>27.900568</v>
      </c>
      <c r="P1722" s="15" t="str">
        <f t="shared" si="214"/>
        <v/>
      </c>
      <c r="Q1722" s="41">
        <v>11</v>
      </c>
      <c r="R1722" s="15">
        <f t="shared" si="215"/>
        <v>11</v>
      </c>
      <c r="S1722" s="15" t="str">
        <f t="shared" si="212"/>
        <v>11a</v>
      </c>
      <c r="T1722" s="15" t="str">
        <f t="shared" si="213"/>
        <v>11b</v>
      </c>
    </row>
    <row r="1723" spans="1:20" ht="20.100000000000001" customHeight="1">
      <c r="A1723" s="15">
        <f t="shared" si="209"/>
        <v>117210</v>
      </c>
      <c r="B1723" s="24" t="str">
        <f>VLOOKUP(J1723,city!$A$4:$D$352,3,0)</f>
        <v>湖南</v>
      </c>
      <c r="C1723" s="24" t="str">
        <f>VLOOKUP(J1723,city!$A$4:$D$352,4,0)</f>
        <v>湘潭</v>
      </c>
      <c r="D1723" s="15" t="s">
        <v>5633</v>
      </c>
      <c r="E1723" s="15" t="s">
        <v>5634</v>
      </c>
      <c r="F1723" s="42" t="str">
        <f t="shared" si="216"/>
        <v>112.905012,27.861444</v>
      </c>
      <c r="G1723" s="20" t="s">
        <v>5635</v>
      </c>
      <c r="H1723" s="20" t="s">
        <v>534</v>
      </c>
      <c r="I1723" s="45" t="str">
        <f t="shared" si="210"/>
        <v>10a,10b</v>
      </c>
      <c r="J1723" s="15">
        <f t="shared" si="211"/>
        <v>172</v>
      </c>
      <c r="K1723" s="15">
        <f>IF(VLOOKUP(J1722,city!$K$4:$L$352,2,0)&gt;K1722,K1722+1,1)</f>
        <v>10</v>
      </c>
      <c r="L1723" s="15">
        <v>1</v>
      </c>
      <c r="M1723" s="15" t="s">
        <v>213</v>
      </c>
      <c r="N1723" s="42">
        <v>112.905012</v>
      </c>
      <c r="O1723" s="34">
        <v>27.861443999999999</v>
      </c>
      <c r="P1723" s="15" t="str">
        <f t="shared" si="214"/>
        <v>112.6619494,27.871661</v>
      </c>
      <c r="Q1723" s="41">
        <v>10</v>
      </c>
      <c r="R1723" s="15">
        <f t="shared" si="215"/>
        <v>10</v>
      </c>
      <c r="S1723" s="15" t="str">
        <f t="shared" si="212"/>
        <v>10a</v>
      </c>
      <c r="T1723" s="15" t="str">
        <f t="shared" si="213"/>
        <v>10b</v>
      </c>
    </row>
    <row r="1724" spans="1:20" ht="20.100000000000001" customHeight="1">
      <c r="A1724" s="15">
        <f t="shared" si="209"/>
        <v>117301</v>
      </c>
      <c r="B1724" s="24" t="str">
        <f>VLOOKUP(J1724,city!$A$4:$D$352,3,0)</f>
        <v>湖南</v>
      </c>
      <c r="C1724" s="24" t="str">
        <f>VLOOKUP(J1724,city!$A$4:$D$352,4,0)</f>
        <v>衡阳</v>
      </c>
      <c r="D1724" s="15" t="s">
        <v>5636</v>
      </c>
      <c r="E1724" s="15" t="s">
        <v>5637</v>
      </c>
      <c r="F1724" s="42" t="str">
        <f t="shared" si="216"/>
        <v>112.737081,27.258223</v>
      </c>
      <c r="G1724" s="20" t="s">
        <v>5638</v>
      </c>
      <c r="H1724" s="20" t="s">
        <v>422</v>
      </c>
      <c r="I1724" s="45" t="str">
        <f t="shared" si="210"/>
        <v>11a,11b</v>
      </c>
      <c r="J1724" s="15">
        <f t="shared" si="211"/>
        <v>173</v>
      </c>
      <c r="K1724" s="15">
        <f>IF(VLOOKUP(J1723,city!$K$4:$L$352,2,0)&gt;K1723,K1723+1,1)</f>
        <v>1</v>
      </c>
      <c r="L1724" s="15">
        <v>1</v>
      </c>
      <c r="M1724" s="15" t="s">
        <v>214</v>
      </c>
      <c r="N1724" s="42">
        <v>112.737081</v>
      </c>
      <c r="O1724" s="34">
        <v>27.258223000000001</v>
      </c>
      <c r="P1724" s="15" t="str">
        <f t="shared" si="214"/>
        <v/>
      </c>
      <c r="Q1724" s="41">
        <v>11</v>
      </c>
      <c r="R1724" s="15">
        <f t="shared" si="215"/>
        <v>11</v>
      </c>
      <c r="S1724" s="15" t="str">
        <f t="shared" si="212"/>
        <v>11a</v>
      </c>
      <c r="T1724" s="15" t="str">
        <f t="shared" si="213"/>
        <v>11b</v>
      </c>
    </row>
    <row r="1725" spans="1:20" ht="20.100000000000001" customHeight="1">
      <c r="A1725" s="15">
        <f t="shared" si="209"/>
        <v>117302</v>
      </c>
      <c r="B1725" s="24" t="str">
        <f>VLOOKUP(J1725,city!$A$4:$D$352,3,0)</f>
        <v>湖南</v>
      </c>
      <c r="C1725" s="24" t="str">
        <f>VLOOKUP(J1725,city!$A$4:$D$352,4,0)</f>
        <v>衡阳</v>
      </c>
      <c r="D1725" s="15" t="s">
        <v>5639</v>
      </c>
      <c r="E1725" s="15" t="s">
        <v>5640</v>
      </c>
      <c r="F1725" s="42" t="str">
        <f t="shared" si="216"/>
        <v>112.700789,27.300302</v>
      </c>
      <c r="G1725" s="20" t="s">
        <v>5641</v>
      </c>
      <c r="H1725" s="20" t="s">
        <v>427</v>
      </c>
      <c r="I1725" s="45" t="str">
        <f t="shared" si="210"/>
        <v>11a,11b</v>
      </c>
      <c r="J1725" s="15">
        <f t="shared" si="211"/>
        <v>173</v>
      </c>
      <c r="K1725" s="15">
        <f>IF(VLOOKUP(J1724,city!$K$4:$L$352,2,0)&gt;K1724,K1724+1,1)</f>
        <v>2</v>
      </c>
      <c r="L1725" s="15">
        <v>1</v>
      </c>
      <c r="M1725" s="15" t="s">
        <v>214</v>
      </c>
      <c r="N1725" s="42">
        <v>112.700789</v>
      </c>
      <c r="O1725" s="34">
        <v>27.300301999999999</v>
      </c>
      <c r="P1725" s="15" t="str">
        <f t="shared" si="214"/>
        <v/>
      </c>
      <c r="Q1725" s="41">
        <v>11</v>
      </c>
      <c r="R1725" s="15">
        <f t="shared" si="215"/>
        <v>11</v>
      </c>
      <c r="S1725" s="15" t="str">
        <f t="shared" si="212"/>
        <v>11a</v>
      </c>
      <c r="T1725" s="15" t="str">
        <f t="shared" si="213"/>
        <v>11b</v>
      </c>
    </row>
    <row r="1726" spans="1:20" ht="20.100000000000001" customHeight="1">
      <c r="A1726" s="15">
        <f t="shared" si="209"/>
        <v>117303</v>
      </c>
      <c r="B1726" s="24" t="str">
        <f>VLOOKUP(J1726,city!$A$4:$D$352,3,0)</f>
        <v>湖南</v>
      </c>
      <c r="C1726" s="24" t="str">
        <f>VLOOKUP(J1726,city!$A$4:$D$352,4,0)</f>
        <v>衡阳</v>
      </c>
      <c r="D1726" s="15" t="s">
        <v>5642</v>
      </c>
      <c r="E1726" s="15" t="s">
        <v>5643</v>
      </c>
      <c r="F1726" s="42" t="str">
        <f t="shared" si="216"/>
        <v>112.740892,27.25081</v>
      </c>
      <c r="G1726" s="20" t="s">
        <v>5644</v>
      </c>
      <c r="H1726" s="20" t="s">
        <v>432</v>
      </c>
      <c r="I1726" s="45" t="str">
        <f t="shared" si="210"/>
        <v>12a,12b</v>
      </c>
      <c r="J1726" s="15">
        <f t="shared" si="211"/>
        <v>173</v>
      </c>
      <c r="K1726" s="15">
        <f>IF(VLOOKUP(J1725,city!$K$4:$L$352,2,0)&gt;K1725,K1725+1,1)</f>
        <v>3</v>
      </c>
      <c r="L1726" s="15">
        <v>1</v>
      </c>
      <c r="M1726" s="15" t="s">
        <v>214</v>
      </c>
      <c r="N1726" s="42">
        <v>112.740892</v>
      </c>
      <c r="O1726" s="34">
        <v>27.250810000000001</v>
      </c>
      <c r="P1726" s="15" t="str">
        <f t="shared" si="214"/>
        <v/>
      </c>
      <c r="Q1726" s="41">
        <v>12</v>
      </c>
      <c r="R1726" s="15">
        <f t="shared" si="215"/>
        <v>12</v>
      </c>
      <c r="S1726" s="15" t="str">
        <f t="shared" si="212"/>
        <v>12a</v>
      </c>
      <c r="T1726" s="15" t="str">
        <f t="shared" si="213"/>
        <v>12b</v>
      </c>
    </row>
    <row r="1727" spans="1:20" ht="20.100000000000001" customHeight="1">
      <c r="A1727" s="15">
        <f t="shared" si="209"/>
        <v>117304</v>
      </c>
      <c r="B1727" s="24" t="str">
        <f>VLOOKUP(J1727,city!$A$4:$D$352,3,0)</f>
        <v>湖南</v>
      </c>
      <c r="C1727" s="24" t="str">
        <f>VLOOKUP(J1727,city!$A$4:$D$352,4,0)</f>
        <v>衡阳</v>
      </c>
      <c r="D1727" s="15" t="s">
        <v>2612</v>
      </c>
      <c r="E1727" s="15" t="s">
        <v>5645</v>
      </c>
      <c r="F1727" s="42" t="str">
        <f t="shared" si="216"/>
        <v>112.757476,27.278505</v>
      </c>
      <c r="G1727" s="20" t="s">
        <v>5646</v>
      </c>
      <c r="H1727" s="20" t="s">
        <v>438</v>
      </c>
      <c r="I1727" s="45" t="str">
        <f t="shared" si="210"/>
        <v>9a,9b</v>
      </c>
      <c r="J1727" s="15">
        <f t="shared" si="211"/>
        <v>173</v>
      </c>
      <c r="K1727" s="15">
        <f>IF(VLOOKUP(J1726,city!$K$4:$L$352,2,0)&gt;K1726,K1726+1,1)</f>
        <v>4</v>
      </c>
      <c r="L1727" s="15">
        <v>1</v>
      </c>
      <c r="M1727" s="15" t="s">
        <v>214</v>
      </c>
      <c r="N1727" s="42">
        <v>112.757476</v>
      </c>
      <c r="O1727" s="34">
        <v>27.278504999999999</v>
      </c>
      <c r="P1727" s="15" t="str">
        <f t="shared" si="214"/>
        <v/>
      </c>
      <c r="Q1727" s="41">
        <v>9</v>
      </c>
      <c r="R1727" s="15">
        <f t="shared" si="215"/>
        <v>9</v>
      </c>
      <c r="S1727" s="15" t="str">
        <f t="shared" si="212"/>
        <v>9a</v>
      </c>
      <c r="T1727" s="15" t="str">
        <f t="shared" si="213"/>
        <v>9b</v>
      </c>
    </row>
    <row r="1728" spans="1:20" ht="20.100000000000001" customHeight="1">
      <c r="A1728" s="15">
        <f t="shared" si="209"/>
        <v>117305</v>
      </c>
      <c r="B1728" s="24" t="str">
        <f>VLOOKUP(J1728,city!$A$4:$D$352,3,0)</f>
        <v>湖南</v>
      </c>
      <c r="C1728" s="24" t="str">
        <f>VLOOKUP(J1728,city!$A$4:$D$352,4,0)</f>
        <v>衡阳</v>
      </c>
      <c r="D1728" s="15" t="s">
        <v>5647</v>
      </c>
      <c r="E1728" s="15" t="s">
        <v>5648</v>
      </c>
      <c r="F1728" s="42" t="str">
        <f t="shared" si="216"/>
        <v>112.7096,27.273374</v>
      </c>
      <c r="G1728" s="20" t="s">
        <v>5649</v>
      </c>
      <c r="H1728" s="20" t="s">
        <v>444</v>
      </c>
      <c r="I1728" s="45" t="str">
        <f t="shared" si="210"/>
        <v>15a,15b</v>
      </c>
      <c r="J1728" s="15">
        <f t="shared" si="211"/>
        <v>173</v>
      </c>
      <c r="K1728" s="15">
        <f>IF(VLOOKUP(J1727,city!$K$4:$L$352,2,0)&gt;K1727,K1727+1,1)</f>
        <v>5</v>
      </c>
      <c r="L1728" s="15">
        <v>1</v>
      </c>
      <c r="M1728" s="15" t="s">
        <v>214</v>
      </c>
      <c r="N1728" s="42">
        <v>112.70959999999999</v>
      </c>
      <c r="O1728" s="34">
        <v>27.273374</v>
      </c>
      <c r="P1728" s="15" t="str">
        <f t="shared" si="214"/>
        <v/>
      </c>
      <c r="Q1728" s="41">
        <v>15</v>
      </c>
      <c r="R1728" s="15">
        <f t="shared" si="215"/>
        <v>15</v>
      </c>
      <c r="S1728" s="15" t="str">
        <f t="shared" si="212"/>
        <v>15a</v>
      </c>
      <c r="T1728" s="15" t="str">
        <f t="shared" si="213"/>
        <v>15b</v>
      </c>
    </row>
    <row r="1729" spans="1:20" ht="20.100000000000001" customHeight="1">
      <c r="A1729" s="15">
        <f t="shared" si="209"/>
        <v>117306</v>
      </c>
      <c r="B1729" s="24" t="str">
        <f>VLOOKUP(J1729,city!$A$4:$D$352,3,0)</f>
        <v>湖南</v>
      </c>
      <c r="C1729" s="24" t="str">
        <f>VLOOKUP(J1729,city!$A$4:$D$352,4,0)</f>
        <v>衡阳</v>
      </c>
      <c r="D1729" s="15" t="s">
        <v>5650</v>
      </c>
      <c r="E1729" s="15" t="s">
        <v>5651</v>
      </c>
      <c r="F1729" s="42" t="str">
        <f t="shared" si="216"/>
        <v>112.705837,27.279617</v>
      </c>
      <c r="G1729" s="20" t="s">
        <v>5652</v>
      </c>
      <c r="H1729" s="20" t="s">
        <v>450</v>
      </c>
      <c r="I1729" s="45" t="str">
        <f t="shared" si="210"/>
        <v>32a,32b</v>
      </c>
      <c r="J1729" s="15">
        <f t="shared" si="211"/>
        <v>173</v>
      </c>
      <c r="K1729" s="15">
        <f>IF(VLOOKUP(J1728,city!$K$4:$L$352,2,0)&gt;K1728,K1728+1,1)</f>
        <v>6</v>
      </c>
      <c r="L1729" s="15">
        <v>1</v>
      </c>
      <c r="M1729" s="15" t="s">
        <v>214</v>
      </c>
      <c r="N1729" s="42">
        <v>112.705837</v>
      </c>
      <c r="O1729" s="34">
        <v>27.279616999999998</v>
      </c>
      <c r="P1729" s="15" t="str">
        <f t="shared" si="214"/>
        <v/>
      </c>
      <c r="Q1729" s="41">
        <v>32</v>
      </c>
      <c r="R1729" s="15" t="e">
        <f t="shared" si="215"/>
        <v>#N/A</v>
      </c>
      <c r="S1729" s="15" t="str">
        <f t="shared" si="212"/>
        <v>32a</v>
      </c>
      <c r="T1729" s="15" t="str">
        <f t="shared" si="213"/>
        <v>32b</v>
      </c>
    </row>
    <row r="1730" spans="1:20" ht="20.100000000000001" customHeight="1">
      <c r="A1730" s="15">
        <f t="shared" si="209"/>
        <v>117307</v>
      </c>
      <c r="B1730" s="24" t="str">
        <f>VLOOKUP(J1730,city!$A$4:$D$352,3,0)</f>
        <v>湖南</v>
      </c>
      <c r="C1730" s="24" t="str">
        <f>VLOOKUP(J1730,city!$A$4:$D$352,4,0)</f>
        <v>衡阳</v>
      </c>
      <c r="D1730" s="15" t="s">
        <v>5653</v>
      </c>
      <c r="E1730" s="15" t="s">
        <v>5654</v>
      </c>
      <c r="F1730" s="42" t="str">
        <f t="shared" si="216"/>
        <v>112.724971,27.27054</v>
      </c>
      <c r="G1730" s="20" t="s">
        <v>5655</v>
      </c>
      <c r="H1730" s="20" t="s">
        <v>456</v>
      </c>
      <c r="I1730" s="45" t="str">
        <f t="shared" si="210"/>
        <v>12a,12b</v>
      </c>
      <c r="J1730" s="15">
        <f t="shared" si="211"/>
        <v>173</v>
      </c>
      <c r="K1730" s="15">
        <f>IF(VLOOKUP(J1729,city!$K$4:$L$352,2,0)&gt;K1729,K1729+1,1)</f>
        <v>7</v>
      </c>
      <c r="L1730" s="15">
        <v>1</v>
      </c>
      <c r="M1730" s="15" t="s">
        <v>214</v>
      </c>
      <c r="N1730" s="42">
        <v>112.724971</v>
      </c>
      <c r="O1730" s="34">
        <v>27.27054</v>
      </c>
      <c r="P1730" s="15" t="str">
        <f t="shared" si="214"/>
        <v/>
      </c>
      <c r="Q1730" s="41">
        <v>12</v>
      </c>
      <c r="R1730" s="15">
        <f t="shared" si="215"/>
        <v>12</v>
      </c>
      <c r="S1730" s="15" t="str">
        <f t="shared" si="212"/>
        <v>12a</v>
      </c>
      <c r="T1730" s="15" t="str">
        <f t="shared" si="213"/>
        <v>12b</v>
      </c>
    </row>
    <row r="1731" spans="1:20" ht="20.100000000000001" customHeight="1">
      <c r="A1731" s="15">
        <f t="shared" si="209"/>
        <v>117308</v>
      </c>
      <c r="B1731" s="24" t="str">
        <f>VLOOKUP(J1731,city!$A$4:$D$352,3,0)</f>
        <v>湖南</v>
      </c>
      <c r="C1731" s="24" t="str">
        <f>VLOOKUP(J1731,city!$A$4:$D$352,4,0)</f>
        <v>衡阳</v>
      </c>
      <c r="D1731" s="15" t="s">
        <v>5656</v>
      </c>
      <c r="E1731" s="15" t="s">
        <v>5657</v>
      </c>
      <c r="F1731" s="42" t="str">
        <f t="shared" si="216"/>
        <v>112.705685,27.297732</v>
      </c>
      <c r="G1731" s="20" t="s">
        <v>5658</v>
      </c>
      <c r="H1731" s="20" t="s">
        <v>462</v>
      </c>
      <c r="I1731" s="45" t="str">
        <f t="shared" si="210"/>
        <v>12a,12b</v>
      </c>
      <c r="J1731" s="15">
        <f t="shared" si="211"/>
        <v>173</v>
      </c>
      <c r="K1731" s="15">
        <f>IF(VLOOKUP(J1730,city!$K$4:$L$352,2,0)&gt;K1730,K1730+1,1)</f>
        <v>8</v>
      </c>
      <c r="L1731" s="15">
        <v>1</v>
      </c>
      <c r="M1731" s="15" t="s">
        <v>214</v>
      </c>
      <c r="N1731" s="42">
        <v>112.705685</v>
      </c>
      <c r="O1731" s="34">
        <v>27.297732</v>
      </c>
      <c r="P1731" s="15" t="str">
        <f t="shared" si="214"/>
        <v/>
      </c>
      <c r="Q1731" s="41">
        <v>12</v>
      </c>
      <c r="R1731" s="15">
        <f t="shared" si="215"/>
        <v>12</v>
      </c>
      <c r="S1731" s="15" t="str">
        <f t="shared" si="212"/>
        <v>12a</v>
      </c>
      <c r="T1731" s="15" t="str">
        <f t="shared" si="213"/>
        <v>12b</v>
      </c>
    </row>
    <row r="1732" spans="1:20" ht="20.100000000000001" customHeight="1">
      <c r="A1732" s="15">
        <f t="shared" ref="A1732:A1795" si="217">100000+J1732*100+K1732</f>
        <v>117309</v>
      </c>
      <c r="B1732" s="24" t="str">
        <f>VLOOKUP(J1732,city!$A$4:$D$352,3,0)</f>
        <v>湖南</v>
      </c>
      <c r="C1732" s="24" t="str">
        <f>VLOOKUP(J1732,city!$A$4:$D$352,4,0)</f>
        <v>衡阳</v>
      </c>
      <c r="D1732" s="15" t="s">
        <v>5659</v>
      </c>
      <c r="E1732" s="15" t="s">
        <v>5660</v>
      </c>
      <c r="F1732" s="42" t="str">
        <f t="shared" si="216"/>
        <v>112.744304,27.248635</v>
      </c>
      <c r="G1732" s="20" t="s">
        <v>5661</v>
      </c>
      <c r="H1732" s="20" t="s">
        <v>468</v>
      </c>
      <c r="I1732" s="45" t="str">
        <f t="shared" si="210"/>
        <v>12a,12b</v>
      </c>
      <c r="J1732" s="15">
        <f t="shared" si="211"/>
        <v>173</v>
      </c>
      <c r="K1732" s="15">
        <f>IF(VLOOKUP(J1731,city!$K$4:$L$352,2,0)&gt;K1731,K1731+1,1)</f>
        <v>9</v>
      </c>
      <c r="L1732" s="15">
        <v>1</v>
      </c>
      <c r="M1732" s="15" t="s">
        <v>214</v>
      </c>
      <c r="N1732" s="42">
        <v>112.744304</v>
      </c>
      <c r="O1732" s="34">
        <v>27.248635</v>
      </c>
      <c r="P1732" s="15" t="str">
        <f t="shared" si="214"/>
        <v/>
      </c>
      <c r="Q1732" s="41">
        <v>12</v>
      </c>
      <c r="R1732" s="15">
        <f t="shared" si="215"/>
        <v>12</v>
      </c>
      <c r="S1732" s="15" t="str">
        <f t="shared" si="212"/>
        <v>12a</v>
      </c>
      <c r="T1732" s="15" t="str">
        <f t="shared" si="213"/>
        <v>12b</v>
      </c>
    </row>
    <row r="1733" spans="1:20" ht="20.100000000000001" customHeight="1">
      <c r="A1733" s="15">
        <f t="shared" si="217"/>
        <v>117310</v>
      </c>
      <c r="B1733" s="24" t="str">
        <f>VLOOKUP(J1733,city!$A$4:$D$352,3,0)</f>
        <v>湖南</v>
      </c>
      <c r="C1733" s="24" t="str">
        <f>VLOOKUP(J1733,city!$A$4:$D$352,4,0)</f>
        <v>衡阳</v>
      </c>
      <c r="D1733" s="15" t="s">
        <v>5662</v>
      </c>
      <c r="E1733" s="15" t="s">
        <v>5663</v>
      </c>
      <c r="F1733" s="42" t="str">
        <f t="shared" si="216"/>
        <v>112.622922,26.916613</v>
      </c>
      <c r="G1733" s="20" t="s">
        <v>5664</v>
      </c>
      <c r="H1733" s="20" t="s">
        <v>474</v>
      </c>
      <c r="I1733" s="45" t="str">
        <f t="shared" ref="I1733:I1796" si="218">S1733&amp;","&amp;T1733</f>
        <v>18a,18b</v>
      </c>
      <c r="J1733" s="15">
        <f t="shared" ref="J1733:J1796" si="219">IF(K1733&gt;K1732,J1732,J1732+1)</f>
        <v>173</v>
      </c>
      <c r="K1733" s="15">
        <f>IF(VLOOKUP(J1732,city!$K$4:$L$352,2,0)&gt;K1732,K1732+1,1)</f>
        <v>10</v>
      </c>
      <c r="L1733" s="15">
        <v>1</v>
      </c>
      <c r="M1733" s="15" t="s">
        <v>214</v>
      </c>
      <c r="N1733" s="42">
        <v>112.622922</v>
      </c>
      <c r="O1733" s="34">
        <v>26.916613000000002</v>
      </c>
      <c r="P1733" s="15" t="str">
        <f t="shared" si="214"/>
        <v>112.7149557,27.2374351</v>
      </c>
      <c r="Q1733" s="41">
        <v>18</v>
      </c>
      <c r="R1733" s="15">
        <f t="shared" si="215"/>
        <v>18</v>
      </c>
      <c r="S1733" s="15" t="str">
        <f t="shared" ref="S1733:S1796" si="220">CONCATENATE(Q1733,"a")</f>
        <v>18a</v>
      </c>
      <c r="T1733" s="15" t="str">
        <f t="shared" ref="T1733:T1796" si="221">CONCATENATE(Q1733,"b")</f>
        <v>18b</v>
      </c>
    </row>
    <row r="1734" spans="1:20" ht="20.100000000000001" customHeight="1">
      <c r="A1734" s="15">
        <f t="shared" si="217"/>
        <v>117401</v>
      </c>
      <c r="B1734" s="24" t="str">
        <f>VLOOKUP(J1734,city!$A$4:$D$352,3,0)</f>
        <v>湖南</v>
      </c>
      <c r="C1734" s="24" t="str">
        <f>VLOOKUP(J1734,city!$A$4:$D$352,4,0)</f>
        <v>邵阳</v>
      </c>
      <c r="D1734" s="15" t="s">
        <v>5665</v>
      </c>
      <c r="E1734" s="15" t="s">
        <v>5666</v>
      </c>
      <c r="F1734" s="42" t="str">
        <f t="shared" si="216"/>
        <v>110.832178,26.402983</v>
      </c>
      <c r="G1734" s="20" t="s">
        <v>5667</v>
      </c>
      <c r="H1734" s="20" t="s">
        <v>480</v>
      </c>
      <c r="I1734" s="45" t="str">
        <f t="shared" si="218"/>
        <v>2a,2b</v>
      </c>
      <c r="J1734" s="15">
        <f t="shared" si="219"/>
        <v>174</v>
      </c>
      <c r="K1734" s="15">
        <f>IF(VLOOKUP(J1733,city!$K$4:$L$352,2,0)&gt;K1733,K1733+1,1)</f>
        <v>1</v>
      </c>
      <c r="L1734" s="15">
        <v>1</v>
      </c>
      <c r="M1734" s="15" t="s">
        <v>215</v>
      </c>
      <c r="N1734" s="42">
        <v>110.832178</v>
      </c>
      <c r="O1734" s="34">
        <v>26.402982999999999</v>
      </c>
      <c r="P1734" s="15" t="str">
        <f t="shared" si="214"/>
        <v/>
      </c>
      <c r="Q1734" s="41">
        <v>2</v>
      </c>
      <c r="R1734" s="15">
        <f t="shared" si="215"/>
        <v>2</v>
      </c>
      <c r="S1734" s="15" t="str">
        <f t="shared" si="220"/>
        <v>2a</v>
      </c>
      <c r="T1734" s="15" t="str">
        <f t="shared" si="221"/>
        <v>2b</v>
      </c>
    </row>
    <row r="1735" spans="1:20" ht="20.100000000000001" customHeight="1">
      <c r="A1735" s="15">
        <f t="shared" si="217"/>
        <v>117402</v>
      </c>
      <c r="B1735" s="24" t="str">
        <f>VLOOKUP(J1735,city!$A$4:$D$352,3,0)</f>
        <v>湖南</v>
      </c>
      <c r="C1735" s="24" t="str">
        <f>VLOOKUP(J1735,city!$A$4:$D$352,4,0)</f>
        <v>邵阳</v>
      </c>
      <c r="D1735" s="15" t="s">
        <v>5668</v>
      </c>
      <c r="E1735" s="15" t="s">
        <v>5669</v>
      </c>
      <c r="F1735" s="42" t="str">
        <f t="shared" si="216"/>
        <v>110.910317,27.479323</v>
      </c>
      <c r="G1735" s="20" t="s">
        <v>5670</v>
      </c>
      <c r="H1735" s="20" t="s">
        <v>486</v>
      </c>
      <c r="I1735" s="45" t="str">
        <f t="shared" si="218"/>
        <v>15a,15b</v>
      </c>
      <c r="J1735" s="15">
        <f t="shared" si="219"/>
        <v>174</v>
      </c>
      <c r="K1735" s="15">
        <f>IF(VLOOKUP(J1734,city!$K$4:$L$352,2,0)&gt;K1734,K1734+1,1)</f>
        <v>2</v>
      </c>
      <c r="L1735" s="15">
        <v>1</v>
      </c>
      <c r="M1735" s="15" t="s">
        <v>215</v>
      </c>
      <c r="N1735" s="42">
        <v>110.91031700000001</v>
      </c>
      <c r="O1735" s="34">
        <v>27.479323000000001</v>
      </c>
      <c r="P1735" s="15" t="str">
        <f t="shared" si="214"/>
        <v/>
      </c>
      <c r="Q1735" s="41">
        <v>15</v>
      </c>
      <c r="R1735" s="15">
        <f t="shared" si="215"/>
        <v>15</v>
      </c>
      <c r="S1735" s="15" t="str">
        <f t="shared" si="220"/>
        <v>15a</v>
      </c>
      <c r="T1735" s="15" t="str">
        <f t="shared" si="221"/>
        <v>15b</v>
      </c>
    </row>
    <row r="1736" spans="1:20" ht="20.100000000000001" customHeight="1">
      <c r="A1736" s="15">
        <f t="shared" si="217"/>
        <v>117403</v>
      </c>
      <c r="B1736" s="24" t="str">
        <f>VLOOKUP(J1736,city!$A$4:$D$352,3,0)</f>
        <v>湖南</v>
      </c>
      <c r="C1736" s="24" t="str">
        <f>VLOOKUP(J1736,city!$A$4:$D$352,4,0)</f>
        <v>邵阳</v>
      </c>
      <c r="D1736" s="15" t="s">
        <v>5671</v>
      </c>
      <c r="E1736" s="15" t="s">
        <v>5672</v>
      </c>
      <c r="F1736" s="42" t="str">
        <f t="shared" si="216"/>
        <v>110.096586,26.189168</v>
      </c>
      <c r="G1736" s="20" t="s">
        <v>5673</v>
      </c>
      <c r="H1736" s="20" t="s">
        <v>492</v>
      </c>
      <c r="I1736" s="45" t="str">
        <f t="shared" si="218"/>
        <v>11a,11b</v>
      </c>
      <c r="J1736" s="15">
        <f t="shared" si="219"/>
        <v>174</v>
      </c>
      <c r="K1736" s="15">
        <f>IF(VLOOKUP(J1735,city!$K$4:$L$352,2,0)&gt;K1735,K1735+1,1)</f>
        <v>3</v>
      </c>
      <c r="L1736" s="15">
        <v>1</v>
      </c>
      <c r="M1736" s="15" t="s">
        <v>215</v>
      </c>
      <c r="N1736" s="42">
        <v>110.096586</v>
      </c>
      <c r="O1736" s="34">
        <v>26.189167999999999</v>
      </c>
      <c r="P1736" s="15" t="str">
        <f t="shared" si="214"/>
        <v/>
      </c>
      <c r="Q1736" s="41">
        <v>11</v>
      </c>
      <c r="R1736" s="15">
        <f t="shared" si="215"/>
        <v>11</v>
      </c>
      <c r="S1736" s="15" t="str">
        <f t="shared" si="220"/>
        <v>11a</v>
      </c>
      <c r="T1736" s="15" t="str">
        <f t="shared" si="221"/>
        <v>11b</v>
      </c>
    </row>
    <row r="1737" spans="1:20" ht="20.100000000000001" customHeight="1">
      <c r="A1737" s="15">
        <f t="shared" si="217"/>
        <v>117404</v>
      </c>
      <c r="B1737" s="24" t="str">
        <f>VLOOKUP(J1737,city!$A$4:$D$352,3,0)</f>
        <v>湖南</v>
      </c>
      <c r="C1737" s="24" t="str">
        <f>VLOOKUP(J1737,city!$A$4:$D$352,4,0)</f>
        <v>邵阳</v>
      </c>
      <c r="D1737" s="15" t="s">
        <v>5674</v>
      </c>
      <c r="E1737" s="15" t="s">
        <v>5675</v>
      </c>
      <c r="F1737" s="42" t="str">
        <f t="shared" si="216"/>
        <v>111.435922,27.4145</v>
      </c>
      <c r="G1737" s="20" t="s">
        <v>5676</v>
      </c>
      <c r="H1737" s="20" t="s">
        <v>498</v>
      </c>
      <c r="I1737" s="45" t="str">
        <f t="shared" si="218"/>
        <v>2a,2b</v>
      </c>
      <c r="J1737" s="15">
        <f t="shared" si="219"/>
        <v>174</v>
      </c>
      <c r="K1737" s="15">
        <f>IF(VLOOKUP(J1736,city!$K$4:$L$352,2,0)&gt;K1736,K1736+1,1)</f>
        <v>4</v>
      </c>
      <c r="L1737" s="15">
        <v>1</v>
      </c>
      <c r="M1737" s="15" t="s">
        <v>215</v>
      </c>
      <c r="N1737" s="42">
        <v>111.43592200000001</v>
      </c>
      <c r="O1737" s="34">
        <v>27.4145</v>
      </c>
      <c r="P1737" s="15" t="str">
        <f t="shared" si="214"/>
        <v/>
      </c>
      <c r="Q1737" s="41">
        <v>2</v>
      </c>
      <c r="R1737" s="15">
        <f t="shared" si="215"/>
        <v>2</v>
      </c>
      <c r="S1737" s="15" t="str">
        <f t="shared" si="220"/>
        <v>2a</v>
      </c>
      <c r="T1737" s="15" t="str">
        <f t="shared" si="221"/>
        <v>2b</v>
      </c>
    </row>
    <row r="1738" spans="1:20" ht="20.100000000000001" customHeight="1">
      <c r="A1738" s="15">
        <f t="shared" si="217"/>
        <v>117405</v>
      </c>
      <c r="B1738" s="24" t="str">
        <f>VLOOKUP(J1738,city!$A$4:$D$352,3,0)</f>
        <v>湖南</v>
      </c>
      <c r="C1738" s="24" t="str">
        <f>VLOOKUP(J1738,city!$A$4:$D$352,4,0)</f>
        <v>邵阳</v>
      </c>
      <c r="D1738" s="15" t="s">
        <v>5677</v>
      </c>
      <c r="E1738" s="15" t="s">
        <v>5678</v>
      </c>
      <c r="F1738" s="42" t="str">
        <f t="shared" si="216"/>
        <v>110.718716,26.502157</v>
      </c>
      <c r="G1738" s="20" t="s">
        <v>5679</v>
      </c>
      <c r="H1738" s="20" t="s">
        <v>504</v>
      </c>
      <c r="I1738" s="45" t="str">
        <f t="shared" si="218"/>
        <v>11a,11b</v>
      </c>
      <c r="J1738" s="15">
        <f t="shared" si="219"/>
        <v>174</v>
      </c>
      <c r="K1738" s="15">
        <f>IF(VLOOKUP(J1737,city!$K$4:$L$352,2,0)&gt;K1737,K1737+1,1)</f>
        <v>5</v>
      </c>
      <c r="L1738" s="15">
        <v>1</v>
      </c>
      <c r="M1738" s="15" t="s">
        <v>215</v>
      </c>
      <c r="N1738" s="42">
        <v>110.718716</v>
      </c>
      <c r="O1738" s="34">
        <v>26.502157</v>
      </c>
      <c r="P1738" s="15" t="str">
        <f t="shared" si="214"/>
        <v/>
      </c>
      <c r="Q1738" s="41">
        <v>11</v>
      </c>
      <c r="R1738" s="15">
        <f t="shared" si="215"/>
        <v>11</v>
      </c>
      <c r="S1738" s="15" t="str">
        <f t="shared" si="220"/>
        <v>11a</v>
      </c>
      <c r="T1738" s="15" t="str">
        <f t="shared" si="221"/>
        <v>11b</v>
      </c>
    </row>
    <row r="1739" spans="1:20" ht="20.100000000000001" customHeight="1">
      <c r="A1739" s="15">
        <f t="shared" si="217"/>
        <v>117406</v>
      </c>
      <c r="B1739" s="24" t="str">
        <f>VLOOKUP(J1739,city!$A$4:$D$352,3,0)</f>
        <v>湖南</v>
      </c>
      <c r="C1739" s="24" t="str">
        <f>VLOOKUP(J1739,city!$A$4:$D$352,4,0)</f>
        <v>邵阳</v>
      </c>
      <c r="D1739" s="15" t="s">
        <v>5680</v>
      </c>
      <c r="E1739" s="15" t="s">
        <v>5681</v>
      </c>
      <c r="F1739" s="42" t="str">
        <f t="shared" si="216"/>
        <v>110.142409,26.17717</v>
      </c>
      <c r="G1739" s="20" t="s">
        <v>5682</v>
      </c>
      <c r="H1739" s="20" t="s">
        <v>510</v>
      </c>
      <c r="I1739" s="45" t="str">
        <f t="shared" si="218"/>
        <v>28a,28b</v>
      </c>
      <c r="J1739" s="15">
        <f t="shared" si="219"/>
        <v>174</v>
      </c>
      <c r="K1739" s="15">
        <f>IF(VLOOKUP(J1738,city!$K$4:$L$352,2,0)&gt;K1738,K1738+1,1)</f>
        <v>6</v>
      </c>
      <c r="L1739" s="15">
        <v>1</v>
      </c>
      <c r="M1739" s="15" t="s">
        <v>215</v>
      </c>
      <c r="N1739" s="42">
        <v>110.142409</v>
      </c>
      <c r="O1739" s="34">
        <v>26.17717</v>
      </c>
      <c r="P1739" s="15" t="str">
        <f t="shared" si="214"/>
        <v/>
      </c>
      <c r="Q1739" s="41">
        <v>28</v>
      </c>
      <c r="R1739" s="15">
        <f t="shared" si="215"/>
        <v>11</v>
      </c>
      <c r="S1739" s="15" t="str">
        <f t="shared" si="220"/>
        <v>28a</v>
      </c>
      <c r="T1739" s="15" t="str">
        <f t="shared" si="221"/>
        <v>28b</v>
      </c>
    </row>
    <row r="1740" spans="1:20" ht="20.100000000000001" customHeight="1">
      <c r="A1740" s="15">
        <f t="shared" si="217"/>
        <v>117407</v>
      </c>
      <c r="B1740" s="24" t="str">
        <f>VLOOKUP(J1740,city!$A$4:$D$352,3,0)</f>
        <v>湖南</v>
      </c>
      <c r="C1740" s="24" t="str">
        <f>VLOOKUP(J1740,city!$A$4:$D$352,4,0)</f>
        <v>邵阳</v>
      </c>
      <c r="D1740" s="15" t="s">
        <v>5683</v>
      </c>
      <c r="E1740" s="15" t="s">
        <v>5684</v>
      </c>
      <c r="F1740" s="42" t="str">
        <f t="shared" si="216"/>
        <v>110.852,26.438</v>
      </c>
      <c r="G1740" s="20" t="s">
        <v>5685</v>
      </c>
      <c r="H1740" s="20" t="s">
        <v>516</v>
      </c>
      <c r="I1740" s="45" t="str">
        <f t="shared" si="218"/>
        <v>32a,32b</v>
      </c>
      <c r="J1740" s="15">
        <f t="shared" si="219"/>
        <v>174</v>
      </c>
      <c r="K1740" s="15">
        <f>IF(VLOOKUP(J1739,city!$K$4:$L$352,2,0)&gt;K1739,K1739+1,1)</f>
        <v>7</v>
      </c>
      <c r="L1740" s="15">
        <v>1</v>
      </c>
      <c r="M1740" s="15" t="s">
        <v>215</v>
      </c>
      <c r="N1740" s="42">
        <v>110.852</v>
      </c>
      <c r="O1740" s="34">
        <v>26.437999999999999</v>
      </c>
      <c r="P1740" s="15" t="str">
        <f t="shared" si="214"/>
        <v/>
      </c>
      <c r="Q1740" s="41">
        <v>32</v>
      </c>
      <c r="R1740" s="15" t="e">
        <f t="shared" si="215"/>
        <v>#N/A</v>
      </c>
      <c r="S1740" s="15" t="str">
        <f t="shared" si="220"/>
        <v>32a</v>
      </c>
      <c r="T1740" s="15" t="str">
        <f t="shared" si="221"/>
        <v>32b</v>
      </c>
    </row>
    <row r="1741" spans="1:20" ht="20.100000000000001" customHeight="1">
      <c r="A1741" s="15">
        <f t="shared" si="217"/>
        <v>117408</v>
      </c>
      <c r="B1741" s="24" t="str">
        <f>VLOOKUP(J1741,city!$A$4:$D$352,3,0)</f>
        <v>湖南</v>
      </c>
      <c r="C1741" s="24" t="str">
        <f>VLOOKUP(J1741,city!$A$4:$D$352,4,0)</f>
        <v>邵阳</v>
      </c>
      <c r="D1741" s="15" t="s">
        <v>5686</v>
      </c>
      <c r="E1741" s="15" t="s">
        <v>5687</v>
      </c>
      <c r="F1741" s="42" t="str">
        <f t="shared" si="216"/>
        <v>110.639873,26.654414</v>
      </c>
      <c r="G1741" s="20" t="s">
        <v>5688</v>
      </c>
      <c r="H1741" s="20" t="s">
        <v>522</v>
      </c>
      <c r="I1741" s="45" t="str">
        <f t="shared" si="218"/>
        <v>1a,1b</v>
      </c>
      <c r="J1741" s="15">
        <f t="shared" si="219"/>
        <v>174</v>
      </c>
      <c r="K1741" s="15">
        <f>IF(VLOOKUP(J1740,city!$K$4:$L$352,2,0)&gt;K1740,K1740+1,1)</f>
        <v>8</v>
      </c>
      <c r="L1741" s="15">
        <v>1</v>
      </c>
      <c r="M1741" s="15" t="s">
        <v>215</v>
      </c>
      <c r="N1741" s="42">
        <v>110.63987299999999</v>
      </c>
      <c r="O1741" s="34">
        <v>26.654413999999999</v>
      </c>
      <c r="P1741" s="15" t="str">
        <f t="shared" ref="P1741:P1804" si="222">IF(K1741=10,SUM(N1732:N1741)/10&amp;","&amp;SUM(O1732:O1741)/10,"")</f>
        <v/>
      </c>
      <c r="Q1741" s="41">
        <v>1</v>
      </c>
      <c r="R1741" s="15">
        <f t="shared" si="215"/>
        <v>2</v>
      </c>
      <c r="S1741" s="15" t="str">
        <f t="shared" si="220"/>
        <v>1a</v>
      </c>
      <c r="T1741" s="15" t="str">
        <f t="shared" si="221"/>
        <v>1b</v>
      </c>
    </row>
    <row r="1742" spans="1:20" ht="20.100000000000001" customHeight="1">
      <c r="A1742" s="15">
        <f t="shared" si="217"/>
        <v>117409</v>
      </c>
      <c r="B1742" s="24" t="str">
        <f>VLOOKUP(J1742,city!$A$4:$D$352,3,0)</f>
        <v>湖南</v>
      </c>
      <c r="C1742" s="24" t="str">
        <f>VLOOKUP(J1742,city!$A$4:$D$352,4,0)</f>
        <v>邵阳</v>
      </c>
      <c r="D1742" s="15" t="s">
        <v>5689</v>
      </c>
      <c r="E1742" s="15" t="s">
        <v>5690</v>
      </c>
      <c r="F1742" s="42" t="str">
        <f t="shared" si="216"/>
        <v>110.743042,26.277769</v>
      </c>
      <c r="G1742" s="20" t="s">
        <v>5691</v>
      </c>
      <c r="H1742" s="20" t="s">
        <v>528</v>
      </c>
      <c r="I1742" s="45" t="str">
        <f t="shared" si="218"/>
        <v>2a,2b</v>
      </c>
      <c r="J1742" s="15">
        <f t="shared" si="219"/>
        <v>174</v>
      </c>
      <c r="K1742" s="15">
        <f>IF(VLOOKUP(J1741,city!$K$4:$L$352,2,0)&gt;K1741,K1741+1,1)</f>
        <v>9</v>
      </c>
      <c r="L1742" s="15">
        <v>1</v>
      </c>
      <c r="M1742" s="15" t="s">
        <v>215</v>
      </c>
      <c r="N1742" s="42">
        <v>110.743042</v>
      </c>
      <c r="O1742" s="34">
        <v>26.277768999999999</v>
      </c>
      <c r="P1742" s="15" t="str">
        <f t="shared" si="222"/>
        <v/>
      </c>
      <c r="Q1742" s="41">
        <v>2</v>
      </c>
      <c r="R1742" s="15">
        <f t="shared" si="215"/>
        <v>2</v>
      </c>
      <c r="S1742" s="15" t="str">
        <f t="shared" si="220"/>
        <v>2a</v>
      </c>
      <c r="T1742" s="15" t="str">
        <f t="shared" si="221"/>
        <v>2b</v>
      </c>
    </row>
    <row r="1743" spans="1:20" ht="20.100000000000001" customHeight="1">
      <c r="A1743" s="15">
        <f t="shared" si="217"/>
        <v>117410</v>
      </c>
      <c r="B1743" s="24" t="str">
        <f>VLOOKUP(J1743,city!$A$4:$D$352,3,0)</f>
        <v>湖南</v>
      </c>
      <c r="C1743" s="24" t="str">
        <f>VLOOKUP(J1743,city!$A$4:$D$352,4,0)</f>
        <v>邵阳</v>
      </c>
      <c r="D1743" s="15" t="s">
        <v>5692</v>
      </c>
      <c r="E1743" s="15" t="s">
        <v>5693</v>
      </c>
      <c r="F1743" s="42" t="str">
        <f t="shared" si="216"/>
        <v>110.743042,26.277769</v>
      </c>
      <c r="G1743" s="20" t="s">
        <v>5694</v>
      </c>
      <c r="H1743" s="20" t="s">
        <v>534</v>
      </c>
      <c r="I1743" s="45" t="str">
        <f t="shared" si="218"/>
        <v>2a,2b</v>
      </c>
      <c r="J1743" s="15">
        <f t="shared" si="219"/>
        <v>174</v>
      </c>
      <c r="K1743" s="15">
        <f>IF(VLOOKUP(J1742,city!$K$4:$L$352,2,0)&gt;K1742,K1742+1,1)</f>
        <v>10</v>
      </c>
      <c r="L1743" s="15">
        <v>1</v>
      </c>
      <c r="M1743" s="15" t="s">
        <v>215</v>
      </c>
      <c r="N1743" s="42">
        <v>110.743042</v>
      </c>
      <c r="O1743" s="34">
        <v>26.277768999999999</v>
      </c>
      <c r="P1743" s="15" t="str">
        <f t="shared" si="222"/>
        <v>110.7114085,26.5813253</v>
      </c>
      <c r="Q1743" s="41">
        <v>2</v>
      </c>
      <c r="R1743" s="15">
        <f t="shared" si="215"/>
        <v>2</v>
      </c>
      <c r="S1743" s="15" t="str">
        <f t="shared" si="220"/>
        <v>2a</v>
      </c>
      <c r="T1743" s="15" t="str">
        <f t="shared" si="221"/>
        <v>2b</v>
      </c>
    </row>
    <row r="1744" spans="1:20" ht="20.100000000000001" customHeight="1">
      <c r="A1744" s="15">
        <f t="shared" si="217"/>
        <v>117501</v>
      </c>
      <c r="B1744" s="24" t="str">
        <f>VLOOKUP(J1744,city!$A$4:$D$352,3,0)</f>
        <v>湖南</v>
      </c>
      <c r="C1744" s="24" t="str">
        <f>VLOOKUP(J1744,city!$A$4:$D$352,4,0)</f>
        <v>岳阳</v>
      </c>
      <c r="D1744" s="15" t="s">
        <v>5695</v>
      </c>
      <c r="E1744" s="15" t="s">
        <v>5696</v>
      </c>
      <c r="F1744" s="42" t="str">
        <f t="shared" si="216"/>
        <v>113.100549,29.388129</v>
      </c>
      <c r="G1744" s="20" t="s">
        <v>5697</v>
      </c>
      <c r="H1744" s="20" t="s">
        <v>422</v>
      </c>
      <c r="I1744" s="45" t="str">
        <f t="shared" si="218"/>
        <v>13a,13b</v>
      </c>
      <c r="J1744" s="15">
        <f t="shared" si="219"/>
        <v>175</v>
      </c>
      <c r="K1744" s="15">
        <f>IF(VLOOKUP(J1743,city!$K$4:$L$352,2,0)&gt;K1743,K1743+1,1)</f>
        <v>1</v>
      </c>
      <c r="L1744" s="15">
        <v>1</v>
      </c>
      <c r="M1744" s="15" t="s">
        <v>216</v>
      </c>
      <c r="N1744" s="42">
        <v>113.100549</v>
      </c>
      <c r="O1744" s="34">
        <v>29.388128999999999</v>
      </c>
      <c r="P1744" s="15" t="str">
        <f t="shared" si="222"/>
        <v/>
      </c>
      <c r="Q1744" s="41">
        <v>13</v>
      </c>
      <c r="R1744" s="15">
        <f t="shared" si="215"/>
        <v>13</v>
      </c>
      <c r="S1744" s="15" t="str">
        <f t="shared" si="220"/>
        <v>13a</v>
      </c>
      <c r="T1744" s="15" t="str">
        <f t="shared" si="221"/>
        <v>13b</v>
      </c>
    </row>
    <row r="1745" spans="1:20" ht="20.100000000000001" customHeight="1">
      <c r="A1745" s="15">
        <f t="shared" si="217"/>
        <v>117502</v>
      </c>
      <c r="B1745" s="24" t="str">
        <f>VLOOKUP(J1745,city!$A$4:$D$352,3,0)</f>
        <v>湖南</v>
      </c>
      <c r="C1745" s="24" t="str">
        <f>VLOOKUP(J1745,city!$A$4:$D$352,4,0)</f>
        <v>岳阳</v>
      </c>
      <c r="D1745" s="15" t="s">
        <v>5698</v>
      </c>
      <c r="E1745" s="15" t="s">
        <v>5699</v>
      </c>
      <c r="F1745" s="42" t="str">
        <f t="shared" si="216"/>
        <v>113.02153,29.126336</v>
      </c>
      <c r="G1745" s="20" t="s">
        <v>5700</v>
      </c>
      <c r="H1745" s="20" t="s">
        <v>427</v>
      </c>
      <c r="I1745" s="45" t="str">
        <f t="shared" si="218"/>
        <v>9a,9b</v>
      </c>
      <c r="J1745" s="15">
        <f t="shared" si="219"/>
        <v>175</v>
      </c>
      <c r="K1745" s="15">
        <f>IF(VLOOKUP(J1744,city!$K$4:$L$352,2,0)&gt;K1744,K1744+1,1)</f>
        <v>2</v>
      </c>
      <c r="L1745" s="15">
        <v>1</v>
      </c>
      <c r="M1745" s="15" t="s">
        <v>216</v>
      </c>
      <c r="N1745" s="42">
        <v>113.02153</v>
      </c>
      <c r="O1745" s="34">
        <v>29.126335999999998</v>
      </c>
      <c r="P1745" s="15" t="str">
        <f t="shared" si="222"/>
        <v/>
      </c>
      <c r="Q1745" s="41">
        <v>9</v>
      </c>
      <c r="R1745" s="15">
        <f t="shared" si="215"/>
        <v>9</v>
      </c>
      <c r="S1745" s="15" t="str">
        <f t="shared" si="220"/>
        <v>9a</v>
      </c>
      <c r="T1745" s="15" t="str">
        <f t="shared" si="221"/>
        <v>9b</v>
      </c>
    </row>
    <row r="1746" spans="1:20" ht="20.100000000000001" customHeight="1">
      <c r="A1746" s="15">
        <f t="shared" si="217"/>
        <v>117503</v>
      </c>
      <c r="B1746" s="24" t="str">
        <f>VLOOKUP(J1746,city!$A$4:$D$352,3,0)</f>
        <v>湖南</v>
      </c>
      <c r="C1746" s="24" t="str">
        <f>VLOOKUP(J1746,city!$A$4:$D$352,4,0)</f>
        <v>岳阳</v>
      </c>
      <c r="D1746" s="15" t="s">
        <v>5701</v>
      </c>
      <c r="E1746" s="15" t="s">
        <v>5702</v>
      </c>
      <c r="F1746" s="42" t="str">
        <f t="shared" si="216"/>
        <v>113.013372,29.3586</v>
      </c>
      <c r="G1746" s="20" t="s">
        <v>5703</v>
      </c>
      <c r="H1746" s="20" t="s">
        <v>432</v>
      </c>
      <c r="I1746" s="45" t="str">
        <f t="shared" si="218"/>
        <v>11a,11b</v>
      </c>
      <c r="J1746" s="15">
        <f t="shared" si="219"/>
        <v>175</v>
      </c>
      <c r="K1746" s="15">
        <f>IF(VLOOKUP(J1745,city!$K$4:$L$352,2,0)&gt;K1745,K1745+1,1)</f>
        <v>3</v>
      </c>
      <c r="L1746" s="15">
        <v>1</v>
      </c>
      <c r="M1746" s="15" t="s">
        <v>216</v>
      </c>
      <c r="N1746" s="42">
        <v>113.013372</v>
      </c>
      <c r="O1746" s="34">
        <v>29.358599999999999</v>
      </c>
      <c r="P1746" s="15" t="str">
        <f t="shared" si="222"/>
        <v/>
      </c>
      <c r="Q1746" s="41">
        <v>11</v>
      </c>
      <c r="R1746" s="15">
        <f t="shared" si="215"/>
        <v>11</v>
      </c>
      <c r="S1746" s="15" t="str">
        <f t="shared" si="220"/>
        <v>11a</v>
      </c>
      <c r="T1746" s="15" t="str">
        <f t="shared" si="221"/>
        <v>11b</v>
      </c>
    </row>
    <row r="1747" spans="1:20" ht="20.100000000000001" customHeight="1">
      <c r="A1747" s="15">
        <f t="shared" si="217"/>
        <v>117504</v>
      </c>
      <c r="B1747" s="24" t="str">
        <f>VLOOKUP(J1747,city!$A$4:$D$352,3,0)</f>
        <v>湖南</v>
      </c>
      <c r="C1747" s="24" t="str">
        <f>VLOOKUP(J1747,city!$A$4:$D$352,4,0)</f>
        <v>岳阳</v>
      </c>
      <c r="D1747" s="15" t="s">
        <v>5704</v>
      </c>
      <c r="E1747" s="15" t="s">
        <v>5705</v>
      </c>
      <c r="F1747" s="42" t="str">
        <f t="shared" si="216"/>
        <v>114.000068,28.915684</v>
      </c>
      <c r="G1747" s="20" t="s">
        <v>5706</v>
      </c>
      <c r="H1747" s="20" t="s">
        <v>438</v>
      </c>
      <c r="I1747" s="45" t="str">
        <f t="shared" si="218"/>
        <v>1a,1b</v>
      </c>
      <c r="J1747" s="15">
        <f t="shared" si="219"/>
        <v>175</v>
      </c>
      <c r="K1747" s="15">
        <f>IF(VLOOKUP(J1746,city!$K$4:$L$352,2,0)&gt;K1746,K1746+1,1)</f>
        <v>4</v>
      </c>
      <c r="L1747" s="15">
        <v>1</v>
      </c>
      <c r="M1747" s="15" t="s">
        <v>216</v>
      </c>
      <c r="N1747" s="42">
        <v>114.000068</v>
      </c>
      <c r="O1747" s="34">
        <v>28.915683999999999</v>
      </c>
      <c r="P1747" s="15" t="str">
        <f t="shared" si="222"/>
        <v/>
      </c>
      <c r="Q1747" s="41">
        <v>1</v>
      </c>
      <c r="R1747" s="15">
        <f t="shared" si="215"/>
        <v>1</v>
      </c>
      <c r="S1747" s="15" t="str">
        <f t="shared" si="220"/>
        <v>1a</v>
      </c>
      <c r="T1747" s="15" t="str">
        <f t="shared" si="221"/>
        <v>1b</v>
      </c>
    </row>
    <row r="1748" spans="1:20" ht="20.100000000000001" customHeight="1">
      <c r="A1748" s="15">
        <f t="shared" si="217"/>
        <v>117505</v>
      </c>
      <c r="B1748" s="24" t="str">
        <f>VLOOKUP(J1748,city!$A$4:$D$352,3,0)</f>
        <v>湖南</v>
      </c>
      <c r="C1748" s="24" t="str">
        <f>VLOOKUP(J1748,city!$A$4:$D$352,4,0)</f>
        <v>岳阳</v>
      </c>
      <c r="D1748" s="15" t="s">
        <v>5707</v>
      </c>
      <c r="E1748" s="15" t="s">
        <v>5708</v>
      </c>
      <c r="F1748" s="42" t="str">
        <f t="shared" si="216"/>
        <v>113.101168,29.379702</v>
      </c>
      <c r="G1748" s="20" t="s">
        <v>5709</v>
      </c>
      <c r="H1748" s="20" t="s">
        <v>444</v>
      </c>
      <c r="I1748" s="45" t="str">
        <f t="shared" si="218"/>
        <v>20a,20b</v>
      </c>
      <c r="J1748" s="15">
        <f t="shared" si="219"/>
        <v>175</v>
      </c>
      <c r="K1748" s="15">
        <f>IF(VLOOKUP(J1747,city!$K$4:$L$352,2,0)&gt;K1747,K1747+1,1)</f>
        <v>5</v>
      </c>
      <c r="L1748" s="15">
        <v>1</v>
      </c>
      <c r="M1748" s="15" t="s">
        <v>216</v>
      </c>
      <c r="N1748" s="42">
        <v>113.101168</v>
      </c>
      <c r="O1748" s="34">
        <v>29.379702000000002</v>
      </c>
      <c r="P1748" s="15" t="str">
        <f t="shared" si="222"/>
        <v/>
      </c>
      <c r="Q1748" s="41">
        <v>20</v>
      </c>
      <c r="R1748" s="15">
        <f t="shared" si="215"/>
        <v>29</v>
      </c>
      <c r="S1748" s="15" t="str">
        <f t="shared" si="220"/>
        <v>20a</v>
      </c>
      <c r="T1748" s="15" t="str">
        <f t="shared" si="221"/>
        <v>20b</v>
      </c>
    </row>
    <row r="1749" spans="1:20" ht="20.100000000000001" customHeight="1">
      <c r="A1749" s="15">
        <f t="shared" si="217"/>
        <v>117506</v>
      </c>
      <c r="B1749" s="24" t="str">
        <f>VLOOKUP(J1749,city!$A$4:$D$352,3,0)</f>
        <v>湖南</v>
      </c>
      <c r="C1749" s="24" t="str">
        <f>VLOOKUP(J1749,city!$A$4:$D$352,4,0)</f>
        <v>岳阳</v>
      </c>
      <c r="D1749" s="15" t="s">
        <v>5710</v>
      </c>
      <c r="E1749" s="15" t="s">
        <v>5711</v>
      </c>
      <c r="F1749" s="42" t="str">
        <f t="shared" si="216"/>
        <v>113.122278,29.337751</v>
      </c>
      <c r="G1749" s="20" t="s">
        <v>5712</v>
      </c>
      <c r="H1749" s="20" t="s">
        <v>450</v>
      </c>
      <c r="I1749" s="45" t="str">
        <f t="shared" si="218"/>
        <v>6a,6b</v>
      </c>
      <c r="J1749" s="15">
        <f t="shared" si="219"/>
        <v>175</v>
      </c>
      <c r="K1749" s="15">
        <f>IF(VLOOKUP(J1748,city!$K$4:$L$352,2,0)&gt;K1748,K1748+1,1)</f>
        <v>6</v>
      </c>
      <c r="L1749" s="15">
        <v>1</v>
      </c>
      <c r="M1749" s="15" t="s">
        <v>216</v>
      </c>
      <c r="N1749" s="42">
        <v>113.12227799999999</v>
      </c>
      <c r="O1749" s="34">
        <v>29.337751000000001</v>
      </c>
      <c r="P1749" s="15" t="str">
        <f t="shared" si="222"/>
        <v/>
      </c>
      <c r="Q1749" s="41">
        <v>6</v>
      </c>
      <c r="R1749" s="15">
        <f t="shared" si="215"/>
        <v>6</v>
      </c>
      <c r="S1749" s="15" t="str">
        <f t="shared" si="220"/>
        <v>6a</v>
      </c>
      <c r="T1749" s="15" t="str">
        <f t="shared" si="221"/>
        <v>6b</v>
      </c>
    </row>
    <row r="1750" spans="1:20" ht="20.100000000000001" customHeight="1">
      <c r="A1750" s="15">
        <f t="shared" si="217"/>
        <v>117507</v>
      </c>
      <c r="B1750" s="24" t="str">
        <f>VLOOKUP(J1750,city!$A$4:$D$352,3,0)</f>
        <v>湖南</v>
      </c>
      <c r="C1750" s="24" t="str">
        <f>VLOOKUP(J1750,city!$A$4:$D$352,4,0)</f>
        <v>岳阳</v>
      </c>
      <c r="D1750" s="15" t="s">
        <v>5713</v>
      </c>
      <c r="E1750" s="15" t="s">
        <v>5714</v>
      </c>
      <c r="F1750" s="42" t="str">
        <f t="shared" si="216"/>
        <v>113.490455,29.010269</v>
      </c>
      <c r="G1750" s="20" t="s">
        <v>5715</v>
      </c>
      <c r="H1750" s="20" t="s">
        <v>456</v>
      </c>
      <c r="I1750" s="45" t="str">
        <f t="shared" si="218"/>
        <v>2a,2b</v>
      </c>
      <c r="J1750" s="15">
        <f t="shared" si="219"/>
        <v>175</v>
      </c>
      <c r="K1750" s="15">
        <f>IF(VLOOKUP(J1749,city!$K$4:$L$352,2,0)&gt;K1749,K1749+1,1)</f>
        <v>7</v>
      </c>
      <c r="L1750" s="15">
        <v>1</v>
      </c>
      <c r="M1750" s="15" t="s">
        <v>216</v>
      </c>
      <c r="N1750" s="42">
        <v>113.490455</v>
      </c>
      <c r="O1750" s="34">
        <v>29.010269000000001</v>
      </c>
      <c r="P1750" s="15" t="str">
        <f t="shared" si="222"/>
        <v/>
      </c>
      <c r="Q1750" s="41">
        <v>2</v>
      </c>
      <c r="R1750" s="15">
        <f t="shared" si="215"/>
        <v>2</v>
      </c>
      <c r="S1750" s="15" t="str">
        <f t="shared" si="220"/>
        <v>2a</v>
      </c>
      <c r="T1750" s="15" t="str">
        <f t="shared" si="221"/>
        <v>2b</v>
      </c>
    </row>
    <row r="1751" spans="1:20" ht="20.100000000000001" customHeight="1">
      <c r="A1751" s="15">
        <f t="shared" si="217"/>
        <v>117508</v>
      </c>
      <c r="B1751" s="24" t="str">
        <f>VLOOKUP(J1751,city!$A$4:$D$352,3,0)</f>
        <v>湖南</v>
      </c>
      <c r="C1751" s="24" t="str">
        <f>VLOOKUP(J1751,city!$A$4:$D$352,4,0)</f>
        <v>岳阳</v>
      </c>
      <c r="D1751" s="15" t="s">
        <v>5716</v>
      </c>
      <c r="E1751" s="15" t="s">
        <v>5717</v>
      </c>
      <c r="F1751" s="42" t="str">
        <f t="shared" si="216"/>
        <v>113.10094,29.383341</v>
      </c>
      <c r="G1751" s="20" t="s">
        <v>5718</v>
      </c>
      <c r="H1751" s="20" t="s">
        <v>462</v>
      </c>
      <c r="I1751" s="45" t="str">
        <f t="shared" si="218"/>
        <v>16a,16b</v>
      </c>
      <c r="J1751" s="15">
        <f t="shared" si="219"/>
        <v>175</v>
      </c>
      <c r="K1751" s="15">
        <f>IF(VLOOKUP(J1750,city!$K$4:$L$352,2,0)&gt;K1750,K1750+1,1)</f>
        <v>8</v>
      </c>
      <c r="L1751" s="15">
        <v>1</v>
      </c>
      <c r="M1751" s="15" t="s">
        <v>216</v>
      </c>
      <c r="N1751" s="42">
        <v>113.10093999999999</v>
      </c>
      <c r="O1751" s="34">
        <v>29.383341000000001</v>
      </c>
      <c r="P1751" s="15" t="str">
        <f t="shared" si="222"/>
        <v/>
      </c>
      <c r="Q1751" s="41">
        <v>16</v>
      </c>
      <c r="R1751" s="15">
        <f t="shared" si="215"/>
        <v>16</v>
      </c>
      <c r="S1751" s="15" t="str">
        <f t="shared" si="220"/>
        <v>16a</v>
      </c>
      <c r="T1751" s="15" t="str">
        <f t="shared" si="221"/>
        <v>16b</v>
      </c>
    </row>
    <row r="1752" spans="1:20" ht="20.100000000000001" customHeight="1">
      <c r="A1752" s="15">
        <f t="shared" si="217"/>
        <v>117509</v>
      </c>
      <c r="B1752" s="24" t="str">
        <f>VLOOKUP(J1752,city!$A$4:$D$352,3,0)</f>
        <v>湖南</v>
      </c>
      <c r="C1752" s="24" t="str">
        <f>VLOOKUP(J1752,city!$A$4:$D$352,4,0)</f>
        <v>岳阳</v>
      </c>
      <c r="D1752" s="15" t="s">
        <v>5719</v>
      </c>
      <c r="E1752" s="15" t="s">
        <v>5720</v>
      </c>
      <c r="F1752" s="42" t="str">
        <f t="shared" si="216"/>
        <v>113.183935,28.79475</v>
      </c>
      <c r="G1752" s="20" t="s">
        <v>5721</v>
      </c>
      <c r="H1752" s="20" t="s">
        <v>468</v>
      </c>
      <c r="I1752" s="45" t="str">
        <f t="shared" si="218"/>
        <v>6a,6b</v>
      </c>
      <c r="J1752" s="15">
        <f t="shared" si="219"/>
        <v>175</v>
      </c>
      <c r="K1752" s="15">
        <f>IF(VLOOKUP(J1751,city!$K$4:$L$352,2,0)&gt;K1751,K1751+1,1)</f>
        <v>9</v>
      </c>
      <c r="L1752" s="15">
        <v>1</v>
      </c>
      <c r="M1752" s="15" t="s">
        <v>216</v>
      </c>
      <c r="N1752" s="42">
        <v>113.18393500000001</v>
      </c>
      <c r="O1752" s="34">
        <v>28.794750000000001</v>
      </c>
      <c r="P1752" s="15" t="str">
        <f t="shared" si="222"/>
        <v/>
      </c>
      <c r="Q1752" s="41">
        <v>6</v>
      </c>
      <c r="R1752" s="15">
        <f t="shared" si="215"/>
        <v>6</v>
      </c>
      <c r="S1752" s="15" t="str">
        <f t="shared" si="220"/>
        <v>6a</v>
      </c>
      <c r="T1752" s="15" t="str">
        <f t="shared" si="221"/>
        <v>6b</v>
      </c>
    </row>
    <row r="1753" spans="1:20" ht="20.100000000000001" customHeight="1">
      <c r="A1753" s="15">
        <f t="shared" si="217"/>
        <v>117510</v>
      </c>
      <c r="B1753" s="24" t="str">
        <f>VLOOKUP(J1753,city!$A$4:$D$352,3,0)</f>
        <v>湖南</v>
      </c>
      <c r="C1753" s="24" t="str">
        <f>VLOOKUP(J1753,city!$A$4:$D$352,4,0)</f>
        <v>岳阳</v>
      </c>
      <c r="D1753" s="15" t="s">
        <v>5722</v>
      </c>
      <c r="E1753" s="15" t="s">
        <v>5723</v>
      </c>
      <c r="F1753" s="42" t="str">
        <f t="shared" si="216"/>
        <v>113.050378,28.886438</v>
      </c>
      <c r="G1753" s="20" t="s">
        <v>5724</v>
      </c>
      <c r="H1753" s="20" t="s">
        <v>474</v>
      </c>
      <c r="I1753" s="45" t="str">
        <f t="shared" si="218"/>
        <v>12a,12b</v>
      </c>
      <c r="J1753" s="15">
        <f t="shared" si="219"/>
        <v>175</v>
      </c>
      <c r="K1753" s="15">
        <f>IF(VLOOKUP(J1752,city!$K$4:$L$352,2,0)&gt;K1752,K1752+1,1)</f>
        <v>10</v>
      </c>
      <c r="L1753" s="15">
        <v>1</v>
      </c>
      <c r="M1753" s="15" t="s">
        <v>216</v>
      </c>
      <c r="N1753" s="42">
        <v>113.05037799999999</v>
      </c>
      <c r="O1753" s="34">
        <v>28.886437999999998</v>
      </c>
      <c r="P1753" s="15" t="str">
        <f t="shared" si="222"/>
        <v>113.2184673,29.1581</v>
      </c>
      <c r="Q1753" s="41">
        <v>12</v>
      </c>
      <c r="R1753" s="15">
        <f t="shared" si="215"/>
        <v>12</v>
      </c>
      <c r="S1753" s="15" t="str">
        <f t="shared" si="220"/>
        <v>12a</v>
      </c>
      <c r="T1753" s="15" t="str">
        <f t="shared" si="221"/>
        <v>12b</v>
      </c>
    </row>
    <row r="1754" spans="1:20" ht="20.100000000000001" customHeight="1">
      <c r="A1754" s="15">
        <f t="shared" si="217"/>
        <v>117601</v>
      </c>
      <c r="B1754" s="24" t="str">
        <f>VLOOKUP(J1754,city!$A$4:$D$352,3,0)</f>
        <v>湖南</v>
      </c>
      <c r="C1754" s="24" t="str">
        <f>VLOOKUP(J1754,city!$A$4:$D$352,4,0)</f>
        <v>常德</v>
      </c>
      <c r="D1754" s="15" t="s">
        <v>5725</v>
      </c>
      <c r="E1754" s="15" t="s">
        <v>5726</v>
      </c>
      <c r="F1754" s="42" t="str">
        <f t="shared" si="216"/>
        <v>111.765916,29.069712</v>
      </c>
      <c r="G1754" s="20" t="s">
        <v>5727</v>
      </c>
      <c r="H1754" s="20" t="s">
        <v>480</v>
      </c>
      <c r="I1754" s="45" t="str">
        <f t="shared" si="218"/>
        <v>6a,6b</v>
      </c>
      <c r="J1754" s="15">
        <f t="shared" si="219"/>
        <v>176</v>
      </c>
      <c r="K1754" s="15">
        <f>IF(VLOOKUP(J1753,city!$K$4:$L$352,2,0)&gt;K1753,K1753+1,1)</f>
        <v>1</v>
      </c>
      <c r="L1754" s="15">
        <v>1</v>
      </c>
      <c r="M1754" s="15" t="s">
        <v>217</v>
      </c>
      <c r="N1754" s="42">
        <v>111.765916</v>
      </c>
      <c r="O1754" s="34">
        <v>29.069711999999999</v>
      </c>
      <c r="P1754" s="15" t="str">
        <f t="shared" si="222"/>
        <v/>
      </c>
      <c r="Q1754" s="41">
        <v>6</v>
      </c>
      <c r="R1754" s="15">
        <f t="shared" si="215"/>
        <v>6</v>
      </c>
      <c r="S1754" s="15" t="str">
        <f t="shared" si="220"/>
        <v>6a</v>
      </c>
      <c r="T1754" s="15" t="str">
        <f t="shared" si="221"/>
        <v>6b</v>
      </c>
    </row>
    <row r="1755" spans="1:20" ht="20.100000000000001" customHeight="1">
      <c r="A1755" s="15">
        <f t="shared" si="217"/>
        <v>117602</v>
      </c>
      <c r="B1755" s="24" t="str">
        <f>VLOOKUP(J1755,city!$A$4:$D$352,3,0)</f>
        <v>湖南</v>
      </c>
      <c r="C1755" s="24" t="str">
        <f>VLOOKUP(J1755,city!$A$4:$D$352,4,0)</f>
        <v>常德</v>
      </c>
      <c r="D1755" s="15" t="s">
        <v>5728</v>
      </c>
      <c r="E1755" s="15" t="s">
        <v>5729</v>
      </c>
      <c r="F1755" s="42" t="str">
        <f t="shared" si="216"/>
        <v>111.453789,28.793309</v>
      </c>
      <c r="G1755" s="20" t="s">
        <v>5730</v>
      </c>
      <c r="H1755" s="20" t="s">
        <v>486</v>
      </c>
      <c r="I1755" s="45" t="str">
        <f t="shared" si="218"/>
        <v>32a,32b</v>
      </c>
      <c r="J1755" s="15">
        <f t="shared" si="219"/>
        <v>176</v>
      </c>
      <c r="K1755" s="15">
        <f>IF(VLOOKUP(J1754,city!$K$4:$L$352,2,0)&gt;K1754,K1754+1,1)</f>
        <v>2</v>
      </c>
      <c r="L1755" s="15">
        <v>1</v>
      </c>
      <c r="M1755" s="15" t="s">
        <v>217</v>
      </c>
      <c r="N1755" s="42">
        <v>111.453789</v>
      </c>
      <c r="O1755" s="34">
        <v>28.793309000000001</v>
      </c>
      <c r="P1755" s="15" t="str">
        <f t="shared" si="222"/>
        <v/>
      </c>
      <c r="Q1755" s="41">
        <v>32</v>
      </c>
      <c r="R1755" s="15" t="e">
        <f t="shared" ref="R1755:R1818" si="223">LOOKUP(1,0/FIND($U$6:$U$91,D1755),$V$6:$V$91)</f>
        <v>#N/A</v>
      </c>
      <c r="S1755" s="15" t="str">
        <f t="shared" si="220"/>
        <v>32a</v>
      </c>
      <c r="T1755" s="15" t="str">
        <f t="shared" si="221"/>
        <v>32b</v>
      </c>
    </row>
    <row r="1756" spans="1:20" ht="20.100000000000001" customHeight="1">
      <c r="A1756" s="15">
        <f t="shared" si="217"/>
        <v>117603</v>
      </c>
      <c r="B1756" s="24" t="str">
        <f>VLOOKUP(J1756,city!$A$4:$D$352,3,0)</f>
        <v>湖南</v>
      </c>
      <c r="C1756" s="24" t="str">
        <f>VLOOKUP(J1756,city!$A$4:$D$352,4,0)</f>
        <v>常德</v>
      </c>
      <c r="D1756" s="15" t="s">
        <v>5731</v>
      </c>
      <c r="E1756" s="15" t="s">
        <v>5732</v>
      </c>
      <c r="F1756" s="42" t="str">
        <f t="shared" si="216"/>
        <v>111.70652,29.029106</v>
      </c>
      <c r="G1756" s="20" t="s">
        <v>5733</v>
      </c>
      <c r="H1756" s="20" t="s">
        <v>492</v>
      </c>
      <c r="I1756" s="45" t="str">
        <f t="shared" si="218"/>
        <v>1a,1b</v>
      </c>
      <c r="J1756" s="15">
        <f t="shared" si="219"/>
        <v>176</v>
      </c>
      <c r="K1756" s="15">
        <f>IF(VLOOKUP(J1755,city!$K$4:$L$352,2,0)&gt;K1755,K1755+1,1)</f>
        <v>3</v>
      </c>
      <c r="L1756" s="15">
        <v>1</v>
      </c>
      <c r="M1756" s="15" t="s">
        <v>217</v>
      </c>
      <c r="N1756" s="42">
        <v>111.70652</v>
      </c>
      <c r="O1756" s="34">
        <v>29.029105999999999</v>
      </c>
      <c r="P1756" s="15" t="str">
        <f t="shared" si="222"/>
        <v/>
      </c>
      <c r="Q1756" s="41">
        <v>1</v>
      </c>
      <c r="R1756" s="15">
        <f t="shared" si="223"/>
        <v>1</v>
      </c>
      <c r="S1756" s="15" t="str">
        <f t="shared" si="220"/>
        <v>1a</v>
      </c>
      <c r="T1756" s="15" t="str">
        <f t="shared" si="221"/>
        <v>1b</v>
      </c>
    </row>
    <row r="1757" spans="1:20" ht="20.100000000000001" customHeight="1">
      <c r="A1757" s="15">
        <f t="shared" si="217"/>
        <v>117604</v>
      </c>
      <c r="B1757" s="24" t="str">
        <f>VLOOKUP(J1757,city!$A$4:$D$352,3,0)</f>
        <v>湖南</v>
      </c>
      <c r="C1757" s="24" t="str">
        <f>VLOOKUP(J1757,city!$A$4:$D$352,4,0)</f>
        <v>常德</v>
      </c>
      <c r="D1757" s="15" t="s">
        <v>5734</v>
      </c>
      <c r="E1757" s="15" t="s">
        <v>5735</v>
      </c>
      <c r="F1757" s="42" t="str">
        <f t="shared" si="216"/>
        <v>111.759742,29.084898</v>
      </c>
      <c r="G1757" s="20" t="s">
        <v>5736</v>
      </c>
      <c r="H1757" s="20" t="s">
        <v>498</v>
      </c>
      <c r="I1757" s="45" t="str">
        <f t="shared" si="218"/>
        <v>30a,30b</v>
      </c>
      <c r="J1757" s="15">
        <f t="shared" si="219"/>
        <v>176</v>
      </c>
      <c r="K1757" s="15">
        <f>IF(VLOOKUP(J1756,city!$K$4:$L$352,2,0)&gt;K1756,K1756+1,1)</f>
        <v>4</v>
      </c>
      <c r="L1757" s="15">
        <v>1</v>
      </c>
      <c r="M1757" s="15" t="s">
        <v>217</v>
      </c>
      <c r="N1757" s="42">
        <v>111.759742</v>
      </c>
      <c r="O1757" s="34">
        <v>29.084897999999999</v>
      </c>
      <c r="P1757" s="15" t="str">
        <f t="shared" si="222"/>
        <v/>
      </c>
      <c r="Q1757" s="41">
        <v>30</v>
      </c>
      <c r="R1757" s="15" t="e">
        <f t="shared" si="223"/>
        <v>#N/A</v>
      </c>
      <c r="S1757" s="15" t="str">
        <f t="shared" si="220"/>
        <v>30a</v>
      </c>
      <c r="T1757" s="15" t="str">
        <f t="shared" si="221"/>
        <v>30b</v>
      </c>
    </row>
    <row r="1758" spans="1:20" ht="20.100000000000001" customHeight="1">
      <c r="A1758" s="15">
        <f t="shared" si="217"/>
        <v>117605</v>
      </c>
      <c r="B1758" s="24" t="str">
        <f>VLOOKUP(J1758,city!$A$4:$D$352,3,0)</f>
        <v>湖南</v>
      </c>
      <c r="C1758" s="24" t="str">
        <f>VLOOKUP(J1758,city!$A$4:$D$352,4,0)</f>
        <v>常德</v>
      </c>
      <c r="D1758" s="15" t="s">
        <v>5737</v>
      </c>
      <c r="E1758" s="15" t="s">
        <v>5738</v>
      </c>
      <c r="F1758" s="42" t="str">
        <f t="shared" si="216"/>
        <v>111.553737,28.708567</v>
      </c>
      <c r="G1758" s="20" t="s">
        <v>5739</v>
      </c>
      <c r="H1758" s="20" t="s">
        <v>504</v>
      </c>
      <c r="I1758" s="45" t="str">
        <f t="shared" si="218"/>
        <v>6a,6b</v>
      </c>
      <c r="J1758" s="15">
        <f t="shared" si="219"/>
        <v>176</v>
      </c>
      <c r="K1758" s="15">
        <f>IF(VLOOKUP(J1757,city!$K$4:$L$352,2,0)&gt;K1757,K1757+1,1)</f>
        <v>5</v>
      </c>
      <c r="L1758" s="15">
        <v>1</v>
      </c>
      <c r="M1758" s="15" t="s">
        <v>217</v>
      </c>
      <c r="N1758" s="42">
        <v>111.553737</v>
      </c>
      <c r="O1758" s="34">
        <v>28.708566999999999</v>
      </c>
      <c r="P1758" s="15" t="str">
        <f t="shared" si="222"/>
        <v/>
      </c>
      <c r="Q1758" s="41">
        <v>6</v>
      </c>
      <c r="R1758" s="15" t="e">
        <f t="shared" si="223"/>
        <v>#N/A</v>
      </c>
      <c r="S1758" s="15" t="str">
        <f t="shared" si="220"/>
        <v>6a</v>
      </c>
      <c r="T1758" s="15" t="str">
        <f t="shared" si="221"/>
        <v>6b</v>
      </c>
    </row>
    <row r="1759" spans="1:20" ht="20.100000000000001" customHeight="1">
      <c r="A1759" s="15">
        <f t="shared" si="217"/>
        <v>117606</v>
      </c>
      <c r="B1759" s="24" t="str">
        <f>VLOOKUP(J1759,city!$A$4:$D$352,3,0)</f>
        <v>湖南</v>
      </c>
      <c r="C1759" s="24" t="str">
        <f>VLOOKUP(J1759,city!$A$4:$D$352,4,0)</f>
        <v>常德</v>
      </c>
      <c r="D1759" s="15" t="s">
        <v>2510</v>
      </c>
      <c r="E1759" s="15" t="s">
        <v>5740</v>
      </c>
      <c r="F1759" s="42" t="str">
        <f t="shared" si="216"/>
        <v>111.709655,29.042538</v>
      </c>
      <c r="G1759" s="20" t="s">
        <v>5741</v>
      </c>
      <c r="H1759" s="20" t="s">
        <v>510</v>
      </c>
      <c r="I1759" s="45" t="str">
        <f t="shared" si="218"/>
        <v>1a,1b</v>
      </c>
      <c r="J1759" s="15">
        <f t="shared" si="219"/>
        <v>176</v>
      </c>
      <c r="K1759" s="15">
        <f>IF(VLOOKUP(J1758,city!$K$4:$L$352,2,0)&gt;K1758,K1758+1,1)</f>
        <v>6</v>
      </c>
      <c r="L1759" s="15">
        <v>1</v>
      </c>
      <c r="M1759" s="15" t="s">
        <v>217</v>
      </c>
      <c r="N1759" s="42">
        <v>111.709655</v>
      </c>
      <c r="O1759" s="34">
        <v>29.042538</v>
      </c>
      <c r="P1759" s="15" t="str">
        <f t="shared" si="222"/>
        <v/>
      </c>
      <c r="Q1759" s="41">
        <v>1</v>
      </c>
      <c r="R1759" s="15">
        <f t="shared" si="223"/>
        <v>6</v>
      </c>
      <c r="S1759" s="15" t="str">
        <f t="shared" si="220"/>
        <v>1a</v>
      </c>
      <c r="T1759" s="15" t="str">
        <f t="shared" si="221"/>
        <v>1b</v>
      </c>
    </row>
    <row r="1760" spans="1:20" ht="20.100000000000001" customHeight="1">
      <c r="A1760" s="15">
        <f t="shared" si="217"/>
        <v>117607</v>
      </c>
      <c r="B1760" s="24" t="str">
        <f>VLOOKUP(J1760,city!$A$4:$D$352,3,0)</f>
        <v>湖南</v>
      </c>
      <c r="C1760" s="24" t="str">
        <f>VLOOKUP(J1760,city!$A$4:$D$352,4,0)</f>
        <v>常德</v>
      </c>
      <c r="D1760" s="15" t="s">
        <v>5742</v>
      </c>
      <c r="E1760" s="15" t="s">
        <v>5743</v>
      </c>
      <c r="F1760" s="42" t="str">
        <f t="shared" si="216"/>
        <v>111.68487,29.055756</v>
      </c>
      <c r="G1760" s="20" t="s">
        <v>5744</v>
      </c>
      <c r="H1760" s="20" t="s">
        <v>516</v>
      </c>
      <c r="I1760" s="45" t="str">
        <f t="shared" si="218"/>
        <v>1a,1b</v>
      </c>
      <c r="J1760" s="15">
        <f t="shared" si="219"/>
        <v>176</v>
      </c>
      <c r="K1760" s="15">
        <f>IF(VLOOKUP(J1759,city!$K$4:$L$352,2,0)&gt;K1759,K1759+1,1)</f>
        <v>7</v>
      </c>
      <c r="L1760" s="15">
        <v>1</v>
      </c>
      <c r="M1760" s="15" t="s">
        <v>217</v>
      </c>
      <c r="N1760" s="42">
        <v>111.68487</v>
      </c>
      <c r="O1760" s="34">
        <v>29.055755999999999</v>
      </c>
      <c r="P1760" s="15" t="str">
        <f t="shared" si="222"/>
        <v/>
      </c>
      <c r="Q1760" s="41">
        <v>1</v>
      </c>
      <c r="R1760" s="15">
        <f t="shared" si="223"/>
        <v>6</v>
      </c>
      <c r="S1760" s="15" t="str">
        <f t="shared" si="220"/>
        <v>1a</v>
      </c>
      <c r="T1760" s="15" t="str">
        <f t="shared" si="221"/>
        <v>1b</v>
      </c>
    </row>
    <row r="1761" spans="1:20" ht="20.100000000000001" customHeight="1">
      <c r="A1761" s="15">
        <f t="shared" si="217"/>
        <v>117608</v>
      </c>
      <c r="B1761" s="24" t="str">
        <f>VLOOKUP(J1761,city!$A$4:$D$352,3,0)</f>
        <v>湖南</v>
      </c>
      <c r="C1761" s="24" t="str">
        <f>VLOOKUP(J1761,city!$A$4:$D$352,4,0)</f>
        <v>常德</v>
      </c>
      <c r="D1761" s="15" t="s">
        <v>5745</v>
      </c>
      <c r="E1761" s="15" t="s">
        <v>5746</v>
      </c>
      <c r="F1761" s="42" t="str">
        <f t="shared" si="216"/>
        <v>111.494758,29.568532</v>
      </c>
      <c r="G1761" s="20" t="s">
        <v>5747</v>
      </c>
      <c r="H1761" s="20" t="s">
        <v>522</v>
      </c>
      <c r="I1761" s="45" t="str">
        <f t="shared" si="218"/>
        <v>1a,1b</v>
      </c>
      <c r="J1761" s="15">
        <f t="shared" si="219"/>
        <v>176</v>
      </c>
      <c r="K1761" s="15">
        <f>IF(VLOOKUP(J1760,city!$K$4:$L$352,2,0)&gt;K1760,K1760+1,1)</f>
        <v>8</v>
      </c>
      <c r="L1761" s="15">
        <v>1</v>
      </c>
      <c r="M1761" s="15" t="s">
        <v>217</v>
      </c>
      <c r="N1761" s="42">
        <v>111.494758</v>
      </c>
      <c r="O1761" s="34">
        <v>29.568532000000001</v>
      </c>
      <c r="P1761" s="15" t="str">
        <f t="shared" si="222"/>
        <v/>
      </c>
      <c r="Q1761" s="41">
        <v>1</v>
      </c>
      <c r="R1761" s="15">
        <f t="shared" si="223"/>
        <v>2</v>
      </c>
      <c r="S1761" s="15" t="str">
        <f t="shared" si="220"/>
        <v>1a</v>
      </c>
      <c r="T1761" s="15" t="str">
        <f t="shared" si="221"/>
        <v>1b</v>
      </c>
    </row>
    <row r="1762" spans="1:20" ht="20.100000000000001" customHeight="1">
      <c r="A1762" s="15">
        <f t="shared" si="217"/>
        <v>117609</v>
      </c>
      <c r="B1762" s="24" t="str">
        <f>VLOOKUP(J1762,city!$A$4:$D$352,3,0)</f>
        <v>湖南</v>
      </c>
      <c r="C1762" s="24" t="str">
        <f>VLOOKUP(J1762,city!$A$4:$D$352,4,0)</f>
        <v>常德</v>
      </c>
      <c r="D1762" s="15" t="s">
        <v>5748</v>
      </c>
      <c r="E1762" s="15" t="s">
        <v>5749</v>
      </c>
      <c r="F1762" s="42" t="str">
        <f t="shared" si="216"/>
        <v>111.699156,29.044626</v>
      </c>
      <c r="G1762" s="20" t="s">
        <v>5750</v>
      </c>
      <c r="H1762" s="20" t="s">
        <v>528</v>
      </c>
      <c r="I1762" s="45" t="str">
        <f t="shared" si="218"/>
        <v>10a,10b</v>
      </c>
      <c r="J1762" s="15">
        <f t="shared" si="219"/>
        <v>176</v>
      </c>
      <c r="K1762" s="15">
        <f>IF(VLOOKUP(J1761,city!$K$4:$L$352,2,0)&gt;K1761,K1761+1,1)</f>
        <v>9</v>
      </c>
      <c r="L1762" s="15">
        <v>1</v>
      </c>
      <c r="M1762" s="15" t="s">
        <v>217</v>
      </c>
      <c r="N1762" s="42">
        <v>111.699156</v>
      </c>
      <c r="O1762" s="34">
        <v>29.044626000000001</v>
      </c>
      <c r="P1762" s="15" t="str">
        <f t="shared" si="222"/>
        <v/>
      </c>
      <c r="Q1762" s="41">
        <v>10</v>
      </c>
      <c r="R1762" s="15">
        <f t="shared" si="223"/>
        <v>10</v>
      </c>
      <c r="S1762" s="15" t="str">
        <f t="shared" si="220"/>
        <v>10a</v>
      </c>
      <c r="T1762" s="15" t="str">
        <f t="shared" si="221"/>
        <v>10b</v>
      </c>
    </row>
    <row r="1763" spans="1:20" ht="20.100000000000001" customHeight="1">
      <c r="A1763" s="15">
        <f t="shared" si="217"/>
        <v>117610</v>
      </c>
      <c r="B1763" s="24" t="str">
        <f>VLOOKUP(J1763,city!$A$4:$D$352,3,0)</f>
        <v>湖南</v>
      </c>
      <c r="C1763" s="24" t="str">
        <f>VLOOKUP(J1763,city!$A$4:$D$352,4,0)</f>
        <v>常德</v>
      </c>
      <c r="D1763" s="15" t="s">
        <v>5751</v>
      </c>
      <c r="E1763" s="15" t="s">
        <v>5752</v>
      </c>
      <c r="F1763" s="42" t="str">
        <f t="shared" si="216"/>
        <v>111.697295,29.034022</v>
      </c>
      <c r="G1763" s="20" t="s">
        <v>5753</v>
      </c>
      <c r="H1763" s="20" t="s">
        <v>534</v>
      </c>
      <c r="I1763" s="45" t="str">
        <f t="shared" si="218"/>
        <v>31a,31b</v>
      </c>
      <c r="J1763" s="15">
        <f t="shared" si="219"/>
        <v>176</v>
      </c>
      <c r="K1763" s="15">
        <f>IF(VLOOKUP(J1762,city!$K$4:$L$352,2,0)&gt;K1762,K1762+1,1)</f>
        <v>10</v>
      </c>
      <c r="L1763" s="15">
        <v>1</v>
      </c>
      <c r="M1763" s="15" t="s">
        <v>217</v>
      </c>
      <c r="N1763" s="42">
        <v>111.697295</v>
      </c>
      <c r="O1763" s="34">
        <v>29.034022</v>
      </c>
      <c r="P1763" s="15" t="str">
        <f t="shared" si="222"/>
        <v>111.6525438,29.0431066</v>
      </c>
      <c r="Q1763" s="41">
        <v>31</v>
      </c>
      <c r="R1763" s="15">
        <f t="shared" si="223"/>
        <v>31</v>
      </c>
      <c r="S1763" s="15" t="str">
        <f t="shared" si="220"/>
        <v>31a</v>
      </c>
      <c r="T1763" s="15" t="str">
        <f t="shared" si="221"/>
        <v>31b</v>
      </c>
    </row>
    <row r="1764" spans="1:20" ht="20.100000000000001" customHeight="1">
      <c r="A1764" s="15">
        <f t="shared" si="217"/>
        <v>117701</v>
      </c>
      <c r="B1764" s="24" t="str">
        <f>VLOOKUP(J1764,city!$A$4:$D$352,3,0)</f>
        <v>湖南</v>
      </c>
      <c r="C1764" s="24" t="str">
        <f>VLOOKUP(J1764,city!$A$4:$D$352,4,0)</f>
        <v>张家界</v>
      </c>
      <c r="D1764" s="15" t="s">
        <v>5754</v>
      </c>
      <c r="E1764" s="15" t="s">
        <v>5755</v>
      </c>
      <c r="F1764" s="42" t="str">
        <f t="shared" si="216"/>
        <v>110.459243,29.336908</v>
      </c>
      <c r="G1764" s="20" t="s">
        <v>5756</v>
      </c>
      <c r="H1764" s="20" t="s">
        <v>422</v>
      </c>
      <c r="I1764" s="45" t="str">
        <f t="shared" si="218"/>
        <v>1a,1b</v>
      </c>
      <c r="J1764" s="15">
        <f t="shared" si="219"/>
        <v>177</v>
      </c>
      <c r="K1764" s="15">
        <f>IF(VLOOKUP(J1763,city!$K$4:$L$352,2,0)&gt;K1763,K1763+1,1)</f>
        <v>1</v>
      </c>
      <c r="L1764" s="15">
        <v>1</v>
      </c>
      <c r="M1764" s="15" t="s">
        <v>218</v>
      </c>
      <c r="N1764" s="42">
        <v>110.459243</v>
      </c>
      <c r="O1764" s="34">
        <v>29.336908000000001</v>
      </c>
      <c r="P1764" s="15" t="str">
        <f t="shared" si="222"/>
        <v/>
      </c>
      <c r="Q1764" s="41">
        <v>1</v>
      </c>
      <c r="R1764" s="15">
        <f t="shared" si="223"/>
        <v>2</v>
      </c>
      <c r="S1764" s="15" t="str">
        <f t="shared" si="220"/>
        <v>1a</v>
      </c>
      <c r="T1764" s="15" t="str">
        <f t="shared" si="221"/>
        <v>1b</v>
      </c>
    </row>
    <row r="1765" spans="1:20" ht="20.100000000000001" customHeight="1">
      <c r="A1765" s="15">
        <f t="shared" si="217"/>
        <v>117702</v>
      </c>
      <c r="B1765" s="24" t="str">
        <f>VLOOKUP(J1765,city!$A$4:$D$352,3,0)</f>
        <v>湖南</v>
      </c>
      <c r="C1765" s="24" t="str">
        <f>VLOOKUP(J1765,city!$A$4:$D$352,4,0)</f>
        <v>张家界</v>
      </c>
      <c r="D1765" s="15" t="s">
        <v>5757</v>
      </c>
      <c r="E1765" s="15" t="s">
        <v>5758</v>
      </c>
      <c r="F1765" s="42" t="str">
        <f t="shared" si="216"/>
        <v>110.482177,29.072427</v>
      </c>
      <c r="G1765" s="20" t="s">
        <v>5759</v>
      </c>
      <c r="H1765" s="20" t="s">
        <v>427</v>
      </c>
      <c r="I1765" s="45" t="str">
        <f t="shared" si="218"/>
        <v>1a,1b</v>
      </c>
      <c r="J1765" s="15">
        <f t="shared" si="219"/>
        <v>177</v>
      </c>
      <c r="K1765" s="15">
        <f>IF(VLOOKUP(J1764,city!$K$4:$L$352,2,0)&gt;K1764,K1764+1,1)</f>
        <v>2</v>
      </c>
      <c r="L1765" s="15">
        <v>1</v>
      </c>
      <c r="M1765" s="15" t="s">
        <v>218</v>
      </c>
      <c r="N1765" s="42">
        <v>110.48217699999999</v>
      </c>
      <c r="O1765" s="34">
        <v>29.072427000000001</v>
      </c>
      <c r="P1765" s="15" t="str">
        <f t="shared" si="222"/>
        <v/>
      </c>
      <c r="Q1765" s="41">
        <v>1</v>
      </c>
      <c r="R1765" s="15">
        <f t="shared" si="223"/>
        <v>2</v>
      </c>
      <c r="S1765" s="15" t="str">
        <f t="shared" si="220"/>
        <v>1a</v>
      </c>
      <c r="T1765" s="15" t="str">
        <f t="shared" si="221"/>
        <v>1b</v>
      </c>
    </row>
    <row r="1766" spans="1:20" ht="20.100000000000001" customHeight="1">
      <c r="A1766" s="15">
        <f t="shared" si="217"/>
        <v>117703</v>
      </c>
      <c r="B1766" s="24" t="str">
        <f>VLOOKUP(J1766,city!$A$4:$D$352,3,0)</f>
        <v>湖南</v>
      </c>
      <c r="C1766" s="24" t="str">
        <f>VLOOKUP(J1766,city!$A$4:$D$352,4,0)</f>
        <v>张家界</v>
      </c>
      <c r="D1766" s="15" t="s">
        <v>5760</v>
      </c>
      <c r="E1766" s="15" t="s">
        <v>5761</v>
      </c>
      <c r="F1766" s="42" t="str">
        <f t="shared" si="216"/>
        <v>110.454306,29.353669</v>
      </c>
      <c r="G1766" s="20" t="s">
        <v>5762</v>
      </c>
      <c r="H1766" s="20" t="s">
        <v>432</v>
      </c>
      <c r="I1766" s="45" t="str">
        <f t="shared" si="218"/>
        <v>32a,32b</v>
      </c>
      <c r="J1766" s="15">
        <f t="shared" si="219"/>
        <v>177</v>
      </c>
      <c r="K1766" s="15">
        <f>IF(VLOOKUP(J1765,city!$K$4:$L$352,2,0)&gt;K1765,K1765+1,1)</f>
        <v>3</v>
      </c>
      <c r="L1766" s="15">
        <v>1</v>
      </c>
      <c r="M1766" s="15" t="s">
        <v>218</v>
      </c>
      <c r="N1766" s="42">
        <v>110.454306</v>
      </c>
      <c r="O1766" s="34">
        <v>29.353669</v>
      </c>
      <c r="P1766" s="15" t="str">
        <f t="shared" si="222"/>
        <v/>
      </c>
      <c r="Q1766" s="41">
        <v>32</v>
      </c>
      <c r="R1766" s="15" t="e">
        <f t="shared" si="223"/>
        <v>#N/A</v>
      </c>
      <c r="S1766" s="15" t="str">
        <f t="shared" si="220"/>
        <v>32a</v>
      </c>
      <c r="T1766" s="15" t="str">
        <f t="shared" si="221"/>
        <v>32b</v>
      </c>
    </row>
    <row r="1767" spans="1:20" ht="20.100000000000001" customHeight="1">
      <c r="A1767" s="15">
        <f t="shared" si="217"/>
        <v>117704</v>
      </c>
      <c r="B1767" s="24" t="str">
        <f>VLOOKUP(J1767,city!$A$4:$D$352,3,0)</f>
        <v>湖南</v>
      </c>
      <c r="C1767" s="24" t="str">
        <f>VLOOKUP(J1767,city!$A$4:$D$352,4,0)</f>
        <v>张家界</v>
      </c>
      <c r="D1767" s="15" t="s">
        <v>5763</v>
      </c>
      <c r="E1767" s="15" t="s">
        <v>5764</v>
      </c>
      <c r="F1767" s="42" t="str">
        <f t="shared" si="216"/>
        <v>110.473908,29.355048</v>
      </c>
      <c r="G1767" s="20" t="s">
        <v>5765</v>
      </c>
      <c r="H1767" s="20" t="s">
        <v>438</v>
      </c>
      <c r="I1767" s="45" t="str">
        <f t="shared" si="218"/>
        <v>17a,17b</v>
      </c>
      <c r="J1767" s="15">
        <f t="shared" si="219"/>
        <v>177</v>
      </c>
      <c r="K1767" s="15">
        <f>IF(VLOOKUP(J1766,city!$K$4:$L$352,2,0)&gt;K1766,K1766+1,1)</f>
        <v>4</v>
      </c>
      <c r="L1767" s="15">
        <v>1</v>
      </c>
      <c r="M1767" s="15" t="s">
        <v>218</v>
      </c>
      <c r="N1767" s="42">
        <v>110.47390799999999</v>
      </c>
      <c r="O1767" s="34">
        <v>29.355048</v>
      </c>
      <c r="P1767" s="15" t="str">
        <f t="shared" si="222"/>
        <v/>
      </c>
      <c r="Q1767" s="41">
        <v>17</v>
      </c>
      <c r="R1767" s="15" t="e">
        <f t="shared" si="223"/>
        <v>#N/A</v>
      </c>
      <c r="S1767" s="15" t="str">
        <f t="shared" si="220"/>
        <v>17a</v>
      </c>
      <c r="T1767" s="15" t="str">
        <f t="shared" si="221"/>
        <v>17b</v>
      </c>
    </row>
    <row r="1768" spans="1:20" ht="20.100000000000001" customHeight="1">
      <c r="A1768" s="15">
        <f t="shared" si="217"/>
        <v>117705</v>
      </c>
      <c r="B1768" s="24" t="str">
        <f>VLOOKUP(J1768,city!$A$4:$D$352,3,0)</f>
        <v>湖南</v>
      </c>
      <c r="C1768" s="24" t="str">
        <f>VLOOKUP(J1768,city!$A$4:$D$352,4,0)</f>
        <v>张家界</v>
      </c>
      <c r="D1768" s="15" t="s">
        <v>5766</v>
      </c>
      <c r="E1768" s="15" t="s">
        <v>5767</v>
      </c>
      <c r="F1768" s="42" t="str">
        <f t="shared" si="216"/>
        <v>110.706545,29.415198</v>
      </c>
      <c r="G1768" s="20" t="s">
        <v>5768</v>
      </c>
      <c r="H1768" s="20" t="s">
        <v>444</v>
      </c>
      <c r="I1768" s="45" t="str">
        <f t="shared" si="218"/>
        <v>11a,11b</v>
      </c>
      <c r="J1768" s="15">
        <f t="shared" si="219"/>
        <v>177</v>
      </c>
      <c r="K1768" s="15">
        <f>IF(VLOOKUP(J1767,city!$K$4:$L$352,2,0)&gt;K1767,K1767+1,1)</f>
        <v>5</v>
      </c>
      <c r="L1768" s="15">
        <v>1</v>
      </c>
      <c r="M1768" s="15" t="s">
        <v>218</v>
      </c>
      <c r="N1768" s="42">
        <v>110.70654500000001</v>
      </c>
      <c r="O1768" s="34">
        <v>29.415198</v>
      </c>
      <c r="P1768" s="15" t="str">
        <f t="shared" si="222"/>
        <v/>
      </c>
      <c r="Q1768" s="41">
        <v>11</v>
      </c>
      <c r="R1768" s="15">
        <f t="shared" si="223"/>
        <v>2</v>
      </c>
      <c r="S1768" s="15" t="str">
        <f t="shared" si="220"/>
        <v>11a</v>
      </c>
      <c r="T1768" s="15" t="str">
        <f t="shared" si="221"/>
        <v>11b</v>
      </c>
    </row>
    <row r="1769" spans="1:20" ht="20.100000000000001" customHeight="1">
      <c r="A1769" s="15">
        <f t="shared" si="217"/>
        <v>117706</v>
      </c>
      <c r="B1769" s="24" t="str">
        <f>VLOOKUP(J1769,city!$A$4:$D$352,3,0)</f>
        <v>湖南</v>
      </c>
      <c r="C1769" s="24" t="str">
        <f>VLOOKUP(J1769,city!$A$4:$D$352,4,0)</f>
        <v>张家界</v>
      </c>
      <c r="D1769" s="15" t="s">
        <v>5769</v>
      </c>
      <c r="E1769" s="15" t="s">
        <v>5770</v>
      </c>
      <c r="F1769" s="42" t="str">
        <f t="shared" si="216"/>
        <v>110.450279,29.407237</v>
      </c>
      <c r="G1769" s="20" t="s">
        <v>5771</v>
      </c>
      <c r="H1769" s="20" t="s">
        <v>450</v>
      </c>
      <c r="I1769" s="45" t="str">
        <f t="shared" si="218"/>
        <v>11a,11b</v>
      </c>
      <c r="J1769" s="15">
        <f t="shared" si="219"/>
        <v>177</v>
      </c>
      <c r="K1769" s="15">
        <f>IF(VLOOKUP(J1768,city!$K$4:$L$352,2,0)&gt;K1768,K1768+1,1)</f>
        <v>6</v>
      </c>
      <c r="L1769" s="15">
        <v>1</v>
      </c>
      <c r="M1769" s="15" t="s">
        <v>218</v>
      </c>
      <c r="N1769" s="42">
        <v>110.45027899999999</v>
      </c>
      <c r="O1769" s="34">
        <v>29.407236999999999</v>
      </c>
      <c r="P1769" s="15" t="str">
        <f t="shared" si="222"/>
        <v/>
      </c>
      <c r="Q1769" s="41">
        <v>11</v>
      </c>
      <c r="R1769" s="15">
        <f t="shared" si="223"/>
        <v>11</v>
      </c>
      <c r="S1769" s="15" t="str">
        <f t="shared" si="220"/>
        <v>11a</v>
      </c>
      <c r="T1769" s="15" t="str">
        <f t="shared" si="221"/>
        <v>11b</v>
      </c>
    </row>
    <row r="1770" spans="1:20" ht="20.100000000000001" customHeight="1">
      <c r="A1770" s="15">
        <f t="shared" si="217"/>
        <v>117707</v>
      </c>
      <c r="B1770" s="24" t="str">
        <f>VLOOKUP(J1770,city!$A$4:$D$352,3,0)</f>
        <v>湖南</v>
      </c>
      <c r="C1770" s="24" t="str">
        <f>VLOOKUP(J1770,city!$A$4:$D$352,4,0)</f>
        <v>张家界</v>
      </c>
      <c r="D1770" s="15" t="s">
        <v>5772</v>
      </c>
      <c r="E1770" s="15" t="s">
        <v>5773</v>
      </c>
      <c r="F1770" s="42" t="str">
        <f t="shared" si="216"/>
        <v>110.632061,29.380818</v>
      </c>
      <c r="G1770" s="20" t="s">
        <v>5774</v>
      </c>
      <c r="H1770" s="20" t="s">
        <v>456</v>
      </c>
      <c r="I1770" s="45" t="str">
        <f t="shared" si="218"/>
        <v>9a,9b</v>
      </c>
      <c r="J1770" s="15">
        <f t="shared" si="219"/>
        <v>177</v>
      </c>
      <c r="K1770" s="15">
        <f>IF(VLOOKUP(J1769,city!$K$4:$L$352,2,0)&gt;K1769,K1769+1,1)</f>
        <v>7</v>
      </c>
      <c r="L1770" s="15">
        <v>1</v>
      </c>
      <c r="M1770" s="15" t="s">
        <v>218</v>
      </c>
      <c r="N1770" s="42">
        <v>110.63206099999999</v>
      </c>
      <c r="O1770" s="34">
        <v>29.380818000000001</v>
      </c>
      <c r="P1770" s="15" t="str">
        <f t="shared" si="222"/>
        <v/>
      </c>
      <c r="Q1770" s="41">
        <v>9</v>
      </c>
      <c r="R1770" s="15">
        <f t="shared" si="223"/>
        <v>9</v>
      </c>
      <c r="S1770" s="15" t="str">
        <f t="shared" si="220"/>
        <v>9a</v>
      </c>
      <c r="T1770" s="15" t="str">
        <f t="shared" si="221"/>
        <v>9b</v>
      </c>
    </row>
    <row r="1771" spans="1:20" ht="20.100000000000001" customHeight="1">
      <c r="A1771" s="15">
        <f t="shared" si="217"/>
        <v>117708</v>
      </c>
      <c r="B1771" s="24" t="str">
        <f>VLOOKUP(J1771,city!$A$4:$D$352,3,0)</f>
        <v>湖南</v>
      </c>
      <c r="C1771" s="24" t="str">
        <f>VLOOKUP(J1771,city!$A$4:$D$352,4,0)</f>
        <v>张家界</v>
      </c>
      <c r="D1771" s="15" t="s">
        <v>5775</v>
      </c>
      <c r="E1771" s="15" t="s">
        <v>5776</v>
      </c>
      <c r="F1771" s="42" t="str">
        <f t="shared" si="216"/>
        <v>110.49236,29.371994</v>
      </c>
      <c r="G1771" s="20" t="s">
        <v>5777</v>
      </c>
      <c r="H1771" s="20" t="s">
        <v>462</v>
      </c>
      <c r="I1771" s="45" t="str">
        <f t="shared" si="218"/>
        <v>16a,16b</v>
      </c>
      <c r="J1771" s="15">
        <f t="shared" si="219"/>
        <v>177</v>
      </c>
      <c r="K1771" s="15">
        <f>IF(VLOOKUP(J1770,city!$K$4:$L$352,2,0)&gt;K1770,K1770+1,1)</f>
        <v>8</v>
      </c>
      <c r="L1771" s="15">
        <v>1</v>
      </c>
      <c r="M1771" s="15" t="s">
        <v>218</v>
      </c>
      <c r="N1771" s="42">
        <v>110.49236000000001</v>
      </c>
      <c r="O1771" s="34">
        <v>29.371994000000001</v>
      </c>
      <c r="P1771" s="15" t="str">
        <f t="shared" si="222"/>
        <v/>
      </c>
      <c r="Q1771" s="41">
        <v>16</v>
      </c>
      <c r="R1771" s="15" t="e">
        <f t="shared" si="223"/>
        <v>#N/A</v>
      </c>
      <c r="S1771" s="15" t="str">
        <f t="shared" si="220"/>
        <v>16a</v>
      </c>
      <c r="T1771" s="15" t="str">
        <f t="shared" si="221"/>
        <v>16b</v>
      </c>
    </row>
    <row r="1772" spans="1:20" ht="20.100000000000001" customHeight="1">
      <c r="A1772" s="15">
        <f t="shared" si="217"/>
        <v>117709</v>
      </c>
      <c r="B1772" s="24" t="str">
        <f>VLOOKUP(J1772,city!$A$4:$D$352,3,0)</f>
        <v>湖南</v>
      </c>
      <c r="C1772" s="24" t="str">
        <f>VLOOKUP(J1772,city!$A$4:$D$352,4,0)</f>
        <v>张家界</v>
      </c>
      <c r="D1772" s="15" t="s">
        <v>5778</v>
      </c>
      <c r="E1772" s="15" t="s">
        <v>5779</v>
      </c>
      <c r="F1772" s="42" t="str">
        <f t="shared" ref="F1772:F1833" si="224">N1772&amp;","&amp;O1772</f>
        <v>110.467993,29.122463</v>
      </c>
      <c r="G1772" s="20" t="s">
        <v>5780</v>
      </c>
      <c r="H1772" s="20" t="s">
        <v>468</v>
      </c>
      <c r="I1772" s="45" t="str">
        <f t="shared" si="218"/>
        <v>2a,2b</v>
      </c>
      <c r="J1772" s="15">
        <f t="shared" si="219"/>
        <v>177</v>
      </c>
      <c r="K1772" s="15">
        <f>IF(VLOOKUP(J1771,city!$K$4:$L$352,2,0)&gt;K1771,K1771+1,1)</f>
        <v>9</v>
      </c>
      <c r="L1772" s="15">
        <v>1</v>
      </c>
      <c r="M1772" s="15" t="s">
        <v>218</v>
      </c>
      <c r="N1772" s="42">
        <v>110.46799300000001</v>
      </c>
      <c r="O1772" s="34">
        <v>29.122463</v>
      </c>
      <c r="P1772" s="15" t="str">
        <f t="shared" si="222"/>
        <v/>
      </c>
      <c r="Q1772" s="41">
        <v>2</v>
      </c>
      <c r="R1772" s="15">
        <f t="shared" si="223"/>
        <v>1</v>
      </c>
      <c r="S1772" s="15" t="str">
        <f t="shared" si="220"/>
        <v>2a</v>
      </c>
      <c r="T1772" s="15" t="str">
        <f t="shared" si="221"/>
        <v>2b</v>
      </c>
    </row>
    <row r="1773" spans="1:20" ht="20.100000000000001" customHeight="1">
      <c r="A1773" s="15">
        <f t="shared" si="217"/>
        <v>117710</v>
      </c>
      <c r="B1773" s="24" t="str">
        <f>VLOOKUP(J1773,city!$A$4:$D$352,3,0)</f>
        <v>湖南</v>
      </c>
      <c r="C1773" s="24" t="str">
        <f>VLOOKUP(J1773,city!$A$4:$D$352,4,0)</f>
        <v>张家界</v>
      </c>
      <c r="D1773" s="15" t="s">
        <v>5781</v>
      </c>
      <c r="E1773" s="15" t="s">
        <v>5782</v>
      </c>
      <c r="F1773" s="42" t="str">
        <f t="shared" si="224"/>
        <v>110.476504,29.348445</v>
      </c>
      <c r="G1773" s="20" t="s">
        <v>5783</v>
      </c>
      <c r="H1773" s="20" t="s">
        <v>474</v>
      </c>
      <c r="I1773" s="45" t="str">
        <f t="shared" si="218"/>
        <v>11a,11b</v>
      </c>
      <c r="J1773" s="15">
        <f t="shared" si="219"/>
        <v>177</v>
      </c>
      <c r="K1773" s="15">
        <f>IF(VLOOKUP(J1772,city!$K$4:$L$352,2,0)&gt;K1772,K1772+1,1)</f>
        <v>10</v>
      </c>
      <c r="L1773" s="15">
        <v>1</v>
      </c>
      <c r="M1773" s="15" t="s">
        <v>218</v>
      </c>
      <c r="N1773" s="42">
        <v>110.47650400000001</v>
      </c>
      <c r="O1773" s="34">
        <v>29.348445000000002</v>
      </c>
      <c r="P1773" s="15" t="str">
        <f t="shared" si="222"/>
        <v>110.5095376,29.3164207</v>
      </c>
      <c r="Q1773" s="41">
        <v>11</v>
      </c>
      <c r="R1773" s="15">
        <f t="shared" si="223"/>
        <v>2</v>
      </c>
      <c r="S1773" s="15" t="str">
        <f t="shared" si="220"/>
        <v>11a</v>
      </c>
      <c r="T1773" s="15" t="str">
        <f t="shared" si="221"/>
        <v>11b</v>
      </c>
    </row>
    <row r="1774" spans="1:20" ht="20.100000000000001" customHeight="1">
      <c r="A1774" s="15">
        <f t="shared" si="217"/>
        <v>117801</v>
      </c>
      <c r="B1774" s="24" t="str">
        <f>VLOOKUP(J1774,city!$A$4:$D$352,3,0)</f>
        <v>湖南</v>
      </c>
      <c r="C1774" s="24" t="str">
        <f>VLOOKUP(J1774,city!$A$4:$D$352,4,0)</f>
        <v>益阳</v>
      </c>
      <c r="D1774" s="15" t="s">
        <v>5784</v>
      </c>
      <c r="E1774" s="15" t="s">
        <v>5785</v>
      </c>
      <c r="F1774" s="42" t="str">
        <f t="shared" si="224"/>
        <v>110.474231,29.348427</v>
      </c>
      <c r="G1774" s="20" t="s">
        <v>5786</v>
      </c>
      <c r="H1774" s="20" t="s">
        <v>480</v>
      </c>
      <c r="I1774" s="45" t="str">
        <f t="shared" si="218"/>
        <v>1a,1b</v>
      </c>
      <c r="J1774" s="15">
        <f t="shared" si="219"/>
        <v>178</v>
      </c>
      <c r="K1774" s="15">
        <f>IF(VLOOKUP(J1773,city!$K$4:$L$352,2,0)&gt;K1773,K1773+1,1)</f>
        <v>1</v>
      </c>
      <c r="L1774" s="15">
        <v>1</v>
      </c>
      <c r="M1774" s="15" t="s">
        <v>219</v>
      </c>
      <c r="N1774" s="42">
        <v>110.474231</v>
      </c>
      <c r="O1774" s="34">
        <v>29.348427000000001</v>
      </c>
      <c r="P1774" s="15" t="str">
        <f t="shared" si="222"/>
        <v/>
      </c>
      <c r="Q1774" s="41">
        <v>1</v>
      </c>
      <c r="R1774" s="15">
        <f t="shared" si="223"/>
        <v>1</v>
      </c>
      <c r="S1774" s="15" t="str">
        <f t="shared" si="220"/>
        <v>1a</v>
      </c>
      <c r="T1774" s="15" t="str">
        <f t="shared" si="221"/>
        <v>1b</v>
      </c>
    </row>
    <row r="1775" spans="1:20" ht="20.100000000000001" customHeight="1">
      <c r="A1775" s="15">
        <f t="shared" si="217"/>
        <v>117802</v>
      </c>
      <c r="B1775" s="24" t="str">
        <f>VLOOKUP(J1775,city!$A$4:$D$352,3,0)</f>
        <v>湖南</v>
      </c>
      <c r="C1775" s="24" t="str">
        <f>VLOOKUP(J1775,city!$A$4:$D$352,4,0)</f>
        <v>益阳</v>
      </c>
      <c r="D1775" s="15" t="s">
        <v>5787</v>
      </c>
      <c r="E1775" s="15" t="s">
        <v>5788</v>
      </c>
      <c r="F1775" s="42" t="str">
        <f t="shared" si="224"/>
        <v>112.34092,28.588958</v>
      </c>
      <c r="G1775" s="20" t="s">
        <v>5789</v>
      </c>
      <c r="H1775" s="20" t="s">
        <v>486</v>
      </c>
      <c r="I1775" s="45" t="str">
        <f t="shared" si="218"/>
        <v>12a,12b</v>
      </c>
      <c r="J1775" s="15">
        <f t="shared" si="219"/>
        <v>178</v>
      </c>
      <c r="K1775" s="15">
        <f>IF(VLOOKUP(J1774,city!$K$4:$L$352,2,0)&gt;K1774,K1774+1,1)</f>
        <v>2</v>
      </c>
      <c r="L1775" s="15">
        <v>1</v>
      </c>
      <c r="M1775" s="15" t="s">
        <v>219</v>
      </c>
      <c r="N1775" s="42">
        <v>112.34092</v>
      </c>
      <c r="O1775" s="34">
        <v>28.588958000000002</v>
      </c>
      <c r="P1775" s="15" t="str">
        <f t="shared" si="222"/>
        <v/>
      </c>
      <c r="Q1775" s="41">
        <v>12</v>
      </c>
      <c r="R1775" s="15">
        <f t="shared" si="223"/>
        <v>12</v>
      </c>
      <c r="S1775" s="15" t="str">
        <f t="shared" si="220"/>
        <v>12a</v>
      </c>
      <c r="T1775" s="15" t="str">
        <f t="shared" si="221"/>
        <v>12b</v>
      </c>
    </row>
    <row r="1776" spans="1:20" ht="20.100000000000001" customHeight="1">
      <c r="A1776" s="15">
        <f t="shared" si="217"/>
        <v>117803</v>
      </c>
      <c r="B1776" s="24" t="str">
        <f>VLOOKUP(J1776,city!$A$4:$D$352,3,0)</f>
        <v>湖南</v>
      </c>
      <c r="C1776" s="24" t="str">
        <f>VLOOKUP(J1776,city!$A$4:$D$352,4,0)</f>
        <v>益阳</v>
      </c>
      <c r="D1776" s="15" t="s">
        <v>5790</v>
      </c>
      <c r="E1776" s="15" t="s">
        <v>5791</v>
      </c>
      <c r="F1776" s="42" t="str">
        <f t="shared" si="224"/>
        <v>112.322631,28.552948</v>
      </c>
      <c r="G1776" s="20" t="s">
        <v>5792</v>
      </c>
      <c r="H1776" s="20" t="s">
        <v>492</v>
      </c>
      <c r="I1776" s="45" t="str">
        <f t="shared" si="218"/>
        <v>13a,13b</v>
      </c>
      <c r="J1776" s="15">
        <f t="shared" si="219"/>
        <v>178</v>
      </c>
      <c r="K1776" s="15">
        <f>IF(VLOOKUP(J1775,city!$K$4:$L$352,2,0)&gt;K1775,K1775+1,1)</f>
        <v>3</v>
      </c>
      <c r="L1776" s="15">
        <v>1</v>
      </c>
      <c r="M1776" s="15" t="s">
        <v>219</v>
      </c>
      <c r="N1776" s="42">
        <v>112.322631</v>
      </c>
      <c r="O1776" s="34">
        <v>28.552948000000001</v>
      </c>
      <c r="P1776" s="15" t="str">
        <f t="shared" si="222"/>
        <v/>
      </c>
      <c r="Q1776" s="41">
        <v>13</v>
      </c>
      <c r="R1776" s="15">
        <f t="shared" si="223"/>
        <v>13</v>
      </c>
      <c r="S1776" s="15" t="str">
        <f t="shared" si="220"/>
        <v>13a</v>
      </c>
      <c r="T1776" s="15" t="str">
        <f t="shared" si="221"/>
        <v>13b</v>
      </c>
    </row>
    <row r="1777" spans="1:20" ht="20.100000000000001" customHeight="1">
      <c r="A1777" s="15">
        <f t="shared" si="217"/>
        <v>117804</v>
      </c>
      <c r="B1777" s="24" t="str">
        <f>VLOOKUP(J1777,city!$A$4:$D$352,3,0)</f>
        <v>湖南</v>
      </c>
      <c r="C1777" s="24" t="str">
        <f>VLOOKUP(J1777,city!$A$4:$D$352,4,0)</f>
        <v>益阳</v>
      </c>
      <c r="D1777" s="15" t="s">
        <v>5793</v>
      </c>
      <c r="E1777" s="15" t="s">
        <v>5794</v>
      </c>
      <c r="F1777" s="42" t="str">
        <f t="shared" si="224"/>
        <v>111.367431,28.23476</v>
      </c>
      <c r="G1777" s="20" t="s">
        <v>5795</v>
      </c>
      <c r="H1777" s="20" t="s">
        <v>498</v>
      </c>
      <c r="I1777" s="45" t="str">
        <f t="shared" si="218"/>
        <v>2a,2b</v>
      </c>
      <c r="J1777" s="15">
        <f t="shared" si="219"/>
        <v>178</v>
      </c>
      <c r="K1777" s="15">
        <f>IF(VLOOKUP(J1776,city!$K$4:$L$352,2,0)&gt;K1776,K1776+1,1)</f>
        <v>4</v>
      </c>
      <c r="L1777" s="15">
        <v>1</v>
      </c>
      <c r="M1777" s="15" t="s">
        <v>219</v>
      </c>
      <c r="N1777" s="42">
        <v>111.367431</v>
      </c>
      <c r="O1777" s="34">
        <v>28.234760000000001</v>
      </c>
      <c r="P1777" s="15" t="str">
        <f t="shared" si="222"/>
        <v/>
      </c>
      <c r="Q1777" s="41">
        <v>2</v>
      </c>
      <c r="R1777" s="15">
        <f t="shared" si="223"/>
        <v>2</v>
      </c>
      <c r="S1777" s="15" t="str">
        <f t="shared" si="220"/>
        <v>2a</v>
      </c>
      <c r="T1777" s="15" t="str">
        <f t="shared" si="221"/>
        <v>2b</v>
      </c>
    </row>
    <row r="1778" spans="1:20" ht="20.100000000000001" customHeight="1">
      <c r="A1778" s="15">
        <f t="shared" si="217"/>
        <v>117805</v>
      </c>
      <c r="B1778" s="24" t="str">
        <f>VLOOKUP(J1778,city!$A$4:$D$352,3,0)</f>
        <v>湖南</v>
      </c>
      <c r="C1778" s="24" t="str">
        <f>VLOOKUP(J1778,city!$A$4:$D$352,4,0)</f>
        <v>益阳</v>
      </c>
      <c r="D1778" s="15" t="s">
        <v>5796</v>
      </c>
      <c r="E1778" s="15" t="s">
        <v>5797</v>
      </c>
      <c r="F1778" s="42" t="str">
        <f t="shared" si="224"/>
        <v>112.372724,28.562488</v>
      </c>
      <c r="G1778" s="20" t="s">
        <v>5798</v>
      </c>
      <c r="H1778" s="20" t="s">
        <v>504</v>
      </c>
      <c r="I1778" s="45" t="str">
        <f t="shared" si="218"/>
        <v>28a,28b</v>
      </c>
      <c r="J1778" s="15">
        <f t="shared" si="219"/>
        <v>178</v>
      </c>
      <c r="K1778" s="15">
        <f>IF(VLOOKUP(J1777,city!$K$4:$L$352,2,0)&gt;K1777,K1777+1,1)</f>
        <v>5</v>
      </c>
      <c r="L1778" s="15">
        <v>1</v>
      </c>
      <c r="M1778" s="15" t="s">
        <v>219</v>
      </c>
      <c r="N1778" s="42">
        <v>112.37272400000001</v>
      </c>
      <c r="O1778" s="34">
        <v>28.562487999999998</v>
      </c>
      <c r="P1778" s="15" t="str">
        <f t="shared" si="222"/>
        <v/>
      </c>
      <c r="Q1778" s="41">
        <v>28</v>
      </c>
      <c r="R1778" s="15">
        <f t="shared" si="223"/>
        <v>11</v>
      </c>
      <c r="S1778" s="15" t="str">
        <f t="shared" si="220"/>
        <v>28a</v>
      </c>
      <c r="T1778" s="15" t="str">
        <f t="shared" si="221"/>
        <v>28b</v>
      </c>
    </row>
    <row r="1779" spans="1:20" ht="20.100000000000001" customHeight="1">
      <c r="A1779" s="15">
        <f t="shared" si="217"/>
        <v>117806</v>
      </c>
      <c r="B1779" s="24" t="str">
        <f>VLOOKUP(J1779,city!$A$4:$D$352,3,0)</f>
        <v>湖南</v>
      </c>
      <c r="C1779" s="24" t="str">
        <f>VLOOKUP(J1779,city!$A$4:$D$352,4,0)</f>
        <v>益阳</v>
      </c>
      <c r="D1779" s="15" t="s">
        <v>5799</v>
      </c>
      <c r="E1779" s="15" t="s">
        <v>5800</v>
      </c>
      <c r="F1779" s="42" t="str">
        <f t="shared" si="224"/>
        <v>118.962904,32.156857</v>
      </c>
      <c r="G1779" s="20" t="s">
        <v>5801</v>
      </c>
      <c r="H1779" s="20" t="s">
        <v>510</v>
      </c>
      <c r="I1779" s="45" t="str">
        <f t="shared" si="218"/>
        <v>12a,12b</v>
      </c>
      <c r="J1779" s="15">
        <f t="shared" si="219"/>
        <v>178</v>
      </c>
      <c r="K1779" s="15">
        <f>IF(VLOOKUP(J1778,city!$K$4:$L$352,2,0)&gt;K1778,K1778+1,1)</f>
        <v>6</v>
      </c>
      <c r="L1779" s="15">
        <v>1</v>
      </c>
      <c r="M1779" s="15" t="s">
        <v>219</v>
      </c>
      <c r="N1779" s="42">
        <v>118.96290399999999</v>
      </c>
      <c r="O1779" s="34">
        <v>32.156857000000002</v>
      </c>
      <c r="P1779" s="15" t="str">
        <f t="shared" si="222"/>
        <v/>
      </c>
      <c r="Q1779" s="41">
        <v>12</v>
      </c>
      <c r="R1779" s="15">
        <f t="shared" si="223"/>
        <v>12</v>
      </c>
      <c r="S1779" s="15" t="str">
        <f t="shared" si="220"/>
        <v>12a</v>
      </c>
      <c r="T1779" s="15" t="str">
        <f t="shared" si="221"/>
        <v>12b</v>
      </c>
    </row>
    <row r="1780" spans="1:20" ht="20.100000000000001" customHeight="1">
      <c r="A1780" s="15">
        <f t="shared" si="217"/>
        <v>117807</v>
      </c>
      <c r="B1780" s="24" t="str">
        <f>VLOOKUP(J1780,city!$A$4:$D$352,3,0)</f>
        <v>湖南</v>
      </c>
      <c r="C1780" s="24" t="str">
        <f>VLOOKUP(J1780,city!$A$4:$D$352,4,0)</f>
        <v>益阳</v>
      </c>
      <c r="D1780" s="15" t="s">
        <v>5802</v>
      </c>
      <c r="E1780" s="15" t="s">
        <v>5803</v>
      </c>
      <c r="F1780" s="42" t="str">
        <f t="shared" si="224"/>
        <v>112.195264,28.510342</v>
      </c>
      <c r="G1780" s="20" t="s">
        <v>5804</v>
      </c>
      <c r="H1780" s="20" t="s">
        <v>516</v>
      </c>
      <c r="I1780" s="45" t="str">
        <f t="shared" si="218"/>
        <v>2a,2b</v>
      </c>
      <c r="J1780" s="15">
        <f t="shared" si="219"/>
        <v>178</v>
      </c>
      <c r="K1780" s="15">
        <f>IF(VLOOKUP(J1779,city!$K$4:$L$352,2,0)&gt;K1779,K1779+1,1)</f>
        <v>7</v>
      </c>
      <c r="L1780" s="15">
        <v>1</v>
      </c>
      <c r="M1780" s="15" t="s">
        <v>219</v>
      </c>
      <c r="N1780" s="42">
        <v>112.19526399999999</v>
      </c>
      <c r="O1780" s="34">
        <v>28.510342000000001</v>
      </c>
      <c r="P1780" s="15" t="str">
        <f t="shared" si="222"/>
        <v/>
      </c>
      <c r="Q1780" s="41">
        <v>2</v>
      </c>
      <c r="R1780" s="15">
        <f t="shared" si="223"/>
        <v>2</v>
      </c>
      <c r="S1780" s="15" t="str">
        <f t="shared" si="220"/>
        <v>2a</v>
      </c>
      <c r="T1780" s="15" t="str">
        <f t="shared" si="221"/>
        <v>2b</v>
      </c>
    </row>
    <row r="1781" spans="1:20" ht="20.100000000000001" customHeight="1">
      <c r="A1781" s="15">
        <f t="shared" si="217"/>
        <v>117808</v>
      </c>
      <c r="B1781" s="24" t="str">
        <f>VLOOKUP(J1781,city!$A$4:$D$352,3,0)</f>
        <v>湖南</v>
      </c>
      <c r="C1781" s="24" t="str">
        <f>VLOOKUP(J1781,city!$A$4:$D$352,4,0)</f>
        <v>益阳</v>
      </c>
      <c r="D1781" s="15" t="s">
        <v>5805</v>
      </c>
      <c r="E1781" s="15" t="s">
        <v>5806</v>
      </c>
      <c r="F1781" s="42" t="str">
        <f t="shared" si="224"/>
        <v>112.324258,28.697467</v>
      </c>
      <c r="G1781" s="20" t="s">
        <v>5807</v>
      </c>
      <c r="H1781" s="20" t="s">
        <v>522</v>
      </c>
      <c r="I1781" s="45" t="str">
        <f t="shared" si="218"/>
        <v>2a,2b</v>
      </c>
      <c r="J1781" s="15">
        <f t="shared" si="219"/>
        <v>178</v>
      </c>
      <c r="K1781" s="15">
        <f>IF(VLOOKUP(J1780,city!$K$4:$L$352,2,0)&gt;K1780,K1780+1,1)</f>
        <v>8</v>
      </c>
      <c r="L1781" s="15">
        <v>1</v>
      </c>
      <c r="M1781" s="15" t="s">
        <v>219</v>
      </c>
      <c r="N1781" s="42">
        <v>112.324258</v>
      </c>
      <c r="O1781" s="34">
        <v>28.697467</v>
      </c>
      <c r="P1781" s="15" t="str">
        <f t="shared" si="222"/>
        <v/>
      </c>
      <c r="Q1781" s="41">
        <v>2</v>
      </c>
      <c r="R1781" s="15" t="e">
        <f t="shared" si="223"/>
        <v>#N/A</v>
      </c>
      <c r="S1781" s="15" t="str">
        <f t="shared" si="220"/>
        <v>2a</v>
      </c>
      <c r="T1781" s="15" t="str">
        <f t="shared" si="221"/>
        <v>2b</v>
      </c>
    </row>
    <row r="1782" spans="1:20" ht="20.100000000000001" customHeight="1">
      <c r="A1782" s="15">
        <f t="shared" si="217"/>
        <v>117809</v>
      </c>
      <c r="B1782" s="24" t="str">
        <f>VLOOKUP(J1782,city!$A$4:$D$352,3,0)</f>
        <v>湖南</v>
      </c>
      <c r="C1782" s="24" t="str">
        <f>VLOOKUP(J1782,city!$A$4:$D$352,4,0)</f>
        <v>益阳</v>
      </c>
      <c r="D1782" s="15" t="s">
        <v>5808</v>
      </c>
      <c r="E1782" s="15" t="s">
        <v>5809</v>
      </c>
      <c r="F1782" s="42" t="str">
        <f t="shared" si="224"/>
        <v>112.04732,28.370146</v>
      </c>
      <c r="G1782" s="20" t="s">
        <v>5810</v>
      </c>
      <c r="H1782" s="20" t="s">
        <v>528</v>
      </c>
      <c r="I1782" s="45" t="str">
        <f t="shared" si="218"/>
        <v>8a,8b</v>
      </c>
      <c r="J1782" s="15">
        <f t="shared" si="219"/>
        <v>178</v>
      </c>
      <c r="K1782" s="15">
        <f>IF(VLOOKUP(J1781,city!$K$4:$L$352,2,0)&gt;K1781,K1781+1,1)</f>
        <v>9</v>
      </c>
      <c r="L1782" s="15">
        <v>1</v>
      </c>
      <c r="M1782" s="15" t="s">
        <v>219</v>
      </c>
      <c r="N1782" s="42">
        <v>112.04732</v>
      </c>
      <c r="O1782" s="34">
        <v>28.370145999999998</v>
      </c>
      <c r="P1782" s="15" t="str">
        <f t="shared" si="222"/>
        <v/>
      </c>
      <c r="Q1782" s="41">
        <v>8</v>
      </c>
      <c r="R1782" s="15">
        <f t="shared" si="223"/>
        <v>8</v>
      </c>
      <c r="S1782" s="15" t="str">
        <f t="shared" si="220"/>
        <v>8a</v>
      </c>
      <c r="T1782" s="15" t="str">
        <f t="shared" si="221"/>
        <v>8b</v>
      </c>
    </row>
    <row r="1783" spans="1:20" ht="20.100000000000001" customHeight="1">
      <c r="A1783" s="15">
        <f t="shared" si="217"/>
        <v>117810</v>
      </c>
      <c r="B1783" s="24" t="str">
        <f>VLOOKUP(J1783,city!$A$4:$D$352,3,0)</f>
        <v>湖南</v>
      </c>
      <c r="C1783" s="24" t="str">
        <f>VLOOKUP(J1783,city!$A$4:$D$352,4,0)</f>
        <v>益阳</v>
      </c>
      <c r="D1783" s="15" t="s">
        <v>5811</v>
      </c>
      <c r="E1783" s="15" t="s">
        <v>5812</v>
      </c>
      <c r="F1783" s="42" t="str">
        <f t="shared" si="224"/>
        <v>112.378175,28.560109</v>
      </c>
      <c r="G1783" s="20" t="s">
        <v>5813</v>
      </c>
      <c r="H1783" s="20" t="s">
        <v>534</v>
      </c>
      <c r="I1783" s="45" t="str">
        <f t="shared" si="218"/>
        <v>11a,11b</v>
      </c>
      <c r="J1783" s="15">
        <f t="shared" si="219"/>
        <v>178</v>
      </c>
      <c r="K1783" s="15">
        <f>IF(VLOOKUP(J1782,city!$K$4:$L$352,2,0)&gt;K1782,K1782+1,1)</f>
        <v>10</v>
      </c>
      <c r="L1783" s="15">
        <v>1</v>
      </c>
      <c r="M1783" s="15" t="s">
        <v>219</v>
      </c>
      <c r="N1783" s="42">
        <v>112.378175</v>
      </c>
      <c r="O1783" s="34">
        <v>28.560109000000001</v>
      </c>
      <c r="P1783" s="15" t="str">
        <f t="shared" si="222"/>
        <v>112.6785858,28.9582502</v>
      </c>
      <c r="Q1783" s="41">
        <v>11</v>
      </c>
      <c r="R1783" s="15">
        <f t="shared" si="223"/>
        <v>11</v>
      </c>
      <c r="S1783" s="15" t="str">
        <f t="shared" si="220"/>
        <v>11a</v>
      </c>
      <c r="T1783" s="15" t="str">
        <f t="shared" si="221"/>
        <v>11b</v>
      </c>
    </row>
    <row r="1784" spans="1:20" ht="20.100000000000001" customHeight="1">
      <c r="A1784" s="15">
        <f t="shared" si="217"/>
        <v>117901</v>
      </c>
      <c r="B1784" s="24" t="str">
        <f>VLOOKUP(J1784,city!$A$4:$D$352,3,0)</f>
        <v>湖南</v>
      </c>
      <c r="C1784" s="24" t="str">
        <f>VLOOKUP(J1784,city!$A$4:$D$352,4,0)</f>
        <v>娄底</v>
      </c>
      <c r="D1784" s="15" t="s">
        <v>5814</v>
      </c>
      <c r="E1784" s="15" t="s">
        <v>5815</v>
      </c>
      <c r="F1784" s="42" t="str">
        <f t="shared" si="224"/>
        <v>111.750468,27.890807</v>
      </c>
      <c r="G1784" s="20" t="s">
        <v>5816</v>
      </c>
      <c r="H1784" s="20" t="s">
        <v>422</v>
      </c>
      <c r="I1784" s="45" t="str">
        <f t="shared" si="218"/>
        <v>2a,2b</v>
      </c>
      <c r="J1784" s="15">
        <f t="shared" si="219"/>
        <v>179</v>
      </c>
      <c r="K1784" s="15">
        <f>IF(VLOOKUP(J1783,city!$K$4:$L$352,2,0)&gt;K1783,K1783+1,1)</f>
        <v>1</v>
      </c>
      <c r="L1784" s="15">
        <v>1</v>
      </c>
      <c r="M1784" s="15" t="s">
        <v>220</v>
      </c>
      <c r="N1784" s="42">
        <v>111.750468</v>
      </c>
      <c r="O1784" s="34">
        <v>27.890806999999999</v>
      </c>
      <c r="P1784" s="15" t="str">
        <f t="shared" si="222"/>
        <v/>
      </c>
      <c r="Q1784" s="41">
        <v>2</v>
      </c>
      <c r="R1784" s="15">
        <f t="shared" si="223"/>
        <v>2</v>
      </c>
      <c r="S1784" s="15" t="str">
        <f t="shared" si="220"/>
        <v>2a</v>
      </c>
      <c r="T1784" s="15" t="str">
        <f t="shared" si="221"/>
        <v>2b</v>
      </c>
    </row>
    <row r="1785" spans="1:20" ht="20.100000000000001" customHeight="1">
      <c r="A1785" s="15">
        <f t="shared" si="217"/>
        <v>117902</v>
      </c>
      <c r="B1785" s="24" t="str">
        <f>VLOOKUP(J1785,city!$A$4:$D$352,3,0)</f>
        <v>湖南</v>
      </c>
      <c r="C1785" s="24" t="str">
        <f>VLOOKUP(J1785,city!$A$4:$D$352,4,0)</f>
        <v>娄底</v>
      </c>
      <c r="D1785" s="15" t="s">
        <v>5817</v>
      </c>
      <c r="E1785" s="15" t="s">
        <v>5818</v>
      </c>
      <c r="F1785" s="42" t="str">
        <f t="shared" si="224"/>
        <v>112.466344,27.414624</v>
      </c>
      <c r="G1785" s="20" t="s">
        <v>5819</v>
      </c>
      <c r="H1785" s="20" t="s">
        <v>427</v>
      </c>
      <c r="I1785" s="45" t="str">
        <f t="shared" si="218"/>
        <v>15a,15b</v>
      </c>
      <c r="J1785" s="15">
        <f t="shared" si="219"/>
        <v>179</v>
      </c>
      <c r="K1785" s="15">
        <f>IF(VLOOKUP(J1784,city!$K$4:$L$352,2,0)&gt;K1784,K1784+1,1)</f>
        <v>2</v>
      </c>
      <c r="L1785" s="15">
        <v>1</v>
      </c>
      <c r="M1785" s="15" t="s">
        <v>220</v>
      </c>
      <c r="N1785" s="42">
        <v>112.46634400000001</v>
      </c>
      <c r="O1785" s="34">
        <v>27.414624</v>
      </c>
      <c r="P1785" s="15" t="str">
        <f t="shared" si="222"/>
        <v/>
      </c>
      <c r="Q1785" s="41">
        <v>15</v>
      </c>
      <c r="R1785" s="15">
        <f t="shared" si="223"/>
        <v>15</v>
      </c>
      <c r="S1785" s="15" t="str">
        <f t="shared" si="220"/>
        <v>15a</v>
      </c>
      <c r="T1785" s="15" t="str">
        <f t="shared" si="221"/>
        <v>15b</v>
      </c>
    </row>
    <row r="1786" spans="1:20" ht="20.100000000000001" customHeight="1">
      <c r="A1786" s="15">
        <f t="shared" si="217"/>
        <v>117903</v>
      </c>
      <c r="B1786" s="24" t="str">
        <f>VLOOKUP(J1786,city!$A$4:$D$352,3,0)</f>
        <v>湖南</v>
      </c>
      <c r="C1786" s="24" t="str">
        <f>VLOOKUP(J1786,city!$A$4:$D$352,4,0)</f>
        <v>娄底</v>
      </c>
      <c r="D1786" s="15" t="s">
        <v>5820</v>
      </c>
      <c r="E1786" s="15" t="s">
        <v>5821</v>
      </c>
      <c r="F1786" s="42" t="str">
        <f t="shared" si="224"/>
        <v>111.298607,27.956113</v>
      </c>
      <c r="G1786" s="20" t="s">
        <v>5822</v>
      </c>
      <c r="H1786" s="20" t="s">
        <v>432</v>
      </c>
      <c r="I1786" s="45" t="str">
        <f t="shared" si="218"/>
        <v>15a,15b</v>
      </c>
      <c r="J1786" s="15">
        <f t="shared" si="219"/>
        <v>179</v>
      </c>
      <c r="K1786" s="15">
        <f>IF(VLOOKUP(J1785,city!$K$4:$L$352,2,0)&gt;K1785,K1785+1,1)</f>
        <v>3</v>
      </c>
      <c r="L1786" s="15">
        <v>1</v>
      </c>
      <c r="M1786" s="15" t="s">
        <v>220</v>
      </c>
      <c r="N1786" s="42">
        <v>111.298607</v>
      </c>
      <c r="O1786" s="34">
        <v>27.956112999999998</v>
      </c>
      <c r="P1786" s="15" t="str">
        <f t="shared" si="222"/>
        <v/>
      </c>
      <c r="Q1786" s="41">
        <v>15</v>
      </c>
      <c r="R1786" s="15">
        <f t="shared" si="223"/>
        <v>15</v>
      </c>
      <c r="S1786" s="15" t="str">
        <f t="shared" si="220"/>
        <v>15a</v>
      </c>
      <c r="T1786" s="15" t="str">
        <f t="shared" si="221"/>
        <v>15b</v>
      </c>
    </row>
    <row r="1787" spans="1:20" ht="20.100000000000001" customHeight="1">
      <c r="A1787" s="15">
        <f t="shared" si="217"/>
        <v>117904</v>
      </c>
      <c r="B1787" s="24" t="str">
        <f>VLOOKUP(J1787,city!$A$4:$D$352,3,0)</f>
        <v>湖南</v>
      </c>
      <c r="C1787" s="24" t="str">
        <f>VLOOKUP(J1787,city!$A$4:$D$352,4,0)</f>
        <v>娄底</v>
      </c>
      <c r="D1787" s="15" t="s">
        <v>5823</v>
      </c>
      <c r="E1787" s="15" t="s">
        <v>5824</v>
      </c>
      <c r="F1787" s="42" t="str">
        <f t="shared" si="224"/>
        <v>110.975648,27.697621</v>
      </c>
      <c r="G1787" s="20" t="s">
        <v>5825</v>
      </c>
      <c r="H1787" s="20" t="s">
        <v>438</v>
      </c>
      <c r="I1787" s="45" t="str">
        <f t="shared" si="218"/>
        <v>28a,28b</v>
      </c>
      <c r="J1787" s="15">
        <f t="shared" si="219"/>
        <v>179</v>
      </c>
      <c r="K1787" s="15">
        <f>IF(VLOOKUP(J1786,city!$K$4:$L$352,2,0)&gt;K1786,K1786+1,1)</f>
        <v>4</v>
      </c>
      <c r="L1787" s="15">
        <v>1</v>
      </c>
      <c r="M1787" s="15" t="s">
        <v>220</v>
      </c>
      <c r="N1787" s="42">
        <v>110.97564800000001</v>
      </c>
      <c r="O1787" s="34">
        <v>27.697621000000002</v>
      </c>
      <c r="P1787" s="15" t="str">
        <f t="shared" si="222"/>
        <v/>
      </c>
      <c r="Q1787" s="41">
        <v>28</v>
      </c>
      <c r="R1787" s="15" t="e">
        <f t="shared" si="223"/>
        <v>#N/A</v>
      </c>
      <c r="S1787" s="15" t="str">
        <f t="shared" si="220"/>
        <v>28a</v>
      </c>
      <c r="T1787" s="15" t="str">
        <f t="shared" si="221"/>
        <v>28b</v>
      </c>
    </row>
    <row r="1788" spans="1:20" ht="20.100000000000001" customHeight="1">
      <c r="A1788" s="15">
        <f t="shared" si="217"/>
        <v>117905</v>
      </c>
      <c r="B1788" s="24" t="str">
        <f>VLOOKUP(J1788,city!$A$4:$D$352,3,0)</f>
        <v>湖南</v>
      </c>
      <c r="C1788" s="24" t="str">
        <f>VLOOKUP(J1788,city!$A$4:$D$352,4,0)</f>
        <v>娄底</v>
      </c>
      <c r="D1788" s="15" t="s">
        <v>5826</v>
      </c>
      <c r="E1788" s="15" t="s">
        <v>5827</v>
      </c>
      <c r="F1788" s="42" t="str">
        <f t="shared" si="224"/>
        <v>111.464884,27.71148</v>
      </c>
      <c r="G1788" s="20" t="s">
        <v>5828</v>
      </c>
      <c r="H1788" s="20" t="s">
        <v>444</v>
      </c>
      <c r="I1788" s="45" t="str">
        <f t="shared" si="218"/>
        <v>9a,9b</v>
      </c>
      <c r="J1788" s="15">
        <f t="shared" si="219"/>
        <v>179</v>
      </c>
      <c r="K1788" s="15">
        <f>IF(VLOOKUP(J1787,city!$K$4:$L$352,2,0)&gt;K1787,K1787+1,1)</f>
        <v>5</v>
      </c>
      <c r="L1788" s="15">
        <v>1</v>
      </c>
      <c r="M1788" s="15" t="s">
        <v>220</v>
      </c>
      <c r="N1788" s="42">
        <v>111.464884</v>
      </c>
      <c r="O1788" s="34">
        <v>27.711480000000002</v>
      </c>
      <c r="P1788" s="15" t="str">
        <f t="shared" si="222"/>
        <v/>
      </c>
      <c r="Q1788" s="41">
        <v>9</v>
      </c>
      <c r="R1788" s="15">
        <f t="shared" si="223"/>
        <v>9</v>
      </c>
      <c r="S1788" s="15" t="str">
        <f t="shared" si="220"/>
        <v>9a</v>
      </c>
      <c r="T1788" s="15" t="str">
        <f t="shared" si="221"/>
        <v>9b</v>
      </c>
    </row>
    <row r="1789" spans="1:20" ht="20.100000000000001" customHeight="1">
      <c r="A1789" s="15">
        <f t="shared" si="217"/>
        <v>117906</v>
      </c>
      <c r="B1789" s="24" t="str">
        <f>VLOOKUP(J1789,city!$A$4:$D$352,3,0)</f>
        <v>湖南</v>
      </c>
      <c r="C1789" s="24" t="str">
        <f>VLOOKUP(J1789,city!$A$4:$D$352,4,0)</f>
        <v>娄底</v>
      </c>
      <c r="D1789" s="15" t="s">
        <v>5829</v>
      </c>
      <c r="E1789" s="15" t="s">
        <v>5830</v>
      </c>
      <c r="F1789" s="42" t="str">
        <f t="shared" si="224"/>
        <v>112.208,27.463</v>
      </c>
      <c r="G1789" s="20" t="s">
        <v>5831</v>
      </c>
      <c r="H1789" s="20" t="s">
        <v>450</v>
      </c>
      <c r="I1789" s="45" t="str">
        <f t="shared" si="218"/>
        <v>10a,10b</v>
      </c>
      <c r="J1789" s="15">
        <f t="shared" si="219"/>
        <v>179</v>
      </c>
      <c r="K1789" s="15">
        <f>IF(VLOOKUP(J1788,city!$K$4:$L$352,2,0)&gt;K1788,K1788+1,1)</f>
        <v>6</v>
      </c>
      <c r="L1789" s="15">
        <v>1</v>
      </c>
      <c r="M1789" s="15" t="s">
        <v>220</v>
      </c>
      <c r="N1789" s="42">
        <v>112.208</v>
      </c>
      <c r="O1789" s="34">
        <v>27.463000000000001</v>
      </c>
      <c r="P1789" s="15" t="str">
        <f t="shared" si="222"/>
        <v/>
      </c>
      <c r="Q1789" s="41">
        <v>10</v>
      </c>
      <c r="R1789" s="15">
        <f t="shared" si="223"/>
        <v>10</v>
      </c>
      <c r="S1789" s="15" t="str">
        <f t="shared" si="220"/>
        <v>10a</v>
      </c>
      <c r="T1789" s="15" t="str">
        <f t="shared" si="221"/>
        <v>10b</v>
      </c>
    </row>
    <row r="1790" spans="1:20" ht="20.100000000000001" customHeight="1">
      <c r="A1790" s="15">
        <f t="shared" si="217"/>
        <v>117907</v>
      </c>
      <c r="B1790" s="24" t="str">
        <f>VLOOKUP(J1790,city!$A$4:$D$352,3,0)</f>
        <v>湖南</v>
      </c>
      <c r="C1790" s="24" t="str">
        <f>VLOOKUP(J1790,city!$A$4:$D$352,4,0)</f>
        <v>娄底</v>
      </c>
      <c r="D1790" s="15" t="s">
        <v>5832</v>
      </c>
      <c r="E1790" s="15" t="s">
        <v>5833</v>
      </c>
      <c r="F1790" s="42" t="str">
        <f t="shared" si="224"/>
        <v>111.309125,28.154757</v>
      </c>
      <c r="G1790" s="20" t="s">
        <v>5834</v>
      </c>
      <c r="H1790" s="20" t="s">
        <v>456</v>
      </c>
      <c r="I1790" s="45" t="str">
        <f t="shared" si="218"/>
        <v>1a,1b</v>
      </c>
      <c r="J1790" s="15">
        <f t="shared" si="219"/>
        <v>179</v>
      </c>
      <c r="K1790" s="15">
        <f>IF(VLOOKUP(J1789,city!$K$4:$L$352,2,0)&gt;K1789,K1789+1,1)</f>
        <v>7</v>
      </c>
      <c r="L1790" s="15">
        <v>1</v>
      </c>
      <c r="M1790" s="15" t="s">
        <v>220</v>
      </c>
      <c r="N1790" s="42">
        <v>111.30912499999999</v>
      </c>
      <c r="O1790" s="34">
        <v>28.154757</v>
      </c>
      <c r="P1790" s="15" t="str">
        <f t="shared" si="222"/>
        <v/>
      </c>
      <c r="Q1790" s="41">
        <v>1</v>
      </c>
      <c r="R1790" s="15">
        <f t="shared" si="223"/>
        <v>2</v>
      </c>
      <c r="S1790" s="15" t="str">
        <f t="shared" si="220"/>
        <v>1a</v>
      </c>
      <c r="T1790" s="15" t="str">
        <f t="shared" si="221"/>
        <v>1b</v>
      </c>
    </row>
    <row r="1791" spans="1:20" ht="20.100000000000001" customHeight="1">
      <c r="A1791" s="15">
        <f t="shared" si="217"/>
        <v>117908</v>
      </c>
      <c r="B1791" s="24" t="str">
        <f>VLOOKUP(J1791,city!$A$4:$D$352,3,0)</f>
        <v>湖南</v>
      </c>
      <c r="C1791" s="24" t="str">
        <f>VLOOKUP(J1791,city!$A$4:$D$352,4,0)</f>
        <v>娄底</v>
      </c>
      <c r="D1791" s="15" t="s">
        <v>5835</v>
      </c>
      <c r="E1791" s="15" t="s">
        <v>5836</v>
      </c>
      <c r="F1791" s="42" t="str">
        <f t="shared" si="224"/>
        <v>110.993,27.697</v>
      </c>
      <c r="G1791" s="20" t="s">
        <v>5837</v>
      </c>
      <c r="H1791" s="20" t="s">
        <v>462</v>
      </c>
      <c r="I1791" s="45" t="str">
        <f t="shared" si="218"/>
        <v>28a,28b</v>
      </c>
      <c r="J1791" s="15">
        <f t="shared" si="219"/>
        <v>179</v>
      </c>
      <c r="K1791" s="15">
        <f>IF(VLOOKUP(J1790,city!$K$4:$L$352,2,0)&gt;K1790,K1790+1,1)</f>
        <v>8</v>
      </c>
      <c r="L1791" s="15">
        <v>1</v>
      </c>
      <c r="M1791" s="15" t="s">
        <v>220</v>
      </c>
      <c r="N1791" s="42">
        <v>110.99299999999999</v>
      </c>
      <c r="O1791" s="34">
        <v>27.696999999999999</v>
      </c>
      <c r="P1791" s="15" t="str">
        <f t="shared" si="222"/>
        <v/>
      </c>
      <c r="Q1791" s="41">
        <v>28</v>
      </c>
      <c r="R1791" s="15" t="e">
        <f t="shared" si="223"/>
        <v>#N/A</v>
      </c>
      <c r="S1791" s="15" t="str">
        <f t="shared" si="220"/>
        <v>28a</v>
      </c>
      <c r="T1791" s="15" t="str">
        <f t="shared" si="221"/>
        <v>28b</v>
      </c>
    </row>
    <row r="1792" spans="1:20" ht="20.100000000000001" customHeight="1">
      <c r="A1792" s="15">
        <f t="shared" si="217"/>
        <v>117909</v>
      </c>
      <c r="B1792" s="24" t="str">
        <f>VLOOKUP(J1792,city!$A$4:$D$352,3,0)</f>
        <v>湖南</v>
      </c>
      <c r="C1792" s="24" t="str">
        <f>VLOOKUP(J1792,city!$A$4:$D$352,4,0)</f>
        <v>娄底</v>
      </c>
      <c r="D1792" s="15" t="s">
        <v>5838</v>
      </c>
      <c r="E1792" s="15" t="s">
        <v>5839</v>
      </c>
      <c r="F1792" s="42" t="str">
        <f t="shared" si="224"/>
        <v>112.019242,27.741985</v>
      </c>
      <c r="G1792" s="20" t="s">
        <v>5840</v>
      </c>
      <c r="H1792" s="20" t="s">
        <v>468</v>
      </c>
      <c r="I1792" s="45" t="str">
        <f t="shared" si="218"/>
        <v>1a,1b</v>
      </c>
      <c r="J1792" s="15">
        <f t="shared" si="219"/>
        <v>179</v>
      </c>
      <c r="K1792" s="15">
        <f>IF(VLOOKUP(J1791,city!$K$4:$L$352,2,0)&gt;K1791,K1791+1,1)</f>
        <v>9</v>
      </c>
      <c r="L1792" s="15">
        <v>1</v>
      </c>
      <c r="M1792" s="15" t="s">
        <v>220</v>
      </c>
      <c r="N1792" s="42">
        <v>112.01924200000001</v>
      </c>
      <c r="O1792" s="34">
        <v>27.741985</v>
      </c>
      <c r="P1792" s="15" t="str">
        <f t="shared" si="222"/>
        <v/>
      </c>
      <c r="Q1792" s="41">
        <v>1</v>
      </c>
      <c r="R1792" s="15">
        <f t="shared" si="223"/>
        <v>1</v>
      </c>
      <c r="S1792" s="15" t="str">
        <f t="shared" si="220"/>
        <v>1a</v>
      </c>
      <c r="T1792" s="15" t="str">
        <f t="shared" si="221"/>
        <v>1b</v>
      </c>
    </row>
    <row r="1793" spans="1:20" ht="20.100000000000001" customHeight="1">
      <c r="A1793" s="15">
        <f t="shared" si="217"/>
        <v>117910</v>
      </c>
      <c r="B1793" s="24" t="str">
        <f>VLOOKUP(J1793,city!$A$4:$D$352,3,0)</f>
        <v>湖南</v>
      </c>
      <c r="C1793" s="24" t="str">
        <f>VLOOKUP(J1793,city!$A$4:$D$352,4,0)</f>
        <v>娄底</v>
      </c>
      <c r="D1793" s="15" t="s">
        <v>5841</v>
      </c>
      <c r="E1793" s="15" t="s">
        <v>5842</v>
      </c>
      <c r="F1793" s="42" t="str">
        <f t="shared" si="224"/>
        <v>112.042075,27.750525</v>
      </c>
      <c r="G1793" s="20" t="s">
        <v>5843</v>
      </c>
      <c r="H1793" s="20" t="s">
        <v>474</v>
      </c>
      <c r="I1793" s="45" t="str">
        <f t="shared" si="218"/>
        <v>10a,10b</v>
      </c>
      <c r="J1793" s="15">
        <f t="shared" si="219"/>
        <v>179</v>
      </c>
      <c r="K1793" s="15">
        <f>IF(VLOOKUP(J1792,city!$K$4:$L$352,2,0)&gt;K1792,K1792+1,1)</f>
        <v>10</v>
      </c>
      <c r="L1793" s="15">
        <v>1</v>
      </c>
      <c r="M1793" s="15" t="s">
        <v>220</v>
      </c>
      <c r="N1793" s="42">
        <v>112.042075</v>
      </c>
      <c r="O1793" s="34">
        <v>27.750525</v>
      </c>
      <c r="P1793" s="15" t="str">
        <f t="shared" si="222"/>
        <v>111.6527393,27.7477912</v>
      </c>
      <c r="Q1793" s="41">
        <v>10</v>
      </c>
      <c r="R1793" s="15">
        <f t="shared" si="223"/>
        <v>10</v>
      </c>
      <c r="S1793" s="15" t="str">
        <f t="shared" si="220"/>
        <v>10a</v>
      </c>
      <c r="T1793" s="15" t="str">
        <f t="shared" si="221"/>
        <v>10b</v>
      </c>
    </row>
    <row r="1794" spans="1:20" ht="20.100000000000001" customHeight="1">
      <c r="A1794" s="15">
        <f t="shared" si="217"/>
        <v>118001</v>
      </c>
      <c r="B1794" s="24" t="str">
        <f>VLOOKUP(J1794,city!$A$4:$D$352,3,0)</f>
        <v>湖南</v>
      </c>
      <c r="C1794" s="24" t="str">
        <f>VLOOKUP(J1794,city!$A$4:$D$352,4,0)</f>
        <v>郴州</v>
      </c>
      <c r="D1794" s="15" t="s">
        <v>5844</v>
      </c>
      <c r="E1794" s="15" t="s">
        <v>5845</v>
      </c>
      <c r="F1794" s="42" t="str">
        <f t="shared" si="224"/>
        <v>113.271949,25.939392</v>
      </c>
      <c r="G1794" s="20" t="s">
        <v>5846</v>
      </c>
      <c r="H1794" s="20" t="s">
        <v>480</v>
      </c>
      <c r="I1794" s="45" t="str">
        <f t="shared" si="218"/>
        <v>2a,2b</v>
      </c>
      <c r="J1794" s="15">
        <f t="shared" si="219"/>
        <v>180</v>
      </c>
      <c r="K1794" s="15">
        <f>IF(VLOOKUP(J1793,city!$K$4:$L$352,2,0)&gt;K1793,K1793+1,1)</f>
        <v>1</v>
      </c>
      <c r="L1794" s="15">
        <v>1</v>
      </c>
      <c r="M1794" s="15" t="s">
        <v>221</v>
      </c>
      <c r="N1794" s="42">
        <v>113.27194900000001</v>
      </c>
      <c r="O1794" s="34">
        <v>25.939392000000002</v>
      </c>
      <c r="P1794" s="15" t="str">
        <f t="shared" si="222"/>
        <v/>
      </c>
      <c r="Q1794" s="41">
        <v>2</v>
      </c>
      <c r="R1794" s="15">
        <f t="shared" si="223"/>
        <v>2</v>
      </c>
      <c r="S1794" s="15" t="str">
        <f t="shared" si="220"/>
        <v>2a</v>
      </c>
      <c r="T1794" s="15" t="str">
        <f t="shared" si="221"/>
        <v>2b</v>
      </c>
    </row>
    <row r="1795" spans="1:20" ht="20.100000000000001" customHeight="1">
      <c r="A1795" s="15">
        <f t="shared" si="217"/>
        <v>118002</v>
      </c>
      <c r="B1795" s="24" t="str">
        <f>VLOOKUP(J1795,city!$A$4:$D$352,3,0)</f>
        <v>湖南</v>
      </c>
      <c r="C1795" s="24" t="str">
        <f>VLOOKUP(J1795,city!$A$4:$D$352,4,0)</f>
        <v>郴州</v>
      </c>
      <c r="D1795" s="15" t="s">
        <v>5847</v>
      </c>
      <c r="E1795" s="15" t="s">
        <v>5848</v>
      </c>
      <c r="F1795" s="42" t="str">
        <f t="shared" si="224"/>
        <v>112.887105,24.986138</v>
      </c>
      <c r="G1795" s="20" t="s">
        <v>5849</v>
      </c>
      <c r="H1795" s="20" t="s">
        <v>486</v>
      </c>
      <c r="I1795" s="45" t="str">
        <f t="shared" si="218"/>
        <v>1a,1b</v>
      </c>
      <c r="J1795" s="15">
        <f t="shared" si="219"/>
        <v>180</v>
      </c>
      <c r="K1795" s="15">
        <f>IF(VLOOKUP(J1794,city!$K$4:$L$352,2,0)&gt;K1794,K1794+1,1)</f>
        <v>2</v>
      </c>
      <c r="L1795" s="15">
        <v>1</v>
      </c>
      <c r="M1795" s="15" t="s">
        <v>221</v>
      </c>
      <c r="N1795" s="42">
        <v>112.88710500000001</v>
      </c>
      <c r="O1795" s="34">
        <v>24.986138</v>
      </c>
      <c r="P1795" s="15" t="str">
        <f t="shared" si="222"/>
        <v/>
      </c>
      <c r="Q1795" s="41">
        <v>1</v>
      </c>
      <c r="R1795" s="15">
        <f t="shared" si="223"/>
        <v>2</v>
      </c>
      <c r="S1795" s="15" t="str">
        <f t="shared" si="220"/>
        <v>1a</v>
      </c>
      <c r="T1795" s="15" t="str">
        <f t="shared" si="221"/>
        <v>1b</v>
      </c>
    </row>
    <row r="1796" spans="1:20" ht="20.100000000000001" customHeight="1">
      <c r="A1796" s="15">
        <f t="shared" ref="A1796:A1859" si="225">100000+J1796*100+K1796</f>
        <v>118003</v>
      </c>
      <c r="B1796" s="24" t="str">
        <f>VLOOKUP(J1796,city!$A$4:$D$352,3,0)</f>
        <v>湖南</v>
      </c>
      <c r="C1796" s="24" t="str">
        <f>VLOOKUP(J1796,city!$A$4:$D$352,4,0)</f>
        <v>郴州</v>
      </c>
      <c r="D1796" s="15" t="s">
        <v>5850</v>
      </c>
      <c r="E1796" s="15" t="s">
        <v>5851</v>
      </c>
      <c r="F1796" s="42" t="str">
        <f t="shared" si="224"/>
        <v>113.916705,25.535508</v>
      </c>
      <c r="G1796" s="20" t="s">
        <v>5852</v>
      </c>
      <c r="H1796" s="20" t="s">
        <v>492</v>
      </c>
      <c r="I1796" s="45" t="str">
        <f t="shared" si="218"/>
        <v>15a,15b</v>
      </c>
      <c r="J1796" s="15">
        <f t="shared" si="219"/>
        <v>180</v>
      </c>
      <c r="K1796" s="15">
        <f>IF(VLOOKUP(J1795,city!$K$4:$L$352,2,0)&gt;K1795,K1795+1,1)</f>
        <v>3</v>
      </c>
      <c r="L1796" s="15">
        <v>1</v>
      </c>
      <c r="M1796" s="15" t="s">
        <v>221</v>
      </c>
      <c r="N1796" s="42">
        <v>113.91670499999999</v>
      </c>
      <c r="O1796" s="34">
        <v>25.535508</v>
      </c>
      <c r="P1796" s="15" t="str">
        <f t="shared" si="222"/>
        <v/>
      </c>
      <c r="Q1796" s="41">
        <v>15</v>
      </c>
      <c r="R1796" s="15">
        <f t="shared" si="223"/>
        <v>15</v>
      </c>
      <c r="S1796" s="15" t="str">
        <f t="shared" si="220"/>
        <v>15a</v>
      </c>
      <c r="T1796" s="15" t="str">
        <f t="shared" si="221"/>
        <v>15b</v>
      </c>
    </row>
    <row r="1797" spans="1:20" ht="20.100000000000001" customHeight="1">
      <c r="A1797" s="15">
        <f t="shared" si="225"/>
        <v>118004</v>
      </c>
      <c r="B1797" s="24" t="str">
        <f>VLOOKUP(J1797,city!$A$4:$D$352,3,0)</f>
        <v>湖南</v>
      </c>
      <c r="C1797" s="24" t="str">
        <f>VLOOKUP(J1797,city!$A$4:$D$352,4,0)</f>
        <v>郴州</v>
      </c>
      <c r="D1797" s="15" t="s">
        <v>5853</v>
      </c>
      <c r="E1797" s="15" t="s">
        <v>5854</v>
      </c>
      <c r="F1797" s="42" t="str">
        <f t="shared" si="224"/>
        <v>113.056515,25.818401</v>
      </c>
      <c r="G1797" s="20" t="s">
        <v>5855</v>
      </c>
      <c r="H1797" s="20" t="s">
        <v>498</v>
      </c>
      <c r="I1797" s="45" t="str">
        <f t="shared" ref="I1797:I1860" si="226">S1797&amp;","&amp;T1797</f>
        <v>32a,32b</v>
      </c>
      <c r="J1797" s="15">
        <f t="shared" ref="J1797:J1860" si="227">IF(K1797&gt;K1796,J1796,J1796+1)</f>
        <v>180</v>
      </c>
      <c r="K1797" s="15">
        <f>IF(VLOOKUP(J1796,city!$K$4:$L$352,2,0)&gt;K1796,K1796+1,1)</f>
        <v>4</v>
      </c>
      <c r="L1797" s="15">
        <v>1</v>
      </c>
      <c r="M1797" s="15" t="s">
        <v>221</v>
      </c>
      <c r="N1797" s="42">
        <v>113.056515</v>
      </c>
      <c r="O1797" s="34">
        <v>25.818401000000001</v>
      </c>
      <c r="P1797" s="15" t="str">
        <f t="shared" si="222"/>
        <v/>
      </c>
      <c r="Q1797" s="41">
        <v>32</v>
      </c>
      <c r="R1797" s="15" t="e">
        <f t="shared" si="223"/>
        <v>#N/A</v>
      </c>
      <c r="S1797" s="15" t="str">
        <f t="shared" ref="S1797:S1860" si="228">CONCATENATE(Q1797,"a")</f>
        <v>32a</v>
      </c>
      <c r="T1797" s="15" t="str">
        <f t="shared" ref="T1797:T1860" si="229">CONCATENATE(Q1797,"b")</f>
        <v>32b</v>
      </c>
    </row>
    <row r="1798" spans="1:20" ht="20.100000000000001" customHeight="1">
      <c r="A1798" s="15">
        <f t="shared" si="225"/>
        <v>118005</v>
      </c>
      <c r="B1798" s="24" t="str">
        <f>VLOOKUP(J1798,city!$A$4:$D$352,3,0)</f>
        <v>湖南</v>
      </c>
      <c r="C1798" s="24" t="str">
        <f>VLOOKUP(J1798,city!$A$4:$D$352,4,0)</f>
        <v>郴州</v>
      </c>
      <c r="D1798" s="15" t="s">
        <v>5856</v>
      </c>
      <c r="E1798" s="15" t="s">
        <v>5857</v>
      </c>
      <c r="F1798" s="42" t="str">
        <f t="shared" si="224"/>
        <v>113.087984,25.773914</v>
      </c>
      <c r="G1798" s="20" t="s">
        <v>5858</v>
      </c>
      <c r="H1798" s="20" t="s">
        <v>504</v>
      </c>
      <c r="I1798" s="45" t="str">
        <f t="shared" si="226"/>
        <v>2a,2b</v>
      </c>
      <c r="J1798" s="15">
        <f t="shared" si="227"/>
        <v>180</v>
      </c>
      <c r="K1798" s="15">
        <f>IF(VLOOKUP(J1797,city!$K$4:$L$352,2,0)&gt;K1797,K1797+1,1)</f>
        <v>5</v>
      </c>
      <c r="L1798" s="15">
        <v>1</v>
      </c>
      <c r="M1798" s="15" t="s">
        <v>221</v>
      </c>
      <c r="N1798" s="42">
        <v>113.08798400000001</v>
      </c>
      <c r="O1798" s="34">
        <v>25.773914000000001</v>
      </c>
      <c r="P1798" s="15" t="str">
        <f t="shared" si="222"/>
        <v/>
      </c>
      <c r="Q1798" s="41">
        <v>2</v>
      </c>
      <c r="R1798" s="15">
        <f t="shared" si="223"/>
        <v>2</v>
      </c>
      <c r="S1798" s="15" t="str">
        <f t="shared" si="228"/>
        <v>2a</v>
      </c>
      <c r="T1798" s="15" t="str">
        <f t="shared" si="229"/>
        <v>2b</v>
      </c>
    </row>
    <row r="1799" spans="1:20" ht="20.100000000000001" customHeight="1">
      <c r="A1799" s="15">
        <f t="shared" si="225"/>
        <v>118006</v>
      </c>
      <c r="B1799" s="24" t="str">
        <f>VLOOKUP(J1799,city!$A$4:$D$352,3,0)</f>
        <v>湖南</v>
      </c>
      <c r="C1799" s="24" t="str">
        <f>VLOOKUP(J1799,city!$A$4:$D$352,4,0)</f>
        <v>郴州</v>
      </c>
      <c r="D1799" s="15" t="s">
        <v>5859</v>
      </c>
      <c r="E1799" s="15" t="s">
        <v>5860</v>
      </c>
      <c r="F1799" s="42" t="str">
        <f t="shared" si="224"/>
        <v>112.841886,25.515204</v>
      </c>
      <c r="G1799" s="20" t="s">
        <v>5861</v>
      </c>
      <c r="H1799" s="20" t="s">
        <v>510</v>
      </c>
      <c r="I1799" s="45" t="str">
        <f t="shared" si="226"/>
        <v>6a,6b</v>
      </c>
      <c r="J1799" s="15">
        <f t="shared" si="227"/>
        <v>180</v>
      </c>
      <c r="K1799" s="15">
        <f>IF(VLOOKUP(J1798,city!$K$4:$L$352,2,0)&gt;K1798,K1798+1,1)</f>
        <v>6</v>
      </c>
      <c r="L1799" s="15">
        <v>1</v>
      </c>
      <c r="M1799" s="15" t="s">
        <v>221</v>
      </c>
      <c r="N1799" s="42">
        <v>112.841886</v>
      </c>
      <c r="O1799" s="34">
        <v>25.515204000000001</v>
      </c>
      <c r="P1799" s="15" t="str">
        <f t="shared" si="222"/>
        <v/>
      </c>
      <c r="Q1799" s="41">
        <v>6</v>
      </c>
      <c r="R1799" s="15">
        <f t="shared" si="223"/>
        <v>6</v>
      </c>
      <c r="S1799" s="15" t="str">
        <f t="shared" si="228"/>
        <v>6a</v>
      </c>
      <c r="T1799" s="15" t="str">
        <f t="shared" si="229"/>
        <v>6b</v>
      </c>
    </row>
    <row r="1800" spans="1:20" ht="20.100000000000001" customHeight="1">
      <c r="A1800" s="15">
        <f t="shared" si="225"/>
        <v>118007</v>
      </c>
      <c r="B1800" s="24" t="str">
        <f>VLOOKUP(J1800,city!$A$4:$D$352,3,0)</f>
        <v>湖南</v>
      </c>
      <c r="C1800" s="24" t="str">
        <f>VLOOKUP(J1800,city!$A$4:$D$352,4,0)</f>
        <v>郴州</v>
      </c>
      <c r="D1800" s="15" t="s">
        <v>5862</v>
      </c>
      <c r="E1800" s="15" t="s">
        <v>5863</v>
      </c>
      <c r="F1800" s="42" t="str">
        <f t="shared" si="224"/>
        <v>113.142796,25.911075</v>
      </c>
      <c r="G1800" s="20" t="s">
        <v>5864</v>
      </c>
      <c r="H1800" s="20" t="s">
        <v>516</v>
      </c>
      <c r="I1800" s="45" t="str">
        <f t="shared" si="226"/>
        <v>1a,1b</v>
      </c>
      <c r="J1800" s="15">
        <f t="shared" si="227"/>
        <v>180</v>
      </c>
      <c r="K1800" s="15">
        <f>IF(VLOOKUP(J1799,city!$K$4:$L$352,2,0)&gt;K1799,K1799+1,1)</f>
        <v>7</v>
      </c>
      <c r="L1800" s="15">
        <v>1</v>
      </c>
      <c r="M1800" s="15" t="s">
        <v>221</v>
      </c>
      <c r="N1800" s="42">
        <v>113.142796</v>
      </c>
      <c r="O1800" s="34">
        <v>25.911075</v>
      </c>
      <c r="P1800" s="15" t="str">
        <f t="shared" si="222"/>
        <v/>
      </c>
      <c r="Q1800" s="41">
        <v>1</v>
      </c>
      <c r="R1800" s="15">
        <f t="shared" si="223"/>
        <v>11</v>
      </c>
      <c r="S1800" s="15" t="str">
        <f t="shared" si="228"/>
        <v>1a</v>
      </c>
      <c r="T1800" s="15" t="str">
        <f t="shared" si="229"/>
        <v>1b</v>
      </c>
    </row>
    <row r="1801" spans="1:20" ht="20.100000000000001" customHeight="1">
      <c r="A1801" s="15">
        <f t="shared" si="225"/>
        <v>118008</v>
      </c>
      <c r="B1801" s="24" t="str">
        <f>VLOOKUP(J1801,city!$A$4:$D$352,3,0)</f>
        <v>湖南</v>
      </c>
      <c r="C1801" s="24" t="str">
        <f>VLOOKUP(J1801,city!$A$4:$D$352,4,0)</f>
        <v>郴州</v>
      </c>
      <c r="D1801" s="15" t="s">
        <v>5865</v>
      </c>
      <c r="E1801" s="15" t="s">
        <v>5866</v>
      </c>
      <c r="F1801" s="42" t="str">
        <f t="shared" si="224"/>
        <v>113.781441,25.39132</v>
      </c>
      <c r="G1801" s="20" t="s">
        <v>5867</v>
      </c>
      <c r="H1801" s="20" t="s">
        <v>522</v>
      </c>
      <c r="I1801" s="45" t="str">
        <f t="shared" si="226"/>
        <v>1a,1b</v>
      </c>
      <c r="J1801" s="15">
        <f t="shared" si="227"/>
        <v>180</v>
      </c>
      <c r="K1801" s="15">
        <f>IF(VLOOKUP(J1800,city!$K$4:$L$352,2,0)&gt;K1800,K1800+1,1)</f>
        <v>8</v>
      </c>
      <c r="L1801" s="15">
        <v>1</v>
      </c>
      <c r="M1801" s="15" t="s">
        <v>221</v>
      </c>
      <c r="N1801" s="42">
        <v>113.781441</v>
      </c>
      <c r="O1801" s="34">
        <v>25.39132</v>
      </c>
      <c r="P1801" s="15" t="str">
        <f t="shared" si="222"/>
        <v/>
      </c>
      <c r="Q1801" s="41">
        <v>1</v>
      </c>
      <c r="R1801" s="15">
        <f t="shared" si="223"/>
        <v>2</v>
      </c>
      <c r="S1801" s="15" t="str">
        <f t="shared" si="228"/>
        <v>1a</v>
      </c>
      <c r="T1801" s="15" t="str">
        <f t="shared" si="229"/>
        <v>1b</v>
      </c>
    </row>
    <row r="1802" spans="1:20" ht="20.100000000000001" customHeight="1">
      <c r="A1802" s="15">
        <f t="shared" si="225"/>
        <v>118009</v>
      </c>
      <c r="B1802" s="24" t="str">
        <f>VLOOKUP(J1802,city!$A$4:$D$352,3,0)</f>
        <v>湖南</v>
      </c>
      <c r="C1802" s="24" t="str">
        <f>VLOOKUP(J1802,city!$A$4:$D$352,4,0)</f>
        <v>郴州</v>
      </c>
      <c r="D1802" s="15" t="s">
        <v>5868</v>
      </c>
      <c r="E1802" s="15" t="s">
        <v>5869</v>
      </c>
      <c r="F1802" s="42" t="str">
        <f t="shared" si="224"/>
        <v>113.033345,25.806063</v>
      </c>
      <c r="G1802" s="20" t="s">
        <v>5870</v>
      </c>
      <c r="H1802" s="20" t="s">
        <v>528</v>
      </c>
      <c r="I1802" s="45" t="str">
        <f t="shared" si="226"/>
        <v>1a,1b</v>
      </c>
      <c r="J1802" s="15">
        <f t="shared" si="227"/>
        <v>180</v>
      </c>
      <c r="K1802" s="15">
        <f>IF(VLOOKUP(J1801,city!$K$4:$L$352,2,0)&gt;K1801,K1801+1,1)</f>
        <v>9</v>
      </c>
      <c r="L1802" s="15">
        <v>1</v>
      </c>
      <c r="M1802" s="15" t="s">
        <v>221</v>
      </c>
      <c r="N1802" s="42">
        <v>113.033345</v>
      </c>
      <c r="O1802" s="34">
        <v>25.806063000000002</v>
      </c>
      <c r="P1802" s="15" t="str">
        <f t="shared" si="222"/>
        <v/>
      </c>
      <c r="Q1802" s="41">
        <v>1</v>
      </c>
      <c r="R1802" s="15">
        <f t="shared" si="223"/>
        <v>6</v>
      </c>
      <c r="S1802" s="15" t="str">
        <f t="shared" si="228"/>
        <v>1a</v>
      </c>
      <c r="T1802" s="15" t="str">
        <f t="shared" si="229"/>
        <v>1b</v>
      </c>
    </row>
    <row r="1803" spans="1:20" ht="20.100000000000001" customHeight="1">
      <c r="A1803" s="15">
        <f t="shared" si="225"/>
        <v>118010</v>
      </c>
      <c r="B1803" s="24" t="str">
        <f>VLOOKUP(J1803,city!$A$4:$D$352,3,0)</f>
        <v>湖南</v>
      </c>
      <c r="C1803" s="24" t="str">
        <f>VLOOKUP(J1803,city!$A$4:$D$352,4,0)</f>
        <v>郴州</v>
      </c>
      <c r="D1803" s="15" t="s">
        <v>5871</v>
      </c>
      <c r="E1803" s="15" t="s">
        <v>5872</v>
      </c>
      <c r="F1803" s="42" t="str">
        <f t="shared" si="224"/>
        <v>112.880081,24.987773</v>
      </c>
      <c r="G1803" s="20" t="s">
        <v>5873</v>
      </c>
      <c r="H1803" s="20" t="s">
        <v>534</v>
      </c>
      <c r="I1803" s="45" t="str">
        <f t="shared" si="226"/>
        <v>3a,3b</v>
      </c>
      <c r="J1803" s="15">
        <f t="shared" si="227"/>
        <v>180</v>
      </c>
      <c r="K1803" s="15">
        <f>IF(VLOOKUP(J1802,city!$K$4:$L$352,2,0)&gt;K1802,K1802+1,1)</f>
        <v>10</v>
      </c>
      <c r="L1803" s="15">
        <v>1</v>
      </c>
      <c r="M1803" s="15" t="s">
        <v>221</v>
      </c>
      <c r="N1803" s="42">
        <v>112.880081</v>
      </c>
      <c r="O1803" s="34">
        <v>24.987773000000001</v>
      </c>
      <c r="P1803" s="15" t="str">
        <f t="shared" si="222"/>
        <v>113.1899807,25.5664788</v>
      </c>
      <c r="Q1803" s="41">
        <v>3</v>
      </c>
      <c r="R1803" s="15">
        <f t="shared" si="223"/>
        <v>2</v>
      </c>
      <c r="S1803" s="15" t="str">
        <f t="shared" si="228"/>
        <v>3a</v>
      </c>
      <c r="T1803" s="15" t="str">
        <f t="shared" si="229"/>
        <v>3b</v>
      </c>
    </row>
    <row r="1804" spans="1:20" ht="20.100000000000001" customHeight="1">
      <c r="A1804" s="15">
        <f t="shared" si="225"/>
        <v>118101</v>
      </c>
      <c r="B1804" s="24" t="str">
        <f>VLOOKUP(J1804,city!$A$4:$D$352,3,0)</f>
        <v>湖南</v>
      </c>
      <c r="C1804" s="24" t="str">
        <f>VLOOKUP(J1804,city!$A$4:$D$352,4,0)</f>
        <v>永州</v>
      </c>
      <c r="D1804" s="15" t="s">
        <v>5874</v>
      </c>
      <c r="E1804" s="15" t="s">
        <v>5875</v>
      </c>
      <c r="F1804" s="42" t="str">
        <f t="shared" si="224"/>
        <v>111.614872,26.223772</v>
      </c>
      <c r="G1804" s="20" t="s">
        <v>5876</v>
      </c>
      <c r="H1804" s="20" t="s">
        <v>422</v>
      </c>
      <c r="I1804" s="45" t="str">
        <f t="shared" si="226"/>
        <v>12a,12b</v>
      </c>
      <c r="J1804" s="15">
        <f t="shared" si="227"/>
        <v>181</v>
      </c>
      <c r="K1804" s="15">
        <f>IF(VLOOKUP(J1803,city!$K$4:$L$352,2,0)&gt;K1803,K1803+1,1)</f>
        <v>1</v>
      </c>
      <c r="L1804" s="15">
        <v>1</v>
      </c>
      <c r="M1804" s="15" t="s">
        <v>222</v>
      </c>
      <c r="N1804" s="42">
        <v>111.61487200000001</v>
      </c>
      <c r="O1804" s="34">
        <v>26.223772</v>
      </c>
      <c r="P1804" s="15" t="str">
        <f t="shared" si="222"/>
        <v/>
      </c>
      <c r="Q1804" s="41">
        <v>12</v>
      </c>
      <c r="R1804" s="15">
        <f t="shared" si="223"/>
        <v>12</v>
      </c>
      <c r="S1804" s="15" t="str">
        <f t="shared" si="228"/>
        <v>12a</v>
      </c>
      <c r="T1804" s="15" t="str">
        <f t="shared" si="229"/>
        <v>12b</v>
      </c>
    </row>
    <row r="1805" spans="1:20" ht="20.100000000000001" customHeight="1">
      <c r="A1805" s="15">
        <f t="shared" si="225"/>
        <v>118102</v>
      </c>
      <c r="B1805" s="24" t="str">
        <f>VLOOKUP(J1805,city!$A$4:$D$352,3,0)</f>
        <v>湖南</v>
      </c>
      <c r="C1805" s="24" t="str">
        <f>VLOOKUP(J1805,city!$A$4:$D$352,4,0)</f>
        <v>永州</v>
      </c>
      <c r="D1805" s="15" t="s">
        <v>5877</v>
      </c>
      <c r="E1805" s="15" t="s">
        <v>5878</v>
      </c>
      <c r="F1805" s="42" t="str">
        <f t="shared" si="224"/>
        <v>111.854073,26.570835</v>
      </c>
      <c r="G1805" s="20" t="s">
        <v>5879</v>
      </c>
      <c r="H1805" s="20" t="s">
        <v>427</v>
      </c>
      <c r="I1805" s="45" t="str">
        <f t="shared" si="226"/>
        <v>1a,1b</v>
      </c>
      <c r="J1805" s="15">
        <f t="shared" si="227"/>
        <v>181</v>
      </c>
      <c r="K1805" s="15">
        <f>IF(VLOOKUP(J1804,city!$K$4:$L$352,2,0)&gt;K1804,K1804+1,1)</f>
        <v>2</v>
      </c>
      <c r="L1805" s="15">
        <v>1</v>
      </c>
      <c r="M1805" s="15" t="s">
        <v>222</v>
      </c>
      <c r="N1805" s="42">
        <v>111.854073</v>
      </c>
      <c r="O1805" s="34">
        <v>26.570834999999999</v>
      </c>
      <c r="P1805" s="15" t="str">
        <f t="shared" ref="P1805:P1868" si="230">IF(K1805=10,SUM(N1796:N1805)/10&amp;","&amp;SUM(O1796:O1805)/10,"")</f>
        <v/>
      </c>
      <c r="Q1805" s="41">
        <v>1</v>
      </c>
      <c r="R1805" s="15">
        <f t="shared" si="223"/>
        <v>1</v>
      </c>
      <c r="S1805" s="15" t="str">
        <f t="shared" si="228"/>
        <v>1a</v>
      </c>
      <c r="T1805" s="15" t="str">
        <f t="shared" si="229"/>
        <v>1b</v>
      </c>
    </row>
    <row r="1806" spans="1:20" ht="20.100000000000001" customHeight="1">
      <c r="A1806" s="15">
        <f t="shared" si="225"/>
        <v>118103</v>
      </c>
      <c r="B1806" s="24" t="str">
        <f>VLOOKUP(J1806,city!$A$4:$D$352,3,0)</f>
        <v>湖南</v>
      </c>
      <c r="C1806" s="24" t="str">
        <f>VLOOKUP(J1806,city!$A$4:$D$352,4,0)</f>
        <v>永州</v>
      </c>
      <c r="D1806" s="15" t="s">
        <v>5880</v>
      </c>
      <c r="E1806" s="15" t="s">
        <v>5881</v>
      </c>
      <c r="F1806" s="42" t="str">
        <f t="shared" si="224"/>
        <v>111.932193,26.078752</v>
      </c>
      <c r="G1806" s="20" t="s">
        <v>5882</v>
      </c>
      <c r="H1806" s="20" t="s">
        <v>432</v>
      </c>
      <c r="I1806" s="45" t="str">
        <f t="shared" si="226"/>
        <v>1a,1b</v>
      </c>
      <c r="J1806" s="15">
        <f t="shared" si="227"/>
        <v>181</v>
      </c>
      <c r="K1806" s="15">
        <f>IF(VLOOKUP(J1805,city!$K$4:$L$352,2,0)&gt;K1805,K1805+1,1)</f>
        <v>3</v>
      </c>
      <c r="L1806" s="15">
        <v>1</v>
      </c>
      <c r="M1806" s="15" t="s">
        <v>222</v>
      </c>
      <c r="N1806" s="42">
        <v>111.932193</v>
      </c>
      <c r="O1806" s="34">
        <v>26.078752000000001</v>
      </c>
      <c r="P1806" s="15" t="str">
        <f t="shared" si="230"/>
        <v/>
      </c>
      <c r="Q1806" s="41">
        <v>1</v>
      </c>
      <c r="R1806" s="15">
        <f t="shared" si="223"/>
        <v>2</v>
      </c>
      <c r="S1806" s="15" t="str">
        <f t="shared" si="228"/>
        <v>1a</v>
      </c>
      <c r="T1806" s="15" t="str">
        <f t="shared" si="229"/>
        <v>1b</v>
      </c>
    </row>
    <row r="1807" spans="1:20" ht="20.100000000000001" customHeight="1">
      <c r="A1807" s="15">
        <f t="shared" si="225"/>
        <v>118104</v>
      </c>
      <c r="B1807" s="24" t="str">
        <f>VLOOKUP(J1807,city!$A$4:$D$352,3,0)</f>
        <v>湖南</v>
      </c>
      <c r="C1807" s="24" t="str">
        <f>VLOOKUP(J1807,city!$A$4:$D$352,4,0)</f>
        <v>永州</v>
      </c>
      <c r="D1807" s="15" t="s">
        <v>5883</v>
      </c>
      <c r="E1807" s="15" t="s">
        <v>5884</v>
      </c>
      <c r="F1807" s="42" t="str">
        <f t="shared" si="224"/>
        <v>111.991991,25.356852</v>
      </c>
      <c r="G1807" s="20" t="s">
        <v>5885</v>
      </c>
      <c r="H1807" s="20" t="s">
        <v>438</v>
      </c>
      <c r="I1807" s="45" t="str">
        <f t="shared" si="226"/>
        <v>1a,1b</v>
      </c>
      <c r="J1807" s="15">
        <f t="shared" si="227"/>
        <v>181</v>
      </c>
      <c r="K1807" s="15">
        <f>IF(VLOOKUP(J1806,city!$K$4:$L$352,2,0)&gt;K1806,K1806+1,1)</f>
        <v>4</v>
      </c>
      <c r="L1807" s="15">
        <v>1</v>
      </c>
      <c r="M1807" s="15" t="s">
        <v>222</v>
      </c>
      <c r="N1807" s="42">
        <v>111.991991</v>
      </c>
      <c r="O1807" s="34">
        <v>25.356852</v>
      </c>
      <c r="P1807" s="15" t="str">
        <f t="shared" si="230"/>
        <v/>
      </c>
      <c r="Q1807" s="41">
        <v>1</v>
      </c>
      <c r="R1807" s="15">
        <f t="shared" si="223"/>
        <v>2</v>
      </c>
      <c r="S1807" s="15" t="str">
        <f t="shared" si="228"/>
        <v>1a</v>
      </c>
      <c r="T1807" s="15" t="str">
        <f t="shared" si="229"/>
        <v>1b</v>
      </c>
    </row>
    <row r="1808" spans="1:20" ht="20.100000000000001" customHeight="1">
      <c r="A1808" s="15">
        <f t="shared" si="225"/>
        <v>118105</v>
      </c>
      <c r="B1808" s="24" t="str">
        <f>VLOOKUP(J1808,city!$A$4:$D$352,3,0)</f>
        <v>湖南</v>
      </c>
      <c r="C1808" s="24" t="str">
        <f>VLOOKUP(J1808,city!$A$4:$D$352,4,0)</f>
        <v>永州</v>
      </c>
      <c r="D1808" s="15" t="s">
        <v>5886</v>
      </c>
      <c r="E1808" s="15" t="s">
        <v>5887</v>
      </c>
      <c r="F1808" s="42" t="str">
        <f t="shared" si="224"/>
        <v>111.054942,26.403555</v>
      </c>
      <c r="G1808" s="20" t="s">
        <v>5888</v>
      </c>
      <c r="H1808" s="20" t="s">
        <v>444</v>
      </c>
      <c r="I1808" s="45" t="str">
        <f t="shared" si="226"/>
        <v>1a,1b</v>
      </c>
      <c r="J1808" s="15">
        <f t="shared" si="227"/>
        <v>181</v>
      </c>
      <c r="K1808" s="15">
        <f>IF(VLOOKUP(J1807,city!$K$4:$L$352,2,0)&gt;K1807,K1807+1,1)</f>
        <v>5</v>
      </c>
      <c r="L1808" s="15">
        <v>1</v>
      </c>
      <c r="M1808" s="15" t="s">
        <v>222</v>
      </c>
      <c r="N1808" s="42">
        <v>111.054942</v>
      </c>
      <c r="O1808" s="34">
        <v>26.403555000000001</v>
      </c>
      <c r="P1808" s="15" t="str">
        <f t="shared" si="230"/>
        <v/>
      </c>
      <c r="Q1808" s="41">
        <v>1</v>
      </c>
      <c r="R1808" s="15">
        <f t="shared" si="223"/>
        <v>2</v>
      </c>
      <c r="S1808" s="15" t="str">
        <f t="shared" si="228"/>
        <v>1a</v>
      </c>
      <c r="T1808" s="15" t="str">
        <f t="shared" si="229"/>
        <v>1b</v>
      </c>
    </row>
    <row r="1809" spans="1:20" ht="20.100000000000001" customHeight="1">
      <c r="A1809" s="15">
        <f t="shared" si="225"/>
        <v>118106</v>
      </c>
      <c r="B1809" s="24" t="str">
        <f>VLOOKUP(J1809,city!$A$4:$D$352,3,0)</f>
        <v>湖南</v>
      </c>
      <c r="C1809" s="24" t="str">
        <f>VLOOKUP(J1809,city!$A$4:$D$352,4,0)</f>
        <v>永州</v>
      </c>
      <c r="D1809" s="15" t="s">
        <v>5889</v>
      </c>
      <c r="E1809" s="15" t="s">
        <v>5890</v>
      </c>
      <c r="F1809" s="42" t="str">
        <f t="shared" si="224"/>
        <v>111.858569,26.051756</v>
      </c>
      <c r="G1809" s="20" t="s">
        <v>5891</v>
      </c>
      <c r="H1809" s="20" t="s">
        <v>450</v>
      </c>
      <c r="I1809" s="45" t="str">
        <f t="shared" si="226"/>
        <v>32a,32b</v>
      </c>
      <c r="J1809" s="15">
        <f t="shared" si="227"/>
        <v>181</v>
      </c>
      <c r="K1809" s="15">
        <f>IF(VLOOKUP(J1808,city!$K$4:$L$352,2,0)&gt;K1808,K1808+1,1)</f>
        <v>6</v>
      </c>
      <c r="L1809" s="15">
        <v>1</v>
      </c>
      <c r="M1809" s="15" t="s">
        <v>222</v>
      </c>
      <c r="N1809" s="42">
        <v>111.858569</v>
      </c>
      <c r="O1809" s="34">
        <v>26.051756000000001</v>
      </c>
      <c r="P1809" s="15" t="str">
        <f t="shared" si="230"/>
        <v/>
      </c>
      <c r="Q1809" s="41">
        <v>32</v>
      </c>
      <c r="R1809" s="15" t="e">
        <f t="shared" si="223"/>
        <v>#N/A</v>
      </c>
      <c r="S1809" s="15" t="str">
        <f t="shared" si="228"/>
        <v>32a</v>
      </c>
      <c r="T1809" s="15" t="str">
        <f t="shared" si="229"/>
        <v>32b</v>
      </c>
    </row>
    <row r="1810" spans="1:20" ht="20.100000000000001" customHeight="1">
      <c r="A1810" s="15">
        <f t="shared" si="225"/>
        <v>118107</v>
      </c>
      <c r="B1810" s="24" t="str">
        <f>VLOOKUP(J1810,city!$A$4:$D$352,3,0)</f>
        <v>湖南</v>
      </c>
      <c r="C1810" s="24" t="str">
        <f>VLOOKUP(J1810,city!$A$4:$D$352,4,0)</f>
        <v>永州</v>
      </c>
      <c r="D1810" s="15" t="s">
        <v>5892</v>
      </c>
      <c r="E1810" s="15" t="s">
        <v>5893</v>
      </c>
      <c r="F1810" s="42" t="str">
        <f t="shared" si="224"/>
        <v>111.629,26.225</v>
      </c>
      <c r="G1810" s="20" t="s">
        <v>5894</v>
      </c>
      <c r="H1810" s="20" t="s">
        <v>456</v>
      </c>
      <c r="I1810" s="45" t="str">
        <f t="shared" si="226"/>
        <v>1a,1b</v>
      </c>
      <c r="J1810" s="15">
        <f t="shared" si="227"/>
        <v>181</v>
      </c>
      <c r="K1810" s="15">
        <f>IF(VLOOKUP(J1809,city!$K$4:$L$352,2,0)&gt;K1809,K1809+1,1)</f>
        <v>7</v>
      </c>
      <c r="L1810" s="15">
        <v>1</v>
      </c>
      <c r="M1810" s="15" t="s">
        <v>222</v>
      </c>
      <c r="N1810" s="42">
        <v>111.629</v>
      </c>
      <c r="O1810" s="34">
        <v>26.225000000000001</v>
      </c>
      <c r="P1810" s="15" t="str">
        <f t="shared" si="230"/>
        <v/>
      </c>
      <c r="Q1810" s="41">
        <v>1</v>
      </c>
      <c r="R1810" s="15">
        <f t="shared" si="223"/>
        <v>1</v>
      </c>
      <c r="S1810" s="15" t="str">
        <f t="shared" si="228"/>
        <v>1a</v>
      </c>
      <c r="T1810" s="15" t="str">
        <f t="shared" si="229"/>
        <v>1b</v>
      </c>
    </row>
    <row r="1811" spans="1:20" ht="20.100000000000001" customHeight="1">
      <c r="A1811" s="15">
        <f t="shared" si="225"/>
        <v>118108</v>
      </c>
      <c r="B1811" s="24" t="str">
        <f>VLOOKUP(J1811,city!$A$4:$D$352,3,0)</f>
        <v>湖南</v>
      </c>
      <c r="C1811" s="24" t="str">
        <f>VLOOKUP(J1811,city!$A$4:$D$352,4,0)</f>
        <v>永州</v>
      </c>
      <c r="D1811" s="15" t="s">
        <v>5895</v>
      </c>
      <c r="E1811" s="15" t="s">
        <v>5896</v>
      </c>
      <c r="F1811" s="42" t="str">
        <f t="shared" si="224"/>
        <v>111.947142,25.597218</v>
      </c>
      <c r="G1811" s="20" t="s">
        <v>5897</v>
      </c>
      <c r="H1811" s="20" t="s">
        <v>462</v>
      </c>
      <c r="I1811" s="45" t="str">
        <f t="shared" si="226"/>
        <v>12a,12b</v>
      </c>
      <c r="J1811" s="15">
        <f t="shared" si="227"/>
        <v>181</v>
      </c>
      <c r="K1811" s="15">
        <f>IF(VLOOKUP(J1810,city!$K$4:$L$352,2,0)&gt;K1810,K1810+1,1)</f>
        <v>8</v>
      </c>
      <c r="L1811" s="15">
        <v>1</v>
      </c>
      <c r="M1811" s="15" t="s">
        <v>222</v>
      </c>
      <c r="N1811" s="42">
        <v>111.947142</v>
      </c>
      <c r="O1811" s="34">
        <v>25.597218000000002</v>
      </c>
      <c r="P1811" s="15" t="str">
        <f t="shared" si="230"/>
        <v/>
      </c>
      <c r="Q1811" s="41">
        <v>12</v>
      </c>
      <c r="R1811" s="15">
        <f t="shared" si="223"/>
        <v>12</v>
      </c>
      <c r="S1811" s="15" t="str">
        <f t="shared" si="228"/>
        <v>12a</v>
      </c>
      <c r="T1811" s="15" t="str">
        <f t="shared" si="229"/>
        <v>12b</v>
      </c>
    </row>
    <row r="1812" spans="1:20" ht="20.100000000000001" customHeight="1">
      <c r="A1812" s="15">
        <f t="shared" si="225"/>
        <v>118109</v>
      </c>
      <c r="B1812" s="24" t="str">
        <f>VLOOKUP(J1812,city!$A$4:$D$352,3,0)</f>
        <v>湖南</v>
      </c>
      <c r="C1812" s="24" t="str">
        <f>VLOOKUP(J1812,city!$A$4:$D$352,4,0)</f>
        <v>永州</v>
      </c>
      <c r="D1812" s="15" t="s">
        <v>5898</v>
      </c>
      <c r="E1812" s="15" t="s">
        <v>5899</v>
      </c>
      <c r="F1812" s="42" t="str">
        <f t="shared" si="224"/>
        <v>111.323513,25.413323</v>
      </c>
      <c r="G1812" s="20" t="s">
        <v>5900</v>
      </c>
      <c r="H1812" s="20" t="s">
        <v>468</v>
      </c>
      <c r="I1812" s="45" t="str">
        <f t="shared" si="226"/>
        <v>8a,8b</v>
      </c>
      <c r="J1812" s="15">
        <f t="shared" si="227"/>
        <v>181</v>
      </c>
      <c r="K1812" s="15">
        <f>IF(VLOOKUP(J1811,city!$K$4:$L$352,2,0)&gt;K1811,K1811+1,1)</f>
        <v>9</v>
      </c>
      <c r="L1812" s="15">
        <v>1</v>
      </c>
      <c r="M1812" s="15" t="s">
        <v>222</v>
      </c>
      <c r="N1812" s="42">
        <v>111.32351300000001</v>
      </c>
      <c r="O1812" s="34">
        <v>25.413322999999998</v>
      </c>
      <c r="P1812" s="15" t="str">
        <f t="shared" si="230"/>
        <v/>
      </c>
      <c r="Q1812" s="41">
        <v>8</v>
      </c>
      <c r="R1812" s="15">
        <f t="shared" si="223"/>
        <v>8</v>
      </c>
      <c r="S1812" s="15" t="str">
        <f t="shared" si="228"/>
        <v>8a</v>
      </c>
      <c r="T1812" s="15" t="str">
        <f t="shared" si="229"/>
        <v>8b</v>
      </c>
    </row>
    <row r="1813" spans="1:20" ht="20.100000000000001" customHeight="1">
      <c r="A1813" s="15">
        <f t="shared" si="225"/>
        <v>118110</v>
      </c>
      <c r="B1813" s="24" t="str">
        <f>VLOOKUP(J1813,city!$A$4:$D$352,3,0)</f>
        <v>湖南</v>
      </c>
      <c r="C1813" s="24" t="str">
        <f>VLOOKUP(J1813,city!$A$4:$D$352,4,0)</f>
        <v>永州</v>
      </c>
      <c r="D1813" s="15" t="s">
        <v>5901</v>
      </c>
      <c r="E1813" s="15" t="s">
        <v>5902</v>
      </c>
      <c r="F1813" s="42" t="str">
        <f t="shared" si="224"/>
        <v>111.341648,25.518178</v>
      </c>
      <c r="G1813" s="20" t="s">
        <v>5903</v>
      </c>
      <c r="H1813" s="20" t="s">
        <v>474</v>
      </c>
      <c r="I1813" s="45" t="str">
        <f t="shared" si="226"/>
        <v>32a,32b</v>
      </c>
      <c r="J1813" s="15">
        <f t="shared" si="227"/>
        <v>181</v>
      </c>
      <c r="K1813" s="15">
        <f>IF(VLOOKUP(J1812,city!$K$4:$L$352,2,0)&gt;K1812,K1812+1,1)</f>
        <v>10</v>
      </c>
      <c r="L1813" s="15">
        <v>1</v>
      </c>
      <c r="M1813" s="15" t="s">
        <v>222</v>
      </c>
      <c r="N1813" s="42">
        <v>111.34164800000001</v>
      </c>
      <c r="O1813" s="34">
        <v>25.518177999999999</v>
      </c>
      <c r="P1813" s="15" t="str">
        <f t="shared" si="230"/>
        <v>111.6547943,25.9439241</v>
      </c>
      <c r="Q1813" s="41">
        <v>32</v>
      </c>
      <c r="R1813" s="15" t="e">
        <f t="shared" si="223"/>
        <v>#N/A</v>
      </c>
      <c r="S1813" s="15" t="str">
        <f t="shared" si="228"/>
        <v>32a</v>
      </c>
      <c r="T1813" s="15" t="str">
        <f t="shared" si="229"/>
        <v>32b</v>
      </c>
    </row>
    <row r="1814" spans="1:20" ht="20.100000000000001" customHeight="1">
      <c r="A1814" s="15">
        <f t="shared" si="225"/>
        <v>118201</v>
      </c>
      <c r="B1814" s="24" t="str">
        <f>VLOOKUP(J1814,city!$A$4:$D$352,3,0)</f>
        <v>湖南</v>
      </c>
      <c r="C1814" s="24" t="str">
        <f>VLOOKUP(J1814,city!$A$4:$D$352,4,0)</f>
        <v>怀化</v>
      </c>
      <c r="D1814" s="15" t="s">
        <v>5904</v>
      </c>
      <c r="E1814" s="15" t="s">
        <v>5905</v>
      </c>
      <c r="F1814" s="42" t="str">
        <f t="shared" si="224"/>
        <v>109.458443,26.627518</v>
      </c>
      <c r="G1814" s="20" t="s">
        <v>5906</v>
      </c>
      <c r="H1814" s="20" t="s">
        <v>480</v>
      </c>
      <c r="I1814" s="45" t="str">
        <f t="shared" si="226"/>
        <v>31a,31b</v>
      </c>
      <c r="J1814" s="15">
        <f t="shared" si="227"/>
        <v>182</v>
      </c>
      <c r="K1814" s="15">
        <f>IF(VLOOKUP(J1813,city!$K$4:$L$352,2,0)&gt;K1813,K1813+1,1)</f>
        <v>1</v>
      </c>
      <c r="L1814" s="15">
        <v>1</v>
      </c>
      <c r="M1814" s="15" t="s">
        <v>223</v>
      </c>
      <c r="N1814" s="43">
        <v>109.458443</v>
      </c>
      <c r="O1814" s="34">
        <v>26.627517999999998</v>
      </c>
      <c r="P1814" s="15" t="str">
        <f t="shared" si="230"/>
        <v/>
      </c>
      <c r="Q1814" s="41">
        <v>31</v>
      </c>
      <c r="R1814" s="15" t="e">
        <f t="shared" si="223"/>
        <v>#N/A</v>
      </c>
      <c r="S1814" s="15" t="str">
        <f t="shared" si="228"/>
        <v>31a</v>
      </c>
      <c r="T1814" s="15" t="str">
        <f t="shared" si="229"/>
        <v>31b</v>
      </c>
    </row>
    <row r="1815" spans="1:20" ht="20.100000000000001" customHeight="1">
      <c r="A1815" s="15">
        <f t="shared" si="225"/>
        <v>118202</v>
      </c>
      <c r="B1815" s="24" t="str">
        <f>VLOOKUP(J1815,city!$A$4:$D$352,3,0)</f>
        <v>湖南</v>
      </c>
      <c r="C1815" s="24" t="str">
        <f>VLOOKUP(J1815,city!$A$4:$D$352,4,0)</f>
        <v>怀化</v>
      </c>
      <c r="D1815" s="15" t="s">
        <v>3513</v>
      </c>
      <c r="E1815" s="15" t="s">
        <v>5907</v>
      </c>
      <c r="F1815" s="42" t="str">
        <f t="shared" si="224"/>
        <v>109.87488,26.334129</v>
      </c>
      <c r="G1815" s="20" t="s">
        <v>5908</v>
      </c>
      <c r="H1815" s="20" t="s">
        <v>486</v>
      </c>
      <c r="I1815" s="45" t="str">
        <f t="shared" si="226"/>
        <v>11a,11b</v>
      </c>
      <c r="J1815" s="15">
        <f t="shared" si="227"/>
        <v>182</v>
      </c>
      <c r="K1815" s="15">
        <f>IF(VLOOKUP(J1814,city!$K$4:$L$352,2,0)&gt;K1814,K1814+1,1)</f>
        <v>2</v>
      </c>
      <c r="L1815" s="15">
        <v>1</v>
      </c>
      <c r="M1815" s="15" t="s">
        <v>223</v>
      </c>
      <c r="N1815" s="42">
        <v>109.87488</v>
      </c>
      <c r="O1815" s="34">
        <v>26.334129000000001</v>
      </c>
      <c r="P1815" s="15" t="str">
        <f t="shared" si="230"/>
        <v/>
      </c>
      <c r="Q1815" s="41">
        <v>11</v>
      </c>
      <c r="R1815" s="15">
        <f t="shared" si="223"/>
        <v>11</v>
      </c>
      <c r="S1815" s="15" t="str">
        <f t="shared" si="228"/>
        <v>11a</v>
      </c>
      <c r="T1815" s="15" t="str">
        <f t="shared" si="229"/>
        <v>11b</v>
      </c>
    </row>
    <row r="1816" spans="1:20" ht="20.100000000000001" customHeight="1">
      <c r="A1816" s="15">
        <f t="shared" si="225"/>
        <v>118203</v>
      </c>
      <c r="B1816" s="24" t="str">
        <f>VLOOKUP(J1816,city!$A$4:$D$352,3,0)</f>
        <v>湖南</v>
      </c>
      <c r="C1816" s="24" t="str">
        <f>VLOOKUP(J1816,city!$A$4:$D$352,4,0)</f>
        <v>怀化</v>
      </c>
      <c r="D1816" s="15" t="s">
        <v>5909</v>
      </c>
      <c r="E1816" s="15" t="s">
        <v>5910</v>
      </c>
      <c r="F1816" s="42" t="str">
        <f t="shared" si="224"/>
        <v>109.727389,27.454899</v>
      </c>
      <c r="G1816" s="20" t="s">
        <v>5911</v>
      </c>
      <c r="H1816" s="20" t="s">
        <v>492</v>
      </c>
      <c r="I1816" s="45" t="str">
        <f t="shared" si="226"/>
        <v>10a,10b</v>
      </c>
      <c r="J1816" s="15">
        <f t="shared" si="227"/>
        <v>182</v>
      </c>
      <c r="K1816" s="15">
        <f>IF(VLOOKUP(J1815,city!$K$4:$L$352,2,0)&gt;K1815,K1815+1,1)</f>
        <v>3</v>
      </c>
      <c r="L1816" s="15">
        <v>1</v>
      </c>
      <c r="M1816" s="15" t="s">
        <v>223</v>
      </c>
      <c r="N1816" s="42">
        <v>109.727389</v>
      </c>
      <c r="O1816" s="34">
        <v>27.454899000000001</v>
      </c>
      <c r="P1816" s="15" t="str">
        <f t="shared" si="230"/>
        <v/>
      </c>
      <c r="Q1816" s="41">
        <v>10</v>
      </c>
      <c r="R1816" s="15">
        <f t="shared" si="223"/>
        <v>10</v>
      </c>
      <c r="S1816" s="15" t="str">
        <f t="shared" si="228"/>
        <v>10a</v>
      </c>
      <c r="T1816" s="15" t="str">
        <f t="shared" si="229"/>
        <v>10b</v>
      </c>
    </row>
    <row r="1817" spans="1:20" ht="20.100000000000001" customHeight="1">
      <c r="A1817" s="15">
        <f t="shared" si="225"/>
        <v>118204</v>
      </c>
      <c r="B1817" s="24" t="str">
        <f>VLOOKUP(J1817,city!$A$4:$D$352,3,0)</f>
        <v>湖南</v>
      </c>
      <c r="C1817" s="24" t="str">
        <f>VLOOKUP(J1817,city!$A$4:$D$352,4,0)</f>
        <v>怀化</v>
      </c>
      <c r="D1817" s="15" t="s">
        <v>5912</v>
      </c>
      <c r="E1817" s="15" t="s">
        <v>5913</v>
      </c>
      <c r="F1817" s="42" t="str">
        <f t="shared" si="224"/>
        <v>110.00941,27.11937</v>
      </c>
      <c r="G1817" s="20" t="s">
        <v>5914</v>
      </c>
      <c r="H1817" s="20" t="s">
        <v>498</v>
      </c>
      <c r="I1817" s="45" t="str">
        <f t="shared" si="226"/>
        <v>10a,10b</v>
      </c>
      <c r="J1817" s="15">
        <f t="shared" si="227"/>
        <v>182</v>
      </c>
      <c r="K1817" s="15">
        <f>IF(VLOOKUP(J1816,city!$K$4:$L$352,2,0)&gt;K1816,K1816+1,1)</f>
        <v>4</v>
      </c>
      <c r="L1817" s="15">
        <v>1</v>
      </c>
      <c r="M1817" s="15" t="s">
        <v>223</v>
      </c>
      <c r="N1817" s="42">
        <v>110.00941</v>
      </c>
      <c r="O1817" s="34">
        <v>27.11937</v>
      </c>
      <c r="P1817" s="15" t="str">
        <f t="shared" si="230"/>
        <v/>
      </c>
      <c r="Q1817" s="41">
        <v>10</v>
      </c>
      <c r="R1817" s="15">
        <f t="shared" si="223"/>
        <v>6</v>
      </c>
      <c r="S1817" s="15" t="str">
        <f t="shared" si="228"/>
        <v>10a</v>
      </c>
      <c r="T1817" s="15" t="str">
        <f t="shared" si="229"/>
        <v>10b</v>
      </c>
    </row>
    <row r="1818" spans="1:20" ht="20.100000000000001" customHeight="1">
      <c r="A1818" s="15">
        <f t="shared" si="225"/>
        <v>118205</v>
      </c>
      <c r="B1818" s="24" t="str">
        <f>VLOOKUP(J1818,city!$A$4:$D$352,3,0)</f>
        <v>湖南</v>
      </c>
      <c r="C1818" s="24" t="str">
        <f>VLOOKUP(J1818,city!$A$4:$D$352,4,0)</f>
        <v>怀化</v>
      </c>
      <c r="D1818" s="15" t="s">
        <v>5915</v>
      </c>
      <c r="E1818" s="15" t="s">
        <v>5916</v>
      </c>
      <c r="F1818" s="42" t="str">
        <f t="shared" si="224"/>
        <v>109.823718,27.197074</v>
      </c>
      <c r="G1818" s="20" t="s">
        <v>5917</v>
      </c>
      <c r="H1818" s="20" t="s">
        <v>504</v>
      </c>
      <c r="I1818" s="45" t="str">
        <f t="shared" si="226"/>
        <v>31a,31b</v>
      </c>
      <c r="J1818" s="15">
        <f t="shared" si="227"/>
        <v>182</v>
      </c>
      <c r="K1818" s="15">
        <f>IF(VLOOKUP(J1817,city!$K$4:$L$352,2,0)&gt;K1817,K1817+1,1)</f>
        <v>5</v>
      </c>
      <c r="L1818" s="15">
        <v>1</v>
      </c>
      <c r="M1818" s="15" t="s">
        <v>223</v>
      </c>
      <c r="N1818" s="42">
        <v>109.823718</v>
      </c>
      <c r="O1818" s="34">
        <v>27.197074000000001</v>
      </c>
      <c r="P1818" s="15" t="str">
        <f t="shared" si="230"/>
        <v/>
      </c>
      <c r="Q1818" s="41">
        <v>31</v>
      </c>
      <c r="R1818" s="15">
        <f t="shared" si="223"/>
        <v>31</v>
      </c>
      <c r="S1818" s="15" t="str">
        <f t="shared" si="228"/>
        <v>31a</v>
      </c>
      <c r="T1818" s="15" t="str">
        <f t="shared" si="229"/>
        <v>31b</v>
      </c>
    </row>
    <row r="1819" spans="1:20" ht="20.100000000000001" customHeight="1">
      <c r="A1819" s="15">
        <f t="shared" si="225"/>
        <v>118206</v>
      </c>
      <c r="B1819" s="24" t="str">
        <f>VLOOKUP(J1819,city!$A$4:$D$352,3,0)</f>
        <v>湖南</v>
      </c>
      <c r="C1819" s="24" t="str">
        <f>VLOOKUP(J1819,city!$A$4:$D$352,4,0)</f>
        <v>怀化</v>
      </c>
      <c r="D1819" s="15" t="s">
        <v>5918</v>
      </c>
      <c r="E1819" s="15" t="s">
        <v>5919</v>
      </c>
      <c r="F1819" s="42" t="str">
        <f t="shared" si="224"/>
        <v>109.822526,27.19853</v>
      </c>
      <c r="G1819" s="20" t="s">
        <v>5920</v>
      </c>
      <c r="H1819" s="20" t="s">
        <v>510</v>
      </c>
      <c r="I1819" s="45" t="str">
        <f t="shared" si="226"/>
        <v>31a,31b</v>
      </c>
      <c r="J1819" s="15">
        <f t="shared" si="227"/>
        <v>182</v>
      </c>
      <c r="K1819" s="15">
        <f>IF(VLOOKUP(J1818,city!$K$4:$L$352,2,0)&gt;K1818,K1818+1,1)</f>
        <v>6</v>
      </c>
      <c r="L1819" s="15">
        <v>1</v>
      </c>
      <c r="M1819" s="15" t="s">
        <v>223</v>
      </c>
      <c r="N1819" s="42">
        <v>109.822526</v>
      </c>
      <c r="O1819" s="34">
        <v>27.198530000000002</v>
      </c>
      <c r="P1819" s="15" t="str">
        <f t="shared" si="230"/>
        <v/>
      </c>
      <c r="Q1819" s="41">
        <v>31</v>
      </c>
      <c r="R1819" s="15">
        <f t="shared" ref="R1819:R1882" si="231">LOOKUP(1,0/FIND($U$6:$U$91,D1819),$V$6:$V$91)</f>
        <v>31</v>
      </c>
      <c r="S1819" s="15" t="str">
        <f t="shared" si="228"/>
        <v>31a</v>
      </c>
      <c r="T1819" s="15" t="str">
        <f t="shared" si="229"/>
        <v>31b</v>
      </c>
    </row>
    <row r="1820" spans="1:20" ht="20.100000000000001" customHeight="1">
      <c r="A1820" s="15">
        <f t="shared" si="225"/>
        <v>118207</v>
      </c>
      <c r="B1820" s="24" t="str">
        <f>VLOOKUP(J1820,city!$A$4:$D$352,3,0)</f>
        <v>湖南</v>
      </c>
      <c r="C1820" s="24" t="str">
        <f>VLOOKUP(J1820,city!$A$4:$D$352,4,0)</f>
        <v>怀化</v>
      </c>
      <c r="D1820" s="15" t="s">
        <v>5921</v>
      </c>
      <c r="E1820" s="15" t="s">
        <v>5922</v>
      </c>
      <c r="F1820" s="42" t="str">
        <f t="shared" si="224"/>
        <v>109.722716,26.14143</v>
      </c>
      <c r="G1820" s="20" t="s">
        <v>5923</v>
      </c>
      <c r="H1820" s="20" t="s">
        <v>516</v>
      </c>
      <c r="I1820" s="45" t="str">
        <f t="shared" si="226"/>
        <v>16a,16b</v>
      </c>
      <c r="J1820" s="15">
        <f t="shared" si="227"/>
        <v>182</v>
      </c>
      <c r="K1820" s="15">
        <f>IF(VLOOKUP(J1819,city!$K$4:$L$352,2,0)&gt;K1819,K1819+1,1)</f>
        <v>7</v>
      </c>
      <c r="L1820" s="15">
        <v>1</v>
      </c>
      <c r="M1820" s="15" t="s">
        <v>223</v>
      </c>
      <c r="N1820" s="42">
        <v>109.72271600000001</v>
      </c>
      <c r="O1820" s="34">
        <v>26.14143</v>
      </c>
      <c r="P1820" s="15" t="str">
        <f t="shared" si="230"/>
        <v/>
      </c>
      <c r="Q1820" s="41">
        <v>16</v>
      </c>
      <c r="R1820" s="15">
        <f t="shared" si="231"/>
        <v>16</v>
      </c>
      <c r="S1820" s="15" t="str">
        <f t="shared" si="228"/>
        <v>16a</v>
      </c>
      <c r="T1820" s="15" t="str">
        <f t="shared" si="229"/>
        <v>16b</v>
      </c>
    </row>
    <row r="1821" spans="1:20" ht="20.100000000000001" customHeight="1">
      <c r="A1821" s="15">
        <f t="shared" si="225"/>
        <v>118208</v>
      </c>
      <c r="B1821" s="24" t="str">
        <f>VLOOKUP(J1821,city!$A$4:$D$352,3,0)</f>
        <v>湖南</v>
      </c>
      <c r="C1821" s="24" t="str">
        <f>VLOOKUP(J1821,city!$A$4:$D$352,4,0)</f>
        <v>怀化</v>
      </c>
      <c r="D1821" s="15" t="s">
        <v>5924</v>
      </c>
      <c r="E1821" s="15" t="s">
        <v>5925</v>
      </c>
      <c r="F1821" s="42" t="str">
        <f t="shared" si="224"/>
        <v>109.692772,27.442181</v>
      </c>
      <c r="G1821" s="20" t="s">
        <v>5926</v>
      </c>
      <c r="H1821" s="20" t="s">
        <v>522</v>
      </c>
      <c r="I1821" s="45" t="str">
        <f t="shared" si="226"/>
        <v>17a,17b</v>
      </c>
      <c r="J1821" s="15">
        <f t="shared" si="227"/>
        <v>182</v>
      </c>
      <c r="K1821" s="15">
        <f>IF(VLOOKUP(J1820,city!$K$4:$L$352,2,0)&gt;K1820,K1820+1,1)</f>
        <v>8</v>
      </c>
      <c r="L1821" s="15">
        <v>1</v>
      </c>
      <c r="M1821" s="15" t="s">
        <v>223</v>
      </c>
      <c r="N1821" s="42">
        <v>109.69277200000001</v>
      </c>
      <c r="O1821" s="34">
        <v>27.442181000000001</v>
      </c>
      <c r="P1821" s="15" t="str">
        <f t="shared" si="230"/>
        <v/>
      </c>
      <c r="Q1821" s="41">
        <v>17</v>
      </c>
      <c r="R1821" s="15">
        <f t="shared" si="231"/>
        <v>17</v>
      </c>
      <c r="S1821" s="15" t="str">
        <f t="shared" si="228"/>
        <v>17a</v>
      </c>
      <c r="T1821" s="15" t="str">
        <f t="shared" si="229"/>
        <v>17b</v>
      </c>
    </row>
    <row r="1822" spans="1:20" ht="20.100000000000001" customHeight="1">
      <c r="A1822" s="15">
        <f t="shared" si="225"/>
        <v>118209</v>
      </c>
      <c r="B1822" s="24" t="str">
        <f>VLOOKUP(J1822,city!$A$4:$D$352,3,0)</f>
        <v>湖南</v>
      </c>
      <c r="C1822" s="24" t="str">
        <f>VLOOKUP(J1822,city!$A$4:$D$352,4,0)</f>
        <v>怀化</v>
      </c>
      <c r="D1822" s="15" t="s">
        <v>5927</v>
      </c>
      <c r="E1822" s="15" t="s">
        <v>5928</v>
      </c>
      <c r="F1822" s="42" t="str">
        <f t="shared" si="224"/>
        <v>110.596417,27.911709</v>
      </c>
      <c r="G1822" s="20" t="s">
        <v>5929</v>
      </c>
      <c r="H1822" s="20" t="s">
        <v>528</v>
      </c>
      <c r="I1822" s="45" t="str">
        <f t="shared" si="226"/>
        <v>10a,10b</v>
      </c>
      <c r="J1822" s="15">
        <f t="shared" si="227"/>
        <v>182</v>
      </c>
      <c r="K1822" s="15">
        <f>IF(VLOOKUP(J1821,city!$K$4:$L$352,2,0)&gt;K1821,K1821+1,1)</f>
        <v>9</v>
      </c>
      <c r="L1822" s="15">
        <v>1</v>
      </c>
      <c r="M1822" s="15" t="s">
        <v>223</v>
      </c>
      <c r="N1822" s="42">
        <v>110.596417</v>
      </c>
      <c r="O1822" s="34">
        <v>27.911708999999998</v>
      </c>
      <c r="P1822" s="15" t="str">
        <f t="shared" si="230"/>
        <v/>
      </c>
      <c r="Q1822" s="41">
        <v>10</v>
      </c>
      <c r="R1822" s="15">
        <f t="shared" si="231"/>
        <v>10</v>
      </c>
      <c r="S1822" s="15" t="str">
        <f t="shared" si="228"/>
        <v>10a</v>
      </c>
      <c r="T1822" s="15" t="str">
        <f t="shared" si="229"/>
        <v>10b</v>
      </c>
    </row>
    <row r="1823" spans="1:20" ht="20.100000000000001" customHeight="1">
      <c r="A1823" s="15">
        <f t="shared" si="225"/>
        <v>118210</v>
      </c>
      <c r="B1823" s="24" t="str">
        <f>VLOOKUP(J1823,city!$A$4:$D$352,3,0)</f>
        <v>湖南</v>
      </c>
      <c r="C1823" s="24" t="str">
        <f>VLOOKUP(J1823,city!$A$4:$D$352,4,0)</f>
        <v>怀化</v>
      </c>
      <c r="D1823" s="15" t="s">
        <v>5930</v>
      </c>
      <c r="E1823" s="15" t="s">
        <v>5931</v>
      </c>
      <c r="F1823" s="42" t="str">
        <f t="shared" si="224"/>
        <v>110.296831,28.524238</v>
      </c>
      <c r="G1823" s="20" t="s">
        <v>5932</v>
      </c>
      <c r="H1823" s="20" t="s">
        <v>534</v>
      </c>
      <c r="I1823" s="45" t="str">
        <f t="shared" si="226"/>
        <v>11a,11b</v>
      </c>
      <c r="J1823" s="15">
        <f t="shared" si="227"/>
        <v>182</v>
      </c>
      <c r="K1823" s="15">
        <f>IF(VLOOKUP(J1822,city!$K$4:$L$352,2,0)&gt;K1822,K1822+1,1)</f>
        <v>10</v>
      </c>
      <c r="L1823" s="15">
        <v>1</v>
      </c>
      <c r="M1823" s="15" t="s">
        <v>223</v>
      </c>
      <c r="N1823" s="42">
        <v>110.296831</v>
      </c>
      <c r="O1823" s="34">
        <v>28.524238</v>
      </c>
      <c r="P1823" s="15" t="str">
        <f t="shared" si="230"/>
        <v>109.9025102,27.1951078</v>
      </c>
      <c r="Q1823" s="41">
        <v>11</v>
      </c>
      <c r="R1823" s="15">
        <f t="shared" si="231"/>
        <v>11</v>
      </c>
      <c r="S1823" s="15" t="str">
        <f t="shared" si="228"/>
        <v>11a</v>
      </c>
      <c r="T1823" s="15" t="str">
        <f t="shared" si="229"/>
        <v>11b</v>
      </c>
    </row>
    <row r="1824" spans="1:20" ht="20.100000000000001" customHeight="1">
      <c r="A1824" s="15">
        <f t="shared" si="225"/>
        <v>118301</v>
      </c>
      <c r="B1824" s="24" t="str">
        <f>VLOOKUP(J1824,city!$A$4:$D$352,3,0)</f>
        <v>湖南</v>
      </c>
      <c r="C1824" s="24" t="str">
        <f>VLOOKUP(J1824,city!$A$4:$D$352,4,0)</f>
        <v>湘西</v>
      </c>
      <c r="D1824" s="15" t="s">
        <v>5933</v>
      </c>
      <c r="E1824" s="15" t="s">
        <v>5934</v>
      </c>
      <c r="F1824" s="42" t="str">
        <f t="shared" si="224"/>
        <v>109.608949,27.953292</v>
      </c>
      <c r="G1824" s="20" t="s">
        <v>5935</v>
      </c>
      <c r="H1824" s="20" t="s">
        <v>422</v>
      </c>
      <c r="I1824" s="45" t="str">
        <f t="shared" si="226"/>
        <v>31a,31b</v>
      </c>
      <c r="J1824" s="15">
        <f t="shared" si="227"/>
        <v>183</v>
      </c>
      <c r="K1824" s="15">
        <f>IF(VLOOKUP(J1823,city!$K$4:$L$352,2,0)&gt;K1823,K1823+1,1)</f>
        <v>1</v>
      </c>
      <c r="L1824" s="15">
        <v>1</v>
      </c>
      <c r="M1824" s="15" t="s">
        <v>224</v>
      </c>
      <c r="N1824" s="42">
        <v>109.608949</v>
      </c>
      <c r="O1824" s="34">
        <v>27.953292000000001</v>
      </c>
      <c r="P1824" s="15" t="str">
        <f t="shared" si="230"/>
        <v/>
      </c>
      <c r="Q1824" s="41">
        <v>31</v>
      </c>
      <c r="R1824" s="15">
        <f t="shared" si="231"/>
        <v>31</v>
      </c>
      <c r="S1824" s="15" t="str">
        <f t="shared" si="228"/>
        <v>31a</v>
      </c>
      <c r="T1824" s="15" t="str">
        <f t="shared" si="229"/>
        <v>31b</v>
      </c>
    </row>
    <row r="1825" spans="1:20" ht="20.100000000000001" customHeight="1">
      <c r="A1825" s="15">
        <f t="shared" si="225"/>
        <v>118302</v>
      </c>
      <c r="B1825" s="24" t="str">
        <f>VLOOKUP(J1825,city!$A$4:$D$352,3,0)</f>
        <v>湖南</v>
      </c>
      <c r="C1825" s="24" t="str">
        <f>VLOOKUP(J1825,city!$A$4:$D$352,4,0)</f>
        <v>湘西</v>
      </c>
      <c r="D1825" s="15" t="s">
        <v>5936</v>
      </c>
      <c r="E1825" s="15" t="s">
        <v>5937</v>
      </c>
      <c r="F1825" s="42" t="str">
        <f t="shared" si="224"/>
        <v>109.669857,27.979423</v>
      </c>
      <c r="G1825" s="20" t="s">
        <v>5938</v>
      </c>
      <c r="H1825" s="20" t="s">
        <v>427</v>
      </c>
      <c r="I1825" s="45" t="str">
        <f t="shared" si="226"/>
        <v>6a,6b</v>
      </c>
      <c r="J1825" s="15">
        <f t="shared" si="227"/>
        <v>183</v>
      </c>
      <c r="K1825" s="15">
        <f>IF(VLOOKUP(J1824,city!$K$4:$L$352,2,0)&gt;K1824,K1824+1,1)</f>
        <v>2</v>
      </c>
      <c r="L1825" s="15">
        <v>1</v>
      </c>
      <c r="M1825" s="15" t="s">
        <v>224</v>
      </c>
      <c r="N1825" s="42">
        <v>109.66985699999999</v>
      </c>
      <c r="O1825" s="34">
        <v>27.979423000000001</v>
      </c>
      <c r="P1825" s="15" t="str">
        <f t="shared" si="230"/>
        <v/>
      </c>
      <c r="Q1825" s="41">
        <v>6</v>
      </c>
      <c r="R1825" s="15">
        <f t="shared" si="231"/>
        <v>6</v>
      </c>
      <c r="S1825" s="15" t="str">
        <f t="shared" si="228"/>
        <v>6a</v>
      </c>
      <c r="T1825" s="15" t="str">
        <f t="shared" si="229"/>
        <v>6b</v>
      </c>
    </row>
    <row r="1826" spans="1:20" ht="20.100000000000001" customHeight="1">
      <c r="A1826" s="15">
        <f t="shared" si="225"/>
        <v>118303</v>
      </c>
      <c r="B1826" s="24" t="str">
        <f>VLOOKUP(J1826,city!$A$4:$D$352,3,0)</f>
        <v>湖南</v>
      </c>
      <c r="C1826" s="24" t="str">
        <f>VLOOKUP(J1826,city!$A$4:$D$352,4,0)</f>
        <v>湘西</v>
      </c>
      <c r="D1826" s="15" t="s">
        <v>5939</v>
      </c>
      <c r="E1826" s="15" t="s">
        <v>5940</v>
      </c>
      <c r="F1826" s="42" t="str">
        <f t="shared" si="224"/>
        <v>109.981404,28.773017</v>
      </c>
      <c r="G1826" s="20" t="s">
        <v>5941</v>
      </c>
      <c r="H1826" s="20" t="s">
        <v>432</v>
      </c>
      <c r="I1826" s="45" t="str">
        <f t="shared" si="226"/>
        <v>13a,13b</v>
      </c>
      <c r="J1826" s="15">
        <f t="shared" si="227"/>
        <v>183</v>
      </c>
      <c r="K1826" s="15">
        <f>IF(VLOOKUP(J1825,city!$K$4:$L$352,2,0)&gt;K1825,K1825+1,1)</f>
        <v>3</v>
      </c>
      <c r="L1826" s="15">
        <v>1</v>
      </c>
      <c r="M1826" s="15" t="s">
        <v>224</v>
      </c>
      <c r="N1826" s="42">
        <v>109.981404</v>
      </c>
      <c r="O1826" s="34">
        <v>28.773016999999999</v>
      </c>
      <c r="P1826" s="15" t="str">
        <f t="shared" si="230"/>
        <v/>
      </c>
      <c r="Q1826" s="41">
        <v>13</v>
      </c>
      <c r="R1826" s="15">
        <f t="shared" si="231"/>
        <v>13</v>
      </c>
      <c r="S1826" s="15" t="str">
        <f t="shared" si="228"/>
        <v>13a</v>
      </c>
      <c r="T1826" s="15" t="str">
        <f t="shared" si="229"/>
        <v>13b</v>
      </c>
    </row>
    <row r="1827" spans="1:20" ht="20.100000000000001" customHeight="1">
      <c r="A1827" s="15">
        <f t="shared" si="225"/>
        <v>118304</v>
      </c>
      <c r="B1827" s="24" t="str">
        <f>VLOOKUP(J1827,city!$A$4:$D$352,3,0)</f>
        <v>湖南</v>
      </c>
      <c r="C1827" s="24" t="str">
        <f>VLOOKUP(J1827,city!$A$4:$D$352,4,0)</f>
        <v>湘西</v>
      </c>
      <c r="D1827" s="15" t="s">
        <v>5942</v>
      </c>
      <c r="E1827" s="15" t="s">
        <v>5943</v>
      </c>
      <c r="F1827" s="42" t="str">
        <f t="shared" si="224"/>
        <v>109.609351,27.952832</v>
      </c>
      <c r="G1827" s="20" t="s">
        <v>5944</v>
      </c>
      <c r="H1827" s="20" t="s">
        <v>438</v>
      </c>
      <c r="I1827" s="45" t="str">
        <f t="shared" si="226"/>
        <v>15a,15b</v>
      </c>
      <c r="J1827" s="15">
        <f t="shared" si="227"/>
        <v>183</v>
      </c>
      <c r="K1827" s="15">
        <f>IF(VLOOKUP(J1826,city!$K$4:$L$352,2,0)&gt;K1826,K1826+1,1)</f>
        <v>4</v>
      </c>
      <c r="L1827" s="15">
        <v>1</v>
      </c>
      <c r="M1827" s="15" t="s">
        <v>224</v>
      </c>
      <c r="N1827" s="42">
        <v>109.609351</v>
      </c>
      <c r="O1827" s="34">
        <v>27.952832000000001</v>
      </c>
      <c r="P1827" s="15" t="str">
        <f t="shared" si="230"/>
        <v/>
      </c>
      <c r="Q1827" s="41">
        <v>15</v>
      </c>
      <c r="R1827" s="15">
        <f t="shared" si="231"/>
        <v>15</v>
      </c>
      <c r="S1827" s="15" t="str">
        <f t="shared" si="228"/>
        <v>15a</v>
      </c>
      <c r="T1827" s="15" t="str">
        <f t="shared" si="229"/>
        <v>15b</v>
      </c>
    </row>
    <row r="1828" spans="1:20" ht="20.100000000000001" customHeight="1">
      <c r="A1828" s="15">
        <f t="shared" si="225"/>
        <v>118305</v>
      </c>
      <c r="B1828" s="24" t="str">
        <f>VLOOKUP(J1828,city!$A$4:$D$352,3,0)</f>
        <v>湖南</v>
      </c>
      <c r="C1828" s="24" t="str">
        <f>VLOOKUP(J1828,city!$A$4:$D$352,4,0)</f>
        <v>湘西</v>
      </c>
      <c r="D1828" s="15" t="s">
        <v>5945</v>
      </c>
      <c r="E1828" s="15" t="s">
        <v>5946</v>
      </c>
      <c r="F1828" s="42" t="str">
        <f t="shared" si="224"/>
        <v>109.601427,27.991376</v>
      </c>
      <c r="G1828" s="20" t="s">
        <v>5947</v>
      </c>
      <c r="H1828" s="20" t="s">
        <v>444</v>
      </c>
      <c r="I1828" s="45" t="str">
        <f t="shared" si="226"/>
        <v>9a,9b</v>
      </c>
      <c r="J1828" s="15">
        <f t="shared" si="227"/>
        <v>183</v>
      </c>
      <c r="K1828" s="15">
        <f>IF(VLOOKUP(J1827,city!$K$4:$L$352,2,0)&gt;K1827,K1827+1,1)</f>
        <v>5</v>
      </c>
      <c r="L1828" s="15">
        <v>1</v>
      </c>
      <c r="M1828" s="15" t="s">
        <v>224</v>
      </c>
      <c r="N1828" s="42">
        <v>109.601427</v>
      </c>
      <c r="O1828" s="34">
        <v>27.991375999999999</v>
      </c>
      <c r="P1828" s="15" t="str">
        <f t="shared" si="230"/>
        <v/>
      </c>
      <c r="Q1828" s="41">
        <v>9</v>
      </c>
      <c r="R1828" s="15">
        <f t="shared" si="231"/>
        <v>9</v>
      </c>
      <c r="S1828" s="15" t="str">
        <f t="shared" si="228"/>
        <v>9a</v>
      </c>
      <c r="T1828" s="15" t="str">
        <f t="shared" si="229"/>
        <v>9b</v>
      </c>
    </row>
    <row r="1829" spans="1:20" ht="20.100000000000001" customHeight="1">
      <c r="A1829" s="15">
        <f t="shared" si="225"/>
        <v>118306</v>
      </c>
      <c r="B1829" s="24" t="str">
        <f>VLOOKUP(J1829,city!$A$4:$D$352,3,0)</f>
        <v>湖南</v>
      </c>
      <c r="C1829" s="24" t="str">
        <f>VLOOKUP(J1829,city!$A$4:$D$352,4,0)</f>
        <v>湘西</v>
      </c>
      <c r="D1829" s="15" t="s">
        <v>5948</v>
      </c>
      <c r="E1829" s="15" t="s">
        <v>5949</v>
      </c>
      <c r="F1829" s="42" t="str">
        <f t="shared" si="224"/>
        <v>109.611968,27.95377</v>
      </c>
      <c r="G1829" s="20" t="s">
        <v>5950</v>
      </c>
      <c r="H1829" s="20" t="s">
        <v>450</v>
      </c>
      <c r="I1829" s="45" t="str">
        <f t="shared" si="226"/>
        <v>31a,31b</v>
      </c>
      <c r="J1829" s="15">
        <f t="shared" si="227"/>
        <v>183</v>
      </c>
      <c r="K1829" s="15">
        <f>IF(VLOOKUP(J1828,city!$K$4:$L$352,2,0)&gt;K1828,K1828+1,1)</f>
        <v>6</v>
      </c>
      <c r="L1829" s="15">
        <v>1</v>
      </c>
      <c r="M1829" s="15" t="s">
        <v>224</v>
      </c>
      <c r="N1829" s="42">
        <v>109.611968</v>
      </c>
      <c r="O1829" s="34">
        <v>27.953769999999999</v>
      </c>
      <c r="P1829" s="15" t="str">
        <f t="shared" si="230"/>
        <v/>
      </c>
      <c r="Q1829" s="41">
        <v>31</v>
      </c>
      <c r="R1829" s="15">
        <f t="shared" si="231"/>
        <v>31</v>
      </c>
      <c r="S1829" s="15" t="str">
        <f t="shared" si="228"/>
        <v>31a</v>
      </c>
      <c r="T1829" s="15" t="str">
        <f t="shared" si="229"/>
        <v>31b</v>
      </c>
    </row>
    <row r="1830" spans="1:20" ht="20.100000000000001" customHeight="1">
      <c r="A1830" s="15">
        <f t="shared" si="225"/>
        <v>118307</v>
      </c>
      <c r="B1830" s="24" t="str">
        <f>VLOOKUP(J1830,city!$A$4:$D$352,3,0)</f>
        <v>湖南</v>
      </c>
      <c r="C1830" s="24" t="str">
        <f>VLOOKUP(J1830,city!$A$4:$D$352,4,0)</f>
        <v>湘西</v>
      </c>
      <c r="D1830" s="15" t="s">
        <v>5951</v>
      </c>
      <c r="E1830" s="15" t="s">
        <v>5952</v>
      </c>
      <c r="F1830" s="42" t="str">
        <f t="shared" si="224"/>
        <v>109.608903,27.955515</v>
      </c>
      <c r="G1830" s="20" t="s">
        <v>5953</v>
      </c>
      <c r="H1830" s="20" t="s">
        <v>456</v>
      </c>
      <c r="I1830" s="45" t="str">
        <f t="shared" si="226"/>
        <v>11a,11b</v>
      </c>
      <c r="J1830" s="15">
        <f t="shared" si="227"/>
        <v>183</v>
      </c>
      <c r="K1830" s="15">
        <f>IF(VLOOKUP(J1829,city!$K$4:$L$352,2,0)&gt;K1829,K1829+1,1)</f>
        <v>7</v>
      </c>
      <c r="L1830" s="15">
        <v>1</v>
      </c>
      <c r="M1830" s="15" t="s">
        <v>224</v>
      </c>
      <c r="N1830" s="42">
        <v>109.608903</v>
      </c>
      <c r="O1830" s="34">
        <v>27.955514999999998</v>
      </c>
      <c r="P1830" s="15" t="str">
        <f t="shared" si="230"/>
        <v/>
      </c>
      <c r="Q1830" s="41">
        <v>11</v>
      </c>
      <c r="R1830" s="15">
        <f t="shared" si="231"/>
        <v>6</v>
      </c>
      <c r="S1830" s="15" t="str">
        <f t="shared" si="228"/>
        <v>11a</v>
      </c>
      <c r="T1830" s="15" t="str">
        <f t="shared" si="229"/>
        <v>11b</v>
      </c>
    </row>
    <row r="1831" spans="1:20" ht="20.100000000000001" customHeight="1">
      <c r="A1831" s="15">
        <f t="shared" si="225"/>
        <v>118308</v>
      </c>
      <c r="B1831" s="24" t="str">
        <f>VLOOKUP(J1831,city!$A$4:$D$352,3,0)</f>
        <v>湖南</v>
      </c>
      <c r="C1831" s="24" t="str">
        <f>VLOOKUP(J1831,city!$A$4:$D$352,4,0)</f>
        <v>湘西</v>
      </c>
      <c r="D1831" s="15" t="s">
        <v>5954</v>
      </c>
      <c r="E1831" s="15" t="s">
        <v>5955</v>
      </c>
      <c r="F1831" s="42" t="str">
        <f t="shared" si="224"/>
        <v>109.613164,27.953649</v>
      </c>
      <c r="G1831" s="20" t="s">
        <v>5956</v>
      </c>
      <c r="H1831" s="20" t="s">
        <v>462</v>
      </c>
      <c r="I1831" s="45" t="str">
        <f t="shared" si="226"/>
        <v>13a,13b</v>
      </c>
      <c r="J1831" s="15">
        <f t="shared" si="227"/>
        <v>183</v>
      </c>
      <c r="K1831" s="15">
        <f>IF(VLOOKUP(J1830,city!$K$4:$L$352,2,0)&gt;K1830,K1830+1,1)</f>
        <v>8</v>
      </c>
      <c r="L1831" s="15">
        <v>1</v>
      </c>
      <c r="M1831" s="15" t="s">
        <v>224</v>
      </c>
      <c r="N1831" s="42">
        <v>109.613164</v>
      </c>
      <c r="O1831" s="34">
        <v>27.953648999999999</v>
      </c>
      <c r="P1831" s="15" t="str">
        <f t="shared" si="230"/>
        <v/>
      </c>
      <c r="Q1831" s="41">
        <v>13</v>
      </c>
      <c r="R1831" s="15">
        <f t="shared" si="231"/>
        <v>13</v>
      </c>
      <c r="S1831" s="15" t="str">
        <f t="shared" si="228"/>
        <v>13a</v>
      </c>
      <c r="T1831" s="15" t="str">
        <f t="shared" si="229"/>
        <v>13b</v>
      </c>
    </row>
    <row r="1832" spans="1:20" ht="20.100000000000001" customHeight="1">
      <c r="A1832" s="15">
        <f t="shared" si="225"/>
        <v>118309</v>
      </c>
      <c r="B1832" s="24" t="str">
        <f>VLOOKUP(J1832,city!$A$4:$D$352,3,0)</f>
        <v>湖南</v>
      </c>
      <c r="C1832" s="24" t="str">
        <f>VLOOKUP(J1832,city!$A$4:$D$352,4,0)</f>
        <v>湘西</v>
      </c>
      <c r="D1832" s="15" t="s">
        <v>5957</v>
      </c>
      <c r="E1832" s="15" t="s">
        <v>5958</v>
      </c>
      <c r="F1832" s="42" t="str">
        <f t="shared" si="224"/>
        <v>109.609291,27.955111</v>
      </c>
      <c r="G1832" s="20" t="s">
        <v>5959</v>
      </c>
      <c r="H1832" s="20" t="s">
        <v>468</v>
      </c>
      <c r="I1832" s="45" t="str">
        <f t="shared" si="226"/>
        <v>31a,31b</v>
      </c>
      <c r="J1832" s="15">
        <f t="shared" si="227"/>
        <v>183</v>
      </c>
      <c r="K1832" s="15">
        <f>IF(VLOOKUP(J1831,city!$K$4:$L$352,2,0)&gt;K1831,K1831+1,1)</f>
        <v>9</v>
      </c>
      <c r="L1832" s="15">
        <v>1</v>
      </c>
      <c r="M1832" s="15" t="s">
        <v>224</v>
      </c>
      <c r="N1832" s="42">
        <v>109.609291</v>
      </c>
      <c r="O1832" s="34">
        <v>27.955110999999999</v>
      </c>
      <c r="P1832" s="15" t="str">
        <f t="shared" si="230"/>
        <v/>
      </c>
      <c r="Q1832" s="41">
        <v>31</v>
      </c>
      <c r="R1832" s="15">
        <f t="shared" si="231"/>
        <v>31</v>
      </c>
      <c r="S1832" s="15" t="str">
        <f t="shared" si="228"/>
        <v>31a</v>
      </c>
      <c r="T1832" s="15" t="str">
        <f t="shared" si="229"/>
        <v>31b</v>
      </c>
    </row>
    <row r="1833" spans="1:20" ht="20.100000000000001" customHeight="1">
      <c r="A1833" s="15">
        <f t="shared" si="225"/>
        <v>118310</v>
      </c>
      <c r="B1833" s="24" t="str">
        <f>VLOOKUP(J1833,city!$A$4:$D$352,3,0)</f>
        <v>湖南</v>
      </c>
      <c r="C1833" s="24" t="str">
        <f>VLOOKUP(J1833,city!$A$4:$D$352,4,0)</f>
        <v>湘西</v>
      </c>
      <c r="D1833" s="15" t="s">
        <v>5960</v>
      </c>
      <c r="E1833" s="15" t="s">
        <v>5961</v>
      </c>
      <c r="F1833" s="42" t="str">
        <f t="shared" si="224"/>
        <v>109.475382,27.935521</v>
      </c>
      <c r="G1833" s="20" t="s">
        <v>5962</v>
      </c>
      <c r="H1833" s="20" t="s">
        <v>474</v>
      </c>
      <c r="I1833" s="45" t="str">
        <f t="shared" si="226"/>
        <v>22a,22b</v>
      </c>
      <c r="J1833" s="15">
        <f t="shared" si="227"/>
        <v>183</v>
      </c>
      <c r="K1833" s="15">
        <f>IF(VLOOKUP(J1832,city!$K$4:$L$352,2,0)&gt;K1832,K1832+1,1)</f>
        <v>10</v>
      </c>
      <c r="L1833" s="15">
        <v>1</v>
      </c>
      <c r="M1833" s="15" t="s">
        <v>224</v>
      </c>
      <c r="N1833" s="42">
        <v>109.475382</v>
      </c>
      <c r="O1833" s="34">
        <v>27.935521000000001</v>
      </c>
      <c r="P1833" s="15" t="str">
        <f t="shared" si="230"/>
        <v>109.6389696,28.0403506</v>
      </c>
      <c r="Q1833" s="41">
        <v>22</v>
      </c>
      <c r="R1833" s="15">
        <f t="shared" si="231"/>
        <v>22</v>
      </c>
      <c r="S1833" s="15" t="str">
        <f t="shared" si="228"/>
        <v>22a</v>
      </c>
      <c r="T1833" s="15" t="str">
        <f t="shared" si="229"/>
        <v>22b</v>
      </c>
    </row>
    <row r="1834" spans="1:20" ht="20.100000000000001" customHeight="1">
      <c r="A1834" s="15">
        <f t="shared" si="225"/>
        <v>118401</v>
      </c>
      <c r="B1834" s="24" t="str">
        <f>VLOOKUP(J1834,city!$A$4:$D$352,3,0)</f>
        <v>广东</v>
      </c>
      <c r="C1834" s="24" t="str">
        <f>VLOOKUP(J1834,city!$A$4:$D$352,4,0)</f>
        <v>广州</v>
      </c>
      <c r="D1834" s="56" t="s">
        <v>814</v>
      </c>
      <c r="E1834" s="57" t="s">
        <v>5963</v>
      </c>
      <c r="F1834" s="56" t="s">
        <v>5964</v>
      </c>
      <c r="G1834" s="20" t="s">
        <v>5965</v>
      </c>
      <c r="H1834" s="20" t="s">
        <v>480</v>
      </c>
      <c r="I1834" s="45" t="str">
        <f t="shared" si="226"/>
        <v>26a,26b</v>
      </c>
      <c r="J1834" s="15">
        <f t="shared" si="227"/>
        <v>184</v>
      </c>
      <c r="K1834" s="15">
        <f>IF(VLOOKUP(J1833,city!$K$4:$L$352,2,0)&gt;K1833,K1833+1,1)</f>
        <v>1</v>
      </c>
      <c r="L1834" s="15">
        <v>1</v>
      </c>
      <c r="M1834" s="15" t="s">
        <v>226</v>
      </c>
      <c r="N1834" s="42">
        <v>131.74158</v>
      </c>
      <c r="O1834" s="34">
        <v>46.932172999999999</v>
      </c>
      <c r="P1834" s="15" t="str">
        <f t="shared" si="230"/>
        <v/>
      </c>
      <c r="Q1834" s="41">
        <v>26</v>
      </c>
      <c r="R1834" s="15">
        <f t="shared" si="231"/>
        <v>26</v>
      </c>
      <c r="S1834" s="15" t="str">
        <f t="shared" si="228"/>
        <v>26a</v>
      </c>
      <c r="T1834" s="15" t="str">
        <f t="shared" si="229"/>
        <v>26b</v>
      </c>
    </row>
    <row r="1835" spans="1:20" ht="20.100000000000001" customHeight="1">
      <c r="A1835" s="15">
        <f t="shared" si="225"/>
        <v>118402</v>
      </c>
      <c r="B1835" s="24" t="str">
        <f>VLOOKUP(J1835,city!$A$4:$D$352,3,0)</f>
        <v>广东</v>
      </c>
      <c r="C1835" s="24" t="str">
        <f>VLOOKUP(J1835,city!$A$4:$D$352,4,0)</f>
        <v>广州</v>
      </c>
      <c r="D1835" s="56" t="s">
        <v>5966</v>
      </c>
      <c r="E1835" s="57" t="s">
        <v>5967</v>
      </c>
      <c r="F1835" s="56" t="s">
        <v>5968</v>
      </c>
      <c r="G1835" s="20" t="s">
        <v>5969</v>
      </c>
      <c r="H1835" s="20" t="s">
        <v>486</v>
      </c>
      <c r="I1835" s="45" t="str">
        <f t="shared" si="226"/>
        <v>7a,7b</v>
      </c>
      <c r="J1835" s="15">
        <f t="shared" si="227"/>
        <v>184</v>
      </c>
      <c r="K1835" s="15">
        <f>IF(VLOOKUP(J1834,city!$K$4:$L$352,2,0)&gt;K1834,K1834+1,1)</f>
        <v>2</v>
      </c>
      <c r="L1835" s="15">
        <v>1</v>
      </c>
      <c r="M1835" s="15" t="s">
        <v>226</v>
      </c>
      <c r="N1835" s="42">
        <v>133.526026</v>
      </c>
      <c r="O1835" s="34">
        <v>47.593634000000002</v>
      </c>
      <c r="P1835" s="15" t="str">
        <f t="shared" si="230"/>
        <v/>
      </c>
      <c r="Q1835" s="41">
        <v>7</v>
      </c>
      <c r="R1835" s="15">
        <f t="shared" si="231"/>
        <v>7</v>
      </c>
      <c r="S1835" s="15" t="str">
        <f t="shared" si="228"/>
        <v>7a</v>
      </c>
      <c r="T1835" s="15" t="str">
        <f t="shared" si="229"/>
        <v>7b</v>
      </c>
    </row>
    <row r="1836" spans="1:20" ht="20.100000000000001" customHeight="1">
      <c r="A1836" s="15">
        <f t="shared" si="225"/>
        <v>118403</v>
      </c>
      <c r="B1836" s="24" t="str">
        <f>VLOOKUP(J1836,city!$A$4:$D$352,3,0)</f>
        <v>广东</v>
      </c>
      <c r="C1836" s="24" t="str">
        <f>VLOOKUP(J1836,city!$A$4:$D$352,4,0)</f>
        <v>广州</v>
      </c>
      <c r="D1836" s="56" t="s">
        <v>1415</v>
      </c>
      <c r="E1836" s="57" t="s">
        <v>5970</v>
      </c>
      <c r="F1836" s="56" t="s">
        <v>5971</v>
      </c>
      <c r="G1836" s="20" t="s">
        <v>5972</v>
      </c>
      <c r="H1836" s="20" t="s">
        <v>492</v>
      </c>
      <c r="I1836" s="45" t="str">
        <f t="shared" si="226"/>
        <v>11a,11b</v>
      </c>
      <c r="J1836" s="15">
        <f t="shared" si="227"/>
        <v>184</v>
      </c>
      <c r="K1836" s="15">
        <f>IF(VLOOKUP(J1835,city!$K$4:$L$352,2,0)&gt;K1835,K1835+1,1)</f>
        <v>3</v>
      </c>
      <c r="L1836" s="15">
        <v>1</v>
      </c>
      <c r="M1836" s="15" t="s">
        <v>226</v>
      </c>
      <c r="N1836" s="42">
        <v>124.86423600000001</v>
      </c>
      <c r="O1836" s="34">
        <v>47.179648</v>
      </c>
      <c r="P1836" s="15" t="str">
        <f t="shared" si="230"/>
        <v/>
      </c>
      <c r="Q1836" s="41">
        <v>11</v>
      </c>
      <c r="R1836" s="15">
        <f t="shared" si="231"/>
        <v>11</v>
      </c>
      <c r="S1836" s="15" t="str">
        <f t="shared" si="228"/>
        <v>11a</v>
      </c>
      <c r="T1836" s="15" t="str">
        <f t="shared" si="229"/>
        <v>11b</v>
      </c>
    </row>
    <row r="1837" spans="1:20" ht="20.100000000000001" customHeight="1">
      <c r="A1837" s="15">
        <f t="shared" si="225"/>
        <v>118404</v>
      </c>
      <c r="B1837" s="24" t="str">
        <f>VLOOKUP(J1837,city!$A$4:$D$352,3,0)</f>
        <v>广东</v>
      </c>
      <c r="C1837" s="24" t="str">
        <f>VLOOKUP(J1837,city!$A$4:$D$352,4,0)</f>
        <v>广州</v>
      </c>
      <c r="D1837" s="56" t="s">
        <v>5973</v>
      </c>
      <c r="E1837" s="57" t="s">
        <v>5974</v>
      </c>
      <c r="F1837" s="56" t="s">
        <v>5975</v>
      </c>
      <c r="G1837" s="20" t="s">
        <v>5976</v>
      </c>
      <c r="H1837" s="20" t="s">
        <v>498</v>
      </c>
      <c r="I1837" s="45" t="str">
        <f t="shared" si="226"/>
        <v>16a,16b</v>
      </c>
      <c r="J1837" s="15">
        <f t="shared" si="227"/>
        <v>184</v>
      </c>
      <c r="K1837" s="15">
        <f>IF(VLOOKUP(J1836,city!$K$4:$L$352,2,0)&gt;K1836,K1836+1,1)</f>
        <v>4</v>
      </c>
      <c r="L1837" s="15">
        <v>1</v>
      </c>
      <c r="M1837" s="15" t="s">
        <v>226</v>
      </c>
      <c r="N1837" s="42">
        <v>124.920501</v>
      </c>
      <c r="O1837" s="34">
        <v>46.615018999999997</v>
      </c>
      <c r="P1837" s="15" t="str">
        <f t="shared" si="230"/>
        <v/>
      </c>
      <c r="Q1837" s="41">
        <v>16</v>
      </c>
      <c r="R1837" s="15">
        <f t="shared" si="231"/>
        <v>16</v>
      </c>
      <c r="S1837" s="15" t="str">
        <f t="shared" si="228"/>
        <v>16a</v>
      </c>
      <c r="T1837" s="15" t="str">
        <f t="shared" si="229"/>
        <v>16b</v>
      </c>
    </row>
    <row r="1838" spans="1:20" ht="20.100000000000001" customHeight="1">
      <c r="A1838" s="15">
        <f t="shared" si="225"/>
        <v>118405</v>
      </c>
      <c r="B1838" s="24" t="str">
        <f>VLOOKUP(J1838,city!$A$4:$D$352,3,0)</f>
        <v>广东</v>
      </c>
      <c r="C1838" s="24" t="str">
        <f>VLOOKUP(J1838,city!$A$4:$D$352,4,0)</f>
        <v>广州</v>
      </c>
      <c r="D1838" s="56" t="s">
        <v>5977</v>
      </c>
      <c r="E1838" s="57" t="s">
        <v>5978</v>
      </c>
      <c r="F1838" s="56" t="s">
        <v>5979</v>
      </c>
      <c r="G1838" s="20" t="s">
        <v>5980</v>
      </c>
      <c r="H1838" s="20" t="s">
        <v>504</v>
      </c>
      <c r="I1838" s="45" t="str">
        <f t="shared" si="226"/>
        <v>1a,1b</v>
      </c>
      <c r="J1838" s="15">
        <f t="shared" si="227"/>
        <v>184</v>
      </c>
      <c r="K1838" s="15">
        <f>IF(VLOOKUP(J1837,city!$K$4:$L$352,2,0)&gt;K1837,K1837+1,1)</f>
        <v>5</v>
      </c>
      <c r="L1838" s="15">
        <v>1</v>
      </c>
      <c r="M1838" s="15" t="s">
        <v>226</v>
      </c>
      <c r="N1838" s="42">
        <v>125.360207</v>
      </c>
      <c r="O1838" s="34">
        <v>45.490290000000002</v>
      </c>
      <c r="P1838" s="15" t="str">
        <f t="shared" si="230"/>
        <v/>
      </c>
      <c r="Q1838" s="41">
        <v>1</v>
      </c>
      <c r="R1838" s="15">
        <f t="shared" si="231"/>
        <v>1</v>
      </c>
      <c r="S1838" s="15" t="str">
        <f t="shared" si="228"/>
        <v>1a</v>
      </c>
      <c r="T1838" s="15" t="str">
        <f t="shared" si="229"/>
        <v>1b</v>
      </c>
    </row>
    <row r="1839" spans="1:20" ht="20.100000000000001" customHeight="1">
      <c r="A1839" s="15">
        <f t="shared" si="225"/>
        <v>118406</v>
      </c>
      <c r="B1839" s="24" t="str">
        <f>VLOOKUP(J1839,city!$A$4:$D$352,3,0)</f>
        <v>广东</v>
      </c>
      <c r="C1839" s="24" t="str">
        <f>VLOOKUP(J1839,city!$A$4:$D$352,4,0)</f>
        <v>广州</v>
      </c>
      <c r="D1839" s="56" t="s">
        <v>5981</v>
      </c>
      <c r="E1839" s="57" t="s">
        <v>5982</v>
      </c>
      <c r="F1839" s="56" t="s">
        <v>5983</v>
      </c>
      <c r="G1839" s="20" t="s">
        <v>5984</v>
      </c>
      <c r="H1839" s="20" t="s">
        <v>510</v>
      </c>
      <c r="I1839" s="45" t="str">
        <f t="shared" si="226"/>
        <v>29a,29b</v>
      </c>
      <c r="J1839" s="15">
        <f t="shared" si="227"/>
        <v>184</v>
      </c>
      <c r="K1839" s="15">
        <f>IF(VLOOKUP(J1838,city!$K$4:$L$352,2,0)&gt;K1838,K1838+1,1)</f>
        <v>6</v>
      </c>
      <c r="L1839" s="15">
        <v>1</v>
      </c>
      <c r="M1839" s="15" t="s">
        <v>226</v>
      </c>
      <c r="N1839" s="42">
        <v>124.89322799999999</v>
      </c>
      <c r="O1839" s="34">
        <v>46.615296000000001</v>
      </c>
      <c r="P1839" s="15" t="str">
        <f t="shared" si="230"/>
        <v/>
      </c>
      <c r="Q1839" s="41">
        <v>29</v>
      </c>
      <c r="R1839" s="15">
        <f t="shared" si="231"/>
        <v>29</v>
      </c>
      <c r="S1839" s="15" t="str">
        <f t="shared" si="228"/>
        <v>29a</v>
      </c>
      <c r="T1839" s="15" t="str">
        <f t="shared" si="229"/>
        <v>29b</v>
      </c>
    </row>
    <row r="1840" spans="1:20" ht="20.100000000000001" customHeight="1">
      <c r="A1840" s="15">
        <f t="shared" si="225"/>
        <v>118407</v>
      </c>
      <c r="B1840" s="24" t="str">
        <f>VLOOKUP(J1840,city!$A$4:$D$352,3,0)</f>
        <v>广东</v>
      </c>
      <c r="C1840" s="24" t="str">
        <f>VLOOKUP(J1840,city!$A$4:$D$352,4,0)</f>
        <v>广州</v>
      </c>
      <c r="D1840" s="56" t="s">
        <v>5985</v>
      </c>
      <c r="E1840" s="57" t="s">
        <v>5986</v>
      </c>
      <c r="F1840" s="56" t="s">
        <v>5987</v>
      </c>
      <c r="G1840" s="20" t="s">
        <v>5988</v>
      </c>
      <c r="H1840" s="20" t="s">
        <v>516</v>
      </c>
      <c r="I1840" s="45" t="str">
        <f t="shared" si="226"/>
        <v>18a,18b</v>
      </c>
      <c r="J1840" s="15">
        <f t="shared" si="227"/>
        <v>184</v>
      </c>
      <c r="K1840" s="15">
        <f>IF(VLOOKUP(J1839,city!$K$4:$L$352,2,0)&gt;K1839,K1839+1,1)</f>
        <v>7</v>
      </c>
      <c r="L1840" s="15">
        <v>1</v>
      </c>
      <c r="M1840" s="15" t="s">
        <v>226</v>
      </c>
      <c r="N1840" s="42">
        <v>124.200795</v>
      </c>
      <c r="O1840" s="34">
        <v>45.735650999999997</v>
      </c>
      <c r="P1840" s="15" t="str">
        <f t="shared" si="230"/>
        <v/>
      </c>
      <c r="Q1840" s="41">
        <v>18</v>
      </c>
      <c r="R1840" s="15" t="e">
        <f t="shared" si="231"/>
        <v>#N/A</v>
      </c>
      <c r="S1840" s="15" t="str">
        <f t="shared" si="228"/>
        <v>18a</v>
      </c>
      <c r="T1840" s="15" t="str">
        <f t="shared" si="229"/>
        <v>18b</v>
      </c>
    </row>
    <row r="1841" spans="1:20" ht="20.100000000000001" customHeight="1">
      <c r="A1841" s="15">
        <f t="shared" si="225"/>
        <v>118408</v>
      </c>
      <c r="B1841" s="24" t="str">
        <f>VLOOKUP(J1841,city!$A$4:$D$352,3,0)</f>
        <v>广东</v>
      </c>
      <c r="C1841" s="24" t="str">
        <f>VLOOKUP(J1841,city!$A$4:$D$352,4,0)</f>
        <v>广州</v>
      </c>
      <c r="D1841" s="56" t="s">
        <v>5989</v>
      </c>
      <c r="E1841" s="57" t="s">
        <v>5990</v>
      </c>
      <c r="F1841" s="56" t="s">
        <v>5991</v>
      </c>
      <c r="G1841" s="20" t="s">
        <v>5992</v>
      </c>
      <c r="H1841" s="20" t="s">
        <v>522</v>
      </c>
      <c r="I1841" s="45" t="str">
        <f t="shared" si="226"/>
        <v>10a,10b</v>
      </c>
      <c r="J1841" s="15">
        <f t="shared" si="227"/>
        <v>184</v>
      </c>
      <c r="K1841" s="15">
        <f>IF(VLOOKUP(J1840,city!$K$4:$L$352,2,0)&gt;K1840,K1840+1,1)</f>
        <v>8</v>
      </c>
      <c r="L1841" s="15">
        <v>1</v>
      </c>
      <c r="M1841" s="15" t="s">
        <v>226</v>
      </c>
      <c r="N1841" s="42">
        <v>125.136565</v>
      </c>
      <c r="O1841" s="34">
        <v>46.528081999999998</v>
      </c>
      <c r="P1841" s="15" t="str">
        <f t="shared" si="230"/>
        <v/>
      </c>
      <c r="Q1841" s="41">
        <v>10</v>
      </c>
      <c r="R1841" s="15">
        <f t="shared" si="231"/>
        <v>11</v>
      </c>
      <c r="S1841" s="15" t="str">
        <f t="shared" si="228"/>
        <v>10a</v>
      </c>
      <c r="T1841" s="15" t="str">
        <f t="shared" si="229"/>
        <v>10b</v>
      </c>
    </row>
    <row r="1842" spans="1:20" ht="20.100000000000001" customHeight="1">
      <c r="A1842" s="15">
        <f t="shared" si="225"/>
        <v>118409</v>
      </c>
      <c r="B1842" s="24" t="str">
        <f>VLOOKUP(J1842,city!$A$4:$D$352,3,0)</f>
        <v>广东</v>
      </c>
      <c r="C1842" s="24" t="str">
        <f>VLOOKUP(J1842,city!$A$4:$D$352,4,0)</f>
        <v>广州</v>
      </c>
      <c r="D1842" s="56" t="s">
        <v>5993</v>
      </c>
      <c r="E1842" s="57" t="s">
        <v>5994</v>
      </c>
      <c r="F1842" s="56" t="s">
        <v>5995</v>
      </c>
      <c r="G1842" s="20" t="s">
        <v>5996</v>
      </c>
      <c r="H1842" s="20" t="s">
        <v>528</v>
      </c>
      <c r="I1842" s="45" t="str">
        <f t="shared" si="226"/>
        <v>12a,12b</v>
      </c>
      <c r="J1842" s="15">
        <f t="shared" si="227"/>
        <v>184</v>
      </c>
      <c r="K1842" s="15">
        <f>IF(VLOOKUP(J1841,city!$K$4:$L$352,2,0)&gt;K1841,K1841+1,1)</f>
        <v>9</v>
      </c>
      <c r="L1842" s="15">
        <v>1</v>
      </c>
      <c r="M1842" s="15" t="s">
        <v>226</v>
      </c>
      <c r="N1842" s="42">
        <v>124.682408</v>
      </c>
      <c r="O1842" s="34">
        <v>47.254387999999999</v>
      </c>
      <c r="P1842" s="15" t="str">
        <f t="shared" si="230"/>
        <v/>
      </c>
      <c r="Q1842" s="41">
        <v>12</v>
      </c>
      <c r="R1842" s="15">
        <f t="shared" si="231"/>
        <v>12</v>
      </c>
      <c r="S1842" s="15" t="str">
        <f t="shared" si="228"/>
        <v>12a</v>
      </c>
      <c r="T1842" s="15" t="str">
        <f t="shared" si="229"/>
        <v>12b</v>
      </c>
    </row>
    <row r="1843" spans="1:20" ht="20.100000000000001" customHeight="1">
      <c r="A1843" s="15">
        <f t="shared" si="225"/>
        <v>118410</v>
      </c>
      <c r="B1843" s="24" t="str">
        <f>VLOOKUP(J1843,city!$A$4:$D$352,3,0)</f>
        <v>广东</v>
      </c>
      <c r="C1843" s="24" t="str">
        <f>VLOOKUP(J1843,city!$A$4:$D$352,4,0)</f>
        <v>广州</v>
      </c>
      <c r="D1843" s="56" t="s">
        <v>5997</v>
      </c>
      <c r="E1843" s="57" t="s">
        <v>5998</v>
      </c>
      <c r="F1843" s="56" t="s">
        <v>5999</v>
      </c>
      <c r="G1843" s="20" t="s">
        <v>6000</v>
      </c>
      <c r="H1843" s="20" t="s">
        <v>534</v>
      </c>
      <c r="I1843" s="45" t="str">
        <f t="shared" si="226"/>
        <v>1a,1b</v>
      </c>
      <c r="J1843" s="15">
        <f t="shared" si="227"/>
        <v>184</v>
      </c>
      <c r="K1843" s="15">
        <f>IF(VLOOKUP(J1842,city!$K$4:$L$352,2,0)&gt;K1842,K1842+1,1)</f>
        <v>10</v>
      </c>
      <c r="L1843" s="15">
        <v>1</v>
      </c>
      <c r="M1843" s="15" t="s">
        <v>226</v>
      </c>
      <c r="N1843" s="42">
        <v>124.87272</v>
      </c>
      <c r="O1843" s="34">
        <v>46.612969999999997</v>
      </c>
      <c r="P1843" s="15" t="str">
        <f t="shared" si="230"/>
        <v>126.4198266,46.6557151</v>
      </c>
      <c r="Q1843" s="41">
        <v>1</v>
      </c>
      <c r="R1843" s="15">
        <f t="shared" si="231"/>
        <v>1</v>
      </c>
      <c r="S1843" s="15" t="str">
        <f t="shared" si="228"/>
        <v>1a</v>
      </c>
      <c r="T1843" s="15" t="str">
        <f t="shared" si="229"/>
        <v>1b</v>
      </c>
    </row>
    <row r="1844" spans="1:20" ht="20.100000000000001" customHeight="1">
      <c r="A1844" s="15">
        <f t="shared" si="225"/>
        <v>118501</v>
      </c>
      <c r="B1844" s="24" t="str">
        <f>VLOOKUP(J1844,city!$A$4:$D$352,3,0)</f>
        <v>广东</v>
      </c>
      <c r="C1844" s="24" t="str">
        <f>VLOOKUP(J1844,city!$A$4:$D$352,4,0)</f>
        <v>深圳</v>
      </c>
      <c r="D1844" s="57" t="s">
        <v>6001</v>
      </c>
      <c r="E1844" s="57" t="s">
        <v>6002</v>
      </c>
      <c r="F1844" s="56" t="s">
        <v>6003</v>
      </c>
      <c r="G1844" s="20" t="s">
        <v>6004</v>
      </c>
      <c r="H1844" s="20" t="s">
        <v>422</v>
      </c>
      <c r="I1844" s="45" t="str">
        <f t="shared" si="226"/>
        <v>30a,30b</v>
      </c>
      <c r="J1844" s="15">
        <f t="shared" si="227"/>
        <v>185</v>
      </c>
      <c r="K1844" s="15">
        <f>IF(VLOOKUP(J1843,city!$K$4:$L$352,2,0)&gt;K1843,K1843+1,1)</f>
        <v>1</v>
      </c>
      <c r="L1844" s="15">
        <v>1</v>
      </c>
      <c r="M1844" s="15" t="s">
        <v>227</v>
      </c>
      <c r="N1844" s="42">
        <v>124.42877300000001</v>
      </c>
      <c r="O1844" s="34">
        <v>46.843961999999998</v>
      </c>
      <c r="P1844" s="15" t="str">
        <f t="shared" si="230"/>
        <v/>
      </c>
      <c r="Q1844" s="41">
        <v>30</v>
      </c>
      <c r="R1844" s="15" t="e">
        <f t="shared" si="231"/>
        <v>#N/A</v>
      </c>
      <c r="S1844" s="15" t="str">
        <f t="shared" si="228"/>
        <v>30a</v>
      </c>
      <c r="T1844" s="15" t="str">
        <f t="shared" si="229"/>
        <v>30b</v>
      </c>
    </row>
    <row r="1845" spans="1:20" ht="20.100000000000001" customHeight="1">
      <c r="A1845" s="15">
        <f t="shared" si="225"/>
        <v>118502</v>
      </c>
      <c r="B1845" s="24" t="str">
        <f>VLOOKUP(J1845,city!$A$4:$D$352,3,0)</f>
        <v>广东</v>
      </c>
      <c r="C1845" s="24" t="str">
        <f>VLOOKUP(J1845,city!$A$4:$D$352,4,0)</f>
        <v>深圳</v>
      </c>
      <c r="D1845" s="57" t="s">
        <v>6005</v>
      </c>
      <c r="E1845" s="57" t="s">
        <v>6006</v>
      </c>
      <c r="F1845" s="56" t="s">
        <v>6007</v>
      </c>
      <c r="G1845" s="20" t="s">
        <v>6008</v>
      </c>
      <c r="H1845" s="20" t="s">
        <v>427</v>
      </c>
      <c r="I1845" s="45" t="str">
        <f t="shared" si="226"/>
        <v>31a,31b</v>
      </c>
      <c r="J1845" s="15">
        <f t="shared" si="227"/>
        <v>185</v>
      </c>
      <c r="K1845" s="15">
        <f>IF(VLOOKUP(J1844,city!$K$4:$L$352,2,0)&gt;K1844,K1844+1,1)</f>
        <v>2</v>
      </c>
      <c r="L1845" s="15">
        <v>1</v>
      </c>
      <c r="M1845" s="15" t="s">
        <v>227</v>
      </c>
      <c r="N1845" s="42">
        <v>129.28223199999999</v>
      </c>
      <c r="O1845" s="34">
        <v>48.235073</v>
      </c>
      <c r="P1845" s="15" t="str">
        <f t="shared" si="230"/>
        <v/>
      </c>
      <c r="Q1845" s="41">
        <v>31</v>
      </c>
      <c r="R1845" s="15">
        <f t="shared" si="231"/>
        <v>31</v>
      </c>
      <c r="S1845" s="15" t="str">
        <f t="shared" si="228"/>
        <v>31a</v>
      </c>
      <c r="T1845" s="15" t="str">
        <f t="shared" si="229"/>
        <v>31b</v>
      </c>
    </row>
    <row r="1846" spans="1:20" ht="20.100000000000001" customHeight="1">
      <c r="A1846" s="15">
        <f t="shared" si="225"/>
        <v>118503</v>
      </c>
      <c r="B1846" s="24" t="str">
        <f>VLOOKUP(J1846,city!$A$4:$D$352,3,0)</f>
        <v>广东</v>
      </c>
      <c r="C1846" s="24" t="str">
        <f>VLOOKUP(J1846,city!$A$4:$D$352,4,0)</f>
        <v>深圳</v>
      </c>
      <c r="D1846" s="57" t="s">
        <v>6009</v>
      </c>
      <c r="E1846" s="57" t="s">
        <v>6010</v>
      </c>
      <c r="F1846" s="56" t="s">
        <v>6011</v>
      </c>
      <c r="G1846" s="20" t="s">
        <v>6012</v>
      </c>
      <c r="H1846" s="20" t="s">
        <v>432</v>
      </c>
      <c r="I1846" s="45" t="str">
        <f t="shared" si="226"/>
        <v>1a,1b</v>
      </c>
      <c r="J1846" s="15">
        <f t="shared" si="227"/>
        <v>185</v>
      </c>
      <c r="K1846" s="15">
        <f>IF(VLOOKUP(J1845,city!$K$4:$L$352,2,0)&gt;K1845,K1845+1,1)</f>
        <v>3</v>
      </c>
      <c r="L1846" s="15">
        <v>1</v>
      </c>
      <c r="M1846" s="15" t="s">
        <v>227</v>
      </c>
      <c r="N1846" s="42">
        <v>128.37269499999999</v>
      </c>
      <c r="O1846" s="34">
        <v>47.179262999999999</v>
      </c>
      <c r="P1846" s="15" t="str">
        <f t="shared" si="230"/>
        <v/>
      </c>
      <c r="Q1846" s="41">
        <v>1</v>
      </c>
      <c r="R1846" s="15">
        <f t="shared" si="231"/>
        <v>2</v>
      </c>
      <c r="S1846" s="15" t="str">
        <f t="shared" si="228"/>
        <v>1a</v>
      </c>
      <c r="T1846" s="15" t="str">
        <f t="shared" si="229"/>
        <v>1b</v>
      </c>
    </row>
    <row r="1847" spans="1:20" ht="20.100000000000001" customHeight="1">
      <c r="A1847" s="15">
        <f t="shared" si="225"/>
        <v>118504</v>
      </c>
      <c r="B1847" s="24" t="str">
        <f>VLOOKUP(J1847,city!$A$4:$D$352,3,0)</f>
        <v>广东</v>
      </c>
      <c r="C1847" s="24" t="str">
        <f>VLOOKUP(J1847,city!$A$4:$D$352,4,0)</f>
        <v>深圳</v>
      </c>
      <c r="D1847" s="57" t="s">
        <v>754</v>
      </c>
      <c r="E1847" s="57" t="s">
        <v>6013</v>
      </c>
      <c r="F1847" s="56" t="s">
        <v>6014</v>
      </c>
      <c r="G1847" s="20" t="s">
        <v>6015</v>
      </c>
      <c r="H1847" s="20" t="s">
        <v>438</v>
      </c>
      <c r="I1847" s="45" t="str">
        <f t="shared" si="226"/>
        <v>30a,30b</v>
      </c>
      <c r="J1847" s="15">
        <f t="shared" si="227"/>
        <v>185</v>
      </c>
      <c r="K1847" s="15">
        <f>IF(VLOOKUP(J1846,city!$K$4:$L$352,2,0)&gt;K1846,K1846+1,1)</f>
        <v>4</v>
      </c>
      <c r="L1847" s="15">
        <v>1</v>
      </c>
      <c r="M1847" s="15" t="s">
        <v>227</v>
      </c>
      <c r="N1847" s="42">
        <v>129.57459900000001</v>
      </c>
      <c r="O1847" s="34">
        <v>48.461379999999998</v>
      </c>
      <c r="P1847" s="15" t="str">
        <f t="shared" si="230"/>
        <v/>
      </c>
      <c r="Q1847" s="41">
        <v>30</v>
      </c>
      <c r="R1847" s="15">
        <f t="shared" si="231"/>
        <v>2</v>
      </c>
      <c r="S1847" s="15" t="str">
        <f t="shared" si="228"/>
        <v>30a</v>
      </c>
      <c r="T1847" s="15" t="str">
        <f t="shared" si="229"/>
        <v>30b</v>
      </c>
    </row>
    <row r="1848" spans="1:20" ht="20.100000000000001" customHeight="1">
      <c r="A1848" s="15">
        <f t="shared" si="225"/>
        <v>118505</v>
      </c>
      <c r="B1848" s="24" t="str">
        <f>VLOOKUP(J1848,city!$A$4:$D$352,3,0)</f>
        <v>广东</v>
      </c>
      <c r="C1848" s="24" t="str">
        <f>VLOOKUP(J1848,city!$A$4:$D$352,4,0)</f>
        <v>深圳</v>
      </c>
      <c r="D1848" s="57" t="s">
        <v>6016</v>
      </c>
      <c r="E1848" s="57" t="s">
        <v>6017</v>
      </c>
      <c r="F1848" s="56" t="s">
        <v>6018</v>
      </c>
      <c r="G1848" s="20" t="s">
        <v>6019</v>
      </c>
      <c r="H1848" s="20" t="s">
        <v>444</v>
      </c>
      <c r="I1848" s="45" t="str">
        <f t="shared" si="226"/>
        <v>32a,32b</v>
      </c>
      <c r="J1848" s="15">
        <f t="shared" si="227"/>
        <v>185</v>
      </c>
      <c r="K1848" s="15">
        <f>IF(VLOOKUP(J1847,city!$K$4:$L$352,2,0)&gt;K1847,K1847+1,1)</f>
        <v>5</v>
      </c>
      <c r="L1848" s="15">
        <v>1</v>
      </c>
      <c r="M1848" s="15" t="s">
        <v>227</v>
      </c>
      <c r="N1848" s="42">
        <v>129.458415</v>
      </c>
      <c r="O1848" s="34">
        <v>48.464866000000001</v>
      </c>
      <c r="P1848" s="15" t="str">
        <f t="shared" si="230"/>
        <v/>
      </c>
      <c r="Q1848" s="41">
        <v>32</v>
      </c>
      <c r="R1848" s="15" t="e">
        <f t="shared" si="231"/>
        <v>#N/A</v>
      </c>
      <c r="S1848" s="15" t="str">
        <f t="shared" si="228"/>
        <v>32a</v>
      </c>
      <c r="T1848" s="15" t="str">
        <f t="shared" si="229"/>
        <v>32b</v>
      </c>
    </row>
    <row r="1849" spans="1:20" ht="20.100000000000001" customHeight="1">
      <c r="A1849" s="15">
        <f t="shared" si="225"/>
        <v>118506</v>
      </c>
      <c r="B1849" s="24" t="str">
        <f>VLOOKUP(J1849,city!$A$4:$D$352,3,0)</f>
        <v>广东</v>
      </c>
      <c r="C1849" s="24" t="str">
        <f>VLOOKUP(J1849,city!$A$4:$D$352,4,0)</f>
        <v>深圳</v>
      </c>
      <c r="D1849" s="57" t="s">
        <v>6020</v>
      </c>
      <c r="E1849" s="57" t="s">
        <v>6021</v>
      </c>
      <c r="F1849" s="56" t="s">
        <v>6022</v>
      </c>
      <c r="G1849" s="20" t="s">
        <v>6023</v>
      </c>
      <c r="H1849" s="20" t="s">
        <v>450</v>
      </c>
      <c r="I1849" s="45" t="str">
        <f t="shared" si="226"/>
        <v>11a,11b</v>
      </c>
      <c r="J1849" s="15">
        <f t="shared" si="227"/>
        <v>185</v>
      </c>
      <c r="K1849" s="15">
        <f>IF(VLOOKUP(J1848,city!$K$4:$L$352,2,0)&gt;K1848,K1848+1,1)</f>
        <v>6</v>
      </c>
      <c r="L1849" s="15">
        <v>1</v>
      </c>
      <c r="M1849" s="15" t="s">
        <v>227</v>
      </c>
      <c r="N1849" s="42">
        <v>129.741353</v>
      </c>
      <c r="O1849" s="34">
        <v>49.109430000000003</v>
      </c>
      <c r="P1849" s="15" t="str">
        <f t="shared" si="230"/>
        <v/>
      </c>
      <c r="Q1849" s="41">
        <v>11</v>
      </c>
      <c r="R1849" s="15">
        <f t="shared" si="231"/>
        <v>11</v>
      </c>
      <c r="S1849" s="15" t="str">
        <f t="shared" si="228"/>
        <v>11a</v>
      </c>
      <c r="T1849" s="15" t="str">
        <f t="shared" si="229"/>
        <v>11b</v>
      </c>
    </row>
    <row r="1850" spans="1:20" ht="20.100000000000001" customHeight="1">
      <c r="A1850" s="15">
        <f t="shared" si="225"/>
        <v>118507</v>
      </c>
      <c r="B1850" s="24" t="str">
        <f>VLOOKUP(J1850,city!$A$4:$D$352,3,0)</f>
        <v>广东</v>
      </c>
      <c r="C1850" s="24" t="str">
        <f>VLOOKUP(J1850,city!$A$4:$D$352,4,0)</f>
        <v>深圳</v>
      </c>
      <c r="D1850" s="57" t="s">
        <v>6024</v>
      </c>
      <c r="E1850" s="57" t="s">
        <v>6025</v>
      </c>
      <c r="F1850" s="56" t="s">
        <v>6026</v>
      </c>
      <c r="G1850" s="20" t="s">
        <v>6027</v>
      </c>
      <c r="H1850" s="20" t="s">
        <v>456</v>
      </c>
      <c r="I1850" s="45" t="str">
        <f t="shared" si="226"/>
        <v>1a,1b</v>
      </c>
      <c r="J1850" s="15">
        <f t="shared" si="227"/>
        <v>185</v>
      </c>
      <c r="K1850" s="15">
        <f>IF(VLOOKUP(J1849,city!$K$4:$L$352,2,0)&gt;K1849,K1849+1,1)</f>
        <v>7</v>
      </c>
      <c r="L1850" s="15">
        <v>1</v>
      </c>
      <c r="M1850" s="15" t="s">
        <v>227</v>
      </c>
      <c r="N1850" s="42">
        <v>129.560687</v>
      </c>
      <c r="O1850" s="34">
        <v>47.375542000000003</v>
      </c>
      <c r="P1850" s="15" t="str">
        <f t="shared" si="230"/>
        <v/>
      </c>
      <c r="Q1850" s="41">
        <v>1</v>
      </c>
      <c r="R1850" s="15">
        <f t="shared" si="231"/>
        <v>1</v>
      </c>
      <c r="S1850" s="15" t="str">
        <f t="shared" si="228"/>
        <v>1a</v>
      </c>
      <c r="T1850" s="15" t="str">
        <f t="shared" si="229"/>
        <v>1b</v>
      </c>
    </row>
    <row r="1851" spans="1:20" ht="20.100000000000001" customHeight="1">
      <c r="A1851" s="15">
        <f t="shared" si="225"/>
        <v>118508</v>
      </c>
      <c r="B1851" s="24" t="str">
        <f>VLOOKUP(J1851,city!$A$4:$D$352,3,0)</f>
        <v>广东</v>
      </c>
      <c r="C1851" s="24" t="str">
        <f>VLOOKUP(J1851,city!$A$4:$D$352,4,0)</f>
        <v>深圳</v>
      </c>
      <c r="D1851" s="57" t="s">
        <v>6028</v>
      </c>
      <c r="E1851" s="57" t="s">
        <v>6029</v>
      </c>
      <c r="F1851" s="56" t="s">
        <v>6030</v>
      </c>
      <c r="G1851" s="20" t="s">
        <v>6031</v>
      </c>
      <c r="H1851" s="20" t="s">
        <v>462</v>
      </c>
      <c r="I1851" s="45" t="str">
        <f t="shared" si="226"/>
        <v>13a,13b</v>
      </c>
      <c r="J1851" s="15">
        <f t="shared" si="227"/>
        <v>185</v>
      </c>
      <c r="K1851" s="15">
        <f>IF(VLOOKUP(J1850,city!$K$4:$L$352,2,0)&gt;K1850,K1850+1,1)</f>
        <v>8</v>
      </c>
      <c r="L1851" s="15">
        <v>1</v>
      </c>
      <c r="M1851" s="15" t="s">
        <v>227</v>
      </c>
      <c r="N1851" s="42"/>
      <c r="O1851" s="34"/>
      <c r="P1851" s="15" t="str">
        <f t="shared" si="230"/>
        <v/>
      </c>
      <c r="Q1851" s="41">
        <v>13</v>
      </c>
      <c r="R1851" s="15">
        <f t="shared" si="231"/>
        <v>13</v>
      </c>
      <c r="S1851" s="15" t="str">
        <f t="shared" si="228"/>
        <v>13a</v>
      </c>
      <c r="T1851" s="15" t="str">
        <f t="shared" si="229"/>
        <v>13b</v>
      </c>
    </row>
    <row r="1852" spans="1:20" ht="20.100000000000001" customHeight="1">
      <c r="A1852" s="15">
        <f t="shared" si="225"/>
        <v>118509</v>
      </c>
      <c r="B1852" s="24" t="str">
        <f>VLOOKUP(J1852,city!$A$4:$D$352,3,0)</f>
        <v>广东</v>
      </c>
      <c r="C1852" s="24" t="str">
        <f>VLOOKUP(J1852,city!$A$4:$D$352,4,0)</f>
        <v>深圳</v>
      </c>
      <c r="D1852" s="57" t="s">
        <v>6032</v>
      </c>
      <c r="E1852" s="57" t="s">
        <v>6033</v>
      </c>
      <c r="F1852" s="56" t="s">
        <v>6034</v>
      </c>
      <c r="G1852" s="20" t="s">
        <v>6035</v>
      </c>
      <c r="H1852" s="20" t="s">
        <v>468</v>
      </c>
      <c r="I1852" s="45" t="str">
        <f t="shared" si="226"/>
        <v>31a,31b</v>
      </c>
      <c r="J1852" s="15">
        <f t="shared" si="227"/>
        <v>185</v>
      </c>
      <c r="K1852" s="15">
        <f>IF(VLOOKUP(J1851,city!$K$4:$L$352,2,0)&gt;K1851,K1851+1,1)</f>
        <v>9</v>
      </c>
      <c r="L1852" s="15">
        <v>1</v>
      </c>
      <c r="M1852" s="15" t="s">
        <v>227</v>
      </c>
      <c r="N1852" s="42">
        <v>129.46425199999999</v>
      </c>
      <c r="O1852" s="34">
        <v>48.467373000000002</v>
      </c>
      <c r="P1852" s="15" t="str">
        <f t="shared" si="230"/>
        <v/>
      </c>
      <c r="Q1852" s="41">
        <v>31</v>
      </c>
      <c r="R1852" s="15">
        <f t="shared" si="231"/>
        <v>31</v>
      </c>
      <c r="S1852" s="15" t="str">
        <f t="shared" si="228"/>
        <v>31a</v>
      </c>
      <c r="T1852" s="15" t="str">
        <f t="shared" si="229"/>
        <v>31b</v>
      </c>
    </row>
    <row r="1853" spans="1:20" ht="20.100000000000001" customHeight="1">
      <c r="A1853" s="15">
        <f t="shared" si="225"/>
        <v>118510</v>
      </c>
      <c r="B1853" s="24" t="str">
        <f>VLOOKUP(J1853,city!$A$4:$D$352,3,0)</f>
        <v>广东</v>
      </c>
      <c r="C1853" s="24" t="str">
        <f>VLOOKUP(J1853,city!$A$4:$D$352,4,0)</f>
        <v>深圳</v>
      </c>
      <c r="D1853" s="57" t="s">
        <v>6036</v>
      </c>
      <c r="E1853" s="57" t="s">
        <v>6037</v>
      </c>
      <c r="F1853" s="56" t="s">
        <v>6038</v>
      </c>
      <c r="G1853" s="20" t="s">
        <v>6039</v>
      </c>
      <c r="H1853" s="20" t="s">
        <v>474</v>
      </c>
      <c r="I1853" s="45" t="str">
        <f t="shared" si="226"/>
        <v>19a,19b</v>
      </c>
      <c r="J1853" s="15">
        <f t="shared" si="227"/>
        <v>185</v>
      </c>
      <c r="K1853" s="15">
        <f>IF(VLOOKUP(J1852,city!$K$4:$L$352,2,0)&gt;K1852,K1852+1,1)</f>
        <v>10</v>
      </c>
      <c r="L1853" s="15">
        <v>1</v>
      </c>
      <c r="M1853" s="15" t="s">
        <v>227</v>
      </c>
      <c r="N1853" s="42">
        <v>132.33224999999999</v>
      </c>
      <c r="O1853" s="34">
        <v>45.373210999999998</v>
      </c>
      <c r="P1853" s="15" t="str">
        <f t="shared" si="230"/>
        <v>116.2215256,42.95101</v>
      </c>
      <c r="Q1853" s="41">
        <v>19</v>
      </c>
      <c r="R1853" s="15">
        <f t="shared" si="231"/>
        <v>19</v>
      </c>
      <c r="S1853" s="15" t="str">
        <f t="shared" si="228"/>
        <v>19a</v>
      </c>
      <c r="T1853" s="15" t="str">
        <f t="shared" si="229"/>
        <v>19b</v>
      </c>
    </row>
    <row r="1854" spans="1:20" ht="20.100000000000001" customHeight="1">
      <c r="A1854" s="15">
        <f t="shared" si="225"/>
        <v>118601</v>
      </c>
      <c r="B1854" s="24" t="str">
        <f>VLOOKUP(J1854,city!$A$4:$D$352,3,0)</f>
        <v>广东</v>
      </c>
      <c r="C1854" s="24" t="str">
        <f>VLOOKUP(J1854,city!$A$4:$D$352,4,0)</f>
        <v>珠海</v>
      </c>
      <c r="D1854" s="57" t="s">
        <v>6040</v>
      </c>
      <c r="E1854" s="57" t="s">
        <v>6041</v>
      </c>
      <c r="F1854" s="56" t="s">
        <v>6042</v>
      </c>
      <c r="G1854" s="20" t="s">
        <v>6043</v>
      </c>
      <c r="H1854" s="20" t="s">
        <v>480</v>
      </c>
      <c r="I1854" s="45" t="str">
        <f t="shared" si="226"/>
        <v>32a,32b</v>
      </c>
      <c r="J1854" s="15">
        <f t="shared" si="227"/>
        <v>186</v>
      </c>
      <c r="K1854" s="15">
        <f>IF(VLOOKUP(J1853,city!$K$4:$L$352,2,0)&gt;K1853,K1853+1,1)</f>
        <v>1</v>
      </c>
      <c r="L1854" s="15">
        <v>1</v>
      </c>
      <c r="M1854" s="15" t="s">
        <v>228</v>
      </c>
      <c r="N1854" s="42">
        <v>130.89932400000001</v>
      </c>
      <c r="O1854" s="34">
        <v>45.512680000000003</v>
      </c>
      <c r="P1854" s="15" t="str">
        <f t="shared" si="230"/>
        <v/>
      </c>
      <c r="Q1854" s="41">
        <v>32</v>
      </c>
      <c r="R1854" s="15" t="e">
        <f t="shared" si="231"/>
        <v>#N/A</v>
      </c>
      <c r="S1854" s="15" t="str">
        <f t="shared" si="228"/>
        <v>32a</v>
      </c>
      <c r="T1854" s="15" t="str">
        <f t="shared" si="229"/>
        <v>32b</v>
      </c>
    </row>
    <row r="1855" spans="1:20" ht="20.100000000000001" customHeight="1">
      <c r="A1855" s="15">
        <f t="shared" si="225"/>
        <v>118602</v>
      </c>
      <c r="B1855" s="24" t="str">
        <f>VLOOKUP(J1855,city!$A$4:$D$352,3,0)</f>
        <v>广东</v>
      </c>
      <c r="C1855" s="24" t="str">
        <f>VLOOKUP(J1855,city!$A$4:$D$352,4,0)</f>
        <v>珠海</v>
      </c>
      <c r="D1855" s="57" t="s">
        <v>6044</v>
      </c>
      <c r="E1855" s="57" t="s">
        <v>6045</v>
      </c>
      <c r="F1855" s="56" t="s">
        <v>6046</v>
      </c>
      <c r="G1855" s="20" t="s">
        <v>6047</v>
      </c>
      <c r="H1855" s="20" t="s">
        <v>486</v>
      </c>
      <c r="I1855" s="45" t="str">
        <f t="shared" si="226"/>
        <v>4a,4b</v>
      </c>
      <c r="J1855" s="15">
        <f t="shared" si="227"/>
        <v>186</v>
      </c>
      <c r="K1855" s="15">
        <f>IF(VLOOKUP(J1854,city!$K$4:$L$352,2,0)&gt;K1854,K1854+1,1)</f>
        <v>2</v>
      </c>
      <c r="L1855" s="15">
        <v>1</v>
      </c>
      <c r="M1855" s="15" t="s">
        <v>228</v>
      </c>
      <c r="N1855" s="42">
        <v>133.86274700000001</v>
      </c>
      <c r="O1855" s="34">
        <v>46.495871000000001</v>
      </c>
      <c r="P1855" s="15" t="str">
        <f t="shared" si="230"/>
        <v/>
      </c>
      <c r="Q1855" s="41">
        <v>4</v>
      </c>
      <c r="R1855" s="15">
        <f t="shared" si="231"/>
        <v>4</v>
      </c>
      <c r="S1855" s="15" t="str">
        <f t="shared" si="228"/>
        <v>4a</v>
      </c>
      <c r="T1855" s="15" t="str">
        <f t="shared" si="229"/>
        <v>4b</v>
      </c>
    </row>
    <row r="1856" spans="1:20" ht="20.100000000000001" customHeight="1">
      <c r="A1856" s="15">
        <f t="shared" si="225"/>
        <v>118603</v>
      </c>
      <c r="B1856" s="24" t="str">
        <f>VLOOKUP(J1856,city!$A$4:$D$352,3,0)</f>
        <v>广东</v>
      </c>
      <c r="C1856" s="24" t="str">
        <f>VLOOKUP(J1856,city!$A$4:$D$352,4,0)</f>
        <v>珠海</v>
      </c>
      <c r="D1856" s="57" t="s">
        <v>6048</v>
      </c>
      <c r="E1856" s="57" t="s">
        <v>6049</v>
      </c>
      <c r="F1856" s="56" t="s">
        <v>6050</v>
      </c>
      <c r="G1856" s="20" t="s">
        <v>6051</v>
      </c>
      <c r="H1856" s="20" t="s">
        <v>492</v>
      </c>
      <c r="I1856" s="45" t="str">
        <f t="shared" si="226"/>
        <v>16a,16b</v>
      </c>
      <c r="J1856" s="15">
        <f t="shared" si="227"/>
        <v>186</v>
      </c>
      <c r="K1856" s="15">
        <f>IF(VLOOKUP(J1855,city!$K$4:$L$352,2,0)&gt;K1855,K1855+1,1)</f>
        <v>3</v>
      </c>
      <c r="L1856" s="15">
        <v>1</v>
      </c>
      <c r="M1856" s="15" t="s">
        <v>228</v>
      </c>
      <c r="N1856" s="42">
        <v>133.67729499999999</v>
      </c>
      <c r="O1856" s="34">
        <v>45.999312000000003</v>
      </c>
      <c r="P1856" s="15" t="str">
        <f t="shared" si="230"/>
        <v/>
      </c>
      <c r="Q1856" s="41">
        <v>16</v>
      </c>
      <c r="R1856" s="15" t="e">
        <f t="shared" si="231"/>
        <v>#N/A</v>
      </c>
      <c r="S1856" s="15" t="str">
        <f t="shared" si="228"/>
        <v>16a</v>
      </c>
      <c r="T1856" s="15" t="str">
        <f t="shared" si="229"/>
        <v>16b</v>
      </c>
    </row>
    <row r="1857" spans="1:20" ht="20.100000000000001" customHeight="1">
      <c r="A1857" s="15">
        <f t="shared" si="225"/>
        <v>118604</v>
      </c>
      <c r="B1857" s="24" t="str">
        <f>VLOOKUP(J1857,city!$A$4:$D$352,3,0)</f>
        <v>广东</v>
      </c>
      <c r="C1857" s="24" t="str">
        <f>VLOOKUP(J1857,city!$A$4:$D$352,4,0)</f>
        <v>珠海</v>
      </c>
      <c r="D1857" s="57" t="s">
        <v>6052</v>
      </c>
      <c r="E1857" s="57" t="s">
        <v>6053</v>
      </c>
      <c r="F1857" s="56" t="s">
        <v>6054</v>
      </c>
      <c r="G1857" s="20" t="s">
        <v>6055</v>
      </c>
      <c r="H1857" s="20" t="s">
        <v>498</v>
      </c>
      <c r="I1857" s="45" t="str">
        <f t="shared" si="226"/>
        <v>2a,2b</v>
      </c>
      <c r="J1857" s="15">
        <f t="shared" si="227"/>
        <v>186</v>
      </c>
      <c r="K1857" s="15">
        <f>IF(VLOOKUP(J1856,city!$K$4:$L$352,2,0)&gt;K1856,K1856+1,1)</f>
        <v>4</v>
      </c>
      <c r="L1857" s="15">
        <v>1</v>
      </c>
      <c r="M1857" s="15" t="s">
        <v>228</v>
      </c>
      <c r="N1857" s="42">
        <v>131.80479600000001</v>
      </c>
      <c r="O1857" s="34">
        <v>45.689067999999999</v>
      </c>
      <c r="P1857" s="15" t="str">
        <f t="shared" si="230"/>
        <v/>
      </c>
      <c r="Q1857" s="41">
        <v>2</v>
      </c>
      <c r="R1857" s="15">
        <f t="shared" si="231"/>
        <v>1</v>
      </c>
      <c r="S1857" s="15" t="str">
        <f t="shared" si="228"/>
        <v>2a</v>
      </c>
      <c r="T1857" s="15" t="str">
        <f t="shared" si="229"/>
        <v>2b</v>
      </c>
    </row>
    <row r="1858" spans="1:20" ht="20.100000000000001" customHeight="1">
      <c r="A1858" s="15">
        <f t="shared" si="225"/>
        <v>118605</v>
      </c>
      <c r="B1858" s="24" t="str">
        <f>VLOOKUP(J1858,city!$A$4:$D$352,3,0)</f>
        <v>广东</v>
      </c>
      <c r="C1858" s="24" t="str">
        <f>VLOOKUP(J1858,city!$A$4:$D$352,4,0)</f>
        <v>珠海</v>
      </c>
      <c r="D1858" s="57" t="s">
        <v>6056</v>
      </c>
      <c r="E1858" s="57" t="s">
        <v>6057</v>
      </c>
      <c r="F1858" s="56" t="s">
        <v>6058</v>
      </c>
      <c r="G1858" s="20" t="s">
        <v>6059</v>
      </c>
      <c r="H1858" s="20" t="s">
        <v>504</v>
      </c>
      <c r="I1858" s="45" t="str">
        <f t="shared" si="226"/>
        <v>31a,31b</v>
      </c>
      <c r="J1858" s="15">
        <f t="shared" si="227"/>
        <v>186</v>
      </c>
      <c r="K1858" s="15">
        <f>IF(VLOOKUP(J1857,city!$K$4:$L$352,2,0)&gt;K1857,K1857+1,1)</f>
        <v>5</v>
      </c>
      <c r="L1858" s="15">
        <v>1</v>
      </c>
      <c r="M1858" s="15" t="s">
        <v>228</v>
      </c>
      <c r="N1858" s="42">
        <v>133.354118</v>
      </c>
      <c r="O1858" s="34">
        <v>45.872349999999997</v>
      </c>
      <c r="P1858" s="15" t="str">
        <f t="shared" si="230"/>
        <v/>
      </c>
      <c r="Q1858" s="41">
        <v>31</v>
      </c>
      <c r="R1858" s="15">
        <f t="shared" si="231"/>
        <v>31</v>
      </c>
      <c r="S1858" s="15" t="str">
        <f t="shared" si="228"/>
        <v>31a</v>
      </c>
      <c r="T1858" s="15" t="str">
        <f t="shared" si="229"/>
        <v>31b</v>
      </c>
    </row>
    <row r="1859" spans="1:20" ht="20.100000000000001" customHeight="1">
      <c r="A1859" s="15">
        <f t="shared" si="225"/>
        <v>118606</v>
      </c>
      <c r="B1859" s="24" t="str">
        <f>VLOOKUP(J1859,city!$A$4:$D$352,3,0)</f>
        <v>广东</v>
      </c>
      <c r="C1859" s="24" t="str">
        <f>VLOOKUP(J1859,city!$A$4:$D$352,4,0)</f>
        <v>珠海</v>
      </c>
      <c r="D1859" s="57" t="s">
        <v>3926</v>
      </c>
      <c r="E1859" s="57" t="s">
        <v>6060</v>
      </c>
      <c r="F1859" s="56" t="s">
        <v>6061</v>
      </c>
      <c r="G1859" s="20" t="s">
        <v>6062</v>
      </c>
      <c r="H1859" s="20" t="s">
        <v>510</v>
      </c>
      <c r="I1859" s="45" t="str">
        <f t="shared" si="226"/>
        <v>6a,6b</v>
      </c>
      <c r="J1859" s="15">
        <f t="shared" si="227"/>
        <v>186</v>
      </c>
      <c r="K1859" s="15">
        <f>IF(VLOOKUP(J1858,city!$K$4:$L$352,2,0)&gt;K1858,K1858+1,1)</f>
        <v>6</v>
      </c>
      <c r="L1859" s="15">
        <v>1</v>
      </c>
      <c r="M1859" s="15" t="s">
        <v>228</v>
      </c>
      <c r="N1859" s="42">
        <v>131.22805399999999</v>
      </c>
      <c r="O1859" s="34">
        <v>45.078308999999997</v>
      </c>
      <c r="P1859" s="15" t="str">
        <f t="shared" si="230"/>
        <v/>
      </c>
      <c r="Q1859" s="41">
        <v>6</v>
      </c>
      <c r="R1859" s="15">
        <f t="shared" si="231"/>
        <v>6</v>
      </c>
      <c r="S1859" s="15" t="str">
        <f t="shared" si="228"/>
        <v>6a</v>
      </c>
      <c r="T1859" s="15" t="str">
        <f t="shared" si="229"/>
        <v>6b</v>
      </c>
    </row>
    <row r="1860" spans="1:20" ht="20.100000000000001" customHeight="1">
      <c r="A1860" s="15">
        <f t="shared" ref="A1860:A1923" si="232">100000+J1860*100+K1860</f>
        <v>118607</v>
      </c>
      <c r="B1860" s="24" t="str">
        <f>VLOOKUP(J1860,city!$A$4:$D$352,3,0)</f>
        <v>广东</v>
      </c>
      <c r="C1860" s="24" t="str">
        <f>VLOOKUP(J1860,city!$A$4:$D$352,4,0)</f>
        <v>珠海</v>
      </c>
      <c r="D1860" s="57" t="s">
        <v>6063</v>
      </c>
      <c r="E1860" s="57" t="s">
        <v>6064</v>
      </c>
      <c r="F1860" s="56" t="s">
        <v>6065</v>
      </c>
      <c r="G1860" s="20" t="s">
        <v>6066</v>
      </c>
      <c r="H1860" s="20" t="s">
        <v>516</v>
      </c>
      <c r="I1860" s="45" t="str">
        <f t="shared" si="226"/>
        <v>4a,4b</v>
      </c>
      <c r="J1860" s="15">
        <f t="shared" si="227"/>
        <v>186</v>
      </c>
      <c r="K1860" s="15">
        <f>IF(VLOOKUP(J1859,city!$K$4:$L$352,2,0)&gt;K1859,K1859+1,1)</f>
        <v>7</v>
      </c>
      <c r="L1860" s="15">
        <v>1</v>
      </c>
      <c r="M1860" s="15" t="s">
        <v>228</v>
      </c>
      <c r="N1860" s="42">
        <v>133.45150599999999</v>
      </c>
      <c r="O1860" s="34">
        <v>45.788043000000002</v>
      </c>
      <c r="P1860" s="15" t="str">
        <f t="shared" si="230"/>
        <v/>
      </c>
      <c r="Q1860" s="41">
        <v>4</v>
      </c>
      <c r="R1860" s="15">
        <f t="shared" si="231"/>
        <v>4</v>
      </c>
      <c r="S1860" s="15" t="str">
        <f t="shared" si="228"/>
        <v>4a</v>
      </c>
      <c r="T1860" s="15" t="str">
        <f t="shared" si="229"/>
        <v>4b</v>
      </c>
    </row>
    <row r="1861" spans="1:20" ht="20.100000000000001" customHeight="1">
      <c r="A1861" s="15">
        <f t="shared" si="232"/>
        <v>118608</v>
      </c>
      <c r="B1861" s="24" t="str">
        <f>VLOOKUP(J1861,city!$A$4:$D$352,3,0)</f>
        <v>广东</v>
      </c>
      <c r="C1861" s="24" t="str">
        <f>VLOOKUP(J1861,city!$A$4:$D$352,4,0)</f>
        <v>珠海</v>
      </c>
      <c r="D1861" s="57" t="s">
        <v>6067</v>
      </c>
      <c r="E1861" s="57" t="s">
        <v>6068</v>
      </c>
      <c r="F1861" s="56" t="s">
        <v>6069</v>
      </c>
      <c r="G1861" s="20" t="s">
        <v>6070</v>
      </c>
      <c r="H1861" s="20" t="s">
        <v>522</v>
      </c>
      <c r="I1861" s="45" t="str">
        <f t="shared" ref="I1861:I1924" si="233">S1861&amp;","&amp;T1861</f>
        <v>19a,19b</v>
      </c>
      <c r="J1861" s="15">
        <f t="shared" ref="J1861:J1924" si="234">IF(K1861&gt;K1860,J1860,J1860+1)</f>
        <v>186</v>
      </c>
      <c r="K1861" s="15">
        <f>IF(VLOOKUP(J1860,city!$K$4:$L$352,2,0)&gt;K1860,K1860+1,1)</f>
        <v>8</v>
      </c>
      <c r="L1861" s="15">
        <v>1</v>
      </c>
      <c r="M1861" s="15" t="s">
        <v>228</v>
      </c>
      <c r="N1861" s="42">
        <v>131.84666999999999</v>
      </c>
      <c r="O1861" s="34">
        <v>45.651954000000003</v>
      </c>
      <c r="P1861" s="15" t="str">
        <f t="shared" si="230"/>
        <v/>
      </c>
      <c r="Q1861" s="41">
        <v>19</v>
      </c>
      <c r="R1861" s="15">
        <f t="shared" si="231"/>
        <v>30</v>
      </c>
      <c r="S1861" s="15" t="str">
        <f t="shared" ref="S1861:S1924" si="235">CONCATENATE(Q1861,"a")</f>
        <v>19a</v>
      </c>
      <c r="T1861" s="15" t="str">
        <f t="shared" ref="T1861:T1924" si="236">CONCATENATE(Q1861,"b")</f>
        <v>19b</v>
      </c>
    </row>
    <row r="1862" spans="1:20" ht="20.100000000000001" customHeight="1">
      <c r="A1862" s="15">
        <f t="shared" si="232"/>
        <v>118609</v>
      </c>
      <c r="B1862" s="24" t="str">
        <f>VLOOKUP(J1862,city!$A$4:$D$352,3,0)</f>
        <v>广东</v>
      </c>
      <c r="C1862" s="24" t="str">
        <f>VLOOKUP(J1862,city!$A$4:$D$352,4,0)</f>
        <v>珠海</v>
      </c>
      <c r="D1862" s="57" t="s">
        <v>6071</v>
      </c>
      <c r="E1862" s="57" t="s">
        <v>6072</v>
      </c>
      <c r="F1862" s="56" t="s">
        <v>6073</v>
      </c>
      <c r="G1862" s="20" t="s">
        <v>6074</v>
      </c>
      <c r="H1862" s="20" t="s">
        <v>528</v>
      </c>
      <c r="I1862" s="45" t="str">
        <f t="shared" si="233"/>
        <v>9a,9b</v>
      </c>
      <c r="J1862" s="15">
        <f t="shared" si="234"/>
        <v>186</v>
      </c>
      <c r="K1862" s="15">
        <f>IF(VLOOKUP(J1861,city!$K$4:$L$352,2,0)&gt;K1861,K1861+1,1)</f>
        <v>9</v>
      </c>
      <c r="L1862" s="15">
        <v>1</v>
      </c>
      <c r="M1862" s="15" t="s">
        <v>228</v>
      </c>
      <c r="N1862" s="42">
        <v>130.32247899999999</v>
      </c>
      <c r="O1862" s="34">
        <v>47.538226999999999</v>
      </c>
      <c r="P1862" s="15" t="str">
        <f t="shared" si="230"/>
        <v/>
      </c>
      <c r="Q1862" s="41">
        <v>9</v>
      </c>
      <c r="R1862" s="15">
        <f t="shared" si="231"/>
        <v>9</v>
      </c>
      <c r="S1862" s="15" t="str">
        <f t="shared" si="235"/>
        <v>9a</v>
      </c>
      <c r="T1862" s="15" t="str">
        <f t="shared" si="236"/>
        <v>9b</v>
      </c>
    </row>
    <row r="1863" spans="1:20" ht="20.100000000000001" customHeight="1">
      <c r="A1863" s="15">
        <f t="shared" si="232"/>
        <v>118610</v>
      </c>
      <c r="B1863" s="24" t="str">
        <f>VLOOKUP(J1863,city!$A$4:$D$352,3,0)</f>
        <v>广东</v>
      </c>
      <c r="C1863" s="24" t="str">
        <f>VLOOKUP(J1863,city!$A$4:$D$352,4,0)</f>
        <v>珠海</v>
      </c>
      <c r="D1863" s="57" t="s">
        <v>6075</v>
      </c>
      <c r="E1863" s="57" t="s">
        <v>6076</v>
      </c>
      <c r="F1863" s="56" t="s">
        <v>6077</v>
      </c>
      <c r="G1863" s="20" t="s">
        <v>6078</v>
      </c>
      <c r="H1863" s="20" t="s">
        <v>534</v>
      </c>
      <c r="I1863" s="45" t="str">
        <f t="shared" si="233"/>
        <v>4a,4b</v>
      </c>
      <c r="J1863" s="15">
        <f t="shared" si="234"/>
        <v>186</v>
      </c>
      <c r="K1863" s="15">
        <f>IF(VLOOKUP(J1862,city!$K$4:$L$352,2,0)&gt;K1862,K1862+1,1)</f>
        <v>10</v>
      </c>
      <c r="L1863" s="15">
        <v>1</v>
      </c>
      <c r="M1863" s="15" t="s">
        <v>228</v>
      </c>
      <c r="N1863" s="42">
        <v>129.990489</v>
      </c>
      <c r="O1863" s="34">
        <v>47.613933000000003</v>
      </c>
      <c r="P1863" s="15" t="str">
        <f t="shared" si="230"/>
        <v>132.0437478,46.1239747</v>
      </c>
      <c r="Q1863" s="41">
        <v>4</v>
      </c>
      <c r="R1863" s="15">
        <f t="shared" si="231"/>
        <v>4</v>
      </c>
      <c r="S1863" s="15" t="str">
        <f t="shared" si="235"/>
        <v>4a</v>
      </c>
      <c r="T1863" s="15" t="str">
        <f t="shared" si="236"/>
        <v>4b</v>
      </c>
    </row>
    <row r="1864" spans="1:20" ht="20.100000000000001" customHeight="1">
      <c r="A1864" s="15">
        <f t="shared" si="232"/>
        <v>118701</v>
      </c>
      <c r="B1864" s="24" t="str">
        <f>VLOOKUP(J1864,city!$A$4:$D$352,3,0)</f>
        <v>广东</v>
      </c>
      <c r="C1864" s="24" t="str">
        <f>VLOOKUP(J1864,city!$A$4:$D$352,4,0)</f>
        <v>汕头</v>
      </c>
      <c r="D1864" s="57" t="s">
        <v>4274</v>
      </c>
      <c r="E1864" s="57" t="s">
        <v>6079</v>
      </c>
      <c r="F1864" s="56" t="s">
        <v>6080</v>
      </c>
      <c r="G1864" s="20" t="s">
        <v>6081</v>
      </c>
      <c r="H1864" s="20" t="s">
        <v>422</v>
      </c>
      <c r="I1864" s="45" t="str">
        <f t="shared" si="233"/>
        <v>11a,11b</v>
      </c>
      <c r="J1864" s="15">
        <f t="shared" si="234"/>
        <v>187</v>
      </c>
      <c r="K1864" s="15">
        <f>IF(VLOOKUP(J1863,city!$K$4:$L$352,2,0)&gt;K1863,K1863+1,1)</f>
        <v>1</v>
      </c>
      <c r="L1864" s="15">
        <v>1</v>
      </c>
      <c r="M1864" s="15" t="s">
        <v>229</v>
      </c>
      <c r="N1864" s="42">
        <v>131.12650500000001</v>
      </c>
      <c r="O1864" s="34">
        <v>47.684972000000002</v>
      </c>
      <c r="P1864" s="15" t="str">
        <f t="shared" si="230"/>
        <v/>
      </c>
      <c r="Q1864" s="41">
        <v>11</v>
      </c>
      <c r="R1864" s="15">
        <f t="shared" si="231"/>
        <v>11</v>
      </c>
      <c r="S1864" s="15" t="str">
        <f t="shared" si="235"/>
        <v>11a</v>
      </c>
      <c r="T1864" s="15" t="str">
        <f t="shared" si="236"/>
        <v>11b</v>
      </c>
    </row>
    <row r="1865" spans="1:20" ht="20.100000000000001" customHeight="1">
      <c r="A1865" s="15">
        <f t="shared" si="232"/>
        <v>118702</v>
      </c>
      <c r="B1865" s="24" t="str">
        <f>VLOOKUP(J1865,city!$A$4:$D$352,3,0)</f>
        <v>广东</v>
      </c>
      <c r="C1865" s="24" t="str">
        <f>VLOOKUP(J1865,city!$A$4:$D$352,4,0)</f>
        <v>汕头</v>
      </c>
      <c r="D1865" s="57" t="s">
        <v>6082</v>
      </c>
      <c r="E1865" s="57" t="s">
        <v>6083</v>
      </c>
      <c r="F1865" s="56" t="s">
        <v>6084</v>
      </c>
      <c r="G1865" s="20" t="s">
        <v>6085</v>
      </c>
      <c r="H1865" s="20" t="s">
        <v>427</v>
      </c>
      <c r="I1865" s="45" t="str">
        <f t="shared" si="233"/>
        <v>4a,4b</v>
      </c>
      <c r="J1865" s="15">
        <f t="shared" si="234"/>
        <v>187</v>
      </c>
      <c r="K1865" s="15">
        <f>IF(VLOOKUP(J1864,city!$K$4:$L$352,2,0)&gt;K1864,K1864+1,1)</f>
        <v>2</v>
      </c>
      <c r="L1865" s="15">
        <v>1</v>
      </c>
      <c r="M1865" s="15" t="s">
        <v>229</v>
      </c>
      <c r="N1865" s="42">
        <v>129.774496</v>
      </c>
      <c r="O1865" s="34">
        <v>47.994956000000002</v>
      </c>
      <c r="P1865" s="15" t="str">
        <f t="shared" si="230"/>
        <v/>
      </c>
      <c r="Q1865" s="41">
        <v>4</v>
      </c>
      <c r="R1865" s="15">
        <f t="shared" si="231"/>
        <v>4</v>
      </c>
      <c r="S1865" s="15" t="str">
        <f t="shared" si="235"/>
        <v>4a</v>
      </c>
      <c r="T1865" s="15" t="str">
        <f t="shared" si="236"/>
        <v>4b</v>
      </c>
    </row>
    <row r="1866" spans="1:20" ht="20.100000000000001" customHeight="1">
      <c r="A1866" s="15">
        <f t="shared" si="232"/>
        <v>118703</v>
      </c>
      <c r="B1866" s="24" t="str">
        <f>VLOOKUP(J1866,city!$A$4:$D$352,3,0)</f>
        <v>广东</v>
      </c>
      <c r="C1866" s="24" t="str">
        <f>VLOOKUP(J1866,city!$A$4:$D$352,4,0)</f>
        <v>汕头</v>
      </c>
      <c r="D1866" s="57" t="s">
        <v>6086</v>
      </c>
      <c r="E1866" s="57" t="s">
        <v>6087</v>
      </c>
      <c r="F1866" s="56" t="s">
        <v>6088</v>
      </c>
      <c r="G1866" s="20" t="s">
        <v>6089</v>
      </c>
      <c r="H1866" s="20" t="s">
        <v>432</v>
      </c>
      <c r="I1866" s="45" t="str">
        <f t="shared" si="233"/>
        <v>14a,14b</v>
      </c>
      <c r="J1866" s="15">
        <f t="shared" si="234"/>
        <v>187</v>
      </c>
      <c r="K1866" s="15">
        <f>IF(VLOOKUP(J1865,city!$K$4:$L$352,2,0)&gt;K1865,K1865+1,1)</f>
        <v>3</v>
      </c>
      <c r="L1866" s="15">
        <v>1</v>
      </c>
      <c r="M1866" s="15" t="s">
        <v>229</v>
      </c>
      <c r="N1866" s="42">
        <v>131.096791</v>
      </c>
      <c r="O1866" s="34">
        <v>47.686953000000003</v>
      </c>
      <c r="P1866" s="15" t="str">
        <f t="shared" si="230"/>
        <v/>
      </c>
      <c r="Q1866" s="41">
        <v>14</v>
      </c>
      <c r="R1866" s="15">
        <f t="shared" si="231"/>
        <v>14</v>
      </c>
      <c r="S1866" s="15" t="str">
        <f t="shared" si="235"/>
        <v>14a</v>
      </c>
      <c r="T1866" s="15" t="str">
        <f t="shared" si="236"/>
        <v>14b</v>
      </c>
    </row>
    <row r="1867" spans="1:20" ht="20.100000000000001" customHeight="1">
      <c r="A1867" s="15">
        <f t="shared" si="232"/>
        <v>118704</v>
      </c>
      <c r="B1867" s="24" t="str">
        <f>VLOOKUP(J1867,city!$A$4:$D$352,3,0)</f>
        <v>广东</v>
      </c>
      <c r="C1867" s="24" t="str">
        <f>VLOOKUP(J1867,city!$A$4:$D$352,4,0)</f>
        <v>汕头</v>
      </c>
      <c r="D1867" s="57" t="s">
        <v>6090</v>
      </c>
      <c r="E1867" s="57" t="s">
        <v>6091</v>
      </c>
      <c r="F1867" s="56" t="s">
        <v>6092</v>
      </c>
      <c r="G1867" s="20" t="s">
        <v>6093</v>
      </c>
      <c r="H1867" s="20" t="s">
        <v>438</v>
      </c>
      <c r="I1867" s="45" t="str">
        <f t="shared" si="233"/>
        <v>6a,6b</v>
      </c>
      <c r="J1867" s="15">
        <f t="shared" si="234"/>
        <v>187</v>
      </c>
      <c r="K1867" s="15">
        <f>IF(VLOOKUP(J1866,city!$K$4:$L$352,2,0)&gt;K1866,K1866+1,1)</f>
        <v>4</v>
      </c>
      <c r="L1867" s="15">
        <v>1</v>
      </c>
      <c r="M1867" s="15" t="s">
        <v>229</v>
      </c>
      <c r="N1867" s="42">
        <v>130.256472</v>
      </c>
      <c r="O1867" s="34">
        <v>47.293855999999998</v>
      </c>
      <c r="P1867" s="15" t="str">
        <f t="shared" si="230"/>
        <v/>
      </c>
      <c r="Q1867" s="41">
        <v>6</v>
      </c>
      <c r="R1867" s="15">
        <f t="shared" si="231"/>
        <v>6</v>
      </c>
      <c r="S1867" s="15" t="str">
        <f t="shared" si="235"/>
        <v>6a</v>
      </c>
      <c r="T1867" s="15" t="str">
        <f t="shared" si="236"/>
        <v>6b</v>
      </c>
    </row>
    <row r="1868" spans="1:20" ht="20.100000000000001" customHeight="1">
      <c r="A1868" s="15">
        <f t="shared" si="232"/>
        <v>118705</v>
      </c>
      <c r="B1868" s="24" t="str">
        <f>VLOOKUP(J1868,city!$A$4:$D$352,3,0)</f>
        <v>广东</v>
      </c>
      <c r="C1868" s="24" t="str">
        <f>VLOOKUP(J1868,city!$A$4:$D$352,4,0)</f>
        <v>汕头</v>
      </c>
      <c r="D1868" s="57" t="s">
        <v>6094</v>
      </c>
      <c r="E1868" s="57" t="s">
        <v>6095</v>
      </c>
      <c r="F1868" s="56" t="s">
        <v>6096</v>
      </c>
      <c r="G1868" s="20" t="s">
        <v>6097</v>
      </c>
      <c r="H1868" s="20" t="s">
        <v>444</v>
      </c>
      <c r="I1868" s="45" t="str">
        <f t="shared" si="233"/>
        <v>6a,6b</v>
      </c>
      <c r="J1868" s="15">
        <f t="shared" si="234"/>
        <v>187</v>
      </c>
      <c r="K1868" s="15">
        <f>IF(VLOOKUP(J1867,city!$K$4:$L$352,2,0)&gt;K1867,K1867+1,1)</f>
        <v>5</v>
      </c>
      <c r="L1868" s="15">
        <v>1</v>
      </c>
      <c r="M1868" s="15" t="s">
        <v>229</v>
      </c>
      <c r="N1868" s="42">
        <v>130.889678</v>
      </c>
      <c r="O1868" s="34">
        <v>47.917239000000002</v>
      </c>
      <c r="P1868" s="15" t="str">
        <f t="shared" si="230"/>
        <v/>
      </c>
      <c r="Q1868" s="41">
        <v>6</v>
      </c>
      <c r="R1868" s="15">
        <f t="shared" si="231"/>
        <v>6</v>
      </c>
      <c r="S1868" s="15" t="str">
        <f t="shared" si="235"/>
        <v>6a</v>
      </c>
      <c r="T1868" s="15" t="str">
        <f t="shared" si="236"/>
        <v>6b</v>
      </c>
    </row>
    <row r="1869" spans="1:20" ht="20.100000000000001" customHeight="1">
      <c r="A1869" s="15">
        <f t="shared" si="232"/>
        <v>118706</v>
      </c>
      <c r="B1869" s="24" t="str">
        <f>VLOOKUP(J1869,city!$A$4:$D$352,3,0)</f>
        <v>广东</v>
      </c>
      <c r="C1869" s="24" t="str">
        <f>VLOOKUP(J1869,city!$A$4:$D$352,4,0)</f>
        <v>汕头</v>
      </c>
      <c r="D1869" s="57" t="s">
        <v>6098</v>
      </c>
      <c r="E1869" s="57" t="s">
        <v>6099</v>
      </c>
      <c r="F1869" s="56" t="s">
        <v>6100</v>
      </c>
      <c r="G1869" s="20" t="s">
        <v>6101</v>
      </c>
      <c r="H1869" s="20" t="s">
        <v>450</v>
      </c>
      <c r="I1869" s="45" t="str">
        <f t="shared" si="233"/>
        <v>2a,2b</v>
      </c>
      <c r="J1869" s="15">
        <f t="shared" si="234"/>
        <v>187</v>
      </c>
      <c r="K1869" s="15">
        <f>IF(VLOOKUP(J1868,city!$K$4:$L$352,2,0)&gt;K1868,K1868+1,1)</f>
        <v>6</v>
      </c>
      <c r="L1869" s="15">
        <v>1</v>
      </c>
      <c r="M1869" s="15" t="s">
        <v>229</v>
      </c>
      <c r="N1869" s="42">
        <v>130.90768199999999</v>
      </c>
      <c r="O1869" s="34">
        <v>47.368752999999998</v>
      </c>
      <c r="P1869" s="15" t="str">
        <f t="shared" ref="P1869:P1932" si="237">IF(K1869=10,SUM(N1860:N1869)/10&amp;","&amp;SUM(O1860:O1869)/10,"")</f>
        <v/>
      </c>
      <c r="Q1869" s="41">
        <v>2</v>
      </c>
      <c r="R1869" s="15">
        <f t="shared" si="231"/>
        <v>2</v>
      </c>
      <c r="S1869" s="15" t="str">
        <f t="shared" si="235"/>
        <v>2a</v>
      </c>
      <c r="T1869" s="15" t="str">
        <f t="shared" si="236"/>
        <v>2b</v>
      </c>
    </row>
    <row r="1870" spans="1:20" ht="20.100000000000001" customHeight="1">
      <c r="A1870" s="15">
        <f t="shared" si="232"/>
        <v>118707</v>
      </c>
      <c r="B1870" s="24" t="str">
        <f>VLOOKUP(J1870,city!$A$4:$D$352,3,0)</f>
        <v>广东</v>
      </c>
      <c r="C1870" s="24" t="str">
        <f>VLOOKUP(J1870,city!$A$4:$D$352,4,0)</f>
        <v>汕头</v>
      </c>
      <c r="D1870" s="57" t="s">
        <v>6102</v>
      </c>
      <c r="E1870" s="57" t="s">
        <v>6103</v>
      </c>
      <c r="F1870" s="56" t="s">
        <v>6104</v>
      </c>
      <c r="G1870" s="20" t="s">
        <v>6105</v>
      </c>
      <c r="H1870" s="20" t="s">
        <v>456</v>
      </c>
      <c r="I1870" s="45" t="str">
        <f t="shared" si="233"/>
        <v>14a,14b</v>
      </c>
      <c r="J1870" s="15">
        <f t="shared" si="234"/>
        <v>187</v>
      </c>
      <c r="K1870" s="15">
        <f>IF(VLOOKUP(J1869,city!$K$4:$L$352,2,0)&gt;K1869,K1869+1,1)</f>
        <v>7</v>
      </c>
      <c r="L1870" s="15">
        <v>1</v>
      </c>
      <c r="M1870" s="15" t="s">
        <v>229</v>
      </c>
      <c r="N1870" s="42">
        <v>131.156115</v>
      </c>
      <c r="O1870" s="34">
        <v>46.634990999999999</v>
      </c>
      <c r="P1870" s="15" t="str">
        <f t="shared" si="237"/>
        <v/>
      </c>
      <c r="Q1870" s="41">
        <v>14</v>
      </c>
      <c r="R1870" s="15">
        <f t="shared" si="231"/>
        <v>14</v>
      </c>
      <c r="S1870" s="15" t="str">
        <f t="shared" si="235"/>
        <v>14a</v>
      </c>
      <c r="T1870" s="15" t="str">
        <f t="shared" si="236"/>
        <v>14b</v>
      </c>
    </row>
    <row r="1871" spans="1:20" ht="20.100000000000001" customHeight="1">
      <c r="A1871" s="15">
        <f t="shared" si="232"/>
        <v>118708</v>
      </c>
      <c r="B1871" s="24" t="str">
        <f>VLOOKUP(J1871,city!$A$4:$D$352,3,0)</f>
        <v>广东</v>
      </c>
      <c r="C1871" s="24" t="str">
        <f>VLOOKUP(J1871,city!$A$4:$D$352,4,0)</f>
        <v>汕头</v>
      </c>
      <c r="D1871" s="57" t="s">
        <v>6106</v>
      </c>
      <c r="E1871" s="57" t="s">
        <v>6107</v>
      </c>
      <c r="F1871" s="56" t="s">
        <v>6108</v>
      </c>
      <c r="G1871" s="20" t="s">
        <v>6109</v>
      </c>
      <c r="H1871" s="20" t="s">
        <v>462</v>
      </c>
      <c r="I1871" s="45" t="str">
        <f t="shared" si="233"/>
        <v>31a,31b</v>
      </c>
      <c r="J1871" s="15">
        <f t="shared" si="234"/>
        <v>187</v>
      </c>
      <c r="K1871" s="15">
        <f>IF(VLOOKUP(J1870,city!$K$4:$L$352,2,0)&gt;K1870,K1870+1,1)</f>
        <v>8</v>
      </c>
      <c r="L1871" s="15">
        <v>1</v>
      </c>
      <c r="M1871" s="15" t="s">
        <v>229</v>
      </c>
      <c r="N1871" s="42">
        <v>131.21807200000001</v>
      </c>
      <c r="O1871" s="34">
        <v>46.493091</v>
      </c>
      <c r="P1871" s="15" t="str">
        <f t="shared" si="237"/>
        <v/>
      </c>
      <c r="Q1871" s="41">
        <v>31</v>
      </c>
      <c r="R1871" s="15">
        <f t="shared" si="231"/>
        <v>31</v>
      </c>
      <c r="S1871" s="15" t="str">
        <f t="shared" si="235"/>
        <v>31a</v>
      </c>
      <c r="T1871" s="15" t="str">
        <f t="shared" si="236"/>
        <v>31b</v>
      </c>
    </row>
    <row r="1872" spans="1:20" ht="20.100000000000001" customHeight="1">
      <c r="A1872" s="15">
        <f t="shared" si="232"/>
        <v>118709</v>
      </c>
      <c r="B1872" s="24" t="str">
        <f>VLOOKUP(J1872,city!$A$4:$D$352,3,0)</f>
        <v>广东</v>
      </c>
      <c r="C1872" s="24" t="str">
        <f>VLOOKUP(J1872,city!$A$4:$D$352,4,0)</f>
        <v>汕头</v>
      </c>
      <c r="D1872" s="57" t="s">
        <v>6110</v>
      </c>
      <c r="E1872" s="57" t="s">
        <v>6111</v>
      </c>
      <c r="F1872" s="56" t="s">
        <v>6112</v>
      </c>
      <c r="G1872" s="20" t="s">
        <v>6113</v>
      </c>
      <c r="H1872" s="20" t="s">
        <v>468</v>
      </c>
      <c r="I1872" s="45" t="str">
        <f t="shared" si="233"/>
        <v>13a,13b</v>
      </c>
      <c r="J1872" s="15">
        <f t="shared" si="234"/>
        <v>187</v>
      </c>
      <c r="K1872" s="15">
        <f>IF(VLOOKUP(J1871,city!$K$4:$L$352,2,0)&gt;K1871,K1871+1,1)</f>
        <v>9</v>
      </c>
      <c r="L1872" s="15">
        <v>1</v>
      </c>
      <c r="M1872" s="15" t="s">
        <v>229</v>
      </c>
      <c r="N1872" s="42">
        <v>132.015578</v>
      </c>
      <c r="O1872" s="34">
        <v>46.451619000000001</v>
      </c>
      <c r="P1872" s="15" t="str">
        <f t="shared" si="237"/>
        <v/>
      </c>
      <c r="Q1872" s="41">
        <v>13</v>
      </c>
      <c r="R1872" s="15">
        <f t="shared" si="231"/>
        <v>13</v>
      </c>
      <c r="S1872" s="15" t="str">
        <f t="shared" si="235"/>
        <v>13a</v>
      </c>
      <c r="T1872" s="15" t="str">
        <f t="shared" si="236"/>
        <v>13b</v>
      </c>
    </row>
    <row r="1873" spans="1:20" ht="20.100000000000001" customHeight="1">
      <c r="A1873" s="15">
        <f t="shared" si="232"/>
        <v>118710</v>
      </c>
      <c r="B1873" s="24" t="str">
        <f>VLOOKUP(J1873,city!$A$4:$D$352,3,0)</f>
        <v>广东</v>
      </c>
      <c r="C1873" s="24" t="str">
        <f>VLOOKUP(J1873,city!$A$4:$D$352,4,0)</f>
        <v>汕头</v>
      </c>
      <c r="D1873" s="57" t="s">
        <v>6114</v>
      </c>
      <c r="E1873" s="57" t="s">
        <v>6115</v>
      </c>
      <c r="F1873" s="56" t="s">
        <v>6116</v>
      </c>
      <c r="G1873" s="20" t="s">
        <v>6117</v>
      </c>
      <c r="H1873" s="20" t="s">
        <v>474</v>
      </c>
      <c r="I1873" s="45" t="str">
        <f t="shared" si="233"/>
        <v>1a,1b</v>
      </c>
      <c r="J1873" s="15">
        <f t="shared" si="234"/>
        <v>187</v>
      </c>
      <c r="K1873" s="15">
        <f>IF(VLOOKUP(J1872,city!$K$4:$L$352,2,0)&gt;K1872,K1872+1,1)</f>
        <v>10</v>
      </c>
      <c r="L1873" s="15">
        <v>1</v>
      </c>
      <c r="M1873" s="15" t="s">
        <v>229</v>
      </c>
      <c r="N1873" s="42">
        <v>132.90217100000001</v>
      </c>
      <c r="O1873" s="34">
        <v>46.748589000000003</v>
      </c>
      <c r="P1873" s="15" t="str">
        <f t="shared" si="237"/>
        <v>131.134356,47.2275019</v>
      </c>
      <c r="Q1873" s="41">
        <v>1</v>
      </c>
      <c r="R1873" s="15">
        <f t="shared" si="231"/>
        <v>1</v>
      </c>
      <c r="S1873" s="15" t="str">
        <f t="shared" si="235"/>
        <v>1a</v>
      </c>
      <c r="T1873" s="15" t="str">
        <f t="shared" si="236"/>
        <v>1b</v>
      </c>
    </row>
    <row r="1874" spans="1:20" ht="20.100000000000001" customHeight="1">
      <c r="A1874" s="15">
        <f t="shared" si="232"/>
        <v>118801</v>
      </c>
      <c r="B1874" s="24" t="str">
        <f>VLOOKUP(J1874,city!$A$4:$D$352,3,0)</f>
        <v>广东</v>
      </c>
      <c r="C1874" s="24" t="str">
        <f>VLOOKUP(J1874,city!$A$4:$D$352,4,0)</f>
        <v>佛山</v>
      </c>
      <c r="D1874" s="57" t="s">
        <v>6118</v>
      </c>
      <c r="E1874" s="57" t="s">
        <v>6119</v>
      </c>
      <c r="F1874" s="56" t="s">
        <v>6120</v>
      </c>
      <c r="G1874" s="20" t="s">
        <v>6121</v>
      </c>
      <c r="H1874" s="20" t="s">
        <v>480</v>
      </c>
      <c r="I1874" s="45" t="str">
        <f t="shared" si="233"/>
        <v>32a,32b</v>
      </c>
      <c r="J1874" s="15">
        <f t="shared" si="234"/>
        <v>188</v>
      </c>
      <c r="K1874" s="15">
        <f>IF(VLOOKUP(J1873,city!$K$4:$L$352,2,0)&gt;K1873,K1873+1,1)</f>
        <v>1</v>
      </c>
      <c r="L1874" s="15">
        <v>1</v>
      </c>
      <c r="M1874" s="15" t="s">
        <v>230</v>
      </c>
      <c r="N1874" s="42">
        <v>131.183246</v>
      </c>
      <c r="O1874" s="34">
        <v>46.645181999999998</v>
      </c>
      <c r="P1874" s="15" t="str">
        <f t="shared" si="237"/>
        <v/>
      </c>
      <c r="Q1874" s="41">
        <v>32</v>
      </c>
      <c r="R1874" s="15">
        <f t="shared" si="231"/>
        <v>6</v>
      </c>
      <c r="S1874" s="15" t="str">
        <f t="shared" si="235"/>
        <v>32a</v>
      </c>
      <c r="T1874" s="15" t="str">
        <f t="shared" si="236"/>
        <v>32b</v>
      </c>
    </row>
    <row r="1875" spans="1:20" ht="20.100000000000001" customHeight="1">
      <c r="A1875" s="15">
        <f t="shared" si="232"/>
        <v>118802</v>
      </c>
      <c r="B1875" s="24" t="str">
        <f>VLOOKUP(J1875,city!$A$4:$D$352,3,0)</f>
        <v>广东</v>
      </c>
      <c r="C1875" s="24" t="str">
        <f>VLOOKUP(J1875,city!$A$4:$D$352,4,0)</f>
        <v>佛山</v>
      </c>
      <c r="D1875" s="57" t="s">
        <v>4274</v>
      </c>
      <c r="E1875" s="57" t="s">
        <v>6122</v>
      </c>
      <c r="F1875" s="56" t="s">
        <v>6123</v>
      </c>
      <c r="G1875" s="20" t="s">
        <v>6124</v>
      </c>
      <c r="H1875" s="20" t="s">
        <v>486</v>
      </c>
      <c r="I1875" s="45" t="str">
        <f t="shared" si="233"/>
        <v>11a,11b</v>
      </c>
      <c r="J1875" s="15">
        <f t="shared" si="234"/>
        <v>188</v>
      </c>
      <c r="K1875" s="15">
        <f>IF(VLOOKUP(J1874,city!$K$4:$L$352,2,0)&gt;K1874,K1874+1,1)</f>
        <v>2</v>
      </c>
      <c r="L1875" s="15">
        <v>1</v>
      </c>
      <c r="M1875" s="15" t="s">
        <v>230</v>
      </c>
      <c r="N1875" s="42">
        <v>131.361119</v>
      </c>
      <c r="O1875" s="34">
        <v>46.607443000000004</v>
      </c>
      <c r="P1875" s="15" t="str">
        <f t="shared" si="237"/>
        <v/>
      </c>
      <c r="Q1875" s="41">
        <v>11</v>
      </c>
      <c r="R1875" s="15">
        <f t="shared" si="231"/>
        <v>11</v>
      </c>
      <c r="S1875" s="15" t="str">
        <f t="shared" si="235"/>
        <v>11a</v>
      </c>
      <c r="T1875" s="15" t="str">
        <f t="shared" si="236"/>
        <v>11b</v>
      </c>
    </row>
    <row r="1876" spans="1:20" ht="20.100000000000001" customHeight="1">
      <c r="A1876" s="15">
        <f t="shared" si="232"/>
        <v>118803</v>
      </c>
      <c r="B1876" s="24" t="str">
        <f>VLOOKUP(J1876,city!$A$4:$D$352,3,0)</f>
        <v>广东</v>
      </c>
      <c r="C1876" s="24" t="str">
        <f>VLOOKUP(J1876,city!$A$4:$D$352,4,0)</f>
        <v>佛山</v>
      </c>
      <c r="D1876" s="57" t="s">
        <v>6125</v>
      </c>
      <c r="E1876" s="57" t="s">
        <v>6126</v>
      </c>
      <c r="F1876" s="56" t="s">
        <v>6127</v>
      </c>
      <c r="G1876" s="20" t="s">
        <v>6128</v>
      </c>
      <c r="H1876" s="20" t="s">
        <v>492</v>
      </c>
      <c r="I1876" s="45" t="str">
        <f t="shared" si="233"/>
        <v>12a,12b</v>
      </c>
      <c r="J1876" s="15">
        <f t="shared" si="234"/>
        <v>188</v>
      </c>
      <c r="K1876" s="15">
        <f>IF(VLOOKUP(J1875,city!$K$4:$L$352,2,0)&gt;K1875,K1875+1,1)</f>
        <v>3</v>
      </c>
      <c r="L1876" s="15">
        <v>1</v>
      </c>
      <c r="M1876" s="15" t="s">
        <v>230</v>
      </c>
      <c r="N1876" s="42">
        <v>133.88654099999999</v>
      </c>
      <c r="O1876" s="34">
        <v>46.140881</v>
      </c>
      <c r="P1876" s="15" t="str">
        <f t="shared" si="237"/>
        <v/>
      </c>
      <c r="Q1876" s="41">
        <v>12</v>
      </c>
      <c r="R1876" s="15">
        <f t="shared" si="231"/>
        <v>12</v>
      </c>
      <c r="S1876" s="15" t="str">
        <f t="shared" si="235"/>
        <v>12a</v>
      </c>
      <c r="T1876" s="15" t="str">
        <f t="shared" si="236"/>
        <v>12b</v>
      </c>
    </row>
    <row r="1877" spans="1:20" ht="20.100000000000001" customHeight="1">
      <c r="A1877" s="15">
        <f t="shared" si="232"/>
        <v>118804</v>
      </c>
      <c r="B1877" s="24" t="str">
        <f>VLOOKUP(J1877,city!$A$4:$D$352,3,0)</f>
        <v>广东</v>
      </c>
      <c r="C1877" s="24" t="str">
        <f>VLOOKUP(J1877,city!$A$4:$D$352,4,0)</f>
        <v>佛山</v>
      </c>
      <c r="D1877" s="57" t="s">
        <v>6129</v>
      </c>
      <c r="E1877" s="57" t="s">
        <v>6130</v>
      </c>
      <c r="F1877" s="56" t="s">
        <v>6131</v>
      </c>
      <c r="G1877" s="20" t="s">
        <v>6132</v>
      </c>
      <c r="H1877" s="20" t="s">
        <v>498</v>
      </c>
      <c r="I1877" s="45" t="str">
        <f t="shared" si="233"/>
        <v>12a,12b</v>
      </c>
      <c r="J1877" s="15">
        <f t="shared" si="234"/>
        <v>188</v>
      </c>
      <c r="K1877" s="15">
        <f>IF(VLOOKUP(J1876,city!$K$4:$L$352,2,0)&gt;K1876,K1876+1,1)</f>
        <v>4</v>
      </c>
      <c r="L1877" s="15">
        <v>1</v>
      </c>
      <c r="M1877" s="15" t="s">
        <v>230</v>
      </c>
      <c r="N1877" s="42">
        <v>131.006145</v>
      </c>
      <c r="O1877" s="34">
        <v>45.782032000000001</v>
      </c>
      <c r="P1877" s="15" t="str">
        <f t="shared" si="237"/>
        <v/>
      </c>
      <c r="Q1877" s="41">
        <v>12</v>
      </c>
      <c r="R1877" s="15">
        <f t="shared" si="231"/>
        <v>12</v>
      </c>
      <c r="S1877" s="15" t="str">
        <f t="shared" si="235"/>
        <v>12a</v>
      </c>
      <c r="T1877" s="15" t="str">
        <f t="shared" si="236"/>
        <v>12b</v>
      </c>
    </row>
    <row r="1878" spans="1:20" ht="20.100000000000001" customHeight="1">
      <c r="A1878" s="15">
        <f t="shared" si="232"/>
        <v>118805</v>
      </c>
      <c r="B1878" s="24" t="str">
        <f>VLOOKUP(J1878,city!$A$4:$D$352,3,0)</f>
        <v>广东</v>
      </c>
      <c r="C1878" s="24" t="str">
        <f>VLOOKUP(J1878,city!$A$4:$D$352,4,0)</f>
        <v>佛山</v>
      </c>
      <c r="D1878" s="57" t="s">
        <v>6133</v>
      </c>
      <c r="E1878" s="57" t="s">
        <v>6134</v>
      </c>
      <c r="F1878" s="56" t="s">
        <v>6135</v>
      </c>
      <c r="G1878" s="20" t="s">
        <v>6136</v>
      </c>
      <c r="H1878" s="20" t="s">
        <v>504</v>
      </c>
      <c r="I1878" s="45" t="str">
        <f t="shared" si="233"/>
        <v>11a,11b</v>
      </c>
      <c r="J1878" s="15">
        <f t="shared" si="234"/>
        <v>188</v>
      </c>
      <c r="K1878" s="15">
        <f>IF(VLOOKUP(J1877,city!$K$4:$L$352,2,0)&gt;K1877,K1877+1,1)</f>
        <v>5</v>
      </c>
      <c r="L1878" s="15">
        <v>1</v>
      </c>
      <c r="M1878" s="15" t="s">
        <v>230</v>
      </c>
      <c r="N1878" s="42">
        <v>131.02508800000001</v>
      </c>
      <c r="O1878" s="34">
        <v>45.788330000000002</v>
      </c>
      <c r="P1878" s="15" t="str">
        <f t="shared" si="237"/>
        <v/>
      </c>
      <c r="Q1878" s="41">
        <v>11</v>
      </c>
      <c r="R1878" s="15">
        <f t="shared" si="231"/>
        <v>11</v>
      </c>
      <c r="S1878" s="15" t="str">
        <f t="shared" si="235"/>
        <v>11a</v>
      </c>
      <c r="T1878" s="15" t="str">
        <f t="shared" si="236"/>
        <v>11b</v>
      </c>
    </row>
    <row r="1879" spans="1:20" ht="20.100000000000001" customHeight="1">
      <c r="A1879" s="15">
        <f t="shared" si="232"/>
        <v>118806</v>
      </c>
      <c r="B1879" s="24" t="str">
        <f>VLOOKUP(J1879,city!$A$4:$D$352,3,0)</f>
        <v>广东</v>
      </c>
      <c r="C1879" s="24" t="str">
        <f>VLOOKUP(J1879,city!$A$4:$D$352,4,0)</f>
        <v>佛山</v>
      </c>
      <c r="D1879" s="57" t="s">
        <v>6137</v>
      </c>
      <c r="E1879" s="57" t="s">
        <v>6138</v>
      </c>
      <c r="F1879" s="56" t="s">
        <v>6139</v>
      </c>
      <c r="G1879" s="20" t="s">
        <v>6140</v>
      </c>
      <c r="H1879" s="20" t="s">
        <v>510</v>
      </c>
      <c r="I1879" s="45" t="str">
        <f t="shared" si="233"/>
        <v>9a,9b</v>
      </c>
      <c r="J1879" s="15">
        <f t="shared" si="234"/>
        <v>188</v>
      </c>
      <c r="K1879" s="15">
        <f>IF(VLOOKUP(J1878,city!$K$4:$L$352,2,0)&gt;K1878,K1878+1,1)</f>
        <v>6</v>
      </c>
      <c r="L1879" s="15">
        <v>1</v>
      </c>
      <c r="M1879" s="15" t="s">
        <v>230</v>
      </c>
      <c r="N1879" s="42">
        <v>130.332604</v>
      </c>
      <c r="O1879" s="34">
        <v>45.700535000000002</v>
      </c>
      <c r="P1879" s="15" t="str">
        <f t="shared" si="237"/>
        <v/>
      </c>
      <c r="Q1879" s="41">
        <v>9</v>
      </c>
      <c r="R1879" s="15">
        <f t="shared" si="231"/>
        <v>9</v>
      </c>
      <c r="S1879" s="15" t="str">
        <f t="shared" si="235"/>
        <v>9a</v>
      </c>
      <c r="T1879" s="15" t="str">
        <f t="shared" si="236"/>
        <v>9b</v>
      </c>
    </row>
    <row r="1880" spans="1:20" ht="20.100000000000001" customHeight="1">
      <c r="A1880" s="15">
        <f t="shared" si="232"/>
        <v>118807</v>
      </c>
      <c r="B1880" s="24" t="str">
        <f>VLOOKUP(J1880,city!$A$4:$D$352,3,0)</f>
        <v>广东</v>
      </c>
      <c r="C1880" s="24" t="str">
        <f>VLOOKUP(J1880,city!$A$4:$D$352,4,0)</f>
        <v>佛山</v>
      </c>
      <c r="D1880" s="57" t="s">
        <v>6141</v>
      </c>
      <c r="E1880" s="57" t="s">
        <v>6142</v>
      </c>
      <c r="F1880" s="56" t="s">
        <v>6143</v>
      </c>
      <c r="G1880" s="20" t="s">
        <v>6144</v>
      </c>
      <c r="H1880" s="20" t="s">
        <v>516</v>
      </c>
      <c r="I1880" s="45" t="str">
        <f t="shared" si="233"/>
        <v>15a,15b</v>
      </c>
      <c r="J1880" s="15">
        <f t="shared" si="234"/>
        <v>188</v>
      </c>
      <c r="K1880" s="15">
        <f>IF(VLOOKUP(J1879,city!$K$4:$L$352,2,0)&gt;K1879,K1879+1,1)</f>
        <v>7</v>
      </c>
      <c r="L1880" s="15">
        <v>1</v>
      </c>
      <c r="M1880" s="15" t="s">
        <v>230</v>
      </c>
      <c r="N1880" s="42">
        <v>131.26586</v>
      </c>
      <c r="O1880" s="34">
        <v>45.660896999999999</v>
      </c>
      <c r="P1880" s="15" t="str">
        <f t="shared" si="237"/>
        <v/>
      </c>
      <c r="Q1880" s="41">
        <v>15</v>
      </c>
      <c r="R1880" s="15">
        <f t="shared" si="231"/>
        <v>15</v>
      </c>
      <c r="S1880" s="15" t="str">
        <f t="shared" si="235"/>
        <v>15a</v>
      </c>
      <c r="T1880" s="15" t="str">
        <f t="shared" si="236"/>
        <v>15b</v>
      </c>
    </row>
    <row r="1881" spans="1:20" ht="20.100000000000001" customHeight="1">
      <c r="A1881" s="15">
        <f t="shared" si="232"/>
        <v>118808</v>
      </c>
      <c r="B1881" s="24" t="str">
        <f>VLOOKUP(J1881,city!$A$4:$D$352,3,0)</f>
        <v>广东</v>
      </c>
      <c r="C1881" s="24" t="str">
        <f>VLOOKUP(J1881,city!$A$4:$D$352,4,0)</f>
        <v>佛山</v>
      </c>
      <c r="D1881" s="57" t="s">
        <v>6145</v>
      </c>
      <c r="E1881" s="57" t="s">
        <v>6146</v>
      </c>
      <c r="F1881" s="56" t="s">
        <v>6147</v>
      </c>
      <c r="G1881" s="20" t="s">
        <v>6148</v>
      </c>
      <c r="H1881" s="20" t="s">
        <v>522</v>
      </c>
      <c r="I1881" s="45" t="str">
        <f t="shared" si="233"/>
        <v>10a,10b</v>
      </c>
      <c r="J1881" s="15">
        <f t="shared" si="234"/>
        <v>188</v>
      </c>
      <c r="K1881" s="15">
        <f>IF(VLOOKUP(J1880,city!$K$4:$L$352,2,0)&gt;K1880,K1880+1,1)</f>
        <v>8</v>
      </c>
      <c r="L1881" s="15">
        <v>1</v>
      </c>
      <c r="M1881" s="15" t="s">
        <v>230</v>
      </c>
      <c r="N1881" s="42">
        <v>133.853196</v>
      </c>
      <c r="O1881" s="34">
        <v>46.081699999999998</v>
      </c>
      <c r="P1881" s="15" t="str">
        <f t="shared" si="237"/>
        <v/>
      </c>
      <c r="Q1881" s="41">
        <v>10</v>
      </c>
      <c r="R1881" s="15">
        <f t="shared" si="231"/>
        <v>10</v>
      </c>
      <c r="S1881" s="15" t="str">
        <f t="shared" si="235"/>
        <v>10a</v>
      </c>
      <c r="T1881" s="15" t="str">
        <f t="shared" si="236"/>
        <v>10b</v>
      </c>
    </row>
    <row r="1882" spans="1:20" ht="20.100000000000001" customHeight="1">
      <c r="A1882" s="15">
        <f t="shared" si="232"/>
        <v>118809</v>
      </c>
      <c r="B1882" s="24" t="str">
        <f>VLOOKUP(J1882,city!$A$4:$D$352,3,0)</f>
        <v>广东</v>
      </c>
      <c r="C1882" s="24" t="str">
        <f>VLOOKUP(J1882,city!$A$4:$D$352,4,0)</f>
        <v>佛山</v>
      </c>
      <c r="D1882" s="57" t="s">
        <v>6149</v>
      </c>
      <c r="E1882" s="57" t="s">
        <v>6150</v>
      </c>
      <c r="F1882" s="56" t="s">
        <v>6151</v>
      </c>
      <c r="G1882" s="20" t="s">
        <v>6152</v>
      </c>
      <c r="H1882" s="20" t="s">
        <v>528</v>
      </c>
      <c r="I1882" s="45" t="str">
        <f t="shared" si="233"/>
        <v>12a,12b</v>
      </c>
      <c r="J1882" s="15">
        <f t="shared" si="234"/>
        <v>188</v>
      </c>
      <c r="K1882" s="15">
        <f>IF(VLOOKUP(J1881,city!$K$4:$L$352,2,0)&gt;K1881,K1881+1,1)</f>
        <v>9</v>
      </c>
      <c r="L1882" s="15">
        <v>1</v>
      </c>
      <c r="M1882" s="15" t="s">
        <v>230</v>
      </c>
      <c r="N1882" s="42">
        <v>126.680307</v>
      </c>
      <c r="O1882" s="34">
        <v>46.720266000000002</v>
      </c>
      <c r="P1882" s="15" t="str">
        <f t="shared" si="237"/>
        <v/>
      </c>
      <c r="Q1882" s="41">
        <v>12</v>
      </c>
      <c r="R1882" s="15">
        <f t="shared" si="231"/>
        <v>12</v>
      </c>
      <c r="S1882" s="15" t="str">
        <f t="shared" si="235"/>
        <v>12a</v>
      </c>
      <c r="T1882" s="15" t="str">
        <f t="shared" si="236"/>
        <v>12b</v>
      </c>
    </row>
    <row r="1883" spans="1:20" ht="20.100000000000001" customHeight="1">
      <c r="A1883" s="15">
        <f t="shared" si="232"/>
        <v>118810</v>
      </c>
      <c r="B1883" s="24" t="str">
        <f>VLOOKUP(J1883,city!$A$4:$D$352,3,0)</f>
        <v>广东</v>
      </c>
      <c r="C1883" s="24" t="str">
        <f>VLOOKUP(J1883,city!$A$4:$D$352,4,0)</f>
        <v>佛山</v>
      </c>
      <c r="D1883" s="57" t="s">
        <v>6153</v>
      </c>
      <c r="E1883" s="57" t="s">
        <v>6154</v>
      </c>
      <c r="F1883" s="56" t="s">
        <v>6155</v>
      </c>
      <c r="G1883" s="20" t="s">
        <v>6156</v>
      </c>
      <c r="H1883" s="20" t="s">
        <v>534</v>
      </c>
      <c r="I1883" s="45" t="str">
        <f t="shared" si="233"/>
        <v>1a,1b</v>
      </c>
      <c r="J1883" s="15">
        <f t="shared" si="234"/>
        <v>188</v>
      </c>
      <c r="K1883" s="15">
        <f>IF(VLOOKUP(J1882,city!$K$4:$L$352,2,0)&gt;K1882,K1882+1,1)</f>
        <v>10</v>
      </c>
      <c r="L1883" s="15">
        <v>1</v>
      </c>
      <c r="M1883" s="15" t="s">
        <v>230</v>
      </c>
      <c r="N1883" s="42">
        <v>127.329978</v>
      </c>
      <c r="O1883" s="34">
        <v>46.685276000000002</v>
      </c>
      <c r="P1883" s="15" t="str">
        <f t="shared" si="237"/>
        <v>130.7924084,46.1812542</v>
      </c>
      <c r="Q1883" s="41">
        <v>1</v>
      </c>
      <c r="R1883" s="15">
        <f t="shared" ref="R1883:R1946" si="238">LOOKUP(1,0/FIND($U$6:$U$91,D1883),$V$6:$V$91)</f>
        <v>2</v>
      </c>
      <c r="S1883" s="15" t="str">
        <f t="shared" si="235"/>
        <v>1a</v>
      </c>
      <c r="T1883" s="15" t="str">
        <f t="shared" si="236"/>
        <v>1b</v>
      </c>
    </row>
    <row r="1884" spans="1:20" ht="20.100000000000001" customHeight="1">
      <c r="A1884" s="15">
        <f t="shared" si="232"/>
        <v>118901</v>
      </c>
      <c r="B1884" s="24" t="str">
        <f>VLOOKUP(J1884,city!$A$4:$D$352,3,0)</f>
        <v>广东</v>
      </c>
      <c r="C1884" s="24" t="str">
        <f>VLOOKUP(J1884,city!$A$4:$D$352,4,0)</f>
        <v>韶关</v>
      </c>
      <c r="D1884" s="57" t="s">
        <v>6157</v>
      </c>
      <c r="E1884" s="57" t="s">
        <v>6158</v>
      </c>
      <c r="F1884" s="56" t="s">
        <v>6159</v>
      </c>
      <c r="G1884" s="20" t="s">
        <v>6160</v>
      </c>
      <c r="H1884" s="20" t="s">
        <v>422</v>
      </c>
      <c r="I1884" s="45" t="str">
        <f t="shared" si="233"/>
        <v>2a,2b</v>
      </c>
      <c r="J1884" s="15">
        <f t="shared" si="234"/>
        <v>189</v>
      </c>
      <c r="K1884" s="15">
        <f>IF(VLOOKUP(J1883,city!$K$4:$L$352,2,0)&gt;K1883,K1883+1,1)</f>
        <v>1</v>
      </c>
      <c r="L1884" s="15">
        <v>1</v>
      </c>
      <c r="M1884" s="15" t="s">
        <v>231</v>
      </c>
      <c r="N1884" s="42">
        <v>126.391721</v>
      </c>
      <c r="O1884" s="34">
        <v>46.797837000000001</v>
      </c>
      <c r="P1884" s="15" t="str">
        <f t="shared" si="237"/>
        <v/>
      </c>
      <c r="Q1884" s="41">
        <v>2</v>
      </c>
      <c r="R1884" s="15">
        <f t="shared" si="238"/>
        <v>2</v>
      </c>
      <c r="S1884" s="15" t="str">
        <f t="shared" si="235"/>
        <v>2a</v>
      </c>
      <c r="T1884" s="15" t="str">
        <f t="shared" si="236"/>
        <v>2b</v>
      </c>
    </row>
    <row r="1885" spans="1:20" ht="20.100000000000001" customHeight="1">
      <c r="A1885" s="15">
        <f t="shared" si="232"/>
        <v>118902</v>
      </c>
      <c r="B1885" s="24" t="str">
        <f>VLOOKUP(J1885,city!$A$4:$D$352,3,0)</f>
        <v>广东</v>
      </c>
      <c r="C1885" s="24" t="str">
        <f>VLOOKUP(J1885,city!$A$4:$D$352,4,0)</f>
        <v>韶关</v>
      </c>
      <c r="D1885" s="57" t="s">
        <v>6161</v>
      </c>
      <c r="E1885" s="57" t="s">
        <v>6162</v>
      </c>
      <c r="F1885" s="56" t="s">
        <v>6163</v>
      </c>
      <c r="G1885" s="20" t="s">
        <v>6164</v>
      </c>
      <c r="H1885" s="20" t="s">
        <v>427</v>
      </c>
      <c r="I1885" s="45" t="str">
        <f t="shared" si="233"/>
        <v>16a,16b</v>
      </c>
      <c r="J1885" s="15">
        <f t="shared" si="234"/>
        <v>189</v>
      </c>
      <c r="K1885" s="15">
        <f>IF(VLOOKUP(J1884,city!$K$4:$L$352,2,0)&gt;K1884,K1884+1,1)</f>
        <v>2</v>
      </c>
      <c r="L1885" s="15">
        <v>1</v>
      </c>
      <c r="M1885" s="15" t="s">
        <v>231</v>
      </c>
      <c r="N1885" s="42">
        <v>126.63323</v>
      </c>
      <c r="O1885" s="34">
        <v>47.344873</v>
      </c>
      <c r="P1885" s="15" t="str">
        <f t="shared" si="237"/>
        <v/>
      </c>
      <c r="Q1885" s="41">
        <v>16</v>
      </c>
      <c r="R1885" s="15">
        <f t="shared" si="238"/>
        <v>16</v>
      </c>
      <c r="S1885" s="15" t="str">
        <f t="shared" si="235"/>
        <v>16a</v>
      </c>
      <c r="T1885" s="15" t="str">
        <f t="shared" si="236"/>
        <v>16b</v>
      </c>
    </row>
    <row r="1886" spans="1:20" ht="20.100000000000001" customHeight="1">
      <c r="A1886" s="15">
        <f t="shared" si="232"/>
        <v>118903</v>
      </c>
      <c r="B1886" s="24" t="str">
        <f>VLOOKUP(J1886,city!$A$4:$D$352,3,0)</f>
        <v>广东</v>
      </c>
      <c r="C1886" s="24" t="str">
        <f>VLOOKUP(J1886,city!$A$4:$D$352,4,0)</f>
        <v>韶关</v>
      </c>
      <c r="D1886" s="57" t="s">
        <v>6165</v>
      </c>
      <c r="E1886" s="57" t="s">
        <v>6166</v>
      </c>
      <c r="F1886" s="56" t="s">
        <v>6167</v>
      </c>
      <c r="G1886" s="20" t="s">
        <v>6168</v>
      </c>
      <c r="H1886" s="20" t="s">
        <v>432</v>
      </c>
      <c r="I1886" s="45" t="str">
        <f t="shared" si="233"/>
        <v>1a,1b</v>
      </c>
      <c r="J1886" s="15">
        <f t="shared" si="234"/>
        <v>189</v>
      </c>
      <c r="K1886" s="15">
        <f>IF(VLOOKUP(J1885,city!$K$4:$L$352,2,0)&gt;K1885,K1885+1,1)</f>
        <v>3</v>
      </c>
      <c r="L1886" s="15">
        <v>1</v>
      </c>
      <c r="M1886" s="15" t="s">
        <v>231</v>
      </c>
      <c r="N1886" s="42">
        <v>126.497056</v>
      </c>
      <c r="O1886" s="34">
        <v>46.837290000000003</v>
      </c>
      <c r="P1886" s="15" t="str">
        <f t="shared" si="237"/>
        <v/>
      </c>
      <c r="Q1886" s="41">
        <v>1</v>
      </c>
      <c r="R1886" s="15">
        <f t="shared" si="238"/>
        <v>11</v>
      </c>
      <c r="S1886" s="15" t="str">
        <f t="shared" si="235"/>
        <v>1a</v>
      </c>
      <c r="T1886" s="15" t="str">
        <f t="shared" si="236"/>
        <v>1b</v>
      </c>
    </row>
    <row r="1887" spans="1:20" ht="20.100000000000001" customHeight="1">
      <c r="A1887" s="15">
        <f t="shared" si="232"/>
        <v>118904</v>
      </c>
      <c r="B1887" s="24" t="str">
        <f>VLOOKUP(J1887,city!$A$4:$D$352,3,0)</f>
        <v>广东</v>
      </c>
      <c r="C1887" s="24" t="str">
        <f>VLOOKUP(J1887,city!$A$4:$D$352,4,0)</f>
        <v>韶关</v>
      </c>
      <c r="D1887" s="57" t="s">
        <v>6169</v>
      </c>
      <c r="E1887" s="57" t="s">
        <v>6170</v>
      </c>
      <c r="F1887" s="56" t="s">
        <v>6171</v>
      </c>
      <c r="G1887" s="20" t="s">
        <v>6172</v>
      </c>
      <c r="H1887" s="20" t="s">
        <v>438</v>
      </c>
      <c r="I1887" s="45" t="str">
        <f t="shared" si="233"/>
        <v>32a,32b</v>
      </c>
      <c r="J1887" s="15">
        <f t="shared" si="234"/>
        <v>189</v>
      </c>
      <c r="K1887" s="15">
        <f>IF(VLOOKUP(J1886,city!$K$4:$L$352,2,0)&gt;K1886,K1886+1,1)</f>
        <v>4</v>
      </c>
      <c r="L1887" s="15">
        <v>1</v>
      </c>
      <c r="M1887" s="15" t="s">
        <v>231</v>
      </c>
      <c r="N1887" s="42">
        <v>127.07948</v>
      </c>
      <c r="O1887" s="34">
        <v>46.894491000000002</v>
      </c>
      <c r="P1887" s="15" t="str">
        <f t="shared" si="237"/>
        <v/>
      </c>
      <c r="Q1887" s="41">
        <v>32</v>
      </c>
      <c r="R1887" s="15" t="e">
        <f t="shared" si="238"/>
        <v>#N/A</v>
      </c>
      <c r="S1887" s="15" t="str">
        <f t="shared" si="235"/>
        <v>32a</v>
      </c>
      <c r="T1887" s="15" t="str">
        <f t="shared" si="236"/>
        <v>32b</v>
      </c>
    </row>
    <row r="1888" spans="1:20" ht="20.100000000000001" customHeight="1">
      <c r="A1888" s="15">
        <f t="shared" si="232"/>
        <v>118905</v>
      </c>
      <c r="B1888" s="24" t="str">
        <f>VLOOKUP(J1888,city!$A$4:$D$352,3,0)</f>
        <v>广东</v>
      </c>
      <c r="C1888" s="24" t="str">
        <f>VLOOKUP(J1888,city!$A$4:$D$352,4,0)</f>
        <v>韶关</v>
      </c>
      <c r="D1888" s="57" t="s">
        <v>6173</v>
      </c>
      <c r="E1888" s="57" t="s">
        <v>6174</v>
      </c>
      <c r="F1888" s="56" t="s">
        <v>6175</v>
      </c>
      <c r="G1888" s="20" t="s">
        <v>6176</v>
      </c>
      <c r="H1888" s="20" t="s">
        <v>444</v>
      </c>
      <c r="I1888" s="45" t="str">
        <f t="shared" si="233"/>
        <v>12a,12b</v>
      </c>
      <c r="J1888" s="15">
        <f t="shared" si="234"/>
        <v>189</v>
      </c>
      <c r="K1888" s="15">
        <f>IF(VLOOKUP(J1887,city!$K$4:$L$352,2,0)&gt;K1887,K1887+1,1)</f>
        <v>5</v>
      </c>
      <c r="L1888" s="15">
        <v>1</v>
      </c>
      <c r="M1888" s="15" t="s">
        <v>231</v>
      </c>
      <c r="N1888" s="42">
        <v>126.49296</v>
      </c>
      <c r="O1888" s="34">
        <v>46.839562000000001</v>
      </c>
      <c r="P1888" s="15" t="str">
        <f t="shared" si="237"/>
        <v/>
      </c>
      <c r="Q1888" s="41">
        <v>12</v>
      </c>
      <c r="R1888" s="15">
        <f t="shared" si="238"/>
        <v>12</v>
      </c>
      <c r="S1888" s="15" t="str">
        <f t="shared" si="235"/>
        <v>12a</v>
      </c>
      <c r="T1888" s="15" t="str">
        <f t="shared" si="236"/>
        <v>12b</v>
      </c>
    </row>
    <row r="1889" spans="1:20" ht="20.100000000000001" customHeight="1">
      <c r="A1889" s="15">
        <f t="shared" si="232"/>
        <v>118906</v>
      </c>
      <c r="B1889" s="24" t="str">
        <f>VLOOKUP(J1889,city!$A$4:$D$352,3,0)</f>
        <v>广东</v>
      </c>
      <c r="C1889" s="24" t="str">
        <f>VLOOKUP(J1889,city!$A$4:$D$352,4,0)</f>
        <v>韶关</v>
      </c>
      <c r="D1889" s="57" t="s">
        <v>6177</v>
      </c>
      <c r="E1889" s="57" t="s">
        <v>6178</v>
      </c>
      <c r="F1889" s="56" t="s">
        <v>6179</v>
      </c>
      <c r="G1889" s="20" t="s">
        <v>6180</v>
      </c>
      <c r="H1889" s="20" t="s">
        <v>450</v>
      </c>
      <c r="I1889" s="45" t="str">
        <f t="shared" si="233"/>
        <v>1a,1b</v>
      </c>
      <c r="J1889" s="15">
        <f t="shared" si="234"/>
        <v>189</v>
      </c>
      <c r="K1889" s="15">
        <f>IF(VLOOKUP(J1888,city!$K$4:$L$352,2,0)&gt;K1888,K1888+1,1)</f>
        <v>6</v>
      </c>
      <c r="L1889" s="15">
        <v>1</v>
      </c>
      <c r="M1889" s="15" t="s">
        <v>231</v>
      </c>
      <c r="N1889" s="42">
        <v>127.299314</v>
      </c>
      <c r="O1889" s="34">
        <v>47.369610999999999</v>
      </c>
      <c r="P1889" s="15" t="str">
        <f t="shared" si="237"/>
        <v/>
      </c>
      <c r="Q1889" s="41">
        <v>1</v>
      </c>
      <c r="R1889" s="15">
        <f t="shared" si="238"/>
        <v>2</v>
      </c>
      <c r="S1889" s="15" t="str">
        <f t="shared" si="235"/>
        <v>1a</v>
      </c>
      <c r="T1889" s="15" t="str">
        <f t="shared" si="236"/>
        <v>1b</v>
      </c>
    </row>
    <row r="1890" spans="1:20" ht="20.100000000000001" customHeight="1">
      <c r="A1890" s="15">
        <f t="shared" si="232"/>
        <v>118907</v>
      </c>
      <c r="B1890" s="24" t="str">
        <f>VLOOKUP(J1890,city!$A$4:$D$352,3,0)</f>
        <v>广东</v>
      </c>
      <c r="C1890" s="24" t="str">
        <f>VLOOKUP(J1890,city!$A$4:$D$352,4,0)</f>
        <v>韶关</v>
      </c>
      <c r="D1890" s="57" t="s">
        <v>6181</v>
      </c>
      <c r="E1890" s="57" t="s">
        <v>6182</v>
      </c>
      <c r="F1890" s="56" t="s">
        <v>6183</v>
      </c>
      <c r="G1890" s="20" t="s">
        <v>6184</v>
      </c>
      <c r="H1890" s="20" t="s">
        <v>456</v>
      </c>
      <c r="I1890" s="45" t="str">
        <f t="shared" si="233"/>
        <v>12a,12b</v>
      </c>
      <c r="J1890" s="15">
        <f t="shared" si="234"/>
        <v>189</v>
      </c>
      <c r="K1890" s="15">
        <f>IF(VLOOKUP(J1889,city!$K$4:$L$352,2,0)&gt;K1889,K1889+1,1)</f>
        <v>7</v>
      </c>
      <c r="L1890" s="15">
        <v>1</v>
      </c>
      <c r="M1890" s="15" t="s">
        <v>231</v>
      </c>
      <c r="N1890" s="42">
        <v>126.16895700000001</v>
      </c>
      <c r="O1890" s="34">
        <v>48.699182999999998</v>
      </c>
      <c r="P1890" s="15" t="str">
        <f t="shared" si="237"/>
        <v/>
      </c>
      <c r="Q1890" s="41">
        <v>12</v>
      </c>
      <c r="R1890" s="15">
        <f t="shared" si="238"/>
        <v>12</v>
      </c>
      <c r="S1890" s="15" t="str">
        <f t="shared" si="235"/>
        <v>12a</v>
      </c>
      <c r="T1890" s="15" t="str">
        <f t="shared" si="236"/>
        <v>12b</v>
      </c>
    </row>
    <row r="1891" spans="1:20" ht="20.100000000000001" customHeight="1">
      <c r="A1891" s="15">
        <f t="shared" si="232"/>
        <v>118908</v>
      </c>
      <c r="B1891" s="24" t="str">
        <f>VLOOKUP(J1891,city!$A$4:$D$352,3,0)</f>
        <v>广东</v>
      </c>
      <c r="C1891" s="24" t="str">
        <f>VLOOKUP(J1891,city!$A$4:$D$352,4,0)</f>
        <v>韶关</v>
      </c>
      <c r="D1891" s="57" t="s">
        <v>6185</v>
      </c>
      <c r="E1891" s="57" t="s">
        <v>6186</v>
      </c>
      <c r="F1891" s="56" t="s">
        <v>6187</v>
      </c>
      <c r="G1891" s="20" t="s">
        <v>6188</v>
      </c>
      <c r="H1891" s="20" t="s">
        <v>462</v>
      </c>
      <c r="I1891" s="45" t="str">
        <f t="shared" si="233"/>
        <v>11a,11b</v>
      </c>
      <c r="J1891" s="15">
        <f t="shared" si="234"/>
        <v>189</v>
      </c>
      <c r="K1891" s="15">
        <f>IF(VLOOKUP(J1890,city!$K$4:$L$352,2,0)&gt;K1890,K1890+1,1)</f>
        <v>8</v>
      </c>
      <c r="L1891" s="15">
        <v>1</v>
      </c>
      <c r="M1891" s="15" t="s">
        <v>231</v>
      </c>
      <c r="N1891" s="42">
        <v>126.16240500000001</v>
      </c>
      <c r="O1891" s="34">
        <v>48.730485000000002</v>
      </c>
      <c r="P1891" s="15" t="str">
        <f t="shared" si="237"/>
        <v/>
      </c>
      <c r="Q1891" s="41">
        <v>11</v>
      </c>
      <c r="R1891" s="15" t="e">
        <f t="shared" si="238"/>
        <v>#N/A</v>
      </c>
      <c r="S1891" s="15" t="str">
        <f t="shared" si="235"/>
        <v>11a</v>
      </c>
      <c r="T1891" s="15" t="str">
        <f t="shared" si="236"/>
        <v>11b</v>
      </c>
    </row>
    <row r="1892" spans="1:20" ht="20.100000000000001" customHeight="1">
      <c r="A1892" s="15">
        <f t="shared" si="232"/>
        <v>118909</v>
      </c>
      <c r="B1892" s="24" t="str">
        <f>VLOOKUP(J1892,city!$A$4:$D$352,3,0)</f>
        <v>广东</v>
      </c>
      <c r="C1892" s="24" t="str">
        <f>VLOOKUP(J1892,city!$A$4:$D$352,4,0)</f>
        <v>韶关</v>
      </c>
      <c r="D1892" s="57" t="s">
        <v>3995</v>
      </c>
      <c r="E1892" s="57" t="s">
        <v>6189</v>
      </c>
      <c r="F1892" s="56" t="s">
        <v>6190</v>
      </c>
      <c r="G1892" s="20" t="s">
        <v>6191</v>
      </c>
      <c r="H1892" s="20" t="s">
        <v>468</v>
      </c>
      <c r="I1892" s="45" t="str">
        <f t="shared" si="233"/>
        <v>11a,11b</v>
      </c>
      <c r="J1892" s="15">
        <f t="shared" si="234"/>
        <v>189</v>
      </c>
      <c r="K1892" s="15">
        <f>IF(VLOOKUP(J1891,city!$K$4:$L$352,2,0)&gt;K1891,K1891+1,1)</f>
        <v>9</v>
      </c>
      <c r="L1892" s="15">
        <v>1</v>
      </c>
      <c r="M1892" s="15" t="s">
        <v>231</v>
      </c>
      <c r="N1892" s="42">
        <v>126.833898</v>
      </c>
      <c r="O1892" s="34">
        <v>48.532119999999999</v>
      </c>
      <c r="P1892" s="15" t="str">
        <f t="shared" si="237"/>
        <v/>
      </c>
      <c r="Q1892" s="41">
        <v>11</v>
      </c>
      <c r="R1892" s="15">
        <f t="shared" si="238"/>
        <v>11</v>
      </c>
      <c r="S1892" s="15" t="str">
        <f t="shared" si="235"/>
        <v>11a</v>
      </c>
      <c r="T1892" s="15" t="str">
        <f t="shared" si="236"/>
        <v>11b</v>
      </c>
    </row>
    <row r="1893" spans="1:20" ht="20.100000000000001" customHeight="1">
      <c r="A1893" s="15">
        <f t="shared" si="232"/>
        <v>118910</v>
      </c>
      <c r="B1893" s="24" t="str">
        <f>VLOOKUP(J1893,city!$A$4:$D$352,3,0)</f>
        <v>广东</v>
      </c>
      <c r="C1893" s="24" t="str">
        <f>VLOOKUP(J1893,city!$A$4:$D$352,4,0)</f>
        <v>韶关</v>
      </c>
      <c r="D1893" s="57" t="s">
        <v>6192</v>
      </c>
      <c r="E1893" s="57" t="s">
        <v>6193</v>
      </c>
      <c r="F1893" s="56" t="s">
        <v>6194</v>
      </c>
      <c r="G1893" s="20" t="s">
        <v>6195</v>
      </c>
      <c r="H1893" s="20" t="s">
        <v>474</v>
      </c>
      <c r="I1893" s="45" t="str">
        <f t="shared" si="233"/>
        <v>9a,9b</v>
      </c>
      <c r="J1893" s="15">
        <f t="shared" si="234"/>
        <v>189</v>
      </c>
      <c r="K1893" s="15">
        <f>IF(VLOOKUP(J1892,city!$K$4:$L$352,2,0)&gt;K1892,K1892+1,1)</f>
        <v>10</v>
      </c>
      <c r="L1893" s="15">
        <v>1</v>
      </c>
      <c r="M1893" s="15" t="s">
        <v>231</v>
      </c>
      <c r="N1893" s="42">
        <v>125.65036600000001</v>
      </c>
      <c r="O1893" s="34">
        <v>49.135722999999999</v>
      </c>
      <c r="P1893" s="15" t="str">
        <f t="shared" si="237"/>
        <v>126.5209387,47.7181175</v>
      </c>
      <c r="Q1893" s="41">
        <v>9</v>
      </c>
      <c r="R1893" s="15">
        <f t="shared" si="238"/>
        <v>9</v>
      </c>
      <c r="S1893" s="15" t="str">
        <f t="shared" si="235"/>
        <v>9a</v>
      </c>
      <c r="T1893" s="15" t="str">
        <f t="shared" si="236"/>
        <v>9b</v>
      </c>
    </row>
    <row r="1894" spans="1:20" ht="20.100000000000001" customHeight="1">
      <c r="A1894" s="15">
        <f t="shared" si="232"/>
        <v>119001</v>
      </c>
      <c r="B1894" s="24" t="str">
        <f>VLOOKUP(J1894,city!$A$4:$D$352,3,0)</f>
        <v>广东</v>
      </c>
      <c r="C1894" s="24" t="str">
        <f>VLOOKUP(J1894,city!$A$4:$D$352,4,0)</f>
        <v>湛江</v>
      </c>
      <c r="D1894" s="57" t="s">
        <v>6196</v>
      </c>
      <c r="E1894" s="57" t="s">
        <v>6197</v>
      </c>
      <c r="F1894" s="56" t="s">
        <v>6198</v>
      </c>
      <c r="G1894" s="20" t="s">
        <v>6199</v>
      </c>
      <c r="H1894" s="20" t="s">
        <v>480</v>
      </c>
      <c r="I1894" s="45" t="str">
        <f t="shared" si="233"/>
        <v>6a,6b</v>
      </c>
      <c r="J1894" s="15">
        <f t="shared" si="234"/>
        <v>190</v>
      </c>
      <c r="K1894" s="15">
        <f>IF(VLOOKUP(J1893,city!$K$4:$L$352,2,0)&gt;K1893,K1893+1,1)</f>
        <v>1</v>
      </c>
      <c r="L1894" s="15">
        <v>1</v>
      </c>
      <c r="M1894" s="15" t="s">
        <v>232</v>
      </c>
      <c r="N1894" s="42">
        <v>126.15246399999999</v>
      </c>
      <c r="O1894" s="34">
        <v>48.662312</v>
      </c>
      <c r="P1894" s="15" t="str">
        <f t="shared" si="237"/>
        <v/>
      </c>
      <c r="Q1894" s="41">
        <v>6</v>
      </c>
      <c r="R1894" s="15">
        <f t="shared" si="238"/>
        <v>6</v>
      </c>
      <c r="S1894" s="15" t="str">
        <f t="shared" si="235"/>
        <v>6a</v>
      </c>
      <c r="T1894" s="15" t="str">
        <f t="shared" si="236"/>
        <v>6b</v>
      </c>
    </row>
    <row r="1895" spans="1:20" ht="20.100000000000001" customHeight="1">
      <c r="A1895" s="15">
        <f t="shared" si="232"/>
        <v>119002</v>
      </c>
      <c r="B1895" s="24" t="str">
        <f>VLOOKUP(J1895,city!$A$4:$D$352,3,0)</f>
        <v>广东</v>
      </c>
      <c r="C1895" s="24" t="str">
        <f>VLOOKUP(J1895,city!$A$4:$D$352,4,0)</f>
        <v>湛江</v>
      </c>
      <c r="D1895" s="57" t="s">
        <v>6200</v>
      </c>
      <c r="E1895" s="57" t="s">
        <v>6201</v>
      </c>
      <c r="F1895" s="56" t="s">
        <v>6202</v>
      </c>
      <c r="G1895" s="20" t="s">
        <v>6203</v>
      </c>
      <c r="H1895" s="20" t="s">
        <v>486</v>
      </c>
      <c r="I1895" s="45" t="str">
        <f t="shared" si="233"/>
        <v>13a,13b</v>
      </c>
      <c r="J1895" s="15">
        <f t="shared" si="234"/>
        <v>190</v>
      </c>
      <c r="K1895" s="15">
        <f>IF(VLOOKUP(J1894,city!$K$4:$L$352,2,0)&gt;K1894,K1894+1,1)</f>
        <v>2</v>
      </c>
      <c r="L1895" s="15">
        <v>1</v>
      </c>
      <c r="M1895" s="15" t="s">
        <v>232</v>
      </c>
      <c r="N1895" s="42">
        <v>126.16012600000001</v>
      </c>
      <c r="O1895" s="34">
        <v>48.659950000000002</v>
      </c>
      <c r="P1895" s="15" t="str">
        <f t="shared" si="237"/>
        <v/>
      </c>
      <c r="Q1895" s="41">
        <v>13</v>
      </c>
      <c r="R1895" s="15">
        <f t="shared" si="238"/>
        <v>13</v>
      </c>
      <c r="S1895" s="15" t="str">
        <f t="shared" si="235"/>
        <v>13a</v>
      </c>
      <c r="T1895" s="15" t="str">
        <f t="shared" si="236"/>
        <v>13b</v>
      </c>
    </row>
    <row r="1896" spans="1:20" ht="20.100000000000001" customHeight="1">
      <c r="A1896" s="15">
        <f t="shared" si="232"/>
        <v>119003</v>
      </c>
      <c r="B1896" s="24" t="str">
        <f>VLOOKUP(J1896,city!$A$4:$D$352,3,0)</f>
        <v>广东</v>
      </c>
      <c r="C1896" s="24" t="str">
        <f>VLOOKUP(J1896,city!$A$4:$D$352,4,0)</f>
        <v>湛江</v>
      </c>
      <c r="D1896" s="57" t="s">
        <v>6204</v>
      </c>
      <c r="E1896" s="57" t="s">
        <v>6205</v>
      </c>
      <c r="F1896" s="56" t="s">
        <v>6206</v>
      </c>
      <c r="G1896" s="20" t="s">
        <v>6207</v>
      </c>
      <c r="H1896" s="20" t="s">
        <v>492</v>
      </c>
      <c r="I1896" s="45" t="str">
        <f t="shared" si="233"/>
        <v>4a,4b</v>
      </c>
      <c r="J1896" s="15">
        <f t="shared" si="234"/>
        <v>190</v>
      </c>
      <c r="K1896" s="15">
        <f>IF(VLOOKUP(J1895,city!$K$4:$L$352,2,0)&gt;K1895,K1895+1,1)</f>
        <v>3</v>
      </c>
      <c r="L1896" s="15">
        <v>1</v>
      </c>
      <c r="M1896" s="15" t="s">
        <v>232</v>
      </c>
      <c r="N1896" s="42">
        <v>126.169718</v>
      </c>
      <c r="O1896" s="34">
        <v>48.745189000000003</v>
      </c>
      <c r="P1896" s="15" t="str">
        <f t="shared" si="237"/>
        <v/>
      </c>
      <c r="Q1896" s="41">
        <v>4</v>
      </c>
      <c r="R1896" s="15">
        <f t="shared" si="238"/>
        <v>4</v>
      </c>
      <c r="S1896" s="15" t="str">
        <f t="shared" si="235"/>
        <v>4a</v>
      </c>
      <c r="T1896" s="15" t="str">
        <f t="shared" si="236"/>
        <v>4b</v>
      </c>
    </row>
    <row r="1897" spans="1:20" ht="20.100000000000001" customHeight="1">
      <c r="A1897" s="15">
        <f t="shared" si="232"/>
        <v>119004</v>
      </c>
      <c r="B1897" s="24" t="str">
        <f>VLOOKUP(J1897,city!$A$4:$D$352,3,0)</f>
        <v>广东</v>
      </c>
      <c r="C1897" s="24" t="str">
        <f>VLOOKUP(J1897,city!$A$4:$D$352,4,0)</f>
        <v>湛江</v>
      </c>
      <c r="D1897" s="57" t="s">
        <v>6208</v>
      </c>
      <c r="E1897" s="57" t="s">
        <v>6209</v>
      </c>
      <c r="F1897" s="56" t="s">
        <v>6210</v>
      </c>
      <c r="G1897" s="20" t="s">
        <v>6211</v>
      </c>
      <c r="H1897" s="20" t="s">
        <v>498</v>
      </c>
      <c r="I1897" s="45" t="str">
        <f t="shared" si="233"/>
        <v>32a,32b</v>
      </c>
      <c r="J1897" s="15">
        <f t="shared" si="234"/>
        <v>190</v>
      </c>
      <c r="K1897" s="15">
        <f>IF(VLOOKUP(J1896,city!$K$4:$L$352,2,0)&gt;K1896,K1896+1,1)</f>
        <v>4</v>
      </c>
      <c r="L1897" s="15">
        <v>1</v>
      </c>
      <c r="M1897" s="15" t="s">
        <v>232</v>
      </c>
      <c r="N1897" s="42">
        <v>126.006193</v>
      </c>
      <c r="O1897" s="34">
        <v>48.743651999999997</v>
      </c>
      <c r="P1897" s="15" t="str">
        <f t="shared" si="237"/>
        <v/>
      </c>
      <c r="Q1897" s="41">
        <v>32</v>
      </c>
      <c r="R1897" s="15" t="e">
        <f t="shared" si="238"/>
        <v>#N/A</v>
      </c>
      <c r="S1897" s="15" t="str">
        <f t="shared" si="235"/>
        <v>32a</v>
      </c>
      <c r="T1897" s="15" t="str">
        <f t="shared" si="236"/>
        <v>32b</v>
      </c>
    </row>
    <row r="1898" spans="1:20" ht="20.100000000000001" customHeight="1">
      <c r="A1898" s="15">
        <f t="shared" si="232"/>
        <v>119005</v>
      </c>
      <c r="B1898" s="24" t="str">
        <f>VLOOKUP(J1898,city!$A$4:$D$352,3,0)</f>
        <v>广东</v>
      </c>
      <c r="C1898" s="24" t="str">
        <f>VLOOKUP(J1898,city!$A$4:$D$352,4,0)</f>
        <v>湛江</v>
      </c>
      <c r="D1898" s="57" t="s">
        <v>6212</v>
      </c>
      <c r="E1898" s="57" t="s">
        <v>6213</v>
      </c>
      <c r="F1898" s="56" t="s">
        <v>6214</v>
      </c>
      <c r="G1898" s="20" t="s">
        <v>6215</v>
      </c>
      <c r="H1898" s="20" t="s">
        <v>504</v>
      </c>
      <c r="I1898" s="45" t="str">
        <f t="shared" si="233"/>
        <v>12a,12b</v>
      </c>
      <c r="J1898" s="15">
        <f t="shared" si="234"/>
        <v>190</v>
      </c>
      <c r="K1898" s="15">
        <f>IF(VLOOKUP(J1897,city!$K$4:$L$352,2,0)&gt;K1897,K1897+1,1)</f>
        <v>5</v>
      </c>
      <c r="L1898" s="15">
        <v>1</v>
      </c>
      <c r="M1898" s="15" t="s">
        <v>232</v>
      </c>
      <c r="N1898" s="42">
        <v>122.36612700000001</v>
      </c>
      <c r="O1898" s="34">
        <v>53.487363000000002</v>
      </c>
      <c r="P1898" s="15" t="str">
        <f t="shared" si="237"/>
        <v/>
      </c>
      <c r="Q1898" s="41">
        <v>12</v>
      </c>
      <c r="R1898" s="15">
        <f t="shared" si="238"/>
        <v>12</v>
      </c>
      <c r="S1898" s="15" t="str">
        <f t="shared" si="235"/>
        <v>12a</v>
      </c>
      <c r="T1898" s="15" t="str">
        <f t="shared" si="236"/>
        <v>12b</v>
      </c>
    </row>
    <row r="1899" spans="1:20" ht="20.100000000000001" customHeight="1">
      <c r="A1899" s="15">
        <f t="shared" si="232"/>
        <v>119006</v>
      </c>
      <c r="B1899" s="24" t="str">
        <f>VLOOKUP(J1899,city!$A$4:$D$352,3,0)</f>
        <v>广东</v>
      </c>
      <c r="C1899" s="24" t="str">
        <f>VLOOKUP(J1899,city!$A$4:$D$352,4,0)</f>
        <v>湛江</v>
      </c>
      <c r="D1899" s="57" t="s">
        <v>6216</v>
      </c>
      <c r="E1899" s="57" t="s">
        <v>6217</v>
      </c>
      <c r="F1899" s="56" t="s">
        <v>6218</v>
      </c>
      <c r="G1899" s="20" t="s">
        <v>6219</v>
      </c>
      <c r="H1899" s="20" t="s">
        <v>510</v>
      </c>
      <c r="I1899" s="45" t="str">
        <f t="shared" si="233"/>
        <v>2a,2b</v>
      </c>
      <c r="J1899" s="15">
        <f t="shared" si="234"/>
        <v>190</v>
      </c>
      <c r="K1899" s="15">
        <f>IF(VLOOKUP(J1898,city!$K$4:$L$352,2,0)&gt;K1898,K1898+1,1)</f>
        <v>6</v>
      </c>
      <c r="L1899" s="15">
        <v>1</v>
      </c>
      <c r="M1899" s="15" t="s">
        <v>232</v>
      </c>
      <c r="N1899" s="42">
        <v>123.081292</v>
      </c>
      <c r="O1899" s="34">
        <v>53.510299000000003</v>
      </c>
      <c r="P1899" s="15" t="str">
        <f t="shared" si="237"/>
        <v/>
      </c>
      <c r="Q1899" s="41">
        <v>2</v>
      </c>
      <c r="R1899" s="15">
        <f t="shared" si="238"/>
        <v>2</v>
      </c>
      <c r="S1899" s="15" t="str">
        <f t="shared" si="235"/>
        <v>2a</v>
      </c>
      <c r="T1899" s="15" t="str">
        <f t="shared" si="236"/>
        <v>2b</v>
      </c>
    </row>
    <row r="1900" spans="1:20" ht="20.100000000000001" customHeight="1">
      <c r="A1900" s="15">
        <f t="shared" si="232"/>
        <v>119007</v>
      </c>
      <c r="B1900" s="24" t="str">
        <f>VLOOKUP(J1900,city!$A$4:$D$352,3,0)</f>
        <v>广东</v>
      </c>
      <c r="C1900" s="24" t="str">
        <f>VLOOKUP(J1900,city!$A$4:$D$352,4,0)</f>
        <v>湛江</v>
      </c>
      <c r="D1900" s="57" t="s">
        <v>6220</v>
      </c>
      <c r="E1900" s="57" t="s">
        <v>6221</v>
      </c>
      <c r="F1900" s="56" t="s">
        <v>6222</v>
      </c>
      <c r="G1900" s="20" t="s">
        <v>6223</v>
      </c>
      <c r="H1900" s="20" t="s">
        <v>516</v>
      </c>
      <c r="I1900" s="45" t="str">
        <f t="shared" si="233"/>
        <v>1a,1b</v>
      </c>
      <c r="J1900" s="15">
        <f t="shared" si="234"/>
        <v>190</v>
      </c>
      <c r="K1900" s="15">
        <f>IF(VLOOKUP(J1899,city!$K$4:$L$352,2,0)&gt;K1899,K1899+1,1)</f>
        <v>7</v>
      </c>
      <c r="L1900" s="15">
        <v>1</v>
      </c>
      <c r="M1900" s="15" t="s">
        <v>232</v>
      </c>
      <c r="N1900" s="42">
        <v>122.176323</v>
      </c>
      <c r="O1900" s="34">
        <v>53.297933999999998</v>
      </c>
      <c r="P1900" s="15" t="str">
        <f t="shared" si="237"/>
        <v/>
      </c>
      <c r="Q1900" s="41">
        <v>1</v>
      </c>
      <c r="R1900" s="15">
        <f t="shared" si="238"/>
        <v>2</v>
      </c>
      <c r="S1900" s="15" t="str">
        <f t="shared" si="235"/>
        <v>1a</v>
      </c>
      <c r="T1900" s="15" t="str">
        <f t="shared" si="236"/>
        <v>1b</v>
      </c>
    </row>
    <row r="1901" spans="1:20" ht="20.100000000000001" customHeight="1">
      <c r="A1901" s="15">
        <f t="shared" si="232"/>
        <v>119008</v>
      </c>
      <c r="B1901" s="24" t="str">
        <f>VLOOKUP(J1901,city!$A$4:$D$352,3,0)</f>
        <v>广东</v>
      </c>
      <c r="C1901" s="24" t="str">
        <f>VLOOKUP(J1901,city!$A$4:$D$352,4,0)</f>
        <v>湛江</v>
      </c>
      <c r="D1901" s="57" t="s">
        <v>6224</v>
      </c>
      <c r="E1901" s="57" t="s">
        <v>6225</v>
      </c>
      <c r="F1901" s="56" t="s">
        <v>6226</v>
      </c>
      <c r="G1901" s="20" t="s">
        <v>6227</v>
      </c>
      <c r="H1901" s="20" t="s">
        <v>522</v>
      </c>
      <c r="I1901" s="45" t="str">
        <f t="shared" si="233"/>
        <v>1a,1b</v>
      </c>
      <c r="J1901" s="15">
        <f t="shared" si="234"/>
        <v>190</v>
      </c>
      <c r="K1901" s="15">
        <f>IF(VLOOKUP(J1900,city!$K$4:$L$352,2,0)&gt;K1900,K1900+1,1)</f>
        <v>8</v>
      </c>
      <c r="L1901" s="15">
        <v>1</v>
      </c>
      <c r="M1901" s="15" t="s">
        <v>232</v>
      </c>
      <c r="N1901" s="42">
        <v>122.363828</v>
      </c>
      <c r="O1901" s="34">
        <v>53.497670999999997</v>
      </c>
      <c r="P1901" s="15" t="str">
        <f t="shared" si="237"/>
        <v/>
      </c>
      <c r="Q1901" s="41">
        <v>1</v>
      </c>
      <c r="R1901" s="15">
        <f t="shared" si="238"/>
        <v>17</v>
      </c>
      <c r="S1901" s="15" t="str">
        <f t="shared" si="235"/>
        <v>1a</v>
      </c>
      <c r="T1901" s="15" t="str">
        <f t="shared" si="236"/>
        <v>1b</v>
      </c>
    </row>
    <row r="1902" spans="1:20" ht="20.100000000000001" customHeight="1">
      <c r="A1902" s="15">
        <f t="shared" si="232"/>
        <v>119009</v>
      </c>
      <c r="B1902" s="24" t="str">
        <f>VLOOKUP(J1902,city!$A$4:$D$352,3,0)</f>
        <v>广东</v>
      </c>
      <c r="C1902" s="24" t="str">
        <f>VLOOKUP(J1902,city!$A$4:$D$352,4,0)</f>
        <v>湛江</v>
      </c>
      <c r="D1902" s="57" t="s">
        <v>6228</v>
      </c>
      <c r="E1902" s="57" t="s">
        <v>6229</v>
      </c>
      <c r="F1902" s="56" t="s">
        <v>6230</v>
      </c>
      <c r="G1902" s="20" t="s">
        <v>6231</v>
      </c>
      <c r="H1902" s="20" t="s">
        <v>528</v>
      </c>
      <c r="I1902" s="45" t="str">
        <f t="shared" si="233"/>
        <v>1a,1b</v>
      </c>
      <c r="J1902" s="15">
        <f t="shared" si="234"/>
        <v>190</v>
      </c>
      <c r="K1902" s="15">
        <f>IF(VLOOKUP(J1901,city!$K$4:$L$352,2,0)&gt;K1901,K1901+1,1)</f>
        <v>9</v>
      </c>
      <c r="L1902" s="15">
        <v>1</v>
      </c>
      <c r="M1902" s="15" t="s">
        <v>232</v>
      </c>
      <c r="N1902" s="42">
        <v>123.525814</v>
      </c>
      <c r="O1902" s="34">
        <v>53.500849000000002</v>
      </c>
      <c r="P1902" s="15" t="str">
        <f t="shared" si="237"/>
        <v/>
      </c>
      <c r="Q1902" s="41">
        <v>1</v>
      </c>
      <c r="R1902" s="15">
        <f t="shared" si="238"/>
        <v>17</v>
      </c>
      <c r="S1902" s="15" t="str">
        <f t="shared" si="235"/>
        <v>1a</v>
      </c>
      <c r="T1902" s="15" t="str">
        <f t="shared" si="236"/>
        <v>1b</v>
      </c>
    </row>
    <row r="1903" spans="1:20" ht="20.100000000000001" customHeight="1">
      <c r="A1903" s="15">
        <f t="shared" si="232"/>
        <v>119010</v>
      </c>
      <c r="B1903" s="24" t="str">
        <f>VLOOKUP(J1903,city!$A$4:$D$352,3,0)</f>
        <v>广东</v>
      </c>
      <c r="C1903" s="24" t="str">
        <f>VLOOKUP(J1903,city!$A$4:$D$352,4,0)</f>
        <v>湛江</v>
      </c>
      <c r="D1903" s="57" t="s">
        <v>6232</v>
      </c>
      <c r="E1903" s="57" t="s">
        <v>6233</v>
      </c>
      <c r="F1903" s="56" t="s">
        <v>6234</v>
      </c>
      <c r="G1903" s="20" t="s">
        <v>6235</v>
      </c>
      <c r="H1903" s="20" t="s">
        <v>534</v>
      </c>
      <c r="I1903" s="45" t="str">
        <f t="shared" si="233"/>
        <v>1a,1b</v>
      </c>
      <c r="J1903" s="15">
        <f t="shared" si="234"/>
        <v>190</v>
      </c>
      <c r="K1903" s="15">
        <f>IF(VLOOKUP(J1902,city!$K$4:$L$352,2,0)&gt;K1902,K1902+1,1)</f>
        <v>10</v>
      </c>
      <c r="L1903" s="15">
        <v>1</v>
      </c>
      <c r="M1903" s="15" t="s">
        <v>232</v>
      </c>
      <c r="N1903" s="42">
        <v>122.670247</v>
      </c>
      <c r="O1903" s="34">
        <v>52.939740999999998</v>
      </c>
      <c r="P1903" s="15" t="str">
        <f t="shared" si="237"/>
        <v>124.0672132,51.504496</v>
      </c>
      <c r="Q1903" s="41">
        <v>1</v>
      </c>
      <c r="R1903" s="15">
        <f t="shared" si="238"/>
        <v>17</v>
      </c>
      <c r="S1903" s="15" t="str">
        <f t="shared" si="235"/>
        <v>1a</v>
      </c>
      <c r="T1903" s="15" t="str">
        <f t="shared" si="236"/>
        <v>1b</v>
      </c>
    </row>
    <row r="1904" spans="1:20" ht="20.100000000000001" customHeight="1">
      <c r="A1904" s="15">
        <f t="shared" si="232"/>
        <v>119101</v>
      </c>
      <c r="B1904" s="24" t="str">
        <f>VLOOKUP(J1904,city!$A$4:$D$352,3,0)</f>
        <v>广东</v>
      </c>
      <c r="C1904" s="24" t="str">
        <f>VLOOKUP(J1904,city!$A$4:$D$352,4,0)</f>
        <v>肇庆</v>
      </c>
      <c r="D1904" s="57" t="s">
        <v>6236</v>
      </c>
      <c r="E1904" s="57" t="s">
        <v>6237</v>
      </c>
      <c r="F1904" s="56" t="s">
        <v>6238</v>
      </c>
      <c r="G1904" s="20" t="s">
        <v>6239</v>
      </c>
      <c r="H1904" s="20" t="s">
        <v>422</v>
      </c>
      <c r="I1904" s="45" t="str">
        <f t="shared" si="233"/>
        <v>2a,2b</v>
      </c>
      <c r="J1904" s="15">
        <f t="shared" si="234"/>
        <v>191</v>
      </c>
      <c r="K1904" s="15">
        <f>IF(VLOOKUP(J1903,city!$K$4:$L$352,2,0)&gt;K1903,K1903+1,1)</f>
        <v>1</v>
      </c>
      <c r="L1904" s="15">
        <v>1</v>
      </c>
      <c r="M1904" s="15" t="s">
        <v>233</v>
      </c>
      <c r="N1904" s="42">
        <v>126.569</v>
      </c>
      <c r="O1904" s="34">
        <v>45.786000000000001</v>
      </c>
      <c r="P1904" s="15" t="str">
        <f t="shared" si="237"/>
        <v/>
      </c>
      <c r="Q1904" s="41">
        <v>2</v>
      </c>
      <c r="R1904" s="15">
        <f t="shared" si="238"/>
        <v>2</v>
      </c>
      <c r="S1904" s="15" t="str">
        <f t="shared" si="235"/>
        <v>2a</v>
      </c>
      <c r="T1904" s="15" t="str">
        <f t="shared" si="236"/>
        <v>2b</v>
      </c>
    </row>
    <row r="1905" spans="1:20" ht="20.100000000000001" customHeight="1">
      <c r="A1905" s="15">
        <f t="shared" si="232"/>
        <v>119102</v>
      </c>
      <c r="B1905" s="24" t="str">
        <f>VLOOKUP(J1905,city!$A$4:$D$352,3,0)</f>
        <v>广东</v>
      </c>
      <c r="C1905" s="24" t="str">
        <f>VLOOKUP(J1905,city!$A$4:$D$352,4,0)</f>
        <v>肇庆</v>
      </c>
      <c r="D1905" s="57" t="s">
        <v>6240</v>
      </c>
      <c r="E1905" s="57" t="s">
        <v>6241</v>
      </c>
      <c r="F1905" s="56" t="s">
        <v>6242</v>
      </c>
      <c r="G1905" s="20" t="s">
        <v>6243</v>
      </c>
      <c r="H1905" s="20" t="s">
        <v>427</v>
      </c>
      <c r="I1905" s="45" t="str">
        <f t="shared" si="233"/>
        <v>15a,15b</v>
      </c>
      <c r="J1905" s="15">
        <f t="shared" si="234"/>
        <v>191</v>
      </c>
      <c r="K1905" s="15">
        <f>IF(VLOOKUP(J1904,city!$K$4:$L$352,2,0)&gt;K1904,K1904+1,1)</f>
        <v>2</v>
      </c>
      <c r="L1905" s="15">
        <v>1</v>
      </c>
      <c r="M1905" s="15" t="s">
        <v>233</v>
      </c>
      <c r="N1905" s="42">
        <v>126.607</v>
      </c>
      <c r="O1905" s="34">
        <v>45.798000000000002</v>
      </c>
      <c r="P1905" s="15" t="str">
        <f t="shared" si="237"/>
        <v/>
      </c>
      <c r="Q1905" s="41">
        <v>15</v>
      </c>
      <c r="R1905" s="15">
        <f t="shared" si="238"/>
        <v>15</v>
      </c>
      <c r="S1905" s="15" t="str">
        <f t="shared" si="235"/>
        <v>15a</v>
      </c>
      <c r="T1905" s="15" t="str">
        <f t="shared" si="236"/>
        <v>15b</v>
      </c>
    </row>
    <row r="1906" spans="1:20" ht="20.100000000000001" customHeight="1">
      <c r="A1906" s="15">
        <f t="shared" si="232"/>
        <v>119103</v>
      </c>
      <c r="B1906" s="24" t="str">
        <f>VLOOKUP(J1906,city!$A$4:$D$352,3,0)</f>
        <v>广东</v>
      </c>
      <c r="C1906" s="24" t="str">
        <f>VLOOKUP(J1906,city!$A$4:$D$352,4,0)</f>
        <v>肇庆</v>
      </c>
      <c r="D1906" s="57" t="s">
        <v>6244</v>
      </c>
      <c r="E1906" s="57" t="s">
        <v>6245</v>
      </c>
      <c r="F1906" s="56" t="s">
        <v>6246</v>
      </c>
      <c r="G1906" s="20" t="s">
        <v>6247</v>
      </c>
      <c r="H1906" s="20" t="s">
        <v>432</v>
      </c>
      <c r="I1906" s="45" t="str">
        <f t="shared" si="233"/>
        <v>6a,6b</v>
      </c>
      <c r="J1906" s="15">
        <f t="shared" si="234"/>
        <v>191</v>
      </c>
      <c r="K1906" s="15">
        <f>IF(VLOOKUP(J1905,city!$K$4:$L$352,2,0)&gt;K1905,K1905+1,1)</f>
        <v>3</v>
      </c>
      <c r="L1906" s="15">
        <v>1</v>
      </c>
      <c r="M1906" s="15" t="s">
        <v>233</v>
      </c>
      <c r="N1906" s="42">
        <v>126.633</v>
      </c>
      <c r="O1906" s="34">
        <v>45.776000000000003</v>
      </c>
      <c r="P1906" s="15" t="str">
        <f t="shared" si="237"/>
        <v/>
      </c>
      <c r="Q1906" s="41">
        <v>6</v>
      </c>
      <c r="R1906" s="15">
        <f t="shared" si="238"/>
        <v>6</v>
      </c>
      <c r="S1906" s="15" t="str">
        <f t="shared" si="235"/>
        <v>6a</v>
      </c>
      <c r="T1906" s="15" t="str">
        <f t="shared" si="236"/>
        <v>6b</v>
      </c>
    </row>
    <row r="1907" spans="1:20" ht="20.100000000000001" customHeight="1">
      <c r="A1907" s="15">
        <f t="shared" si="232"/>
        <v>119104</v>
      </c>
      <c r="B1907" s="24" t="str">
        <f>VLOOKUP(J1907,city!$A$4:$D$352,3,0)</f>
        <v>广东</v>
      </c>
      <c r="C1907" s="24" t="str">
        <f>VLOOKUP(J1907,city!$A$4:$D$352,4,0)</f>
        <v>肇庆</v>
      </c>
      <c r="D1907" s="57" t="s">
        <v>6248</v>
      </c>
      <c r="E1907" s="57" t="s">
        <v>6249</v>
      </c>
      <c r="F1907" s="56" t="s">
        <v>6250</v>
      </c>
      <c r="G1907" s="20" t="s">
        <v>6251</v>
      </c>
      <c r="H1907" s="20" t="s">
        <v>438</v>
      </c>
      <c r="I1907" s="45" t="str">
        <f t="shared" si="233"/>
        <v>11a,11b</v>
      </c>
      <c r="J1907" s="15">
        <f t="shared" si="234"/>
        <v>191</v>
      </c>
      <c r="K1907" s="15">
        <f>IF(VLOOKUP(J1906,city!$K$4:$L$352,2,0)&gt;K1906,K1906+1,1)</f>
        <v>4</v>
      </c>
      <c r="L1907" s="15">
        <v>1</v>
      </c>
      <c r="M1907" s="15" t="s">
        <v>233</v>
      </c>
      <c r="N1907" s="42">
        <v>126.627</v>
      </c>
      <c r="O1907" s="34">
        <v>45.774000000000001</v>
      </c>
      <c r="P1907" s="15" t="str">
        <f t="shared" si="237"/>
        <v/>
      </c>
      <c r="Q1907" s="41">
        <v>11</v>
      </c>
      <c r="R1907" s="15">
        <f t="shared" si="238"/>
        <v>11</v>
      </c>
      <c r="S1907" s="15" t="str">
        <f t="shared" si="235"/>
        <v>11a</v>
      </c>
      <c r="T1907" s="15" t="str">
        <f t="shared" si="236"/>
        <v>11b</v>
      </c>
    </row>
    <row r="1908" spans="1:20" ht="20.100000000000001" customHeight="1">
      <c r="A1908" s="15">
        <f t="shared" si="232"/>
        <v>119105</v>
      </c>
      <c r="B1908" s="24" t="str">
        <f>VLOOKUP(J1908,city!$A$4:$D$352,3,0)</f>
        <v>广东</v>
      </c>
      <c r="C1908" s="24" t="str">
        <f>VLOOKUP(J1908,city!$A$4:$D$352,4,0)</f>
        <v>肇庆</v>
      </c>
      <c r="D1908" s="57" t="s">
        <v>6252</v>
      </c>
      <c r="E1908" s="57" t="s">
        <v>6253</v>
      </c>
      <c r="F1908" s="56" t="s">
        <v>6254</v>
      </c>
      <c r="G1908" s="20" t="s">
        <v>6255</v>
      </c>
      <c r="H1908" s="20" t="s">
        <v>444</v>
      </c>
      <c r="I1908" s="45" t="str">
        <f t="shared" si="233"/>
        <v>2a,2b</v>
      </c>
      <c r="J1908" s="15">
        <f t="shared" si="234"/>
        <v>191</v>
      </c>
      <c r="K1908" s="15">
        <f>IF(VLOOKUP(J1907,city!$K$4:$L$352,2,0)&gt;K1907,K1907+1,1)</f>
        <v>5</v>
      </c>
      <c r="L1908" s="15">
        <v>1</v>
      </c>
      <c r="M1908" s="15" t="s">
        <v>233</v>
      </c>
      <c r="N1908" s="42">
        <v>126.687</v>
      </c>
      <c r="O1908" s="34">
        <v>45.753999999999998</v>
      </c>
      <c r="P1908" s="15" t="str">
        <f t="shared" si="237"/>
        <v/>
      </c>
      <c r="Q1908" s="41">
        <v>2</v>
      </c>
      <c r="R1908" s="15">
        <f t="shared" si="238"/>
        <v>2</v>
      </c>
      <c r="S1908" s="15" t="str">
        <f t="shared" si="235"/>
        <v>2a</v>
      </c>
      <c r="T1908" s="15" t="str">
        <f t="shared" si="236"/>
        <v>2b</v>
      </c>
    </row>
    <row r="1909" spans="1:20" ht="20.100000000000001" customHeight="1">
      <c r="A1909" s="15">
        <f t="shared" si="232"/>
        <v>119106</v>
      </c>
      <c r="B1909" s="24" t="str">
        <f>VLOOKUP(J1909,city!$A$4:$D$352,3,0)</f>
        <v>广东</v>
      </c>
      <c r="C1909" s="24" t="str">
        <f>VLOOKUP(J1909,city!$A$4:$D$352,4,0)</f>
        <v>肇庆</v>
      </c>
      <c r="D1909" s="57" t="s">
        <v>6256</v>
      </c>
      <c r="E1909" s="57" t="s">
        <v>6257</v>
      </c>
      <c r="F1909" s="56" t="s">
        <v>6258</v>
      </c>
      <c r="G1909" s="20" t="s">
        <v>6259</v>
      </c>
      <c r="H1909" s="20" t="s">
        <v>450</v>
      </c>
      <c r="I1909" s="45" t="str">
        <f t="shared" si="233"/>
        <v>11a,11b</v>
      </c>
      <c r="J1909" s="15">
        <f t="shared" si="234"/>
        <v>191</v>
      </c>
      <c r="K1909" s="15">
        <f>IF(VLOOKUP(J1908,city!$K$4:$L$352,2,0)&gt;K1908,K1908+1,1)</f>
        <v>6</v>
      </c>
      <c r="L1909" s="15">
        <v>1</v>
      </c>
      <c r="M1909" s="15" t="s">
        <v>233</v>
      </c>
      <c r="N1909" s="42">
        <v>127.705</v>
      </c>
      <c r="O1909" s="34">
        <v>45.052</v>
      </c>
      <c r="P1909" s="15" t="str">
        <f t="shared" si="237"/>
        <v/>
      </c>
      <c r="Q1909" s="41">
        <v>11</v>
      </c>
      <c r="R1909" s="15">
        <f t="shared" si="238"/>
        <v>11</v>
      </c>
      <c r="S1909" s="15" t="str">
        <f t="shared" si="235"/>
        <v>11a</v>
      </c>
      <c r="T1909" s="15" t="str">
        <f t="shared" si="236"/>
        <v>11b</v>
      </c>
    </row>
    <row r="1910" spans="1:20" ht="20.100000000000001" customHeight="1">
      <c r="A1910" s="15">
        <f t="shared" si="232"/>
        <v>119107</v>
      </c>
      <c r="B1910" s="24" t="str">
        <f>VLOOKUP(J1910,city!$A$4:$D$352,3,0)</f>
        <v>广东</v>
      </c>
      <c r="C1910" s="24" t="str">
        <f>VLOOKUP(J1910,city!$A$4:$D$352,4,0)</f>
        <v>肇庆</v>
      </c>
      <c r="D1910" s="57" t="s">
        <v>6260</v>
      </c>
      <c r="E1910" s="57" t="s">
        <v>6261</v>
      </c>
      <c r="F1910" s="56" t="s">
        <v>6262</v>
      </c>
      <c r="G1910" s="20" t="s">
        <v>6263</v>
      </c>
      <c r="H1910" s="20" t="s">
        <v>456</v>
      </c>
      <c r="I1910" s="45" t="str">
        <f t="shared" si="233"/>
        <v>11a,11b</v>
      </c>
      <c r="J1910" s="15">
        <f t="shared" si="234"/>
        <v>191</v>
      </c>
      <c r="K1910" s="15">
        <f>IF(VLOOKUP(J1909,city!$K$4:$L$352,2,0)&gt;K1909,K1909+1,1)</f>
        <v>7</v>
      </c>
      <c r="L1910" s="15">
        <v>1</v>
      </c>
      <c r="M1910" s="15" t="s">
        <v>233</v>
      </c>
      <c r="N1910" s="42">
        <v>126.857</v>
      </c>
      <c r="O1910" s="34">
        <v>45.968000000000004</v>
      </c>
      <c r="P1910" s="15" t="str">
        <f t="shared" si="237"/>
        <v/>
      </c>
      <c r="Q1910" s="41">
        <v>11</v>
      </c>
      <c r="R1910" s="15" t="e">
        <f t="shared" si="238"/>
        <v>#N/A</v>
      </c>
      <c r="S1910" s="15" t="str">
        <f t="shared" si="235"/>
        <v>11a</v>
      </c>
      <c r="T1910" s="15" t="str">
        <f t="shared" si="236"/>
        <v>11b</v>
      </c>
    </row>
    <row r="1911" spans="1:20" ht="20.100000000000001" customHeight="1">
      <c r="A1911" s="15">
        <f t="shared" si="232"/>
        <v>119108</v>
      </c>
      <c r="B1911" s="24" t="str">
        <f>VLOOKUP(J1911,city!$A$4:$D$352,3,0)</f>
        <v>广东</v>
      </c>
      <c r="C1911" s="24" t="str">
        <f>VLOOKUP(J1911,city!$A$4:$D$352,4,0)</f>
        <v>肇庆</v>
      </c>
      <c r="D1911" s="57" t="s">
        <v>6264</v>
      </c>
      <c r="E1911" s="57" t="s">
        <v>6265</v>
      </c>
      <c r="F1911" s="56" t="s">
        <v>6266</v>
      </c>
      <c r="G1911" s="20" t="s">
        <v>6267</v>
      </c>
      <c r="H1911" s="20" t="s">
        <v>462</v>
      </c>
      <c r="I1911" s="45" t="str">
        <f t="shared" si="233"/>
        <v>6a,6b</v>
      </c>
      <c r="J1911" s="15">
        <f t="shared" si="234"/>
        <v>191</v>
      </c>
      <c r="K1911" s="15">
        <f>IF(VLOOKUP(J1910,city!$K$4:$L$352,2,0)&gt;K1910,K1910+1,1)</f>
        <v>8</v>
      </c>
      <c r="L1911" s="15">
        <v>1</v>
      </c>
      <c r="M1911" s="15" t="s">
        <v>233</v>
      </c>
      <c r="N1911" s="42">
        <v>126.607</v>
      </c>
      <c r="O1911" s="34">
        <v>45.823</v>
      </c>
      <c r="P1911" s="15" t="str">
        <f t="shared" si="237"/>
        <v/>
      </c>
      <c r="Q1911" s="41">
        <v>6</v>
      </c>
      <c r="R1911" s="15">
        <f t="shared" si="238"/>
        <v>6</v>
      </c>
      <c r="S1911" s="15" t="str">
        <f t="shared" si="235"/>
        <v>6a</v>
      </c>
      <c r="T1911" s="15" t="str">
        <f t="shared" si="236"/>
        <v>6b</v>
      </c>
    </row>
    <row r="1912" spans="1:20" ht="20.100000000000001" customHeight="1">
      <c r="A1912" s="15">
        <f t="shared" si="232"/>
        <v>119109</v>
      </c>
      <c r="B1912" s="24" t="str">
        <f>VLOOKUP(J1912,city!$A$4:$D$352,3,0)</f>
        <v>广东</v>
      </c>
      <c r="C1912" s="24" t="str">
        <f>VLOOKUP(J1912,city!$A$4:$D$352,4,0)</f>
        <v>肇庆</v>
      </c>
      <c r="D1912" s="57" t="s">
        <v>6268</v>
      </c>
      <c r="E1912" s="57" t="s">
        <v>6269</v>
      </c>
      <c r="F1912" s="56" t="s">
        <v>6270</v>
      </c>
      <c r="G1912" s="20" t="s">
        <v>6271</v>
      </c>
      <c r="H1912" s="20" t="s">
        <v>468</v>
      </c>
      <c r="I1912" s="45" t="str">
        <f t="shared" si="233"/>
        <v>11a,11b</v>
      </c>
      <c r="J1912" s="15">
        <f t="shared" si="234"/>
        <v>191</v>
      </c>
      <c r="K1912" s="15">
        <f>IF(VLOOKUP(J1911,city!$K$4:$L$352,2,0)&gt;K1911,K1911+1,1)</f>
        <v>9</v>
      </c>
      <c r="L1912" s="15">
        <v>1</v>
      </c>
      <c r="M1912" s="15" t="s">
        <v>233</v>
      </c>
      <c r="N1912" s="42">
        <v>126.623</v>
      </c>
      <c r="O1912" s="34">
        <v>45.786999999999999</v>
      </c>
      <c r="P1912" s="15" t="str">
        <f t="shared" si="237"/>
        <v/>
      </c>
      <c r="Q1912" s="41">
        <v>11</v>
      </c>
      <c r="R1912" s="15">
        <f t="shared" si="238"/>
        <v>11</v>
      </c>
      <c r="S1912" s="15" t="str">
        <f t="shared" si="235"/>
        <v>11a</v>
      </c>
      <c r="T1912" s="15" t="str">
        <f t="shared" si="236"/>
        <v>11b</v>
      </c>
    </row>
    <row r="1913" spans="1:20" ht="20.100000000000001" customHeight="1">
      <c r="A1913" s="15">
        <f t="shared" si="232"/>
        <v>119110</v>
      </c>
      <c r="B1913" s="24" t="str">
        <f>VLOOKUP(J1913,city!$A$4:$D$352,3,0)</f>
        <v>广东</v>
      </c>
      <c r="C1913" s="24" t="str">
        <f>VLOOKUP(J1913,city!$A$4:$D$352,4,0)</f>
        <v>肇庆</v>
      </c>
      <c r="D1913" s="57" t="s">
        <v>6272</v>
      </c>
      <c r="E1913" s="57" t="s">
        <v>6273</v>
      </c>
      <c r="F1913" s="56" t="s">
        <v>6274</v>
      </c>
      <c r="G1913" s="20" t="s">
        <v>6275</v>
      </c>
      <c r="H1913" s="20" t="s">
        <v>474</v>
      </c>
      <c r="I1913" s="45" t="str">
        <f t="shared" si="233"/>
        <v>12a,12b</v>
      </c>
      <c r="J1913" s="15">
        <f t="shared" si="234"/>
        <v>191</v>
      </c>
      <c r="K1913" s="15">
        <f>IF(VLOOKUP(J1912,city!$K$4:$L$352,2,0)&gt;K1912,K1912+1,1)</f>
        <v>10</v>
      </c>
      <c r="L1913" s="15">
        <v>1</v>
      </c>
      <c r="M1913" s="15" t="s">
        <v>233</v>
      </c>
      <c r="N1913" s="42">
        <v>126.646</v>
      </c>
      <c r="O1913" s="34">
        <v>45.786999999999999</v>
      </c>
      <c r="P1913" s="15" t="str">
        <f t="shared" si="237"/>
        <v>126.7561,45.7305</v>
      </c>
      <c r="Q1913" s="41">
        <v>12</v>
      </c>
      <c r="R1913" s="15">
        <f t="shared" si="238"/>
        <v>12</v>
      </c>
      <c r="S1913" s="15" t="str">
        <f t="shared" si="235"/>
        <v>12a</v>
      </c>
      <c r="T1913" s="15" t="str">
        <f t="shared" si="236"/>
        <v>12b</v>
      </c>
    </row>
    <row r="1914" spans="1:20" ht="20.100000000000001" customHeight="1">
      <c r="A1914" s="15">
        <f t="shared" si="232"/>
        <v>119201</v>
      </c>
      <c r="B1914" s="24" t="str">
        <f>VLOOKUP(J1914,city!$A$4:$D$352,3,0)</f>
        <v>广东</v>
      </c>
      <c r="C1914" s="24" t="str">
        <f>VLOOKUP(J1914,city!$A$4:$D$352,4,0)</f>
        <v>江门</v>
      </c>
      <c r="D1914" s="57" t="s">
        <v>6276</v>
      </c>
      <c r="E1914" s="57" t="s">
        <v>6277</v>
      </c>
      <c r="F1914" s="56" t="s">
        <v>6278</v>
      </c>
      <c r="G1914" s="20" t="s">
        <v>6279</v>
      </c>
      <c r="H1914" s="20" t="s">
        <v>480</v>
      </c>
      <c r="I1914" s="45" t="str">
        <f t="shared" si="233"/>
        <v>15a,15b</v>
      </c>
      <c r="J1914" s="15">
        <f t="shared" si="234"/>
        <v>192</v>
      </c>
      <c r="K1914" s="15">
        <f>IF(VLOOKUP(J1913,city!$K$4:$L$352,2,0)&gt;K1913,K1913+1,1)</f>
        <v>1</v>
      </c>
      <c r="L1914" s="15">
        <v>1</v>
      </c>
      <c r="M1914" s="15" t="s">
        <v>234</v>
      </c>
      <c r="N1914" s="43">
        <v>124.247</v>
      </c>
      <c r="O1914" s="34">
        <v>47.203000000000003</v>
      </c>
      <c r="P1914" s="15" t="str">
        <f t="shared" si="237"/>
        <v/>
      </c>
      <c r="Q1914" s="41">
        <v>15</v>
      </c>
      <c r="R1914" s="15">
        <f t="shared" si="238"/>
        <v>15</v>
      </c>
      <c r="S1914" s="15" t="str">
        <f t="shared" si="235"/>
        <v>15a</v>
      </c>
      <c r="T1914" s="15" t="str">
        <f t="shared" si="236"/>
        <v>15b</v>
      </c>
    </row>
    <row r="1915" spans="1:20" ht="20.100000000000001" customHeight="1">
      <c r="A1915" s="15">
        <f t="shared" si="232"/>
        <v>119202</v>
      </c>
      <c r="B1915" s="24" t="str">
        <f>VLOOKUP(J1915,city!$A$4:$D$352,3,0)</f>
        <v>广东</v>
      </c>
      <c r="C1915" s="24" t="str">
        <f>VLOOKUP(J1915,city!$A$4:$D$352,4,0)</f>
        <v>江门</v>
      </c>
      <c r="D1915" s="57" t="s">
        <v>6280</v>
      </c>
      <c r="E1915" s="57" t="s">
        <v>6281</v>
      </c>
      <c r="F1915" s="56" t="s">
        <v>6282</v>
      </c>
      <c r="G1915" s="20" t="s">
        <v>6283</v>
      </c>
      <c r="H1915" s="20" t="s">
        <v>486</v>
      </c>
      <c r="I1915" s="45" t="str">
        <f t="shared" si="233"/>
        <v>6a,6b</v>
      </c>
      <c r="J1915" s="15">
        <f t="shared" si="234"/>
        <v>192</v>
      </c>
      <c r="K1915" s="15">
        <f>IF(VLOOKUP(J1914,city!$K$4:$L$352,2,0)&gt;K1914,K1914+1,1)</f>
        <v>2</v>
      </c>
      <c r="L1915" s="15">
        <v>1</v>
      </c>
      <c r="M1915" s="15" t="s">
        <v>234</v>
      </c>
      <c r="N1915" s="42">
        <v>123.950579</v>
      </c>
      <c r="O1915" s="34">
        <v>47.350673</v>
      </c>
      <c r="P1915" s="15" t="str">
        <f t="shared" si="237"/>
        <v/>
      </c>
      <c r="Q1915" s="41">
        <v>6</v>
      </c>
      <c r="R1915" s="15">
        <f t="shared" si="238"/>
        <v>6</v>
      </c>
      <c r="S1915" s="15" t="str">
        <f t="shared" si="235"/>
        <v>6a</v>
      </c>
      <c r="T1915" s="15" t="str">
        <f t="shared" si="236"/>
        <v>6b</v>
      </c>
    </row>
    <row r="1916" spans="1:20" ht="20.100000000000001" customHeight="1">
      <c r="A1916" s="15">
        <f t="shared" si="232"/>
        <v>119203</v>
      </c>
      <c r="B1916" s="24" t="str">
        <f>VLOOKUP(J1916,city!$A$4:$D$352,3,0)</f>
        <v>广东</v>
      </c>
      <c r="C1916" s="24" t="str">
        <f>VLOOKUP(J1916,city!$A$4:$D$352,4,0)</f>
        <v>江门</v>
      </c>
      <c r="D1916" s="57" t="s">
        <v>6284</v>
      </c>
      <c r="E1916" s="57" t="s">
        <v>6285</v>
      </c>
      <c r="F1916" s="56" t="s">
        <v>6286</v>
      </c>
      <c r="G1916" s="20" t="s">
        <v>6287</v>
      </c>
      <c r="H1916" s="20" t="s">
        <v>492</v>
      </c>
      <c r="I1916" s="45" t="str">
        <f t="shared" si="233"/>
        <v>15a,15b</v>
      </c>
      <c r="J1916" s="15">
        <f t="shared" si="234"/>
        <v>192</v>
      </c>
      <c r="K1916" s="15">
        <f>IF(VLOOKUP(J1915,city!$K$4:$L$352,2,0)&gt;K1915,K1915+1,1)</f>
        <v>3</v>
      </c>
      <c r="L1916" s="15">
        <v>1</v>
      </c>
      <c r="M1916" s="15" t="s">
        <v>234</v>
      </c>
      <c r="N1916" s="42">
        <v>123.912994</v>
      </c>
      <c r="O1916" s="34">
        <v>47.415596999999998</v>
      </c>
      <c r="P1916" s="15" t="str">
        <f t="shared" si="237"/>
        <v/>
      </c>
      <c r="Q1916" s="41">
        <v>15</v>
      </c>
      <c r="R1916" s="15">
        <f t="shared" si="238"/>
        <v>15</v>
      </c>
      <c r="S1916" s="15" t="str">
        <f t="shared" si="235"/>
        <v>15a</v>
      </c>
      <c r="T1916" s="15" t="str">
        <f t="shared" si="236"/>
        <v>15b</v>
      </c>
    </row>
    <row r="1917" spans="1:20" ht="20.100000000000001" customHeight="1">
      <c r="A1917" s="15">
        <f t="shared" si="232"/>
        <v>119204</v>
      </c>
      <c r="B1917" s="24" t="str">
        <f>VLOOKUP(J1917,city!$A$4:$D$352,3,0)</f>
        <v>广东</v>
      </c>
      <c r="C1917" s="24" t="str">
        <f>VLOOKUP(J1917,city!$A$4:$D$352,4,0)</f>
        <v>江门</v>
      </c>
      <c r="D1917" s="57" t="s">
        <v>6288</v>
      </c>
      <c r="E1917" s="57" t="s">
        <v>6289</v>
      </c>
      <c r="F1917" s="56" t="s">
        <v>6290</v>
      </c>
      <c r="G1917" s="20" t="s">
        <v>6291</v>
      </c>
      <c r="H1917" s="20" t="s">
        <v>498</v>
      </c>
      <c r="I1917" s="45" t="str">
        <f t="shared" si="233"/>
        <v>32a,32b</v>
      </c>
      <c r="J1917" s="15">
        <f t="shared" si="234"/>
        <v>192</v>
      </c>
      <c r="K1917" s="15">
        <f>IF(VLOOKUP(J1916,city!$K$4:$L$352,2,0)&gt;K1916,K1916+1,1)</f>
        <v>4</v>
      </c>
      <c r="L1917" s="15">
        <v>1</v>
      </c>
      <c r="M1917" s="15" t="s">
        <v>234</v>
      </c>
      <c r="N1917" s="42">
        <v>123.984898</v>
      </c>
      <c r="O1917" s="34">
        <v>47.324024000000001</v>
      </c>
      <c r="P1917" s="15" t="str">
        <f t="shared" si="237"/>
        <v/>
      </c>
      <c r="Q1917" s="41">
        <v>32</v>
      </c>
      <c r="R1917" s="15" t="e">
        <f t="shared" si="238"/>
        <v>#N/A</v>
      </c>
      <c r="S1917" s="15" t="str">
        <f t="shared" si="235"/>
        <v>32a</v>
      </c>
      <c r="T1917" s="15" t="str">
        <f t="shared" si="236"/>
        <v>32b</v>
      </c>
    </row>
    <row r="1918" spans="1:20" ht="20.100000000000001" customHeight="1">
      <c r="A1918" s="15">
        <f t="shared" si="232"/>
        <v>119205</v>
      </c>
      <c r="B1918" s="24" t="str">
        <f>VLOOKUP(J1918,city!$A$4:$D$352,3,0)</f>
        <v>广东</v>
      </c>
      <c r="C1918" s="24" t="str">
        <f>VLOOKUP(J1918,city!$A$4:$D$352,4,0)</f>
        <v>江门</v>
      </c>
      <c r="D1918" s="57" t="s">
        <v>6292</v>
      </c>
      <c r="E1918" s="57" t="s">
        <v>6293</v>
      </c>
      <c r="F1918" s="56" t="s">
        <v>6294</v>
      </c>
      <c r="G1918" s="20" t="s">
        <v>6295</v>
      </c>
      <c r="H1918" s="20" t="s">
        <v>504</v>
      </c>
      <c r="I1918" s="45" t="str">
        <f t="shared" si="233"/>
        <v>12a,12b</v>
      </c>
      <c r="J1918" s="15">
        <f t="shared" si="234"/>
        <v>192</v>
      </c>
      <c r="K1918" s="15">
        <f>IF(VLOOKUP(J1917,city!$K$4:$L$352,2,0)&gt;K1917,K1917+1,1)</f>
        <v>5</v>
      </c>
      <c r="L1918" s="15">
        <v>1</v>
      </c>
      <c r="M1918" s="15" t="s">
        <v>234</v>
      </c>
      <c r="N1918" s="42">
        <v>122.861328</v>
      </c>
      <c r="O1918" s="34">
        <v>47.560034999999999</v>
      </c>
      <c r="P1918" s="15" t="str">
        <f t="shared" si="237"/>
        <v/>
      </c>
      <c r="Q1918" s="41">
        <v>12</v>
      </c>
      <c r="R1918" s="15">
        <f t="shared" si="238"/>
        <v>12</v>
      </c>
      <c r="S1918" s="15" t="str">
        <f t="shared" si="235"/>
        <v>12a</v>
      </c>
      <c r="T1918" s="15" t="str">
        <f t="shared" si="236"/>
        <v>12b</v>
      </c>
    </row>
    <row r="1919" spans="1:20" ht="20.100000000000001" customHeight="1">
      <c r="A1919" s="15">
        <f t="shared" si="232"/>
        <v>119206</v>
      </c>
      <c r="B1919" s="24" t="str">
        <f>VLOOKUP(J1919,city!$A$4:$D$352,3,0)</f>
        <v>广东</v>
      </c>
      <c r="C1919" s="24" t="str">
        <f>VLOOKUP(J1919,city!$A$4:$D$352,4,0)</f>
        <v>江门</v>
      </c>
      <c r="D1919" s="57" t="s">
        <v>6296</v>
      </c>
      <c r="E1919" s="57" t="s">
        <v>6297</v>
      </c>
      <c r="F1919" s="56" t="s">
        <v>6298</v>
      </c>
      <c r="G1919" s="20" t="s">
        <v>6299</v>
      </c>
      <c r="H1919" s="20" t="s">
        <v>510</v>
      </c>
      <c r="I1919" s="45" t="str">
        <f t="shared" si="233"/>
        <v>12a,12b</v>
      </c>
      <c r="J1919" s="15">
        <f t="shared" si="234"/>
        <v>192</v>
      </c>
      <c r="K1919" s="15">
        <f>IF(VLOOKUP(J1918,city!$K$4:$L$352,2,0)&gt;K1918,K1918+1,1)</f>
        <v>6</v>
      </c>
      <c r="L1919" s="15">
        <v>1</v>
      </c>
      <c r="M1919" s="15" t="s">
        <v>234</v>
      </c>
      <c r="N1919" s="42">
        <v>123.739042</v>
      </c>
      <c r="O1919" s="34">
        <v>47.657490000000003</v>
      </c>
      <c r="P1919" s="15" t="str">
        <f t="shared" si="237"/>
        <v/>
      </c>
      <c r="Q1919" s="41">
        <v>12</v>
      </c>
      <c r="R1919" s="15">
        <f t="shared" si="238"/>
        <v>12</v>
      </c>
      <c r="S1919" s="15" t="str">
        <f t="shared" si="235"/>
        <v>12a</v>
      </c>
      <c r="T1919" s="15" t="str">
        <f t="shared" si="236"/>
        <v>12b</v>
      </c>
    </row>
    <row r="1920" spans="1:20" ht="20.100000000000001" customHeight="1">
      <c r="A1920" s="15">
        <f t="shared" si="232"/>
        <v>119207</v>
      </c>
      <c r="B1920" s="24" t="str">
        <f>VLOOKUP(J1920,city!$A$4:$D$352,3,0)</f>
        <v>广东</v>
      </c>
      <c r="C1920" s="24" t="str">
        <f>VLOOKUP(J1920,city!$A$4:$D$352,4,0)</f>
        <v>江门</v>
      </c>
      <c r="D1920" s="57" t="s">
        <v>6300</v>
      </c>
      <c r="E1920" s="57" t="s">
        <v>6301</v>
      </c>
      <c r="F1920" s="56" t="s">
        <v>6302</v>
      </c>
      <c r="G1920" s="20" t="s">
        <v>6303</v>
      </c>
      <c r="H1920" s="20" t="s">
        <v>516</v>
      </c>
      <c r="I1920" s="45" t="str">
        <f t="shared" si="233"/>
        <v>13a,13b</v>
      </c>
      <c r="J1920" s="15">
        <f t="shared" si="234"/>
        <v>192</v>
      </c>
      <c r="K1920" s="15">
        <f>IF(VLOOKUP(J1919,city!$K$4:$L$352,2,0)&gt;K1919,K1919+1,1)</f>
        <v>7</v>
      </c>
      <c r="L1920" s="15">
        <v>1</v>
      </c>
      <c r="M1920" s="15" t="s">
        <v>234</v>
      </c>
      <c r="N1920" s="42">
        <v>123.17715800000001</v>
      </c>
      <c r="O1920" s="34">
        <v>47.111263999999998</v>
      </c>
      <c r="P1920" s="15" t="str">
        <f t="shared" si="237"/>
        <v/>
      </c>
      <c r="Q1920" s="41">
        <v>13</v>
      </c>
      <c r="R1920" s="15">
        <f t="shared" si="238"/>
        <v>13</v>
      </c>
      <c r="S1920" s="15" t="str">
        <f t="shared" si="235"/>
        <v>13a</v>
      </c>
      <c r="T1920" s="15" t="str">
        <f t="shared" si="236"/>
        <v>13b</v>
      </c>
    </row>
    <row r="1921" spans="1:20" ht="20.100000000000001" customHeight="1">
      <c r="A1921" s="15">
        <f t="shared" si="232"/>
        <v>119208</v>
      </c>
      <c r="B1921" s="24" t="str">
        <f>VLOOKUP(J1921,city!$A$4:$D$352,3,0)</f>
        <v>广东</v>
      </c>
      <c r="C1921" s="24" t="str">
        <f>VLOOKUP(J1921,city!$A$4:$D$352,4,0)</f>
        <v>江门</v>
      </c>
      <c r="D1921" s="57" t="s">
        <v>6304</v>
      </c>
      <c r="E1921" s="57" t="s">
        <v>6305</v>
      </c>
      <c r="F1921" s="56" t="s">
        <v>6306</v>
      </c>
      <c r="G1921" s="20" t="s">
        <v>6307</v>
      </c>
      <c r="H1921" s="20" t="s">
        <v>522</v>
      </c>
      <c r="I1921" s="45" t="str">
        <f t="shared" si="233"/>
        <v>2a,2b</v>
      </c>
      <c r="J1921" s="15">
        <f t="shared" si="234"/>
        <v>192</v>
      </c>
      <c r="K1921" s="15">
        <f>IF(VLOOKUP(J1920,city!$K$4:$L$352,2,0)&gt;K1920,K1920+1,1)</f>
        <v>8</v>
      </c>
      <c r="L1921" s="15">
        <v>1</v>
      </c>
      <c r="M1921" s="15" t="s">
        <v>234</v>
      </c>
      <c r="N1921" s="42">
        <v>128.86159499999999</v>
      </c>
      <c r="O1921" s="34">
        <v>44.536157000000003</v>
      </c>
      <c r="P1921" s="15" t="str">
        <f t="shared" si="237"/>
        <v/>
      </c>
      <c r="Q1921" s="41">
        <v>2</v>
      </c>
      <c r="R1921" s="15">
        <f t="shared" si="238"/>
        <v>1</v>
      </c>
      <c r="S1921" s="15" t="str">
        <f t="shared" si="235"/>
        <v>2a</v>
      </c>
      <c r="T1921" s="15" t="str">
        <f t="shared" si="236"/>
        <v>2b</v>
      </c>
    </row>
    <row r="1922" spans="1:20" ht="20.100000000000001" customHeight="1">
      <c r="A1922" s="15">
        <f t="shared" si="232"/>
        <v>119209</v>
      </c>
      <c r="B1922" s="24" t="str">
        <f>VLOOKUP(J1922,city!$A$4:$D$352,3,0)</f>
        <v>广东</v>
      </c>
      <c r="C1922" s="24" t="str">
        <f>VLOOKUP(J1922,city!$A$4:$D$352,4,0)</f>
        <v>江门</v>
      </c>
      <c r="D1922" s="57" t="s">
        <v>6308</v>
      </c>
      <c r="E1922" s="57" t="s">
        <v>6309</v>
      </c>
      <c r="F1922" s="56" t="s">
        <v>6310</v>
      </c>
      <c r="G1922" s="20" t="s">
        <v>6311</v>
      </c>
      <c r="H1922" s="20" t="s">
        <v>528</v>
      </c>
      <c r="I1922" s="45" t="str">
        <f t="shared" si="233"/>
        <v>2a,2b</v>
      </c>
      <c r="J1922" s="15">
        <f t="shared" si="234"/>
        <v>192</v>
      </c>
      <c r="K1922" s="15">
        <f>IF(VLOOKUP(J1921,city!$K$4:$L$352,2,0)&gt;K1921,K1921+1,1)</f>
        <v>9</v>
      </c>
      <c r="L1922" s="15">
        <v>1</v>
      </c>
      <c r="M1922" s="15" t="s">
        <v>234</v>
      </c>
      <c r="N1922" s="42">
        <v>128.843797</v>
      </c>
      <c r="O1922" s="34">
        <v>44.086070999999997</v>
      </c>
      <c r="P1922" s="15" t="str">
        <f t="shared" si="237"/>
        <v/>
      </c>
      <c r="Q1922" s="41">
        <v>2</v>
      </c>
      <c r="R1922" s="15">
        <f t="shared" si="238"/>
        <v>2</v>
      </c>
      <c r="S1922" s="15" t="str">
        <f t="shared" si="235"/>
        <v>2a</v>
      </c>
      <c r="T1922" s="15" t="str">
        <f t="shared" si="236"/>
        <v>2b</v>
      </c>
    </row>
    <row r="1923" spans="1:20" ht="20.100000000000001" customHeight="1">
      <c r="A1923" s="15">
        <f t="shared" si="232"/>
        <v>119210</v>
      </c>
      <c r="B1923" s="24" t="str">
        <f>VLOOKUP(J1923,city!$A$4:$D$352,3,0)</f>
        <v>广东</v>
      </c>
      <c r="C1923" s="24" t="str">
        <f>VLOOKUP(J1923,city!$A$4:$D$352,4,0)</f>
        <v>江门</v>
      </c>
      <c r="D1923" s="57" t="s">
        <v>6312</v>
      </c>
      <c r="E1923" s="57" t="s">
        <v>6313</v>
      </c>
      <c r="F1923" s="56" t="s">
        <v>6314</v>
      </c>
      <c r="G1923" s="20" t="s">
        <v>6315</v>
      </c>
      <c r="H1923" s="20" t="s">
        <v>534</v>
      </c>
      <c r="I1923" s="45" t="str">
        <f t="shared" si="233"/>
        <v>2a,2b</v>
      </c>
      <c r="J1923" s="15">
        <f t="shared" si="234"/>
        <v>192</v>
      </c>
      <c r="K1923" s="15">
        <f>IF(VLOOKUP(J1922,city!$K$4:$L$352,2,0)&gt;K1922,K1922+1,1)</f>
        <v>10</v>
      </c>
      <c r="L1923" s="15">
        <v>1</v>
      </c>
      <c r="M1923" s="15" t="s">
        <v>234</v>
      </c>
      <c r="N1923" s="42">
        <v>129.618886</v>
      </c>
      <c r="O1923" s="34">
        <v>44.595703999999998</v>
      </c>
      <c r="P1923" s="15" t="str">
        <f t="shared" si="237"/>
        <v>125.3197277,46.4840015</v>
      </c>
      <c r="Q1923" s="41">
        <v>2</v>
      </c>
      <c r="R1923" s="15" t="e">
        <f t="shared" si="238"/>
        <v>#N/A</v>
      </c>
      <c r="S1923" s="15" t="str">
        <f t="shared" si="235"/>
        <v>2a</v>
      </c>
      <c r="T1923" s="15" t="str">
        <f t="shared" si="236"/>
        <v>2b</v>
      </c>
    </row>
    <row r="1924" spans="1:20" ht="20.100000000000001" customHeight="1">
      <c r="A1924" s="15">
        <f t="shared" ref="A1924:A1987" si="239">100000+J1924*100+K1924</f>
        <v>119301</v>
      </c>
      <c r="B1924" s="24" t="str">
        <f>VLOOKUP(J1924,city!$A$4:$D$352,3,0)</f>
        <v>广东</v>
      </c>
      <c r="C1924" s="24" t="str">
        <f>VLOOKUP(J1924,city!$A$4:$D$352,4,0)</f>
        <v>茂名</v>
      </c>
      <c r="D1924" s="57" t="s">
        <v>6316</v>
      </c>
      <c r="E1924" s="57" t="s">
        <v>6317</v>
      </c>
      <c r="F1924" s="56" t="s">
        <v>6318</v>
      </c>
      <c r="G1924" s="20" t="s">
        <v>6319</v>
      </c>
      <c r="H1924" s="20" t="s">
        <v>422</v>
      </c>
      <c r="I1924" s="45" t="str">
        <f t="shared" si="233"/>
        <v>6a,6b</v>
      </c>
      <c r="J1924" s="15">
        <f t="shared" si="234"/>
        <v>193</v>
      </c>
      <c r="K1924" s="15">
        <f>IF(VLOOKUP(J1923,city!$K$4:$L$352,2,0)&gt;K1923,K1923+1,1)</f>
        <v>1</v>
      </c>
      <c r="L1924" s="15">
        <v>1</v>
      </c>
      <c r="M1924" s="15" t="s">
        <v>235</v>
      </c>
      <c r="N1924" s="42">
        <v>129.29871399999999</v>
      </c>
      <c r="O1924" s="34">
        <v>44.824295999999997</v>
      </c>
      <c r="P1924" s="15" t="str">
        <f t="shared" si="237"/>
        <v/>
      </c>
      <c r="Q1924" s="41">
        <v>6</v>
      </c>
      <c r="R1924" s="15">
        <f t="shared" si="238"/>
        <v>6</v>
      </c>
      <c r="S1924" s="15" t="str">
        <f t="shared" si="235"/>
        <v>6a</v>
      </c>
      <c r="T1924" s="15" t="str">
        <f t="shared" si="236"/>
        <v>6b</v>
      </c>
    </row>
    <row r="1925" spans="1:20" ht="20.100000000000001" customHeight="1">
      <c r="A1925" s="15">
        <f t="shared" si="239"/>
        <v>119302</v>
      </c>
      <c r="B1925" s="24" t="str">
        <f>VLOOKUP(J1925,city!$A$4:$D$352,3,0)</f>
        <v>广东</v>
      </c>
      <c r="C1925" s="24" t="str">
        <f>VLOOKUP(J1925,city!$A$4:$D$352,4,0)</f>
        <v>茂名</v>
      </c>
      <c r="D1925" s="57" t="s">
        <v>6320</v>
      </c>
      <c r="E1925" s="57" t="s">
        <v>6321</v>
      </c>
      <c r="F1925" s="56" t="s">
        <v>6322</v>
      </c>
      <c r="G1925" s="20" t="s">
        <v>6323</v>
      </c>
      <c r="H1925" s="20" t="s">
        <v>427</v>
      </c>
      <c r="I1925" s="45" t="str">
        <f t="shared" ref="I1925:I1988" si="240">S1925&amp;","&amp;T1925</f>
        <v>9a,9b</v>
      </c>
      <c r="J1925" s="15">
        <f t="shared" ref="J1925:J1988" si="241">IF(K1925&gt;K1924,J1924,J1924+1)</f>
        <v>193</v>
      </c>
      <c r="K1925" s="15">
        <f>IF(VLOOKUP(J1924,city!$K$4:$L$352,2,0)&gt;K1924,K1924+1,1)</f>
        <v>2</v>
      </c>
      <c r="L1925" s="15">
        <v>1</v>
      </c>
      <c r="M1925" s="15" t="s">
        <v>235</v>
      </c>
      <c r="N1925" s="42">
        <v>128.95597900000001</v>
      </c>
      <c r="O1925" s="34">
        <v>44.062980000000003</v>
      </c>
      <c r="P1925" s="15" t="str">
        <f t="shared" si="237"/>
        <v/>
      </c>
      <c r="Q1925" s="41">
        <v>9</v>
      </c>
      <c r="R1925" s="15">
        <f t="shared" si="238"/>
        <v>9</v>
      </c>
      <c r="S1925" s="15" t="str">
        <f t="shared" ref="S1925:S1988" si="242">CONCATENATE(Q1925,"a")</f>
        <v>9a</v>
      </c>
      <c r="T1925" s="15" t="str">
        <f t="shared" ref="T1925:T1988" si="243">CONCATENATE(Q1925,"b")</f>
        <v>9b</v>
      </c>
    </row>
    <row r="1926" spans="1:20" ht="20.100000000000001" customHeight="1">
      <c r="A1926" s="15">
        <f t="shared" si="239"/>
        <v>119303</v>
      </c>
      <c r="B1926" s="24" t="str">
        <f>VLOOKUP(J1926,city!$A$4:$D$352,3,0)</f>
        <v>广东</v>
      </c>
      <c r="C1926" s="24" t="str">
        <f>VLOOKUP(J1926,city!$A$4:$D$352,4,0)</f>
        <v>茂名</v>
      </c>
      <c r="D1926" s="57" t="s">
        <v>6324</v>
      </c>
      <c r="E1926" s="57" t="s">
        <v>6325</v>
      </c>
      <c r="F1926" s="56" t="s">
        <v>6326</v>
      </c>
      <c r="G1926" s="20" t="s">
        <v>6327</v>
      </c>
      <c r="H1926" s="20" t="s">
        <v>432</v>
      </c>
      <c r="I1926" s="45" t="str">
        <f t="shared" si="240"/>
        <v>1a,1b</v>
      </c>
      <c r="J1926" s="15">
        <f t="shared" si="241"/>
        <v>193</v>
      </c>
      <c r="K1926" s="15">
        <f>IF(VLOOKUP(J1925,city!$K$4:$L$352,2,0)&gt;K1925,K1925+1,1)</f>
        <v>3</v>
      </c>
      <c r="L1926" s="15">
        <v>1</v>
      </c>
      <c r="M1926" s="15" t="s">
        <v>235</v>
      </c>
      <c r="N1926" s="42">
        <v>129.50962799999999</v>
      </c>
      <c r="O1926" s="34">
        <v>44.777616000000002</v>
      </c>
      <c r="P1926" s="15" t="str">
        <f t="shared" si="237"/>
        <v/>
      </c>
      <c r="Q1926" s="41">
        <v>1</v>
      </c>
      <c r="R1926" s="15">
        <f t="shared" si="238"/>
        <v>2</v>
      </c>
      <c r="S1926" s="15" t="str">
        <f t="shared" si="242"/>
        <v>1a</v>
      </c>
      <c r="T1926" s="15" t="str">
        <f t="shared" si="243"/>
        <v>1b</v>
      </c>
    </row>
    <row r="1927" spans="1:20" ht="20.100000000000001" customHeight="1">
      <c r="A1927" s="15">
        <f t="shared" si="239"/>
        <v>119304</v>
      </c>
      <c r="B1927" s="24" t="str">
        <f>VLOOKUP(J1927,city!$A$4:$D$352,3,0)</f>
        <v>广东</v>
      </c>
      <c r="C1927" s="24" t="str">
        <f>VLOOKUP(J1927,city!$A$4:$D$352,4,0)</f>
        <v>茂名</v>
      </c>
      <c r="D1927" s="57" t="s">
        <v>6328</v>
      </c>
      <c r="E1927" s="57" t="s">
        <v>6329</v>
      </c>
      <c r="F1927" s="56" t="s">
        <v>6330</v>
      </c>
      <c r="G1927" s="20" t="s">
        <v>6331</v>
      </c>
      <c r="H1927" s="20" t="s">
        <v>438</v>
      </c>
      <c r="I1927" s="45" t="str">
        <f t="shared" si="240"/>
        <v>4a,4b</v>
      </c>
      <c r="J1927" s="15">
        <f t="shared" si="241"/>
        <v>193</v>
      </c>
      <c r="K1927" s="15">
        <f>IF(VLOOKUP(J1926,city!$K$4:$L$352,2,0)&gt;K1926,K1926+1,1)</f>
        <v>4</v>
      </c>
      <c r="L1927" s="15">
        <v>1</v>
      </c>
      <c r="M1927" s="15" t="s">
        <v>235</v>
      </c>
      <c r="N1927" s="42">
        <v>129.31710699999999</v>
      </c>
      <c r="O1927" s="34">
        <v>45.205196000000001</v>
      </c>
      <c r="P1927" s="15" t="str">
        <f t="shared" si="237"/>
        <v/>
      </c>
      <c r="Q1927" s="41">
        <v>4</v>
      </c>
      <c r="R1927" s="15">
        <f t="shared" si="238"/>
        <v>4</v>
      </c>
      <c r="S1927" s="15" t="str">
        <f t="shared" si="242"/>
        <v>4a</v>
      </c>
      <c r="T1927" s="15" t="str">
        <f t="shared" si="243"/>
        <v>4b</v>
      </c>
    </row>
    <row r="1928" spans="1:20" ht="20.100000000000001" customHeight="1">
      <c r="A1928" s="15">
        <f t="shared" si="239"/>
        <v>119305</v>
      </c>
      <c r="B1928" s="24" t="str">
        <f>VLOOKUP(J1928,city!$A$4:$D$352,3,0)</f>
        <v>广东</v>
      </c>
      <c r="C1928" s="24" t="str">
        <f>VLOOKUP(J1928,city!$A$4:$D$352,4,0)</f>
        <v>茂名</v>
      </c>
      <c r="D1928" s="57" t="s">
        <v>6332</v>
      </c>
      <c r="E1928" s="57" t="s">
        <v>6333</v>
      </c>
      <c r="F1928" s="56" t="s">
        <v>6334</v>
      </c>
      <c r="G1928" s="20" t="s">
        <v>6335</v>
      </c>
      <c r="H1928" s="20" t="s">
        <v>444</v>
      </c>
      <c r="I1928" s="45" t="str">
        <f t="shared" si="240"/>
        <v>4a,4b</v>
      </c>
      <c r="J1928" s="15">
        <f t="shared" si="241"/>
        <v>193</v>
      </c>
      <c r="K1928" s="15">
        <f>IF(VLOOKUP(J1927,city!$K$4:$L$352,2,0)&gt;K1927,K1927+1,1)</f>
        <v>5</v>
      </c>
      <c r="L1928" s="15">
        <v>1</v>
      </c>
      <c r="M1928" s="15" t="s">
        <v>235</v>
      </c>
      <c r="N1928" s="42">
        <v>128.61655300000001</v>
      </c>
      <c r="O1928" s="34">
        <v>44.167983</v>
      </c>
      <c r="P1928" s="15" t="str">
        <f t="shared" si="237"/>
        <v/>
      </c>
      <c r="Q1928" s="41">
        <v>4</v>
      </c>
      <c r="R1928" s="15">
        <f t="shared" si="238"/>
        <v>4</v>
      </c>
      <c r="S1928" s="15" t="str">
        <f t="shared" si="242"/>
        <v>4a</v>
      </c>
      <c r="T1928" s="15" t="str">
        <f t="shared" si="243"/>
        <v>4b</v>
      </c>
    </row>
    <row r="1929" spans="1:20" ht="20.100000000000001" customHeight="1">
      <c r="A1929" s="15">
        <f t="shared" si="239"/>
        <v>119306</v>
      </c>
      <c r="B1929" s="24" t="str">
        <f>VLOOKUP(J1929,city!$A$4:$D$352,3,0)</f>
        <v>广东</v>
      </c>
      <c r="C1929" s="24" t="str">
        <f>VLOOKUP(J1929,city!$A$4:$D$352,4,0)</f>
        <v>茂名</v>
      </c>
      <c r="D1929" s="57" t="s">
        <v>6336</v>
      </c>
      <c r="E1929" s="57" t="s">
        <v>6337</v>
      </c>
      <c r="F1929" s="56" t="s">
        <v>6338</v>
      </c>
      <c r="G1929" s="20" t="s">
        <v>6339</v>
      </c>
      <c r="H1929" s="20" t="s">
        <v>450</v>
      </c>
      <c r="I1929" s="45" t="str">
        <f t="shared" si="240"/>
        <v>11a,11b</v>
      </c>
      <c r="J1929" s="15">
        <f t="shared" si="241"/>
        <v>193</v>
      </c>
      <c r="K1929" s="15">
        <f>IF(VLOOKUP(J1928,city!$K$4:$L$352,2,0)&gt;K1928,K1928+1,1)</f>
        <v>6</v>
      </c>
      <c r="L1929" s="15">
        <v>1</v>
      </c>
      <c r="M1929" s="15" t="s">
        <v>235</v>
      </c>
      <c r="N1929" s="42">
        <v>132.538016</v>
      </c>
      <c r="O1929" s="34">
        <v>47.707473999999998</v>
      </c>
      <c r="P1929" s="15" t="str">
        <f t="shared" si="237"/>
        <v/>
      </c>
      <c r="Q1929" s="41">
        <v>11</v>
      </c>
      <c r="R1929" s="15">
        <f t="shared" si="238"/>
        <v>11</v>
      </c>
      <c r="S1929" s="15" t="str">
        <f t="shared" si="242"/>
        <v>11a</v>
      </c>
      <c r="T1929" s="15" t="str">
        <f t="shared" si="243"/>
        <v>11b</v>
      </c>
    </row>
    <row r="1930" spans="1:20" ht="20.100000000000001" customHeight="1">
      <c r="A1930" s="15">
        <f t="shared" si="239"/>
        <v>119307</v>
      </c>
      <c r="B1930" s="24" t="str">
        <f>VLOOKUP(J1930,city!$A$4:$D$352,3,0)</f>
        <v>广东</v>
      </c>
      <c r="C1930" s="24" t="str">
        <f>VLOOKUP(J1930,city!$A$4:$D$352,4,0)</f>
        <v>茂名</v>
      </c>
      <c r="D1930" s="57" t="s">
        <v>6340</v>
      </c>
      <c r="E1930" s="57" t="s">
        <v>6341</v>
      </c>
      <c r="F1930" s="56" t="s">
        <v>6342</v>
      </c>
      <c r="G1930" s="20" t="s">
        <v>6343</v>
      </c>
      <c r="H1930" s="20" t="s">
        <v>456</v>
      </c>
      <c r="I1930" s="45" t="str">
        <f t="shared" si="240"/>
        <v>3a,3b</v>
      </c>
      <c r="J1930" s="15">
        <f t="shared" si="241"/>
        <v>193</v>
      </c>
      <c r="K1930" s="15">
        <f>IF(VLOOKUP(J1929,city!$K$4:$L$352,2,0)&gt;K1929,K1929+1,1)</f>
        <v>7</v>
      </c>
      <c r="L1930" s="15">
        <v>1</v>
      </c>
      <c r="M1930" s="15" t="s">
        <v>235</v>
      </c>
      <c r="N1930" s="42">
        <v>132.87580500000001</v>
      </c>
      <c r="O1930" s="34">
        <v>47.935369000000001</v>
      </c>
      <c r="P1930" s="15" t="str">
        <f t="shared" si="237"/>
        <v/>
      </c>
      <c r="Q1930" s="41">
        <v>3</v>
      </c>
      <c r="R1930" s="15">
        <f t="shared" si="238"/>
        <v>6</v>
      </c>
      <c r="S1930" s="15" t="str">
        <f t="shared" si="242"/>
        <v>3a</v>
      </c>
      <c r="T1930" s="15" t="str">
        <f t="shared" si="243"/>
        <v>3b</v>
      </c>
    </row>
    <row r="1931" spans="1:20" ht="20.100000000000001" customHeight="1">
      <c r="A1931" s="15">
        <f t="shared" si="239"/>
        <v>119308</v>
      </c>
      <c r="B1931" s="24" t="str">
        <f>VLOOKUP(J1931,city!$A$4:$D$352,3,0)</f>
        <v>广东</v>
      </c>
      <c r="C1931" s="24" t="str">
        <f>VLOOKUP(J1931,city!$A$4:$D$352,4,0)</f>
        <v>茂名</v>
      </c>
      <c r="D1931" s="57" t="s">
        <v>6344</v>
      </c>
      <c r="E1931" s="57" t="s">
        <v>6345</v>
      </c>
      <c r="F1931" s="56" t="s">
        <v>6346</v>
      </c>
      <c r="G1931" s="20" t="s">
        <v>6347</v>
      </c>
      <c r="H1931" s="20" t="s">
        <v>462</v>
      </c>
      <c r="I1931" s="45" t="str">
        <f t="shared" si="240"/>
        <v>6a,6b</v>
      </c>
      <c r="J1931" s="15">
        <f t="shared" si="241"/>
        <v>193</v>
      </c>
      <c r="K1931" s="15">
        <f>IF(VLOOKUP(J1930,city!$K$4:$L$352,2,0)&gt;K1930,K1930+1,1)</f>
        <v>8</v>
      </c>
      <c r="L1931" s="15">
        <v>1</v>
      </c>
      <c r="M1931" s="15" t="s">
        <v>235</v>
      </c>
      <c r="N1931" s="42">
        <v>134.73235</v>
      </c>
      <c r="O1931" s="34">
        <v>48.308765999999999</v>
      </c>
      <c r="P1931" s="15" t="str">
        <f t="shared" si="237"/>
        <v/>
      </c>
      <c r="Q1931" s="41">
        <v>6</v>
      </c>
      <c r="R1931" s="15">
        <f t="shared" si="238"/>
        <v>6</v>
      </c>
      <c r="S1931" s="15" t="str">
        <f t="shared" si="242"/>
        <v>6a</v>
      </c>
      <c r="T1931" s="15" t="str">
        <f t="shared" si="243"/>
        <v>6b</v>
      </c>
    </row>
    <row r="1932" spans="1:20" ht="20.100000000000001" customHeight="1">
      <c r="A1932" s="15">
        <f t="shared" si="239"/>
        <v>119309</v>
      </c>
      <c r="B1932" s="24" t="str">
        <f>VLOOKUP(J1932,city!$A$4:$D$352,3,0)</f>
        <v>广东</v>
      </c>
      <c r="C1932" s="24" t="str">
        <f>VLOOKUP(J1932,city!$A$4:$D$352,4,0)</f>
        <v>茂名</v>
      </c>
      <c r="D1932" s="57" t="s">
        <v>6348</v>
      </c>
      <c r="E1932" s="57" t="s">
        <v>6349</v>
      </c>
      <c r="F1932" s="56" t="s">
        <v>6350</v>
      </c>
      <c r="G1932" s="20" t="s">
        <v>6351</v>
      </c>
      <c r="H1932" s="20" t="s">
        <v>468</v>
      </c>
      <c r="I1932" s="45" t="str">
        <f t="shared" si="240"/>
        <v>6a,6b</v>
      </c>
      <c r="J1932" s="15">
        <f t="shared" si="241"/>
        <v>193</v>
      </c>
      <c r="K1932" s="15">
        <f>IF(VLOOKUP(J1931,city!$K$4:$L$352,2,0)&gt;K1931,K1931+1,1)</f>
        <v>9</v>
      </c>
      <c r="L1932" s="15">
        <v>1</v>
      </c>
      <c r="M1932" s="15" t="s">
        <v>235</v>
      </c>
      <c r="N1932" s="42">
        <v>132.25767400000001</v>
      </c>
      <c r="O1932" s="34">
        <v>47.225554000000002</v>
      </c>
      <c r="P1932" s="15" t="str">
        <f t="shared" si="237"/>
        <v/>
      </c>
      <c r="Q1932" s="41">
        <v>6</v>
      </c>
      <c r="R1932" s="15">
        <f t="shared" si="238"/>
        <v>6</v>
      </c>
      <c r="S1932" s="15" t="str">
        <f t="shared" si="242"/>
        <v>6a</v>
      </c>
      <c r="T1932" s="15" t="str">
        <f t="shared" si="243"/>
        <v>6b</v>
      </c>
    </row>
    <row r="1933" spans="1:20" ht="20.100000000000001" customHeight="1">
      <c r="A1933" s="15">
        <f t="shared" si="239"/>
        <v>119310</v>
      </c>
      <c r="B1933" s="24" t="str">
        <f>VLOOKUP(J1933,city!$A$4:$D$352,3,0)</f>
        <v>广东</v>
      </c>
      <c r="C1933" s="24" t="str">
        <f>VLOOKUP(J1933,city!$A$4:$D$352,4,0)</f>
        <v>茂名</v>
      </c>
      <c r="D1933" s="57" t="s">
        <v>6352</v>
      </c>
      <c r="E1933" s="57" t="s">
        <v>6353</v>
      </c>
      <c r="F1933" s="56" t="s">
        <v>6354</v>
      </c>
      <c r="G1933" s="20" t="s">
        <v>6355</v>
      </c>
      <c r="H1933" s="20" t="s">
        <v>474</v>
      </c>
      <c r="I1933" s="45" t="str">
        <f t="shared" si="240"/>
        <v>2a,2b</v>
      </c>
      <c r="J1933" s="15">
        <f t="shared" si="241"/>
        <v>193</v>
      </c>
      <c r="K1933" s="15">
        <f>IF(VLOOKUP(J1932,city!$K$4:$L$352,2,0)&gt;K1932,K1932+1,1)</f>
        <v>10</v>
      </c>
      <c r="L1933" s="15">
        <v>1</v>
      </c>
      <c r="M1933" s="15" t="s">
        <v>235</v>
      </c>
      <c r="N1933" s="42">
        <v>130.396153</v>
      </c>
      <c r="O1933" s="34">
        <v>46.799194999999997</v>
      </c>
      <c r="P1933" s="15" t="str">
        <f t="shared" ref="P1933:P1996" si="244">IF(K1933=10,SUM(N1924:N1933)/10&amp;","&amp;SUM(O1924:O1933)/10,"")</f>
        <v>130.8497979,46.1014429</v>
      </c>
      <c r="Q1933" s="41">
        <v>2</v>
      </c>
      <c r="R1933" s="15">
        <f t="shared" si="238"/>
        <v>2</v>
      </c>
      <c r="S1933" s="15" t="str">
        <f t="shared" si="242"/>
        <v>2a</v>
      </c>
      <c r="T1933" s="15" t="str">
        <f t="shared" si="243"/>
        <v>2b</v>
      </c>
    </row>
    <row r="1934" spans="1:20" ht="20.100000000000001" customHeight="1">
      <c r="A1934" s="15">
        <f t="shared" si="239"/>
        <v>119401</v>
      </c>
      <c r="B1934" s="24" t="str">
        <f>VLOOKUP(J1934,city!$A$4:$D$352,3,0)</f>
        <v>广东</v>
      </c>
      <c r="C1934" s="24" t="str">
        <f>VLOOKUP(J1934,city!$A$4:$D$352,4,0)</f>
        <v>惠州</v>
      </c>
      <c r="D1934" s="57" t="s">
        <v>6356</v>
      </c>
      <c r="E1934" s="57" t="s">
        <v>6357</v>
      </c>
      <c r="F1934" s="56" t="s">
        <v>6358</v>
      </c>
      <c r="G1934" s="20" t="s">
        <v>6359</v>
      </c>
      <c r="H1934" s="20" t="s">
        <v>480</v>
      </c>
      <c r="I1934" s="45" t="str">
        <f t="shared" si="240"/>
        <v>6a,6b</v>
      </c>
      <c r="J1934" s="15">
        <f t="shared" si="241"/>
        <v>194</v>
      </c>
      <c r="K1934" s="15">
        <f>IF(VLOOKUP(J1933,city!$K$4:$L$352,2,0)&gt;K1933,K1933+1,1)</f>
        <v>1</v>
      </c>
      <c r="L1934" s="15">
        <v>1</v>
      </c>
      <c r="M1934" s="15" t="s">
        <v>236</v>
      </c>
      <c r="N1934" s="42">
        <v>131.74158</v>
      </c>
      <c r="O1934" s="34">
        <v>46.932172999999999</v>
      </c>
      <c r="P1934" s="15" t="str">
        <f t="shared" si="244"/>
        <v/>
      </c>
      <c r="Q1934" s="41">
        <v>6</v>
      </c>
      <c r="R1934" s="15">
        <f t="shared" si="238"/>
        <v>6</v>
      </c>
      <c r="S1934" s="15" t="str">
        <f t="shared" si="242"/>
        <v>6a</v>
      </c>
      <c r="T1934" s="15" t="str">
        <f t="shared" si="243"/>
        <v>6b</v>
      </c>
    </row>
    <row r="1935" spans="1:20" ht="20.100000000000001" customHeight="1">
      <c r="A1935" s="15">
        <f t="shared" si="239"/>
        <v>119402</v>
      </c>
      <c r="B1935" s="24" t="str">
        <f>VLOOKUP(J1935,city!$A$4:$D$352,3,0)</f>
        <v>广东</v>
      </c>
      <c r="C1935" s="24" t="str">
        <f>VLOOKUP(J1935,city!$A$4:$D$352,4,0)</f>
        <v>惠州</v>
      </c>
      <c r="D1935" s="57" t="s">
        <v>6360</v>
      </c>
      <c r="E1935" s="57" t="s">
        <v>6361</v>
      </c>
      <c r="F1935" s="56" t="s">
        <v>6362</v>
      </c>
      <c r="G1935" s="20" t="s">
        <v>6363</v>
      </c>
      <c r="H1935" s="20" t="s">
        <v>486</v>
      </c>
      <c r="I1935" s="45" t="str">
        <f t="shared" si="240"/>
        <v>11a,11b</v>
      </c>
      <c r="J1935" s="15">
        <f t="shared" si="241"/>
        <v>194</v>
      </c>
      <c r="K1935" s="15">
        <f>IF(VLOOKUP(J1934,city!$K$4:$L$352,2,0)&gt;K1934,K1934+1,1)</f>
        <v>2</v>
      </c>
      <c r="L1935" s="15">
        <v>1</v>
      </c>
      <c r="M1935" s="15" t="s">
        <v>236</v>
      </c>
      <c r="N1935" s="42">
        <v>133.526026</v>
      </c>
      <c r="O1935" s="34">
        <v>47.593634000000002</v>
      </c>
      <c r="P1935" s="15" t="str">
        <f t="shared" si="244"/>
        <v/>
      </c>
      <c r="Q1935" s="41">
        <v>11</v>
      </c>
      <c r="R1935" s="15">
        <f t="shared" si="238"/>
        <v>11</v>
      </c>
      <c r="S1935" s="15" t="str">
        <f t="shared" si="242"/>
        <v>11a</v>
      </c>
      <c r="T1935" s="15" t="str">
        <f t="shared" si="243"/>
        <v>11b</v>
      </c>
    </row>
    <row r="1936" spans="1:20" ht="20.100000000000001" customHeight="1">
      <c r="A1936" s="15">
        <f t="shared" si="239"/>
        <v>119403</v>
      </c>
      <c r="B1936" s="24" t="str">
        <f>VLOOKUP(J1936,city!$A$4:$D$352,3,0)</f>
        <v>广东</v>
      </c>
      <c r="C1936" s="24" t="str">
        <f>VLOOKUP(J1936,city!$A$4:$D$352,4,0)</f>
        <v>惠州</v>
      </c>
      <c r="D1936" s="57" t="s">
        <v>6364</v>
      </c>
      <c r="E1936" s="57" t="s">
        <v>6365</v>
      </c>
      <c r="F1936" s="56" t="s">
        <v>6366</v>
      </c>
      <c r="G1936" s="20" t="s">
        <v>6367</v>
      </c>
      <c r="H1936" s="20" t="s">
        <v>492</v>
      </c>
      <c r="I1936" s="45" t="str">
        <f t="shared" si="240"/>
        <v>3a,3b</v>
      </c>
      <c r="J1936" s="15">
        <f t="shared" si="241"/>
        <v>194</v>
      </c>
      <c r="K1936" s="15">
        <f>IF(VLOOKUP(J1935,city!$K$4:$L$352,2,0)&gt;K1935,K1935+1,1)</f>
        <v>3</v>
      </c>
      <c r="L1936" s="15">
        <v>1</v>
      </c>
      <c r="M1936" s="15" t="s">
        <v>236</v>
      </c>
      <c r="N1936" s="42">
        <v>124.86423600000001</v>
      </c>
      <c r="O1936" s="34">
        <v>47.179648</v>
      </c>
      <c r="P1936" s="15" t="str">
        <f t="shared" si="244"/>
        <v/>
      </c>
      <c r="Q1936" s="41">
        <v>3</v>
      </c>
      <c r="R1936" s="15">
        <f t="shared" si="238"/>
        <v>11</v>
      </c>
      <c r="S1936" s="15" t="str">
        <f t="shared" si="242"/>
        <v>3a</v>
      </c>
      <c r="T1936" s="15" t="str">
        <f t="shared" si="243"/>
        <v>3b</v>
      </c>
    </row>
    <row r="1937" spans="1:20" ht="20.100000000000001" customHeight="1">
      <c r="A1937" s="15">
        <f t="shared" si="239"/>
        <v>119404</v>
      </c>
      <c r="B1937" s="24" t="str">
        <f>VLOOKUP(J1937,city!$A$4:$D$352,3,0)</f>
        <v>广东</v>
      </c>
      <c r="C1937" s="24" t="str">
        <f>VLOOKUP(J1937,city!$A$4:$D$352,4,0)</f>
        <v>惠州</v>
      </c>
      <c r="D1937" s="57" t="s">
        <v>6368</v>
      </c>
      <c r="E1937" s="57" t="s">
        <v>6369</v>
      </c>
      <c r="F1937" s="56" t="s">
        <v>6370</v>
      </c>
      <c r="G1937" s="20" t="s">
        <v>6371</v>
      </c>
      <c r="H1937" s="20" t="s">
        <v>498</v>
      </c>
      <c r="I1937" s="45" t="str">
        <f t="shared" si="240"/>
        <v>6a,6b</v>
      </c>
      <c r="J1937" s="15">
        <f t="shared" si="241"/>
        <v>194</v>
      </c>
      <c r="K1937" s="15">
        <f>IF(VLOOKUP(J1936,city!$K$4:$L$352,2,0)&gt;K1936,K1936+1,1)</f>
        <v>4</v>
      </c>
      <c r="L1937" s="15">
        <v>1</v>
      </c>
      <c r="M1937" s="15" t="s">
        <v>236</v>
      </c>
      <c r="N1937" s="42">
        <v>124.920501</v>
      </c>
      <c r="O1937" s="34">
        <v>46.615018999999997</v>
      </c>
      <c r="P1937" s="15" t="str">
        <f t="shared" si="244"/>
        <v/>
      </c>
      <c r="Q1937" s="41">
        <v>6</v>
      </c>
      <c r="R1937" s="15">
        <f t="shared" si="238"/>
        <v>6</v>
      </c>
      <c r="S1937" s="15" t="str">
        <f t="shared" si="242"/>
        <v>6a</v>
      </c>
      <c r="T1937" s="15" t="str">
        <f t="shared" si="243"/>
        <v>6b</v>
      </c>
    </row>
    <row r="1938" spans="1:20" ht="20.100000000000001" customHeight="1">
      <c r="A1938" s="15">
        <f t="shared" si="239"/>
        <v>119405</v>
      </c>
      <c r="B1938" s="24" t="str">
        <f>VLOOKUP(J1938,city!$A$4:$D$352,3,0)</f>
        <v>广东</v>
      </c>
      <c r="C1938" s="24" t="str">
        <f>VLOOKUP(J1938,city!$A$4:$D$352,4,0)</f>
        <v>惠州</v>
      </c>
      <c r="D1938" s="57" t="s">
        <v>6372</v>
      </c>
      <c r="E1938" s="57" t="s">
        <v>6373</v>
      </c>
      <c r="F1938" s="56" t="s">
        <v>6374</v>
      </c>
      <c r="G1938" s="20" t="s">
        <v>6375</v>
      </c>
      <c r="H1938" s="20" t="s">
        <v>504</v>
      </c>
      <c r="I1938" s="45" t="str">
        <f t="shared" si="240"/>
        <v>3a,3b</v>
      </c>
      <c r="J1938" s="15">
        <f t="shared" si="241"/>
        <v>194</v>
      </c>
      <c r="K1938" s="15">
        <f>IF(VLOOKUP(J1937,city!$K$4:$L$352,2,0)&gt;K1937,K1937+1,1)</f>
        <v>5</v>
      </c>
      <c r="L1938" s="15">
        <v>1</v>
      </c>
      <c r="M1938" s="15" t="s">
        <v>236</v>
      </c>
      <c r="N1938" s="42">
        <v>125.360207</v>
      </c>
      <c r="O1938" s="34">
        <v>45.490290000000002</v>
      </c>
      <c r="P1938" s="15" t="str">
        <f t="shared" si="244"/>
        <v/>
      </c>
      <c r="Q1938" s="41">
        <v>3</v>
      </c>
      <c r="R1938" s="15">
        <f t="shared" si="238"/>
        <v>3</v>
      </c>
      <c r="S1938" s="15" t="str">
        <f t="shared" si="242"/>
        <v>3a</v>
      </c>
      <c r="T1938" s="15" t="str">
        <f t="shared" si="243"/>
        <v>3b</v>
      </c>
    </row>
    <row r="1939" spans="1:20" ht="20.100000000000001" customHeight="1">
      <c r="A1939" s="15">
        <f t="shared" si="239"/>
        <v>119406</v>
      </c>
      <c r="B1939" s="24" t="str">
        <f>VLOOKUP(J1939,city!$A$4:$D$352,3,0)</f>
        <v>广东</v>
      </c>
      <c r="C1939" s="24" t="str">
        <f>VLOOKUP(J1939,city!$A$4:$D$352,4,0)</f>
        <v>惠州</v>
      </c>
      <c r="D1939" s="57" t="s">
        <v>6376</v>
      </c>
      <c r="E1939" s="57" t="s">
        <v>6377</v>
      </c>
      <c r="F1939" s="56" t="s">
        <v>6378</v>
      </c>
      <c r="G1939" s="20" t="s">
        <v>6379</v>
      </c>
      <c r="H1939" s="20" t="s">
        <v>510</v>
      </c>
      <c r="I1939" s="45" t="str">
        <f t="shared" si="240"/>
        <v>2a,2b</v>
      </c>
      <c r="J1939" s="15">
        <f t="shared" si="241"/>
        <v>194</v>
      </c>
      <c r="K1939" s="15">
        <f>IF(VLOOKUP(J1938,city!$K$4:$L$352,2,0)&gt;K1938,K1938+1,1)</f>
        <v>6</v>
      </c>
      <c r="L1939" s="15">
        <v>1</v>
      </c>
      <c r="M1939" s="15" t="s">
        <v>236</v>
      </c>
      <c r="N1939" s="42">
        <v>124.89322799999999</v>
      </c>
      <c r="O1939" s="34">
        <v>46.615296000000001</v>
      </c>
      <c r="P1939" s="15" t="str">
        <f t="shared" si="244"/>
        <v/>
      </c>
      <c r="Q1939" s="41">
        <v>2</v>
      </c>
      <c r="R1939" s="15">
        <f t="shared" si="238"/>
        <v>2</v>
      </c>
      <c r="S1939" s="15" t="str">
        <f t="shared" si="242"/>
        <v>2a</v>
      </c>
      <c r="T1939" s="15" t="str">
        <f t="shared" si="243"/>
        <v>2b</v>
      </c>
    </row>
    <row r="1940" spans="1:20" ht="20.100000000000001" customHeight="1">
      <c r="A1940" s="15">
        <f t="shared" si="239"/>
        <v>119407</v>
      </c>
      <c r="B1940" s="24" t="str">
        <f>VLOOKUP(J1940,city!$A$4:$D$352,3,0)</f>
        <v>广东</v>
      </c>
      <c r="C1940" s="24" t="str">
        <f>VLOOKUP(J1940,city!$A$4:$D$352,4,0)</f>
        <v>惠州</v>
      </c>
      <c r="D1940" s="57" t="s">
        <v>6380</v>
      </c>
      <c r="E1940" s="57" t="s">
        <v>6381</v>
      </c>
      <c r="F1940" s="56" t="s">
        <v>6382</v>
      </c>
      <c r="G1940" s="20" t="s">
        <v>6383</v>
      </c>
      <c r="H1940" s="20" t="s">
        <v>516</v>
      </c>
      <c r="I1940" s="45" t="str">
        <f t="shared" si="240"/>
        <v>3a,3b</v>
      </c>
      <c r="J1940" s="15">
        <f t="shared" si="241"/>
        <v>194</v>
      </c>
      <c r="K1940" s="15">
        <f>IF(VLOOKUP(J1939,city!$K$4:$L$352,2,0)&gt;K1939,K1939+1,1)</f>
        <v>7</v>
      </c>
      <c r="L1940" s="15">
        <v>1</v>
      </c>
      <c r="M1940" s="15" t="s">
        <v>236</v>
      </c>
      <c r="N1940" s="42">
        <v>124.200795</v>
      </c>
      <c r="O1940" s="34">
        <v>45.735650999999997</v>
      </c>
      <c r="P1940" s="15" t="str">
        <f t="shared" si="244"/>
        <v/>
      </c>
      <c r="Q1940" s="41">
        <v>3</v>
      </c>
      <c r="R1940" s="15">
        <f t="shared" si="238"/>
        <v>6</v>
      </c>
      <c r="S1940" s="15" t="str">
        <f t="shared" si="242"/>
        <v>3a</v>
      </c>
      <c r="T1940" s="15" t="str">
        <f t="shared" si="243"/>
        <v>3b</v>
      </c>
    </row>
    <row r="1941" spans="1:20" ht="20.100000000000001" customHeight="1">
      <c r="A1941" s="15">
        <f t="shared" si="239"/>
        <v>119408</v>
      </c>
      <c r="B1941" s="24" t="str">
        <f>VLOOKUP(J1941,city!$A$4:$D$352,3,0)</f>
        <v>广东</v>
      </c>
      <c r="C1941" s="24" t="str">
        <f>VLOOKUP(J1941,city!$A$4:$D$352,4,0)</f>
        <v>惠州</v>
      </c>
      <c r="D1941" s="57" t="s">
        <v>6384</v>
      </c>
      <c r="E1941" s="57" t="s">
        <v>6385</v>
      </c>
      <c r="F1941" s="56" t="s">
        <v>6386</v>
      </c>
      <c r="G1941" s="20" t="s">
        <v>6387</v>
      </c>
      <c r="H1941" s="20" t="s">
        <v>522</v>
      </c>
      <c r="I1941" s="45" t="str">
        <f t="shared" si="240"/>
        <v>2a,2b</v>
      </c>
      <c r="J1941" s="15">
        <f t="shared" si="241"/>
        <v>194</v>
      </c>
      <c r="K1941" s="15">
        <f>IF(VLOOKUP(J1940,city!$K$4:$L$352,2,0)&gt;K1940,K1940+1,1)</f>
        <v>8</v>
      </c>
      <c r="L1941" s="15">
        <v>1</v>
      </c>
      <c r="M1941" s="15" t="s">
        <v>236</v>
      </c>
      <c r="N1941" s="42">
        <v>125.136565</v>
      </c>
      <c r="O1941" s="34">
        <v>46.528081999999998</v>
      </c>
      <c r="P1941" s="15" t="str">
        <f t="shared" si="244"/>
        <v/>
      </c>
      <c r="Q1941" s="41">
        <v>2</v>
      </c>
      <c r="R1941" s="15">
        <f t="shared" si="238"/>
        <v>1</v>
      </c>
      <c r="S1941" s="15" t="str">
        <f t="shared" si="242"/>
        <v>2a</v>
      </c>
      <c r="T1941" s="15" t="str">
        <f t="shared" si="243"/>
        <v>2b</v>
      </c>
    </row>
    <row r="1942" spans="1:20" ht="20.100000000000001" customHeight="1">
      <c r="A1942" s="15">
        <f t="shared" si="239"/>
        <v>119409</v>
      </c>
      <c r="B1942" s="24" t="str">
        <f>VLOOKUP(J1942,city!$A$4:$D$352,3,0)</f>
        <v>广东</v>
      </c>
      <c r="C1942" s="24" t="str">
        <f>VLOOKUP(J1942,city!$A$4:$D$352,4,0)</f>
        <v>惠州</v>
      </c>
      <c r="D1942" s="57" t="s">
        <v>6388</v>
      </c>
      <c r="E1942" s="57" t="s">
        <v>6389</v>
      </c>
      <c r="F1942" s="56" t="s">
        <v>6390</v>
      </c>
      <c r="G1942" s="20" t="s">
        <v>6391</v>
      </c>
      <c r="H1942" s="20" t="s">
        <v>528</v>
      </c>
      <c r="I1942" s="45" t="str">
        <f t="shared" si="240"/>
        <v>2a,2b</v>
      </c>
      <c r="J1942" s="15">
        <f t="shared" si="241"/>
        <v>194</v>
      </c>
      <c r="K1942" s="15">
        <f>IF(VLOOKUP(J1941,city!$K$4:$L$352,2,0)&gt;K1941,K1941+1,1)</f>
        <v>9</v>
      </c>
      <c r="L1942" s="15">
        <v>1</v>
      </c>
      <c r="M1942" s="15" t="s">
        <v>236</v>
      </c>
      <c r="N1942" s="42">
        <v>124.682408</v>
      </c>
      <c r="O1942" s="34">
        <v>47.254387999999999</v>
      </c>
      <c r="P1942" s="15" t="str">
        <f t="shared" si="244"/>
        <v/>
      </c>
      <c r="Q1942" s="41">
        <v>2</v>
      </c>
      <c r="R1942" s="15">
        <f t="shared" si="238"/>
        <v>2</v>
      </c>
      <c r="S1942" s="15" t="str">
        <f t="shared" si="242"/>
        <v>2a</v>
      </c>
      <c r="T1942" s="15" t="str">
        <f t="shared" si="243"/>
        <v>2b</v>
      </c>
    </row>
    <row r="1943" spans="1:20" ht="20.100000000000001" customHeight="1">
      <c r="A1943" s="15">
        <f t="shared" si="239"/>
        <v>119410</v>
      </c>
      <c r="B1943" s="24" t="str">
        <f>VLOOKUP(J1943,city!$A$4:$D$352,3,0)</f>
        <v>广东</v>
      </c>
      <c r="C1943" s="24" t="str">
        <f>VLOOKUP(J1943,city!$A$4:$D$352,4,0)</f>
        <v>惠州</v>
      </c>
      <c r="D1943" s="57" t="s">
        <v>6392</v>
      </c>
      <c r="E1943" s="57" t="s">
        <v>6393</v>
      </c>
      <c r="F1943" s="56" t="s">
        <v>6394</v>
      </c>
      <c r="G1943" s="20" t="s">
        <v>6395</v>
      </c>
      <c r="H1943" s="20" t="s">
        <v>534</v>
      </c>
      <c r="I1943" s="45" t="str">
        <f t="shared" si="240"/>
        <v>10a,10b</v>
      </c>
      <c r="J1943" s="15">
        <f t="shared" si="241"/>
        <v>194</v>
      </c>
      <c r="K1943" s="15">
        <f>IF(VLOOKUP(J1942,city!$K$4:$L$352,2,0)&gt;K1942,K1942+1,1)</f>
        <v>10</v>
      </c>
      <c r="L1943" s="15">
        <v>1</v>
      </c>
      <c r="M1943" s="15" t="s">
        <v>236</v>
      </c>
      <c r="N1943" s="42">
        <v>124.87272</v>
      </c>
      <c r="O1943" s="34">
        <v>46.612969999999997</v>
      </c>
      <c r="P1943" s="15" t="str">
        <f t="shared" si="244"/>
        <v>126.4198266,46.6557151</v>
      </c>
      <c r="Q1943" s="41">
        <v>10</v>
      </c>
      <c r="R1943" s="15">
        <f t="shared" si="238"/>
        <v>10</v>
      </c>
      <c r="S1943" s="15" t="str">
        <f t="shared" si="242"/>
        <v>10a</v>
      </c>
      <c r="T1943" s="15" t="str">
        <f t="shared" si="243"/>
        <v>10b</v>
      </c>
    </row>
    <row r="1944" spans="1:20" ht="20.100000000000001" customHeight="1">
      <c r="A1944" s="15">
        <f t="shared" si="239"/>
        <v>119501</v>
      </c>
      <c r="B1944" s="24" t="str">
        <f>VLOOKUP(J1944,city!$A$4:$D$352,3,0)</f>
        <v>广东</v>
      </c>
      <c r="C1944" s="24" t="str">
        <f>VLOOKUP(J1944,city!$A$4:$D$352,4,0)</f>
        <v>梅州</v>
      </c>
      <c r="D1944" s="57" t="s">
        <v>6396</v>
      </c>
      <c r="E1944" s="57" t="s">
        <v>6397</v>
      </c>
      <c r="F1944" s="56" t="s">
        <v>6398</v>
      </c>
      <c r="G1944" s="20" t="s">
        <v>6399</v>
      </c>
      <c r="H1944" s="20" t="s">
        <v>422</v>
      </c>
      <c r="I1944" s="45" t="str">
        <f t="shared" si="240"/>
        <v>13a,13b</v>
      </c>
      <c r="J1944" s="15">
        <f t="shared" si="241"/>
        <v>195</v>
      </c>
      <c r="K1944" s="15">
        <f>IF(VLOOKUP(J1943,city!$K$4:$L$352,2,0)&gt;K1943,K1943+1,1)</f>
        <v>1</v>
      </c>
      <c r="L1944" s="15">
        <v>1</v>
      </c>
      <c r="M1944" s="15" t="s">
        <v>237</v>
      </c>
      <c r="N1944" s="42">
        <v>124.42877300000001</v>
      </c>
      <c r="O1944" s="34">
        <v>46.843961999999998</v>
      </c>
      <c r="P1944" s="15" t="str">
        <f t="shared" si="244"/>
        <v/>
      </c>
      <c r="Q1944" s="41">
        <v>13</v>
      </c>
      <c r="R1944" s="15">
        <f t="shared" si="238"/>
        <v>13</v>
      </c>
      <c r="S1944" s="15" t="str">
        <f t="shared" si="242"/>
        <v>13a</v>
      </c>
      <c r="T1944" s="15" t="str">
        <f t="shared" si="243"/>
        <v>13b</v>
      </c>
    </row>
    <row r="1945" spans="1:20" ht="20.100000000000001" customHeight="1">
      <c r="A1945" s="15">
        <f t="shared" si="239"/>
        <v>119502</v>
      </c>
      <c r="B1945" s="24" t="str">
        <f>VLOOKUP(J1945,city!$A$4:$D$352,3,0)</f>
        <v>广东</v>
      </c>
      <c r="C1945" s="24" t="str">
        <f>VLOOKUP(J1945,city!$A$4:$D$352,4,0)</f>
        <v>梅州</v>
      </c>
      <c r="D1945" s="57" t="s">
        <v>6400</v>
      </c>
      <c r="E1945" s="57" t="s">
        <v>6401</v>
      </c>
      <c r="F1945" s="56" t="s">
        <v>6402</v>
      </c>
      <c r="G1945" s="20" t="s">
        <v>6403</v>
      </c>
      <c r="H1945" s="20" t="s">
        <v>427</v>
      </c>
      <c r="I1945" s="45" t="str">
        <f t="shared" si="240"/>
        <v>15a,15b</v>
      </c>
      <c r="J1945" s="15">
        <f t="shared" si="241"/>
        <v>195</v>
      </c>
      <c r="K1945" s="15">
        <f>IF(VLOOKUP(J1944,city!$K$4:$L$352,2,0)&gt;K1944,K1944+1,1)</f>
        <v>2</v>
      </c>
      <c r="L1945" s="15">
        <v>1</v>
      </c>
      <c r="M1945" s="15" t="s">
        <v>237</v>
      </c>
      <c r="N1945" s="42">
        <v>129.28223199999999</v>
      </c>
      <c r="O1945" s="34">
        <v>48.235073</v>
      </c>
      <c r="P1945" s="15" t="str">
        <f t="shared" si="244"/>
        <v/>
      </c>
      <c r="Q1945" s="41">
        <v>15</v>
      </c>
      <c r="R1945" s="15">
        <f t="shared" si="238"/>
        <v>1</v>
      </c>
      <c r="S1945" s="15" t="str">
        <f t="shared" si="242"/>
        <v>15a</v>
      </c>
      <c r="T1945" s="15" t="str">
        <f t="shared" si="243"/>
        <v>15b</v>
      </c>
    </row>
    <row r="1946" spans="1:20" ht="20.100000000000001" customHeight="1">
      <c r="A1946" s="15">
        <f t="shared" si="239"/>
        <v>119503</v>
      </c>
      <c r="B1946" s="24" t="str">
        <f>VLOOKUP(J1946,city!$A$4:$D$352,3,0)</f>
        <v>广东</v>
      </c>
      <c r="C1946" s="24" t="str">
        <f>VLOOKUP(J1946,city!$A$4:$D$352,4,0)</f>
        <v>梅州</v>
      </c>
      <c r="D1946" s="57" t="s">
        <v>6404</v>
      </c>
      <c r="E1946" s="57" t="s">
        <v>6405</v>
      </c>
      <c r="F1946" s="56" t="s">
        <v>6406</v>
      </c>
      <c r="G1946" s="20" t="s">
        <v>6407</v>
      </c>
      <c r="H1946" s="20" t="s">
        <v>432</v>
      </c>
      <c r="I1946" s="45" t="str">
        <f t="shared" si="240"/>
        <v>13a,13b</v>
      </c>
      <c r="J1946" s="15">
        <f t="shared" si="241"/>
        <v>195</v>
      </c>
      <c r="K1946" s="15">
        <f>IF(VLOOKUP(J1945,city!$K$4:$L$352,2,0)&gt;K1945,K1945+1,1)</f>
        <v>3</v>
      </c>
      <c r="L1946" s="15">
        <v>1</v>
      </c>
      <c r="M1946" s="15" t="s">
        <v>237</v>
      </c>
      <c r="N1946" s="42">
        <v>128.37269499999999</v>
      </c>
      <c r="O1946" s="34">
        <v>47.179262999999999</v>
      </c>
      <c r="P1946" s="15" t="str">
        <f t="shared" si="244"/>
        <v/>
      </c>
      <c r="Q1946" s="41">
        <v>13</v>
      </c>
      <c r="R1946" s="15">
        <f t="shared" si="238"/>
        <v>13</v>
      </c>
      <c r="S1946" s="15" t="str">
        <f t="shared" si="242"/>
        <v>13a</v>
      </c>
      <c r="T1946" s="15" t="str">
        <f t="shared" si="243"/>
        <v>13b</v>
      </c>
    </row>
    <row r="1947" spans="1:20" ht="20.100000000000001" customHeight="1">
      <c r="A1947" s="15">
        <f t="shared" si="239"/>
        <v>119504</v>
      </c>
      <c r="B1947" s="24" t="str">
        <f>VLOOKUP(J1947,city!$A$4:$D$352,3,0)</f>
        <v>广东</v>
      </c>
      <c r="C1947" s="24" t="str">
        <f>VLOOKUP(J1947,city!$A$4:$D$352,4,0)</f>
        <v>梅州</v>
      </c>
      <c r="D1947" s="57" t="s">
        <v>6408</v>
      </c>
      <c r="E1947" s="57" t="s">
        <v>6409</v>
      </c>
      <c r="F1947" s="56" t="s">
        <v>6410</v>
      </c>
      <c r="G1947" s="20" t="s">
        <v>6411</v>
      </c>
      <c r="H1947" s="20" t="s">
        <v>438</v>
      </c>
      <c r="I1947" s="45" t="str">
        <f t="shared" si="240"/>
        <v>12a,12b</v>
      </c>
      <c r="J1947" s="15">
        <f t="shared" si="241"/>
        <v>195</v>
      </c>
      <c r="K1947" s="15">
        <f>IF(VLOOKUP(J1946,city!$K$4:$L$352,2,0)&gt;K1946,K1946+1,1)</f>
        <v>4</v>
      </c>
      <c r="L1947" s="15">
        <v>1</v>
      </c>
      <c r="M1947" s="15" t="s">
        <v>237</v>
      </c>
      <c r="N1947" s="42">
        <v>129.57459900000001</v>
      </c>
      <c r="O1947" s="34">
        <v>48.461379999999998</v>
      </c>
      <c r="P1947" s="15" t="str">
        <f t="shared" si="244"/>
        <v/>
      </c>
      <c r="Q1947" s="41">
        <v>12</v>
      </c>
      <c r="R1947" s="15">
        <f t="shared" ref="R1947:R2010" si="245">LOOKUP(1,0/FIND($U$6:$U$91,D1947),$V$6:$V$91)</f>
        <v>12</v>
      </c>
      <c r="S1947" s="15" t="str">
        <f t="shared" si="242"/>
        <v>12a</v>
      </c>
      <c r="T1947" s="15" t="str">
        <f t="shared" si="243"/>
        <v>12b</v>
      </c>
    </row>
    <row r="1948" spans="1:20" ht="20.100000000000001" customHeight="1">
      <c r="A1948" s="15">
        <f t="shared" si="239"/>
        <v>119505</v>
      </c>
      <c r="B1948" s="24" t="str">
        <f>VLOOKUP(J1948,city!$A$4:$D$352,3,0)</f>
        <v>广东</v>
      </c>
      <c r="C1948" s="24" t="str">
        <f>VLOOKUP(J1948,city!$A$4:$D$352,4,0)</f>
        <v>梅州</v>
      </c>
      <c r="D1948" s="57" t="s">
        <v>6412</v>
      </c>
      <c r="E1948" s="57" t="s">
        <v>6413</v>
      </c>
      <c r="F1948" s="56" t="s">
        <v>6414</v>
      </c>
      <c r="G1948" s="20" t="s">
        <v>6415</v>
      </c>
      <c r="H1948" s="20" t="s">
        <v>444</v>
      </c>
      <c r="I1948" s="45" t="str">
        <f t="shared" si="240"/>
        <v>2a,2b</v>
      </c>
      <c r="J1948" s="15">
        <f t="shared" si="241"/>
        <v>195</v>
      </c>
      <c r="K1948" s="15">
        <f>IF(VLOOKUP(J1947,city!$K$4:$L$352,2,0)&gt;K1947,K1947+1,1)</f>
        <v>5</v>
      </c>
      <c r="L1948" s="15">
        <v>1</v>
      </c>
      <c r="M1948" s="15" t="s">
        <v>237</v>
      </c>
      <c r="N1948" s="42">
        <v>129.458415</v>
      </c>
      <c r="O1948" s="34">
        <v>48.464866000000001</v>
      </c>
      <c r="P1948" s="15" t="str">
        <f t="shared" si="244"/>
        <v/>
      </c>
      <c r="Q1948" s="41">
        <v>2</v>
      </c>
      <c r="R1948" s="15" t="e">
        <f t="shared" si="245"/>
        <v>#N/A</v>
      </c>
      <c r="S1948" s="15" t="str">
        <f t="shared" si="242"/>
        <v>2a</v>
      </c>
      <c r="T1948" s="15" t="str">
        <f t="shared" si="243"/>
        <v>2b</v>
      </c>
    </row>
    <row r="1949" spans="1:20" ht="20.100000000000001" customHeight="1">
      <c r="A1949" s="15">
        <f t="shared" si="239"/>
        <v>119506</v>
      </c>
      <c r="B1949" s="24" t="str">
        <f>VLOOKUP(J1949,city!$A$4:$D$352,3,0)</f>
        <v>广东</v>
      </c>
      <c r="C1949" s="24" t="str">
        <f>VLOOKUP(J1949,city!$A$4:$D$352,4,0)</f>
        <v>梅州</v>
      </c>
      <c r="D1949" s="57" t="s">
        <v>6416</v>
      </c>
      <c r="E1949" s="57" t="s">
        <v>6417</v>
      </c>
      <c r="F1949" s="56" t="s">
        <v>6418</v>
      </c>
      <c r="G1949" s="20" t="s">
        <v>6419</v>
      </c>
      <c r="H1949" s="20" t="s">
        <v>450</v>
      </c>
      <c r="I1949" s="45" t="str">
        <f t="shared" si="240"/>
        <v>2a,2b</v>
      </c>
      <c r="J1949" s="15">
        <f t="shared" si="241"/>
        <v>195</v>
      </c>
      <c r="K1949" s="15">
        <f>IF(VLOOKUP(J1948,city!$K$4:$L$352,2,0)&gt;K1948,K1948+1,1)</f>
        <v>6</v>
      </c>
      <c r="L1949" s="15">
        <v>1</v>
      </c>
      <c r="M1949" s="15" t="s">
        <v>237</v>
      </c>
      <c r="N1949" s="42">
        <v>129.741353</v>
      </c>
      <c r="O1949" s="34">
        <v>49.109430000000003</v>
      </c>
      <c r="P1949" s="15" t="str">
        <f t="shared" si="244"/>
        <v/>
      </c>
      <c r="Q1949" s="41">
        <v>2</v>
      </c>
      <c r="R1949" s="15">
        <f t="shared" si="245"/>
        <v>1</v>
      </c>
      <c r="S1949" s="15" t="str">
        <f t="shared" si="242"/>
        <v>2a</v>
      </c>
      <c r="T1949" s="15" t="str">
        <f t="shared" si="243"/>
        <v>2b</v>
      </c>
    </row>
    <row r="1950" spans="1:20" ht="20.100000000000001" customHeight="1">
      <c r="A1950" s="15">
        <f t="shared" si="239"/>
        <v>119507</v>
      </c>
      <c r="B1950" s="24" t="str">
        <f>VLOOKUP(J1950,city!$A$4:$D$352,3,0)</f>
        <v>广东</v>
      </c>
      <c r="C1950" s="24" t="str">
        <f>VLOOKUP(J1950,city!$A$4:$D$352,4,0)</f>
        <v>梅州</v>
      </c>
      <c r="D1950" s="57" t="s">
        <v>6420</v>
      </c>
      <c r="E1950" s="57" t="s">
        <v>6421</v>
      </c>
      <c r="F1950" s="56" t="s">
        <v>6422</v>
      </c>
      <c r="G1950" s="20" t="s">
        <v>6423</v>
      </c>
      <c r="H1950" s="20" t="s">
        <v>456</v>
      </c>
      <c r="I1950" s="45" t="str">
        <f t="shared" si="240"/>
        <v>6a,6b</v>
      </c>
      <c r="J1950" s="15">
        <f t="shared" si="241"/>
        <v>195</v>
      </c>
      <c r="K1950" s="15">
        <f>IF(VLOOKUP(J1949,city!$K$4:$L$352,2,0)&gt;K1949,K1949+1,1)</f>
        <v>7</v>
      </c>
      <c r="L1950" s="15">
        <v>1</v>
      </c>
      <c r="M1950" s="15" t="s">
        <v>237</v>
      </c>
      <c r="N1950" s="42">
        <v>129.560687</v>
      </c>
      <c r="O1950" s="34">
        <v>47.375542000000003</v>
      </c>
      <c r="P1950" s="15" t="str">
        <f t="shared" si="244"/>
        <v/>
      </c>
      <c r="Q1950" s="41">
        <v>6</v>
      </c>
      <c r="R1950" s="15">
        <f t="shared" si="245"/>
        <v>6</v>
      </c>
      <c r="S1950" s="15" t="str">
        <f t="shared" si="242"/>
        <v>6a</v>
      </c>
      <c r="T1950" s="15" t="str">
        <f t="shared" si="243"/>
        <v>6b</v>
      </c>
    </row>
    <row r="1951" spans="1:20" ht="20.100000000000001" customHeight="1">
      <c r="A1951" s="15">
        <f t="shared" si="239"/>
        <v>119508</v>
      </c>
      <c r="B1951" s="24" t="str">
        <f>VLOOKUP(J1951,city!$A$4:$D$352,3,0)</f>
        <v>广东</v>
      </c>
      <c r="C1951" s="24" t="str">
        <f>VLOOKUP(J1951,city!$A$4:$D$352,4,0)</f>
        <v>梅州</v>
      </c>
      <c r="D1951" s="57" t="s">
        <v>6424</v>
      </c>
      <c r="E1951" s="57" t="s">
        <v>6425</v>
      </c>
      <c r="F1951" s="56" t="s">
        <v>6426</v>
      </c>
      <c r="G1951" s="20" t="s">
        <v>6427</v>
      </c>
      <c r="H1951" s="20" t="s">
        <v>462</v>
      </c>
      <c r="I1951" s="45" t="str">
        <f t="shared" si="240"/>
        <v>2a,2b</v>
      </c>
      <c r="J1951" s="15">
        <f t="shared" si="241"/>
        <v>195</v>
      </c>
      <c r="K1951" s="15">
        <f>IF(VLOOKUP(J1950,city!$K$4:$L$352,2,0)&gt;K1950,K1950+1,1)</f>
        <v>8</v>
      </c>
      <c r="L1951" s="15">
        <v>1</v>
      </c>
      <c r="M1951" s="15" t="s">
        <v>237</v>
      </c>
      <c r="N1951" s="42"/>
      <c r="O1951" s="34"/>
      <c r="P1951" s="15" t="str">
        <f t="shared" si="244"/>
        <v/>
      </c>
      <c r="Q1951" s="41">
        <v>2</v>
      </c>
      <c r="R1951" s="15">
        <f t="shared" si="245"/>
        <v>2</v>
      </c>
      <c r="S1951" s="15" t="str">
        <f t="shared" si="242"/>
        <v>2a</v>
      </c>
      <c r="T1951" s="15" t="str">
        <f t="shared" si="243"/>
        <v>2b</v>
      </c>
    </row>
    <row r="1952" spans="1:20" ht="20.100000000000001" customHeight="1">
      <c r="A1952" s="15">
        <f t="shared" si="239"/>
        <v>119509</v>
      </c>
      <c r="B1952" s="24" t="str">
        <f>VLOOKUP(J1952,city!$A$4:$D$352,3,0)</f>
        <v>广东</v>
      </c>
      <c r="C1952" s="24" t="str">
        <f>VLOOKUP(J1952,city!$A$4:$D$352,4,0)</f>
        <v>梅州</v>
      </c>
      <c r="D1952" s="57" t="s">
        <v>6428</v>
      </c>
      <c r="E1952" s="57" t="s">
        <v>6429</v>
      </c>
      <c r="F1952" s="56" t="s">
        <v>6430</v>
      </c>
      <c r="G1952" s="20" t="s">
        <v>6431</v>
      </c>
      <c r="H1952" s="20" t="s">
        <v>468</v>
      </c>
      <c r="I1952" s="45" t="str">
        <f t="shared" si="240"/>
        <v>2a,2b</v>
      </c>
      <c r="J1952" s="15">
        <f t="shared" si="241"/>
        <v>195</v>
      </c>
      <c r="K1952" s="15">
        <f>IF(VLOOKUP(J1951,city!$K$4:$L$352,2,0)&gt;K1951,K1951+1,1)</f>
        <v>9</v>
      </c>
      <c r="L1952" s="15">
        <v>1</v>
      </c>
      <c r="M1952" s="15" t="s">
        <v>237</v>
      </c>
      <c r="N1952" s="42">
        <v>129.46425199999999</v>
      </c>
      <c r="O1952" s="34">
        <v>48.467373000000002</v>
      </c>
      <c r="P1952" s="15" t="str">
        <f t="shared" si="244"/>
        <v/>
      </c>
      <c r="Q1952" s="41">
        <v>2</v>
      </c>
      <c r="R1952" s="15">
        <f t="shared" si="245"/>
        <v>2</v>
      </c>
      <c r="S1952" s="15" t="str">
        <f t="shared" si="242"/>
        <v>2a</v>
      </c>
      <c r="T1952" s="15" t="str">
        <f t="shared" si="243"/>
        <v>2b</v>
      </c>
    </row>
    <row r="1953" spans="1:20" ht="20.100000000000001" customHeight="1">
      <c r="A1953" s="15">
        <f t="shared" si="239"/>
        <v>119510</v>
      </c>
      <c r="B1953" s="24" t="str">
        <f>VLOOKUP(J1953,city!$A$4:$D$352,3,0)</f>
        <v>广东</v>
      </c>
      <c r="C1953" s="24" t="str">
        <f>VLOOKUP(J1953,city!$A$4:$D$352,4,0)</f>
        <v>梅州</v>
      </c>
      <c r="D1953" s="57" t="s">
        <v>6432</v>
      </c>
      <c r="E1953" s="57" t="s">
        <v>6433</v>
      </c>
      <c r="F1953" s="56" t="s">
        <v>6434</v>
      </c>
      <c r="G1953" s="20" t="s">
        <v>6435</v>
      </c>
      <c r="H1953" s="20" t="s">
        <v>474</v>
      </c>
      <c r="I1953" s="45" t="str">
        <f t="shared" si="240"/>
        <v>1a,1b</v>
      </c>
      <c r="J1953" s="15">
        <f t="shared" si="241"/>
        <v>195</v>
      </c>
      <c r="K1953" s="15">
        <f>IF(VLOOKUP(J1952,city!$K$4:$L$352,2,0)&gt;K1952,K1952+1,1)</f>
        <v>10</v>
      </c>
      <c r="L1953" s="15">
        <v>1</v>
      </c>
      <c r="M1953" s="15" t="s">
        <v>237</v>
      </c>
      <c r="N1953" s="42">
        <v>132.33224999999999</v>
      </c>
      <c r="O1953" s="34">
        <v>45.373210999999998</v>
      </c>
      <c r="P1953" s="15" t="str">
        <f t="shared" si="244"/>
        <v>116.2215256,42.95101</v>
      </c>
      <c r="Q1953" s="41">
        <v>1</v>
      </c>
      <c r="R1953" s="15">
        <f t="shared" si="245"/>
        <v>2</v>
      </c>
      <c r="S1953" s="15" t="str">
        <f t="shared" si="242"/>
        <v>1a</v>
      </c>
      <c r="T1953" s="15" t="str">
        <f t="shared" si="243"/>
        <v>1b</v>
      </c>
    </row>
    <row r="1954" spans="1:20" ht="20.100000000000001" customHeight="1">
      <c r="A1954" s="15">
        <f t="shared" si="239"/>
        <v>119601</v>
      </c>
      <c r="B1954" s="24" t="str">
        <f>VLOOKUP(J1954,city!$A$4:$D$352,3,0)</f>
        <v>广东</v>
      </c>
      <c r="C1954" s="24" t="str">
        <f>VLOOKUP(J1954,city!$A$4:$D$352,4,0)</f>
        <v>汕尾</v>
      </c>
      <c r="D1954" s="57" t="s">
        <v>6436</v>
      </c>
      <c r="E1954" s="57" t="s">
        <v>6437</v>
      </c>
      <c r="F1954" s="56" t="s">
        <v>6438</v>
      </c>
      <c r="G1954" s="20" t="s">
        <v>6439</v>
      </c>
      <c r="H1954" s="20" t="s">
        <v>480</v>
      </c>
      <c r="I1954" s="45" t="str">
        <f t="shared" si="240"/>
        <v>12a,12b</v>
      </c>
      <c r="J1954" s="15">
        <f t="shared" si="241"/>
        <v>196</v>
      </c>
      <c r="K1954" s="15">
        <f>IF(VLOOKUP(J1953,city!$K$4:$L$352,2,0)&gt;K1953,K1953+1,1)</f>
        <v>1</v>
      </c>
      <c r="L1954" s="15">
        <v>1</v>
      </c>
      <c r="M1954" s="15" t="s">
        <v>238</v>
      </c>
      <c r="N1954" s="42">
        <v>130.89932400000001</v>
      </c>
      <c r="O1954" s="34">
        <v>45.512680000000003</v>
      </c>
      <c r="P1954" s="15" t="str">
        <f t="shared" si="244"/>
        <v/>
      </c>
      <c r="Q1954" s="41">
        <v>12</v>
      </c>
      <c r="R1954" s="15">
        <f t="shared" si="245"/>
        <v>12</v>
      </c>
      <c r="S1954" s="15" t="str">
        <f t="shared" si="242"/>
        <v>12a</v>
      </c>
      <c r="T1954" s="15" t="str">
        <f t="shared" si="243"/>
        <v>12b</v>
      </c>
    </row>
    <row r="1955" spans="1:20" ht="20.100000000000001" customHeight="1">
      <c r="A1955" s="15">
        <f t="shared" si="239"/>
        <v>119602</v>
      </c>
      <c r="B1955" s="24" t="str">
        <f>VLOOKUP(J1955,city!$A$4:$D$352,3,0)</f>
        <v>广东</v>
      </c>
      <c r="C1955" s="24" t="str">
        <f>VLOOKUP(J1955,city!$A$4:$D$352,4,0)</f>
        <v>汕尾</v>
      </c>
      <c r="D1955" s="57" t="s">
        <v>6440</v>
      </c>
      <c r="E1955" s="57" t="s">
        <v>6441</v>
      </c>
      <c r="F1955" s="56" t="s">
        <v>6442</v>
      </c>
      <c r="G1955" s="20" t="s">
        <v>6443</v>
      </c>
      <c r="H1955" s="20" t="s">
        <v>486</v>
      </c>
      <c r="I1955" s="45" t="str">
        <f t="shared" si="240"/>
        <v>11a,11b</v>
      </c>
      <c r="J1955" s="15">
        <f t="shared" si="241"/>
        <v>196</v>
      </c>
      <c r="K1955" s="15">
        <f>IF(VLOOKUP(J1954,city!$K$4:$L$352,2,0)&gt;K1954,K1954+1,1)</f>
        <v>2</v>
      </c>
      <c r="L1955" s="15">
        <v>1</v>
      </c>
      <c r="M1955" s="15" t="s">
        <v>238</v>
      </c>
      <c r="N1955" s="42">
        <v>133.86274700000001</v>
      </c>
      <c r="O1955" s="34">
        <v>46.495871000000001</v>
      </c>
      <c r="P1955" s="15" t="str">
        <f t="shared" si="244"/>
        <v/>
      </c>
      <c r="Q1955" s="41">
        <v>11</v>
      </c>
      <c r="R1955" s="15">
        <f t="shared" si="245"/>
        <v>11</v>
      </c>
      <c r="S1955" s="15" t="str">
        <f t="shared" si="242"/>
        <v>11a</v>
      </c>
      <c r="T1955" s="15" t="str">
        <f t="shared" si="243"/>
        <v>11b</v>
      </c>
    </row>
    <row r="1956" spans="1:20" ht="20.100000000000001" customHeight="1">
      <c r="A1956" s="15">
        <f t="shared" si="239"/>
        <v>119603</v>
      </c>
      <c r="B1956" s="24" t="str">
        <f>VLOOKUP(J1956,city!$A$4:$D$352,3,0)</f>
        <v>广东</v>
      </c>
      <c r="C1956" s="24" t="str">
        <f>VLOOKUP(J1956,city!$A$4:$D$352,4,0)</f>
        <v>汕尾</v>
      </c>
      <c r="D1956" s="57" t="s">
        <v>6444</v>
      </c>
      <c r="E1956" s="57" t="s">
        <v>6445</v>
      </c>
      <c r="F1956" s="56" t="s">
        <v>6446</v>
      </c>
      <c r="G1956" s="20" t="s">
        <v>6447</v>
      </c>
      <c r="H1956" s="20" t="s">
        <v>492</v>
      </c>
      <c r="I1956" s="45" t="str">
        <f t="shared" si="240"/>
        <v>6a,6b</v>
      </c>
      <c r="J1956" s="15">
        <f t="shared" si="241"/>
        <v>196</v>
      </c>
      <c r="K1956" s="15">
        <f>IF(VLOOKUP(J1955,city!$K$4:$L$352,2,0)&gt;K1955,K1955+1,1)</f>
        <v>3</v>
      </c>
      <c r="L1956" s="15">
        <v>1</v>
      </c>
      <c r="M1956" s="15" t="s">
        <v>238</v>
      </c>
      <c r="N1956" s="42">
        <v>133.67729499999999</v>
      </c>
      <c r="O1956" s="34">
        <v>45.999312000000003</v>
      </c>
      <c r="P1956" s="15" t="str">
        <f t="shared" si="244"/>
        <v/>
      </c>
      <c r="Q1956" s="41">
        <v>6</v>
      </c>
      <c r="R1956" s="15">
        <f t="shared" si="245"/>
        <v>6</v>
      </c>
      <c r="S1956" s="15" t="str">
        <f t="shared" si="242"/>
        <v>6a</v>
      </c>
      <c r="T1956" s="15" t="str">
        <f t="shared" si="243"/>
        <v>6b</v>
      </c>
    </row>
    <row r="1957" spans="1:20" ht="20.100000000000001" customHeight="1">
      <c r="A1957" s="15">
        <f t="shared" si="239"/>
        <v>119604</v>
      </c>
      <c r="B1957" s="24" t="str">
        <f>VLOOKUP(J1957,city!$A$4:$D$352,3,0)</f>
        <v>广东</v>
      </c>
      <c r="C1957" s="24" t="str">
        <f>VLOOKUP(J1957,city!$A$4:$D$352,4,0)</f>
        <v>汕尾</v>
      </c>
      <c r="D1957" s="57" t="s">
        <v>6448</v>
      </c>
      <c r="E1957" s="57" t="s">
        <v>6449</v>
      </c>
      <c r="F1957" s="56" t="s">
        <v>6450</v>
      </c>
      <c r="G1957" s="20" t="s">
        <v>6451</v>
      </c>
      <c r="H1957" s="20" t="s">
        <v>498</v>
      </c>
      <c r="I1957" s="45" t="str">
        <f t="shared" si="240"/>
        <v>4a,4b</v>
      </c>
      <c r="J1957" s="15">
        <f t="shared" si="241"/>
        <v>196</v>
      </c>
      <c r="K1957" s="15">
        <f>IF(VLOOKUP(J1956,city!$K$4:$L$352,2,0)&gt;K1956,K1956+1,1)</f>
        <v>4</v>
      </c>
      <c r="L1957" s="15">
        <v>1</v>
      </c>
      <c r="M1957" s="15" t="s">
        <v>238</v>
      </c>
      <c r="N1957" s="42">
        <v>131.80479600000001</v>
      </c>
      <c r="O1957" s="34">
        <v>45.689067999999999</v>
      </c>
      <c r="P1957" s="15" t="str">
        <f t="shared" si="244"/>
        <v/>
      </c>
      <c r="Q1957" s="41">
        <v>4</v>
      </c>
      <c r="R1957" s="15">
        <f t="shared" si="245"/>
        <v>4</v>
      </c>
      <c r="S1957" s="15" t="str">
        <f t="shared" si="242"/>
        <v>4a</v>
      </c>
      <c r="T1957" s="15" t="str">
        <f t="shared" si="243"/>
        <v>4b</v>
      </c>
    </row>
    <row r="1958" spans="1:20" ht="20.100000000000001" customHeight="1">
      <c r="A1958" s="15">
        <f t="shared" si="239"/>
        <v>119605</v>
      </c>
      <c r="B1958" s="24" t="str">
        <f>VLOOKUP(J1958,city!$A$4:$D$352,3,0)</f>
        <v>广东</v>
      </c>
      <c r="C1958" s="24" t="str">
        <f>VLOOKUP(J1958,city!$A$4:$D$352,4,0)</f>
        <v>汕尾</v>
      </c>
      <c r="D1958" s="57" t="s">
        <v>6452</v>
      </c>
      <c r="E1958" s="57" t="s">
        <v>6453</v>
      </c>
      <c r="F1958" s="56" t="s">
        <v>6454</v>
      </c>
      <c r="G1958" s="20" t="s">
        <v>6455</v>
      </c>
      <c r="H1958" s="20" t="s">
        <v>504</v>
      </c>
      <c r="I1958" s="45" t="str">
        <f t="shared" si="240"/>
        <v>2a,2b</v>
      </c>
      <c r="J1958" s="15">
        <f t="shared" si="241"/>
        <v>196</v>
      </c>
      <c r="K1958" s="15">
        <f>IF(VLOOKUP(J1957,city!$K$4:$L$352,2,0)&gt;K1957,K1957+1,1)</f>
        <v>5</v>
      </c>
      <c r="L1958" s="15">
        <v>1</v>
      </c>
      <c r="M1958" s="15" t="s">
        <v>238</v>
      </c>
      <c r="N1958" s="42">
        <v>133.354118</v>
      </c>
      <c r="O1958" s="34">
        <v>45.872349999999997</v>
      </c>
      <c r="P1958" s="15" t="str">
        <f t="shared" si="244"/>
        <v/>
      </c>
      <c r="Q1958" s="41">
        <v>2</v>
      </c>
      <c r="R1958" s="15">
        <f t="shared" si="245"/>
        <v>2</v>
      </c>
      <c r="S1958" s="15" t="str">
        <f t="shared" si="242"/>
        <v>2a</v>
      </c>
      <c r="T1958" s="15" t="str">
        <f t="shared" si="243"/>
        <v>2b</v>
      </c>
    </row>
    <row r="1959" spans="1:20" ht="20.100000000000001" customHeight="1">
      <c r="A1959" s="15">
        <f t="shared" si="239"/>
        <v>119606</v>
      </c>
      <c r="B1959" s="24" t="str">
        <f>VLOOKUP(J1959,city!$A$4:$D$352,3,0)</f>
        <v>广东</v>
      </c>
      <c r="C1959" s="24" t="str">
        <f>VLOOKUP(J1959,city!$A$4:$D$352,4,0)</f>
        <v>汕尾</v>
      </c>
      <c r="D1959" s="57" t="s">
        <v>6456</v>
      </c>
      <c r="E1959" s="57" t="s">
        <v>6457</v>
      </c>
      <c r="F1959" s="56" t="s">
        <v>6458</v>
      </c>
      <c r="G1959" s="20" t="s">
        <v>6459</v>
      </c>
      <c r="H1959" s="20" t="s">
        <v>510</v>
      </c>
      <c r="I1959" s="45" t="str">
        <f t="shared" si="240"/>
        <v>11a,11b</v>
      </c>
      <c r="J1959" s="15">
        <f t="shared" si="241"/>
        <v>196</v>
      </c>
      <c r="K1959" s="15">
        <f>IF(VLOOKUP(J1958,city!$K$4:$L$352,2,0)&gt;K1958,K1958+1,1)</f>
        <v>6</v>
      </c>
      <c r="L1959" s="15">
        <v>1</v>
      </c>
      <c r="M1959" s="15" t="s">
        <v>238</v>
      </c>
      <c r="N1959" s="42">
        <v>131.22805399999999</v>
      </c>
      <c r="O1959" s="34">
        <v>45.078308999999997</v>
      </c>
      <c r="P1959" s="15" t="str">
        <f t="shared" si="244"/>
        <v/>
      </c>
      <c r="Q1959" s="41">
        <v>11</v>
      </c>
      <c r="R1959" s="15">
        <f t="shared" si="245"/>
        <v>11</v>
      </c>
      <c r="S1959" s="15" t="str">
        <f t="shared" si="242"/>
        <v>11a</v>
      </c>
      <c r="T1959" s="15" t="str">
        <f t="shared" si="243"/>
        <v>11b</v>
      </c>
    </row>
    <row r="1960" spans="1:20" ht="20.100000000000001" customHeight="1">
      <c r="A1960" s="15">
        <f t="shared" si="239"/>
        <v>119607</v>
      </c>
      <c r="B1960" s="24" t="str">
        <f>VLOOKUP(J1960,city!$A$4:$D$352,3,0)</f>
        <v>广东</v>
      </c>
      <c r="C1960" s="24" t="str">
        <f>VLOOKUP(J1960,city!$A$4:$D$352,4,0)</f>
        <v>汕尾</v>
      </c>
      <c r="D1960" s="57" t="s">
        <v>6460</v>
      </c>
      <c r="E1960" s="57" t="s">
        <v>6461</v>
      </c>
      <c r="F1960" s="56" t="s">
        <v>6462</v>
      </c>
      <c r="G1960" s="20" t="s">
        <v>6463</v>
      </c>
      <c r="H1960" s="20" t="s">
        <v>516</v>
      </c>
      <c r="I1960" s="45" t="str">
        <f t="shared" si="240"/>
        <v>15a,15b</v>
      </c>
      <c r="J1960" s="15">
        <f t="shared" si="241"/>
        <v>196</v>
      </c>
      <c r="K1960" s="15">
        <f>IF(VLOOKUP(J1959,city!$K$4:$L$352,2,0)&gt;K1959,K1959+1,1)</f>
        <v>7</v>
      </c>
      <c r="L1960" s="15">
        <v>1</v>
      </c>
      <c r="M1960" s="15" t="s">
        <v>238</v>
      </c>
      <c r="N1960" s="42">
        <v>133.45150599999999</v>
      </c>
      <c r="O1960" s="34">
        <v>45.788043000000002</v>
      </c>
      <c r="P1960" s="15" t="str">
        <f t="shared" si="244"/>
        <v/>
      </c>
      <c r="Q1960" s="41">
        <v>15</v>
      </c>
      <c r="R1960" s="15">
        <f t="shared" si="245"/>
        <v>15</v>
      </c>
      <c r="S1960" s="15" t="str">
        <f t="shared" si="242"/>
        <v>15a</v>
      </c>
      <c r="T1960" s="15" t="str">
        <f t="shared" si="243"/>
        <v>15b</v>
      </c>
    </row>
    <row r="1961" spans="1:20" ht="20.100000000000001" customHeight="1">
      <c r="A1961" s="15">
        <f t="shared" si="239"/>
        <v>119608</v>
      </c>
      <c r="B1961" s="24" t="str">
        <f>VLOOKUP(J1961,city!$A$4:$D$352,3,0)</f>
        <v>广东</v>
      </c>
      <c r="C1961" s="24" t="str">
        <f>VLOOKUP(J1961,city!$A$4:$D$352,4,0)</f>
        <v>汕尾</v>
      </c>
      <c r="D1961" s="57" t="s">
        <v>6464</v>
      </c>
      <c r="E1961" s="57" t="s">
        <v>6465</v>
      </c>
      <c r="F1961" s="56" t="s">
        <v>6466</v>
      </c>
      <c r="G1961" s="20" t="s">
        <v>6467</v>
      </c>
      <c r="H1961" s="20" t="s">
        <v>522</v>
      </c>
      <c r="I1961" s="45" t="str">
        <f t="shared" si="240"/>
        <v>13a,13b</v>
      </c>
      <c r="J1961" s="15">
        <f t="shared" si="241"/>
        <v>196</v>
      </c>
      <c r="K1961" s="15">
        <f>IF(VLOOKUP(J1960,city!$K$4:$L$352,2,0)&gt;K1960,K1960+1,1)</f>
        <v>8</v>
      </c>
      <c r="L1961" s="15">
        <v>1</v>
      </c>
      <c r="M1961" s="15" t="s">
        <v>238</v>
      </c>
      <c r="N1961" s="42">
        <v>131.84666999999999</v>
      </c>
      <c r="O1961" s="34">
        <v>45.651954000000003</v>
      </c>
      <c r="P1961" s="15" t="str">
        <f t="shared" si="244"/>
        <v/>
      </c>
      <c r="Q1961" s="41">
        <v>13</v>
      </c>
      <c r="R1961" s="15">
        <f t="shared" si="245"/>
        <v>13</v>
      </c>
      <c r="S1961" s="15" t="str">
        <f t="shared" si="242"/>
        <v>13a</v>
      </c>
      <c r="T1961" s="15" t="str">
        <f t="shared" si="243"/>
        <v>13b</v>
      </c>
    </row>
    <row r="1962" spans="1:20" ht="20.100000000000001" customHeight="1">
      <c r="A1962" s="15">
        <f t="shared" si="239"/>
        <v>119609</v>
      </c>
      <c r="B1962" s="24" t="str">
        <f>VLOOKUP(J1962,city!$A$4:$D$352,3,0)</f>
        <v>广东</v>
      </c>
      <c r="C1962" s="24" t="str">
        <f>VLOOKUP(J1962,city!$A$4:$D$352,4,0)</f>
        <v>汕尾</v>
      </c>
      <c r="D1962" s="57" t="s">
        <v>6468</v>
      </c>
      <c r="E1962" s="57" t="s">
        <v>6469</v>
      </c>
      <c r="F1962" s="56" t="s">
        <v>6470</v>
      </c>
      <c r="G1962" s="20" t="s">
        <v>6471</v>
      </c>
      <c r="H1962" s="20" t="s">
        <v>528</v>
      </c>
      <c r="I1962" s="45" t="str">
        <f t="shared" si="240"/>
        <v>13a,13b</v>
      </c>
      <c r="J1962" s="15">
        <f t="shared" si="241"/>
        <v>196</v>
      </c>
      <c r="K1962" s="15">
        <f>IF(VLOOKUP(J1961,city!$K$4:$L$352,2,0)&gt;K1961,K1961+1,1)</f>
        <v>9</v>
      </c>
      <c r="L1962" s="15">
        <v>1</v>
      </c>
      <c r="M1962" s="15" t="s">
        <v>238</v>
      </c>
      <c r="N1962" s="42">
        <v>130.32247899999999</v>
      </c>
      <c r="O1962" s="34">
        <v>47.538226999999999</v>
      </c>
      <c r="P1962" s="15" t="str">
        <f t="shared" si="244"/>
        <v/>
      </c>
      <c r="Q1962" s="41">
        <v>13</v>
      </c>
      <c r="R1962" s="15" t="e">
        <f t="shared" si="245"/>
        <v>#N/A</v>
      </c>
      <c r="S1962" s="15" t="str">
        <f t="shared" si="242"/>
        <v>13a</v>
      </c>
      <c r="T1962" s="15" t="str">
        <f t="shared" si="243"/>
        <v>13b</v>
      </c>
    </row>
    <row r="1963" spans="1:20" ht="20.100000000000001" customHeight="1">
      <c r="A1963" s="15">
        <f t="shared" si="239"/>
        <v>119610</v>
      </c>
      <c r="B1963" s="24" t="str">
        <f>VLOOKUP(J1963,city!$A$4:$D$352,3,0)</f>
        <v>广东</v>
      </c>
      <c r="C1963" s="24" t="str">
        <f>VLOOKUP(J1963,city!$A$4:$D$352,4,0)</f>
        <v>汕尾</v>
      </c>
      <c r="D1963" s="57" t="s">
        <v>6472</v>
      </c>
      <c r="E1963" s="57" t="s">
        <v>6473</v>
      </c>
      <c r="F1963" s="56" t="s">
        <v>6474</v>
      </c>
      <c r="G1963" s="20" t="s">
        <v>6475</v>
      </c>
      <c r="H1963" s="20" t="s">
        <v>534</v>
      </c>
      <c r="I1963" s="45" t="str">
        <f t="shared" si="240"/>
        <v>12a,12b</v>
      </c>
      <c r="J1963" s="15">
        <f t="shared" si="241"/>
        <v>196</v>
      </c>
      <c r="K1963" s="15">
        <f>IF(VLOOKUP(J1962,city!$K$4:$L$352,2,0)&gt;K1962,K1962+1,1)</f>
        <v>10</v>
      </c>
      <c r="L1963" s="15">
        <v>1</v>
      </c>
      <c r="M1963" s="15" t="s">
        <v>238</v>
      </c>
      <c r="N1963" s="42">
        <v>129.990489</v>
      </c>
      <c r="O1963" s="34">
        <v>47.613933000000003</v>
      </c>
      <c r="P1963" s="15" t="str">
        <f t="shared" si="244"/>
        <v>132.0437478,46.1239747</v>
      </c>
      <c r="Q1963" s="41">
        <v>12</v>
      </c>
      <c r="R1963" s="15">
        <f t="shared" si="245"/>
        <v>12</v>
      </c>
      <c r="S1963" s="15" t="str">
        <f t="shared" si="242"/>
        <v>12a</v>
      </c>
      <c r="T1963" s="15" t="str">
        <f t="shared" si="243"/>
        <v>12b</v>
      </c>
    </row>
    <row r="1964" spans="1:20" ht="20.100000000000001" customHeight="1">
      <c r="A1964" s="15">
        <f t="shared" si="239"/>
        <v>119701</v>
      </c>
      <c r="B1964" s="24" t="str">
        <f>VLOOKUP(J1964,city!$A$4:$D$352,3,0)</f>
        <v>广东</v>
      </c>
      <c r="C1964" s="24" t="str">
        <f>VLOOKUP(J1964,city!$A$4:$D$352,4,0)</f>
        <v>河源</v>
      </c>
      <c r="D1964" s="57" t="s">
        <v>6476</v>
      </c>
      <c r="E1964" s="57" t="s">
        <v>6477</v>
      </c>
      <c r="F1964" s="56" t="s">
        <v>6478</v>
      </c>
      <c r="G1964" s="20" t="s">
        <v>6479</v>
      </c>
      <c r="H1964" s="20" t="s">
        <v>422</v>
      </c>
      <c r="I1964" s="45" t="str">
        <f t="shared" si="240"/>
        <v>6a,6b</v>
      </c>
      <c r="J1964" s="15">
        <f t="shared" si="241"/>
        <v>197</v>
      </c>
      <c r="K1964" s="15">
        <f>IF(VLOOKUP(J1963,city!$K$4:$L$352,2,0)&gt;K1963,K1963+1,1)</f>
        <v>1</v>
      </c>
      <c r="L1964" s="15">
        <v>1</v>
      </c>
      <c r="M1964" s="15" t="s">
        <v>239</v>
      </c>
      <c r="N1964" s="42">
        <v>131.12650500000001</v>
      </c>
      <c r="O1964" s="34">
        <v>47.684972000000002</v>
      </c>
      <c r="P1964" s="15" t="str">
        <f t="shared" si="244"/>
        <v/>
      </c>
      <c r="Q1964" s="41">
        <v>6</v>
      </c>
      <c r="R1964" s="15">
        <f t="shared" si="245"/>
        <v>6</v>
      </c>
      <c r="S1964" s="15" t="str">
        <f t="shared" si="242"/>
        <v>6a</v>
      </c>
      <c r="T1964" s="15" t="str">
        <f t="shared" si="243"/>
        <v>6b</v>
      </c>
    </row>
    <row r="1965" spans="1:20" ht="20.100000000000001" customHeight="1">
      <c r="A1965" s="15">
        <f t="shared" si="239"/>
        <v>119702</v>
      </c>
      <c r="B1965" s="24" t="str">
        <f>VLOOKUP(J1965,city!$A$4:$D$352,3,0)</f>
        <v>广东</v>
      </c>
      <c r="C1965" s="24" t="str">
        <f>VLOOKUP(J1965,city!$A$4:$D$352,4,0)</f>
        <v>河源</v>
      </c>
      <c r="D1965" s="57" t="s">
        <v>6480</v>
      </c>
      <c r="E1965" s="57" t="s">
        <v>6481</v>
      </c>
      <c r="F1965" s="56" t="s">
        <v>6482</v>
      </c>
      <c r="G1965" s="20" t="s">
        <v>6483</v>
      </c>
      <c r="H1965" s="20" t="s">
        <v>427</v>
      </c>
      <c r="I1965" s="45" t="str">
        <f t="shared" si="240"/>
        <v>32a,32b</v>
      </c>
      <c r="J1965" s="15">
        <f t="shared" si="241"/>
        <v>197</v>
      </c>
      <c r="K1965" s="15">
        <f>IF(VLOOKUP(J1964,city!$K$4:$L$352,2,0)&gt;K1964,K1964+1,1)</f>
        <v>2</v>
      </c>
      <c r="L1965" s="15">
        <v>1</v>
      </c>
      <c r="M1965" s="15" t="s">
        <v>239</v>
      </c>
      <c r="N1965" s="42">
        <v>129.774496</v>
      </c>
      <c r="O1965" s="34">
        <v>47.994956000000002</v>
      </c>
      <c r="P1965" s="15" t="str">
        <f t="shared" si="244"/>
        <v/>
      </c>
      <c r="Q1965" s="41">
        <v>32</v>
      </c>
      <c r="R1965" s="15" t="e">
        <f t="shared" si="245"/>
        <v>#N/A</v>
      </c>
      <c r="S1965" s="15" t="str">
        <f t="shared" si="242"/>
        <v>32a</v>
      </c>
      <c r="T1965" s="15" t="str">
        <f t="shared" si="243"/>
        <v>32b</v>
      </c>
    </row>
    <row r="1966" spans="1:20" ht="20.100000000000001" customHeight="1">
      <c r="A1966" s="15">
        <f t="shared" si="239"/>
        <v>119703</v>
      </c>
      <c r="B1966" s="24" t="str">
        <f>VLOOKUP(J1966,city!$A$4:$D$352,3,0)</f>
        <v>广东</v>
      </c>
      <c r="C1966" s="24" t="str">
        <f>VLOOKUP(J1966,city!$A$4:$D$352,4,0)</f>
        <v>河源</v>
      </c>
      <c r="D1966" s="57" t="s">
        <v>6484</v>
      </c>
      <c r="E1966" s="57" t="s">
        <v>6485</v>
      </c>
      <c r="F1966" s="56" t="s">
        <v>6486</v>
      </c>
      <c r="G1966" s="20" t="s">
        <v>6487</v>
      </c>
      <c r="H1966" s="20" t="s">
        <v>432</v>
      </c>
      <c r="I1966" s="45" t="str">
        <f t="shared" si="240"/>
        <v>2a,2b</v>
      </c>
      <c r="J1966" s="15">
        <f t="shared" si="241"/>
        <v>197</v>
      </c>
      <c r="K1966" s="15">
        <f>IF(VLOOKUP(J1965,city!$K$4:$L$352,2,0)&gt;K1965,K1965+1,1)</f>
        <v>3</v>
      </c>
      <c r="L1966" s="15">
        <v>1</v>
      </c>
      <c r="M1966" s="15" t="s">
        <v>239</v>
      </c>
      <c r="N1966" s="42">
        <v>131.096791</v>
      </c>
      <c r="O1966" s="34">
        <v>47.686953000000003</v>
      </c>
      <c r="P1966" s="15" t="str">
        <f t="shared" si="244"/>
        <v/>
      </c>
      <c r="Q1966" s="41">
        <v>2</v>
      </c>
      <c r="R1966" s="15">
        <f t="shared" si="245"/>
        <v>2</v>
      </c>
      <c r="S1966" s="15" t="str">
        <f t="shared" si="242"/>
        <v>2a</v>
      </c>
      <c r="T1966" s="15" t="str">
        <f t="shared" si="243"/>
        <v>2b</v>
      </c>
    </row>
    <row r="1967" spans="1:20" ht="20.100000000000001" customHeight="1">
      <c r="A1967" s="15">
        <f t="shared" si="239"/>
        <v>119704</v>
      </c>
      <c r="B1967" s="24" t="str">
        <f>VLOOKUP(J1967,city!$A$4:$D$352,3,0)</f>
        <v>广东</v>
      </c>
      <c r="C1967" s="24" t="str">
        <f>VLOOKUP(J1967,city!$A$4:$D$352,4,0)</f>
        <v>河源</v>
      </c>
      <c r="D1967" s="57" t="s">
        <v>6488</v>
      </c>
      <c r="E1967" s="57" t="s">
        <v>6489</v>
      </c>
      <c r="F1967" s="56" t="s">
        <v>6490</v>
      </c>
      <c r="G1967" s="20" t="s">
        <v>6491</v>
      </c>
      <c r="H1967" s="20" t="s">
        <v>438</v>
      </c>
      <c r="I1967" s="45" t="str">
        <f t="shared" si="240"/>
        <v>2a,2b</v>
      </c>
      <c r="J1967" s="15">
        <f t="shared" si="241"/>
        <v>197</v>
      </c>
      <c r="K1967" s="15">
        <f>IF(VLOOKUP(J1966,city!$K$4:$L$352,2,0)&gt;K1966,K1966+1,1)</f>
        <v>4</v>
      </c>
      <c r="L1967" s="15">
        <v>1</v>
      </c>
      <c r="M1967" s="15" t="s">
        <v>239</v>
      </c>
      <c r="N1967" s="42">
        <v>130.256472</v>
      </c>
      <c r="O1967" s="34">
        <v>47.293855999999998</v>
      </c>
      <c r="P1967" s="15" t="str">
        <f t="shared" si="244"/>
        <v/>
      </c>
      <c r="Q1967" s="41">
        <v>2</v>
      </c>
      <c r="R1967" s="15">
        <f t="shared" si="245"/>
        <v>2</v>
      </c>
      <c r="S1967" s="15" t="str">
        <f t="shared" si="242"/>
        <v>2a</v>
      </c>
      <c r="T1967" s="15" t="str">
        <f t="shared" si="243"/>
        <v>2b</v>
      </c>
    </row>
    <row r="1968" spans="1:20" ht="20.100000000000001" customHeight="1">
      <c r="A1968" s="15">
        <f t="shared" si="239"/>
        <v>119705</v>
      </c>
      <c r="B1968" s="24" t="str">
        <f>VLOOKUP(J1968,city!$A$4:$D$352,3,0)</f>
        <v>广东</v>
      </c>
      <c r="C1968" s="24" t="str">
        <f>VLOOKUP(J1968,city!$A$4:$D$352,4,0)</f>
        <v>河源</v>
      </c>
      <c r="D1968" s="57" t="s">
        <v>6492</v>
      </c>
      <c r="E1968" s="57" t="s">
        <v>6493</v>
      </c>
      <c r="F1968" s="56" t="s">
        <v>6494</v>
      </c>
      <c r="G1968" s="20" t="s">
        <v>6495</v>
      </c>
      <c r="H1968" s="20" t="s">
        <v>444</v>
      </c>
      <c r="I1968" s="45" t="str">
        <f t="shared" si="240"/>
        <v>3a,3b</v>
      </c>
      <c r="J1968" s="15">
        <f t="shared" si="241"/>
        <v>197</v>
      </c>
      <c r="K1968" s="15">
        <f>IF(VLOOKUP(J1967,city!$K$4:$L$352,2,0)&gt;K1967,K1967+1,1)</f>
        <v>5</v>
      </c>
      <c r="L1968" s="15">
        <v>1</v>
      </c>
      <c r="M1968" s="15" t="s">
        <v>239</v>
      </c>
      <c r="N1968" s="42">
        <v>130.889678</v>
      </c>
      <c r="O1968" s="34">
        <v>47.917239000000002</v>
      </c>
      <c r="P1968" s="15" t="str">
        <f t="shared" si="244"/>
        <v/>
      </c>
      <c r="Q1968" s="41">
        <v>3</v>
      </c>
      <c r="R1968" s="15">
        <f t="shared" si="245"/>
        <v>3</v>
      </c>
      <c r="S1968" s="15" t="str">
        <f t="shared" si="242"/>
        <v>3a</v>
      </c>
      <c r="T1968" s="15" t="str">
        <f t="shared" si="243"/>
        <v>3b</v>
      </c>
    </row>
    <row r="1969" spans="1:20" ht="20.100000000000001" customHeight="1">
      <c r="A1969" s="15">
        <f t="shared" si="239"/>
        <v>119706</v>
      </c>
      <c r="B1969" s="24" t="str">
        <f>VLOOKUP(J1969,city!$A$4:$D$352,3,0)</f>
        <v>广东</v>
      </c>
      <c r="C1969" s="24" t="str">
        <f>VLOOKUP(J1969,city!$A$4:$D$352,4,0)</f>
        <v>河源</v>
      </c>
      <c r="D1969" s="57" t="s">
        <v>6496</v>
      </c>
      <c r="E1969" s="57" t="s">
        <v>6497</v>
      </c>
      <c r="F1969" s="56" t="s">
        <v>6498</v>
      </c>
      <c r="G1969" s="20" t="s">
        <v>6499</v>
      </c>
      <c r="H1969" s="20" t="s">
        <v>450</v>
      </c>
      <c r="I1969" s="45" t="str">
        <f t="shared" si="240"/>
        <v>2a,2b</v>
      </c>
      <c r="J1969" s="15">
        <f t="shared" si="241"/>
        <v>197</v>
      </c>
      <c r="K1969" s="15">
        <f>IF(VLOOKUP(J1968,city!$K$4:$L$352,2,0)&gt;K1968,K1968+1,1)</f>
        <v>6</v>
      </c>
      <c r="L1969" s="15">
        <v>1</v>
      </c>
      <c r="M1969" s="15" t="s">
        <v>239</v>
      </c>
      <c r="N1969" s="42">
        <v>130.90768199999999</v>
      </c>
      <c r="O1969" s="34">
        <v>47.368752999999998</v>
      </c>
      <c r="P1969" s="15" t="str">
        <f t="shared" si="244"/>
        <v/>
      </c>
      <c r="Q1969" s="41">
        <v>2</v>
      </c>
      <c r="R1969" s="15">
        <f t="shared" si="245"/>
        <v>2</v>
      </c>
      <c r="S1969" s="15" t="str">
        <f t="shared" si="242"/>
        <v>2a</v>
      </c>
      <c r="T1969" s="15" t="str">
        <f t="shared" si="243"/>
        <v>2b</v>
      </c>
    </row>
    <row r="1970" spans="1:20" ht="20.100000000000001" customHeight="1">
      <c r="A1970" s="15">
        <f t="shared" si="239"/>
        <v>119707</v>
      </c>
      <c r="B1970" s="24" t="str">
        <f>VLOOKUP(J1970,city!$A$4:$D$352,3,0)</f>
        <v>广东</v>
      </c>
      <c r="C1970" s="24" t="str">
        <f>VLOOKUP(J1970,city!$A$4:$D$352,4,0)</f>
        <v>河源</v>
      </c>
      <c r="D1970" s="57" t="s">
        <v>6500</v>
      </c>
      <c r="E1970" s="57" t="s">
        <v>6501</v>
      </c>
      <c r="F1970" s="56" t="s">
        <v>6502</v>
      </c>
      <c r="G1970" s="20" t="s">
        <v>6503</v>
      </c>
      <c r="H1970" s="20" t="s">
        <v>456</v>
      </c>
      <c r="I1970" s="45" t="str">
        <f t="shared" si="240"/>
        <v>2a,2b</v>
      </c>
      <c r="J1970" s="15">
        <f t="shared" si="241"/>
        <v>197</v>
      </c>
      <c r="K1970" s="15">
        <f>IF(VLOOKUP(J1969,city!$K$4:$L$352,2,0)&gt;K1969,K1969+1,1)</f>
        <v>7</v>
      </c>
      <c r="L1970" s="15">
        <v>1</v>
      </c>
      <c r="M1970" s="15" t="s">
        <v>239</v>
      </c>
      <c r="N1970" s="42">
        <v>131.156115</v>
      </c>
      <c r="O1970" s="34">
        <v>46.634990999999999</v>
      </c>
      <c r="P1970" s="15" t="str">
        <f t="shared" si="244"/>
        <v/>
      </c>
      <c r="Q1970" s="41">
        <v>2</v>
      </c>
      <c r="R1970" s="15">
        <f t="shared" si="245"/>
        <v>2</v>
      </c>
      <c r="S1970" s="15" t="str">
        <f t="shared" si="242"/>
        <v>2a</v>
      </c>
      <c r="T1970" s="15" t="str">
        <f t="shared" si="243"/>
        <v>2b</v>
      </c>
    </row>
    <row r="1971" spans="1:20" ht="20.100000000000001" customHeight="1">
      <c r="A1971" s="15">
        <f t="shared" si="239"/>
        <v>119708</v>
      </c>
      <c r="B1971" s="24" t="str">
        <f>VLOOKUP(J1971,city!$A$4:$D$352,3,0)</f>
        <v>广东</v>
      </c>
      <c r="C1971" s="24" t="str">
        <f>VLOOKUP(J1971,city!$A$4:$D$352,4,0)</f>
        <v>河源</v>
      </c>
      <c r="D1971" s="57" t="s">
        <v>6504</v>
      </c>
      <c r="E1971" s="57" t="s">
        <v>6505</v>
      </c>
      <c r="F1971" s="56" t="s">
        <v>6506</v>
      </c>
      <c r="G1971" s="20" t="s">
        <v>6507</v>
      </c>
      <c r="H1971" s="20" t="s">
        <v>462</v>
      </c>
      <c r="I1971" s="45" t="str">
        <f t="shared" si="240"/>
        <v>13a,13b</v>
      </c>
      <c r="J1971" s="15">
        <f t="shared" si="241"/>
        <v>197</v>
      </c>
      <c r="K1971" s="15">
        <f>IF(VLOOKUP(J1970,city!$K$4:$L$352,2,0)&gt;K1970,K1970+1,1)</f>
        <v>8</v>
      </c>
      <c r="L1971" s="15">
        <v>1</v>
      </c>
      <c r="M1971" s="15" t="s">
        <v>239</v>
      </c>
      <c r="N1971" s="42">
        <v>131.21807200000001</v>
      </c>
      <c r="O1971" s="34">
        <v>46.493091</v>
      </c>
      <c r="P1971" s="15" t="str">
        <f t="shared" si="244"/>
        <v/>
      </c>
      <c r="Q1971" s="41">
        <v>13</v>
      </c>
      <c r="R1971" s="15">
        <f t="shared" si="245"/>
        <v>13</v>
      </c>
      <c r="S1971" s="15" t="str">
        <f t="shared" si="242"/>
        <v>13a</v>
      </c>
      <c r="T1971" s="15" t="str">
        <f t="shared" si="243"/>
        <v>13b</v>
      </c>
    </row>
    <row r="1972" spans="1:20" ht="20.100000000000001" customHeight="1">
      <c r="A1972" s="15">
        <f t="shared" si="239"/>
        <v>119709</v>
      </c>
      <c r="B1972" s="24" t="str">
        <f>VLOOKUP(J1972,city!$A$4:$D$352,3,0)</f>
        <v>广东</v>
      </c>
      <c r="C1972" s="24" t="str">
        <f>VLOOKUP(J1972,city!$A$4:$D$352,4,0)</f>
        <v>河源</v>
      </c>
      <c r="D1972" s="57" t="s">
        <v>6508</v>
      </c>
      <c r="E1972" s="57" t="s">
        <v>6509</v>
      </c>
      <c r="F1972" s="56" t="s">
        <v>6510</v>
      </c>
      <c r="G1972" s="20" t="s">
        <v>6511</v>
      </c>
      <c r="H1972" s="20" t="s">
        <v>468</v>
      </c>
      <c r="I1972" s="45" t="str">
        <f t="shared" si="240"/>
        <v>13a,13b</v>
      </c>
      <c r="J1972" s="15">
        <f t="shared" si="241"/>
        <v>197</v>
      </c>
      <c r="K1972" s="15">
        <f>IF(VLOOKUP(J1971,city!$K$4:$L$352,2,0)&gt;K1971,K1971+1,1)</f>
        <v>9</v>
      </c>
      <c r="L1972" s="15">
        <v>1</v>
      </c>
      <c r="M1972" s="15" t="s">
        <v>239</v>
      </c>
      <c r="N1972" s="42">
        <v>132.015578</v>
      </c>
      <c r="O1972" s="34">
        <v>46.451619000000001</v>
      </c>
      <c r="P1972" s="15" t="str">
        <f t="shared" si="244"/>
        <v/>
      </c>
      <c r="Q1972" s="41">
        <v>13</v>
      </c>
      <c r="R1972" s="15">
        <f t="shared" si="245"/>
        <v>13</v>
      </c>
      <c r="S1972" s="15" t="str">
        <f t="shared" si="242"/>
        <v>13a</v>
      </c>
      <c r="T1972" s="15" t="str">
        <f t="shared" si="243"/>
        <v>13b</v>
      </c>
    </row>
    <row r="1973" spans="1:20" ht="20.100000000000001" customHeight="1">
      <c r="A1973" s="15">
        <f t="shared" si="239"/>
        <v>119710</v>
      </c>
      <c r="B1973" s="24" t="str">
        <f>VLOOKUP(J1973,city!$A$4:$D$352,3,0)</f>
        <v>广东</v>
      </c>
      <c r="C1973" s="24" t="str">
        <f>VLOOKUP(J1973,city!$A$4:$D$352,4,0)</f>
        <v>河源</v>
      </c>
      <c r="D1973" s="57" t="s">
        <v>6512</v>
      </c>
      <c r="E1973" s="57" t="s">
        <v>6513</v>
      </c>
      <c r="F1973" s="56" t="s">
        <v>6514</v>
      </c>
      <c r="G1973" s="20" t="s">
        <v>6515</v>
      </c>
      <c r="H1973" s="20" t="s">
        <v>474</v>
      </c>
      <c r="I1973" s="45" t="str">
        <f t="shared" si="240"/>
        <v>3a,3b</v>
      </c>
      <c r="J1973" s="15">
        <f t="shared" si="241"/>
        <v>197</v>
      </c>
      <c r="K1973" s="15">
        <f>IF(VLOOKUP(J1972,city!$K$4:$L$352,2,0)&gt;K1972,K1972+1,1)</f>
        <v>10</v>
      </c>
      <c r="L1973" s="15">
        <v>1</v>
      </c>
      <c r="M1973" s="15" t="s">
        <v>239</v>
      </c>
      <c r="N1973" s="42">
        <v>132.90217100000001</v>
      </c>
      <c r="O1973" s="34">
        <v>46.748589000000003</v>
      </c>
      <c r="P1973" s="15" t="str">
        <f t="shared" si="244"/>
        <v>131.134356,47.2275019</v>
      </c>
      <c r="Q1973" s="41">
        <v>3</v>
      </c>
      <c r="R1973" s="15">
        <f t="shared" si="245"/>
        <v>13</v>
      </c>
      <c r="S1973" s="15" t="str">
        <f t="shared" si="242"/>
        <v>3a</v>
      </c>
      <c r="T1973" s="15" t="str">
        <f t="shared" si="243"/>
        <v>3b</v>
      </c>
    </row>
    <row r="1974" spans="1:20" ht="20.100000000000001" customHeight="1">
      <c r="A1974" s="15">
        <f t="shared" si="239"/>
        <v>119801</v>
      </c>
      <c r="B1974" s="24" t="str">
        <f>VLOOKUP(J1974,city!$A$4:$D$352,3,0)</f>
        <v>广东</v>
      </c>
      <c r="C1974" s="24" t="str">
        <f>VLOOKUP(J1974,city!$A$4:$D$352,4,0)</f>
        <v>阳江</v>
      </c>
      <c r="D1974" s="57" t="s">
        <v>6516</v>
      </c>
      <c r="E1974" s="57" t="s">
        <v>6517</v>
      </c>
      <c r="F1974" s="56" t="s">
        <v>6518</v>
      </c>
      <c r="G1974" s="20" t="s">
        <v>6519</v>
      </c>
      <c r="H1974" s="20" t="s">
        <v>480</v>
      </c>
      <c r="I1974" s="45" t="str">
        <f t="shared" si="240"/>
        <v>4a,4b</v>
      </c>
      <c r="J1974" s="15">
        <f t="shared" si="241"/>
        <v>198</v>
      </c>
      <c r="K1974" s="15">
        <f>IF(VLOOKUP(J1973,city!$K$4:$L$352,2,0)&gt;K1973,K1973+1,1)</f>
        <v>1</v>
      </c>
      <c r="L1974" s="15">
        <v>1</v>
      </c>
      <c r="M1974" s="15" t="s">
        <v>240</v>
      </c>
      <c r="N1974" s="42">
        <v>131.183246</v>
      </c>
      <c r="O1974" s="34">
        <v>46.645181999999998</v>
      </c>
      <c r="P1974" s="15" t="str">
        <f t="shared" si="244"/>
        <v/>
      </c>
      <c r="Q1974" s="41">
        <v>4</v>
      </c>
      <c r="R1974" s="15">
        <f t="shared" si="245"/>
        <v>4</v>
      </c>
      <c r="S1974" s="15" t="str">
        <f t="shared" si="242"/>
        <v>4a</v>
      </c>
      <c r="T1974" s="15" t="str">
        <f t="shared" si="243"/>
        <v>4b</v>
      </c>
    </row>
    <row r="1975" spans="1:20" ht="20.100000000000001" customHeight="1">
      <c r="A1975" s="15">
        <f t="shared" si="239"/>
        <v>119802</v>
      </c>
      <c r="B1975" s="24" t="str">
        <f>VLOOKUP(J1975,city!$A$4:$D$352,3,0)</f>
        <v>广东</v>
      </c>
      <c r="C1975" s="24" t="str">
        <f>VLOOKUP(J1975,city!$A$4:$D$352,4,0)</f>
        <v>阳江</v>
      </c>
      <c r="D1975" s="57" t="s">
        <v>6520</v>
      </c>
      <c r="E1975" s="57" t="s">
        <v>6521</v>
      </c>
      <c r="F1975" s="56" t="s">
        <v>6522</v>
      </c>
      <c r="G1975" s="20" t="s">
        <v>6523</v>
      </c>
      <c r="H1975" s="20" t="s">
        <v>486</v>
      </c>
      <c r="I1975" s="45" t="str">
        <f t="shared" si="240"/>
        <v>4a,4b</v>
      </c>
      <c r="J1975" s="15">
        <f t="shared" si="241"/>
        <v>198</v>
      </c>
      <c r="K1975" s="15">
        <f>IF(VLOOKUP(J1974,city!$K$4:$L$352,2,0)&gt;K1974,K1974+1,1)</f>
        <v>2</v>
      </c>
      <c r="L1975" s="15">
        <v>1</v>
      </c>
      <c r="M1975" s="15" t="s">
        <v>240</v>
      </c>
      <c r="N1975" s="42">
        <v>131.361119</v>
      </c>
      <c r="O1975" s="34">
        <v>46.607443000000004</v>
      </c>
      <c r="P1975" s="15" t="str">
        <f t="shared" si="244"/>
        <v/>
      </c>
      <c r="Q1975" s="41">
        <v>4</v>
      </c>
      <c r="R1975" s="15">
        <f t="shared" si="245"/>
        <v>4</v>
      </c>
      <c r="S1975" s="15" t="str">
        <f t="shared" si="242"/>
        <v>4a</v>
      </c>
      <c r="T1975" s="15" t="str">
        <f t="shared" si="243"/>
        <v>4b</v>
      </c>
    </row>
    <row r="1976" spans="1:20" ht="20.100000000000001" customHeight="1">
      <c r="A1976" s="15">
        <f t="shared" si="239"/>
        <v>119803</v>
      </c>
      <c r="B1976" s="24" t="str">
        <f>VLOOKUP(J1976,city!$A$4:$D$352,3,0)</f>
        <v>广东</v>
      </c>
      <c r="C1976" s="24" t="str">
        <f>VLOOKUP(J1976,city!$A$4:$D$352,4,0)</f>
        <v>阳江</v>
      </c>
      <c r="D1976" s="57" t="s">
        <v>6524</v>
      </c>
      <c r="E1976" s="57" t="s">
        <v>6525</v>
      </c>
      <c r="F1976" s="56" t="s">
        <v>6526</v>
      </c>
      <c r="G1976" s="20" t="s">
        <v>6527</v>
      </c>
      <c r="H1976" s="20" t="s">
        <v>492</v>
      </c>
      <c r="I1976" s="45" t="str">
        <f t="shared" si="240"/>
        <v>11a,11b</v>
      </c>
      <c r="J1976" s="15">
        <f t="shared" si="241"/>
        <v>198</v>
      </c>
      <c r="K1976" s="15">
        <f>IF(VLOOKUP(J1975,city!$K$4:$L$352,2,0)&gt;K1975,K1975+1,1)</f>
        <v>3</v>
      </c>
      <c r="L1976" s="15">
        <v>1</v>
      </c>
      <c r="M1976" s="15" t="s">
        <v>240</v>
      </c>
      <c r="N1976" s="42">
        <v>133.88654099999999</v>
      </c>
      <c r="O1976" s="34">
        <v>46.140881</v>
      </c>
      <c r="P1976" s="15" t="str">
        <f t="shared" si="244"/>
        <v/>
      </c>
      <c r="Q1976" s="41">
        <v>11</v>
      </c>
      <c r="R1976" s="15" t="e">
        <f t="shared" si="245"/>
        <v>#N/A</v>
      </c>
      <c r="S1976" s="15" t="str">
        <f t="shared" si="242"/>
        <v>11a</v>
      </c>
      <c r="T1976" s="15" t="str">
        <f t="shared" si="243"/>
        <v>11b</v>
      </c>
    </row>
    <row r="1977" spans="1:20" ht="20.100000000000001" customHeight="1">
      <c r="A1977" s="15">
        <f t="shared" si="239"/>
        <v>119804</v>
      </c>
      <c r="B1977" s="24" t="str">
        <f>VLOOKUP(J1977,city!$A$4:$D$352,3,0)</f>
        <v>广东</v>
      </c>
      <c r="C1977" s="24" t="str">
        <f>VLOOKUP(J1977,city!$A$4:$D$352,4,0)</f>
        <v>阳江</v>
      </c>
      <c r="D1977" s="57" t="s">
        <v>6528</v>
      </c>
      <c r="E1977" s="57" t="s">
        <v>6529</v>
      </c>
      <c r="F1977" s="56" t="s">
        <v>6530</v>
      </c>
      <c r="G1977" s="20" t="s">
        <v>6531</v>
      </c>
      <c r="H1977" s="20" t="s">
        <v>498</v>
      </c>
      <c r="I1977" s="45" t="str">
        <f t="shared" si="240"/>
        <v>6a,6b</v>
      </c>
      <c r="J1977" s="15">
        <f t="shared" si="241"/>
        <v>198</v>
      </c>
      <c r="K1977" s="15">
        <f>IF(VLOOKUP(J1976,city!$K$4:$L$352,2,0)&gt;K1976,K1976+1,1)</f>
        <v>4</v>
      </c>
      <c r="L1977" s="15">
        <v>1</v>
      </c>
      <c r="M1977" s="15" t="s">
        <v>240</v>
      </c>
      <c r="N1977" s="42">
        <v>131.006145</v>
      </c>
      <c r="O1977" s="34">
        <v>45.782032000000001</v>
      </c>
      <c r="P1977" s="15" t="str">
        <f t="shared" si="244"/>
        <v/>
      </c>
      <c r="Q1977" s="41">
        <v>6</v>
      </c>
      <c r="R1977" s="15">
        <f t="shared" si="245"/>
        <v>6</v>
      </c>
      <c r="S1977" s="15" t="str">
        <f t="shared" si="242"/>
        <v>6a</v>
      </c>
      <c r="T1977" s="15" t="str">
        <f t="shared" si="243"/>
        <v>6b</v>
      </c>
    </row>
    <row r="1978" spans="1:20" ht="20.100000000000001" customHeight="1">
      <c r="A1978" s="15">
        <f t="shared" si="239"/>
        <v>119805</v>
      </c>
      <c r="B1978" s="24" t="str">
        <f>VLOOKUP(J1978,city!$A$4:$D$352,3,0)</f>
        <v>广东</v>
      </c>
      <c r="C1978" s="24" t="str">
        <f>VLOOKUP(J1978,city!$A$4:$D$352,4,0)</f>
        <v>阳江</v>
      </c>
      <c r="D1978" s="57" t="s">
        <v>6532</v>
      </c>
      <c r="E1978" s="57" t="s">
        <v>6533</v>
      </c>
      <c r="F1978" s="56" t="s">
        <v>6534</v>
      </c>
      <c r="G1978" s="20" t="s">
        <v>6535</v>
      </c>
      <c r="H1978" s="20" t="s">
        <v>504</v>
      </c>
      <c r="I1978" s="45" t="str">
        <f t="shared" si="240"/>
        <v>9a,9b</v>
      </c>
      <c r="J1978" s="15">
        <f t="shared" si="241"/>
        <v>198</v>
      </c>
      <c r="K1978" s="15">
        <f>IF(VLOOKUP(J1977,city!$K$4:$L$352,2,0)&gt;K1977,K1977+1,1)</f>
        <v>5</v>
      </c>
      <c r="L1978" s="15">
        <v>1</v>
      </c>
      <c r="M1978" s="15" t="s">
        <v>240</v>
      </c>
      <c r="N1978" s="42">
        <v>131.02508800000001</v>
      </c>
      <c r="O1978" s="34">
        <v>45.788330000000002</v>
      </c>
      <c r="P1978" s="15" t="str">
        <f t="shared" si="244"/>
        <v/>
      </c>
      <c r="Q1978" s="41">
        <v>9</v>
      </c>
      <c r="R1978" s="15">
        <f t="shared" si="245"/>
        <v>9</v>
      </c>
      <c r="S1978" s="15" t="str">
        <f t="shared" si="242"/>
        <v>9a</v>
      </c>
      <c r="T1978" s="15" t="str">
        <f t="shared" si="243"/>
        <v>9b</v>
      </c>
    </row>
    <row r="1979" spans="1:20" ht="20.100000000000001" customHeight="1">
      <c r="A1979" s="15">
        <f t="shared" si="239"/>
        <v>119806</v>
      </c>
      <c r="B1979" s="24" t="str">
        <f>VLOOKUP(J1979,city!$A$4:$D$352,3,0)</f>
        <v>广东</v>
      </c>
      <c r="C1979" s="24" t="str">
        <f>VLOOKUP(J1979,city!$A$4:$D$352,4,0)</f>
        <v>阳江</v>
      </c>
      <c r="D1979" s="57" t="s">
        <v>6536</v>
      </c>
      <c r="E1979" s="57" t="s">
        <v>6537</v>
      </c>
      <c r="F1979" s="56" t="s">
        <v>6538</v>
      </c>
      <c r="G1979" s="20" t="s">
        <v>6539</v>
      </c>
      <c r="H1979" s="20" t="s">
        <v>510</v>
      </c>
      <c r="I1979" s="45" t="str">
        <f t="shared" si="240"/>
        <v>4a,4b</v>
      </c>
      <c r="J1979" s="15">
        <f t="shared" si="241"/>
        <v>198</v>
      </c>
      <c r="K1979" s="15">
        <f>IF(VLOOKUP(J1978,city!$K$4:$L$352,2,0)&gt;K1978,K1978+1,1)</f>
        <v>6</v>
      </c>
      <c r="L1979" s="15">
        <v>1</v>
      </c>
      <c r="M1979" s="15" t="s">
        <v>240</v>
      </c>
      <c r="N1979" s="42">
        <v>130.332604</v>
      </c>
      <c r="O1979" s="34">
        <v>45.700535000000002</v>
      </c>
      <c r="P1979" s="15" t="str">
        <f t="shared" si="244"/>
        <v/>
      </c>
      <c r="Q1979" s="41">
        <v>4</v>
      </c>
      <c r="R1979" s="15">
        <f t="shared" si="245"/>
        <v>4</v>
      </c>
      <c r="S1979" s="15" t="str">
        <f t="shared" si="242"/>
        <v>4a</v>
      </c>
      <c r="T1979" s="15" t="str">
        <f t="shared" si="243"/>
        <v>4b</v>
      </c>
    </row>
    <row r="1980" spans="1:20" ht="20.100000000000001" customHeight="1">
      <c r="A1980" s="15">
        <f t="shared" si="239"/>
        <v>119807</v>
      </c>
      <c r="B1980" s="24" t="str">
        <f>VLOOKUP(J1980,city!$A$4:$D$352,3,0)</f>
        <v>广东</v>
      </c>
      <c r="C1980" s="24" t="str">
        <f>VLOOKUP(J1980,city!$A$4:$D$352,4,0)</f>
        <v>阳江</v>
      </c>
      <c r="D1980" s="57" t="s">
        <v>6540</v>
      </c>
      <c r="E1980" s="57" t="s">
        <v>6541</v>
      </c>
      <c r="F1980" s="56" t="s">
        <v>6542</v>
      </c>
      <c r="G1980" s="20" t="s">
        <v>6543</v>
      </c>
      <c r="H1980" s="20" t="s">
        <v>516</v>
      </c>
      <c r="I1980" s="45" t="str">
        <f t="shared" si="240"/>
        <v>11a,11b</v>
      </c>
      <c r="J1980" s="15">
        <f t="shared" si="241"/>
        <v>198</v>
      </c>
      <c r="K1980" s="15">
        <f>IF(VLOOKUP(J1979,city!$K$4:$L$352,2,0)&gt;K1979,K1979+1,1)</f>
        <v>7</v>
      </c>
      <c r="L1980" s="15">
        <v>1</v>
      </c>
      <c r="M1980" s="15" t="s">
        <v>240</v>
      </c>
      <c r="N1980" s="42">
        <v>131.26586</v>
      </c>
      <c r="O1980" s="34">
        <v>45.660896999999999</v>
      </c>
      <c r="P1980" s="15" t="str">
        <f t="shared" si="244"/>
        <v/>
      </c>
      <c r="Q1980" s="41">
        <v>11</v>
      </c>
      <c r="R1980" s="15" t="e">
        <f t="shared" si="245"/>
        <v>#N/A</v>
      </c>
      <c r="S1980" s="15" t="str">
        <f t="shared" si="242"/>
        <v>11a</v>
      </c>
      <c r="T1980" s="15" t="str">
        <f t="shared" si="243"/>
        <v>11b</v>
      </c>
    </row>
    <row r="1981" spans="1:20" ht="20.100000000000001" customHeight="1">
      <c r="A1981" s="15">
        <f t="shared" si="239"/>
        <v>119808</v>
      </c>
      <c r="B1981" s="24" t="str">
        <f>VLOOKUP(J1981,city!$A$4:$D$352,3,0)</f>
        <v>广东</v>
      </c>
      <c r="C1981" s="24" t="str">
        <f>VLOOKUP(J1981,city!$A$4:$D$352,4,0)</f>
        <v>阳江</v>
      </c>
      <c r="D1981" s="57" t="s">
        <v>6544</v>
      </c>
      <c r="E1981" s="57" t="s">
        <v>6545</v>
      </c>
      <c r="F1981" s="56" t="s">
        <v>6546</v>
      </c>
      <c r="G1981" s="20" t="s">
        <v>6547</v>
      </c>
      <c r="H1981" s="20" t="s">
        <v>522</v>
      </c>
      <c r="I1981" s="45" t="str">
        <f t="shared" si="240"/>
        <v>1a,1b</v>
      </c>
      <c r="J1981" s="15">
        <f t="shared" si="241"/>
        <v>198</v>
      </c>
      <c r="K1981" s="15">
        <f>IF(VLOOKUP(J1980,city!$K$4:$L$352,2,0)&gt;K1980,K1980+1,1)</f>
        <v>8</v>
      </c>
      <c r="L1981" s="15">
        <v>1</v>
      </c>
      <c r="M1981" s="15" t="s">
        <v>240</v>
      </c>
      <c r="N1981" s="42">
        <v>133.853196</v>
      </c>
      <c r="O1981" s="34">
        <v>46.081699999999998</v>
      </c>
      <c r="P1981" s="15" t="str">
        <f t="shared" si="244"/>
        <v/>
      </c>
      <c r="Q1981" s="41">
        <v>1</v>
      </c>
      <c r="R1981" s="15">
        <f t="shared" si="245"/>
        <v>6</v>
      </c>
      <c r="S1981" s="15" t="str">
        <f t="shared" si="242"/>
        <v>1a</v>
      </c>
      <c r="T1981" s="15" t="str">
        <f t="shared" si="243"/>
        <v>1b</v>
      </c>
    </row>
    <row r="1982" spans="1:20" ht="20.100000000000001" customHeight="1">
      <c r="A1982" s="15">
        <f t="shared" si="239"/>
        <v>119809</v>
      </c>
      <c r="B1982" s="24" t="str">
        <f>VLOOKUP(J1982,city!$A$4:$D$352,3,0)</f>
        <v>广东</v>
      </c>
      <c r="C1982" s="24" t="str">
        <f>VLOOKUP(J1982,city!$A$4:$D$352,4,0)</f>
        <v>阳江</v>
      </c>
      <c r="D1982" s="57" t="s">
        <v>6548</v>
      </c>
      <c r="E1982" s="57" t="s">
        <v>6549</v>
      </c>
      <c r="F1982" s="56" t="s">
        <v>6550</v>
      </c>
      <c r="G1982" s="20" t="s">
        <v>6551</v>
      </c>
      <c r="H1982" s="20" t="s">
        <v>528</v>
      </c>
      <c r="I1982" s="45" t="str">
        <f t="shared" si="240"/>
        <v>29a,29b</v>
      </c>
      <c r="J1982" s="15">
        <f t="shared" si="241"/>
        <v>198</v>
      </c>
      <c r="K1982" s="15">
        <f>IF(VLOOKUP(J1981,city!$K$4:$L$352,2,0)&gt;K1981,K1981+1,1)</f>
        <v>9</v>
      </c>
      <c r="L1982" s="15">
        <v>1</v>
      </c>
      <c r="M1982" s="15" t="s">
        <v>240</v>
      </c>
      <c r="N1982" s="42">
        <v>126.680307</v>
      </c>
      <c r="O1982" s="34">
        <v>46.720266000000002</v>
      </c>
      <c r="P1982" s="15" t="str">
        <f t="shared" si="244"/>
        <v/>
      </c>
      <c r="Q1982" s="41">
        <v>29</v>
      </c>
      <c r="R1982" s="15">
        <f t="shared" si="245"/>
        <v>29</v>
      </c>
      <c r="S1982" s="15" t="str">
        <f t="shared" si="242"/>
        <v>29a</v>
      </c>
      <c r="T1982" s="15" t="str">
        <f t="shared" si="243"/>
        <v>29b</v>
      </c>
    </row>
    <row r="1983" spans="1:20" ht="20.100000000000001" customHeight="1">
      <c r="A1983" s="15">
        <f t="shared" si="239"/>
        <v>119810</v>
      </c>
      <c r="B1983" s="24" t="str">
        <f>VLOOKUP(J1983,city!$A$4:$D$352,3,0)</f>
        <v>广东</v>
      </c>
      <c r="C1983" s="24" t="str">
        <f>VLOOKUP(J1983,city!$A$4:$D$352,4,0)</f>
        <v>阳江</v>
      </c>
      <c r="D1983" s="57" t="s">
        <v>6552</v>
      </c>
      <c r="E1983" s="57" t="s">
        <v>6553</v>
      </c>
      <c r="F1983" s="56" t="s">
        <v>6554</v>
      </c>
      <c r="G1983" s="20" t="s">
        <v>6555</v>
      </c>
      <c r="H1983" s="20" t="s">
        <v>534</v>
      </c>
      <c r="I1983" s="45" t="str">
        <f t="shared" si="240"/>
        <v>19a,19b</v>
      </c>
      <c r="J1983" s="15">
        <f t="shared" si="241"/>
        <v>198</v>
      </c>
      <c r="K1983" s="15">
        <f>IF(VLOOKUP(J1982,city!$K$4:$L$352,2,0)&gt;K1982,K1982+1,1)</f>
        <v>10</v>
      </c>
      <c r="L1983" s="15">
        <v>1</v>
      </c>
      <c r="M1983" s="15" t="s">
        <v>240</v>
      </c>
      <c r="N1983" s="42">
        <v>127.329978</v>
      </c>
      <c r="O1983" s="34">
        <v>46.685276000000002</v>
      </c>
      <c r="P1983" s="15" t="str">
        <f t="shared" si="244"/>
        <v>130.7924084,46.1812542</v>
      </c>
      <c r="Q1983" s="41">
        <v>19</v>
      </c>
      <c r="R1983" s="15">
        <f t="shared" si="245"/>
        <v>19</v>
      </c>
      <c r="S1983" s="15" t="str">
        <f t="shared" si="242"/>
        <v>19a</v>
      </c>
      <c r="T1983" s="15" t="str">
        <f t="shared" si="243"/>
        <v>19b</v>
      </c>
    </row>
    <row r="1984" spans="1:20" ht="20.100000000000001" customHeight="1">
      <c r="A1984" s="15">
        <f t="shared" si="239"/>
        <v>119901</v>
      </c>
      <c r="B1984" s="24" t="str">
        <f>VLOOKUP(J1984,city!$A$4:$D$352,3,0)</f>
        <v>广东</v>
      </c>
      <c r="C1984" s="24" t="str">
        <f>VLOOKUP(J1984,city!$A$4:$D$352,4,0)</f>
        <v>清远</v>
      </c>
      <c r="D1984" s="57" t="s">
        <v>6556</v>
      </c>
      <c r="E1984" s="57" t="s">
        <v>6557</v>
      </c>
      <c r="F1984" s="56" t="s">
        <v>6558</v>
      </c>
      <c r="G1984" s="20" t="s">
        <v>6559</v>
      </c>
      <c r="H1984" s="20" t="s">
        <v>422</v>
      </c>
      <c r="I1984" s="45" t="str">
        <f t="shared" si="240"/>
        <v>6a,6b</v>
      </c>
      <c r="J1984" s="15">
        <f t="shared" si="241"/>
        <v>199</v>
      </c>
      <c r="K1984" s="15">
        <f>IF(VLOOKUP(J1983,city!$K$4:$L$352,2,0)&gt;K1983,K1983+1,1)</f>
        <v>1</v>
      </c>
      <c r="L1984" s="15">
        <v>1</v>
      </c>
      <c r="M1984" s="15" t="s">
        <v>241</v>
      </c>
      <c r="N1984" s="42">
        <v>126.391721</v>
      </c>
      <c r="O1984" s="34">
        <v>46.797837000000001</v>
      </c>
      <c r="P1984" s="15" t="str">
        <f t="shared" si="244"/>
        <v/>
      </c>
      <c r="Q1984" s="41">
        <v>6</v>
      </c>
      <c r="R1984" s="15">
        <f t="shared" si="245"/>
        <v>6</v>
      </c>
      <c r="S1984" s="15" t="str">
        <f t="shared" si="242"/>
        <v>6a</v>
      </c>
      <c r="T1984" s="15" t="str">
        <f t="shared" si="243"/>
        <v>6b</v>
      </c>
    </row>
    <row r="1985" spans="1:20" ht="20.100000000000001" customHeight="1">
      <c r="A1985" s="15">
        <f t="shared" si="239"/>
        <v>119902</v>
      </c>
      <c r="B1985" s="24" t="str">
        <f>VLOOKUP(J1985,city!$A$4:$D$352,3,0)</f>
        <v>广东</v>
      </c>
      <c r="C1985" s="24" t="str">
        <f>VLOOKUP(J1985,city!$A$4:$D$352,4,0)</f>
        <v>清远</v>
      </c>
      <c r="D1985" s="57" t="s">
        <v>6560</v>
      </c>
      <c r="E1985" s="57" t="s">
        <v>6561</v>
      </c>
      <c r="F1985" s="56" t="s">
        <v>6562</v>
      </c>
      <c r="G1985" s="20" t="s">
        <v>6563</v>
      </c>
      <c r="H1985" s="20" t="s">
        <v>427</v>
      </c>
      <c r="I1985" s="45" t="str">
        <f t="shared" si="240"/>
        <v>15a,15b</v>
      </c>
      <c r="J1985" s="15">
        <f t="shared" si="241"/>
        <v>199</v>
      </c>
      <c r="K1985" s="15">
        <f>IF(VLOOKUP(J1984,city!$K$4:$L$352,2,0)&gt;K1984,K1984+1,1)</f>
        <v>2</v>
      </c>
      <c r="L1985" s="15">
        <v>1</v>
      </c>
      <c r="M1985" s="15" t="s">
        <v>241</v>
      </c>
      <c r="N1985" s="42">
        <v>126.63323</v>
      </c>
      <c r="O1985" s="34">
        <v>47.344873</v>
      </c>
      <c r="P1985" s="15" t="str">
        <f t="shared" si="244"/>
        <v/>
      </c>
      <c r="Q1985" s="41">
        <v>15</v>
      </c>
      <c r="R1985" s="15">
        <f t="shared" si="245"/>
        <v>15</v>
      </c>
      <c r="S1985" s="15" t="str">
        <f t="shared" si="242"/>
        <v>15a</v>
      </c>
      <c r="T1985" s="15" t="str">
        <f t="shared" si="243"/>
        <v>15b</v>
      </c>
    </row>
    <row r="1986" spans="1:20" ht="20.100000000000001" customHeight="1">
      <c r="A1986" s="15">
        <f t="shared" si="239"/>
        <v>119903</v>
      </c>
      <c r="B1986" s="24" t="str">
        <f>VLOOKUP(J1986,city!$A$4:$D$352,3,0)</f>
        <v>广东</v>
      </c>
      <c r="C1986" s="24" t="str">
        <f>VLOOKUP(J1986,city!$A$4:$D$352,4,0)</f>
        <v>清远</v>
      </c>
      <c r="D1986" s="57" t="s">
        <v>6564</v>
      </c>
      <c r="E1986" s="57" t="s">
        <v>6565</v>
      </c>
      <c r="F1986" s="56" t="s">
        <v>6566</v>
      </c>
      <c r="G1986" s="20" t="s">
        <v>6567</v>
      </c>
      <c r="H1986" s="20" t="s">
        <v>432</v>
      </c>
      <c r="I1986" s="45" t="str">
        <f t="shared" si="240"/>
        <v>9a,9b</v>
      </c>
      <c r="J1986" s="15">
        <f t="shared" si="241"/>
        <v>199</v>
      </c>
      <c r="K1986" s="15">
        <f>IF(VLOOKUP(J1985,city!$K$4:$L$352,2,0)&gt;K1985,K1985+1,1)</f>
        <v>3</v>
      </c>
      <c r="L1986" s="15">
        <v>1</v>
      </c>
      <c r="M1986" s="15" t="s">
        <v>241</v>
      </c>
      <c r="N1986" s="42">
        <v>126.497056</v>
      </c>
      <c r="O1986" s="34">
        <v>46.837290000000003</v>
      </c>
      <c r="P1986" s="15" t="str">
        <f t="shared" si="244"/>
        <v/>
      </c>
      <c r="Q1986" s="41">
        <v>9</v>
      </c>
      <c r="R1986" s="15">
        <f t="shared" si="245"/>
        <v>9</v>
      </c>
      <c r="S1986" s="15" t="str">
        <f t="shared" si="242"/>
        <v>9a</v>
      </c>
      <c r="T1986" s="15" t="str">
        <f t="shared" si="243"/>
        <v>9b</v>
      </c>
    </row>
    <row r="1987" spans="1:20" ht="20.100000000000001" customHeight="1">
      <c r="A1987" s="15">
        <f t="shared" si="239"/>
        <v>119904</v>
      </c>
      <c r="B1987" s="24" t="str">
        <f>VLOOKUP(J1987,city!$A$4:$D$352,3,0)</f>
        <v>广东</v>
      </c>
      <c r="C1987" s="24" t="str">
        <f>VLOOKUP(J1987,city!$A$4:$D$352,4,0)</f>
        <v>清远</v>
      </c>
      <c r="D1987" s="57" t="s">
        <v>6568</v>
      </c>
      <c r="E1987" s="57" t="s">
        <v>6569</v>
      </c>
      <c r="F1987" s="56" t="s">
        <v>6570</v>
      </c>
      <c r="G1987" s="20" t="s">
        <v>6571</v>
      </c>
      <c r="H1987" s="20" t="s">
        <v>438</v>
      </c>
      <c r="I1987" s="45" t="str">
        <f t="shared" si="240"/>
        <v>3a,3b</v>
      </c>
      <c r="J1987" s="15">
        <f t="shared" si="241"/>
        <v>199</v>
      </c>
      <c r="K1987" s="15">
        <f>IF(VLOOKUP(J1986,city!$K$4:$L$352,2,0)&gt;K1986,K1986+1,1)</f>
        <v>4</v>
      </c>
      <c r="L1987" s="15">
        <v>1</v>
      </c>
      <c r="M1987" s="15" t="s">
        <v>241</v>
      </c>
      <c r="N1987" s="42">
        <v>127.07948</v>
      </c>
      <c r="O1987" s="34">
        <v>46.894491000000002</v>
      </c>
      <c r="P1987" s="15" t="str">
        <f t="shared" si="244"/>
        <v/>
      </c>
      <c r="Q1987" s="41">
        <v>3</v>
      </c>
      <c r="R1987" s="15">
        <f t="shared" si="245"/>
        <v>3</v>
      </c>
      <c r="S1987" s="15" t="str">
        <f t="shared" si="242"/>
        <v>3a</v>
      </c>
      <c r="T1987" s="15" t="str">
        <f t="shared" si="243"/>
        <v>3b</v>
      </c>
    </row>
    <row r="1988" spans="1:20" ht="20.100000000000001" customHeight="1">
      <c r="A1988" s="15">
        <f t="shared" ref="A1988:A2051" si="246">100000+J1988*100+K1988</f>
        <v>119905</v>
      </c>
      <c r="B1988" s="24" t="str">
        <f>VLOOKUP(J1988,city!$A$4:$D$352,3,0)</f>
        <v>广东</v>
      </c>
      <c r="C1988" s="24" t="str">
        <f>VLOOKUP(J1988,city!$A$4:$D$352,4,0)</f>
        <v>清远</v>
      </c>
      <c r="D1988" s="57" t="s">
        <v>6572</v>
      </c>
      <c r="E1988" s="57" t="s">
        <v>6573</v>
      </c>
      <c r="F1988" s="56" t="s">
        <v>6574</v>
      </c>
      <c r="G1988" s="20" t="s">
        <v>6575</v>
      </c>
      <c r="H1988" s="20" t="s">
        <v>444</v>
      </c>
      <c r="I1988" s="45" t="str">
        <f t="shared" si="240"/>
        <v>2a,2b</v>
      </c>
      <c r="J1988" s="15">
        <f t="shared" si="241"/>
        <v>199</v>
      </c>
      <c r="K1988" s="15">
        <f>IF(VLOOKUP(J1987,city!$K$4:$L$352,2,0)&gt;K1987,K1987+1,1)</f>
        <v>5</v>
      </c>
      <c r="L1988" s="15">
        <v>1</v>
      </c>
      <c r="M1988" s="15" t="s">
        <v>241</v>
      </c>
      <c r="N1988" s="42">
        <v>126.49296</v>
      </c>
      <c r="O1988" s="34">
        <v>46.839562000000001</v>
      </c>
      <c r="P1988" s="15" t="str">
        <f t="shared" si="244"/>
        <v/>
      </c>
      <c r="Q1988" s="41">
        <v>2</v>
      </c>
      <c r="R1988" s="15">
        <f t="shared" si="245"/>
        <v>1</v>
      </c>
      <c r="S1988" s="15" t="str">
        <f t="shared" si="242"/>
        <v>2a</v>
      </c>
      <c r="T1988" s="15" t="str">
        <f t="shared" si="243"/>
        <v>2b</v>
      </c>
    </row>
    <row r="1989" spans="1:20" ht="20.100000000000001" customHeight="1">
      <c r="A1989" s="15">
        <f t="shared" si="246"/>
        <v>119906</v>
      </c>
      <c r="B1989" s="24" t="str">
        <f>VLOOKUP(J1989,city!$A$4:$D$352,3,0)</f>
        <v>广东</v>
      </c>
      <c r="C1989" s="24" t="str">
        <f>VLOOKUP(J1989,city!$A$4:$D$352,4,0)</f>
        <v>清远</v>
      </c>
      <c r="D1989" s="57" t="s">
        <v>6576</v>
      </c>
      <c r="E1989" s="57" t="s">
        <v>6577</v>
      </c>
      <c r="F1989" s="56" t="s">
        <v>6578</v>
      </c>
      <c r="G1989" s="20" t="s">
        <v>6579</v>
      </c>
      <c r="H1989" s="20" t="s">
        <v>450</v>
      </c>
      <c r="I1989" s="45" t="str">
        <f t="shared" ref="I1989:I2052" si="247">S1989&amp;","&amp;T1989</f>
        <v>1a,1b</v>
      </c>
      <c r="J1989" s="15">
        <f t="shared" ref="J1989:J2052" si="248">IF(K1989&gt;K1988,J1988,J1988+1)</f>
        <v>199</v>
      </c>
      <c r="K1989" s="15">
        <f>IF(VLOOKUP(J1988,city!$K$4:$L$352,2,0)&gt;K1988,K1988+1,1)</f>
        <v>6</v>
      </c>
      <c r="L1989" s="15">
        <v>1</v>
      </c>
      <c r="M1989" s="15" t="s">
        <v>241</v>
      </c>
      <c r="N1989" s="42">
        <v>127.299314</v>
      </c>
      <c r="O1989" s="34">
        <v>47.369610999999999</v>
      </c>
      <c r="P1989" s="15" t="str">
        <f t="shared" si="244"/>
        <v/>
      </c>
      <c r="Q1989" s="41">
        <v>1</v>
      </c>
      <c r="R1989" s="15">
        <f t="shared" si="245"/>
        <v>2</v>
      </c>
      <c r="S1989" s="15" t="str">
        <f t="shared" ref="S1989:S2052" si="249">CONCATENATE(Q1989,"a")</f>
        <v>1a</v>
      </c>
      <c r="T1989" s="15" t="str">
        <f t="shared" ref="T1989:T2052" si="250">CONCATENATE(Q1989,"b")</f>
        <v>1b</v>
      </c>
    </row>
    <row r="1990" spans="1:20" ht="20.100000000000001" customHeight="1">
      <c r="A1990" s="15">
        <f t="shared" si="246"/>
        <v>119907</v>
      </c>
      <c r="B1990" s="24" t="str">
        <f>VLOOKUP(J1990,city!$A$4:$D$352,3,0)</f>
        <v>广东</v>
      </c>
      <c r="C1990" s="24" t="str">
        <f>VLOOKUP(J1990,city!$A$4:$D$352,4,0)</f>
        <v>清远</v>
      </c>
      <c r="D1990" s="57" t="s">
        <v>6580</v>
      </c>
      <c r="E1990" s="57" t="s">
        <v>6581</v>
      </c>
      <c r="F1990" s="56" t="s">
        <v>6582</v>
      </c>
      <c r="G1990" s="20" t="s">
        <v>6583</v>
      </c>
      <c r="H1990" s="20" t="s">
        <v>456</v>
      </c>
      <c r="I1990" s="45" t="str">
        <f t="shared" si="247"/>
        <v>6a,6b</v>
      </c>
      <c r="J1990" s="15">
        <f t="shared" si="248"/>
        <v>199</v>
      </c>
      <c r="K1990" s="15">
        <f>IF(VLOOKUP(J1989,city!$K$4:$L$352,2,0)&gt;K1989,K1989+1,1)</f>
        <v>7</v>
      </c>
      <c r="L1990" s="15">
        <v>1</v>
      </c>
      <c r="M1990" s="15" t="s">
        <v>241</v>
      </c>
      <c r="N1990" s="42">
        <v>126.16895700000001</v>
      </c>
      <c r="O1990" s="34">
        <v>48.699182999999998</v>
      </c>
      <c r="P1990" s="15" t="str">
        <f t="shared" si="244"/>
        <v/>
      </c>
      <c r="Q1990" s="41">
        <v>6</v>
      </c>
      <c r="R1990" s="15">
        <f t="shared" si="245"/>
        <v>6</v>
      </c>
      <c r="S1990" s="15" t="str">
        <f t="shared" si="249"/>
        <v>6a</v>
      </c>
      <c r="T1990" s="15" t="str">
        <f t="shared" si="250"/>
        <v>6b</v>
      </c>
    </row>
    <row r="1991" spans="1:20" ht="20.100000000000001" customHeight="1">
      <c r="A1991" s="15">
        <f t="shared" si="246"/>
        <v>119908</v>
      </c>
      <c r="B1991" s="24" t="str">
        <f>VLOOKUP(J1991,city!$A$4:$D$352,3,0)</f>
        <v>广东</v>
      </c>
      <c r="C1991" s="24" t="str">
        <f>VLOOKUP(J1991,city!$A$4:$D$352,4,0)</f>
        <v>清远</v>
      </c>
      <c r="D1991" s="57" t="s">
        <v>6584</v>
      </c>
      <c r="E1991" s="57" t="s">
        <v>6585</v>
      </c>
      <c r="F1991" s="56" t="s">
        <v>6586</v>
      </c>
      <c r="G1991" s="20" t="s">
        <v>6587</v>
      </c>
      <c r="H1991" s="20" t="s">
        <v>462</v>
      </c>
      <c r="I1991" s="45" t="str">
        <f t="shared" si="247"/>
        <v>3a,3b</v>
      </c>
      <c r="J1991" s="15">
        <f t="shared" si="248"/>
        <v>199</v>
      </c>
      <c r="K1991" s="15">
        <f>IF(VLOOKUP(J1990,city!$K$4:$L$352,2,0)&gt;K1990,K1990+1,1)</f>
        <v>8</v>
      </c>
      <c r="L1991" s="15">
        <v>1</v>
      </c>
      <c r="M1991" s="15" t="s">
        <v>241</v>
      </c>
      <c r="N1991" s="42">
        <v>126.16240500000001</v>
      </c>
      <c r="O1991" s="34">
        <v>48.730485000000002</v>
      </c>
      <c r="P1991" s="15" t="str">
        <f t="shared" si="244"/>
        <v/>
      </c>
      <c r="Q1991" s="41">
        <v>3</v>
      </c>
      <c r="R1991" s="15">
        <f t="shared" si="245"/>
        <v>6</v>
      </c>
      <c r="S1991" s="15" t="str">
        <f t="shared" si="249"/>
        <v>3a</v>
      </c>
      <c r="T1991" s="15" t="str">
        <f t="shared" si="250"/>
        <v>3b</v>
      </c>
    </row>
    <row r="1992" spans="1:20" ht="20.100000000000001" customHeight="1">
      <c r="A1992" s="15">
        <f t="shared" si="246"/>
        <v>119909</v>
      </c>
      <c r="B1992" s="24" t="str">
        <f>VLOOKUP(J1992,city!$A$4:$D$352,3,0)</f>
        <v>广东</v>
      </c>
      <c r="C1992" s="24" t="str">
        <f>VLOOKUP(J1992,city!$A$4:$D$352,4,0)</f>
        <v>清远</v>
      </c>
      <c r="D1992" s="57" t="s">
        <v>6588</v>
      </c>
      <c r="E1992" s="57" t="s">
        <v>6589</v>
      </c>
      <c r="F1992" s="56" t="s">
        <v>6590</v>
      </c>
      <c r="G1992" s="20" t="s">
        <v>6591</v>
      </c>
      <c r="H1992" s="20" t="s">
        <v>468</v>
      </c>
      <c r="I1992" s="45" t="str">
        <f t="shared" si="247"/>
        <v>1a,1b</v>
      </c>
      <c r="J1992" s="15">
        <f t="shared" si="248"/>
        <v>199</v>
      </c>
      <c r="K1992" s="15">
        <f>IF(VLOOKUP(J1991,city!$K$4:$L$352,2,0)&gt;K1991,K1991+1,1)</f>
        <v>9</v>
      </c>
      <c r="L1992" s="15">
        <v>1</v>
      </c>
      <c r="M1992" s="15" t="s">
        <v>241</v>
      </c>
      <c r="N1992" s="42">
        <v>126.833898</v>
      </c>
      <c r="O1992" s="34">
        <v>48.532119999999999</v>
      </c>
      <c r="P1992" s="15" t="str">
        <f t="shared" si="244"/>
        <v/>
      </c>
      <c r="Q1992" s="41">
        <v>1</v>
      </c>
      <c r="R1992" s="15">
        <f t="shared" si="245"/>
        <v>1</v>
      </c>
      <c r="S1992" s="15" t="str">
        <f t="shared" si="249"/>
        <v>1a</v>
      </c>
      <c r="T1992" s="15" t="str">
        <f t="shared" si="250"/>
        <v>1b</v>
      </c>
    </row>
    <row r="1993" spans="1:20" ht="20.100000000000001" customHeight="1">
      <c r="A1993" s="15">
        <f t="shared" si="246"/>
        <v>119910</v>
      </c>
      <c r="B1993" s="24" t="str">
        <f>VLOOKUP(J1993,city!$A$4:$D$352,3,0)</f>
        <v>广东</v>
      </c>
      <c r="C1993" s="24" t="str">
        <f>VLOOKUP(J1993,city!$A$4:$D$352,4,0)</f>
        <v>清远</v>
      </c>
      <c r="D1993" s="57" t="s">
        <v>6592</v>
      </c>
      <c r="E1993" s="57" t="s">
        <v>6593</v>
      </c>
      <c r="F1993" s="56" t="s">
        <v>6594</v>
      </c>
      <c r="G1993" s="20" t="s">
        <v>6595</v>
      </c>
      <c r="H1993" s="20" t="s">
        <v>474</v>
      </c>
      <c r="I1993" s="45" t="str">
        <f t="shared" si="247"/>
        <v>11a,11b</v>
      </c>
      <c r="J1993" s="15">
        <f t="shared" si="248"/>
        <v>199</v>
      </c>
      <c r="K1993" s="15">
        <f>IF(VLOOKUP(J1992,city!$K$4:$L$352,2,0)&gt;K1992,K1992+1,1)</f>
        <v>10</v>
      </c>
      <c r="L1993" s="15">
        <v>1</v>
      </c>
      <c r="M1993" s="15" t="s">
        <v>241</v>
      </c>
      <c r="N1993" s="42">
        <v>125.65036600000001</v>
      </c>
      <c r="O1993" s="34">
        <v>49.135722999999999</v>
      </c>
      <c r="P1993" s="15" t="str">
        <f t="shared" si="244"/>
        <v>126.5209387,47.7181175</v>
      </c>
      <c r="Q1993" s="41">
        <v>11</v>
      </c>
      <c r="R1993" s="15">
        <f t="shared" si="245"/>
        <v>11</v>
      </c>
      <c r="S1993" s="15" t="str">
        <f t="shared" si="249"/>
        <v>11a</v>
      </c>
      <c r="T1993" s="15" t="str">
        <f t="shared" si="250"/>
        <v>11b</v>
      </c>
    </row>
    <row r="1994" spans="1:20" ht="20.100000000000001" customHeight="1">
      <c r="A1994" s="15">
        <f t="shared" si="246"/>
        <v>120001</v>
      </c>
      <c r="B1994" s="24" t="str">
        <f>VLOOKUP(J1994,city!$A$4:$D$352,3,0)</f>
        <v>广东</v>
      </c>
      <c r="C1994" s="24" t="str">
        <f>VLOOKUP(J1994,city!$A$4:$D$352,4,0)</f>
        <v>东莞</v>
      </c>
      <c r="D1994" s="57" t="s">
        <v>6596</v>
      </c>
      <c r="E1994" s="57" t="s">
        <v>6597</v>
      </c>
      <c r="F1994" s="56" t="s">
        <v>6598</v>
      </c>
      <c r="G1994" s="20" t="s">
        <v>6599</v>
      </c>
      <c r="H1994" s="20" t="s">
        <v>480</v>
      </c>
      <c r="I1994" s="45" t="str">
        <f t="shared" si="247"/>
        <v>15a,15b</v>
      </c>
      <c r="J1994" s="15">
        <f t="shared" si="248"/>
        <v>200</v>
      </c>
      <c r="K1994" s="15">
        <f>IF(VLOOKUP(J1993,city!$K$4:$L$352,2,0)&gt;K1993,K1993+1,1)</f>
        <v>1</v>
      </c>
      <c r="L1994" s="15">
        <v>1</v>
      </c>
      <c r="M1994" s="15" t="s">
        <v>242</v>
      </c>
      <c r="N1994" s="42">
        <v>126.15246399999999</v>
      </c>
      <c r="O1994" s="34">
        <v>48.662312</v>
      </c>
      <c r="P1994" s="15" t="str">
        <f t="shared" si="244"/>
        <v/>
      </c>
      <c r="Q1994" s="41">
        <v>15</v>
      </c>
      <c r="R1994" s="15">
        <f t="shared" si="245"/>
        <v>15</v>
      </c>
      <c r="S1994" s="15" t="str">
        <f t="shared" si="249"/>
        <v>15a</v>
      </c>
      <c r="T1994" s="15" t="str">
        <f t="shared" si="250"/>
        <v>15b</v>
      </c>
    </row>
    <row r="1995" spans="1:20" ht="20.100000000000001" customHeight="1">
      <c r="A1995" s="15">
        <f t="shared" si="246"/>
        <v>120002</v>
      </c>
      <c r="B1995" s="24" t="str">
        <f>VLOOKUP(J1995,city!$A$4:$D$352,3,0)</f>
        <v>广东</v>
      </c>
      <c r="C1995" s="24" t="str">
        <f>VLOOKUP(J1995,city!$A$4:$D$352,4,0)</f>
        <v>东莞</v>
      </c>
      <c r="D1995" s="57" t="s">
        <v>6600</v>
      </c>
      <c r="E1995" s="57" t="s">
        <v>6601</v>
      </c>
      <c r="F1995" s="56" t="s">
        <v>6602</v>
      </c>
      <c r="G1995" s="20" t="s">
        <v>6603</v>
      </c>
      <c r="H1995" s="20" t="s">
        <v>486</v>
      </c>
      <c r="I1995" s="45" t="str">
        <f t="shared" si="247"/>
        <v>2a,2b</v>
      </c>
      <c r="J1995" s="15">
        <f t="shared" si="248"/>
        <v>200</v>
      </c>
      <c r="K1995" s="15">
        <f>IF(VLOOKUP(J1994,city!$K$4:$L$352,2,0)&gt;K1994,K1994+1,1)</f>
        <v>2</v>
      </c>
      <c r="L1995" s="15">
        <v>1</v>
      </c>
      <c r="M1995" s="15" t="s">
        <v>242</v>
      </c>
      <c r="N1995" s="42">
        <v>126.16012600000001</v>
      </c>
      <c r="O1995" s="34">
        <v>48.659950000000002</v>
      </c>
      <c r="P1995" s="15" t="str">
        <f t="shared" si="244"/>
        <v/>
      </c>
      <c r="Q1995" s="41">
        <v>2</v>
      </c>
      <c r="R1995" s="15">
        <f t="shared" si="245"/>
        <v>1</v>
      </c>
      <c r="S1995" s="15" t="str">
        <f t="shared" si="249"/>
        <v>2a</v>
      </c>
      <c r="T1995" s="15" t="str">
        <f t="shared" si="250"/>
        <v>2b</v>
      </c>
    </row>
    <row r="1996" spans="1:20" ht="20.100000000000001" customHeight="1">
      <c r="A1996" s="15">
        <f t="shared" si="246"/>
        <v>120003</v>
      </c>
      <c r="B1996" s="24" t="str">
        <f>VLOOKUP(J1996,city!$A$4:$D$352,3,0)</f>
        <v>广东</v>
      </c>
      <c r="C1996" s="24" t="str">
        <f>VLOOKUP(J1996,city!$A$4:$D$352,4,0)</f>
        <v>东莞</v>
      </c>
      <c r="D1996" s="57" t="s">
        <v>6604</v>
      </c>
      <c r="E1996" s="57" t="s">
        <v>6605</v>
      </c>
      <c r="F1996" s="56" t="s">
        <v>6606</v>
      </c>
      <c r="G1996" s="20" t="s">
        <v>6607</v>
      </c>
      <c r="H1996" s="20" t="s">
        <v>492</v>
      </c>
      <c r="I1996" s="45" t="str">
        <f t="shared" si="247"/>
        <v>10a,10b</v>
      </c>
      <c r="J1996" s="15">
        <f t="shared" si="248"/>
        <v>200</v>
      </c>
      <c r="K1996" s="15">
        <f>IF(VLOOKUP(J1995,city!$K$4:$L$352,2,0)&gt;K1995,K1995+1,1)</f>
        <v>3</v>
      </c>
      <c r="L1996" s="15">
        <v>1</v>
      </c>
      <c r="M1996" s="15" t="s">
        <v>242</v>
      </c>
      <c r="N1996" s="42">
        <v>126.169718</v>
      </c>
      <c r="O1996" s="34">
        <v>48.745189000000003</v>
      </c>
      <c r="P1996" s="15" t="str">
        <f t="shared" si="244"/>
        <v/>
      </c>
      <c r="Q1996" s="41">
        <v>10</v>
      </c>
      <c r="R1996" s="15">
        <f t="shared" si="245"/>
        <v>10</v>
      </c>
      <c r="S1996" s="15" t="str">
        <f t="shared" si="249"/>
        <v>10a</v>
      </c>
      <c r="T1996" s="15" t="str">
        <f t="shared" si="250"/>
        <v>10b</v>
      </c>
    </row>
    <row r="1997" spans="1:20" ht="20.100000000000001" customHeight="1">
      <c r="A1997" s="15">
        <f t="shared" si="246"/>
        <v>120004</v>
      </c>
      <c r="B1997" s="24" t="str">
        <f>VLOOKUP(J1997,city!$A$4:$D$352,3,0)</f>
        <v>广东</v>
      </c>
      <c r="C1997" s="24" t="str">
        <f>VLOOKUP(J1997,city!$A$4:$D$352,4,0)</f>
        <v>东莞</v>
      </c>
      <c r="D1997" s="57" t="s">
        <v>6608</v>
      </c>
      <c r="E1997" s="57" t="s">
        <v>6609</v>
      </c>
      <c r="F1997" s="56" t="s">
        <v>6610</v>
      </c>
      <c r="G1997" s="20" t="s">
        <v>6611</v>
      </c>
      <c r="H1997" s="20" t="s">
        <v>498</v>
      </c>
      <c r="I1997" s="45" t="str">
        <f t="shared" si="247"/>
        <v>2a,2b</v>
      </c>
      <c r="J1997" s="15">
        <f t="shared" si="248"/>
        <v>200</v>
      </c>
      <c r="K1997" s="15">
        <f>IF(VLOOKUP(J1996,city!$K$4:$L$352,2,0)&gt;K1996,K1996+1,1)</f>
        <v>4</v>
      </c>
      <c r="L1997" s="15">
        <v>1</v>
      </c>
      <c r="M1997" s="15" t="s">
        <v>242</v>
      </c>
      <c r="N1997" s="42">
        <v>126.006193</v>
      </c>
      <c r="O1997" s="34">
        <v>48.743651999999997</v>
      </c>
      <c r="P1997" s="15" t="str">
        <f t="shared" ref="P1997:P2060" si="251">IF(K1997=10,SUM(N1988:N1997)/10&amp;","&amp;SUM(O1988:O1997)/10,"")</f>
        <v/>
      </c>
      <c r="Q1997" s="41">
        <v>2</v>
      </c>
      <c r="R1997" s="15">
        <f t="shared" si="245"/>
        <v>1</v>
      </c>
      <c r="S1997" s="15" t="str">
        <f t="shared" si="249"/>
        <v>2a</v>
      </c>
      <c r="T1997" s="15" t="str">
        <f t="shared" si="250"/>
        <v>2b</v>
      </c>
    </row>
    <row r="1998" spans="1:20" ht="20.100000000000001" customHeight="1">
      <c r="A1998" s="15">
        <f t="shared" si="246"/>
        <v>120005</v>
      </c>
      <c r="B1998" s="24" t="str">
        <f>VLOOKUP(J1998,city!$A$4:$D$352,3,0)</f>
        <v>广东</v>
      </c>
      <c r="C1998" s="24" t="str">
        <f>VLOOKUP(J1998,city!$A$4:$D$352,4,0)</f>
        <v>东莞</v>
      </c>
      <c r="D1998" s="57" t="s">
        <v>6612</v>
      </c>
      <c r="E1998" s="57" t="s">
        <v>6613</v>
      </c>
      <c r="F1998" s="56" t="s">
        <v>6614</v>
      </c>
      <c r="G1998" s="20" t="s">
        <v>6615</v>
      </c>
      <c r="H1998" s="20" t="s">
        <v>504</v>
      </c>
      <c r="I1998" s="45" t="str">
        <f t="shared" si="247"/>
        <v>11a,11b</v>
      </c>
      <c r="J1998" s="15">
        <f t="shared" si="248"/>
        <v>200</v>
      </c>
      <c r="K1998" s="15">
        <f>IF(VLOOKUP(J1997,city!$K$4:$L$352,2,0)&gt;K1997,K1997+1,1)</f>
        <v>5</v>
      </c>
      <c r="L1998" s="15">
        <v>1</v>
      </c>
      <c r="M1998" s="15" t="s">
        <v>242</v>
      </c>
      <c r="N1998" s="42">
        <v>122.36612700000001</v>
      </c>
      <c r="O1998" s="34">
        <v>53.487363000000002</v>
      </c>
      <c r="P1998" s="15" t="str">
        <f t="shared" si="251"/>
        <v/>
      </c>
      <c r="Q1998" s="41">
        <v>11</v>
      </c>
      <c r="R1998" s="15">
        <f t="shared" si="245"/>
        <v>11</v>
      </c>
      <c r="S1998" s="15" t="str">
        <f t="shared" si="249"/>
        <v>11a</v>
      </c>
      <c r="T1998" s="15" t="str">
        <f t="shared" si="250"/>
        <v>11b</v>
      </c>
    </row>
    <row r="1999" spans="1:20" ht="20.100000000000001" customHeight="1">
      <c r="A1999" s="15">
        <f t="shared" si="246"/>
        <v>120006</v>
      </c>
      <c r="B1999" s="24" t="str">
        <f>VLOOKUP(J1999,city!$A$4:$D$352,3,0)</f>
        <v>广东</v>
      </c>
      <c r="C1999" s="24" t="str">
        <f>VLOOKUP(J1999,city!$A$4:$D$352,4,0)</f>
        <v>东莞</v>
      </c>
      <c r="D1999" s="57" t="s">
        <v>6616</v>
      </c>
      <c r="E1999" s="57" t="s">
        <v>6617</v>
      </c>
      <c r="F1999" s="56" t="s">
        <v>6618</v>
      </c>
      <c r="G1999" s="20" t="s">
        <v>6619</v>
      </c>
      <c r="H1999" s="20" t="s">
        <v>510</v>
      </c>
      <c r="I1999" s="45" t="str">
        <f t="shared" si="247"/>
        <v>31a,31b</v>
      </c>
      <c r="J1999" s="15">
        <f t="shared" si="248"/>
        <v>200</v>
      </c>
      <c r="K1999" s="15">
        <f>IF(VLOOKUP(J1998,city!$K$4:$L$352,2,0)&gt;K1998,K1998+1,1)</f>
        <v>6</v>
      </c>
      <c r="L1999" s="15">
        <v>1</v>
      </c>
      <c r="M1999" s="15" t="s">
        <v>242</v>
      </c>
      <c r="N1999" s="42">
        <v>123.081292</v>
      </c>
      <c r="O1999" s="34">
        <v>53.510299000000003</v>
      </c>
      <c r="P1999" s="15" t="str">
        <f t="shared" si="251"/>
        <v/>
      </c>
      <c r="Q1999" s="41">
        <v>31</v>
      </c>
      <c r="R1999" s="15">
        <f t="shared" si="245"/>
        <v>31</v>
      </c>
      <c r="S1999" s="15" t="str">
        <f t="shared" si="249"/>
        <v>31a</v>
      </c>
      <c r="T1999" s="15" t="str">
        <f t="shared" si="250"/>
        <v>31b</v>
      </c>
    </row>
    <row r="2000" spans="1:20" ht="20.100000000000001" customHeight="1">
      <c r="A2000" s="15">
        <f t="shared" si="246"/>
        <v>120007</v>
      </c>
      <c r="B2000" s="24" t="str">
        <f>VLOOKUP(J2000,city!$A$4:$D$352,3,0)</f>
        <v>广东</v>
      </c>
      <c r="C2000" s="24" t="str">
        <f>VLOOKUP(J2000,city!$A$4:$D$352,4,0)</f>
        <v>东莞</v>
      </c>
      <c r="D2000" s="57" t="s">
        <v>6620</v>
      </c>
      <c r="E2000" s="57" t="s">
        <v>6621</v>
      </c>
      <c r="F2000" s="56" t="s">
        <v>6622</v>
      </c>
      <c r="G2000" s="20" t="s">
        <v>6623</v>
      </c>
      <c r="H2000" s="20" t="s">
        <v>516</v>
      </c>
      <c r="I2000" s="45" t="str">
        <f t="shared" si="247"/>
        <v>10a,10b</v>
      </c>
      <c r="J2000" s="15">
        <f t="shared" si="248"/>
        <v>200</v>
      </c>
      <c r="K2000" s="15">
        <f>IF(VLOOKUP(J1999,city!$K$4:$L$352,2,0)&gt;K1999,K1999+1,1)</f>
        <v>7</v>
      </c>
      <c r="L2000" s="15">
        <v>1</v>
      </c>
      <c r="M2000" s="15" t="s">
        <v>242</v>
      </c>
      <c r="N2000" s="42">
        <v>122.176323</v>
      </c>
      <c r="O2000" s="34">
        <v>53.297933999999998</v>
      </c>
      <c r="P2000" s="15" t="str">
        <f t="shared" si="251"/>
        <v/>
      </c>
      <c r="Q2000" s="41">
        <v>10</v>
      </c>
      <c r="R2000" s="15">
        <f t="shared" si="245"/>
        <v>10</v>
      </c>
      <c r="S2000" s="15" t="str">
        <f t="shared" si="249"/>
        <v>10a</v>
      </c>
      <c r="T2000" s="15" t="str">
        <f t="shared" si="250"/>
        <v>10b</v>
      </c>
    </row>
    <row r="2001" spans="1:20" ht="20.100000000000001" customHeight="1">
      <c r="A2001" s="15">
        <f t="shared" si="246"/>
        <v>120008</v>
      </c>
      <c r="B2001" s="24" t="str">
        <f>VLOOKUP(J2001,city!$A$4:$D$352,3,0)</f>
        <v>广东</v>
      </c>
      <c r="C2001" s="24" t="str">
        <f>VLOOKUP(J2001,city!$A$4:$D$352,4,0)</f>
        <v>东莞</v>
      </c>
      <c r="D2001" s="57" t="s">
        <v>6624</v>
      </c>
      <c r="E2001" s="57" t="s">
        <v>6625</v>
      </c>
      <c r="F2001" s="56" t="s">
        <v>6626</v>
      </c>
      <c r="G2001" s="20" t="s">
        <v>6627</v>
      </c>
      <c r="H2001" s="20" t="s">
        <v>522</v>
      </c>
      <c r="I2001" s="45" t="str">
        <f t="shared" si="247"/>
        <v>14a,14b</v>
      </c>
      <c r="J2001" s="15">
        <f t="shared" si="248"/>
        <v>200</v>
      </c>
      <c r="K2001" s="15">
        <f>IF(VLOOKUP(J2000,city!$K$4:$L$352,2,0)&gt;K2000,K2000+1,1)</f>
        <v>8</v>
      </c>
      <c r="L2001" s="15">
        <v>1</v>
      </c>
      <c r="M2001" s="15" t="s">
        <v>242</v>
      </c>
      <c r="N2001" s="42">
        <v>122.363828</v>
      </c>
      <c r="O2001" s="34">
        <v>53.497670999999997</v>
      </c>
      <c r="P2001" s="15" t="str">
        <f t="shared" si="251"/>
        <v/>
      </c>
      <c r="Q2001" s="41">
        <v>14</v>
      </c>
      <c r="R2001" s="15">
        <f t="shared" si="245"/>
        <v>14</v>
      </c>
      <c r="S2001" s="15" t="str">
        <f t="shared" si="249"/>
        <v>14a</v>
      </c>
      <c r="T2001" s="15" t="str">
        <f t="shared" si="250"/>
        <v>14b</v>
      </c>
    </row>
    <row r="2002" spans="1:20" ht="20.100000000000001" customHeight="1">
      <c r="A2002" s="15">
        <f t="shared" si="246"/>
        <v>120009</v>
      </c>
      <c r="B2002" s="24" t="str">
        <f>VLOOKUP(J2002,city!$A$4:$D$352,3,0)</f>
        <v>广东</v>
      </c>
      <c r="C2002" s="24" t="str">
        <f>VLOOKUP(J2002,city!$A$4:$D$352,4,0)</f>
        <v>东莞</v>
      </c>
      <c r="D2002" s="57" t="s">
        <v>6628</v>
      </c>
      <c r="E2002" s="57" t="s">
        <v>6629</v>
      </c>
      <c r="F2002" s="56" t="s">
        <v>6630</v>
      </c>
      <c r="G2002" s="20" t="s">
        <v>6631</v>
      </c>
      <c r="H2002" s="20" t="s">
        <v>528</v>
      </c>
      <c r="I2002" s="45" t="str">
        <f t="shared" si="247"/>
        <v>14a,14b</v>
      </c>
      <c r="J2002" s="15">
        <f t="shared" si="248"/>
        <v>200</v>
      </c>
      <c r="K2002" s="15">
        <f>IF(VLOOKUP(J2001,city!$K$4:$L$352,2,0)&gt;K2001,K2001+1,1)</f>
        <v>9</v>
      </c>
      <c r="L2002" s="15">
        <v>1</v>
      </c>
      <c r="M2002" s="15" t="s">
        <v>242</v>
      </c>
      <c r="N2002" s="42">
        <v>123.525814</v>
      </c>
      <c r="O2002" s="34">
        <v>53.500849000000002</v>
      </c>
      <c r="P2002" s="15" t="str">
        <f t="shared" si="251"/>
        <v/>
      </c>
      <c r="Q2002" s="41">
        <v>14</v>
      </c>
      <c r="R2002" s="15">
        <f t="shared" si="245"/>
        <v>14</v>
      </c>
      <c r="S2002" s="15" t="str">
        <f t="shared" si="249"/>
        <v>14a</v>
      </c>
      <c r="T2002" s="15" t="str">
        <f t="shared" si="250"/>
        <v>14b</v>
      </c>
    </row>
    <row r="2003" spans="1:20" ht="20.100000000000001" customHeight="1">
      <c r="A2003" s="15">
        <f t="shared" si="246"/>
        <v>120010</v>
      </c>
      <c r="B2003" s="24" t="str">
        <f>VLOOKUP(J2003,city!$A$4:$D$352,3,0)</f>
        <v>广东</v>
      </c>
      <c r="C2003" s="24" t="str">
        <f>VLOOKUP(J2003,city!$A$4:$D$352,4,0)</f>
        <v>东莞</v>
      </c>
      <c r="D2003" s="57" t="s">
        <v>6632</v>
      </c>
      <c r="E2003" s="57" t="s">
        <v>6633</v>
      </c>
      <c r="F2003" s="56" t="s">
        <v>6634</v>
      </c>
      <c r="G2003" s="20" t="s">
        <v>6635</v>
      </c>
      <c r="H2003" s="20" t="s">
        <v>534</v>
      </c>
      <c r="I2003" s="45" t="str">
        <f t="shared" si="247"/>
        <v>10a,10b</v>
      </c>
      <c r="J2003" s="15">
        <f t="shared" si="248"/>
        <v>200</v>
      </c>
      <c r="K2003" s="15">
        <f>IF(VLOOKUP(J2002,city!$K$4:$L$352,2,0)&gt;K2002,K2002+1,1)</f>
        <v>10</v>
      </c>
      <c r="L2003" s="15">
        <v>1</v>
      </c>
      <c r="M2003" s="15" t="s">
        <v>242</v>
      </c>
      <c r="N2003" s="42">
        <v>122.670247</v>
      </c>
      <c r="O2003" s="34">
        <v>52.939740999999998</v>
      </c>
      <c r="P2003" s="15" t="str">
        <f t="shared" si="251"/>
        <v>124.0672132,51.504496</v>
      </c>
      <c r="Q2003" s="41">
        <v>10</v>
      </c>
      <c r="R2003" s="15">
        <f t="shared" si="245"/>
        <v>10</v>
      </c>
      <c r="S2003" s="15" t="str">
        <f t="shared" si="249"/>
        <v>10a</v>
      </c>
      <c r="T2003" s="15" t="str">
        <f t="shared" si="250"/>
        <v>10b</v>
      </c>
    </row>
    <row r="2004" spans="1:20" ht="20.100000000000001" customHeight="1">
      <c r="A2004" s="15">
        <f t="shared" si="246"/>
        <v>120101</v>
      </c>
      <c r="B2004" s="24" t="str">
        <f>VLOOKUP(J2004,city!$A$4:$D$352,3,0)</f>
        <v>广东</v>
      </c>
      <c r="C2004" s="24" t="str">
        <f>VLOOKUP(J2004,city!$A$4:$D$352,4,0)</f>
        <v>中山</v>
      </c>
      <c r="D2004" s="57" t="s">
        <v>6636</v>
      </c>
      <c r="E2004" s="57" t="s">
        <v>6637</v>
      </c>
      <c r="F2004" s="56" t="s">
        <v>6638</v>
      </c>
      <c r="G2004" s="20" t="s">
        <v>6639</v>
      </c>
      <c r="H2004" s="20" t="s">
        <v>422</v>
      </c>
      <c r="I2004" s="45" t="str">
        <f t="shared" si="247"/>
        <v>10a,10b</v>
      </c>
      <c r="J2004" s="15">
        <f t="shared" si="248"/>
        <v>201</v>
      </c>
      <c r="K2004" s="15">
        <f>IF(VLOOKUP(J2003,city!$K$4:$L$352,2,0)&gt;K2003,K2003+1,1)</f>
        <v>1</v>
      </c>
      <c r="L2004" s="15">
        <v>1</v>
      </c>
      <c r="M2004" s="15" t="s">
        <v>243</v>
      </c>
      <c r="N2004" s="42">
        <v>126.569</v>
      </c>
      <c r="O2004" s="34">
        <v>45.786000000000001</v>
      </c>
      <c r="P2004" s="15" t="str">
        <f t="shared" si="251"/>
        <v/>
      </c>
      <c r="Q2004" s="41">
        <v>10</v>
      </c>
      <c r="R2004" s="15">
        <f t="shared" si="245"/>
        <v>15</v>
      </c>
      <c r="S2004" s="15" t="str">
        <f t="shared" si="249"/>
        <v>10a</v>
      </c>
      <c r="T2004" s="15" t="str">
        <f t="shared" si="250"/>
        <v>10b</v>
      </c>
    </row>
    <row r="2005" spans="1:20" ht="20.100000000000001" customHeight="1">
      <c r="A2005" s="15">
        <f t="shared" si="246"/>
        <v>120102</v>
      </c>
      <c r="B2005" s="24" t="str">
        <f>VLOOKUP(J2005,city!$A$4:$D$352,3,0)</f>
        <v>广东</v>
      </c>
      <c r="C2005" s="24" t="str">
        <f>VLOOKUP(J2005,city!$A$4:$D$352,4,0)</f>
        <v>中山</v>
      </c>
      <c r="D2005" s="57" t="s">
        <v>6640</v>
      </c>
      <c r="E2005" s="57" t="s">
        <v>6641</v>
      </c>
      <c r="F2005" s="56" t="s">
        <v>6642</v>
      </c>
      <c r="G2005" s="20" t="s">
        <v>6643</v>
      </c>
      <c r="H2005" s="20" t="s">
        <v>427</v>
      </c>
      <c r="I2005" s="45" t="str">
        <f t="shared" si="247"/>
        <v>15a,15b</v>
      </c>
      <c r="J2005" s="15">
        <f t="shared" si="248"/>
        <v>201</v>
      </c>
      <c r="K2005" s="15">
        <f>IF(VLOOKUP(J2004,city!$K$4:$L$352,2,0)&gt;K2004,K2004+1,1)</f>
        <v>2</v>
      </c>
      <c r="L2005" s="15">
        <v>1</v>
      </c>
      <c r="M2005" s="15" t="s">
        <v>243</v>
      </c>
      <c r="N2005" s="42">
        <v>126.607</v>
      </c>
      <c r="O2005" s="34">
        <v>45.798000000000002</v>
      </c>
      <c r="P2005" s="15" t="str">
        <f t="shared" si="251"/>
        <v/>
      </c>
      <c r="Q2005" s="41">
        <v>15</v>
      </c>
      <c r="R2005" s="15">
        <f t="shared" si="245"/>
        <v>15</v>
      </c>
      <c r="S2005" s="15" t="str">
        <f t="shared" si="249"/>
        <v>15a</v>
      </c>
      <c r="T2005" s="15" t="str">
        <f t="shared" si="250"/>
        <v>15b</v>
      </c>
    </row>
    <row r="2006" spans="1:20" ht="20.100000000000001" customHeight="1">
      <c r="A2006" s="15">
        <f t="shared" si="246"/>
        <v>120103</v>
      </c>
      <c r="B2006" s="24" t="str">
        <f>VLOOKUP(J2006,city!$A$4:$D$352,3,0)</f>
        <v>广东</v>
      </c>
      <c r="C2006" s="24" t="str">
        <f>VLOOKUP(J2006,city!$A$4:$D$352,4,0)</f>
        <v>中山</v>
      </c>
      <c r="D2006" s="57" t="s">
        <v>6644</v>
      </c>
      <c r="E2006" s="57" t="s">
        <v>6645</v>
      </c>
      <c r="F2006" s="56" t="s">
        <v>6646</v>
      </c>
      <c r="G2006" s="20" t="s">
        <v>6647</v>
      </c>
      <c r="H2006" s="20" t="s">
        <v>432</v>
      </c>
      <c r="I2006" s="45" t="str">
        <f t="shared" si="247"/>
        <v>11a,11b</v>
      </c>
      <c r="J2006" s="15">
        <f t="shared" si="248"/>
        <v>201</v>
      </c>
      <c r="K2006" s="15">
        <f>IF(VLOOKUP(J2005,city!$K$4:$L$352,2,0)&gt;K2005,K2005+1,1)</f>
        <v>3</v>
      </c>
      <c r="L2006" s="15">
        <v>1</v>
      </c>
      <c r="M2006" s="15" t="s">
        <v>243</v>
      </c>
      <c r="N2006" s="42">
        <v>126.633</v>
      </c>
      <c r="O2006" s="34">
        <v>45.776000000000003</v>
      </c>
      <c r="P2006" s="15" t="str">
        <f t="shared" si="251"/>
        <v/>
      </c>
      <c r="Q2006" s="41">
        <v>11</v>
      </c>
      <c r="R2006" s="15">
        <f t="shared" si="245"/>
        <v>11</v>
      </c>
      <c r="S2006" s="15" t="str">
        <f t="shared" si="249"/>
        <v>11a</v>
      </c>
      <c r="T2006" s="15" t="str">
        <f t="shared" si="250"/>
        <v>11b</v>
      </c>
    </row>
    <row r="2007" spans="1:20" ht="20.100000000000001" customHeight="1">
      <c r="A2007" s="15">
        <f t="shared" si="246"/>
        <v>120104</v>
      </c>
      <c r="B2007" s="24" t="str">
        <f>VLOOKUP(J2007,city!$A$4:$D$352,3,0)</f>
        <v>广东</v>
      </c>
      <c r="C2007" s="24" t="str">
        <f>VLOOKUP(J2007,city!$A$4:$D$352,4,0)</f>
        <v>中山</v>
      </c>
      <c r="D2007" s="57" t="s">
        <v>6648</v>
      </c>
      <c r="E2007" s="57" t="s">
        <v>6649</v>
      </c>
      <c r="F2007" s="56" t="s">
        <v>6650</v>
      </c>
      <c r="G2007" s="20" t="s">
        <v>6651</v>
      </c>
      <c r="H2007" s="20" t="s">
        <v>438</v>
      </c>
      <c r="I2007" s="45" t="str">
        <f t="shared" si="247"/>
        <v>31a,31b</v>
      </c>
      <c r="J2007" s="15">
        <f t="shared" si="248"/>
        <v>201</v>
      </c>
      <c r="K2007" s="15">
        <f>IF(VLOOKUP(J2006,city!$K$4:$L$352,2,0)&gt;K2006,K2006+1,1)</f>
        <v>4</v>
      </c>
      <c r="L2007" s="15">
        <v>1</v>
      </c>
      <c r="M2007" s="15" t="s">
        <v>243</v>
      </c>
      <c r="N2007" s="42">
        <v>126.627</v>
      </c>
      <c r="O2007" s="34">
        <v>45.774000000000001</v>
      </c>
      <c r="P2007" s="15" t="str">
        <f t="shared" si="251"/>
        <v/>
      </c>
      <c r="Q2007" s="41">
        <v>31</v>
      </c>
      <c r="R2007" s="15">
        <f t="shared" si="245"/>
        <v>31</v>
      </c>
      <c r="S2007" s="15" t="str">
        <f t="shared" si="249"/>
        <v>31a</v>
      </c>
      <c r="T2007" s="15" t="str">
        <f t="shared" si="250"/>
        <v>31b</v>
      </c>
    </row>
    <row r="2008" spans="1:20" ht="20.100000000000001" customHeight="1">
      <c r="A2008" s="15">
        <f t="shared" si="246"/>
        <v>120105</v>
      </c>
      <c r="B2008" s="24" t="str">
        <f>VLOOKUP(J2008,city!$A$4:$D$352,3,0)</f>
        <v>广东</v>
      </c>
      <c r="C2008" s="24" t="str">
        <f>VLOOKUP(J2008,city!$A$4:$D$352,4,0)</f>
        <v>中山</v>
      </c>
      <c r="D2008" s="57" t="s">
        <v>6652</v>
      </c>
      <c r="E2008" s="57" t="s">
        <v>6653</v>
      </c>
      <c r="F2008" s="56" t="s">
        <v>6654</v>
      </c>
      <c r="G2008" s="20" t="s">
        <v>6655</v>
      </c>
      <c r="H2008" s="20" t="s">
        <v>444</v>
      </c>
      <c r="I2008" s="45" t="str">
        <f t="shared" si="247"/>
        <v>16a,16b</v>
      </c>
      <c r="J2008" s="15">
        <f t="shared" si="248"/>
        <v>201</v>
      </c>
      <c r="K2008" s="15">
        <f>IF(VLOOKUP(J2007,city!$K$4:$L$352,2,0)&gt;K2007,K2007+1,1)</f>
        <v>5</v>
      </c>
      <c r="L2008" s="15">
        <v>1</v>
      </c>
      <c r="M2008" s="15" t="s">
        <v>243</v>
      </c>
      <c r="N2008" s="42">
        <v>126.687</v>
      </c>
      <c r="O2008" s="34">
        <v>45.753999999999998</v>
      </c>
      <c r="P2008" s="15" t="str">
        <f t="shared" si="251"/>
        <v/>
      </c>
      <c r="Q2008" s="41">
        <v>16</v>
      </c>
      <c r="R2008" s="15">
        <f t="shared" si="245"/>
        <v>16</v>
      </c>
      <c r="S2008" s="15" t="str">
        <f t="shared" si="249"/>
        <v>16a</v>
      </c>
      <c r="T2008" s="15" t="str">
        <f t="shared" si="250"/>
        <v>16b</v>
      </c>
    </row>
    <row r="2009" spans="1:20" ht="20.100000000000001" customHeight="1">
      <c r="A2009" s="15">
        <f t="shared" si="246"/>
        <v>120106</v>
      </c>
      <c r="B2009" s="24" t="str">
        <f>VLOOKUP(J2009,city!$A$4:$D$352,3,0)</f>
        <v>广东</v>
      </c>
      <c r="C2009" s="24" t="str">
        <f>VLOOKUP(J2009,city!$A$4:$D$352,4,0)</f>
        <v>中山</v>
      </c>
      <c r="D2009" s="57" t="s">
        <v>6656</v>
      </c>
      <c r="E2009" s="57" t="s">
        <v>6657</v>
      </c>
      <c r="F2009" s="56" t="s">
        <v>6658</v>
      </c>
      <c r="G2009" s="20" t="s">
        <v>6659</v>
      </c>
      <c r="H2009" s="20" t="s">
        <v>450</v>
      </c>
      <c r="I2009" s="45" t="str">
        <f t="shared" si="247"/>
        <v>29a,29b</v>
      </c>
      <c r="J2009" s="15">
        <f t="shared" si="248"/>
        <v>201</v>
      </c>
      <c r="K2009" s="15">
        <f>IF(VLOOKUP(J2008,city!$K$4:$L$352,2,0)&gt;K2008,K2008+1,1)</f>
        <v>6</v>
      </c>
      <c r="L2009" s="15">
        <v>1</v>
      </c>
      <c r="M2009" s="15" t="s">
        <v>243</v>
      </c>
      <c r="N2009" s="42">
        <v>127.705</v>
      </c>
      <c r="O2009" s="34">
        <v>45.052</v>
      </c>
      <c r="P2009" s="15" t="str">
        <f t="shared" si="251"/>
        <v/>
      </c>
      <c r="Q2009" s="41">
        <v>29</v>
      </c>
      <c r="R2009" s="15">
        <f t="shared" si="245"/>
        <v>29</v>
      </c>
      <c r="S2009" s="15" t="str">
        <f t="shared" si="249"/>
        <v>29a</v>
      </c>
      <c r="T2009" s="15" t="str">
        <f t="shared" si="250"/>
        <v>29b</v>
      </c>
    </row>
    <row r="2010" spans="1:20" ht="20.100000000000001" customHeight="1">
      <c r="A2010" s="15">
        <f t="shared" si="246"/>
        <v>120107</v>
      </c>
      <c r="B2010" s="24" t="str">
        <f>VLOOKUP(J2010,city!$A$4:$D$352,3,0)</f>
        <v>广东</v>
      </c>
      <c r="C2010" s="24" t="str">
        <f>VLOOKUP(J2010,city!$A$4:$D$352,4,0)</f>
        <v>中山</v>
      </c>
      <c r="D2010" s="57" t="s">
        <v>6660</v>
      </c>
      <c r="E2010" s="57" t="s">
        <v>6661</v>
      </c>
      <c r="F2010" s="56" t="s">
        <v>6662</v>
      </c>
      <c r="G2010" s="20" t="s">
        <v>6663</v>
      </c>
      <c r="H2010" s="20" t="s">
        <v>456</v>
      </c>
      <c r="I2010" s="45" t="str">
        <f t="shared" si="247"/>
        <v>1a,1b</v>
      </c>
      <c r="J2010" s="15">
        <f t="shared" si="248"/>
        <v>201</v>
      </c>
      <c r="K2010" s="15">
        <f>IF(VLOOKUP(J2009,city!$K$4:$L$352,2,0)&gt;K2009,K2009+1,1)</f>
        <v>7</v>
      </c>
      <c r="L2010" s="15">
        <v>1</v>
      </c>
      <c r="M2010" s="15" t="s">
        <v>243</v>
      </c>
      <c r="N2010" s="42">
        <v>126.857</v>
      </c>
      <c r="O2010" s="34">
        <v>45.968000000000004</v>
      </c>
      <c r="P2010" s="15" t="str">
        <f t="shared" si="251"/>
        <v/>
      </c>
      <c r="Q2010" s="41">
        <v>1</v>
      </c>
      <c r="R2010" s="15">
        <f t="shared" si="245"/>
        <v>1</v>
      </c>
      <c r="S2010" s="15" t="str">
        <f t="shared" si="249"/>
        <v>1a</v>
      </c>
      <c r="T2010" s="15" t="str">
        <f t="shared" si="250"/>
        <v>1b</v>
      </c>
    </row>
    <row r="2011" spans="1:20" ht="20.100000000000001" customHeight="1">
      <c r="A2011" s="15">
        <f t="shared" si="246"/>
        <v>120108</v>
      </c>
      <c r="B2011" s="24" t="str">
        <f>VLOOKUP(J2011,city!$A$4:$D$352,3,0)</f>
        <v>广东</v>
      </c>
      <c r="C2011" s="24" t="str">
        <f>VLOOKUP(J2011,city!$A$4:$D$352,4,0)</f>
        <v>中山</v>
      </c>
      <c r="D2011" s="57" t="s">
        <v>6664</v>
      </c>
      <c r="E2011" s="57" t="s">
        <v>6665</v>
      </c>
      <c r="F2011" s="56" t="s">
        <v>6666</v>
      </c>
      <c r="G2011" s="20" t="s">
        <v>6667</v>
      </c>
      <c r="H2011" s="20" t="s">
        <v>462</v>
      </c>
      <c r="I2011" s="45" t="str">
        <f t="shared" si="247"/>
        <v>12a,12b</v>
      </c>
      <c r="J2011" s="15">
        <f t="shared" si="248"/>
        <v>201</v>
      </c>
      <c r="K2011" s="15">
        <f>IF(VLOOKUP(J2010,city!$K$4:$L$352,2,0)&gt;K2010,K2010+1,1)</f>
        <v>8</v>
      </c>
      <c r="L2011" s="15">
        <v>1</v>
      </c>
      <c r="M2011" s="15" t="s">
        <v>243</v>
      </c>
      <c r="N2011" s="42">
        <v>126.607</v>
      </c>
      <c r="O2011" s="34">
        <v>45.823</v>
      </c>
      <c r="P2011" s="15" t="str">
        <f t="shared" si="251"/>
        <v/>
      </c>
      <c r="Q2011" s="41">
        <v>12</v>
      </c>
      <c r="R2011" s="15">
        <f t="shared" ref="R2011:R2074" si="252">LOOKUP(1,0/FIND($U$6:$U$91,D2011),$V$6:$V$91)</f>
        <v>12</v>
      </c>
      <c r="S2011" s="15" t="str">
        <f t="shared" si="249"/>
        <v>12a</v>
      </c>
      <c r="T2011" s="15" t="str">
        <f t="shared" si="250"/>
        <v>12b</v>
      </c>
    </row>
    <row r="2012" spans="1:20" ht="20.100000000000001" customHeight="1">
      <c r="A2012" s="15">
        <f t="shared" si="246"/>
        <v>120109</v>
      </c>
      <c r="B2012" s="24" t="str">
        <f>VLOOKUP(J2012,city!$A$4:$D$352,3,0)</f>
        <v>广东</v>
      </c>
      <c r="C2012" s="24" t="str">
        <f>VLOOKUP(J2012,city!$A$4:$D$352,4,0)</f>
        <v>中山</v>
      </c>
      <c r="D2012" s="57" t="s">
        <v>6668</v>
      </c>
      <c r="E2012" s="57" t="s">
        <v>6669</v>
      </c>
      <c r="F2012" s="56" t="s">
        <v>6670</v>
      </c>
      <c r="G2012" s="20" t="s">
        <v>6671</v>
      </c>
      <c r="H2012" s="20" t="s">
        <v>468</v>
      </c>
      <c r="I2012" s="45" t="str">
        <f t="shared" si="247"/>
        <v>2a,2b</v>
      </c>
      <c r="J2012" s="15">
        <f t="shared" si="248"/>
        <v>201</v>
      </c>
      <c r="K2012" s="15">
        <f>IF(VLOOKUP(J2011,city!$K$4:$L$352,2,0)&gt;K2011,K2011+1,1)</f>
        <v>9</v>
      </c>
      <c r="L2012" s="15">
        <v>1</v>
      </c>
      <c r="M2012" s="15" t="s">
        <v>243</v>
      </c>
      <c r="N2012" s="42">
        <v>126.623</v>
      </c>
      <c r="O2012" s="34">
        <v>45.786999999999999</v>
      </c>
      <c r="P2012" s="15" t="str">
        <f t="shared" si="251"/>
        <v/>
      </c>
      <c r="Q2012" s="41">
        <v>2</v>
      </c>
      <c r="R2012" s="15" t="e">
        <f t="shared" si="252"/>
        <v>#N/A</v>
      </c>
      <c r="S2012" s="15" t="str">
        <f t="shared" si="249"/>
        <v>2a</v>
      </c>
      <c r="T2012" s="15" t="str">
        <f t="shared" si="250"/>
        <v>2b</v>
      </c>
    </row>
    <row r="2013" spans="1:20" ht="20.100000000000001" customHeight="1">
      <c r="A2013" s="15">
        <f t="shared" si="246"/>
        <v>120110</v>
      </c>
      <c r="B2013" s="24" t="str">
        <f>VLOOKUP(J2013,city!$A$4:$D$352,3,0)</f>
        <v>广东</v>
      </c>
      <c r="C2013" s="24" t="str">
        <f>VLOOKUP(J2013,city!$A$4:$D$352,4,0)</f>
        <v>中山</v>
      </c>
      <c r="D2013" s="57" t="s">
        <v>6672</v>
      </c>
      <c r="E2013" s="57" t="s">
        <v>6673</v>
      </c>
      <c r="F2013" s="56" t="s">
        <v>6674</v>
      </c>
      <c r="G2013" s="20" t="s">
        <v>6675</v>
      </c>
      <c r="H2013" s="20" t="s">
        <v>474</v>
      </c>
      <c r="I2013" s="45" t="str">
        <f t="shared" si="247"/>
        <v>2a,2b</v>
      </c>
      <c r="J2013" s="15">
        <f t="shared" si="248"/>
        <v>201</v>
      </c>
      <c r="K2013" s="15">
        <f>IF(VLOOKUP(J2012,city!$K$4:$L$352,2,0)&gt;K2012,K2012+1,1)</f>
        <v>10</v>
      </c>
      <c r="L2013" s="15">
        <v>1</v>
      </c>
      <c r="M2013" s="15" t="s">
        <v>243</v>
      </c>
      <c r="N2013" s="42">
        <v>126.646</v>
      </c>
      <c r="O2013" s="34">
        <v>45.786999999999999</v>
      </c>
      <c r="P2013" s="15" t="str">
        <f t="shared" si="251"/>
        <v>126.7561,45.7305</v>
      </c>
      <c r="Q2013" s="41">
        <v>2</v>
      </c>
      <c r="R2013" s="15">
        <f t="shared" si="252"/>
        <v>2</v>
      </c>
      <c r="S2013" s="15" t="str">
        <f t="shared" si="249"/>
        <v>2a</v>
      </c>
      <c r="T2013" s="15" t="str">
        <f t="shared" si="250"/>
        <v>2b</v>
      </c>
    </row>
    <row r="2014" spans="1:20" ht="20.100000000000001" customHeight="1">
      <c r="A2014" s="15">
        <f t="shared" si="246"/>
        <v>120201</v>
      </c>
      <c r="B2014" s="24" t="str">
        <f>VLOOKUP(J2014,city!$A$4:$D$352,3,0)</f>
        <v>广东</v>
      </c>
      <c r="C2014" s="24" t="str">
        <f>VLOOKUP(J2014,city!$A$4:$D$352,4,0)</f>
        <v>潮州</v>
      </c>
      <c r="D2014" s="57" t="s">
        <v>6676</v>
      </c>
      <c r="E2014" s="57" t="s">
        <v>6677</v>
      </c>
      <c r="F2014" s="56" t="s">
        <v>6678</v>
      </c>
      <c r="G2014" s="20" t="s">
        <v>6679</v>
      </c>
      <c r="H2014" s="20" t="s">
        <v>480</v>
      </c>
      <c r="I2014" s="45" t="str">
        <f t="shared" si="247"/>
        <v>2a,2b</v>
      </c>
      <c r="J2014" s="15">
        <f t="shared" si="248"/>
        <v>202</v>
      </c>
      <c r="K2014" s="15">
        <f>IF(VLOOKUP(J2013,city!$K$4:$L$352,2,0)&gt;K2013,K2013+1,1)</f>
        <v>1</v>
      </c>
      <c r="L2014" s="15">
        <v>1</v>
      </c>
      <c r="M2014" s="15" t="s">
        <v>244</v>
      </c>
      <c r="N2014" s="43">
        <v>124.247</v>
      </c>
      <c r="O2014" s="34">
        <v>47.203000000000003</v>
      </c>
      <c r="P2014" s="15" t="str">
        <f t="shared" si="251"/>
        <v/>
      </c>
      <c r="Q2014" s="41">
        <v>2</v>
      </c>
      <c r="R2014" s="15">
        <f t="shared" si="252"/>
        <v>2</v>
      </c>
      <c r="S2014" s="15" t="str">
        <f t="shared" si="249"/>
        <v>2a</v>
      </c>
      <c r="T2014" s="15" t="str">
        <f t="shared" si="250"/>
        <v>2b</v>
      </c>
    </row>
    <row r="2015" spans="1:20" ht="20.100000000000001" customHeight="1">
      <c r="A2015" s="15">
        <f t="shared" si="246"/>
        <v>120202</v>
      </c>
      <c r="B2015" s="24" t="str">
        <f>VLOOKUP(J2015,city!$A$4:$D$352,3,0)</f>
        <v>广东</v>
      </c>
      <c r="C2015" s="24" t="str">
        <f>VLOOKUP(J2015,city!$A$4:$D$352,4,0)</f>
        <v>潮州</v>
      </c>
      <c r="D2015" s="57" t="s">
        <v>6680</v>
      </c>
      <c r="E2015" s="57" t="s">
        <v>6681</v>
      </c>
      <c r="F2015" s="56" t="s">
        <v>6682</v>
      </c>
      <c r="G2015" s="20" t="s">
        <v>6683</v>
      </c>
      <c r="H2015" s="20" t="s">
        <v>486</v>
      </c>
      <c r="I2015" s="45" t="str">
        <f t="shared" si="247"/>
        <v>12a,12b</v>
      </c>
      <c r="J2015" s="15">
        <f t="shared" si="248"/>
        <v>202</v>
      </c>
      <c r="K2015" s="15">
        <f>IF(VLOOKUP(J2014,city!$K$4:$L$352,2,0)&gt;K2014,K2014+1,1)</f>
        <v>2</v>
      </c>
      <c r="L2015" s="15">
        <v>1</v>
      </c>
      <c r="M2015" s="15" t="s">
        <v>244</v>
      </c>
      <c r="N2015" s="42">
        <v>123.950579</v>
      </c>
      <c r="O2015" s="34">
        <v>47.350673</v>
      </c>
      <c r="P2015" s="15" t="str">
        <f t="shared" si="251"/>
        <v/>
      </c>
      <c r="Q2015" s="41">
        <v>12</v>
      </c>
      <c r="R2015" s="15">
        <f t="shared" si="252"/>
        <v>12</v>
      </c>
      <c r="S2015" s="15" t="str">
        <f t="shared" si="249"/>
        <v>12a</v>
      </c>
      <c r="T2015" s="15" t="str">
        <f t="shared" si="250"/>
        <v>12b</v>
      </c>
    </row>
    <row r="2016" spans="1:20" ht="20.100000000000001" customHeight="1">
      <c r="A2016" s="15">
        <f t="shared" si="246"/>
        <v>120203</v>
      </c>
      <c r="B2016" s="24" t="str">
        <f>VLOOKUP(J2016,city!$A$4:$D$352,3,0)</f>
        <v>广东</v>
      </c>
      <c r="C2016" s="24" t="str">
        <f>VLOOKUP(J2016,city!$A$4:$D$352,4,0)</f>
        <v>潮州</v>
      </c>
      <c r="D2016" s="57" t="s">
        <v>6684</v>
      </c>
      <c r="E2016" s="57" t="s">
        <v>6685</v>
      </c>
      <c r="F2016" s="56" t="s">
        <v>6686</v>
      </c>
      <c r="G2016" s="20" t="s">
        <v>6687</v>
      </c>
      <c r="H2016" s="20" t="s">
        <v>492</v>
      </c>
      <c r="I2016" s="45" t="str">
        <f t="shared" si="247"/>
        <v>32a,32b</v>
      </c>
      <c r="J2016" s="15">
        <f t="shared" si="248"/>
        <v>202</v>
      </c>
      <c r="K2016" s="15">
        <f>IF(VLOOKUP(J2015,city!$K$4:$L$352,2,0)&gt;K2015,K2015+1,1)</f>
        <v>3</v>
      </c>
      <c r="L2016" s="15">
        <v>1</v>
      </c>
      <c r="M2016" s="15" t="s">
        <v>244</v>
      </c>
      <c r="N2016" s="42">
        <v>123.912994</v>
      </c>
      <c r="O2016" s="34">
        <v>47.415596999999998</v>
      </c>
      <c r="P2016" s="15" t="str">
        <f t="shared" si="251"/>
        <v/>
      </c>
      <c r="Q2016" s="41">
        <v>32</v>
      </c>
      <c r="R2016" s="15" t="e">
        <f t="shared" si="252"/>
        <v>#N/A</v>
      </c>
      <c r="S2016" s="15" t="str">
        <f t="shared" si="249"/>
        <v>32a</v>
      </c>
      <c r="T2016" s="15" t="str">
        <f t="shared" si="250"/>
        <v>32b</v>
      </c>
    </row>
    <row r="2017" spans="1:20" ht="20.100000000000001" customHeight="1">
      <c r="A2017" s="15">
        <f t="shared" si="246"/>
        <v>120204</v>
      </c>
      <c r="B2017" s="24" t="str">
        <f>VLOOKUP(J2017,city!$A$4:$D$352,3,0)</f>
        <v>广东</v>
      </c>
      <c r="C2017" s="24" t="str">
        <f>VLOOKUP(J2017,city!$A$4:$D$352,4,0)</f>
        <v>潮州</v>
      </c>
      <c r="D2017" s="57" t="s">
        <v>6688</v>
      </c>
      <c r="E2017" s="57" t="s">
        <v>6689</v>
      </c>
      <c r="F2017" s="56" t="s">
        <v>6690</v>
      </c>
      <c r="G2017" s="20" t="s">
        <v>6691</v>
      </c>
      <c r="H2017" s="20" t="s">
        <v>498</v>
      </c>
      <c r="I2017" s="45" t="str">
        <f t="shared" si="247"/>
        <v>15a,15b</v>
      </c>
      <c r="J2017" s="15">
        <f t="shared" si="248"/>
        <v>202</v>
      </c>
      <c r="K2017" s="15">
        <f>IF(VLOOKUP(J2016,city!$K$4:$L$352,2,0)&gt;K2016,K2016+1,1)</f>
        <v>4</v>
      </c>
      <c r="L2017" s="15">
        <v>1</v>
      </c>
      <c r="M2017" s="15" t="s">
        <v>244</v>
      </c>
      <c r="N2017" s="42">
        <v>123.984898</v>
      </c>
      <c r="O2017" s="34">
        <v>47.324024000000001</v>
      </c>
      <c r="P2017" s="15" t="str">
        <f t="shared" si="251"/>
        <v/>
      </c>
      <c r="Q2017" s="41">
        <v>15</v>
      </c>
      <c r="R2017" s="15">
        <f t="shared" si="252"/>
        <v>15</v>
      </c>
      <c r="S2017" s="15" t="str">
        <f t="shared" si="249"/>
        <v>15a</v>
      </c>
      <c r="T2017" s="15" t="str">
        <f t="shared" si="250"/>
        <v>15b</v>
      </c>
    </row>
    <row r="2018" spans="1:20" ht="20.100000000000001" customHeight="1">
      <c r="A2018" s="15">
        <f t="shared" si="246"/>
        <v>120205</v>
      </c>
      <c r="B2018" s="24" t="str">
        <f>VLOOKUP(J2018,city!$A$4:$D$352,3,0)</f>
        <v>广东</v>
      </c>
      <c r="C2018" s="24" t="str">
        <f>VLOOKUP(J2018,city!$A$4:$D$352,4,0)</f>
        <v>潮州</v>
      </c>
      <c r="D2018" s="57" t="s">
        <v>6692</v>
      </c>
      <c r="E2018" s="57" t="s">
        <v>6693</v>
      </c>
      <c r="F2018" s="56" t="s">
        <v>6694</v>
      </c>
      <c r="G2018" s="20" t="s">
        <v>6695</v>
      </c>
      <c r="H2018" s="20" t="s">
        <v>504</v>
      </c>
      <c r="I2018" s="45" t="str">
        <f t="shared" si="247"/>
        <v>17a,17b</v>
      </c>
      <c r="J2018" s="15">
        <f t="shared" si="248"/>
        <v>202</v>
      </c>
      <c r="K2018" s="15">
        <f>IF(VLOOKUP(J2017,city!$K$4:$L$352,2,0)&gt;K2017,K2017+1,1)</f>
        <v>5</v>
      </c>
      <c r="L2018" s="15">
        <v>1</v>
      </c>
      <c r="M2018" s="15" t="s">
        <v>244</v>
      </c>
      <c r="N2018" s="42">
        <v>122.861328</v>
      </c>
      <c r="O2018" s="34">
        <v>47.560034999999999</v>
      </c>
      <c r="P2018" s="15" t="str">
        <f t="shared" si="251"/>
        <v/>
      </c>
      <c r="Q2018" s="41">
        <v>17</v>
      </c>
      <c r="R2018" s="15">
        <f t="shared" si="252"/>
        <v>17</v>
      </c>
      <c r="S2018" s="15" t="str">
        <f t="shared" si="249"/>
        <v>17a</v>
      </c>
      <c r="T2018" s="15" t="str">
        <f t="shared" si="250"/>
        <v>17b</v>
      </c>
    </row>
    <row r="2019" spans="1:20" ht="20.100000000000001" customHeight="1">
      <c r="A2019" s="15">
        <f t="shared" si="246"/>
        <v>120206</v>
      </c>
      <c r="B2019" s="24" t="str">
        <f>VLOOKUP(J2019,city!$A$4:$D$352,3,0)</f>
        <v>广东</v>
      </c>
      <c r="C2019" s="24" t="str">
        <f>VLOOKUP(J2019,city!$A$4:$D$352,4,0)</f>
        <v>潮州</v>
      </c>
      <c r="D2019" s="57" t="s">
        <v>6696</v>
      </c>
      <c r="E2019" s="57" t="s">
        <v>6697</v>
      </c>
      <c r="F2019" s="56" t="s">
        <v>6698</v>
      </c>
      <c r="G2019" s="20" t="s">
        <v>6699</v>
      </c>
      <c r="H2019" s="20" t="s">
        <v>510</v>
      </c>
      <c r="I2019" s="45" t="str">
        <f t="shared" si="247"/>
        <v>1a,1b</v>
      </c>
      <c r="J2019" s="15">
        <f t="shared" si="248"/>
        <v>202</v>
      </c>
      <c r="K2019" s="15">
        <f>IF(VLOOKUP(J2018,city!$K$4:$L$352,2,0)&gt;K2018,K2018+1,1)</f>
        <v>6</v>
      </c>
      <c r="L2019" s="15">
        <v>1</v>
      </c>
      <c r="M2019" s="15" t="s">
        <v>244</v>
      </c>
      <c r="N2019" s="42">
        <v>123.739042</v>
      </c>
      <c r="O2019" s="34">
        <v>47.657490000000003</v>
      </c>
      <c r="P2019" s="15" t="str">
        <f t="shared" si="251"/>
        <v/>
      </c>
      <c r="Q2019" s="41">
        <v>1</v>
      </c>
      <c r="R2019" s="15">
        <f t="shared" si="252"/>
        <v>1</v>
      </c>
      <c r="S2019" s="15" t="str">
        <f t="shared" si="249"/>
        <v>1a</v>
      </c>
      <c r="T2019" s="15" t="str">
        <f t="shared" si="250"/>
        <v>1b</v>
      </c>
    </row>
    <row r="2020" spans="1:20" ht="20.100000000000001" customHeight="1">
      <c r="A2020" s="15">
        <f t="shared" si="246"/>
        <v>120207</v>
      </c>
      <c r="B2020" s="24" t="str">
        <f>VLOOKUP(J2020,city!$A$4:$D$352,3,0)</f>
        <v>广东</v>
      </c>
      <c r="C2020" s="24" t="str">
        <f>VLOOKUP(J2020,city!$A$4:$D$352,4,0)</f>
        <v>潮州</v>
      </c>
      <c r="D2020" s="57" t="s">
        <v>6700</v>
      </c>
      <c r="E2020" s="57" t="s">
        <v>6701</v>
      </c>
      <c r="F2020" s="56" t="s">
        <v>6702</v>
      </c>
      <c r="G2020" s="20" t="s">
        <v>6703</v>
      </c>
      <c r="H2020" s="20" t="s">
        <v>516</v>
      </c>
      <c r="I2020" s="45" t="str">
        <f t="shared" si="247"/>
        <v>12a,12b</v>
      </c>
      <c r="J2020" s="15">
        <f t="shared" si="248"/>
        <v>202</v>
      </c>
      <c r="K2020" s="15">
        <f>IF(VLOOKUP(J2019,city!$K$4:$L$352,2,0)&gt;K2019,K2019+1,1)</f>
        <v>7</v>
      </c>
      <c r="L2020" s="15">
        <v>1</v>
      </c>
      <c r="M2020" s="15" t="s">
        <v>244</v>
      </c>
      <c r="N2020" s="42">
        <v>123.17715800000001</v>
      </c>
      <c r="O2020" s="34">
        <v>47.111263999999998</v>
      </c>
      <c r="P2020" s="15" t="str">
        <f t="shared" si="251"/>
        <v/>
      </c>
      <c r="Q2020" s="41">
        <v>12</v>
      </c>
      <c r="R2020" s="15">
        <f t="shared" si="252"/>
        <v>12</v>
      </c>
      <c r="S2020" s="15" t="str">
        <f t="shared" si="249"/>
        <v>12a</v>
      </c>
      <c r="T2020" s="15" t="str">
        <f t="shared" si="250"/>
        <v>12b</v>
      </c>
    </row>
    <row r="2021" spans="1:20" ht="20.100000000000001" customHeight="1">
      <c r="A2021" s="15">
        <f t="shared" si="246"/>
        <v>120208</v>
      </c>
      <c r="B2021" s="24" t="str">
        <f>VLOOKUP(J2021,city!$A$4:$D$352,3,0)</f>
        <v>广东</v>
      </c>
      <c r="C2021" s="24" t="str">
        <f>VLOOKUP(J2021,city!$A$4:$D$352,4,0)</f>
        <v>潮州</v>
      </c>
      <c r="D2021" s="57" t="s">
        <v>6704</v>
      </c>
      <c r="E2021" s="57" t="s">
        <v>6705</v>
      </c>
      <c r="F2021" s="56" t="s">
        <v>6706</v>
      </c>
      <c r="G2021" s="20" t="s">
        <v>6707</v>
      </c>
      <c r="H2021" s="20" t="s">
        <v>522</v>
      </c>
      <c r="I2021" s="45" t="str">
        <f t="shared" si="247"/>
        <v>2a,2b</v>
      </c>
      <c r="J2021" s="15">
        <f t="shared" si="248"/>
        <v>202</v>
      </c>
      <c r="K2021" s="15">
        <f>IF(VLOOKUP(J2020,city!$K$4:$L$352,2,0)&gt;K2020,K2020+1,1)</f>
        <v>8</v>
      </c>
      <c r="L2021" s="15">
        <v>1</v>
      </c>
      <c r="M2021" s="15" t="s">
        <v>244</v>
      </c>
      <c r="N2021" s="42">
        <v>128.86159499999999</v>
      </c>
      <c r="O2021" s="34">
        <v>44.536157000000003</v>
      </c>
      <c r="P2021" s="15" t="str">
        <f t="shared" si="251"/>
        <v/>
      </c>
      <c r="Q2021" s="41">
        <v>2</v>
      </c>
      <c r="R2021" s="15">
        <f t="shared" si="252"/>
        <v>2</v>
      </c>
      <c r="S2021" s="15" t="str">
        <f t="shared" si="249"/>
        <v>2a</v>
      </c>
      <c r="T2021" s="15" t="str">
        <f t="shared" si="250"/>
        <v>2b</v>
      </c>
    </row>
    <row r="2022" spans="1:20" ht="20.100000000000001" customHeight="1">
      <c r="A2022" s="15">
        <f t="shared" si="246"/>
        <v>120209</v>
      </c>
      <c r="B2022" s="24" t="str">
        <f>VLOOKUP(J2022,city!$A$4:$D$352,3,0)</f>
        <v>广东</v>
      </c>
      <c r="C2022" s="24" t="str">
        <f>VLOOKUP(J2022,city!$A$4:$D$352,4,0)</f>
        <v>潮州</v>
      </c>
      <c r="D2022" s="57" t="s">
        <v>6708</v>
      </c>
      <c r="E2022" s="57" t="s">
        <v>6709</v>
      </c>
      <c r="F2022" s="56" t="s">
        <v>6710</v>
      </c>
      <c r="G2022" s="20" t="s">
        <v>6711</v>
      </c>
      <c r="H2022" s="20" t="s">
        <v>528</v>
      </c>
      <c r="I2022" s="45" t="str">
        <f t="shared" si="247"/>
        <v>12a,12b</v>
      </c>
      <c r="J2022" s="15">
        <f t="shared" si="248"/>
        <v>202</v>
      </c>
      <c r="K2022" s="15">
        <f>IF(VLOOKUP(J2021,city!$K$4:$L$352,2,0)&gt;K2021,K2021+1,1)</f>
        <v>9</v>
      </c>
      <c r="L2022" s="15">
        <v>1</v>
      </c>
      <c r="M2022" s="15" t="s">
        <v>244</v>
      </c>
      <c r="N2022" s="42">
        <v>128.843797</v>
      </c>
      <c r="O2022" s="34">
        <v>44.086070999999997</v>
      </c>
      <c r="P2022" s="15" t="str">
        <f t="shared" si="251"/>
        <v/>
      </c>
      <c r="Q2022" s="41">
        <v>12</v>
      </c>
      <c r="R2022" s="15">
        <f t="shared" si="252"/>
        <v>12</v>
      </c>
      <c r="S2022" s="15" t="str">
        <f t="shared" si="249"/>
        <v>12a</v>
      </c>
      <c r="T2022" s="15" t="str">
        <f t="shared" si="250"/>
        <v>12b</v>
      </c>
    </row>
    <row r="2023" spans="1:20" ht="20.100000000000001" customHeight="1">
      <c r="A2023" s="15">
        <f t="shared" si="246"/>
        <v>120210</v>
      </c>
      <c r="B2023" s="24" t="str">
        <f>VLOOKUP(J2023,city!$A$4:$D$352,3,0)</f>
        <v>广东</v>
      </c>
      <c r="C2023" s="24" t="str">
        <f>VLOOKUP(J2023,city!$A$4:$D$352,4,0)</f>
        <v>潮州</v>
      </c>
      <c r="D2023" s="57" t="s">
        <v>6712</v>
      </c>
      <c r="E2023" s="57" t="s">
        <v>6713</v>
      </c>
      <c r="F2023" s="56" t="s">
        <v>6714</v>
      </c>
      <c r="G2023" s="20" t="s">
        <v>6715</v>
      </c>
      <c r="H2023" s="20" t="s">
        <v>534</v>
      </c>
      <c r="I2023" s="45" t="str">
        <f t="shared" si="247"/>
        <v>16a,16b</v>
      </c>
      <c r="J2023" s="15">
        <f t="shared" si="248"/>
        <v>202</v>
      </c>
      <c r="K2023" s="15">
        <f>IF(VLOOKUP(J2022,city!$K$4:$L$352,2,0)&gt;K2022,K2022+1,1)</f>
        <v>10</v>
      </c>
      <c r="L2023" s="15">
        <v>1</v>
      </c>
      <c r="M2023" s="15" t="s">
        <v>244</v>
      </c>
      <c r="N2023" s="42">
        <v>129.618886</v>
      </c>
      <c r="O2023" s="34">
        <v>44.595703999999998</v>
      </c>
      <c r="P2023" s="15" t="str">
        <f t="shared" si="251"/>
        <v>125.3197277,46.4840015</v>
      </c>
      <c r="Q2023" s="41">
        <v>16</v>
      </c>
      <c r="R2023" s="15">
        <f t="shared" si="252"/>
        <v>16</v>
      </c>
      <c r="S2023" s="15" t="str">
        <f t="shared" si="249"/>
        <v>16a</v>
      </c>
      <c r="T2023" s="15" t="str">
        <f t="shared" si="250"/>
        <v>16b</v>
      </c>
    </row>
    <row r="2024" spans="1:20" ht="20.100000000000001" customHeight="1">
      <c r="A2024" s="15">
        <f t="shared" si="246"/>
        <v>120301</v>
      </c>
      <c r="B2024" s="24" t="str">
        <f>VLOOKUP(J2024,city!$A$4:$D$352,3,0)</f>
        <v>广东</v>
      </c>
      <c r="C2024" s="24" t="str">
        <f>VLOOKUP(J2024,city!$A$4:$D$352,4,0)</f>
        <v>揭阳</v>
      </c>
      <c r="D2024" s="57" t="s">
        <v>6716</v>
      </c>
      <c r="E2024" s="57" t="s">
        <v>6717</v>
      </c>
      <c r="F2024" s="56" t="s">
        <v>6718</v>
      </c>
      <c r="G2024" s="20" t="s">
        <v>6719</v>
      </c>
      <c r="H2024" s="20" t="s">
        <v>422</v>
      </c>
      <c r="I2024" s="45" t="str">
        <f t="shared" si="247"/>
        <v>15a,15b</v>
      </c>
      <c r="J2024" s="15">
        <f t="shared" si="248"/>
        <v>203</v>
      </c>
      <c r="K2024" s="15">
        <f>IF(VLOOKUP(J2023,city!$K$4:$L$352,2,0)&gt;K2023,K2023+1,1)</f>
        <v>1</v>
      </c>
      <c r="L2024" s="15">
        <v>1</v>
      </c>
      <c r="M2024" s="15" t="s">
        <v>245</v>
      </c>
      <c r="N2024" s="42">
        <v>129.29871399999999</v>
      </c>
      <c r="O2024" s="34">
        <v>44.824295999999997</v>
      </c>
      <c r="P2024" s="15" t="str">
        <f t="shared" si="251"/>
        <v/>
      </c>
      <c r="Q2024" s="41">
        <v>15</v>
      </c>
      <c r="R2024" s="15">
        <f t="shared" si="252"/>
        <v>15</v>
      </c>
      <c r="S2024" s="15" t="str">
        <f t="shared" si="249"/>
        <v>15a</v>
      </c>
      <c r="T2024" s="15" t="str">
        <f t="shared" si="250"/>
        <v>15b</v>
      </c>
    </row>
    <row r="2025" spans="1:20" ht="20.100000000000001" customHeight="1">
      <c r="A2025" s="15">
        <f t="shared" si="246"/>
        <v>120302</v>
      </c>
      <c r="B2025" s="24" t="str">
        <f>VLOOKUP(J2025,city!$A$4:$D$352,3,0)</f>
        <v>广东</v>
      </c>
      <c r="C2025" s="24" t="str">
        <f>VLOOKUP(J2025,city!$A$4:$D$352,4,0)</f>
        <v>揭阳</v>
      </c>
      <c r="D2025" s="57" t="s">
        <v>6720</v>
      </c>
      <c r="E2025" s="57" t="s">
        <v>6721</v>
      </c>
      <c r="F2025" s="56" t="s">
        <v>6722</v>
      </c>
      <c r="G2025" s="20" t="s">
        <v>6723</v>
      </c>
      <c r="H2025" s="20" t="s">
        <v>427</v>
      </c>
      <c r="I2025" s="45" t="str">
        <f t="shared" si="247"/>
        <v>3a,3b</v>
      </c>
      <c r="J2025" s="15">
        <f t="shared" si="248"/>
        <v>203</v>
      </c>
      <c r="K2025" s="15">
        <f>IF(VLOOKUP(J2024,city!$K$4:$L$352,2,0)&gt;K2024,K2024+1,1)</f>
        <v>2</v>
      </c>
      <c r="L2025" s="15">
        <v>1</v>
      </c>
      <c r="M2025" s="15" t="s">
        <v>245</v>
      </c>
      <c r="N2025" s="42">
        <v>128.95597900000001</v>
      </c>
      <c r="O2025" s="34">
        <v>44.062980000000003</v>
      </c>
      <c r="P2025" s="15" t="str">
        <f t="shared" si="251"/>
        <v/>
      </c>
      <c r="Q2025" s="41">
        <v>3</v>
      </c>
      <c r="R2025" s="15">
        <f t="shared" si="252"/>
        <v>13</v>
      </c>
      <c r="S2025" s="15" t="str">
        <f t="shared" si="249"/>
        <v>3a</v>
      </c>
      <c r="T2025" s="15" t="str">
        <f t="shared" si="250"/>
        <v>3b</v>
      </c>
    </row>
    <row r="2026" spans="1:20" ht="20.100000000000001" customHeight="1">
      <c r="A2026" s="15">
        <f t="shared" si="246"/>
        <v>120303</v>
      </c>
      <c r="B2026" s="24" t="str">
        <f>VLOOKUP(J2026,city!$A$4:$D$352,3,0)</f>
        <v>广东</v>
      </c>
      <c r="C2026" s="24" t="str">
        <f>VLOOKUP(J2026,city!$A$4:$D$352,4,0)</f>
        <v>揭阳</v>
      </c>
      <c r="D2026" s="57" t="s">
        <v>6724</v>
      </c>
      <c r="E2026" s="57" t="s">
        <v>6725</v>
      </c>
      <c r="F2026" s="56" t="s">
        <v>6726</v>
      </c>
      <c r="G2026" s="20" t="s">
        <v>6727</v>
      </c>
      <c r="H2026" s="20" t="s">
        <v>432</v>
      </c>
      <c r="I2026" s="45" t="str">
        <f t="shared" si="247"/>
        <v>13a,13b</v>
      </c>
      <c r="J2026" s="15">
        <f t="shared" si="248"/>
        <v>203</v>
      </c>
      <c r="K2026" s="15">
        <f>IF(VLOOKUP(J2025,city!$K$4:$L$352,2,0)&gt;K2025,K2025+1,1)</f>
        <v>3</v>
      </c>
      <c r="L2026" s="15">
        <v>1</v>
      </c>
      <c r="M2026" s="15" t="s">
        <v>245</v>
      </c>
      <c r="N2026" s="42">
        <v>129.50962799999999</v>
      </c>
      <c r="O2026" s="34">
        <v>44.777616000000002</v>
      </c>
      <c r="P2026" s="15" t="str">
        <f t="shared" si="251"/>
        <v/>
      </c>
      <c r="Q2026" s="41">
        <v>13</v>
      </c>
      <c r="R2026" s="15" t="e">
        <f t="shared" si="252"/>
        <v>#N/A</v>
      </c>
      <c r="S2026" s="15" t="str">
        <f t="shared" si="249"/>
        <v>13a</v>
      </c>
      <c r="T2026" s="15" t="str">
        <f t="shared" si="250"/>
        <v>13b</v>
      </c>
    </row>
    <row r="2027" spans="1:20" ht="20.100000000000001" customHeight="1">
      <c r="A2027" s="15">
        <f t="shared" si="246"/>
        <v>120304</v>
      </c>
      <c r="B2027" s="24" t="str">
        <f>VLOOKUP(J2027,city!$A$4:$D$352,3,0)</f>
        <v>广东</v>
      </c>
      <c r="C2027" s="24" t="str">
        <f>VLOOKUP(J2027,city!$A$4:$D$352,4,0)</f>
        <v>揭阳</v>
      </c>
      <c r="D2027" s="57" t="s">
        <v>6728</v>
      </c>
      <c r="E2027" s="57" t="s">
        <v>6729</v>
      </c>
      <c r="F2027" s="56" t="s">
        <v>6730</v>
      </c>
      <c r="G2027" s="20" t="s">
        <v>6731</v>
      </c>
      <c r="H2027" s="20" t="s">
        <v>438</v>
      </c>
      <c r="I2027" s="45" t="str">
        <f t="shared" si="247"/>
        <v>12a,12b</v>
      </c>
      <c r="J2027" s="15">
        <f t="shared" si="248"/>
        <v>203</v>
      </c>
      <c r="K2027" s="15">
        <f>IF(VLOOKUP(J2026,city!$K$4:$L$352,2,0)&gt;K2026,K2026+1,1)</f>
        <v>4</v>
      </c>
      <c r="L2027" s="15">
        <v>1</v>
      </c>
      <c r="M2027" s="15" t="s">
        <v>245</v>
      </c>
      <c r="N2027" s="42">
        <v>129.31710699999999</v>
      </c>
      <c r="O2027" s="34">
        <v>45.205196000000001</v>
      </c>
      <c r="P2027" s="15" t="str">
        <f t="shared" si="251"/>
        <v/>
      </c>
      <c r="Q2027" s="41">
        <v>12</v>
      </c>
      <c r="R2027" s="15">
        <f t="shared" si="252"/>
        <v>12</v>
      </c>
      <c r="S2027" s="15" t="str">
        <f t="shared" si="249"/>
        <v>12a</v>
      </c>
      <c r="T2027" s="15" t="str">
        <f t="shared" si="250"/>
        <v>12b</v>
      </c>
    </row>
    <row r="2028" spans="1:20" ht="20.100000000000001" customHeight="1">
      <c r="A2028" s="15">
        <f t="shared" si="246"/>
        <v>120305</v>
      </c>
      <c r="B2028" s="24" t="str">
        <f>VLOOKUP(J2028,city!$A$4:$D$352,3,0)</f>
        <v>广东</v>
      </c>
      <c r="C2028" s="24" t="str">
        <f>VLOOKUP(J2028,city!$A$4:$D$352,4,0)</f>
        <v>揭阳</v>
      </c>
      <c r="D2028" s="57" t="s">
        <v>6732</v>
      </c>
      <c r="E2028" s="57" t="s">
        <v>6733</v>
      </c>
      <c r="F2028" s="56" t="s">
        <v>6734</v>
      </c>
      <c r="G2028" s="20" t="s">
        <v>6735</v>
      </c>
      <c r="H2028" s="20" t="s">
        <v>444</v>
      </c>
      <c r="I2028" s="45" t="str">
        <f t="shared" si="247"/>
        <v>6a,6b</v>
      </c>
      <c r="J2028" s="15">
        <f t="shared" si="248"/>
        <v>203</v>
      </c>
      <c r="K2028" s="15">
        <f>IF(VLOOKUP(J2027,city!$K$4:$L$352,2,0)&gt;K2027,K2027+1,1)</f>
        <v>5</v>
      </c>
      <c r="L2028" s="15">
        <v>1</v>
      </c>
      <c r="M2028" s="15" t="s">
        <v>245</v>
      </c>
      <c r="N2028" s="42">
        <v>128.61655300000001</v>
      </c>
      <c r="O2028" s="34">
        <v>44.167983</v>
      </c>
      <c r="P2028" s="15" t="str">
        <f t="shared" si="251"/>
        <v/>
      </c>
      <c r="Q2028" s="41">
        <v>6</v>
      </c>
      <c r="R2028" s="15">
        <f t="shared" si="252"/>
        <v>6</v>
      </c>
      <c r="S2028" s="15" t="str">
        <f t="shared" si="249"/>
        <v>6a</v>
      </c>
      <c r="T2028" s="15" t="str">
        <f t="shared" si="250"/>
        <v>6b</v>
      </c>
    </row>
    <row r="2029" spans="1:20" ht="20.100000000000001" customHeight="1">
      <c r="A2029" s="15">
        <f t="shared" si="246"/>
        <v>120306</v>
      </c>
      <c r="B2029" s="24" t="str">
        <f>VLOOKUP(J2029,city!$A$4:$D$352,3,0)</f>
        <v>广东</v>
      </c>
      <c r="C2029" s="24" t="str">
        <f>VLOOKUP(J2029,city!$A$4:$D$352,4,0)</f>
        <v>揭阳</v>
      </c>
      <c r="D2029" s="57" t="s">
        <v>6736</v>
      </c>
      <c r="E2029" s="57" t="s">
        <v>6737</v>
      </c>
      <c r="F2029" s="56" t="s">
        <v>6738</v>
      </c>
      <c r="G2029" s="20" t="s">
        <v>6739</v>
      </c>
      <c r="H2029" s="20" t="s">
        <v>450</v>
      </c>
      <c r="I2029" s="45" t="str">
        <f t="shared" si="247"/>
        <v>12a,12b</v>
      </c>
      <c r="J2029" s="15">
        <f t="shared" si="248"/>
        <v>203</v>
      </c>
      <c r="K2029" s="15">
        <f>IF(VLOOKUP(J2028,city!$K$4:$L$352,2,0)&gt;K2028,K2028+1,1)</f>
        <v>6</v>
      </c>
      <c r="L2029" s="15">
        <v>1</v>
      </c>
      <c r="M2029" s="15" t="s">
        <v>245</v>
      </c>
      <c r="N2029" s="42">
        <v>132.538016</v>
      </c>
      <c r="O2029" s="34">
        <v>47.707473999999998</v>
      </c>
      <c r="P2029" s="15" t="str">
        <f t="shared" si="251"/>
        <v/>
      </c>
      <c r="Q2029" s="41">
        <v>12</v>
      </c>
      <c r="R2029" s="15">
        <f t="shared" si="252"/>
        <v>12</v>
      </c>
      <c r="S2029" s="15" t="str">
        <f t="shared" si="249"/>
        <v>12a</v>
      </c>
      <c r="T2029" s="15" t="str">
        <f t="shared" si="250"/>
        <v>12b</v>
      </c>
    </row>
    <row r="2030" spans="1:20" ht="20.100000000000001" customHeight="1">
      <c r="A2030" s="15">
        <f t="shared" si="246"/>
        <v>120307</v>
      </c>
      <c r="B2030" s="24" t="str">
        <f>VLOOKUP(J2030,city!$A$4:$D$352,3,0)</f>
        <v>广东</v>
      </c>
      <c r="C2030" s="24" t="str">
        <f>VLOOKUP(J2030,city!$A$4:$D$352,4,0)</f>
        <v>揭阳</v>
      </c>
      <c r="D2030" s="57" t="s">
        <v>6740</v>
      </c>
      <c r="E2030" s="57" t="s">
        <v>6741</v>
      </c>
      <c r="F2030" s="56" t="s">
        <v>6742</v>
      </c>
      <c r="G2030" s="20" t="s">
        <v>6743</v>
      </c>
      <c r="H2030" s="20" t="s">
        <v>456</v>
      </c>
      <c r="I2030" s="45" t="str">
        <f t="shared" si="247"/>
        <v>2a,2b</v>
      </c>
      <c r="J2030" s="15">
        <f t="shared" si="248"/>
        <v>203</v>
      </c>
      <c r="K2030" s="15">
        <f>IF(VLOOKUP(J2029,city!$K$4:$L$352,2,0)&gt;K2029,K2029+1,1)</f>
        <v>7</v>
      </c>
      <c r="L2030" s="15">
        <v>1</v>
      </c>
      <c r="M2030" s="15" t="s">
        <v>245</v>
      </c>
      <c r="N2030" s="42">
        <v>132.87580500000001</v>
      </c>
      <c r="O2030" s="34">
        <v>47.935369000000001</v>
      </c>
      <c r="P2030" s="15" t="str">
        <f t="shared" si="251"/>
        <v/>
      </c>
      <c r="Q2030" s="41">
        <v>2</v>
      </c>
      <c r="R2030" s="15">
        <f t="shared" si="252"/>
        <v>2</v>
      </c>
      <c r="S2030" s="15" t="str">
        <f t="shared" si="249"/>
        <v>2a</v>
      </c>
      <c r="T2030" s="15" t="str">
        <f t="shared" si="250"/>
        <v>2b</v>
      </c>
    </row>
    <row r="2031" spans="1:20" ht="20.100000000000001" customHeight="1">
      <c r="A2031" s="15">
        <f t="shared" si="246"/>
        <v>120308</v>
      </c>
      <c r="B2031" s="24" t="str">
        <f>VLOOKUP(J2031,city!$A$4:$D$352,3,0)</f>
        <v>广东</v>
      </c>
      <c r="C2031" s="24" t="str">
        <f>VLOOKUP(J2031,city!$A$4:$D$352,4,0)</f>
        <v>揭阳</v>
      </c>
      <c r="D2031" s="57" t="s">
        <v>6744</v>
      </c>
      <c r="E2031" s="57" t="s">
        <v>6745</v>
      </c>
      <c r="F2031" s="56" t="s">
        <v>6746</v>
      </c>
      <c r="G2031" s="20" t="s">
        <v>6747</v>
      </c>
      <c r="H2031" s="20" t="s">
        <v>462</v>
      </c>
      <c r="I2031" s="45" t="str">
        <f t="shared" si="247"/>
        <v>2a,2b</v>
      </c>
      <c r="J2031" s="15">
        <f t="shared" si="248"/>
        <v>203</v>
      </c>
      <c r="K2031" s="15">
        <f>IF(VLOOKUP(J2030,city!$K$4:$L$352,2,0)&gt;K2030,K2030+1,1)</f>
        <v>8</v>
      </c>
      <c r="L2031" s="15">
        <v>1</v>
      </c>
      <c r="M2031" s="15" t="s">
        <v>245</v>
      </c>
      <c r="N2031" s="42">
        <v>134.73235</v>
      </c>
      <c r="O2031" s="34">
        <v>48.308765999999999</v>
      </c>
      <c r="P2031" s="15" t="str">
        <f t="shared" si="251"/>
        <v/>
      </c>
      <c r="Q2031" s="41">
        <v>2</v>
      </c>
      <c r="R2031" s="15">
        <f t="shared" si="252"/>
        <v>2</v>
      </c>
      <c r="S2031" s="15" t="str">
        <f t="shared" si="249"/>
        <v>2a</v>
      </c>
      <c r="T2031" s="15" t="str">
        <f t="shared" si="250"/>
        <v>2b</v>
      </c>
    </row>
    <row r="2032" spans="1:20" ht="20.100000000000001" customHeight="1">
      <c r="A2032" s="15">
        <f t="shared" si="246"/>
        <v>120309</v>
      </c>
      <c r="B2032" s="24" t="str">
        <f>VLOOKUP(J2032,city!$A$4:$D$352,3,0)</f>
        <v>广东</v>
      </c>
      <c r="C2032" s="24" t="str">
        <f>VLOOKUP(J2032,city!$A$4:$D$352,4,0)</f>
        <v>揭阳</v>
      </c>
      <c r="D2032" s="57" t="s">
        <v>6748</v>
      </c>
      <c r="E2032" s="57" t="s">
        <v>6749</v>
      </c>
      <c r="F2032" s="56" t="s">
        <v>6750</v>
      </c>
      <c r="G2032" s="20" t="s">
        <v>6751</v>
      </c>
      <c r="H2032" s="20" t="s">
        <v>468</v>
      </c>
      <c r="I2032" s="45" t="str">
        <f t="shared" si="247"/>
        <v>6a,6b</v>
      </c>
      <c r="J2032" s="15">
        <f t="shared" si="248"/>
        <v>203</v>
      </c>
      <c r="K2032" s="15">
        <f>IF(VLOOKUP(J2031,city!$K$4:$L$352,2,0)&gt;K2031,K2031+1,1)</f>
        <v>9</v>
      </c>
      <c r="L2032" s="15">
        <v>1</v>
      </c>
      <c r="M2032" s="15" t="s">
        <v>245</v>
      </c>
      <c r="N2032" s="42">
        <v>132.25767400000001</v>
      </c>
      <c r="O2032" s="34">
        <v>47.225554000000002</v>
      </c>
      <c r="P2032" s="15" t="str">
        <f t="shared" si="251"/>
        <v/>
      </c>
      <c r="Q2032" s="41">
        <v>6</v>
      </c>
      <c r="R2032" s="15">
        <f t="shared" si="252"/>
        <v>6</v>
      </c>
      <c r="S2032" s="15" t="str">
        <f t="shared" si="249"/>
        <v>6a</v>
      </c>
      <c r="T2032" s="15" t="str">
        <f t="shared" si="250"/>
        <v>6b</v>
      </c>
    </row>
    <row r="2033" spans="1:20" ht="20.100000000000001" customHeight="1">
      <c r="A2033" s="15">
        <f t="shared" si="246"/>
        <v>120310</v>
      </c>
      <c r="B2033" s="24" t="str">
        <f>VLOOKUP(J2033,city!$A$4:$D$352,3,0)</f>
        <v>广东</v>
      </c>
      <c r="C2033" s="24" t="str">
        <f>VLOOKUP(J2033,city!$A$4:$D$352,4,0)</f>
        <v>揭阳</v>
      </c>
      <c r="D2033" s="57" t="s">
        <v>6752</v>
      </c>
      <c r="E2033" s="57" t="s">
        <v>6753</v>
      </c>
      <c r="F2033" s="56" t="s">
        <v>6754</v>
      </c>
      <c r="G2033" s="20" t="s">
        <v>6755</v>
      </c>
      <c r="H2033" s="20" t="s">
        <v>474</v>
      </c>
      <c r="I2033" s="45" t="str">
        <f t="shared" si="247"/>
        <v>12a,12b</v>
      </c>
      <c r="J2033" s="15">
        <f t="shared" si="248"/>
        <v>203</v>
      </c>
      <c r="K2033" s="15">
        <f>IF(VLOOKUP(J2032,city!$K$4:$L$352,2,0)&gt;K2032,K2032+1,1)</f>
        <v>10</v>
      </c>
      <c r="L2033" s="15">
        <v>1</v>
      </c>
      <c r="M2033" s="15" t="s">
        <v>245</v>
      </c>
      <c r="N2033" s="42">
        <v>130.396153</v>
      </c>
      <c r="O2033" s="34">
        <v>46.799194999999997</v>
      </c>
      <c r="P2033" s="15" t="str">
        <f t="shared" si="251"/>
        <v>130.8497979,46.1014429</v>
      </c>
      <c r="Q2033" s="41">
        <v>12</v>
      </c>
      <c r="R2033" s="15">
        <f t="shared" si="252"/>
        <v>12</v>
      </c>
      <c r="S2033" s="15" t="str">
        <f t="shared" si="249"/>
        <v>12a</v>
      </c>
      <c r="T2033" s="15" t="str">
        <f t="shared" si="250"/>
        <v>12b</v>
      </c>
    </row>
    <row r="2034" spans="1:20" ht="20.100000000000001" customHeight="1">
      <c r="A2034" s="15">
        <f t="shared" si="246"/>
        <v>120401</v>
      </c>
      <c r="B2034" s="24" t="str">
        <f>VLOOKUP(J2034,city!$A$4:$D$352,3,0)</f>
        <v>广东</v>
      </c>
      <c r="C2034" s="24" t="str">
        <f>VLOOKUP(J2034,city!$A$4:$D$352,4,0)</f>
        <v>云浮</v>
      </c>
      <c r="D2034" s="57" t="s">
        <v>6756</v>
      </c>
      <c r="E2034" s="57" t="s">
        <v>6757</v>
      </c>
      <c r="F2034" s="56" t="s">
        <v>6758</v>
      </c>
      <c r="G2034" s="20" t="s">
        <v>6759</v>
      </c>
      <c r="H2034" s="20" t="s">
        <v>480</v>
      </c>
      <c r="I2034" s="45" t="str">
        <f t="shared" si="247"/>
        <v>11a,11b</v>
      </c>
      <c r="J2034" s="15">
        <f t="shared" si="248"/>
        <v>204</v>
      </c>
      <c r="K2034" s="15">
        <f>IF(VLOOKUP(J2033,city!$K$4:$L$352,2,0)&gt;K2033,K2033+1,1)</f>
        <v>1</v>
      </c>
      <c r="L2034" s="15">
        <v>1</v>
      </c>
      <c r="M2034" s="15" t="s">
        <v>246</v>
      </c>
      <c r="N2034" s="42">
        <v>131.74158</v>
      </c>
      <c r="O2034" s="34">
        <v>46.932172999999999</v>
      </c>
      <c r="P2034" s="15" t="str">
        <f t="shared" si="251"/>
        <v/>
      </c>
      <c r="Q2034" s="41">
        <v>11</v>
      </c>
      <c r="R2034" s="15">
        <f t="shared" si="252"/>
        <v>11</v>
      </c>
      <c r="S2034" s="15" t="str">
        <f t="shared" si="249"/>
        <v>11a</v>
      </c>
      <c r="T2034" s="15" t="str">
        <f t="shared" si="250"/>
        <v>11b</v>
      </c>
    </row>
    <row r="2035" spans="1:20" ht="20.100000000000001" customHeight="1">
      <c r="A2035" s="15">
        <f t="shared" si="246"/>
        <v>120402</v>
      </c>
      <c r="B2035" s="24" t="str">
        <f>VLOOKUP(J2035,city!$A$4:$D$352,3,0)</f>
        <v>广东</v>
      </c>
      <c r="C2035" s="24" t="str">
        <f>VLOOKUP(J2035,city!$A$4:$D$352,4,0)</f>
        <v>云浮</v>
      </c>
      <c r="D2035" s="57" t="s">
        <v>6760</v>
      </c>
      <c r="E2035" s="57" t="s">
        <v>6761</v>
      </c>
      <c r="F2035" s="56" t="s">
        <v>6762</v>
      </c>
      <c r="G2035" s="20" t="s">
        <v>6763</v>
      </c>
      <c r="H2035" s="20" t="s">
        <v>486</v>
      </c>
      <c r="I2035" s="45" t="str">
        <f t="shared" si="247"/>
        <v>6a,6b</v>
      </c>
      <c r="J2035" s="15">
        <f t="shared" si="248"/>
        <v>204</v>
      </c>
      <c r="K2035" s="15">
        <f>IF(VLOOKUP(J2034,city!$K$4:$L$352,2,0)&gt;K2034,K2034+1,1)</f>
        <v>2</v>
      </c>
      <c r="L2035" s="15">
        <v>1</v>
      </c>
      <c r="M2035" s="15" t="s">
        <v>246</v>
      </c>
      <c r="N2035" s="42">
        <v>133.526026</v>
      </c>
      <c r="O2035" s="34">
        <v>47.593634000000002</v>
      </c>
      <c r="P2035" s="15" t="str">
        <f t="shared" si="251"/>
        <v/>
      </c>
      <c r="Q2035" s="41">
        <v>6</v>
      </c>
      <c r="R2035" s="15">
        <f t="shared" si="252"/>
        <v>6</v>
      </c>
      <c r="S2035" s="15" t="str">
        <f t="shared" si="249"/>
        <v>6a</v>
      </c>
      <c r="T2035" s="15" t="str">
        <f t="shared" si="250"/>
        <v>6b</v>
      </c>
    </row>
    <row r="2036" spans="1:20" ht="20.100000000000001" customHeight="1">
      <c r="A2036" s="15">
        <f t="shared" si="246"/>
        <v>120403</v>
      </c>
      <c r="B2036" s="24" t="str">
        <f>VLOOKUP(J2036,city!$A$4:$D$352,3,0)</f>
        <v>广东</v>
      </c>
      <c r="C2036" s="24" t="str">
        <f>VLOOKUP(J2036,city!$A$4:$D$352,4,0)</f>
        <v>云浮</v>
      </c>
      <c r="D2036" s="57" t="s">
        <v>6764</v>
      </c>
      <c r="E2036" s="57" t="s">
        <v>6765</v>
      </c>
      <c r="F2036" s="56" t="s">
        <v>6766</v>
      </c>
      <c r="G2036" s="20" t="s">
        <v>6767</v>
      </c>
      <c r="H2036" s="20" t="s">
        <v>492</v>
      </c>
      <c r="I2036" s="45" t="str">
        <f t="shared" si="247"/>
        <v>9a,9b</v>
      </c>
      <c r="J2036" s="15">
        <f t="shared" si="248"/>
        <v>204</v>
      </c>
      <c r="K2036" s="15">
        <f>IF(VLOOKUP(J2035,city!$K$4:$L$352,2,0)&gt;K2035,K2035+1,1)</f>
        <v>3</v>
      </c>
      <c r="L2036" s="15">
        <v>1</v>
      </c>
      <c r="M2036" s="15" t="s">
        <v>246</v>
      </c>
      <c r="N2036" s="42">
        <v>124.86423600000001</v>
      </c>
      <c r="O2036" s="34">
        <v>47.179648</v>
      </c>
      <c r="P2036" s="15" t="str">
        <f t="shared" si="251"/>
        <v/>
      </c>
      <c r="Q2036" s="41">
        <v>9</v>
      </c>
      <c r="R2036" s="15">
        <f t="shared" si="252"/>
        <v>9</v>
      </c>
      <c r="S2036" s="15" t="str">
        <f t="shared" si="249"/>
        <v>9a</v>
      </c>
      <c r="T2036" s="15" t="str">
        <f t="shared" si="250"/>
        <v>9b</v>
      </c>
    </row>
    <row r="2037" spans="1:20" ht="20.100000000000001" customHeight="1">
      <c r="A2037" s="15">
        <f t="shared" si="246"/>
        <v>120404</v>
      </c>
      <c r="B2037" s="24" t="str">
        <f>VLOOKUP(J2037,city!$A$4:$D$352,3,0)</f>
        <v>广东</v>
      </c>
      <c r="C2037" s="24" t="str">
        <f>VLOOKUP(J2037,city!$A$4:$D$352,4,0)</f>
        <v>云浮</v>
      </c>
      <c r="D2037" s="57" t="s">
        <v>6768</v>
      </c>
      <c r="E2037" s="57" t="s">
        <v>6769</v>
      </c>
      <c r="F2037" s="56" t="s">
        <v>6770</v>
      </c>
      <c r="G2037" s="20" t="s">
        <v>6771</v>
      </c>
      <c r="H2037" s="20" t="s">
        <v>498</v>
      </c>
      <c r="I2037" s="45" t="str">
        <f t="shared" si="247"/>
        <v>12a,12b</v>
      </c>
      <c r="J2037" s="15">
        <f t="shared" si="248"/>
        <v>204</v>
      </c>
      <c r="K2037" s="15">
        <f>IF(VLOOKUP(J2036,city!$K$4:$L$352,2,0)&gt;K2036,K2036+1,1)</f>
        <v>4</v>
      </c>
      <c r="L2037" s="15">
        <v>1</v>
      </c>
      <c r="M2037" s="15" t="s">
        <v>246</v>
      </c>
      <c r="N2037" s="42">
        <v>124.920501</v>
      </c>
      <c r="O2037" s="34">
        <v>46.615018999999997</v>
      </c>
      <c r="P2037" s="15" t="str">
        <f t="shared" si="251"/>
        <v/>
      </c>
      <c r="Q2037" s="41">
        <v>12</v>
      </c>
      <c r="R2037" s="15">
        <f t="shared" si="252"/>
        <v>12</v>
      </c>
      <c r="S2037" s="15" t="str">
        <f t="shared" si="249"/>
        <v>12a</v>
      </c>
      <c r="T2037" s="15" t="str">
        <f t="shared" si="250"/>
        <v>12b</v>
      </c>
    </row>
    <row r="2038" spans="1:20" ht="20.100000000000001" customHeight="1">
      <c r="A2038" s="15">
        <f t="shared" si="246"/>
        <v>120405</v>
      </c>
      <c r="B2038" s="24" t="str">
        <f>VLOOKUP(J2038,city!$A$4:$D$352,3,0)</f>
        <v>广东</v>
      </c>
      <c r="C2038" s="24" t="str">
        <f>VLOOKUP(J2038,city!$A$4:$D$352,4,0)</f>
        <v>云浮</v>
      </c>
      <c r="D2038" s="57" t="s">
        <v>6772</v>
      </c>
      <c r="E2038" s="57" t="s">
        <v>6773</v>
      </c>
      <c r="F2038" s="56" t="s">
        <v>6774</v>
      </c>
      <c r="G2038" s="20" t="s">
        <v>6775</v>
      </c>
      <c r="H2038" s="20" t="s">
        <v>504</v>
      </c>
      <c r="I2038" s="45" t="str">
        <f t="shared" si="247"/>
        <v>3a,3b</v>
      </c>
      <c r="J2038" s="15">
        <f t="shared" si="248"/>
        <v>204</v>
      </c>
      <c r="K2038" s="15">
        <f>IF(VLOOKUP(J2037,city!$K$4:$L$352,2,0)&gt;K2037,K2037+1,1)</f>
        <v>5</v>
      </c>
      <c r="L2038" s="15">
        <v>1</v>
      </c>
      <c r="M2038" s="15" t="s">
        <v>246</v>
      </c>
      <c r="N2038" s="42">
        <v>125.360207</v>
      </c>
      <c r="O2038" s="34">
        <v>45.490290000000002</v>
      </c>
      <c r="P2038" s="15" t="str">
        <f t="shared" si="251"/>
        <v/>
      </c>
      <c r="Q2038" s="41">
        <v>3</v>
      </c>
      <c r="R2038" s="15">
        <f t="shared" si="252"/>
        <v>15</v>
      </c>
      <c r="S2038" s="15" t="str">
        <f t="shared" si="249"/>
        <v>3a</v>
      </c>
      <c r="T2038" s="15" t="str">
        <f t="shared" si="250"/>
        <v>3b</v>
      </c>
    </row>
    <row r="2039" spans="1:20" ht="20.100000000000001" customHeight="1">
      <c r="A2039" s="15">
        <f t="shared" si="246"/>
        <v>120406</v>
      </c>
      <c r="B2039" s="24" t="str">
        <f>VLOOKUP(J2039,city!$A$4:$D$352,3,0)</f>
        <v>广东</v>
      </c>
      <c r="C2039" s="24" t="str">
        <f>VLOOKUP(J2039,city!$A$4:$D$352,4,0)</f>
        <v>云浮</v>
      </c>
      <c r="D2039" s="57" t="s">
        <v>6776</v>
      </c>
      <c r="E2039" s="57" t="s">
        <v>6777</v>
      </c>
      <c r="F2039" s="56" t="s">
        <v>6778</v>
      </c>
      <c r="G2039" s="20" t="s">
        <v>6779</v>
      </c>
      <c r="H2039" s="20" t="s">
        <v>510</v>
      </c>
      <c r="I2039" s="45" t="str">
        <f t="shared" si="247"/>
        <v>20a,20b</v>
      </c>
      <c r="J2039" s="15">
        <f t="shared" si="248"/>
        <v>204</v>
      </c>
      <c r="K2039" s="15">
        <f>IF(VLOOKUP(J2038,city!$K$4:$L$352,2,0)&gt;K2038,K2038+1,1)</f>
        <v>6</v>
      </c>
      <c r="L2039" s="15">
        <v>1</v>
      </c>
      <c r="M2039" s="15" t="s">
        <v>246</v>
      </c>
      <c r="N2039" s="42">
        <v>124.89322799999999</v>
      </c>
      <c r="O2039" s="34">
        <v>46.615296000000001</v>
      </c>
      <c r="P2039" s="15" t="str">
        <f t="shared" si="251"/>
        <v/>
      </c>
      <c r="Q2039" s="41">
        <v>20</v>
      </c>
      <c r="R2039" s="15">
        <f t="shared" si="252"/>
        <v>20</v>
      </c>
      <c r="S2039" s="15" t="str">
        <f t="shared" si="249"/>
        <v>20a</v>
      </c>
      <c r="T2039" s="15" t="str">
        <f t="shared" si="250"/>
        <v>20b</v>
      </c>
    </row>
    <row r="2040" spans="1:20" ht="20.100000000000001" customHeight="1">
      <c r="A2040" s="15">
        <f t="shared" si="246"/>
        <v>120407</v>
      </c>
      <c r="B2040" s="24" t="str">
        <f>VLOOKUP(J2040,city!$A$4:$D$352,3,0)</f>
        <v>广东</v>
      </c>
      <c r="C2040" s="24" t="str">
        <f>VLOOKUP(J2040,city!$A$4:$D$352,4,0)</f>
        <v>云浮</v>
      </c>
      <c r="D2040" s="57" t="s">
        <v>6780</v>
      </c>
      <c r="E2040" s="57" t="s">
        <v>6781</v>
      </c>
      <c r="F2040" s="56" t="s">
        <v>6782</v>
      </c>
      <c r="G2040" s="20" t="s">
        <v>6783</v>
      </c>
      <c r="H2040" s="20" t="s">
        <v>516</v>
      </c>
      <c r="I2040" s="45" t="str">
        <f t="shared" si="247"/>
        <v>11a,11b</v>
      </c>
      <c r="J2040" s="15">
        <f t="shared" si="248"/>
        <v>204</v>
      </c>
      <c r="K2040" s="15">
        <f>IF(VLOOKUP(J2039,city!$K$4:$L$352,2,0)&gt;K2039,K2039+1,1)</f>
        <v>7</v>
      </c>
      <c r="L2040" s="15">
        <v>1</v>
      </c>
      <c r="M2040" s="15" t="s">
        <v>246</v>
      </c>
      <c r="N2040" s="42">
        <v>124.200795</v>
      </c>
      <c r="O2040" s="34">
        <v>45.735650999999997</v>
      </c>
      <c r="P2040" s="15" t="str">
        <f t="shared" si="251"/>
        <v/>
      </c>
      <c r="Q2040" s="41">
        <v>11</v>
      </c>
      <c r="R2040" s="15" t="e">
        <f t="shared" si="252"/>
        <v>#N/A</v>
      </c>
      <c r="S2040" s="15" t="str">
        <f t="shared" si="249"/>
        <v>11a</v>
      </c>
      <c r="T2040" s="15" t="str">
        <f t="shared" si="250"/>
        <v>11b</v>
      </c>
    </row>
    <row r="2041" spans="1:20" ht="20.100000000000001" customHeight="1">
      <c r="A2041" s="15">
        <f t="shared" si="246"/>
        <v>120408</v>
      </c>
      <c r="B2041" s="24" t="str">
        <f>VLOOKUP(J2041,city!$A$4:$D$352,3,0)</f>
        <v>广东</v>
      </c>
      <c r="C2041" s="24" t="str">
        <f>VLOOKUP(J2041,city!$A$4:$D$352,4,0)</f>
        <v>云浮</v>
      </c>
      <c r="D2041" s="57" t="s">
        <v>6784</v>
      </c>
      <c r="E2041" s="57" t="s">
        <v>6785</v>
      </c>
      <c r="F2041" s="56" t="s">
        <v>6786</v>
      </c>
      <c r="G2041" s="20" t="s">
        <v>6787</v>
      </c>
      <c r="H2041" s="20" t="s">
        <v>522</v>
      </c>
      <c r="I2041" s="45" t="str">
        <f t="shared" si="247"/>
        <v>1a,1b</v>
      </c>
      <c r="J2041" s="15">
        <f t="shared" si="248"/>
        <v>204</v>
      </c>
      <c r="K2041" s="15">
        <f>IF(VLOOKUP(J2040,city!$K$4:$L$352,2,0)&gt;K2040,K2040+1,1)</f>
        <v>8</v>
      </c>
      <c r="L2041" s="15">
        <v>1</v>
      </c>
      <c r="M2041" s="15" t="s">
        <v>246</v>
      </c>
      <c r="N2041" s="42">
        <v>125.136565</v>
      </c>
      <c r="O2041" s="34">
        <v>46.528081999999998</v>
      </c>
      <c r="P2041" s="15" t="str">
        <f t="shared" si="251"/>
        <v/>
      </c>
      <c r="Q2041" s="41">
        <v>1</v>
      </c>
      <c r="R2041" s="15">
        <f t="shared" si="252"/>
        <v>2</v>
      </c>
      <c r="S2041" s="15" t="str">
        <f t="shared" si="249"/>
        <v>1a</v>
      </c>
      <c r="T2041" s="15" t="str">
        <f t="shared" si="250"/>
        <v>1b</v>
      </c>
    </row>
    <row r="2042" spans="1:20" ht="20.100000000000001" customHeight="1">
      <c r="A2042" s="15">
        <f t="shared" si="246"/>
        <v>120409</v>
      </c>
      <c r="B2042" s="24" t="str">
        <f>VLOOKUP(J2042,city!$A$4:$D$352,3,0)</f>
        <v>广东</v>
      </c>
      <c r="C2042" s="24" t="str">
        <f>VLOOKUP(J2042,city!$A$4:$D$352,4,0)</f>
        <v>云浮</v>
      </c>
      <c r="D2042" s="57" t="s">
        <v>6788</v>
      </c>
      <c r="E2042" s="57" t="s">
        <v>6789</v>
      </c>
      <c r="F2042" s="56" t="s">
        <v>6790</v>
      </c>
      <c r="G2042" s="20" t="s">
        <v>6791</v>
      </c>
      <c r="H2042" s="20" t="s">
        <v>528</v>
      </c>
      <c r="I2042" s="45" t="str">
        <f t="shared" si="247"/>
        <v>3a,3b</v>
      </c>
      <c r="J2042" s="15">
        <f t="shared" si="248"/>
        <v>204</v>
      </c>
      <c r="K2042" s="15">
        <f>IF(VLOOKUP(J2041,city!$K$4:$L$352,2,0)&gt;K2041,K2041+1,1)</f>
        <v>9</v>
      </c>
      <c r="L2042" s="15">
        <v>1</v>
      </c>
      <c r="M2042" s="15" t="s">
        <v>246</v>
      </c>
      <c r="N2042" s="42">
        <v>124.682408</v>
      </c>
      <c r="O2042" s="34">
        <v>47.254387999999999</v>
      </c>
      <c r="P2042" s="15" t="str">
        <f t="shared" si="251"/>
        <v/>
      </c>
      <c r="Q2042" s="41">
        <v>3</v>
      </c>
      <c r="R2042" s="15">
        <f t="shared" si="252"/>
        <v>11</v>
      </c>
      <c r="S2042" s="15" t="str">
        <f t="shared" si="249"/>
        <v>3a</v>
      </c>
      <c r="T2042" s="15" t="str">
        <f t="shared" si="250"/>
        <v>3b</v>
      </c>
    </row>
    <row r="2043" spans="1:20" ht="20.100000000000001" customHeight="1">
      <c r="A2043" s="15">
        <f t="shared" si="246"/>
        <v>120410</v>
      </c>
      <c r="B2043" s="24" t="str">
        <f>VLOOKUP(J2043,city!$A$4:$D$352,3,0)</f>
        <v>广东</v>
      </c>
      <c r="C2043" s="24" t="str">
        <f>VLOOKUP(J2043,city!$A$4:$D$352,4,0)</f>
        <v>云浮</v>
      </c>
      <c r="D2043" s="57" t="s">
        <v>6792</v>
      </c>
      <c r="E2043" s="57" t="s">
        <v>6793</v>
      </c>
      <c r="F2043" s="56" t="s">
        <v>6794</v>
      </c>
      <c r="G2043" s="20" t="s">
        <v>6795</v>
      </c>
      <c r="H2043" s="20" t="s">
        <v>534</v>
      </c>
      <c r="I2043" s="45" t="str">
        <f t="shared" si="247"/>
        <v>11a,11b</v>
      </c>
      <c r="J2043" s="15">
        <f t="shared" si="248"/>
        <v>204</v>
      </c>
      <c r="K2043" s="15">
        <f>IF(VLOOKUP(J2042,city!$K$4:$L$352,2,0)&gt;K2042,K2042+1,1)</f>
        <v>10</v>
      </c>
      <c r="L2043" s="15">
        <v>1</v>
      </c>
      <c r="M2043" s="15" t="s">
        <v>246</v>
      </c>
      <c r="N2043" s="42">
        <v>124.87272</v>
      </c>
      <c r="O2043" s="34">
        <v>46.612969999999997</v>
      </c>
      <c r="P2043" s="15" t="str">
        <f t="shared" si="251"/>
        <v>126.4198266,46.6557151</v>
      </c>
      <c r="Q2043" s="41">
        <v>11</v>
      </c>
      <c r="R2043" s="15">
        <f t="shared" si="252"/>
        <v>11</v>
      </c>
      <c r="S2043" s="15" t="str">
        <f t="shared" si="249"/>
        <v>11a</v>
      </c>
      <c r="T2043" s="15" t="str">
        <f t="shared" si="250"/>
        <v>11b</v>
      </c>
    </row>
    <row r="2044" spans="1:20" ht="20.100000000000001" customHeight="1">
      <c r="A2044" s="15">
        <f t="shared" si="246"/>
        <v>120501</v>
      </c>
      <c r="B2044" s="24" t="str">
        <f>VLOOKUP(J2044,city!$A$4:$D$352,3,0)</f>
        <v>海南</v>
      </c>
      <c r="C2044" s="24" t="str">
        <f>VLOOKUP(J2044,city!$A$4:$D$352,4,0)</f>
        <v>海口</v>
      </c>
      <c r="D2044" s="25" t="s">
        <v>6796</v>
      </c>
      <c r="E2044" s="24" t="s">
        <v>6797</v>
      </c>
      <c r="F2044" s="42" t="str">
        <f t="shared" ref="F2044:F2107" si="253">N2044&amp;","&amp;O2044</f>
        <v>110.351,20.049</v>
      </c>
      <c r="G2044" s="20" t="s">
        <v>6798</v>
      </c>
      <c r="H2044" s="20" t="s">
        <v>422</v>
      </c>
      <c r="I2044" s="45" t="str">
        <f t="shared" si="247"/>
        <v>16a,16b</v>
      </c>
      <c r="J2044" s="15">
        <f t="shared" si="248"/>
        <v>205</v>
      </c>
      <c r="K2044" s="15">
        <f>IF(VLOOKUP(J2043,city!$K$4:$L$352,2,0)&gt;K2043,K2043+1,1)</f>
        <v>1</v>
      </c>
      <c r="L2044" s="15">
        <v>1</v>
      </c>
      <c r="M2044" s="15" t="s">
        <v>248</v>
      </c>
      <c r="N2044" s="25">
        <v>110.351</v>
      </c>
      <c r="O2044" s="25">
        <v>20.048999999999999</v>
      </c>
      <c r="P2044" s="15" t="str">
        <f t="shared" si="251"/>
        <v/>
      </c>
      <c r="Q2044" s="41">
        <v>16</v>
      </c>
      <c r="R2044" s="15">
        <f t="shared" si="252"/>
        <v>16</v>
      </c>
      <c r="S2044" s="15" t="str">
        <f t="shared" si="249"/>
        <v>16a</v>
      </c>
      <c r="T2044" s="15" t="str">
        <f t="shared" si="250"/>
        <v>16b</v>
      </c>
    </row>
    <row r="2045" spans="1:20" ht="20.100000000000001" customHeight="1">
      <c r="A2045" s="15">
        <f t="shared" si="246"/>
        <v>120502</v>
      </c>
      <c r="B2045" s="24" t="str">
        <f>VLOOKUP(J2045,city!$A$4:$D$352,3,0)</f>
        <v>海南</v>
      </c>
      <c r="C2045" s="24" t="str">
        <f>VLOOKUP(J2045,city!$A$4:$D$352,4,0)</f>
        <v>海口</v>
      </c>
      <c r="D2045" s="25" t="s">
        <v>6799</v>
      </c>
      <c r="E2045" s="24" t="s">
        <v>6800</v>
      </c>
      <c r="F2045" s="42" t="str">
        <f t="shared" si="253"/>
        <v>110.244,20.041</v>
      </c>
      <c r="G2045" s="20" t="s">
        <v>6801</v>
      </c>
      <c r="H2045" s="20" t="s">
        <v>427</v>
      </c>
      <c r="I2045" s="45" t="str">
        <f t="shared" si="247"/>
        <v>4a,4b</v>
      </c>
      <c r="J2045" s="15">
        <f t="shared" si="248"/>
        <v>205</v>
      </c>
      <c r="K2045" s="15">
        <f>IF(VLOOKUP(J2044,city!$K$4:$L$352,2,0)&gt;K2044,K2044+1,1)</f>
        <v>2</v>
      </c>
      <c r="L2045" s="15">
        <v>1</v>
      </c>
      <c r="M2045" s="15" t="s">
        <v>248</v>
      </c>
      <c r="N2045" s="25">
        <v>110.244</v>
      </c>
      <c r="O2045" s="25">
        <v>20.041</v>
      </c>
      <c r="P2045" s="15" t="str">
        <f t="shared" si="251"/>
        <v/>
      </c>
      <c r="Q2045" s="41">
        <v>4</v>
      </c>
      <c r="R2045" s="15">
        <f t="shared" si="252"/>
        <v>4</v>
      </c>
      <c r="S2045" s="15" t="str">
        <f t="shared" si="249"/>
        <v>4a</v>
      </c>
      <c r="T2045" s="15" t="str">
        <f t="shared" si="250"/>
        <v>4b</v>
      </c>
    </row>
    <row r="2046" spans="1:20" ht="20.100000000000001" customHeight="1">
      <c r="A2046" s="15">
        <f t="shared" si="246"/>
        <v>120503</v>
      </c>
      <c r="B2046" s="24" t="str">
        <f>VLOOKUP(J2046,city!$A$4:$D$352,3,0)</f>
        <v>海南</v>
      </c>
      <c r="C2046" s="24" t="str">
        <f>VLOOKUP(J2046,city!$A$4:$D$352,4,0)</f>
        <v>海口</v>
      </c>
      <c r="D2046" s="25" t="s">
        <v>6802</v>
      </c>
      <c r="E2046" s="24" t="s">
        <v>6803</v>
      </c>
      <c r="F2046" s="42" t="str">
        <f t="shared" si="253"/>
        <v>110.224,19.935</v>
      </c>
      <c r="G2046" s="20" t="s">
        <v>6804</v>
      </c>
      <c r="H2046" s="20" t="s">
        <v>432</v>
      </c>
      <c r="I2046" s="45" t="str">
        <f t="shared" si="247"/>
        <v>11a,11b</v>
      </c>
      <c r="J2046" s="15">
        <f t="shared" si="248"/>
        <v>205</v>
      </c>
      <c r="K2046" s="15">
        <f>IF(VLOOKUP(J2045,city!$K$4:$L$352,2,0)&gt;K2045,K2045+1,1)</f>
        <v>3</v>
      </c>
      <c r="L2046" s="15">
        <v>1</v>
      </c>
      <c r="M2046" s="15" t="s">
        <v>248</v>
      </c>
      <c r="N2046" s="25">
        <v>110.224</v>
      </c>
      <c r="O2046" s="25">
        <v>19.934999999999999</v>
      </c>
      <c r="P2046" s="15" t="str">
        <f t="shared" si="251"/>
        <v/>
      </c>
      <c r="Q2046" s="41">
        <v>11</v>
      </c>
      <c r="R2046" s="15">
        <f t="shared" si="252"/>
        <v>11</v>
      </c>
      <c r="S2046" s="15" t="str">
        <f t="shared" si="249"/>
        <v>11a</v>
      </c>
      <c r="T2046" s="15" t="str">
        <f t="shared" si="250"/>
        <v>11b</v>
      </c>
    </row>
    <row r="2047" spans="1:20" ht="20.100000000000001" customHeight="1">
      <c r="A2047" s="15">
        <f t="shared" si="246"/>
        <v>120504</v>
      </c>
      <c r="B2047" s="24" t="str">
        <f>VLOOKUP(J2047,city!$A$4:$D$352,3,0)</f>
        <v>海南</v>
      </c>
      <c r="C2047" s="24" t="str">
        <f>VLOOKUP(J2047,city!$A$4:$D$352,4,0)</f>
        <v>海口</v>
      </c>
      <c r="D2047" s="25" t="s">
        <v>6805</v>
      </c>
      <c r="E2047" s="24" t="s">
        <v>6806</v>
      </c>
      <c r="F2047" s="42" t="str">
        <f t="shared" si="253"/>
        <v>110.252,19.776</v>
      </c>
      <c r="G2047" s="20" t="s">
        <v>6807</v>
      </c>
      <c r="H2047" s="20" t="s">
        <v>438</v>
      </c>
      <c r="I2047" s="45" t="str">
        <f t="shared" si="247"/>
        <v>1a,1b</v>
      </c>
      <c r="J2047" s="15">
        <f t="shared" si="248"/>
        <v>205</v>
      </c>
      <c r="K2047" s="15">
        <f>IF(VLOOKUP(J2046,city!$K$4:$L$352,2,0)&gt;K2046,K2046+1,1)</f>
        <v>4</v>
      </c>
      <c r="L2047" s="15">
        <v>1</v>
      </c>
      <c r="M2047" s="15" t="s">
        <v>248</v>
      </c>
      <c r="N2047" s="25">
        <v>110.252</v>
      </c>
      <c r="O2047" s="25">
        <v>19.776</v>
      </c>
      <c r="P2047" s="15" t="str">
        <f t="shared" si="251"/>
        <v/>
      </c>
      <c r="Q2047" s="41">
        <v>1</v>
      </c>
      <c r="R2047" s="15">
        <f t="shared" si="252"/>
        <v>1</v>
      </c>
      <c r="S2047" s="15" t="str">
        <f t="shared" si="249"/>
        <v>1a</v>
      </c>
      <c r="T2047" s="15" t="str">
        <f t="shared" si="250"/>
        <v>1b</v>
      </c>
    </row>
    <row r="2048" spans="1:20" ht="20.100000000000001" customHeight="1">
      <c r="A2048" s="15">
        <f t="shared" si="246"/>
        <v>120505</v>
      </c>
      <c r="B2048" s="24" t="str">
        <f>VLOOKUP(J2048,city!$A$4:$D$352,3,0)</f>
        <v>海南</v>
      </c>
      <c r="C2048" s="24" t="str">
        <f>VLOOKUP(J2048,city!$A$4:$D$352,4,0)</f>
        <v>海口</v>
      </c>
      <c r="D2048" s="25" t="s">
        <v>6808</v>
      </c>
      <c r="E2048" s="24" t="s">
        <v>6809</v>
      </c>
      <c r="F2048" s="42" t="str">
        <f t="shared" si="253"/>
        <v>110.321,20.039</v>
      </c>
      <c r="G2048" s="20" t="s">
        <v>6810</v>
      </c>
      <c r="H2048" s="20" t="s">
        <v>444</v>
      </c>
      <c r="I2048" s="45" t="str">
        <f t="shared" si="247"/>
        <v>2a,2b</v>
      </c>
      <c r="J2048" s="15">
        <f t="shared" si="248"/>
        <v>205</v>
      </c>
      <c r="K2048" s="15">
        <f>IF(VLOOKUP(J2047,city!$K$4:$L$352,2,0)&gt;K2047,K2047+1,1)</f>
        <v>5</v>
      </c>
      <c r="L2048" s="15">
        <v>1</v>
      </c>
      <c r="M2048" s="15" t="s">
        <v>248</v>
      </c>
      <c r="N2048" s="25">
        <v>110.321</v>
      </c>
      <c r="O2048" s="25">
        <v>20.039000000000001</v>
      </c>
      <c r="P2048" s="15" t="str">
        <f t="shared" si="251"/>
        <v/>
      </c>
      <c r="Q2048" s="41">
        <v>2</v>
      </c>
      <c r="R2048" s="15">
        <f t="shared" si="252"/>
        <v>1</v>
      </c>
      <c r="S2048" s="15" t="str">
        <f t="shared" si="249"/>
        <v>2a</v>
      </c>
      <c r="T2048" s="15" t="str">
        <f t="shared" si="250"/>
        <v>2b</v>
      </c>
    </row>
    <row r="2049" spans="1:20" ht="20.100000000000001" customHeight="1">
      <c r="A2049" s="15">
        <f t="shared" si="246"/>
        <v>120506</v>
      </c>
      <c r="B2049" s="24" t="str">
        <f>VLOOKUP(J2049,city!$A$4:$D$352,3,0)</f>
        <v>海南</v>
      </c>
      <c r="C2049" s="24" t="str">
        <f>VLOOKUP(J2049,city!$A$4:$D$352,4,0)</f>
        <v>海口</v>
      </c>
      <c r="D2049" s="25" t="s">
        <v>6811</v>
      </c>
      <c r="E2049" s="24" t="s">
        <v>6812</v>
      </c>
      <c r="F2049" s="42" t="str">
        <f t="shared" si="253"/>
        <v>110.366493,20.01336</v>
      </c>
      <c r="G2049" s="20" t="s">
        <v>6813</v>
      </c>
      <c r="H2049" s="20" t="s">
        <v>450</v>
      </c>
      <c r="I2049" s="45" t="str">
        <f t="shared" si="247"/>
        <v>12a,12b</v>
      </c>
      <c r="J2049" s="15">
        <f t="shared" si="248"/>
        <v>205</v>
      </c>
      <c r="K2049" s="15">
        <f>IF(VLOOKUP(J2048,city!$K$4:$L$352,2,0)&gt;K2048,K2048+1,1)</f>
        <v>6</v>
      </c>
      <c r="L2049" s="15">
        <v>1</v>
      </c>
      <c r="M2049" s="15" t="s">
        <v>248</v>
      </c>
      <c r="N2049" s="25">
        <v>110.36649300000001</v>
      </c>
      <c r="O2049" s="25">
        <v>20.013359999999999</v>
      </c>
      <c r="P2049" s="15" t="str">
        <f t="shared" si="251"/>
        <v/>
      </c>
      <c r="Q2049" s="41">
        <v>12</v>
      </c>
      <c r="R2049" s="15">
        <f t="shared" si="252"/>
        <v>12</v>
      </c>
      <c r="S2049" s="15" t="str">
        <f t="shared" si="249"/>
        <v>12a</v>
      </c>
      <c r="T2049" s="15" t="str">
        <f t="shared" si="250"/>
        <v>12b</v>
      </c>
    </row>
    <row r="2050" spans="1:20" ht="20.100000000000001" customHeight="1">
      <c r="A2050" s="15">
        <f t="shared" si="246"/>
        <v>120507</v>
      </c>
      <c r="B2050" s="24" t="str">
        <f>VLOOKUP(J2050,city!$A$4:$D$352,3,0)</f>
        <v>海南</v>
      </c>
      <c r="C2050" s="24" t="str">
        <f>VLOOKUP(J2050,city!$A$4:$D$352,4,0)</f>
        <v>海口</v>
      </c>
      <c r="D2050" s="25" t="s">
        <v>6814</v>
      </c>
      <c r="E2050" s="24" t="s">
        <v>6815</v>
      </c>
      <c r="F2050" s="42" t="str">
        <f t="shared" si="253"/>
        <v>110.348,20.05</v>
      </c>
      <c r="G2050" s="20" t="s">
        <v>6816</v>
      </c>
      <c r="H2050" s="20" t="s">
        <v>456</v>
      </c>
      <c r="I2050" s="45" t="str">
        <f t="shared" si="247"/>
        <v>6a,6b</v>
      </c>
      <c r="J2050" s="15">
        <f t="shared" si="248"/>
        <v>205</v>
      </c>
      <c r="K2050" s="15">
        <f>IF(VLOOKUP(J2049,city!$K$4:$L$352,2,0)&gt;K2049,K2049+1,1)</f>
        <v>7</v>
      </c>
      <c r="L2050" s="15">
        <v>1</v>
      </c>
      <c r="M2050" s="15" t="s">
        <v>248</v>
      </c>
      <c r="N2050" s="25">
        <v>110.348</v>
      </c>
      <c r="O2050" s="25">
        <v>20.05</v>
      </c>
      <c r="P2050" s="15" t="str">
        <f t="shared" si="251"/>
        <v/>
      </c>
      <c r="Q2050" s="41">
        <v>6</v>
      </c>
      <c r="R2050" s="15">
        <f t="shared" si="252"/>
        <v>6</v>
      </c>
      <c r="S2050" s="15" t="str">
        <f t="shared" si="249"/>
        <v>6a</v>
      </c>
      <c r="T2050" s="15" t="str">
        <f t="shared" si="250"/>
        <v>6b</v>
      </c>
    </row>
    <row r="2051" spans="1:20" ht="20.100000000000001" customHeight="1">
      <c r="A2051" s="15">
        <f t="shared" si="246"/>
        <v>120508</v>
      </c>
      <c r="B2051" s="24" t="str">
        <f>VLOOKUP(J2051,city!$A$4:$D$352,3,0)</f>
        <v>海南</v>
      </c>
      <c r="C2051" s="24" t="str">
        <f>VLOOKUP(J2051,city!$A$4:$D$352,4,0)</f>
        <v>海口</v>
      </c>
      <c r="D2051" s="25" t="s">
        <v>6817</v>
      </c>
      <c r="E2051" s="24" t="s">
        <v>6818</v>
      </c>
      <c r="F2051" s="42" t="str">
        <f t="shared" si="253"/>
        <v>110.587,19.955</v>
      </c>
      <c r="G2051" s="20" t="s">
        <v>6819</v>
      </c>
      <c r="H2051" s="20" t="s">
        <v>462</v>
      </c>
      <c r="I2051" s="45" t="str">
        <f t="shared" si="247"/>
        <v>1a,1b</v>
      </c>
      <c r="J2051" s="15">
        <f t="shared" si="248"/>
        <v>205</v>
      </c>
      <c r="K2051" s="15">
        <f>IF(VLOOKUP(J2050,city!$K$4:$L$352,2,0)&gt;K2050,K2050+1,1)</f>
        <v>8</v>
      </c>
      <c r="L2051" s="15">
        <v>1</v>
      </c>
      <c r="M2051" s="15" t="s">
        <v>248</v>
      </c>
      <c r="N2051" s="25">
        <v>110.587</v>
      </c>
      <c r="O2051" s="25">
        <v>19.954999999999998</v>
      </c>
      <c r="P2051" s="15" t="str">
        <f t="shared" si="251"/>
        <v/>
      </c>
      <c r="Q2051" s="41">
        <v>1</v>
      </c>
      <c r="R2051" s="15">
        <f t="shared" si="252"/>
        <v>1</v>
      </c>
      <c r="S2051" s="15" t="str">
        <f t="shared" si="249"/>
        <v>1a</v>
      </c>
      <c r="T2051" s="15" t="str">
        <f t="shared" si="250"/>
        <v>1b</v>
      </c>
    </row>
    <row r="2052" spans="1:20" ht="20.100000000000001" customHeight="1">
      <c r="A2052" s="15">
        <f t="shared" ref="A2052:A2115" si="254">100000+J2052*100+K2052</f>
        <v>120509</v>
      </c>
      <c r="B2052" s="24" t="str">
        <f>VLOOKUP(J2052,city!$A$4:$D$352,3,0)</f>
        <v>海南</v>
      </c>
      <c r="C2052" s="24" t="str">
        <f>VLOOKUP(J2052,city!$A$4:$D$352,4,0)</f>
        <v>海口</v>
      </c>
      <c r="D2052" s="25" t="s">
        <v>6820</v>
      </c>
      <c r="E2052" s="24" t="s">
        <v>6821</v>
      </c>
      <c r="F2052" s="42" t="str">
        <f t="shared" si="253"/>
        <v>110.341,20.077</v>
      </c>
      <c r="G2052" s="20" t="s">
        <v>6822</v>
      </c>
      <c r="H2052" s="20" t="s">
        <v>468</v>
      </c>
      <c r="I2052" s="45" t="str">
        <f t="shared" si="247"/>
        <v>1a,1b</v>
      </c>
      <c r="J2052" s="15">
        <f t="shared" si="248"/>
        <v>205</v>
      </c>
      <c r="K2052" s="15">
        <f>IF(VLOOKUP(J2051,city!$K$4:$L$352,2,0)&gt;K2051,K2051+1,1)</f>
        <v>9</v>
      </c>
      <c r="L2052" s="15">
        <v>1</v>
      </c>
      <c r="M2052" s="15" t="s">
        <v>248</v>
      </c>
      <c r="N2052" s="25">
        <v>110.34099999999999</v>
      </c>
      <c r="O2052" s="25">
        <v>20.077000000000002</v>
      </c>
      <c r="P2052" s="15" t="str">
        <f t="shared" si="251"/>
        <v/>
      </c>
      <c r="Q2052" s="41">
        <v>1</v>
      </c>
      <c r="R2052" s="15">
        <f t="shared" si="252"/>
        <v>1</v>
      </c>
      <c r="S2052" s="15" t="str">
        <f t="shared" si="249"/>
        <v>1a</v>
      </c>
      <c r="T2052" s="15" t="str">
        <f t="shared" si="250"/>
        <v>1b</v>
      </c>
    </row>
    <row r="2053" spans="1:20" ht="20.100000000000001" customHeight="1">
      <c r="A2053" s="15">
        <f t="shared" si="254"/>
        <v>120510</v>
      </c>
      <c r="B2053" s="24" t="str">
        <f>VLOOKUP(J2053,city!$A$4:$D$352,3,0)</f>
        <v>海南</v>
      </c>
      <c r="C2053" s="24" t="str">
        <f>VLOOKUP(J2053,city!$A$4:$D$352,4,0)</f>
        <v>海口</v>
      </c>
      <c r="D2053" s="25" t="s">
        <v>6823</v>
      </c>
      <c r="E2053" s="24" t="s">
        <v>6824</v>
      </c>
      <c r="F2053" s="42" t="str">
        <f t="shared" si="253"/>
        <v>110.366475,20.013852</v>
      </c>
      <c r="G2053" s="20" t="s">
        <v>6825</v>
      </c>
      <c r="H2053" s="20" t="s">
        <v>474</v>
      </c>
      <c r="I2053" s="45" t="str">
        <f t="shared" ref="I2053:I2116" si="255">S2053&amp;","&amp;T2053</f>
        <v>12a,12b</v>
      </c>
      <c r="J2053" s="15">
        <f t="shared" ref="J2053:J2116" si="256">IF(K2053&gt;K2052,J2052,J2052+1)</f>
        <v>205</v>
      </c>
      <c r="K2053" s="15">
        <f>IF(VLOOKUP(J2052,city!$K$4:$L$352,2,0)&gt;K2052,K2052+1,1)</f>
        <v>10</v>
      </c>
      <c r="L2053" s="15">
        <v>1</v>
      </c>
      <c r="M2053" s="15" t="s">
        <v>248</v>
      </c>
      <c r="N2053" s="25">
        <v>110.36647499999999</v>
      </c>
      <c r="O2053" s="25">
        <v>20.013852</v>
      </c>
      <c r="P2053" s="15" t="str">
        <f t="shared" si="251"/>
        <v>110.3400968,19.9949212</v>
      </c>
      <c r="Q2053" s="41">
        <v>12</v>
      </c>
      <c r="R2053" s="15">
        <f t="shared" si="252"/>
        <v>12</v>
      </c>
      <c r="S2053" s="15" t="str">
        <f t="shared" ref="S2053:S2116" si="257">CONCATENATE(Q2053,"a")</f>
        <v>12a</v>
      </c>
      <c r="T2053" s="15" t="str">
        <f t="shared" ref="T2053:T2116" si="258">CONCATENATE(Q2053,"b")</f>
        <v>12b</v>
      </c>
    </row>
    <row r="2054" spans="1:20" ht="20.100000000000001" customHeight="1">
      <c r="A2054" s="15">
        <f t="shared" si="254"/>
        <v>120601</v>
      </c>
      <c r="B2054" s="24" t="str">
        <f>VLOOKUP(J2054,city!$A$4:$D$352,3,0)</f>
        <v>海南</v>
      </c>
      <c r="C2054" s="24" t="str">
        <f>VLOOKUP(J2054,city!$A$4:$D$352,4,0)</f>
        <v>三亚</v>
      </c>
      <c r="D2054" s="25" t="s">
        <v>6826</v>
      </c>
      <c r="E2054" s="29" t="s">
        <v>6827</v>
      </c>
      <c r="F2054" s="42" t="str">
        <f t="shared" si="253"/>
        <v>109.772,18.315</v>
      </c>
      <c r="G2054" s="20" t="s">
        <v>6828</v>
      </c>
      <c r="H2054" s="20" t="s">
        <v>480</v>
      </c>
      <c r="I2054" s="45" t="str">
        <f t="shared" si="255"/>
        <v>4a,4b</v>
      </c>
      <c r="J2054" s="15">
        <f t="shared" si="256"/>
        <v>206</v>
      </c>
      <c r="K2054" s="15">
        <f>IF(VLOOKUP(J2053,city!$K$4:$L$352,2,0)&gt;K2053,K2053+1,1)</f>
        <v>1</v>
      </c>
      <c r="L2054" s="15">
        <v>1</v>
      </c>
      <c r="M2054" s="15" t="s">
        <v>249</v>
      </c>
      <c r="N2054" s="25">
        <v>109.77200000000001</v>
      </c>
      <c r="O2054" s="25">
        <v>18.315000000000001</v>
      </c>
      <c r="P2054" s="15" t="str">
        <f t="shared" si="251"/>
        <v/>
      </c>
      <c r="Q2054" s="41">
        <v>4</v>
      </c>
      <c r="R2054" s="15">
        <f t="shared" si="252"/>
        <v>4</v>
      </c>
      <c r="S2054" s="15" t="str">
        <f t="shared" si="257"/>
        <v>4a</v>
      </c>
      <c r="T2054" s="15" t="str">
        <f t="shared" si="258"/>
        <v>4b</v>
      </c>
    </row>
    <row r="2055" spans="1:20" ht="20.100000000000001" customHeight="1">
      <c r="A2055" s="15">
        <f t="shared" si="254"/>
        <v>120602</v>
      </c>
      <c r="B2055" s="24" t="str">
        <f>VLOOKUP(J2055,city!$A$4:$D$352,3,0)</f>
        <v>海南</v>
      </c>
      <c r="C2055" s="24" t="str">
        <f>VLOOKUP(J2055,city!$A$4:$D$352,4,0)</f>
        <v>三亚</v>
      </c>
      <c r="D2055" s="25" t="s">
        <v>6829</v>
      </c>
      <c r="E2055" s="29" t="s">
        <v>6830</v>
      </c>
      <c r="F2055" s="42" t="str">
        <f t="shared" si="253"/>
        <v>109.659,18.257</v>
      </c>
      <c r="G2055" s="20" t="s">
        <v>6831</v>
      </c>
      <c r="H2055" s="20" t="s">
        <v>486</v>
      </c>
      <c r="I2055" s="45" t="str">
        <f t="shared" si="255"/>
        <v>1a,1b</v>
      </c>
      <c r="J2055" s="15">
        <f t="shared" si="256"/>
        <v>206</v>
      </c>
      <c r="K2055" s="15">
        <f>IF(VLOOKUP(J2054,city!$K$4:$L$352,2,0)&gt;K2054,K2054+1,1)</f>
        <v>2</v>
      </c>
      <c r="L2055" s="15">
        <v>1</v>
      </c>
      <c r="M2055" s="15" t="s">
        <v>249</v>
      </c>
      <c r="N2055" s="25">
        <v>109.65900000000001</v>
      </c>
      <c r="O2055" s="25">
        <v>18.257000000000001</v>
      </c>
      <c r="P2055" s="15" t="str">
        <f t="shared" si="251"/>
        <v/>
      </c>
      <c r="Q2055" s="41">
        <v>1</v>
      </c>
      <c r="R2055" s="15">
        <f t="shared" si="252"/>
        <v>6</v>
      </c>
      <c r="S2055" s="15" t="str">
        <f t="shared" si="257"/>
        <v>1a</v>
      </c>
      <c r="T2055" s="15" t="str">
        <f t="shared" si="258"/>
        <v>1b</v>
      </c>
    </row>
    <row r="2056" spans="1:20" ht="20.100000000000001" customHeight="1">
      <c r="A2056" s="15">
        <f t="shared" si="254"/>
        <v>120603</v>
      </c>
      <c r="B2056" s="24" t="str">
        <f>VLOOKUP(J2056,city!$A$4:$D$352,3,0)</f>
        <v>海南</v>
      </c>
      <c r="C2056" s="24" t="str">
        <f>VLOOKUP(J2056,city!$A$4:$D$352,4,0)</f>
        <v>三亚</v>
      </c>
      <c r="D2056" s="25" t="s">
        <v>6832</v>
      </c>
      <c r="E2056" s="29" t="s">
        <v>6833</v>
      </c>
      <c r="F2056" s="42" t="str">
        <f t="shared" si="253"/>
        <v>109.215,18.307</v>
      </c>
      <c r="G2056" s="20" t="s">
        <v>6834</v>
      </c>
      <c r="H2056" s="20" t="s">
        <v>492</v>
      </c>
      <c r="I2056" s="45" t="str">
        <f t="shared" si="255"/>
        <v>11a,11b</v>
      </c>
      <c r="J2056" s="15">
        <f t="shared" si="256"/>
        <v>206</v>
      </c>
      <c r="K2056" s="15">
        <f>IF(VLOOKUP(J2055,city!$K$4:$L$352,2,0)&gt;K2055,K2055+1,1)</f>
        <v>3</v>
      </c>
      <c r="L2056" s="15">
        <v>1</v>
      </c>
      <c r="M2056" s="15" t="s">
        <v>249</v>
      </c>
      <c r="N2056" s="25">
        <v>109.215</v>
      </c>
      <c r="O2056" s="25">
        <v>18.306999999999999</v>
      </c>
      <c r="P2056" s="15" t="str">
        <f t="shared" si="251"/>
        <v/>
      </c>
      <c r="Q2056" s="41">
        <v>11</v>
      </c>
      <c r="R2056" s="15">
        <f t="shared" si="252"/>
        <v>11</v>
      </c>
      <c r="S2056" s="15" t="str">
        <f t="shared" si="257"/>
        <v>11a</v>
      </c>
      <c r="T2056" s="15" t="str">
        <f t="shared" si="258"/>
        <v>11b</v>
      </c>
    </row>
    <row r="2057" spans="1:20" ht="20.100000000000001" customHeight="1">
      <c r="A2057" s="15">
        <f t="shared" si="254"/>
        <v>120604</v>
      </c>
      <c r="B2057" s="24" t="str">
        <f>VLOOKUP(J2057,city!$A$4:$D$352,3,0)</f>
        <v>海南</v>
      </c>
      <c r="C2057" s="24" t="str">
        <f>VLOOKUP(J2057,city!$A$4:$D$352,4,0)</f>
        <v>三亚</v>
      </c>
      <c r="D2057" s="25" t="s">
        <v>6835</v>
      </c>
      <c r="E2057" s="29" t="s">
        <v>6836</v>
      </c>
      <c r="F2057" s="42" t="str">
        <f t="shared" si="253"/>
        <v>109.488,18.276</v>
      </c>
      <c r="G2057" s="20" t="s">
        <v>6837</v>
      </c>
      <c r="H2057" s="20" t="s">
        <v>498</v>
      </c>
      <c r="I2057" s="45" t="str">
        <f t="shared" si="255"/>
        <v>16a,16b</v>
      </c>
      <c r="J2057" s="15">
        <f t="shared" si="256"/>
        <v>206</v>
      </c>
      <c r="K2057" s="15">
        <f>IF(VLOOKUP(J2056,city!$K$4:$L$352,2,0)&gt;K2056,K2056+1,1)</f>
        <v>4</v>
      </c>
      <c r="L2057" s="15">
        <v>1</v>
      </c>
      <c r="M2057" s="15" t="s">
        <v>249</v>
      </c>
      <c r="N2057" s="25">
        <v>109.488</v>
      </c>
      <c r="O2057" s="25">
        <v>18.276</v>
      </c>
      <c r="P2057" s="15" t="str">
        <f t="shared" si="251"/>
        <v/>
      </c>
      <c r="Q2057" s="41">
        <v>16</v>
      </c>
      <c r="R2057" s="15" t="e">
        <f t="shared" si="252"/>
        <v>#N/A</v>
      </c>
      <c r="S2057" s="15" t="str">
        <f t="shared" si="257"/>
        <v>16a</v>
      </c>
      <c r="T2057" s="15" t="str">
        <f t="shared" si="258"/>
        <v>16b</v>
      </c>
    </row>
    <row r="2058" spans="1:20" ht="20.100000000000001" customHeight="1">
      <c r="A2058" s="15">
        <f t="shared" si="254"/>
        <v>120605</v>
      </c>
      <c r="B2058" s="24" t="str">
        <f>VLOOKUP(J2058,city!$A$4:$D$352,3,0)</f>
        <v>海南</v>
      </c>
      <c r="C2058" s="24" t="str">
        <f>VLOOKUP(J2058,city!$A$4:$D$352,4,0)</f>
        <v>三亚</v>
      </c>
      <c r="D2058" s="25" t="s">
        <v>6838</v>
      </c>
      <c r="E2058" s="29" t="s">
        <v>6839</v>
      </c>
      <c r="F2058" s="42" t="str">
        <f t="shared" si="253"/>
        <v>109.358,18.3</v>
      </c>
      <c r="G2058" s="20" t="s">
        <v>6840</v>
      </c>
      <c r="H2058" s="20" t="s">
        <v>504</v>
      </c>
      <c r="I2058" s="45" t="str">
        <f t="shared" si="255"/>
        <v>6a,6b</v>
      </c>
      <c r="J2058" s="15">
        <f t="shared" si="256"/>
        <v>206</v>
      </c>
      <c r="K2058" s="15">
        <f>IF(VLOOKUP(J2057,city!$K$4:$L$352,2,0)&gt;K2057,K2057+1,1)</f>
        <v>5</v>
      </c>
      <c r="L2058" s="15">
        <v>1</v>
      </c>
      <c r="M2058" s="15" t="s">
        <v>249</v>
      </c>
      <c r="N2058" s="25">
        <v>109.358</v>
      </c>
      <c r="O2058" s="25">
        <v>18.3</v>
      </c>
      <c r="P2058" s="15" t="str">
        <f t="shared" si="251"/>
        <v/>
      </c>
      <c r="Q2058" s="41">
        <v>6</v>
      </c>
      <c r="R2058" s="15">
        <f t="shared" si="252"/>
        <v>6</v>
      </c>
      <c r="S2058" s="15" t="str">
        <f t="shared" si="257"/>
        <v>6a</v>
      </c>
      <c r="T2058" s="15" t="str">
        <f t="shared" si="258"/>
        <v>6b</v>
      </c>
    </row>
    <row r="2059" spans="1:20" ht="20.100000000000001" customHeight="1">
      <c r="A2059" s="15">
        <f t="shared" si="254"/>
        <v>120606</v>
      </c>
      <c r="B2059" s="24" t="str">
        <f>VLOOKUP(J2059,city!$A$4:$D$352,3,0)</f>
        <v>海南</v>
      </c>
      <c r="C2059" s="24" t="str">
        <f>VLOOKUP(J2059,city!$A$4:$D$352,4,0)</f>
        <v>三亚</v>
      </c>
      <c r="D2059" s="25" t="s">
        <v>6841</v>
      </c>
      <c r="E2059" s="29" t="s">
        <v>6842</v>
      </c>
      <c r="F2059" s="42" t="str">
        <f t="shared" si="253"/>
        <v>109.508,18.231</v>
      </c>
      <c r="G2059" s="20" t="s">
        <v>6843</v>
      </c>
      <c r="H2059" s="20" t="s">
        <v>510</v>
      </c>
      <c r="I2059" s="45" t="str">
        <f t="shared" si="255"/>
        <v>2a,2b</v>
      </c>
      <c r="J2059" s="15">
        <f t="shared" si="256"/>
        <v>206</v>
      </c>
      <c r="K2059" s="15">
        <f>IF(VLOOKUP(J2058,city!$K$4:$L$352,2,0)&gt;K2058,K2058+1,1)</f>
        <v>6</v>
      </c>
      <c r="L2059" s="15">
        <v>1</v>
      </c>
      <c r="M2059" s="15" t="s">
        <v>249</v>
      </c>
      <c r="N2059" s="25">
        <v>109.508</v>
      </c>
      <c r="O2059" s="25">
        <v>18.231000000000002</v>
      </c>
      <c r="P2059" s="15" t="str">
        <f t="shared" si="251"/>
        <v/>
      </c>
      <c r="Q2059" s="41">
        <v>2</v>
      </c>
      <c r="R2059" s="15">
        <f t="shared" si="252"/>
        <v>2</v>
      </c>
      <c r="S2059" s="15" t="str">
        <f t="shared" si="257"/>
        <v>2a</v>
      </c>
      <c r="T2059" s="15" t="str">
        <f t="shared" si="258"/>
        <v>2b</v>
      </c>
    </row>
    <row r="2060" spans="1:20" ht="20.100000000000001" customHeight="1">
      <c r="A2060" s="15">
        <f t="shared" si="254"/>
        <v>120607</v>
      </c>
      <c r="B2060" s="24" t="str">
        <f>VLOOKUP(J2060,city!$A$4:$D$352,3,0)</f>
        <v>海南</v>
      </c>
      <c r="C2060" s="24" t="str">
        <f>VLOOKUP(J2060,city!$A$4:$D$352,4,0)</f>
        <v>三亚</v>
      </c>
      <c r="D2060" s="25" t="s">
        <v>6844</v>
      </c>
      <c r="E2060" s="29" t="s">
        <v>6845</v>
      </c>
      <c r="F2060" s="42" t="str">
        <f t="shared" si="253"/>
        <v>109.537,18.297</v>
      </c>
      <c r="G2060" s="20" t="s">
        <v>6846</v>
      </c>
      <c r="H2060" s="20" t="s">
        <v>516</v>
      </c>
      <c r="I2060" s="45" t="str">
        <f t="shared" si="255"/>
        <v>2a,2b</v>
      </c>
      <c r="J2060" s="15">
        <f t="shared" si="256"/>
        <v>206</v>
      </c>
      <c r="K2060" s="15">
        <f>IF(VLOOKUP(J2059,city!$K$4:$L$352,2,0)&gt;K2059,K2059+1,1)</f>
        <v>7</v>
      </c>
      <c r="L2060" s="15">
        <v>1</v>
      </c>
      <c r="M2060" s="15" t="s">
        <v>249</v>
      </c>
      <c r="N2060" s="25">
        <v>109.53700000000001</v>
      </c>
      <c r="O2060" s="25">
        <v>18.297000000000001</v>
      </c>
      <c r="P2060" s="15" t="str">
        <f t="shared" si="251"/>
        <v/>
      </c>
      <c r="Q2060" s="41">
        <v>2</v>
      </c>
      <c r="R2060" s="15">
        <f t="shared" si="252"/>
        <v>2</v>
      </c>
      <c r="S2060" s="15" t="str">
        <f t="shared" si="257"/>
        <v>2a</v>
      </c>
      <c r="T2060" s="15" t="str">
        <f t="shared" si="258"/>
        <v>2b</v>
      </c>
    </row>
    <row r="2061" spans="1:20" ht="20.100000000000001" customHeight="1">
      <c r="A2061" s="15">
        <f t="shared" si="254"/>
        <v>120608</v>
      </c>
      <c r="B2061" s="24" t="str">
        <f>VLOOKUP(J2061,city!$A$4:$D$352,3,0)</f>
        <v>海南</v>
      </c>
      <c r="C2061" s="24" t="str">
        <f>VLOOKUP(J2061,city!$A$4:$D$352,4,0)</f>
        <v>三亚</v>
      </c>
      <c r="D2061" s="25" t="s">
        <v>6847</v>
      </c>
      <c r="E2061" s="29" t="s">
        <v>6848</v>
      </c>
      <c r="F2061" s="42" t="str">
        <f t="shared" si="253"/>
        <v>109.219,18.296</v>
      </c>
      <c r="G2061" s="20" t="s">
        <v>6849</v>
      </c>
      <c r="H2061" s="20" t="s">
        <v>522</v>
      </c>
      <c r="I2061" s="45" t="str">
        <f t="shared" si="255"/>
        <v>11a,11b</v>
      </c>
      <c r="J2061" s="15">
        <f t="shared" si="256"/>
        <v>206</v>
      </c>
      <c r="K2061" s="15">
        <f>IF(VLOOKUP(J2060,city!$K$4:$L$352,2,0)&gt;K2060,K2060+1,1)</f>
        <v>8</v>
      </c>
      <c r="L2061" s="15">
        <v>1</v>
      </c>
      <c r="M2061" s="15" t="s">
        <v>249</v>
      </c>
      <c r="N2061" s="25">
        <v>109.21899999999999</v>
      </c>
      <c r="O2061" s="25">
        <v>18.295999999999999</v>
      </c>
      <c r="P2061" s="15" t="str">
        <f t="shared" ref="P2061:P2124" si="259">IF(K2061=10,SUM(N2052:N2061)/10&amp;","&amp;SUM(O2052:O2061)/10,"")</f>
        <v/>
      </c>
      <c r="Q2061" s="41">
        <v>11</v>
      </c>
      <c r="R2061" s="15">
        <f t="shared" si="252"/>
        <v>11</v>
      </c>
      <c r="S2061" s="15" t="str">
        <f t="shared" si="257"/>
        <v>11a</v>
      </c>
      <c r="T2061" s="15" t="str">
        <f t="shared" si="258"/>
        <v>11b</v>
      </c>
    </row>
    <row r="2062" spans="1:20" ht="20.100000000000001" customHeight="1">
      <c r="A2062" s="15">
        <f t="shared" si="254"/>
        <v>120609</v>
      </c>
      <c r="B2062" s="24" t="str">
        <f>VLOOKUP(J2062,city!$A$4:$D$352,3,0)</f>
        <v>海南</v>
      </c>
      <c r="C2062" s="24" t="str">
        <f>VLOOKUP(J2062,city!$A$4:$D$352,4,0)</f>
        <v>三亚</v>
      </c>
      <c r="D2062" s="25" t="s">
        <v>6850</v>
      </c>
      <c r="E2062" s="29" t="s">
        <v>6851</v>
      </c>
      <c r="F2062" s="42" t="str">
        <f t="shared" si="253"/>
        <v>109.186,18.307</v>
      </c>
      <c r="G2062" s="20" t="s">
        <v>6852</v>
      </c>
      <c r="H2062" s="20" t="s">
        <v>528</v>
      </c>
      <c r="I2062" s="45" t="str">
        <f t="shared" si="255"/>
        <v>9a,9b</v>
      </c>
      <c r="J2062" s="15">
        <f t="shared" si="256"/>
        <v>206</v>
      </c>
      <c r="K2062" s="15">
        <f>IF(VLOOKUP(J2061,city!$K$4:$L$352,2,0)&gt;K2061,K2061+1,1)</f>
        <v>9</v>
      </c>
      <c r="L2062" s="15">
        <v>1</v>
      </c>
      <c r="M2062" s="15" t="s">
        <v>249</v>
      </c>
      <c r="N2062" s="25">
        <v>109.18600000000001</v>
      </c>
      <c r="O2062" s="25">
        <v>18.306999999999999</v>
      </c>
      <c r="P2062" s="15" t="str">
        <f t="shared" si="259"/>
        <v/>
      </c>
      <c r="Q2062" s="41">
        <v>9</v>
      </c>
      <c r="R2062" s="15">
        <f t="shared" si="252"/>
        <v>9</v>
      </c>
      <c r="S2062" s="15" t="str">
        <f t="shared" si="257"/>
        <v>9a</v>
      </c>
      <c r="T2062" s="15" t="str">
        <f t="shared" si="258"/>
        <v>9b</v>
      </c>
    </row>
    <row r="2063" spans="1:20" ht="20.100000000000001" customHeight="1">
      <c r="A2063" s="15">
        <f t="shared" si="254"/>
        <v>120610</v>
      </c>
      <c r="B2063" s="24" t="str">
        <f>VLOOKUP(J2063,city!$A$4:$D$352,3,0)</f>
        <v>海南</v>
      </c>
      <c r="C2063" s="24" t="str">
        <f>VLOOKUP(J2063,city!$A$4:$D$352,4,0)</f>
        <v>三亚</v>
      </c>
      <c r="D2063" s="25" t="s">
        <v>6853</v>
      </c>
      <c r="E2063" s="29" t="s">
        <v>6854</v>
      </c>
      <c r="F2063" s="42" t="str">
        <f t="shared" si="253"/>
        <v>109.532,18.227</v>
      </c>
      <c r="G2063" s="20" t="s">
        <v>6855</v>
      </c>
      <c r="H2063" s="20" t="s">
        <v>534</v>
      </c>
      <c r="I2063" s="45" t="str">
        <f t="shared" si="255"/>
        <v>6a,6b</v>
      </c>
      <c r="J2063" s="15">
        <f t="shared" si="256"/>
        <v>206</v>
      </c>
      <c r="K2063" s="15">
        <f>IF(VLOOKUP(J2062,city!$K$4:$L$352,2,0)&gt;K2062,K2062+1,1)</f>
        <v>10</v>
      </c>
      <c r="L2063" s="15">
        <v>1</v>
      </c>
      <c r="M2063" s="15" t="s">
        <v>249</v>
      </c>
      <c r="N2063" s="25">
        <v>109.532</v>
      </c>
      <c r="O2063" s="25">
        <v>18.227</v>
      </c>
      <c r="P2063" s="15" t="str">
        <f t="shared" si="259"/>
        <v>109.4474,18.2813</v>
      </c>
      <c r="Q2063" s="41">
        <v>6</v>
      </c>
      <c r="R2063" s="15">
        <f t="shared" si="252"/>
        <v>6</v>
      </c>
      <c r="S2063" s="15" t="str">
        <f t="shared" si="257"/>
        <v>6a</v>
      </c>
      <c r="T2063" s="15" t="str">
        <f t="shared" si="258"/>
        <v>6b</v>
      </c>
    </row>
    <row r="2064" spans="1:20" ht="20.100000000000001" customHeight="1">
      <c r="A2064" s="15">
        <f t="shared" si="254"/>
        <v>120701</v>
      </c>
      <c r="B2064" s="24" t="str">
        <f>VLOOKUP(J2064,city!$A$4:$D$352,3,0)</f>
        <v>海南</v>
      </c>
      <c r="C2064" s="24" t="str">
        <f>VLOOKUP(J2064,city!$A$4:$D$352,4,0)</f>
        <v>三沙</v>
      </c>
      <c r="D2064" s="25" t="s">
        <v>6856</v>
      </c>
      <c r="E2064" s="29" t="s">
        <v>6857</v>
      </c>
      <c r="F2064" s="42" t="str">
        <f t="shared" si="253"/>
        <v>112.349,16.838</v>
      </c>
      <c r="G2064" s="20" t="s">
        <v>6858</v>
      </c>
      <c r="H2064" s="20" t="s">
        <v>422</v>
      </c>
      <c r="I2064" s="45" t="str">
        <f t="shared" si="255"/>
        <v>4a,4b</v>
      </c>
      <c r="J2064" s="15">
        <f t="shared" si="256"/>
        <v>207</v>
      </c>
      <c r="K2064" s="15">
        <f>IF(VLOOKUP(J2063,city!$K$4:$L$352,2,0)&gt;K2063,K2063+1,1)</f>
        <v>1</v>
      </c>
      <c r="L2064" s="15">
        <v>1</v>
      </c>
      <c r="M2064" s="15" t="s">
        <v>250</v>
      </c>
      <c r="N2064" s="25">
        <v>112.349</v>
      </c>
      <c r="O2064" s="25">
        <v>16.838000000000001</v>
      </c>
      <c r="P2064" s="15" t="str">
        <f t="shared" si="259"/>
        <v/>
      </c>
      <c r="Q2064" s="41">
        <v>4</v>
      </c>
      <c r="R2064" s="15">
        <f t="shared" si="252"/>
        <v>4</v>
      </c>
      <c r="S2064" s="15" t="str">
        <f t="shared" si="257"/>
        <v>4a</v>
      </c>
      <c r="T2064" s="15" t="str">
        <f t="shared" si="258"/>
        <v>4b</v>
      </c>
    </row>
    <row r="2065" spans="1:20" ht="20.100000000000001" customHeight="1">
      <c r="A2065" s="15">
        <f t="shared" si="254"/>
        <v>120702</v>
      </c>
      <c r="B2065" s="24" t="str">
        <f>VLOOKUP(J2065,city!$A$4:$D$352,3,0)</f>
        <v>海南</v>
      </c>
      <c r="C2065" s="24" t="str">
        <f>VLOOKUP(J2065,city!$A$4:$D$352,4,0)</f>
        <v>三沙</v>
      </c>
      <c r="D2065" s="25" t="s">
        <v>6859</v>
      </c>
      <c r="E2065" s="29" t="s">
        <v>6860</v>
      </c>
      <c r="F2065" s="42" t="str">
        <f t="shared" si="253"/>
        <v>111.7,16.597</v>
      </c>
      <c r="G2065" s="20" t="s">
        <v>6861</v>
      </c>
      <c r="H2065" s="20" t="s">
        <v>427</v>
      </c>
      <c r="I2065" s="45" t="str">
        <f t="shared" si="255"/>
        <v>4a,4b</v>
      </c>
      <c r="J2065" s="15">
        <f t="shared" si="256"/>
        <v>207</v>
      </c>
      <c r="K2065" s="15">
        <f>IF(VLOOKUP(J2064,city!$K$4:$L$352,2,0)&gt;K2064,K2064+1,1)</f>
        <v>2</v>
      </c>
      <c r="L2065" s="15">
        <v>1</v>
      </c>
      <c r="M2065" s="15" t="s">
        <v>250</v>
      </c>
      <c r="N2065" s="25">
        <v>111.7</v>
      </c>
      <c r="O2065" s="25">
        <v>16.597000000000001</v>
      </c>
      <c r="P2065" s="15" t="str">
        <f t="shared" si="259"/>
        <v/>
      </c>
      <c r="Q2065" s="41">
        <v>4</v>
      </c>
      <c r="R2065" s="15">
        <f t="shared" si="252"/>
        <v>4</v>
      </c>
      <c r="S2065" s="15" t="str">
        <f t="shared" si="257"/>
        <v>4a</v>
      </c>
      <c r="T2065" s="15" t="str">
        <f t="shared" si="258"/>
        <v>4b</v>
      </c>
    </row>
    <row r="2066" spans="1:20" ht="20.100000000000001" customHeight="1">
      <c r="A2066" s="15">
        <f t="shared" si="254"/>
        <v>120703</v>
      </c>
      <c r="B2066" s="24" t="str">
        <f>VLOOKUP(J2066,city!$A$4:$D$352,3,0)</f>
        <v>海南</v>
      </c>
      <c r="C2066" s="24" t="str">
        <f>VLOOKUP(J2066,city!$A$4:$D$352,4,0)</f>
        <v>三沙</v>
      </c>
      <c r="D2066" s="25" t="s">
        <v>6862</v>
      </c>
      <c r="E2066" s="29" t="s">
        <v>6863</v>
      </c>
      <c r="F2066" s="42" t="str">
        <f t="shared" si="253"/>
        <v>112.359,16.85</v>
      </c>
      <c r="G2066" s="20" t="s">
        <v>6864</v>
      </c>
      <c r="H2066" s="20" t="s">
        <v>432</v>
      </c>
      <c r="I2066" s="45" t="str">
        <f t="shared" si="255"/>
        <v>4a,4b</v>
      </c>
      <c r="J2066" s="15">
        <f t="shared" si="256"/>
        <v>207</v>
      </c>
      <c r="K2066" s="15">
        <f>IF(VLOOKUP(J2065,city!$K$4:$L$352,2,0)&gt;K2065,K2065+1,1)</f>
        <v>3</v>
      </c>
      <c r="L2066" s="15">
        <v>1</v>
      </c>
      <c r="M2066" s="15" t="s">
        <v>250</v>
      </c>
      <c r="N2066" s="25">
        <v>112.35899999999999</v>
      </c>
      <c r="O2066" s="25">
        <v>16.850000000000001</v>
      </c>
      <c r="P2066" s="15" t="str">
        <f t="shared" si="259"/>
        <v/>
      </c>
      <c r="Q2066" s="41">
        <v>4</v>
      </c>
      <c r="R2066" s="15">
        <f t="shared" si="252"/>
        <v>4</v>
      </c>
      <c r="S2066" s="15" t="str">
        <f t="shared" si="257"/>
        <v>4a</v>
      </c>
      <c r="T2066" s="15" t="str">
        <f t="shared" si="258"/>
        <v>4b</v>
      </c>
    </row>
    <row r="2067" spans="1:20" ht="20.100000000000001" customHeight="1">
      <c r="A2067" s="15">
        <f t="shared" si="254"/>
        <v>120704</v>
      </c>
      <c r="B2067" s="24" t="str">
        <f>VLOOKUP(J2067,city!$A$4:$D$352,3,0)</f>
        <v>海南</v>
      </c>
      <c r="C2067" s="24" t="str">
        <f>VLOOKUP(J2067,city!$A$4:$D$352,4,0)</f>
        <v>三沙</v>
      </c>
      <c r="D2067" s="25" t="s">
        <v>6865</v>
      </c>
      <c r="E2067" s="29" t="s">
        <v>6866</v>
      </c>
      <c r="F2067" s="42" t="str">
        <f t="shared" si="253"/>
        <v>110.321,20.035</v>
      </c>
      <c r="G2067" s="20" t="s">
        <v>6867</v>
      </c>
      <c r="H2067" s="20" t="s">
        <v>438</v>
      </c>
      <c r="I2067" s="45" t="str">
        <f t="shared" si="255"/>
        <v>4a,4b</v>
      </c>
      <c r="J2067" s="15">
        <f t="shared" si="256"/>
        <v>207</v>
      </c>
      <c r="K2067" s="15">
        <f>IF(VLOOKUP(J2066,city!$K$4:$L$352,2,0)&gt;K2066,K2066+1,1)</f>
        <v>4</v>
      </c>
      <c r="L2067" s="15">
        <v>1</v>
      </c>
      <c r="M2067" s="15" t="s">
        <v>250</v>
      </c>
      <c r="N2067" s="25">
        <v>110.321</v>
      </c>
      <c r="O2067" s="25">
        <v>20.035</v>
      </c>
      <c r="P2067" s="15" t="str">
        <f t="shared" si="259"/>
        <v/>
      </c>
      <c r="Q2067" s="41">
        <v>4</v>
      </c>
      <c r="R2067" s="15" t="e">
        <f t="shared" si="252"/>
        <v>#N/A</v>
      </c>
      <c r="S2067" s="15" t="str">
        <f t="shared" si="257"/>
        <v>4a</v>
      </c>
      <c r="T2067" s="15" t="str">
        <f t="shared" si="258"/>
        <v>4b</v>
      </c>
    </row>
    <row r="2068" spans="1:20" ht="20.100000000000001" customHeight="1">
      <c r="A2068" s="15">
        <f t="shared" si="254"/>
        <v>120705</v>
      </c>
      <c r="B2068" s="24" t="str">
        <f>VLOOKUP(J2068,city!$A$4:$D$352,3,0)</f>
        <v>海南</v>
      </c>
      <c r="C2068" s="24" t="str">
        <f>VLOOKUP(J2068,city!$A$4:$D$352,4,0)</f>
        <v>三沙</v>
      </c>
      <c r="D2068" s="25" t="s">
        <v>6868</v>
      </c>
      <c r="E2068" s="29" t="s">
        <v>6869</v>
      </c>
      <c r="F2068" s="42" t="str">
        <f t="shared" si="253"/>
        <v>111.4,16.32</v>
      </c>
      <c r="G2068" s="20" t="s">
        <v>6870</v>
      </c>
      <c r="H2068" s="20" t="s">
        <v>444</v>
      </c>
      <c r="I2068" s="45" t="str">
        <f t="shared" si="255"/>
        <v>4a,4b</v>
      </c>
      <c r="J2068" s="15">
        <f t="shared" si="256"/>
        <v>207</v>
      </c>
      <c r="K2068" s="15">
        <f>IF(VLOOKUP(J2067,city!$K$4:$L$352,2,0)&gt;K2067,K2067+1,1)</f>
        <v>5</v>
      </c>
      <c r="L2068" s="15">
        <v>1</v>
      </c>
      <c r="M2068" s="15" t="s">
        <v>250</v>
      </c>
      <c r="N2068" s="25">
        <v>111.4</v>
      </c>
      <c r="O2068" s="25">
        <v>16.32</v>
      </c>
      <c r="P2068" s="15" t="str">
        <f t="shared" si="259"/>
        <v/>
      </c>
      <c r="Q2068" s="41">
        <v>4</v>
      </c>
      <c r="R2068" s="15">
        <f t="shared" si="252"/>
        <v>4</v>
      </c>
      <c r="S2068" s="15" t="str">
        <f t="shared" si="257"/>
        <v>4a</v>
      </c>
      <c r="T2068" s="15" t="str">
        <f t="shared" si="258"/>
        <v>4b</v>
      </c>
    </row>
    <row r="2069" spans="1:20" ht="20.100000000000001" customHeight="1">
      <c r="A2069" s="15">
        <f t="shared" si="254"/>
        <v>120706</v>
      </c>
      <c r="B2069" s="24" t="str">
        <f>VLOOKUP(J2069,city!$A$4:$D$352,3,0)</f>
        <v>海南</v>
      </c>
      <c r="C2069" s="24" t="str">
        <f>VLOOKUP(J2069,city!$A$4:$D$352,4,0)</f>
        <v>三沙</v>
      </c>
      <c r="D2069" s="25" t="s">
        <v>6871</v>
      </c>
      <c r="E2069" s="29" t="s">
        <v>6872</v>
      </c>
      <c r="F2069" s="42" t="str">
        <f t="shared" si="253"/>
        <v>112.42,16.4</v>
      </c>
      <c r="G2069" s="20" t="s">
        <v>6873</v>
      </c>
      <c r="H2069" s="20" t="s">
        <v>450</v>
      </c>
      <c r="I2069" s="45" t="str">
        <f t="shared" si="255"/>
        <v>4a,4b</v>
      </c>
      <c r="J2069" s="15">
        <f t="shared" si="256"/>
        <v>207</v>
      </c>
      <c r="K2069" s="15">
        <f>IF(VLOOKUP(J2068,city!$K$4:$L$352,2,0)&gt;K2068,K2068+1,1)</f>
        <v>6</v>
      </c>
      <c r="L2069" s="15">
        <v>1</v>
      </c>
      <c r="M2069" s="15" t="s">
        <v>250</v>
      </c>
      <c r="N2069" s="25">
        <v>112.42</v>
      </c>
      <c r="O2069" s="25">
        <v>16.399999999999999</v>
      </c>
      <c r="P2069" s="15" t="str">
        <f t="shared" si="259"/>
        <v/>
      </c>
      <c r="Q2069" s="41">
        <v>4</v>
      </c>
      <c r="R2069" s="15">
        <f t="shared" si="252"/>
        <v>4</v>
      </c>
      <c r="S2069" s="15" t="str">
        <f t="shared" si="257"/>
        <v>4a</v>
      </c>
      <c r="T2069" s="15" t="str">
        <f t="shared" si="258"/>
        <v>4b</v>
      </c>
    </row>
    <row r="2070" spans="1:20" ht="20.100000000000001" customHeight="1">
      <c r="A2070" s="15">
        <f t="shared" si="254"/>
        <v>120707</v>
      </c>
      <c r="B2070" s="24" t="str">
        <f>VLOOKUP(J2070,city!$A$4:$D$352,3,0)</f>
        <v>海南</v>
      </c>
      <c r="C2070" s="24" t="str">
        <f>VLOOKUP(J2070,city!$A$4:$D$352,4,0)</f>
        <v>三沙</v>
      </c>
      <c r="D2070" s="25" t="s">
        <v>6874</v>
      </c>
      <c r="E2070" s="29" t="s">
        <v>6875</v>
      </c>
      <c r="F2070" s="42" t="str">
        <f t="shared" si="253"/>
        <v>111.733,4.02</v>
      </c>
      <c r="G2070" s="20" t="s">
        <v>6876</v>
      </c>
      <c r="H2070" s="20" t="s">
        <v>456</v>
      </c>
      <c r="I2070" s="45" t="str">
        <f t="shared" si="255"/>
        <v>4a,4b</v>
      </c>
      <c r="J2070" s="15">
        <f t="shared" si="256"/>
        <v>207</v>
      </c>
      <c r="K2070" s="15">
        <f>IF(VLOOKUP(J2069,city!$K$4:$L$352,2,0)&gt;K2069,K2069+1,1)</f>
        <v>7</v>
      </c>
      <c r="L2070" s="15">
        <v>1</v>
      </c>
      <c r="M2070" s="15" t="s">
        <v>250</v>
      </c>
      <c r="N2070" s="25">
        <v>111.733</v>
      </c>
      <c r="O2070" s="25">
        <v>4.0199999999999996</v>
      </c>
      <c r="P2070" s="15" t="str">
        <f t="shared" si="259"/>
        <v/>
      </c>
      <c r="Q2070" s="41">
        <v>4</v>
      </c>
      <c r="R2070" s="15" t="e">
        <f t="shared" si="252"/>
        <v>#N/A</v>
      </c>
      <c r="S2070" s="15" t="str">
        <f t="shared" si="257"/>
        <v>4a</v>
      </c>
      <c r="T2070" s="15" t="str">
        <f t="shared" si="258"/>
        <v>4b</v>
      </c>
    </row>
    <row r="2071" spans="1:20" ht="20.100000000000001" customHeight="1">
      <c r="A2071" s="15">
        <f t="shared" si="254"/>
        <v>120708</v>
      </c>
      <c r="B2071" s="24" t="str">
        <f>VLOOKUP(J2071,city!$A$4:$D$352,3,0)</f>
        <v>海南</v>
      </c>
      <c r="C2071" s="24" t="str">
        <f>VLOOKUP(J2071,city!$A$4:$D$352,4,0)</f>
        <v>三沙</v>
      </c>
      <c r="D2071" s="25" t="s">
        <v>6877</v>
      </c>
      <c r="E2071" s="29" t="s">
        <v>6878</v>
      </c>
      <c r="F2071" s="42" t="str">
        <f t="shared" si="253"/>
        <v>112.033,3.512</v>
      </c>
      <c r="G2071" s="20" t="s">
        <v>6879</v>
      </c>
      <c r="H2071" s="20" t="s">
        <v>462</v>
      </c>
      <c r="I2071" s="45" t="str">
        <f t="shared" si="255"/>
        <v>4a,4b</v>
      </c>
      <c r="J2071" s="15">
        <f t="shared" si="256"/>
        <v>207</v>
      </c>
      <c r="K2071" s="15">
        <f>IF(VLOOKUP(J2070,city!$K$4:$L$352,2,0)&gt;K2070,K2070+1,1)</f>
        <v>8</v>
      </c>
      <c r="L2071" s="15">
        <v>1</v>
      </c>
      <c r="M2071" s="15" t="s">
        <v>250</v>
      </c>
      <c r="N2071" s="25">
        <v>112.033</v>
      </c>
      <c r="O2071" s="25">
        <v>3.512</v>
      </c>
      <c r="P2071" s="15" t="str">
        <f t="shared" si="259"/>
        <v/>
      </c>
      <c r="Q2071" s="41">
        <v>4</v>
      </c>
      <c r="R2071" s="15" t="e">
        <f t="shared" si="252"/>
        <v>#N/A</v>
      </c>
      <c r="S2071" s="15" t="str">
        <f t="shared" si="257"/>
        <v>4a</v>
      </c>
      <c r="T2071" s="15" t="str">
        <f t="shared" si="258"/>
        <v>4b</v>
      </c>
    </row>
    <row r="2072" spans="1:20" ht="20.100000000000001" customHeight="1">
      <c r="A2072" s="15">
        <f t="shared" si="254"/>
        <v>120709</v>
      </c>
      <c r="B2072" s="24" t="str">
        <f>VLOOKUP(J2072,city!$A$4:$D$352,3,0)</f>
        <v>海南</v>
      </c>
      <c r="C2072" s="24" t="str">
        <f>VLOOKUP(J2072,city!$A$4:$D$352,4,0)</f>
        <v>三沙</v>
      </c>
      <c r="D2072" s="25" t="s">
        <v>6880</v>
      </c>
      <c r="E2072" s="29" t="s">
        <v>6881</v>
      </c>
      <c r="F2072" s="42" t="str">
        <f t="shared" si="253"/>
        <v>112.42,16.35</v>
      </c>
      <c r="G2072" s="20" t="s">
        <v>6882</v>
      </c>
      <c r="H2072" s="20" t="s">
        <v>468</v>
      </c>
      <c r="I2072" s="45" t="str">
        <f t="shared" si="255"/>
        <v>4a,4b</v>
      </c>
      <c r="J2072" s="15">
        <f t="shared" si="256"/>
        <v>207</v>
      </c>
      <c r="K2072" s="15">
        <f>IF(VLOOKUP(J2071,city!$K$4:$L$352,2,0)&gt;K2071,K2071+1,1)</f>
        <v>9</v>
      </c>
      <c r="L2072" s="15">
        <v>1</v>
      </c>
      <c r="M2072" s="15" t="s">
        <v>250</v>
      </c>
      <c r="N2072" s="25">
        <v>112.42</v>
      </c>
      <c r="O2072" s="25">
        <v>16.350000000000001</v>
      </c>
      <c r="P2072" s="15" t="str">
        <f t="shared" si="259"/>
        <v/>
      </c>
      <c r="Q2072" s="41">
        <v>4</v>
      </c>
      <c r="R2072" s="15">
        <f t="shared" si="252"/>
        <v>4</v>
      </c>
      <c r="S2072" s="15" t="str">
        <f t="shared" si="257"/>
        <v>4a</v>
      </c>
      <c r="T2072" s="15" t="str">
        <f t="shared" si="258"/>
        <v>4b</v>
      </c>
    </row>
    <row r="2073" spans="1:20" ht="20.100000000000001" customHeight="1">
      <c r="A2073" s="15">
        <f t="shared" si="254"/>
        <v>120710</v>
      </c>
      <c r="B2073" s="24" t="str">
        <f>VLOOKUP(J2073,city!$A$4:$D$352,3,0)</f>
        <v>海南</v>
      </c>
      <c r="C2073" s="24" t="str">
        <f>VLOOKUP(J2073,city!$A$4:$D$352,4,0)</f>
        <v>三沙</v>
      </c>
      <c r="D2073" s="25" t="s">
        <v>6883</v>
      </c>
      <c r="E2073" s="29" t="s">
        <v>6884</v>
      </c>
      <c r="F2073" s="42" t="str">
        <f t="shared" si="253"/>
        <v>112.344,16.839</v>
      </c>
      <c r="G2073" s="20" t="s">
        <v>6885</v>
      </c>
      <c r="H2073" s="20" t="s">
        <v>474</v>
      </c>
      <c r="I2073" s="45" t="str">
        <f t="shared" si="255"/>
        <v>19a,19b</v>
      </c>
      <c r="J2073" s="15">
        <f t="shared" si="256"/>
        <v>207</v>
      </c>
      <c r="K2073" s="15">
        <f>IF(VLOOKUP(J2072,city!$K$4:$L$352,2,0)&gt;K2072,K2072+1,1)</f>
        <v>10</v>
      </c>
      <c r="L2073" s="15">
        <v>1</v>
      </c>
      <c r="M2073" s="15" t="s">
        <v>250</v>
      </c>
      <c r="N2073" s="25">
        <v>112.34399999999999</v>
      </c>
      <c r="O2073" s="25">
        <v>16.838999999999999</v>
      </c>
      <c r="P2073" s="15" t="str">
        <f t="shared" si="259"/>
        <v>111.9079,14.3761</v>
      </c>
      <c r="Q2073" s="41">
        <v>19</v>
      </c>
      <c r="R2073" s="15">
        <f t="shared" si="252"/>
        <v>19</v>
      </c>
      <c r="S2073" s="15" t="str">
        <f t="shared" si="257"/>
        <v>19a</v>
      </c>
      <c r="T2073" s="15" t="str">
        <f t="shared" si="258"/>
        <v>19b</v>
      </c>
    </row>
    <row r="2074" spans="1:20" ht="20.100000000000001" customHeight="1">
      <c r="A2074" s="15">
        <f t="shared" si="254"/>
        <v>120801</v>
      </c>
      <c r="B2074" s="24" t="str">
        <f>VLOOKUP(J2074,city!$A$4:$D$352,3,0)</f>
        <v>海南</v>
      </c>
      <c r="C2074" s="24" t="str">
        <f>VLOOKUP(J2074,city!$A$4:$D$352,4,0)</f>
        <v>儋州</v>
      </c>
      <c r="D2074" s="25" t="s">
        <v>6886</v>
      </c>
      <c r="E2074" s="29" t="s">
        <v>6887</v>
      </c>
      <c r="F2074" s="42" t="str">
        <f t="shared" si="253"/>
        <v>109.306,19.448</v>
      </c>
      <c r="G2074" s="20" t="s">
        <v>6888</v>
      </c>
      <c r="H2074" s="20" t="s">
        <v>480</v>
      </c>
      <c r="I2074" s="45" t="str">
        <f t="shared" si="255"/>
        <v>9a,9b</v>
      </c>
      <c r="J2074" s="15">
        <f t="shared" si="256"/>
        <v>208</v>
      </c>
      <c r="K2074" s="15">
        <f>IF(VLOOKUP(J2073,city!$K$4:$L$352,2,0)&gt;K2073,K2073+1,1)</f>
        <v>1</v>
      </c>
      <c r="L2074" s="15">
        <v>1</v>
      </c>
      <c r="M2074" s="15" t="s">
        <v>251</v>
      </c>
      <c r="N2074" s="25">
        <v>109.306</v>
      </c>
      <c r="O2074" s="25">
        <v>19.448</v>
      </c>
      <c r="P2074" s="15" t="str">
        <f t="shared" si="259"/>
        <v/>
      </c>
      <c r="Q2074" s="41">
        <v>9</v>
      </c>
      <c r="R2074" s="15">
        <f t="shared" si="252"/>
        <v>9</v>
      </c>
      <c r="S2074" s="15" t="str">
        <f t="shared" si="257"/>
        <v>9a</v>
      </c>
      <c r="T2074" s="15" t="str">
        <f t="shared" si="258"/>
        <v>9b</v>
      </c>
    </row>
    <row r="2075" spans="1:20" ht="20.100000000000001" customHeight="1">
      <c r="A2075" s="15">
        <f t="shared" si="254"/>
        <v>120802</v>
      </c>
      <c r="B2075" s="24" t="str">
        <f>VLOOKUP(J2075,city!$A$4:$D$352,3,0)</f>
        <v>海南</v>
      </c>
      <c r="C2075" s="24" t="str">
        <f>VLOOKUP(J2075,city!$A$4:$D$352,4,0)</f>
        <v>儋州</v>
      </c>
      <c r="D2075" s="25" t="s">
        <v>6889</v>
      </c>
      <c r="E2075" s="29" t="s">
        <v>6890</v>
      </c>
      <c r="F2075" s="42" t="str">
        <f t="shared" si="253"/>
        <v>109.365,19.747</v>
      </c>
      <c r="G2075" s="20" t="s">
        <v>6891</v>
      </c>
      <c r="H2075" s="20" t="s">
        <v>486</v>
      </c>
      <c r="I2075" s="45" t="str">
        <f t="shared" si="255"/>
        <v>18a,18b</v>
      </c>
      <c r="J2075" s="15">
        <f t="shared" si="256"/>
        <v>208</v>
      </c>
      <c r="K2075" s="15">
        <f>IF(VLOOKUP(J2074,city!$K$4:$L$352,2,0)&gt;K2074,K2074+1,1)</f>
        <v>2</v>
      </c>
      <c r="L2075" s="15">
        <v>1</v>
      </c>
      <c r="M2075" s="15" t="s">
        <v>251</v>
      </c>
      <c r="N2075" s="25">
        <v>109.36499999999999</v>
      </c>
      <c r="O2075" s="25">
        <v>19.747</v>
      </c>
      <c r="P2075" s="15" t="str">
        <f t="shared" si="259"/>
        <v/>
      </c>
      <c r="Q2075" s="41">
        <v>18</v>
      </c>
      <c r="R2075" s="15">
        <f t="shared" ref="R2075:R2138" si="260">LOOKUP(1,0/FIND($U$6:$U$91,D2075),$V$6:$V$91)</f>
        <v>18</v>
      </c>
      <c r="S2075" s="15" t="str">
        <f t="shared" si="257"/>
        <v>18a</v>
      </c>
      <c r="T2075" s="15" t="str">
        <f t="shared" si="258"/>
        <v>18b</v>
      </c>
    </row>
    <row r="2076" spans="1:20" ht="20.100000000000001" customHeight="1">
      <c r="A2076" s="15">
        <f t="shared" si="254"/>
        <v>120803</v>
      </c>
      <c r="B2076" s="24" t="str">
        <f>VLOOKUP(J2076,city!$A$4:$D$352,3,0)</f>
        <v>海南</v>
      </c>
      <c r="C2076" s="24" t="str">
        <f>VLOOKUP(J2076,city!$A$4:$D$352,4,0)</f>
        <v>儋州</v>
      </c>
      <c r="D2076" s="25" t="s">
        <v>6892</v>
      </c>
      <c r="E2076" s="29" t="s">
        <v>6893</v>
      </c>
      <c r="F2076" s="42" t="str">
        <f t="shared" si="253"/>
        <v>109.224,19.744</v>
      </c>
      <c r="G2076" s="20" t="s">
        <v>6894</v>
      </c>
      <c r="H2076" s="20" t="s">
        <v>492</v>
      </c>
      <c r="I2076" s="45" t="str">
        <f t="shared" si="255"/>
        <v>6a,6b</v>
      </c>
      <c r="J2076" s="15">
        <f t="shared" si="256"/>
        <v>208</v>
      </c>
      <c r="K2076" s="15">
        <f>IF(VLOOKUP(J2075,city!$K$4:$L$352,2,0)&gt;K2075,K2075+1,1)</f>
        <v>3</v>
      </c>
      <c r="L2076" s="15">
        <v>1</v>
      </c>
      <c r="M2076" s="15" t="s">
        <v>251</v>
      </c>
      <c r="N2076" s="25">
        <v>109.224</v>
      </c>
      <c r="O2076" s="25">
        <v>19.744</v>
      </c>
      <c r="P2076" s="15" t="str">
        <f t="shared" si="259"/>
        <v/>
      </c>
      <c r="Q2076" s="41">
        <v>6</v>
      </c>
      <c r="R2076" s="15" t="e">
        <f t="shared" si="260"/>
        <v>#N/A</v>
      </c>
      <c r="S2076" s="15" t="str">
        <f t="shared" si="257"/>
        <v>6a</v>
      </c>
      <c r="T2076" s="15" t="str">
        <f t="shared" si="258"/>
        <v>6b</v>
      </c>
    </row>
    <row r="2077" spans="1:20" ht="20.100000000000001" customHeight="1">
      <c r="A2077" s="15">
        <f t="shared" si="254"/>
        <v>120804</v>
      </c>
      <c r="B2077" s="24" t="str">
        <f>VLOOKUP(J2077,city!$A$4:$D$352,3,0)</f>
        <v>海南</v>
      </c>
      <c r="C2077" s="24" t="str">
        <f>VLOOKUP(J2077,city!$A$4:$D$352,4,0)</f>
        <v>儋州</v>
      </c>
      <c r="D2077" s="25" t="s">
        <v>6895</v>
      </c>
      <c r="E2077" s="29" t="s">
        <v>6896</v>
      </c>
      <c r="F2077" s="42" t="str">
        <f t="shared" si="253"/>
        <v>109.378,19.709</v>
      </c>
      <c r="G2077" s="20" t="s">
        <v>6897</v>
      </c>
      <c r="H2077" s="20" t="s">
        <v>498</v>
      </c>
      <c r="I2077" s="45" t="str">
        <f t="shared" si="255"/>
        <v>13a,13b</v>
      </c>
      <c r="J2077" s="15">
        <f t="shared" si="256"/>
        <v>208</v>
      </c>
      <c r="K2077" s="15">
        <f>IF(VLOOKUP(J2076,city!$K$4:$L$352,2,0)&gt;K2076,K2076+1,1)</f>
        <v>4</v>
      </c>
      <c r="L2077" s="15">
        <v>1</v>
      </c>
      <c r="M2077" s="15" t="s">
        <v>251</v>
      </c>
      <c r="N2077" s="25">
        <v>109.378</v>
      </c>
      <c r="O2077" s="25">
        <v>19.709</v>
      </c>
      <c r="P2077" s="15" t="str">
        <f t="shared" si="259"/>
        <v/>
      </c>
      <c r="Q2077" s="41">
        <v>13</v>
      </c>
      <c r="R2077" s="15">
        <f t="shared" si="260"/>
        <v>13</v>
      </c>
      <c r="S2077" s="15" t="str">
        <f t="shared" si="257"/>
        <v>13a</v>
      </c>
      <c r="T2077" s="15" t="str">
        <f t="shared" si="258"/>
        <v>13b</v>
      </c>
    </row>
    <row r="2078" spans="1:20" ht="20.100000000000001" customHeight="1">
      <c r="A2078" s="15">
        <f t="shared" si="254"/>
        <v>120805</v>
      </c>
      <c r="B2078" s="24" t="str">
        <f>VLOOKUP(J2078,city!$A$4:$D$352,3,0)</f>
        <v>海南</v>
      </c>
      <c r="C2078" s="24" t="str">
        <f>VLOOKUP(J2078,city!$A$4:$D$352,4,0)</f>
        <v>儋州</v>
      </c>
      <c r="D2078" s="25" t="s">
        <v>6898</v>
      </c>
      <c r="E2078" s="29" t="s">
        <v>6899</v>
      </c>
      <c r="F2078" s="42" t="str">
        <f t="shared" si="253"/>
        <v>109.51,19.518</v>
      </c>
      <c r="G2078" s="20" t="s">
        <v>6900</v>
      </c>
      <c r="H2078" s="20" t="s">
        <v>504</v>
      </c>
      <c r="I2078" s="45" t="str">
        <f t="shared" si="255"/>
        <v>1a,1b</v>
      </c>
      <c r="J2078" s="15">
        <f t="shared" si="256"/>
        <v>208</v>
      </c>
      <c r="K2078" s="15">
        <f>IF(VLOOKUP(J2077,city!$K$4:$L$352,2,0)&gt;K2077,K2077+1,1)</f>
        <v>5</v>
      </c>
      <c r="L2078" s="15">
        <v>1</v>
      </c>
      <c r="M2078" s="15" t="s">
        <v>251</v>
      </c>
      <c r="N2078" s="25">
        <v>109.51</v>
      </c>
      <c r="O2078" s="25">
        <v>19.518000000000001</v>
      </c>
      <c r="P2078" s="15" t="str">
        <f t="shared" si="259"/>
        <v/>
      </c>
      <c r="Q2078" s="41">
        <v>1</v>
      </c>
      <c r="R2078" s="15">
        <f t="shared" si="260"/>
        <v>1</v>
      </c>
      <c r="S2078" s="15" t="str">
        <f t="shared" si="257"/>
        <v>1a</v>
      </c>
      <c r="T2078" s="15" t="str">
        <f t="shared" si="258"/>
        <v>1b</v>
      </c>
    </row>
    <row r="2079" spans="1:20" ht="20.100000000000001" customHeight="1">
      <c r="A2079" s="15">
        <f t="shared" si="254"/>
        <v>120806</v>
      </c>
      <c r="B2079" s="24" t="str">
        <f>VLOOKUP(J2079,city!$A$4:$D$352,3,0)</f>
        <v>海南</v>
      </c>
      <c r="C2079" s="24" t="str">
        <f>VLOOKUP(J2079,city!$A$4:$D$352,4,0)</f>
        <v>儋州</v>
      </c>
      <c r="D2079" s="25" t="s">
        <v>6901</v>
      </c>
      <c r="E2079" s="29" t="s">
        <v>6902</v>
      </c>
      <c r="F2079" s="42" t="str">
        <f t="shared" si="253"/>
        <v>109.577,19.335</v>
      </c>
      <c r="G2079" s="20" t="s">
        <v>6903</v>
      </c>
      <c r="H2079" s="20" t="s">
        <v>510</v>
      </c>
      <c r="I2079" s="45" t="str">
        <f t="shared" si="255"/>
        <v>32a,32b</v>
      </c>
      <c r="J2079" s="15">
        <f t="shared" si="256"/>
        <v>208</v>
      </c>
      <c r="K2079" s="15">
        <f>IF(VLOOKUP(J2078,city!$K$4:$L$352,2,0)&gt;K2078,K2078+1,1)</f>
        <v>6</v>
      </c>
      <c r="L2079" s="15">
        <v>1</v>
      </c>
      <c r="M2079" s="15" t="s">
        <v>251</v>
      </c>
      <c r="N2079" s="25">
        <v>109.577</v>
      </c>
      <c r="O2079" s="25">
        <v>19.335000000000001</v>
      </c>
      <c r="P2079" s="15" t="str">
        <f t="shared" si="259"/>
        <v/>
      </c>
      <c r="Q2079" s="41">
        <v>32</v>
      </c>
      <c r="R2079" s="15" t="e">
        <f t="shared" si="260"/>
        <v>#N/A</v>
      </c>
      <c r="S2079" s="15" t="str">
        <f t="shared" si="257"/>
        <v>32a</v>
      </c>
      <c r="T2079" s="15" t="str">
        <f t="shared" si="258"/>
        <v>32b</v>
      </c>
    </row>
    <row r="2080" spans="1:20" ht="20.100000000000001" customHeight="1">
      <c r="A2080" s="15">
        <f t="shared" si="254"/>
        <v>120807</v>
      </c>
      <c r="B2080" s="24" t="str">
        <f>VLOOKUP(J2080,city!$A$4:$D$352,3,0)</f>
        <v>海南</v>
      </c>
      <c r="C2080" s="24" t="str">
        <f>VLOOKUP(J2080,city!$A$4:$D$352,4,0)</f>
        <v>儋州</v>
      </c>
      <c r="D2080" s="25" t="s">
        <v>6904</v>
      </c>
      <c r="E2080" s="29" t="s">
        <v>6905</v>
      </c>
      <c r="F2080" s="42" t="str">
        <f t="shared" si="253"/>
        <v>109.525,19.501</v>
      </c>
      <c r="G2080" s="20" t="s">
        <v>6906</v>
      </c>
      <c r="H2080" s="20" t="s">
        <v>516</v>
      </c>
      <c r="I2080" s="45" t="str">
        <f t="shared" si="255"/>
        <v>6a,6b</v>
      </c>
      <c r="J2080" s="15">
        <f t="shared" si="256"/>
        <v>208</v>
      </c>
      <c r="K2080" s="15">
        <f>IF(VLOOKUP(J2079,city!$K$4:$L$352,2,0)&gt;K2079,K2079+1,1)</f>
        <v>7</v>
      </c>
      <c r="L2080" s="15">
        <v>1</v>
      </c>
      <c r="M2080" s="15" t="s">
        <v>251</v>
      </c>
      <c r="N2080" s="25">
        <v>109.52500000000001</v>
      </c>
      <c r="O2080" s="25">
        <v>19.501000000000001</v>
      </c>
      <c r="P2080" s="15" t="str">
        <f t="shared" si="259"/>
        <v/>
      </c>
      <c r="Q2080" s="41">
        <v>6</v>
      </c>
      <c r="R2080" s="15">
        <f t="shared" si="260"/>
        <v>6</v>
      </c>
      <c r="S2080" s="15" t="str">
        <f t="shared" si="257"/>
        <v>6a</v>
      </c>
      <c r="T2080" s="15" t="str">
        <f t="shared" si="258"/>
        <v>6b</v>
      </c>
    </row>
    <row r="2081" spans="1:20" ht="20.100000000000001" customHeight="1">
      <c r="A2081" s="15">
        <f t="shared" si="254"/>
        <v>120808</v>
      </c>
      <c r="B2081" s="24" t="str">
        <f>VLOOKUP(J2081,city!$A$4:$D$352,3,0)</f>
        <v>海南</v>
      </c>
      <c r="C2081" s="24" t="str">
        <f>VLOOKUP(J2081,city!$A$4:$D$352,4,0)</f>
        <v>儋州</v>
      </c>
      <c r="D2081" s="25" t="s">
        <v>6907</v>
      </c>
      <c r="E2081" s="29" t="s">
        <v>6908</v>
      </c>
      <c r="F2081" s="42" t="str">
        <f t="shared" si="253"/>
        <v>109.275,19.897</v>
      </c>
      <c r="G2081" s="20" t="s">
        <v>6909</v>
      </c>
      <c r="H2081" s="20" t="s">
        <v>522</v>
      </c>
      <c r="I2081" s="45" t="str">
        <f t="shared" si="255"/>
        <v>31a,31b</v>
      </c>
      <c r="J2081" s="15">
        <f t="shared" si="256"/>
        <v>208</v>
      </c>
      <c r="K2081" s="15">
        <f>IF(VLOOKUP(J2080,city!$K$4:$L$352,2,0)&gt;K2080,K2080+1,1)</f>
        <v>8</v>
      </c>
      <c r="L2081" s="15">
        <v>1</v>
      </c>
      <c r="M2081" s="15" t="s">
        <v>251</v>
      </c>
      <c r="N2081" s="25">
        <v>109.27500000000001</v>
      </c>
      <c r="O2081" s="25">
        <v>19.896999999999998</v>
      </c>
      <c r="P2081" s="15" t="str">
        <f t="shared" si="259"/>
        <v/>
      </c>
      <c r="Q2081" s="41">
        <v>31</v>
      </c>
      <c r="R2081" s="15">
        <f t="shared" si="260"/>
        <v>31</v>
      </c>
      <c r="S2081" s="15" t="str">
        <f t="shared" si="257"/>
        <v>31a</v>
      </c>
      <c r="T2081" s="15" t="str">
        <f t="shared" si="258"/>
        <v>31b</v>
      </c>
    </row>
    <row r="2082" spans="1:20" ht="20.100000000000001" customHeight="1">
      <c r="A2082" s="15">
        <f t="shared" si="254"/>
        <v>120809</v>
      </c>
      <c r="B2082" s="24" t="str">
        <f>VLOOKUP(J2082,city!$A$4:$D$352,3,0)</f>
        <v>海南</v>
      </c>
      <c r="C2082" s="24" t="str">
        <f>VLOOKUP(J2082,city!$A$4:$D$352,4,0)</f>
        <v>儋州</v>
      </c>
      <c r="D2082" s="25" t="s">
        <v>6910</v>
      </c>
      <c r="E2082" s="29" t="s">
        <v>6911</v>
      </c>
      <c r="F2082" s="42" t="str">
        <f t="shared" si="253"/>
        <v>109.235,19.714</v>
      </c>
      <c r="G2082" s="20" t="s">
        <v>6912</v>
      </c>
      <c r="H2082" s="20" t="s">
        <v>528</v>
      </c>
      <c r="I2082" s="45" t="str">
        <f t="shared" si="255"/>
        <v>31a,31b</v>
      </c>
      <c r="J2082" s="15">
        <f t="shared" si="256"/>
        <v>208</v>
      </c>
      <c r="K2082" s="15">
        <f>IF(VLOOKUP(J2081,city!$K$4:$L$352,2,0)&gt;K2081,K2081+1,1)</f>
        <v>9</v>
      </c>
      <c r="L2082" s="15">
        <v>1</v>
      </c>
      <c r="M2082" s="15" t="s">
        <v>251</v>
      </c>
      <c r="N2082" s="25">
        <v>109.235</v>
      </c>
      <c r="O2082" s="25">
        <v>19.713999999999999</v>
      </c>
      <c r="P2082" s="15" t="str">
        <f t="shared" si="259"/>
        <v/>
      </c>
      <c r="Q2082" s="41">
        <v>31</v>
      </c>
      <c r="R2082" s="15" t="e">
        <f t="shared" si="260"/>
        <v>#N/A</v>
      </c>
      <c r="S2082" s="15" t="str">
        <f t="shared" si="257"/>
        <v>31a</v>
      </c>
      <c r="T2082" s="15" t="str">
        <f t="shared" si="258"/>
        <v>31b</v>
      </c>
    </row>
    <row r="2083" spans="1:20" ht="20.100000000000001" customHeight="1">
      <c r="A2083" s="15">
        <f t="shared" si="254"/>
        <v>120810</v>
      </c>
      <c r="B2083" s="24" t="str">
        <f>VLOOKUP(J2083,city!$A$4:$D$352,3,0)</f>
        <v>海南</v>
      </c>
      <c r="C2083" s="24" t="str">
        <f>VLOOKUP(J2083,city!$A$4:$D$352,4,0)</f>
        <v>儋州</v>
      </c>
      <c r="D2083" s="25" t="s">
        <v>6913</v>
      </c>
      <c r="E2083" s="29" t="s">
        <v>6914</v>
      </c>
      <c r="F2083" s="42" t="str">
        <f t="shared" si="253"/>
        <v>109.568,19.409</v>
      </c>
      <c r="G2083" s="20" t="s">
        <v>6915</v>
      </c>
      <c r="H2083" s="20" t="s">
        <v>534</v>
      </c>
      <c r="I2083" s="45" t="str">
        <f t="shared" si="255"/>
        <v>2a,2b</v>
      </c>
      <c r="J2083" s="15">
        <f t="shared" si="256"/>
        <v>208</v>
      </c>
      <c r="K2083" s="15">
        <f>IF(VLOOKUP(J2082,city!$K$4:$L$352,2,0)&gt;K2082,K2082+1,1)</f>
        <v>10</v>
      </c>
      <c r="L2083" s="15">
        <v>1</v>
      </c>
      <c r="M2083" s="15" t="s">
        <v>251</v>
      </c>
      <c r="N2083" s="25">
        <v>109.568</v>
      </c>
      <c r="O2083" s="25">
        <v>19.408999999999999</v>
      </c>
      <c r="P2083" s="15" t="str">
        <f t="shared" si="259"/>
        <v>109.3963,19.6022</v>
      </c>
      <c r="Q2083" s="41">
        <v>2</v>
      </c>
      <c r="R2083" s="15">
        <f t="shared" si="260"/>
        <v>2</v>
      </c>
      <c r="S2083" s="15" t="str">
        <f t="shared" si="257"/>
        <v>2a</v>
      </c>
      <c r="T2083" s="15" t="str">
        <f t="shared" si="258"/>
        <v>2b</v>
      </c>
    </row>
    <row r="2084" spans="1:20" ht="20.100000000000001" customHeight="1">
      <c r="A2084" s="15">
        <f t="shared" si="254"/>
        <v>120901</v>
      </c>
      <c r="B2084" s="24" t="str">
        <f>VLOOKUP(J2084,city!$A$4:$D$352,3,0)</f>
        <v>四川</v>
      </c>
      <c r="C2084" s="24" t="str">
        <f>VLOOKUP(J2084,city!$A$4:$D$352,4,0)</f>
        <v>成都</v>
      </c>
      <c r="D2084" s="15" t="s">
        <v>6916</v>
      </c>
      <c r="E2084" s="15" t="s">
        <v>6917</v>
      </c>
      <c r="F2084" s="42" t="str">
        <f t="shared" si="253"/>
        <v>103.62,31.006</v>
      </c>
      <c r="G2084" s="20" t="s">
        <v>6918</v>
      </c>
      <c r="H2084" s="20" t="s">
        <v>422</v>
      </c>
      <c r="I2084" s="45" t="str">
        <f t="shared" si="255"/>
        <v>2a,2b</v>
      </c>
      <c r="J2084" s="15">
        <f t="shared" si="256"/>
        <v>209</v>
      </c>
      <c r="K2084" s="15">
        <f>IF(VLOOKUP(J2083,city!$K$4:$L$352,2,0)&gt;K2083,K2083+1,1)</f>
        <v>1</v>
      </c>
      <c r="L2084" s="15">
        <v>1</v>
      </c>
      <c r="M2084" s="15" t="s">
        <v>253</v>
      </c>
      <c r="N2084" s="42">
        <v>103.62</v>
      </c>
      <c r="O2084" s="34">
        <v>31.006</v>
      </c>
      <c r="P2084" s="15" t="str">
        <f t="shared" si="259"/>
        <v/>
      </c>
      <c r="Q2084" s="41">
        <v>2</v>
      </c>
      <c r="R2084" s="15">
        <f t="shared" si="260"/>
        <v>2</v>
      </c>
      <c r="S2084" s="15" t="str">
        <f t="shared" si="257"/>
        <v>2a</v>
      </c>
      <c r="T2084" s="15" t="str">
        <f t="shared" si="258"/>
        <v>2b</v>
      </c>
    </row>
    <row r="2085" spans="1:20" ht="20.100000000000001" customHeight="1">
      <c r="A2085" s="15">
        <f t="shared" si="254"/>
        <v>120902</v>
      </c>
      <c r="B2085" s="24" t="str">
        <f>VLOOKUP(J2085,city!$A$4:$D$352,3,0)</f>
        <v>四川</v>
      </c>
      <c r="C2085" s="24" t="str">
        <f>VLOOKUP(J2085,city!$A$4:$D$352,4,0)</f>
        <v>成都</v>
      </c>
      <c r="D2085" s="15" t="s">
        <v>6919</v>
      </c>
      <c r="E2085" s="15" t="s">
        <v>6920</v>
      </c>
      <c r="F2085" s="42" t="str">
        <f t="shared" si="253"/>
        <v>104.056,30.651</v>
      </c>
      <c r="G2085" s="20" t="s">
        <v>6921</v>
      </c>
      <c r="H2085" s="20" t="s">
        <v>427</v>
      </c>
      <c r="I2085" s="45" t="str">
        <f t="shared" si="255"/>
        <v>16a,16b</v>
      </c>
      <c r="J2085" s="15">
        <f t="shared" si="256"/>
        <v>209</v>
      </c>
      <c r="K2085" s="15">
        <f>IF(VLOOKUP(J2084,city!$K$4:$L$352,2,0)&gt;K2084,K2084+1,1)</f>
        <v>2</v>
      </c>
      <c r="L2085" s="15">
        <v>1</v>
      </c>
      <c r="M2085" s="15" t="s">
        <v>253</v>
      </c>
      <c r="N2085" s="42">
        <v>104.056</v>
      </c>
      <c r="O2085" s="34">
        <v>30.651</v>
      </c>
      <c r="P2085" s="15" t="str">
        <f t="shared" si="259"/>
        <v/>
      </c>
      <c r="Q2085" s="41">
        <v>16</v>
      </c>
      <c r="R2085" s="15">
        <f t="shared" si="260"/>
        <v>16</v>
      </c>
      <c r="S2085" s="15" t="str">
        <f t="shared" si="257"/>
        <v>16a</v>
      </c>
      <c r="T2085" s="15" t="str">
        <f t="shared" si="258"/>
        <v>16b</v>
      </c>
    </row>
    <row r="2086" spans="1:20" ht="20.100000000000001" customHeight="1">
      <c r="A2086" s="15">
        <f t="shared" si="254"/>
        <v>120903</v>
      </c>
      <c r="B2086" s="24" t="str">
        <f>VLOOKUP(J2086,city!$A$4:$D$352,3,0)</f>
        <v>四川</v>
      </c>
      <c r="C2086" s="24" t="str">
        <f>VLOOKUP(J2086,city!$A$4:$D$352,4,0)</f>
        <v>成都</v>
      </c>
      <c r="D2086" s="15" t="s">
        <v>6922</v>
      </c>
      <c r="E2086" s="15" t="s">
        <v>6923</v>
      </c>
      <c r="F2086" s="42" t="str">
        <f t="shared" si="253"/>
        <v>104.111,30.716</v>
      </c>
      <c r="G2086" s="20" t="s">
        <v>6924</v>
      </c>
      <c r="H2086" s="20" t="s">
        <v>432</v>
      </c>
      <c r="I2086" s="45" t="str">
        <f t="shared" si="255"/>
        <v>7a,7b</v>
      </c>
      <c r="J2086" s="15">
        <f t="shared" si="256"/>
        <v>209</v>
      </c>
      <c r="K2086" s="15">
        <f>IF(VLOOKUP(J2085,city!$K$4:$L$352,2,0)&gt;K2085,K2085+1,1)</f>
        <v>3</v>
      </c>
      <c r="L2086" s="15">
        <v>1</v>
      </c>
      <c r="M2086" s="15" t="s">
        <v>253</v>
      </c>
      <c r="N2086" s="42">
        <v>104.111</v>
      </c>
      <c r="O2086" s="34">
        <v>30.716000000000001</v>
      </c>
      <c r="P2086" s="15" t="str">
        <f t="shared" si="259"/>
        <v/>
      </c>
      <c r="Q2086" s="41">
        <v>7</v>
      </c>
      <c r="R2086" s="15">
        <f t="shared" si="260"/>
        <v>7</v>
      </c>
      <c r="S2086" s="15" t="str">
        <f t="shared" si="257"/>
        <v>7a</v>
      </c>
      <c r="T2086" s="15" t="str">
        <f t="shared" si="258"/>
        <v>7b</v>
      </c>
    </row>
    <row r="2087" spans="1:20" ht="20.100000000000001" customHeight="1">
      <c r="A2087" s="15">
        <f t="shared" si="254"/>
        <v>120904</v>
      </c>
      <c r="B2087" s="24" t="str">
        <f>VLOOKUP(J2087,city!$A$4:$D$352,3,0)</f>
        <v>四川</v>
      </c>
      <c r="C2087" s="24" t="str">
        <f>VLOOKUP(J2087,city!$A$4:$D$352,4,0)</f>
        <v>成都</v>
      </c>
      <c r="D2087" s="15" t="s">
        <v>6925</v>
      </c>
      <c r="E2087" s="15" t="s">
        <v>6926</v>
      </c>
      <c r="F2087" s="42" t="str">
        <f t="shared" si="253"/>
        <v>103.573,30.911</v>
      </c>
      <c r="G2087" s="20" t="s">
        <v>6927</v>
      </c>
      <c r="H2087" s="20" t="s">
        <v>438</v>
      </c>
      <c r="I2087" s="45" t="str">
        <f t="shared" si="255"/>
        <v>11a,11b</v>
      </c>
      <c r="J2087" s="15">
        <f t="shared" si="256"/>
        <v>209</v>
      </c>
      <c r="K2087" s="15">
        <f>IF(VLOOKUP(J2086,city!$K$4:$L$352,2,0)&gt;K2086,K2086+1,1)</f>
        <v>4</v>
      </c>
      <c r="L2087" s="15">
        <v>1</v>
      </c>
      <c r="M2087" s="15" t="s">
        <v>253</v>
      </c>
      <c r="N2087" s="42">
        <v>103.57299999999999</v>
      </c>
      <c r="O2087" s="34">
        <v>30.911000000000001</v>
      </c>
      <c r="P2087" s="15" t="str">
        <f t="shared" si="259"/>
        <v/>
      </c>
      <c r="Q2087" s="41">
        <v>11</v>
      </c>
      <c r="R2087" s="15">
        <f t="shared" si="260"/>
        <v>11</v>
      </c>
      <c r="S2087" s="15" t="str">
        <f t="shared" si="257"/>
        <v>11a</v>
      </c>
      <c r="T2087" s="15" t="str">
        <f t="shared" si="258"/>
        <v>11b</v>
      </c>
    </row>
    <row r="2088" spans="1:20" ht="20.100000000000001" customHeight="1">
      <c r="A2088" s="15">
        <f t="shared" si="254"/>
        <v>120905</v>
      </c>
      <c r="B2088" s="24" t="str">
        <f>VLOOKUP(J2088,city!$A$4:$D$352,3,0)</f>
        <v>四川</v>
      </c>
      <c r="C2088" s="24" t="str">
        <f>VLOOKUP(J2088,city!$A$4:$D$352,4,0)</f>
        <v>成都</v>
      </c>
      <c r="D2088" s="15" t="s">
        <v>6928</v>
      </c>
      <c r="E2088" s="15" t="s">
        <v>6929</v>
      </c>
      <c r="F2088" s="42" t="str">
        <f t="shared" si="253"/>
        <v>104.15,30.743</v>
      </c>
      <c r="G2088" s="20" t="s">
        <v>6930</v>
      </c>
      <c r="H2088" s="20" t="s">
        <v>444</v>
      </c>
      <c r="I2088" s="45" t="str">
        <f t="shared" si="255"/>
        <v>7a,7b</v>
      </c>
      <c r="J2088" s="15">
        <f t="shared" si="256"/>
        <v>209</v>
      </c>
      <c r="K2088" s="15">
        <f>IF(VLOOKUP(J2087,city!$K$4:$L$352,2,0)&gt;K2087,K2087+1,1)</f>
        <v>5</v>
      </c>
      <c r="L2088" s="15">
        <v>1</v>
      </c>
      <c r="M2088" s="15" t="s">
        <v>253</v>
      </c>
      <c r="N2088" s="42">
        <v>104.15</v>
      </c>
      <c r="O2088" s="34">
        <v>30.742999999999999</v>
      </c>
      <c r="P2088" s="15" t="str">
        <f t="shared" si="259"/>
        <v/>
      </c>
      <c r="Q2088" s="41">
        <v>7</v>
      </c>
      <c r="R2088" s="15" t="e">
        <f t="shared" si="260"/>
        <v>#N/A</v>
      </c>
      <c r="S2088" s="15" t="str">
        <f t="shared" si="257"/>
        <v>7a</v>
      </c>
      <c r="T2088" s="15" t="str">
        <f t="shared" si="258"/>
        <v>7b</v>
      </c>
    </row>
    <row r="2089" spans="1:20" ht="20.100000000000001" customHeight="1">
      <c r="A2089" s="15">
        <f t="shared" si="254"/>
        <v>120906</v>
      </c>
      <c r="B2089" s="24" t="str">
        <f>VLOOKUP(J2089,city!$A$4:$D$352,3,0)</f>
        <v>四川</v>
      </c>
      <c r="C2089" s="24" t="str">
        <f>VLOOKUP(J2089,city!$A$4:$D$352,4,0)</f>
        <v>成都</v>
      </c>
      <c r="D2089" s="15" t="s">
        <v>6931</v>
      </c>
      <c r="E2089" s="15" t="s">
        <v>6932</v>
      </c>
      <c r="F2089" s="42" t="str">
        <f t="shared" si="253"/>
        <v>104.078,30.681</v>
      </c>
      <c r="G2089" s="20" t="s">
        <v>6933</v>
      </c>
      <c r="H2089" s="20" t="s">
        <v>450</v>
      </c>
      <c r="I2089" s="45" t="str">
        <f t="shared" si="255"/>
        <v>18a,18b</v>
      </c>
      <c r="J2089" s="15">
        <f t="shared" si="256"/>
        <v>209</v>
      </c>
      <c r="K2089" s="15">
        <f>IF(VLOOKUP(J2088,city!$K$4:$L$352,2,0)&gt;K2088,K2088+1,1)</f>
        <v>6</v>
      </c>
      <c r="L2089" s="15">
        <v>1</v>
      </c>
      <c r="M2089" s="15" t="s">
        <v>253</v>
      </c>
      <c r="N2089" s="42">
        <v>104.078</v>
      </c>
      <c r="O2089" s="34">
        <v>30.681000000000001</v>
      </c>
      <c r="P2089" s="15" t="str">
        <f t="shared" si="259"/>
        <v/>
      </c>
      <c r="Q2089" s="41">
        <v>18</v>
      </c>
      <c r="R2089" s="15" t="e">
        <f t="shared" si="260"/>
        <v>#N/A</v>
      </c>
      <c r="S2089" s="15" t="str">
        <f t="shared" si="257"/>
        <v>18a</v>
      </c>
      <c r="T2089" s="15" t="str">
        <f t="shared" si="258"/>
        <v>18b</v>
      </c>
    </row>
    <row r="2090" spans="1:20" ht="20.100000000000001" customHeight="1">
      <c r="A2090" s="15">
        <f t="shared" si="254"/>
        <v>120907</v>
      </c>
      <c r="B2090" s="24" t="str">
        <f>VLOOKUP(J2090,city!$A$4:$D$352,3,0)</f>
        <v>四川</v>
      </c>
      <c r="C2090" s="24" t="str">
        <f>VLOOKUP(J2090,city!$A$4:$D$352,4,0)</f>
        <v>成都</v>
      </c>
      <c r="D2090" s="15" t="s">
        <v>6934</v>
      </c>
      <c r="E2090" s="15" t="s">
        <v>6935</v>
      </c>
      <c r="F2090" s="42" t="str">
        <f t="shared" si="253"/>
        <v>103.243,30.707</v>
      </c>
      <c r="G2090" s="20" t="s">
        <v>6936</v>
      </c>
      <c r="H2090" s="20" t="s">
        <v>456</v>
      </c>
      <c r="I2090" s="45" t="str">
        <f t="shared" si="255"/>
        <v>11a,11b</v>
      </c>
      <c r="J2090" s="15">
        <f t="shared" si="256"/>
        <v>209</v>
      </c>
      <c r="K2090" s="15">
        <f>IF(VLOOKUP(J2089,city!$K$4:$L$352,2,0)&gt;K2089,K2089+1,1)</f>
        <v>7</v>
      </c>
      <c r="L2090" s="15">
        <v>1</v>
      </c>
      <c r="M2090" s="15" t="s">
        <v>253</v>
      </c>
      <c r="N2090" s="42">
        <v>103.24299999999999</v>
      </c>
      <c r="O2090" s="34">
        <v>30.707000000000001</v>
      </c>
      <c r="P2090" s="15" t="str">
        <f t="shared" si="259"/>
        <v/>
      </c>
      <c r="Q2090" s="41">
        <v>11</v>
      </c>
      <c r="R2090" s="15">
        <f t="shared" si="260"/>
        <v>11</v>
      </c>
      <c r="S2090" s="15" t="str">
        <f t="shared" si="257"/>
        <v>11a</v>
      </c>
      <c r="T2090" s="15" t="str">
        <f t="shared" si="258"/>
        <v>11b</v>
      </c>
    </row>
    <row r="2091" spans="1:20" ht="20.100000000000001" customHeight="1">
      <c r="A2091" s="15">
        <f t="shared" si="254"/>
        <v>120908</v>
      </c>
      <c r="B2091" s="24" t="str">
        <f>VLOOKUP(J2091,city!$A$4:$D$352,3,0)</f>
        <v>四川</v>
      </c>
      <c r="C2091" s="24" t="str">
        <f>VLOOKUP(J2091,city!$A$4:$D$352,4,0)</f>
        <v>成都</v>
      </c>
      <c r="D2091" s="15" t="s">
        <v>6937</v>
      </c>
      <c r="E2091" s="15" t="s">
        <v>6938</v>
      </c>
      <c r="F2091" s="42" t="str">
        <f t="shared" si="253"/>
        <v>104.054,30.65</v>
      </c>
      <c r="G2091" s="20" t="s">
        <v>6939</v>
      </c>
      <c r="H2091" s="20" t="s">
        <v>462</v>
      </c>
      <c r="I2091" s="45" t="str">
        <f t="shared" si="255"/>
        <v>12a,12b</v>
      </c>
      <c r="J2091" s="15">
        <f t="shared" si="256"/>
        <v>209</v>
      </c>
      <c r="K2091" s="15">
        <f>IF(VLOOKUP(J2090,city!$K$4:$L$352,2,0)&gt;K2090,K2090+1,1)</f>
        <v>8</v>
      </c>
      <c r="L2091" s="15">
        <v>1</v>
      </c>
      <c r="M2091" s="15" t="s">
        <v>253</v>
      </c>
      <c r="N2091" s="42">
        <v>104.054</v>
      </c>
      <c r="O2091" s="34">
        <v>30.65</v>
      </c>
      <c r="P2091" s="15" t="str">
        <f t="shared" si="259"/>
        <v/>
      </c>
      <c r="Q2091" s="41">
        <v>12</v>
      </c>
      <c r="R2091" s="15">
        <f t="shared" si="260"/>
        <v>12</v>
      </c>
      <c r="S2091" s="15" t="str">
        <f t="shared" si="257"/>
        <v>12a</v>
      </c>
      <c r="T2091" s="15" t="str">
        <f t="shared" si="258"/>
        <v>12b</v>
      </c>
    </row>
    <row r="2092" spans="1:20" ht="20.100000000000001" customHeight="1">
      <c r="A2092" s="15">
        <f t="shared" si="254"/>
        <v>120909</v>
      </c>
      <c r="B2092" s="24" t="str">
        <f>VLOOKUP(J2092,city!$A$4:$D$352,3,0)</f>
        <v>四川</v>
      </c>
      <c r="C2092" s="24" t="str">
        <f>VLOOKUP(J2092,city!$A$4:$D$352,4,0)</f>
        <v>成都</v>
      </c>
      <c r="D2092" s="15" t="s">
        <v>6940</v>
      </c>
      <c r="E2092" s="15" t="s">
        <v>6941</v>
      </c>
      <c r="F2092" s="42" t="str">
        <f t="shared" si="253"/>
        <v>104.033,30.668</v>
      </c>
      <c r="G2092" s="20" t="s">
        <v>6942</v>
      </c>
      <c r="H2092" s="20" t="s">
        <v>468</v>
      </c>
      <c r="I2092" s="45" t="str">
        <f t="shared" si="255"/>
        <v>18a,18b</v>
      </c>
      <c r="J2092" s="15">
        <f t="shared" si="256"/>
        <v>209</v>
      </c>
      <c r="K2092" s="15">
        <f>IF(VLOOKUP(J2091,city!$K$4:$L$352,2,0)&gt;K2091,K2091+1,1)</f>
        <v>9</v>
      </c>
      <c r="L2092" s="15">
        <v>1</v>
      </c>
      <c r="M2092" s="15" t="s">
        <v>253</v>
      </c>
      <c r="N2092" s="42">
        <v>104.033</v>
      </c>
      <c r="O2092" s="34">
        <v>30.667999999999999</v>
      </c>
      <c r="P2092" s="15" t="str">
        <f t="shared" si="259"/>
        <v/>
      </c>
      <c r="Q2092" s="41">
        <v>18</v>
      </c>
      <c r="R2092" s="15" t="e">
        <f t="shared" si="260"/>
        <v>#N/A</v>
      </c>
      <c r="S2092" s="15" t="str">
        <f t="shared" si="257"/>
        <v>18a</v>
      </c>
      <c r="T2092" s="15" t="str">
        <f t="shared" si="258"/>
        <v>18b</v>
      </c>
    </row>
    <row r="2093" spans="1:20" ht="20.100000000000001" customHeight="1">
      <c r="A2093" s="15">
        <f t="shared" si="254"/>
        <v>120910</v>
      </c>
      <c r="B2093" s="24" t="str">
        <f>VLOOKUP(J2093,city!$A$4:$D$352,3,0)</f>
        <v>四川</v>
      </c>
      <c r="C2093" s="24" t="str">
        <f>VLOOKUP(J2093,city!$A$4:$D$352,4,0)</f>
        <v>成都</v>
      </c>
      <c r="D2093" s="15" t="s">
        <v>6943</v>
      </c>
      <c r="E2093" s="15" t="s">
        <v>6944</v>
      </c>
      <c r="F2093" s="42" t="str">
        <f t="shared" si="253"/>
        <v>103.626,30.505</v>
      </c>
      <c r="G2093" s="20" t="s">
        <v>6945</v>
      </c>
      <c r="H2093" s="20" t="s">
        <v>474</v>
      </c>
      <c r="I2093" s="45" t="str">
        <f t="shared" si="255"/>
        <v>10a,10b</v>
      </c>
      <c r="J2093" s="15">
        <f t="shared" si="256"/>
        <v>209</v>
      </c>
      <c r="K2093" s="15">
        <f>IF(VLOOKUP(J2092,city!$K$4:$L$352,2,0)&gt;K2092,K2092+1,1)</f>
        <v>10</v>
      </c>
      <c r="L2093" s="15">
        <v>1</v>
      </c>
      <c r="M2093" s="15" t="s">
        <v>253</v>
      </c>
      <c r="N2093" s="42">
        <v>103.626</v>
      </c>
      <c r="O2093" s="34">
        <v>30.504999999999999</v>
      </c>
      <c r="P2093" s="15" t="str">
        <f t="shared" si="259"/>
        <v>103.8544,30.7238</v>
      </c>
      <c r="Q2093" s="41">
        <v>10</v>
      </c>
      <c r="R2093" s="15">
        <f t="shared" si="260"/>
        <v>10</v>
      </c>
      <c r="S2093" s="15" t="str">
        <f t="shared" si="257"/>
        <v>10a</v>
      </c>
      <c r="T2093" s="15" t="str">
        <f t="shared" si="258"/>
        <v>10b</v>
      </c>
    </row>
    <row r="2094" spans="1:20" ht="20.100000000000001" customHeight="1">
      <c r="A2094" s="15">
        <f t="shared" si="254"/>
        <v>121001</v>
      </c>
      <c r="B2094" s="24" t="str">
        <f>VLOOKUP(J2094,city!$A$4:$D$352,3,0)</f>
        <v>四川</v>
      </c>
      <c r="C2094" s="24" t="str">
        <f>VLOOKUP(J2094,city!$A$4:$D$352,4,0)</f>
        <v>绵阳</v>
      </c>
      <c r="D2094" s="15" t="s">
        <v>6946</v>
      </c>
      <c r="E2094" s="15" t="s">
        <v>6947</v>
      </c>
      <c r="F2094" s="42" t="str">
        <f t="shared" si="253"/>
        <v>104.684,31.895</v>
      </c>
      <c r="G2094" s="20" t="s">
        <v>6948</v>
      </c>
      <c r="H2094" s="20" t="s">
        <v>480</v>
      </c>
      <c r="I2094" s="45" t="str">
        <f t="shared" si="255"/>
        <v>2a,2b</v>
      </c>
      <c r="J2094" s="15">
        <f t="shared" si="256"/>
        <v>210</v>
      </c>
      <c r="K2094" s="15">
        <f>IF(VLOOKUP(J2093,city!$K$4:$L$352,2,0)&gt;K2093,K2093+1,1)</f>
        <v>1</v>
      </c>
      <c r="L2094" s="15">
        <v>1</v>
      </c>
      <c r="M2094" s="15" t="s">
        <v>254</v>
      </c>
      <c r="N2094" s="42">
        <v>104.684</v>
      </c>
      <c r="O2094" s="34">
        <v>31.895</v>
      </c>
      <c r="P2094" s="15" t="str">
        <f t="shared" si="259"/>
        <v/>
      </c>
      <c r="Q2094" s="41">
        <v>2</v>
      </c>
      <c r="R2094" s="15">
        <f t="shared" si="260"/>
        <v>2</v>
      </c>
      <c r="S2094" s="15" t="str">
        <f t="shared" si="257"/>
        <v>2a</v>
      </c>
      <c r="T2094" s="15" t="str">
        <f t="shared" si="258"/>
        <v>2b</v>
      </c>
    </row>
    <row r="2095" spans="1:20" ht="20.100000000000001" customHeight="1">
      <c r="A2095" s="15">
        <f t="shared" si="254"/>
        <v>121002</v>
      </c>
      <c r="B2095" s="24" t="str">
        <f>VLOOKUP(J2095,city!$A$4:$D$352,3,0)</f>
        <v>四川</v>
      </c>
      <c r="C2095" s="24" t="str">
        <f>VLOOKUP(J2095,city!$A$4:$D$352,4,0)</f>
        <v>绵阳</v>
      </c>
      <c r="D2095" s="15" t="s">
        <v>6949</v>
      </c>
      <c r="E2095" s="15" t="s">
        <v>6950</v>
      </c>
      <c r="F2095" s="42" t="str">
        <f t="shared" si="253"/>
        <v>104.685,31.926</v>
      </c>
      <c r="G2095" s="20" t="s">
        <v>6951</v>
      </c>
      <c r="H2095" s="20" t="s">
        <v>486</v>
      </c>
      <c r="I2095" s="45" t="str">
        <f t="shared" si="255"/>
        <v>11a,11b</v>
      </c>
      <c r="J2095" s="15">
        <f t="shared" si="256"/>
        <v>210</v>
      </c>
      <c r="K2095" s="15">
        <f>IF(VLOOKUP(J2094,city!$K$4:$L$352,2,0)&gt;K2094,K2094+1,1)</f>
        <v>2</v>
      </c>
      <c r="L2095" s="15">
        <v>1</v>
      </c>
      <c r="M2095" s="15" t="s">
        <v>254</v>
      </c>
      <c r="N2095" s="42">
        <v>104.685</v>
      </c>
      <c r="O2095" s="34">
        <v>31.925999999999998</v>
      </c>
      <c r="P2095" s="15" t="str">
        <f t="shared" si="259"/>
        <v/>
      </c>
      <c r="Q2095" s="41">
        <v>11</v>
      </c>
      <c r="R2095" s="15">
        <f t="shared" si="260"/>
        <v>11</v>
      </c>
      <c r="S2095" s="15" t="str">
        <f t="shared" si="257"/>
        <v>11a</v>
      </c>
      <c r="T2095" s="15" t="str">
        <f t="shared" si="258"/>
        <v>11b</v>
      </c>
    </row>
    <row r="2096" spans="1:20" ht="20.100000000000001" customHeight="1">
      <c r="A2096" s="15">
        <f t="shared" si="254"/>
        <v>121003</v>
      </c>
      <c r="B2096" s="24" t="str">
        <f>VLOOKUP(J2096,city!$A$4:$D$352,3,0)</f>
        <v>四川</v>
      </c>
      <c r="C2096" s="24" t="str">
        <f>VLOOKUP(J2096,city!$A$4:$D$352,4,0)</f>
        <v>绵阳</v>
      </c>
      <c r="D2096" s="15" t="s">
        <v>6952</v>
      </c>
      <c r="E2096" s="15" t="s">
        <v>6953</v>
      </c>
      <c r="F2096" s="42" t="str">
        <f t="shared" si="253"/>
        <v>104.785,31.477</v>
      </c>
      <c r="G2096" s="20" t="s">
        <v>6954</v>
      </c>
      <c r="H2096" s="20" t="s">
        <v>492</v>
      </c>
      <c r="I2096" s="45" t="str">
        <f t="shared" si="255"/>
        <v>11a,11b</v>
      </c>
      <c r="J2096" s="15">
        <f t="shared" si="256"/>
        <v>210</v>
      </c>
      <c r="K2096" s="15">
        <f>IF(VLOOKUP(J2095,city!$K$4:$L$352,2,0)&gt;K2095,K2095+1,1)</f>
        <v>3</v>
      </c>
      <c r="L2096" s="15">
        <v>1</v>
      </c>
      <c r="M2096" s="15" t="s">
        <v>254</v>
      </c>
      <c r="N2096" s="42">
        <v>104.785</v>
      </c>
      <c r="O2096" s="34">
        <v>31.477</v>
      </c>
      <c r="P2096" s="15" t="str">
        <f t="shared" si="259"/>
        <v/>
      </c>
      <c r="Q2096" s="41">
        <v>11</v>
      </c>
      <c r="R2096" s="15">
        <f t="shared" si="260"/>
        <v>11</v>
      </c>
      <c r="S2096" s="15" t="str">
        <f t="shared" si="257"/>
        <v>11a</v>
      </c>
      <c r="T2096" s="15" t="str">
        <f t="shared" si="258"/>
        <v>11b</v>
      </c>
    </row>
    <row r="2097" spans="1:20" ht="20.100000000000001" customHeight="1">
      <c r="A2097" s="15">
        <f t="shared" si="254"/>
        <v>121004</v>
      </c>
      <c r="B2097" s="24" t="str">
        <f>VLOOKUP(J2097,city!$A$4:$D$352,3,0)</f>
        <v>四川</v>
      </c>
      <c r="C2097" s="24" t="str">
        <f>VLOOKUP(J2097,city!$A$4:$D$352,4,0)</f>
        <v>绵阳</v>
      </c>
      <c r="D2097" s="15" t="s">
        <v>6955</v>
      </c>
      <c r="E2097" s="15" t="s">
        <v>6956</v>
      </c>
      <c r="F2097" s="42" t="str">
        <f t="shared" si="253"/>
        <v>104.818,31.914</v>
      </c>
      <c r="G2097" s="20" t="s">
        <v>6957</v>
      </c>
      <c r="H2097" s="20" t="s">
        <v>498</v>
      </c>
      <c r="I2097" s="45" t="str">
        <f t="shared" si="255"/>
        <v>11a,11b</v>
      </c>
      <c r="J2097" s="15">
        <f t="shared" si="256"/>
        <v>210</v>
      </c>
      <c r="K2097" s="15">
        <f>IF(VLOOKUP(J2096,city!$K$4:$L$352,2,0)&gt;K2096,K2096+1,1)</f>
        <v>4</v>
      </c>
      <c r="L2097" s="15">
        <v>1</v>
      </c>
      <c r="M2097" s="15" t="s">
        <v>254</v>
      </c>
      <c r="N2097" s="42">
        <v>104.818</v>
      </c>
      <c r="O2097" s="34">
        <v>31.914000000000001</v>
      </c>
      <c r="P2097" s="15" t="str">
        <f t="shared" si="259"/>
        <v/>
      </c>
      <c r="Q2097" s="41">
        <v>11</v>
      </c>
      <c r="R2097" s="15">
        <f t="shared" si="260"/>
        <v>11</v>
      </c>
      <c r="S2097" s="15" t="str">
        <f t="shared" si="257"/>
        <v>11a</v>
      </c>
      <c r="T2097" s="15" t="str">
        <f t="shared" si="258"/>
        <v>11b</v>
      </c>
    </row>
    <row r="2098" spans="1:20" ht="20.100000000000001" customHeight="1">
      <c r="A2098" s="15">
        <f t="shared" si="254"/>
        <v>121005</v>
      </c>
      <c r="B2098" s="24" t="str">
        <f>VLOOKUP(J2098,city!$A$4:$D$352,3,0)</f>
        <v>四川</v>
      </c>
      <c r="C2098" s="24" t="str">
        <f>VLOOKUP(J2098,city!$A$4:$D$352,4,0)</f>
        <v>绵阳</v>
      </c>
      <c r="D2098" s="15" t="s">
        <v>6958</v>
      </c>
      <c r="E2098" s="15" t="s">
        <v>6959</v>
      </c>
      <c r="F2098" s="42" t="str">
        <f t="shared" si="253"/>
        <v>105.203,31.7</v>
      </c>
      <c r="G2098" s="20" t="s">
        <v>6960</v>
      </c>
      <c r="H2098" s="20" t="s">
        <v>504</v>
      </c>
      <c r="I2098" s="45" t="str">
        <f t="shared" si="255"/>
        <v>12a,12b</v>
      </c>
      <c r="J2098" s="15">
        <f t="shared" si="256"/>
        <v>210</v>
      </c>
      <c r="K2098" s="15">
        <f>IF(VLOOKUP(J2097,city!$K$4:$L$352,2,0)&gt;K2097,K2097+1,1)</f>
        <v>5</v>
      </c>
      <c r="L2098" s="15">
        <v>1</v>
      </c>
      <c r="M2098" s="15" t="s">
        <v>254</v>
      </c>
      <c r="N2098" s="42">
        <v>105.203</v>
      </c>
      <c r="O2098" s="34">
        <v>31.7</v>
      </c>
      <c r="P2098" s="15" t="str">
        <f t="shared" si="259"/>
        <v/>
      </c>
      <c r="Q2098" s="41">
        <v>12</v>
      </c>
      <c r="R2098" s="15">
        <f t="shared" si="260"/>
        <v>12</v>
      </c>
      <c r="S2098" s="15" t="str">
        <f t="shared" si="257"/>
        <v>12a</v>
      </c>
      <c r="T2098" s="15" t="str">
        <f t="shared" si="258"/>
        <v>12b</v>
      </c>
    </row>
    <row r="2099" spans="1:20" ht="20.100000000000001" customHeight="1">
      <c r="A2099" s="15">
        <f t="shared" si="254"/>
        <v>121006</v>
      </c>
      <c r="B2099" s="24" t="str">
        <f>VLOOKUP(J2099,city!$A$4:$D$352,3,0)</f>
        <v>四川</v>
      </c>
      <c r="C2099" s="24" t="str">
        <f>VLOOKUP(J2099,city!$A$4:$D$352,4,0)</f>
        <v>绵阳</v>
      </c>
      <c r="D2099" s="15" t="s">
        <v>6961</v>
      </c>
      <c r="E2099" s="15" t="s">
        <v>6962</v>
      </c>
      <c r="F2099" s="42" t="str">
        <f t="shared" si="253"/>
        <v>104.734,31.857</v>
      </c>
      <c r="G2099" s="20" t="s">
        <v>6963</v>
      </c>
      <c r="H2099" s="20" t="s">
        <v>510</v>
      </c>
      <c r="I2099" s="45" t="str">
        <f t="shared" si="255"/>
        <v>2a,2b</v>
      </c>
      <c r="J2099" s="15">
        <f t="shared" si="256"/>
        <v>210</v>
      </c>
      <c r="K2099" s="15">
        <f>IF(VLOOKUP(J2098,city!$K$4:$L$352,2,0)&gt;K2098,K2098+1,1)</f>
        <v>6</v>
      </c>
      <c r="L2099" s="15">
        <v>1</v>
      </c>
      <c r="M2099" s="15" t="s">
        <v>254</v>
      </c>
      <c r="N2099" s="42">
        <v>104.73399999999999</v>
      </c>
      <c r="O2099" s="34">
        <v>31.856999999999999</v>
      </c>
      <c r="P2099" s="15" t="str">
        <f t="shared" si="259"/>
        <v/>
      </c>
      <c r="Q2099" s="41">
        <v>2</v>
      </c>
      <c r="R2099" s="15">
        <f t="shared" si="260"/>
        <v>2</v>
      </c>
      <c r="S2099" s="15" t="str">
        <f t="shared" si="257"/>
        <v>2a</v>
      </c>
      <c r="T2099" s="15" t="str">
        <f t="shared" si="258"/>
        <v>2b</v>
      </c>
    </row>
    <row r="2100" spans="1:20" ht="20.100000000000001" customHeight="1">
      <c r="A2100" s="15">
        <f t="shared" si="254"/>
        <v>121007</v>
      </c>
      <c r="B2100" s="24" t="str">
        <f>VLOOKUP(J2100,city!$A$4:$D$352,3,0)</f>
        <v>四川</v>
      </c>
      <c r="C2100" s="24" t="str">
        <f>VLOOKUP(J2100,city!$A$4:$D$352,4,0)</f>
        <v>绵阳</v>
      </c>
      <c r="D2100" s="15" t="s">
        <v>6964</v>
      </c>
      <c r="E2100" s="15" t="s">
        <v>6965</v>
      </c>
      <c r="F2100" s="42" t="str">
        <f t="shared" si="253"/>
        <v>104.46,31.813</v>
      </c>
      <c r="G2100" s="20" t="s">
        <v>6966</v>
      </c>
      <c r="H2100" s="20" t="s">
        <v>516</v>
      </c>
      <c r="I2100" s="45" t="str">
        <f t="shared" si="255"/>
        <v>2a,2b</v>
      </c>
      <c r="J2100" s="15">
        <f t="shared" si="256"/>
        <v>210</v>
      </c>
      <c r="K2100" s="15">
        <f>IF(VLOOKUP(J2099,city!$K$4:$L$352,2,0)&gt;K2099,K2099+1,1)</f>
        <v>7</v>
      </c>
      <c r="L2100" s="15">
        <v>1</v>
      </c>
      <c r="M2100" s="15" t="s">
        <v>254</v>
      </c>
      <c r="N2100" s="42">
        <v>104.46</v>
      </c>
      <c r="O2100" s="34">
        <v>31.812999999999999</v>
      </c>
      <c r="P2100" s="15" t="str">
        <f t="shared" si="259"/>
        <v/>
      </c>
      <c r="Q2100" s="41">
        <v>2</v>
      </c>
      <c r="R2100" s="15">
        <f t="shared" si="260"/>
        <v>2</v>
      </c>
      <c r="S2100" s="15" t="str">
        <f t="shared" si="257"/>
        <v>2a</v>
      </c>
      <c r="T2100" s="15" t="str">
        <f t="shared" si="258"/>
        <v>2b</v>
      </c>
    </row>
    <row r="2101" spans="1:20" ht="20.100000000000001" customHeight="1">
      <c r="A2101" s="15">
        <f t="shared" si="254"/>
        <v>121008</v>
      </c>
      <c r="B2101" s="24" t="str">
        <f>VLOOKUP(J2101,city!$A$4:$D$352,3,0)</f>
        <v>四川</v>
      </c>
      <c r="C2101" s="24" t="str">
        <f>VLOOKUP(J2101,city!$A$4:$D$352,4,0)</f>
        <v>绵阳</v>
      </c>
      <c r="D2101" s="15" t="s">
        <v>6967</v>
      </c>
      <c r="E2101" s="15" t="s">
        <v>6968</v>
      </c>
      <c r="F2101" s="42" t="str">
        <f t="shared" si="253"/>
        <v>104.689,31.931</v>
      </c>
      <c r="G2101" s="20" t="s">
        <v>6969</v>
      </c>
      <c r="H2101" s="20" t="s">
        <v>522</v>
      </c>
      <c r="I2101" s="45" t="str">
        <f t="shared" si="255"/>
        <v>9a,9b</v>
      </c>
      <c r="J2101" s="15">
        <f t="shared" si="256"/>
        <v>210</v>
      </c>
      <c r="K2101" s="15">
        <f>IF(VLOOKUP(J2100,city!$K$4:$L$352,2,0)&gt;K2100,K2100+1,1)</f>
        <v>8</v>
      </c>
      <c r="L2101" s="15">
        <v>1</v>
      </c>
      <c r="M2101" s="15" t="s">
        <v>254</v>
      </c>
      <c r="N2101" s="42">
        <v>104.68899999999999</v>
      </c>
      <c r="O2101" s="34">
        <v>31.931000000000001</v>
      </c>
      <c r="P2101" s="15" t="str">
        <f t="shared" si="259"/>
        <v/>
      </c>
      <c r="Q2101" s="41">
        <v>9</v>
      </c>
      <c r="R2101" s="15">
        <f t="shared" si="260"/>
        <v>11</v>
      </c>
      <c r="S2101" s="15" t="str">
        <f t="shared" si="257"/>
        <v>9a</v>
      </c>
      <c r="T2101" s="15" t="str">
        <f t="shared" si="258"/>
        <v>9b</v>
      </c>
    </row>
    <row r="2102" spans="1:20" ht="20.100000000000001" customHeight="1">
      <c r="A2102" s="15">
        <f t="shared" si="254"/>
        <v>121009</v>
      </c>
      <c r="B2102" s="24" t="str">
        <f>VLOOKUP(J2102,city!$A$4:$D$352,3,0)</f>
        <v>四川</v>
      </c>
      <c r="C2102" s="24" t="str">
        <f>VLOOKUP(J2102,city!$A$4:$D$352,4,0)</f>
        <v>绵阳</v>
      </c>
      <c r="D2102" s="15" t="s">
        <v>6970</v>
      </c>
      <c r="E2102" s="15" t="s">
        <v>6971</v>
      </c>
      <c r="F2102" s="42" t="str">
        <f t="shared" si="253"/>
        <v>104.697,31.676</v>
      </c>
      <c r="G2102" s="20" t="s">
        <v>6972</v>
      </c>
      <c r="H2102" s="20" t="s">
        <v>528</v>
      </c>
      <c r="I2102" s="45" t="str">
        <f t="shared" si="255"/>
        <v>15a,15b</v>
      </c>
      <c r="J2102" s="15">
        <f t="shared" si="256"/>
        <v>210</v>
      </c>
      <c r="K2102" s="15">
        <f>IF(VLOOKUP(J2101,city!$K$4:$L$352,2,0)&gt;K2101,K2101+1,1)</f>
        <v>9</v>
      </c>
      <c r="L2102" s="15">
        <v>1</v>
      </c>
      <c r="M2102" s="15" t="s">
        <v>254</v>
      </c>
      <c r="N2102" s="42">
        <v>104.697</v>
      </c>
      <c r="O2102" s="34">
        <v>31.675999999999998</v>
      </c>
      <c r="P2102" s="15" t="str">
        <f t="shared" si="259"/>
        <v/>
      </c>
      <c r="Q2102" s="41">
        <v>15</v>
      </c>
      <c r="R2102" s="15">
        <f t="shared" si="260"/>
        <v>15</v>
      </c>
      <c r="S2102" s="15" t="str">
        <f t="shared" si="257"/>
        <v>15a</v>
      </c>
      <c r="T2102" s="15" t="str">
        <f t="shared" si="258"/>
        <v>15b</v>
      </c>
    </row>
    <row r="2103" spans="1:20" ht="20.100000000000001" customHeight="1">
      <c r="A2103" s="15">
        <f t="shared" si="254"/>
        <v>121010</v>
      </c>
      <c r="B2103" s="24" t="str">
        <f>VLOOKUP(J2103,city!$A$4:$D$352,3,0)</f>
        <v>四川</v>
      </c>
      <c r="C2103" s="24" t="str">
        <f>VLOOKUP(J2103,city!$A$4:$D$352,4,0)</f>
        <v>绵阳</v>
      </c>
      <c r="D2103" s="15" t="s">
        <v>6973</v>
      </c>
      <c r="E2103" s="15" t="s">
        <v>6974</v>
      </c>
      <c r="F2103" s="42" t="str">
        <f t="shared" si="253"/>
        <v>104.707,31.84</v>
      </c>
      <c r="G2103" s="20" t="s">
        <v>6975</v>
      </c>
      <c r="H2103" s="20" t="s">
        <v>534</v>
      </c>
      <c r="I2103" s="45" t="str">
        <f t="shared" si="255"/>
        <v>9a,9b</v>
      </c>
      <c r="J2103" s="15">
        <f t="shared" si="256"/>
        <v>210</v>
      </c>
      <c r="K2103" s="15">
        <f>IF(VLOOKUP(J2102,city!$K$4:$L$352,2,0)&gt;K2102,K2102+1,1)</f>
        <v>10</v>
      </c>
      <c r="L2103" s="15">
        <v>1</v>
      </c>
      <c r="M2103" s="15" t="s">
        <v>254</v>
      </c>
      <c r="N2103" s="42">
        <v>104.70699999999999</v>
      </c>
      <c r="O2103" s="34">
        <v>31.84</v>
      </c>
      <c r="P2103" s="15" t="str">
        <f t="shared" si="259"/>
        <v>104.7462,31.8029</v>
      </c>
      <c r="Q2103" s="41">
        <v>9</v>
      </c>
      <c r="R2103" s="15">
        <f t="shared" si="260"/>
        <v>9</v>
      </c>
      <c r="S2103" s="15" t="str">
        <f t="shared" si="257"/>
        <v>9a</v>
      </c>
      <c r="T2103" s="15" t="str">
        <f t="shared" si="258"/>
        <v>9b</v>
      </c>
    </row>
    <row r="2104" spans="1:20" ht="20.100000000000001" customHeight="1">
      <c r="A2104" s="15">
        <f t="shared" si="254"/>
        <v>121101</v>
      </c>
      <c r="B2104" s="24" t="str">
        <f>VLOOKUP(J2104,city!$A$4:$D$352,3,0)</f>
        <v>四川</v>
      </c>
      <c r="C2104" s="24" t="str">
        <f>VLOOKUP(J2104,city!$A$4:$D$352,4,0)</f>
        <v>自贡</v>
      </c>
      <c r="D2104" s="15" t="s">
        <v>6976</v>
      </c>
      <c r="E2104" s="15" t="s">
        <v>6977</v>
      </c>
      <c r="F2104" s="42" t="str">
        <f t="shared" si="253"/>
        <v>104.835,29.401</v>
      </c>
      <c r="G2104" s="20" t="s">
        <v>6978</v>
      </c>
      <c r="H2104" s="20" t="s">
        <v>422</v>
      </c>
      <c r="I2104" s="45" t="str">
        <f t="shared" si="255"/>
        <v>10a,10b</v>
      </c>
      <c r="J2104" s="15">
        <f t="shared" si="256"/>
        <v>211</v>
      </c>
      <c r="K2104" s="15">
        <f>IF(VLOOKUP(J2103,city!$K$4:$L$352,2,0)&gt;K2103,K2103+1,1)</f>
        <v>1</v>
      </c>
      <c r="L2104" s="15">
        <v>1</v>
      </c>
      <c r="M2104" s="15" t="s">
        <v>255</v>
      </c>
      <c r="N2104" s="42">
        <v>104.83499999999999</v>
      </c>
      <c r="O2104" s="34">
        <v>29.401</v>
      </c>
      <c r="P2104" s="15" t="str">
        <f t="shared" si="259"/>
        <v/>
      </c>
      <c r="Q2104" s="41">
        <v>10</v>
      </c>
      <c r="R2104" s="15">
        <f t="shared" si="260"/>
        <v>10</v>
      </c>
      <c r="S2104" s="15" t="str">
        <f t="shared" si="257"/>
        <v>10a</v>
      </c>
      <c r="T2104" s="15" t="str">
        <f t="shared" si="258"/>
        <v>10b</v>
      </c>
    </row>
    <row r="2105" spans="1:20" ht="20.100000000000001" customHeight="1">
      <c r="A2105" s="15">
        <f t="shared" si="254"/>
        <v>121102</v>
      </c>
      <c r="B2105" s="24" t="str">
        <f>VLOOKUP(J2105,city!$A$4:$D$352,3,0)</f>
        <v>四川</v>
      </c>
      <c r="C2105" s="24" t="str">
        <f>VLOOKUP(J2105,city!$A$4:$D$352,4,0)</f>
        <v>自贡</v>
      </c>
      <c r="D2105" s="15" t="s">
        <v>6979</v>
      </c>
      <c r="E2105" s="15" t="s">
        <v>6980</v>
      </c>
      <c r="F2105" s="42" t="str">
        <f t="shared" si="253"/>
        <v>104.418,29.491</v>
      </c>
      <c r="G2105" s="20" t="s">
        <v>6981</v>
      </c>
      <c r="H2105" s="20" t="s">
        <v>427</v>
      </c>
      <c r="I2105" s="45" t="str">
        <f t="shared" si="255"/>
        <v>2a,2b</v>
      </c>
      <c r="J2105" s="15">
        <f t="shared" si="256"/>
        <v>211</v>
      </c>
      <c r="K2105" s="15">
        <f>IF(VLOOKUP(J2104,city!$K$4:$L$352,2,0)&gt;K2104,K2104+1,1)</f>
        <v>2</v>
      </c>
      <c r="L2105" s="15">
        <v>1</v>
      </c>
      <c r="M2105" s="15" t="s">
        <v>255</v>
      </c>
      <c r="N2105" s="42">
        <v>104.41800000000001</v>
      </c>
      <c r="O2105" s="34">
        <v>29.491</v>
      </c>
      <c r="P2105" s="15" t="str">
        <f t="shared" si="259"/>
        <v/>
      </c>
      <c r="Q2105" s="41">
        <v>2</v>
      </c>
      <c r="R2105" s="15">
        <f t="shared" si="260"/>
        <v>2</v>
      </c>
      <c r="S2105" s="15" t="str">
        <f t="shared" si="257"/>
        <v>2a</v>
      </c>
      <c r="T2105" s="15" t="str">
        <f t="shared" si="258"/>
        <v>2b</v>
      </c>
    </row>
    <row r="2106" spans="1:20" ht="20.100000000000001" customHeight="1">
      <c r="A2106" s="15">
        <f t="shared" si="254"/>
        <v>121103</v>
      </c>
      <c r="B2106" s="24" t="str">
        <f>VLOOKUP(J2106,city!$A$4:$D$352,3,0)</f>
        <v>四川</v>
      </c>
      <c r="C2106" s="24" t="str">
        <f>VLOOKUP(J2106,city!$A$4:$D$352,4,0)</f>
        <v>自贡</v>
      </c>
      <c r="D2106" s="15" t="s">
        <v>6982</v>
      </c>
      <c r="E2106" s="15" t="s">
        <v>6983</v>
      </c>
      <c r="F2106" s="42" t="str">
        <f t="shared" si="253"/>
        <v>104.777,29.355</v>
      </c>
      <c r="G2106" s="20" t="s">
        <v>6984</v>
      </c>
      <c r="H2106" s="20" t="s">
        <v>432</v>
      </c>
      <c r="I2106" s="45" t="str">
        <f t="shared" si="255"/>
        <v>10a,10b</v>
      </c>
      <c r="J2106" s="15">
        <f t="shared" si="256"/>
        <v>211</v>
      </c>
      <c r="K2106" s="15">
        <f>IF(VLOOKUP(J2105,city!$K$4:$L$352,2,0)&gt;K2105,K2105+1,1)</f>
        <v>3</v>
      </c>
      <c r="L2106" s="15">
        <v>1</v>
      </c>
      <c r="M2106" s="15" t="s">
        <v>255</v>
      </c>
      <c r="N2106" s="42">
        <v>104.777</v>
      </c>
      <c r="O2106" s="34">
        <v>29.355</v>
      </c>
      <c r="P2106" s="15" t="str">
        <f t="shared" si="259"/>
        <v/>
      </c>
      <c r="Q2106" s="41">
        <v>10</v>
      </c>
      <c r="R2106" s="15">
        <f t="shared" si="260"/>
        <v>10</v>
      </c>
      <c r="S2106" s="15" t="str">
        <f t="shared" si="257"/>
        <v>10a</v>
      </c>
      <c r="T2106" s="15" t="str">
        <f t="shared" si="258"/>
        <v>10b</v>
      </c>
    </row>
    <row r="2107" spans="1:20" ht="20.100000000000001" customHeight="1">
      <c r="A2107" s="15">
        <f t="shared" si="254"/>
        <v>121104</v>
      </c>
      <c r="B2107" s="24" t="str">
        <f>VLOOKUP(J2107,city!$A$4:$D$352,3,0)</f>
        <v>四川</v>
      </c>
      <c r="C2107" s="24" t="str">
        <f>VLOOKUP(J2107,city!$A$4:$D$352,4,0)</f>
        <v>自贡</v>
      </c>
      <c r="D2107" s="15" t="s">
        <v>6985</v>
      </c>
      <c r="E2107" s="15" t="s">
        <v>6986</v>
      </c>
      <c r="F2107" s="42" t="str">
        <f t="shared" si="253"/>
        <v>104.437,29.46</v>
      </c>
      <c r="G2107" s="20" t="s">
        <v>6987</v>
      </c>
      <c r="H2107" s="20" t="s">
        <v>438</v>
      </c>
      <c r="I2107" s="45" t="str">
        <f t="shared" si="255"/>
        <v>11a,11b</v>
      </c>
      <c r="J2107" s="15">
        <f t="shared" si="256"/>
        <v>211</v>
      </c>
      <c r="K2107" s="15">
        <f>IF(VLOOKUP(J2106,city!$K$4:$L$352,2,0)&gt;K2106,K2106+1,1)</f>
        <v>4</v>
      </c>
      <c r="L2107" s="15">
        <v>1</v>
      </c>
      <c r="M2107" s="15" t="s">
        <v>255</v>
      </c>
      <c r="N2107" s="42">
        <v>104.437</v>
      </c>
      <c r="O2107" s="34">
        <v>29.46</v>
      </c>
      <c r="P2107" s="15" t="str">
        <f t="shared" si="259"/>
        <v/>
      </c>
      <c r="Q2107" s="41">
        <v>11</v>
      </c>
      <c r="R2107" s="15" t="e">
        <f t="shared" si="260"/>
        <v>#N/A</v>
      </c>
      <c r="S2107" s="15" t="str">
        <f t="shared" si="257"/>
        <v>11a</v>
      </c>
      <c r="T2107" s="15" t="str">
        <f t="shared" si="258"/>
        <v>11b</v>
      </c>
    </row>
    <row r="2108" spans="1:20" ht="20.100000000000001" customHeight="1">
      <c r="A2108" s="15">
        <f t="shared" si="254"/>
        <v>121105</v>
      </c>
      <c r="B2108" s="24" t="str">
        <f>VLOOKUP(J2108,city!$A$4:$D$352,3,0)</f>
        <v>四川</v>
      </c>
      <c r="C2108" s="24" t="str">
        <f>VLOOKUP(J2108,city!$A$4:$D$352,4,0)</f>
        <v>自贡</v>
      </c>
      <c r="D2108" s="15" t="s">
        <v>6988</v>
      </c>
      <c r="E2108" s="15" t="s">
        <v>6989</v>
      </c>
      <c r="F2108" s="42" t="str">
        <f t="shared" ref="F2108:F2171" si="261">N2108&amp;","&amp;O2108</f>
        <v>104.794,29.38</v>
      </c>
      <c r="G2108" s="20" t="s">
        <v>6990</v>
      </c>
      <c r="H2108" s="20" t="s">
        <v>444</v>
      </c>
      <c r="I2108" s="45" t="str">
        <f t="shared" si="255"/>
        <v>6a,6b</v>
      </c>
      <c r="J2108" s="15">
        <f t="shared" si="256"/>
        <v>211</v>
      </c>
      <c r="K2108" s="15">
        <f>IF(VLOOKUP(J2107,city!$K$4:$L$352,2,0)&gt;K2107,K2107+1,1)</f>
        <v>5</v>
      </c>
      <c r="L2108" s="15">
        <v>1</v>
      </c>
      <c r="M2108" s="15" t="s">
        <v>255</v>
      </c>
      <c r="N2108" s="42">
        <v>104.794</v>
      </c>
      <c r="O2108" s="34">
        <v>29.38</v>
      </c>
      <c r="P2108" s="15" t="str">
        <f t="shared" si="259"/>
        <v/>
      </c>
      <c r="Q2108" s="41">
        <v>6</v>
      </c>
      <c r="R2108" s="15">
        <f t="shared" si="260"/>
        <v>6</v>
      </c>
      <c r="S2108" s="15" t="str">
        <f t="shared" si="257"/>
        <v>6a</v>
      </c>
      <c r="T2108" s="15" t="str">
        <f t="shared" si="258"/>
        <v>6b</v>
      </c>
    </row>
    <row r="2109" spans="1:20" ht="20.100000000000001" customHeight="1">
      <c r="A2109" s="15">
        <f t="shared" si="254"/>
        <v>121106</v>
      </c>
      <c r="B2109" s="24" t="str">
        <f>VLOOKUP(J2109,city!$A$4:$D$352,3,0)</f>
        <v>四川</v>
      </c>
      <c r="C2109" s="24" t="str">
        <f>VLOOKUP(J2109,city!$A$4:$D$352,4,0)</f>
        <v>自贡</v>
      </c>
      <c r="D2109" s="15" t="s">
        <v>6991</v>
      </c>
      <c r="E2109" s="15" t="s">
        <v>6992</v>
      </c>
      <c r="F2109" s="42" t="str">
        <f t="shared" si="261"/>
        <v>104.775,29.358</v>
      </c>
      <c r="G2109" s="20" t="s">
        <v>6993</v>
      </c>
      <c r="H2109" s="20" t="s">
        <v>450</v>
      </c>
      <c r="I2109" s="45" t="str">
        <f t="shared" si="255"/>
        <v>10a,10b</v>
      </c>
      <c r="J2109" s="15">
        <f t="shared" si="256"/>
        <v>211</v>
      </c>
      <c r="K2109" s="15">
        <f>IF(VLOOKUP(J2108,city!$K$4:$L$352,2,0)&gt;K2108,K2108+1,1)</f>
        <v>6</v>
      </c>
      <c r="L2109" s="15">
        <v>1</v>
      </c>
      <c r="M2109" s="15" t="s">
        <v>255</v>
      </c>
      <c r="N2109" s="42">
        <v>104.77500000000001</v>
      </c>
      <c r="O2109" s="34">
        <v>29.358000000000001</v>
      </c>
      <c r="P2109" s="15" t="str">
        <f t="shared" si="259"/>
        <v/>
      </c>
      <c r="Q2109" s="41">
        <v>10</v>
      </c>
      <c r="R2109" s="15">
        <f t="shared" si="260"/>
        <v>10</v>
      </c>
      <c r="S2109" s="15" t="str">
        <f t="shared" si="257"/>
        <v>10a</v>
      </c>
      <c r="T2109" s="15" t="str">
        <f t="shared" si="258"/>
        <v>10b</v>
      </c>
    </row>
    <row r="2110" spans="1:20" ht="20.100000000000001" customHeight="1">
      <c r="A2110" s="15">
        <f t="shared" si="254"/>
        <v>121107</v>
      </c>
      <c r="B2110" s="24" t="str">
        <f>VLOOKUP(J2110,city!$A$4:$D$352,3,0)</f>
        <v>四川</v>
      </c>
      <c r="C2110" s="24" t="str">
        <f>VLOOKUP(J2110,city!$A$4:$D$352,4,0)</f>
        <v>自贡</v>
      </c>
      <c r="D2110" s="15" t="s">
        <v>6994</v>
      </c>
      <c r="E2110" s="15" t="s">
        <v>6995</v>
      </c>
      <c r="F2110" s="42" t="str">
        <f t="shared" si="261"/>
        <v>104.76,29.24</v>
      </c>
      <c r="G2110" s="20" t="s">
        <v>6996</v>
      </c>
      <c r="H2110" s="20" t="s">
        <v>456</v>
      </c>
      <c r="I2110" s="45" t="str">
        <f t="shared" si="255"/>
        <v>1a,1b</v>
      </c>
      <c r="J2110" s="15">
        <f t="shared" si="256"/>
        <v>211</v>
      </c>
      <c r="K2110" s="15">
        <f>IF(VLOOKUP(J2109,city!$K$4:$L$352,2,0)&gt;K2109,K2109+1,1)</f>
        <v>7</v>
      </c>
      <c r="L2110" s="15">
        <v>1</v>
      </c>
      <c r="M2110" s="15" t="s">
        <v>255</v>
      </c>
      <c r="N2110" s="42">
        <v>104.76</v>
      </c>
      <c r="O2110" s="34">
        <v>29.24</v>
      </c>
      <c r="P2110" s="15" t="str">
        <f t="shared" si="259"/>
        <v/>
      </c>
      <c r="Q2110" s="41">
        <v>1</v>
      </c>
      <c r="R2110" s="15">
        <f t="shared" si="260"/>
        <v>1</v>
      </c>
      <c r="S2110" s="15" t="str">
        <f t="shared" si="257"/>
        <v>1a</v>
      </c>
      <c r="T2110" s="15" t="str">
        <f t="shared" si="258"/>
        <v>1b</v>
      </c>
    </row>
    <row r="2111" spans="1:20" ht="20.100000000000001" customHeight="1">
      <c r="A2111" s="15">
        <f t="shared" si="254"/>
        <v>121108</v>
      </c>
      <c r="B2111" s="24" t="str">
        <f>VLOOKUP(J2111,city!$A$4:$D$352,3,0)</f>
        <v>四川</v>
      </c>
      <c r="C2111" s="24" t="str">
        <f>VLOOKUP(J2111,city!$A$4:$D$352,4,0)</f>
        <v>自贡</v>
      </c>
      <c r="D2111" s="15" t="s">
        <v>6997</v>
      </c>
      <c r="E2111" s="15" t="s">
        <v>6998</v>
      </c>
      <c r="F2111" s="42" t="str">
        <f t="shared" si="261"/>
        <v>104.883,29.342</v>
      </c>
      <c r="G2111" s="20" t="s">
        <v>6999</v>
      </c>
      <c r="H2111" s="20" t="s">
        <v>462</v>
      </c>
      <c r="I2111" s="45" t="str">
        <f t="shared" si="255"/>
        <v>13a,13b</v>
      </c>
      <c r="J2111" s="15">
        <f t="shared" si="256"/>
        <v>211</v>
      </c>
      <c r="K2111" s="15">
        <f>IF(VLOOKUP(J2110,city!$K$4:$L$352,2,0)&gt;K2110,K2110+1,1)</f>
        <v>8</v>
      </c>
      <c r="L2111" s="15">
        <v>1</v>
      </c>
      <c r="M2111" s="15" t="s">
        <v>255</v>
      </c>
      <c r="N2111" s="42">
        <v>104.883</v>
      </c>
      <c r="O2111" s="34">
        <v>29.341999999999999</v>
      </c>
      <c r="P2111" s="15" t="str">
        <f t="shared" si="259"/>
        <v/>
      </c>
      <c r="Q2111" s="41">
        <v>13</v>
      </c>
      <c r="R2111" s="15">
        <f t="shared" si="260"/>
        <v>13</v>
      </c>
      <c r="S2111" s="15" t="str">
        <f t="shared" si="257"/>
        <v>13a</v>
      </c>
      <c r="T2111" s="15" t="str">
        <f t="shared" si="258"/>
        <v>13b</v>
      </c>
    </row>
    <row r="2112" spans="1:20" ht="20.100000000000001" customHeight="1">
      <c r="A2112" s="15">
        <f t="shared" si="254"/>
        <v>121109</v>
      </c>
      <c r="B2112" s="24" t="str">
        <f>VLOOKUP(J2112,city!$A$4:$D$352,3,0)</f>
        <v>四川</v>
      </c>
      <c r="C2112" s="24" t="str">
        <f>VLOOKUP(J2112,city!$A$4:$D$352,4,0)</f>
        <v>自贡</v>
      </c>
      <c r="D2112" s="15" t="s">
        <v>7000</v>
      </c>
      <c r="E2112" s="15" t="s">
        <v>7001</v>
      </c>
      <c r="F2112" s="42" t="str">
        <f t="shared" si="261"/>
        <v>105.01,29.185</v>
      </c>
      <c r="G2112" s="20" t="s">
        <v>7002</v>
      </c>
      <c r="H2112" s="20" t="s">
        <v>468</v>
      </c>
      <c r="I2112" s="45" t="str">
        <f t="shared" si="255"/>
        <v>12a,12b</v>
      </c>
      <c r="J2112" s="15">
        <f t="shared" si="256"/>
        <v>211</v>
      </c>
      <c r="K2112" s="15">
        <f>IF(VLOOKUP(J2111,city!$K$4:$L$352,2,0)&gt;K2111,K2111+1,1)</f>
        <v>9</v>
      </c>
      <c r="L2112" s="15">
        <v>1</v>
      </c>
      <c r="M2112" s="15" t="s">
        <v>255</v>
      </c>
      <c r="N2112" s="42">
        <v>105.01</v>
      </c>
      <c r="O2112" s="34">
        <v>29.184999999999999</v>
      </c>
      <c r="P2112" s="15" t="str">
        <f t="shared" si="259"/>
        <v/>
      </c>
      <c r="Q2112" s="41">
        <v>12</v>
      </c>
      <c r="R2112" s="15">
        <f t="shared" si="260"/>
        <v>12</v>
      </c>
      <c r="S2112" s="15" t="str">
        <f t="shared" si="257"/>
        <v>12a</v>
      </c>
      <c r="T2112" s="15" t="str">
        <f t="shared" si="258"/>
        <v>12b</v>
      </c>
    </row>
    <row r="2113" spans="1:20" ht="20.100000000000001" customHeight="1">
      <c r="A2113" s="15">
        <f t="shared" si="254"/>
        <v>121110</v>
      </c>
      <c r="B2113" s="24" t="str">
        <f>VLOOKUP(J2113,city!$A$4:$D$352,3,0)</f>
        <v>四川</v>
      </c>
      <c r="C2113" s="24" t="str">
        <f>VLOOKUP(J2113,city!$A$4:$D$352,4,0)</f>
        <v>自贡</v>
      </c>
      <c r="D2113" s="15" t="s">
        <v>7003</v>
      </c>
      <c r="E2113" s="15" t="s">
        <v>7004</v>
      </c>
      <c r="F2113" s="42" t="str">
        <f t="shared" si="261"/>
        <v>104.429,29.462</v>
      </c>
      <c r="G2113" s="20" t="s">
        <v>7005</v>
      </c>
      <c r="H2113" s="20" t="s">
        <v>474</v>
      </c>
      <c r="I2113" s="45" t="str">
        <f t="shared" si="255"/>
        <v>29a,29b</v>
      </c>
      <c r="J2113" s="15">
        <f t="shared" si="256"/>
        <v>211</v>
      </c>
      <c r="K2113" s="15">
        <f>IF(VLOOKUP(J2112,city!$K$4:$L$352,2,0)&gt;K2112,K2112+1,1)</f>
        <v>10</v>
      </c>
      <c r="L2113" s="15">
        <v>1</v>
      </c>
      <c r="M2113" s="15" t="s">
        <v>255</v>
      </c>
      <c r="N2113" s="42">
        <v>104.429</v>
      </c>
      <c r="O2113" s="34">
        <v>29.462</v>
      </c>
      <c r="P2113" s="15" t="str">
        <f t="shared" si="259"/>
        <v>104.7118,29.3674</v>
      </c>
      <c r="Q2113" s="41">
        <v>29</v>
      </c>
      <c r="R2113" s="15">
        <f t="shared" si="260"/>
        <v>29</v>
      </c>
      <c r="S2113" s="15" t="str">
        <f t="shared" si="257"/>
        <v>29a</v>
      </c>
      <c r="T2113" s="15" t="str">
        <f t="shared" si="258"/>
        <v>29b</v>
      </c>
    </row>
    <row r="2114" spans="1:20" ht="20.100000000000001" customHeight="1">
      <c r="A2114" s="15">
        <f t="shared" si="254"/>
        <v>121201</v>
      </c>
      <c r="B2114" s="24" t="str">
        <f>VLOOKUP(J2114,city!$A$4:$D$352,3,0)</f>
        <v>四川</v>
      </c>
      <c r="C2114" s="24" t="str">
        <f>VLOOKUP(J2114,city!$A$4:$D$352,4,0)</f>
        <v>攀枝花</v>
      </c>
      <c r="D2114" s="15" t="s">
        <v>7006</v>
      </c>
      <c r="E2114" s="15" t="s">
        <v>7007</v>
      </c>
      <c r="F2114" s="42" t="str">
        <f t="shared" si="261"/>
        <v>101.824,26.77</v>
      </c>
      <c r="G2114" s="20" t="s">
        <v>7008</v>
      </c>
      <c r="H2114" s="20" t="s">
        <v>480</v>
      </c>
      <c r="I2114" s="45" t="str">
        <f t="shared" si="255"/>
        <v>1a,1b</v>
      </c>
      <c r="J2114" s="15">
        <f t="shared" si="256"/>
        <v>212</v>
      </c>
      <c r="K2114" s="15">
        <f>IF(VLOOKUP(J2113,city!$K$4:$L$352,2,0)&gt;K2113,K2113+1,1)</f>
        <v>1</v>
      </c>
      <c r="L2114" s="15">
        <v>1</v>
      </c>
      <c r="M2114" s="15" t="s">
        <v>256</v>
      </c>
      <c r="N2114" s="43">
        <v>101.824</v>
      </c>
      <c r="O2114" s="34">
        <v>26.77</v>
      </c>
      <c r="P2114" s="15" t="str">
        <f t="shared" si="259"/>
        <v/>
      </c>
      <c r="Q2114" s="41">
        <v>1</v>
      </c>
      <c r="R2114" s="15">
        <f t="shared" si="260"/>
        <v>4</v>
      </c>
      <c r="S2114" s="15" t="str">
        <f t="shared" si="257"/>
        <v>1a</v>
      </c>
      <c r="T2114" s="15" t="str">
        <f t="shared" si="258"/>
        <v>1b</v>
      </c>
    </row>
    <row r="2115" spans="1:20" ht="20.100000000000001" customHeight="1">
      <c r="A2115" s="15">
        <f t="shared" si="254"/>
        <v>121202</v>
      </c>
      <c r="B2115" s="24" t="str">
        <f>VLOOKUP(J2115,city!$A$4:$D$352,3,0)</f>
        <v>四川</v>
      </c>
      <c r="C2115" s="24" t="str">
        <f>VLOOKUP(J2115,city!$A$4:$D$352,4,0)</f>
        <v>攀枝花</v>
      </c>
      <c r="D2115" s="15" t="s">
        <v>7009</v>
      </c>
      <c r="E2115" s="15" t="s">
        <v>7010</v>
      </c>
      <c r="F2115" s="42" t="str">
        <f t="shared" si="261"/>
        <v>101.266,27.17</v>
      </c>
      <c r="G2115" s="20" t="s">
        <v>7011</v>
      </c>
      <c r="H2115" s="20" t="s">
        <v>486</v>
      </c>
      <c r="I2115" s="45" t="str">
        <f t="shared" si="255"/>
        <v>2a,2b</v>
      </c>
      <c r="J2115" s="15">
        <f t="shared" si="256"/>
        <v>212</v>
      </c>
      <c r="K2115" s="15">
        <f>IF(VLOOKUP(J2114,city!$K$4:$L$352,2,0)&gt;K2114,K2114+1,1)</f>
        <v>2</v>
      </c>
      <c r="L2115" s="15">
        <v>1</v>
      </c>
      <c r="M2115" s="15" t="s">
        <v>256</v>
      </c>
      <c r="N2115" s="42">
        <v>101.26600000000001</v>
      </c>
      <c r="O2115" s="34">
        <v>27.17</v>
      </c>
      <c r="P2115" s="15" t="str">
        <f t="shared" si="259"/>
        <v/>
      </c>
      <c r="Q2115" s="41">
        <v>2</v>
      </c>
      <c r="R2115" s="15">
        <f t="shared" si="260"/>
        <v>2</v>
      </c>
      <c r="S2115" s="15" t="str">
        <f t="shared" si="257"/>
        <v>2a</v>
      </c>
      <c r="T2115" s="15" t="str">
        <f t="shared" si="258"/>
        <v>2b</v>
      </c>
    </row>
    <row r="2116" spans="1:20" ht="20.100000000000001" customHeight="1">
      <c r="A2116" s="15">
        <f t="shared" ref="A2116:A2179" si="262">100000+J2116*100+K2116</f>
        <v>121203</v>
      </c>
      <c r="B2116" s="24" t="str">
        <f>VLOOKUP(J2116,city!$A$4:$D$352,3,0)</f>
        <v>四川</v>
      </c>
      <c r="C2116" s="24" t="str">
        <f>VLOOKUP(J2116,city!$A$4:$D$352,4,0)</f>
        <v>攀枝花</v>
      </c>
      <c r="D2116" s="15" t="s">
        <v>7012</v>
      </c>
      <c r="E2116" s="15" t="s">
        <v>7013</v>
      </c>
      <c r="F2116" s="42" t="str">
        <f t="shared" si="261"/>
        <v>101.725,26.58</v>
      </c>
      <c r="G2116" s="20" t="s">
        <v>7014</v>
      </c>
      <c r="H2116" s="20" t="s">
        <v>492</v>
      </c>
      <c r="I2116" s="45" t="str">
        <f t="shared" si="255"/>
        <v>1a,1b</v>
      </c>
      <c r="J2116" s="15">
        <f t="shared" si="256"/>
        <v>212</v>
      </c>
      <c r="K2116" s="15">
        <f>IF(VLOOKUP(J2115,city!$K$4:$L$352,2,0)&gt;K2115,K2115+1,1)</f>
        <v>3</v>
      </c>
      <c r="L2116" s="15">
        <v>1</v>
      </c>
      <c r="M2116" s="15" t="s">
        <v>256</v>
      </c>
      <c r="N2116" s="42">
        <v>101.72499999999999</v>
      </c>
      <c r="O2116" s="34">
        <v>26.58</v>
      </c>
      <c r="P2116" s="15" t="str">
        <f t="shared" si="259"/>
        <v/>
      </c>
      <c r="Q2116" s="41">
        <v>1</v>
      </c>
      <c r="R2116" s="15">
        <f t="shared" si="260"/>
        <v>1</v>
      </c>
      <c r="S2116" s="15" t="str">
        <f t="shared" si="257"/>
        <v>1a</v>
      </c>
      <c r="T2116" s="15" t="str">
        <f t="shared" si="258"/>
        <v>1b</v>
      </c>
    </row>
    <row r="2117" spans="1:20" ht="20.100000000000001" customHeight="1">
      <c r="A2117" s="15">
        <f t="shared" si="262"/>
        <v>121204</v>
      </c>
      <c r="B2117" s="24" t="str">
        <f>VLOOKUP(J2117,city!$A$4:$D$352,3,0)</f>
        <v>四川</v>
      </c>
      <c r="C2117" s="24" t="str">
        <f>VLOOKUP(J2117,city!$A$4:$D$352,4,0)</f>
        <v>攀枝花</v>
      </c>
      <c r="D2117" s="15" t="s">
        <v>7015</v>
      </c>
      <c r="E2117" s="15" t="s">
        <v>7016</v>
      </c>
      <c r="F2117" s="42" t="str">
        <f t="shared" si="261"/>
        <v>101.538,26.596</v>
      </c>
      <c r="G2117" s="20" t="s">
        <v>7017</v>
      </c>
      <c r="H2117" s="20" t="s">
        <v>498</v>
      </c>
      <c r="I2117" s="45" t="str">
        <f t="shared" ref="I2117:I2180" si="263">S2117&amp;","&amp;T2117</f>
        <v>2a,2b</v>
      </c>
      <c r="J2117" s="15">
        <f t="shared" ref="J2117:J2180" si="264">IF(K2117&gt;K2116,J2116,J2116+1)</f>
        <v>212</v>
      </c>
      <c r="K2117" s="15">
        <f>IF(VLOOKUP(J2116,city!$K$4:$L$352,2,0)&gt;K2116,K2116+1,1)</f>
        <v>4</v>
      </c>
      <c r="L2117" s="15">
        <v>1</v>
      </c>
      <c r="M2117" s="15" t="s">
        <v>256</v>
      </c>
      <c r="N2117" s="42">
        <v>101.538</v>
      </c>
      <c r="O2117" s="34">
        <v>26.596</v>
      </c>
      <c r="P2117" s="15" t="str">
        <f t="shared" si="259"/>
        <v/>
      </c>
      <c r="Q2117" s="41">
        <v>2</v>
      </c>
      <c r="R2117" s="15">
        <f t="shared" si="260"/>
        <v>6</v>
      </c>
      <c r="S2117" s="15" t="str">
        <f t="shared" ref="S2117:S2180" si="265">CONCATENATE(Q2117,"a")</f>
        <v>2a</v>
      </c>
      <c r="T2117" s="15" t="str">
        <f t="shared" ref="T2117:T2180" si="266">CONCATENATE(Q2117,"b")</f>
        <v>2b</v>
      </c>
    </row>
    <row r="2118" spans="1:20" ht="20.100000000000001" customHeight="1">
      <c r="A2118" s="15">
        <f t="shared" si="262"/>
        <v>121205</v>
      </c>
      <c r="B2118" s="24" t="str">
        <f>VLOOKUP(J2118,city!$A$4:$D$352,3,0)</f>
        <v>四川</v>
      </c>
      <c r="C2118" s="24" t="str">
        <f>VLOOKUP(J2118,city!$A$4:$D$352,4,0)</f>
        <v>攀枝花</v>
      </c>
      <c r="D2118" s="15" t="s">
        <v>7018</v>
      </c>
      <c r="E2118" s="15" t="s">
        <v>7019</v>
      </c>
      <c r="F2118" s="42" t="str">
        <f t="shared" si="261"/>
        <v>101.761,26.479</v>
      </c>
      <c r="G2118" s="20" t="s">
        <v>7020</v>
      </c>
      <c r="H2118" s="20" t="s">
        <v>504</v>
      </c>
      <c r="I2118" s="45" t="str">
        <f t="shared" si="263"/>
        <v>10a,10b</v>
      </c>
      <c r="J2118" s="15">
        <f t="shared" si="264"/>
        <v>212</v>
      </c>
      <c r="K2118" s="15">
        <f>IF(VLOOKUP(J2117,city!$K$4:$L$352,2,0)&gt;K2117,K2117+1,1)</f>
        <v>5</v>
      </c>
      <c r="L2118" s="15">
        <v>1</v>
      </c>
      <c r="M2118" s="15" t="s">
        <v>256</v>
      </c>
      <c r="N2118" s="42">
        <v>101.761</v>
      </c>
      <c r="O2118" s="34">
        <v>26.478999999999999</v>
      </c>
      <c r="P2118" s="15" t="str">
        <f t="shared" si="259"/>
        <v/>
      </c>
      <c r="Q2118" s="41">
        <v>10</v>
      </c>
      <c r="R2118" s="15">
        <f t="shared" si="260"/>
        <v>10</v>
      </c>
      <c r="S2118" s="15" t="str">
        <f t="shared" si="265"/>
        <v>10a</v>
      </c>
      <c r="T2118" s="15" t="str">
        <f t="shared" si="266"/>
        <v>10b</v>
      </c>
    </row>
    <row r="2119" spans="1:20" ht="20.100000000000001" customHeight="1">
      <c r="A2119" s="15">
        <f t="shared" si="262"/>
        <v>121206</v>
      </c>
      <c r="B2119" s="24" t="str">
        <f>VLOOKUP(J2119,city!$A$4:$D$352,3,0)</f>
        <v>四川</v>
      </c>
      <c r="C2119" s="24" t="str">
        <f>VLOOKUP(J2119,city!$A$4:$D$352,4,0)</f>
        <v>攀枝花</v>
      </c>
      <c r="D2119" s="15" t="s">
        <v>7021</v>
      </c>
      <c r="E2119" s="15" t="s">
        <v>7022</v>
      </c>
      <c r="F2119" s="42" t="str">
        <f t="shared" si="261"/>
        <v>102.017,26.941</v>
      </c>
      <c r="G2119" s="20" t="s">
        <v>7023</v>
      </c>
      <c r="H2119" s="20" t="s">
        <v>510</v>
      </c>
      <c r="I2119" s="45" t="str">
        <f t="shared" si="263"/>
        <v>14a,14b</v>
      </c>
      <c r="J2119" s="15">
        <f t="shared" si="264"/>
        <v>212</v>
      </c>
      <c r="K2119" s="15">
        <f>IF(VLOOKUP(J2118,city!$K$4:$L$352,2,0)&gt;K2118,K2118+1,1)</f>
        <v>6</v>
      </c>
      <c r="L2119" s="15">
        <v>1</v>
      </c>
      <c r="M2119" s="15" t="s">
        <v>256</v>
      </c>
      <c r="N2119" s="42">
        <v>102.017</v>
      </c>
      <c r="O2119" s="34">
        <v>26.940999999999999</v>
      </c>
      <c r="P2119" s="15" t="str">
        <f t="shared" si="259"/>
        <v/>
      </c>
      <c r="Q2119" s="41">
        <v>14</v>
      </c>
      <c r="R2119" s="15">
        <f t="shared" si="260"/>
        <v>14</v>
      </c>
      <c r="S2119" s="15" t="str">
        <f t="shared" si="265"/>
        <v>14a</v>
      </c>
      <c r="T2119" s="15" t="str">
        <f t="shared" si="266"/>
        <v>14b</v>
      </c>
    </row>
    <row r="2120" spans="1:20" ht="20.100000000000001" customHeight="1">
      <c r="A2120" s="15">
        <f t="shared" si="262"/>
        <v>121207</v>
      </c>
      <c r="B2120" s="24" t="str">
        <f>VLOOKUP(J2120,city!$A$4:$D$352,3,0)</f>
        <v>四川</v>
      </c>
      <c r="C2120" s="24" t="str">
        <f>VLOOKUP(J2120,city!$A$4:$D$352,4,0)</f>
        <v>攀枝花</v>
      </c>
      <c r="D2120" s="15" t="s">
        <v>7024</v>
      </c>
      <c r="E2120" s="15" t="s">
        <v>7025</v>
      </c>
      <c r="F2120" s="42" t="str">
        <f t="shared" si="261"/>
        <v>101.739,26.526</v>
      </c>
      <c r="G2120" s="20" t="s">
        <v>7026</v>
      </c>
      <c r="H2120" s="20" t="s">
        <v>516</v>
      </c>
      <c r="I2120" s="45" t="str">
        <f t="shared" si="263"/>
        <v>10a,10b</v>
      </c>
      <c r="J2120" s="15">
        <f t="shared" si="264"/>
        <v>212</v>
      </c>
      <c r="K2120" s="15">
        <f>IF(VLOOKUP(J2119,city!$K$4:$L$352,2,0)&gt;K2119,K2119+1,1)</f>
        <v>7</v>
      </c>
      <c r="L2120" s="15">
        <v>1</v>
      </c>
      <c r="M2120" s="15" t="s">
        <v>256</v>
      </c>
      <c r="N2120" s="42">
        <v>101.739</v>
      </c>
      <c r="O2120" s="34">
        <v>26.526</v>
      </c>
      <c r="P2120" s="15" t="str">
        <f t="shared" si="259"/>
        <v/>
      </c>
      <c r="Q2120" s="41">
        <v>10</v>
      </c>
      <c r="R2120" s="15">
        <f t="shared" si="260"/>
        <v>10</v>
      </c>
      <c r="S2120" s="15" t="str">
        <f t="shared" si="265"/>
        <v>10a</v>
      </c>
      <c r="T2120" s="15" t="str">
        <f t="shared" si="266"/>
        <v>10b</v>
      </c>
    </row>
    <row r="2121" spans="1:20" ht="20.100000000000001" customHeight="1">
      <c r="A2121" s="15">
        <f t="shared" si="262"/>
        <v>121208</v>
      </c>
      <c r="B2121" s="24" t="str">
        <f>VLOOKUP(J2121,city!$A$4:$D$352,3,0)</f>
        <v>四川</v>
      </c>
      <c r="C2121" s="24" t="str">
        <f>VLOOKUP(J2121,city!$A$4:$D$352,4,0)</f>
        <v>攀枝花</v>
      </c>
      <c r="D2121" s="15" t="s">
        <v>7027</v>
      </c>
      <c r="E2121" s="15" t="s">
        <v>7028</v>
      </c>
      <c r="F2121" s="42" t="str">
        <f t="shared" si="261"/>
        <v>102.088,26.837</v>
      </c>
      <c r="G2121" s="20" t="s">
        <v>7029</v>
      </c>
      <c r="H2121" s="20" t="s">
        <v>522</v>
      </c>
      <c r="I2121" s="45" t="str">
        <f t="shared" si="263"/>
        <v>11a,11b</v>
      </c>
      <c r="J2121" s="15">
        <f t="shared" si="264"/>
        <v>212</v>
      </c>
      <c r="K2121" s="15">
        <f>IF(VLOOKUP(J2120,city!$K$4:$L$352,2,0)&gt;K2120,K2120+1,1)</f>
        <v>8</v>
      </c>
      <c r="L2121" s="15">
        <v>1</v>
      </c>
      <c r="M2121" s="15" t="s">
        <v>256</v>
      </c>
      <c r="N2121" s="42">
        <v>102.08799999999999</v>
      </c>
      <c r="O2121" s="34">
        <v>26.837</v>
      </c>
      <c r="P2121" s="15" t="str">
        <f t="shared" si="259"/>
        <v/>
      </c>
      <c r="Q2121" s="41">
        <v>11</v>
      </c>
      <c r="R2121" s="15">
        <f t="shared" si="260"/>
        <v>11</v>
      </c>
      <c r="S2121" s="15" t="str">
        <f t="shared" si="265"/>
        <v>11a</v>
      </c>
      <c r="T2121" s="15" t="str">
        <f t="shared" si="266"/>
        <v>11b</v>
      </c>
    </row>
    <row r="2122" spans="1:20" ht="20.100000000000001" customHeight="1">
      <c r="A2122" s="15">
        <f t="shared" si="262"/>
        <v>121209</v>
      </c>
      <c r="B2122" s="24" t="str">
        <f>VLOOKUP(J2122,city!$A$4:$D$352,3,0)</f>
        <v>四川</v>
      </c>
      <c r="C2122" s="24" t="str">
        <f>VLOOKUP(J2122,city!$A$4:$D$352,4,0)</f>
        <v>攀枝花</v>
      </c>
      <c r="D2122" s="15" t="s">
        <v>7030</v>
      </c>
      <c r="E2122" s="29" t="s">
        <v>7031</v>
      </c>
      <c r="F2122" s="42" t="str">
        <f t="shared" si="261"/>
        <v>101.699,26.557</v>
      </c>
      <c r="G2122" s="20" t="s">
        <v>7032</v>
      </c>
      <c r="H2122" s="20" t="s">
        <v>528</v>
      </c>
      <c r="I2122" s="45" t="str">
        <f t="shared" si="263"/>
        <v>11a,11b</v>
      </c>
      <c r="J2122" s="15">
        <f t="shared" si="264"/>
        <v>212</v>
      </c>
      <c r="K2122" s="15">
        <f>IF(VLOOKUP(J2121,city!$K$4:$L$352,2,0)&gt;K2121,K2121+1,1)</f>
        <v>9</v>
      </c>
      <c r="L2122" s="15">
        <v>1</v>
      </c>
      <c r="M2122" s="15" t="s">
        <v>256</v>
      </c>
      <c r="N2122" s="42">
        <v>101.699</v>
      </c>
      <c r="O2122" s="34">
        <v>26.556999999999999</v>
      </c>
      <c r="P2122" s="15" t="str">
        <f t="shared" si="259"/>
        <v/>
      </c>
      <c r="Q2122" s="41">
        <v>11</v>
      </c>
      <c r="R2122" s="15" t="e">
        <f t="shared" si="260"/>
        <v>#N/A</v>
      </c>
      <c r="S2122" s="15" t="str">
        <f t="shared" si="265"/>
        <v>11a</v>
      </c>
      <c r="T2122" s="15" t="str">
        <f t="shared" si="266"/>
        <v>11b</v>
      </c>
    </row>
    <row r="2123" spans="1:20" ht="20.100000000000001" customHeight="1">
      <c r="A2123" s="15">
        <f t="shared" si="262"/>
        <v>121210</v>
      </c>
      <c r="B2123" s="24" t="str">
        <f>VLOOKUP(J2123,city!$A$4:$D$352,3,0)</f>
        <v>四川</v>
      </c>
      <c r="C2123" s="24" t="str">
        <f>VLOOKUP(J2123,city!$A$4:$D$352,4,0)</f>
        <v>攀枝花</v>
      </c>
      <c r="D2123" s="15" t="s">
        <v>7033</v>
      </c>
      <c r="E2123" s="15" t="s">
        <v>7034</v>
      </c>
      <c r="F2123" s="42" t="str">
        <f t="shared" si="261"/>
        <v>102.215,27</v>
      </c>
      <c r="G2123" s="20" t="s">
        <v>7035</v>
      </c>
      <c r="H2123" s="20" t="s">
        <v>534</v>
      </c>
      <c r="I2123" s="45" t="str">
        <f t="shared" si="263"/>
        <v>9a,9b</v>
      </c>
      <c r="J2123" s="15">
        <f t="shared" si="264"/>
        <v>212</v>
      </c>
      <c r="K2123" s="15">
        <f>IF(VLOOKUP(J2122,city!$K$4:$L$352,2,0)&gt;K2122,K2122+1,1)</f>
        <v>10</v>
      </c>
      <c r="L2123" s="15">
        <v>1</v>
      </c>
      <c r="M2123" s="15" t="s">
        <v>256</v>
      </c>
      <c r="N2123" s="42">
        <v>102.215</v>
      </c>
      <c r="O2123" s="34">
        <v>27</v>
      </c>
      <c r="P2123" s="15" t="str">
        <f t="shared" si="259"/>
        <v>101.7872,26.7456</v>
      </c>
      <c r="Q2123" s="41">
        <v>9</v>
      </c>
      <c r="R2123" s="15">
        <f t="shared" si="260"/>
        <v>9</v>
      </c>
      <c r="S2123" s="15" t="str">
        <f t="shared" si="265"/>
        <v>9a</v>
      </c>
      <c r="T2123" s="15" t="str">
        <f t="shared" si="266"/>
        <v>9b</v>
      </c>
    </row>
    <row r="2124" spans="1:20" ht="20.100000000000001" customHeight="1">
      <c r="A2124" s="15">
        <f t="shared" si="262"/>
        <v>121301</v>
      </c>
      <c r="B2124" s="24" t="str">
        <f>VLOOKUP(J2124,city!$A$4:$D$352,3,0)</f>
        <v>四川</v>
      </c>
      <c r="C2124" s="24" t="str">
        <f>VLOOKUP(J2124,city!$A$4:$D$352,4,0)</f>
        <v>泸州</v>
      </c>
      <c r="D2124" s="15" t="s">
        <v>7036</v>
      </c>
      <c r="E2124" s="15" t="s">
        <v>7037</v>
      </c>
      <c r="F2124" s="42" t="str">
        <f t="shared" si="261"/>
        <v>106.047,28.142</v>
      </c>
      <c r="G2124" s="20" t="s">
        <v>7038</v>
      </c>
      <c r="H2124" s="20" t="s">
        <v>422</v>
      </c>
      <c r="I2124" s="45" t="str">
        <f t="shared" si="263"/>
        <v>13a,13b</v>
      </c>
      <c r="J2124" s="15">
        <f t="shared" si="264"/>
        <v>213</v>
      </c>
      <c r="K2124" s="15">
        <f>IF(VLOOKUP(J2123,city!$K$4:$L$352,2,0)&gt;K2123,K2123+1,1)</f>
        <v>1</v>
      </c>
      <c r="L2124" s="15">
        <v>1</v>
      </c>
      <c r="M2124" s="15" t="s">
        <v>257</v>
      </c>
      <c r="N2124" s="42">
        <v>106.047</v>
      </c>
      <c r="O2124" s="34">
        <v>28.141999999999999</v>
      </c>
      <c r="P2124" s="15" t="str">
        <f t="shared" si="259"/>
        <v/>
      </c>
      <c r="Q2124" s="41">
        <v>13</v>
      </c>
      <c r="R2124" s="15">
        <f t="shared" si="260"/>
        <v>13</v>
      </c>
      <c r="S2124" s="15" t="str">
        <f t="shared" si="265"/>
        <v>13a</v>
      </c>
      <c r="T2124" s="15" t="str">
        <f t="shared" si="266"/>
        <v>13b</v>
      </c>
    </row>
    <row r="2125" spans="1:20" ht="20.100000000000001" customHeight="1">
      <c r="A2125" s="15">
        <f t="shared" si="262"/>
        <v>121302</v>
      </c>
      <c r="B2125" s="24" t="str">
        <f>VLOOKUP(J2125,city!$A$4:$D$352,3,0)</f>
        <v>四川</v>
      </c>
      <c r="C2125" s="24" t="str">
        <f>VLOOKUP(J2125,city!$A$4:$D$352,4,0)</f>
        <v>泸州</v>
      </c>
      <c r="D2125" s="15" t="s">
        <v>7039</v>
      </c>
      <c r="E2125" s="15" t="s">
        <v>7040</v>
      </c>
      <c r="F2125" s="42" t="str">
        <f t="shared" si="261"/>
        <v>105.46,28.89</v>
      </c>
      <c r="G2125" s="20" t="s">
        <v>7041</v>
      </c>
      <c r="H2125" s="20" t="s">
        <v>427</v>
      </c>
      <c r="I2125" s="45" t="str">
        <f t="shared" si="263"/>
        <v>2a,2b</v>
      </c>
      <c r="J2125" s="15">
        <f t="shared" si="264"/>
        <v>213</v>
      </c>
      <c r="K2125" s="15">
        <f>IF(VLOOKUP(J2124,city!$K$4:$L$352,2,0)&gt;K2124,K2124+1,1)</f>
        <v>2</v>
      </c>
      <c r="L2125" s="15">
        <v>1</v>
      </c>
      <c r="M2125" s="15" t="s">
        <v>257</v>
      </c>
      <c r="N2125" s="42">
        <v>105.46</v>
      </c>
      <c r="O2125" s="34">
        <v>28.89</v>
      </c>
      <c r="P2125" s="15" t="str">
        <f t="shared" ref="P2125:P2188" si="267">IF(K2125=10,SUM(N2116:N2125)/10&amp;","&amp;SUM(O2116:O2125)/10,"")</f>
        <v/>
      </c>
      <c r="Q2125" s="41">
        <v>2</v>
      </c>
      <c r="R2125" s="15">
        <f t="shared" si="260"/>
        <v>2</v>
      </c>
      <c r="S2125" s="15" t="str">
        <f t="shared" si="265"/>
        <v>2a</v>
      </c>
      <c r="T2125" s="15" t="str">
        <f t="shared" si="266"/>
        <v>2b</v>
      </c>
    </row>
    <row r="2126" spans="1:20" ht="20.100000000000001" customHeight="1">
      <c r="A2126" s="15">
        <f t="shared" si="262"/>
        <v>121303</v>
      </c>
      <c r="B2126" s="24" t="str">
        <f>VLOOKUP(J2126,city!$A$4:$D$352,3,0)</f>
        <v>四川</v>
      </c>
      <c r="C2126" s="24" t="str">
        <f>VLOOKUP(J2126,city!$A$4:$D$352,4,0)</f>
        <v>泸州</v>
      </c>
      <c r="D2126" s="15" t="s">
        <v>7042</v>
      </c>
      <c r="E2126" s="15" t="s">
        <v>7043</v>
      </c>
      <c r="F2126" s="42" t="str">
        <f t="shared" si="261"/>
        <v>105.654,28.748</v>
      </c>
      <c r="G2126" s="20" t="s">
        <v>7044</v>
      </c>
      <c r="H2126" s="20" t="s">
        <v>432</v>
      </c>
      <c r="I2126" s="45" t="str">
        <f t="shared" si="263"/>
        <v>13a,13b</v>
      </c>
      <c r="J2126" s="15">
        <f t="shared" si="264"/>
        <v>213</v>
      </c>
      <c r="K2126" s="15">
        <f>IF(VLOOKUP(J2125,city!$K$4:$L$352,2,0)&gt;K2125,K2125+1,1)</f>
        <v>3</v>
      </c>
      <c r="L2126" s="15">
        <v>1</v>
      </c>
      <c r="M2126" s="15" t="s">
        <v>257</v>
      </c>
      <c r="N2126" s="42">
        <v>105.654</v>
      </c>
      <c r="O2126" s="34">
        <v>28.748000000000001</v>
      </c>
      <c r="P2126" s="15" t="str">
        <f t="shared" si="267"/>
        <v/>
      </c>
      <c r="Q2126" s="41">
        <v>13</v>
      </c>
      <c r="R2126" s="15">
        <f t="shared" si="260"/>
        <v>13</v>
      </c>
      <c r="S2126" s="15" t="str">
        <f t="shared" si="265"/>
        <v>13a</v>
      </c>
      <c r="T2126" s="15" t="str">
        <f t="shared" si="266"/>
        <v>13b</v>
      </c>
    </row>
    <row r="2127" spans="1:20" ht="20.100000000000001" customHeight="1">
      <c r="A2127" s="15">
        <f t="shared" si="262"/>
        <v>121304</v>
      </c>
      <c r="B2127" s="24" t="str">
        <f>VLOOKUP(J2127,city!$A$4:$D$352,3,0)</f>
        <v>四川</v>
      </c>
      <c r="C2127" s="24" t="str">
        <f>VLOOKUP(J2127,city!$A$4:$D$352,4,0)</f>
        <v>泸州</v>
      </c>
      <c r="D2127" s="15" t="s">
        <v>7045</v>
      </c>
      <c r="E2127" s="15" t="s">
        <v>7046</v>
      </c>
      <c r="F2127" s="42" t="str">
        <f t="shared" si="261"/>
        <v>105.354,28.818</v>
      </c>
      <c r="G2127" s="20" t="s">
        <v>7047</v>
      </c>
      <c r="H2127" s="20" t="s">
        <v>438</v>
      </c>
      <c r="I2127" s="45" t="str">
        <f t="shared" si="263"/>
        <v>13a,13b</v>
      </c>
      <c r="J2127" s="15">
        <f t="shared" si="264"/>
        <v>213</v>
      </c>
      <c r="K2127" s="15">
        <f>IF(VLOOKUP(J2126,city!$K$4:$L$352,2,0)&gt;K2126,K2126+1,1)</f>
        <v>4</v>
      </c>
      <c r="L2127" s="15">
        <v>1</v>
      </c>
      <c r="M2127" s="15" t="s">
        <v>257</v>
      </c>
      <c r="N2127" s="42">
        <v>105.354</v>
      </c>
      <c r="O2127" s="34">
        <v>28.818000000000001</v>
      </c>
      <c r="P2127" s="15" t="str">
        <f t="shared" si="267"/>
        <v/>
      </c>
      <c r="Q2127" s="41">
        <v>13</v>
      </c>
      <c r="R2127" s="15">
        <f t="shared" si="260"/>
        <v>11</v>
      </c>
      <c r="S2127" s="15" t="str">
        <f t="shared" si="265"/>
        <v>13a</v>
      </c>
      <c r="T2127" s="15" t="str">
        <f t="shared" si="266"/>
        <v>13b</v>
      </c>
    </row>
    <row r="2128" spans="1:20" ht="20.100000000000001" customHeight="1">
      <c r="A2128" s="15">
        <f t="shared" si="262"/>
        <v>121305</v>
      </c>
      <c r="B2128" s="24" t="str">
        <f>VLOOKUP(J2128,city!$A$4:$D$352,3,0)</f>
        <v>四川</v>
      </c>
      <c r="C2128" s="24" t="str">
        <f>VLOOKUP(J2128,city!$A$4:$D$352,4,0)</f>
        <v>泸州</v>
      </c>
      <c r="D2128" s="15" t="s">
        <v>7048</v>
      </c>
      <c r="E2128" s="15" t="s">
        <v>7049</v>
      </c>
      <c r="F2128" s="42" t="str">
        <f t="shared" si="261"/>
        <v>105.781,28.234</v>
      </c>
      <c r="G2128" s="20" t="s">
        <v>7050</v>
      </c>
      <c r="H2128" s="20" t="s">
        <v>444</v>
      </c>
      <c r="I2128" s="45" t="str">
        <f t="shared" si="263"/>
        <v>2a,2b</v>
      </c>
      <c r="J2128" s="15">
        <f t="shared" si="264"/>
        <v>213</v>
      </c>
      <c r="K2128" s="15">
        <f>IF(VLOOKUP(J2127,city!$K$4:$L$352,2,0)&gt;K2127,K2127+1,1)</f>
        <v>5</v>
      </c>
      <c r="L2128" s="15">
        <v>1</v>
      </c>
      <c r="M2128" s="15" t="s">
        <v>257</v>
      </c>
      <c r="N2128" s="42">
        <v>105.78100000000001</v>
      </c>
      <c r="O2128" s="34">
        <v>28.234000000000002</v>
      </c>
      <c r="P2128" s="15" t="str">
        <f t="shared" si="267"/>
        <v/>
      </c>
      <c r="Q2128" s="41">
        <v>2</v>
      </c>
      <c r="R2128" s="15">
        <f t="shared" si="260"/>
        <v>2</v>
      </c>
      <c r="S2128" s="15" t="str">
        <f t="shared" si="265"/>
        <v>2a</v>
      </c>
      <c r="T2128" s="15" t="str">
        <f t="shared" si="266"/>
        <v>2b</v>
      </c>
    </row>
    <row r="2129" spans="1:20" ht="20.100000000000001" customHeight="1">
      <c r="A2129" s="15">
        <f t="shared" si="262"/>
        <v>121306</v>
      </c>
      <c r="B2129" s="24" t="str">
        <f>VLOOKUP(J2129,city!$A$4:$D$352,3,0)</f>
        <v>四川</v>
      </c>
      <c r="C2129" s="24" t="str">
        <f>VLOOKUP(J2129,city!$A$4:$D$352,4,0)</f>
        <v>泸州</v>
      </c>
      <c r="D2129" s="15" t="s">
        <v>7051</v>
      </c>
      <c r="E2129" s="15" t="s">
        <v>7052</v>
      </c>
      <c r="F2129" s="42" t="str">
        <f t="shared" si="261"/>
        <v>105.489,28.875</v>
      </c>
      <c r="G2129" s="20" t="s">
        <v>7053</v>
      </c>
      <c r="H2129" s="20" t="s">
        <v>450</v>
      </c>
      <c r="I2129" s="45" t="str">
        <f t="shared" si="263"/>
        <v>1a,1b</v>
      </c>
      <c r="J2129" s="15">
        <f t="shared" si="264"/>
        <v>213</v>
      </c>
      <c r="K2129" s="15">
        <f>IF(VLOOKUP(J2128,city!$K$4:$L$352,2,0)&gt;K2128,K2128+1,1)</f>
        <v>6</v>
      </c>
      <c r="L2129" s="15">
        <v>1</v>
      </c>
      <c r="M2129" s="15" t="s">
        <v>257</v>
      </c>
      <c r="N2129" s="42">
        <v>105.489</v>
      </c>
      <c r="O2129" s="34">
        <v>28.875</v>
      </c>
      <c r="P2129" s="15" t="str">
        <f t="shared" si="267"/>
        <v/>
      </c>
      <c r="Q2129" s="41">
        <v>1</v>
      </c>
      <c r="R2129" s="15">
        <f t="shared" si="260"/>
        <v>1</v>
      </c>
      <c r="S2129" s="15" t="str">
        <f t="shared" si="265"/>
        <v>1a</v>
      </c>
      <c r="T2129" s="15" t="str">
        <f t="shared" si="266"/>
        <v>1b</v>
      </c>
    </row>
    <row r="2130" spans="1:20" ht="20.100000000000001" customHeight="1">
      <c r="A2130" s="15">
        <f t="shared" si="262"/>
        <v>121307</v>
      </c>
      <c r="B2130" s="24" t="str">
        <f>VLOOKUP(J2130,city!$A$4:$D$352,3,0)</f>
        <v>四川</v>
      </c>
      <c r="C2130" s="24" t="str">
        <f>VLOOKUP(J2130,city!$A$4:$D$352,4,0)</f>
        <v>泸州</v>
      </c>
      <c r="D2130" s="15" t="s">
        <v>7054</v>
      </c>
      <c r="E2130" s="15" t="s">
        <v>7055</v>
      </c>
      <c r="F2130" s="42" t="str">
        <f t="shared" si="261"/>
        <v>105.458,28.897</v>
      </c>
      <c r="G2130" s="20" t="s">
        <v>7056</v>
      </c>
      <c r="H2130" s="20" t="s">
        <v>456</v>
      </c>
      <c r="I2130" s="45" t="str">
        <f t="shared" si="263"/>
        <v>14a,14b</v>
      </c>
      <c r="J2130" s="15">
        <f t="shared" si="264"/>
        <v>213</v>
      </c>
      <c r="K2130" s="15">
        <f>IF(VLOOKUP(J2129,city!$K$4:$L$352,2,0)&gt;K2129,K2129+1,1)</f>
        <v>7</v>
      </c>
      <c r="L2130" s="15">
        <v>1</v>
      </c>
      <c r="M2130" s="15" t="s">
        <v>257</v>
      </c>
      <c r="N2130" s="42">
        <v>105.458</v>
      </c>
      <c r="O2130" s="34">
        <v>28.896999999999998</v>
      </c>
      <c r="P2130" s="15" t="str">
        <f t="shared" si="267"/>
        <v/>
      </c>
      <c r="Q2130" s="41">
        <v>14</v>
      </c>
      <c r="R2130" s="15">
        <f t="shared" si="260"/>
        <v>14</v>
      </c>
      <c r="S2130" s="15" t="str">
        <f t="shared" si="265"/>
        <v>14a</v>
      </c>
      <c r="T2130" s="15" t="str">
        <f t="shared" si="266"/>
        <v>14b</v>
      </c>
    </row>
    <row r="2131" spans="1:20" ht="20.100000000000001" customHeight="1">
      <c r="A2131" s="15">
        <f t="shared" si="262"/>
        <v>121308</v>
      </c>
      <c r="B2131" s="24" t="str">
        <f>VLOOKUP(J2131,city!$A$4:$D$352,3,0)</f>
        <v>四川</v>
      </c>
      <c r="C2131" s="24" t="str">
        <f>VLOOKUP(J2131,city!$A$4:$D$352,4,0)</f>
        <v>泸州</v>
      </c>
      <c r="D2131" s="15" t="s">
        <v>7057</v>
      </c>
      <c r="E2131" s="15" t="s">
        <v>7058</v>
      </c>
      <c r="F2131" s="42" t="str">
        <f t="shared" si="261"/>
        <v>105.393,29.143</v>
      </c>
      <c r="G2131" s="20" t="s">
        <v>7059</v>
      </c>
      <c r="H2131" s="20" t="s">
        <v>462</v>
      </c>
      <c r="I2131" s="45" t="str">
        <f t="shared" si="263"/>
        <v>11a,11b</v>
      </c>
      <c r="J2131" s="15">
        <f t="shared" si="264"/>
        <v>213</v>
      </c>
      <c r="K2131" s="15">
        <f>IF(VLOOKUP(J2130,city!$K$4:$L$352,2,0)&gt;K2130,K2130+1,1)</f>
        <v>8</v>
      </c>
      <c r="L2131" s="15">
        <v>1</v>
      </c>
      <c r="M2131" s="15" t="s">
        <v>257</v>
      </c>
      <c r="N2131" s="42">
        <v>105.393</v>
      </c>
      <c r="O2131" s="34">
        <v>29.143000000000001</v>
      </c>
      <c r="P2131" s="15" t="str">
        <f t="shared" si="267"/>
        <v/>
      </c>
      <c r="Q2131" s="41">
        <v>11</v>
      </c>
      <c r="R2131" s="15">
        <f t="shared" si="260"/>
        <v>11</v>
      </c>
      <c r="S2131" s="15" t="str">
        <f t="shared" si="265"/>
        <v>11a</v>
      </c>
      <c r="T2131" s="15" t="str">
        <f t="shared" si="266"/>
        <v>11b</v>
      </c>
    </row>
    <row r="2132" spans="1:20" ht="20.100000000000001" customHeight="1">
      <c r="A2132" s="15">
        <f t="shared" si="262"/>
        <v>121309</v>
      </c>
      <c r="B2132" s="24" t="str">
        <f>VLOOKUP(J2132,city!$A$4:$D$352,3,0)</f>
        <v>四川</v>
      </c>
      <c r="C2132" s="24" t="str">
        <f>VLOOKUP(J2132,city!$A$4:$D$352,4,0)</f>
        <v>泸州</v>
      </c>
      <c r="D2132" s="15" t="s">
        <v>7060</v>
      </c>
      <c r="E2132" s="15" t="s">
        <v>7061</v>
      </c>
      <c r="F2132" s="42" t="str">
        <f t="shared" si="261"/>
        <v>106.084,28.776</v>
      </c>
      <c r="G2132" s="20" t="s">
        <v>7062</v>
      </c>
      <c r="H2132" s="20" t="s">
        <v>468</v>
      </c>
      <c r="I2132" s="45" t="str">
        <f t="shared" si="263"/>
        <v>13a,13b</v>
      </c>
      <c r="J2132" s="15">
        <f t="shared" si="264"/>
        <v>213</v>
      </c>
      <c r="K2132" s="15">
        <f>IF(VLOOKUP(J2131,city!$K$4:$L$352,2,0)&gt;K2131,K2131+1,1)</f>
        <v>9</v>
      </c>
      <c r="L2132" s="15">
        <v>1</v>
      </c>
      <c r="M2132" s="15" t="s">
        <v>257</v>
      </c>
      <c r="N2132" s="42">
        <v>106.084</v>
      </c>
      <c r="O2132" s="34">
        <v>28.776</v>
      </c>
      <c r="P2132" s="15" t="str">
        <f t="shared" si="267"/>
        <v/>
      </c>
      <c r="Q2132" s="41">
        <v>13</v>
      </c>
      <c r="R2132" s="15">
        <f t="shared" si="260"/>
        <v>13</v>
      </c>
      <c r="S2132" s="15" t="str">
        <f t="shared" si="265"/>
        <v>13a</v>
      </c>
      <c r="T2132" s="15" t="str">
        <f t="shared" si="266"/>
        <v>13b</v>
      </c>
    </row>
    <row r="2133" spans="1:20" ht="20.100000000000001" customHeight="1">
      <c r="A2133" s="15">
        <f t="shared" si="262"/>
        <v>121310</v>
      </c>
      <c r="B2133" s="24" t="str">
        <f>VLOOKUP(J2133,city!$A$4:$D$352,3,0)</f>
        <v>四川</v>
      </c>
      <c r="C2133" s="24" t="str">
        <f>VLOOKUP(J2133,city!$A$4:$D$352,4,0)</f>
        <v>泸州</v>
      </c>
      <c r="D2133" s="15" t="s">
        <v>7063</v>
      </c>
      <c r="E2133" s="15" t="s">
        <v>7064</v>
      </c>
      <c r="F2133" s="42" t="str">
        <f t="shared" si="261"/>
        <v>105.797,28.815</v>
      </c>
      <c r="G2133" s="20" t="s">
        <v>7065</v>
      </c>
      <c r="H2133" s="20" t="s">
        <v>474</v>
      </c>
      <c r="I2133" s="45" t="str">
        <f t="shared" si="263"/>
        <v>11a,11b</v>
      </c>
      <c r="J2133" s="15">
        <f t="shared" si="264"/>
        <v>213</v>
      </c>
      <c r="K2133" s="15">
        <f>IF(VLOOKUP(J2132,city!$K$4:$L$352,2,0)&gt;K2132,K2132+1,1)</f>
        <v>10</v>
      </c>
      <c r="L2133" s="15">
        <v>1</v>
      </c>
      <c r="M2133" s="15" t="s">
        <v>257</v>
      </c>
      <c r="N2133" s="42">
        <v>105.797</v>
      </c>
      <c r="O2133" s="34">
        <v>28.815000000000001</v>
      </c>
      <c r="P2133" s="15" t="str">
        <f t="shared" si="267"/>
        <v>105.6517,28.7338</v>
      </c>
      <c r="Q2133" s="41">
        <v>11</v>
      </c>
      <c r="R2133" s="15">
        <f t="shared" si="260"/>
        <v>11</v>
      </c>
      <c r="S2133" s="15" t="str">
        <f t="shared" si="265"/>
        <v>11a</v>
      </c>
      <c r="T2133" s="15" t="str">
        <f t="shared" si="266"/>
        <v>11b</v>
      </c>
    </row>
    <row r="2134" spans="1:20" ht="20.100000000000001" customHeight="1">
      <c r="A2134" s="15">
        <f t="shared" si="262"/>
        <v>121401</v>
      </c>
      <c r="B2134" s="24" t="str">
        <f>VLOOKUP(J2134,city!$A$4:$D$352,3,0)</f>
        <v>四川</v>
      </c>
      <c r="C2134" s="24" t="str">
        <f>VLOOKUP(J2134,city!$A$4:$D$352,4,0)</f>
        <v>德阳</v>
      </c>
      <c r="D2134" s="15" t="s">
        <v>7066</v>
      </c>
      <c r="E2134" s="15" t="s">
        <v>7067</v>
      </c>
      <c r="F2134" s="42" t="str">
        <f t="shared" si="261"/>
        <v>104.229,31.006</v>
      </c>
      <c r="G2134" s="20" t="s">
        <v>7068</v>
      </c>
      <c r="H2134" s="20" t="s">
        <v>480</v>
      </c>
      <c r="I2134" s="45" t="str">
        <f t="shared" si="263"/>
        <v>10a,10b</v>
      </c>
      <c r="J2134" s="15">
        <f t="shared" si="264"/>
        <v>214</v>
      </c>
      <c r="K2134" s="15">
        <f>IF(VLOOKUP(J2133,city!$K$4:$L$352,2,0)&gt;K2133,K2133+1,1)</f>
        <v>1</v>
      </c>
      <c r="L2134" s="15">
        <v>1</v>
      </c>
      <c r="M2134" s="15" t="s">
        <v>258</v>
      </c>
      <c r="N2134" s="42">
        <v>104.229</v>
      </c>
      <c r="O2134" s="34">
        <v>31.006</v>
      </c>
      <c r="P2134" s="15" t="str">
        <f t="shared" si="267"/>
        <v/>
      </c>
      <c r="Q2134" s="41">
        <v>10</v>
      </c>
      <c r="R2134" s="15">
        <f t="shared" si="260"/>
        <v>10</v>
      </c>
      <c r="S2134" s="15" t="str">
        <f t="shared" si="265"/>
        <v>10a</v>
      </c>
      <c r="T2134" s="15" t="str">
        <f t="shared" si="266"/>
        <v>10b</v>
      </c>
    </row>
    <row r="2135" spans="1:20" ht="20.100000000000001" customHeight="1">
      <c r="A2135" s="15">
        <f t="shared" si="262"/>
        <v>121402</v>
      </c>
      <c r="B2135" s="24" t="str">
        <f>VLOOKUP(J2135,city!$A$4:$D$352,3,0)</f>
        <v>四川</v>
      </c>
      <c r="C2135" s="24" t="str">
        <f>VLOOKUP(J2135,city!$A$4:$D$352,4,0)</f>
        <v>德阳</v>
      </c>
      <c r="D2135" s="15" t="s">
        <v>7069</v>
      </c>
      <c r="E2135" s="15" t="s">
        <v>7070</v>
      </c>
      <c r="F2135" s="42" t="str">
        <f t="shared" si="261"/>
        <v>104.397,31.135</v>
      </c>
      <c r="G2135" s="20" t="s">
        <v>7071</v>
      </c>
      <c r="H2135" s="20" t="s">
        <v>486</v>
      </c>
      <c r="I2135" s="45" t="str">
        <f t="shared" si="263"/>
        <v>12a,12b</v>
      </c>
      <c r="J2135" s="15">
        <f t="shared" si="264"/>
        <v>214</v>
      </c>
      <c r="K2135" s="15">
        <f>IF(VLOOKUP(J2134,city!$K$4:$L$352,2,0)&gt;K2134,K2134+1,1)</f>
        <v>2</v>
      </c>
      <c r="L2135" s="15">
        <v>1</v>
      </c>
      <c r="M2135" s="15" t="s">
        <v>258</v>
      </c>
      <c r="N2135" s="42">
        <v>104.39700000000001</v>
      </c>
      <c r="O2135" s="34">
        <v>31.135000000000002</v>
      </c>
      <c r="P2135" s="15" t="str">
        <f t="shared" si="267"/>
        <v/>
      </c>
      <c r="Q2135" s="41">
        <v>12</v>
      </c>
      <c r="R2135" s="15">
        <f t="shared" si="260"/>
        <v>12</v>
      </c>
      <c r="S2135" s="15" t="str">
        <f t="shared" si="265"/>
        <v>12a</v>
      </c>
      <c r="T2135" s="15" t="str">
        <f t="shared" si="266"/>
        <v>12b</v>
      </c>
    </row>
    <row r="2136" spans="1:20" ht="20.100000000000001" customHeight="1">
      <c r="A2136" s="15">
        <f t="shared" si="262"/>
        <v>121403</v>
      </c>
      <c r="B2136" s="24" t="str">
        <f>VLOOKUP(J2136,city!$A$4:$D$352,3,0)</f>
        <v>四川</v>
      </c>
      <c r="C2136" s="24" t="str">
        <f>VLOOKUP(J2136,city!$A$4:$D$352,4,0)</f>
        <v>德阳</v>
      </c>
      <c r="D2136" s="15" t="s">
        <v>7072</v>
      </c>
      <c r="E2136" s="29" t="s">
        <v>7073</v>
      </c>
      <c r="F2136" s="42" t="str">
        <f t="shared" si="261"/>
        <v>104.209,31.287</v>
      </c>
      <c r="G2136" s="20" t="s">
        <v>7074</v>
      </c>
      <c r="H2136" s="20" t="s">
        <v>492</v>
      </c>
      <c r="I2136" s="45" t="str">
        <f t="shared" si="263"/>
        <v>13a,13b</v>
      </c>
      <c r="J2136" s="15">
        <f t="shared" si="264"/>
        <v>214</v>
      </c>
      <c r="K2136" s="15">
        <f>IF(VLOOKUP(J2135,city!$K$4:$L$352,2,0)&gt;K2135,K2135+1,1)</f>
        <v>3</v>
      </c>
      <c r="L2136" s="15">
        <v>1</v>
      </c>
      <c r="M2136" s="15" t="s">
        <v>258</v>
      </c>
      <c r="N2136" s="42">
        <v>104.209</v>
      </c>
      <c r="O2136" s="34">
        <v>31.286999999999999</v>
      </c>
      <c r="P2136" s="15" t="str">
        <f t="shared" si="267"/>
        <v/>
      </c>
      <c r="Q2136" s="41">
        <v>13</v>
      </c>
      <c r="R2136" s="15">
        <f t="shared" si="260"/>
        <v>13</v>
      </c>
      <c r="S2136" s="15" t="str">
        <f t="shared" si="265"/>
        <v>13a</v>
      </c>
      <c r="T2136" s="15" t="str">
        <f t="shared" si="266"/>
        <v>13b</v>
      </c>
    </row>
    <row r="2137" spans="1:20" ht="20.100000000000001" customHeight="1">
      <c r="A2137" s="15">
        <f t="shared" si="262"/>
        <v>121404</v>
      </c>
      <c r="B2137" s="24" t="str">
        <f>VLOOKUP(J2137,city!$A$4:$D$352,3,0)</f>
        <v>四川</v>
      </c>
      <c r="C2137" s="24" t="str">
        <f>VLOOKUP(J2137,city!$A$4:$D$352,4,0)</f>
        <v>德阳</v>
      </c>
      <c r="D2137" s="15" t="s">
        <v>7075</v>
      </c>
      <c r="E2137" s="15" t="s">
        <v>7076</v>
      </c>
      <c r="F2137" s="42" t="str">
        <f t="shared" si="261"/>
        <v>104.401,31.142</v>
      </c>
      <c r="G2137" s="20" t="s">
        <v>7077</v>
      </c>
      <c r="H2137" s="20" t="s">
        <v>498</v>
      </c>
      <c r="I2137" s="45" t="str">
        <f t="shared" si="263"/>
        <v>32a,32b</v>
      </c>
      <c r="J2137" s="15">
        <f t="shared" si="264"/>
        <v>214</v>
      </c>
      <c r="K2137" s="15">
        <f>IF(VLOOKUP(J2136,city!$K$4:$L$352,2,0)&gt;K2136,K2136+1,1)</f>
        <v>4</v>
      </c>
      <c r="L2137" s="15">
        <v>1</v>
      </c>
      <c r="M2137" s="15" t="s">
        <v>258</v>
      </c>
      <c r="N2137" s="42">
        <v>104.401</v>
      </c>
      <c r="O2137" s="34">
        <v>31.141999999999999</v>
      </c>
      <c r="P2137" s="15" t="str">
        <f t="shared" si="267"/>
        <v/>
      </c>
      <c r="Q2137" s="41">
        <v>32</v>
      </c>
      <c r="R2137" s="15" t="e">
        <f t="shared" si="260"/>
        <v>#N/A</v>
      </c>
      <c r="S2137" s="15" t="str">
        <f t="shared" si="265"/>
        <v>32a</v>
      </c>
      <c r="T2137" s="15" t="str">
        <f t="shared" si="266"/>
        <v>32b</v>
      </c>
    </row>
    <row r="2138" spans="1:20" ht="20.100000000000001" customHeight="1">
      <c r="A2138" s="15">
        <f t="shared" si="262"/>
        <v>121405</v>
      </c>
      <c r="B2138" s="24" t="str">
        <f>VLOOKUP(J2138,city!$A$4:$D$352,3,0)</f>
        <v>四川</v>
      </c>
      <c r="C2138" s="24" t="str">
        <f>VLOOKUP(J2138,city!$A$4:$D$352,4,0)</f>
        <v>德阳</v>
      </c>
      <c r="D2138" s="15" t="s">
        <v>7078</v>
      </c>
      <c r="E2138" s="15" t="s">
        <v>7079</v>
      </c>
      <c r="F2138" s="42" t="str">
        <f t="shared" si="261"/>
        <v>104.285,31.253</v>
      </c>
      <c r="G2138" s="20" t="s">
        <v>7080</v>
      </c>
      <c r="H2138" s="20" t="s">
        <v>504</v>
      </c>
      <c r="I2138" s="45" t="str">
        <f t="shared" si="263"/>
        <v>13a,13b</v>
      </c>
      <c r="J2138" s="15">
        <f t="shared" si="264"/>
        <v>214</v>
      </c>
      <c r="K2138" s="15">
        <f>IF(VLOOKUP(J2137,city!$K$4:$L$352,2,0)&gt;K2137,K2137+1,1)</f>
        <v>5</v>
      </c>
      <c r="L2138" s="15">
        <v>1</v>
      </c>
      <c r="M2138" s="15" t="s">
        <v>258</v>
      </c>
      <c r="N2138" s="42">
        <v>104.285</v>
      </c>
      <c r="O2138" s="34">
        <v>31.253</v>
      </c>
      <c r="P2138" s="15" t="str">
        <f t="shared" si="267"/>
        <v/>
      </c>
      <c r="Q2138" s="41">
        <v>13</v>
      </c>
      <c r="R2138" s="15">
        <f t="shared" si="260"/>
        <v>13</v>
      </c>
      <c r="S2138" s="15" t="str">
        <f t="shared" si="265"/>
        <v>13a</v>
      </c>
      <c r="T2138" s="15" t="str">
        <f t="shared" si="266"/>
        <v>13b</v>
      </c>
    </row>
    <row r="2139" spans="1:20" ht="20.100000000000001" customHeight="1">
      <c r="A2139" s="15">
        <f t="shared" si="262"/>
        <v>121406</v>
      </c>
      <c r="B2139" s="24" t="str">
        <f>VLOOKUP(J2139,city!$A$4:$D$352,3,0)</f>
        <v>四川</v>
      </c>
      <c r="C2139" s="24" t="str">
        <f>VLOOKUP(J2139,city!$A$4:$D$352,4,0)</f>
        <v>德阳</v>
      </c>
      <c r="D2139" s="15" t="s">
        <v>7081</v>
      </c>
      <c r="E2139" s="15" t="s">
        <v>7082</v>
      </c>
      <c r="F2139" s="42" t="str">
        <f t="shared" si="261"/>
        <v>104.458,31.297</v>
      </c>
      <c r="G2139" s="20" t="s">
        <v>7083</v>
      </c>
      <c r="H2139" s="20" t="s">
        <v>510</v>
      </c>
      <c r="I2139" s="45" t="str">
        <f t="shared" si="263"/>
        <v>6a,6b</v>
      </c>
      <c r="J2139" s="15">
        <f t="shared" si="264"/>
        <v>214</v>
      </c>
      <c r="K2139" s="15">
        <f>IF(VLOOKUP(J2138,city!$K$4:$L$352,2,0)&gt;K2138,K2138+1,1)</f>
        <v>6</v>
      </c>
      <c r="L2139" s="15">
        <v>1</v>
      </c>
      <c r="M2139" s="15" t="s">
        <v>258</v>
      </c>
      <c r="N2139" s="42">
        <v>104.458</v>
      </c>
      <c r="O2139" s="34">
        <v>31.297000000000001</v>
      </c>
      <c r="P2139" s="15" t="str">
        <f t="shared" si="267"/>
        <v/>
      </c>
      <c r="Q2139" s="41">
        <v>6</v>
      </c>
      <c r="R2139" s="15">
        <f t="shared" ref="R2139:R2202" si="268">LOOKUP(1,0/FIND($U$6:$U$91,D2139),$V$6:$V$91)</f>
        <v>6</v>
      </c>
      <c r="S2139" s="15" t="str">
        <f t="shared" si="265"/>
        <v>6a</v>
      </c>
      <c r="T2139" s="15" t="str">
        <f t="shared" si="266"/>
        <v>6b</v>
      </c>
    </row>
    <row r="2140" spans="1:20" ht="20.100000000000001" customHeight="1">
      <c r="A2140" s="15">
        <f t="shared" si="262"/>
        <v>121407</v>
      </c>
      <c r="B2140" s="24" t="str">
        <f>VLOOKUP(J2140,city!$A$4:$D$352,3,0)</f>
        <v>四川</v>
      </c>
      <c r="C2140" s="24" t="str">
        <f>VLOOKUP(J2140,city!$A$4:$D$352,4,0)</f>
        <v>德阳</v>
      </c>
      <c r="D2140" s="15" t="s">
        <v>7084</v>
      </c>
      <c r="E2140" s="15" t="s">
        <v>7085</v>
      </c>
      <c r="F2140" s="42" t="str">
        <f t="shared" si="261"/>
        <v>104.141,31.412</v>
      </c>
      <c r="G2140" s="20" t="s">
        <v>7086</v>
      </c>
      <c r="H2140" s="20" t="s">
        <v>516</v>
      </c>
      <c r="I2140" s="45" t="str">
        <f t="shared" si="263"/>
        <v>32a,32b</v>
      </c>
      <c r="J2140" s="15">
        <f t="shared" si="264"/>
        <v>214</v>
      </c>
      <c r="K2140" s="15">
        <f>IF(VLOOKUP(J2139,city!$K$4:$L$352,2,0)&gt;K2139,K2139+1,1)</f>
        <v>7</v>
      </c>
      <c r="L2140" s="15">
        <v>1</v>
      </c>
      <c r="M2140" s="15" t="s">
        <v>258</v>
      </c>
      <c r="N2140" s="42">
        <v>104.14100000000001</v>
      </c>
      <c r="O2140" s="34">
        <v>31.411999999999999</v>
      </c>
      <c r="P2140" s="15" t="str">
        <f t="shared" si="267"/>
        <v/>
      </c>
      <c r="Q2140" s="41">
        <v>32</v>
      </c>
      <c r="R2140" s="15" t="e">
        <f t="shared" si="268"/>
        <v>#N/A</v>
      </c>
      <c r="S2140" s="15" t="str">
        <f t="shared" si="265"/>
        <v>32a</v>
      </c>
      <c r="T2140" s="15" t="str">
        <f t="shared" si="266"/>
        <v>32b</v>
      </c>
    </row>
    <row r="2141" spans="1:20" ht="20.100000000000001" customHeight="1">
      <c r="A2141" s="15">
        <f t="shared" si="262"/>
        <v>121408</v>
      </c>
      <c r="B2141" s="24" t="str">
        <f>VLOOKUP(J2141,city!$A$4:$D$352,3,0)</f>
        <v>四川</v>
      </c>
      <c r="C2141" s="24" t="str">
        <f>VLOOKUP(J2141,city!$A$4:$D$352,4,0)</f>
        <v>德阳</v>
      </c>
      <c r="D2141" s="15" t="s">
        <v>7087</v>
      </c>
      <c r="E2141" s="15" t="s">
        <v>7088</v>
      </c>
      <c r="F2141" s="42" t="str">
        <f t="shared" si="261"/>
        <v>104.689,31.04</v>
      </c>
      <c r="G2141" s="20" t="s">
        <v>7089</v>
      </c>
      <c r="H2141" s="20" t="s">
        <v>522</v>
      </c>
      <c r="I2141" s="45" t="str">
        <f t="shared" si="263"/>
        <v>10a,10b</v>
      </c>
      <c r="J2141" s="15">
        <f t="shared" si="264"/>
        <v>214</v>
      </c>
      <c r="K2141" s="15">
        <f>IF(VLOOKUP(J2140,city!$K$4:$L$352,2,0)&gt;K2140,K2140+1,1)</f>
        <v>8</v>
      </c>
      <c r="L2141" s="15">
        <v>1</v>
      </c>
      <c r="M2141" s="15" t="s">
        <v>258</v>
      </c>
      <c r="N2141" s="42">
        <v>104.68899999999999</v>
      </c>
      <c r="O2141" s="34">
        <v>31.04</v>
      </c>
      <c r="P2141" s="15" t="str">
        <f t="shared" si="267"/>
        <v/>
      </c>
      <c r="Q2141" s="41">
        <v>10</v>
      </c>
      <c r="R2141" s="15">
        <f t="shared" si="268"/>
        <v>10</v>
      </c>
      <c r="S2141" s="15" t="str">
        <f t="shared" si="265"/>
        <v>10a</v>
      </c>
      <c r="T2141" s="15" t="str">
        <f t="shared" si="266"/>
        <v>10b</v>
      </c>
    </row>
    <row r="2142" spans="1:20" ht="20.100000000000001" customHeight="1">
      <c r="A2142" s="15">
        <f t="shared" si="262"/>
        <v>121409</v>
      </c>
      <c r="B2142" s="24" t="str">
        <f>VLOOKUP(J2142,city!$A$4:$D$352,3,0)</f>
        <v>四川</v>
      </c>
      <c r="C2142" s="24" t="str">
        <f>VLOOKUP(J2142,city!$A$4:$D$352,4,0)</f>
        <v>德阳</v>
      </c>
      <c r="D2142" s="15" t="s">
        <v>7090</v>
      </c>
      <c r="E2142" s="15" t="s">
        <v>7091</v>
      </c>
      <c r="F2142" s="42" t="str">
        <f t="shared" si="261"/>
        <v>103.956,31.393</v>
      </c>
      <c r="G2142" s="20" t="s">
        <v>7092</v>
      </c>
      <c r="H2142" s="20" t="s">
        <v>528</v>
      </c>
      <c r="I2142" s="45" t="str">
        <f t="shared" si="263"/>
        <v>2a,2b</v>
      </c>
      <c r="J2142" s="15">
        <f t="shared" si="264"/>
        <v>214</v>
      </c>
      <c r="K2142" s="15">
        <f>IF(VLOOKUP(J2141,city!$K$4:$L$352,2,0)&gt;K2141,K2141+1,1)</f>
        <v>9</v>
      </c>
      <c r="L2142" s="15">
        <v>1</v>
      </c>
      <c r="M2142" s="15" t="s">
        <v>258</v>
      </c>
      <c r="N2142" s="42">
        <v>103.956</v>
      </c>
      <c r="O2142" s="34">
        <v>31.393000000000001</v>
      </c>
      <c r="P2142" s="15" t="str">
        <f t="shared" si="267"/>
        <v/>
      </c>
      <c r="Q2142" s="41">
        <v>2</v>
      </c>
      <c r="R2142" s="15">
        <f t="shared" si="268"/>
        <v>2</v>
      </c>
      <c r="S2142" s="15" t="str">
        <f t="shared" si="265"/>
        <v>2a</v>
      </c>
      <c r="T2142" s="15" t="str">
        <f t="shared" si="266"/>
        <v>2b</v>
      </c>
    </row>
    <row r="2143" spans="1:20" ht="20.100000000000001" customHeight="1">
      <c r="A2143" s="15">
        <f t="shared" si="262"/>
        <v>121410</v>
      </c>
      <c r="B2143" s="24" t="str">
        <f>VLOOKUP(J2143,city!$A$4:$D$352,3,0)</f>
        <v>四川</v>
      </c>
      <c r="C2143" s="24" t="str">
        <f>VLOOKUP(J2143,city!$A$4:$D$352,4,0)</f>
        <v>德阳</v>
      </c>
      <c r="D2143" s="15" t="s">
        <v>7093</v>
      </c>
      <c r="E2143" s="15" t="s">
        <v>7094</v>
      </c>
      <c r="F2143" s="42" t="str">
        <f t="shared" si="261"/>
        <v>104.288,30.979</v>
      </c>
      <c r="G2143" s="20" t="s">
        <v>7095</v>
      </c>
      <c r="H2143" s="20" t="s">
        <v>534</v>
      </c>
      <c r="I2143" s="45" t="str">
        <f t="shared" si="263"/>
        <v>6a,6b</v>
      </c>
      <c r="J2143" s="15">
        <f t="shared" si="264"/>
        <v>214</v>
      </c>
      <c r="K2143" s="15">
        <f>IF(VLOOKUP(J2142,city!$K$4:$L$352,2,0)&gt;K2142,K2142+1,1)</f>
        <v>10</v>
      </c>
      <c r="L2143" s="15">
        <v>1</v>
      </c>
      <c r="M2143" s="15" t="s">
        <v>258</v>
      </c>
      <c r="N2143" s="42">
        <v>104.288</v>
      </c>
      <c r="O2143" s="34">
        <v>30.978999999999999</v>
      </c>
      <c r="P2143" s="15" t="str">
        <f t="shared" si="267"/>
        <v>104.3053,31.1944</v>
      </c>
      <c r="Q2143" s="41">
        <v>6</v>
      </c>
      <c r="R2143" s="15">
        <f t="shared" si="268"/>
        <v>6</v>
      </c>
      <c r="S2143" s="15" t="str">
        <f t="shared" si="265"/>
        <v>6a</v>
      </c>
      <c r="T2143" s="15" t="str">
        <f t="shared" si="266"/>
        <v>6b</v>
      </c>
    </row>
    <row r="2144" spans="1:20" ht="20.100000000000001" customHeight="1">
      <c r="A2144" s="15">
        <f t="shared" si="262"/>
        <v>121501</v>
      </c>
      <c r="B2144" s="24" t="str">
        <f>VLOOKUP(J2144,city!$A$4:$D$352,3,0)</f>
        <v>四川</v>
      </c>
      <c r="C2144" s="24" t="str">
        <f>VLOOKUP(J2144,city!$A$4:$D$352,4,0)</f>
        <v>广元</v>
      </c>
      <c r="D2144" s="15" t="s">
        <v>7096</v>
      </c>
      <c r="E2144" s="15" t="s">
        <v>7097</v>
      </c>
      <c r="F2144" s="42" t="str">
        <f t="shared" si="261"/>
        <v>105.571,32.224</v>
      </c>
      <c r="G2144" s="20" t="s">
        <v>7098</v>
      </c>
      <c r="H2144" s="20" t="s">
        <v>422</v>
      </c>
      <c r="I2144" s="45" t="str">
        <f t="shared" si="263"/>
        <v>31a,31b</v>
      </c>
      <c r="J2144" s="15">
        <f t="shared" si="264"/>
        <v>215</v>
      </c>
      <c r="K2144" s="15">
        <f>IF(VLOOKUP(J2143,city!$K$4:$L$352,2,0)&gt;K2143,K2143+1,1)</f>
        <v>1</v>
      </c>
      <c r="L2144" s="15">
        <v>1</v>
      </c>
      <c r="M2144" s="15" t="s">
        <v>259</v>
      </c>
      <c r="N2144" s="42">
        <v>105.571</v>
      </c>
      <c r="O2144" s="34">
        <v>32.223999999999997</v>
      </c>
      <c r="P2144" s="15" t="str">
        <f t="shared" si="267"/>
        <v/>
      </c>
      <c r="Q2144" s="41">
        <v>31</v>
      </c>
      <c r="R2144" s="15">
        <f t="shared" si="268"/>
        <v>31</v>
      </c>
      <c r="S2144" s="15" t="str">
        <f t="shared" si="265"/>
        <v>31a</v>
      </c>
      <c r="T2144" s="15" t="str">
        <f t="shared" si="266"/>
        <v>31b</v>
      </c>
    </row>
    <row r="2145" spans="1:20" ht="20.100000000000001" customHeight="1">
      <c r="A2145" s="15">
        <f t="shared" si="262"/>
        <v>121502</v>
      </c>
      <c r="B2145" s="24" t="str">
        <f>VLOOKUP(J2145,city!$A$4:$D$352,3,0)</f>
        <v>四川</v>
      </c>
      <c r="C2145" s="24" t="str">
        <f>VLOOKUP(J2145,city!$A$4:$D$352,4,0)</f>
        <v>广元</v>
      </c>
      <c r="D2145" s="15" t="s">
        <v>7099</v>
      </c>
      <c r="E2145" s="15" t="s">
        <v>7100</v>
      </c>
      <c r="F2145" s="42" t="str">
        <f t="shared" si="261"/>
        <v>105.722,32.338</v>
      </c>
      <c r="G2145" s="20" t="s">
        <v>7101</v>
      </c>
      <c r="H2145" s="20" t="s">
        <v>427</v>
      </c>
      <c r="I2145" s="45" t="str">
        <f t="shared" si="263"/>
        <v>31a,31b</v>
      </c>
      <c r="J2145" s="15">
        <f t="shared" si="264"/>
        <v>215</v>
      </c>
      <c r="K2145" s="15">
        <f>IF(VLOOKUP(J2144,city!$K$4:$L$352,2,0)&gt;K2144,K2144+1,1)</f>
        <v>2</v>
      </c>
      <c r="L2145" s="15">
        <v>1</v>
      </c>
      <c r="M2145" s="15" t="s">
        <v>259</v>
      </c>
      <c r="N2145" s="42">
        <v>105.72199999999999</v>
      </c>
      <c r="O2145" s="34">
        <v>32.338000000000001</v>
      </c>
      <c r="P2145" s="15" t="str">
        <f t="shared" si="267"/>
        <v/>
      </c>
      <c r="Q2145" s="41">
        <v>31</v>
      </c>
      <c r="R2145" s="15">
        <f t="shared" si="268"/>
        <v>31</v>
      </c>
      <c r="S2145" s="15" t="str">
        <f t="shared" si="265"/>
        <v>31a</v>
      </c>
      <c r="T2145" s="15" t="str">
        <f t="shared" si="266"/>
        <v>31b</v>
      </c>
    </row>
    <row r="2146" spans="1:20" ht="20.100000000000001" customHeight="1">
      <c r="A2146" s="15">
        <f t="shared" si="262"/>
        <v>121503</v>
      </c>
      <c r="B2146" s="24" t="str">
        <f>VLOOKUP(J2146,city!$A$4:$D$352,3,0)</f>
        <v>四川</v>
      </c>
      <c r="C2146" s="24" t="str">
        <f>VLOOKUP(J2146,city!$A$4:$D$352,4,0)</f>
        <v>广元</v>
      </c>
      <c r="D2146" s="15" t="s">
        <v>7102</v>
      </c>
      <c r="E2146" s="15" t="s">
        <v>7103</v>
      </c>
      <c r="F2146" s="42" t="str">
        <f t="shared" si="261"/>
        <v>105.819,32.446</v>
      </c>
      <c r="G2146" s="20" t="s">
        <v>7104</v>
      </c>
      <c r="H2146" s="20" t="s">
        <v>432</v>
      </c>
      <c r="I2146" s="45" t="str">
        <f t="shared" si="263"/>
        <v>12a,12b</v>
      </c>
      <c r="J2146" s="15">
        <f t="shared" si="264"/>
        <v>215</v>
      </c>
      <c r="K2146" s="15">
        <f>IF(VLOOKUP(J2145,city!$K$4:$L$352,2,0)&gt;K2145,K2145+1,1)</f>
        <v>3</v>
      </c>
      <c r="L2146" s="15">
        <v>1</v>
      </c>
      <c r="M2146" s="15" t="s">
        <v>259</v>
      </c>
      <c r="N2146" s="42">
        <v>105.819</v>
      </c>
      <c r="O2146" s="34">
        <v>32.445999999999998</v>
      </c>
      <c r="P2146" s="15" t="str">
        <f t="shared" si="267"/>
        <v/>
      </c>
      <c r="Q2146" s="41">
        <v>12</v>
      </c>
      <c r="R2146" s="15">
        <f t="shared" si="268"/>
        <v>12</v>
      </c>
      <c r="S2146" s="15" t="str">
        <f t="shared" si="265"/>
        <v>12a</v>
      </c>
      <c r="T2146" s="15" t="str">
        <f t="shared" si="266"/>
        <v>12b</v>
      </c>
    </row>
    <row r="2147" spans="1:20" ht="20.100000000000001" customHeight="1">
      <c r="A2147" s="15">
        <f t="shared" si="262"/>
        <v>121504</v>
      </c>
      <c r="B2147" s="24" t="str">
        <f>VLOOKUP(J2147,city!$A$4:$D$352,3,0)</f>
        <v>四川</v>
      </c>
      <c r="C2147" s="24" t="str">
        <f>VLOOKUP(J2147,city!$A$4:$D$352,4,0)</f>
        <v>广元</v>
      </c>
      <c r="D2147" s="15" t="s">
        <v>7105</v>
      </c>
      <c r="E2147" s="15" t="s">
        <v>7106</v>
      </c>
      <c r="F2147" s="42" t="str">
        <f t="shared" si="261"/>
        <v>105.852,32.477</v>
      </c>
      <c r="G2147" s="20" t="s">
        <v>7107</v>
      </c>
      <c r="H2147" s="20" t="s">
        <v>438</v>
      </c>
      <c r="I2147" s="45" t="str">
        <f t="shared" si="263"/>
        <v>11a,11b</v>
      </c>
      <c r="J2147" s="15">
        <f t="shared" si="264"/>
        <v>215</v>
      </c>
      <c r="K2147" s="15">
        <f>IF(VLOOKUP(J2146,city!$K$4:$L$352,2,0)&gt;K2146,K2146+1,1)</f>
        <v>4</v>
      </c>
      <c r="L2147" s="15">
        <v>1</v>
      </c>
      <c r="M2147" s="15" t="s">
        <v>259</v>
      </c>
      <c r="N2147" s="42">
        <v>105.852</v>
      </c>
      <c r="O2147" s="34">
        <v>32.476999999999997</v>
      </c>
      <c r="P2147" s="15" t="str">
        <f t="shared" si="267"/>
        <v/>
      </c>
      <c r="Q2147" s="41">
        <v>11</v>
      </c>
      <c r="R2147" s="15" t="e">
        <f t="shared" si="268"/>
        <v>#N/A</v>
      </c>
      <c r="S2147" s="15" t="str">
        <f t="shared" si="265"/>
        <v>11a</v>
      </c>
      <c r="T2147" s="15" t="str">
        <f t="shared" si="266"/>
        <v>11b</v>
      </c>
    </row>
    <row r="2148" spans="1:20" ht="20.100000000000001" customHeight="1">
      <c r="A2148" s="15">
        <f t="shared" si="262"/>
        <v>121505</v>
      </c>
      <c r="B2148" s="24" t="str">
        <f>VLOOKUP(J2148,city!$A$4:$D$352,3,0)</f>
        <v>四川</v>
      </c>
      <c r="C2148" s="24" t="str">
        <f>VLOOKUP(J2148,city!$A$4:$D$352,4,0)</f>
        <v>广元</v>
      </c>
      <c r="D2148" s="15" t="s">
        <v>7108</v>
      </c>
      <c r="E2148" s="15" t="s">
        <v>7109</v>
      </c>
      <c r="F2148" s="42" t="str">
        <f t="shared" si="261"/>
        <v>105.869,32.625</v>
      </c>
      <c r="G2148" s="20" t="s">
        <v>7110</v>
      </c>
      <c r="H2148" s="20" t="s">
        <v>444</v>
      </c>
      <c r="I2148" s="45" t="str">
        <f t="shared" si="263"/>
        <v>6a,6b</v>
      </c>
      <c r="J2148" s="15">
        <f t="shared" si="264"/>
        <v>215</v>
      </c>
      <c r="K2148" s="15">
        <f>IF(VLOOKUP(J2147,city!$K$4:$L$352,2,0)&gt;K2147,K2147+1,1)</f>
        <v>5</v>
      </c>
      <c r="L2148" s="15">
        <v>1</v>
      </c>
      <c r="M2148" s="15" t="s">
        <v>259</v>
      </c>
      <c r="N2148" s="42">
        <v>105.869</v>
      </c>
      <c r="O2148" s="34">
        <v>32.625</v>
      </c>
      <c r="P2148" s="15" t="str">
        <f t="shared" si="267"/>
        <v/>
      </c>
      <c r="Q2148" s="41">
        <v>6</v>
      </c>
      <c r="R2148" s="15">
        <f t="shared" si="268"/>
        <v>6</v>
      </c>
      <c r="S2148" s="15" t="str">
        <f t="shared" si="265"/>
        <v>6a</v>
      </c>
      <c r="T2148" s="15" t="str">
        <f t="shared" si="266"/>
        <v>6b</v>
      </c>
    </row>
    <row r="2149" spans="1:20" ht="20.100000000000001" customHeight="1">
      <c r="A2149" s="15">
        <f t="shared" si="262"/>
        <v>121506</v>
      </c>
      <c r="B2149" s="24" t="str">
        <f>VLOOKUP(J2149,city!$A$4:$D$352,3,0)</f>
        <v>四川</v>
      </c>
      <c r="C2149" s="24" t="str">
        <f>VLOOKUP(J2149,city!$A$4:$D$352,4,0)</f>
        <v>广元</v>
      </c>
      <c r="D2149" s="15" t="s">
        <v>7111</v>
      </c>
      <c r="E2149" s="15" t="s">
        <v>7112</v>
      </c>
      <c r="F2149" s="42" t="str">
        <f t="shared" si="261"/>
        <v>105.573,32.216</v>
      </c>
      <c r="G2149" s="20" t="s">
        <v>7113</v>
      </c>
      <c r="H2149" s="20" t="s">
        <v>450</v>
      </c>
      <c r="I2149" s="45" t="str">
        <f t="shared" si="263"/>
        <v>16a,16b</v>
      </c>
      <c r="J2149" s="15">
        <f t="shared" si="264"/>
        <v>215</v>
      </c>
      <c r="K2149" s="15">
        <f>IF(VLOOKUP(J2148,city!$K$4:$L$352,2,0)&gt;K2148,K2148+1,1)</f>
        <v>6</v>
      </c>
      <c r="L2149" s="15">
        <v>1</v>
      </c>
      <c r="M2149" s="15" t="s">
        <v>259</v>
      </c>
      <c r="N2149" s="42">
        <v>105.57299999999999</v>
      </c>
      <c r="O2149" s="34">
        <v>32.216000000000001</v>
      </c>
      <c r="P2149" s="15" t="str">
        <f t="shared" si="267"/>
        <v/>
      </c>
      <c r="Q2149" s="41">
        <v>16</v>
      </c>
      <c r="R2149" s="15">
        <f t="shared" si="268"/>
        <v>16</v>
      </c>
      <c r="S2149" s="15" t="str">
        <f t="shared" si="265"/>
        <v>16a</v>
      </c>
      <c r="T2149" s="15" t="str">
        <f t="shared" si="266"/>
        <v>16b</v>
      </c>
    </row>
    <row r="2150" spans="1:20" ht="20.100000000000001" customHeight="1">
      <c r="A2150" s="15">
        <f t="shared" si="262"/>
        <v>121507</v>
      </c>
      <c r="B2150" s="24" t="str">
        <f>VLOOKUP(J2150,city!$A$4:$D$352,3,0)</f>
        <v>四川</v>
      </c>
      <c r="C2150" s="24" t="str">
        <f>VLOOKUP(J2150,city!$A$4:$D$352,4,0)</f>
        <v>广元</v>
      </c>
      <c r="D2150" s="15" t="s">
        <v>7114</v>
      </c>
      <c r="E2150" s="15" t="s">
        <v>7115</v>
      </c>
      <c r="F2150" s="42" t="str">
        <f t="shared" si="261"/>
        <v>105.851,32.44</v>
      </c>
      <c r="G2150" s="20" t="s">
        <v>7116</v>
      </c>
      <c r="H2150" s="20" t="s">
        <v>456</v>
      </c>
      <c r="I2150" s="45" t="str">
        <f t="shared" si="263"/>
        <v>1a,1b</v>
      </c>
      <c r="J2150" s="15">
        <f t="shared" si="264"/>
        <v>215</v>
      </c>
      <c r="K2150" s="15">
        <f>IF(VLOOKUP(J2149,city!$K$4:$L$352,2,0)&gt;K2149,K2149+1,1)</f>
        <v>7</v>
      </c>
      <c r="L2150" s="15">
        <v>1</v>
      </c>
      <c r="M2150" s="15" t="s">
        <v>259</v>
      </c>
      <c r="N2150" s="42">
        <v>105.851</v>
      </c>
      <c r="O2150" s="34">
        <v>32.44</v>
      </c>
      <c r="P2150" s="15" t="str">
        <f t="shared" si="267"/>
        <v/>
      </c>
      <c r="Q2150" s="41">
        <v>1</v>
      </c>
      <c r="R2150" s="15">
        <f t="shared" si="268"/>
        <v>2</v>
      </c>
      <c r="S2150" s="15" t="str">
        <f t="shared" si="265"/>
        <v>1a</v>
      </c>
      <c r="T2150" s="15" t="str">
        <f t="shared" si="266"/>
        <v>1b</v>
      </c>
    </row>
    <row r="2151" spans="1:20" ht="20.100000000000001" customHeight="1">
      <c r="A2151" s="15">
        <f t="shared" si="262"/>
        <v>121508</v>
      </c>
      <c r="B2151" s="24" t="str">
        <f>VLOOKUP(J2151,city!$A$4:$D$352,3,0)</f>
        <v>四川</v>
      </c>
      <c r="C2151" s="24" t="str">
        <f>VLOOKUP(J2151,city!$A$4:$D$352,4,0)</f>
        <v>广元</v>
      </c>
      <c r="D2151" s="15" t="s">
        <v>7117</v>
      </c>
      <c r="E2151" s="15" t="s">
        <v>7118</v>
      </c>
      <c r="F2151" s="42" t="str">
        <f t="shared" si="261"/>
        <v>106.112,32.632</v>
      </c>
      <c r="G2151" s="20" t="s">
        <v>7119</v>
      </c>
      <c r="H2151" s="20" t="s">
        <v>462</v>
      </c>
      <c r="I2151" s="45" t="str">
        <f t="shared" si="263"/>
        <v>2a,2b</v>
      </c>
      <c r="J2151" s="15">
        <f t="shared" si="264"/>
        <v>215</v>
      </c>
      <c r="K2151" s="15">
        <f>IF(VLOOKUP(J2150,city!$K$4:$L$352,2,0)&gt;K2150,K2150+1,1)</f>
        <v>8</v>
      </c>
      <c r="L2151" s="15">
        <v>1</v>
      </c>
      <c r="M2151" s="15" t="s">
        <v>259</v>
      </c>
      <c r="N2151" s="42">
        <v>106.11199999999999</v>
      </c>
      <c r="O2151" s="34">
        <v>32.631999999999998</v>
      </c>
      <c r="P2151" s="15" t="str">
        <f t="shared" si="267"/>
        <v/>
      </c>
      <c r="Q2151" s="41">
        <v>2</v>
      </c>
      <c r="R2151" s="15">
        <f t="shared" si="268"/>
        <v>2</v>
      </c>
      <c r="S2151" s="15" t="str">
        <f t="shared" si="265"/>
        <v>2a</v>
      </c>
      <c r="T2151" s="15" t="str">
        <f t="shared" si="266"/>
        <v>2b</v>
      </c>
    </row>
    <row r="2152" spans="1:20" ht="20.100000000000001" customHeight="1">
      <c r="A2152" s="15">
        <f t="shared" si="262"/>
        <v>121509</v>
      </c>
      <c r="B2152" s="24" t="str">
        <f>VLOOKUP(J2152,city!$A$4:$D$352,3,0)</f>
        <v>四川</v>
      </c>
      <c r="C2152" s="24" t="str">
        <f>VLOOKUP(J2152,city!$A$4:$D$352,4,0)</f>
        <v>广元</v>
      </c>
      <c r="D2152" s="15" t="s">
        <v>7120</v>
      </c>
      <c r="E2152" s="15" t="s">
        <v>7121</v>
      </c>
      <c r="F2152" s="42" t="str">
        <f t="shared" si="261"/>
        <v>105.963,31.731</v>
      </c>
      <c r="G2152" s="20" t="s">
        <v>7122</v>
      </c>
      <c r="H2152" s="20" t="s">
        <v>468</v>
      </c>
      <c r="I2152" s="45" t="str">
        <f t="shared" si="263"/>
        <v>32a,32b</v>
      </c>
      <c r="J2152" s="15">
        <f t="shared" si="264"/>
        <v>215</v>
      </c>
      <c r="K2152" s="15">
        <f>IF(VLOOKUP(J2151,city!$K$4:$L$352,2,0)&gt;K2151,K2151+1,1)</f>
        <v>9</v>
      </c>
      <c r="L2152" s="15">
        <v>1</v>
      </c>
      <c r="M2152" s="15" t="s">
        <v>259</v>
      </c>
      <c r="N2152" s="42">
        <v>105.96299999999999</v>
      </c>
      <c r="O2152" s="34">
        <v>31.731000000000002</v>
      </c>
      <c r="P2152" s="15" t="str">
        <f t="shared" si="267"/>
        <v/>
      </c>
      <c r="Q2152" s="41">
        <v>32</v>
      </c>
      <c r="R2152" s="15" t="e">
        <f t="shared" si="268"/>
        <v>#N/A</v>
      </c>
      <c r="S2152" s="15" t="str">
        <f t="shared" si="265"/>
        <v>32a</v>
      </c>
      <c r="T2152" s="15" t="str">
        <f t="shared" si="266"/>
        <v>32b</v>
      </c>
    </row>
    <row r="2153" spans="1:20" ht="20.100000000000001" customHeight="1">
      <c r="A2153" s="15">
        <f t="shared" si="262"/>
        <v>121510</v>
      </c>
      <c r="B2153" s="24" t="str">
        <f>VLOOKUP(J2153,city!$A$4:$D$352,3,0)</f>
        <v>四川</v>
      </c>
      <c r="C2153" s="24" t="str">
        <f>VLOOKUP(J2153,city!$A$4:$D$352,4,0)</f>
        <v>广元</v>
      </c>
      <c r="D2153" s="15" t="s">
        <v>7123</v>
      </c>
      <c r="E2153" s="15" t="s">
        <v>7124</v>
      </c>
      <c r="F2153" s="42" t="str">
        <f t="shared" si="261"/>
        <v>104.768,32.584</v>
      </c>
      <c r="G2153" s="20" t="s">
        <v>7125</v>
      </c>
      <c r="H2153" s="20" t="s">
        <v>474</v>
      </c>
      <c r="I2153" s="45" t="str">
        <f t="shared" si="263"/>
        <v>6a,6b</v>
      </c>
      <c r="J2153" s="15">
        <f t="shared" si="264"/>
        <v>215</v>
      </c>
      <c r="K2153" s="15">
        <f>IF(VLOOKUP(J2152,city!$K$4:$L$352,2,0)&gt;K2152,K2152+1,1)</f>
        <v>10</v>
      </c>
      <c r="L2153" s="15">
        <v>1</v>
      </c>
      <c r="M2153" s="15" t="s">
        <v>259</v>
      </c>
      <c r="N2153" s="42">
        <v>104.768</v>
      </c>
      <c r="O2153" s="34">
        <v>32.584000000000003</v>
      </c>
      <c r="P2153" s="15" t="str">
        <f t="shared" si="267"/>
        <v>105.71,32.3713</v>
      </c>
      <c r="Q2153" s="41">
        <v>6</v>
      </c>
      <c r="R2153" s="15">
        <f t="shared" si="268"/>
        <v>6</v>
      </c>
      <c r="S2153" s="15" t="str">
        <f t="shared" si="265"/>
        <v>6a</v>
      </c>
      <c r="T2153" s="15" t="str">
        <f t="shared" si="266"/>
        <v>6b</v>
      </c>
    </row>
    <row r="2154" spans="1:20" ht="20.100000000000001" customHeight="1">
      <c r="A2154" s="15">
        <f t="shared" si="262"/>
        <v>121601</v>
      </c>
      <c r="B2154" s="24" t="str">
        <f>VLOOKUP(J2154,city!$A$4:$D$352,3,0)</f>
        <v>四川</v>
      </c>
      <c r="C2154" s="24" t="str">
        <f>VLOOKUP(J2154,city!$A$4:$D$352,4,0)</f>
        <v>遂宁</v>
      </c>
      <c r="D2154" s="15" t="s">
        <v>7126</v>
      </c>
      <c r="E2154" s="15" t="s">
        <v>7127</v>
      </c>
      <c r="F2154" s="42" t="str">
        <f t="shared" si="261"/>
        <v>105.254,30.604</v>
      </c>
      <c r="G2154" s="20" t="s">
        <v>7128</v>
      </c>
      <c r="H2154" s="20" t="s">
        <v>480</v>
      </c>
      <c r="I2154" s="45" t="str">
        <f t="shared" si="263"/>
        <v>6a,6b</v>
      </c>
      <c r="J2154" s="15">
        <f t="shared" si="264"/>
        <v>216</v>
      </c>
      <c r="K2154" s="15">
        <f>IF(VLOOKUP(J2153,city!$K$4:$L$352,2,0)&gt;K2153,K2153+1,1)</f>
        <v>1</v>
      </c>
      <c r="L2154" s="15">
        <v>1</v>
      </c>
      <c r="M2154" s="15" t="s">
        <v>260</v>
      </c>
      <c r="N2154" s="42">
        <v>105.254</v>
      </c>
      <c r="O2154" s="34">
        <v>30.603999999999999</v>
      </c>
      <c r="P2154" s="15" t="str">
        <f t="shared" si="267"/>
        <v/>
      </c>
      <c r="Q2154" s="41">
        <v>6</v>
      </c>
      <c r="R2154" s="15">
        <f t="shared" si="268"/>
        <v>6</v>
      </c>
      <c r="S2154" s="15" t="str">
        <f t="shared" si="265"/>
        <v>6a</v>
      </c>
      <c r="T2154" s="15" t="str">
        <f t="shared" si="266"/>
        <v>6b</v>
      </c>
    </row>
    <row r="2155" spans="1:20" ht="20.100000000000001" customHeight="1">
      <c r="A2155" s="15">
        <f t="shared" si="262"/>
        <v>121602</v>
      </c>
      <c r="B2155" s="24" t="str">
        <f>VLOOKUP(J2155,city!$A$4:$D$352,3,0)</f>
        <v>四川</v>
      </c>
      <c r="C2155" s="24" t="str">
        <f>VLOOKUP(J2155,city!$A$4:$D$352,4,0)</f>
        <v>遂宁</v>
      </c>
      <c r="D2155" s="15" t="s">
        <v>7129</v>
      </c>
      <c r="E2155" s="15" t="s">
        <v>7130</v>
      </c>
      <c r="F2155" s="42" t="str">
        <f t="shared" si="261"/>
        <v>105.289,30.998</v>
      </c>
      <c r="G2155" s="20" t="s">
        <v>7131</v>
      </c>
      <c r="H2155" s="20" t="s">
        <v>486</v>
      </c>
      <c r="I2155" s="45" t="str">
        <f t="shared" si="263"/>
        <v>15a,15b</v>
      </c>
      <c r="J2155" s="15">
        <f t="shared" si="264"/>
        <v>216</v>
      </c>
      <c r="K2155" s="15">
        <f>IF(VLOOKUP(J2154,city!$K$4:$L$352,2,0)&gt;K2154,K2154+1,1)</f>
        <v>2</v>
      </c>
      <c r="L2155" s="15">
        <v>1</v>
      </c>
      <c r="M2155" s="15" t="s">
        <v>260</v>
      </c>
      <c r="N2155" s="42">
        <v>105.289</v>
      </c>
      <c r="O2155" s="34">
        <v>30.998000000000001</v>
      </c>
      <c r="P2155" s="15" t="str">
        <f t="shared" si="267"/>
        <v/>
      </c>
      <c r="Q2155" s="41">
        <v>15</v>
      </c>
      <c r="R2155" s="15">
        <f t="shared" si="268"/>
        <v>15</v>
      </c>
      <c r="S2155" s="15" t="str">
        <f t="shared" si="265"/>
        <v>15a</v>
      </c>
      <c r="T2155" s="15" t="str">
        <f t="shared" si="266"/>
        <v>15b</v>
      </c>
    </row>
    <row r="2156" spans="1:20" ht="20.100000000000001" customHeight="1">
      <c r="A2156" s="15">
        <f t="shared" si="262"/>
        <v>121603</v>
      </c>
      <c r="B2156" s="24" t="str">
        <f>VLOOKUP(J2156,city!$A$4:$D$352,3,0)</f>
        <v>四川</v>
      </c>
      <c r="C2156" s="24" t="str">
        <f>VLOOKUP(J2156,city!$A$4:$D$352,4,0)</f>
        <v>遂宁</v>
      </c>
      <c r="D2156" s="15" t="s">
        <v>7132</v>
      </c>
      <c r="E2156" s="15" t="s">
        <v>7133</v>
      </c>
      <c r="F2156" s="42" t="str">
        <f t="shared" si="261"/>
        <v>105.639,30.443</v>
      </c>
      <c r="G2156" s="20" t="s">
        <v>7134</v>
      </c>
      <c r="H2156" s="20" t="s">
        <v>492</v>
      </c>
      <c r="I2156" s="45" t="str">
        <f t="shared" si="263"/>
        <v>13a,13b</v>
      </c>
      <c r="J2156" s="15">
        <f t="shared" si="264"/>
        <v>216</v>
      </c>
      <c r="K2156" s="15">
        <f>IF(VLOOKUP(J2155,city!$K$4:$L$352,2,0)&gt;K2155,K2155+1,1)</f>
        <v>3</v>
      </c>
      <c r="L2156" s="15">
        <v>1</v>
      </c>
      <c r="M2156" s="15" t="s">
        <v>260</v>
      </c>
      <c r="N2156" s="42">
        <v>105.639</v>
      </c>
      <c r="O2156" s="34">
        <v>30.443000000000001</v>
      </c>
      <c r="P2156" s="15" t="str">
        <f t="shared" si="267"/>
        <v/>
      </c>
      <c r="Q2156" s="41">
        <v>13</v>
      </c>
      <c r="R2156" s="15">
        <f t="shared" si="268"/>
        <v>13</v>
      </c>
      <c r="S2156" s="15" t="str">
        <f t="shared" si="265"/>
        <v>13a</v>
      </c>
      <c r="T2156" s="15" t="str">
        <f t="shared" si="266"/>
        <v>13b</v>
      </c>
    </row>
    <row r="2157" spans="1:20" ht="20.100000000000001" customHeight="1">
      <c r="A2157" s="15">
        <f t="shared" si="262"/>
        <v>121604</v>
      </c>
      <c r="B2157" s="24" t="str">
        <f>VLOOKUP(J2157,city!$A$4:$D$352,3,0)</f>
        <v>四川</v>
      </c>
      <c r="C2157" s="24" t="str">
        <f>VLOOKUP(J2157,city!$A$4:$D$352,4,0)</f>
        <v>遂宁</v>
      </c>
      <c r="D2157" s="15" t="s">
        <v>7135</v>
      </c>
      <c r="E2157" s="15" t="s">
        <v>7136</v>
      </c>
      <c r="F2157" s="42" t="str">
        <f t="shared" si="261"/>
        <v>105.686,30.593</v>
      </c>
      <c r="G2157" s="20" t="s">
        <v>7137</v>
      </c>
      <c r="H2157" s="20" t="s">
        <v>498</v>
      </c>
      <c r="I2157" s="45" t="str">
        <f t="shared" si="263"/>
        <v>32a,32b</v>
      </c>
      <c r="J2157" s="15">
        <f t="shared" si="264"/>
        <v>216</v>
      </c>
      <c r="K2157" s="15">
        <f>IF(VLOOKUP(J2156,city!$K$4:$L$352,2,0)&gt;K2156,K2156+1,1)</f>
        <v>4</v>
      </c>
      <c r="L2157" s="15">
        <v>1</v>
      </c>
      <c r="M2157" s="15" t="s">
        <v>260</v>
      </c>
      <c r="N2157" s="42">
        <v>105.68600000000001</v>
      </c>
      <c r="O2157" s="34">
        <v>30.593</v>
      </c>
      <c r="P2157" s="15" t="str">
        <f t="shared" si="267"/>
        <v/>
      </c>
      <c r="Q2157" s="41">
        <v>32</v>
      </c>
      <c r="R2157" s="15" t="e">
        <f t="shared" si="268"/>
        <v>#N/A</v>
      </c>
      <c r="S2157" s="15" t="str">
        <f t="shared" si="265"/>
        <v>32a</v>
      </c>
      <c r="T2157" s="15" t="str">
        <f t="shared" si="266"/>
        <v>32b</v>
      </c>
    </row>
    <row r="2158" spans="1:20" ht="20.100000000000001" customHeight="1">
      <c r="A2158" s="15">
        <f t="shared" si="262"/>
        <v>121605</v>
      </c>
      <c r="B2158" s="24" t="str">
        <f>VLOOKUP(J2158,city!$A$4:$D$352,3,0)</f>
        <v>四川</v>
      </c>
      <c r="C2158" s="24" t="str">
        <f>VLOOKUP(J2158,city!$A$4:$D$352,4,0)</f>
        <v>遂宁</v>
      </c>
      <c r="D2158" s="15" t="s">
        <v>7138</v>
      </c>
      <c r="E2158" s="15" t="s">
        <v>7139</v>
      </c>
      <c r="F2158" s="42" t="str">
        <f t="shared" si="261"/>
        <v>105.63,30.525</v>
      </c>
      <c r="G2158" s="20" t="s">
        <v>7140</v>
      </c>
      <c r="H2158" s="20" t="s">
        <v>504</v>
      </c>
      <c r="I2158" s="45" t="str">
        <f t="shared" si="263"/>
        <v>2a,2b</v>
      </c>
      <c r="J2158" s="15">
        <f t="shared" si="264"/>
        <v>216</v>
      </c>
      <c r="K2158" s="15">
        <f>IF(VLOOKUP(J2157,city!$K$4:$L$352,2,0)&gt;K2157,K2157+1,1)</f>
        <v>5</v>
      </c>
      <c r="L2158" s="15">
        <v>1</v>
      </c>
      <c r="M2158" s="15" t="s">
        <v>260</v>
      </c>
      <c r="N2158" s="42">
        <v>105.63</v>
      </c>
      <c r="O2158" s="34">
        <v>30.524999999999999</v>
      </c>
      <c r="P2158" s="15" t="str">
        <f t="shared" si="267"/>
        <v/>
      </c>
      <c r="Q2158" s="41">
        <v>2</v>
      </c>
      <c r="R2158" s="15">
        <f t="shared" si="268"/>
        <v>2</v>
      </c>
      <c r="S2158" s="15" t="str">
        <f t="shared" si="265"/>
        <v>2a</v>
      </c>
      <c r="T2158" s="15" t="str">
        <f t="shared" si="266"/>
        <v>2b</v>
      </c>
    </row>
    <row r="2159" spans="1:20" ht="20.100000000000001" customHeight="1">
      <c r="A2159" s="15">
        <f t="shared" si="262"/>
        <v>121606</v>
      </c>
      <c r="B2159" s="24" t="str">
        <f>VLOOKUP(J2159,city!$A$4:$D$352,3,0)</f>
        <v>四川</v>
      </c>
      <c r="C2159" s="24" t="str">
        <f>VLOOKUP(J2159,city!$A$4:$D$352,4,0)</f>
        <v>遂宁</v>
      </c>
      <c r="D2159" s="15" t="s">
        <v>7141</v>
      </c>
      <c r="E2159" s="15" t="s">
        <v>7142</v>
      </c>
      <c r="F2159" s="42" t="str">
        <f t="shared" si="261"/>
        <v>105.656,30.921</v>
      </c>
      <c r="G2159" s="20" t="s">
        <v>7143</v>
      </c>
      <c r="H2159" s="20" t="s">
        <v>510</v>
      </c>
      <c r="I2159" s="45" t="str">
        <f t="shared" si="263"/>
        <v>16a,16b</v>
      </c>
      <c r="J2159" s="15">
        <f t="shared" si="264"/>
        <v>216</v>
      </c>
      <c r="K2159" s="15">
        <f>IF(VLOOKUP(J2158,city!$K$4:$L$352,2,0)&gt;K2158,K2158+1,1)</f>
        <v>6</v>
      </c>
      <c r="L2159" s="15">
        <v>1</v>
      </c>
      <c r="M2159" s="15" t="s">
        <v>260</v>
      </c>
      <c r="N2159" s="42">
        <v>105.65600000000001</v>
      </c>
      <c r="O2159" s="34">
        <v>30.920999999999999</v>
      </c>
      <c r="P2159" s="15" t="str">
        <f t="shared" si="267"/>
        <v/>
      </c>
      <c r="Q2159" s="41">
        <v>16</v>
      </c>
      <c r="R2159" s="15">
        <f t="shared" si="268"/>
        <v>16</v>
      </c>
      <c r="S2159" s="15" t="str">
        <f t="shared" si="265"/>
        <v>16a</v>
      </c>
      <c r="T2159" s="15" t="str">
        <f t="shared" si="266"/>
        <v>16b</v>
      </c>
    </row>
    <row r="2160" spans="1:20" ht="20.100000000000001" customHeight="1">
      <c r="A2160" s="15">
        <f t="shared" si="262"/>
        <v>121607</v>
      </c>
      <c r="B2160" s="24" t="str">
        <f>VLOOKUP(J2160,city!$A$4:$D$352,3,0)</f>
        <v>四川</v>
      </c>
      <c r="C2160" s="24" t="str">
        <f>VLOOKUP(J2160,city!$A$4:$D$352,4,0)</f>
        <v>遂宁</v>
      </c>
      <c r="D2160" s="15" t="s">
        <v>7144</v>
      </c>
      <c r="E2160" s="15" t="s">
        <v>7145</v>
      </c>
      <c r="F2160" s="42" t="str">
        <f t="shared" si="261"/>
        <v>105.572,30.498</v>
      </c>
      <c r="G2160" s="20" t="s">
        <v>7146</v>
      </c>
      <c r="H2160" s="20" t="s">
        <v>516</v>
      </c>
      <c r="I2160" s="45" t="str">
        <f t="shared" si="263"/>
        <v>2a,2b</v>
      </c>
      <c r="J2160" s="15">
        <f t="shared" si="264"/>
        <v>216</v>
      </c>
      <c r="K2160" s="15">
        <f>IF(VLOOKUP(J2159,city!$K$4:$L$352,2,0)&gt;K2159,K2159+1,1)</f>
        <v>7</v>
      </c>
      <c r="L2160" s="15">
        <v>1</v>
      </c>
      <c r="M2160" s="15" t="s">
        <v>260</v>
      </c>
      <c r="N2160" s="42">
        <v>105.572</v>
      </c>
      <c r="O2160" s="34">
        <v>30.498000000000001</v>
      </c>
      <c r="P2160" s="15" t="str">
        <f t="shared" si="267"/>
        <v/>
      </c>
      <c r="Q2160" s="41">
        <v>2</v>
      </c>
      <c r="R2160" s="15">
        <f t="shared" si="268"/>
        <v>2</v>
      </c>
      <c r="S2160" s="15" t="str">
        <f t="shared" si="265"/>
        <v>2a</v>
      </c>
      <c r="T2160" s="15" t="str">
        <f t="shared" si="266"/>
        <v>2b</v>
      </c>
    </row>
    <row r="2161" spans="1:20" ht="20.100000000000001" customHeight="1">
      <c r="A2161" s="15">
        <f t="shared" si="262"/>
        <v>121608</v>
      </c>
      <c r="B2161" s="24" t="str">
        <f>VLOOKUP(J2161,city!$A$4:$D$352,3,0)</f>
        <v>四川</v>
      </c>
      <c r="C2161" s="24" t="str">
        <f>VLOOKUP(J2161,city!$A$4:$D$352,4,0)</f>
        <v>遂宁</v>
      </c>
      <c r="D2161" s="15" t="s">
        <v>7147</v>
      </c>
      <c r="E2161" s="15" t="s">
        <v>7148</v>
      </c>
      <c r="F2161" s="42" t="str">
        <f t="shared" si="261"/>
        <v>105.59,30.531</v>
      </c>
      <c r="G2161" s="20" t="s">
        <v>7149</v>
      </c>
      <c r="H2161" s="20" t="s">
        <v>522</v>
      </c>
      <c r="I2161" s="45" t="str">
        <f t="shared" si="263"/>
        <v>2a,2b</v>
      </c>
      <c r="J2161" s="15">
        <f t="shared" si="264"/>
        <v>216</v>
      </c>
      <c r="K2161" s="15">
        <f>IF(VLOOKUP(J2160,city!$K$4:$L$352,2,0)&gt;K2160,K2160+1,1)</f>
        <v>8</v>
      </c>
      <c r="L2161" s="15">
        <v>1</v>
      </c>
      <c r="M2161" s="15" t="s">
        <v>260</v>
      </c>
      <c r="N2161" s="42">
        <v>105.59</v>
      </c>
      <c r="O2161" s="34">
        <v>30.530999999999999</v>
      </c>
      <c r="P2161" s="15" t="str">
        <f t="shared" si="267"/>
        <v/>
      </c>
      <c r="Q2161" s="41">
        <v>2</v>
      </c>
      <c r="R2161" s="15">
        <f t="shared" si="268"/>
        <v>6</v>
      </c>
      <c r="S2161" s="15" t="str">
        <f t="shared" si="265"/>
        <v>2a</v>
      </c>
      <c r="T2161" s="15" t="str">
        <f t="shared" si="266"/>
        <v>2b</v>
      </c>
    </row>
    <row r="2162" spans="1:20" ht="20.100000000000001" customHeight="1">
      <c r="A2162" s="15">
        <f t="shared" si="262"/>
        <v>121609</v>
      </c>
      <c r="B2162" s="24" t="str">
        <f>VLOOKUP(J2162,city!$A$4:$D$352,3,0)</f>
        <v>四川</v>
      </c>
      <c r="C2162" s="24" t="str">
        <f>VLOOKUP(J2162,city!$A$4:$D$352,4,0)</f>
        <v>遂宁</v>
      </c>
      <c r="D2162" s="15" t="s">
        <v>7150</v>
      </c>
      <c r="E2162" s="15" t="s">
        <v>7151</v>
      </c>
      <c r="F2162" s="42" t="str">
        <f t="shared" si="261"/>
        <v>105.376,30.669</v>
      </c>
      <c r="G2162" s="20" t="s">
        <v>7152</v>
      </c>
      <c r="H2162" s="20" t="s">
        <v>528</v>
      </c>
      <c r="I2162" s="45" t="str">
        <f t="shared" si="263"/>
        <v>1a,1b</v>
      </c>
      <c r="J2162" s="15">
        <f t="shared" si="264"/>
        <v>216</v>
      </c>
      <c r="K2162" s="15">
        <f>IF(VLOOKUP(J2161,city!$K$4:$L$352,2,0)&gt;K2161,K2161+1,1)</f>
        <v>9</v>
      </c>
      <c r="L2162" s="15">
        <v>1</v>
      </c>
      <c r="M2162" s="15" t="s">
        <v>260</v>
      </c>
      <c r="N2162" s="42">
        <v>105.376</v>
      </c>
      <c r="O2162" s="34">
        <v>30.669</v>
      </c>
      <c r="P2162" s="15" t="str">
        <f t="shared" si="267"/>
        <v/>
      </c>
      <c r="Q2162" s="41">
        <v>1</v>
      </c>
      <c r="R2162" s="15">
        <f t="shared" si="268"/>
        <v>1</v>
      </c>
      <c r="S2162" s="15" t="str">
        <f t="shared" si="265"/>
        <v>1a</v>
      </c>
      <c r="T2162" s="15" t="str">
        <f t="shared" si="266"/>
        <v>1b</v>
      </c>
    </row>
    <row r="2163" spans="1:20" ht="20.100000000000001" customHeight="1">
      <c r="A2163" s="15">
        <f t="shared" si="262"/>
        <v>121610</v>
      </c>
      <c r="B2163" s="24" t="str">
        <f>VLOOKUP(J2163,city!$A$4:$D$352,3,0)</f>
        <v>四川</v>
      </c>
      <c r="C2163" s="24" t="str">
        <f>VLOOKUP(J2163,city!$A$4:$D$352,4,0)</f>
        <v>遂宁</v>
      </c>
      <c r="D2163" s="15" t="s">
        <v>7153</v>
      </c>
      <c r="E2163" s="15" t="s">
        <v>7154</v>
      </c>
      <c r="F2163" s="42" t="str">
        <f t="shared" si="261"/>
        <v>105.582,30.52</v>
      </c>
      <c r="G2163" s="20" t="s">
        <v>7155</v>
      </c>
      <c r="H2163" s="20" t="s">
        <v>534</v>
      </c>
      <c r="I2163" s="45" t="str">
        <f t="shared" si="263"/>
        <v>2a,2b</v>
      </c>
      <c r="J2163" s="15">
        <f t="shared" si="264"/>
        <v>216</v>
      </c>
      <c r="K2163" s="15">
        <f>IF(VLOOKUP(J2162,city!$K$4:$L$352,2,0)&gt;K2162,K2162+1,1)</f>
        <v>10</v>
      </c>
      <c r="L2163" s="15">
        <v>1</v>
      </c>
      <c r="M2163" s="15" t="s">
        <v>260</v>
      </c>
      <c r="N2163" s="42">
        <v>105.58199999999999</v>
      </c>
      <c r="O2163" s="34">
        <v>30.52</v>
      </c>
      <c r="P2163" s="15" t="str">
        <f t="shared" si="267"/>
        <v>105.5274,30.6302</v>
      </c>
      <c r="Q2163" s="41">
        <v>2</v>
      </c>
      <c r="R2163" s="15">
        <f t="shared" si="268"/>
        <v>2</v>
      </c>
      <c r="S2163" s="15" t="str">
        <f t="shared" si="265"/>
        <v>2a</v>
      </c>
      <c r="T2163" s="15" t="str">
        <f t="shared" si="266"/>
        <v>2b</v>
      </c>
    </row>
    <row r="2164" spans="1:20" ht="20.100000000000001" customHeight="1">
      <c r="A2164" s="15">
        <f t="shared" si="262"/>
        <v>121701</v>
      </c>
      <c r="B2164" s="24" t="str">
        <f>VLOOKUP(J2164,city!$A$4:$D$352,3,0)</f>
        <v>四川</v>
      </c>
      <c r="C2164" s="24" t="str">
        <f>VLOOKUP(J2164,city!$A$4:$D$352,4,0)</f>
        <v>内江</v>
      </c>
      <c r="D2164" s="15" t="s">
        <v>7156</v>
      </c>
      <c r="E2164" s="15" t="s">
        <v>7157</v>
      </c>
      <c r="F2164" s="42" t="str">
        <f t="shared" si="261"/>
        <v>105.297,29.337</v>
      </c>
      <c r="G2164" s="20" t="s">
        <v>7158</v>
      </c>
      <c r="H2164" s="20" t="s">
        <v>422</v>
      </c>
      <c r="I2164" s="45" t="str">
        <f t="shared" si="263"/>
        <v>16a,16b</v>
      </c>
      <c r="J2164" s="15">
        <f t="shared" si="264"/>
        <v>217</v>
      </c>
      <c r="K2164" s="15">
        <f>IF(VLOOKUP(J2163,city!$K$4:$L$352,2,0)&gt;K2163,K2163+1,1)</f>
        <v>1</v>
      </c>
      <c r="L2164" s="15">
        <v>1</v>
      </c>
      <c r="M2164" s="15" t="s">
        <v>261</v>
      </c>
      <c r="N2164" s="42">
        <v>105.297</v>
      </c>
      <c r="O2164" s="34">
        <v>29.337</v>
      </c>
      <c r="P2164" s="15" t="str">
        <f t="shared" si="267"/>
        <v/>
      </c>
      <c r="Q2164" s="41">
        <v>16</v>
      </c>
      <c r="R2164" s="15" t="e">
        <f t="shared" si="268"/>
        <v>#N/A</v>
      </c>
      <c r="S2164" s="15" t="str">
        <f t="shared" si="265"/>
        <v>16a</v>
      </c>
      <c r="T2164" s="15" t="str">
        <f t="shared" si="266"/>
        <v>16b</v>
      </c>
    </row>
    <row r="2165" spans="1:20" ht="20.100000000000001" customHeight="1">
      <c r="A2165" s="15">
        <f t="shared" si="262"/>
        <v>121702</v>
      </c>
      <c r="B2165" s="24" t="str">
        <f>VLOOKUP(J2165,city!$A$4:$D$352,3,0)</f>
        <v>四川</v>
      </c>
      <c r="C2165" s="24" t="str">
        <f>VLOOKUP(J2165,city!$A$4:$D$352,4,0)</f>
        <v>内江</v>
      </c>
      <c r="D2165" s="15" t="s">
        <v>7159</v>
      </c>
      <c r="E2165" s="15" t="s">
        <v>7160</v>
      </c>
      <c r="F2165" s="42" t="str">
        <f t="shared" si="261"/>
        <v>105.269,29.392</v>
      </c>
      <c r="G2165" s="20" t="s">
        <v>7161</v>
      </c>
      <c r="H2165" s="20" t="s">
        <v>427</v>
      </c>
      <c r="I2165" s="45" t="str">
        <f t="shared" si="263"/>
        <v>12a,12b</v>
      </c>
      <c r="J2165" s="15">
        <f t="shared" si="264"/>
        <v>217</v>
      </c>
      <c r="K2165" s="15">
        <f>IF(VLOOKUP(J2164,city!$K$4:$L$352,2,0)&gt;K2164,K2164+1,1)</f>
        <v>2</v>
      </c>
      <c r="L2165" s="15">
        <v>1</v>
      </c>
      <c r="M2165" s="15" t="s">
        <v>261</v>
      </c>
      <c r="N2165" s="42">
        <v>105.26900000000001</v>
      </c>
      <c r="O2165" s="34">
        <v>29.391999999999999</v>
      </c>
      <c r="P2165" s="15" t="str">
        <f t="shared" si="267"/>
        <v/>
      </c>
      <c r="Q2165" s="41">
        <v>12</v>
      </c>
      <c r="R2165" s="15">
        <f t="shared" si="268"/>
        <v>12</v>
      </c>
      <c r="S2165" s="15" t="str">
        <f t="shared" si="265"/>
        <v>12a</v>
      </c>
      <c r="T2165" s="15" t="str">
        <f t="shared" si="266"/>
        <v>12b</v>
      </c>
    </row>
    <row r="2166" spans="1:20" ht="20.100000000000001" customHeight="1">
      <c r="A2166" s="15">
        <f t="shared" si="262"/>
        <v>121703</v>
      </c>
      <c r="B2166" s="24" t="str">
        <f>VLOOKUP(J2166,city!$A$4:$D$352,3,0)</f>
        <v>四川</v>
      </c>
      <c r="C2166" s="24" t="str">
        <f>VLOOKUP(J2166,city!$A$4:$D$352,4,0)</f>
        <v>内江</v>
      </c>
      <c r="D2166" s="15" t="s">
        <v>7162</v>
      </c>
      <c r="E2166" s="15" t="s">
        <v>7163</v>
      </c>
      <c r="F2166" s="42" t="str">
        <f t="shared" si="261"/>
        <v>104.864,29.789</v>
      </c>
      <c r="G2166" s="20" t="s">
        <v>7164</v>
      </c>
      <c r="H2166" s="20" t="s">
        <v>432</v>
      </c>
      <c r="I2166" s="45" t="str">
        <f t="shared" si="263"/>
        <v>11a,11b</v>
      </c>
      <c r="J2166" s="15">
        <f t="shared" si="264"/>
        <v>217</v>
      </c>
      <c r="K2166" s="15">
        <f>IF(VLOOKUP(J2165,city!$K$4:$L$352,2,0)&gt;K2165,K2165+1,1)</f>
        <v>3</v>
      </c>
      <c r="L2166" s="15">
        <v>1</v>
      </c>
      <c r="M2166" s="15" t="s">
        <v>261</v>
      </c>
      <c r="N2166" s="42">
        <v>104.864</v>
      </c>
      <c r="O2166" s="34">
        <v>29.789000000000001</v>
      </c>
      <c r="P2166" s="15" t="str">
        <f t="shared" si="267"/>
        <v/>
      </c>
      <c r="Q2166" s="41">
        <v>11</v>
      </c>
      <c r="R2166" s="15">
        <f t="shared" si="268"/>
        <v>11</v>
      </c>
      <c r="S2166" s="15" t="str">
        <f t="shared" si="265"/>
        <v>11a</v>
      </c>
      <c r="T2166" s="15" t="str">
        <f t="shared" si="266"/>
        <v>11b</v>
      </c>
    </row>
    <row r="2167" spans="1:20" ht="20.100000000000001" customHeight="1">
      <c r="A2167" s="15">
        <f t="shared" si="262"/>
        <v>121704</v>
      </c>
      <c r="B2167" s="24" t="str">
        <f>VLOOKUP(J2167,city!$A$4:$D$352,3,0)</f>
        <v>四川</v>
      </c>
      <c r="C2167" s="24" t="str">
        <f>VLOOKUP(J2167,city!$A$4:$D$352,4,0)</f>
        <v>内江</v>
      </c>
      <c r="D2167" s="15" t="s">
        <v>7165</v>
      </c>
      <c r="E2167" s="15" t="s">
        <v>7166</v>
      </c>
      <c r="F2167" s="42" t="str">
        <f t="shared" si="261"/>
        <v>104.689,29.795</v>
      </c>
      <c r="G2167" s="20" t="s">
        <v>7167</v>
      </c>
      <c r="H2167" s="20" t="s">
        <v>438</v>
      </c>
      <c r="I2167" s="45" t="str">
        <f t="shared" si="263"/>
        <v>11a,11b</v>
      </c>
      <c r="J2167" s="15">
        <f t="shared" si="264"/>
        <v>217</v>
      </c>
      <c r="K2167" s="15">
        <f>IF(VLOOKUP(J2166,city!$K$4:$L$352,2,0)&gt;K2166,K2166+1,1)</f>
        <v>4</v>
      </c>
      <c r="L2167" s="15">
        <v>1</v>
      </c>
      <c r="M2167" s="15" t="s">
        <v>261</v>
      </c>
      <c r="N2167" s="42">
        <v>104.68899999999999</v>
      </c>
      <c r="O2167" s="34">
        <v>29.795000000000002</v>
      </c>
      <c r="P2167" s="15" t="str">
        <f t="shared" si="267"/>
        <v/>
      </c>
      <c r="Q2167" s="41">
        <v>11</v>
      </c>
      <c r="R2167" s="15">
        <f t="shared" si="268"/>
        <v>11</v>
      </c>
      <c r="S2167" s="15" t="str">
        <f t="shared" si="265"/>
        <v>11a</v>
      </c>
      <c r="T2167" s="15" t="str">
        <f t="shared" si="266"/>
        <v>11b</v>
      </c>
    </row>
    <row r="2168" spans="1:20" ht="20.100000000000001" customHeight="1">
      <c r="A2168" s="15">
        <f t="shared" si="262"/>
        <v>121705</v>
      </c>
      <c r="B2168" s="24" t="str">
        <f>VLOOKUP(J2168,city!$A$4:$D$352,3,0)</f>
        <v>四川</v>
      </c>
      <c r="C2168" s="24" t="str">
        <f>VLOOKUP(J2168,city!$A$4:$D$352,4,0)</f>
        <v>内江</v>
      </c>
      <c r="D2168" s="15" t="s">
        <v>7168</v>
      </c>
      <c r="E2168" s="15" t="s">
        <v>7169</v>
      </c>
      <c r="F2168" s="42" t="str">
        <f t="shared" si="261"/>
        <v>105.063,29.598</v>
      </c>
      <c r="G2168" s="20" t="s">
        <v>7170</v>
      </c>
      <c r="H2168" s="20" t="s">
        <v>444</v>
      </c>
      <c r="I2168" s="45" t="str">
        <f t="shared" si="263"/>
        <v>2a,2b</v>
      </c>
      <c r="J2168" s="15">
        <f t="shared" si="264"/>
        <v>217</v>
      </c>
      <c r="K2168" s="15">
        <f>IF(VLOOKUP(J2167,city!$K$4:$L$352,2,0)&gt;K2167,K2167+1,1)</f>
        <v>5</v>
      </c>
      <c r="L2168" s="15">
        <v>1</v>
      </c>
      <c r="M2168" s="15" t="s">
        <v>261</v>
      </c>
      <c r="N2168" s="42">
        <v>105.063</v>
      </c>
      <c r="O2168" s="34">
        <v>29.597999999999999</v>
      </c>
      <c r="P2168" s="15" t="str">
        <f t="shared" si="267"/>
        <v/>
      </c>
      <c r="Q2168" s="41">
        <v>2</v>
      </c>
      <c r="R2168" s="15">
        <f t="shared" si="268"/>
        <v>1</v>
      </c>
      <c r="S2168" s="15" t="str">
        <f t="shared" si="265"/>
        <v>2a</v>
      </c>
      <c r="T2168" s="15" t="str">
        <f t="shared" si="266"/>
        <v>2b</v>
      </c>
    </row>
    <row r="2169" spans="1:20" ht="20.100000000000001" customHeight="1">
      <c r="A2169" s="15">
        <f t="shared" si="262"/>
        <v>121706</v>
      </c>
      <c r="B2169" s="24" t="str">
        <f>VLOOKUP(J2169,city!$A$4:$D$352,3,0)</f>
        <v>四川</v>
      </c>
      <c r="C2169" s="24" t="str">
        <f>VLOOKUP(J2169,city!$A$4:$D$352,4,0)</f>
        <v>内江</v>
      </c>
      <c r="D2169" s="15" t="s">
        <v>7171</v>
      </c>
      <c r="E2169" s="15" t="s">
        <v>7172</v>
      </c>
      <c r="F2169" s="42" t="str">
        <f t="shared" si="261"/>
        <v>105.104,29.542</v>
      </c>
      <c r="G2169" s="20" t="s">
        <v>7173</v>
      </c>
      <c r="H2169" s="20" t="s">
        <v>450</v>
      </c>
      <c r="I2169" s="45" t="str">
        <f t="shared" si="263"/>
        <v>6a,6b</v>
      </c>
      <c r="J2169" s="15">
        <f t="shared" si="264"/>
        <v>217</v>
      </c>
      <c r="K2169" s="15">
        <f>IF(VLOOKUP(J2168,city!$K$4:$L$352,2,0)&gt;K2168,K2168+1,1)</f>
        <v>6</v>
      </c>
      <c r="L2169" s="15">
        <v>1</v>
      </c>
      <c r="M2169" s="15" t="s">
        <v>261</v>
      </c>
      <c r="N2169" s="42">
        <v>105.104</v>
      </c>
      <c r="O2169" s="34">
        <v>29.542000000000002</v>
      </c>
      <c r="P2169" s="15" t="str">
        <f t="shared" si="267"/>
        <v/>
      </c>
      <c r="Q2169" s="41">
        <v>6</v>
      </c>
      <c r="R2169" s="15">
        <f t="shared" si="268"/>
        <v>6</v>
      </c>
      <c r="S2169" s="15" t="str">
        <f t="shared" si="265"/>
        <v>6a</v>
      </c>
      <c r="T2169" s="15" t="str">
        <f t="shared" si="266"/>
        <v>6b</v>
      </c>
    </row>
    <row r="2170" spans="1:20" ht="20.100000000000001" customHeight="1">
      <c r="A2170" s="15">
        <f t="shared" si="262"/>
        <v>121707</v>
      </c>
      <c r="B2170" s="24" t="str">
        <f>VLOOKUP(J2170,city!$A$4:$D$352,3,0)</f>
        <v>四川</v>
      </c>
      <c r="C2170" s="24" t="str">
        <f>VLOOKUP(J2170,city!$A$4:$D$352,4,0)</f>
        <v>内江</v>
      </c>
      <c r="D2170" s="15" t="s">
        <v>7174</v>
      </c>
      <c r="E2170" s="15" t="s">
        <v>7175</v>
      </c>
      <c r="F2170" s="42" t="str">
        <f t="shared" si="261"/>
        <v>103.837,31.076</v>
      </c>
      <c r="G2170" s="20" t="s">
        <v>7176</v>
      </c>
      <c r="H2170" s="20" t="s">
        <v>456</v>
      </c>
      <c r="I2170" s="45" t="str">
        <f t="shared" si="263"/>
        <v>1a,1b</v>
      </c>
      <c r="J2170" s="15">
        <f t="shared" si="264"/>
        <v>217</v>
      </c>
      <c r="K2170" s="15">
        <f>IF(VLOOKUP(J2169,city!$K$4:$L$352,2,0)&gt;K2169,K2169+1,1)</f>
        <v>7</v>
      </c>
      <c r="L2170" s="15">
        <v>1</v>
      </c>
      <c r="M2170" s="15" t="s">
        <v>261</v>
      </c>
      <c r="N2170" s="42">
        <v>103.837</v>
      </c>
      <c r="O2170" s="34">
        <v>31.076000000000001</v>
      </c>
      <c r="P2170" s="15" t="str">
        <f t="shared" si="267"/>
        <v/>
      </c>
      <c r="Q2170" s="41">
        <v>1</v>
      </c>
      <c r="R2170" s="15">
        <f t="shared" si="268"/>
        <v>1</v>
      </c>
      <c r="S2170" s="15" t="str">
        <f t="shared" si="265"/>
        <v>1a</v>
      </c>
      <c r="T2170" s="15" t="str">
        <f t="shared" si="266"/>
        <v>1b</v>
      </c>
    </row>
    <row r="2171" spans="1:20" ht="20.100000000000001" customHeight="1">
      <c r="A2171" s="15">
        <f t="shared" si="262"/>
        <v>121708</v>
      </c>
      <c r="B2171" s="24" t="str">
        <f>VLOOKUP(J2171,city!$A$4:$D$352,3,0)</f>
        <v>四川</v>
      </c>
      <c r="C2171" s="24" t="str">
        <f>VLOOKUP(J2171,city!$A$4:$D$352,4,0)</f>
        <v>内江</v>
      </c>
      <c r="D2171" s="15" t="s">
        <v>7177</v>
      </c>
      <c r="E2171" s="15" t="s">
        <v>7178</v>
      </c>
      <c r="F2171" s="42" t="str">
        <f t="shared" si="261"/>
        <v>105.066,29.6</v>
      </c>
      <c r="G2171" s="20" t="s">
        <v>7179</v>
      </c>
      <c r="H2171" s="20" t="s">
        <v>462</v>
      </c>
      <c r="I2171" s="45" t="str">
        <f t="shared" si="263"/>
        <v>12a,12b</v>
      </c>
      <c r="J2171" s="15">
        <f t="shared" si="264"/>
        <v>217</v>
      </c>
      <c r="K2171" s="15">
        <f>IF(VLOOKUP(J2170,city!$K$4:$L$352,2,0)&gt;K2170,K2170+1,1)</f>
        <v>8</v>
      </c>
      <c r="L2171" s="15">
        <v>1</v>
      </c>
      <c r="M2171" s="15" t="s">
        <v>261</v>
      </c>
      <c r="N2171" s="42">
        <v>105.066</v>
      </c>
      <c r="O2171" s="34">
        <v>29.6</v>
      </c>
      <c r="P2171" s="15" t="str">
        <f t="shared" si="267"/>
        <v/>
      </c>
      <c r="Q2171" s="41">
        <v>12</v>
      </c>
      <c r="R2171" s="15">
        <f t="shared" si="268"/>
        <v>12</v>
      </c>
      <c r="S2171" s="15" t="str">
        <f t="shared" si="265"/>
        <v>12a</v>
      </c>
      <c r="T2171" s="15" t="str">
        <f t="shared" si="266"/>
        <v>12b</v>
      </c>
    </row>
    <row r="2172" spans="1:20" ht="20.100000000000001" customHeight="1">
      <c r="A2172" s="15">
        <f t="shared" si="262"/>
        <v>121709</v>
      </c>
      <c r="B2172" s="24" t="str">
        <f>VLOOKUP(J2172,city!$A$4:$D$352,3,0)</f>
        <v>四川</v>
      </c>
      <c r="C2172" s="24" t="str">
        <f>VLOOKUP(J2172,city!$A$4:$D$352,4,0)</f>
        <v>内江</v>
      </c>
      <c r="D2172" s="15" t="s">
        <v>7180</v>
      </c>
      <c r="E2172" s="15" t="s">
        <v>7181</v>
      </c>
      <c r="F2172" s="42" t="str">
        <f t="shared" ref="F2172:F2235" si="269">N2172&amp;","&amp;O2172</f>
        <v>105.241,29.339</v>
      </c>
      <c r="G2172" s="20" t="s">
        <v>7182</v>
      </c>
      <c r="H2172" s="20" t="s">
        <v>468</v>
      </c>
      <c r="I2172" s="45" t="str">
        <f t="shared" si="263"/>
        <v>6a,6b</v>
      </c>
      <c r="J2172" s="15">
        <f t="shared" si="264"/>
        <v>217</v>
      </c>
      <c r="K2172" s="15">
        <f>IF(VLOOKUP(J2171,city!$K$4:$L$352,2,0)&gt;K2171,K2171+1,1)</f>
        <v>9</v>
      </c>
      <c r="L2172" s="15">
        <v>1</v>
      </c>
      <c r="M2172" s="15" t="s">
        <v>261</v>
      </c>
      <c r="N2172" s="42">
        <v>105.241</v>
      </c>
      <c r="O2172" s="34">
        <v>29.338999999999999</v>
      </c>
      <c r="P2172" s="15" t="str">
        <f t="shared" si="267"/>
        <v/>
      </c>
      <c r="Q2172" s="41">
        <v>6</v>
      </c>
      <c r="R2172" s="15">
        <f t="shared" si="268"/>
        <v>6</v>
      </c>
      <c r="S2172" s="15" t="str">
        <f t="shared" si="265"/>
        <v>6a</v>
      </c>
      <c r="T2172" s="15" t="str">
        <f t="shared" si="266"/>
        <v>6b</v>
      </c>
    </row>
    <row r="2173" spans="1:20" ht="20.100000000000001" customHeight="1">
      <c r="A2173" s="15">
        <f t="shared" si="262"/>
        <v>121710</v>
      </c>
      <c r="B2173" s="24" t="str">
        <f>VLOOKUP(J2173,city!$A$4:$D$352,3,0)</f>
        <v>四川</v>
      </c>
      <c r="C2173" s="24" t="str">
        <f>VLOOKUP(J2173,city!$A$4:$D$352,4,0)</f>
        <v>内江</v>
      </c>
      <c r="D2173" s="15" t="s">
        <v>7183</v>
      </c>
      <c r="E2173" s="15" t="s">
        <v>7184</v>
      </c>
      <c r="F2173" s="42" t="str">
        <f t="shared" si="269"/>
        <v>105.067,29.594</v>
      </c>
      <c r="G2173" s="20" t="s">
        <v>7185</v>
      </c>
      <c r="H2173" s="20" t="s">
        <v>474</v>
      </c>
      <c r="I2173" s="45" t="str">
        <f t="shared" si="263"/>
        <v>20a,20b</v>
      </c>
      <c r="J2173" s="15">
        <f t="shared" si="264"/>
        <v>217</v>
      </c>
      <c r="K2173" s="15">
        <f>IF(VLOOKUP(J2172,city!$K$4:$L$352,2,0)&gt;K2172,K2172+1,1)</f>
        <v>10</v>
      </c>
      <c r="L2173" s="15">
        <v>1</v>
      </c>
      <c r="M2173" s="15" t="s">
        <v>261</v>
      </c>
      <c r="N2173" s="42">
        <v>105.06699999999999</v>
      </c>
      <c r="O2173" s="34">
        <v>29.594000000000001</v>
      </c>
      <c r="P2173" s="15" t="str">
        <f t="shared" si="267"/>
        <v>104.9497,29.7062</v>
      </c>
      <c r="Q2173" s="41">
        <v>20</v>
      </c>
      <c r="R2173" s="15">
        <f t="shared" si="268"/>
        <v>20</v>
      </c>
      <c r="S2173" s="15" t="str">
        <f t="shared" si="265"/>
        <v>20a</v>
      </c>
      <c r="T2173" s="15" t="str">
        <f t="shared" si="266"/>
        <v>20b</v>
      </c>
    </row>
    <row r="2174" spans="1:20" ht="20.100000000000001" customHeight="1">
      <c r="A2174" s="15">
        <f t="shared" si="262"/>
        <v>121801</v>
      </c>
      <c r="B2174" s="24" t="str">
        <f>VLOOKUP(J2174,city!$A$4:$D$352,3,0)</f>
        <v>四川</v>
      </c>
      <c r="C2174" s="24" t="str">
        <f>VLOOKUP(J2174,city!$A$4:$D$352,4,0)</f>
        <v>乐山</v>
      </c>
      <c r="D2174" s="15" t="s">
        <v>7186</v>
      </c>
      <c r="E2174" s="15" t="s">
        <v>7187</v>
      </c>
      <c r="F2174" s="42" t="str">
        <f t="shared" si="269"/>
        <v>103.78,29.55</v>
      </c>
      <c r="G2174" s="20" t="s">
        <v>7188</v>
      </c>
      <c r="H2174" s="20" t="s">
        <v>480</v>
      </c>
      <c r="I2174" s="45" t="str">
        <f t="shared" si="263"/>
        <v>11a,11b</v>
      </c>
      <c r="J2174" s="15">
        <f t="shared" si="264"/>
        <v>218</v>
      </c>
      <c r="K2174" s="15">
        <f>IF(VLOOKUP(J2173,city!$K$4:$L$352,2,0)&gt;K2173,K2173+1,1)</f>
        <v>1</v>
      </c>
      <c r="L2174" s="15">
        <v>1</v>
      </c>
      <c r="M2174" s="15" t="s">
        <v>262</v>
      </c>
      <c r="N2174" s="42">
        <v>103.78</v>
      </c>
      <c r="O2174" s="34">
        <v>29.55</v>
      </c>
      <c r="P2174" s="15" t="str">
        <f t="shared" si="267"/>
        <v/>
      </c>
      <c r="Q2174" s="41">
        <v>11</v>
      </c>
      <c r="R2174" s="15">
        <f t="shared" si="268"/>
        <v>11</v>
      </c>
      <c r="S2174" s="15" t="str">
        <f t="shared" si="265"/>
        <v>11a</v>
      </c>
      <c r="T2174" s="15" t="str">
        <f t="shared" si="266"/>
        <v>11b</v>
      </c>
    </row>
    <row r="2175" spans="1:20" ht="20.100000000000001" customHeight="1">
      <c r="A2175" s="15">
        <f t="shared" si="262"/>
        <v>121802</v>
      </c>
      <c r="B2175" s="24" t="str">
        <f>VLOOKUP(J2175,city!$A$4:$D$352,3,0)</f>
        <v>四川</v>
      </c>
      <c r="C2175" s="24" t="str">
        <f>VLOOKUP(J2175,city!$A$4:$D$352,4,0)</f>
        <v>乐山</v>
      </c>
      <c r="D2175" s="15" t="s">
        <v>7189</v>
      </c>
      <c r="E2175" s="15" t="s">
        <v>7190</v>
      </c>
      <c r="F2175" s="42" t="str">
        <f t="shared" si="269"/>
        <v>103.341,29.522</v>
      </c>
      <c r="G2175" s="20" t="s">
        <v>7191</v>
      </c>
      <c r="H2175" s="20" t="s">
        <v>486</v>
      </c>
      <c r="I2175" s="45" t="str">
        <f t="shared" si="263"/>
        <v>11a,11b</v>
      </c>
      <c r="J2175" s="15">
        <f t="shared" si="264"/>
        <v>218</v>
      </c>
      <c r="K2175" s="15">
        <f>IF(VLOOKUP(J2174,city!$K$4:$L$352,2,0)&gt;K2174,K2174+1,1)</f>
        <v>2</v>
      </c>
      <c r="L2175" s="15">
        <v>1</v>
      </c>
      <c r="M2175" s="15" t="s">
        <v>262</v>
      </c>
      <c r="N2175" s="42">
        <v>103.34099999999999</v>
      </c>
      <c r="O2175" s="34">
        <v>29.521999999999998</v>
      </c>
      <c r="P2175" s="15" t="str">
        <f t="shared" si="267"/>
        <v/>
      </c>
      <c r="Q2175" s="41">
        <v>11</v>
      </c>
      <c r="R2175" s="15">
        <f t="shared" si="268"/>
        <v>11</v>
      </c>
      <c r="S2175" s="15" t="str">
        <f t="shared" si="265"/>
        <v>11a</v>
      </c>
      <c r="T2175" s="15" t="str">
        <f t="shared" si="266"/>
        <v>11b</v>
      </c>
    </row>
    <row r="2176" spans="1:20" ht="20.100000000000001" customHeight="1">
      <c r="A2176" s="15">
        <f t="shared" si="262"/>
        <v>121803</v>
      </c>
      <c r="B2176" s="24" t="str">
        <f>VLOOKUP(J2176,city!$A$4:$D$352,3,0)</f>
        <v>四川</v>
      </c>
      <c r="C2176" s="24" t="str">
        <f>VLOOKUP(J2176,city!$A$4:$D$352,4,0)</f>
        <v>乐山</v>
      </c>
      <c r="D2176" s="15" t="s">
        <v>4151</v>
      </c>
      <c r="E2176" s="15" t="s">
        <v>7192</v>
      </c>
      <c r="F2176" s="42" t="str">
        <f t="shared" si="269"/>
        <v>103.345,29.526</v>
      </c>
      <c r="G2176" s="20" t="s">
        <v>7193</v>
      </c>
      <c r="H2176" s="20" t="s">
        <v>492</v>
      </c>
      <c r="I2176" s="45" t="str">
        <f t="shared" si="263"/>
        <v>11a,11b</v>
      </c>
      <c r="J2176" s="15">
        <f t="shared" si="264"/>
        <v>218</v>
      </c>
      <c r="K2176" s="15">
        <f>IF(VLOOKUP(J2175,city!$K$4:$L$352,2,0)&gt;K2175,K2175+1,1)</f>
        <v>3</v>
      </c>
      <c r="L2176" s="15">
        <v>1</v>
      </c>
      <c r="M2176" s="15" t="s">
        <v>262</v>
      </c>
      <c r="N2176" s="42">
        <v>103.345</v>
      </c>
      <c r="O2176" s="34">
        <v>29.526</v>
      </c>
      <c r="P2176" s="15" t="str">
        <f t="shared" si="267"/>
        <v/>
      </c>
      <c r="Q2176" s="41">
        <v>11</v>
      </c>
      <c r="R2176" s="15" t="e">
        <f t="shared" si="268"/>
        <v>#N/A</v>
      </c>
      <c r="S2176" s="15" t="str">
        <f t="shared" si="265"/>
        <v>11a</v>
      </c>
      <c r="T2176" s="15" t="str">
        <f t="shared" si="266"/>
        <v>11b</v>
      </c>
    </row>
    <row r="2177" spans="1:20" ht="20.100000000000001" customHeight="1">
      <c r="A2177" s="15">
        <f t="shared" si="262"/>
        <v>121804</v>
      </c>
      <c r="B2177" s="24" t="str">
        <f>VLOOKUP(J2177,city!$A$4:$D$352,3,0)</f>
        <v>四川</v>
      </c>
      <c r="C2177" s="24" t="str">
        <f>VLOOKUP(J2177,city!$A$4:$D$352,4,0)</f>
        <v>乐山</v>
      </c>
      <c r="D2177" s="15" t="s">
        <v>7194</v>
      </c>
      <c r="E2177" s="15" t="s">
        <v>7195</v>
      </c>
      <c r="F2177" s="42" t="str">
        <f t="shared" si="269"/>
        <v>103.449,29.574</v>
      </c>
      <c r="G2177" s="20" t="s">
        <v>7196</v>
      </c>
      <c r="H2177" s="20" t="s">
        <v>498</v>
      </c>
      <c r="I2177" s="45" t="str">
        <f t="shared" si="263"/>
        <v>12a,12b</v>
      </c>
      <c r="J2177" s="15">
        <f t="shared" si="264"/>
        <v>218</v>
      </c>
      <c r="K2177" s="15">
        <f>IF(VLOOKUP(J2176,city!$K$4:$L$352,2,0)&gt;K2176,K2176+1,1)</f>
        <v>4</v>
      </c>
      <c r="L2177" s="15">
        <v>1</v>
      </c>
      <c r="M2177" s="15" t="s">
        <v>262</v>
      </c>
      <c r="N2177" s="42">
        <v>103.449</v>
      </c>
      <c r="O2177" s="34">
        <v>29.574000000000002</v>
      </c>
      <c r="P2177" s="15" t="str">
        <f t="shared" si="267"/>
        <v/>
      </c>
      <c r="Q2177" s="41">
        <v>12</v>
      </c>
      <c r="R2177" s="15">
        <f t="shared" si="268"/>
        <v>12</v>
      </c>
      <c r="S2177" s="15" t="str">
        <f t="shared" si="265"/>
        <v>12a</v>
      </c>
      <c r="T2177" s="15" t="str">
        <f t="shared" si="266"/>
        <v>12b</v>
      </c>
    </row>
    <row r="2178" spans="1:20" ht="20.100000000000001" customHeight="1">
      <c r="A2178" s="15">
        <f t="shared" si="262"/>
        <v>121805</v>
      </c>
      <c r="B2178" s="24" t="str">
        <f>VLOOKUP(J2178,city!$A$4:$D$352,3,0)</f>
        <v>四川</v>
      </c>
      <c r="C2178" s="24" t="str">
        <f>VLOOKUP(J2178,city!$A$4:$D$352,4,0)</f>
        <v>乐山</v>
      </c>
      <c r="D2178" s="15" t="s">
        <v>7197</v>
      </c>
      <c r="E2178" s="15" t="s">
        <v>7198</v>
      </c>
      <c r="F2178" s="42" t="str">
        <f t="shared" si="269"/>
        <v>103.826,29.27</v>
      </c>
      <c r="G2178" s="20" t="s">
        <v>7199</v>
      </c>
      <c r="H2178" s="20" t="s">
        <v>504</v>
      </c>
      <c r="I2178" s="45" t="str">
        <f t="shared" si="263"/>
        <v>32a,32b</v>
      </c>
      <c r="J2178" s="15">
        <f t="shared" si="264"/>
        <v>218</v>
      </c>
      <c r="K2178" s="15">
        <f>IF(VLOOKUP(J2177,city!$K$4:$L$352,2,0)&gt;K2177,K2177+1,1)</f>
        <v>5</v>
      </c>
      <c r="L2178" s="15">
        <v>1</v>
      </c>
      <c r="M2178" s="15" t="s">
        <v>262</v>
      </c>
      <c r="N2178" s="42">
        <v>103.82599999999999</v>
      </c>
      <c r="O2178" s="34">
        <v>29.27</v>
      </c>
      <c r="P2178" s="15" t="str">
        <f t="shared" si="267"/>
        <v/>
      </c>
      <c r="Q2178" s="41">
        <v>32</v>
      </c>
      <c r="R2178" s="15" t="e">
        <f t="shared" si="268"/>
        <v>#N/A</v>
      </c>
      <c r="S2178" s="15" t="str">
        <f t="shared" si="265"/>
        <v>32a</v>
      </c>
      <c r="T2178" s="15" t="str">
        <f t="shared" si="266"/>
        <v>32b</v>
      </c>
    </row>
    <row r="2179" spans="1:20" ht="20.100000000000001" customHeight="1">
      <c r="A2179" s="15">
        <f t="shared" si="262"/>
        <v>121806</v>
      </c>
      <c r="B2179" s="24" t="str">
        <f>VLOOKUP(J2179,city!$A$4:$D$352,3,0)</f>
        <v>四川</v>
      </c>
      <c r="C2179" s="24" t="str">
        <f>VLOOKUP(J2179,city!$A$4:$D$352,4,0)</f>
        <v>乐山</v>
      </c>
      <c r="D2179" s="15" t="s">
        <v>7200</v>
      </c>
      <c r="E2179" s="15" t="s">
        <v>7201</v>
      </c>
      <c r="F2179" s="42" t="str">
        <f t="shared" si="269"/>
        <v>103.434,29.568</v>
      </c>
      <c r="G2179" s="20" t="s">
        <v>7202</v>
      </c>
      <c r="H2179" s="20" t="s">
        <v>510</v>
      </c>
      <c r="I2179" s="45" t="str">
        <f t="shared" si="263"/>
        <v>12a,12b</v>
      </c>
      <c r="J2179" s="15">
        <f t="shared" si="264"/>
        <v>218</v>
      </c>
      <c r="K2179" s="15">
        <f>IF(VLOOKUP(J2178,city!$K$4:$L$352,2,0)&gt;K2178,K2178+1,1)</f>
        <v>6</v>
      </c>
      <c r="L2179" s="15">
        <v>1</v>
      </c>
      <c r="M2179" s="15" t="s">
        <v>262</v>
      </c>
      <c r="N2179" s="42">
        <v>103.434</v>
      </c>
      <c r="O2179" s="34">
        <v>29.568000000000001</v>
      </c>
      <c r="P2179" s="15" t="str">
        <f t="shared" si="267"/>
        <v/>
      </c>
      <c r="Q2179" s="41">
        <v>12</v>
      </c>
      <c r="R2179" s="15">
        <f t="shared" si="268"/>
        <v>12</v>
      </c>
      <c r="S2179" s="15" t="str">
        <f t="shared" si="265"/>
        <v>12a</v>
      </c>
      <c r="T2179" s="15" t="str">
        <f t="shared" si="266"/>
        <v>12b</v>
      </c>
    </row>
    <row r="2180" spans="1:20" ht="20.100000000000001" customHeight="1">
      <c r="A2180" s="15">
        <f t="shared" ref="A2180:A2243" si="270">100000+J2180*100+K2180</f>
        <v>121807</v>
      </c>
      <c r="B2180" s="24" t="str">
        <f>VLOOKUP(J2180,city!$A$4:$D$352,3,0)</f>
        <v>四川</v>
      </c>
      <c r="C2180" s="24" t="str">
        <f>VLOOKUP(J2180,city!$A$4:$D$352,4,0)</f>
        <v>乐山</v>
      </c>
      <c r="D2180" s="15" t="s">
        <v>7203</v>
      </c>
      <c r="E2180" s="15" t="s">
        <v>7204</v>
      </c>
      <c r="F2180" s="42" t="str">
        <f t="shared" si="269"/>
        <v>103.442,29.567</v>
      </c>
      <c r="G2180" s="20" t="s">
        <v>7205</v>
      </c>
      <c r="H2180" s="20" t="s">
        <v>516</v>
      </c>
      <c r="I2180" s="45" t="str">
        <f t="shared" si="263"/>
        <v>12a,12b</v>
      </c>
      <c r="J2180" s="15">
        <f t="shared" si="264"/>
        <v>218</v>
      </c>
      <c r="K2180" s="15">
        <f>IF(VLOOKUP(J2179,city!$K$4:$L$352,2,0)&gt;K2179,K2179+1,1)</f>
        <v>7</v>
      </c>
      <c r="L2180" s="15">
        <v>1</v>
      </c>
      <c r="M2180" s="15" t="s">
        <v>262</v>
      </c>
      <c r="N2180" s="42">
        <v>103.44199999999999</v>
      </c>
      <c r="O2180" s="34">
        <v>29.567</v>
      </c>
      <c r="P2180" s="15" t="str">
        <f t="shared" si="267"/>
        <v/>
      </c>
      <c r="Q2180" s="41">
        <v>12</v>
      </c>
      <c r="R2180" s="15">
        <f t="shared" si="268"/>
        <v>12</v>
      </c>
      <c r="S2180" s="15" t="str">
        <f t="shared" si="265"/>
        <v>12a</v>
      </c>
      <c r="T2180" s="15" t="str">
        <f t="shared" si="266"/>
        <v>12b</v>
      </c>
    </row>
    <row r="2181" spans="1:20" ht="20.100000000000001" customHeight="1">
      <c r="A2181" s="15">
        <f t="shared" si="270"/>
        <v>121808</v>
      </c>
      <c r="B2181" s="24" t="str">
        <f>VLOOKUP(J2181,city!$A$4:$D$352,3,0)</f>
        <v>四川</v>
      </c>
      <c r="C2181" s="24" t="str">
        <f>VLOOKUP(J2181,city!$A$4:$D$352,4,0)</f>
        <v>乐山</v>
      </c>
      <c r="D2181" s="15" t="s">
        <v>7206</v>
      </c>
      <c r="E2181" s="15" t="s">
        <v>7207</v>
      </c>
      <c r="F2181" s="42" t="str">
        <f t="shared" si="269"/>
        <v>103.778,29.55</v>
      </c>
      <c r="G2181" s="20" t="s">
        <v>7208</v>
      </c>
      <c r="H2181" s="20" t="s">
        <v>522</v>
      </c>
      <c r="I2181" s="45" t="str">
        <f t="shared" ref="I2181:I2244" si="271">S2181&amp;","&amp;T2181</f>
        <v>12a,12b</v>
      </c>
      <c r="J2181" s="15">
        <f t="shared" ref="J2181:J2244" si="272">IF(K2181&gt;K2180,J2180,J2180+1)</f>
        <v>218</v>
      </c>
      <c r="K2181" s="15">
        <f>IF(VLOOKUP(J2180,city!$K$4:$L$352,2,0)&gt;K2180,K2180+1,1)</f>
        <v>8</v>
      </c>
      <c r="L2181" s="15">
        <v>1</v>
      </c>
      <c r="M2181" s="15" t="s">
        <v>262</v>
      </c>
      <c r="N2181" s="42">
        <v>103.77800000000001</v>
      </c>
      <c r="O2181" s="34">
        <v>29.55</v>
      </c>
      <c r="P2181" s="15" t="str">
        <f t="shared" si="267"/>
        <v/>
      </c>
      <c r="Q2181" s="41">
        <v>12</v>
      </c>
      <c r="R2181" s="15">
        <f t="shared" si="268"/>
        <v>12</v>
      </c>
      <c r="S2181" s="15" t="str">
        <f t="shared" ref="S2181:S2244" si="273">CONCATENATE(Q2181,"a")</f>
        <v>12a</v>
      </c>
      <c r="T2181" s="15" t="str">
        <f t="shared" ref="T2181:T2244" si="274">CONCATENATE(Q2181,"b")</f>
        <v>12b</v>
      </c>
    </row>
    <row r="2182" spans="1:20" ht="20.100000000000001" customHeight="1">
      <c r="A2182" s="15">
        <f t="shared" si="270"/>
        <v>121809</v>
      </c>
      <c r="B2182" s="24" t="str">
        <f>VLOOKUP(J2182,city!$A$4:$D$352,3,0)</f>
        <v>四川</v>
      </c>
      <c r="C2182" s="24" t="str">
        <f>VLOOKUP(J2182,city!$A$4:$D$352,4,0)</f>
        <v>乐山</v>
      </c>
      <c r="D2182" s="15" t="s">
        <v>7209</v>
      </c>
      <c r="E2182" s="15" t="s">
        <v>7210</v>
      </c>
      <c r="F2182" s="42" t="str">
        <f t="shared" si="269"/>
        <v>103.399,29.571</v>
      </c>
      <c r="G2182" s="20" t="s">
        <v>7211</v>
      </c>
      <c r="H2182" s="20" t="s">
        <v>528</v>
      </c>
      <c r="I2182" s="45" t="str">
        <f t="shared" si="271"/>
        <v>32a,32b</v>
      </c>
      <c r="J2182" s="15">
        <f t="shared" si="272"/>
        <v>218</v>
      </c>
      <c r="K2182" s="15">
        <f>IF(VLOOKUP(J2181,city!$K$4:$L$352,2,0)&gt;K2181,K2181+1,1)</f>
        <v>9</v>
      </c>
      <c r="L2182" s="15">
        <v>1</v>
      </c>
      <c r="M2182" s="15" t="s">
        <v>262</v>
      </c>
      <c r="N2182" s="42">
        <v>103.399</v>
      </c>
      <c r="O2182" s="34">
        <v>29.571000000000002</v>
      </c>
      <c r="P2182" s="15" t="str">
        <f t="shared" si="267"/>
        <v/>
      </c>
      <c r="Q2182" s="41">
        <v>32</v>
      </c>
      <c r="R2182" s="15" t="e">
        <f t="shared" si="268"/>
        <v>#N/A</v>
      </c>
      <c r="S2182" s="15" t="str">
        <f t="shared" si="273"/>
        <v>32a</v>
      </c>
      <c r="T2182" s="15" t="str">
        <f t="shared" si="274"/>
        <v>32b</v>
      </c>
    </row>
    <row r="2183" spans="1:20" ht="20.100000000000001" customHeight="1">
      <c r="A2183" s="15">
        <f t="shared" si="270"/>
        <v>121810</v>
      </c>
      <c r="B2183" s="24" t="str">
        <f>VLOOKUP(J2183,city!$A$4:$D$352,3,0)</f>
        <v>四川</v>
      </c>
      <c r="C2183" s="24" t="str">
        <f>VLOOKUP(J2183,city!$A$4:$D$352,4,0)</f>
        <v>乐山</v>
      </c>
      <c r="D2183" s="15" t="s">
        <v>7212</v>
      </c>
      <c r="E2183" s="15" t="s">
        <v>7213</v>
      </c>
      <c r="F2183" s="42" t="str">
        <f t="shared" si="269"/>
        <v>103.337,29.544</v>
      </c>
      <c r="G2183" s="20" t="s">
        <v>7214</v>
      </c>
      <c r="H2183" s="20" t="s">
        <v>534</v>
      </c>
      <c r="I2183" s="45" t="str">
        <f t="shared" si="271"/>
        <v>9a,9b</v>
      </c>
      <c r="J2183" s="15">
        <f t="shared" si="272"/>
        <v>218</v>
      </c>
      <c r="K2183" s="15">
        <f>IF(VLOOKUP(J2182,city!$K$4:$L$352,2,0)&gt;K2182,K2182+1,1)</f>
        <v>10</v>
      </c>
      <c r="L2183" s="15">
        <v>1</v>
      </c>
      <c r="M2183" s="15" t="s">
        <v>262</v>
      </c>
      <c r="N2183" s="42">
        <v>103.337</v>
      </c>
      <c r="O2183" s="34">
        <v>29.544</v>
      </c>
      <c r="P2183" s="15" t="str">
        <f t="shared" si="267"/>
        <v>103.5131,29.5242</v>
      </c>
      <c r="Q2183" s="41">
        <v>9</v>
      </c>
      <c r="R2183" s="15">
        <f t="shared" si="268"/>
        <v>9</v>
      </c>
      <c r="S2183" s="15" t="str">
        <f t="shared" si="273"/>
        <v>9a</v>
      </c>
      <c r="T2183" s="15" t="str">
        <f t="shared" si="274"/>
        <v>9b</v>
      </c>
    </row>
    <row r="2184" spans="1:20" ht="20.100000000000001" customHeight="1">
      <c r="A2184" s="15">
        <f t="shared" si="270"/>
        <v>121901</v>
      </c>
      <c r="B2184" s="24" t="str">
        <f>VLOOKUP(J2184,city!$A$4:$D$352,3,0)</f>
        <v>四川</v>
      </c>
      <c r="C2184" s="24" t="str">
        <f>VLOOKUP(J2184,city!$A$4:$D$352,4,0)</f>
        <v>资阳</v>
      </c>
      <c r="D2184" s="15" t="s">
        <v>7215</v>
      </c>
      <c r="E2184" s="15" t="s">
        <v>7216</v>
      </c>
      <c r="F2184" s="42" t="str">
        <f t="shared" si="269"/>
        <v>104.962,30.385</v>
      </c>
      <c r="G2184" s="20" t="s">
        <v>7217</v>
      </c>
      <c r="H2184" s="20" t="s">
        <v>422</v>
      </c>
      <c r="I2184" s="45" t="str">
        <f t="shared" si="271"/>
        <v>15a,15b</v>
      </c>
      <c r="J2184" s="15">
        <f t="shared" si="272"/>
        <v>219</v>
      </c>
      <c r="K2184" s="15">
        <f>IF(VLOOKUP(J2183,city!$K$4:$L$352,2,0)&gt;K2183,K2183+1,1)</f>
        <v>1</v>
      </c>
      <c r="L2184" s="15">
        <v>1</v>
      </c>
      <c r="M2184" s="15" t="s">
        <v>263</v>
      </c>
      <c r="N2184" s="42">
        <v>104.962</v>
      </c>
      <c r="O2184" s="34">
        <v>30.385000000000002</v>
      </c>
      <c r="P2184" s="15" t="str">
        <f t="shared" si="267"/>
        <v/>
      </c>
      <c r="Q2184" s="41">
        <v>15</v>
      </c>
      <c r="R2184" s="15" t="e">
        <f t="shared" si="268"/>
        <v>#N/A</v>
      </c>
      <c r="S2184" s="15" t="str">
        <f t="shared" si="273"/>
        <v>15a</v>
      </c>
      <c r="T2184" s="15" t="str">
        <f t="shared" si="274"/>
        <v>15b</v>
      </c>
    </row>
    <row r="2185" spans="1:20" ht="20.100000000000001" customHeight="1">
      <c r="A2185" s="15">
        <f t="shared" si="270"/>
        <v>121902</v>
      </c>
      <c r="B2185" s="24" t="str">
        <f>VLOOKUP(J2185,city!$A$4:$D$352,3,0)</f>
        <v>四川</v>
      </c>
      <c r="C2185" s="24" t="str">
        <f>VLOOKUP(J2185,city!$A$4:$D$352,4,0)</f>
        <v>资阳</v>
      </c>
      <c r="D2185" s="15" t="s">
        <v>7218</v>
      </c>
      <c r="E2185" s="15" t="s">
        <v>7219</v>
      </c>
      <c r="F2185" s="42" t="str">
        <f t="shared" si="269"/>
        <v>105.63,29.929</v>
      </c>
      <c r="G2185" s="20" t="s">
        <v>7220</v>
      </c>
      <c r="H2185" s="20" t="s">
        <v>427</v>
      </c>
      <c r="I2185" s="45" t="str">
        <f t="shared" si="271"/>
        <v>11a,11b</v>
      </c>
      <c r="J2185" s="15">
        <f t="shared" si="272"/>
        <v>219</v>
      </c>
      <c r="K2185" s="15">
        <f>IF(VLOOKUP(J2184,city!$K$4:$L$352,2,0)&gt;K2184,K2184+1,1)</f>
        <v>2</v>
      </c>
      <c r="L2185" s="15">
        <v>1</v>
      </c>
      <c r="M2185" s="15" t="s">
        <v>263</v>
      </c>
      <c r="N2185" s="42">
        <v>105.63</v>
      </c>
      <c r="O2185" s="34">
        <v>29.928999999999998</v>
      </c>
      <c r="P2185" s="15" t="str">
        <f t="shared" si="267"/>
        <v/>
      </c>
      <c r="Q2185" s="41">
        <v>11</v>
      </c>
      <c r="R2185" s="15" t="e">
        <f t="shared" si="268"/>
        <v>#N/A</v>
      </c>
      <c r="S2185" s="15" t="str">
        <f t="shared" si="273"/>
        <v>11a</v>
      </c>
      <c r="T2185" s="15" t="str">
        <f t="shared" si="274"/>
        <v>11b</v>
      </c>
    </row>
    <row r="2186" spans="1:20" ht="20.100000000000001" customHeight="1">
      <c r="A2186" s="15">
        <f t="shared" si="270"/>
        <v>121903</v>
      </c>
      <c r="B2186" s="24" t="str">
        <f>VLOOKUP(J2186,city!$A$4:$D$352,3,0)</f>
        <v>四川</v>
      </c>
      <c r="C2186" s="24" t="str">
        <f>VLOOKUP(J2186,city!$A$4:$D$352,4,0)</f>
        <v>资阳</v>
      </c>
      <c r="D2186" s="15" t="s">
        <v>7221</v>
      </c>
      <c r="E2186" s="15" t="s">
        <v>7222</v>
      </c>
      <c r="F2186" s="42" t="str">
        <f t="shared" si="269"/>
        <v>105.349,30.089</v>
      </c>
      <c r="G2186" s="20" t="s">
        <v>7223</v>
      </c>
      <c r="H2186" s="20" t="s">
        <v>432</v>
      </c>
      <c r="I2186" s="45" t="str">
        <f t="shared" si="271"/>
        <v>2a,2b</v>
      </c>
      <c r="J2186" s="15">
        <f t="shared" si="272"/>
        <v>219</v>
      </c>
      <c r="K2186" s="15">
        <f>IF(VLOOKUP(J2185,city!$K$4:$L$352,2,0)&gt;K2185,K2185+1,1)</f>
        <v>3</v>
      </c>
      <c r="L2186" s="15">
        <v>1</v>
      </c>
      <c r="M2186" s="15" t="s">
        <v>263</v>
      </c>
      <c r="N2186" s="42">
        <v>105.349</v>
      </c>
      <c r="O2186" s="34">
        <v>30.088999999999999</v>
      </c>
      <c r="P2186" s="15" t="str">
        <f t="shared" si="267"/>
        <v/>
      </c>
      <c r="Q2186" s="41">
        <v>2</v>
      </c>
      <c r="R2186" s="15">
        <f t="shared" si="268"/>
        <v>2</v>
      </c>
      <c r="S2186" s="15" t="str">
        <f t="shared" si="273"/>
        <v>2a</v>
      </c>
      <c r="T2186" s="15" t="str">
        <f t="shared" si="274"/>
        <v>2b</v>
      </c>
    </row>
    <row r="2187" spans="1:20" ht="20.100000000000001" customHeight="1">
      <c r="A2187" s="15">
        <f t="shared" si="270"/>
        <v>121904</v>
      </c>
      <c r="B2187" s="24" t="str">
        <f>VLOOKUP(J2187,city!$A$4:$D$352,3,0)</f>
        <v>四川</v>
      </c>
      <c r="C2187" s="24" t="str">
        <f>VLOOKUP(J2187,city!$A$4:$D$352,4,0)</f>
        <v>资阳</v>
      </c>
      <c r="D2187" s="15" t="s">
        <v>7224</v>
      </c>
      <c r="E2187" s="15" t="s">
        <v>7225</v>
      </c>
      <c r="F2187" s="42" t="str">
        <f t="shared" si="269"/>
        <v>104.587,29.985</v>
      </c>
      <c r="G2187" s="20" t="s">
        <v>7226</v>
      </c>
      <c r="H2187" s="20" t="s">
        <v>438</v>
      </c>
      <c r="I2187" s="45" t="str">
        <f t="shared" si="271"/>
        <v>11a,11b</v>
      </c>
      <c r="J2187" s="15">
        <f t="shared" si="272"/>
        <v>219</v>
      </c>
      <c r="K2187" s="15">
        <f>IF(VLOOKUP(J2186,city!$K$4:$L$352,2,0)&gt;K2186,K2186+1,1)</f>
        <v>4</v>
      </c>
      <c r="L2187" s="15">
        <v>1</v>
      </c>
      <c r="M2187" s="15" t="s">
        <v>263</v>
      </c>
      <c r="N2187" s="42">
        <v>104.587</v>
      </c>
      <c r="O2187" s="34">
        <v>29.984999999999999</v>
      </c>
      <c r="P2187" s="15" t="str">
        <f t="shared" si="267"/>
        <v/>
      </c>
      <c r="Q2187" s="41">
        <v>11</v>
      </c>
      <c r="R2187" s="15">
        <f t="shared" si="268"/>
        <v>11</v>
      </c>
      <c r="S2187" s="15" t="str">
        <f t="shared" si="273"/>
        <v>11a</v>
      </c>
      <c r="T2187" s="15" t="str">
        <f t="shared" si="274"/>
        <v>11b</v>
      </c>
    </row>
    <row r="2188" spans="1:20" ht="20.100000000000001" customHeight="1">
      <c r="A2188" s="15">
        <f t="shared" si="270"/>
        <v>121905</v>
      </c>
      <c r="B2188" s="24" t="str">
        <f>VLOOKUP(J2188,city!$A$4:$D$352,3,0)</f>
        <v>四川</v>
      </c>
      <c r="C2188" s="24" t="str">
        <f>VLOOKUP(J2188,city!$A$4:$D$352,4,0)</f>
        <v>资阳</v>
      </c>
      <c r="D2188" s="15" t="s">
        <v>7227</v>
      </c>
      <c r="E2188" s="15" t="s">
        <v>7228</v>
      </c>
      <c r="F2188" s="42" t="str">
        <f t="shared" si="269"/>
        <v>104.759,30.204</v>
      </c>
      <c r="G2188" s="20" t="s">
        <v>7229</v>
      </c>
      <c r="H2188" s="20" t="s">
        <v>444</v>
      </c>
      <c r="I2188" s="45" t="str">
        <f t="shared" si="271"/>
        <v>2a,2b</v>
      </c>
      <c r="J2188" s="15">
        <f t="shared" si="272"/>
        <v>219</v>
      </c>
      <c r="K2188" s="15">
        <f>IF(VLOOKUP(J2187,city!$K$4:$L$352,2,0)&gt;K2187,K2187+1,1)</f>
        <v>5</v>
      </c>
      <c r="L2188" s="15">
        <v>1</v>
      </c>
      <c r="M2188" s="15" t="s">
        <v>263</v>
      </c>
      <c r="N2188" s="42">
        <v>104.759</v>
      </c>
      <c r="O2188" s="34">
        <v>30.204000000000001</v>
      </c>
      <c r="P2188" s="15" t="str">
        <f t="shared" si="267"/>
        <v/>
      </c>
      <c r="Q2188" s="41">
        <v>2</v>
      </c>
      <c r="R2188" s="15">
        <f t="shared" si="268"/>
        <v>2</v>
      </c>
      <c r="S2188" s="15" t="str">
        <f t="shared" si="273"/>
        <v>2a</v>
      </c>
      <c r="T2188" s="15" t="str">
        <f t="shared" si="274"/>
        <v>2b</v>
      </c>
    </row>
    <row r="2189" spans="1:20" ht="20.100000000000001" customHeight="1">
      <c r="A2189" s="15">
        <f t="shared" si="270"/>
        <v>121906</v>
      </c>
      <c r="B2189" s="24" t="str">
        <f>VLOOKUP(J2189,city!$A$4:$D$352,3,0)</f>
        <v>四川</v>
      </c>
      <c r="C2189" s="24" t="str">
        <f>VLOOKUP(J2189,city!$A$4:$D$352,4,0)</f>
        <v>资阳</v>
      </c>
      <c r="D2189" s="15" t="s">
        <v>7230</v>
      </c>
      <c r="E2189" s="15" t="s">
        <v>7231</v>
      </c>
      <c r="F2189" s="42" t="str">
        <f t="shared" si="269"/>
        <v>105.137,30.347</v>
      </c>
      <c r="G2189" s="20" t="s">
        <v>7232</v>
      </c>
      <c r="H2189" s="20" t="s">
        <v>450</v>
      </c>
      <c r="I2189" s="45" t="str">
        <f t="shared" si="271"/>
        <v>12a,12b</v>
      </c>
      <c r="J2189" s="15">
        <f t="shared" si="272"/>
        <v>219</v>
      </c>
      <c r="K2189" s="15">
        <f>IF(VLOOKUP(J2188,city!$K$4:$L$352,2,0)&gt;K2188,K2188+1,1)</f>
        <v>6</v>
      </c>
      <c r="L2189" s="15">
        <v>1</v>
      </c>
      <c r="M2189" s="15" t="s">
        <v>263</v>
      </c>
      <c r="N2189" s="42">
        <v>105.137</v>
      </c>
      <c r="O2189" s="34">
        <v>30.347000000000001</v>
      </c>
      <c r="P2189" s="15" t="str">
        <f t="shared" ref="P2189:P2252" si="275">IF(K2189=10,SUM(N2180:N2189)/10&amp;","&amp;SUM(O2180:O2189)/10,"")</f>
        <v/>
      </c>
      <c r="Q2189" s="41">
        <v>12</v>
      </c>
      <c r="R2189" s="15">
        <f t="shared" si="268"/>
        <v>12</v>
      </c>
      <c r="S2189" s="15" t="str">
        <f t="shared" si="273"/>
        <v>12a</v>
      </c>
      <c r="T2189" s="15" t="str">
        <f t="shared" si="274"/>
        <v>12b</v>
      </c>
    </row>
    <row r="2190" spans="1:20" ht="20.100000000000001" customHeight="1">
      <c r="A2190" s="15">
        <f t="shared" si="270"/>
        <v>121907</v>
      </c>
      <c r="B2190" s="24" t="str">
        <f>VLOOKUP(J2190,city!$A$4:$D$352,3,0)</f>
        <v>四川</v>
      </c>
      <c r="C2190" s="24" t="str">
        <f>VLOOKUP(J2190,city!$A$4:$D$352,4,0)</f>
        <v>资阳</v>
      </c>
      <c r="D2190" s="15" t="s">
        <v>7233</v>
      </c>
      <c r="E2190" s="15" t="s">
        <v>7234</v>
      </c>
      <c r="F2190" s="42" t="str">
        <f t="shared" si="269"/>
        <v>105.664,29.928</v>
      </c>
      <c r="G2190" s="20" t="s">
        <v>7235</v>
      </c>
      <c r="H2190" s="20" t="s">
        <v>456</v>
      </c>
      <c r="I2190" s="45" t="str">
        <f t="shared" si="271"/>
        <v>9a,9b</v>
      </c>
      <c r="J2190" s="15">
        <f t="shared" si="272"/>
        <v>219</v>
      </c>
      <c r="K2190" s="15">
        <f>IF(VLOOKUP(J2189,city!$K$4:$L$352,2,0)&gt;K2189,K2189+1,1)</f>
        <v>7</v>
      </c>
      <c r="L2190" s="15">
        <v>1</v>
      </c>
      <c r="M2190" s="15" t="s">
        <v>263</v>
      </c>
      <c r="N2190" s="42">
        <v>105.664</v>
      </c>
      <c r="O2190" s="34">
        <v>29.928000000000001</v>
      </c>
      <c r="P2190" s="15" t="str">
        <f t="shared" si="275"/>
        <v/>
      </c>
      <c r="Q2190" s="41">
        <v>9</v>
      </c>
      <c r="R2190" s="15">
        <f t="shared" si="268"/>
        <v>9</v>
      </c>
      <c r="S2190" s="15" t="str">
        <f t="shared" si="273"/>
        <v>9a</v>
      </c>
      <c r="T2190" s="15" t="str">
        <f t="shared" si="274"/>
        <v>9b</v>
      </c>
    </row>
    <row r="2191" spans="1:20" ht="20.100000000000001" customHeight="1">
      <c r="A2191" s="15">
        <f t="shared" si="270"/>
        <v>121908</v>
      </c>
      <c r="B2191" s="24" t="str">
        <f>VLOOKUP(J2191,city!$A$4:$D$352,3,0)</f>
        <v>四川</v>
      </c>
      <c r="C2191" s="24" t="str">
        <f>VLOOKUP(J2191,city!$A$4:$D$352,4,0)</f>
        <v>资阳</v>
      </c>
      <c r="D2191" s="15" t="s">
        <v>7236</v>
      </c>
      <c r="E2191" s="15" t="s">
        <v>7237</v>
      </c>
      <c r="F2191" s="42" t="str">
        <f t="shared" si="269"/>
        <v>105.631,29.929</v>
      </c>
      <c r="G2191" s="20" t="s">
        <v>7238</v>
      </c>
      <c r="H2191" s="20" t="s">
        <v>462</v>
      </c>
      <c r="I2191" s="45" t="str">
        <f t="shared" si="271"/>
        <v>2a,2b</v>
      </c>
      <c r="J2191" s="15">
        <f t="shared" si="272"/>
        <v>219</v>
      </c>
      <c r="K2191" s="15">
        <f>IF(VLOOKUP(J2190,city!$K$4:$L$352,2,0)&gt;K2190,K2190+1,1)</f>
        <v>8</v>
      </c>
      <c r="L2191" s="15">
        <v>1</v>
      </c>
      <c r="M2191" s="15" t="s">
        <v>263</v>
      </c>
      <c r="N2191" s="42">
        <v>105.631</v>
      </c>
      <c r="O2191" s="34">
        <v>29.928999999999998</v>
      </c>
      <c r="P2191" s="15" t="str">
        <f t="shared" si="275"/>
        <v/>
      </c>
      <c r="Q2191" s="41">
        <v>2</v>
      </c>
      <c r="R2191" s="15">
        <f t="shared" si="268"/>
        <v>2</v>
      </c>
      <c r="S2191" s="15" t="str">
        <f t="shared" si="273"/>
        <v>2a</v>
      </c>
      <c r="T2191" s="15" t="str">
        <f t="shared" si="274"/>
        <v>2b</v>
      </c>
    </row>
    <row r="2192" spans="1:20" ht="20.100000000000001" customHeight="1">
      <c r="A2192" s="15">
        <f t="shared" si="270"/>
        <v>121909</v>
      </c>
      <c r="B2192" s="24" t="str">
        <f>VLOOKUP(J2192,city!$A$4:$D$352,3,0)</f>
        <v>四川</v>
      </c>
      <c r="C2192" s="24" t="str">
        <f>VLOOKUP(J2192,city!$A$4:$D$352,4,0)</f>
        <v>资阳</v>
      </c>
      <c r="D2192" s="15" t="s">
        <v>7239</v>
      </c>
      <c r="E2192" s="15" t="s">
        <v>7240</v>
      </c>
      <c r="F2192" s="42" t="str">
        <f t="shared" si="269"/>
        <v>105.319,30.107</v>
      </c>
      <c r="G2192" s="20" t="s">
        <v>7241</v>
      </c>
      <c r="H2192" s="20" t="s">
        <v>468</v>
      </c>
      <c r="I2192" s="45" t="str">
        <f t="shared" si="271"/>
        <v>31a,31b</v>
      </c>
      <c r="J2192" s="15">
        <f t="shared" si="272"/>
        <v>219</v>
      </c>
      <c r="K2192" s="15">
        <f>IF(VLOOKUP(J2191,city!$K$4:$L$352,2,0)&gt;K2191,K2191+1,1)</f>
        <v>9</v>
      </c>
      <c r="L2192" s="15">
        <v>1</v>
      </c>
      <c r="M2192" s="15" t="s">
        <v>263</v>
      </c>
      <c r="N2192" s="42">
        <v>105.319</v>
      </c>
      <c r="O2192" s="34">
        <v>30.106999999999999</v>
      </c>
      <c r="P2192" s="15" t="str">
        <f t="shared" si="275"/>
        <v/>
      </c>
      <c r="Q2192" s="41">
        <v>31</v>
      </c>
      <c r="R2192" s="15" t="e">
        <f t="shared" si="268"/>
        <v>#N/A</v>
      </c>
      <c r="S2192" s="15" t="str">
        <f t="shared" si="273"/>
        <v>31a</v>
      </c>
      <c r="T2192" s="15" t="str">
        <f t="shared" si="274"/>
        <v>31b</v>
      </c>
    </row>
    <row r="2193" spans="1:20" ht="20.100000000000001" customHeight="1">
      <c r="A2193" s="15">
        <f t="shared" si="270"/>
        <v>121910</v>
      </c>
      <c r="B2193" s="24" t="str">
        <f>VLOOKUP(J2193,city!$A$4:$D$352,3,0)</f>
        <v>四川</v>
      </c>
      <c r="C2193" s="24" t="str">
        <f>VLOOKUP(J2193,city!$A$4:$D$352,4,0)</f>
        <v>资阳</v>
      </c>
      <c r="D2193" s="15" t="s">
        <v>7242</v>
      </c>
      <c r="E2193" s="15" t="s">
        <v>7243</v>
      </c>
      <c r="F2193" s="42" t="str">
        <f t="shared" si="269"/>
        <v>105.326,30.305</v>
      </c>
      <c r="G2193" s="20" t="s">
        <v>7244</v>
      </c>
      <c r="H2193" s="20" t="s">
        <v>474</v>
      </c>
      <c r="I2193" s="45" t="str">
        <f t="shared" si="271"/>
        <v>32a,32b</v>
      </c>
      <c r="J2193" s="15">
        <f t="shared" si="272"/>
        <v>219</v>
      </c>
      <c r="K2193" s="15">
        <f>IF(VLOOKUP(J2192,city!$K$4:$L$352,2,0)&gt;K2192,K2192+1,1)</f>
        <v>10</v>
      </c>
      <c r="L2193" s="15">
        <v>1</v>
      </c>
      <c r="M2193" s="15" t="s">
        <v>263</v>
      </c>
      <c r="N2193" s="42">
        <v>105.32599999999999</v>
      </c>
      <c r="O2193" s="34">
        <v>30.305</v>
      </c>
      <c r="P2193" s="15" t="str">
        <f t="shared" si="275"/>
        <v>105.2364,30.1208</v>
      </c>
      <c r="Q2193" s="41">
        <v>32</v>
      </c>
      <c r="R2193" s="15" t="e">
        <f t="shared" si="268"/>
        <v>#N/A</v>
      </c>
      <c r="S2193" s="15" t="str">
        <f t="shared" si="273"/>
        <v>32a</v>
      </c>
      <c r="T2193" s="15" t="str">
        <f t="shared" si="274"/>
        <v>32b</v>
      </c>
    </row>
    <row r="2194" spans="1:20" ht="20.100000000000001" customHeight="1">
      <c r="A2194" s="15">
        <f t="shared" si="270"/>
        <v>122001</v>
      </c>
      <c r="B2194" s="24" t="str">
        <f>VLOOKUP(J2194,city!$A$4:$D$352,3,0)</f>
        <v>四川</v>
      </c>
      <c r="C2194" s="24" t="str">
        <f>VLOOKUP(J2194,city!$A$4:$D$352,4,0)</f>
        <v>宜宾</v>
      </c>
      <c r="D2194" s="15" t="s">
        <v>7245</v>
      </c>
      <c r="E2194" s="15" t="s">
        <v>7246</v>
      </c>
      <c r="F2194" s="42" t="str">
        <f t="shared" si="269"/>
        <v>105.014,28.48</v>
      </c>
      <c r="G2194" s="20" t="s">
        <v>7247</v>
      </c>
      <c r="H2194" s="20" t="s">
        <v>480</v>
      </c>
      <c r="I2194" s="45" t="str">
        <f t="shared" si="271"/>
        <v>6a,6b</v>
      </c>
      <c r="J2194" s="15">
        <f t="shared" si="272"/>
        <v>220</v>
      </c>
      <c r="K2194" s="15">
        <f>IF(VLOOKUP(J2193,city!$K$4:$L$352,2,0)&gt;K2193,K2193+1,1)</f>
        <v>1</v>
      </c>
      <c r="L2194" s="15">
        <v>1</v>
      </c>
      <c r="M2194" s="15" t="s">
        <v>264</v>
      </c>
      <c r="N2194" s="42">
        <v>105.014</v>
      </c>
      <c r="O2194" s="34">
        <v>28.48</v>
      </c>
      <c r="P2194" s="15" t="str">
        <f t="shared" si="275"/>
        <v/>
      </c>
      <c r="Q2194" s="41">
        <v>6</v>
      </c>
      <c r="R2194" s="15">
        <f t="shared" si="268"/>
        <v>6</v>
      </c>
      <c r="S2194" s="15" t="str">
        <f t="shared" si="273"/>
        <v>6a</v>
      </c>
      <c r="T2194" s="15" t="str">
        <f t="shared" si="274"/>
        <v>6b</v>
      </c>
    </row>
    <row r="2195" spans="1:20" ht="20.100000000000001" customHeight="1">
      <c r="A2195" s="15">
        <f t="shared" si="270"/>
        <v>122002</v>
      </c>
      <c r="B2195" s="24" t="str">
        <f>VLOOKUP(J2195,city!$A$4:$D$352,3,0)</f>
        <v>四川</v>
      </c>
      <c r="C2195" s="24" t="str">
        <f>VLOOKUP(J2195,city!$A$4:$D$352,4,0)</f>
        <v>宜宾</v>
      </c>
      <c r="D2195" s="15" t="s">
        <v>7248</v>
      </c>
      <c r="E2195" s="15" t="s">
        <v>7249</v>
      </c>
      <c r="F2195" s="42" t="str">
        <f t="shared" si="269"/>
        <v>105.027,28.466</v>
      </c>
      <c r="G2195" s="20" t="s">
        <v>7250</v>
      </c>
      <c r="H2195" s="20" t="s">
        <v>486</v>
      </c>
      <c r="I2195" s="45" t="str">
        <f t="shared" si="271"/>
        <v>9a,9b</v>
      </c>
      <c r="J2195" s="15">
        <f t="shared" si="272"/>
        <v>220</v>
      </c>
      <c r="K2195" s="15">
        <f>IF(VLOOKUP(J2194,city!$K$4:$L$352,2,0)&gt;K2194,K2194+1,1)</f>
        <v>2</v>
      </c>
      <c r="L2195" s="15">
        <v>1</v>
      </c>
      <c r="M2195" s="15" t="s">
        <v>264</v>
      </c>
      <c r="N2195" s="42">
        <v>105.027</v>
      </c>
      <c r="O2195" s="34">
        <v>28.466000000000001</v>
      </c>
      <c r="P2195" s="15" t="str">
        <f t="shared" si="275"/>
        <v/>
      </c>
      <c r="Q2195" s="41">
        <v>9</v>
      </c>
      <c r="R2195" s="15">
        <f t="shared" si="268"/>
        <v>9</v>
      </c>
      <c r="S2195" s="15" t="str">
        <f t="shared" si="273"/>
        <v>9a</v>
      </c>
      <c r="T2195" s="15" t="str">
        <f t="shared" si="274"/>
        <v>9b</v>
      </c>
    </row>
    <row r="2196" spans="1:20" ht="20.100000000000001" customHeight="1">
      <c r="A2196" s="15">
        <f t="shared" si="270"/>
        <v>122003</v>
      </c>
      <c r="B2196" s="24" t="str">
        <f>VLOOKUP(J2196,city!$A$4:$D$352,3,0)</f>
        <v>四川</v>
      </c>
      <c r="C2196" s="24" t="str">
        <f>VLOOKUP(J2196,city!$A$4:$D$352,4,0)</f>
        <v>宜宾</v>
      </c>
      <c r="D2196" s="15" t="s">
        <v>7251</v>
      </c>
      <c r="E2196" s="15" t="s">
        <v>7252</v>
      </c>
      <c r="F2196" s="42" t="str">
        <f t="shared" si="269"/>
        <v>104.805,28.809</v>
      </c>
      <c r="G2196" s="20" t="s">
        <v>7253</v>
      </c>
      <c r="H2196" s="20" t="s">
        <v>492</v>
      </c>
      <c r="I2196" s="45" t="str">
        <f t="shared" si="271"/>
        <v>15a,15b</v>
      </c>
      <c r="J2196" s="15">
        <f t="shared" si="272"/>
        <v>220</v>
      </c>
      <c r="K2196" s="15">
        <f>IF(VLOOKUP(J2195,city!$K$4:$L$352,2,0)&gt;K2195,K2195+1,1)</f>
        <v>3</v>
      </c>
      <c r="L2196" s="15">
        <v>1</v>
      </c>
      <c r="M2196" s="15" t="s">
        <v>264</v>
      </c>
      <c r="N2196" s="42">
        <v>104.80500000000001</v>
      </c>
      <c r="O2196" s="34">
        <v>28.809000000000001</v>
      </c>
      <c r="P2196" s="15" t="str">
        <f t="shared" si="275"/>
        <v/>
      </c>
      <c r="Q2196" s="41">
        <v>15</v>
      </c>
      <c r="R2196" s="15">
        <f t="shared" si="268"/>
        <v>15</v>
      </c>
      <c r="S2196" s="15" t="str">
        <f t="shared" si="273"/>
        <v>15a</v>
      </c>
      <c r="T2196" s="15" t="str">
        <f t="shared" si="274"/>
        <v>15b</v>
      </c>
    </row>
    <row r="2197" spans="1:20" ht="20.100000000000001" customHeight="1">
      <c r="A2197" s="15">
        <f t="shared" si="270"/>
        <v>122004</v>
      </c>
      <c r="B2197" s="24" t="str">
        <f>VLOOKUP(J2197,city!$A$4:$D$352,3,0)</f>
        <v>四川</v>
      </c>
      <c r="C2197" s="24" t="str">
        <f>VLOOKUP(J2197,city!$A$4:$D$352,4,0)</f>
        <v>宜宾</v>
      </c>
      <c r="D2197" s="15" t="s">
        <v>7254</v>
      </c>
      <c r="E2197" s="15" t="s">
        <v>7255</v>
      </c>
      <c r="F2197" s="42" t="str">
        <f t="shared" si="269"/>
        <v>105.145,28.178</v>
      </c>
      <c r="G2197" s="20" t="s">
        <v>7256</v>
      </c>
      <c r="H2197" s="20" t="s">
        <v>498</v>
      </c>
      <c r="I2197" s="45" t="str">
        <f t="shared" si="271"/>
        <v>9a,9b</v>
      </c>
      <c r="J2197" s="15">
        <f t="shared" si="272"/>
        <v>220</v>
      </c>
      <c r="K2197" s="15">
        <f>IF(VLOOKUP(J2196,city!$K$4:$L$352,2,0)&gt;K2196,K2196+1,1)</f>
        <v>4</v>
      </c>
      <c r="L2197" s="15">
        <v>1</v>
      </c>
      <c r="M2197" s="15" t="s">
        <v>264</v>
      </c>
      <c r="N2197" s="42">
        <v>105.145</v>
      </c>
      <c r="O2197" s="34">
        <v>28.178000000000001</v>
      </c>
      <c r="P2197" s="15" t="str">
        <f t="shared" si="275"/>
        <v/>
      </c>
      <c r="Q2197" s="41">
        <v>9</v>
      </c>
      <c r="R2197" s="15">
        <f t="shared" si="268"/>
        <v>9</v>
      </c>
      <c r="S2197" s="15" t="str">
        <f t="shared" si="273"/>
        <v>9a</v>
      </c>
      <c r="T2197" s="15" t="str">
        <f t="shared" si="274"/>
        <v>9b</v>
      </c>
    </row>
    <row r="2198" spans="1:20" ht="20.100000000000001" customHeight="1">
      <c r="A2198" s="15">
        <f t="shared" si="270"/>
        <v>122005</v>
      </c>
      <c r="B2198" s="24" t="str">
        <f>VLOOKUP(J2198,city!$A$4:$D$352,3,0)</f>
        <v>四川</v>
      </c>
      <c r="C2198" s="24" t="str">
        <f>VLOOKUP(J2198,city!$A$4:$D$352,4,0)</f>
        <v>宜宾</v>
      </c>
      <c r="D2198" s="15" t="s">
        <v>7257</v>
      </c>
      <c r="E2198" s="15" t="s">
        <v>7258</v>
      </c>
      <c r="F2198" s="42" t="str">
        <f t="shared" si="269"/>
        <v>104.614,28.773</v>
      </c>
      <c r="G2198" s="20" t="s">
        <v>7259</v>
      </c>
      <c r="H2198" s="20" t="s">
        <v>504</v>
      </c>
      <c r="I2198" s="45" t="str">
        <f t="shared" si="271"/>
        <v>11a,11b</v>
      </c>
      <c r="J2198" s="15">
        <f t="shared" si="272"/>
        <v>220</v>
      </c>
      <c r="K2198" s="15">
        <f>IF(VLOOKUP(J2197,city!$K$4:$L$352,2,0)&gt;K2197,K2197+1,1)</f>
        <v>5</v>
      </c>
      <c r="L2198" s="15">
        <v>1</v>
      </c>
      <c r="M2198" s="15" t="s">
        <v>264</v>
      </c>
      <c r="N2198" s="42">
        <v>104.614</v>
      </c>
      <c r="O2198" s="34">
        <v>28.773</v>
      </c>
      <c r="P2198" s="15" t="str">
        <f t="shared" si="275"/>
        <v/>
      </c>
      <c r="Q2198" s="41">
        <v>11</v>
      </c>
      <c r="R2198" s="15">
        <f t="shared" si="268"/>
        <v>11</v>
      </c>
      <c r="S2198" s="15" t="str">
        <f t="shared" si="273"/>
        <v>11a</v>
      </c>
      <c r="T2198" s="15" t="str">
        <f t="shared" si="274"/>
        <v>11b</v>
      </c>
    </row>
    <row r="2199" spans="1:20" ht="20.100000000000001" customHeight="1">
      <c r="A2199" s="15">
        <f t="shared" si="270"/>
        <v>122006</v>
      </c>
      <c r="B2199" s="24" t="str">
        <f>VLOOKUP(J2199,city!$A$4:$D$352,3,0)</f>
        <v>四川</v>
      </c>
      <c r="C2199" s="24" t="str">
        <f>VLOOKUP(J2199,city!$A$4:$D$352,4,0)</f>
        <v>宜宾</v>
      </c>
      <c r="D2199" s="15" t="s">
        <v>7260</v>
      </c>
      <c r="E2199" s="15" t="s">
        <v>7261</v>
      </c>
      <c r="F2199" s="42" t="str">
        <f t="shared" si="269"/>
        <v>105.116,28.606</v>
      </c>
      <c r="G2199" s="20" t="s">
        <v>7262</v>
      </c>
      <c r="H2199" s="20" t="s">
        <v>510</v>
      </c>
      <c r="I2199" s="45" t="str">
        <f t="shared" si="271"/>
        <v>13a,13b</v>
      </c>
      <c r="J2199" s="15">
        <f t="shared" si="272"/>
        <v>220</v>
      </c>
      <c r="K2199" s="15">
        <f>IF(VLOOKUP(J2198,city!$K$4:$L$352,2,0)&gt;K2198,K2198+1,1)</f>
        <v>6</v>
      </c>
      <c r="L2199" s="15">
        <v>1</v>
      </c>
      <c r="M2199" s="15" t="s">
        <v>264</v>
      </c>
      <c r="N2199" s="42">
        <v>105.116</v>
      </c>
      <c r="O2199" s="34">
        <v>28.606000000000002</v>
      </c>
      <c r="P2199" s="15" t="str">
        <f t="shared" si="275"/>
        <v/>
      </c>
      <c r="Q2199" s="41">
        <v>13</v>
      </c>
      <c r="R2199" s="15">
        <f t="shared" si="268"/>
        <v>11</v>
      </c>
      <c r="S2199" s="15" t="str">
        <f t="shared" si="273"/>
        <v>13a</v>
      </c>
      <c r="T2199" s="15" t="str">
        <f t="shared" si="274"/>
        <v>13b</v>
      </c>
    </row>
    <row r="2200" spans="1:20" ht="20.100000000000001" customHeight="1">
      <c r="A2200" s="15">
        <f t="shared" si="270"/>
        <v>122007</v>
      </c>
      <c r="B2200" s="24" t="str">
        <f>VLOOKUP(J2200,city!$A$4:$D$352,3,0)</f>
        <v>四川</v>
      </c>
      <c r="C2200" s="24" t="str">
        <f>VLOOKUP(J2200,city!$A$4:$D$352,4,0)</f>
        <v>宜宾</v>
      </c>
      <c r="D2200" s="15" t="s">
        <v>7263</v>
      </c>
      <c r="E2200" s="15" t="s">
        <v>7264</v>
      </c>
      <c r="F2200" s="42" t="str">
        <f t="shared" si="269"/>
        <v>104.62,28.777</v>
      </c>
      <c r="G2200" s="20" t="s">
        <v>7265</v>
      </c>
      <c r="H2200" s="20" t="s">
        <v>516</v>
      </c>
      <c r="I2200" s="45" t="str">
        <f t="shared" si="271"/>
        <v>11a,11b</v>
      </c>
      <c r="J2200" s="15">
        <f t="shared" si="272"/>
        <v>220</v>
      </c>
      <c r="K2200" s="15">
        <f>IF(VLOOKUP(J2199,city!$K$4:$L$352,2,0)&gt;K2199,K2199+1,1)</f>
        <v>7</v>
      </c>
      <c r="L2200" s="15">
        <v>1</v>
      </c>
      <c r="M2200" s="15" t="s">
        <v>264</v>
      </c>
      <c r="N2200" s="42">
        <v>104.62</v>
      </c>
      <c r="O2200" s="34">
        <v>28.777000000000001</v>
      </c>
      <c r="P2200" s="15" t="str">
        <f t="shared" si="275"/>
        <v/>
      </c>
      <c r="Q2200" s="41">
        <v>11</v>
      </c>
      <c r="R2200" s="15">
        <f t="shared" si="268"/>
        <v>11</v>
      </c>
      <c r="S2200" s="15" t="str">
        <f t="shared" si="273"/>
        <v>11a</v>
      </c>
      <c r="T2200" s="15" t="str">
        <f t="shared" si="274"/>
        <v>11b</v>
      </c>
    </row>
    <row r="2201" spans="1:20" ht="20.100000000000001" customHeight="1">
      <c r="A2201" s="15">
        <f t="shared" si="270"/>
        <v>122008</v>
      </c>
      <c r="B2201" s="24" t="str">
        <f>VLOOKUP(J2201,city!$A$4:$D$352,3,0)</f>
        <v>四川</v>
      </c>
      <c r="C2201" s="24" t="str">
        <f>VLOOKUP(J2201,city!$A$4:$D$352,4,0)</f>
        <v>宜宾</v>
      </c>
      <c r="D2201" s="15" t="s">
        <v>7266</v>
      </c>
      <c r="E2201" s="15" t="s">
        <v>7267</v>
      </c>
      <c r="F2201" s="42" t="str">
        <f t="shared" si="269"/>
        <v>105.145,28.178</v>
      </c>
      <c r="G2201" s="20" t="s">
        <v>7268</v>
      </c>
      <c r="H2201" s="20" t="s">
        <v>522</v>
      </c>
      <c r="I2201" s="45" t="str">
        <f t="shared" si="271"/>
        <v>6a,6b</v>
      </c>
      <c r="J2201" s="15">
        <f t="shared" si="272"/>
        <v>220</v>
      </c>
      <c r="K2201" s="15">
        <f>IF(VLOOKUP(J2200,city!$K$4:$L$352,2,0)&gt;K2200,K2200+1,1)</f>
        <v>8</v>
      </c>
      <c r="L2201" s="15">
        <v>1</v>
      </c>
      <c r="M2201" s="15" t="s">
        <v>264</v>
      </c>
      <c r="N2201" s="42">
        <v>105.145</v>
      </c>
      <c r="O2201" s="34">
        <v>28.178000000000001</v>
      </c>
      <c r="P2201" s="15" t="str">
        <f t="shared" si="275"/>
        <v/>
      </c>
      <c r="Q2201" s="41">
        <v>6</v>
      </c>
      <c r="R2201" s="15">
        <f t="shared" si="268"/>
        <v>6</v>
      </c>
      <c r="S2201" s="15" t="str">
        <f t="shared" si="273"/>
        <v>6a</v>
      </c>
      <c r="T2201" s="15" t="str">
        <f t="shared" si="274"/>
        <v>6b</v>
      </c>
    </row>
    <row r="2202" spans="1:20" ht="20.100000000000001" customHeight="1">
      <c r="A2202" s="15">
        <f t="shared" si="270"/>
        <v>122009</v>
      </c>
      <c r="B2202" s="24" t="str">
        <f>VLOOKUP(J2202,city!$A$4:$D$352,3,0)</f>
        <v>四川</v>
      </c>
      <c r="C2202" s="24" t="str">
        <f>VLOOKUP(J2202,city!$A$4:$D$352,4,0)</f>
        <v>宜宾</v>
      </c>
      <c r="D2202" s="15" t="s">
        <v>7269</v>
      </c>
      <c r="E2202" s="15" t="s">
        <v>7270</v>
      </c>
      <c r="F2202" s="42" t="str">
        <f t="shared" si="269"/>
        <v>104.637,28.773</v>
      </c>
      <c r="G2202" s="20" t="s">
        <v>7271</v>
      </c>
      <c r="H2202" s="20" t="s">
        <v>528</v>
      </c>
      <c r="I2202" s="45" t="str">
        <f t="shared" si="271"/>
        <v>6a,6b</v>
      </c>
      <c r="J2202" s="15">
        <f t="shared" si="272"/>
        <v>220</v>
      </c>
      <c r="K2202" s="15">
        <f>IF(VLOOKUP(J2201,city!$K$4:$L$352,2,0)&gt;K2201,K2201+1,1)</f>
        <v>9</v>
      </c>
      <c r="L2202" s="15">
        <v>1</v>
      </c>
      <c r="M2202" s="15" t="s">
        <v>264</v>
      </c>
      <c r="N2202" s="42">
        <v>104.637</v>
      </c>
      <c r="O2202" s="34">
        <v>28.773</v>
      </c>
      <c r="P2202" s="15" t="str">
        <f t="shared" si="275"/>
        <v/>
      </c>
      <c r="Q2202" s="41">
        <v>6</v>
      </c>
      <c r="R2202" s="15">
        <f t="shared" si="268"/>
        <v>6</v>
      </c>
      <c r="S2202" s="15" t="str">
        <f t="shared" si="273"/>
        <v>6a</v>
      </c>
      <c r="T2202" s="15" t="str">
        <f t="shared" si="274"/>
        <v>6b</v>
      </c>
    </row>
    <row r="2203" spans="1:20" ht="20.100000000000001" customHeight="1">
      <c r="A2203" s="15">
        <f t="shared" si="270"/>
        <v>122010</v>
      </c>
      <c r="B2203" s="24" t="str">
        <f>VLOOKUP(J2203,city!$A$4:$D$352,3,0)</f>
        <v>四川</v>
      </c>
      <c r="C2203" s="24" t="str">
        <f>VLOOKUP(J2203,city!$A$4:$D$352,4,0)</f>
        <v>宜宾</v>
      </c>
      <c r="D2203" s="15" t="s">
        <v>7272</v>
      </c>
      <c r="E2203" s="15" t="s">
        <v>7273</v>
      </c>
      <c r="F2203" s="42" t="str">
        <f t="shared" si="269"/>
        <v>105.103,28.34</v>
      </c>
      <c r="G2203" s="20" t="s">
        <v>7274</v>
      </c>
      <c r="H2203" s="20" t="s">
        <v>534</v>
      </c>
      <c r="I2203" s="45" t="str">
        <f t="shared" si="271"/>
        <v>11a,11b</v>
      </c>
      <c r="J2203" s="15">
        <f t="shared" si="272"/>
        <v>220</v>
      </c>
      <c r="K2203" s="15">
        <f>IF(VLOOKUP(J2202,city!$K$4:$L$352,2,0)&gt;K2202,K2202+1,1)</f>
        <v>10</v>
      </c>
      <c r="L2203" s="15">
        <v>1</v>
      </c>
      <c r="M2203" s="15" t="s">
        <v>264</v>
      </c>
      <c r="N2203" s="42">
        <v>105.10299999999999</v>
      </c>
      <c r="O2203" s="34">
        <v>28.34</v>
      </c>
      <c r="P2203" s="15" t="str">
        <f t="shared" si="275"/>
        <v>104.9226,28.538</v>
      </c>
      <c r="Q2203" s="41">
        <v>11</v>
      </c>
      <c r="R2203" s="15">
        <f t="shared" ref="R2203:R2266" si="276">LOOKUP(1,0/FIND($U$6:$U$91,D2203),$V$6:$V$91)</f>
        <v>11</v>
      </c>
      <c r="S2203" s="15" t="str">
        <f t="shared" si="273"/>
        <v>11a</v>
      </c>
      <c r="T2203" s="15" t="str">
        <f t="shared" si="274"/>
        <v>11b</v>
      </c>
    </row>
    <row r="2204" spans="1:20" ht="20.100000000000001" customHeight="1">
      <c r="A2204" s="15">
        <f t="shared" si="270"/>
        <v>122101</v>
      </c>
      <c r="B2204" s="24" t="str">
        <f>VLOOKUP(J2204,city!$A$4:$D$352,3,0)</f>
        <v>四川</v>
      </c>
      <c r="C2204" s="24" t="str">
        <f>VLOOKUP(J2204,city!$A$4:$D$352,4,0)</f>
        <v>南充</v>
      </c>
      <c r="D2204" s="15" t="s">
        <v>7275</v>
      </c>
      <c r="E2204" s="15" t="s">
        <v>7276</v>
      </c>
      <c r="F2204" s="42" t="str">
        <f t="shared" si="269"/>
        <v>105.977,31.58</v>
      </c>
      <c r="G2204" s="20" t="s">
        <v>7277</v>
      </c>
      <c r="H2204" s="20" t="s">
        <v>422</v>
      </c>
      <c r="I2204" s="45" t="str">
        <f t="shared" si="271"/>
        <v>31a,31b</v>
      </c>
      <c r="J2204" s="15">
        <f t="shared" si="272"/>
        <v>221</v>
      </c>
      <c r="K2204" s="15">
        <f>IF(VLOOKUP(J2203,city!$K$4:$L$352,2,0)&gt;K2203,K2203+1,1)</f>
        <v>1</v>
      </c>
      <c r="L2204" s="15">
        <v>1</v>
      </c>
      <c r="M2204" s="15" t="s">
        <v>265</v>
      </c>
      <c r="N2204" s="42">
        <v>105.977</v>
      </c>
      <c r="O2204" s="34">
        <v>31.58</v>
      </c>
      <c r="P2204" s="15" t="str">
        <f t="shared" si="275"/>
        <v/>
      </c>
      <c r="Q2204" s="41">
        <v>31</v>
      </c>
      <c r="R2204" s="15">
        <f t="shared" si="276"/>
        <v>31</v>
      </c>
      <c r="S2204" s="15" t="str">
        <f t="shared" si="273"/>
        <v>31a</v>
      </c>
      <c r="T2204" s="15" t="str">
        <f t="shared" si="274"/>
        <v>31b</v>
      </c>
    </row>
    <row r="2205" spans="1:20" ht="20.100000000000001" customHeight="1">
      <c r="A2205" s="15">
        <f t="shared" si="270"/>
        <v>122102</v>
      </c>
      <c r="B2205" s="24" t="str">
        <f>VLOOKUP(J2205,city!$A$4:$D$352,3,0)</f>
        <v>四川</v>
      </c>
      <c r="C2205" s="24" t="str">
        <f>VLOOKUP(J2205,city!$A$4:$D$352,4,0)</f>
        <v>南充</v>
      </c>
      <c r="D2205" s="15" t="s">
        <v>7278</v>
      </c>
      <c r="E2205" s="15" t="s">
        <v>7279</v>
      </c>
      <c r="F2205" s="42" t="str">
        <f t="shared" si="269"/>
        <v>106.062,30.8</v>
      </c>
      <c r="G2205" s="20" t="s">
        <v>7280</v>
      </c>
      <c r="H2205" s="20" t="s">
        <v>427</v>
      </c>
      <c r="I2205" s="45" t="str">
        <f t="shared" si="271"/>
        <v>2a,2b</v>
      </c>
      <c r="J2205" s="15">
        <f t="shared" si="272"/>
        <v>221</v>
      </c>
      <c r="K2205" s="15">
        <f>IF(VLOOKUP(J2204,city!$K$4:$L$352,2,0)&gt;K2204,K2204+1,1)</f>
        <v>2</v>
      </c>
      <c r="L2205" s="15">
        <v>1</v>
      </c>
      <c r="M2205" s="15" t="s">
        <v>265</v>
      </c>
      <c r="N2205" s="42">
        <v>106.062</v>
      </c>
      <c r="O2205" s="34">
        <v>30.8</v>
      </c>
      <c r="P2205" s="15" t="str">
        <f t="shared" si="275"/>
        <v/>
      </c>
      <c r="Q2205" s="41">
        <v>2</v>
      </c>
      <c r="R2205" s="15">
        <f t="shared" si="276"/>
        <v>2</v>
      </c>
      <c r="S2205" s="15" t="str">
        <f t="shared" si="273"/>
        <v>2a</v>
      </c>
      <c r="T2205" s="15" t="str">
        <f t="shared" si="274"/>
        <v>2b</v>
      </c>
    </row>
    <row r="2206" spans="1:20" ht="20.100000000000001" customHeight="1">
      <c r="A2206" s="15">
        <f t="shared" si="270"/>
        <v>122103</v>
      </c>
      <c r="B2206" s="24" t="str">
        <f>VLOOKUP(J2206,city!$A$4:$D$352,3,0)</f>
        <v>四川</v>
      </c>
      <c r="C2206" s="24" t="str">
        <f>VLOOKUP(J2206,city!$A$4:$D$352,4,0)</f>
        <v>南充</v>
      </c>
      <c r="D2206" s="15" t="s">
        <v>7281</v>
      </c>
      <c r="E2206" s="15" t="s">
        <v>7282</v>
      </c>
      <c r="F2206" s="42" t="str">
        <f t="shared" si="269"/>
        <v>105.979,31.578</v>
      </c>
      <c r="G2206" s="20" t="s">
        <v>7283</v>
      </c>
      <c r="H2206" s="20" t="s">
        <v>432</v>
      </c>
      <c r="I2206" s="45" t="str">
        <f t="shared" si="271"/>
        <v>13a,13b</v>
      </c>
      <c r="J2206" s="15">
        <f t="shared" si="272"/>
        <v>221</v>
      </c>
      <c r="K2206" s="15">
        <f>IF(VLOOKUP(J2205,city!$K$4:$L$352,2,0)&gt;K2205,K2205+1,1)</f>
        <v>3</v>
      </c>
      <c r="L2206" s="15">
        <v>1</v>
      </c>
      <c r="M2206" s="15" t="s">
        <v>265</v>
      </c>
      <c r="N2206" s="42">
        <v>105.979</v>
      </c>
      <c r="O2206" s="34">
        <v>31.577999999999999</v>
      </c>
      <c r="P2206" s="15" t="str">
        <f t="shared" si="275"/>
        <v/>
      </c>
      <c r="Q2206" s="41">
        <v>13</v>
      </c>
      <c r="R2206" s="15">
        <f t="shared" si="276"/>
        <v>13</v>
      </c>
      <c r="S2206" s="15" t="str">
        <f t="shared" si="273"/>
        <v>13a</v>
      </c>
      <c r="T2206" s="15" t="str">
        <f t="shared" si="274"/>
        <v>13b</v>
      </c>
    </row>
    <row r="2207" spans="1:20" ht="20.100000000000001" customHeight="1">
      <c r="A2207" s="15">
        <f t="shared" si="270"/>
        <v>122104</v>
      </c>
      <c r="B2207" s="24" t="str">
        <f>VLOOKUP(J2207,city!$A$4:$D$352,3,0)</f>
        <v>四川</v>
      </c>
      <c r="C2207" s="24" t="str">
        <f>VLOOKUP(J2207,city!$A$4:$D$352,4,0)</f>
        <v>南充</v>
      </c>
      <c r="D2207" s="15" t="s">
        <v>7284</v>
      </c>
      <c r="E2207" s="15" t="s">
        <v>7285</v>
      </c>
      <c r="F2207" s="42" t="str">
        <f t="shared" si="269"/>
        <v>106.615,31.465</v>
      </c>
      <c r="G2207" s="20" t="s">
        <v>7286</v>
      </c>
      <c r="H2207" s="20" t="s">
        <v>438</v>
      </c>
      <c r="I2207" s="45" t="str">
        <f t="shared" si="271"/>
        <v>15a,15b</v>
      </c>
      <c r="J2207" s="15">
        <f t="shared" si="272"/>
        <v>221</v>
      </c>
      <c r="K2207" s="15">
        <f>IF(VLOOKUP(J2206,city!$K$4:$L$352,2,0)&gt;K2206,K2206+1,1)</f>
        <v>4</v>
      </c>
      <c r="L2207" s="15">
        <v>1</v>
      </c>
      <c r="M2207" s="15" t="s">
        <v>265</v>
      </c>
      <c r="N2207" s="42">
        <v>106.61499999999999</v>
      </c>
      <c r="O2207" s="34">
        <v>31.465</v>
      </c>
      <c r="P2207" s="15" t="str">
        <f t="shared" si="275"/>
        <v/>
      </c>
      <c r="Q2207" s="41">
        <v>15</v>
      </c>
      <c r="R2207" s="15">
        <f t="shared" si="276"/>
        <v>15</v>
      </c>
      <c r="S2207" s="15" t="str">
        <f t="shared" si="273"/>
        <v>15a</v>
      </c>
      <c r="T2207" s="15" t="str">
        <f t="shared" si="274"/>
        <v>15b</v>
      </c>
    </row>
    <row r="2208" spans="1:20" ht="20.100000000000001" customHeight="1">
      <c r="A2208" s="15">
        <f t="shared" si="270"/>
        <v>122105</v>
      </c>
      <c r="B2208" s="24" t="str">
        <f>VLOOKUP(J2208,city!$A$4:$D$352,3,0)</f>
        <v>四川</v>
      </c>
      <c r="C2208" s="24" t="str">
        <f>VLOOKUP(J2208,city!$A$4:$D$352,4,0)</f>
        <v>南充</v>
      </c>
      <c r="D2208" s="15" t="s">
        <v>7287</v>
      </c>
      <c r="E2208" s="15" t="s">
        <v>7288</v>
      </c>
      <c r="F2208" s="42" t="str">
        <f t="shared" si="269"/>
        <v>105.972,31.583</v>
      </c>
      <c r="G2208" s="20" t="s">
        <v>7289</v>
      </c>
      <c r="H2208" s="20" t="s">
        <v>444</v>
      </c>
      <c r="I2208" s="45" t="str">
        <f t="shared" si="271"/>
        <v>12a,12b</v>
      </c>
      <c r="J2208" s="15">
        <f t="shared" si="272"/>
        <v>221</v>
      </c>
      <c r="K2208" s="15">
        <f>IF(VLOOKUP(J2207,city!$K$4:$L$352,2,0)&gt;K2207,K2207+1,1)</f>
        <v>5</v>
      </c>
      <c r="L2208" s="15">
        <v>1</v>
      </c>
      <c r="M2208" s="15" t="s">
        <v>265</v>
      </c>
      <c r="N2208" s="42">
        <v>105.97199999999999</v>
      </c>
      <c r="O2208" s="34">
        <v>31.582999999999998</v>
      </c>
      <c r="P2208" s="15" t="str">
        <f t="shared" si="275"/>
        <v/>
      </c>
      <c r="Q2208" s="41">
        <v>12</v>
      </c>
      <c r="R2208" s="15">
        <f t="shared" si="276"/>
        <v>12</v>
      </c>
      <c r="S2208" s="15" t="str">
        <f t="shared" si="273"/>
        <v>12a</v>
      </c>
      <c r="T2208" s="15" t="str">
        <f t="shared" si="274"/>
        <v>12b</v>
      </c>
    </row>
    <row r="2209" spans="1:20" ht="20.100000000000001" customHeight="1">
      <c r="A2209" s="15">
        <f t="shared" si="270"/>
        <v>122106</v>
      </c>
      <c r="B2209" s="24" t="str">
        <f>VLOOKUP(J2209,city!$A$4:$D$352,3,0)</f>
        <v>四川</v>
      </c>
      <c r="C2209" s="24" t="str">
        <f>VLOOKUP(J2209,city!$A$4:$D$352,4,0)</f>
        <v>南充</v>
      </c>
      <c r="D2209" s="15" t="s">
        <v>3893</v>
      </c>
      <c r="E2209" s="15" t="s">
        <v>7290</v>
      </c>
      <c r="F2209" s="42" t="str">
        <f t="shared" si="269"/>
        <v>105.971,31.616</v>
      </c>
      <c r="G2209" s="20" t="s">
        <v>7291</v>
      </c>
      <c r="H2209" s="20" t="s">
        <v>450</v>
      </c>
      <c r="I2209" s="45" t="str">
        <f t="shared" si="271"/>
        <v>13a,13b</v>
      </c>
      <c r="J2209" s="15">
        <f t="shared" si="272"/>
        <v>221</v>
      </c>
      <c r="K2209" s="15">
        <f>IF(VLOOKUP(J2208,city!$K$4:$L$352,2,0)&gt;K2208,K2208+1,1)</f>
        <v>6</v>
      </c>
      <c r="L2209" s="15">
        <v>1</v>
      </c>
      <c r="M2209" s="15" t="s">
        <v>265</v>
      </c>
      <c r="N2209" s="42">
        <v>105.971</v>
      </c>
      <c r="O2209" s="34">
        <v>31.616</v>
      </c>
      <c r="P2209" s="15" t="str">
        <f t="shared" si="275"/>
        <v/>
      </c>
      <c r="Q2209" s="41">
        <v>13</v>
      </c>
      <c r="R2209" s="15" t="e">
        <f t="shared" si="276"/>
        <v>#N/A</v>
      </c>
      <c r="S2209" s="15" t="str">
        <f t="shared" si="273"/>
        <v>13a</v>
      </c>
      <c r="T2209" s="15" t="str">
        <f t="shared" si="274"/>
        <v>13b</v>
      </c>
    </row>
    <row r="2210" spans="1:20" ht="20.100000000000001" customHeight="1">
      <c r="A2210" s="15">
        <f t="shared" si="270"/>
        <v>122107</v>
      </c>
      <c r="B2210" s="24" t="str">
        <f>VLOOKUP(J2210,city!$A$4:$D$352,3,0)</f>
        <v>四川</v>
      </c>
      <c r="C2210" s="24" t="str">
        <f>VLOOKUP(J2210,city!$A$4:$D$352,4,0)</f>
        <v>南充</v>
      </c>
      <c r="D2210" s="15" t="s">
        <v>5868</v>
      </c>
      <c r="E2210" s="15" t="s">
        <v>7292</v>
      </c>
      <c r="F2210" s="42" t="str">
        <f t="shared" si="269"/>
        <v>106.089,30.803</v>
      </c>
      <c r="G2210" s="20" t="s">
        <v>7293</v>
      </c>
      <c r="H2210" s="20" t="s">
        <v>456</v>
      </c>
      <c r="I2210" s="45" t="str">
        <f t="shared" si="271"/>
        <v>1a,1b</v>
      </c>
      <c r="J2210" s="15">
        <f t="shared" si="272"/>
        <v>221</v>
      </c>
      <c r="K2210" s="15">
        <f>IF(VLOOKUP(J2209,city!$K$4:$L$352,2,0)&gt;K2209,K2209+1,1)</f>
        <v>7</v>
      </c>
      <c r="L2210" s="15">
        <v>1</v>
      </c>
      <c r="M2210" s="15" t="s">
        <v>265</v>
      </c>
      <c r="N2210" s="42">
        <v>106.089</v>
      </c>
      <c r="O2210" s="34">
        <v>30.803000000000001</v>
      </c>
      <c r="P2210" s="15" t="str">
        <f t="shared" si="275"/>
        <v/>
      </c>
      <c r="Q2210" s="41">
        <v>1</v>
      </c>
      <c r="R2210" s="15">
        <f t="shared" si="276"/>
        <v>6</v>
      </c>
      <c r="S2210" s="15" t="str">
        <f t="shared" si="273"/>
        <v>1a</v>
      </c>
      <c r="T2210" s="15" t="str">
        <f t="shared" si="274"/>
        <v>1b</v>
      </c>
    </row>
    <row r="2211" spans="1:20" ht="20.100000000000001" customHeight="1">
      <c r="A2211" s="15">
        <f t="shared" si="270"/>
        <v>122108</v>
      </c>
      <c r="B2211" s="24" t="str">
        <f>VLOOKUP(J2211,city!$A$4:$D$352,3,0)</f>
        <v>四川</v>
      </c>
      <c r="C2211" s="24" t="str">
        <f>VLOOKUP(J2211,city!$A$4:$D$352,4,0)</f>
        <v>南充</v>
      </c>
      <c r="D2211" s="15" t="s">
        <v>7294</v>
      </c>
      <c r="E2211" s="15" t="s">
        <v>7295</v>
      </c>
      <c r="F2211" s="42" t="str">
        <f t="shared" si="269"/>
        <v>105.873,31.474</v>
      </c>
      <c r="G2211" s="20" t="s">
        <v>7296</v>
      </c>
      <c r="H2211" s="20" t="s">
        <v>462</v>
      </c>
      <c r="I2211" s="45" t="str">
        <f t="shared" si="271"/>
        <v>2a,2b</v>
      </c>
      <c r="J2211" s="15">
        <f t="shared" si="272"/>
        <v>221</v>
      </c>
      <c r="K2211" s="15">
        <f>IF(VLOOKUP(J2210,city!$K$4:$L$352,2,0)&gt;K2210,K2210+1,1)</f>
        <v>8</v>
      </c>
      <c r="L2211" s="15">
        <v>1</v>
      </c>
      <c r="M2211" s="15" t="s">
        <v>265</v>
      </c>
      <c r="N2211" s="42">
        <v>105.873</v>
      </c>
      <c r="O2211" s="34">
        <v>31.474</v>
      </c>
      <c r="P2211" s="15" t="str">
        <f t="shared" si="275"/>
        <v/>
      </c>
      <c r="Q2211" s="41">
        <v>2</v>
      </c>
      <c r="R2211" s="15">
        <f t="shared" si="276"/>
        <v>2</v>
      </c>
      <c r="S2211" s="15" t="str">
        <f t="shared" si="273"/>
        <v>2a</v>
      </c>
      <c r="T2211" s="15" t="str">
        <f t="shared" si="274"/>
        <v>2b</v>
      </c>
    </row>
    <row r="2212" spans="1:20" ht="20.100000000000001" customHeight="1">
      <c r="A2212" s="15">
        <f t="shared" si="270"/>
        <v>122109</v>
      </c>
      <c r="B2212" s="24" t="str">
        <f>VLOOKUP(J2212,city!$A$4:$D$352,3,0)</f>
        <v>四川</v>
      </c>
      <c r="C2212" s="24" t="str">
        <f>VLOOKUP(J2212,city!$A$4:$D$352,4,0)</f>
        <v>南充</v>
      </c>
      <c r="D2212" s="15" t="s">
        <v>7297</v>
      </c>
      <c r="E2212" s="15" t="s">
        <v>7298</v>
      </c>
      <c r="F2212" s="42" t="str">
        <f t="shared" si="269"/>
        <v>105.743,31.548</v>
      </c>
      <c r="G2212" s="20" t="s">
        <v>7299</v>
      </c>
      <c r="H2212" s="20" t="s">
        <v>468</v>
      </c>
      <c r="I2212" s="45" t="str">
        <f t="shared" si="271"/>
        <v>6a,6b</v>
      </c>
      <c r="J2212" s="15">
        <f t="shared" si="272"/>
        <v>221</v>
      </c>
      <c r="K2212" s="15">
        <f>IF(VLOOKUP(J2211,city!$K$4:$L$352,2,0)&gt;K2211,K2211+1,1)</f>
        <v>9</v>
      </c>
      <c r="L2212" s="15">
        <v>1</v>
      </c>
      <c r="M2212" s="15" t="s">
        <v>265</v>
      </c>
      <c r="N2212" s="42">
        <v>105.74299999999999</v>
      </c>
      <c r="O2212" s="34">
        <v>31.547999999999998</v>
      </c>
      <c r="P2212" s="15" t="str">
        <f t="shared" si="275"/>
        <v/>
      </c>
      <c r="Q2212" s="41">
        <v>6</v>
      </c>
      <c r="R2212" s="15">
        <f t="shared" si="276"/>
        <v>6</v>
      </c>
      <c r="S2212" s="15" t="str">
        <f t="shared" si="273"/>
        <v>6a</v>
      </c>
      <c r="T2212" s="15" t="str">
        <f t="shared" si="274"/>
        <v>6b</v>
      </c>
    </row>
    <row r="2213" spans="1:20" ht="20.100000000000001" customHeight="1">
      <c r="A2213" s="15">
        <f t="shared" si="270"/>
        <v>122110</v>
      </c>
      <c r="B2213" s="24" t="str">
        <f>VLOOKUP(J2213,city!$A$4:$D$352,3,0)</f>
        <v>四川</v>
      </c>
      <c r="C2213" s="24" t="str">
        <f>VLOOKUP(J2213,city!$A$4:$D$352,4,0)</f>
        <v>南充</v>
      </c>
      <c r="D2213" s="15" t="s">
        <v>7300</v>
      </c>
      <c r="E2213" s="15" t="s">
        <v>7301</v>
      </c>
      <c r="F2213" s="42" t="str">
        <f t="shared" si="269"/>
        <v>105.974,31.582</v>
      </c>
      <c r="G2213" s="20" t="s">
        <v>7302</v>
      </c>
      <c r="H2213" s="20" t="s">
        <v>474</v>
      </c>
      <c r="I2213" s="45" t="str">
        <f t="shared" si="271"/>
        <v>13a,13b</v>
      </c>
      <c r="J2213" s="15">
        <f t="shared" si="272"/>
        <v>221</v>
      </c>
      <c r="K2213" s="15">
        <f>IF(VLOOKUP(J2212,city!$K$4:$L$352,2,0)&gt;K2212,K2212+1,1)</f>
        <v>10</v>
      </c>
      <c r="L2213" s="15">
        <v>1</v>
      </c>
      <c r="M2213" s="15" t="s">
        <v>265</v>
      </c>
      <c r="N2213" s="42">
        <v>105.974</v>
      </c>
      <c r="O2213" s="34">
        <v>31.582000000000001</v>
      </c>
      <c r="P2213" s="15" t="str">
        <f t="shared" si="275"/>
        <v>106.0255,31.4029</v>
      </c>
      <c r="Q2213" s="41">
        <v>13</v>
      </c>
      <c r="R2213" s="15">
        <f t="shared" si="276"/>
        <v>13</v>
      </c>
      <c r="S2213" s="15" t="str">
        <f t="shared" si="273"/>
        <v>13a</v>
      </c>
      <c r="T2213" s="15" t="str">
        <f t="shared" si="274"/>
        <v>13b</v>
      </c>
    </row>
    <row r="2214" spans="1:20" ht="20.100000000000001" customHeight="1">
      <c r="A2214" s="15">
        <f t="shared" si="270"/>
        <v>122201</v>
      </c>
      <c r="B2214" s="24" t="str">
        <f>VLOOKUP(J2214,city!$A$4:$D$352,3,0)</f>
        <v>四川</v>
      </c>
      <c r="C2214" s="24" t="str">
        <f>VLOOKUP(J2214,city!$A$4:$D$352,4,0)</f>
        <v>雅安</v>
      </c>
      <c r="D2214" s="15" t="s">
        <v>7303</v>
      </c>
      <c r="E2214" s="15" t="s">
        <v>7304</v>
      </c>
      <c r="F2214" s="42" t="str">
        <f t="shared" si="269"/>
        <v>103.004,30.081</v>
      </c>
      <c r="G2214" s="20" t="s">
        <v>7305</v>
      </c>
      <c r="H2214" s="20" t="s">
        <v>480</v>
      </c>
      <c r="I2214" s="45" t="str">
        <f t="shared" si="271"/>
        <v>7a,7b</v>
      </c>
      <c r="J2214" s="15">
        <f t="shared" si="272"/>
        <v>222</v>
      </c>
      <c r="K2214" s="15">
        <f>IF(VLOOKUP(J2213,city!$K$4:$L$352,2,0)&gt;K2213,K2213+1,1)</f>
        <v>1</v>
      </c>
      <c r="L2214" s="15">
        <v>1</v>
      </c>
      <c r="M2214" s="15" t="s">
        <v>266</v>
      </c>
      <c r="N2214" s="43">
        <v>103.004</v>
      </c>
      <c r="O2214" s="34">
        <v>30.081</v>
      </c>
      <c r="P2214" s="15" t="str">
        <f t="shared" si="275"/>
        <v/>
      </c>
      <c r="Q2214" s="41">
        <v>7</v>
      </c>
      <c r="R2214" s="15">
        <f t="shared" si="276"/>
        <v>6</v>
      </c>
      <c r="S2214" s="15" t="str">
        <f t="shared" si="273"/>
        <v>7a</v>
      </c>
      <c r="T2214" s="15" t="str">
        <f t="shared" si="274"/>
        <v>7b</v>
      </c>
    </row>
    <row r="2215" spans="1:20" ht="20.100000000000001" customHeight="1">
      <c r="A2215" s="15">
        <f t="shared" si="270"/>
        <v>122202</v>
      </c>
      <c r="B2215" s="24" t="str">
        <f>VLOOKUP(J2215,city!$A$4:$D$352,3,0)</f>
        <v>四川</v>
      </c>
      <c r="C2215" s="24" t="str">
        <f>VLOOKUP(J2215,city!$A$4:$D$352,4,0)</f>
        <v>雅安</v>
      </c>
      <c r="D2215" s="15" t="s">
        <v>7306</v>
      </c>
      <c r="E2215" s="15" t="s">
        <v>7307</v>
      </c>
      <c r="F2215" s="42" t="str">
        <f t="shared" si="269"/>
        <v>102.997,30.078</v>
      </c>
      <c r="G2215" s="20" t="s">
        <v>7308</v>
      </c>
      <c r="H2215" s="20" t="s">
        <v>486</v>
      </c>
      <c r="I2215" s="45" t="str">
        <f t="shared" si="271"/>
        <v>6a,6b</v>
      </c>
      <c r="J2215" s="15">
        <f t="shared" si="272"/>
        <v>222</v>
      </c>
      <c r="K2215" s="15">
        <f>IF(VLOOKUP(J2214,city!$K$4:$L$352,2,0)&gt;K2214,K2214+1,1)</f>
        <v>2</v>
      </c>
      <c r="L2215" s="15">
        <v>1</v>
      </c>
      <c r="M2215" s="15" t="s">
        <v>266</v>
      </c>
      <c r="N2215" s="42">
        <v>102.997</v>
      </c>
      <c r="O2215" s="34">
        <v>30.077999999999999</v>
      </c>
      <c r="P2215" s="15" t="str">
        <f t="shared" si="275"/>
        <v/>
      </c>
      <c r="Q2215" s="41">
        <v>6</v>
      </c>
      <c r="R2215" s="15">
        <f t="shared" si="276"/>
        <v>6</v>
      </c>
      <c r="S2215" s="15" t="str">
        <f t="shared" si="273"/>
        <v>6a</v>
      </c>
      <c r="T2215" s="15" t="str">
        <f t="shared" si="274"/>
        <v>6b</v>
      </c>
    </row>
    <row r="2216" spans="1:20" ht="20.100000000000001" customHeight="1">
      <c r="A2216" s="15">
        <f t="shared" si="270"/>
        <v>122203</v>
      </c>
      <c r="B2216" s="24" t="str">
        <f>VLOOKUP(J2216,city!$A$4:$D$352,3,0)</f>
        <v>四川</v>
      </c>
      <c r="C2216" s="24" t="str">
        <f>VLOOKUP(J2216,city!$A$4:$D$352,4,0)</f>
        <v>雅安</v>
      </c>
      <c r="D2216" s="15" t="s">
        <v>7309</v>
      </c>
      <c r="E2216" s="15" t="s">
        <v>7310</v>
      </c>
      <c r="F2216" s="42" t="str">
        <f t="shared" si="269"/>
        <v>103.079,30.181</v>
      </c>
      <c r="G2216" s="20" t="s">
        <v>7311</v>
      </c>
      <c r="H2216" s="20" t="s">
        <v>492</v>
      </c>
      <c r="I2216" s="45" t="str">
        <f t="shared" si="271"/>
        <v>13a,13b</v>
      </c>
      <c r="J2216" s="15">
        <f t="shared" si="272"/>
        <v>222</v>
      </c>
      <c r="K2216" s="15">
        <f>IF(VLOOKUP(J2215,city!$K$4:$L$352,2,0)&gt;K2215,K2215+1,1)</f>
        <v>3</v>
      </c>
      <c r="L2216" s="15">
        <v>1</v>
      </c>
      <c r="M2216" s="15" t="s">
        <v>266</v>
      </c>
      <c r="N2216" s="42">
        <v>103.07899999999999</v>
      </c>
      <c r="O2216" s="34">
        <v>30.181000000000001</v>
      </c>
      <c r="P2216" s="15" t="str">
        <f t="shared" si="275"/>
        <v/>
      </c>
      <c r="Q2216" s="41">
        <v>13</v>
      </c>
      <c r="R2216" s="15">
        <f t="shared" si="276"/>
        <v>13</v>
      </c>
      <c r="S2216" s="15" t="str">
        <f t="shared" si="273"/>
        <v>13a</v>
      </c>
      <c r="T2216" s="15" t="str">
        <f t="shared" si="274"/>
        <v>13b</v>
      </c>
    </row>
    <row r="2217" spans="1:20" ht="20.100000000000001" customHeight="1">
      <c r="A2217" s="15">
        <f t="shared" si="270"/>
        <v>122204</v>
      </c>
      <c r="B2217" s="24" t="str">
        <f>VLOOKUP(J2217,city!$A$4:$D$352,3,0)</f>
        <v>四川</v>
      </c>
      <c r="C2217" s="24" t="str">
        <f>VLOOKUP(J2217,city!$A$4:$D$352,4,0)</f>
        <v>雅安</v>
      </c>
      <c r="D2217" s="15" t="s">
        <v>7312</v>
      </c>
      <c r="E2217" s="15" t="s">
        <v>7313</v>
      </c>
      <c r="F2217" s="42" t="str">
        <f t="shared" si="269"/>
        <v>103.054,30.08</v>
      </c>
      <c r="G2217" s="20" t="s">
        <v>7314</v>
      </c>
      <c r="H2217" s="20" t="s">
        <v>498</v>
      </c>
      <c r="I2217" s="45" t="str">
        <f t="shared" si="271"/>
        <v>11a,11b</v>
      </c>
      <c r="J2217" s="15">
        <f t="shared" si="272"/>
        <v>222</v>
      </c>
      <c r="K2217" s="15">
        <f>IF(VLOOKUP(J2216,city!$K$4:$L$352,2,0)&gt;K2216,K2216+1,1)</f>
        <v>4</v>
      </c>
      <c r="L2217" s="15">
        <v>1</v>
      </c>
      <c r="M2217" s="15" t="s">
        <v>266</v>
      </c>
      <c r="N2217" s="42">
        <v>103.054</v>
      </c>
      <c r="O2217" s="34">
        <v>30.08</v>
      </c>
      <c r="P2217" s="15" t="str">
        <f t="shared" si="275"/>
        <v/>
      </c>
      <c r="Q2217" s="41">
        <v>11</v>
      </c>
      <c r="R2217" s="15">
        <f t="shared" si="276"/>
        <v>11</v>
      </c>
      <c r="S2217" s="15" t="str">
        <f t="shared" si="273"/>
        <v>11a</v>
      </c>
      <c r="T2217" s="15" t="str">
        <f t="shared" si="274"/>
        <v>11b</v>
      </c>
    </row>
    <row r="2218" spans="1:20" ht="20.100000000000001" customHeight="1">
      <c r="A2218" s="15">
        <f t="shared" si="270"/>
        <v>122205</v>
      </c>
      <c r="B2218" s="24" t="str">
        <f>VLOOKUP(J2218,city!$A$4:$D$352,3,0)</f>
        <v>四川</v>
      </c>
      <c r="C2218" s="24" t="str">
        <f>VLOOKUP(J2218,city!$A$4:$D$352,4,0)</f>
        <v>雅安</v>
      </c>
      <c r="D2218" s="15" t="s">
        <v>7315</v>
      </c>
      <c r="E2218" s="15" t="s">
        <v>7316</v>
      </c>
      <c r="F2218" s="42" t="str">
        <f t="shared" si="269"/>
        <v>102.843,30.122</v>
      </c>
      <c r="G2218" s="20" t="s">
        <v>7317</v>
      </c>
      <c r="H2218" s="20" t="s">
        <v>504</v>
      </c>
      <c r="I2218" s="45" t="str">
        <f t="shared" si="271"/>
        <v>11a,11b</v>
      </c>
      <c r="J2218" s="15">
        <f t="shared" si="272"/>
        <v>222</v>
      </c>
      <c r="K2218" s="15">
        <f>IF(VLOOKUP(J2217,city!$K$4:$L$352,2,0)&gt;K2217,K2217+1,1)</f>
        <v>5</v>
      </c>
      <c r="L2218" s="15">
        <v>1</v>
      </c>
      <c r="M2218" s="15" t="s">
        <v>266</v>
      </c>
      <c r="N2218" s="42">
        <v>102.843</v>
      </c>
      <c r="O2218" s="34">
        <v>30.122</v>
      </c>
      <c r="P2218" s="15" t="str">
        <f t="shared" si="275"/>
        <v/>
      </c>
      <c r="Q2218" s="41">
        <v>11</v>
      </c>
      <c r="R2218" s="15">
        <f t="shared" si="276"/>
        <v>11</v>
      </c>
      <c r="S2218" s="15" t="str">
        <f t="shared" si="273"/>
        <v>11a</v>
      </c>
      <c r="T2218" s="15" t="str">
        <f t="shared" si="274"/>
        <v>11b</v>
      </c>
    </row>
    <row r="2219" spans="1:20" ht="20.100000000000001" customHeight="1">
      <c r="A2219" s="15">
        <f t="shared" si="270"/>
        <v>122206</v>
      </c>
      <c r="B2219" s="24" t="str">
        <f>VLOOKUP(J2219,city!$A$4:$D$352,3,0)</f>
        <v>四川</v>
      </c>
      <c r="C2219" s="24" t="str">
        <f>VLOOKUP(J2219,city!$A$4:$D$352,4,0)</f>
        <v>雅安</v>
      </c>
      <c r="D2219" s="15" t="s">
        <v>4821</v>
      </c>
      <c r="E2219" s="15" t="s">
        <v>7318</v>
      </c>
      <c r="F2219" s="42" t="str">
        <f t="shared" si="269"/>
        <v>102.454,30.165</v>
      </c>
      <c r="G2219" s="20" t="s">
        <v>7319</v>
      </c>
      <c r="H2219" s="20" t="s">
        <v>510</v>
      </c>
      <c r="I2219" s="45" t="str">
        <f t="shared" si="271"/>
        <v>11a,11b</v>
      </c>
      <c r="J2219" s="15">
        <f t="shared" si="272"/>
        <v>222</v>
      </c>
      <c r="K2219" s="15">
        <f>IF(VLOOKUP(J2218,city!$K$4:$L$352,2,0)&gt;K2218,K2218+1,1)</f>
        <v>6</v>
      </c>
      <c r="L2219" s="15">
        <v>1</v>
      </c>
      <c r="M2219" s="15" t="s">
        <v>266</v>
      </c>
      <c r="N2219" s="42">
        <v>102.45399999999999</v>
      </c>
      <c r="O2219" s="34">
        <v>30.164999999999999</v>
      </c>
      <c r="P2219" s="15" t="str">
        <f t="shared" si="275"/>
        <v/>
      </c>
      <c r="Q2219" s="41">
        <v>11</v>
      </c>
      <c r="R2219" s="15">
        <f t="shared" si="276"/>
        <v>11</v>
      </c>
      <c r="S2219" s="15" t="str">
        <f t="shared" si="273"/>
        <v>11a</v>
      </c>
      <c r="T2219" s="15" t="str">
        <f t="shared" si="274"/>
        <v>11b</v>
      </c>
    </row>
    <row r="2220" spans="1:20" ht="20.100000000000001" customHeight="1">
      <c r="A2220" s="15">
        <f t="shared" si="270"/>
        <v>122207</v>
      </c>
      <c r="B2220" s="24" t="str">
        <f>VLOOKUP(J2220,city!$A$4:$D$352,3,0)</f>
        <v>四川</v>
      </c>
      <c r="C2220" s="24" t="str">
        <f>VLOOKUP(J2220,city!$A$4:$D$352,4,0)</f>
        <v>雅安</v>
      </c>
      <c r="D2220" s="15" t="s">
        <v>7320</v>
      </c>
      <c r="E2220" s="15" t="s">
        <v>7321</v>
      </c>
      <c r="F2220" s="42" t="str">
        <f t="shared" si="269"/>
        <v>102.996,30.08</v>
      </c>
      <c r="G2220" s="20" t="s">
        <v>7322</v>
      </c>
      <c r="H2220" s="20" t="s">
        <v>516</v>
      </c>
      <c r="I2220" s="45" t="str">
        <f t="shared" si="271"/>
        <v>8a,8b</v>
      </c>
      <c r="J2220" s="15">
        <f t="shared" si="272"/>
        <v>222</v>
      </c>
      <c r="K2220" s="15">
        <f>IF(VLOOKUP(J2219,city!$K$4:$L$352,2,0)&gt;K2219,K2219+1,1)</f>
        <v>7</v>
      </c>
      <c r="L2220" s="15">
        <v>1</v>
      </c>
      <c r="M2220" s="15" t="s">
        <v>266</v>
      </c>
      <c r="N2220" s="42">
        <v>102.996</v>
      </c>
      <c r="O2220" s="34">
        <v>30.08</v>
      </c>
      <c r="P2220" s="15" t="str">
        <f t="shared" si="275"/>
        <v/>
      </c>
      <c r="Q2220" s="41">
        <v>8</v>
      </c>
      <c r="R2220" s="15">
        <f t="shared" si="276"/>
        <v>8</v>
      </c>
      <c r="S2220" s="15" t="str">
        <f t="shared" si="273"/>
        <v>8a</v>
      </c>
      <c r="T2220" s="15" t="str">
        <f t="shared" si="274"/>
        <v>8b</v>
      </c>
    </row>
    <row r="2221" spans="1:20" ht="20.100000000000001" customHeight="1">
      <c r="A2221" s="15">
        <f t="shared" si="270"/>
        <v>122208</v>
      </c>
      <c r="B2221" s="24" t="str">
        <f>VLOOKUP(J2221,city!$A$4:$D$352,3,0)</f>
        <v>四川</v>
      </c>
      <c r="C2221" s="24" t="str">
        <f>VLOOKUP(J2221,city!$A$4:$D$352,4,0)</f>
        <v>雅安</v>
      </c>
      <c r="D2221" s="15" t="s">
        <v>7323</v>
      </c>
      <c r="E2221" s="15" t="s">
        <v>7324</v>
      </c>
      <c r="F2221" s="42" t="str">
        <f t="shared" si="269"/>
        <v>103.02,29.755</v>
      </c>
      <c r="G2221" s="20" t="s">
        <v>7325</v>
      </c>
      <c r="H2221" s="20" t="s">
        <v>522</v>
      </c>
      <c r="I2221" s="45" t="str">
        <f t="shared" si="271"/>
        <v>13a,13b</v>
      </c>
      <c r="J2221" s="15">
        <f t="shared" si="272"/>
        <v>222</v>
      </c>
      <c r="K2221" s="15">
        <f>IF(VLOOKUP(J2220,city!$K$4:$L$352,2,0)&gt;K2220,K2220+1,1)</f>
        <v>8</v>
      </c>
      <c r="L2221" s="15">
        <v>1</v>
      </c>
      <c r="M2221" s="15" t="s">
        <v>266</v>
      </c>
      <c r="N2221" s="42">
        <v>103.02</v>
      </c>
      <c r="O2221" s="34">
        <v>29.754999999999999</v>
      </c>
      <c r="P2221" s="15" t="str">
        <f t="shared" si="275"/>
        <v/>
      </c>
      <c r="Q2221" s="41">
        <v>13</v>
      </c>
      <c r="R2221" s="15">
        <f t="shared" si="276"/>
        <v>13</v>
      </c>
      <c r="S2221" s="15" t="str">
        <f t="shared" si="273"/>
        <v>13a</v>
      </c>
      <c r="T2221" s="15" t="str">
        <f t="shared" si="274"/>
        <v>13b</v>
      </c>
    </row>
    <row r="2222" spans="1:20" ht="20.100000000000001" customHeight="1">
      <c r="A2222" s="15">
        <f t="shared" si="270"/>
        <v>122209</v>
      </c>
      <c r="B2222" s="24" t="str">
        <f>VLOOKUP(J2222,city!$A$4:$D$352,3,0)</f>
        <v>四川</v>
      </c>
      <c r="C2222" s="24" t="str">
        <f>VLOOKUP(J2222,city!$A$4:$D$352,4,0)</f>
        <v>雅安</v>
      </c>
      <c r="D2222" s="15" t="s">
        <v>7326</v>
      </c>
      <c r="E2222" s="15" t="s">
        <v>7327</v>
      </c>
      <c r="F2222" s="42" t="str">
        <f t="shared" si="269"/>
        <v>102.654,30.41</v>
      </c>
      <c r="G2222" s="20" t="s">
        <v>7328</v>
      </c>
      <c r="H2222" s="20" t="s">
        <v>528</v>
      </c>
      <c r="I2222" s="45" t="str">
        <f t="shared" si="271"/>
        <v>11a,11b</v>
      </c>
      <c r="J2222" s="15">
        <f t="shared" si="272"/>
        <v>222</v>
      </c>
      <c r="K2222" s="15">
        <f>IF(VLOOKUP(J2221,city!$K$4:$L$352,2,0)&gt;K2221,K2221+1,1)</f>
        <v>9</v>
      </c>
      <c r="L2222" s="15">
        <v>1</v>
      </c>
      <c r="M2222" s="15" t="s">
        <v>266</v>
      </c>
      <c r="N2222" s="42">
        <v>102.654</v>
      </c>
      <c r="O2222" s="34">
        <v>30.41</v>
      </c>
      <c r="P2222" s="15" t="str">
        <f t="shared" si="275"/>
        <v/>
      </c>
      <c r="Q2222" s="41">
        <v>11</v>
      </c>
      <c r="R2222" s="15">
        <f t="shared" si="276"/>
        <v>2</v>
      </c>
      <c r="S2222" s="15" t="str">
        <f t="shared" si="273"/>
        <v>11a</v>
      </c>
      <c r="T2222" s="15" t="str">
        <f t="shared" si="274"/>
        <v>11b</v>
      </c>
    </row>
    <row r="2223" spans="1:20" ht="20.100000000000001" customHeight="1">
      <c r="A2223" s="15">
        <f t="shared" si="270"/>
        <v>122210</v>
      </c>
      <c r="B2223" s="24" t="str">
        <f>VLOOKUP(J2223,city!$A$4:$D$352,3,0)</f>
        <v>四川</v>
      </c>
      <c r="C2223" s="24" t="str">
        <f>VLOOKUP(J2223,city!$A$4:$D$352,4,0)</f>
        <v>雅安</v>
      </c>
      <c r="D2223" s="15" t="s">
        <v>7329</v>
      </c>
      <c r="E2223" s="15" t="s">
        <v>7330</v>
      </c>
      <c r="F2223" s="42" t="str">
        <f t="shared" si="269"/>
        <v>102.698,30.685</v>
      </c>
      <c r="G2223" s="20" t="s">
        <v>7331</v>
      </c>
      <c r="H2223" s="20" t="s">
        <v>534</v>
      </c>
      <c r="I2223" s="45" t="str">
        <f t="shared" si="271"/>
        <v>32a,32b</v>
      </c>
      <c r="J2223" s="15">
        <f t="shared" si="272"/>
        <v>222</v>
      </c>
      <c r="K2223" s="15">
        <f>IF(VLOOKUP(J2222,city!$K$4:$L$352,2,0)&gt;K2222,K2222+1,1)</f>
        <v>10</v>
      </c>
      <c r="L2223" s="15">
        <v>1</v>
      </c>
      <c r="M2223" s="15" t="s">
        <v>266</v>
      </c>
      <c r="N2223" s="42">
        <v>102.69799999999999</v>
      </c>
      <c r="O2223" s="34">
        <v>30.684999999999999</v>
      </c>
      <c r="P2223" s="15" t="str">
        <f t="shared" si="275"/>
        <v>102.8799,30.1637</v>
      </c>
      <c r="Q2223" s="41">
        <v>32</v>
      </c>
      <c r="R2223" s="15" t="e">
        <f t="shared" si="276"/>
        <v>#N/A</v>
      </c>
      <c r="S2223" s="15" t="str">
        <f t="shared" si="273"/>
        <v>32a</v>
      </c>
      <c r="T2223" s="15" t="str">
        <f t="shared" si="274"/>
        <v>32b</v>
      </c>
    </row>
    <row r="2224" spans="1:20" ht="20.100000000000001" customHeight="1">
      <c r="A2224" s="15">
        <f t="shared" si="270"/>
        <v>122301</v>
      </c>
      <c r="B2224" s="24" t="str">
        <f>VLOOKUP(J2224,city!$A$4:$D$352,3,0)</f>
        <v>四川</v>
      </c>
      <c r="C2224" s="24" t="str">
        <f>VLOOKUP(J2224,city!$A$4:$D$352,4,0)</f>
        <v>达州</v>
      </c>
      <c r="D2224" s="15" t="s">
        <v>7332</v>
      </c>
      <c r="E2224" s="15" t="s">
        <v>7333</v>
      </c>
      <c r="F2224" s="42" t="str">
        <f t="shared" si="269"/>
        <v>107.669,30.995</v>
      </c>
      <c r="G2224" s="20" t="s">
        <v>7334</v>
      </c>
      <c r="H2224" s="20" t="s">
        <v>422</v>
      </c>
      <c r="I2224" s="45" t="str">
        <f t="shared" si="271"/>
        <v>11a,11b</v>
      </c>
      <c r="J2224" s="15">
        <f t="shared" si="272"/>
        <v>223</v>
      </c>
      <c r="K2224" s="15">
        <f>IF(VLOOKUP(J2223,city!$K$4:$L$352,2,0)&gt;K2223,K2223+1,1)</f>
        <v>1</v>
      </c>
      <c r="L2224" s="15">
        <v>1</v>
      </c>
      <c r="M2224" s="15" t="s">
        <v>267</v>
      </c>
      <c r="N2224" s="42">
        <v>107.669</v>
      </c>
      <c r="O2224" s="34">
        <v>30.995000000000001</v>
      </c>
      <c r="P2224" s="15" t="str">
        <f t="shared" si="275"/>
        <v/>
      </c>
      <c r="Q2224" s="41">
        <v>11</v>
      </c>
      <c r="R2224" s="15">
        <f t="shared" si="276"/>
        <v>11</v>
      </c>
      <c r="S2224" s="15" t="str">
        <f t="shared" si="273"/>
        <v>11a</v>
      </c>
      <c r="T2224" s="15" t="str">
        <f t="shared" si="274"/>
        <v>11b</v>
      </c>
    </row>
    <row r="2225" spans="1:20" ht="20.100000000000001" customHeight="1">
      <c r="A2225" s="15">
        <f t="shared" si="270"/>
        <v>122302</v>
      </c>
      <c r="B2225" s="24" t="str">
        <f>VLOOKUP(J2225,city!$A$4:$D$352,3,0)</f>
        <v>四川</v>
      </c>
      <c r="C2225" s="24" t="str">
        <f>VLOOKUP(J2225,city!$A$4:$D$352,4,0)</f>
        <v>达州</v>
      </c>
      <c r="D2225" s="15" t="s">
        <v>7335</v>
      </c>
      <c r="E2225" s="15" t="s">
        <v>7336</v>
      </c>
      <c r="F2225" s="42" t="str">
        <f t="shared" si="269"/>
        <v>107.092,30.863</v>
      </c>
      <c r="G2225" s="20" t="s">
        <v>7337</v>
      </c>
      <c r="H2225" s="20" t="s">
        <v>427</v>
      </c>
      <c r="I2225" s="45" t="str">
        <f t="shared" si="271"/>
        <v>2a,2b</v>
      </c>
      <c r="J2225" s="15">
        <f t="shared" si="272"/>
        <v>223</v>
      </c>
      <c r="K2225" s="15">
        <f>IF(VLOOKUP(J2224,city!$K$4:$L$352,2,0)&gt;K2224,K2224+1,1)</f>
        <v>2</v>
      </c>
      <c r="L2225" s="15">
        <v>1</v>
      </c>
      <c r="M2225" s="15" t="s">
        <v>267</v>
      </c>
      <c r="N2225" s="42">
        <v>107.092</v>
      </c>
      <c r="O2225" s="34">
        <v>30.863</v>
      </c>
      <c r="P2225" s="15" t="str">
        <f t="shared" si="275"/>
        <v/>
      </c>
      <c r="Q2225" s="41">
        <v>2</v>
      </c>
      <c r="R2225" s="15">
        <f t="shared" si="276"/>
        <v>2</v>
      </c>
      <c r="S2225" s="15" t="str">
        <f t="shared" si="273"/>
        <v>2a</v>
      </c>
      <c r="T2225" s="15" t="str">
        <f t="shared" si="274"/>
        <v>2b</v>
      </c>
    </row>
    <row r="2226" spans="1:20" ht="20.100000000000001" customHeight="1">
      <c r="A2226" s="15">
        <f t="shared" si="270"/>
        <v>122303</v>
      </c>
      <c r="B2226" s="24" t="str">
        <f>VLOOKUP(J2226,city!$A$4:$D$352,3,0)</f>
        <v>四川</v>
      </c>
      <c r="C2226" s="24" t="str">
        <f>VLOOKUP(J2226,city!$A$4:$D$352,4,0)</f>
        <v>达州</v>
      </c>
      <c r="D2226" s="15" t="s">
        <v>7338</v>
      </c>
      <c r="E2226" s="15" t="s">
        <v>7339</v>
      </c>
      <c r="F2226" s="42" t="str">
        <f t="shared" si="269"/>
        <v>108.252,31.924</v>
      </c>
      <c r="G2226" s="20" t="s">
        <v>7340</v>
      </c>
      <c r="H2226" s="20" t="s">
        <v>432</v>
      </c>
      <c r="I2226" s="45" t="str">
        <f t="shared" si="271"/>
        <v>15a,15b</v>
      </c>
      <c r="J2226" s="15">
        <f t="shared" si="272"/>
        <v>223</v>
      </c>
      <c r="K2226" s="15">
        <f>IF(VLOOKUP(J2225,city!$K$4:$L$352,2,0)&gt;K2225,K2225+1,1)</f>
        <v>3</v>
      </c>
      <c r="L2226" s="15">
        <v>1</v>
      </c>
      <c r="M2226" s="15" t="s">
        <v>267</v>
      </c>
      <c r="N2226" s="42">
        <v>108.252</v>
      </c>
      <c r="O2226" s="34">
        <v>31.923999999999999</v>
      </c>
      <c r="P2226" s="15" t="str">
        <f t="shared" si="275"/>
        <v/>
      </c>
      <c r="Q2226" s="41">
        <v>15</v>
      </c>
      <c r="R2226" s="15">
        <f t="shared" si="276"/>
        <v>15</v>
      </c>
      <c r="S2226" s="15" t="str">
        <f t="shared" si="273"/>
        <v>15a</v>
      </c>
      <c r="T2226" s="15" t="str">
        <f t="shared" si="274"/>
        <v>15b</v>
      </c>
    </row>
    <row r="2227" spans="1:20" ht="20.100000000000001" customHeight="1">
      <c r="A2227" s="15">
        <f t="shared" si="270"/>
        <v>122304</v>
      </c>
      <c r="B2227" s="24" t="str">
        <f>VLOOKUP(J2227,city!$A$4:$D$352,3,0)</f>
        <v>四川</v>
      </c>
      <c r="C2227" s="24" t="str">
        <f>VLOOKUP(J2227,city!$A$4:$D$352,4,0)</f>
        <v>达州</v>
      </c>
      <c r="D2227" s="15" t="s">
        <v>7341</v>
      </c>
      <c r="E2227" s="15" t="s">
        <v>7342</v>
      </c>
      <c r="F2227" s="42" t="str">
        <f t="shared" si="269"/>
        <v>107.487,31.212</v>
      </c>
      <c r="G2227" s="20" t="s">
        <v>7343</v>
      </c>
      <c r="H2227" s="20" t="s">
        <v>438</v>
      </c>
      <c r="I2227" s="45" t="str">
        <f t="shared" si="271"/>
        <v>14a,14b</v>
      </c>
      <c r="J2227" s="15">
        <f t="shared" si="272"/>
        <v>223</v>
      </c>
      <c r="K2227" s="15">
        <f>IF(VLOOKUP(J2226,city!$K$4:$L$352,2,0)&gt;K2226,K2226+1,1)</f>
        <v>4</v>
      </c>
      <c r="L2227" s="15">
        <v>1</v>
      </c>
      <c r="M2227" s="15" t="s">
        <v>267</v>
      </c>
      <c r="N2227" s="42">
        <v>107.48699999999999</v>
      </c>
      <c r="O2227" s="34">
        <v>31.212</v>
      </c>
      <c r="P2227" s="15" t="str">
        <f t="shared" si="275"/>
        <v/>
      </c>
      <c r="Q2227" s="41">
        <v>14</v>
      </c>
      <c r="R2227" s="15">
        <f t="shared" si="276"/>
        <v>14</v>
      </c>
      <c r="S2227" s="15" t="str">
        <f t="shared" si="273"/>
        <v>14a</v>
      </c>
      <c r="T2227" s="15" t="str">
        <f t="shared" si="274"/>
        <v>14b</v>
      </c>
    </row>
    <row r="2228" spans="1:20" ht="20.100000000000001" customHeight="1">
      <c r="A2228" s="15">
        <f t="shared" si="270"/>
        <v>122305</v>
      </c>
      <c r="B2228" s="24" t="str">
        <f>VLOOKUP(J2228,city!$A$4:$D$352,3,0)</f>
        <v>四川</v>
      </c>
      <c r="C2228" s="24" t="str">
        <f>VLOOKUP(J2228,city!$A$4:$D$352,4,0)</f>
        <v>达州</v>
      </c>
      <c r="D2228" s="15" t="s">
        <v>7344</v>
      </c>
      <c r="E2228" s="15" t="s">
        <v>7345</v>
      </c>
      <c r="F2228" s="42" t="str">
        <f t="shared" si="269"/>
        <v>107.593,31.048</v>
      </c>
      <c r="G2228" s="20" t="s">
        <v>7346</v>
      </c>
      <c r="H2228" s="20" t="s">
        <v>444</v>
      </c>
      <c r="I2228" s="45" t="str">
        <f t="shared" si="271"/>
        <v>2a,2b</v>
      </c>
      <c r="J2228" s="15">
        <f t="shared" si="272"/>
        <v>223</v>
      </c>
      <c r="K2228" s="15">
        <f>IF(VLOOKUP(J2227,city!$K$4:$L$352,2,0)&gt;K2227,K2227+1,1)</f>
        <v>5</v>
      </c>
      <c r="L2228" s="15">
        <v>1</v>
      </c>
      <c r="M2228" s="15" t="s">
        <v>267</v>
      </c>
      <c r="N2228" s="42">
        <v>107.593</v>
      </c>
      <c r="O2228" s="34">
        <v>31.047999999999998</v>
      </c>
      <c r="P2228" s="15" t="str">
        <f t="shared" si="275"/>
        <v/>
      </c>
      <c r="Q2228" s="41">
        <v>2</v>
      </c>
      <c r="R2228" s="15">
        <f t="shared" si="276"/>
        <v>2</v>
      </c>
      <c r="S2228" s="15" t="str">
        <f t="shared" si="273"/>
        <v>2a</v>
      </c>
      <c r="T2228" s="15" t="str">
        <f t="shared" si="274"/>
        <v>2b</v>
      </c>
    </row>
    <row r="2229" spans="1:20" ht="20.100000000000001" customHeight="1">
      <c r="A2229" s="15">
        <f t="shared" si="270"/>
        <v>122306</v>
      </c>
      <c r="B2229" s="24" t="str">
        <f>VLOOKUP(J2229,city!$A$4:$D$352,3,0)</f>
        <v>四川</v>
      </c>
      <c r="C2229" s="24" t="str">
        <f>VLOOKUP(J2229,city!$A$4:$D$352,4,0)</f>
        <v>达州</v>
      </c>
      <c r="D2229" s="15" t="s">
        <v>2195</v>
      </c>
      <c r="E2229" s="15" t="s">
        <v>7347</v>
      </c>
      <c r="F2229" s="42" t="str">
        <f t="shared" si="269"/>
        <v>107.465,31.259</v>
      </c>
      <c r="G2229" s="20" t="s">
        <v>7348</v>
      </c>
      <c r="H2229" s="20" t="s">
        <v>450</v>
      </c>
      <c r="I2229" s="45" t="str">
        <f t="shared" si="271"/>
        <v>6a,6b</v>
      </c>
      <c r="J2229" s="15">
        <f t="shared" si="272"/>
        <v>223</v>
      </c>
      <c r="K2229" s="15">
        <f>IF(VLOOKUP(J2228,city!$K$4:$L$352,2,0)&gt;K2228,K2228+1,1)</f>
        <v>6</v>
      </c>
      <c r="L2229" s="15">
        <v>1</v>
      </c>
      <c r="M2229" s="15" t="s">
        <v>267</v>
      </c>
      <c r="N2229" s="42">
        <v>107.465</v>
      </c>
      <c r="O2229" s="34">
        <v>31.259</v>
      </c>
      <c r="P2229" s="15" t="str">
        <f t="shared" si="275"/>
        <v/>
      </c>
      <c r="Q2229" s="41">
        <v>6</v>
      </c>
      <c r="R2229" s="15">
        <f t="shared" si="276"/>
        <v>6</v>
      </c>
      <c r="S2229" s="15" t="str">
        <f t="shared" si="273"/>
        <v>6a</v>
      </c>
      <c r="T2229" s="15" t="str">
        <f t="shared" si="274"/>
        <v>6b</v>
      </c>
    </row>
    <row r="2230" spans="1:20" ht="20.100000000000001" customHeight="1">
      <c r="A2230" s="15">
        <f t="shared" si="270"/>
        <v>122307</v>
      </c>
      <c r="B2230" s="24" t="str">
        <f>VLOOKUP(J2230,city!$A$4:$D$352,3,0)</f>
        <v>四川</v>
      </c>
      <c r="C2230" s="24" t="str">
        <f>VLOOKUP(J2230,city!$A$4:$D$352,4,0)</f>
        <v>达州</v>
      </c>
      <c r="D2230" s="15" t="s">
        <v>7349</v>
      </c>
      <c r="E2230" s="15" t="s">
        <v>7350</v>
      </c>
      <c r="F2230" s="42" t="str">
        <f t="shared" si="269"/>
        <v>107.353,30.777</v>
      </c>
      <c r="G2230" s="20" t="s">
        <v>7351</v>
      </c>
      <c r="H2230" s="20" t="s">
        <v>456</v>
      </c>
      <c r="I2230" s="45" t="str">
        <f t="shared" si="271"/>
        <v>1a,1b</v>
      </c>
      <c r="J2230" s="15">
        <f t="shared" si="272"/>
        <v>223</v>
      </c>
      <c r="K2230" s="15">
        <f>IF(VLOOKUP(J2229,city!$K$4:$L$352,2,0)&gt;K2229,K2229+1,1)</f>
        <v>7</v>
      </c>
      <c r="L2230" s="15">
        <v>1</v>
      </c>
      <c r="M2230" s="15" t="s">
        <v>267</v>
      </c>
      <c r="N2230" s="42">
        <v>107.35299999999999</v>
      </c>
      <c r="O2230" s="34">
        <v>30.777000000000001</v>
      </c>
      <c r="P2230" s="15" t="str">
        <f t="shared" si="275"/>
        <v/>
      </c>
      <c r="Q2230" s="41">
        <v>1</v>
      </c>
      <c r="R2230" s="15">
        <f t="shared" si="276"/>
        <v>2</v>
      </c>
      <c r="S2230" s="15" t="str">
        <f t="shared" si="273"/>
        <v>1a</v>
      </c>
      <c r="T2230" s="15" t="str">
        <f t="shared" si="274"/>
        <v>1b</v>
      </c>
    </row>
    <row r="2231" spans="1:20" ht="20.100000000000001" customHeight="1">
      <c r="A2231" s="15">
        <f t="shared" si="270"/>
        <v>122308</v>
      </c>
      <c r="B2231" s="24" t="str">
        <f>VLOOKUP(J2231,city!$A$4:$D$352,3,0)</f>
        <v>四川</v>
      </c>
      <c r="C2231" s="24" t="str">
        <f>VLOOKUP(J2231,city!$A$4:$D$352,4,0)</f>
        <v>达州</v>
      </c>
      <c r="D2231" s="15" t="s">
        <v>7352</v>
      </c>
      <c r="E2231" s="15" t="s">
        <v>7353</v>
      </c>
      <c r="F2231" s="42" t="str">
        <f t="shared" si="269"/>
        <v>108.496,31.779</v>
      </c>
      <c r="G2231" s="20" t="s">
        <v>7354</v>
      </c>
      <c r="H2231" s="20" t="s">
        <v>462</v>
      </c>
      <c r="I2231" s="45" t="str">
        <f t="shared" si="271"/>
        <v>6a,6b</v>
      </c>
      <c r="J2231" s="15">
        <f t="shared" si="272"/>
        <v>223</v>
      </c>
      <c r="K2231" s="15">
        <f>IF(VLOOKUP(J2230,city!$K$4:$L$352,2,0)&gt;K2230,K2230+1,1)</f>
        <v>8</v>
      </c>
      <c r="L2231" s="15">
        <v>1</v>
      </c>
      <c r="M2231" s="15" t="s">
        <v>267</v>
      </c>
      <c r="N2231" s="42">
        <v>108.496</v>
      </c>
      <c r="O2231" s="34">
        <v>31.779</v>
      </c>
      <c r="P2231" s="15" t="str">
        <f t="shared" si="275"/>
        <v/>
      </c>
      <c r="Q2231" s="41">
        <v>6</v>
      </c>
      <c r="R2231" s="15">
        <f t="shared" si="276"/>
        <v>6</v>
      </c>
      <c r="S2231" s="15" t="str">
        <f t="shared" si="273"/>
        <v>6a</v>
      </c>
      <c r="T2231" s="15" t="str">
        <f t="shared" si="274"/>
        <v>6b</v>
      </c>
    </row>
    <row r="2232" spans="1:20" ht="20.100000000000001" customHeight="1">
      <c r="A2232" s="15">
        <f t="shared" si="270"/>
        <v>122309</v>
      </c>
      <c r="B2232" s="24" t="str">
        <f>VLOOKUP(J2232,city!$A$4:$D$352,3,0)</f>
        <v>四川</v>
      </c>
      <c r="C2232" s="24" t="str">
        <f>VLOOKUP(J2232,city!$A$4:$D$352,4,0)</f>
        <v>达州</v>
      </c>
      <c r="D2232" s="15" t="s">
        <v>7355</v>
      </c>
      <c r="E2232" s="15" t="s">
        <v>7356</v>
      </c>
      <c r="F2232" s="42" t="str">
        <f t="shared" si="269"/>
        <v>107.535,31.313</v>
      </c>
      <c r="G2232" s="20" t="s">
        <v>7357</v>
      </c>
      <c r="H2232" s="20" t="s">
        <v>468</v>
      </c>
      <c r="I2232" s="45" t="str">
        <f t="shared" si="271"/>
        <v>15a,15b</v>
      </c>
      <c r="J2232" s="15">
        <f t="shared" si="272"/>
        <v>223</v>
      </c>
      <c r="K2232" s="15">
        <f>IF(VLOOKUP(J2231,city!$K$4:$L$352,2,0)&gt;K2231,K2231+1,1)</f>
        <v>9</v>
      </c>
      <c r="L2232" s="15">
        <v>1</v>
      </c>
      <c r="M2232" s="15" t="s">
        <v>267</v>
      </c>
      <c r="N2232" s="42">
        <v>107.535</v>
      </c>
      <c r="O2232" s="34">
        <v>31.312999999999999</v>
      </c>
      <c r="P2232" s="15" t="str">
        <f t="shared" si="275"/>
        <v/>
      </c>
      <c r="Q2232" s="41">
        <v>15</v>
      </c>
      <c r="R2232" s="15" t="e">
        <f t="shared" si="276"/>
        <v>#N/A</v>
      </c>
      <c r="S2232" s="15" t="str">
        <f t="shared" si="273"/>
        <v>15a</v>
      </c>
      <c r="T2232" s="15" t="str">
        <f t="shared" si="274"/>
        <v>15b</v>
      </c>
    </row>
    <row r="2233" spans="1:20" ht="20.100000000000001" customHeight="1">
      <c r="A2233" s="15">
        <f t="shared" si="270"/>
        <v>122310</v>
      </c>
      <c r="B2233" s="24" t="str">
        <f>VLOOKUP(J2233,city!$A$4:$D$352,3,0)</f>
        <v>四川</v>
      </c>
      <c r="C2233" s="24" t="str">
        <f>VLOOKUP(J2233,city!$A$4:$D$352,4,0)</f>
        <v>达州</v>
      </c>
      <c r="D2233" s="15" t="s">
        <v>7358</v>
      </c>
      <c r="E2233" s="15" t="s">
        <v>7359</v>
      </c>
      <c r="F2233" s="42" t="str">
        <f t="shared" si="269"/>
        <v>108.127,32.167</v>
      </c>
      <c r="G2233" s="20" t="s">
        <v>7360</v>
      </c>
      <c r="H2233" s="20" t="s">
        <v>474</v>
      </c>
      <c r="I2233" s="45" t="str">
        <f t="shared" si="271"/>
        <v>2a,2b</v>
      </c>
      <c r="J2233" s="15">
        <f t="shared" si="272"/>
        <v>223</v>
      </c>
      <c r="K2233" s="15">
        <f>IF(VLOOKUP(J2232,city!$K$4:$L$352,2,0)&gt;K2232,K2232+1,1)</f>
        <v>10</v>
      </c>
      <c r="L2233" s="15">
        <v>1</v>
      </c>
      <c r="M2233" s="15" t="s">
        <v>267</v>
      </c>
      <c r="N2233" s="42">
        <v>108.127</v>
      </c>
      <c r="O2233" s="34">
        <v>32.167000000000002</v>
      </c>
      <c r="P2233" s="15" t="str">
        <f t="shared" si="275"/>
        <v>107.7069,31.3337</v>
      </c>
      <c r="Q2233" s="41">
        <v>2</v>
      </c>
      <c r="R2233" s="15">
        <f t="shared" si="276"/>
        <v>2</v>
      </c>
      <c r="S2233" s="15" t="str">
        <f t="shared" si="273"/>
        <v>2a</v>
      </c>
      <c r="T2233" s="15" t="str">
        <f t="shared" si="274"/>
        <v>2b</v>
      </c>
    </row>
    <row r="2234" spans="1:20" ht="20.100000000000001" customHeight="1">
      <c r="A2234" s="15">
        <f t="shared" si="270"/>
        <v>122401</v>
      </c>
      <c r="B2234" s="24" t="str">
        <f>VLOOKUP(J2234,city!$A$4:$D$352,3,0)</f>
        <v>四川</v>
      </c>
      <c r="C2234" s="24" t="str">
        <f>VLOOKUP(J2234,city!$A$4:$D$352,4,0)</f>
        <v>广安</v>
      </c>
      <c r="D2234" s="15" t="s">
        <v>7361</v>
      </c>
      <c r="E2234" s="15" t="s">
        <v>7362</v>
      </c>
      <c r="F2234" s="42" t="str">
        <f t="shared" si="269"/>
        <v>106.643,30.523</v>
      </c>
      <c r="G2234" s="20" t="s">
        <v>7363</v>
      </c>
      <c r="H2234" s="20" t="s">
        <v>480</v>
      </c>
      <c r="I2234" s="45" t="str">
        <f t="shared" si="271"/>
        <v>15a,15b</v>
      </c>
      <c r="J2234" s="15">
        <f t="shared" si="272"/>
        <v>224</v>
      </c>
      <c r="K2234" s="15">
        <f>IF(VLOOKUP(J2233,city!$K$4:$L$352,2,0)&gt;K2233,K2233+1,1)</f>
        <v>1</v>
      </c>
      <c r="L2234" s="15">
        <v>1</v>
      </c>
      <c r="M2234" s="15" t="s">
        <v>268</v>
      </c>
      <c r="N2234" s="42">
        <v>106.643</v>
      </c>
      <c r="O2234" s="34">
        <v>30.523</v>
      </c>
      <c r="P2234" s="15" t="str">
        <f t="shared" si="275"/>
        <v/>
      </c>
      <c r="Q2234" s="41">
        <v>15</v>
      </c>
      <c r="R2234" s="15">
        <f t="shared" si="276"/>
        <v>15</v>
      </c>
      <c r="S2234" s="15" t="str">
        <f t="shared" si="273"/>
        <v>15a</v>
      </c>
      <c r="T2234" s="15" t="str">
        <f t="shared" si="274"/>
        <v>15b</v>
      </c>
    </row>
    <row r="2235" spans="1:20" ht="20.100000000000001" customHeight="1">
      <c r="A2235" s="15">
        <f t="shared" si="270"/>
        <v>122402</v>
      </c>
      <c r="B2235" s="24" t="str">
        <f>VLOOKUP(J2235,city!$A$4:$D$352,3,0)</f>
        <v>四川</v>
      </c>
      <c r="C2235" s="24" t="str">
        <f>VLOOKUP(J2235,city!$A$4:$D$352,4,0)</f>
        <v>广安</v>
      </c>
      <c r="D2235" s="15" t="s">
        <v>7364</v>
      </c>
      <c r="E2235" s="15" t="s">
        <v>7365</v>
      </c>
      <c r="F2235" s="42" t="str">
        <f t="shared" si="269"/>
        <v>106.812,30.305</v>
      </c>
      <c r="G2235" s="20" t="s">
        <v>7366</v>
      </c>
      <c r="H2235" s="20" t="s">
        <v>486</v>
      </c>
      <c r="I2235" s="45" t="str">
        <f t="shared" si="271"/>
        <v>11a,11b</v>
      </c>
      <c r="J2235" s="15">
        <f t="shared" si="272"/>
        <v>224</v>
      </c>
      <c r="K2235" s="15">
        <f>IF(VLOOKUP(J2234,city!$K$4:$L$352,2,0)&gt;K2234,K2234+1,1)</f>
        <v>2</v>
      </c>
      <c r="L2235" s="15">
        <v>1</v>
      </c>
      <c r="M2235" s="15" t="s">
        <v>268</v>
      </c>
      <c r="N2235" s="42">
        <v>106.812</v>
      </c>
      <c r="O2235" s="34">
        <v>30.305</v>
      </c>
      <c r="P2235" s="15" t="str">
        <f t="shared" si="275"/>
        <v/>
      </c>
      <c r="Q2235" s="41">
        <v>11</v>
      </c>
      <c r="R2235" s="15">
        <f t="shared" si="276"/>
        <v>11</v>
      </c>
      <c r="S2235" s="15" t="str">
        <f t="shared" si="273"/>
        <v>11a</v>
      </c>
      <c r="T2235" s="15" t="str">
        <f t="shared" si="274"/>
        <v>11b</v>
      </c>
    </row>
    <row r="2236" spans="1:20" ht="20.100000000000001" customHeight="1">
      <c r="A2236" s="15">
        <f t="shared" si="270"/>
        <v>122403</v>
      </c>
      <c r="B2236" s="24" t="str">
        <f>VLOOKUP(J2236,city!$A$4:$D$352,3,0)</f>
        <v>四川</v>
      </c>
      <c r="C2236" s="24" t="str">
        <f>VLOOKUP(J2236,city!$A$4:$D$352,4,0)</f>
        <v>广安</v>
      </c>
      <c r="D2236" s="15" t="s">
        <v>7367</v>
      </c>
      <c r="E2236" s="15" t="s">
        <v>7368</v>
      </c>
      <c r="F2236" s="42" t="str">
        <f t="shared" ref="F2236:F2299" si="277">N2236&amp;","&amp;O2236</f>
        <v>106.826,30.266</v>
      </c>
      <c r="G2236" s="20" t="s">
        <v>7369</v>
      </c>
      <c r="H2236" s="20" t="s">
        <v>492</v>
      </c>
      <c r="I2236" s="45" t="str">
        <f t="shared" si="271"/>
        <v>2a,2b</v>
      </c>
      <c r="J2236" s="15">
        <f t="shared" si="272"/>
        <v>224</v>
      </c>
      <c r="K2236" s="15">
        <f>IF(VLOOKUP(J2235,city!$K$4:$L$352,2,0)&gt;K2235,K2235+1,1)</f>
        <v>3</v>
      </c>
      <c r="L2236" s="15">
        <v>1</v>
      </c>
      <c r="M2236" s="15" t="s">
        <v>268</v>
      </c>
      <c r="N2236" s="42">
        <v>106.82599999999999</v>
      </c>
      <c r="O2236" s="34">
        <v>30.265999999999998</v>
      </c>
      <c r="P2236" s="15" t="str">
        <f t="shared" si="275"/>
        <v/>
      </c>
      <c r="Q2236" s="41">
        <v>2</v>
      </c>
      <c r="R2236" s="15">
        <f t="shared" si="276"/>
        <v>2</v>
      </c>
      <c r="S2236" s="15" t="str">
        <f t="shared" si="273"/>
        <v>2a</v>
      </c>
      <c r="T2236" s="15" t="str">
        <f t="shared" si="274"/>
        <v>2b</v>
      </c>
    </row>
    <row r="2237" spans="1:20" ht="20.100000000000001" customHeight="1">
      <c r="A2237" s="15">
        <f t="shared" si="270"/>
        <v>122404</v>
      </c>
      <c r="B2237" s="24" t="str">
        <f>VLOOKUP(J2237,city!$A$4:$D$352,3,0)</f>
        <v>四川</v>
      </c>
      <c r="C2237" s="24" t="str">
        <f>VLOOKUP(J2237,city!$A$4:$D$352,4,0)</f>
        <v>广安</v>
      </c>
      <c r="D2237" s="15" t="s">
        <v>7370</v>
      </c>
      <c r="E2237" s="15" t="s">
        <v>7371</v>
      </c>
      <c r="F2237" s="42" t="str">
        <f t="shared" si="277"/>
        <v>106.891,30.699</v>
      </c>
      <c r="G2237" s="20" t="s">
        <v>7372</v>
      </c>
      <c r="H2237" s="20" t="s">
        <v>498</v>
      </c>
      <c r="I2237" s="45" t="str">
        <f t="shared" si="271"/>
        <v>13a,13b</v>
      </c>
      <c r="J2237" s="15">
        <f t="shared" si="272"/>
        <v>224</v>
      </c>
      <c r="K2237" s="15">
        <f>IF(VLOOKUP(J2236,city!$K$4:$L$352,2,0)&gt;K2236,K2236+1,1)</f>
        <v>4</v>
      </c>
      <c r="L2237" s="15">
        <v>1</v>
      </c>
      <c r="M2237" s="15" t="s">
        <v>268</v>
      </c>
      <c r="N2237" s="42">
        <v>106.89100000000001</v>
      </c>
      <c r="O2237" s="34">
        <v>30.699000000000002</v>
      </c>
      <c r="P2237" s="15" t="str">
        <f t="shared" si="275"/>
        <v/>
      </c>
      <c r="Q2237" s="41">
        <v>13</v>
      </c>
      <c r="R2237" s="15">
        <f t="shared" si="276"/>
        <v>13</v>
      </c>
      <c r="S2237" s="15" t="str">
        <f t="shared" si="273"/>
        <v>13a</v>
      </c>
      <c r="T2237" s="15" t="str">
        <f t="shared" si="274"/>
        <v>13b</v>
      </c>
    </row>
    <row r="2238" spans="1:20" ht="20.100000000000001" customHeight="1">
      <c r="A2238" s="15">
        <f t="shared" si="270"/>
        <v>122405</v>
      </c>
      <c r="B2238" s="24" t="str">
        <f>VLOOKUP(J2238,city!$A$4:$D$352,3,0)</f>
        <v>四川</v>
      </c>
      <c r="C2238" s="24" t="str">
        <f>VLOOKUP(J2238,city!$A$4:$D$352,4,0)</f>
        <v>广安</v>
      </c>
      <c r="D2238" s="15" t="s">
        <v>7373</v>
      </c>
      <c r="E2238" s="15" t="s">
        <v>7374</v>
      </c>
      <c r="F2238" s="42" t="str">
        <f t="shared" si="277"/>
        <v>106.076,30.354</v>
      </c>
      <c r="G2238" s="20" t="s">
        <v>7375</v>
      </c>
      <c r="H2238" s="20" t="s">
        <v>504</v>
      </c>
      <c r="I2238" s="45" t="str">
        <f t="shared" si="271"/>
        <v>32a,32b</v>
      </c>
      <c r="J2238" s="15">
        <f t="shared" si="272"/>
        <v>224</v>
      </c>
      <c r="K2238" s="15">
        <f>IF(VLOOKUP(J2237,city!$K$4:$L$352,2,0)&gt;K2237,K2237+1,1)</f>
        <v>5</v>
      </c>
      <c r="L2238" s="15">
        <v>1</v>
      </c>
      <c r="M2238" s="15" t="s">
        <v>268</v>
      </c>
      <c r="N2238" s="42">
        <v>106.07599999999999</v>
      </c>
      <c r="O2238" s="34">
        <v>30.353999999999999</v>
      </c>
      <c r="P2238" s="15" t="str">
        <f t="shared" si="275"/>
        <v/>
      </c>
      <c r="Q2238" s="41">
        <v>32</v>
      </c>
      <c r="R2238" s="15" t="e">
        <f t="shared" si="276"/>
        <v>#N/A</v>
      </c>
      <c r="S2238" s="15" t="str">
        <f t="shared" si="273"/>
        <v>32a</v>
      </c>
      <c r="T2238" s="15" t="str">
        <f t="shared" si="274"/>
        <v>32b</v>
      </c>
    </row>
    <row r="2239" spans="1:20" ht="20.100000000000001" customHeight="1">
      <c r="A2239" s="15">
        <f t="shared" si="270"/>
        <v>122406</v>
      </c>
      <c r="B2239" s="24" t="str">
        <f>VLOOKUP(J2239,city!$A$4:$D$352,3,0)</f>
        <v>四川</v>
      </c>
      <c r="C2239" s="24" t="str">
        <f>VLOOKUP(J2239,city!$A$4:$D$352,4,0)</f>
        <v>广安</v>
      </c>
      <c r="D2239" s="15" t="s">
        <v>7376</v>
      </c>
      <c r="E2239" s="15" t="s">
        <v>7377</v>
      </c>
      <c r="F2239" s="42" t="str">
        <f t="shared" si="277"/>
        <v>106.818,30.321</v>
      </c>
      <c r="G2239" s="20" t="s">
        <v>7378</v>
      </c>
      <c r="H2239" s="20" t="s">
        <v>510</v>
      </c>
      <c r="I2239" s="45" t="str">
        <f t="shared" si="271"/>
        <v>11a,11b</v>
      </c>
      <c r="J2239" s="15">
        <f t="shared" si="272"/>
        <v>224</v>
      </c>
      <c r="K2239" s="15">
        <f>IF(VLOOKUP(J2238,city!$K$4:$L$352,2,0)&gt;K2238,K2238+1,1)</f>
        <v>6</v>
      </c>
      <c r="L2239" s="15">
        <v>1</v>
      </c>
      <c r="M2239" s="15" t="s">
        <v>268</v>
      </c>
      <c r="N2239" s="42">
        <v>106.818</v>
      </c>
      <c r="O2239" s="34">
        <v>30.321000000000002</v>
      </c>
      <c r="P2239" s="15" t="str">
        <f t="shared" si="275"/>
        <v/>
      </c>
      <c r="Q2239" s="41">
        <v>11</v>
      </c>
      <c r="R2239" s="15">
        <f t="shared" si="276"/>
        <v>11</v>
      </c>
      <c r="S2239" s="15" t="str">
        <f t="shared" si="273"/>
        <v>11a</v>
      </c>
      <c r="T2239" s="15" t="str">
        <f t="shared" si="274"/>
        <v>11b</v>
      </c>
    </row>
    <row r="2240" spans="1:20" ht="20.100000000000001" customHeight="1">
      <c r="A2240" s="15">
        <f t="shared" si="270"/>
        <v>122407</v>
      </c>
      <c r="B2240" s="24" t="str">
        <f>VLOOKUP(J2240,city!$A$4:$D$352,3,0)</f>
        <v>四川</v>
      </c>
      <c r="C2240" s="24" t="str">
        <f>VLOOKUP(J2240,city!$A$4:$D$352,4,0)</f>
        <v>广安</v>
      </c>
      <c r="D2240" s="15" t="s">
        <v>7379</v>
      </c>
      <c r="E2240" s="15" t="s">
        <v>7380</v>
      </c>
      <c r="F2240" s="42" t="str">
        <f t="shared" si="277"/>
        <v>106.643,30.517</v>
      </c>
      <c r="G2240" s="20" t="s">
        <v>7381</v>
      </c>
      <c r="H2240" s="20" t="s">
        <v>516</v>
      </c>
      <c r="I2240" s="45" t="str">
        <f t="shared" si="271"/>
        <v>15a,15b</v>
      </c>
      <c r="J2240" s="15">
        <f t="shared" si="272"/>
        <v>224</v>
      </c>
      <c r="K2240" s="15">
        <f>IF(VLOOKUP(J2239,city!$K$4:$L$352,2,0)&gt;K2239,K2239+1,1)</f>
        <v>7</v>
      </c>
      <c r="L2240" s="15">
        <v>1</v>
      </c>
      <c r="M2240" s="15" t="s">
        <v>268</v>
      </c>
      <c r="N2240" s="42">
        <v>106.643</v>
      </c>
      <c r="O2240" s="34">
        <v>30.516999999999999</v>
      </c>
      <c r="P2240" s="15" t="str">
        <f t="shared" si="275"/>
        <v/>
      </c>
      <c r="Q2240" s="41">
        <v>15</v>
      </c>
      <c r="R2240" s="15">
        <f t="shared" si="276"/>
        <v>15</v>
      </c>
      <c r="S2240" s="15" t="str">
        <f t="shared" si="273"/>
        <v>15a</v>
      </c>
      <c r="T2240" s="15" t="str">
        <f t="shared" si="274"/>
        <v>15b</v>
      </c>
    </row>
    <row r="2241" spans="1:20" ht="20.100000000000001" customHeight="1">
      <c r="A2241" s="15">
        <f t="shared" si="270"/>
        <v>122408</v>
      </c>
      <c r="B2241" s="24" t="str">
        <f>VLOOKUP(J2241,city!$A$4:$D$352,3,0)</f>
        <v>四川</v>
      </c>
      <c r="C2241" s="24" t="str">
        <f>VLOOKUP(J2241,city!$A$4:$D$352,4,0)</f>
        <v>广安</v>
      </c>
      <c r="D2241" s="15" t="s">
        <v>7382</v>
      </c>
      <c r="E2241" s="15" t="s">
        <v>7383</v>
      </c>
      <c r="F2241" s="42" t="str">
        <f t="shared" si="277"/>
        <v>106.663,30.499</v>
      </c>
      <c r="G2241" s="20" t="s">
        <v>7384</v>
      </c>
      <c r="H2241" s="20" t="s">
        <v>522</v>
      </c>
      <c r="I2241" s="45" t="str">
        <f t="shared" si="271"/>
        <v>2a,2b</v>
      </c>
      <c r="J2241" s="15">
        <f t="shared" si="272"/>
        <v>224</v>
      </c>
      <c r="K2241" s="15">
        <f>IF(VLOOKUP(J2240,city!$K$4:$L$352,2,0)&gt;K2240,K2240+1,1)</f>
        <v>8</v>
      </c>
      <c r="L2241" s="15">
        <v>1</v>
      </c>
      <c r="M2241" s="15" t="s">
        <v>268</v>
      </c>
      <c r="N2241" s="42">
        <v>106.663</v>
      </c>
      <c r="O2241" s="34">
        <v>30.498999999999999</v>
      </c>
      <c r="P2241" s="15" t="str">
        <f t="shared" si="275"/>
        <v/>
      </c>
      <c r="Q2241" s="41">
        <v>2</v>
      </c>
      <c r="R2241" s="15">
        <f t="shared" si="276"/>
        <v>2</v>
      </c>
      <c r="S2241" s="15" t="str">
        <f t="shared" si="273"/>
        <v>2a</v>
      </c>
      <c r="T2241" s="15" t="str">
        <f t="shared" si="274"/>
        <v>2b</v>
      </c>
    </row>
    <row r="2242" spans="1:20" ht="20.100000000000001" customHeight="1">
      <c r="A2242" s="15">
        <f t="shared" si="270"/>
        <v>122409</v>
      </c>
      <c r="B2242" s="24" t="str">
        <f>VLOOKUP(J2242,city!$A$4:$D$352,3,0)</f>
        <v>四川</v>
      </c>
      <c r="C2242" s="24" t="str">
        <f>VLOOKUP(J2242,city!$A$4:$D$352,4,0)</f>
        <v>广安</v>
      </c>
      <c r="D2242" s="15" t="s">
        <v>7385</v>
      </c>
      <c r="E2242" s="15" t="s">
        <v>7386</v>
      </c>
      <c r="F2242" s="42" t="str">
        <f t="shared" si="277"/>
        <v>106.293,30.358</v>
      </c>
      <c r="G2242" s="20" t="s">
        <v>7387</v>
      </c>
      <c r="H2242" s="20" t="s">
        <v>528</v>
      </c>
      <c r="I2242" s="45" t="str">
        <f t="shared" si="271"/>
        <v>13a,13b</v>
      </c>
      <c r="J2242" s="15">
        <f t="shared" si="272"/>
        <v>224</v>
      </c>
      <c r="K2242" s="15">
        <f>IF(VLOOKUP(J2241,city!$K$4:$L$352,2,0)&gt;K2241,K2241+1,1)</f>
        <v>9</v>
      </c>
      <c r="L2242" s="15">
        <v>1</v>
      </c>
      <c r="M2242" s="15" t="s">
        <v>268</v>
      </c>
      <c r="N2242" s="42">
        <v>106.29300000000001</v>
      </c>
      <c r="O2242" s="34">
        <v>30.358000000000001</v>
      </c>
      <c r="P2242" s="15" t="str">
        <f t="shared" si="275"/>
        <v/>
      </c>
      <c r="Q2242" s="41">
        <v>13</v>
      </c>
      <c r="R2242" s="15">
        <f t="shared" si="276"/>
        <v>13</v>
      </c>
      <c r="S2242" s="15" t="str">
        <f t="shared" si="273"/>
        <v>13a</v>
      </c>
      <c r="T2242" s="15" t="str">
        <f t="shared" si="274"/>
        <v>13b</v>
      </c>
    </row>
    <row r="2243" spans="1:20" ht="20.100000000000001" customHeight="1">
      <c r="A2243" s="15">
        <f t="shared" si="270"/>
        <v>122410</v>
      </c>
      <c r="B2243" s="24" t="str">
        <f>VLOOKUP(J2243,city!$A$4:$D$352,3,0)</f>
        <v>四川</v>
      </c>
      <c r="C2243" s="24" t="str">
        <f>VLOOKUP(J2243,city!$A$4:$D$352,4,0)</f>
        <v>广安</v>
      </c>
      <c r="D2243" s="15" t="s">
        <v>7388</v>
      </c>
      <c r="E2243" s="15" t="s">
        <v>7389</v>
      </c>
      <c r="F2243" s="42" t="str">
        <f t="shared" si="277"/>
        <v>106.441,30.52</v>
      </c>
      <c r="G2243" s="20" t="s">
        <v>7390</v>
      </c>
      <c r="H2243" s="20" t="s">
        <v>534</v>
      </c>
      <c r="I2243" s="45" t="str">
        <f t="shared" si="271"/>
        <v>14a,14b</v>
      </c>
      <c r="J2243" s="15">
        <f t="shared" si="272"/>
        <v>224</v>
      </c>
      <c r="K2243" s="15">
        <f>IF(VLOOKUP(J2242,city!$K$4:$L$352,2,0)&gt;K2242,K2242+1,1)</f>
        <v>10</v>
      </c>
      <c r="L2243" s="15">
        <v>1</v>
      </c>
      <c r="M2243" s="15" t="s">
        <v>268</v>
      </c>
      <c r="N2243" s="42">
        <v>106.441</v>
      </c>
      <c r="O2243" s="34">
        <v>30.52</v>
      </c>
      <c r="P2243" s="15" t="str">
        <f t="shared" si="275"/>
        <v>106.6106,30.4362</v>
      </c>
      <c r="Q2243" s="41">
        <v>14</v>
      </c>
      <c r="R2243" s="15">
        <f t="shared" si="276"/>
        <v>14</v>
      </c>
      <c r="S2243" s="15" t="str">
        <f t="shared" si="273"/>
        <v>14a</v>
      </c>
      <c r="T2243" s="15" t="str">
        <f t="shared" si="274"/>
        <v>14b</v>
      </c>
    </row>
    <row r="2244" spans="1:20" ht="20.100000000000001" customHeight="1">
      <c r="A2244" s="15">
        <f t="shared" ref="A2244:A2307" si="278">100000+J2244*100+K2244</f>
        <v>122501</v>
      </c>
      <c r="B2244" s="24" t="str">
        <f>VLOOKUP(J2244,city!$A$4:$D$352,3,0)</f>
        <v>四川</v>
      </c>
      <c r="C2244" s="24" t="str">
        <f>VLOOKUP(J2244,city!$A$4:$D$352,4,0)</f>
        <v>巴中</v>
      </c>
      <c r="D2244" s="15" t="s">
        <v>7391</v>
      </c>
      <c r="E2244" s="15" t="s">
        <v>7392</v>
      </c>
      <c r="F2244" s="42" t="str">
        <f t="shared" si="277"/>
        <v>106.776,32.584</v>
      </c>
      <c r="G2244" s="20" t="s">
        <v>7393</v>
      </c>
      <c r="H2244" s="20" t="s">
        <v>422</v>
      </c>
      <c r="I2244" s="45" t="str">
        <f t="shared" si="271"/>
        <v>11a,11b</v>
      </c>
      <c r="J2244" s="15">
        <f t="shared" si="272"/>
        <v>225</v>
      </c>
      <c r="K2244" s="15">
        <f>IF(VLOOKUP(J2243,city!$K$4:$L$352,2,0)&gt;K2243,K2243+1,1)</f>
        <v>1</v>
      </c>
      <c r="L2244" s="15">
        <v>1</v>
      </c>
      <c r="M2244" s="15" t="s">
        <v>269</v>
      </c>
      <c r="N2244" s="42">
        <v>106.776</v>
      </c>
      <c r="O2244" s="34">
        <v>32.584000000000003</v>
      </c>
      <c r="P2244" s="15" t="str">
        <f t="shared" si="275"/>
        <v/>
      </c>
      <c r="Q2244" s="41">
        <v>11</v>
      </c>
      <c r="R2244" s="15">
        <f t="shared" si="276"/>
        <v>11</v>
      </c>
      <c r="S2244" s="15" t="str">
        <f t="shared" si="273"/>
        <v>11a</v>
      </c>
      <c r="T2244" s="15" t="str">
        <f t="shared" si="274"/>
        <v>11b</v>
      </c>
    </row>
    <row r="2245" spans="1:20" ht="20.100000000000001" customHeight="1">
      <c r="A2245" s="15">
        <f t="shared" si="278"/>
        <v>122502</v>
      </c>
      <c r="B2245" s="24" t="str">
        <f>VLOOKUP(J2245,city!$A$4:$D$352,3,0)</f>
        <v>四川</v>
      </c>
      <c r="C2245" s="24" t="str">
        <f>VLOOKUP(J2245,city!$A$4:$D$352,4,0)</f>
        <v>巴中</v>
      </c>
      <c r="D2245" s="15" t="s">
        <v>7394</v>
      </c>
      <c r="E2245" s="15" t="s">
        <v>7395</v>
      </c>
      <c r="F2245" s="42" t="str">
        <f t="shared" si="277"/>
        <v>107.18,32.373</v>
      </c>
      <c r="G2245" s="20" t="s">
        <v>7396</v>
      </c>
      <c r="H2245" s="20" t="s">
        <v>427</v>
      </c>
      <c r="I2245" s="45" t="str">
        <f t="shared" ref="I2245:I2308" si="279">S2245&amp;","&amp;T2245</f>
        <v>6a,6b</v>
      </c>
      <c r="J2245" s="15">
        <f t="shared" ref="J2245:J2308" si="280">IF(K2245&gt;K2244,J2244,J2244+1)</f>
        <v>225</v>
      </c>
      <c r="K2245" s="15">
        <f>IF(VLOOKUP(J2244,city!$K$4:$L$352,2,0)&gt;K2244,K2244+1,1)</f>
        <v>2</v>
      </c>
      <c r="L2245" s="15">
        <v>1</v>
      </c>
      <c r="M2245" s="15" t="s">
        <v>269</v>
      </c>
      <c r="N2245" s="42">
        <v>107.18</v>
      </c>
      <c r="O2245" s="34">
        <v>32.372999999999998</v>
      </c>
      <c r="P2245" s="15" t="str">
        <f t="shared" si="275"/>
        <v/>
      </c>
      <c r="Q2245" s="41">
        <v>6</v>
      </c>
      <c r="R2245" s="15">
        <f t="shared" si="276"/>
        <v>6</v>
      </c>
      <c r="S2245" s="15" t="str">
        <f t="shared" ref="S2245:S2308" si="281">CONCATENATE(Q2245,"a")</f>
        <v>6a</v>
      </c>
      <c r="T2245" s="15" t="str">
        <f t="shared" ref="T2245:T2308" si="282">CONCATENATE(Q2245,"b")</f>
        <v>6b</v>
      </c>
    </row>
    <row r="2246" spans="1:20" ht="20.100000000000001" customHeight="1">
      <c r="A2246" s="15">
        <f t="shared" si="278"/>
        <v>122503</v>
      </c>
      <c r="B2246" s="24" t="str">
        <f>VLOOKUP(J2246,city!$A$4:$D$352,3,0)</f>
        <v>四川</v>
      </c>
      <c r="C2246" s="24" t="str">
        <f>VLOOKUP(J2246,city!$A$4:$D$352,4,0)</f>
        <v>巴中</v>
      </c>
      <c r="D2246" s="15" t="s">
        <v>7397</v>
      </c>
      <c r="E2246" s="15" t="s">
        <v>7398</v>
      </c>
      <c r="F2246" s="42" t="str">
        <f t="shared" si="277"/>
        <v>107.425,32.104</v>
      </c>
      <c r="G2246" s="20" t="s">
        <v>7399</v>
      </c>
      <c r="H2246" s="20" t="s">
        <v>432</v>
      </c>
      <c r="I2246" s="45" t="str">
        <f t="shared" si="279"/>
        <v>2a,2b</v>
      </c>
      <c r="J2246" s="15">
        <f t="shared" si="280"/>
        <v>225</v>
      </c>
      <c r="K2246" s="15">
        <f>IF(VLOOKUP(J2245,city!$K$4:$L$352,2,0)&gt;K2245,K2245+1,1)</f>
        <v>3</v>
      </c>
      <c r="L2246" s="15">
        <v>1</v>
      </c>
      <c r="M2246" s="15" t="s">
        <v>269</v>
      </c>
      <c r="N2246" s="42">
        <v>107.425</v>
      </c>
      <c r="O2246" s="34">
        <v>32.103999999999999</v>
      </c>
      <c r="P2246" s="15" t="str">
        <f t="shared" si="275"/>
        <v/>
      </c>
      <c r="Q2246" s="41">
        <v>2</v>
      </c>
      <c r="R2246" s="15">
        <f t="shared" si="276"/>
        <v>2</v>
      </c>
      <c r="S2246" s="15" t="str">
        <f t="shared" si="281"/>
        <v>2a</v>
      </c>
      <c r="T2246" s="15" t="str">
        <f t="shared" si="282"/>
        <v>2b</v>
      </c>
    </row>
    <row r="2247" spans="1:20" ht="20.100000000000001" customHeight="1">
      <c r="A2247" s="15">
        <f t="shared" si="278"/>
        <v>122504</v>
      </c>
      <c r="B2247" s="24" t="str">
        <f>VLOOKUP(J2247,city!$A$4:$D$352,3,0)</f>
        <v>四川</v>
      </c>
      <c r="C2247" s="24" t="str">
        <f>VLOOKUP(J2247,city!$A$4:$D$352,4,0)</f>
        <v>巴中</v>
      </c>
      <c r="D2247" s="15" t="s">
        <v>7400</v>
      </c>
      <c r="E2247" s="15" t="s">
        <v>7401</v>
      </c>
      <c r="F2247" s="42" t="str">
        <f t="shared" si="277"/>
        <v>106.6379,31.574</v>
      </c>
      <c r="G2247" s="20" t="s">
        <v>7402</v>
      </c>
      <c r="H2247" s="20" t="s">
        <v>438</v>
      </c>
      <c r="I2247" s="45" t="str">
        <f t="shared" si="279"/>
        <v>11a,11b</v>
      </c>
      <c r="J2247" s="15">
        <f t="shared" si="280"/>
        <v>225</v>
      </c>
      <c r="K2247" s="15">
        <f>IF(VLOOKUP(J2246,city!$K$4:$L$352,2,0)&gt;K2246,K2246+1,1)</f>
        <v>4</v>
      </c>
      <c r="L2247" s="15">
        <v>1</v>
      </c>
      <c r="M2247" s="15" t="s">
        <v>269</v>
      </c>
      <c r="N2247" s="42">
        <v>106.6379</v>
      </c>
      <c r="O2247" s="34">
        <v>31.574000000000002</v>
      </c>
      <c r="P2247" s="15" t="str">
        <f t="shared" si="275"/>
        <v/>
      </c>
      <c r="Q2247" s="41">
        <v>11</v>
      </c>
      <c r="R2247" s="15">
        <f t="shared" si="276"/>
        <v>11</v>
      </c>
      <c r="S2247" s="15" t="str">
        <f t="shared" si="281"/>
        <v>11a</v>
      </c>
      <c r="T2247" s="15" t="str">
        <f t="shared" si="282"/>
        <v>11b</v>
      </c>
    </row>
    <row r="2248" spans="1:20" ht="20.100000000000001" customHeight="1">
      <c r="A2248" s="15">
        <f t="shared" si="278"/>
        <v>122505</v>
      </c>
      <c r="B2248" s="24" t="str">
        <f>VLOOKUP(J2248,city!$A$4:$D$352,3,0)</f>
        <v>四川</v>
      </c>
      <c r="C2248" s="24" t="str">
        <f>VLOOKUP(J2248,city!$A$4:$D$352,4,0)</f>
        <v>巴中</v>
      </c>
      <c r="D2248" s="15" t="s">
        <v>7403</v>
      </c>
      <c r="E2248" s="15" t="s">
        <v>7404</v>
      </c>
      <c r="F2248" s="42" t="str">
        <f t="shared" si="277"/>
        <v>106.863,32.704</v>
      </c>
      <c r="G2248" s="20" t="s">
        <v>7405</v>
      </c>
      <c r="H2248" s="20" t="s">
        <v>444</v>
      </c>
      <c r="I2248" s="45" t="str">
        <f t="shared" si="279"/>
        <v>1a,1b</v>
      </c>
      <c r="J2248" s="15">
        <f t="shared" si="280"/>
        <v>225</v>
      </c>
      <c r="K2248" s="15">
        <f>IF(VLOOKUP(J2247,city!$K$4:$L$352,2,0)&gt;K2247,K2247+1,1)</f>
        <v>5</v>
      </c>
      <c r="L2248" s="15">
        <v>1</v>
      </c>
      <c r="M2248" s="15" t="s">
        <v>269</v>
      </c>
      <c r="N2248" s="42">
        <v>106.863</v>
      </c>
      <c r="O2248" s="34">
        <v>32.704000000000001</v>
      </c>
      <c r="P2248" s="15" t="str">
        <f t="shared" si="275"/>
        <v/>
      </c>
      <c r="Q2248" s="41">
        <v>1</v>
      </c>
      <c r="R2248" s="15">
        <f t="shared" si="276"/>
        <v>2</v>
      </c>
      <c r="S2248" s="15" t="str">
        <f t="shared" si="281"/>
        <v>1a</v>
      </c>
      <c r="T2248" s="15" t="str">
        <f t="shared" si="282"/>
        <v>1b</v>
      </c>
    </row>
    <row r="2249" spans="1:20" ht="20.100000000000001" customHeight="1">
      <c r="A2249" s="15">
        <f t="shared" si="278"/>
        <v>122506</v>
      </c>
      <c r="B2249" s="24" t="str">
        <f>VLOOKUP(J2249,city!$A$4:$D$352,3,0)</f>
        <v>四川</v>
      </c>
      <c r="C2249" s="24" t="str">
        <f>VLOOKUP(J2249,city!$A$4:$D$352,4,0)</f>
        <v>巴中</v>
      </c>
      <c r="D2249" s="15" t="s">
        <v>7406</v>
      </c>
      <c r="E2249" s="15" t="s">
        <v>7407</v>
      </c>
      <c r="F2249" s="42" t="str">
        <f t="shared" si="277"/>
        <v>107.251,31.919</v>
      </c>
      <c r="G2249" s="20" t="s">
        <v>7408</v>
      </c>
      <c r="H2249" s="20" t="s">
        <v>450</v>
      </c>
      <c r="I2249" s="45" t="str">
        <f t="shared" si="279"/>
        <v>10a,10b</v>
      </c>
      <c r="J2249" s="15">
        <f t="shared" si="280"/>
        <v>225</v>
      </c>
      <c r="K2249" s="15">
        <f>IF(VLOOKUP(J2248,city!$K$4:$L$352,2,0)&gt;K2248,K2248+1,1)</f>
        <v>6</v>
      </c>
      <c r="L2249" s="15">
        <v>1</v>
      </c>
      <c r="M2249" s="15" t="s">
        <v>269</v>
      </c>
      <c r="N2249" s="42">
        <v>107.251</v>
      </c>
      <c r="O2249" s="34">
        <v>31.919</v>
      </c>
      <c r="P2249" s="15" t="str">
        <f t="shared" si="275"/>
        <v/>
      </c>
      <c r="Q2249" s="41">
        <v>10</v>
      </c>
      <c r="R2249" s="15">
        <f t="shared" si="276"/>
        <v>10</v>
      </c>
      <c r="S2249" s="15" t="str">
        <f t="shared" si="281"/>
        <v>10a</v>
      </c>
      <c r="T2249" s="15" t="str">
        <f t="shared" si="282"/>
        <v>10b</v>
      </c>
    </row>
    <row r="2250" spans="1:20" ht="20.100000000000001" customHeight="1">
      <c r="A2250" s="15">
        <f t="shared" si="278"/>
        <v>122507</v>
      </c>
      <c r="B2250" s="24" t="str">
        <f>VLOOKUP(J2250,city!$A$4:$D$352,3,0)</f>
        <v>四川</v>
      </c>
      <c r="C2250" s="24" t="str">
        <f>VLOOKUP(J2250,city!$A$4:$D$352,4,0)</f>
        <v>巴中</v>
      </c>
      <c r="D2250" s="15" t="s">
        <v>7409</v>
      </c>
      <c r="E2250" s="15" t="s">
        <v>7410</v>
      </c>
      <c r="F2250" s="42" t="str">
        <f t="shared" si="277"/>
        <v>106.769,31.851</v>
      </c>
      <c r="G2250" s="20" t="s">
        <v>7411</v>
      </c>
      <c r="H2250" s="20" t="s">
        <v>456</v>
      </c>
      <c r="I2250" s="45" t="str">
        <f t="shared" si="279"/>
        <v>10a,10b</v>
      </c>
      <c r="J2250" s="15">
        <f t="shared" si="280"/>
        <v>225</v>
      </c>
      <c r="K2250" s="15">
        <f>IF(VLOOKUP(J2249,city!$K$4:$L$352,2,0)&gt;K2249,K2249+1,1)</f>
        <v>7</v>
      </c>
      <c r="L2250" s="15">
        <v>1</v>
      </c>
      <c r="M2250" s="15" t="s">
        <v>269</v>
      </c>
      <c r="N2250" s="42">
        <v>106.76900000000001</v>
      </c>
      <c r="O2250" s="34">
        <v>31.850999999999999</v>
      </c>
      <c r="P2250" s="15" t="str">
        <f t="shared" si="275"/>
        <v/>
      </c>
      <c r="Q2250" s="41">
        <v>10</v>
      </c>
      <c r="R2250" s="15">
        <f t="shared" si="276"/>
        <v>10</v>
      </c>
      <c r="S2250" s="15" t="str">
        <f t="shared" si="281"/>
        <v>10a</v>
      </c>
      <c r="T2250" s="15" t="str">
        <f t="shared" si="282"/>
        <v>10b</v>
      </c>
    </row>
    <row r="2251" spans="1:20" ht="20.100000000000001" customHeight="1">
      <c r="A2251" s="15">
        <f t="shared" si="278"/>
        <v>122508</v>
      </c>
      <c r="B2251" s="24" t="str">
        <f>VLOOKUP(J2251,city!$A$4:$D$352,3,0)</f>
        <v>四川</v>
      </c>
      <c r="C2251" s="24" t="str">
        <f>VLOOKUP(J2251,city!$A$4:$D$352,4,0)</f>
        <v>巴中</v>
      </c>
      <c r="D2251" s="15" t="s">
        <v>7412</v>
      </c>
      <c r="E2251" s="15" t="s">
        <v>7413</v>
      </c>
      <c r="F2251" s="42" t="str">
        <f t="shared" si="277"/>
        <v>106.872,32.72</v>
      </c>
      <c r="G2251" s="20" t="s">
        <v>7414</v>
      </c>
      <c r="H2251" s="20" t="s">
        <v>462</v>
      </c>
      <c r="I2251" s="45" t="str">
        <f t="shared" si="279"/>
        <v>16a,16b</v>
      </c>
      <c r="J2251" s="15">
        <f t="shared" si="280"/>
        <v>225</v>
      </c>
      <c r="K2251" s="15">
        <f>IF(VLOOKUP(J2250,city!$K$4:$L$352,2,0)&gt;K2250,K2250+1,1)</f>
        <v>8</v>
      </c>
      <c r="L2251" s="15">
        <v>1</v>
      </c>
      <c r="M2251" s="15" t="s">
        <v>269</v>
      </c>
      <c r="N2251" s="42">
        <v>106.872</v>
      </c>
      <c r="O2251" s="34">
        <v>32.72</v>
      </c>
      <c r="P2251" s="15" t="str">
        <f t="shared" si="275"/>
        <v/>
      </c>
      <c r="Q2251" s="41">
        <v>16</v>
      </c>
      <c r="R2251" s="15">
        <f t="shared" si="276"/>
        <v>16</v>
      </c>
      <c r="S2251" s="15" t="str">
        <f t="shared" si="281"/>
        <v>16a</v>
      </c>
      <c r="T2251" s="15" t="str">
        <f t="shared" si="282"/>
        <v>16b</v>
      </c>
    </row>
    <row r="2252" spans="1:20" ht="20.100000000000001" customHeight="1">
      <c r="A2252" s="15">
        <f t="shared" si="278"/>
        <v>122509</v>
      </c>
      <c r="B2252" s="24" t="str">
        <f>VLOOKUP(J2252,city!$A$4:$D$352,3,0)</f>
        <v>四川</v>
      </c>
      <c r="C2252" s="24" t="str">
        <f>VLOOKUP(J2252,city!$A$4:$D$352,4,0)</f>
        <v>巴中</v>
      </c>
      <c r="D2252" s="15" t="s">
        <v>7415</v>
      </c>
      <c r="E2252" s="15" t="s">
        <v>7416</v>
      </c>
      <c r="F2252" s="42" t="str">
        <f t="shared" si="277"/>
        <v>106.637,31.797</v>
      </c>
      <c r="G2252" s="20" t="s">
        <v>7417</v>
      </c>
      <c r="H2252" s="20" t="s">
        <v>468</v>
      </c>
      <c r="I2252" s="45" t="str">
        <f t="shared" si="279"/>
        <v>13a,13b</v>
      </c>
      <c r="J2252" s="15">
        <f t="shared" si="280"/>
        <v>225</v>
      </c>
      <c r="K2252" s="15">
        <f>IF(VLOOKUP(J2251,city!$K$4:$L$352,2,0)&gt;K2251,K2251+1,1)</f>
        <v>9</v>
      </c>
      <c r="L2252" s="15">
        <v>1</v>
      </c>
      <c r="M2252" s="15" t="s">
        <v>269</v>
      </c>
      <c r="N2252" s="42">
        <v>106.637</v>
      </c>
      <c r="O2252" s="34">
        <v>31.797000000000001</v>
      </c>
      <c r="P2252" s="15" t="str">
        <f t="shared" si="275"/>
        <v/>
      </c>
      <c r="Q2252" s="41">
        <v>13</v>
      </c>
      <c r="R2252" s="15">
        <f t="shared" si="276"/>
        <v>13</v>
      </c>
      <c r="S2252" s="15" t="str">
        <f t="shared" si="281"/>
        <v>13a</v>
      </c>
      <c r="T2252" s="15" t="str">
        <f t="shared" si="282"/>
        <v>13b</v>
      </c>
    </row>
    <row r="2253" spans="1:20" ht="20.100000000000001" customHeight="1">
      <c r="A2253" s="15">
        <f t="shared" si="278"/>
        <v>122510</v>
      </c>
      <c r="B2253" s="24" t="str">
        <f>VLOOKUP(J2253,city!$A$4:$D$352,3,0)</f>
        <v>四川</v>
      </c>
      <c r="C2253" s="24" t="str">
        <f>VLOOKUP(J2253,city!$A$4:$D$352,4,0)</f>
        <v>巴中</v>
      </c>
      <c r="D2253" s="15" t="s">
        <v>7418</v>
      </c>
      <c r="E2253" s="15" t="s">
        <v>7419</v>
      </c>
      <c r="F2253" s="42" t="str">
        <f t="shared" si="277"/>
        <v>106.765,31.848</v>
      </c>
      <c r="G2253" s="20" t="s">
        <v>7420</v>
      </c>
      <c r="H2253" s="20" t="s">
        <v>474</v>
      </c>
      <c r="I2253" s="45" t="str">
        <f t="shared" si="279"/>
        <v>1a,1b</v>
      </c>
      <c r="J2253" s="15">
        <f t="shared" si="280"/>
        <v>225</v>
      </c>
      <c r="K2253" s="15">
        <f>IF(VLOOKUP(J2252,city!$K$4:$L$352,2,0)&gt;K2252,K2252+1,1)</f>
        <v>10</v>
      </c>
      <c r="L2253" s="15">
        <v>1</v>
      </c>
      <c r="M2253" s="15" t="s">
        <v>269</v>
      </c>
      <c r="N2253" s="42">
        <v>106.765</v>
      </c>
      <c r="O2253" s="34">
        <v>31.847999999999999</v>
      </c>
      <c r="P2253" s="15" t="str">
        <f t="shared" ref="P2253:P2316" si="283">IF(K2253=10,SUM(N2244:N2253)/10&amp;","&amp;SUM(O2244:O2253)/10,"")</f>
        <v>106.91759,32.1474</v>
      </c>
      <c r="Q2253" s="41">
        <v>1</v>
      </c>
      <c r="R2253" s="15">
        <f t="shared" si="276"/>
        <v>1</v>
      </c>
      <c r="S2253" s="15" t="str">
        <f t="shared" si="281"/>
        <v>1a</v>
      </c>
      <c r="T2253" s="15" t="str">
        <f t="shared" si="282"/>
        <v>1b</v>
      </c>
    </row>
    <row r="2254" spans="1:20" ht="20.100000000000001" customHeight="1">
      <c r="A2254" s="15">
        <f t="shared" si="278"/>
        <v>122601</v>
      </c>
      <c r="B2254" s="24" t="str">
        <f>VLOOKUP(J2254,city!$A$4:$D$352,3,0)</f>
        <v>四川</v>
      </c>
      <c r="C2254" s="24" t="str">
        <f>VLOOKUP(J2254,city!$A$4:$D$352,4,0)</f>
        <v>眉山</v>
      </c>
      <c r="D2254" s="15" t="s">
        <v>7421</v>
      </c>
      <c r="E2254" s="15" t="s">
        <v>7422</v>
      </c>
      <c r="F2254" s="42" t="str">
        <f t="shared" si="277"/>
        <v>103.837,30.046</v>
      </c>
      <c r="G2254" s="20" t="s">
        <v>7423</v>
      </c>
      <c r="H2254" s="20" t="s">
        <v>480</v>
      </c>
      <c r="I2254" s="45" t="str">
        <f t="shared" si="279"/>
        <v>12a,12b</v>
      </c>
      <c r="J2254" s="15">
        <f t="shared" si="280"/>
        <v>226</v>
      </c>
      <c r="K2254" s="15">
        <f>IF(VLOOKUP(J2253,city!$K$4:$L$352,2,0)&gt;K2253,K2253+1,1)</f>
        <v>1</v>
      </c>
      <c r="L2254" s="15">
        <v>1</v>
      </c>
      <c r="M2254" s="15" t="s">
        <v>270</v>
      </c>
      <c r="N2254" s="42">
        <v>103.837</v>
      </c>
      <c r="O2254" s="34">
        <v>30.045999999999999</v>
      </c>
      <c r="P2254" s="15" t="str">
        <f t="shared" si="283"/>
        <v/>
      </c>
      <c r="Q2254" s="41">
        <v>12</v>
      </c>
      <c r="R2254" s="15">
        <f t="shared" si="276"/>
        <v>12</v>
      </c>
      <c r="S2254" s="15" t="str">
        <f t="shared" si="281"/>
        <v>12a</v>
      </c>
      <c r="T2254" s="15" t="str">
        <f t="shared" si="282"/>
        <v>12b</v>
      </c>
    </row>
    <row r="2255" spans="1:20" ht="20.100000000000001" customHeight="1">
      <c r="A2255" s="15">
        <f t="shared" si="278"/>
        <v>122602</v>
      </c>
      <c r="B2255" s="24" t="str">
        <f>VLOOKUP(J2255,city!$A$4:$D$352,3,0)</f>
        <v>四川</v>
      </c>
      <c r="C2255" s="24" t="str">
        <f>VLOOKUP(J2255,city!$A$4:$D$352,4,0)</f>
        <v>眉山</v>
      </c>
      <c r="D2255" s="15" t="s">
        <v>7424</v>
      </c>
      <c r="E2255" s="15" t="s">
        <v>7425</v>
      </c>
      <c r="F2255" s="42" t="str">
        <f t="shared" si="277"/>
        <v>103.237,29.724</v>
      </c>
      <c r="G2255" s="20" t="s">
        <v>7426</v>
      </c>
      <c r="H2255" s="20" t="s">
        <v>486</v>
      </c>
      <c r="I2255" s="45" t="str">
        <f t="shared" si="279"/>
        <v>13a,13b</v>
      </c>
      <c r="J2255" s="15">
        <f t="shared" si="280"/>
        <v>226</v>
      </c>
      <c r="K2255" s="15">
        <f>IF(VLOOKUP(J2254,city!$K$4:$L$352,2,0)&gt;K2254,K2254+1,1)</f>
        <v>2</v>
      </c>
      <c r="L2255" s="15">
        <v>1</v>
      </c>
      <c r="M2255" s="15" t="s">
        <v>270</v>
      </c>
      <c r="N2255" s="42">
        <v>103.23699999999999</v>
      </c>
      <c r="O2255" s="34">
        <v>29.724</v>
      </c>
      <c r="P2255" s="15" t="str">
        <f t="shared" si="283"/>
        <v/>
      </c>
      <c r="Q2255" s="41">
        <v>13</v>
      </c>
      <c r="R2255" s="15">
        <f t="shared" si="276"/>
        <v>13</v>
      </c>
      <c r="S2255" s="15" t="str">
        <f t="shared" si="281"/>
        <v>13a</v>
      </c>
      <c r="T2255" s="15" t="str">
        <f t="shared" si="282"/>
        <v>13b</v>
      </c>
    </row>
    <row r="2256" spans="1:20" ht="20.100000000000001" customHeight="1">
      <c r="A2256" s="15">
        <f t="shared" si="278"/>
        <v>122603</v>
      </c>
      <c r="B2256" s="24" t="str">
        <f>VLOOKUP(J2256,city!$A$4:$D$352,3,0)</f>
        <v>四川</v>
      </c>
      <c r="C2256" s="24" t="str">
        <f>VLOOKUP(J2256,city!$A$4:$D$352,4,0)</f>
        <v>眉山</v>
      </c>
      <c r="D2256" s="15" t="s">
        <v>7427</v>
      </c>
      <c r="E2256" s="15" t="s">
        <v>7428</v>
      </c>
      <c r="F2256" s="42" t="str">
        <f t="shared" si="277"/>
        <v>104.059,30.036</v>
      </c>
      <c r="G2256" s="20" t="s">
        <v>7429</v>
      </c>
      <c r="H2256" s="20" t="s">
        <v>492</v>
      </c>
      <c r="I2256" s="45" t="str">
        <f t="shared" si="279"/>
        <v>4a,4b</v>
      </c>
      <c r="J2256" s="15">
        <f t="shared" si="280"/>
        <v>226</v>
      </c>
      <c r="K2256" s="15">
        <f>IF(VLOOKUP(J2255,city!$K$4:$L$352,2,0)&gt;K2255,K2255+1,1)</f>
        <v>3</v>
      </c>
      <c r="L2256" s="15">
        <v>1</v>
      </c>
      <c r="M2256" s="15" t="s">
        <v>270</v>
      </c>
      <c r="N2256" s="42">
        <v>104.059</v>
      </c>
      <c r="O2256" s="34">
        <v>30.036000000000001</v>
      </c>
      <c r="P2256" s="15" t="str">
        <f t="shared" si="283"/>
        <v/>
      </c>
      <c r="Q2256" s="41">
        <v>4</v>
      </c>
      <c r="R2256" s="15">
        <f t="shared" si="276"/>
        <v>4</v>
      </c>
      <c r="S2256" s="15" t="str">
        <f t="shared" si="281"/>
        <v>4a</v>
      </c>
      <c r="T2256" s="15" t="str">
        <f t="shared" si="282"/>
        <v>4b</v>
      </c>
    </row>
    <row r="2257" spans="1:20" ht="20.100000000000001" customHeight="1">
      <c r="A2257" s="15">
        <f t="shared" si="278"/>
        <v>122604</v>
      </c>
      <c r="B2257" s="24" t="str">
        <f>VLOOKUP(J2257,city!$A$4:$D$352,3,0)</f>
        <v>四川</v>
      </c>
      <c r="C2257" s="24" t="str">
        <f>VLOOKUP(J2257,city!$A$4:$D$352,4,0)</f>
        <v>眉山</v>
      </c>
      <c r="D2257" s="15" t="s">
        <v>7430</v>
      </c>
      <c r="E2257" s="15" t="s">
        <v>7431</v>
      </c>
      <c r="F2257" s="42" t="str">
        <f t="shared" si="277"/>
        <v>102.947,29.647</v>
      </c>
      <c r="G2257" s="20" t="s">
        <v>7432</v>
      </c>
      <c r="H2257" s="20" t="s">
        <v>498</v>
      </c>
      <c r="I2257" s="45" t="str">
        <f t="shared" si="279"/>
        <v>11a,11b</v>
      </c>
      <c r="J2257" s="15">
        <f t="shared" si="280"/>
        <v>226</v>
      </c>
      <c r="K2257" s="15">
        <f>IF(VLOOKUP(J2256,city!$K$4:$L$352,2,0)&gt;K2256,K2256+1,1)</f>
        <v>4</v>
      </c>
      <c r="L2257" s="15">
        <v>1</v>
      </c>
      <c r="M2257" s="15" t="s">
        <v>270</v>
      </c>
      <c r="N2257" s="42">
        <v>102.947</v>
      </c>
      <c r="O2257" s="34">
        <v>29.646999999999998</v>
      </c>
      <c r="P2257" s="15" t="str">
        <f t="shared" si="283"/>
        <v/>
      </c>
      <c r="Q2257" s="41">
        <v>11</v>
      </c>
      <c r="R2257" s="15">
        <f t="shared" si="276"/>
        <v>11</v>
      </c>
      <c r="S2257" s="15" t="str">
        <f t="shared" si="281"/>
        <v>11a</v>
      </c>
      <c r="T2257" s="15" t="str">
        <f t="shared" si="282"/>
        <v>11b</v>
      </c>
    </row>
    <row r="2258" spans="1:20" ht="20.100000000000001" customHeight="1">
      <c r="A2258" s="15">
        <f t="shared" si="278"/>
        <v>122605</v>
      </c>
      <c r="B2258" s="24" t="str">
        <f>VLOOKUP(J2258,city!$A$4:$D$352,3,0)</f>
        <v>四川</v>
      </c>
      <c r="C2258" s="24" t="str">
        <f>VLOOKUP(J2258,city!$A$4:$D$352,4,0)</f>
        <v>眉山</v>
      </c>
      <c r="D2258" s="15" t="s">
        <v>7433</v>
      </c>
      <c r="E2258" s="15" t="s">
        <v>7434</v>
      </c>
      <c r="F2258" s="42" t="str">
        <f t="shared" si="277"/>
        <v>103.151,29.903</v>
      </c>
      <c r="G2258" s="20" t="s">
        <v>7435</v>
      </c>
      <c r="H2258" s="20" t="s">
        <v>504</v>
      </c>
      <c r="I2258" s="45" t="str">
        <f t="shared" si="279"/>
        <v>1a,1b</v>
      </c>
      <c r="J2258" s="15">
        <f t="shared" si="280"/>
        <v>226</v>
      </c>
      <c r="K2258" s="15">
        <f>IF(VLOOKUP(J2257,city!$K$4:$L$352,2,0)&gt;K2257,K2257+1,1)</f>
        <v>5</v>
      </c>
      <c r="L2258" s="15">
        <v>1</v>
      </c>
      <c r="M2258" s="15" t="s">
        <v>270</v>
      </c>
      <c r="N2258" s="42">
        <v>103.151</v>
      </c>
      <c r="O2258" s="34">
        <v>29.902999999999999</v>
      </c>
      <c r="P2258" s="15" t="str">
        <f t="shared" si="283"/>
        <v/>
      </c>
      <c r="Q2258" s="41">
        <v>1</v>
      </c>
      <c r="R2258" s="15">
        <f t="shared" si="276"/>
        <v>4</v>
      </c>
      <c r="S2258" s="15" t="str">
        <f t="shared" si="281"/>
        <v>1a</v>
      </c>
      <c r="T2258" s="15" t="str">
        <f t="shared" si="282"/>
        <v>1b</v>
      </c>
    </row>
    <row r="2259" spans="1:20" ht="20.100000000000001" customHeight="1">
      <c r="A2259" s="15">
        <f t="shared" si="278"/>
        <v>122606</v>
      </c>
      <c r="B2259" s="24" t="str">
        <f>VLOOKUP(J2259,city!$A$4:$D$352,3,0)</f>
        <v>四川</v>
      </c>
      <c r="C2259" s="24" t="str">
        <f>VLOOKUP(J2259,city!$A$4:$D$352,4,0)</f>
        <v>眉山</v>
      </c>
      <c r="D2259" s="15" t="s">
        <v>7436</v>
      </c>
      <c r="E2259" s="15" t="s">
        <v>7437</v>
      </c>
      <c r="F2259" s="42" t="str">
        <f t="shared" si="277"/>
        <v>103.931,30.228</v>
      </c>
      <c r="G2259" s="20" t="s">
        <v>7438</v>
      </c>
      <c r="H2259" s="20" t="s">
        <v>510</v>
      </c>
      <c r="I2259" s="45" t="str">
        <f t="shared" si="279"/>
        <v>11a,11b</v>
      </c>
      <c r="J2259" s="15">
        <f t="shared" si="280"/>
        <v>226</v>
      </c>
      <c r="K2259" s="15">
        <f>IF(VLOOKUP(J2258,city!$K$4:$L$352,2,0)&gt;K2258,K2258+1,1)</f>
        <v>6</v>
      </c>
      <c r="L2259" s="15">
        <v>1</v>
      </c>
      <c r="M2259" s="15" t="s">
        <v>270</v>
      </c>
      <c r="N2259" s="42">
        <v>103.931</v>
      </c>
      <c r="O2259" s="34">
        <v>30.228000000000002</v>
      </c>
      <c r="P2259" s="15" t="str">
        <f t="shared" si="283"/>
        <v/>
      </c>
      <c r="Q2259" s="41">
        <v>11</v>
      </c>
      <c r="R2259" s="15">
        <f t="shared" si="276"/>
        <v>11</v>
      </c>
      <c r="S2259" s="15" t="str">
        <f t="shared" si="281"/>
        <v>11a</v>
      </c>
      <c r="T2259" s="15" t="str">
        <f t="shared" si="282"/>
        <v>11b</v>
      </c>
    </row>
    <row r="2260" spans="1:20" ht="20.100000000000001" customHeight="1">
      <c r="A2260" s="15">
        <f t="shared" si="278"/>
        <v>122607</v>
      </c>
      <c r="B2260" s="24" t="str">
        <f>VLOOKUP(J2260,city!$A$4:$D$352,3,0)</f>
        <v>四川</v>
      </c>
      <c r="C2260" s="24" t="str">
        <f>VLOOKUP(J2260,city!$A$4:$D$352,4,0)</f>
        <v>眉山</v>
      </c>
      <c r="D2260" s="15" t="s">
        <v>7439</v>
      </c>
      <c r="E2260" s="15" t="s">
        <v>7440</v>
      </c>
      <c r="F2260" s="42" t="str">
        <f t="shared" si="277"/>
        <v>103.852,30.044</v>
      </c>
      <c r="G2260" s="20" t="s">
        <v>7441</v>
      </c>
      <c r="H2260" s="20" t="s">
        <v>516</v>
      </c>
      <c r="I2260" s="45" t="str">
        <f t="shared" si="279"/>
        <v>6a,6b</v>
      </c>
      <c r="J2260" s="15">
        <f t="shared" si="280"/>
        <v>226</v>
      </c>
      <c r="K2260" s="15">
        <f>IF(VLOOKUP(J2259,city!$K$4:$L$352,2,0)&gt;K2259,K2259+1,1)</f>
        <v>7</v>
      </c>
      <c r="L2260" s="15">
        <v>1</v>
      </c>
      <c r="M2260" s="15" t="s">
        <v>270</v>
      </c>
      <c r="N2260" s="42">
        <v>103.852</v>
      </c>
      <c r="O2260" s="34">
        <v>30.044</v>
      </c>
      <c r="P2260" s="15" t="str">
        <f t="shared" si="283"/>
        <v/>
      </c>
      <c r="Q2260" s="41">
        <v>6</v>
      </c>
      <c r="R2260" s="15">
        <f t="shared" si="276"/>
        <v>6</v>
      </c>
      <c r="S2260" s="15" t="str">
        <f t="shared" si="281"/>
        <v>6a</v>
      </c>
      <c r="T2260" s="15" t="str">
        <f t="shared" si="282"/>
        <v>6b</v>
      </c>
    </row>
    <row r="2261" spans="1:20" ht="20.100000000000001" customHeight="1">
      <c r="A2261" s="15">
        <f t="shared" si="278"/>
        <v>122608</v>
      </c>
      <c r="B2261" s="24" t="str">
        <f>VLOOKUP(J2261,city!$A$4:$D$352,3,0)</f>
        <v>四川</v>
      </c>
      <c r="C2261" s="24" t="str">
        <f>VLOOKUP(J2261,city!$A$4:$D$352,4,0)</f>
        <v>眉山</v>
      </c>
      <c r="D2261" s="15" t="s">
        <v>7442</v>
      </c>
      <c r="E2261" s="15" t="s">
        <v>7443</v>
      </c>
      <c r="F2261" s="42" t="str">
        <f t="shared" si="277"/>
        <v>103.338,30.07</v>
      </c>
      <c r="G2261" s="20" t="s">
        <v>7444</v>
      </c>
      <c r="H2261" s="20" t="s">
        <v>522</v>
      </c>
      <c r="I2261" s="45" t="str">
        <f t="shared" si="279"/>
        <v>11a,11b</v>
      </c>
      <c r="J2261" s="15">
        <f t="shared" si="280"/>
        <v>226</v>
      </c>
      <c r="K2261" s="15">
        <f>IF(VLOOKUP(J2260,city!$K$4:$L$352,2,0)&gt;K2260,K2260+1,1)</f>
        <v>8</v>
      </c>
      <c r="L2261" s="15">
        <v>1</v>
      </c>
      <c r="M2261" s="15" t="s">
        <v>270</v>
      </c>
      <c r="N2261" s="42">
        <v>103.33799999999999</v>
      </c>
      <c r="O2261" s="34">
        <v>30.07</v>
      </c>
      <c r="P2261" s="15" t="str">
        <f t="shared" si="283"/>
        <v/>
      </c>
      <c r="Q2261" s="41">
        <v>11</v>
      </c>
      <c r="R2261" s="15">
        <f t="shared" si="276"/>
        <v>11</v>
      </c>
      <c r="S2261" s="15" t="str">
        <f t="shared" si="281"/>
        <v>11a</v>
      </c>
      <c r="T2261" s="15" t="str">
        <f t="shared" si="282"/>
        <v>11b</v>
      </c>
    </row>
    <row r="2262" spans="1:20" ht="20.100000000000001" customHeight="1">
      <c r="A2262" s="15">
        <f t="shared" si="278"/>
        <v>122609</v>
      </c>
      <c r="B2262" s="24" t="str">
        <f>VLOOKUP(J2262,city!$A$4:$D$352,3,0)</f>
        <v>四川</v>
      </c>
      <c r="C2262" s="24" t="str">
        <f>VLOOKUP(J2262,city!$A$4:$D$352,4,0)</f>
        <v>眉山</v>
      </c>
      <c r="D2262" s="15" t="s">
        <v>7445</v>
      </c>
      <c r="E2262" s="15" t="s">
        <v>7446</v>
      </c>
      <c r="F2262" s="42" t="str">
        <f t="shared" si="277"/>
        <v>103.231,29.608</v>
      </c>
      <c r="G2262" s="20" t="s">
        <v>7447</v>
      </c>
      <c r="H2262" s="20" t="s">
        <v>528</v>
      </c>
      <c r="I2262" s="45" t="str">
        <f t="shared" si="279"/>
        <v>13a,13b</v>
      </c>
      <c r="J2262" s="15">
        <f t="shared" si="280"/>
        <v>226</v>
      </c>
      <c r="K2262" s="15">
        <f>IF(VLOOKUP(J2261,city!$K$4:$L$352,2,0)&gt;K2261,K2261+1,1)</f>
        <v>9</v>
      </c>
      <c r="L2262" s="15">
        <v>1</v>
      </c>
      <c r="M2262" s="15" t="s">
        <v>270</v>
      </c>
      <c r="N2262" s="42">
        <v>103.23099999999999</v>
      </c>
      <c r="O2262" s="34">
        <v>29.608000000000001</v>
      </c>
      <c r="P2262" s="15" t="str">
        <f t="shared" si="283"/>
        <v/>
      </c>
      <c r="Q2262" s="41">
        <v>13</v>
      </c>
      <c r="R2262" s="15">
        <f t="shared" si="276"/>
        <v>13</v>
      </c>
      <c r="S2262" s="15" t="str">
        <f t="shared" si="281"/>
        <v>13a</v>
      </c>
      <c r="T2262" s="15" t="str">
        <f t="shared" si="282"/>
        <v>13b</v>
      </c>
    </row>
    <row r="2263" spans="1:20" ht="20.100000000000001" customHeight="1">
      <c r="A2263" s="15">
        <f t="shared" si="278"/>
        <v>122610</v>
      </c>
      <c r="B2263" s="24" t="str">
        <f>VLOOKUP(J2263,city!$A$4:$D$352,3,0)</f>
        <v>四川</v>
      </c>
      <c r="C2263" s="24" t="str">
        <f>VLOOKUP(J2263,city!$A$4:$D$352,4,0)</f>
        <v>眉山</v>
      </c>
      <c r="D2263" s="15" t="s">
        <v>7448</v>
      </c>
      <c r="E2263" s="15" t="s">
        <v>7449</v>
      </c>
      <c r="F2263" s="42" t="str">
        <f t="shared" si="277"/>
        <v>103.912,30.222</v>
      </c>
      <c r="G2263" s="20" t="s">
        <v>7450</v>
      </c>
      <c r="H2263" s="20" t="s">
        <v>534</v>
      </c>
      <c r="I2263" s="45" t="str">
        <f t="shared" si="279"/>
        <v>13a,13b</v>
      </c>
      <c r="J2263" s="15">
        <f t="shared" si="280"/>
        <v>226</v>
      </c>
      <c r="K2263" s="15">
        <f>IF(VLOOKUP(J2262,city!$K$4:$L$352,2,0)&gt;K2262,K2262+1,1)</f>
        <v>10</v>
      </c>
      <c r="L2263" s="15">
        <v>1</v>
      </c>
      <c r="M2263" s="15" t="s">
        <v>270</v>
      </c>
      <c r="N2263" s="42">
        <v>103.91200000000001</v>
      </c>
      <c r="O2263" s="34">
        <v>30.222000000000001</v>
      </c>
      <c r="P2263" s="15" t="str">
        <f t="shared" si="283"/>
        <v>103.5495,29.9528</v>
      </c>
      <c r="Q2263" s="41">
        <v>13</v>
      </c>
      <c r="R2263" s="15">
        <f t="shared" si="276"/>
        <v>13</v>
      </c>
      <c r="S2263" s="15" t="str">
        <f t="shared" si="281"/>
        <v>13a</v>
      </c>
      <c r="T2263" s="15" t="str">
        <f t="shared" si="282"/>
        <v>13b</v>
      </c>
    </row>
    <row r="2264" spans="1:20" ht="20.100000000000001" customHeight="1">
      <c r="A2264" s="15">
        <f t="shared" si="278"/>
        <v>122701</v>
      </c>
      <c r="B2264" s="24" t="str">
        <f>VLOOKUP(J2264,city!$A$4:$D$352,3,0)</f>
        <v>四川</v>
      </c>
      <c r="C2264" s="24" t="str">
        <f>VLOOKUP(J2264,city!$A$4:$D$352,4,0)</f>
        <v>阿坝</v>
      </c>
      <c r="D2264" s="15" t="s">
        <v>7451</v>
      </c>
      <c r="E2264" s="15" t="s">
        <v>7452</v>
      </c>
      <c r="F2264" s="42" t="str">
        <f t="shared" si="277"/>
        <v>103.928,33.271</v>
      </c>
      <c r="G2264" s="20" t="s">
        <v>7453</v>
      </c>
      <c r="H2264" s="20" t="s">
        <v>422</v>
      </c>
      <c r="I2264" s="45" t="str">
        <f t="shared" si="279"/>
        <v>6a,6b</v>
      </c>
      <c r="J2264" s="15">
        <f t="shared" si="280"/>
        <v>227</v>
      </c>
      <c r="K2264" s="15">
        <f>IF(VLOOKUP(J2263,city!$K$4:$L$352,2,0)&gt;K2263,K2263+1,1)</f>
        <v>1</v>
      </c>
      <c r="L2264" s="15">
        <v>1</v>
      </c>
      <c r="M2264" s="15" t="s">
        <v>271</v>
      </c>
      <c r="N2264" s="42">
        <v>103.928</v>
      </c>
      <c r="O2264" s="34">
        <v>33.271000000000001</v>
      </c>
      <c r="P2264" s="15" t="str">
        <f t="shared" si="283"/>
        <v/>
      </c>
      <c r="Q2264" s="41">
        <v>6</v>
      </c>
      <c r="R2264" s="15">
        <f t="shared" si="276"/>
        <v>6</v>
      </c>
      <c r="S2264" s="15" t="str">
        <f t="shared" si="281"/>
        <v>6a</v>
      </c>
      <c r="T2264" s="15" t="str">
        <f t="shared" si="282"/>
        <v>6b</v>
      </c>
    </row>
    <row r="2265" spans="1:20" ht="20.100000000000001" customHeight="1">
      <c r="A2265" s="15">
        <f t="shared" si="278"/>
        <v>122702</v>
      </c>
      <c r="B2265" s="24" t="str">
        <f>VLOOKUP(J2265,city!$A$4:$D$352,3,0)</f>
        <v>四川</v>
      </c>
      <c r="C2265" s="24" t="str">
        <f>VLOOKUP(J2265,city!$A$4:$D$352,4,0)</f>
        <v>阿坝</v>
      </c>
      <c r="D2265" s="15" t="s">
        <v>7454</v>
      </c>
      <c r="E2265" s="15" t="s">
        <v>7455</v>
      </c>
      <c r="F2265" s="42" t="str">
        <f t="shared" si="277"/>
        <v>103.839,32.755</v>
      </c>
      <c r="G2265" s="20" t="s">
        <v>7456</v>
      </c>
      <c r="H2265" s="20" t="s">
        <v>427</v>
      </c>
      <c r="I2265" s="45" t="str">
        <f t="shared" si="279"/>
        <v>2a,2b</v>
      </c>
      <c r="J2265" s="15">
        <f t="shared" si="280"/>
        <v>227</v>
      </c>
      <c r="K2265" s="15">
        <f>IF(VLOOKUP(J2264,city!$K$4:$L$352,2,0)&gt;K2264,K2264+1,1)</f>
        <v>2</v>
      </c>
      <c r="L2265" s="15">
        <v>1</v>
      </c>
      <c r="M2265" s="15" t="s">
        <v>271</v>
      </c>
      <c r="N2265" s="42">
        <v>103.839</v>
      </c>
      <c r="O2265" s="34">
        <v>32.755000000000003</v>
      </c>
      <c r="P2265" s="15" t="str">
        <f t="shared" si="283"/>
        <v/>
      </c>
      <c r="Q2265" s="41">
        <v>2</v>
      </c>
      <c r="R2265" s="15" t="e">
        <f t="shared" si="276"/>
        <v>#N/A</v>
      </c>
      <c r="S2265" s="15" t="str">
        <f t="shared" si="281"/>
        <v>2a</v>
      </c>
      <c r="T2265" s="15" t="str">
        <f t="shared" si="282"/>
        <v>2b</v>
      </c>
    </row>
    <row r="2266" spans="1:20" ht="20.100000000000001" customHeight="1">
      <c r="A2266" s="15">
        <f t="shared" si="278"/>
        <v>122703</v>
      </c>
      <c r="B2266" s="24" t="str">
        <f>VLOOKUP(J2266,city!$A$4:$D$352,3,0)</f>
        <v>四川</v>
      </c>
      <c r="C2266" s="24" t="str">
        <f>VLOOKUP(J2266,city!$A$4:$D$352,4,0)</f>
        <v>阿坝</v>
      </c>
      <c r="D2266" s="15" t="s">
        <v>7457</v>
      </c>
      <c r="E2266" s="15" t="s">
        <v>7458</v>
      </c>
      <c r="F2266" s="42" t="str">
        <f t="shared" si="277"/>
        <v>101.756,31.028</v>
      </c>
      <c r="G2266" s="20" t="s">
        <v>7459</v>
      </c>
      <c r="H2266" s="20" t="s">
        <v>432</v>
      </c>
      <c r="I2266" s="45" t="str">
        <f t="shared" si="279"/>
        <v>6a,6b</v>
      </c>
      <c r="J2266" s="15">
        <f t="shared" si="280"/>
        <v>227</v>
      </c>
      <c r="K2266" s="15">
        <f>IF(VLOOKUP(J2265,city!$K$4:$L$352,2,0)&gt;K2265,K2265+1,1)</f>
        <v>3</v>
      </c>
      <c r="L2266" s="15">
        <v>1</v>
      </c>
      <c r="M2266" s="15" t="s">
        <v>271</v>
      </c>
      <c r="N2266" s="42">
        <v>101.756</v>
      </c>
      <c r="O2266" s="34">
        <v>31.027999999999999</v>
      </c>
      <c r="P2266" s="15" t="str">
        <f t="shared" si="283"/>
        <v/>
      </c>
      <c r="Q2266" s="41">
        <v>6</v>
      </c>
      <c r="R2266" s="15">
        <f t="shared" si="276"/>
        <v>6</v>
      </c>
      <c r="S2266" s="15" t="str">
        <f t="shared" si="281"/>
        <v>6a</v>
      </c>
      <c r="T2266" s="15" t="str">
        <f t="shared" si="282"/>
        <v>6b</v>
      </c>
    </row>
    <row r="2267" spans="1:20" ht="20.100000000000001" customHeight="1">
      <c r="A2267" s="15">
        <f t="shared" si="278"/>
        <v>122704</v>
      </c>
      <c r="B2267" s="24" t="str">
        <f>VLOOKUP(J2267,city!$A$4:$D$352,3,0)</f>
        <v>四川</v>
      </c>
      <c r="C2267" s="24" t="str">
        <f>VLOOKUP(J2267,city!$A$4:$D$352,4,0)</f>
        <v>阿坝</v>
      </c>
      <c r="D2267" s="15" t="s">
        <v>7460</v>
      </c>
      <c r="E2267" s="15" t="s">
        <v>7461</v>
      </c>
      <c r="F2267" s="42" t="str">
        <f t="shared" si="277"/>
        <v>102.896,31.12</v>
      </c>
      <c r="G2267" s="20" t="s">
        <v>7462</v>
      </c>
      <c r="H2267" s="20" t="s">
        <v>438</v>
      </c>
      <c r="I2267" s="45" t="str">
        <f t="shared" si="279"/>
        <v>11a,11b</v>
      </c>
      <c r="J2267" s="15">
        <f t="shared" si="280"/>
        <v>227</v>
      </c>
      <c r="K2267" s="15">
        <f>IF(VLOOKUP(J2266,city!$K$4:$L$352,2,0)&gt;K2266,K2266+1,1)</f>
        <v>4</v>
      </c>
      <c r="L2267" s="15">
        <v>1</v>
      </c>
      <c r="M2267" s="15" t="s">
        <v>271</v>
      </c>
      <c r="N2267" s="42">
        <v>102.896</v>
      </c>
      <c r="O2267" s="34">
        <v>31.12</v>
      </c>
      <c r="P2267" s="15" t="str">
        <f t="shared" si="283"/>
        <v/>
      </c>
      <c r="Q2267" s="41">
        <v>11</v>
      </c>
      <c r="R2267" s="15">
        <f t="shared" ref="R2267:R2330" si="284">LOOKUP(1,0/FIND($U$6:$U$91,D2267),$V$6:$V$91)</f>
        <v>11</v>
      </c>
      <c r="S2267" s="15" t="str">
        <f t="shared" si="281"/>
        <v>11a</v>
      </c>
      <c r="T2267" s="15" t="str">
        <f t="shared" si="282"/>
        <v>11b</v>
      </c>
    </row>
    <row r="2268" spans="1:20" ht="20.100000000000001" customHeight="1">
      <c r="A2268" s="15">
        <f t="shared" si="278"/>
        <v>122705</v>
      </c>
      <c r="B2268" s="24" t="str">
        <f>VLOOKUP(J2268,city!$A$4:$D$352,3,0)</f>
        <v>四川</v>
      </c>
      <c r="C2268" s="24" t="str">
        <f>VLOOKUP(J2268,city!$A$4:$D$352,4,0)</f>
        <v>阿坝</v>
      </c>
      <c r="D2268" s="15" t="s">
        <v>7463</v>
      </c>
      <c r="E2268" s="15" t="s">
        <v>7464</v>
      </c>
      <c r="F2268" s="42" t="str">
        <f t="shared" si="277"/>
        <v>103.887,33.164</v>
      </c>
      <c r="G2268" s="20" t="s">
        <v>7465</v>
      </c>
      <c r="H2268" s="20" t="s">
        <v>444</v>
      </c>
      <c r="I2268" s="45" t="str">
        <f t="shared" si="279"/>
        <v>6a,6b</v>
      </c>
      <c r="J2268" s="15">
        <f t="shared" si="280"/>
        <v>227</v>
      </c>
      <c r="K2268" s="15">
        <f>IF(VLOOKUP(J2267,city!$K$4:$L$352,2,0)&gt;K2267,K2267+1,1)</f>
        <v>5</v>
      </c>
      <c r="L2268" s="15">
        <v>1</v>
      </c>
      <c r="M2268" s="15" t="s">
        <v>271</v>
      </c>
      <c r="N2268" s="42">
        <v>103.887</v>
      </c>
      <c r="O2268" s="34">
        <v>33.164000000000001</v>
      </c>
      <c r="P2268" s="15" t="str">
        <f t="shared" si="283"/>
        <v/>
      </c>
      <c r="Q2268" s="41">
        <v>6</v>
      </c>
      <c r="R2268" s="15">
        <f t="shared" si="284"/>
        <v>6</v>
      </c>
      <c r="S2268" s="15" t="str">
        <f t="shared" si="281"/>
        <v>6a</v>
      </c>
      <c r="T2268" s="15" t="str">
        <f t="shared" si="282"/>
        <v>6b</v>
      </c>
    </row>
    <row r="2269" spans="1:20" ht="20.100000000000001" customHeight="1">
      <c r="A2269" s="15">
        <f t="shared" si="278"/>
        <v>122706</v>
      </c>
      <c r="B2269" s="24" t="str">
        <f>VLOOKUP(J2269,city!$A$4:$D$352,3,0)</f>
        <v>四川</v>
      </c>
      <c r="C2269" s="24" t="str">
        <f>VLOOKUP(J2269,city!$A$4:$D$352,4,0)</f>
        <v>阿坝</v>
      </c>
      <c r="D2269" s="15" t="s">
        <v>7466</v>
      </c>
      <c r="E2269" s="15" t="s">
        <v>7467</v>
      </c>
      <c r="F2269" s="42" t="str">
        <f t="shared" si="277"/>
        <v>103.084,31.055</v>
      </c>
      <c r="G2269" s="20" t="s">
        <v>7468</v>
      </c>
      <c r="H2269" s="20" t="s">
        <v>450</v>
      </c>
      <c r="I2269" s="45" t="str">
        <f t="shared" si="279"/>
        <v>2a,2b</v>
      </c>
      <c r="J2269" s="15">
        <f t="shared" si="280"/>
        <v>227</v>
      </c>
      <c r="K2269" s="15">
        <f>IF(VLOOKUP(J2268,city!$K$4:$L$352,2,0)&gt;K2268,K2268+1,1)</f>
        <v>6</v>
      </c>
      <c r="L2269" s="15">
        <v>1</v>
      </c>
      <c r="M2269" s="15" t="s">
        <v>271</v>
      </c>
      <c r="N2269" s="42">
        <v>103.084</v>
      </c>
      <c r="O2269" s="34">
        <v>31.055</v>
      </c>
      <c r="P2269" s="15" t="str">
        <f t="shared" si="283"/>
        <v/>
      </c>
      <c r="Q2269" s="41">
        <v>2</v>
      </c>
      <c r="R2269" s="15" t="e">
        <f t="shared" si="284"/>
        <v>#N/A</v>
      </c>
      <c r="S2269" s="15" t="str">
        <f t="shared" si="281"/>
        <v>2a</v>
      </c>
      <c r="T2269" s="15" t="str">
        <f t="shared" si="282"/>
        <v>2b</v>
      </c>
    </row>
    <row r="2270" spans="1:20" ht="20.100000000000001" customHeight="1">
      <c r="A2270" s="15">
        <f t="shared" si="278"/>
        <v>122707</v>
      </c>
      <c r="B2270" s="24" t="str">
        <f>VLOOKUP(J2270,city!$A$4:$D$352,3,0)</f>
        <v>四川</v>
      </c>
      <c r="C2270" s="24" t="str">
        <f>VLOOKUP(J2270,city!$A$4:$D$352,4,0)</f>
        <v>阿坝</v>
      </c>
      <c r="D2270" s="15" t="s">
        <v>7469</v>
      </c>
      <c r="E2270" s="15" t="s">
        <v>7470</v>
      </c>
      <c r="F2270" s="42" t="str">
        <f t="shared" si="277"/>
        <v>103.907,33.165</v>
      </c>
      <c r="G2270" s="20" t="s">
        <v>7471</v>
      </c>
      <c r="H2270" s="20" t="s">
        <v>456</v>
      </c>
      <c r="I2270" s="45" t="str">
        <f t="shared" si="279"/>
        <v>6a,6b</v>
      </c>
      <c r="J2270" s="15">
        <f t="shared" si="280"/>
        <v>227</v>
      </c>
      <c r="K2270" s="15">
        <f>IF(VLOOKUP(J2269,city!$K$4:$L$352,2,0)&gt;K2269,K2269+1,1)</f>
        <v>7</v>
      </c>
      <c r="L2270" s="15">
        <v>1</v>
      </c>
      <c r="M2270" s="15" t="s">
        <v>271</v>
      </c>
      <c r="N2270" s="42">
        <v>103.907</v>
      </c>
      <c r="O2270" s="34">
        <v>33.164999999999999</v>
      </c>
      <c r="P2270" s="15" t="str">
        <f t="shared" si="283"/>
        <v/>
      </c>
      <c r="Q2270" s="41">
        <v>6</v>
      </c>
      <c r="R2270" s="15">
        <f t="shared" si="284"/>
        <v>6</v>
      </c>
      <c r="S2270" s="15" t="str">
        <f t="shared" si="281"/>
        <v>6a</v>
      </c>
      <c r="T2270" s="15" t="str">
        <f t="shared" si="282"/>
        <v>6b</v>
      </c>
    </row>
    <row r="2271" spans="1:20" ht="20.100000000000001" customHeight="1">
      <c r="A2271" s="15">
        <f t="shared" si="278"/>
        <v>122708</v>
      </c>
      <c r="B2271" s="24" t="str">
        <f>VLOOKUP(J2271,city!$A$4:$D$352,3,0)</f>
        <v>四川</v>
      </c>
      <c r="C2271" s="24" t="str">
        <f>VLOOKUP(J2271,city!$A$4:$D$352,4,0)</f>
        <v>阿坝</v>
      </c>
      <c r="D2271" s="15" t="s">
        <v>7472</v>
      </c>
      <c r="E2271" s="15" t="s">
        <v>7473</v>
      </c>
      <c r="F2271" s="42" t="str">
        <f t="shared" si="277"/>
        <v>103.841,32.728</v>
      </c>
      <c r="G2271" s="20" t="s">
        <v>7474</v>
      </c>
      <c r="H2271" s="20" t="s">
        <v>462</v>
      </c>
      <c r="I2271" s="45" t="str">
        <f t="shared" si="279"/>
        <v>6a,6b</v>
      </c>
      <c r="J2271" s="15">
        <f t="shared" si="280"/>
        <v>227</v>
      </c>
      <c r="K2271" s="15">
        <f>IF(VLOOKUP(J2270,city!$K$4:$L$352,2,0)&gt;K2270,K2270+1,1)</f>
        <v>8</v>
      </c>
      <c r="L2271" s="15">
        <v>1</v>
      </c>
      <c r="M2271" s="15" t="s">
        <v>271</v>
      </c>
      <c r="N2271" s="42">
        <v>103.84099999999999</v>
      </c>
      <c r="O2271" s="34">
        <v>32.728000000000002</v>
      </c>
      <c r="P2271" s="15" t="str">
        <f t="shared" si="283"/>
        <v/>
      </c>
      <c r="Q2271" s="41">
        <v>6</v>
      </c>
      <c r="R2271" s="15">
        <f t="shared" si="284"/>
        <v>6</v>
      </c>
      <c r="S2271" s="15" t="str">
        <f t="shared" si="281"/>
        <v>6a</v>
      </c>
      <c r="T2271" s="15" t="str">
        <f t="shared" si="282"/>
        <v>6b</v>
      </c>
    </row>
    <row r="2272" spans="1:20" ht="20.100000000000001" customHeight="1">
      <c r="A2272" s="15">
        <f t="shared" si="278"/>
        <v>122709</v>
      </c>
      <c r="B2272" s="24" t="str">
        <f>VLOOKUP(J2272,city!$A$4:$D$352,3,0)</f>
        <v>四川</v>
      </c>
      <c r="C2272" s="24" t="str">
        <f>VLOOKUP(J2272,city!$A$4:$D$352,4,0)</f>
        <v>阿坝</v>
      </c>
      <c r="D2272" s="15" t="s">
        <v>7475</v>
      </c>
      <c r="E2272" s="15" t="s">
        <v>7476</v>
      </c>
      <c r="F2272" s="42" t="str">
        <f t="shared" si="277"/>
        <v>103.893,33.171</v>
      </c>
      <c r="G2272" s="20" t="s">
        <v>7477</v>
      </c>
      <c r="H2272" s="20" t="s">
        <v>468</v>
      </c>
      <c r="I2272" s="45" t="str">
        <f t="shared" si="279"/>
        <v>4a,4b</v>
      </c>
      <c r="J2272" s="15">
        <f t="shared" si="280"/>
        <v>227</v>
      </c>
      <c r="K2272" s="15">
        <f>IF(VLOOKUP(J2271,city!$K$4:$L$352,2,0)&gt;K2271,K2271+1,1)</f>
        <v>9</v>
      </c>
      <c r="L2272" s="15">
        <v>1</v>
      </c>
      <c r="M2272" s="15" t="s">
        <v>271</v>
      </c>
      <c r="N2272" s="42">
        <v>103.893</v>
      </c>
      <c r="O2272" s="34">
        <v>33.170999999999999</v>
      </c>
      <c r="P2272" s="15" t="str">
        <f t="shared" si="283"/>
        <v/>
      </c>
      <c r="Q2272" s="41">
        <v>4</v>
      </c>
      <c r="R2272" s="15">
        <f t="shared" si="284"/>
        <v>4</v>
      </c>
      <c r="S2272" s="15" t="str">
        <f t="shared" si="281"/>
        <v>4a</v>
      </c>
      <c r="T2272" s="15" t="str">
        <f t="shared" si="282"/>
        <v>4b</v>
      </c>
    </row>
    <row r="2273" spans="1:20" ht="20.100000000000001" customHeight="1">
      <c r="A2273" s="15">
        <f t="shared" si="278"/>
        <v>122710</v>
      </c>
      <c r="B2273" s="24" t="str">
        <f>VLOOKUP(J2273,city!$A$4:$D$352,3,0)</f>
        <v>四川</v>
      </c>
      <c r="C2273" s="24" t="str">
        <f>VLOOKUP(J2273,city!$A$4:$D$352,4,0)</f>
        <v>阿坝</v>
      </c>
      <c r="D2273" s="15" t="s">
        <v>7478</v>
      </c>
      <c r="E2273" s="15" t="s">
        <v>7479</v>
      </c>
      <c r="F2273" s="42" t="str">
        <f t="shared" si="277"/>
        <v>103.882,33.153</v>
      </c>
      <c r="G2273" s="20" t="s">
        <v>7480</v>
      </c>
      <c r="H2273" s="20" t="s">
        <v>474</v>
      </c>
      <c r="I2273" s="45" t="str">
        <f t="shared" si="279"/>
        <v>6a,6b</v>
      </c>
      <c r="J2273" s="15">
        <f t="shared" si="280"/>
        <v>227</v>
      </c>
      <c r="K2273" s="15">
        <f>IF(VLOOKUP(J2272,city!$K$4:$L$352,2,0)&gt;K2272,K2272+1,1)</f>
        <v>10</v>
      </c>
      <c r="L2273" s="15">
        <v>1</v>
      </c>
      <c r="M2273" s="15" t="s">
        <v>271</v>
      </c>
      <c r="N2273" s="42">
        <v>103.88200000000001</v>
      </c>
      <c r="O2273" s="34">
        <v>33.152999999999999</v>
      </c>
      <c r="P2273" s="15" t="str">
        <f t="shared" si="283"/>
        <v>103.4913,32.461</v>
      </c>
      <c r="Q2273" s="41">
        <v>6</v>
      </c>
      <c r="R2273" s="15">
        <f t="shared" si="284"/>
        <v>6</v>
      </c>
      <c r="S2273" s="15" t="str">
        <f t="shared" si="281"/>
        <v>6a</v>
      </c>
      <c r="T2273" s="15" t="str">
        <f t="shared" si="282"/>
        <v>6b</v>
      </c>
    </row>
    <row r="2274" spans="1:20" ht="20.100000000000001" customHeight="1">
      <c r="A2274" s="15">
        <f t="shared" si="278"/>
        <v>122801</v>
      </c>
      <c r="B2274" s="24" t="str">
        <f>VLOOKUP(J2274,city!$A$4:$D$352,3,0)</f>
        <v>四川</v>
      </c>
      <c r="C2274" s="24" t="str">
        <f>VLOOKUP(J2274,city!$A$4:$D$352,4,0)</f>
        <v>甘孜</v>
      </c>
      <c r="D2274" s="15" t="s">
        <v>7481</v>
      </c>
      <c r="E2274" s="15" t="s">
        <v>7482</v>
      </c>
      <c r="F2274" s="42" t="str">
        <f t="shared" si="277"/>
        <v>100.355,28.378</v>
      </c>
      <c r="G2274" s="20" t="s">
        <v>7483</v>
      </c>
      <c r="H2274" s="20" t="s">
        <v>480</v>
      </c>
      <c r="I2274" s="45" t="str">
        <f t="shared" si="279"/>
        <v>6a,6b</v>
      </c>
      <c r="J2274" s="15">
        <f t="shared" si="280"/>
        <v>228</v>
      </c>
      <c r="K2274" s="15">
        <f>IF(VLOOKUP(J2273,city!$K$4:$L$352,2,0)&gt;K2273,K2273+1,1)</f>
        <v>1</v>
      </c>
      <c r="L2274" s="15">
        <v>1</v>
      </c>
      <c r="M2274" s="15" t="s">
        <v>272</v>
      </c>
      <c r="N2274" s="42">
        <v>100.355</v>
      </c>
      <c r="O2274" s="34">
        <v>28.378</v>
      </c>
      <c r="P2274" s="15" t="str">
        <f t="shared" si="283"/>
        <v/>
      </c>
      <c r="Q2274" s="41">
        <v>6</v>
      </c>
      <c r="R2274" s="15">
        <f t="shared" si="284"/>
        <v>6</v>
      </c>
      <c r="S2274" s="15" t="str">
        <f t="shared" si="281"/>
        <v>6a</v>
      </c>
      <c r="T2274" s="15" t="str">
        <f t="shared" si="282"/>
        <v>6b</v>
      </c>
    </row>
    <row r="2275" spans="1:20" ht="20.100000000000001" customHeight="1">
      <c r="A2275" s="15">
        <f t="shared" si="278"/>
        <v>122802</v>
      </c>
      <c r="B2275" s="24" t="str">
        <f>VLOOKUP(J2275,city!$A$4:$D$352,3,0)</f>
        <v>四川</v>
      </c>
      <c r="C2275" s="24" t="str">
        <f>VLOOKUP(J2275,city!$A$4:$D$352,4,0)</f>
        <v>甘孜</v>
      </c>
      <c r="D2275" s="15" t="s">
        <v>7484</v>
      </c>
      <c r="E2275" s="15" t="s">
        <v>7485</v>
      </c>
      <c r="F2275" s="42" t="str">
        <f t="shared" si="277"/>
        <v>101.887,29.599</v>
      </c>
      <c r="G2275" s="20" t="s">
        <v>7486</v>
      </c>
      <c r="H2275" s="20" t="s">
        <v>486</v>
      </c>
      <c r="I2275" s="45" t="str">
        <f t="shared" si="279"/>
        <v>11a,11b</v>
      </c>
      <c r="J2275" s="15">
        <f t="shared" si="280"/>
        <v>228</v>
      </c>
      <c r="K2275" s="15">
        <f>IF(VLOOKUP(J2274,city!$K$4:$L$352,2,0)&gt;K2274,K2274+1,1)</f>
        <v>2</v>
      </c>
      <c r="L2275" s="15">
        <v>1</v>
      </c>
      <c r="M2275" s="15" t="s">
        <v>272</v>
      </c>
      <c r="N2275" s="42">
        <v>101.887</v>
      </c>
      <c r="O2275" s="34">
        <v>29.599</v>
      </c>
      <c r="P2275" s="15" t="str">
        <f t="shared" si="283"/>
        <v/>
      </c>
      <c r="Q2275" s="41">
        <v>11</v>
      </c>
      <c r="R2275" s="15">
        <f t="shared" si="284"/>
        <v>11</v>
      </c>
      <c r="S2275" s="15" t="str">
        <f t="shared" si="281"/>
        <v>11a</v>
      </c>
      <c r="T2275" s="15" t="str">
        <f t="shared" si="282"/>
        <v>11b</v>
      </c>
    </row>
    <row r="2276" spans="1:20" ht="20.100000000000001" customHeight="1">
      <c r="A2276" s="15">
        <f t="shared" si="278"/>
        <v>122803</v>
      </c>
      <c r="B2276" s="24" t="str">
        <f>VLOOKUP(J2276,city!$A$4:$D$352,3,0)</f>
        <v>四川</v>
      </c>
      <c r="C2276" s="24" t="str">
        <f>VLOOKUP(J2276,city!$A$4:$D$352,4,0)</f>
        <v>甘孜</v>
      </c>
      <c r="D2276" s="15" t="s">
        <v>7487</v>
      </c>
      <c r="E2276" s="15" t="s">
        <v>7488</v>
      </c>
      <c r="F2276" s="42" t="str">
        <f t="shared" si="277"/>
        <v>102.027,29.584</v>
      </c>
      <c r="G2276" s="20" t="s">
        <v>7489</v>
      </c>
      <c r="H2276" s="20" t="s">
        <v>492</v>
      </c>
      <c r="I2276" s="45" t="str">
        <f t="shared" si="279"/>
        <v>6a,6b</v>
      </c>
      <c r="J2276" s="15">
        <f t="shared" si="280"/>
        <v>228</v>
      </c>
      <c r="K2276" s="15">
        <f>IF(VLOOKUP(J2275,city!$K$4:$L$352,2,0)&gt;K2275,K2275+1,1)</f>
        <v>3</v>
      </c>
      <c r="L2276" s="15">
        <v>1</v>
      </c>
      <c r="M2276" s="15" t="s">
        <v>272</v>
      </c>
      <c r="N2276" s="42">
        <v>102.027</v>
      </c>
      <c r="O2276" s="34">
        <v>29.584</v>
      </c>
      <c r="P2276" s="15" t="str">
        <f t="shared" si="283"/>
        <v/>
      </c>
      <c r="Q2276" s="41">
        <v>6</v>
      </c>
      <c r="R2276" s="15">
        <f t="shared" si="284"/>
        <v>6</v>
      </c>
      <c r="S2276" s="15" t="str">
        <f t="shared" si="281"/>
        <v>6a</v>
      </c>
      <c r="T2276" s="15" t="str">
        <f t="shared" si="282"/>
        <v>6b</v>
      </c>
    </row>
    <row r="2277" spans="1:20" ht="20.100000000000001" customHeight="1">
      <c r="A2277" s="15">
        <f t="shared" si="278"/>
        <v>122804</v>
      </c>
      <c r="B2277" s="24" t="str">
        <f>VLOOKUP(J2277,city!$A$4:$D$352,3,0)</f>
        <v>四川</v>
      </c>
      <c r="C2277" s="24" t="str">
        <f>VLOOKUP(J2277,city!$A$4:$D$352,4,0)</f>
        <v>甘孜</v>
      </c>
      <c r="D2277" s="15" t="s">
        <v>7490</v>
      </c>
      <c r="E2277" s="15" t="s">
        <v>7491</v>
      </c>
      <c r="F2277" s="42" t="str">
        <f t="shared" si="277"/>
        <v>100.357,28.453</v>
      </c>
      <c r="G2277" s="20" t="s">
        <v>7492</v>
      </c>
      <c r="H2277" s="20" t="s">
        <v>498</v>
      </c>
      <c r="I2277" s="45" t="str">
        <f t="shared" si="279"/>
        <v>31a,31b</v>
      </c>
      <c r="J2277" s="15">
        <f t="shared" si="280"/>
        <v>228</v>
      </c>
      <c r="K2277" s="15">
        <f>IF(VLOOKUP(J2276,city!$K$4:$L$352,2,0)&gt;K2276,K2276+1,1)</f>
        <v>4</v>
      </c>
      <c r="L2277" s="15">
        <v>1</v>
      </c>
      <c r="M2277" s="15" t="s">
        <v>272</v>
      </c>
      <c r="N2277" s="42">
        <v>100.357</v>
      </c>
      <c r="O2277" s="34">
        <v>28.452999999999999</v>
      </c>
      <c r="P2277" s="15" t="str">
        <f t="shared" si="283"/>
        <v/>
      </c>
      <c r="Q2277" s="41">
        <v>31</v>
      </c>
      <c r="R2277" s="15">
        <f t="shared" si="284"/>
        <v>31</v>
      </c>
      <c r="S2277" s="15" t="str">
        <f t="shared" si="281"/>
        <v>31a</v>
      </c>
      <c r="T2277" s="15" t="str">
        <f t="shared" si="282"/>
        <v>31b</v>
      </c>
    </row>
    <row r="2278" spans="1:20" ht="20.100000000000001" customHeight="1">
      <c r="A2278" s="15">
        <f t="shared" si="278"/>
        <v>122805</v>
      </c>
      <c r="B2278" s="24" t="str">
        <f>VLOOKUP(J2278,city!$A$4:$D$352,3,0)</f>
        <v>四川</v>
      </c>
      <c r="C2278" s="24" t="str">
        <f>VLOOKUP(J2278,city!$A$4:$D$352,4,0)</f>
        <v>甘孜</v>
      </c>
      <c r="D2278" s="15" t="s">
        <v>7493</v>
      </c>
      <c r="E2278" s="15" t="s">
        <v>7494</v>
      </c>
      <c r="F2278" s="42" t="str">
        <f t="shared" si="277"/>
        <v>101.499,30.051</v>
      </c>
      <c r="G2278" s="20" t="s">
        <v>7495</v>
      </c>
      <c r="H2278" s="20" t="s">
        <v>504</v>
      </c>
      <c r="I2278" s="45" t="str">
        <f t="shared" si="279"/>
        <v>17a,17b</v>
      </c>
      <c r="J2278" s="15">
        <f t="shared" si="280"/>
        <v>228</v>
      </c>
      <c r="K2278" s="15">
        <f>IF(VLOOKUP(J2277,city!$K$4:$L$352,2,0)&gt;K2277,K2277+1,1)</f>
        <v>5</v>
      </c>
      <c r="L2278" s="15">
        <v>1</v>
      </c>
      <c r="M2278" s="15" t="s">
        <v>272</v>
      </c>
      <c r="N2278" s="42">
        <v>101.499</v>
      </c>
      <c r="O2278" s="34">
        <v>30.050999999999998</v>
      </c>
      <c r="P2278" s="15" t="str">
        <f t="shared" si="283"/>
        <v/>
      </c>
      <c r="Q2278" s="41">
        <v>17</v>
      </c>
      <c r="R2278" s="15">
        <f t="shared" si="284"/>
        <v>17</v>
      </c>
      <c r="S2278" s="15" t="str">
        <f t="shared" si="281"/>
        <v>17a</v>
      </c>
      <c r="T2278" s="15" t="str">
        <f t="shared" si="282"/>
        <v>17b</v>
      </c>
    </row>
    <row r="2279" spans="1:20" ht="20.100000000000001" customHeight="1">
      <c r="A2279" s="15">
        <f t="shared" si="278"/>
        <v>122806</v>
      </c>
      <c r="B2279" s="24" t="str">
        <f>VLOOKUP(J2279,city!$A$4:$D$352,3,0)</f>
        <v>四川</v>
      </c>
      <c r="C2279" s="24" t="str">
        <f>VLOOKUP(J2279,city!$A$4:$D$352,4,0)</f>
        <v>甘孜</v>
      </c>
      <c r="D2279" s="15" t="s">
        <v>7496</v>
      </c>
      <c r="E2279" s="15" t="s">
        <v>7497</v>
      </c>
      <c r="F2279" s="42" t="str">
        <f t="shared" si="277"/>
        <v>101.88,30.923</v>
      </c>
      <c r="G2279" s="20" t="s">
        <v>7498</v>
      </c>
      <c r="H2279" s="20" t="s">
        <v>510</v>
      </c>
      <c r="I2279" s="45" t="str">
        <f t="shared" si="279"/>
        <v>13a,13b</v>
      </c>
      <c r="J2279" s="15">
        <f t="shared" si="280"/>
        <v>228</v>
      </c>
      <c r="K2279" s="15">
        <f>IF(VLOOKUP(J2278,city!$K$4:$L$352,2,0)&gt;K2278,K2278+1,1)</f>
        <v>6</v>
      </c>
      <c r="L2279" s="15">
        <v>1</v>
      </c>
      <c r="M2279" s="15" t="s">
        <v>272</v>
      </c>
      <c r="N2279" s="42">
        <v>101.88</v>
      </c>
      <c r="O2279" s="34">
        <v>30.922999999999998</v>
      </c>
      <c r="P2279" s="15" t="str">
        <f t="shared" si="283"/>
        <v/>
      </c>
      <c r="Q2279" s="41">
        <v>13</v>
      </c>
      <c r="R2279" s="15" t="e">
        <f t="shared" si="284"/>
        <v>#N/A</v>
      </c>
      <c r="S2279" s="15" t="str">
        <f t="shared" si="281"/>
        <v>13a</v>
      </c>
      <c r="T2279" s="15" t="str">
        <f t="shared" si="282"/>
        <v>13b</v>
      </c>
    </row>
    <row r="2280" spans="1:20" ht="20.100000000000001" customHeight="1">
      <c r="A2280" s="15">
        <f t="shared" si="278"/>
        <v>122807</v>
      </c>
      <c r="B2280" s="24" t="str">
        <f>VLOOKUP(J2280,city!$A$4:$D$352,3,0)</f>
        <v>四川</v>
      </c>
      <c r="C2280" s="24" t="str">
        <f>VLOOKUP(J2280,city!$A$4:$D$352,4,0)</f>
        <v>甘孜</v>
      </c>
      <c r="D2280" s="15" t="s">
        <v>7499</v>
      </c>
      <c r="E2280" s="15" t="s">
        <v>7500</v>
      </c>
      <c r="F2280" s="42" t="str">
        <f t="shared" si="277"/>
        <v>101.868,30.146</v>
      </c>
      <c r="G2280" s="20" t="s">
        <v>7501</v>
      </c>
      <c r="H2280" s="20" t="s">
        <v>516</v>
      </c>
      <c r="I2280" s="45" t="str">
        <f t="shared" si="279"/>
        <v>6a,6b</v>
      </c>
      <c r="J2280" s="15">
        <f t="shared" si="280"/>
        <v>228</v>
      </c>
      <c r="K2280" s="15">
        <f>IF(VLOOKUP(J2279,city!$K$4:$L$352,2,0)&gt;K2279,K2279+1,1)</f>
        <v>7</v>
      </c>
      <c r="L2280" s="15">
        <v>1</v>
      </c>
      <c r="M2280" s="15" t="s">
        <v>272</v>
      </c>
      <c r="N2280" s="42">
        <v>101.86799999999999</v>
      </c>
      <c r="O2280" s="34">
        <v>30.146000000000001</v>
      </c>
      <c r="P2280" s="15" t="str">
        <f t="shared" si="283"/>
        <v/>
      </c>
      <c r="Q2280" s="41">
        <v>6</v>
      </c>
      <c r="R2280" s="15">
        <f t="shared" si="284"/>
        <v>6</v>
      </c>
      <c r="S2280" s="15" t="str">
        <f t="shared" si="281"/>
        <v>6a</v>
      </c>
      <c r="T2280" s="15" t="str">
        <f t="shared" si="282"/>
        <v>6b</v>
      </c>
    </row>
    <row r="2281" spans="1:20" ht="20.100000000000001" customHeight="1">
      <c r="A2281" s="15">
        <f t="shared" si="278"/>
        <v>122808</v>
      </c>
      <c r="B2281" s="24" t="str">
        <f>VLOOKUP(J2281,city!$A$4:$D$352,3,0)</f>
        <v>四川</v>
      </c>
      <c r="C2281" s="24" t="str">
        <f>VLOOKUP(J2281,city!$A$4:$D$352,4,0)</f>
        <v>甘孜</v>
      </c>
      <c r="D2281" s="15" t="s">
        <v>7502</v>
      </c>
      <c r="E2281" s="15" t="s">
        <v>7503</v>
      </c>
      <c r="F2281" s="42" t="str">
        <f t="shared" si="277"/>
        <v>101.533,30.327</v>
      </c>
      <c r="G2281" s="20" t="s">
        <v>7504</v>
      </c>
      <c r="H2281" s="20" t="s">
        <v>522</v>
      </c>
      <c r="I2281" s="45" t="str">
        <f t="shared" si="279"/>
        <v>14a,14b</v>
      </c>
      <c r="J2281" s="15">
        <f t="shared" si="280"/>
        <v>228</v>
      </c>
      <c r="K2281" s="15">
        <f>IF(VLOOKUP(J2280,city!$K$4:$L$352,2,0)&gt;K2280,K2280+1,1)</f>
        <v>8</v>
      </c>
      <c r="L2281" s="15">
        <v>1</v>
      </c>
      <c r="M2281" s="15" t="s">
        <v>272</v>
      </c>
      <c r="N2281" s="42">
        <v>101.533</v>
      </c>
      <c r="O2281" s="34">
        <v>30.327000000000002</v>
      </c>
      <c r="P2281" s="15" t="str">
        <f t="shared" si="283"/>
        <v/>
      </c>
      <c r="Q2281" s="41">
        <v>14</v>
      </c>
      <c r="R2281" s="15">
        <f t="shared" si="284"/>
        <v>14</v>
      </c>
      <c r="S2281" s="15" t="str">
        <f t="shared" si="281"/>
        <v>14a</v>
      </c>
      <c r="T2281" s="15" t="str">
        <f t="shared" si="282"/>
        <v>14b</v>
      </c>
    </row>
    <row r="2282" spans="1:20" ht="20.100000000000001" customHeight="1">
      <c r="A2282" s="15">
        <f t="shared" si="278"/>
        <v>122809</v>
      </c>
      <c r="B2282" s="24" t="str">
        <f>VLOOKUP(J2282,city!$A$4:$D$352,3,0)</f>
        <v>四川</v>
      </c>
      <c r="C2282" s="24" t="str">
        <f>VLOOKUP(J2282,city!$A$4:$D$352,4,0)</f>
        <v>甘孜</v>
      </c>
      <c r="D2282" s="15" t="s">
        <v>7505</v>
      </c>
      <c r="E2282" s="15" t="s">
        <v>7506</v>
      </c>
      <c r="F2282" s="42" t="str">
        <f t="shared" si="277"/>
        <v>100.363,28.424</v>
      </c>
      <c r="G2282" s="20" t="s">
        <v>7507</v>
      </c>
      <c r="H2282" s="20" t="s">
        <v>528</v>
      </c>
      <c r="I2282" s="45" t="str">
        <f t="shared" si="279"/>
        <v>32a,32b</v>
      </c>
      <c r="J2282" s="15">
        <f t="shared" si="280"/>
        <v>228</v>
      </c>
      <c r="K2282" s="15">
        <f>IF(VLOOKUP(J2281,city!$K$4:$L$352,2,0)&gt;K2281,K2281+1,1)</f>
        <v>9</v>
      </c>
      <c r="L2282" s="15">
        <v>1</v>
      </c>
      <c r="M2282" s="15" t="s">
        <v>272</v>
      </c>
      <c r="N2282" s="42">
        <v>100.363</v>
      </c>
      <c r="O2282" s="34">
        <v>28.423999999999999</v>
      </c>
      <c r="P2282" s="15" t="str">
        <f t="shared" si="283"/>
        <v/>
      </c>
      <c r="Q2282" s="41">
        <v>32</v>
      </c>
      <c r="R2282" s="15" t="e">
        <f t="shared" si="284"/>
        <v>#N/A</v>
      </c>
      <c r="S2282" s="15" t="str">
        <f t="shared" si="281"/>
        <v>32a</v>
      </c>
      <c r="T2282" s="15" t="str">
        <f t="shared" si="282"/>
        <v>32b</v>
      </c>
    </row>
    <row r="2283" spans="1:20" ht="20.100000000000001" customHeight="1">
      <c r="A2283" s="15">
        <f t="shared" si="278"/>
        <v>122810</v>
      </c>
      <c r="B2283" s="24" t="str">
        <f>VLOOKUP(J2283,city!$A$4:$D$352,3,0)</f>
        <v>四川</v>
      </c>
      <c r="C2283" s="24" t="str">
        <f>VLOOKUP(J2283,city!$A$4:$D$352,4,0)</f>
        <v>甘孜</v>
      </c>
      <c r="D2283" s="15" t="s">
        <v>7508</v>
      </c>
      <c r="E2283" s="15" t="s">
        <v>7509</v>
      </c>
      <c r="F2283" s="42" t="str">
        <f t="shared" si="277"/>
        <v>100.477,32.156</v>
      </c>
      <c r="G2283" s="20" t="s">
        <v>7510</v>
      </c>
      <c r="H2283" s="20" t="s">
        <v>534</v>
      </c>
      <c r="I2283" s="45" t="str">
        <f t="shared" si="279"/>
        <v>18a,18b</v>
      </c>
      <c r="J2283" s="15">
        <f t="shared" si="280"/>
        <v>228</v>
      </c>
      <c r="K2283" s="15">
        <f>IF(VLOOKUP(J2282,city!$K$4:$L$352,2,0)&gt;K2282,K2282+1,1)</f>
        <v>10</v>
      </c>
      <c r="L2283" s="15">
        <v>1</v>
      </c>
      <c r="M2283" s="15" t="s">
        <v>272</v>
      </c>
      <c r="N2283" s="42">
        <v>100.477</v>
      </c>
      <c r="O2283" s="34">
        <v>32.155999999999999</v>
      </c>
      <c r="P2283" s="15" t="str">
        <f t="shared" si="283"/>
        <v>101.2246,29.8041</v>
      </c>
      <c r="Q2283" s="41">
        <v>18</v>
      </c>
      <c r="R2283" s="15">
        <f t="shared" si="284"/>
        <v>18</v>
      </c>
      <c r="S2283" s="15" t="str">
        <f t="shared" si="281"/>
        <v>18a</v>
      </c>
      <c r="T2283" s="15" t="str">
        <f t="shared" si="282"/>
        <v>18b</v>
      </c>
    </row>
    <row r="2284" spans="1:20" ht="20.100000000000001" customHeight="1">
      <c r="A2284" s="15">
        <f t="shared" si="278"/>
        <v>122901</v>
      </c>
      <c r="B2284" s="24" t="str">
        <f>VLOOKUP(J2284,city!$A$4:$D$352,3,0)</f>
        <v>四川</v>
      </c>
      <c r="C2284" s="24" t="str">
        <f>VLOOKUP(J2284,city!$A$4:$D$352,4,0)</f>
        <v>凉山</v>
      </c>
      <c r="D2284" s="15" t="s">
        <v>7511</v>
      </c>
      <c r="E2284" s="15" t="s">
        <v>7512</v>
      </c>
      <c r="F2284" s="42" t="str">
        <f t="shared" si="277"/>
        <v>102.31,27.824</v>
      </c>
      <c r="G2284" s="20" t="s">
        <v>7513</v>
      </c>
      <c r="H2284" s="20" t="s">
        <v>422</v>
      </c>
      <c r="I2284" s="45" t="str">
        <f t="shared" si="279"/>
        <v>6a,6b</v>
      </c>
      <c r="J2284" s="15">
        <f t="shared" si="280"/>
        <v>229</v>
      </c>
      <c r="K2284" s="15">
        <f>IF(VLOOKUP(J2283,city!$K$4:$L$352,2,0)&gt;K2283,K2283+1,1)</f>
        <v>1</v>
      </c>
      <c r="L2284" s="15">
        <v>1</v>
      </c>
      <c r="M2284" s="15" t="s">
        <v>273</v>
      </c>
      <c r="N2284" s="42">
        <v>102.31</v>
      </c>
      <c r="O2284" s="34">
        <v>27.824000000000002</v>
      </c>
      <c r="P2284" s="15" t="str">
        <f t="shared" si="283"/>
        <v/>
      </c>
      <c r="Q2284" s="41">
        <v>6</v>
      </c>
      <c r="R2284" s="15">
        <f t="shared" si="284"/>
        <v>6</v>
      </c>
      <c r="S2284" s="15" t="str">
        <f t="shared" si="281"/>
        <v>6a</v>
      </c>
      <c r="T2284" s="15" t="str">
        <f t="shared" si="282"/>
        <v>6b</v>
      </c>
    </row>
    <row r="2285" spans="1:20" ht="20.100000000000001" customHeight="1">
      <c r="A2285" s="15">
        <f t="shared" si="278"/>
        <v>122902</v>
      </c>
      <c r="B2285" s="24" t="str">
        <f>VLOOKUP(J2285,city!$A$4:$D$352,3,0)</f>
        <v>四川</v>
      </c>
      <c r="C2285" s="24" t="str">
        <f>VLOOKUP(J2285,city!$A$4:$D$352,4,0)</f>
        <v>凉山</v>
      </c>
      <c r="D2285" s="15" t="s">
        <v>7514</v>
      </c>
      <c r="E2285" s="15" t="s">
        <v>7515</v>
      </c>
      <c r="F2285" s="42" t="str">
        <f t="shared" si="277"/>
        <v>102.424,27.58</v>
      </c>
      <c r="G2285" s="20" t="s">
        <v>7516</v>
      </c>
      <c r="H2285" s="20" t="s">
        <v>427</v>
      </c>
      <c r="I2285" s="45" t="str">
        <f t="shared" si="279"/>
        <v>11a,11b</v>
      </c>
      <c r="J2285" s="15">
        <f t="shared" si="280"/>
        <v>229</v>
      </c>
      <c r="K2285" s="15">
        <f>IF(VLOOKUP(J2284,city!$K$4:$L$352,2,0)&gt;K2284,K2284+1,1)</f>
        <v>2</v>
      </c>
      <c r="L2285" s="15">
        <v>1</v>
      </c>
      <c r="M2285" s="15" t="s">
        <v>273</v>
      </c>
      <c r="N2285" s="42">
        <v>102.42400000000001</v>
      </c>
      <c r="O2285" s="34">
        <v>27.58</v>
      </c>
      <c r="P2285" s="15" t="str">
        <f t="shared" si="283"/>
        <v/>
      </c>
      <c r="Q2285" s="41">
        <v>11</v>
      </c>
      <c r="R2285" s="15">
        <f t="shared" si="284"/>
        <v>11</v>
      </c>
      <c r="S2285" s="15" t="str">
        <f t="shared" si="281"/>
        <v>11a</v>
      </c>
      <c r="T2285" s="15" t="str">
        <f t="shared" si="282"/>
        <v>11b</v>
      </c>
    </row>
    <row r="2286" spans="1:20" ht="20.100000000000001" customHeight="1">
      <c r="A2286" s="15">
        <f t="shared" si="278"/>
        <v>122903</v>
      </c>
      <c r="B2286" s="24" t="str">
        <f>VLOOKUP(J2286,city!$A$4:$D$352,3,0)</f>
        <v>四川</v>
      </c>
      <c r="C2286" s="24" t="str">
        <f>VLOOKUP(J2286,city!$A$4:$D$352,4,0)</f>
        <v>凉山</v>
      </c>
      <c r="D2286" s="15" t="s">
        <v>7517</v>
      </c>
      <c r="E2286" s="15" t="s">
        <v>7518</v>
      </c>
      <c r="F2286" s="42" t="str">
        <f t="shared" si="277"/>
        <v>100.86,27.73</v>
      </c>
      <c r="G2286" s="20" t="s">
        <v>7519</v>
      </c>
      <c r="H2286" s="20" t="s">
        <v>432</v>
      </c>
      <c r="I2286" s="45" t="str">
        <f t="shared" si="279"/>
        <v>6a,6b</v>
      </c>
      <c r="J2286" s="15">
        <f t="shared" si="280"/>
        <v>229</v>
      </c>
      <c r="K2286" s="15">
        <f>IF(VLOOKUP(J2285,city!$K$4:$L$352,2,0)&gt;K2285,K2285+1,1)</f>
        <v>3</v>
      </c>
      <c r="L2286" s="15">
        <v>1</v>
      </c>
      <c r="M2286" s="15" t="s">
        <v>273</v>
      </c>
      <c r="N2286" s="42">
        <v>100.86</v>
      </c>
      <c r="O2286" s="34">
        <v>27.73</v>
      </c>
      <c r="P2286" s="15" t="str">
        <f t="shared" si="283"/>
        <v/>
      </c>
      <c r="Q2286" s="41">
        <v>6</v>
      </c>
      <c r="R2286" s="15">
        <f t="shared" si="284"/>
        <v>6</v>
      </c>
      <c r="S2286" s="15" t="str">
        <f t="shared" si="281"/>
        <v>6a</v>
      </c>
      <c r="T2286" s="15" t="str">
        <f t="shared" si="282"/>
        <v>6b</v>
      </c>
    </row>
    <row r="2287" spans="1:20" ht="20.100000000000001" customHeight="1">
      <c r="A2287" s="15">
        <f t="shared" si="278"/>
        <v>122904</v>
      </c>
      <c r="B2287" s="24" t="str">
        <f>VLOOKUP(J2287,city!$A$4:$D$352,3,0)</f>
        <v>四川</v>
      </c>
      <c r="C2287" s="24" t="str">
        <f>VLOOKUP(J2287,city!$A$4:$D$352,4,0)</f>
        <v>凉山</v>
      </c>
      <c r="D2287" s="15" t="s">
        <v>7520</v>
      </c>
      <c r="E2287" s="15" t="s">
        <v>7521</v>
      </c>
      <c r="F2287" s="42" t="str">
        <f t="shared" si="277"/>
        <v>102.467,27.493</v>
      </c>
      <c r="G2287" s="20" t="s">
        <v>7522</v>
      </c>
      <c r="H2287" s="20" t="s">
        <v>438</v>
      </c>
      <c r="I2287" s="45" t="str">
        <f t="shared" si="279"/>
        <v>32a,32b</v>
      </c>
      <c r="J2287" s="15">
        <f t="shared" si="280"/>
        <v>229</v>
      </c>
      <c r="K2287" s="15">
        <f>IF(VLOOKUP(J2286,city!$K$4:$L$352,2,0)&gt;K2286,K2286+1,1)</f>
        <v>4</v>
      </c>
      <c r="L2287" s="15">
        <v>1</v>
      </c>
      <c r="M2287" s="15" t="s">
        <v>273</v>
      </c>
      <c r="N2287" s="42">
        <v>102.467</v>
      </c>
      <c r="O2287" s="34">
        <v>27.492999999999999</v>
      </c>
      <c r="P2287" s="15" t="str">
        <f t="shared" si="283"/>
        <v/>
      </c>
      <c r="Q2287" s="41">
        <v>32</v>
      </c>
      <c r="R2287" s="15" t="e">
        <f t="shared" si="284"/>
        <v>#N/A</v>
      </c>
      <c r="S2287" s="15" t="str">
        <f t="shared" si="281"/>
        <v>32a</v>
      </c>
      <c r="T2287" s="15" t="str">
        <f t="shared" si="282"/>
        <v>32b</v>
      </c>
    </row>
    <row r="2288" spans="1:20" ht="20.100000000000001" customHeight="1">
      <c r="A2288" s="15">
        <f t="shared" si="278"/>
        <v>122905</v>
      </c>
      <c r="B2288" s="24" t="str">
        <f>VLOOKUP(J2288,city!$A$4:$D$352,3,0)</f>
        <v>四川</v>
      </c>
      <c r="C2288" s="24" t="str">
        <f>VLOOKUP(J2288,city!$A$4:$D$352,4,0)</f>
        <v>凉山</v>
      </c>
      <c r="D2288" s="15" t="s">
        <v>7523</v>
      </c>
      <c r="E2288" s="15" t="s">
        <v>7524</v>
      </c>
      <c r="F2288" s="42" t="str">
        <f t="shared" si="277"/>
        <v>102.278,27.842</v>
      </c>
      <c r="G2288" s="20" t="s">
        <v>7525</v>
      </c>
      <c r="H2288" s="20" t="s">
        <v>444</v>
      </c>
      <c r="I2288" s="45" t="str">
        <f t="shared" si="279"/>
        <v>11a,11b</v>
      </c>
      <c r="J2288" s="15">
        <f t="shared" si="280"/>
        <v>229</v>
      </c>
      <c r="K2288" s="15">
        <f>IF(VLOOKUP(J2287,city!$K$4:$L$352,2,0)&gt;K2287,K2287+1,1)</f>
        <v>5</v>
      </c>
      <c r="L2288" s="15">
        <v>1</v>
      </c>
      <c r="M2288" s="15" t="s">
        <v>273</v>
      </c>
      <c r="N2288" s="42">
        <v>102.27800000000001</v>
      </c>
      <c r="O2288" s="34">
        <v>27.841999999999999</v>
      </c>
      <c r="P2288" s="15" t="str">
        <f t="shared" si="283"/>
        <v/>
      </c>
      <c r="Q2288" s="41">
        <v>11</v>
      </c>
      <c r="R2288" s="15">
        <f t="shared" si="284"/>
        <v>11</v>
      </c>
      <c r="S2288" s="15" t="str">
        <f t="shared" si="281"/>
        <v>11a</v>
      </c>
      <c r="T2288" s="15" t="str">
        <f t="shared" si="282"/>
        <v>11b</v>
      </c>
    </row>
    <row r="2289" spans="1:20" ht="20.100000000000001" customHeight="1">
      <c r="A2289" s="15">
        <f t="shared" si="278"/>
        <v>122906</v>
      </c>
      <c r="B2289" s="24" t="str">
        <f>VLOOKUP(J2289,city!$A$4:$D$352,3,0)</f>
        <v>四川</v>
      </c>
      <c r="C2289" s="24" t="str">
        <f>VLOOKUP(J2289,city!$A$4:$D$352,4,0)</f>
        <v>凉山</v>
      </c>
      <c r="D2289" s="15" t="s">
        <v>7526</v>
      </c>
      <c r="E2289" s="15" t="s">
        <v>7527</v>
      </c>
      <c r="F2289" s="42" t="str">
        <f t="shared" si="277"/>
        <v>102.035,28.248</v>
      </c>
      <c r="G2289" s="20" t="s">
        <v>7528</v>
      </c>
      <c r="H2289" s="20" t="s">
        <v>450</v>
      </c>
      <c r="I2289" s="45" t="str">
        <f t="shared" si="279"/>
        <v>10a,10b</v>
      </c>
      <c r="J2289" s="15">
        <f t="shared" si="280"/>
        <v>229</v>
      </c>
      <c r="K2289" s="15">
        <f>IF(VLOOKUP(J2288,city!$K$4:$L$352,2,0)&gt;K2288,K2288+1,1)</f>
        <v>6</v>
      </c>
      <c r="L2289" s="15">
        <v>1</v>
      </c>
      <c r="M2289" s="15" t="s">
        <v>273</v>
      </c>
      <c r="N2289" s="42">
        <v>102.035</v>
      </c>
      <c r="O2289" s="34">
        <v>28.248000000000001</v>
      </c>
      <c r="P2289" s="15" t="str">
        <f t="shared" si="283"/>
        <v/>
      </c>
      <c r="Q2289" s="41">
        <v>10</v>
      </c>
      <c r="R2289" s="15" t="e">
        <f t="shared" si="284"/>
        <v>#N/A</v>
      </c>
      <c r="S2289" s="15" t="str">
        <f t="shared" si="281"/>
        <v>10a</v>
      </c>
      <c r="T2289" s="15" t="str">
        <f t="shared" si="282"/>
        <v>10b</v>
      </c>
    </row>
    <row r="2290" spans="1:20" ht="20.100000000000001" customHeight="1">
      <c r="A2290" s="15">
        <f t="shared" si="278"/>
        <v>122907</v>
      </c>
      <c r="B2290" s="24" t="str">
        <f>VLOOKUP(J2290,city!$A$4:$D$352,3,0)</f>
        <v>四川</v>
      </c>
      <c r="C2290" s="24" t="str">
        <f>VLOOKUP(J2290,city!$A$4:$D$352,4,0)</f>
        <v>凉山</v>
      </c>
      <c r="D2290" s="15" t="s">
        <v>7529</v>
      </c>
      <c r="E2290" s="15" t="s">
        <v>7530</v>
      </c>
      <c r="F2290" s="42" t="str">
        <f t="shared" si="277"/>
        <v>103.803,28.423</v>
      </c>
      <c r="G2290" s="20" t="s">
        <v>7531</v>
      </c>
      <c r="H2290" s="20" t="s">
        <v>456</v>
      </c>
      <c r="I2290" s="45" t="str">
        <f t="shared" si="279"/>
        <v>2a,2b</v>
      </c>
      <c r="J2290" s="15">
        <f t="shared" si="280"/>
        <v>229</v>
      </c>
      <c r="K2290" s="15">
        <f>IF(VLOOKUP(J2289,city!$K$4:$L$352,2,0)&gt;K2289,K2289+1,1)</f>
        <v>7</v>
      </c>
      <c r="L2290" s="15">
        <v>1</v>
      </c>
      <c r="M2290" s="15" t="s">
        <v>273</v>
      </c>
      <c r="N2290" s="42">
        <v>103.803</v>
      </c>
      <c r="O2290" s="34">
        <v>28.422999999999998</v>
      </c>
      <c r="P2290" s="15" t="str">
        <f t="shared" si="283"/>
        <v/>
      </c>
      <c r="Q2290" s="41">
        <v>2</v>
      </c>
      <c r="R2290" s="15">
        <f t="shared" si="284"/>
        <v>2</v>
      </c>
      <c r="S2290" s="15" t="str">
        <f t="shared" si="281"/>
        <v>2a</v>
      </c>
      <c r="T2290" s="15" t="str">
        <f t="shared" si="282"/>
        <v>2b</v>
      </c>
    </row>
    <row r="2291" spans="1:20" ht="20.100000000000001" customHeight="1">
      <c r="A2291" s="15">
        <f t="shared" si="278"/>
        <v>122908</v>
      </c>
      <c r="B2291" s="24" t="str">
        <f>VLOOKUP(J2291,city!$A$4:$D$352,3,0)</f>
        <v>四川</v>
      </c>
      <c r="C2291" s="24" t="str">
        <f>VLOOKUP(J2291,city!$A$4:$D$352,4,0)</f>
        <v>凉山</v>
      </c>
      <c r="D2291" s="15" t="s">
        <v>7532</v>
      </c>
      <c r="E2291" s="15" t="s">
        <v>7533</v>
      </c>
      <c r="F2291" s="42" t="str">
        <f t="shared" si="277"/>
        <v>102.314,27.715</v>
      </c>
      <c r="G2291" s="20" t="s">
        <v>7534</v>
      </c>
      <c r="H2291" s="20" t="s">
        <v>462</v>
      </c>
      <c r="I2291" s="45" t="str">
        <f t="shared" si="279"/>
        <v>9a,9b</v>
      </c>
      <c r="J2291" s="15">
        <f t="shared" si="280"/>
        <v>229</v>
      </c>
      <c r="K2291" s="15">
        <f>IF(VLOOKUP(J2290,city!$K$4:$L$352,2,0)&gt;K2290,K2290+1,1)</f>
        <v>8</v>
      </c>
      <c r="L2291" s="15">
        <v>1</v>
      </c>
      <c r="M2291" s="15" t="s">
        <v>273</v>
      </c>
      <c r="N2291" s="42">
        <v>102.31399999999999</v>
      </c>
      <c r="O2291" s="34">
        <v>27.715</v>
      </c>
      <c r="P2291" s="15" t="str">
        <f t="shared" si="283"/>
        <v/>
      </c>
      <c r="Q2291" s="41">
        <v>9</v>
      </c>
      <c r="R2291" s="15">
        <f t="shared" si="284"/>
        <v>9</v>
      </c>
      <c r="S2291" s="15" t="str">
        <f t="shared" si="281"/>
        <v>9a</v>
      </c>
      <c r="T2291" s="15" t="str">
        <f t="shared" si="282"/>
        <v>9b</v>
      </c>
    </row>
    <row r="2292" spans="1:20" ht="20.100000000000001" customHeight="1">
      <c r="A2292" s="15">
        <f t="shared" si="278"/>
        <v>122909</v>
      </c>
      <c r="B2292" s="24" t="str">
        <f>VLOOKUP(J2292,city!$A$4:$D$352,3,0)</f>
        <v>四川</v>
      </c>
      <c r="C2292" s="24" t="str">
        <f>VLOOKUP(J2292,city!$A$4:$D$352,4,0)</f>
        <v>凉山</v>
      </c>
      <c r="D2292" s="15" t="s">
        <v>7535</v>
      </c>
      <c r="E2292" s="29" t="s">
        <v>7536</v>
      </c>
      <c r="F2292" s="42" t="str">
        <f t="shared" si="277"/>
        <v>102.25,26.665</v>
      </c>
      <c r="G2292" s="20" t="s">
        <v>7537</v>
      </c>
      <c r="H2292" s="20" t="s">
        <v>468</v>
      </c>
      <c r="I2292" s="45" t="str">
        <f t="shared" si="279"/>
        <v>31a,31b</v>
      </c>
      <c r="J2292" s="15">
        <f t="shared" si="280"/>
        <v>229</v>
      </c>
      <c r="K2292" s="15">
        <f>IF(VLOOKUP(J2291,city!$K$4:$L$352,2,0)&gt;K2291,K2291+1,1)</f>
        <v>9</v>
      </c>
      <c r="L2292" s="15">
        <v>1</v>
      </c>
      <c r="M2292" s="15" t="s">
        <v>273</v>
      </c>
      <c r="N2292" s="42">
        <v>102.25</v>
      </c>
      <c r="O2292" s="34">
        <v>26.664999999999999</v>
      </c>
      <c r="P2292" s="15" t="str">
        <f t="shared" si="283"/>
        <v/>
      </c>
      <c r="Q2292" s="41">
        <v>31</v>
      </c>
      <c r="R2292" s="15">
        <f t="shared" si="284"/>
        <v>31</v>
      </c>
      <c r="S2292" s="15" t="str">
        <f t="shared" si="281"/>
        <v>31a</v>
      </c>
      <c r="T2292" s="15" t="str">
        <f t="shared" si="282"/>
        <v>31b</v>
      </c>
    </row>
    <row r="2293" spans="1:20" ht="20.100000000000001" customHeight="1">
      <c r="A2293" s="15">
        <f t="shared" si="278"/>
        <v>122910</v>
      </c>
      <c r="B2293" s="24" t="str">
        <f>VLOOKUP(J2293,city!$A$4:$D$352,3,0)</f>
        <v>四川</v>
      </c>
      <c r="C2293" s="24" t="str">
        <f>VLOOKUP(J2293,city!$A$4:$D$352,4,0)</f>
        <v>凉山</v>
      </c>
      <c r="D2293" s="15" t="s">
        <v>7538</v>
      </c>
      <c r="E2293" s="15" t="s">
        <v>7539</v>
      </c>
      <c r="F2293" s="42" t="str">
        <f t="shared" si="277"/>
        <v>102.276,27.84</v>
      </c>
      <c r="G2293" s="20" t="s">
        <v>7540</v>
      </c>
      <c r="H2293" s="20" t="s">
        <v>474</v>
      </c>
      <c r="I2293" s="45" t="str">
        <f t="shared" si="279"/>
        <v>10a,10b</v>
      </c>
      <c r="J2293" s="15">
        <f t="shared" si="280"/>
        <v>229</v>
      </c>
      <c r="K2293" s="15">
        <f>IF(VLOOKUP(J2292,city!$K$4:$L$352,2,0)&gt;K2292,K2292+1,1)</f>
        <v>10</v>
      </c>
      <c r="L2293" s="15">
        <v>1</v>
      </c>
      <c r="M2293" s="15" t="s">
        <v>273</v>
      </c>
      <c r="N2293" s="42">
        <v>102.276</v>
      </c>
      <c r="O2293" s="34">
        <v>27.84</v>
      </c>
      <c r="P2293" s="15" t="str">
        <f t="shared" si="283"/>
        <v>102.3017,27.736</v>
      </c>
      <c r="Q2293" s="41">
        <v>10</v>
      </c>
      <c r="R2293" s="15">
        <f t="shared" si="284"/>
        <v>11</v>
      </c>
      <c r="S2293" s="15" t="str">
        <f t="shared" si="281"/>
        <v>10a</v>
      </c>
      <c r="T2293" s="15" t="str">
        <f t="shared" si="282"/>
        <v>10b</v>
      </c>
    </row>
    <row r="2294" spans="1:20" ht="20.100000000000001" customHeight="1">
      <c r="A2294" s="15">
        <f t="shared" si="278"/>
        <v>123001</v>
      </c>
      <c r="B2294" s="24" t="str">
        <f>VLOOKUP(J2294,city!$A$4:$D$352,3,0)</f>
        <v>贵州</v>
      </c>
      <c r="C2294" s="24" t="str">
        <f>VLOOKUP(J2294,city!$A$4:$D$352,4,0)</f>
        <v>贵阳</v>
      </c>
      <c r="D2294" s="15" t="s">
        <v>7541</v>
      </c>
      <c r="E2294" s="15" t="s">
        <v>7542</v>
      </c>
      <c r="F2294" s="42" t="str">
        <f t="shared" si="277"/>
        <v>106.678,26.439</v>
      </c>
      <c r="G2294" s="20" t="s">
        <v>7543</v>
      </c>
      <c r="H2294" s="20" t="s">
        <v>480</v>
      </c>
      <c r="I2294" s="45" t="str">
        <f t="shared" si="279"/>
        <v>1a,1b</v>
      </c>
      <c r="J2294" s="15">
        <f t="shared" si="280"/>
        <v>230</v>
      </c>
      <c r="K2294" s="15">
        <f>IF(VLOOKUP(J2293,city!$K$4:$L$352,2,0)&gt;K2293,K2293+1,1)</f>
        <v>1</v>
      </c>
      <c r="L2294" s="15">
        <v>1</v>
      </c>
      <c r="M2294" s="15" t="s">
        <v>275</v>
      </c>
      <c r="N2294" s="42">
        <v>106.678</v>
      </c>
      <c r="O2294" s="34">
        <v>26.439</v>
      </c>
      <c r="P2294" s="15" t="str">
        <f t="shared" si="283"/>
        <v/>
      </c>
      <c r="Q2294" s="41">
        <v>1</v>
      </c>
      <c r="R2294" s="15">
        <f t="shared" si="284"/>
        <v>1</v>
      </c>
      <c r="S2294" s="15" t="str">
        <f t="shared" si="281"/>
        <v>1a</v>
      </c>
      <c r="T2294" s="15" t="str">
        <f t="shared" si="282"/>
        <v>1b</v>
      </c>
    </row>
    <row r="2295" spans="1:20" ht="20.100000000000001" customHeight="1">
      <c r="A2295" s="15">
        <f t="shared" si="278"/>
        <v>123002</v>
      </c>
      <c r="B2295" s="24" t="str">
        <f>VLOOKUP(J2295,city!$A$4:$D$352,3,0)</f>
        <v>贵州</v>
      </c>
      <c r="C2295" s="24" t="str">
        <f>VLOOKUP(J2295,city!$A$4:$D$352,4,0)</f>
        <v>贵阳</v>
      </c>
      <c r="D2295" s="15" t="s">
        <v>7544</v>
      </c>
      <c r="E2295" s="15" t="s">
        <v>7545</v>
      </c>
      <c r="F2295" s="42" t="str">
        <f t="shared" si="277"/>
        <v>106.694,26.336</v>
      </c>
      <c r="G2295" s="20" t="s">
        <v>7546</v>
      </c>
      <c r="H2295" s="20" t="s">
        <v>486</v>
      </c>
      <c r="I2295" s="45" t="str">
        <f t="shared" si="279"/>
        <v>13a,13b</v>
      </c>
      <c r="J2295" s="15">
        <f t="shared" si="280"/>
        <v>230</v>
      </c>
      <c r="K2295" s="15">
        <f>IF(VLOOKUP(J2294,city!$K$4:$L$352,2,0)&gt;K2294,K2294+1,1)</f>
        <v>2</v>
      </c>
      <c r="L2295" s="15">
        <v>1</v>
      </c>
      <c r="M2295" s="15" t="s">
        <v>275</v>
      </c>
      <c r="N2295" s="42">
        <v>106.694</v>
      </c>
      <c r="O2295" s="34">
        <v>26.335999999999999</v>
      </c>
      <c r="P2295" s="15" t="str">
        <f t="shared" si="283"/>
        <v/>
      </c>
      <c r="Q2295" s="41">
        <v>13</v>
      </c>
      <c r="R2295" s="15">
        <f t="shared" si="284"/>
        <v>13</v>
      </c>
      <c r="S2295" s="15" t="str">
        <f t="shared" si="281"/>
        <v>13a</v>
      </c>
      <c r="T2295" s="15" t="str">
        <f t="shared" si="282"/>
        <v>13b</v>
      </c>
    </row>
    <row r="2296" spans="1:20" ht="20.100000000000001" customHeight="1">
      <c r="A2296" s="15">
        <f t="shared" si="278"/>
        <v>123003</v>
      </c>
      <c r="B2296" s="24" t="str">
        <f>VLOOKUP(J2296,city!$A$4:$D$352,3,0)</f>
        <v>贵州</v>
      </c>
      <c r="C2296" s="24" t="str">
        <f>VLOOKUP(J2296,city!$A$4:$D$352,4,0)</f>
        <v>贵阳</v>
      </c>
      <c r="D2296" s="15" t="s">
        <v>7547</v>
      </c>
      <c r="E2296" s="15" t="s">
        <v>7548</v>
      </c>
      <c r="F2296" s="42" t="str">
        <f t="shared" si="277"/>
        <v>106.726,26.577</v>
      </c>
      <c r="G2296" s="20" t="s">
        <v>7549</v>
      </c>
      <c r="H2296" s="20" t="s">
        <v>492</v>
      </c>
      <c r="I2296" s="45" t="str">
        <f t="shared" si="279"/>
        <v>13a,13b</v>
      </c>
      <c r="J2296" s="15">
        <f t="shared" si="280"/>
        <v>230</v>
      </c>
      <c r="K2296" s="15">
        <f>IF(VLOOKUP(J2295,city!$K$4:$L$352,2,0)&gt;K2295,K2295+1,1)</f>
        <v>3</v>
      </c>
      <c r="L2296" s="15">
        <v>1</v>
      </c>
      <c r="M2296" s="15" t="s">
        <v>275</v>
      </c>
      <c r="N2296" s="42">
        <v>106.726</v>
      </c>
      <c r="O2296" s="34">
        <v>26.577000000000002</v>
      </c>
      <c r="P2296" s="15" t="str">
        <f t="shared" si="283"/>
        <v/>
      </c>
      <c r="Q2296" s="41">
        <v>13</v>
      </c>
      <c r="R2296" s="15">
        <f t="shared" si="284"/>
        <v>13</v>
      </c>
      <c r="S2296" s="15" t="str">
        <f t="shared" si="281"/>
        <v>13a</v>
      </c>
      <c r="T2296" s="15" t="str">
        <f t="shared" si="282"/>
        <v>13b</v>
      </c>
    </row>
    <row r="2297" spans="1:20" ht="20.100000000000001" customHeight="1">
      <c r="A2297" s="15">
        <f t="shared" si="278"/>
        <v>123004</v>
      </c>
      <c r="B2297" s="24" t="str">
        <f>VLOOKUP(J2297,city!$A$4:$D$352,3,0)</f>
        <v>贵州</v>
      </c>
      <c r="C2297" s="24" t="str">
        <f>VLOOKUP(J2297,city!$A$4:$D$352,4,0)</f>
        <v>贵阳</v>
      </c>
      <c r="D2297" s="15" t="s">
        <v>7550</v>
      </c>
      <c r="E2297" s="15" t="s">
        <v>7551</v>
      </c>
      <c r="F2297" s="42" t="str">
        <f t="shared" si="277"/>
        <v>106.797,26.535</v>
      </c>
      <c r="G2297" s="20" t="s">
        <v>7552</v>
      </c>
      <c r="H2297" s="20" t="s">
        <v>498</v>
      </c>
      <c r="I2297" s="45" t="str">
        <f t="shared" si="279"/>
        <v>19a,19b</v>
      </c>
      <c r="J2297" s="15">
        <f t="shared" si="280"/>
        <v>230</v>
      </c>
      <c r="K2297" s="15">
        <f>IF(VLOOKUP(J2296,city!$K$4:$L$352,2,0)&gt;K2296,K2296+1,1)</f>
        <v>4</v>
      </c>
      <c r="L2297" s="15">
        <v>1</v>
      </c>
      <c r="M2297" s="15" t="s">
        <v>275</v>
      </c>
      <c r="N2297" s="42">
        <v>106.797</v>
      </c>
      <c r="O2297" s="34">
        <v>26.535</v>
      </c>
      <c r="P2297" s="15" t="str">
        <f t="shared" si="283"/>
        <v/>
      </c>
      <c r="Q2297" s="41">
        <v>19</v>
      </c>
      <c r="R2297" s="15">
        <f t="shared" si="284"/>
        <v>19</v>
      </c>
      <c r="S2297" s="15" t="str">
        <f t="shared" si="281"/>
        <v>19a</v>
      </c>
      <c r="T2297" s="15" t="str">
        <f t="shared" si="282"/>
        <v>19b</v>
      </c>
    </row>
    <row r="2298" spans="1:20" ht="20.100000000000001" customHeight="1">
      <c r="A2298" s="15">
        <f t="shared" si="278"/>
        <v>123005</v>
      </c>
      <c r="B2298" s="24" t="str">
        <f>VLOOKUP(J2298,city!$A$4:$D$352,3,0)</f>
        <v>贵州</v>
      </c>
      <c r="C2298" s="24" t="str">
        <f>VLOOKUP(J2298,city!$A$4:$D$352,4,0)</f>
        <v>贵阳</v>
      </c>
      <c r="D2298" s="15" t="s">
        <v>7553</v>
      </c>
      <c r="E2298" s="15" t="s">
        <v>7554</v>
      </c>
      <c r="F2298" s="42" t="str">
        <f t="shared" si="277"/>
        <v>106.977,26.946</v>
      </c>
      <c r="G2298" s="20" t="s">
        <v>7555</v>
      </c>
      <c r="H2298" s="20" t="s">
        <v>504</v>
      </c>
      <c r="I2298" s="45" t="str">
        <f t="shared" si="279"/>
        <v>2a,2b</v>
      </c>
      <c r="J2298" s="15">
        <f t="shared" si="280"/>
        <v>230</v>
      </c>
      <c r="K2298" s="15">
        <f>IF(VLOOKUP(J2297,city!$K$4:$L$352,2,0)&gt;K2297,K2297+1,1)</f>
        <v>5</v>
      </c>
      <c r="L2298" s="15">
        <v>1</v>
      </c>
      <c r="M2298" s="15" t="s">
        <v>275</v>
      </c>
      <c r="N2298" s="42">
        <v>106.977</v>
      </c>
      <c r="O2298" s="34">
        <v>26.946000000000002</v>
      </c>
      <c r="P2298" s="15" t="str">
        <f t="shared" si="283"/>
        <v/>
      </c>
      <c r="Q2298" s="41">
        <v>2</v>
      </c>
      <c r="R2298" s="15">
        <f t="shared" si="284"/>
        <v>2</v>
      </c>
      <c r="S2298" s="15" t="str">
        <f t="shared" si="281"/>
        <v>2a</v>
      </c>
      <c r="T2298" s="15" t="str">
        <f t="shared" si="282"/>
        <v>2b</v>
      </c>
    </row>
    <row r="2299" spans="1:20" ht="20.100000000000001" customHeight="1">
      <c r="A2299" s="15">
        <f t="shared" si="278"/>
        <v>123006</v>
      </c>
      <c r="B2299" s="24" t="str">
        <f>VLOOKUP(J2299,city!$A$4:$D$352,3,0)</f>
        <v>贵州</v>
      </c>
      <c r="C2299" s="24" t="str">
        <f>VLOOKUP(J2299,city!$A$4:$D$352,4,0)</f>
        <v>贵阳</v>
      </c>
      <c r="D2299" s="15" t="s">
        <v>7556</v>
      </c>
      <c r="E2299" s="15" t="s">
        <v>7557</v>
      </c>
      <c r="F2299" s="42" t="str">
        <f t="shared" si="277"/>
        <v>106.7,26.87</v>
      </c>
      <c r="G2299" s="20" t="s">
        <v>7558</v>
      </c>
      <c r="H2299" s="20" t="s">
        <v>510</v>
      </c>
      <c r="I2299" s="45" t="str">
        <f t="shared" si="279"/>
        <v>7a,7b</v>
      </c>
      <c r="J2299" s="15">
        <f t="shared" si="280"/>
        <v>230</v>
      </c>
      <c r="K2299" s="15">
        <f>IF(VLOOKUP(J2298,city!$K$4:$L$352,2,0)&gt;K2298,K2298+1,1)</f>
        <v>6</v>
      </c>
      <c r="L2299" s="15">
        <v>1</v>
      </c>
      <c r="M2299" s="15" t="s">
        <v>275</v>
      </c>
      <c r="N2299" s="42">
        <v>106.7</v>
      </c>
      <c r="O2299" s="34">
        <v>26.87</v>
      </c>
      <c r="P2299" s="15" t="str">
        <f t="shared" si="283"/>
        <v/>
      </c>
      <c r="Q2299" s="41">
        <v>7</v>
      </c>
      <c r="R2299" s="15">
        <f t="shared" si="284"/>
        <v>2</v>
      </c>
      <c r="S2299" s="15" t="str">
        <f t="shared" si="281"/>
        <v>7a</v>
      </c>
      <c r="T2299" s="15" t="str">
        <f t="shared" si="282"/>
        <v>7b</v>
      </c>
    </row>
    <row r="2300" spans="1:20" ht="20.100000000000001" customHeight="1">
      <c r="A2300" s="15">
        <f t="shared" si="278"/>
        <v>123007</v>
      </c>
      <c r="B2300" s="24" t="str">
        <f>VLOOKUP(J2300,city!$A$4:$D$352,3,0)</f>
        <v>贵州</v>
      </c>
      <c r="C2300" s="24" t="str">
        <f>VLOOKUP(J2300,city!$A$4:$D$352,4,0)</f>
        <v>贵阳</v>
      </c>
      <c r="D2300" s="15" t="s">
        <v>7559</v>
      </c>
      <c r="E2300" s="15" t="s">
        <v>7560</v>
      </c>
      <c r="F2300" s="42" t="str">
        <f t="shared" ref="F2300:F2363" si="285">N2300&amp;","&amp;O2300</f>
        <v>106.678,26.551</v>
      </c>
      <c r="G2300" s="20" t="s">
        <v>7561</v>
      </c>
      <c r="H2300" s="20" t="s">
        <v>516</v>
      </c>
      <c r="I2300" s="45" t="str">
        <f t="shared" si="279"/>
        <v>6a,6b</v>
      </c>
      <c r="J2300" s="15">
        <f t="shared" si="280"/>
        <v>230</v>
      </c>
      <c r="K2300" s="15">
        <f>IF(VLOOKUP(J2299,city!$K$4:$L$352,2,0)&gt;K2299,K2299+1,1)</f>
        <v>7</v>
      </c>
      <c r="L2300" s="15">
        <v>1</v>
      </c>
      <c r="M2300" s="15" t="s">
        <v>275</v>
      </c>
      <c r="N2300" s="42">
        <v>106.678</v>
      </c>
      <c r="O2300" s="34">
        <v>26.550999999999998</v>
      </c>
      <c r="P2300" s="15" t="str">
        <f t="shared" si="283"/>
        <v/>
      </c>
      <c r="Q2300" s="41">
        <v>6</v>
      </c>
      <c r="R2300" s="15">
        <f t="shared" si="284"/>
        <v>6</v>
      </c>
      <c r="S2300" s="15" t="str">
        <f t="shared" si="281"/>
        <v>6a</v>
      </c>
      <c r="T2300" s="15" t="str">
        <f t="shared" si="282"/>
        <v>6b</v>
      </c>
    </row>
    <row r="2301" spans="1:20" ht="20.100000000000001" customHeight="1">
      <c r="A2301" s="15">
        <f t="shared" si="278"/>
        <v>123008</v>
      </c>
      <c r="B2301" s="24" t="str">
        <f>VLOOKUP(J2301,city!$A$4:$D$352,3,0)</f>
        <v>贵州</v>
      </c>
      <c r="C2301" s="24" t="str">
        <f>VLOOKUP(J2301,city!$A$4:$D$352,4,0)</f>
        <v>贵阳</v>
      </c>
      <c r="D2301" s="15" t="s">
        <v>7562</v>
      </c>
      <c r="E2301" s="15" t="s">
        <v>7563</v>
      </c>
      <c r="F2301" s="42" t="str">
        <f t="shared" si="285"/>
        <v>106.699,26.607</v>
      </c>
      <c r="G2301" s="20" t="s">
        <v>7564</v>
      </c>
      <c r="H2301" s="20" t="s">
        <v>522</v>
      </c>
      <c r="I2301" s="45" t="str">
        <f t="shared" si="279"/>
        <v>11a,11b</v>
      </c>
      <c r="J2301" s="15">
        <f t="shared" si="280"/>
        <v>230</v>
      </c>
      <c r="K2301" s="15">
        <f>IF(VLOOKUP(J2300,city!$K$4:$L$352,2,0)&gt;K2300,K2300+1,1)</f>
        <v>8</v>
      </c>
      <c r="L2301" s="15">
        <v>1</v>
      </c>
      <c r="M2301" s="15" t="s">
        <v>275</v>
      </c>
      <c r="N2301" s="42">
        <v>106.699</v>
      </c>
      <c r="O2301" s="34">
        <v>26.606999999999999</v>
      </c>
      <c r="P2301" s="15" t="str">
        <f t="shared" si="283"/>
        <v/>
      </c>
      <c r="Q2301" s="41">
        <v>11</v>
      </c>
      <c r="R2301" s="15">
        <f t="shared" si="284"/>
        <v>11</v>
      </c>
      <c r="S2301" s="15" t="str">
        <f t="shared" si="281"/>
        <v>11a</v>
      </c>
      <c r="T2301" s="15" t="str">
        <f t="shared" si="282"/>
        <v>11b</v>
      </c>
    </row>
    <row r="2302" spans="1:20" ht="20.100000000000001" customHeight="1">
      <c r="A2302" s="15">
        <f t="shared" si="278"/>
        <v>123009</v>
      </c>
      <c r="B2302" s="24" t="str">
        <f>VLOOKUP(J2302,city!$A$4:$D$352,3,0)</f>
        <v>贵州</v>
      </c>
      <c r="C2302" s="24" t="str">
        <f>VLOOKUP(J2302,city!$A$4:$D$352,4,0)</f>
        <v>贵阳</v>
      </c>
      <c r="D2302" s="15" t="s">
        <v>7565</v>
      </c>
      <c r="E2302" s="15" t="s">
        <v>7566</v>
      </c>
      <c r="F2302" s="42" t="str">
        <f t="shared" si="285"/>
        <v>106.777,26.621</v>
      </c>
      <c r="G2302" s="20" t="s">
        <v>7567</v>
      </c>
      <c r="H2302" s="20" t="s">
        <v>528</v>
      </c>
      <c r="I2302" s="45" t="str">
        <f t="shared" si="279"/>
        <v>3a,3b</v>
      </c>
      <c r="J2302" s="15">
        <f t="shared" si="280"/>
        <v>230</v>
      </c>
      <c r="K2302" s="15">
        <f>IF(VLOOKUP(J2301,city!$K$4:$L$352,2,0)&gt;K2301,K2301+1,1)</f>
        <v>9</v>
      </c>
      <c r="L2302" s="15">
        <v>1</v>
      </c>
      <c r="M2302" s="15" t="s">
        <v>275</v>
      </c>
      <c r="N2302" s="42">
        <v>106.777</v>
      </c>
      <c r="O2302" s="34">
        <v>26.620999999999999</v>
      </c>
      <c r="P2302" s="15" t="str">
        <f t="shared" si="283"/>
        <v/>
      </c>
      <c r="Q2302" s="41">
        <v>3</v>
      </c>
      <c r="R2302" s="15">
        <f t="shared" si="284"/>
        <v>3</v>
      </c>
      <c r="S2302" s="15" t="str">
        <f t="shared" si="281"/>
        <v>3a</v>
      </c>
      <c r="T2302" s="15" t="str">
        <f t="shared" si="282"/>
        <v>3b</v>
      </c>
    </row>
    <row r="2303" spans="1:20" ht="20.100000000000001" customHeight="1">
      <c r="A2303" s="15">
        <f t="shared" si="278"/>
        <v>123010</v>
      </c>
      <c r="B2303" s="24" t="str">
        <f>VLOOKUP(J2303,city!$A$4:$D$352,3,0)</f>
        <v>贵州</v>
      </c>
      <c r="C2303" s="24" t="str">
        <f>VLOOKUP(J2303,city!$A$4:$D$352,4,0)</f>
        <v>贵阳</v>
      </c>
      <c r="D2303" s="15" t="s">
        <v>7568</v>
      </c>
      <c r="E2303" s="15" t="s">
        <v>7569</v>
      </c>
      <c r="F2303" s="42" t="str">
        <f t="shared" si="285"/>
        <v>106.626,26.452</v>
      </c>
      <c r="G2303" s="20" t="s">
        <v>7570</v>
      </c>
      <c r="H2303" s="20" t="s">
        <v>534</v>
      </c>
      <c r="I2303" s="45" t="str">
        <f t="shared" si="279"/>
        <v>13a,13b</v>
      </c>
      <c r="J2303" s="15">
        <f t="shared" si="280"/>
        <v>230</v>
      </c>
      <c r="K2303" s="15">
        <f>IF(VLOOKUP(J2302,city!$K$4:$L$352,2,0)&gt;K2302,K2302+1,1)</f>
        <v>10</v>
      </c>
      <c r="L2303" s="15">
        <v>1</v>
      </c>
      <c r="M2303" s="15" t="s">
        <v>275</v>
      </c>
      <c r="N2303" s="42">
        <v>106.626</v>
      </c>
      <c r="O2303" s="34">
        <v>26.452000000000002</v>
      </c>
      <c r="P2303" s="15" t="str">
        <f t="shared" si="283"/>
        <v>106.7352,26.5934</v>
      </c>
      <c r="Q2303" s="41">
        <v>13</v>
      </c>
      <c r="R2303" s="15">
        <f t="shared" si="284"/>
        <v>13</v>
      </c>
      <c r="S2303" s="15" t="str">
        <f t="shared" si="281"/>
        <v>13a</v>
      </c>
      <c r="T2303" s="15" t="str">
        <f t="shared" si="282"/>
        <v>13b</v>
      </c>
    </row>
    <row r="2304" spans="1:20" ht="20.100000000000001" customHeight="1">
      <c r="A2304" s="15">
        <f t="shared" si="278"/>
        <v>123101</v>
      </c>
      <c r="B2304" s="24" t="str">
        <f>VLOOKUP(J2304,city!$A$4:$D$352,3,0)</f>
        <v>贵州</v>
      </c>
      <c r="C2304" s="24" t="str">
        <f>VLOOKUP(J2304,city!$A$4:$D$352,4,0)</f>
        <v>遵义</v>
      </c>
      <c r="D2304" s="15" t="s">
        <v>7571</v>
      </c>
      <c r="E2304" s="15" t="s">
        <v>7572</v>
      </c>
      <c r="F2304" s="42" t="str">
        <f t="shared" si="285"/>
        <v>105.701,28.456</v>
      </c>
      <c r="G2304" s="20" t="s">
        <v>7573</v>
      </c>
      <c r="H2304" s="20" t="s">
        <v>422</v>
      </c>
      <c r="I2304" s="45" t="str">
        <f t="shared" si="279"/>
        <v>8a,8b</v>
      </c>
      <c r="J2304" s="15">
        <f t="shared" si="280"/>
        <v>231</v>
      </c>
      <c r="K2304" s="15">
        <f>IF(VLOOKUP(J2303,city!$K$4:$L$352,2,0)&gt;K2303,K2303+1,1)</f>
        <v>1</v>
      </c>
      <c r="L2304" s="15">
        <v>1</v>
      </c>
      <c r="M2304" s="15" t="s">
        <v>276</v>
      </c>
      <c r="N2304" s="42">
        <v>105.70099999999999</v>
      </c>
      <c r="O2304" s="34">
        <v>28.456</v>
      </c>
      <c r="P2304" s="15" t="str">
        <f t="shared" si="283"/>
        <v/>
      </c>
      <c r="Q2304" s="41">
        <v>8</v>
      </c>
      <c r="R2304" s="15">
        <f t="shared" si="284"/>
        <v>2</v>
      </c>
      <c r="S2304" s="15" t="str">
        <f t="shared" si="281"/>
        <v>8a</v>
      </c>
      <c r="T2304" s="15" t="str">
        <f t="shared" si="282"/>
        <v>8b</v>
      </c>
    </row>
    <row r="2305" spans="1:20" ht="20.100000000000001" customHeight="1">
      <c r="A2305" s="15">
        <f t="shared" si="278"/>
        <v>123102</v>
      </c>
      <c r="B2305" s="24" t="str">
        <f>VLOOKUP(J2305,city!$A$4:$D$352,3,0)</f>
        <v>贵州</v>
      </c>
      <c r="C2305" s="24" t="str">
        <f>VLOOKUP(J2305,city!$A$4:$D$352,4,0)</f>
        <v>遵义</v>
      </c>
      <c r="D2305" s="15" t="s">
        <v>7574</v>
      </c>
      <c r="E2305" s="15" t="s">
        <v>7575</v>
      </c>
      <c r="F2305" s="42" t="str">
        <f t="shared" si="285"/>
        <v>106.927,27.694</v>
      </c>
      <c r="G2305" s="20" t="s">
        <v>7576</v>
      </c>
      <c r="H2305" s="20" t="s">
        <v>427</v>
      </c>
      <c r="I2305" s="45" t="str">
        <f t="shared" si="279"/>
        <v>15a,15b</v>
      </c>
      <c r="J2305" s="15">
        <f t="shared" si="280"/>
        <v>231</v>
      </c>
      <c r="K2305" s="15">
        <f>IF(VLOOKUP(J2304,city!$K$4:$L$352,2,0)&gt;K2304,K2304+1,1)</f>
        <v>2</v>
      </c>
      <c r="L2305" s="15">
        <v>1</v>
      </c>
      <c r="M2305" s="15" t="s">
        <v>276</v>
      </c>
      <c r="N2305" s="42">
        <v>106.92700000000001</v>
      </c>
      <c r="O2305" s="34">
        <v>27.693999999999999</v>
      </c>
      <c r="P2305" s="15" t="str">
        <f t="shared" si="283"/>
        <v/>
      </c>
      <c r="Q2305" s="41">
        <v>15</v>
      </c>
      <c r="R2305" s="15" t="e">
        <f t="shared" si="284"/>
        <v>#N/A</v>
      </c>
      <c r="S2305" s="15" t="str">
        <f t="shared" si="281"/>
        <v>15a</v>
      </c>
      <c r="T2305" s="15" t="str">
        <f t="shared" si="282"/>
        <v>15b</v>
      </c>
    </row>
    <row r="2306" spans="1:20" ht="20.100000000000001" customHeight="1">
      <c r="A2306" s="15">
        <f t="shared" si="278"/>
        <v>123103</v>
      </c>
      <c r="B2306" s="24" t="str">
        <f>VLOOKUP(J2306,city!$A$4:$D$352,3,0)</f>
        <v>贵州</v>
      </c>
      <c r="C2306" s="24" t="str">
        <f>VLOOKUP(J2306,city!$A$4:$D$352,4,0)</f>
        <v>遵义</v>
      </c>
      <c r="D2306" s="15" t="s">
        <v>7577</v>
      </c>
      <c r="E2306" s="15" t="s">
        <v>7578</v>
      </c>
      <c r="F2306" s="42" t="str">
        <f t="shared" si="285"/>
        <v>105.654,28.474</v>
      </c>
      <c r="G2306" s="20" t="s">
        <v>7579</v>
      </c>
      <c r="H2306" s="20" t="s">
        <v>432</v>
      </c>
      <c r="I2306" s="45" t="str">
        <f t="shared" si="279"/>
        <v>2a,2b</v>
      </c>
      <c r="J2306" s="15">
        <f t="shared" si="280"/>
        <v>231</v>
      </c>
      <c r="K2306" s="15">
        <f>IF(VLOOKUP(J2305,city!$K$4:$L$352,2,0)&gt;K2305,K2305+1,1)</f>
        <v>3</v>
      </c>
      <c r="L2306" s="15">
        <v>1</v>
      </c>
      <c r="M2306" s="15" t="s">
        <v>276</v>
      </c>
      <c r="N2306" s="42">
        <v>105.654</v>
      </c>
      <c r="O2306" s="34">
        <v>28.474</v>
      </c>
      <c r="P2306" s="15" t="str">
        <f t="shared" si="283"/>
        <v/>
      </c>
      <c r="Q2306" s="41">
        <v>2</v>
      </c>
      <c r="R2306" s="15">
        <f t="shared" si="284"/>
        <v>2</v>
      </c>
      <c r="S2306" s="15" t="str">
        <f t="shared" si="281"/>
        <v>2a</v>
      </c>
      <c r="T2306" s="15" t="str">
        <f t="shared" si="282"/>
        <v>2b</v>
      </c>
    </row>
    <row r="2307" spans="1:20" ht="20.100000000000001" customHeight="1">
      <c r="A2307" s="15">
        <f t="shared" si="278"/>
        <v>123104</v>
      </c>
      <c r="B2307" s="24" t="str">
        <f>VLOOKUP(J2307,city!$A$4:$D$352,3,0)</f>
        <v>贵州</v>
      </c>
      <c r="C2307" s="24" t="str">
        <f>VLOOKUP(J2307,city!$A$4:$D$352,4,0)</f>
        <v>遵义</v>
      </c>
      <c r="D2307" s="15" t="s">
        <v>7580</v>
      </c>
      <c r="E2307" s="15" t="s">
        <v>7581</v>
      </c>
      <c r="F2307" s="42" t="str">
        <f t="shared" si="285"/>
        <v>106.382,27.857</v>
      </c>
      <c r="G2307" s="20" t="s">
        <v>7582</v>
      </c>
      <c r="H2307" s="20" t="s">
        <v>438</v>
      </c>
      <c r="I2307" s="45" t="str">
        <f t="shared" si="279"/>
        <v>15a,15b</v>
      </c>
      <c r="J2307" s="15">
        <f t="shared" si="280"/>
        <v>231</v>
      </c>
      <c r="K2307" s="15">
        <f>IF(VLOOKUP(J2306,city!$K$4:$L$352,2,0)&gt;K2306,K2306+1,1)</f>
        <v>4</v>
      </c>
      <c r="L2307" s="15">
        <v>1</v>
      </c>
      <c r="M2307" s="15" t="s">
        <v>276</v>
      </c>
      <c r="N2307" s="42">
        <v>106.38200000000001</v>
      </c>
      <c r="O2307" s="34">
        <v>27.856999999999999</v>
      </c>
      <c r="P2307" s="15" t="str">
        <f t="shared" si="283"/>
        <v/>
      </c>
      <c r="Q2307" s="41">
        <v>15</v>
      </c>
      <c r="R2307" s="15">
        <f t="shared" si="284"/>
        <v>15</v>
      </c>
      <c r="S2307" s="15" t="str">
        <f t="shared" si="281"/>
        <v>15a</v>
      </c>
      <c r="T2307" s="15" t="str">
        <f t="shared" si="282"/>
        <v>15b</v>
      </c>
    </row>
    <row r="2308" spans="1:20" ht="20.100000000000001" customHeight="1">
      <c r="A2308" s="15">
        <f t="shared" ref="A2308:A2371" si="286">100000+J2308*100+K2308</f>
        <v>123105</v>
      </c>
      <c r="B2308" s="24" t="str">
        <f>VLOOKUP(J2308,city!$A$4:$D$352,3,0)</f>
        <v>贵州</v>
      </c>
      <c r="C2308" s="24" t="str">
        <f>VLOOKUP(J2308,city!$A$4:$D$352,4,0)</f>
        <v>遵义</v>
      </c>
      <c r="D2308" s="15" t="s">
        <v>7583</v>
      </c>
      <c r="E2308" s="15" t="s">
        <v>7584</v>
      </c>
      <c r="F2308" s="42" t="str">
        <f t="shared" si="285"/>
        <v>105.837,28.474</v>
      </c>
      <c r="G2308" s="20" t="s">
        <v>7585</v>
      </c>
      <c r="H2308" s="20" t="s">
        <v>444</v>
      </c>
      <c r="I2308" s="45" t="str">
        <f t="shared" si="279"/>
        <v>13a,13b</v>
      </c>
      <c r="J2308" s="15">
        <f t="shared" si="280"/>
        <v>231</v>
      </c>
      <c r="K2308" s="15">
        <f>IF(VLOOKUP(J2307,city!$K$4:$L$352,2,0)&gt;K2307,K2307+1,1)</f>
        <v>5</v>
      </c>
      <c r="L2308" s="15">
        <v>1</v>
      </c>
      <c r="M2308" s="15" t="s">
        <v>276</v>
      </c>
      <c r="N2308" s="42">
        <v>105.837</v>
      </c>
      <c r="O2308" s="34">
        <v>28.474</v>
      </c>
      <c r="P2308" s="15" t="str">
        <f t="shared" si="283"/>
        <v/>
      </c>
      <c r="Q2308" s="41">
        <v>13</v>
      </c>
      <c r="R2308" s="15">
        <f t="shared" si="284"/>
        <v>13</v>
      </c>
      <c r="S2308" s="15" t="str">
        <f t="shared" si="281"/>
        <v>13a</v>
      </c>
      <c r="T2308" s="15" t="str">
        <f t="shared" si="282"/>
        <v>13b</v>
      </c>
    </row>
    <row r="2309" spans="1:20" ht="20.100000000000001" customHeight="1">
      <c r="A2309" s="15">
        <f t="shared" si="286"/>
        <v>123106</v>
      </c>
      <c r="B2309" s="24" t="str">
        <f>VLOOKUP(J2309,city!$A$4:$D$352,3,0)</f>
        <v>贵州</v>
      </c>
      <c r="C2309" s="24" t="str">
        <f>VLOOKUP(J2309,city!$A$4:$D$352,4,0)</f>
        <v>遵义</v>
      </c>
      <c r="D2309" s="15" t="s">
        <v>7586</v>
      </c>
      <c r="E2309" s="15" t="s">
        <v>7587</v>
      </c>
      <c r="F2309" s="42" t="str">
        <f t="shared" si="285"/>
        <v>106.553,28.017</v>
      </c>
      <c r="G2309" s="20" t="s">
        <v>7588</v>
      </c>
      <c r="H2309" s="20" t="s">
        <v>450</v>
      </c>
      <c r="I2309" s="45" t="str">
        <f t="shared" ref="I2309:I2372" si="287">S2309&amp;","&amp;T2309</f>
        <v>11a,11b</v>
      </c>
      <c r="J2309" s="15">
        <f t="shared" ref="J2309:J2372" si="288">IF(K2309&gt;K2308,J2308,J2308+1)</f>
        <v>231</v>
      </c>
      <c r="K2309" s="15">
        <f>IF(VLOOKUP(J2308,city!$K$4:$L$352,2,0)&gt;K2308,K2308+1,1)</f>
        <v>6</v>
      </c>
      <c r="L2309" s="15">
        <v>1</v>
      </c>
      <c r="M2309" s="15" t="s">
        <v>276</v>
      </c>
      <c r="N2309" s="42">
        <v>106.553</v>
      </c>
      <c r="O2309" s="34">
        <v>28.016999999999999</v>
      </c>
      <c r="P2309" s="15" t="str">
        <f t="shared" si="283"/>
        <v/>
      </c>
      <c r="Q2309" s="41">
        <v>11</v>
      </c>
      <c r="R2309" s="15">
        <f t="shared" si="284"/>
        <v>11</v>
      </c>
      <c r="S2309" s="15" t="str">
        <f t="shared" ref="S2309:S2372" si="289">CONCATENATE(Q2309,"a")</f>
        <v>11a</v>
      </c>
      <c r="T2309" s="15" t="str">
        <f t="shared" ref="T2309:T2372" si="290">CONCATENATE(Q2309,"b")</f>
        <v>11b</v>
      </c>
    </row>
    <row r="2310" spans="1:20" ht="20.100000000000001" customHeight="1">
      <c r="A2310" s="15">
        <f t="shared" si="286"/>
        <v>123107</v>
      </c>
      <c r="B2310" s="24" t="str">
        <f>VLOOKUP(J2310,city!$A$4:$D$352,3,0)</f>
        <v>贵州</v>
      </c>
      <c r="C2310" s="24" t="str">
        <f>VLOOKUP(J2310,city!$A$4:$D$352,4,0)</f>
        <v>遵义</v>
      </c>
      <c r="D2310" s="15" t="s">
        <v>7589</v>
      </c>
      <c r="E2310" s="15" t="s">
        <v>7590</v>
      </c>
      <c r="F2310" s="42" t="str">
        <f t="shared" si="285"/>
        <v>107.526,27.406</v>
      </c>
      <c r="G2310" s="20" t="s">
        <v>7591</v>
      </c>
      <c r="H2310" s="20" t="s">
        <v>456</v>
      </c>
      <c r="I2310" s="45" t="str">
        <f t="shared" si="287"/>
        <v>6a,6b</v>
      </c>
      <c r="J2310" s="15">
        <f t="shared" si="288"/>
        <v>231</v>
      </c>
      <c r="K2310" s="15">
        <f>IF(VLOOKUP(J2309,city!$K$4:$L$352,2,0)&gt;K2309,K2309+1,1)</f>
        <v>7</v>
      </c>
      <c r="L2310" s="15">
        <v>1</v>
      </c>
      <c r="M2310" s="15" t="s">
        <v>276</v>
      </c>
      <c r="N2310" s="42">
        <v>107.526</v>
      </c>
      <c r="O2310" s="34">
        <v>27.405999999999999</v>
      </c>
      <c r="P2310" s="15" t="str">
        <f t="shared" si="283"/>
        <v/>
      </c>
      <c r="Q2310" s="41">
        <v>6</v>
      </c>
      <c r="R2310" s="15">
        <f t="shared" si="284"/>
        <v>6</v>
      </c>
      <c r="S2310" s="15" t="str">
        <f t="shared" si="289"/>
        <v>6a</v>
      </c>
      <c r="T2310" s="15" t="str">
        <f t="shared" si="290"/>
        <v>6b</v>
      </c>
    </row>
    <row r="2311" spans="1:20" ht="20.100000000000001" customHeight="1">
      <c r="A2311" s="15">
        <f t="shared" si="286"/>
        <v>123108</v>
      </c>
      <c r="B2311" s="24" t="str">
        <f>VLOOKUP(J2311,city!$A$4:$D$352,3,0)</f>
        <v>贵州</v>
      </c>
      <c r="C2311" s="24" t="str">
        <f>VLOOKUP(J2311,city!$A$4:$D$352,4,0)</f>
        <v>遵义</v>
      </c>
      <c r="D2311" s="15" t="s">
        <v>7592</v>
      </c>
      <c r="E2311" s="15" t="s">
        <v>7593</v>
      </c>
      <c r="F2311" s="42" t="str">
        <f t="shared" si="285"/>
        <v>106.005,28.282</v>
      </c>
      <c r="G2311" s="20" t="s">
        <v>7594</v>
      </c>
      <c r="H2311" s="20" t="s">
        <v>462</v>
      </c>
      <c r="I2311" s="45" t="str">
        <f t="shared" si="287"/>
        <v>10a,10b</v>
      </c>
      <c r="J2311" s="15">
        <f t="shared" si="288"/>
        <v>231</v>
      </c>
      <c r="K2311" s="15">
        <f>IF(VLOOKUP(J2310,city!$K$4:$L$352,2,0)&gt;K2310,K2310+1,1)</f>
        <v>8</v>
      </c>
      <c r="L2311" s="15">
        <v>1</v>
      </c>
      <c r="M2311" s="15" t="s">
        <v>276</v>
      </c>
      <c r="N2311" s="42">
        <v>106.005</v>
      </c>
      <c r="O2311" s="34">
        <v>28.282</v>
      </c>
      <c r="P2311" s="15" t="str">
        <f t="shared" si="283"/>
        <v/>
      </c>
      <c r="Q2311" s="41">
        <v>10</v>
      </c>
      <c r="R2311" s="15">
        <f t="shared" si="284"/>
        <v>10</v>
      </c>
      <c r="S2311" s="15" t="str">
        <f t="shared" si="289"/>
        <v>10a</v>
      </c>
      <c r="T2311" s="15" t="str">
        <f t="shared" si="290"/>
        <v>10b</v>
      </c>
    </row>
    <row r="2312" spans="1:20" ht="20.100000000000001" customHeight="1">
      <c r="A2312" s="15">
        <f t="shared" si="286"/>
        <v>123109</v>
      </c>
      <c r="B2312" s="24" t="str">
        <f>VLOOKUP(J2312,city!$A$4:$D$352,3,0)</f>
        <v>贵州</v>
      </c>
      <c r="C2312" s="24" t="str">
        <f>VLOOKUP(J2312,city!$A$4:$D$352,4,0)</f>
        <v>遵义</v>
      </c>
      <c r="D2312" s="15" t="s">
        <v>7595</v>
      </c>
      <c r="E2312" s="15" t="s">
        <v>7596</v>
      </c>
      <c r="F2312" s="42" t="str">
        <f t="shared" si="285"/>
        <v>107.288,27.652</v>
      </c>
      <c r="G2312" s="20" t="s">
        <v>7597</v>
      </c>
      <c r="H2312" s="20" t="s">
        <v>468</v>
      </c>
      <c r="I2312" s="45" t="str">
        <f t="shared" si="287"/>
        <v>31a,31b</v>
      </c>
      <c r="J2312" s="15">
        <f t="shared" si="288"/>
        <v>231</v>
      </c>
      <c r="K2312" s="15">
        <f>IF(VLOOKUP(J2311,city!$K$4:$L$352,2,0)&gt;K2311,K2311+1,1)</f>
        <v>9</v>
      </c>
      <c r="L2312" s="15">
        <v>1</v>
      </c>
      <c r="M2312" s="15" t="s">
        <v>276</v>
      </c>
      <c r="N2312" s="42">
        <v>107.288</v>
      </c>
      <c r="O2312" s="34">
        <v>27.652000000000001</v>
      </c>
      <c r="P2312" s="15" t="str">
        <f t="shared" si="283"/>
        <v/>
      </c>
      <c r="Q2312" s="41">
        <v>31</v>
      </c>
      <c r="R2312" s="15">
        <f t="shared" si="284"/>
        <v>31</v>
      </c>
      <c r="S2312" s="15" t="str">
        <f t="shared" si="289"/>
        <v>31a</v>
      </c>
      <c r="T2312" s="15" t="str">
        <f t="shared" si="290"/>
        <v>31b</v>
      </c>
    </row>
    <row r="2313" spans="1:20" ht="20.100000000000001" customHeight="1">
      <c r="A2313" s="15">
        <f t="shared" si="286"/>
        <v>123110</v>
      </c>
      <c r="B2313" s="24" t="str">
        <f>VLOOKUP(J2313,city!$A$4:$D$352,3,0)</f>
        <v>贵州</v>
      </c>
      <c r="C2313" s="24" t="str">
        <f>VLOOKUP(J2313,city!$A$4:$D$352,4,0)</f>
        <v>遵义</v>
      </c>
      <c r="D2313" s="15" t="s">
        <v>7598</v>
      </c>
      <c r="E2313" s="15" t="s">
        <v>7599</v>
      </c>
      <c r="F2313" s="42" t="str">
        <f t="shared" si="285"/>
        <v>106.927,27.696</v>
      </c>
      <c r="G2313" s="20" t="s">
        <v>7600</v>
      </c>
      <c r="H2313" s="20" t="s">
        <v>474</v>
      </c>
      <c r="I2313" s="45" t="str">
        <f t="shared" si="287"/>
        <v>15a,15b</v>
      </c>
      <c r="J2313" s="15">
        <f t="shared" si="288"/>
        <v>231</v>
      </c>
      <c r="K2313" s="15">
        <f>IF(VLOOKUP(J2312,city!$K$4:$L$352,2,0)&gt;K2312,K2312+1,1)</f>
        <v>10</v>
      </c>
      <c r="L2313" s="15">
        <v>1</v>
      </c>
      <c r="M2313" s="15" t="s">
        <v>276</v>
      </c>
      <c r="N2313" s="42">
        <v>106.92700000000001</v>
      </c>
      <c r="O2313" s="34">
        <v>27.696000000000002</v>
      </c>
      <c r="P2313" s="15" t="str">
        <f t="shared" si="283"/>
        <v>106.48,28.0008</v>
      </c>
      <c r="Q2313" s="41">
        <v>15</v>
      </c>
      <c r="R2313" s="15">
        <f t="shared" si="284"/>
        <v>15</v>
      </c>
      <c r="S2313" s="15" t="str">
        <f t="shared" si="289"/>
        <v>15a</v>
      </c>
      <c r="T2313" s="15" t="str">
        <f t="shared" si="290"/>
        <v>15b</v>
      </c>
    </row>
    <row r="2314" spans="1:20" ht="20.100000000000001" customHeight="1">
      <c r="A2314" s="15">
        <f t="shared" si="286"/>
        <v>123201</v>
      </c>
      <c r="B2314" s="24" t="str">
        <f>VLOOKUP(J2314,city!$A$4:$D$352,3,0)</f>
        <v>贵州</v>
      </c>
      <c r="C2314" s="24" t="str">
        <f>VLOOKUP(J2314,city!$A$4:$D$352,4,0)</f>
        <v>六盘水</v>
      </c>
      <c r="D2314" s="15" t="s">
        <v>7601</v>
      </c>
      <c r="E2314" s="29" t="s">
        <v>7602</v>
      </c>
      <c r="F2314" s="42" t="str">
        <f t="shared" si="285"/>
        <v>104.872,26.588</v>
      </c>
      <c r="G2314" s="20" t="s">
        <v>7603</v>
      </c>
      <c r="H2314" s="20" t="s">
        <v>480</v>
      </c>
      <c r="I2314" s="45" t="str">
        <f t="shared" si="287"/>
        <v>11a,11b</v>
      </c>
      <c r="J2314" s="15">
        <f t="shared" si="288"/>
        <v>232</v>
      </c>
      <c r="K2314" s="15">
        <f>IF(VLOOKUP(J2313,city!$K$4:$L$352,2,0)&gt;K2313,K2313+1,1)</f>
        <v>1</v>
      </c>
      <c r="L2314" s="15">
        <v>1</v>
      </c>
      <c r="M2314" s="15" t="s">
        <v>277</v>
      </c>
      <c r="N2314" s="43">
        <v>104.872</v>
      </c>
      <c r="O2314" s="34">
        <v>26.588000000000001</v>
      </c>
      <c r="P2314" s="15" t="str">
        <f t="shared" si="283"/>
        <v/>
      </c>
      <c r="Q2314" s="41">
        <v>11</v>
      </c>
      <c r="R2314" s="15">
        <f t="shared" si="284"/>
        <v>11</v>
      </c>
      <c r="S2314" s="15" t="str">
        <f t="shared" si="289"/>
        <v>11a</v>
      </c>
      <c r="T2314" s="15" t="str">
        <f t="shared" si="290"/>
        <v>11b</v>
      </c>
    </row>
    <row r="2315" spans="1:20" ht="20.100000000000001" customHeight="1">
      <c r="A2315" s="15">
        <f t="shared" si="286"/>
        <v>123202</v>
      </c>
      <c r="B2315" s="24" t="str">
        <f>VLOOKUP(J2315,city!$A$4:$D$352,3,0)</f>
        <v>贵州</v>
      </c>
      <c r="C2315" s="24" t="str">
        <f>VLOOKUP(J2315,city!$A$4:$D$352,4,0)</f>
        <v>六盘水</v>
      </c>
      <c r="D2315" s="15" t="s">
        <v>7604</v>
      </c>
      <c r="E2315" s="15" t="s">
        <v>7605</v>
      </c>
      <c r="F2315" s="42" t="str">
        <f t="shared" si="285"/>
        <v>104.755,26.604</v>
      </c>
      <c r="G2315" s="20" t="s">
        <v>7606</v>
      </c>
      <c r="H2315" s="20" t="s">
        <v>486</v>
      </c>
      <c r="I2315" s="45" t="str">
        <f t="shared" si="287"/>
        <v>11a,11b</v>
      </c>
      <c r="J2315" s="15">
        <f t="shared" si="288"/>
        <v>232</v>
      </c>
      <c r="K2315" s="15">
        <f>IF(VLOOKUP(J2314,city!$K$4:$L$352,2,0)&gt;K2314,K2314+1,1)</f>
        <v>2</v>
      </c>
      <c r="L2315" s="15">
        <v>1</v>
      </c>
      <c r="M2315" s="15" t="s">
        <v>277</v>
      </c>
      <c r="N2315" s="42">
        <v>104.755</v>
      </c>
      <c r="O2315" s="34">
        <v>26.603999999999999</v>
      </c>
      <c r="P2315" s="15" t="str">
        <f t="shared" si="283"/>
        <v/>
      </c>
      <c r="Q2315" s="41">
        <v>11</v>
      </c>
      <c r="R2315" s="15">
        <f t="shared" si="284"/>
        <v>11</v>
      </c>
      <c r="S2315" s="15" t="str">
        <f t="shared" si="289"/>
        <v>11a</v>
      </c>
      <c r="T2315" s="15" t="str">
        <f t="shared" si="290"/>
        <v>11b</v>
      </c>
    </row>
    <row r="2316" spans="1:20" ht="20.100000000000001" customHeight="1">
      <c r="A2316" s="15">
        <f t="shared" si="286"/>
        <v>123203</v>
      </c>
      <c r="B2316" s="24" t="str">
        <f>VLOOKUP(J2316,city!$A$4:$D$352,3,0)</f>
        <v>贵州</v>
      </c>
      <c r="C2316" s="24" t="str">
        <f>VLOOKUP(J2316,city!$A$4:$D$352,4,0)</f>
        <v>六盘水</v>
      </c>
      <c r="D2316" s="15" t="s">
        <v>7607</v>
      </c>
      <c r="E2316" s="15" t="s">
        <v>7608</v>
      </c>
      <c r="F2316" s="42" t="str">
        <f t="shared" si="285"/>
        <v>104.817,26.584</v>
      </c>
      <c r="G2316" s="20" t="s">
        <v>7609</v>
      </c>
      <c r="H2316" s="20" t="s">
        <v>492</v>
      </c>
      <c r="I2316" s="45" t="str">
        <f t="shared" si="287"/>
        <v>6a,6b</v>
      </c>
      <c r="J2316" s="15">
        <f t="shared" si="288"/>
        <v>232</v>
      </c>
      <c r="K2316" s="15">
        <f>IF(VLOOKUP(J2315,city!$K$4:$L$352,2,0)&gt;K2315,K2315+1,1)</f>
        <v>3</v>
      </c>
      <c r="L2316" s="15">
        <v>1</v>
      </c>
      <c r="M2316" s="15" t="s">
        <v>277</v>
      </c>
      <c r="N2316" s="42">
        <v>104.81699999999999</v>
      </c>
      <c r="O2316" s="34">
        <v>26.584</v>
      </c>
      <c r="P2316" s="15" t="str">
        <f t="shared" si="283"/>
        <v/>
      </c>
      <c r="Q2316" s="41">
        <v>6</v>
      </c>
      <c r="R2316" s="15">
        <f t="shared" si="284"/>
        <v>6</v>
      </c>
      <c r="S2316" s="15" t="str">
        <f t="shared" si="289"/>
        <v>6a</v>
      </c>
      <c r="T2316" s="15" t="str">
        <f t="shared" si="290"/>
        <v>6b</v>
      </c>
    </row>
    <row r="2317" spans="1:20" ht="20.100000000000001" customHeight="1">
      <c r="A2317" s="15">
        <f t="shared" si="286"/>
        <v>123204</v>
      </c>
      <c r="B2317" s="24" t="str">
        <f>VLOOKUP(J2317,city!$A$4:$D$352,3,0)</f>
        <v>贵州</v>
      </c>
      <c r="C2317" s="24" t="str">
        <f>VLOOKUP(J2317,city!$A$4:$D$352,4,0)</f>
        <v>六盘水</v>
      </c>
      <c r="D2317" s="15" t="s">
        <v>7610</v>
      </c>
      <c r="E2317" s="15" t="s">
        <v>7611</v>
      </c>
      <c r="F2317" s="42" t="str">
        <f t="shared" si="285"/>
        <v>104.624,26.121</v>
      </c>
      <c r="G2317" s="20" t="s">
        <v>7612</v>
      </c>
      <c r="H2317" s="20" t="s">
        <v>498</v>
      </c>
      <c r="I2317" s="45" t="str">
        <f t="shared" si="287"/>
        <v>28a,28b</v>
      </c>
      <c r="J2317" s="15">
        <f t="shared" si="288"/>
        <v>232</v>
      </c>
      <c r="K2317" s="15">
        <f>IF(VLOOKUP(J2316,city!$K$4:$L$352,2,0)&gt;K2316,K2316+1,1)</f>
        <v>4</v>
      </c>
      <c r="L2317" s="15">
        <v>1</v>
      </c>
      <c r="M2317" s="15" t="s">
        <v>277</v>
      </c>
      <c r="N2317" s="42">
        <v>104.624</v>
      </c>
      <c r="O2317" s="34">
        <v>26.120999999999999</v>
      </c>
      <c r="P2317" s="15" t="str">
        <f t="shared" ref="P2317:P2380" si="291">IF(K2317=10,SUM(N2308:N2317)/10&amp;","&amp;SUM(O2308:O2317)/10,"")</f>
        <v/>
      </c>
      <c r="Q2317" s="41">
        <v>28</v>
      </c>
      <c r="R2317" s="15">
        <f t="shared" si="284"/>
        <v>28</v>
      </c>
      <c r="S2317" s="15" t="str">
        <f t="shared" si="289"/>
        <v>28a</v>
      </c>
      <c r="T2317" s="15" t="str">
        <f t="shared" si="290"/>
        <v>28b</v>
      </c>
    </row>
    <row r="2318" spans="1:20" ht="20.100000000000001" customHeight="1">
      <c r="A2318" s="15">
        <f t="shared" si="286"/>
        <v>123205</v>
      </c>
      <c r="B2318" s="24" t="str">
        <f>VLOOKUP(J2318,city!$A$4:$D$352,3,0)</f>
        <v>贵州</v>
      </c>
      <c r="C2318" s="24" t="str">
        <f>VLOOKUP(J2318,city!$A$4:$D$352,4,0)</f>
        <v>六盘水</v>
      </c>
      <c r="D2318" s="15" t="s">
        <v>7613</v>
      </c>
      <c r="E2318" s="15" t="s">
        <v>7614</v>
      </c>
      <c r="F2318" s="42" t="str">
        <f t="shared" si="285"/>
        <v>105.201,26.078</v>
      </c>
      <c r="G2318" s="20" t="s">
        <v>7615</v>
      </c>
      <c r="H2318" s="20" t="s">
        <v>504</v>
      </c>
      <c r="I2318" s="45" t="str">
        <f t="shared" si="287"/>
        <v>6a,6b</v>
      </c>
      <c r="J2318" s="15">
        <f t="shared" si="288"/>
        <v>232</v>
      </c>
      <c r="K2318" s="15">
        <f>IF(VLOOKUP(J2317,city!$K$4:$L$352,2,0)&gt;K2317,K2317+1,1)</f>
        <v>5</v>
      </c>
      <c r="L2318" s="15">
        <v>1</v>
      </c>
      <c r="M2318" s="15" t="s">
        <v>277</v>
      </c>
      <c r="N2318" s="42">
        <v>105.20099999999999</v>
      </c>
      <c r="O2318" s="34">
        <v>26.077999999999999</v>
      </c>
      <c r="P2318" s="15" t="str">
        <f t="shared" si="291"/>
        <v/>
      </c>
      <c r="Q2318" s="41">
        <v>6</v>
      </c>
      <c r="R2318" s="15">
        <f t="shared" si="284"/>
        <v>6</v>
      </c>
      <c r="S2318" s="15" t="str">
        <f t="shared" si="289"/>
        <v>6a</v>
      </c>
      <c r="T2318" s="15" t="str">
        <f t="shared" si="290"/>
        <v>6b</v>
      </c>
    </row>
    <row r="2319" spans="1:20" ht="20.100000000000001" customHeight="1">
      <c r="A2319" s="15">
        <f t="shared" si="286"/>
        <v>123206</v>
      </c>
      <c r="B2319" s="24" t="str">
        <f>VLOOKUP(J2319,city!$A$4:$D$352,3,0)</f>
        <v>贵州</v>
      </c>
      <c r="C2319" s="24" t="str">
        <f>VLOOKUP(J2319,city!$A$4:$D$352,4,0)</f>
        <v>六盘水</v>
      </c>
      <c r="D2319" s="15" t="s">
        <v>7616</v>
      </c>
      <c r="E2319" s="15" t="s">
        <v>7617</v>
      </c>
      <c r="F2319" s="42" t="str">
        <f t="shared" si="285"/>
        <v>104.633,25.678</v>
      </c>
      <c r="G2319" s="20" t="s">
        <v>7618</v>
      </c>
      <c r="H2319" s="20" t="s">
        <v>510</v>
      </c>
      <c r="I2319" s="45" t="str">
        <f t="shared" si="287"/>
        <v>11a,11b</v>
      </c>
      <c r="J2319" s="15">
        <f t="shared" si="288"/>
        <v>232</v>
      </c>
      <c r="K2319" s="15">
        <f>IF(VLOOKUP(J2318,city!$K$4:$L$352,2,0)&gt;K2318,K2318+1,1)</f>
        <v>6</v>
      </c>
      <c r="L2319" s="15">
        <v>1</v>
      </c>
      <c r="M2319" s="15" t="s">
        <v>277</v>
      </c>
      <c r="N2319" s="42">
        <v>104.633</v>
      </c>
      <c r="O2319" s="34">
        <v>25.678000000000001</v>
      </c>
      <c r="P2319" s="15" t="str">
        <f t="shared" si="291"/>
        <v/>
      </c>
      <c r="Q2319" s="41">
        <v>11</v>
      </c>
      <c r="R2319" s="15">
        <f t="shared" si="284"/>
        <v>11</v>
      </c>
      <c r="S2319" s="15" t="str">
        <f t="shared" si="289"/>
        <v>11a</v>
      </c>
      <c r="T2319" s="15" t="str">
        <f t="shared" si="290"/>
        <v>11b</v>
      </c>
    </row>
    <row r="2320" spans="1:20" ht="20.100000000000001" customHeight="1">
      <c r="A2320" s="15">
        <f t="shared" si="286"/>
        <v>123207</v>
      </c>
      <c r="B2320" s="24" t="str">
        <f>VLOOKUP(J2320,city!$A$4:$D$352,3,0)</f>
        <v>贵州</v>
      </c>
      <c r="C2320" s="24" t="str">
        <f>VLOOKUP(J2320,city!$A$4:$D$352,4,0)</f>
        <v>六盘水</v>
      </c>
      <c r="D2320" s="15" t="s">
        <v>7619</v>
      </c>
      <c r="E2320" s="15" t="s">
        <v>7620</v>
      </c>
      <c r="F2320" s="42" t="str">
        <f t="shared" si="285"/>
        <v>105.422,26.447</v>
      </c>
      <c r="G2320" s="20" t="s">
        <v>7621</v>
      </c>
      <c r="H2320" s="20" t="s">
        <v>516</v>
      </c>
      <c r="I2320" s="45" t="str">
        <f t="shared" si="287"/>
        <v>32a,32b</v>
      </c>
      <c r="J2320" s="15">
        <f t="shared" si="288"/>
        <v>232</v>
      </c>
      <c r="K2320" s="15">
        <f>IF(VLOOKUP(J2319,city!$K$4:$L$352,2,0)&gt;K2319,K2319+1,1)</f>
        <v>7</v>
      </c>
      <c r="L2320" s="15">
        <v>1</v>
      </c>
      <c r="M2320" s="15" t="s">
        <v>277</v>
      </c>
      <c r="N2320" s="42">
        <v>105.422</v>
      </c>
      <c r="O2320" s="34">
        <v>26.446999999999999</v>
      </c>
      <c r="P2320" s="15" t="str">
        <f t="shared" si="291"/>
        <v/>
      </c>
      <c r="Q2320" s="41">
        <v>32</v>
      </c>
      <c r="R2320" s="15" t="e">
        <f t="shared" si="284"/>
        <v>#N/A</v>
      </c>
      <c r="S2320" s="15" t="str">
        <f t="shared" si="289"/>
        <v>32a</v>
      </c>
      <c r="T2320" s="15" t="str">
        <f t="shared" si="290"/>
        <v>32b</v>
      </c>
    </row>
    <row r="2321" spans="1:20" ht="20.100000000000001" customHeight="1">
      <c r="A2321" s="15">
        <f t="shared" si="286"/>
        <v>123208</v>
      </c>
      <c r="B2321" s="24" t="str">
        <f>VLOOKUP(J2321,city!$A$4:$D$352,3,0)</f>
        <v>贵州</v>
      </c>
      <c r="C2321" s="24" t="str">
        <f>VLOOKUP(J2321,city!$A$4:$D$352,4,0)</f>
        <v>六盘水</v>
      </c>
      <c r="D2321" s="15" t="s">
        <v>7622</v>
      </c>
      <c r="E2321" s="15" t="s">
        <v>7623</v>
      </c>
      <c r="F2321" s="42" t="str">
        <f t="shared" si="285"/>
        <v>104.933,26.092</v>
      </c>
      <c r="G2321" s="20" t="s">
        <v>7624</v>
      </c>
      <c r="H2321" s="20" t="s">
        <v>522</v>
      </c>
      <c r="I2321" s="45" t="str">
        <f t="shared" si="287"/>
        <v>32a,32b</v>
      </c>
      <c r="J2321" s="15">
        <f t="shared" si="288"/>
        <v>232</v>
      </c>
      <c r="K2321" s="15">
        <f>IF(VLOOKUP(J2320,city!$K$4:$L$352,2,0)&gt;K2320,K2320+1,1)</f>
        <v>8</v>
      </c>
      <c r="L2321" s="15">
        <v>1</v>
      </c>
      <c r="M2321" s="15" t="s">
        <v>277</v>
      </c>
      <c r="N2321" s="42">
        <v>104.93300000000001</v>
      </c>
      <c r="O2321" s="34">
        <v>26.091999999999999</v>
      </c>
      <c r="P2321" s="15" t="str">
        <f t="shared" si="291"/>
        <v/>
      </c>
      <c r="Q2321" s="41">
        <v>32</v>
      </c>
      <c r="R2321" s="15" t="e">
        <f t="shared" si="284"/>
        <v>#N/A</v>
      </c>
      <c r="S2321" s="15" t="str">
        <f t="shared" si="289"/>
        <v>32a</v>
      </c>
      <c r="T2321" s="15" t="str">
        <f t="shared" si="290"/>
        <v>32b</v>
      </c>
    </row>
    <row r="2322" spans="1:20" ht="20.100000000000001" customHeight="1">
      <c r="A2322" s="15">
        <f t="shared" si="286"/>
        <v>123209</v>
      </c>
      <c r="B2322" s="24" t="str">
        <f>VLOOKUP(J2322,city!$A$4:$D$352,3,0)</f>
        <v>贵州</v>
      </c>
      <c r="C2322" s="24" t="str">
        <f>VLOOKUP(J2322,city!$A$4:$D$352,4,0)</f>
        <v>六盘水</v>
      </c>
      <c r="D2322" s="15" t="s">
        <v>7625</v>
      </c>
      <c r="E2322" s="15" t="s">
        <v>7626</v>
      </c>
      <c r="F2322" s="42" t="str">
        <f t="shared" si="285"/>
        <v>104.881,26.581</v>
      </c>
      <c r="G2322" s="20" t="s">
        <v>7627</v>
      </c>
      <c r="H2322" s="20" t="s">
        <v>528</v>
      </c>
      <c r="I2322" s="45" t="str">
        <f t="shared" si="287"/>
        <v>13a,13b</v>
      </c>
      <c r="J2322" s="15">
        <f t="shared" si="288"/>
        <v>232</v>
      </c>
      <c r="K2322" s="15">
        <f>IF(VLOOKUP(J2321,city!$K$4:$L$352,2,0)&gt;K2321,K2321+1,1)</f>
        <v>9</v>
      </c>
      <c r="L2322" s="15">
        <v>1</v>
      </c>
      <c r="M2322" s="15" t="s">
        <v>277</v>
      </c>
      <c r="N2322" s="42">
        <v>104.881</v>
      </c>
      <c r="O2322" s="34">
        <v>26.581</v>
      </c>
      <c r="P2322" s="15" t="str">
        <f t="shared" si="291"/>
        <v/>
      </c>
      <c r="Q2322" s="41">
        <v>13</v>
      </c>
      <c r="R2322" s="15">
        <f t="shared" si="284"/>
        <v>13</v>
      </c>
      <c r="S2322" s="15" t="str">
        <f t="shared" si="289"/>
        <v>13a</v>
      </c>
      <c r="T2322" s="15" t="str">
        <f t="shared" si="290"/>
        <v>13b</v>
      </c>
    </row>
    <row r="2323" spans="1:20" ht="20.100000000000001" customHeight="1">
      <c r="A2323" s="15">
        <f t="shared" si="286"/>
        <v>123210</v>
      </c>
      <c r="B2323" s="24" t="str">
        <f>VLOOKUP(J2323,city!$A$4:$D$352,3,0)</f>
        <v>贵州</v>
      </c>
      <c r="C2323" s="24" t="str">
        <f>VLOOKUP(J2323,city!$A$4:$D$352,4,0)</f>
        <v>六盘水</v>
      </c>
      <c r="D2323" s="15" t="s">
        <v>7628</v>
      </c>
      <c r="E2323" s="15" t="s">
        <v>7629</v>
      </c>
      <c r="F2323" s="42" t="str">
        <f t="shared" si="285"/>
        <v>104.793,26.448</v>
      </c>
      <c r="G2323" s="20" t="s">
        <v>7630</v>
      </c>
      <c r="H2323" s="20" t="s">
        <v>534</v>
      </c>
      <c r="I2323" s="45" t="str">
        <f t="shared" si="287"/>
        <v>6a,6b</v>
      </c>
      <c r="J2323" s="15">
        <f t="shared" si="288"/>
        <v>232</v>
      </c>
      <c r="K2323" s="15">
        <f>IF(VLOOKUP(J2322,city!$K$4:$L$352,2,0)&gt;K2322,K2322+1,1)</f>
        <v>10</v>
      </c>
      <c r="L2323" s="15">
        <v>1</v>
      </c>
      <c r="M2323" s="15" t="s">
        <v>277</v>
      </c>
      <c r="N2323" s="42">
        <v>104.79300000000001</v>
      </c>
      <c r="O2323" s="34">
        <v>26.448</v>
      </c>
      <c r="P2323" s="15" t="str">
        <f t="shared" si="291"/>
        <v>104.8931,26.3221</v>
      </c>
      <c r="Q2323" s="41">
        <v>6</v>
      </c>
      <c r="R2323" s="15">
        <f t="shared" si="284"/>
        <v>6</v>
      </c>
      <c r="S2323" s="15" t="str">
        <f t="shared" si="289"/>
        <v>6a</v>
      </c>
      <c r="T2323" s="15" t="str">
        <f t="shared" si="290"/>
        <v>6b</v>
      </c>
    </row>
    <row r="2324" spans="1:20" ht="20.100000000000001" customHeight="1">
      <c r="A2324" s="15">
        <f t="shared" si="286"/>
        <v>123301</v>
      </c>
      <c r="B2324" s="24" t="str">
        <f>VLOOKUP(J2324,city!$A$4:$D$352,3,0)</f>
        <v>贵州</v>
      </c>
      <c r="C2324" s="24" t="str">
        <f>VLOOKUP(J2324,city!$A$4:$D$352,4,0)</f>
        <v>安顺</v>
      </c>
      <c r="D2324" s="15" t="s">
        <v>7631</v>
      </c>
      <c r="E2324" s="15" t="s">
        <v>7632</v>
      </c>
      <c r="F2324" s="42" t="str">
        <f t="shared" si="285"/>
        <v>105.679,25.985</v>
      </c>
      <c r="G2324" s="20" t="s">
        <v>7633</v>
      </c>
      <c r="H2324" s="20" t="s">
        <v>422</v>
      </c>
      <c r="I2324" s="45" t="str">
        <f t="shared" si="287"/>
        <v>8a,8b</v>
      </c>
      <c r="J2324" s="15">
        <f t="shared" si="288"/>
        <v>233</v>
      </c>
      <c r="K2324" s="15">
        <f>IF(VLOOKUP(J2323,city!$K$4:$L$352,2,0)&gt;K2323,K2323+1,1)</f>
        <v>1</v>
      </c>
      <c r="L2324" s="15">
        <v>1</v>
      </c>
      <c r="M2324" s="15" t="s">
        <v>278</v>
      </c>
      <c r="N2324" s="42">
        <v>105.679</v>
      </c>
      <c r="O2324" s="34">
        <v>25.984999999999999</v>
      </c>
      <c r="P2324" s="15" t="str">
        <f t="shared" si="291"/>
        <v/>
      </c>
      <c r="Q2324" s="41">
        <v>8</v>
      </c>
      <c r="R2324" s="15">
        <f t="shared" si="284"/>
        <v>8</v>
      </c>
      <c r="S2324" s="15" t="str">
        <f t="shared" si="289"/>
        <v>8a</v>
      </c>
      <c r="T2324" s="15" t="str">
        <f t="shared" si="290"/>
        <v>8b</v>
      </c>
    </row>
    <row r="2325" spans="1:20" ht="20.100000000000001" customHeight="1">
      <c r="A2325" s="15">
        <f t="shared" si="286"/>
        <v>123302</v>
      </c>
      <c r="B2325" s="24" t="str">
        <f>VLOOKUP(J2325,city!$A$4:$D$352,3,0)</f>
        <v>贵州</v>
      </c>
      <c r="C2325" s="24" t="str">
        <f>VLOOKUP(J2325,city!$A$4:$D$352,4,0)</f>
        <v>安顺</v>
      </c>
      <c r="D2325" s="15" t="s">
        <v>7634</v>
      </c>
      <c r="E2325" s="15" t="s">
        <v>7635</v>
      </c>
      <c r="F2325" s="42" t="str">
        <f t="shared" si="285"/>
        <v>105.895,26.098</v>
      </c>
      <c r="G2325" s="20" t="s">
        <v>7636</v>
      </c>
      <c r="H2325" s="20" t="s">
        <v>427</v>
      </c>
      <c r="I2325" s="45" t="str">
        <f t="shared" si="287"/>
        <v>15a,15b</v>
      </c>
      <c r="J2325" s="15">
        <f t="shared" si="288"/>
        <v>233</v>
      </c>
      <c r="K2325" s="15">
        <f>IF(VLOOKUP(J2324,city!$K$4:$L$352,2,0)&gt;K2324,K2324+1,1)</f>
        <v>2</v>
      </c>
      <c r="L2325" s="15">
        <v>1</v>
      </c>
      <c r="M2325" s="15" t="s">
        <v>278</v>
      </c>
      <c r="N2325" s="42">
        <v>105.895</v>
      </c>
      <c r="O2325" s="34">
        <v>26.097999999999999</v>
      </c>
      <c r="P2325" s="15" t="str">
        <f t="shared" si="291"/>
        <v/>
      </c>
      <c r="Q2325" s="41">
        <v>15</v>
      </c>
      <c r="R2325" s="15">
        <f t="shared" si="284"/>
        <v>15</v>
      </c>
      <c r="S2325" s="15" t="str">
        <f t="shared" si="289"/>
        <v>15a</v>
      </c>
      <c r="T2325" s="15" t="str">
        <f t="shared" si="290"/>
        <v>15b</v>
      </c>
    </row>
    <row r="2326" spans="1:20" ht="20.100000000000001" customHeight="1">
      <c r="A2326" s="15">
        <f t="shared" si="286"/>
        <v>123303</v>
      </c>
      <c r="B2326" s="24" t="str">
        <f>VLOOKUP(J2326,city!$A$4:$D$352,3,0)</f>
        <v>贵州</v>
      </c>
      <c r="C2326" s="24" t="str">
        <f>VLOOKUP(J2326,city!$A$4:$D$352,4,0)</f>
        <v>安顺</v>
      </c>
      <c r="D2326" s="15" t="s">
        <v>7637</v>
      </c>
      <c r="E2326" s="15" t="s">
        <v>7638</v>
      </c>
      <c r="F2326" s="42" t="str">
        <f t="shared" si="285"/>
        <v>106.169,26.357</v>
      </c>
      <c r="G2326" s="20" t="s">
        <v>7639</v>
      </c>
      <c r="H2326" s="20" t="s">
        <v>432</v>
      </c>
      <c r="I2326" s="45" t="str">
        <f t="shared" si="287"/>
        <v>31a,31b</v>
      </c>
      <c r="J2326" s="15">
        <f t="shared" si="288"/>
        <v>233</v>
      </c>
      <c r="K2326" s="15">
        <f>IF(VLOOKUP(J2325,city!$K$4:$L$352,2,0)&gt;K2325,K2325+1,1)</f>
        <v>3</v>
      </c>
      <c r="L2326" s="15">
        <v>1</v>
      </c>
      <c r="M2326" s="15" t="s">
        <v>278</v>
      </c>
      <c r="N2326" s="42">
        <v>106.169</v>
      </c>
      <c r="O2326" s="34">
        <v>26.356999999999999</v>
      </c>
      <c r="P2326" s="15" t="str">
        <f t="shared" si="291"/>
        <v/>
      </c>
      <c r="Q2326" s="41">
        <v>31</v>
      </c>
      <c r="R2326" s="15" t="e">
        <f t="shared" si="284"/>
        <v>#N/A</v>
      </c>
      <c r="S2326" s="15" t="str">
        <f t="shared" si="289"/>
        <v>31a</v>
      </c>
      <c r="T2326" s="15" t="str">
        <f t="shared" si="290"/>
        <v>31b</v>
      </c>
    </row>
    <row r="2327" spans="1:20" ht="20.100000000000001" customHeight="1">
      <c r="A2327" s="15">
        <f t="shared" si="286"/>
        <v>123304</v>
      </c>
      <c r="B2327" s="24" t="str">
        <f>VLOOKUP(J2327,city!$A$4:$D$352,3,0)</f>
        <v>贵州</v>
      </c>
      <c r="C2327" s="24" t="str">
        <f>VLOOKUP(J2327,city!$A$4:$D$352,4,0)</f>
        <v>安顺</v>
      </c>
      <c r="D2327" s="15" t="s">
        <v>7640</v>
      </c>
      <c r="E2327" s="15" t="s">
        <v>7641</v>
      </c>
      <c r="F2327" s="42" t="str">
        <f t="shared" si="285"/>
        <v>106.27,25.682</v>
      </c>
      <c r="G2327" s="20" t="s">
        <v>7642</v>
      </c>
      <c r="H2327" s="20" t="s">
        <v>438</v>
      </c>
      <c r="I2327" s="45" t="str">
        <f t="shared" si="287"/>
        <v>6a,6b</v>
      </c>
      <c r="J2327" s="15">
        <f t="shared" si="288"/>
        <v>233</v>
      </c>
      <c r="K2327" s="15">
        <f>IF(VLOOKUP(J2326,city!$K$4:$L$352,2,0)&gt;K2326,K2326+1,1)</f>
        <v>4</v>
      </c>
      <c r="L2327" s="15">
        <v>1</v>
      </c>
      <c r="M2327" s="15" t="s">
        <v>278</v>
      </c>
      <c r="N2327" s="42">
        <v>106.27</v>
      </c>
      <c r="O2327" s="34">
        <v>25.681999999999999</v>
      </c>
      <c r="P2327" s="15" t="str">
        <f t="shared" si="291"/>
        <v/>
      </c>
      <c r="Q2327" s="41">
        <v>6</v>
      </c>
      <c r="R2327" s="15">
        <f t="shared" si="284"/>
        <v>6</v>
      </c>
      <c r="S2327" s="15" t="str">
        <f t="shared" si="289"/>
        <v>6a</v>
      </c>
      <c r="T2327" s="15" t="str">
        <f t="shared" si="290"/>
        <v>6b</v>
      </c>
    </row>
    <row r="2328" spans="1:20" ht="20.100000000000001" customHeight="1">
      <c r="A2328" s="15">
        <f t="shared" si="286"/>
        <v>123305</v>
      </c>
      <c r="B2328" s="24" t="str">
        <f>VLOOKUP(J2328,city!$A$4:$D$352,3,0)</f>
        <v>贵州</v>
      </c>
      <c r="C2328" s="24" t="str">
        <f>VLOOKUP(J2328,city!$A$4:$D$352,4,0)</f>
        <v>安顺</v>
      </c>
      <c r="D2328" s="15" t="s">
        <v>7643</v>
      </c>
      <c r="E2328" s="15" t="s">
        <v>7644</v>
      </c>
      <c r="F2328" s="42" t="str">
        <f t="shared" si="285"/>
        <v>105.683,26.001</v>
      </c>
      <c r="G2328" s="20" t="s">
        <v>7645</v>
      </c>
      <c r="H2328" s="20" t="s">
        <v>444</v>
      </c>
      <c r="I2328" s="45" t="str">
        <f t="shared" si="287"/>
        <v>8a,8b</v>
      </c>
      <c r="J2328" s="15">
        <f t="shared" si="288"/>
        <v>233</v>
      </c>
      <c r="K2328" s="15">
        <f>IF(VLOOKUP(J2327,city!$K$4:$L$352,2,0)&gt;K2327,K2327+1,1)</f>
        <v>5</v>
      </c>
      <c r="L2328" s="15">
        <v>1</v>
      </c>
      <c r="M2328" s="15" t="s">
        <v>278</v>
      </c>
      <c r="N2328" s="42">
        <v>105.68300000000001</v>
      </c>
      <c r="O2328" s="34">
        <v>26.001000000000001</v>
      </c>
      <c r="P2328" s="15" t="str">
        <f t="shared" si="291"/>
        <v/>
      </c>
      <c r="Q2328" s="41">
        <v>8</v>
      </c>
      <c r="R2328" s="15">
        <f t="shared" si="284"/>
        <v>8</v>
      </c>
      <c r="S2328" s="15" t="str">
        <f t="shared" si="289"/>
        <v>8a</v>
      </c>
      <c r="T2328" s="15" t="str">
        <f t="shared" si="290"/>
        <v>8b</v>
      </c>
    </row>
    <row r="2329" spans="1:20" ht="20.100000000000001" customHeight="1">
      <c r="A2329" s="15">
        <f t="shared" si="286"/>
        <v>123306</v>
      </c>
      <c r="B2329" s="24" t="str">
        <f>VLOOKUP(J2329,city!$A$4:$D$352,3,0)</f>
        <v>贵州</v>
      </c>
      <c r="C2329" s="24" t="str">
        <f>VLOOKUP(J2329,city!$A$4:$D$352,4,0)</f>
        <v>安顺</v>
      </c>
      <c r="D2329" s="15" t="s">
        <v>7646</v>
      </c>
      <c r="E2329" s="15" t="s">
        <v>7647</v>
      </c>
      <c r="F2329" s="42" t="str">
        <f t="shared" si="285"/>
        <v>105.686,25.953</v>
      </c>
      <c r="G2329" s="20" t="s">
        <v>7648</v>
      </c>
      <c r="H2329" s="20" t="s">
        <v>450</v>
      </c>
      <c r="I2329" s="45" t="str">
        <f t="shared" si="287"/>
        <v>2a,2b</v>
      </c>
      <c r="J2329" s="15">
        <f t="shared" si="288"/>
        <v>233</v>
      </c>
      <c r="K2329" s="15">
        <f>IF(VLOOKUP(J2328,city!$K$4:$L$352,2,0)&gt;K2328,K2328+1,1)</f>
        <v>6</v>
      </c>
      <c r="L2329" s="15">
        <v>1</v>
      </c>
      <c r="M2329" s="15" t="s">
        <v>278</v>
      </c>
      <c r="N2329" s="42">
        <v>105.68600000000001</v>
      </c>
      <c r="O2329" s="34">
        <v>25.952999999999999</v>
      </c>
      <c r="P2329" s="15" t="str">
        <f t="shared" si="291"/>
        <v/>
      </c>
      <c r="Q2329" s="41">
        <v>2</v>
      </c>
      <c r="R2329" s="15">
        <f t="shared" si="284"/>
        <v>2</v>
      </c>
      <c r="S2329" s="15" t="str">
        <f t="shared" si="289"/>
        <v>2a</v>
      </c>
      <c r="T2329" s="15" t="str">
        <f t="shared" si="290"/>
        <v>2b</v>
      </c>
    </row>
    <row r="2330" spans="1:20" ht="20.100000000000001" customHeight="1">
      <c r="A2330" s="15">
        <f t="shared" si="286"/>
        <v>123307</v>
      </c>
      <c r="B2330" s="24" t="str">
        <f>VLOOKUP(J2330,city!$A$4:$D$352,3,0)</f>
        <v>贵州</v>
      </c>
      <c r="C2330" s="24" t="str">
        <f>VLOOKUP(J2330,city!$A$4:$D$352,4,0)</f>
        <v>安顺</v>
      </c>
      <c r="D2330" s="15" t="s">
        <v>7649</v>
      </c>
      <c r="E2330" s="15" t="s">
        <v>7650</v>
      </c>
      <c r="F2330" s="42" t="str">
        <f t="shared" si="285"/>
        <v>105.941,26.254</v>
      </c>
      <c r="G2330" s="20" t="s">
        <v>7651</v>
      </c>
      <c r="H2330" s="20" t="s">
        <v>456</v>
      </c>
      <c r="I2330" s="45" t="str">
        <f t="shared" si="287"/>
        <v>12a,12b</v>
      </c>
      <c r="J2330" s="15">
        <f t="shared" si="288"/>
        <v>233</v>
      </c>
      <c r="K2330" s="15">
        <f>IF(VLOOKUP(J2329,city!$K$4:$L$352,2,0)&gt;K2329,K2329+1,1)</f>
        <v>7</v>
      </c>
      <c r="L2330" s="15">
        <v>1</v>
      </c>
      <c r="M2330" s="15" t="s">
        <v>278</v>
      </c>
      <c r="N2330" s="42">
        <v>105.941</v>
      </c>
      <c r="O2330" s="34">
        <v>26.254000000000001</v>
      </c>
      <c r="P2330" s="15" t="str">
        <f t="shared" si="291"/>
        <v/>
      </c>
      <c r="Q2330" s="41">
        <v>12</v>
      </c>
      <c r="R2330" s="15">
        <f t="shared" si="284"/>
        <v>12</v>
      </c>
      <c r="S2330" s="15" t="str">
        <f t="shared" si="289"/>
        <v>12a</v>
      </c>
      <c r="T2330" s="15" t="str">
        <f t="shared" si="290"/>
        <v>12b</v>
      </c>
    </row>
    <row r="2331" spans="1:20" ht="20.100000000000001" customHeight="1">
      <c r="A2331" s="15">
        <f t="shared" si="286"/>
        <v>123308</v>
      </c>
      <c r="B2331" s="24" t="str">
        <f>VLOOKUP(J2331,city!$A$4:$D$352,3,0)</f>
        <v>贵州</v>
      </c>
      <c r="C2331" s="24" t="str">
        <f>VLOOKUP(J2331,city!$A$4:$D$352,4,0)</f>
        <v>安顺</v>
      </c>
      <c r="D2331" s="15" t="s">
        <v>7652</v>
      </c>
      <c r="E2331" s="15" t="s">
        <v>7653</v>
      </c>
      <c r="F2331" s="42" t="str">
        <f t="shared" si="285"/>
        <v>105.797,25.878</v>
      </c>
      <c r="G2331" s="20" t="s">
        <v>7654</v>
      </c>
      <c r="H2331" s="20" t="s">
        <v>462</v>
      </c>
      <c r="I2331" s="45" t="str">
        <f t="shared" si="287"/>
        <v>13a,13b</v>
      </c>
      <c r="J2331" s="15">
        <f t="shared" si="288"/>
        <v>233</v>
      </c>
      <c r="K2331" s="15">
        <f>IF(VLOOKUP(J2330,city!$K$4:$L$352,2,0)&gt;K2330,K2330+1,1)</f>
        <v>8</v>
      </c>
      <c r="L2331" s="15">
        <v>1</v>
      </c>
      <c r="M2331" s="15" t="s">
        <v>278</v>
      </c>
      <c r="N2331" s="42">
        <v>105.797</v>
      </c>
      <c r="O2331" s="34">
        <v>25.878</v>
      </c>
      <c r="P2331" s="15" t="str">
        <f t="shared" si="291"/>
        <v/>
      </c>
      <c r="Q2331" s="41">
        <v>13</v>
      </c>
      <c r="R2331" s="15" t="e">
        <f t="shared" ref="R2331:R2394" si="292">LOOKUP(1,0/FIND($U$6:$U$91,D2331),$V$6:$V$91)</f>
        <v>#N/A</v>
      </c>
      <c r="S2331" s="15" t="str">
        <f t="shared" si="289"/>
        <v>13a</v>
      </c>
      <c r="T2331" s="15" t="str">
        <f t="shared" si="290"/>
        <v>13b</v>
      </c>
    </row>
    <row r="2332" spans="1:20" ht="20.100000000000001" customHeight="1">
      <c r="A2332" s="15">
        <f t="shared" si="286"/>
        <v>123309</v>
      </c>
      <c r="B2332" s="24" t="str">
        <f>VLOOKUP(J2332,city!$A$4:$D$352,3,0)</f>
        <v>贵州</v>
      </c>
      <c r="C2332" s="24" t="str">
        <f>VLOOKUP(J2332,city!$A$4:$D$352,4,0)</f>
        <v>安顺</v>
      </c>
      <c r="D2332" s="15" t="s">
        <v>7655</v>
      </c>
      <c r="E2332" s="15" t="s">
        <v>7656</v>
      </c>
      <c r="F2332" s="42" t="str">
        <f t="shared" si="285"/>
        <v>105.945,26.234</v>
      </c>
      <c r="G2332" s="20" t="s">
        <v>7657</v>
      </c>
      <c r="H2332" s="20" t="s">
        <v>468</v>
      </c>
      <c r="I2332" s="45" t="str">
        <f t="shared" si="287"/>
        <v>13a,13b</v>
      </c>
      <c r="J2332" s="15">
        <f t="shared" si="288"/>
        <v>233</v>
      </c>
      <c r="K2332" s="15">
        <f>IF(VLOOKUP(J2331,city!$K$4:$L$352,2,0)&gt;K2331,K2331+1,1)</f>
        <v>9</v>
      </c>
      <c r="L2332" s="15">
        <v>1</v>
      </c>
      <c r="M2332" s="15" t="s">
        <v>278</v>
      </c>
      <c r="N2332" s="42">
        <v>105.94499999999999</v>
      </c>
      <c r="O2332" s="34">
        <v>26.234000000000002</v>
      </c>
      <c r="P2332" s="15" t="str">
        <f t="shared" si="291"/>
        <v/>
      </c>
      <c r="Q2332" s="41">
        <v>13</v>
      </c>
      <c r="R2332" s="15">
        <f t="shared" si="292"/>
        <v>13</v>
      </c>
      <c r="S2332" s="15" t="str">
        <f t="shared" si="289"/>
        <v>13a</v>
      </c>
      <c r="T2332" s="15" t="str">
        <f t="shared" si="290"/>
        <v>13b</v>
      </c>
    </row>
    <row r="2333" spans="1:20" ht="20.100000000000001" customHeight="1">
      <c r="A2333" s="15">
        <f t="shared" si="286"/>
        <v>123310</v>
      </c>
      <c r="B2333" s="24" t="str">
        <f>VLOOKUP(J2333,city!$A$4:$D$352,3,0)</f>
        <v>贵州</v>
      </c>
      <c r="C2333" s="24" t="str">
        <f>VLOOKUP(J2333,city!$A$4:$D$352,4,0)</f>
        <v>安顺</v>
      </c>
      <c r="D2333" s="15" t="s">
        <v>7658</v>
      </c>
      <c r="E2333" s="15" t="s">
        <v>7659</v>
      </c>
      <c r="F2333" s="42" t="str">
        <f t="shared" si="285"/>
        <v>106.104,26.299</v>
      </c>
      <c r="G2333" s="20" t="s">
        <v>7660</v>
      </c>
      <c r="H2333" s="20" t="s">
        <v>474</v>
      </c>
      <c r="I2333" s="45" t="str">
        <f t="shared" si="287"/>
        <v>11a,11b</v>
      </c>
      <c r="J2333" s="15">
        <f t="shared" si="288"/>
        <v>233</v>
      </c>
      <c r="K2333" s="15">
        <f>IF(VLOOKUP(J2332,city!$K$4:$L$352,2,0)&gt;K2332,K2332+1,1)</f>
        <v>10</v>
      </c>
      <c r="L2333" s="15">
        <v>1</v>
      </c>
      <c r="M2333" s="15" t="s">
        <v>278</v>
      </c>
      <c r="N2333" s="42">
        <v>106.104</v>
      </c>
      <c r="O2333" s="34">
        <v>26.298999999999999</v>
      </c>
      <c r="P2333" s="15" t="str">
        <f t="shared" si="291"/>
        <v>105.9169,26.0741</v>
      </c>
      <c r="Q2333" s="41">
        <v>11</v>
      </c>
      <c r="R2333" s="15">
        <f t="shared" si="292"/>
        <v>11</v>
      </c>
      <c r="S2333" s="15" t="str">
        <f t="shared" si="289"/>
        <v>11a</v>
      </c>
      <c r="T2333" s="15" t="str">
        <f t="shared" si="290"/>
        <v>11b</v>
      </c>
    </row>
    <row r="2334" spans="1:20" ht="20.100000000000001" customHeight="1">
      <c r="A2334" s="15">
        <f t="shared" si="286"/>
        <v>123401</v>
      </c>
      <c r="B2334" s="24" t="str">
        <f>VLOOKUP(J2334,city!$A$4:$D$352,3,0)</f>
        <v>贵州</v>
      </c>
      <c r="C2334" s="24" t="str">
        <f>VLOOKUP(J2334,city!$A$4:$D$352,4,0)</f>
        <v>铜仁</v>
      </c>
      <c r="D2334" s="15" t="s">
        <v>7661</v>
      </c>
      <c r="E2334" s="15" t="s">
        <v>7662</v>
      </c>
      <c r="F2334" s="42" t="str">
        <f t="shared" si="285"/>
        <v>108.781,27.849</v>
      </c>
      <c r="G2334" s="20" t="s">
        <v>7663</v>
      </c>
      <c r="H2334" s="20" t="s">
        <v>480</v>
      </c>
      <c r="I2334" s="45" t="str">
        <f t="shared" si="287"/>
        <v>11a,11b</v>
      </c>
      <c r="J2334" s="15">
        <f t="shared" si="288"/>
        <v>234</v>
      </c>
      <c r="K2334" s="15">
        <f>IF(VLOOKUP(J2333,city!$K$4:$L$352,2,0)&gt;K2333,K2333+1,1)</f>
        <v>1</v>
      </c>
      <c r="L2334" s="15">
        <v>1</v>
      </c>
      <c r="M2334" s="15" t="s">
        <v>279</v>
      </c>
      <c r="N2334" s="42">
        <v>108.78100000000001</v>
      </c>
      <c r="O2334" s="34">
        <v>27.849</v>
      </c>
      <c r="P2334" s="15" t="str">
        <f t="shared" si="291"/>
        <v/>
      </c>
      <c r="Q2334" s="41">
        <v>11</v>
      </c>
      <c r="R2334" s="15">
        <f t="shared" si="292"/>
        <v>11</v>
      </c>
      <c r="S2334" s="15" t="str">
        <f t="shared" si="289"/>
        <v>11a</v>
      </c>
      <c r="T2334" s="15" t="str">
        <f t="shared" si="290"/>
        <v>11b</v>
      </c>
    </row>
    <row r="2335" spans="1:20" ht="20.100000000000001" customHeight="1">
      <c r="A2335" s="15">
        <f t="shared" si="286"/>
        <v>123402</v>
      </c>
      <c r="B2335" s="24" t="str">
        <f>VLOOKUP(J2335,city!$A$4:$D$352,3,0)</f>
        <v>贵州</v>
      </c>
      <c r="C2335" s="24" t="str">
        <f>VLOOKUP(J2335,city!$A$4:$D$352,4,0)</f>
        <v>铜仁</v>
      </c>
      <c r="D2335" s="15" t="s">
        <v>7664</v>
      </c>
      <c r="E2335" s="15" t="s">
        <v>7665</v>
      </c>
      <c r="F2335" s="42" t="str">
        <f t="shared" si="285"/>
        <v>109.218,27.718</v>
      </c>
      <c r="G2335" s="20" t="s">
        <v>7666</v>
      </c>
      <c r="H2335" s="20" t="s">
        <v>486</v>
      </c>
      <c r="I2335" s="45" t="str">
        <f t="shared" si="287"/>
        <v>31a,31b</v>
      </c>
      <c r="J2335" s="15">
        <f t="shared" si="288"/>
        <v>234</v>
      </c>
      <c r="K2335" s="15">
        <f>IF(VLOOKUP(J2334,city!$K$4:$L$352,2,0)&gt;K2334,K2334+1,1)</f>
        <v>2</v>
      </c>
      <c r="L2335" s="15">
        <v>1</v>
      </c>
      <c r="M2335" s="15" t="s">
        <v>279</v>
      </c>
      <c r="N2335" s="42">
        <v>109.218</v>
      </c>
      <c r="O2335" s="34">
        <v>27.718</v>
      </c>
      <c r="P2335" s="15" t="str">
        <f t="shared" si="291"/>
        <v/>
      </c>
      <c r="Q2335" s="41">
        <v>31</v>
      </c>
      <c r="R2335" s="15">
        <f t="shared" si="292"/>
        <v>31</v>
      </c>
      <c r="S2335" s="15" t="str">
        <f t="shared" si="289"/>
        <v>31a</v>
      </c>
      <c r="T2335" s="15" t="str">
        <f t="shared" si="290"/>
        <v>31b</v>
      </c>
    </row>
    <row r="2336" spans="1:20" ht="20.100000000000001" customHeight="1">
      <c r="A2336" s="15">
        <f t="shared" si="286"/>
        <v>123403</v>
      </c>
      <c r="B2336" s="24" t="str">
        <f>VLOOKUP(J2336,city!$A$4:$D$352,3,0)</f>
        <v>贵州</v>
      </c>
      <c r="C2336" s="24" t="str">
        <f>VLOOKUP(J2336,city!$A$4:$D$352,4,0)</f>
        <v>铜仁</v>
      </c>
      <c r="D2336" s="15" t="s">
        <v>7667</v>
      </c>
      <c r="E2336" s="15" t="s">
        <v>7668</v>
      </c>
      <c r="F2336" s="42" t="str">
        <f t="shared" si="285"/>
        <v>109.252,27.965</v>
      </c>
      <c r="G2336" s="20" t="s">
        <v>7669</v>
      </c>
      <c r="H2336" s="20" t="s">
        <v>492</v>
      </c>
      <c r="I2336" s="45" t="str">
        <f t="shared" si="287"/>
        <v>31a,31b</v>
      </c>
      <c r="J2336" s="15">
        <f t="shared" si="288"/>
        <v>234</v>
      </c>
      <c r="K2336" s="15">
        <f>IF(VLOOKUP(J2335,city!$K$4:$L$352,2,0)&gt;K2335,K2335+1,1)</f>
        <v>3</v>
      </c>
      <c r="L2336" s="15">
        <v>1</v>
      </c>
      <c r="M2336" s="15" t="s">
        <v>279</v>
      </c>
      <c r="N2336" s="42">
        <v>109.252</v>
      </c>
      <c r="O2336" s="34">
        <v>27.965</v>
      </c>
      <c r="P2336" s="15" t="str">
        <f t="shared" si="291"/>
        <v/>
      </c>
      <c r="Q2336" s="41">
        <v>31</v>
      </c>
      <c r="R2336" s="15">
        <f t="shared" si="292"/>
        <v>31</v>
      </c>
      <c r="S2336" s="15" t="str">
        <f t="shared" si="289"/>
        <v>31a</v>
      </c>
      <c r="T2336" s="15" t="str">
        <f t="shared" si="290"/>
        <v>31b</v>
      </c>
    </row>
    <row r="2337" spans="1:20" ht="20.100000000000001" customHeight="1">
      <c r="A2337" s="15">
        <f t="shared" si="286"/>
        <v>123404</v>
      </c>
      <c r="B2337" s="24" t="str">
        <f>VLOOKUP(J2337,city!$A$4:$D$352,3,0)</f>
        <v>贵州</v>
      </c>
      <c r="C2337" s="24" t="str">
        <f>VLOOKUP(J2337,city!$A$4:$D$352,4,0)</f>
        <v>铜仁</v>
      </c>
      <c r="D2337" s="15" t="s">
        <v>7670</v>
      </c>
      <c r="E2337" s="15" t="s">
        <v>7671</v>
      </c>
      <c r="F2337" s="42" t="str">
        <f t="shared" si="285"/>
        <v>109.323,27.721</v>
      </c>
      <c r="G2337" s="20" t="s">
        <v>7672</v>
      </c>
      <c r="H2337" s="20" t="s">
        <v>498</v>
      </c>
      <c r="I2337" s="45" t="str">
        <f t="shared" si="287"/>
        <v>9a,9b</v>
      </c>
      <c r="J2337" s="15">
        <f t="shared" si="288"/>
        <v>234</v>
      </c>
      <c r="K2337" s="15">
        <f>IF(VLOOKUP(J2336,city!$K$4:$L$352,2,0)&gt;K2336,K2336+1,1)</f>
        <v>4</v>
      </c>
      <c r="L2337" s="15">
        <v>1</v>
      </c>
      <c r="M2337" s="15" t="s">
        <v>279</v>
      </c>
      <c r="N2337" s="42">
        <v>109.32299999999999</v>
      </c>
      <c r="O2337" s="34">
        <v>27.721</v>
      </c>
      <c r="P2337" s="15" t="str">
        <f t="shared" si="291"/>
        <v/>
      </c>
      <c r="Q2337" s="41">
        <v>9</v>
      </c>
      <c r="R2337" s="15">
        <f t="shared" si="292"/>
        <v>9</v>
      </c>
      <c r="S2337" s="15" t="str">
        <f t="shared" si="289"/>
        <v>9a</v>
      </c>
      <c r="T2337" s="15" t="str">
        <f t="shared" si="290"/>
        <v>9b</v>
      </c>
    </row>
    <row r="2338" spans="1:20" ht="20.100000000000001" customHeight="1">
      <c r="A2338" s="15">
        <f t="shared" si="286"/>
        <v>123405</v>
      </c>
      <c r="B2338" s="24" t="str">
        <f>VLOOKUP(J2338,city!$A$4:$D$352,3,0)</f>
        <v>贵州</v>
      </c>
      <c r="C2338" s="24" t="str">
        <f>VLOOKUP(J2338,city!$A$4:$D$352,4,0)</f>
        <v>铜仁</v>
      </c>
      <c r="D2338" s="15" t="s">
        <v>7673</v>
      </c>
      <c r="E2338" s="15" t="s">
        <v>7674</v>
      </c>
      <c r="F2338" s="42" t="str">
        <f t="shared" si="285"/>
        <v>108.745,27.789</v>
      </c>
      <c r="G2338" s="20" t="s">
        <v>7675</v>
      </c>
      <c r="H2338" s="20" t="s">
        <v>504</v>
      </c>
      <c r="I2338" s="45" t="str">
        <f t="shared" si="287"/>
        <v>2a,2b</v>
      </c>
      <c r="J2338" s="15">
        <f t="shared" si="288"/>
        <v>234</v>
      </c>
      <c r="K2338" s="15">
        <f>IF(VLOOKUP(J2337,city!$K$4:$L$352,2,0)&gt;K2337,K2337+1,1)</f>
        <v>5</v>
      </c>
      <c r="L2338" s="15">
        <v>1</v>
      </c>
      <c r="M2338" s="15" t="s">
        <v>279</v>
      </c>
      <c r="N2338" s="42">
        <v>108.745</v>
      </c>
      <c r="O2338" s="34">
        <v>27.789000000000001</v>
      </c>
      <c r="P2338" s="15" t="str">
        <f t="shared" si="291"/>
        <v/>
      </c>
      <c r="Q2338" s="41">
        <v>2</v>
      </c>
      <c r="R2338" s="15">
        <f t="shared" si="292"/>
        <v>2</v>
      </c>
      <c r="S2338" s="15" t="str">
        <f t="shared" si="289"/>
        <v>2a</v>
      </c>
      <c r="T2338" s="15" t="str">
        <f t="shared" si="290"/>
        <v>2b</v>
      </c>
    </row>
    <row r="2339" spans="1:20" ht="20.100000000000001" customHeight="1">
      <c r="A2339" s="15">
        <f t="shared" si="286"/>
        <v>123406</v>
      </c>
      <c r="B2339" s="24" t="str">
        <f>VLOOKUP(J2339,city!$A$4:$D$352,3,0)</f>
        <v>贵州</v>
      </c>
      <c r="C2339" s="24" t="str">
        <f>VLOOKUP(J2339,city!$A$4:$D$352,4,0)</f>
        <v>铜仁</v>
      </c>
      <c r="D2339" s="15" t="s">
        <v>7676</v>
      </c>
      <c r="E2339" s="15" t="s">
        <v>7677</v>
      </c>
      <c r="F2339" s="42" t="str">
        <f t="shared" si="285"/>
        <v>108.78,27.825</v>
      </c>
      <c r="G2339" s="20" t="s">
        <v>7678</v>
      </c>
      <c r="H2339" s="20" t="s">
        <v>510</v>
      </c>
      <c r="I2339" s="45" t="str">
        <f t="shared" si="287"/>
        <v>12a,12b</v>
      </c>
      <c r="J2339" s="15">
        <f t="shared" si="288"/>
        <v>234</v>
      </c>
      <c r="K2339" s="15">
        <f>IF(VLOOKUP(J2338,city!$K$4:$L$352,2,0)&gt;K2338,K2338+1,1)</f>
        <v>6</v>
      </c>
      <c r="L2339" s="15">
        <v>1</v>
      </c>
      <c r="M2339" s="15" t="s">
        <v>279</v>
      </c>
      <c r="N2339" s="42">
        <v>108.78</v>
      </c>
      <c r="O2339" s="34">
        <v>27.824999999999999</v>
      </c>
      <c r="P2339" s="15" t="str">
        <f t="shared" si="291"/>
        <v/>
      </c>
      <c r="Q2339" s="41">
        <v>12</v>
      </c>
      <c r="R2339" s="15">
        <f t="shared" si="292"/>
        <v>11</v>
      </c>
      <c r="S2339" s="15" t="str">
        <f t="shared" si="289"/>
        <v>12a</v>
      </c>
      <c r="T2339" s="15" t="str">
        <f t="shared" si="290"/>
        <v>12b</v>
      </c>
    </row>
    <row r="2340" spans="1:20" ht="20.100000000000001" customHeight="1">
      <c r="A2340" s="15">
        <f t="shared" si="286"/>
        <v>123407</v>
      </c>
      <c r="B2340" s="24" t="str">
        <f>VLOOKUP(J2340,city!$A$4:$D$352,3,0)</f>
        <v>贵州</v>
      </c>
      <c r="C2340" s="24" t="str">
        <f>VLOOKUP(J2340,city!$A$4:$D$352,4,0)</f>
        <v>铜仁</v>
      </c>
      <c r="D2340" s="15" t="s">
        <v>7679</v>
      </c>
      <c r="E2340" s="15" t="s">
        <v>7680</v>
      </c>
      <c r="F2340" s="42" t="str">
        <f t="shared" si="285"/>
        <v>108.257,27.945</v>
      </c>
      <c r="G2340" s="20" t="s">
        <v>7681</v>
      </c>
      <c r="H2340" s="20" t="s">
        <v>516</v>
      </c>
      <c r="I2340" s="45" t="str">
        <f t="shared" si="287"/>
        <v>31a,31b</v>
      </c>
      <c r="J2340" s="15">
        <f t="shared" si="288"/>
        <v>234</v>
      </c>
      <c r="K2340" s="15">
        <f>IF(VLOOKUP(J2339,city!$K$4:$L$352,2,0)&gt;K2339,K2339+1,1)</f>
        <v>7</v>
      </c>
      <c r="L2340" s="15">
        <v>1</v>
      </c>
      <c r="M2340" s="15" t="s">
        <v>279</v>
      </c>
      <c r="N2340" s="42">
        <v>108.25700000000001</v>
      </c>
      <c r="O2340" s="34">
        <v>27.945</v>
      </c>
      <c r="P2340" s="15" t="str">
        <f t="shared" si="291"/>
        <v/>
      </c>
      <c r="Q2340" s="41">
        <v>31</v>
      </c>
      <c r="R2340" s="15">
        <f t="shared" si="292"/>
        <v>31</v>
      </c>
      <c r="S2340" s="15" t="str">
        <f t="shared" si="289"/>
        <v>31a</v>
      </c>
      <c r="T2340" s="15" t="str">
        <f t="shared" si="290"/>
        <v>31b</v>
      </c>
    </row>
    <row r="2341" spans="1:20" ht="20.100000000000001" customHeight="1">
      <c r="A2341" s="15">
        <f t="shared" si="286"/>
        <v>123408</v>
      </c>
      <c r="B2341" s="24" t="str">
        <f>VLOOKUP(J2341,city!$A$4:$D$352,3,0)</f>
        <v>贵州</v>
      </c>
      <c r="C2341" s="24" t="str">
        <f>VLOOKUP(J2341,city!$A$4:$D$352,4,0)</f>
        <v>铜仁</v>
      </c>
      <c r="D2341" s="15" t="s">
        <v>7682</v>
      </c>
      <c r="E2341" s="15" t="s">
        <v>7683</v>
      </c>
      <c r="F2341" s="42" t="str">
        <f t="shared" si="285"/>
        <v>108.773,27.835</v>
      </c>
      <c r="G2341" s="20" t="s">
        <v>7684</v>
      </c>
      <c r="H2341" s="20" t="s">
        <v>522</v>
      </c>
      <c r="I2341" s="45" t="str">
        <f t="shared" si="287"/>
        <v>6a,6b</v>
      </c>
      <c r="J2341" s="15">
        <f t="shared" si="288"/>
        <v>234</v>
      </c>
      <c r="K2341" s="15">
        <f>IF(VLOOKUP(J2340,city!$K$4:$L$352,2,0)&gt;K2340,K2340+1,1)</f>
        <v>8</v>
      </c>
      <c r="L2341" s="15">
        <v>1</v>
      </c>
      <c r="M2341" s="15" t="s">
        <v>279</v>
      </c>
      <c r="N2341" s="42">
        <v>108.773</v>
      </c>
      <c r="O2341" s="34">
        <v>27.835000000000001</v>
      </c>
      <c r="P2341" s="15" t="str">
        <f t="shared" si="291"/>
        <v/>
      </c>
      <c r="Q2341" s="41">
        <v>6</v>
      </c>
      <c r="R2341" s="15">
        <f t="shared" si="292"/>
        <v>6</v>
      </c>
      <c r="S2341" s="15" t="str">
        <f t="shared" si="289"/>
        <v>6a</v>
      </c>
      <c r="T2341" s="15" t="str">
        <f t="shared" si="290"/>
        <v>6b</v>
      </c>
    </row>
    <row r="2342" spans="1:20" ht="20.100000000000001" customHeight="1">
      <c r="A2342" s="15">
        <f t="shared" si="286"/>
        <v>123409</v>
      </c>
      <c r="B2342" s="24" t="str">
        <f>VLOOKUP(J2342,city!$A$4:$D$352,3,0)</f>
        <v>贵州</v>
      </c>
      <c r="C2342" s="24" t="str">
        <f>VLOOKUP(J2342,city!$A$4:$D$352,4,0)</f>
        <v>铜仁</v>
      </c>
      <c r="D2342" s="15" t="s">
        <v>7685</v>
      </c>
      <c r="E2342" s="15" t="s">
        <v>7686</v>
      </c>
      <c r="F2342" s="42" t="str">
        <f t="shared" si="285"/>
        <v>108.85,28.109</v>
      </c>
      <c r="G2342" s="20" t="s">
        <v>7687</v>
      </c>
      <c r="H2342" s="20" t="s">
        <v>528</v>
      </c>
      <c r="I2342" s="45" t="str">
        <f t="shared" si="287"/>
        <v>9a,9b</v>
      </c>
      <c r="J2342" s="15">
        <f t="shared" si="288"/>
        <v>234</v>
      </c>
      <c r="K2342" s="15">
        <f>IF(VLOOKUP(J2341,city!$K$4:$L$352,2,0)&gt;K2341,K2341+1,1)</f>
        <v>9</v>
      </c>
      <c r="L2342" s="15">
        <v>1</v>
      </c>
      <c r="M2342" s="15" t="s">
        <v>279</v>
      </c>
      <c r="N2342" s="42">
        <v>108.85</v>
      </c>
      <c r="O2342" s="34">
        <v>28.109000000000002</v>
      </c>
      <c r="P2342" s="15" t="str">
        <f t="shared" si="291"/>
        <v/>
      </c>
      <c r="Q2342" s="41">
        <v>9</v>
      </c>
      <c r="R2342" s="15">
        <f t="shared" si="292"/>
        <v>9</v>
      </c>
      <c r="S2342" s="15" t="str">
        <f t="shared" si="289"/>
        <v>9a</v>
      </c>
      <c r="T2342" s="15" t="str">
        <f t="shared" si="290"/>
        <v>9b</v>
      </c>
    </row>
    <row r="2343" spans="1:20" ht="20.100000000000001" customHeight="1">
      <c r="A2343" s="15">
        <f t="shared" si="286"/>
        <v>123410</v>
      </c>
      <c r="B2343" s="24" t="str">
        <f>VLOOKUP(J2343,city!$A$4:$D$352,3,0)</f>
        <v>贵州</v>
      </c>
      <c r="C2343" s="24" t="str">
        <f>VLOOKUP(J2343,city!$A$4:$D$352,4,0)</f>
        <v>铜仁</v>
      </c>
      <c r="D2343" s="15" t="s">
        <v>7688</v>
      </c>
      <c r="E2343" s="15" t="s">
        <v>7689</v>
      </c>
      <c r="F2343" s="42" t="str">
        <f t="shared" si="285"/>
        <v>109.228,27.832</v>
      </c>
      <c r="G2343" s="20" t="s">
        <v>7690</v>
      </c>
      <c r="H2343" s="20" t="s">
        <v>534</v>
      </c>
      <c r="I2343" s="45" t="str">
        <f t="shared" si="287"/>
        <v>2a,2b</v>
      </c>
      <c r="J2343" s="15">
        <f t="shared" si="288"/>
        <v>234</v>
      </c>
      <c r="K2343" s="15">
        <f>IF(VLOOKUP(J2342,city!$K$4:$L$352,2,0)&gt;K2342,K2342+1,1)</f>
        <v>10</v>
      </c>
      <c r="L2343" s="15">
        <v>1</v>
      </c>
      <c r="M2343" s="15" t="s">
        <v>279</v>
      </c>
      <c r="N2343" s="42">
        <v>109.22799999999999</v>
      </c>
      <c r="O2343" s="34">
        <v>27.832000000000001</v>
      </c>
      <c r="P2343" s="15" t="str">
        <f t="shared" si="291"/>
        <v>108.9207,27.8588</v>
      </c>
      <c r="Q2343" s="41">
        <v>2</v>
      </c>
      <c r="R2343" s="15">
        <f t="shared" si="292"/>
        <v>2</v>
      </c>
      <c r="S2343" s="15" t="str">
        <f t="shared" si="289"/>
        <v>2a</v>
      </c>
      <c r="T2343" s="15" t="str">
        <f t="shared" si="290"/>
        <v>2b</v>
      </c>
    </row>
    <row r="2344" spans="1:20" ht="20.100000000000001" customHeight="1">
      <c r="A2344" s="15">
        <f t="shared" si="286"/>
        <v>123501</v>
      </c>
      <c r="B2344" s="24" t="str">
        <f>VLOOKUP(J2344,city!$A$4:$D$352,3,0)</f>
        <v>贵州</v>
      </c>
      <c r="C2344" s="24" t="str">
        <f>VLOOKUP(J2344,city!$A$4:$D$352,4,0)</f>
        <v>毕节</v>
      </c>
      <c r="D2344" s="15" t="s">
        <v>7691</v>
      </c>
      <c r="E2344" s="15" t="s">
        <v>7692</v>
      </c>
      <c r="F2344" s="42" t="str">
        <f t="shared" si="285"/>
        <v>105.908,26.774</v>
      </c>
      <c r="G2344" s="20" t="s">
        <v>7693</v>
      </c>
      <c r="H2344" s="20" t="s">
        <v>422</v>
      </c>
      <c r="I2344" s="45" t="str">
        <f t="shared" si="287"/>
        <v>9a,9b</v>
      </c>
      <c r="J2344" s="15">
        <f t="shared" si="288"/>
        <v>235</v>
      </c>
      <c r="K2344" s="15">
        <f>IF(VLOOKUP(J2343,city!$K$4:$L$352,2,0)&gt;K2343,K2343+1,1)</f>
        <v>1</v>
      </c>
      <c r="L2344" s="15">
        <v>1</v>
      </c>
      <c r="M2344" s="15" t="s">
        <v>280</v>
      </c>
      <c r="N2344" s="42">
        <v>105.908</v>
      </c>
      <c r="O2344" s="34">
        <v>26.774000000000001</v>
      </c>
      <c r="P2344" s="15" t="str">
        <f t="shared" si="291"/>
        <v/>
      </c>
      <c r="Q2344" s="41">
        <v>9</v>
      </c>
      <c r="R2344" s="15">
        <f t="shared" si="292"/>
        <v>9</v>
      </c>
      <c r="S2344" s="15" t="str">
        <f t="shared" si="289"/>
        <v>9a</v>
      </c>
      <c r="T2344" s="15" t="str">
        <f t="shared" si="290"/>
        <v>9b</v>
      </c>
    </row>
    <row r="2345" spans="1:20" ht="20.100000000000001" customHeight="1">
      <c r="A2345" s="15">
        <f t="shared" si="286"/>
        <v>123502</v>
      </c>
      <c r="B2345" s="24" t="str">
        <f>VLOOKUP(J2345,city!$A$4:$D$352,3,0)</f>
        <v>贵州</v>
      </c>
      <c r="C2345" s="24" t="str">
        <f>VLOOKUP(J2345,city!$A$4:$D$352,4,0)</f>
        <v>毕节</v>
      </c>
      <c r="D2345" s="15" t="s">
        <v>7694</v>
      </c>
      <c r="E2345" s="15" t="s">
        <v>7695</v>
      </c>
      <c r="F2345" s="42" t="str">
        <f t="shared" si="285"/>
        <v>105.931,27.209</v>
      </c>
      <c r="G2345" s="20" t="s">
        <v>7696</v>
      </c>
      <c r="H2345" s="20" t="s">
        <v>427</v>
      </c>
      <c r="I2345" s="45" t="str">
        <f t="shared" si="287"/>
        <v>2a,2b</v>
      </c>
      <c r="J2345" s="15">
        <f t="shared" si="288"/>
        <v>235</v>
      </c>
      <c r="K2345" s="15">
        <f>IF(VLOOKUP(J2344,city!$K$4:$L$352,2,0)&gt;K2344,K2344+1,1)</f>
        <v>2</v>
      </c>
      <c r="L2345" s="15">
        <v>1</v>
      </c>
      <c r="M2345" s="15" t="s">
        <v>280</v>
      </c>
      <c r="N2345" s="42">
        <v>105.931</v>
      </c>
      <c r="O2345" s="34">
        <v>27.209</v>
      </c>
      <c r="P2345" s="15" t="str">
        <f t="shared" si="291"/>
        <v/>
      </c>
      <c r="Q2345" s="41">
        <v>2</v>
      </c>
      <c r="R2345" s="15">
        <f t="shared" si="292"/>
        <v>2</v>
      </c>
      <c r="S2345" s="15" t="str">
        <f t="shared" si="289"/>
        <v>2a</v>
      </c>
      <c r="T2345" s="15" t="str">
        <f t="shared" si="290"/>
        <v>2b</v>
      </c>
    </row>
    <row r="2346" spans="1:20" ht="20.100000000000001" customHeight="1">
      <c r="A2346" s="15">
        <f t="shared" si="286"/>
        <v>123503</v>
      </c>
      <c r="B2346" s="24" t="str">
        <f>VLOOKUP(J2346,city!$A$4:$D$352,3,0)</f>
        <v>贵州</v>
      </c>
      <c r="C2346" s="24" t="str">
        <f>VLOOKUP(J2346,city!$A$4:$D$352,4,0)</f>
        <v>毕节</v>
      </c>
      <c r="D2346" s="15" t="s">
        <v>7697</v>
      </c>
      <c r="E2346" s="15" t="s">
        <v>7698</v>
      </c>
      <c r="F2346" s="42" t="str">
        <f t="shared" si="285"/>
        <v>104.283,26.863</v>
      </c>
      <c r="G2346" s="20" t="s">
        <v>7699</v>
      </c>
      <c r="H2346" s="20" t="s">
        <v>432</v>
      </c>
      <c r="I2346" s="45" t="str">
        <f t="shared" si="287"/>
        <v>6a,6b</v>
      </c>
      <c r="J2346" s="15">
        <f t="shared" si="288"/>
        <v>235</v>
      </c>
      <c r="K2346" s="15">
        <f>IF(VLOOKUP(J2345,city!$K$4:$L$352,2,0)&gt;K2345,K2345+1,1)</f>
        <v>3</v>
      </c>
      <c r="L2346" s="15">
        <v>1</v>
      </c>
      <c r="M2346" s="15" t="s">
        <v>280</v>
      </c>
      <c r="N2346" s="42">
        <v>104.283</v>
      </c>
      <c r="O2346" s="34">
        <v>26.863</v>
      </c>
      <c r="P2346" s="15" t="str">
        <f t="shared" si="291"/>
        <v/>
      </c>
      <c r="Q2346" s="41">
        <v>6</v>
      </c>
      <c r="R2346" s="15">
        <f t="shared" si="292"/>
        <v>6</v>
      </c>
      <c r="S2346" s="15" t="str">
        <f t="shared" si="289"/>
        <v>6a</v>
      </c>
      <c r="T2346" s="15" t="str">
        <f t="shared" si="290"/>
        <v>6b</v>
      </c>
    </row>
    <row r="2347" spans="1:20" ht="20.100000000000001" customHeight="1">
      <c r="A2347" s="15">
        <f t="shared" si="286"/>
        <v>123504</v>
      </c>
      <c r="B2347" s="24" t="str">
        <f>VLOOKUP(J2347,city!$A$4:$D$352,3,0)</f>
        <v>贵州</v>
      </c>
      <c r="C2347" s="24" t="str">
        <f>VLOOKUP(J2347,city!$A$4:$D$352,4,0)</f>
        <v>毕节</v>
      </c>
      <c r="D2347" s="15" t="s">
        <v>7700</v>
      </c>
      <c r="E2347" s="15" t="s">
        <v>7701</v>
      </c>
      <c r="F2347" s="42" t="str">
        <f t="shared" si="285"/>
        <v>105.93,26.769</v>
      </c>
      <c r="G2347" s="20" t="s">
        <v>7702</v>
      </c>
      <c r="H2347" s="20" t="s">
        <v>438</v>
      </c>
      <c r="I2347" s="45" t="str">
        <f t="shared" si="287"/>
        <v>2a,2b</v>
      </c>
      <c r="J2347" s="15">
        <f t="shared" si="288"/>
        <v>235</v>
      </c>
      <c r="K2347" s="15">
        <f>IF(VLOOKUP(J2346,city!$K$4:$L$352,2,0)&gt;K2346,K2346+1,1)</f>
        <v>4</v>
      </c>
      <c r="L2347" s="15">
        <v>1</v>
      </c>
      <c r="M2347" s="15" t="s">
        <v>280</v>
      </c>
      <c r="N2347" s="42">
        <v>105.93</v>
      </c>
      <c r="O2347" s="34">
        <v>26.768999999999998</v>
      </c>
      <c r="P2347" s="15" t="str">
        <f t="shared" si="291"/>
        <v/>
      </c>
      <c r="Q2347" s="41">
        <v>2</v>
      </c>
      <c r="R2347" s="15">
        <f t="shared" si="292"/>
        <v>2</v>
      </c>
      <c r="S2347" s="15" t="str">
        <f t="shared" si="289"/>
        <v>2a</v>
      </c>
      <c r="T2347" s="15" t="str">
        <f t="shared" si="290"/>
        <v>2b</v>
      </c>
    </row>
    <row r="2348" spans="1:20" ht="20.100000000000001" customHeight="1">
      <c r="A2348" s="15">
        <f t="shared" si="286"/>
        <v>123505</v>
      </c>
      <c r="B2348" s="24" t="str">
        <f>VLOOKUP(J2348,city!$A$4:$D$352,3,0)</f>
        <v>贵州</v>
      </c>
      <c r="C2348" s="24" t="str">
        <f>VLOOKUP(J2348,city!$A$4:$D$352,4,0)</f>
        <v>毕节</v>
      </c>
      <c r="D2348" s="15" t="s">
        <v>7703</v>
      </c>
      <c r="E2348" s="15" t="s">
        <v>7704</v>
      </c>
      <c r="F2348" s="42" t="str">
        <f t="shared" si="285"/>
        <v>104.766,27</v>
      </c>
      <c r="G2348" s="20" t="s">
        <v>7705</v>
      </c>
      <c r="H2348" s="20" t="s">
        <v>444</v>
      </c>
      <c r="I2348" s="45" t="str">
        <f t="shared" si="287"/>
        <v>28a,28b</v>
      </c>
      <c r="J2348" s="15">
        <f t="shared" si="288"/>
        <v>235</v>
      </c>
      <c r="K2348" s="15">
        <f>IF(VLOOKUP(J2347,city!$K$4:$L$352,2,0)&gt;K2347,K2347+1,1)</f>
        <v>5</v>
      </c>
      <c r="L2348" s="15">
        <v>1</v>
      </c>
      <c r="M2348" s="15" t="s">
        <v>280</v>
      </c>
      <c r="N2348" s="42">
        <v>104.76600000000001</v>
      </c>
      <c r="O2348" s="34">
        <v>27</v>
      </c>
      <c r="P2348" s="15" t="str">
        <f t="shared" si="291"/>
        <v/>
      </c>
      <c r="Q2348" s="41">
        <v>28</v>
      </c>
      <c r="R2348" s="15" t="e">
        <f t="shared" si="292"/>
        <v>#N/A</v>
      </c>
      <c r="S2348" s="15" t="str">
        <f t="shared" si="289"/>
        <v>28a</v>
      </c>
      <c r="T2348" s="15" t="str">
        <f t="shared" si="290"/>
        <v>28b</v>
      </c>
    </row>
    <row r="2349" spans="1:20" ht="20.100000000000001" customHeight="1">
      <c r="A2349" s="15">
        <f t="shared" si="286"/>
        <v>123506</v>
      </c>
      <c r="B2349" s="24" t="str">
        <f>VLOOKUP(J2349,city!$A$4:$D$352,3,0)</f>
        <v>贵州</v>
      </c>
      <c r="C2349" s="24" t="str">
        <f>VLOOKUP(J2349,city!$A$4:$D$352,4,0)</f>
        <v>毕节</v>
      </c>
      <c r="D2349" s="15" t="s">
        <v>7706</v>
      </c>
      <c r="E2349" s="15" t="s">
        <v>7707</v>
      </c>
      <c r="F2349" s="42" t="str">
        <f t="shared" si="285"/>
        <v>105.612,27.162</v>
      </c>
      <c r="G2349" s="20" t="s">
        <v>7708</v>
      </c>
      <c r="H2349" s="20" t="s">
        <v>450</v>
      </c>
      <c r="I2349" s="45" t="str">
        <f t="shared" si="287"/>
        <v>10a,10b</v>
      </c>
      <c r="J2349" s="15">
        <f t="shared" si="288"/>
        <v>235</v>
      </c>
      <c r="K2349" s="15">
        <f>IF(VLOOKUP(J2348,city!$K$4:$L$352,2,0)&gt;K2348,K2348+1,1)</f>
        <v>6</v>
      </c>
      <c r="L2349" s="15">
        <v>1</v>
      </c>
      <c r="M2349" s="15" t="s">
        <v>280</v>
      </c>
      <c r="N2349" s="42">
        <v>105.61199999999999</v>
      </c>
      <c r="O2349" s="34">
        <v>27.161999999999999</v>
      </c>
      <c r="P2349" s="15" t="str">
        <f t="shared" si="291"/>
        <v/>
      </c>
      <c r="Q2349" s="41">
        <v>10</v>
      </c>
      <c r="R2349" s="15">
        <f t="shared" si="292"/>
        <v>10</v>
      </c>
      <c r="S2349" s="15" t="str">
        <f t="shared" si="289"/>
        <v>10a</v>
      </c>
      <c r="T2349" s="15" t="str">
        <f t="shared" si="290"/>
        <v>10b</v>
      </c>
    </row>
    <row r="2350" spans="1:20" ht="20.100000000000001" customHeight="1">
      <c r="A2350" s="15">
        <f t="shared" si="286"/>
        <v>123507</v>
      </c>
      <c r="B2350" s="24" t="str">
        <f>VLOOKUP(J2350,city!$A$4:$D$352,3,0)</f>
        <v>贵州</v>
      </c>
      <c r="C2350" s="24" t="str">
        <f>VLOOKUP(J2350,city!$A$4:$D$352,4,0)</f>
        <v>毕节</v>
      </c>
      <c r="D2350" s="15" t="s">
        <v>7709</v>
      </c>
      <c r="E2350" s="15" t="s">
        <v>7710</v>
      </c>
      <c r="F2350" s="42" t="str">
        <f t="shared" si="285"/>
        <v>106.112,26.811</v>
      </c>
      <c r="G2350" s="20" t="s">
        <v>7711</v>
      </c>
      <c r="H2350" s="20" t="s">
        <v>456</v>
      </c>
      <c r="I2350" s="45" t="str">
        <f t="shared" si="287"/>
        <v>6a,6b</v>
      </c>
      <c r="J2350" s="15">
        <f t="shared" si="288"/>
        <v>235</v>
      </c>
      <c r="K2350" s="15">
        <f>IF(VLOOKUP(J2349,city!$K$4:$L$352,2,0)&gt;K2349,K2349+1,1)</f>
        <v>7</v>
      </c>
      <c r="L2350" s="15">
        <v>1</v>
      </c>
      <c r="M2350" s="15" t="s">
        <v>280</v>
      </c>
      <c r="N2350" s="42">
        <v>106.11199999999999</v>
      </c>
      <c r="O2350" s="34">
        <v>26.811</v>
      </c>
      <c r="P2350" s="15" t="str">
        <f t="shared" si="291"/>
        <v/>
      </c>
      <c r="Q2350" s="41">
        <v>6</v>
      </c>
      <c r="R2350" s="15">
        <f t="shared" si="292"/>
        <v>6</v>
      </c>
      <c r="S2350" s="15" t="str">
        <f t="shared" si="289"/>
        <v>6a</v>
      </c>
      <c r="T2350" s="15" t="str">
        <f t="shared" si="290"/>
        <v>6b</v>
      </c>
    </row>
    <row r="2351" spans="1:20" ht="20.100000000000001" customHeight="1">
      <c r="A2351" s="15">
        <f t="shared" si="286"/>
        <v>123508</v>
      </c>
      <c r="B2351" s="24" t="str">
        <f>VLOOKUP(J2351,city!$A$4:$D$352,3,0)</f>
        <v>贵州</v>
      </c>
      <c r="C2351" s="24" t="str">
        <f>VLOOKUP(J2351,city!$A$4:$D$352,4,0)</f>
        <v>毕节</v>
      </c>
      <c r="D2351" s="15" t="s">
        <v>7712</v>
      </c>
      <c r="E2351" s="15" t="s">
        <v>7713</v>
      </c>
      <c r="F2351" s="42" t="str">
        <f t="shared" si="285"/>
        <v>105.359,26.965</v>
      </c>
      <c r="G2351" s="20" t="s">
        <v>7714</v>
      </c>
      <c r="H2351" s="20" t="s">
        <v>462</v>
      </c>
      <c r="I2351" s="45" t="str">
        <f t="shared" si="287"/>
        <v>9a,9b</v>
      </c>
      <c r="J2351" s="15">
        <f t="shared" si="288"/>
        <v>235</v>
      </c>
      <c r="K2351" s="15">
        <f>IF(VLOOKUP(J2350,city!$K$4:$L$352,2,0)&gt;K2350,K2350+1,1)</f>
        <v>8</v>
      </c>
      <c r="L2351" s="15">
        <v>1</v>
      </c>
      <c r="M2351" s="15" t="s">
        <v>280</v>
      </c>
      <c r="N2351" s="42">
        <v>105.35899999999999</v>
      </c>
      <c r="O2351" s="34">
        <v>26.965</v>
      </c>
      <c r="P2351" s="15" t="str">
        <f t="shared" si="291"/>
        <v/>
      </c>
      <c r="Q2351" s="41">
        <v>9</v>
      </c>
      <c r="R2351" s="15">
        <f t="shared" si="292"/>
        <v>9</v>
      </c>
      <c r="S2351" s="15" t="str">
        <f t="shared" si="289"/>
        <v>9a</v>
      </c>
      <c r="T2351" s="15" t="str">
        <f t="shared" si="290"/>
        <v>9b</v>
      </c>
    </row>
    <row r="2352" spans="1:20" ht="20.100000000000001" customHeight="1">
      <c r="A2352" s="15">
        <f t="shared" si="286"/>
        <v>123509</v>
      </c>
      <c r="B2352" s="24" t="str">
        <f>VLOOKUP(J2352,city!$A$4:$D$352,3,0)</f>
        <v>贵州</v>
      </c>
      <c r="C2352" s="24" t="str">
        <f>VLOOKUP(J2352,city!$A$4:$D$352,4,0)</f>
        <v>毕节</v>
      </c>
      <c r="D2352" s="15" t="s">
        <v>7715</v>
      </c>
      <c r="E2352" s="15" t="s">
        <v>7716</v>
      </c>
      <c r="F2352" s="42" t="str">
        <f t="shared" si="285"/>
        <v>104.463,26.972</v>
      </c>
      <c r="G2352" s="20" t="s">
        <v>7717</v>
      </c>
      <c r="H2352" s="20" t="s">
        <v>468</v>
      </c>
      <c r="I2352" s="45" t="str">
        <f t="shared" si="287"/>
        <v>28a,28b</v>
      </c>
      <c r="J2352" s="15">
        <f t="shared" si="288"/>
        <v>235</v>
      </c>
      <c r="K2352" s="15">
        <f>IF(VLOOKUP(J2351,city!$K$4:$L$352,2,0)&gt;K2351,K2351+1,1)</f>
        <v>9</v>
      </c>
      <c r="L2352" s="15">
        <v>1</v>
      </c>
      <c r="M2352" s="15" t="s">
        <v>280</v>
      </c>
      <c r="N2352" s="42">
        <v>104.46299999999999</v>
      </c>
      <c r="O2352" s="34">
        <v>26.972000000000001</v>
      </c>
      <c r="P2352" s="15" t="str">
        <f t="shared" si="291"/>
        <v/>
      </c>
      <c r="Q2352" s="41">
        <v>28</v>
      </c>
      <c r="R2352" s="15" t="e">
        <f t="shared" si="292"/>
        <v>#N/A</v>
      </c>
      <c r="S2352" s="15" t="str">
        <f t="shared" si="289"/>
        <v>28a</v>
      </c>
      <c r="T2352" s="15" t="str">
        <f t="shared" si="290"/>
        <v>28b</v>
      </c>
    </row>
    <row r="2353" spans="1:20" ht="20.100000000000001" customHeight="1">
      <c r="A2353" s="15">
        <f t="shared" si="286"/>
        <v>123510</v>
      </c>
      <c r="B2353" s="24" t="str">
        <f>VLOOKUP(J2353,city!$A$4:$D$352,3,0)</f>
        <v>贵州</v>
      </c>
      <c r="C2353" s="24" t="str">
        <f>VLOOKUP(J2353,city!$A$4:$D$352,4,0)</f>
        <v>毕节</v>
      </c>
      <c r="D2353" s="15" t="s">
        <v>7718</v>
      </c>
      <c r="E2353" s="15" t="s">
        <v>7719</v>
      </c>
      <c r="F2353" s="42" t="str">
        <f t="shared" si="285"/>
        <v>105.607,27.17</v>
      </c>
      <c r="G2353" s="20" t="s">
        <v>7720</v>
      </c>
      <c r="H2353" s="20" t="s">
        <v>474</v>
      </c>
      <c r="I2353" s="45" t="str">
        <f t="shared" si="287"/>
        <v>31a,31b</v>
      </c>
      <c r="J2353" s="15">
        <f t="shared" si="288"/>
        <v>235</v>
      </c>
      <c r="K2353" s="15">
        <f>IF(VLOOKUP(J2352,city!$K$4:$L$352,2,0)&gt;K2352,K2352+1,1)</f>
        <v>10</v>
      </c>
      <c r="L2353" s="15">
        <v>1</v>
      </c>
      <c r="M2353" s="15" t="s">
        <v>280</v>
      </c>
      <c r="N2353" s="42">
        <v>105.607</v>
      </c>
      <c r="O2353" s="34">
        <v>27.17</v>
      </c>
      <c r="P2353" s="15" t="str">
        <f t="shared" si="291"/>
        <v>105.3971,26.9695</v>
      </c>
      <c r="Q2353" s="41">
        <v>31</v>
      </c>
      <c r="R2353" s="15">
        <f t="shared" si="292"/>
        <v>31</v>
      </c>
      <c r="S2353" s="15" t="str">
        <f t="shared" si="289"/>
        <v>31a</v>
      </c>
      <c r="T2353" s="15" t="str">
        <f t="shared" si="290"/>
        <v>31b</v>
      </c>
    </row>
    <row r="2354" spans="1:20" ht="20.100000000000001" customHeight="1">
      <c r="A2354" s="15">
        <f t="shared" si="286"/>
        <v>123601</v>
      </c>
      <c r="B2354" s="24" t="str">
        <f>VLOOKUP(J2354,city!$A$4:$D$352,3,0)</f>
        <v>贵州</v>
      </c>
      <c r="C2354" s="24" t="str">
        <f>VLOOKUP(J2354,city!$A$4:$D$352,4,0)</f>
        <v>黔西南</v>
      </c>
      <c r="D2354" s="15" t="s">
        <v>7721</v>
      </c>
      <c r="E2354" s="15" t="s">
        <v>7722</v>
      </c>
      <c r="F2354" s="42" t="str">
        <f t="shared" si="285"/>
        <v>104.96,25.136</v>
      </c>
      <c r="G2354" s="20" t="s">
        <v>7723</v>
      </c>
      <c r="H2354" s="20" t="s">
        <v>480</v>
      </c>
      <c r="I2354" s="45" t="str">
        <f t="shared" si="287"/>
        <v>2a,2b</v>
      </c>
      <c r="J2354" s="15">
        <f t="shared" si="288"/>
        <v>236</v>
      </c>
      <c r="K2354" s="15">
        <f>IF(VLOOKUP(J2353,city!$K$4:$L$352,2,0)&gt;K2353,K2353+1,1)</f>
        <v>1</v>
      </c>
      <c r="L2354" s="15">
        <v>1</v>
      </c>
      <c r="M2354" s="15" t="s">
        <v>281</v>
      </c>
      <c r="N2354" s="42">
        <v>104.96</v>
      </c>
      <c r="O2354" s="34">
        <v>25.135999999999999</v>
      </c>
      <c r="P2354" s="15" t="str">
        <f t="shared" si="291"/>
        <v/>
      </c>
      <c r="Q2354" s="41">
        <v>2</v>
      </c>
      <c r="R2354" s="15">
        <f t="shared" si="292"/>
        <v>2</v>
      </c>
      <c r="S2354" s="15" t="str">
        <f t="shared" si="289"/>
        <v>2a</v>
      </c>
      <c r="T2354" s="15" t="str">
        <f t="shared" si="290"/>
        <v>2b</v>
      </c>
    </row>
    <row r="2355" spans="1:20" ht="20.100000000000001" customHeight="1">
      <c r="A2355" s="15">
        <f t="shared" si="286"/>
        <v>123602</v>
      </c>
      <c r="B2355" s="24" t="str">
        <f>VLOOKUP(J2355,city!$A$4:$D$352,3,0)</f>
        <v>贵州</v>
      </c>
      <c r="C2355" s="24" t="str">
        <f>VLOOKUP(J2355,city!$A$4:$D$352,4,0)</f>
        <v>黔西南</v>
      </c>
      <c r="D2355" s="15" t="s">
        <v>7724</v>
      </c>
      <c r="E2355" s="15" t="s">
        <v>7725</v>
      </c>
      <c r="F2355" s="42" t="str">
        <f t="shared" si="285"/>
        <v>104.929,25.008</v>
      </c>
      <c r="G2355" s="20" t="s">
        <v>7726</v>
      </c>
      <c r="H2355" s="20" t="s">
        <v>486</v>
      </c>
      <c r="I2355" s="45" t="str">
        <f t="shared" si="287"/>
        <v>11a,11b</v>
      </c>
      <c r="J2355" s="15">
        <f t="shared" si="288"/>
        <v>236</v>
      </c>
      <c r="K2355" s="15">
        <f>IF(VLOOKUP(J2354,city!$K$4:$L$352,2,0)&gt;K2354,K2354+1,1)</f>
        <v>2</v>
      </c>
      <c r="L2355" s="15">
        <v>1</v>
      </c>
      <c r="M2355" s="15" t="s">
        <v>281</v>
      </c>
      <c r="N2355" s="42">
        <v>104.929</v>
      </c>
      <c r="O2355" s="34">
        <v>25.007999999999999</v>
      </c>
      <c r="P2355" s="15" t="str">
        <f t="shared" si="291"/>
        <v/>
      </c>
      <c r="Q2355" s="41">
        <v>11</v>
      </c>
      <c r="R2355" s="15">
        <f t="shared" si="292"/>
        <v>11</v>
      </c>
      <c r="S2355" s="15" t="str">
        <f t="shared" si="289"/>
        <v>11a</v>
      </c>
      <c r="T2355" s="15" t="str">
        <f t="shared" si="290"/>
        <v>11b</v>
      </c>
    </row>
    <row r="2356" spans="1:20" ht="20.100000000000001" customHeight="1">
      <c r="A2356" s="15">
        <f t="shared" si="286"/>
        <v>123603</v>
      </c>
      <c r="B2356" s="24" t="str">
        <f>VLOOKUP(J2356,city!$A$4:$D$352,3,0)</f>
        <v>贵州</v>
      </c>
      <c r="C2356" s="24" t="str">
        <f>VLOOKUP(J2356,city!$A$4:$D$352,4,0)</f>
        <v>黔西南</v>
      </c>
      <c r="D2356" s="15" t="s">
        <v>7727</v>
      </c>
      <c r="E2356" s="15" t="s">
        <v>7728</v>
      </c>
      <c r="F2356" s="42" t="str">
        <f t="shared" si="285"/>
        <v>104.876,24.832</v>
      </c>
      <c r="G2356" s="20" t="s">
        <v>7729</v>
      </c>
      <c r="H2356" s="20" t="s">
        <v>492</v>
      </c>
      <c r="I2356" s="45" t="str">
        <f t="shared" si="287"/>
        <v>15a,15b</v>
      </c>
      <c r="J2356" s="15">
        <f t="shared" si="288"/>
        <v>236</v>
      </c>
      <c r="K2356" s="15">
        <f>IF(VLOOKUP(J2355,city!$K$4:$L$352,2,0)&gt;K2355,K2355+1,1)</f>
        <v>3</v>
      </c>
      <c r="L2356" s="15">
        <v>1</v>
      </c>
      <c r="M2356" s="15" t="s">
        <v>281</v>
      </c>
      <c r="N2356" s="42">
        <v>104.876</v>
      </c>
      <c r="O2356" s="34">
        <v>24.832000000000001</v>
      </c>
      <c r="P2356" s="15" t="str">
        <f t="shared" si="291"/>
        <v/>
      </c>
      <c r="Q2356" s="41">
        <v>15</v>
      </c>
      <c r="R2356" s="15">
        <f t="shared" si="292"/>
        <v>15</v>
      </c>
      <c r="S2356" s="15" t="str">
        <f t="shared" si="289"/>
        <v>15a</v>
      </c>
      <c r="T2356" s="15" t="str">
        <f t="shared" si="290"/>
        <v>15b</v>
      </c>
    </row>
    <row r="2357" spans="1:20" ht="20.100000000000001" customHeight="1">
      <c r="A2357" s="15">
        <f t="shared" si="286"/>
        <v>123604</v>
      </c>
      <c r="B2357" s="24" t="str">
        <f>VLOOKUP(J2357,city!$A$4:$D$352,3,0)</f>
        <v>贵州</v>
      </c>
      <c r="C2357" s="24" t="str">
        <f>VLOOKUP(J2357,city!$A$4:$D$352,4,0)</f>
        <v>黔西南</v>
      </c>
      <c r="D2357" s="15" t="s">
        <v>7730</v>
      </c>
      <c r="E2357" s="15" t="s">
        <v>7731</v>
      </c>
      <c r="F2357" s="42" t="str">
        <f t="shared" si="285"/>
        <v>105.645,25.478</v>
      </c>
      <c r="G2357" s="20" t="s">
        <v>7732</v>
      </c>
      <c r="H2357" s="20" t="s">
        <v>498</v>
      </c>
      <c r="I2357" s="45" t="str">
        <f t="shared" si="287"/>
        <v>11a,11b</v>
      </c>
      <c r="J2357" s="15">
        <f t="shared" si="288"/>
        <v>236</v>
      </c>
      <c r="K2357" s="15">
        <f>IF(VLOOKUP(J2356,city!$K$4:$L$352,2,0)&gt;K2356,K2356+1,1)</f>
        <v>4</v>
      </c>
      <c r="L2357" s="15">
        <v>1</v>
      </c>
      <c r="M2357" s="15" t="s">
        <v>281</v>
      </c>
      <c r="N2357" s="42">
        <v>105.645</v>
      </c>
      <c r="O2357" s="34">
        <v>25.478000000000002</v>
      </c>
      <c r="P2357" s="15" t="str">
        <f t="shared" si="291"/>
        <v/>
      </c>
      <c r="Q2357" s="41">
        <v>11</v>
      </c>
      <c r="R2357" s="15">
        <f t="shared" si="292"/>
        <v>11</v>
      </c>
      <c r="S2357" s="15" t="str">
        <f t="shared" si="289"/>
        <v>11a</v>
      </c>
      <c r="T2357" s="15" t="str">
        <f t="shared" si="290"/>
        <v>11b</v>
      </c>
    </row>
    <row r="2358" spans="1:20" ht="20.100000000000001" customHeight="1">
      <c r="A2358" s="15">
        <f t="shared" si="286"/>
        <v>123605</v>
      </c>
      <c r="B2358" s="24" t="str">
        <f>VLOOKUP(J2358,city!$A$4:$D$352,3,0)</f>
        <v>贵州</v>
      </c>
      <c r="C2358" s="24" t="str">
        <f>VLOOKUP(J2358,city!$A$4:$D$352,4,0)</f>
        <v>黔西南</v>
      </c>
      <c r="D2358" s="15" t="s">
        <v>7733</v>
      </c>
      <c r="E2358" s="15" t="s">
        <v>7734</v>
      </c>
      <c r="F2358" s="42" t="str">
        <f t="shared" si="285"/>
        <v>105.209,25.823</v>
      </c>
      <c r="G2358" s="20" t="s">
        <v>7735</v>
      </c>
      <c r="H2358" s="20" t="s">
        <v>504</v>
      </c>
      <c r="I2358" s="45" t="str">
        <f t="shared" si="287"/>
        <v>16a,16b</v>
      </c>
      <c r="J2358" s="15">
        <f t="shared" si="288"/>
        <v>236</v>
      </c>
      <c r="K2358" s="15">
        <f>IF(VLOOKUP(J2357,city!$K$4:$L$352,2,0)&gt;K2357,K2357+1,1)</f>
        <v>5</v>
      </c>
      <c r="L2358" s="15">
        <v>1</v>
      </c>
      <c r="M2358" s="15" t="s">
        <v>281</v>
      </c>
      <c r="N2358" s="42">
        <v>105.209</v>
      </c>
      <c r="O2358" s="34">
        <v>25.823</v>
      </c>
      <c r="P2358" s="15" t="str">
        <f t="shared" si="291"/>
        <v/>
      </c>
      <c r="Q2358" s="41">
        <v>16</v>
      </c>
      <c r="R2358" s="15">
        <f t="shared" si="292"/>
        <v>16</v>
      </c>
      <c r="S2358" s="15" t="str">
        <f t="shared" si="289"/>
        <v>16a</v>
      </c>
      <c r="T2358" s="15" t="str">
        <f t="shared" si="290"/>
        <v>16b</v>
      </c>
    </row>
    <row r="2359" spans="1:20" ht="20.100000000000001" customHeight="1">
      <c r="A2359" s="15">
        <f t="shared" si="286"/>
        <v>123606</v>
      </c>
      <c r="B2359" s="24" t="str">
        <f>VLOOKUP(J2359,city!$A$4:$D$352,3,0)</f>
        <v>贵州</v>
      </c>
      <c r="C2359" s="24" t="str">
        <f>VLOOKUP(J2359,city!$A$4:$D$352,4,0)</f>
        <v>黔西南</v>
      </c>
      <c r="D2359" s="15" t="s">
        <v>7736</v>
      </c>
      <c r="E2359" s="15" t="s">
        <v>7737</v>
      </c>
      <c r="F2359" s="42" t="str">
        <f t="shared" si="285"/>
        <v>104.682,25.066</v>
      </c>
      <c r="G2359" s="20" t="s">
        <v>7738</v>
      </c>
      <c r="H2359" s="20" t="s">
        <v>510</v>
      </c>
      <c r="I2359" s="45" t="str">
        <f t="shared" si="287"/>
        <v>2a,2b</v>
      </c>
      <c r="J2359" s="15">
        <f t="shared" si="288"/>
        <v>236</v>
      </c>
      <c r="K2359" s="15">
        <f>IF(VLOOKUP(J2358,city!$K$4:$L$352,2,0)&gt;K2358,K2358+1,1)</f>
        <v>6</v>
      </c>
      <c r="L2359" s="15">
        <v>1</v>
      </c>
      <c r="M2359" s="15" t="s">
        <v>281</v>
      </c>
      <c r="N2359" s="42">
        <v>104.682</v>
      </c>
      <c r="O2359" s="34">
        <v>25.065999999999999</v>
      </c>
      <c r="P2359" s="15" t="str">
        <f t="shared" si="291"/>
        <v/>
      </c>
      <c r="Q2359" s="41">
        <v>2</v>
      </c>
      <c r="R2359" s="15">
        <f t="shared" si="292"/>
        <v>2</v>
      </c>
      <c r="S2359" s="15" t="str">
        <f t="shared" si="289"/>
        <v>2a</v>
      </c>
      <c r="T2359" s="15" t="str">
        <f t="shared" si="290"/>
        <v>2b</v>
      </c>
    </row>
    <row r="2360" spans="1:20" ht="20.100000000000001" customHeight="1">
      <c r="A2360" s="15">
        <f t="shared" si="286"/>
        <v>123607</v>
      </c>
      <c r="B2360" s="24" t="str">
        <f>VLOOKUP(J2360,city!$A$4:$D$352,3,0)</f>
        <v>贵州</v>
      </c>
      <c r="C2360" s="24" t="str">
        <f>VLOOKUP(J2360,city!$A$4:$D$352,4,0)</f>
        <v>黔西南</v>
      </c>
      <c r="D2360" s="15" t="s">
        <v>7739</v>
      </c>
      <c r="E2360" s="15" t="s">
        <v>7740</v>
      </c>
      <c r="F2360" s="42" t="str">
        <f t="shared" si="285"/>
        <v>105.471,25.113</v>
      </c>
      <c r="G2360" s="20" t="s">
        <v>7741</v>
      </c>
      <c r="H2360" s="20" t="s">
        <v>516</v>
      </c>
      <c r="I2360" s="45" t="str">
        <f t="shared" si="287"/>
        <v>29a,29b</v>
      </c>
      <c r="J2360" s="15">
        <f t="shared" si="288"/>
        <v>236</v>
      </c>
      <c r="K2360" s="15">
        <f>IF(VLOOKUP(J2359,city!$K$4:$L$352,2,0)&gt;K2359,K2359+1,1)</f>
        <v>7</v>
      </c>
      <c r="L2360" s="15">
        <v>1</v>
      </c>
      <c r="M2360" s="15" t="s">
        <v>281</v>
      </c>
      <c r="N2360" s="42">
        <v>105.471</v>
      </c>
      <c r="O2360" s="34">
        <v>25.113</v>
      </c>
      <c r="P2360" s="15" t="str">
        <f t="shared" si="291"/>
        <v/>
      </c>
      <c r="Q2360" s="41">
        <v>29</v>
      </c>
      <c r="R2360" s="15">
        <f t="shared" si="292"/>
        <v>29</v>
      </c>
      <c r="S2360" s="15" t="str">
        <f t="shared" si="289"/>
        <v>29a</v>
      </c>
      <c r="T2360" s="15" t="str">
        <f t="shared" si="290"/>
        <v>29b</v>
      </c>
    </row>
    <row r="2361" spans="1:20" ht="20.100000000000001" customHeight="1">
      <c r="A2361" s="15">
        <f t="shared" si="286"/>
        <v>123608</v>
      </c>
      <c r="B2361" s="24" t="str">
        <f>VLOOKUP(J2361,city!$A$4:$D$352,3,0)</f>
        <v>贵州</v>
      </c>
      <c r="C2361" s="24" t="str">
        <f>VLOOKUP(J2361,city!$A$4:$D$352,4,0)</f>
        <v>黔西南</v>
      </c>
      <c r="D2361" s="15" t="s">
        <v>7742</v>
      </c>
      <c r="E2361" s="15" t="s">
        <v>7743</v>
      </c>
      <c r="F2361" s="42" t="str">
        <f t="shared" si="285"/>
        <v>104.615,24.84</v>
      </c>
      <c r="G2361" s="20" t="s">
        <v>7744</v>
      </c>
      <c r="H2361" s="20" t="s">
        <v>522</v>
      </c>
      <c r="I2361" s="45" t="str">
        <f t="shared" si="287"/>
        <v>2a,2b</v>
      </c>
      <c r="J2361" s="15">
        <f t="shared" si="288"/>
        <v>236</v>
      </c>
      <c r="K2361" s="15">
        <f>IF(VLOOKUP(J2360,city!$K$4:$L$352,2,0)&gt;K2360,K2360+1,1)</f>
        <v>8</v>
      </c>
      <c r="L2361" s="15">
        <v>1</v>
      </c>
      <c r="M2361" s="15" t="s">
        <v>281</v>
      </c>
      <c r="N2361" s="42">
        <v>104.61499999999999</v>
      </c>
      <c r="O2361" s="34">
        <v>24.84</v>
      </c>
      <c r="P2361" s="15" t="str">
        <f t="shared" si="291"/>
        <v/>
      </c>
      <c r="Q2361" s="41">
        <v>2</v>
      </c>
      <c r="R2361" s="15">
        <f t="shared" si="292"/>
        <v>2</v>
      </c>
      <c r="S2361" s="15" t="str">
        <f t="shared" si="289"/>
        <v>2a</v>
      </c>
      <c r="T2361" s="15" t="str">
        <f t="shared" si="290"/>
        <v>2b</v>
      </c>
    </row>
    <row r="2362" spans="1:20" ht="20.100000000000001" customHeight="1">
      <c r="A2362" s="15">
        <f t="shared" si="286"/>
        <v>123609</v>
      </c>
      <c r="B2362" s="24" t="str">
        <f>VLOOKUP(J2362,city!$A$4:$D$352,3,0)</f>
        <v>贵州</v>
      </c>
      <c r="C2362" s="24" t="str">
        <f>VLOOKUP(J2362,city!$A$4:$D$352,4,0)</f>
        <v>黔西南</v>
      </c>
      <c r="D2362" s="15" t="s">
        <v>7745</v>
      </c>
      <c r="E2362" s="15" t="s">
        <v>7746</v>
      </c>
      <c r="F2362" s="42" t="str">
        <f t="shared" si="285"/>
        <v>104.825,24.805</v>
      </c>
      <c r="G2362" s="20" t="s">
        <v>7747</v>
      </c>
      <c r="H2362" s="20" t="s">
        <v>528</v>
      </c>
      <c r="I2362" s="45" t="str">
        <f t="shared" si="287"/>
        <v>1a,1b</v>
      </c>
      <c r="J2362" s="15">
        <f t="shared" si="288"/>
        <v>236</v>
      </c>
      <c r="K2362" s="15">
        <f>IF(VLOOKUP(J2361,city!$K$4:$L$352,2,0)&gt;K2361,K2361+1,1)</f>
        <v>9</v>
      </c>
      <c r="L2362" s="15">
        <v>1</v>
      </c>
      <c r="M2362" s="15" t="s">
        <v>281</v>
      </c>
      <c r="N2362" s="42">
        <v>104.825</v>
      </c>
      <c r="O2362" s="34">
        <v>24.805</v>
      </c>
      <c r="P2362" s="15" t="str">
        <f t="shared" si="291"/>
        <v/>
      </c>
      <c r="Q2362" s="41">
        <v>1</v>
      </c>
      <c r="R2362" s="15">
        <f t="shared" si="292"/>
        <v>1</v>
      </c>
      <c r="S2362" s="15" t="str">
        <f t="shared" si="289"/>
        <v>1a</v>
      </c>
      <c r="T2362" s="15" t="str">
        <f t="shared" si="290"/>
        <v>1b</v>
      </c>
    </row>
    <row r="2363" spans="1:20" ht="20.100000000000001" customHeight="1">
      <c r="A2363" s="15">
        <f t="shared" si="286"/>
        <v>123610</v>
      </c>
      <c r="B2363" s="24" t="str">
        <f>VLOOKUP(J2363,city!$A$4:$D$352,3,0)</f>
        <v>贵州</v>
      </c>
      <c r="C2363" s="24" t="str">
        <f>VLOOKUP(J2363,city!$A$4:$D$352,4,0)</f>
        <v>黔西南</v>
      </c>
      <c r="D2363" s="15" t="s">
        <v>7748</v>
      </c>
      <c r="E2363" s="15" t="s">
        <v>7749</v>
      </c>
      <c r="F2363" s="42" t="str">
        <f t="shared" si="285"/>
        <v>105.484,25.117</v>
      </c>
      <c r="G2363" s="20" t="s">
        <v>7750</v>
      </c>
      <c r="H2363" s="20" t="s">
        <v>534</v>
      </c>
      <c r="I2363" s="45" t="str">
        <f t="shared" si="287"/>
        <v>32a,32b</v>
      </c>
      <c r="J2363" s="15">
        <f t="shared" si="288"/>
        <v>236</v>
      </c>
      <c r="K2363" s="15">
        <f>IF(VLOOKUP(J2362,city!$K$4:$L$352,2,0)&gt;K2362,K2362+1,1)</f>
        <v>10</v>
      </c>
      <c r="L2363" s="15">
        <v>1</v>
      </c>
      <c r="M2363" s="15" t="s">
        <v>281</v>
      </c>
      <c r="N2363" s="42">
        <v>105.48399999999999</v>
      </c>
      <c r="O2363" s="34">
        <v>25.117000000000001</v>
      </c>
      <c r="P2363" s="15" t="str">
        <f t="shared" si="291"/>
        <v>105.0696,25.1218</v>
      </c>
      <c r="Q2363" s="41">
        <v>32</v>
      </c>
      <c r="R2363" s="15" t="e">
        <f t="shared" si="292"/>
        <v>#N/A</v>
      </c>
      <c r="S2363" s="15" t="str">
        <f t="shared" si="289"/>
        <v>32a</v>
      </c>
      <c r="T2363" s="15" t="str">
        <f t="shared" si="290"/>
        <v>32b</v>
      </c>
    </row>
    <row r="2364" spans="1:20" ht="20.100000000000001" customHeight="1">
      <c r="A2364" s="15">
        <f t="shared" si="286"/>
        <v>123701</v>
      </c>
      <c r="B2364" s="24" t="str">
        <f>VLOOKUP(J2364,city!$A$4:$D$352,3,0)</f>
        <v>贵州</v>
      </c>
      <c r="C2364" s="24" t="str">
        <f>VLOOKUP(J2364,city!$A$4:$D$352,4,0)</f>
        <v>黔东南</v>
      </c>
      <c r="D2364" s="15" t="s">
        <v>7751</v>
      </c>
      <c r="E2364" s="15" t="s">
        <v>7752</v>
      </c>
      <c r="F2364" s="42" t="str">
        <f t="shared" ref="F2364:F2427" si="293">N2364&amp;","&amp;O2364</f>
        <v>108.18,26.5</v>
      </c>
      <c r="G2364" s="20" t="s">
        <v>7753</v>
      </c>
      <c r="H2364" s="20" t="s">
        <v>422</v>
      </c>
      <c r="I2364" s="45" t="str">
        <f t="shared" si="287"/>
        <v>6a,6b</v>
      </c>
      <c r="J2364" s="15">
        <f t="shared" si="288"/>
        <v>237</v>
      </c>
      <c r="K2364" s="15">
        <f>IF(VLOOKUP(J2363,city!$K$4:$L$352,2,0)&gt;K2363,K2363+1,1)</f>
        <v>1</v>
      </c>
      <c r="L2364" s="15">
        <v>1</v>
      </c>
      <c r="M2364" s="15" t="s">
        <v>282</v>
      </c>
      <c r="N2364" s="42">
        <v>108.18</v>
      </c>
      <c r="O2364" s="34">
        <v>26.5</v>
      </c>
      <c r="P2364" s="15" t="str">
        <f t="shared" si="291"/>
        <v/>
      </c>
      <c r="Q2364" s="41">
        <v>6</v>
      </c>
      <c r="R2364" s="15">
        <f t="shared" si="292"/>
        <v>6</v>
      </c>
      <c r="S2364" s="15" t="str">
        <f t="shared" si="289"/>
        <v>6a</v>
      </c>
      <c r="T2364" s="15" t="str">
        <f t="shared" si="290"/>
        <v>6b</v>
      </c>
    </row>
    <row r="2365" spans="1:20" ht="20.100000000000001" customHeight="1">
      <c r="A2365" s="15">
        <f t="shared" si="286"/>
        <v>123702</v>
      </c>
      <c r="B2365" s="24" t="str">
        <f>VLOOKUP(J2365,city!$A$4:$D$352,3,0)</f>
        <v>贵州</v>
      </c>
      <c r="C2365" s="24" t="str">
        <f>VLOOKUP(J2365,city!$A$4:$D$352,4,0)</f>
        <v>黔东南</v>
      </c>
      <c r="D2365" s="15" t="s">
        <v>7754</v>
      </c>
      <c r="E2365" s="15" t="s">
        <v>7755</v>
      </c>
      <c r="F2365" s="42" t="str">
        <f t="shared" si="293"/>
        <v>109.189,25.911</v>
      </c>
      <c r="G2365" s="20" t="s">
        <v>7756</v>
      </c>
      <c r="H2365" s="20" t="s">
        <v>427</v>
      </c>
      <c r="I2365" s="45" t="str">
        <f t="shared" si="287"/>
        <v>13a,13b</v>
      </c>
      <c r="J2365" s="15">
        <f t="shared" si="288"/>
        <v>237</v>
      </c>
      <c r="K2365" s="15">
        <f>IF(VLOOKUP(J2364,city!$K$4:$L$352,2,0)&gt;K2364,K2364+1,1)</f>
        <v>2</v>
      </c>
      <c r="L2365" s="15">
        <v>1</v>
      </c>
      <c r="M2365" s="15" t="s">
        <v>282</v>
      </c>
      <c r="N2365" s="42">
        <v>109.18899999999999</v>
      </c>
      <c r="O2365" s="34">
        <v>25.911000000000001</v>
      </c>
      <c r="P2365" s="15" t="str">
        <f t="shared" si="291"/>
        <v/>
      </c>
      <c r="Q2365" s="41">
        <v>13</v>
      </c>
      <c r="R2365" s="15" t="e">
        <f t="shared" si="292"/>
        <v>#N/A</v>
      </c>
      <c r="S2365" s="15" t="str">
        <f t="shared" si="289"/>
        <v>13a</v>
      </c>
      <c r="T2365" s="15" t="str">
        <f t="shared" si="290"/>
        <v>13b</v>
      </c>
    </row>
    <row r="2366" spans="1:20" ht="20.100000000000001" customHeight="1">
      <c r="A2366" s="15">
        <f t="shared" si="286"/>
        <v>123703</v>
      </c>
      <c r="B2366" s="24" t="str">
        <f>VLOOKUP(J2366,city!$A$4:$D$352,3,0)</f>
        <v>贵州</v>
      </c>
      <c r="C2366" s="24" t="str">
        <f>VLOOKUP(J2366,city!$A$4:$D$352,4,0)</f>
        <v>黔东南</v>
      </c>
      <c r="D2366" s="15" t="s">
        <v>7757</v>
      </c>
      <c r="E2366" s="15" t="s">
        <v>7758</v>
      </c>
      <c r="F2366" s="42" t="str">
        <f t="shared" si="293"/>
        <v>108.424,27.056</v>
      </c>
      <c r="G2366" s="20" t="s">
        <v>7759</v>
      </c>
      <c r="H2366" s="20" t="s">
        <v>432</v>
      </c>
      <c r="I2366" s="45" t="str">
        <f t="shared" si="287"/>
        <v>31a,31b</v>
      </c>
      <c r="J2366" s="15">
        <f t="shared" si="288"/>
        <v>237</v>
      </c>
      <c r="K2366" s="15">
        <f>IF(VLOOKUP(J2365,city!$K$4:$L$352,2,0)&gt;K2365,K2365+1,1)</f>
        <v>3</v>
      </c>
      <c r="L2366" s="15">
        <v>1</v>
      </c>
      <c r="M2366" s="15" t="s">
        <v>282</v>
      </c>
      <c r="N2366" s="42">
        <v>108.42400000000001</v>
      </c>
      <c r="O2366" s="34">
        <v>27.056000000000001</v>
      </c>
      <c r="P2366" s="15" t="str">
        <f t="shared" si="291"/>
        <v/>
      </c>
      <c r="Q2366" s="41">
        <v>31</v>
      </c>
      <c r="R2366" s="15">
        <f t="shared" si="292"/>
        <v>31</v>
      </c>
      <c r="S2366" s="15" t="str">
        <f t="shared" si="289"/>
        <v>31a</v>
      </c>
      <c r="T2366" s="15" t="str">
        <f t="shared" si="290"/>
        <v>31b</v>
      </c>
    </row>
    <row r="2367" spans="1:20" ht="20.100000000000001" customHeight="1">
      <c r="A2367" s="15">
        <f t="shared" si="286"/>
        <v>123704</v>
      </c>
      <c r="B2367" s="24" t="str">
        <f>VLOOKUP(J2367,city!$A$4:$D$352,3,0)</f>
        <v>贵州</v>
      </c>
      <c r="C2367" s="24" t="str">
        <f>VLOOKUP(J2367,city!$A$4:$D$352,4,0)</f>
        <v>黔东南</v>
      </c>
      <c r="D2367" s="15" t="s">
        <v>7760</v>
      </c>
      <c r="E2367" s="15" t="s">
        <v>7761</v>
      </c>
      <c r="F2367" s="42" t="str">
        <f t="shared" si="293"/>
        <v>107.841,26.14</v>
      </c>
      <c r="G2367" s="20" t="s">
        <v>7762</v>
      </c>
      <c r="H2367" s="20" t="s">
        <v>438</v>
      </c>
      <c r="I2367" s="45" t="str">
        <f t="shared" si="287"/>
        <v>15a,15b</v>
      </c>
      <c r="J2367" s="15">
        <f t="shared" si="288"/>
        <v>237</v>
      </c>
      <c r="K2367" s="15">
        <f>IF(VLOOKUP(J2366,city!$K$4:$L$352,2,0)&gt;K2366,K2366+1,1)</f>
        <v>4</v>
      </c>
      <c r="L2367" s="15">
        <v>1</v>
      </c>
      <c r="M2367" s="15" t="s">
        <v>282</v>
      </c>
      <c r="N2367" s="42">
        <v>107.84099999999999</v>
      </c>
      <c r="O2367" s="34">
        <v>26.14</v>
      </c>
      <c r="P2367" s="15" t="str">
        <f t="shared" si="291"/>
        <v/>
      </c>
      <c r="Q2367" s="41">
        <v>15</v>
      </c>
      <c r="R2367" s="15">
        <f t="shared" si="292"/>
        <v>15</v>
      </c>
      <c r="S2367" s="15" t="str">
        <f t="shared" si="289"/>
        <v>15a</v>
      </c>
      <c r="T2367" s="15" t="str">
        <f t="shared" si="290"/>
        <v>15b</v>
      </c>
    </row>
    <row r="2368" spans="1:20" ht="20.100000000000001" customHeight="1">
      <c r="A2368" s="15">
        <f t="shared" si="286"/>
        <v>123705</v>
      </c>
      <c r="B2368" s="24" t="str">
        <f>VLOOKUP(J2368,city!$A$4:$D$352,3,0)</f>
        <v>贵州</v>
      </c>
      <c r="C2368" s="24" t="str">
        <f>VLOOKUP(J2368,city!$A$4:$D$352,4,0)</f>
        <v>黔东南</v>
      </c>
      <c r="D2368" s="15" t="s">
        <v>7763</v>
      </c>
      <c r="E2368" s="15" t="s">
        <v>7764</v>
      </c>
      <c r="F2368" s="42" t="str">
        <f t="shared" si="293"/>
        <v>108.916,25.758</v>
      </c>
      <c r="G2368" s="20" t="s">
        <v>7765</v>
      </c>
      <c r="H2368" s="20" t="s">
        <v>444</v>
      </c>
      <c r="I2368" s="45" t="str">
        <f t="shared" si="287"/>
        <v>6a,6b</v>
      </c>
      <c r="J2368" s="15">
        <f t="shared" si="288"/>
        <v>237</v>
      </c>
      <c r="K2368" s="15">
        <f>IF(VLOOKUP(J2367,city!$K$4:$L$352,2,0)&gt;K2367,K2367+1,1)</f>
        <v>5</v>
      </c>
      <c r="L2368" s="15">
        <v>1</v>
      </c>
      <c r="M2368" s="15" t="s">
        <v>282</v>
      </c>
      <c r="N2368" s="42">
        <v>108.916</v>
      </c>
      <c r="O2368" s="34">
        <v>25.757999999999999</v>
      </c>
      <c r="P2368" s="15" t="str">
        <f t="shared" si="291"/>
        <v/>
      </c>
      <c r="Q2368" s="41">
        <v>6</v>
      </c>
      <c r="R2368" s="15">
        <f t="shared" si="292"/>
        <v>6</v>
      </c>
      <c r="S2368" s="15" t="str">
        <f t="shared" si="289"/>
        <v>6a</v>
      </c>
      <c r="T2368" s="15" t="str">
        <f t="shared" si="290"/>
        <v>6b</v>
      </c>
    </row>
    <row r="2369" spans="1:20" ht="20.100000000000001" customHeight="1">
      <c r="A2369" s="15">
        <f t="shared" si="286"/>
        <v>123706</v>
      </c>
      <c r="B2369" s="24" t="str">
        <f>VLOOKUP(J2369,city!$A$4:$D$352,3,0)</f>
        <v>贵州</v>
      </c>
      <c r="C2369" s="24" t="str">
        <f>VLOOKUP(J2369,city!$A$4:$D$352,4,0)</f>
        <v>黔东南</v>
      </c>
      <c r="D2369" s="15" t="s">
        <v>7766</v>
      </c>
      <c r="E2369" s="15" t="s">
        <v>7767</v>
      </c>
      <c r="F2369" s="42" t="str">
        <f t="shared" si="293"/>
        <v>108.179,26.498</v>
      </c>
      <c r="G2369" s="20" t="s">
        <v>7768</v>
      </c>
      <c r="H2369" s="20" t="s">
        <v>450</v>
      </c>
      <c r="I2369" s="45" t="str">
        <f t="shared" si="287"/>
        <v>32a,32b</v>
      </c>
      <c r="J2369" s="15">
        <f t="shared" si="288"/>
        <v>237</v>
      </c>
      <c r="K2369" s="15">
        <f>IF(VLOOKUP(J2368,city!$K$4:$L$352,2,0)&gt;K2368,K2368+1,1)</f>
        <v>6</v>
      </c>
      <c r="L2369" s="15">
        <v>1</v>
      </c>
      <c r="M2369" s="15" t="s">
        <v>282</v>
      </c>
      <c r="N2369" s="42">
        <v>108.179</v>
      </c>
      <c r="O2369" s="34">
        <v>26.498000000000001</v>
      </c>
      <c r="P2369" s="15" t="str">
        <f t="shared" si="291"/>
        <v/>
      </c>
      <c r="Q2369" s="41">
        <v>32</v>
      </c>
      <c r="R2369" s="15" t="e">
        <f t="shared" si="292"/>
        <v>#N/A</v>
      </c>
      <c r="S2369" s="15" t="str">
        <f t="shared" si="289"/>
        <v>32a</v>
      </c>
      <c r="T2369" s="15" t="str">
        <f t="shared" si="290"/>
        <v>32b</v>
      </c>
    </row>
    <row r="2370" spans="1:20" ht="20.100000000000001" customHeight="1">
      <c r="A2370" s="15">
        <f t="shared" si="286"/>
        <v>123707</v>
      </c>
      <c r="B2370" s="24" t="str">
        <f>VLOOKUP(J2370,city!$A$4:$D$352,3,0)</f>
        <v>贵州</v>
      </c>
      <c r="C2370" s="24" t="str">
        <f>VLOOKUP(J2370,city!$A$4:$D$352,4,0)</f>
        <v>黔东南</v>
      </c>
      <c r="D2370" s="15" t="s">
        <v>7769</v>
      </c>
      <c r="E2370" s="15" t="s">
        <v>7770</v>
      </c>
      <c r="F2370" s="42" t="str">
        <f t="shared" si="293"/>
        <v>108.874,25.726</v>
      </c>
      <c r="G2370" s="20" t="s">
        <v>7771</v>
      </c>
      <c r="H2370" s="20" t="s">
        <v>456</v>
      </c>
      <c r="I2370" s="45" t="str">
        <f t="shared" si="287"/>
        <v>13a,13b</v>
      </c>
      <c r="J2370" s="15">
        <f t="shared" si="288"/>
        <v>237</v>
      </c>
      <c r="K2370" s="15">
        <f>IF(VLOOKUP(J2369,city!$K$4:$L$352,2,0)&gt;K2369,K2369+1,1)</f>
        <v>7</v>
      </c>
      <c r="L2370" s="15">
        <v>1</v>
      </c>
      <c r="M2370" s="15" t="s">
        <v>282</v>
      </c>
      <c r="N2370" s="42">
        <v>108.874</v>
      </c>
      <c r="O2370" s="34">
        <v>25.725999999999999</v>
      </c>
      <c r="P2370" s="15" t="str">
        <f t="shared" si="291"/>
        <v/>
      </c>
      <c r="Q2370" s="41">
        <v>13</v>
      </c>
      <c r="R2370" s="15" t="e">
        <f t="shared" si="292"/>
        <v>#N/A</v>
      </c>
      <c r="S2370" s="15" t="str">
        <f t="shared" si="289"/>
        <v>13a</v>
      </c>
      <c r="T2370" s="15" t="str">
        <f t="shared" si="290"/>
        <v>13b</v>
      </c>
    </row>
    <row r="2371" spans="1:20" ht="20.100000000000001" customHeight="1">
      <c r="A2371" s="15">
        <f t="shared" si="286"/>
        <v>123708</v>
      </c>
      <c r="B2371" s="24" t="str">
        <f>VLOOKUP(J2371,city!$A$4:$D$352,3,0)</f>
        <v>贵州</v>
      </c>
      <c r="C2371" s="24" t="str">
        <f>VLOOKUP(J2371,city!$A$4:$D$352,4,0)</f>
        <v>黔东南</v>
      </c>
      <c r="D2371" s="15" t="s">
        <v>7772</v>
      </c>
      <c r="E2371" s="15" t="s">
        <v>7773</v>
      </c>
      <c r="F2371" s="42" t="str">
        <f t="shared" si="293"/>
        <v>108.593,25.608</v>
      </c>
      <c r="G2371" s="20" t="s">
        <v>7774</v>
      </c>
      <c r="H2371" s="20" t="s">
        <v>462</v>
      </c>
      <c r="I2371" s="45" t="str">
        <f t="shared" si="287"/>
        <v>28a,28b</v>
      </c>
      <c r="J2371" s="15">
        <f t="shared" si="288"/>
        <v>237</v>
      </c>
      <c r="K2371" s="15">
        <f>IF(VLOOKUP(J2370,city!$K$4:$L$352,2,0)&gt;K2370,K2370+1,1)</f>
        <v>8</v>
      </c>
      <c r="L2371" s="15">
        <v>1</v>
      </c>
      <c r="M2371" s="15" t="s">
        <v>282</v>
      </c>
      <c r="N2371" s="42">
        <v>108.593</v>
      </c>
      <c r="O2371" s="34">
        <v>25.608000000000001</v>
      </c>
      <c r="P2371" s="15" t="str">
        <f t="shared" si="291"/>
        <v/>
      </c>
      <c r="Q2371" s="41">
        <v>28</v>
      </c>
      <c r="R2371" s="15" t="e">
        <f t="shared" si="292"/>
        <v>#N/A</v>
      </c>
      <c r="S2371" s="15" t="str">
        <f t="shared" si="289"/>
        <v>28a</v>
      </c>
      <c r="T2371" s="15" t="str">
        <f t="shared" si="290"/>
        <v>28b</v>
      </c>
    </row>
    <row r="2372" spans="1:20" ht="20.100000000000001" customHeight="1">
      <c r="A2372" s="15">
        <f t="shared" ref="A2372:A2435" si="294">100000+J2372*100+K2372</f>
        <v>123709</v>
      </c>
      <c r="B2372" s="24" t="str">
        <f>VLOOKUP(J2372,city!$A$4:$D$352,3,0)</f>
        <v>贵州</v>
      </c>
      <c r="C2372" s="24" t="str">
        <f>VLOOKUP(J2372,city!$A$4:$D$352,4,0)</f>
        <v>黔东南</v>
      </c>
      <c r="D2372" s="15" t="s">
        <v>7775</v>
      </c>
      <c r="E2372" s="15" t="s">
        <v>7776</v>
      </c>
      <c r="F2372" s="42" t="str">
        <f t="shared" si="293"/>
        <v>108.438,27.056</v>
      </c>
      <c r="G2372" s="20" t="s">
        <v>7777</v>
      </c>
      <c r="H2372" s="20" t="s">
        <v>468</v>
      </c>
      <c r="I2372" s="45" t="str">
        <f t="shared" si="287"/>
        <v>17a,17b</v>
      </c>
      <c r="J2372" s="15">
        <f t="shared" si="288"/>
        <v>237</v>
      </c>
      <c r="K2372" s="15">
        <f>IF(VLOOKUP(J2371,city!$K$4:$L$352,2,0)&gt;K2371,K2371+1,1)</f>
        <v>9</v>
      </c>
      <c r="L2372" s="15">
        <v>1</v>
      </c>
      <c r="M2372" s="15" t="s">
        <v>282</v>
      </c>
      <c r="N2372" s="42">
        <v>108.438</v>
      </c>
      <c r="O2372" s="34">
        <v>27.056000000000001</v>
      </c>
      <c r="P2372" s="15" t="str">
        <f t="shared" si="291"/>
        <v/>
      </c>
      <c r="Q2372" s="41">
        <v>17</v>
      </c>
      <c r="R2372" s="15">
        <f t="shared" si="292"/>
        <v>17</v>
      </c>
      <c r="S2372" s="15" t="str">
        <f t="shared" si="289"/>
        <v>17a</v>
      </c>
      <c r="T2372" s="15" t="str">
        <f t="shared" si="290"/>
        <v>17b</v>
      </c>
    </row>
    <row r="2373" spans="1:20" ht="20.100000000000001" customHeight="1">
      <c r="A2373" s="15">
        <f t="shared" si="294"/>
        <v>123710</v>
      </c>
      <c r="B2373" s="24" t="str">
        <f>VLOOKUP(J2373,city!$A$4:$D$352,3,0)</f>
        <v>贵州</v>
      </c>
      <c r="C2373" s="24" t="str">
        <f>VLOOKUP(J2373,city!$A$4:$D$352,4,0)</f>
        <v>黔东南</v>
      </c>
      <c r="D2373" s="15" t="s">
        <v>7778</v>
      </c>
      <c r="E2373" s="15" t="s">
        <v>7779</v>
      </c>
      <c r="F2373" s="42" t="str">
        <f t="shared" si="293"/>
        <v>108.439,27.055</v>
      </c>
      <c r="G2373" s="20" t="s">
        <v>7780</v>
      </c>
      <c r="H2373" s="20" t="s">
        <v>474</v>
      </c>
      <c r="I2373" s="45" t="str">
        <f t="shared" ref="I2373:I2436" si="295">S2373&amp;","&amp;T2373</f>
        <v>9a,9b</v>
      </c>
      <c r="J2373" s="15">
        <f t="shared" ref="J2373:J2436" si="296">IF(K2373&gt;K2372,J2372,J2372+1)</f>
        <v>237</v>
      </c>
      <c r="K2373" s="15">
        <f>IF(VLOOKUP(J2372,city!$K$4:$L$352,2,0)&gt;K2372,K2372+1,1)</f>
        <v>10</v>
      </c>
      <c r="L2373" s="15">
        <v>1</v>
      </c>
      <c r="M2373" s="15" t="s">
        <v>282</v>
      </c>
      <c r="N2373" s="42">
        <v>108.43899999999999</v>
      </c>
      <c r="O2373" s="34">
        <v>27.055</v>
      </c>
      <c r="P2373" s="15" t="str">
        <f t="shared" si="291"/>
        <v>108.5073,26.3308</v>
      </c>
      <c r="Q2373" s="41">
        <v>9</v>
      </c>
      <c r="R2373" s="15">
        <f t="shared" si="292"/>
        <v>9</v>
      </c>
      <c r="S2373" s="15" t="str">
        <f t="shared" ref="S2373:S2436" si="297">CONCATENATE(Q2373,"a")</f>
        <v>9a</v>
      </c>
      <c r="T2373" s="15" t="str">
        <f t="shared" ref="T2373:T2436" si="298">CONCATENATE(Q2373,"b")</f>
        <v>9b</v>
      </c>
    </row>
    <row r="2374" spans="1:20" ht="20.100000000000001" customHeight="1">
      <c r="A2374" s="15">
        <f t="shared" si="294"/>
        <v>123801</v>
      </c>
      <c r="B2374" s="24" t="str">
        <f>VLOOKUP(J2374,city!$A$4:$D$352,3,0)</f>
        <v>贵州</v>
      </c>
      <c r="C2374" s="24" t="str">
        <f>VLOOKUP(J2374,city!$A$4:$D$352,4,0)</f>
        <v>黔南</v>
      </c>
      <c r="D2374" s="15" t="s">
        <v>7781</v>
      </c>
      <c r="E2374" s="15" t="s">
        <v>7782</v>
      </c>
      <c r="F2374" s="42" t="str">
        <f t="shared" si="293"/>
        <v>107.711,25.255</v>
      </c>
      <c r="G2374" s="20" t="s">
        <v>7783</v>
      </c>
      <c r="H2374" s="20" t="s">
        <v>480</v>
      </c>
      <c r="I2374" s="45" t="str">
        <f t="shared" si="295"/>
        <v>2a,2b</v>
      </c>
      <c r="J2374" s="15">
        <f t="shared" si="296"/>
        <v>238</v>
      </c>
      <c r="K2374" s="15">
        <f>IF(VLOOKUP(J2373,city!$K$4:$L$352,2,0)&gt;K2373,K2373+1,1)</f>
        <v>1</v>
      </c>
      <c r="L2374" s="15">
        <v>1</v>
      </c>
      <c r="M2374" s="15" t="s">
        <v>283</v>
      </c>
      <c r="N2374" s="42">
        <v>107.711</v>
      </c>
      <c r="O2374" s="34">
        <v>25.254999999999999</v>
      </c>
      <c r="P2374" s="15" t="str">
        <f t="shared" si="291"/>
        <v/>
      </c>
      <c r="Q2374" s="41">
        <v>2</v>
      </c>
      <c r="R2374" s="15">
        <f t="shared" si="292"/>
        <v>2</v>
      </c>
      <c r="S2374" s="15" t="str">
        <f t="shared" si="297"/>
        <v>2a</v>
      </c>
      <c r="T2374" s="15" t="str">
        <f t="shared" si="298"/>
        <v>2b</v>
      </c>
    </row>
    <row r="2375" spans="1:20" ht="20.100000000000001" customHeight="1">
      <c r="A2375" s="15">
        <f t="shared" si="294"/>
        <v>123802</v>
      </c>
      <c r="B2375" s="24" t="str">
        <f>VLOOKUP(J2375,city!$A$4:$D$352,3,0)</f>
        <v>贵州</v>
      </c>
      <c r="C2375" s="24" t="str">
        <f>VLOOKUP(J2375,city!$A$4:$D$352,4,0)</f>
        <v>黔南</v>
      </c>
      <c r="D2375" s="15" t="s">
        <v>7784</v>
      </c>
      <c r="E2375" s="15" t="s">
        <v>7785</v>
      </c>
      <c r="F2375" s="42" t="str">
        <f t="shared" si="293"/>
        <v>107.805,25.33</v>
      </c>
      <c r="G2375" s="20" t="s">
        <v>7786</v>
      </c>
      <c r="H2375" s="20" t="s">
        <v>486</v>
      </c>
      <c r="I2375" s="45" t="str">
        <f t="shared" si="295"/>
        <v>6a,6b</v>
      </c>
      <c r="J2375" s="15">
        <f t="shared" si="296"/>
        <v>238</v>
      </c>
      <c r="K2375" s="15">
        <f>IF(VLOOKUP(J2374,city!$K$4:$L$352,2,0)&gt;K2374,K2374+1,1)</f>
        <v>2</v>
      </c>
      <c r="L2375" s="15">
        <v>1</v>
      </c>
      <c r="M2375" s="15" t="s">
        <v>283</v>
      </c>
      <c r="N2375" s="42">
        <v>107.80500000000001</v>
      </c>
      <c r="O2375" s="34">
        <v>25.33</v>
      </c>
      <c r="P2375" s="15" t="str">
        <f t="shared" si="291"/>
        <v/>
      </c>
      <c r="Q2375" s="41">
        <v>6</v>
      </c>
      <c r="R2375" s="15">
        <f t="shared" si="292"/>
        <v>6</v>
      </c>
      <c r="S2375" s="15" t="str">
        <f t="shared" si="297"/>
        <v>6a</v>
      </c>
      <c r="T2375" s="15" t="str">
        <f t="shared" si="298"/>
        <v>6b</v>
      </c>
    </row>
    <row r="2376" spans="1:20" ht="20.100000000000001" customHeight="1">
      <c r="A2376" s="15">
        <f t="shared" si="294"/>
        <v>123803</v>
      </c>
      <c r="B2376" s="24" t="str">
        <f>VLOOKUP(J2376,city!$A$4:$D$352,3,0)</f>
        <v>贵州</v>
      </c>
      <c r="C2376" s="24" t="str">
        <f>VLOOKUP(J2376,city!$A$4:$D$352,4,0)</f>
        <v>黔南</v>
      </c>
      <c r="D2376" s="15" t="s">
        <v>7787</v>
      </c>
      <c r="E2376" s="15" t="s">
        <v>7788</v>
      </c>
      <c r="F2376" s="42" t="str">
        <f t="shared" si="293"/>
        <v>107.088,26.053</v>
      </c>
      <c r="G2376" s="20" t="s">
        <v>7789</v>
      </c>
      <c r="H2376" s="20" t="s">
        <v>492</v>
      </c>
      <c r="I2376" s="45" t="str">
        <f t="shared" si="295"/>
        <v>2a,2b</v>
      </c>
      <c r="J2376" s="15">
        <f t="shared" si="296"/>
        <v>238</v>
      </c>
      <c r="K2376" s="15">
        <f>IF(VLOOKUP(J2375,city!$K$4:$L$352,2,0)&gt;K2375,K2375+1,1)</f>
        <v>3</v>
      </c>
      <c r="L2376" s="15">
        <v>1</v>
      </c>
      <c r="M2376" s="15" t="s">
        <v>283</v>
      </c>
      <c r="N2376" s="42">
        <v>107.08799999999999</v>
      </c>
      <c r="O2376" s="34">
        <v>26.053000000000001</v>
      </c>
      <c r="P2376" s="15" t="str">
        <f t="shared" si="291"/>
        <v/>
      </c>
      <c r="Q2376" s="41">
        <v>2</v>
      </c>
      <c r="R2376" s="15">
        <f t="shared" si="292"/>
        <v>2</v>
      </c>
      <c r="S2376" s="15" t="str">
        <f t="shared" si="297"/>
        <v>2a</v>
      </c>
      <c r="T2376" s="15" t="str">
        <f t="shared" si="298"/>
        <v>2b</v>
      </c>
    </row>
    <row r="2377" spans="1:20" ht="20.100000000000001" customHeight="1">
      <c r="A2377" s="15">
        <f t="shared" si="294"/>
        <v>123804</v>
      </c>
      <c r="B2377" s="24" t="str">
        <f>VLOOKUP(J2377,city!$A$4:$D$352,3,0)</f>
        <v>贵州</v>
      </c>
      <c r="C2377" s="24" t="str">
        <f>VLOOKUP(J2377,city!$A$4:$D$352,4,0)</f>
        <v>黔南</v>
      </c>
      <c r="D2377" s="15" t="s">
        <v>7790</v>
      </c>
      <c r="E2377" s="15" t="s">
        <v>7791</v>
      </c>
      <c r="F2377" s="42" t="str">
        <f t="shared" si="293"/>
        <v>106.867,25.653</v>
      </c>
      <c r="G2377" s="20" t="s">
        <v>7792</v>
      </c>
      <c r="H2377" s="20" t="s">
        <v>498</v>
      </c>
      <c r="I2377" s="45" t="str">
        <f t="shared" si="295"/>
        <v>10a,10b</v>
      </c>
      <c r="J2377" s="15">
        <f t="shared" si="296"/>
        <v>238</v>
      </c>
      <c r="K2377" s="15">
        <f>IF(VLOOKUP(J2376,city!$K$4:$L$352,2,0)&gt;K2376,K2376+1,1)</f>
        <v>4</v>
      </c>
      <c r="L2377" s="15">
        <v>1</v>
      </c>
      <c r="M2377" s="15" t="s">
        <v>283</v>
      </c>
      <c r="N2377" s="42">
        <v>106.867</v>
      </c>
      <c r="O2377" s="34">
        <v>25.652999999999999</v>
      </c>
      <c r="P2377" s="15" t="str">
        <f t="shared" si="291"/>
        <v/>
      </c>
      <c r="Q2377" s="41">
        <v>10</v>
      </c>
      <c r="R2377" s="15" t="e">
        <f t="shared" si="292"/>
        <v>#N/A</v>
      </c>
      <c r="S2377" s="15" t="str">
        <f t="shared" si="297"/>
        <v>10a</v>
      </c>
      <c r="T2377" s="15" t="str">
        <f t="shared" si="298"/>
        <v>10b</v>
      </c>
    </row>
    <row r="2378" spans="1:20" ht="20.100000000000001" customHeight="1">
      <c r="A2378" s="15">
        <f t="shared" si="294"/>
        <v>123805</v>
      </c>
      <c r="B2378" s="24" t="str">
        <f>VLOOKUP(J2378,city!$A$4:$D$352,3,0)</f>
        <v>贵州</v>
      </c>
      <c r="C2378" s="24" t="str">
        <f>VLOOKUP(J2378,city!$A$4:$D$352,4,0)</f>
        <v>黔南</v>
      </c>
      <c r="D2378" s="15" t="s">
        <v>7793</v>
      </c>
      <c r="E2378" s="15" t="s">
        <v>7794</v>
      </c>
      <c r="F2378" s="42" t="str">
        <f t="shared" si="293"/>
        <v>107.757,25.284</v>
      </c>
      <c r="G2378" s="20" t="s">
        <v>7795</v>
      </c>
      <c r="H2378" s="20" t="s">
        <v>504</v>
      </c>
      <c r="I2378" s="45" t="str">
        <f t="shared" si="295"/>
        <v>2a,2b</v>
      </c>
      <c r="J2378" s="15">
        <f t="shared" si="296"/>
        <v>238</v>
      </c>
      <c r="K2378" s="15">
        <f>IF(VLOOKUP(J2377,city!$K$4:$L$352,2,0)&gt;K2377,K2377+1,1)</f>
        <v>5</v>
      </c>
      <c r="L2378" s="15">
        <v>1</v>
      </c>
      <c r="M2378" s="15" t="s">
        <v>283</v>
      </c>
      <c r="N2378" s="42">
        <v>107.75700000000001</v>
      </c>
      <c r="O2378" s="34">
        <v>25.283999999999999</v>
      </c>
      <c r="P2378" s="15" t="str">
        <f t="shared" si="291"/>
        <v/>
      </c>
      <c r="Q2378" s="41">
        <v>2</v>
      </c>
      <c r="R2378" s="15">
        <f t="shared" si="292"/>
        <v>2</v>
      </c>
      <c r="S2378" s="15" t="str">
        <f t="shared" si="297"/>
        <v>2a</v>
      </c>
      <c r="T2378" s="15" t="str">
        <f t="shared" si="298"/>
        <v>2b</v>
      </c>
    </row>
    <row r="2379" spans="1:20" ht="20.100000000000001" customHeight="1">
      <c r="A2379" s="15">
        <f t="shared" si="294"/>
        <v>123806</v>
      </c>
      <c r="B2379" s="24" t="str">
        <f>VLOOKUP(J2379,city!$A$4:$D$352,3,0)</f>
        <v>贵州</v>
      </c>
      <c r="C2379" s="24" t="str">
        <f>VLOOKUP(J2379,city!$A$4:$D$352,4,0)</f>
        <v>黔南</v>
      </c>
      <c r="D2379" s="15" t="s">
        <v>7796</v>
      </c>
      <c r="E2379" s="15" t="s">
        <v>7797</v>
      </c>
      <c r="F2379" s="42" t="str">
        <f t="shared" si="293"/>
        <v>108.066,25.263</v>
      </c>
      <c r="G2379" s="20" t="s">
        <v>7798</v>
      </c>
      <c r="H2379" s="20" t="s">
        <v>510</v>
      </c>
      <c r="I2379" s="45" t="str">
        <f t="shared" si="295"/>
        <v>2a,2b</v>
      </c>
      <c r="J2379" s="15">
        <f t="shared" si="296"/>
        <v>238</v>
      </c>
      <c r="K2379" s="15">
        <f>IF(VLOOKUP(J2378,city!$K$4:$L$352,2,0)&gt;K2378,K2378+1,1)</f>
        <v>6</v>
      </c>
      <c r="L2379" s="15">
        <v>1</v>
      </c>
      <c r="M2379" s="15" t="s">
        <v>283</v>
      </c>
      <c r="N2379" s="42">
        <v>108.066</v>
      </c>
      <c r="O2379" s="34">
        <v>25.263000000000002</v>
      </c>
      <c r="P2379" s="15" t="str">
        <f t="shared" si="291"/>
        <v/>
      </c>
      <c r="Q2379" s="41">
        <v>2</v>
      </c>
      <c r="R2379" s="15" t="e">
        <f t="shared" si="292"/>
        <v>#N/A</v>
      </c>
      <c r="S2379" s="15" t="str">
        <f t="shared" si="297"/>
        <v>2a</v>
      </c>
      <c r="T2379" s="15" t="str">
        <f t="shared" si="298"/>
        <v>2b</v>
      </c>
    </row>
    <row r="2380" spans="1:20" ht="20.100000000000001" customHeight="1">
      <c r="A2380" s="15">
        <f t="shared" si="294"/>
        <v>123807</v>
      </c>
      <c r="B2380" s="24" t="str">
        <f>VLOOKUP(J2380,city!$A$4:$D$352,3,0)</f>
        <v>贵州</v>
      </c>
      <c r="C2380" s="24" t="str">
        <f>VLOOKUP(J2380,city!$A$4:$D$352,4,0)</f>
        <v>黔南</v>
      </c>
      <c r="D2380" s="15" t="s">
        <v>7799</v>
      </c>
      <c r="E2380" s="15" t="s">
        <v>7800</v>
      </c>
      <c r="F2380" s="42" t="str">
        <f t="shared" si="293"/>
        <v>107.776,25.237</v>
      </c>
      <c r="G2380" s="20" t="s">
        <v>7801</v>
      </c>
      <c r="H2380" s="20" t="s">
        <v>516</v>
      </c>
      <c r="I2380" s="45" t="str">
        <f t="shared" si="295"/>
        <v>31a,31b</v>
      </c>
      <c r="J2380" s="15">
        <f t="shared" si="296"/>
        <v>238</v>
      </c>
      <c r="K2380" s="15">
        <f>IF(VLOOKUP(J2379,city!$K$4:$L$352,2,0)&gt;K2379,K2379+1,1)</f>
        <v>7</v>
      </c>
      <c r="L2380" s="15">
        <v>1</v>
      </c>
      <c r="M2380" s="15" t="s">
        <v>283</v>
      </c>
      <c r="N2380" s="42">
        <v>107.776</v>
      </c>
      <c r="O2380" s="34">
        <v>25.236999999999998</v>
      </c>
      <c r="P2380" s="15" t="str">
        <f t="shared" si="291"/>
        <v/>
      </c>
      <c r="Q2380" s="41">
        <v>31</v>
      </c>
      <c r="R2380" s="15">
        <f t="shared" si="292"/>
        <v>11</v>
      </c>
      <c r="S2380" s="15" t="str">
        <f t="shared" si="297"/>
        <v>31a</v>
      </c>
      <c r="T2380" s="15" t="str">
        <f t="shared" si="298"/>
        <v>31b</v>
      </c>
    </row>
    <row r="2381" spans="1:20" ht="20.100000000000001" customHeight="1">
      <c r="A2381" s="15">
        <f t="shared" si="294"/>
        <v>123808</v>
      </c>
      <c r="B2381" s="24" t="str">
        <f>VLOOKUP(J2381,city!$A$4:$D$352,3,0)</f>
        <v>贵州</v>
      </c>
      <c r="C2381" s="24" t="str">
        <f>VLOOKUP(J2381,city!$A$4:$D$352,4,0)</f>
        <v>黔南</v>
      </c>
      <c r="D2381" s="15" t="s">
        <v>7802</v>
      </c>
      <c r="E2381" s="15" t="s">
        <v>7803</v>
      </c>
      <c r="F2381" s="42" t="str">
        <f t="shared" si="293"/>
        <v>107.724,25.258</v>
      </c>
      <c r="G2381" s="20" t="s">
        <v>7804</v>
      </c>
      <c r="H2381" s="20" t="s">
        <v>522</v>
      </c>
      <c r="I2381" s="45" t="str">
        <f t="shared" si="295"/>
        <v>2a,2b</v>
      </c>
      <c r="J2381" s="15">
        <f t="shared" si="296"/>
        <v>238</v>
      </c>
      <c r="K2381" s="15">
        <f>IF(VLOOKUP(J2380,city!$K$4:$L$352,2,0)&gt;K2380,K2380+1,1)</f>
        <v>8</v>
      </c>
      <c r="L2381" s="15">
        <v>1</v>
      </c>
      <c r="M2381" s="15" t="s">
        <v>283</v>
      </c>
      <c r="N2381" s="42">
        <v>107.724</v>
      </c>
      <c r="O2381" s="34">
        <v>25.257999999999999</v>
      </c>
      <c r="P2381" s="15" t="str">
        <f t="shared" ref="P2381:P2444" si="299">IF(K2381=10,SUM(N2372:N2381)/10&amp;","&amp;SUM(O2372:O2381)/10,"")</f>
        <v/>
      </c>
      <c r="Q2381" s="41">
        <v>2</v>
      </c>
      <c r="R2381" s="15">
        <f t="shared" si="292"/>
        <v>2</v>
      </c>
      <c r="S2381" s="15" t="str">
        <f t="shared" si="297"/>
        <v>2a</v>
      </c>
      <c r="T2381" s="15" t="str">
        <f t="shared" si="298"/>
        <v>2b</v>
      </c>
    </row>
    <row r="2382" spans="1:20" ht="20.100000000000001" customHeight="1">
      <c r="A2382" s="15">
        <f t="shared" si="294"/>
        <v>123809</v>
      </c>
      <c r="B2382" s="24" t="str">
        <f>VLOOKUP(J2382,city!$A$4:$D$352,3,0)</f>
        <v>贵州</v>
      </c>
      <c r="C2382" s="24" t="str">
        <f>VLOOKUP(J2382,city!$A$4:$D$352,4,0)</f>
        <v>黔南</v>
      </c>
      <c r="D2382" s="15" t="s">
        <v>7805</v>
      </c>
      <c r="E2382" s="15" t="s">
        <v>7806</v>
      </c>
      <c r="F2382" s="42" t="str">
        <f t="shared" si="293"/>
        <v>107.893,25.425</v>
      </c>
      <c r="G2382" s="20" t="s">
        <v>7807</v>
      </c>
      <c r="H2382" s="20" t="s">
        <v>528</v>
      </c>
      <c r="I2382" s="45" t="str">
        <f t="shared" si="295"/>
        <v>6a,6b</v>
      </c>
      <c r="J2382" s="15">
        <f t="shared" si="296"/>
        <v>238</v>
      </c>
      <c r="K2382" s="15">
        <f>IF(VLOOKUP(J2381,city!$K$4:$L$352,2,0)&gt;K2381,K2381+1,1)</f>
        <v>9</v>
      </c>
      <c r="L2382" s="15">
        <v>1</v>
      </c>
      <c r="M2382" s="15" t="s">
        <v>283</v>
      </c>
      <c r="N2382" s="42">
        <v>107.893</v>
      </c>
      <c r="O2382" s="34">
        <v>25.425000000000001</v>
      </c>
      <c r="P2382" s="15" t="str">
        <f t="shared" si="299"/>
        <v/>
      </c>
      <c r="Q2382" s="41">
        <v>6</v>
      </c>
      <c r="R2382" s="15">
        <f t="shared" si="292"/>
        <v>6</v>
      </c>
      <c r="S2382" s="15" t="str">
        <f t="shared" si="297"/>
        <v>6a</v>
      </c>
      <c r="T2382" s="15" t="str">
        <f t="shared" si="298"/>
        <v>6b</v>
      </c>
    </row>
    <row r="2383" spans="1:20" ht="20.100000000000001" customHeight="1">
      <c r="A2383" s="15">
        <f t="shared" si="294"/>
        <v>123810</v>
      </c>
      <c r="B2383" s="24" t="str">
        <f>VLOOKUP(J2383,city!$A$4:$D$352,3,0)</f>
        <v>贵州</v>
      </c>
      <c r="C2383" s="24" t="str">
        <f>VLOOKUP(J2383,city!$A$4:$D$352,4,0)</f>
        <v>黔南</v>
      </c>
      <c r="D2383" s="15" t="s">
        <v>7808</v>
      </c>
      <c r="E2383" s="15" t="s">
        <v>7809</v>
      </c>
      <c r="F2383" s="42" t="str">
        <f t="shared" si="293"/>
        <v>107.748,25.256</v>
      </c>
      <c r="G2383" s="20" t="s">
        <v>7810</v>
      </c>
      <c r="H2383" s="20" t="s">
        <v>534</v>
      </c>
      <c r="I2383" s="45" t="str">
        <f t="shared" si="295"/>
        <v>8a,8b</v>
      </c>
      <c r="J2383" s="15">
        <f t="shared" si="296"/>
        <v>238</v>
      </c>
      <c r="K2383" s="15">
        <f>IF(VLOOKUP(J2382,city!$K$4:$L$352,2,0)&gt;K2382,K2382+1,1)</f>
        <v>10</v>
      </c>
      <c r="L2383" s="15">
        <v>1</v>
      </c>
      <c r="M2383" s="15" t="s">
        <v>283</v>
      </c>
      <c r="N2383" s="42">
        <v>107.748</v>
      </c>
      <c r="O2383" s="34">
        <v>25.256</v>
      </c>
      <c r="P2383" s="15" t="str">
        <f t="shared" si="299"/>
        <v>107.6435,25.4014</v>
      </c>
      <c r="Q2383" s="41">
        <v>8</v>
      </c>
      <c r="R2383" s="15">
        <f t="shared" si="292"/>
        <v>8</v>
      </c>
      <c r="S2383" s="15" t="str">
        <f t="shared" si="297"/>
        <v>8a</v>
      </c>
      <c r="T2383" s="15" t="str">
        <f t="shared" si="298"/>
        <v>8b</v>
      </c>
    </row>
    <row r="2384" spans="1:20" ht="20.100000000000001" customHeight="1">
      <c r="A2384" s="15">
        <f t="shared" si="294"/>
        <v>123901</v>
      </c>
      <c r="B2384" s="24" t="str">
        <f>VLOOKUP(J2384,city!$A$4:$D$352,3,0)</f>
        <v>云南</v>
      </c>
      <c r="C2384" s="24" t="str">
        <f>VLOOKUP(J2384,city!$A$4:$D$352,4,0)</f>
        <v>昆明</v>
      </c>
      <c r="D2384" s="15" t="s">
        <v>7811</v>
      </c>
      <c r="E2384" s="15" t="s">
        <v>7812</v>
      </c>
      <c r="F2384" s="42" t="str">
        <f t="shared" si="293"/>
        <v>102.672,24.965</v>
      </c>
      <c r="G2384" s="20" t="s">
        <v>7813</v>
      </c>
      <c r="H2384" s="20" t="s">
        <v>422</v>
      </c>
      <c r="I2384" s="45" t="str">
        <f t="shared" si="295"/>
        <v>6a,6b</v>
      </c>
      <c r="J2384" s="15">
        <f t="shared" si="296"/>
        <v>239</v>
      </c>
      <c r="K2384" s="15">
        <f>IF(VLOOKUP(J2383,city!$K$4:$L$352,2,0)&gt;K2383,K2383+1,1)</f>
        <v>1</v>
      </c>
      <c r="L2384" s="15">
        <v>1</v>
      </c>
      <c r="M2384" s="15" t="s">
        <v>285</v>
      </c>
      <c r="N2384" s="42">
        <v>102.672</v>
      </c>
      <c r="O2384" s="34">
        <v>24.965</v>
      </c>
      <c r="P2384" s="15" t="str">
        <f t="shared" si="299"/>
        <v/>
      </c>
      <c r="Q2384" s="41">
        <v>6</v>
      </c>
      <c r="R2384" s="15">
        <f t="shared" si="292"/>
        <v>6</v>
      </c>
      <c r="S2384" s="15" t="str">
        <f t="shared" si="297"/>
        <v>6a</v>
      </c>
      <c r="T2384" s="15" t="str">
        <f t="shared" si="298"/>
        <v>6b</v>
      </c>
    </row>
    <row r="2385" spans="1:20" ht="20.100000000000001" customHeight="1">
      <c r="A2385" s="15">
        <f t="shared" si="294"/>
        <v>123902</v>
      </c>
      <c r="B2385" s="24" t="str">
        <f>VLOOKUP(J2385,city!$A$4:$D$352,3,0)</f>
        <v>云南</v>
      </c>
      <c r="C2385" s="24" t="str">
        <f>VLOOKUP(J2385,city!$A$4:$D$352,4,0)</f>
        <v>昆明</v>
      </c>
      <c r="D2385" s="15" t="s">
        <v>7814</v>
      </c>
      <c r="E2385" s="15" t="s">
        <v>7815</v>
      </c>
      <c r="F2385" s="42" t="str">
        <f t="shared" si="293"/>
        <v>102.709,25.054</v>
      </c>
      <c r="G2385" s="20" t="s">
        <v>7816</v>
      </c>
      <c r="H2385" s="20" t="s">
        <v>427</v>
      </c>
      <c r="I2385" s="45" t="str">
        <f t="shared" si="295"/>
        <v>6a,6b</v>
      </c>
      <c r="J2385" s="15">
        <f t="shared" si="296"/>
        <v>239</v>
      </c>
      <c r="K2385" s="15">
        <f>IF(VLOOKUP(J2384,city!$K$4:$L$352,2,0)&gt;K2384,K2384+1,1)</f>
        <v>2</v>
      </c>
      <c r="L2385" s="15">
        <v>1</v>
      </c>
      <c r="M2385" s="15" t="s">
        <v>285</v>
      </c>
      <c r="N2385" s="42">
        <v>102.709</v>
      </c>
      <c r="O2385" s="34">
        <v>25.053999999999998</v>
      </c>
      <c r="P2385" s="15" t="str">
        <f t="shared" si="299"/>
        <v/>
      </c>
      <c r="Q2385" s="41">
        <v>6</v>
      </c>
      <c r="R2385" s="15">
        <f t="shared" si="292"/>
        <v>6</v>
      </c>
      <c r="S2385" s="15" t="str">
        <f t="shared" si="297"/>
        <v>6a</v>
      </c>
      <c r="T2385" s="15" t="str">
        <f t="shared" si="298"/>
        <v>6b</v>
      </c>
    </row>
    <row r="2386" spans="1:20" ht="20.100000000000001" customHeight="1">
      <c r="A2386" s="15">
        <f t="shared" si="294"/>
        <v>123903</v>
      </c>
      <c r="B2386" s="24" t="str">
        <f>VLOOKUP(J2386,city!$A$4:$D$352,3,0)</f>
        <v>云南</v>
      </c>
      <c r="C2386" s="24" t="str">
        <f>VLOOKUP(J2386,city!$A$4:$D$352,4,0)</f>
        <v>昆明</v>
      </c>
      <c r="D2386" s="15" t="s">
        <v>7817</v>
      </c>
      <c r="E2386" s="15" t="s">
        <v>7818</v>
      </c>
      <c r="F2386" s="42" t="str">
        <f t="shared" si="293"/>
        <v>102.705,25.05</v>
      </c>
      <c r="G2386" s="20" t="s">
        <v>7819</v>
      </c>
      <c r="H2386" s="20" t="s">
        <v>432</v>
      </c>
      <c r="I2386" s="45" t="str">
        <f t="shared" si="295"/>
        <v>1a,1b</v>
      </c>
      <c r="J2386" s="15">
        <f t="shared" si="296"/>
        <v>239</v>
      </c>
      <c r="K2386" s="15">
        <f>IF(VLOOKUP(J2385,city!$K$4:$L$352,2,0)&gt;K2385,K2385+1,1)</f>
        <v>3</v>
      </c>
      <c r="L2386" s="15">
        <v>1</v>
      </c>
      <c r="M2386" s="15" t="s">
        <v>285</v>
      </c>
      <c r="N2386" s="42">
        <v>102.705</v>
      </c>
      <c r="O2386" s="34">
        <v>25.05</v>
      </c>
      <c r="P2386" s="15" t="str">
        <f t="shared" si="299"/>
        <v/>
      </c>
      <c r="Q2386" s="41">
        <v>1</v>
      </c>
      <c r="R2386" s="15">
        <f t="shared" si="292"/>
        <v>1</v>
      </c>
      <c r="S2386" s="15" t="str">
        <f t="shared" si="297"/>
        <v>1a</v>
      </c>
      <c r="T2386" s="15" t="str">
        <f t="shared" si="298"/>
        <v>1b</v>
      </c>
    </row>
    <row r="2387" spans="1:20" ht="20.100000000000001" customHeight="1">
      <c r="A2387" s="15">
        <f t="shared" si="294"/>
        <v>123904</v>
      </c>
      <c r="B2387" s="24" t="str">
        <f>VLOOKUP(J2387,city!$A$4:$D$352,3,0)</f>
        <v>云南</v>
      </c>
      <c r="C2387" s="24" t="str">
        <f>VLOOKUP(J2387,city!$A$4:$D$352,4,0)</f>
        <v>昆明</v>
      </c>
      <c r="D2387" s="15" t="s">
        <v>7820</v>
      </c>
      <c r="E2387" s="15" t="s">
        <v>7821</v>
      </c>
      <c r="F2387" s="42" t="str">
        <f t="shared" si="293"/>
        <v>102.669,24.971</v>
      </c>
      <c r="G2387" s="20" t="s">
        <v>7822</v>
      </c>
      <c r="H2387" s="20" t="s">
        <v>438</v>
      </c>
      <c r="I2387" s="45" t="str">
        <f t="shared" si="295"/>
        <v>13a,13b</v>
      </c>
      <c r="J2387" s="15">
        <f t="shared" si="296"/>
        <v>239</v>
      </c>
      <c r="K2387" s="15">
        <f>IF(VLOOKUP(J2386,city!$K$4:$L$352,2,0)&gt;K2386,K2386+1,1)</f>
        <v>4</v>
      </c>
      <c r="L2387" s="15">
        <v>1</v>
      </c>
      <c r="M2387" s="15" t="s">
        <v>285</v>
      </c>
      <c r="N2387" s="42">
        <v>102.669</v>
      </c>
      <c r="O2387" s="34">
        <v>24.971</v>
      </c>
      <c r="P2387" s="15" t="str">
        <f t="shared" si="299"/>
        <v/>
      </c>
      <c r="Q2387" s="41">
        <v>13</v>
      </c>
      <c r="R2387" s="15">
        <f t="shared" si="292"/>
        <v>13</v>
      </c>
      <c r="S2387" s="15" t="str">
        <f t="shared" si="297"/>
        <v>13a</v>
      </c>
      <c r="T2387" s="15" t="str">
        <f t="shared" si="298"/>
        <v>13b</v>
      </c>
    </row>
    <row r="2388" spans="1:20" ht="20.100000000000001" customHeight="1">
      <c r="A2388" s="15">
        <f t="shared" si="294"/>
        <v>123905</v>
      </c>
      <c r="B2388" s="24" t="str">
        <f>VLOOKUP(J2388,city!$A$4:$D$352,3,0)</f>
        <v>云南</v>
      </c>
      <c r="C2388" s="24" t="str">
        <f>VLOOKUP(J2388,city!$A$4:$D$352,4,0)</f>
        <v>昆明</v>
      </c>
      <c r="D2388" s="15" t="s">
        <v>7823</v>
      </c>
      <c r="E2388" s="15" t="s">
        <v>7824</v>
      </c>
      <c r="F2388" s="42" t="str">
        <f t="shared" si="293"/>
        <v>102.716,25.039</v>
      </c>
      <c r="G2388" s="20" t="s">
        <v>7825</v>
      </c>
      <c r="H2388" s="20" t="s">
        <v>444</v>
      </c>
      <c r="I2388" s="45" t="str">
        <f t="shared" si="295"/>
        <v>32a,32b</v>
      </c>
      <c r="J2388" s="15">
        <f t="shared" si="296"/>
        <v>239</v>
      </c>
      <c r="K2388" s="15">
        <f>IF(VLOOKUP(J2387,city!$K$4:$L$352,2,0)&gt;K2387,K2387+1,1)</f>
        <v>5</v>
      </c>
      <c r="L2388" s="15">
        <v>1</v>
      </c>
      <c r="M2388" s="15" t="s">
        <v>285</v>
      </c>
      <c r="N2388" s="42">
        <v>102.71599999999999</v>
      </c>
      <c r="O2388" s="34">
        <v>25.039000000000001</v>
      </c>
      <c r="P2388" s="15" t="str">
        <f t="shared" si="299"/>
        <v/>
      </c>
      <c r="Q2388" s="41">
        <v>32</v>
      </c>
      <c r="R2388" s="15" t="e">
        <f t="shared" si="292"/>
        <v>#N/A</v>
      </c>
      <c r="S2388" s="15" t="str">
        <f t="shared" si="297"/>
        <v>32a</v>
      </c>
      <c r="T2388" s="15" t="str">
        <f t="shared" si="298"/>
        <v>32b</v>
      </c>
    </row>
    <row r="2389" spans="1:20" ht="20.100000000000001" customHeight="1">
      <c r="A2389" s="15">
        <f t="shared" si="294"/>
        <v>123906</v>
      </c>
      <c r="B2389" s="24" t="str">
        <f>VLOOKUP(J2389,city!$A$4:$D$352,3,0)</f>
        <v>云南</v>
      </c>
      <c r="C2389" s="24" t="str">
        <f>VLOOKUP(J2389,city!$A$4:$D$352,4,0)</f>
        <v>昆明</v>
      </c>
      <c r="D2389" s="15" t="s">
        <v>7826</v>
      </c>
      <c r="E2389" s="15" t="s">
        <v>7827</v>
      </c>
      <c r="F2389" s="42" t="str">
        <f t="shared" si="293"/>
        <v>102.757,25.147</v>
      </c>
      <c r="G2389" s="20" t="s">
        <v>7828</v>
      </c>
      <c r="H2389" s="20" t="s">
        <v>450</v>
      </c>
      <c r="I2389" s="45" t="str">
        <f t="shared" si="295"/>
        <v>1a,1b</v>
      </c>
      <c r="J2389" s="15">
        <f t="shared" si="296"/>
        <v>239</v>
      </c>
      <c r="K2389" s="15">
        <f>IF(VLOOKUP(J2388,city!$K$4:$L$352,2,0)&gt;K2388,K2388+1,1)</f>
        <v>6</v>
      </c>
      <c r="L2389" s="15">
        <v>1</v>
      </c>
      <c r="M2389" s="15" t="s">
        <v>285</v>
      </c>
      <c r="N2389" s="42">
        <v>102.75700000000001</v>
      </c>
      <c r="O2389" s="34">
        <v>25.146999999999998</v>
      </c>
      <c r="P2389" s="15" t="str">
        <f t="shared" si="299"/>
        <v/>
      </c>
      <c r="Q2389" s="41">
        <v>1</v>
      </c>
      <c r="R2389" s="15">
        <f t="shared" si="292"/>
        <v>1</v>
      </c>
      <c r="S2389" s="15" t="str">
        <f t="shared" si="297"/>
        <v>1a</v>
      </c>
      <c r="T2389" s="15" t="str">
        <f t="shared" si="298"/>
        <v>1b</v>
      </c>
    </row>
    <row r="2390" spans="1:20" ht="20.100000000000001" customHeight="1">
      <c r="A2390" s="15">
        <f t="shared" si="294"/>
        <v>123907</v>
      </c>
      <c r="B2390" s="24" t="str">
        <f>VLOOKUP(J2390,city!$A$4:$D$352,3,0)</f>
        <v>云南</v>
      </c>
      <c r="C2390" s="24" t="str">
        <f>VLOOKUP(J2390,city!$A$4:$D$352,4,0)</f>
        <v>昆明</v>
      </c>
      <c r="D2390" s="15" t="s">
        <v>7829</v>
      </c>
      <c r="E2390" s="15" t="s">
        <v>7830</v>
      </c>
      <c r="F2390" s="42" t="str">
        <f t="shared" si="293"/>
        <v>102.629,24.975</v>
      </c>
      <c r="G2390" s="20" t="s">
        <v>7831</v>
      </c>
      <c r="H2390" s="20" t="s">
        <v>456</v>
      </c>
      <c r="I2390" s="45" t="str">
        <f t="shared" si="295"/>
        <v>11a,11b</v>
      </c>
      <c r="J2390" s="15">
        <f t="shared" si="296"/>
        <v>239</v>
      </c>
      <c r="K2390" s="15">
        <f>IF(VLOOKUP(J2389,city!$K$4:$L$352,2,0)&gt;K2389,K2389+1,1)</f>
        <v>7</v>
      </c>
      <c r="L2390" s="15">
        <v>1</v>
      </c>
      <c r="M2390" s="15" t="s">
        <v>285</v>
      </c>
      <c r="N2390" s="42">
        <v>102.629</v>
      </c>
      <c r="O2390" s="34">
        <v>24.975000000000001</v>
      </c>
      <c r="P2390" s="15" t="str">
        <f t="shared" si="299"/>
        <v/>
      </c>
      <c r="Q2390" s="41">
        <v>11</v>
      </c>
      <c r="R2390" s="15">
        <f t="shared" si="292"/>
        <v>11</v>
      </c>
      <c r="S2390" s="15" t="str">
        <f t="shared" si="297"/>
        <v>11a</v>
      </c>
      <c r="T2390" s="15" t="str">
        <f t="shared" si="298"/>
        <v>11b</v>
      </c>
    </row>
    <row r="2391" spans="1:20" ht="20.100000000000001" customHeight="1">
      <c r="A2391" s="15">
        <f t="shared" si="294"/>
        <v>123908</v>
      </c>
      <c r="B2391" s="24" t="str">
        <f>VLOOKUP(J2391,city!$A$4:$D$352,3,0)</f>
        <v>云南</v>
      </c>
      <c r="C2391" s="24" t="str">
        <f>VLOOKUP(J2391,city!$A$4:$D$352,4,0)</f>
        <v>昆明</v>
      </c>
      <c r="D2391" s="15" t="s">
        <v>7832</v>
      </c>
      <c r="E2391" s="15" t="s">
        <v>7833</v>
      </c>
      <c r="F2391" s="42" t="str">
        <f t="shared" si="293"/>
        <v>102.778,25.09</v>
      </c>
      <c r="G2391" s="20" t="s">
        <v>7834</v>
      </c>
      <c r="H2391" s="20" t="s">
        <v>462</v>
      </c>
      <c r="I2391" s="45" t="str">
        <f t="shared" si="295"/>
        <v>1a,1b</v>
      </c>
      <c r="J2391" s="15">
        <f t="shared" si="296"/>
        <v>239</v>
      </c>
      <c r="K2391" s="15">
        <f>IF(VLOOKUP(J2390,city!$K$4:$L$352,2,0)&gt;K2390,K2390+1,1)</f>
        <v>8</v>
      </c>
      <c r="L2391" s="15">
        <v>1</v>
      </c>
      <c r="M2391" s="15" t="s">
        <v>285</v>
      </c>
      <c r="N2391" s="42">
        <v>102.77800000000001</v>
      </c>
      <c r="O2391" s="34">
        <v>25.09</v>
      </c>
      <c r="P2391" s="15" t="str">
        <f t="shared" si="299"/>
        <v/>
      </c>
      <c r="Q2391" s="41">
        <v>1</v>
      </c>
      <c r="R2391" s="15">
        <f t="shared" si="292"/>
        <v>1</v>
      </c>
      <c r="S2391" s="15" t="str">
        <f t="shared" si="297"/>
        <v>1a</v>
      </c>
      <c r="T2391" s="15" t="str">
        <f t="shared" si="298"/>
        <v>1b</v>
      </c>
    </row>
    <row r="2392" spans="1:20" ht="20.100000000000001" customHeight="1">
      <c r="A2392" s="15">
        <f t="shared" si="294"/>
        <v>123909</v>
      </c>
      <c r="B2392" s="24" t="str">
        <f>VLOOKUP(J2392,city!$A$4:$D$352,3,0)</f>
        <v>云南</v>
      </c>
      <c r="C2392" s="24" t="str">
        <f>VLOOKUP(J2392,city!$A$4:$D$352,4,0)</f>
        <v>昆明</v>
      </c>
      <c r="D2392" s="15" t="s">
        <v>7835</v>
      </c>
      <c r="E2392" s="15" t="s">
        <v>7836</v>
      </c>
      <c r="F2392" s="42" t="str">
        <f t="shared" si="293"/>
        <v>103.393,25.085</v>
      </c>
      <c r="G2392" s="20" t="s">
        <v>7837</v>
      </c>
      <c r="H2392" s="20" t="s">
        <v>468</v>
      </c>
      <c r="I2392" s="45" t="str">
        <f t="shared" si="295"/>
        <v>2a,2b</v>
      </c>
      <c r="J2392" s="15">
        <f t="shared" si="296"/>
        <v>239</v>
      </c>
      <c r="K2392" s="15">
        <f>IF(VLOOKUP(J2391,city!$K$4:$L$352,2,0)&gt;K2391,K2391+1,1)</f>
        <v>9</v>
      </c>
      <c r="L2392" s="15">
        <v>1</v>
      </c>
      <c r="M2392" s="15" t="s">
        <v>285</v>
      </c>
      <c r="N2392" s="42">
        <v>103.393</v>
      </c>
      <c r="O2392" s="34">
        <v>25.085000000000001</v>
      </c>
      <c r="P2392" s="15" t="str">
        <f t="shared" si="299"/>
        <v/>
      </c>
      <c r="Q2392" s="41">
        <v>2</v>
      </c>
      <c r="R2392" s="15">
        <f t="shared" si="292"/>
        <v>2</v>
      </c>
      <c r="S2392" s="15" t="str">
        <f t="shared" si="297"/>
        <v>2a</v>
      </c>
      <c r="T2392" s="15" t="str">
        <f t="shared" si="298"/>
        <v>2b</v>
      </c>
    </row>
    <row r="2393" spans="1:20" ht="20.100000000000001" customHeight="1">
      <c r="A2393" s="15">
        <f t="shared" si="294"/>
        <v>123910</v>
      </c>
      <c r="B2393" s="24" t="str">
        <f>VLOOKUP(J2393,city!$A$4:$D$352,3,0)</f>
        <v>云南</v>
      </c>
      <c r="C2393" s="24" t="str">
        <f>VLOOKUP(J2393,city!$A$4:$D$352,4,0)</f>
        <v>昆明</v>
      </c>
      <c r="D2393" s="15" t="s">
        <v>7838</v>
      </c>
      <c r="E2393" s="15" t="s">
        <v>7839</v>
      </c>
      <c r="F2393" s="42" t="str">
        <f t="shared" si="293"/>
        <v>102.769,25.08</v>
      </c>
      <c r="G2393" s="20" t="s">
        <v>7840</v>
      </c>
      <c r="H2393" s="20" t="s">
        <v>474</v>
      </c>
      <c r="I2393" s="45" t="str">
        <f t="shared" si="295"/>
        <v>2a,2b</v>
      </c>
      <c r="J2393" s="15">
        <f t="shared" si="296"/>
        <v>239</v>
      </c>
      <c r="K2393" s="15">
        <f>IF(VLOOKUP(J2392,city!$K$4:$L$352,2,0)&gt;K2392,K2392+1,1)</f>
        <v>10</v>
      </c>
      <c r="L2393" s="15">
        <v>1</v>
      </c>
      <c r="M2393" s="15" t="s">
        <v>285</v>
      </c>
      <c r="N2393" s="42">
        <v>102.76900000000001</v>
      </c>
      <c r="O2393" s="34">
        <v>25.08</v>
      </c>
      <c r="P2393" s="15" t="str">
        <f t="shared" si="299"/>
        <v>102.7797,25.0456</v>
      </c>
      <c r="Q2393" s="41">
        <v>2</v>
      </c>
      <c r="R2393" s="15">
        <f t="shared" si="292"/>
        <v>1</v>
      </c>
      <c r="S2393" s="15" t="str">
        <f t="shared" si="297"/>
        <v>2a</v>
      </c>
      <c r="T2393" s="15" t="str">
        <f t="shared" si="298"/>
        <v>2b</v>
      </c>
    </row>
    <row r="2394" spans="1:20" ht="20.100000000000001" customHeight="1">
      <c r="A2394" s="15">
        <f t="shared" si="294"/>
        <v>124001</v>
      </c>
      <c r="B2394" s="24" t="str">
        <f>VLOOKUP(J2394,city!$A$4:$D$352,3,0)</f>
        <v>云南</v>
      </c>
      <c r="C2394" s="24" t="str">
        <f>VLOOKUP(J2394,city!$A$4:$D$352,4,0)</f>
        <v>曲靖</v>
      </c>
      <c r="D2394" s="15" t="s">
        <v>7841</v>
      </c>
      <c r="E2394" s="15" t="s">
        <v>7842</v>
      </c>
      <c r="F2394" s="42" t="str">
        <f t="shared" si="293"/>
        <v>104.319,24.861</v>
      </c>
      <c r="G2394" s="20" t="s">
        <v>7843</v>
      </c>
      <c r="H2394" s="20" t="s">
        <v>480</v>
      </c>
      <c r="I2394" s="45" t="str">
        <f t="shared" si="295"/>
        <v>28a,28b</v>
      </c>
      <c r="J2394" s="15">
        <f t="shared" si="296"/>
        <v>240</v>
      </c>
      <c r="K2394" s="15">
        <f>IF(VLOOKUP(J2393,city!$K$4:$L$352,2,0)&gt;K2393,K2393+1,1)</f>
        <v>1</v>
      </c>
      <c r="L2394" s="15">
        <v>1</v>
      </c>
      <c r="M2394" s="15" t="s">
        <v>286</v>
      </c>
      <c r="N2394" s="42">
        <v>104.319</v>
      </c>
      <c r="O2394" s="34">
        <v>24.861000000000001</v>
      </c>
      <c r="P2394" s="15" t="str">
        <f t="shared" si="299"/>
        <v/>
      </c>
      <c r="Q2394" s="41">
        <v>28</v>
      </c>
      <c r="R2394" s="15">
        <f t="shared" si="292"/>
        <v>6</v>
      </c>
      <c r="S2394" s="15" t="str">
        <f t="shared" si="297"/>
        <v>28a</v>
      </c>
      <c r="T2394" s="15" t="str">
        <f t="shared" si="298"/>
        <v>28b</v>
      </c>
    </row>
    <row r="2395" spans="1:20" ht="20.100000000000001" customHeight="1">
      <c r="A2395" s="15">
        <f t="shared" si="294"/>
        <v>124002</v>
      </c>
      <c r="B2395" s="24" t="str">
        <f>VLOOKUP(J2395,city!$A$4:$D$352,3,0)</f>
        <v>云南</v>
      </c>
      <c r="C2395" s="24" t="str">
        <f>VLOOKUP(J2395,city!$A$4:$D$352,4,0)</f>
        <v>曲靖</v>
      </c>
      <c r="D2395" s="15" t="s">
        <v>7844</v>
      </c>
      <c r="E2395" s="15" t="s">
        <v>7845</v>
      </c>
      <c r="F2395" s="42" t="str">
        <f t="shared" si="293"/>
        <v>103.725,24.901</v>
      </c>
      <c r="G2395" s="20" t="s">
        <v>7846</v>
      </c>
      <c r="H2395" s="20" t="s">
        <v>486</v>
      </c>
      <c r="I2395" s="45" t="str">
        <f t="shared" si="295"/>
        <v>1a,1b</v>
      </c>
      <c r="J2395" s="15">
        <f t="shared" si="296"/>
        <v>240</v>
      </c>
      <c r="K2395" s="15">
        <f>IF(VLOOKUP(J2394,city!$K$4:$L$352,2,0)&gt;K2394,K2394+1,1)</f>
        <v>2</v>
      </c>
      <c r="L2395" s="15">
        <v>1</v>
      </c>
      <c r="M2395" s="15" t="s">
        <v>286</v>
      </c>
      <c r="N2395" s="42">
        <v>103.72499999999999</v>
      </c>
      <c r="O2395" s="34">
        <v>24.901</v>
      </c>
      <c r="P2395" s="15" t="str">
        <f t="shared" si="299"/>
        <v/>
      </c>
      <c r="Q2395" s="41">
        <v>1</v>
      </c>
      <c r="R2395" s="15">
        <f t="shared" ref="R2395:R2458" si="300">LOOKUP(1,0/FIND($U$6:$U$91,D2395),$V$6:$V$91)</f>
        <v>1</v>
      </c>
      <c r="S2395" s="15" t="str">
        <f t="shared" si="297"/>
        <v>1a</v>
      </c>
      <c r="T2395" s="15" t="str">
        <f t="shared" si="298"/>
        <v>1b</v>
      </c>
    </row>
    <row r="2396" spans="1:20" ht="20.100000000000001" customHeight="1">
      <c r="A2396" s="15">
        <f t="shared" si="294"/>
        <v>124003</v>
      </c>
      <c r="B2396" s="24" t="str">
        <f>VLOOKUP(J2396,city!$A$4:$D$352,3,0)</f>
        <v>云南</v>
      </c>
      <c r="C2396" s="24" t="str">
        <f>VLOOKUP(J2396,city!$A$4:$D$352,4,0)</f>
        <v>曲靖</v>
      </c>
      <c r="D2396" s="15" t="s">
        <v>7847</v>
      </c>
      <c r="E2396" s="15" t="s">
        <v>7848</v>
      </c>
      <c r="F2396" s="42" t="str">
        <f t="shared" si="293"/>
        <v>104.432,25.018</v>
      </c>
      <c r="G2396" s="20" t="s">
        <v>7849</v>
      </c>
      <c r="H2396" s="20" t="s">
        <v>492</v>
      </c>
      <c r="I2396" s="45" t="str">
        <f t="shared" si="295"/>
        <v>8a,8b</v>
      </c>
      <c r="J2396" s="15">
        <f t="shared" si="296"/>
        <v>240</v>
      </c>
      <c r="K2396" s="15">
        <f>IF(VLOOKUP(J2395,city!$K$4:$L$352,2,0)&gt;K2395,K2395+1,1)</f>
        <v>3</v>
      </c>
      <c r="L2396" s="15">
        <v>1</v>
      </c>
      <c r="M2396" s="15" t="s">
        <v>286</v>
      </c>
      <c r="N2396" s="42">
        <v>104.432</v>
      </c>
      <c r="O2396" s="34">
        <v>25.018000000000001</v>
      </c>
      <c r="P2396" s="15" t="str">
        <f t="shared" si="299"/>
        <v/>
      </c>
      <c r="Q2396" s="41">
        <v>8</v>
      </c>
      <c r="R2396" s="15">
        <f t="shared" si="300"/>
        <v>8</v>
      </c>
      <c r="S2396" s="15" t="str">
        <f t="shared" si="297"/>
        <v>8a</v>
      </c>
      <c r="T2396" s="15" t="str">
        <f t="shared" si="298"/>
        <v>8b</v>
      </c>
    </row>
    <row r="2397" spans="1:20" ht="20.100000000000001" customHeight="1">
      <c r="A2397" s="15">
        <f t="shared" si="294"/>
        <v>124004</v>
      </c>
      <c r="B2397" s="24" t="str">
        <f>VLOOKUP(J2397,city!$A$4:$D$352,3,0)</f>
        <v>云南</v>
      </c>
      <c r="C2397" s="24" t="str">
        <f>VLOOKUP(J2397,city!$A$4:$D$352,4,0)</f>
        <v>曲靖</v>
      </c>
      <c r="D2397" s="15" t="s">
        <v>7850</v>
      </c>
      <c r="E2397" s="15" t="s">
        <v>7851</v>
      </c>
      <c r="F2397" s="42" t="str">
        <f t="shared" si="293"/>
        <v>104.406,24.95</v>
      </c>
      <c r="G2397" s="20" t="s">
        <v>7852</v>
      </c>
      <c r="H2397" s="20" t="s">
        <v>498</v>
      </c>
      <c r="I2397" s="45" t="str">
        <f t="shared" si="295"/>
        <v>11a,11b</v>
      </c>
      <c r="J2397" s="15">
        <f t="shared" si="296"/>
        <v>240</v>
      </c>
      <c r="K2397" s="15">
        <f>IF(VLOOKUP(J2396,city!$K$4:$L$352,2,0)&gt;K2396,K2396+1,1)</f>
        <v>4</v>
      </c>
      <c r="L2397" s="15">
        <v>1</v>
      </c>
      <c r="M2397" s="15" t="s">
        <v>286</v>
      </c>
      <c r="N2397" s="42">
        <v>104.40600000000001</v>
      </c>
      <c r="O2397" s="34">
        <v>24.95</v>
      </c>
      <c r="P2397" s="15" t="str">
        <f t="shared" si="299"/>
        <v/>
      </c>
      <c r="Q2397" s="41">
        <v>11</v>
      </c>
      <c r="R2397" s="15">
        <f t="shared" si="300"/>
        <v>11</v>
      </c>
      <c r="S2397" s="15" t="str">
        <f t="shared" si="297"/>
        <v>11a</v>
      </c>
      <c r="T2397" s="15" t="str">
        <f t="shared" si="298"/>
        <v>11b</v>
      </c>
    </row>
    <row r="2398" spans="1:20" ht="20.100000000000001" customHeight="1">
      <c r="A2398" s="15">
        <f t="shared" si="294"/>
        <v>124005</v>
      </c>
      <c r="B2398" s="24" t="str">
        <f>VLOOKUP(J2398,city!$A$4:$D$352,3,0)</f>
        <v>云南</v>
      </c>
      <c r="C2398" s="24" t="str">
        <f>VLOOKUP(J2398,city!$A$4:$D$352,4,0)</f>
        <v>曲靖</v>
      </c>
      <c r="D2398" s="15" t="s">
        <v>7853</v>
      </c>
      <c r="E2398" s="15" t="s">
        <v>7854</v>
      </c>
      <c r="F2398" s="42" t="str">
        <f t="shared" si="293"/>
        <v>104.507,24.768</v>
      </c>
      <c r="G2398" s="20" t="s">
        <v>7855</v>
      </c>
      <c r="H2398" s="20" t="s">
        <v>504</v>
      </c>
      <c r="I2398" s="45" t="str">
        <f t="shared" si="295"/>
        <v>6a,6b</v>
      </c>
      <c r="J2398" s="15">
        <f t="shared" si="296"/>
        <v>240</v>
      </c>
      <c r="K2398" s="15">
        <f>IF(VLOOKUP(J2397,city!$K$4:$L$352,2,0)&gt;K2397,K2397+1,1)</f>
        <v>5</v>
      </c>
      <c r="L2398" s="15">
        <v>1</v>
      </c>
      <c r="M2398" s="15" t="s">
        <v>286</v>
      </c>
      <c r="N2398" s="42">
        <v>104.50700000000001</v>
      </c>
      <c r="O2398" s="34">
        <v>24.768000000000001</v>
      </c>
      <c r="P2398" s="15" t="str">
        <f t="shared" si="299"/>
        <v/>
      </c>
      <c r="Q2398" s="41">
        <v>6</v>
      </c>
      <c r="R2398" s="15">
        <f t="shared" si="300"/>
        <v>6</v>
      </c>
      <c r="S2398" s="15" t="str">
        <f t="shared" si="297"/>
        <v>6a</v>
      </c>
      <c r="T2398" s="15" t="str">
        <f t="shared" si="298"/>
        <v>6b</v>
      </c>
    </row>
    <row r="2399" spans="1:20" ht="20.100000000000001" customHeight="1">
      <c r="A2399" s="15">
        <f t="shared" si="294"/>
        <v>124006</v>
      </c>
      <c r="B2399" s="24" t="str">
        <f>VLOOKUP(J2399,city!$A$4:$D$352,3,0)</f>
        <v>云南</v>
      </c>
      <c r="C2399" s="24" t="str">
        <f>VLOOKUP(J2399,city!$A$4:$D$352,4,0)</f>
        <v>曲靖</v>
      </c>
      <c r="D2399" s="15" t="s">
        <v>7856</v>
      </c>
      <c r="E2399" s="15" t="s">
        <v>7857</v>
      </c>
      <c r="F2399" s="42" t="str">
        <f t="shared" si="293"/>
        <v>104.257,24.632</v>
      </c>
      <c r="G2399" s="20" t="s">
        <v>7858</v>
      </c>
      <c r="H2399" s="20" t="s">
        <v>510</v>
      </c>
      <c r="I2399" s="45" t="str">
        <f t="shared" si="295"/>
        <v>2a,2b</v>
      </c>
      <c r="J2399" s="15">
        <f t="shared" si="296"/>
        <v>240</v>
      </c>
      <c r="K2399" s="15">
        <f>IF(VLOOKUP(J2398,city!$K$4:$L$352,2,0)&gt;K2398,K2398+1,1)</f>
        <v>6</v>
      </c>
      <c r="L2399" s="15">
        <v>1</v>
      </c>
      <c r="M2399" s="15" t="s">
        <v>286</v>
      </c>
      <c r="N2399" s="42">
        <v>104.25700000000001</v>
      </c>
      <c r="O2399" s="34">
        <v>24.632000000000001</v>
      </c>
      <c r="P2399" s="15" t="str">
        <f t="shared" si="299"/>
        <v/>
      </c>
      <c r="Q2399" s="41">
        <v>2</v>
      </c>
      <c r="R2399" s="15">
        <f t="shared" si="300"/>
        <v>2</v>
      </c>
      <c r="S2399" s="15" t="str">
        <f t="shared" si="297"/>
        <v>2a</v>
      </c>
      <c r="T2399" s="15" t="str">
        <f t="shared" si="298"/>
        <v>2b</v>
      </c>
    </row>
    <row r="2400" spans="1:20" ht="20.100000000000001" customHeight="1">
      <c r="A2400" s="15">
        <f t="shared" si="294"/>
        <v>124007</v>
      </c>
      <c r="B2400" s="24" t="str">
        <f>VLOOKUP(J2400,city!$A$4:$D$352,3,0)</f>
        <v>云南</v>
      </c>
      <c r="C2400" s="24" t="str">
        <f>VLOOKUP(J2400,city!$A$4:$D$352,4,0)</f>
        <v>曲靖</v>
      </c>
      <c r="D2400" s="15" t="s">
        <v>7859</v>
      </c>
      <c r="E2400" s="15" t="s">
        <v>7860</v>
      </c>
      <c r="F2400" s="42" t="str">
        <f t="shared" si="293"/>
        <v>104.307,24.973</v>
      </c>
      <c r="G2400" s="20" t="s">
        <v>7861</v>
      </c>
      <c r="H2400" s="20" t="s">
        <v>516</v>
      </c>
      <c r="I2400" s="45" t="str">
        <f t="shared" si="295"/>
        <v>28a,28b</v>
      </c>
      <c r="J2400" s="15">
        <f t="shared" si="296"/>
        <v>240</v>
      </c>
      <c r="K2400" s="15">
        <f>IF(VLOOKUP(J2399,city!$K$4:$L$352,2,0)&gt;K2399,K2399+1,1)</f>
        <v>7</v>
      </c>
      <c r="L2400" s="15">
        <v>1</v>
      </c>
      <c r="M2400" s="15" t="s">
        <v>286</v>
      </c>
      <c r="N2400" s="42">
        <v>104.307</v>
      </c>
      <c r="O2400" s="34">
        <v>24.972999999999999</v>
      </c>
      <c r="P2400" s="15" t="str">
        <f t="shared" si="299"/>
        <v/>
      </c>
      <c r="Q2400" s="41">
        <v>28</v>
      </c>
      <c r="R2400" s="15" t="e">
        <f t="shared" si="300"/>
        <v>#N/A</v>
      </c>
      <c r="S2400" s="15" t="str">
        <f t="shared" si="297"/>
        <v>28a</v>
      </c>
      <c r="T2400" s="15" t="str">
        <f t="shared" si="298"/>
        <v>28b</v>
      </c>
    </row>
    <row r="2401" spans="1:20" ht="20.100000000000001" customHeight="1">
      <c r="A2401" s="15">
        <f t="shared" si="294"/>
        <v>124008</v>
      </c>
      <c r="B2401" s="24" t="str">
        <f>VLOOKUP(J2401,city!$A$4:$D$352,3,0)</f>
        <v>云南</v>
      </c>
      <c r="C2401" s="24" t="str">
        <f>VLOOKUP(J2401,city!$A$4:$D$352,4,0)</f>
        <v>曲靖</v>
      </c>
      <c r="D2401" s="15" t="s">
        <v>7862</v>
      </c>
      <c r="E2401" s="15" t="s">
        <v>7863</v>
      </c>
      <c r="F2401" s="42" t="str">
        <f t="shared" si="293"/>
        <v>103.244,26.241</v>
      </c>
      <c r="G2401" s="20" t="s">
        <v>7864</v>
      </c>
      <c r="H2401" s="20" t="s">
        <v>522</v>
      </c>
      <c r="I2401" s="45" t="str">
        <f t="shared" si="295"/>
        <v>28a,28b</v>
      </c>
      <c r="J2401" s="15">
        <f t="shared" si="296"/>
        <v>240</v>
      </c>
      <c r="K2401" s="15">
        <f>IF(VLOOKUP(J2400,city!$K$4:$L$352,2,0)&gt;K2400,K2400+1,1)</f>
        <v>8</v>
      </c>
      <c r="L2401" s="15">
        <v>1</v>
      </c>
      <c r="M2401" s="15" t="s">
        <v>286</v>
      </c>
      <c r="N2401" s="42">
        <v>103.244</v>
      </c>
      <c r="O2401" s="34">
        <v>26.241</v>
      </c>
      <c r="P2401" s="15" t="str">
        <f t="shared" si="299"/>
        <v/>
      </c>
      <c r="Q2401" s="41">
        <v>28</v>
      </c>
      <c r="R2401" s="15">
        <f t="shared" si="300"/>
        <v>11</v>
      </c>
      <c r="S2401" s="15" t="str">
        <f t="shared" si="297"/>
        <v>28a</v>
      </c>
      <c r="T2401" s="15" t="str">
        <f t="shared" si="298"/>
        <v>28b</v>
      </c>
    </row>
    <row r="2402" spans="1:20" ht="20.100000000000001" customHeight="1">
      <c r="A2402" s="15">
        <f t="shared" si="294"/>
        <v>124009</v>
      </c>
      <c r="B2402" s="24" t="str">
        <f>VLOOKUP(J2402,city!$A$4:$D$352,3,0)</f>
        <v>云南</v>
      </c>
      <c r="C2402" s="24" t="str">
        <f>VLOOKUP(J2402,city!$A$4:$D$352,4,0)</f>
        <v>曲靖</v>
      </c>
      <c r="D2402" s="15" t="s">
        <v>7865</v>
      </c>
      <c r="E2402" s="15" t="s">
        <v>7866</v>
      </c>
      <c r="F2402" s="42" t="str">
        <f t="shared" si="293"/>
        <v>103.942,25.893</v>
      </c>
      <c r="G2402" s="20" t="s">
        <v>7867</v>
      </c>
      <c r="H2402" s="20" t="s">
        <v>528</v>
      </c>
      <c r="I2402" s="45" t="str">
        <f t="shared" si="295"/>
        <v>2a,2b</v>
      </c>
      <c r="J2402" s="15">
        <f t="shared" si="296"/>
        <v>240</v>
      </c>
      <c r="K2402" s="15">
        <f>IF(VLOOKUP(J2401,city!$K$4:$L$352,2,0)&gt;K2401,K2401+1,1)</f>
        <v>9</v>
      </c>
      <c r="L2402" s="15">
        <v>1</v>
      </c>
      <c r="M2402" s="15" t="s">
        <v>286</v>
      </c>
      <c r="N2402" s="42">
        <v>103.94199999999999</v>
      </c>
      <c r="O2402" s="34">
        <v>25.893000000000001</v>
      </c>
      <c r="P2402" s="15" t="str">
        <f t="shared" si="299"/>
        <v/>
      </c>
      <c r="Q2402" s="41">
        <v>2</v>
      </c>
      <c r="R2402" s="15">
        <f t="shared" si="300"/>
        <v>2</v>
      </c>
      <c r="S2402" s="15" t="str">
        <f t="shared" si="297"/>
        <v>2a</v>
      </c>
      <c r="T2402" s="15" t="str">
        <f t="shared" si="298"/>
        <v>2b</v>
      </c>
    </row>
    <row r="2403" spans="1:20" ht="20.100000000000001" customHeight="1">
      <c r="A2403" s="15">
        <f t="shared" si="294"/>
        <v>124010</v>
      </c>
      <c r="B2403" s="24" t="str">
        <f>VLOOKUP(J2403,city!$A$4:$D$352,3,0)</f>
        <v>云南</v>
      </c>
      <c r="C2403" s="24" t="str">
        <f>VLOOKUP(J2403,city!$A$4:$D$352,4,0)</f>
        <v>曲靖</v>
      </c>
      <c r="D2403" s="15" t="s">
        <v>7868</v>
      </c>
      <c r="E2403" s="15" t="s">
        <v>7869</v>
      </c>
      <c r="F2403" s="42" t="str">
        <f t="shared" si="293"/>
        <v>103.636,25.764</v>
      </c>
      <c r="G2403" s="20" t="s">
        <v>7870</v>
      </c>
      <c r="H2403" s="20" t="s">
        <v>534</v>
      </c>
      <c r="I2403" s="45" t="str">
        <f t="shared" si="295"/>
        <v>2a,2b</v>
      </c>
      <c r="J2403" s="15">
        <f t="shared" si="296"/>
        <v>240</v>
      </c>
      <c r="K2403" s="15">
        <f>IF(VLOOKUP(J2402,city!$K$4:$L$352,2,0)&gt;K2402,K2402+1,1)</f>
        <v>10</v>
      </c>
      <c r="L2403" s="15">
        <v>1</v>
      </c>
      <c r="M2403" s="15" t="s">
        <v>286</v>
      </c>
      <c r="N2403" s="42">
        <v>103.636</v>
      </c>
      <c r="O2403" s="34">
        <v>25.763999999999999</v>
      </c>
      <c r="P2403" s="15" t="str">
        <f t="shared" si="299"/>
        <v>104.0775,25.2001</v>
      </c>
      <c r="Q2403" s="41">
        <v>2</v>
      </c>
      <c r="R2403" s="15">
        <f t="shared" si="300"/>
        <v>11</v>
      </c>
      <c r="S2403" s="15" t="str">
        <f t="shared" si="297"/>
        <v>2a</v>
      </c>
      <c r="T2403" s="15" t="str">
        <f t="shared" si="298"/>
        <v>2b</v>
      </c>
    </row>
    <row r="2404" spans="1:20" ht="20.100000000000001" customHeight="1">
      <c r="A2404" s="15">
        <f t="shared" si="294"/>
        <v>124101</v>
      </c>
      <c r="B2404" s="24" t="str">
        <f>VLOOKUP(J2404,city!$A$4:$D$352,3,0)</f>
        <v>云南</v>
      </c>
      <c r="C2404" s="24" t="str">
        <f>VLOOKUP(J2404,city!$A$4:$D$352,4,0)</f>
        <v>玉溪</v>
      </c>
      <c r="D2404" s="15" t="s">
        <v>7871</v>
      </c>
      <c r="E2404" s="15" t="s">
        <v>7872</v>
      </c>
      <c r="F2404" s="42" t="str">
        <f t="shared" si="293"/>
        <v>102.918,24.634</v>
      </c>
      <c r="G2404" s="20" t="s">
        <v>7873</v>
      </c>
      <c r="H2404" s="20" t="s">
        <v>422</v>
      </c>
      <c r="I2404" s="45" t="str">
        <f t="shared" si="295"/>
        <v>2a,2b</v>
      </c>
      <c r="J2404" s="15">
        <f t="shared" si="296"/>
        <v>241</v>
      </c>
      <c r="K2404" s="15">
        <f>IF(VLOOKUP(J2403,city!$K$4:$L$352,2,0)&gt;K2403,K2403+1,1)</f>
        <v>1</v>
      </c>
      <c r="L2404" s="15">
        <v>1</v>
      </c>
      <c r="M2404" s="15" t="s">
        <v>287</v>
      </c>
      <c r="N2404" s="42">
        <v>102.91800000000001</v>
      </c>
      <c r="O2404" s="34">
        <v>24.634</v>
      </c>
      <c r="P2404" s="15" t="str">
        <f t="shared" si="299"/>
        <v/>
      </c>
      <c r="Q2404" s="41">
        <v>2</v>
      </c>
      <c r="R2404" s="15">
        <f t="shared" si="300"/>
        <v>2</v>
      </c>
      <c r="S2404" s="15" t="str">
        <f t="shared" si="297"/>
        <v>2a</v>
      </c>
      <c r="T2404" s="15" t="str">
        <f t="shared" si="298"/>
        <v>2b</v>
      </c>
    </row>
    <row r="2405" spans="1:20" ht="20.100000000000001" customHeight="1">
      <c r="A2405" s="15">
        <f t="shared" si="294"/>
        <v>124102</v>
      </c>
      <c r="B2405" s="24" t="str">
        <f>VLOOKUP(J2405,city!$A$4:$D$352,3,0)</f>
        <v>云南</v>
      </c>
      <c r="C2405" s="24" t="str">
        <f>VLOOKUP(J2405,city!$A$4:$D$352,4,0)</f>
        <v>玉溪</v>
      </c>
      <c r="D2405" s="15" t="s">
        <v>7874</v>
      </c>
      <c r="E2405" s="15" t="s">
        <v>7875</v>
      </c>
      <c r="F2405" s="42" t="str">
        <f t="shared" si="293"/>
        <v>102.498,24.346</v>
      </c>
      <c r="G2405" s="20" t="s">
        <v>7876</v>
      </c>
      <c r="H2405" s="20" t="s">
        <v>427</v>
      </c>
      <c r="I2405" s="45" t="str">
        <f t="shared" si="295"/>
        <v>3a,3b</v>
      </c>
      <c r="J2405" s="15">
        <f t="shared" si="296"/>
        <v>241</v>
      </c>
      <c r="K2405" s="15">
        <f>IF(VLOOKUP(J2404,city!$K$4:$L$352,2,0)&gt;K2404,K2404+1,1)</f>
        <v>2</v>
      </c>
      <c r="L2405" s="15">
        <v>1</v>
      </c>
      <c r="M2405" s="15" t="s">
        <v>287</v>
      </c>
      <c r="N2405" s="42">
        <v>102.498</v>
      </c>
      <c r="O2405" s="34">
        <v>24.346</v>
      </c>
      <c r="P2405" s="15" t="str">
        <f t="shared" si="299"/>
        <v/>
      </c>
      <c r="Q2405" s="41">
        <v>3</v>
      </c>
      <c r="R2405" s="15">
        <f t="shared" si="300"/>
        <v>3</v>
      </c>
      <c r="S2405" s="15" t="str">
        <f t="shared" si="297"/>
        <v>3a</v>
      </c>
      <c r="T2405" s="15" t="str">
        <f t="shared" si="298"/>
        <v>3b</v>
      </c>
    </row>
    <row r="2406" spans="1:20" ht="20.100000000000001" customHeight="1">
      <c r="A2406" s="15">
        <f t="shared" si="294"/>
        <v>124103</v>
      </c>
      <c r="B2406" s="24" t="str">
        <f>VLOOKUP(J2406,city!$A$4:$D$352,3,0)</f>
        <v>云南</v>
      </c>
      <c r="C2406" s="24" t="str">
        <f>VLOOKUP(J2406,city!$A$4:$D$352,4,0)</f>
        <v>玉溪</v>
      </c>
      <c r="D2406" s="15" t="s">
        <v>7877</v>
      </c>
      <c r="E2406" s="15" t="s">
        <v>7878</v>
      </c>
      <c r="F2406" s="42" t="str">
        <f t="shared" si="293"/>
        <v>102.848,24.569</v>
      </c>
      <c r="G2406" s="20" t="s">
        <v>7879</v>
      </c>
      <c r="H2406" s="20" t="s">
        <v>432</v>
      </c>
      <c r="I2406" s="45" t="str">
        <f t="shared" si="295"/>
        <v>2a,2b</v>
      </c>
      <c r="J2406" s="15">
        <f t="shared" si="296"/>
        <v>241</v>
      </c>
      <c r="K2406" s="15">
        <f>IF(VLOOKUP(J2405,city!$K$4:$L$352,2,0)&gt;K2405,K2405+1,1)</f>
        <v>3</v>
      </c>
      <c r="L2406" s="15">
        <v>1</v>
      </c>
      <c r="M2406" s="15" t="s">
        <v>287</v>
      </c>
      <c r="N2406" s="42">
        <v>102.848</v>
      </c>
      <c r="O2406" s="34">
        <v>24.568999999999999</v>
      </c>
      <c r="P2406" s="15" t="str">
        <f t="shared" si="299"/>
        <v/>
      </c>
      <c r="Q2406" s="41">
        <v>2</v>
      </c>
      <c r="R2406" s="15">
        <f t="shared" si="300"/>
        <v>2</v>
      </c>
      <c r="S2406" s="15" t="str">
        <f t="shared" si="297"/>
        <v>2a</v>
      </c>
      <c r="T2406" s="15" t="str">
        <f t="shared" si="298"/>
        <v>2b</v>
      </c>
    </row>
    <row r="2407" spans="1:20" ht="20.100000000000001" customHeight="1">
      <c r="A2407" s="15">
        <f t="shared" si="294"/>
        <v>124104</v>
      </c>
      <c r="B2407" s="24" t="str">
        <f>VLOOKUP(J2407,city!$A$4:$D$352,3,0)</f>
        <v>云南</v>
      </c>
      <c r="C2407" s="24" t="str">
        <f>VLOOKUP(J2407,city!$A$4:$D$352,4,0)</f>
        <v>玉溪</v>
      </c>
      <c r="D2407" s="15" t="s">
        <v>7880</v>
      </c>
      <c r="E2407" s="15" t="s">
        <v>7881</v>
      </c>
      <c r="F2407" s="42" t="str">
        <f t="shared" si="293"/>
        <v>102.951,24.629</v>
      </c>
      <c r="G2407" s="20" t="s">
        <v>7882</v>
      </c>
      <c r="H2407" s="20" t="s">
        <v>438</v>
      </c>
      <c r="I2407" s="45" t="str">
        <f t="shared" si="295"/>
        <v>6a,6b</v>
      </c>
      <c r="J2407" s="15">
        <f t="shared" si="296"/>
        <v>241</v>
      </c>
      <c r="K2407" s="15">
        <f>IF(VLOOKUP(J2406,city!$K$4:$L$352,2,0)&gt;K2406,K2406+1,1)</f>
        <v>4</v>
      </c>
      <c r="L2407" s="15">
        <v>1</v>
      </c>
      <c r="M2407" s="15" t="s">
        <v>287</v>
      </c>
      <c r="N2407" s="42">
        <v>102.95099999999999</v>
      </c>
      <c r="O2407" s="34">
        <v>24.629000000000001</v>
      </c>
      <c r="P2407" s="15" t="str">
        <f t="shared" si="299"/>
        <v/>
      </c>
      <c r="Q2407" s="41">
        <v>6</v>
      </c>
      <c r="R2407" s="15">
        <f t="shared" si="300"/>
        <v>6</v>
      </c>
      <c r="S2407" s="15" t="str">
        <f t="shared" si="297"/>
        <v>6a</v>
      </c>
      <c r="T2407" s="15" t="str">
        <f t="shared" si="298"/>
        <v>6b</v>
      </c>
    </row>
    <row r="2408" spans="1:20" ht="20.100000000000001" customHeight="1">
      <c r="A2408" s="15">
        <f t="shared" si="294"/>
        <v>124105</v>
      </c>
      <c r="B2408" s="24" t="str">
        <f>VLOOKUP(J2408,city!$A$4:$D$352,3,0)</f>
        <v>云南</v>
      </c>
      <c r="C2408" s="24" t="str">
        <f>VLOOKUP(J2408,city!$A$4:$D$352,4,0)</f>
        <v>玉溪</v>
      </c>
      <c r="D2408" s="15" t="s">
        <v>7883</v>
      </c>
      <c r="E2408" s="15" t="s">
        <v>7884</v>
      </c>
      <c r="F2408" s="42" t="str">
        <f t="shared" si="293"/>
        <v>102.545,24.354</v>
      </c>
      <c r="G2408" s="20" t="s">
        <v>7885</v>
      </c>
      <c r="H2408" s="20" t="s">
        <v>444</v>
      </c>
      <c r="I2408" s="45" t="str">
        <f t="shared" si="295"/>
        <v>1a,1b</v>
      </c>
      <c r="J2408" s="15">
        <f t="shared" si="296"/>
        <v>241</v>
      </c>
      <c r="K2408" s="15">
        <f>IF(VLOOKUP(J2407,city!$K$4:$L$352,2,0)&gt;K2407,K2407+1,1)</f>
        <v>5</v>
      </c>
      <c r="L2408" s="15">
        <v>1</v>
      </c>
      <c r="M2408" s="15" t="s">
        <v>287</v>
      </c>
      <c r="N2408" s="42">
        <v>102.545</v>
      </c>
      <c r="O2408" s="34">
        <v>24.353999999999999</v>
      </c>
      <c r="P2408" s="15" t="str">
        <f t="shared" si="299"/>
        <v/>
      </c>
      <c r="Q2408" s="41">
        <v>1</v>
      </c>
      <c r="R2408" s="15">
        <f t="shared" si="300"/>
        <v>1</v>
      </c>
      <c r="S2408" s="15" t="str">
        <f t="shared" si="297"/>
        <v>1a</v>
      </c>
      <c r="T2408" s="15" t="str">
        <f t="shared" si="298"/>
        <v>1b</v>
      </c>
    </row>
    <row r="2409" spans="1:20" ht="20.100000000000001" customHeight="1">
      <c r="A2409" s="15">
        <f t="shared" si="294"/>
        <v>124106</v>
      </c>
      <c r="B2409" s="24" t="str">
        <f>VLOOKUP(J2409,city!$A$4:$D$352,3,0)</f>
        <v>云南</v>
      </c>
      <c r="C2409" s="24" t="str">
        <f>VLOOKUP(J2409,city!$A$4:$D$352,4,0)</f>
        <v>玉溪</v>
      </c>
      <c r="D2409" s="15" t="s">
        <v>7886</v>
      </c>
      <c r="E2409" s="15" t="s">
        <v>7887</v>
      </c>
      <c r="F2409" s="42" t="str">
        <f t="shared" si="293"/>
        <v>102.644,24.478</v>
      </c>
      <c r="G2409" s="20" t="s">
        <v>7888</v>
      </c>
      <c r="H2409" s="20" t="s">
        <v>450</v>
      </c>
      <c r="I2409" s="45" t="str">
        <f t="shared" si="295"/>
        <v>9a,9b</v>
      </c>
      <c r="J2409" s="15">
        <f t="shared" si="296"/>
        <v>241</v>
      </c>
      <c r="K2409" s="15">
        <f>IF(VLOOKUP(J2408,city!$K$4:$L$352,2,0)&gt;K2408,K2408+1,1)</f>
        <v>6</v>
      </c>
      <c r="L2409" s="15">
        <v>1</v>
      </c>
      <c r="M2409" s="15" t="s">
        <v>287</v>
      </c>
      <c r="N2409" s="42">
        <v>102.64400000000001</v>
      </c>
      <c r="O2409" s="34">
        <v>24.478000000000002</v>
      </c>
      <c r="P2409" s="15" t="str">
        <f t="shared" si="299"/>
        <v/>
      </c>
      <c r="Q2409" s="41">
        <v>9</v>
      </c>
      <c r="R2409" s="15">
        <f t="shared" si="300"/>
        <v>9</v>
      </c>
      <c r="S2409" s="15" t="str">
        <f t="shared" si="297"/>
        <v>9a</v>
      </c>
      <c r="T2409" s="15" t="str">
        <f t="shared" si="298"/>
        <v>9b</v>
      </c>
    </row>
    <row r="2410" spans="1:20" ht="20.100000000000001" customHeight="1">
      <c r="A2410" s="15">
        <f t="shared" si="294"/>
        <v>124107</v>
      </c>
      <c r="B2410" s="24" t="str">
        <f>VLOOKUP(J2410,city!$A$4:$D$352,3,0)</f>
        <v>云南</v>
      </c>
      <c r="C2410" s="24" t="str">
        <f>VLOOKUP(J2410,city!$A$4:$D$352,4,0)</f>
        <v>玉溪</v>
      </c>
      <c r="D2410" s="15" t="s">
        <v>7889</v>
      </c>
      <c r="E2410" s="15" t="s">
        <v>7887</v>
      </c>
      <c r="F2410" s="42" t="str">
        <f t="shared" si="293"/>
        <v>102.761,24.106</v>
      </c>
      <c r="G2410" s="20" t="s">
        <v>7890</v>
      </c>
      <c r="H2410" s="20" t="s">
        <v>456</v>
      </c>
      <c r="I2410" s="45" t="str">
        <f t="shared" si="295"/>
        <v>2a,2b</v>
      </c>
      <c r="J2410" s="15">
        <f t="shared" si="296"/>
        <v>241</v>
      </c>
      <c r="K2410" s="15">
        <f>IF(VLOOKUP(J2409,city!$K$4:$L$352,2,0)&gt;K2409,K2409+1,1)</f>
        <v>7</v>
      </c>
      <c r="L2410" s="15">
        <v>1</v>
      </c>
      <c r="M2410" s="15" t="s">
        <v>287</v>
      </c>
      <c r="N2410" s="42">
        <v>102.761</v>
      </c>
      <c r="O2410" s="34">
        <v>24.106000000000002</v>
      </c>
      <c r="P2410" s="15" t="str">
        <f t="shared" si="299"/>
        <v/>
      </c>
      <c r="Q2410" s="41">
        <v>2</v>
      </c>
      <c r="R2410" s="15">
        <f t="shared" si="300"/>
        <v>2</v>
      </c>
      <c r="S2410" s="15" t="str">
        <f t="shared" si="297"/>
        <v>2a</v>
      </c>
      <c r="T2410" s="15" t="str">
        <f t="shared" si="298"/>
        <v>2b</v>
      </c>
    </row>
    <row r="2411" spans="1:20" ht="20.100000000000001" customHeight="1">
      <c r="A2411" s="15">
        <f t="shared" si="294"/>
        <v>124108</v>
      </c>
      <c r="B2411" s="24" t="str">
        <f>VLOOKUP(J2411,city!$A$4:$D$352,3,0)</f>
        <v>云南</v>
      </c>
      <c r="C2411" s="24" t="str">
        <f>VLOOKUP(J2411,city!$A$4:$D$352,4,0)</f>
        <v>玉溪</v>
      </c>
      <c r="D2411" s="15" t="s">
        <v>7891</v>
      </c>
      <c r="E2411" s="15" t="s">
        <v>7892</v>
      </c>
      <c r="F2411" s="42" t="str">
        <f t="shared" si="293"/>
        <v>102.677,24.104</v>
      </c>
      <c r="G2411" s="20" t="s">
        <v>7893</v>
      </c>
      <c r="H2411" s="20" t="s">
        <v>462</v>
      </c>
      <c r="I2411" s="45" t="str">
        <f t="shared" si="295"/>
        <v>6a,6b</v>
      </c>
      <c r="J2411" s="15">
        <f t="shared" si="296"/>
        <v>241</v>
      </c>
      <c r="K2411" s="15">
        <f>IF(VLOOKUP(J2410,city!$K$4:$L$352,2,0)&gt;K2410,K2410+1,1)</f>
        <v>8</v>
      </c>
      <c r="L2411" s="15">
        <v>1</v>
      </c>
      <c r="M2411" s="15" t="s">
        <v>287</v>
      </c>
      <c r="N2411" s="42">
        <v>102.67700000000001</v>
      </c>
      <c r="O2411" s="34">
        <v>24.103999999999999</v>
      </c>
      <c r="P2411" s="15" t="str">
        <f t="shared" si="299"/>
        <v/>
      </c>
      <c r="Q2411" s="41">
        <v>6</v>
      </c>
      <c r="R2411" s="15">
        <f t="shared" si="300"/>
        <v>6</v>
      </c>
      <c r="S2411" s="15" t="str">
        <f t="shared" si="297"/>
        <v>6a</v>
      </c>
      <c r="T2411" s="15" t="str">
        <f t="shared" si="298"/>
        <v>6b</v>
      </c>
    </row>
    <row r="2412" spans="1:20" ht="20.100000000000001" customHeight="1">
      <c r="A2412" s="15">
        <f t="shared" si="294"/>
        <v>124109</v>
      </c>
      <c r="B2412" s="24" t="str">
        <f>VLOOKUP(J2412,city!$A$4:$D$352,3,0)</f>
        <v>云南</v>
      </c>
      <c r="C2412" s="24" t="str">
        <f>VLOOKUP(J2412,city!$A$4:$D$352,4,0)</f>
        <v>玉溪</v>
      </c>
      <c r="D2412" s="15" t="s">
        <v>1510</v>
      </c>
      <c r="E2412" s="15" t="s">
        <v>7894</v>
      </c>
      <c r="F2412" s="42" t="str">
        <f t="shared" si="293"/>
        <v>102.851,24.568</v>
      </c>
      <c r="G2412" s="20" t="s">
        <v>7895</v>
      </c>
      <c r="H2412" s="20" t="s">
        <v>468</v>
      </c>
      <c r="I2412" s="45" t="str">
        <f t="shared" si="295"/>
        <v>11a,11b</v>
      </c>
      <c r="J2412" s="15">
        <f t="shared" si="296"/>
        <v>241</v>
      </c>
      <c r="K2412" s="15">
        <f>IF(VLOOKUP(J2411,city!$K$4:$L$352,2,0)&gt;K2411,K2411+1,1)</f>
        <v>9</v>
      </c>
      <c r="L2412" s="15">
        <v>1</v>
      </c>
      <c r="M2412" s="15" t="s">
        <v>287</v>
      </c>
      <c r="N2412" s="42">
        <v>102.851</v>
      </c>
      <c r="O2412" s="34">
        <v>24.568000000000001</v>
      </c>
      <c r="P2412" s="15" t="str">
        <f t="shared" si="299"/>
        <v/>
      </c>
      <c r="Q2412" s="41">
        <v>11</v>
      </c>
      <c r="R2412" s="15">
        <f t="shared" si="300"/>
        <v>11</v>
      </c>
      <c r="S2412" s="15" t="str">
        <f t="shared" si="297"/>
        <v>11a</v>
      </c>
      <c r="T2412" s="15" t="str">
        <f t="shared" si="298"/>
        <v>11b</v>
      </c>
    </row>
    <row r="2413" spans="1:20" ht="20.100000000000001" customHeight="1">
      <c r="A2413" s="15">
        <f t="shared" si="294"/>
        <v>124110</v>
      </c>
      <c r="B2413" s="24" t="str">
        <f>VLOOKUP(J2413,city!$A$4:$D$352,3,0)</f>
        <v>云南</v>
      </c>
      <c r="C2413" s="24" t="str">
        <f>VLOOKUP(J2413,city!$A$4:$D$352,4,0)</f>
        <v>玉溪</v>
      </c>
      <c r="D2413" s="15" t="s">
        <v>7896</v>
      </c>
      <c r="E2413" s="15" t="s">
        <v>7897</v>
      </c>
      <c r="F2413" s="42" t="str">
        <f t="shared" si="293"/>
        <v>102.85,24.411</v>
      </c>
      <c r="G2413" s="20" t="s">
        <v>7898</v>
      </c>
      <c r="H2413" s="20" t="s">
        <v>474</v>
      </c>
      <c r="I2413" s="45" t="str">
        <f t="shared" si="295"/>
        <v>2a,2b</v>
      </c>
      <c r="J2413" s="15">
        <f t="shared" si="296"/>
        <v>241</v>
      </c>
      <c r="K2413" s="15">
        <f>IF(VLOOKUP(J2412,city!$K$4:$L$352,2,0)&gt;K2412,K2412+1,1)</f>
        <v>10</v>
      </c>
      <c r="L2413" s="15">
        <v>1</v>
      </c>
      <c r="M2413" s="15" t="s">
        <v>287</v>
      </c>
      <c r="N2413" s="42">
        <v>102.85</v>
      </c>
      <c r="O2413" s="34">
        <v>24.411000000000001</v>
      </c>
      <c r="P2413" s="15" t="str">
        <f t="shared" si="299"/>
        <v>102.7543,24.4199</v>
      </c>
      <c r="Q2413" s="41">
        <v>2</v>
      </c>
      <c r="R2413" s="15">
        <f t="shared" si="300"/>
        <v>2</v>
      </c>
      <c r="S2413" s="15" t="str">
        <f t="shared" si="297"/>
        <v>2a</v>
      </c>
      <c r="T2413" s="15" t="str">
        <f t="shared" si="298"/>
        <v>2b</v>
      </c>
    </row>
    <row r="2414" spans="1:20" ht="20.100000000000001" customHeight="1">
      <c r="A2414" s="15">
        <f t="shared" si="294"/>
        <v>124201</v>
      </c>
      <c r="B2414" s="24" t="str">
        <f>VLOOKUP(J2414,city!$A$4:$D$352,3,0)</f>
        <v>云南</v>
      </c>
      <c r="C2414" s="24" t="str">
        <f>VLOOKUP(J2414,city!$A$4:$D$352,4,0)</f>
        <v>昭通</v>
      </c>
      <c r="D2414" s="15" t="s">
        <v>7899</v>
      </c>
      <c r="E2414" s="15" t="s">
        <v>7900</v>
      </c>
      <c r="F2414" s="42" t="str">
        <f t="shared" si="293"/>
        <v>103.336,27.412</v>
      </c>
      <c r="G2414" s="20" t="s">
        <v>7901</v>
      </c>
      <c r="H2414" s="20" t="s">
        <v>480</v>
      </c>
      <c r="I2414" s="45" t="str">
        <f t="shared" si="295"/>
        <v>11a,11b</v>
      </c>
      <c r="J2414" s="15">
        <f t="shared" si="296"/>
        <v>242</v>
      </c>
      <c r="K2414" s="15">
        <f>IF(VLOOKUP(J2413,city!$K$4:$L$352,2,0)&gt;K2413,K2413+1,1)</f>
        <v>1</v>
      </c>
      <c r="L2414" s="15">
        <v>1</v>
      </c>
      <c r="M2414" s="15" t="s">
        <v>288</v>
      </c>
      <c r="N2414" s="43">
        <v>103.336</v>
      </c>
      <c r="O2414" s="34">
        <v>27.411999999999999</v>
      </c>
      <c r="P2414" s="15" t="str">
        <f t="shared" si="299"/>
        <v/>
      </c>
      <c r="Q2414" s="41">
        <v>11</v>
      </c>
      <c r="R2414" s="15">
        <f t="shared" si="300"/>
        <v>11</v>
      </c>
      <c r="S2414" s="15" t="str">
        <f t="shared" si="297"/>
        <v>11a</v>
      </c>
      <c r="T2414" s="15" t="str">
        <f t="shared" si="298"/>
        <v>11b</v>
      </c>
    </row>
    <row r="2415" spans="1:20" ht="20.100000000000001" customHeight="1">
      <c r="A2415" s="15">
        <f t="shared" si="294"/>
        <v>124202</v>
      </c>
      <c r="B2415" s="24" t="str">
        <f>VLOOKUP(J2415,city!$A$4:$D$352,3,0)</f>
        <v>云南</v>
      </c>
      <c r="C2415" s="24" t="str">
        <f>VLOOKUP(J2415,city!$A$4:$D$352,4,0)</f>
        <v>昭通</v>
      </c>
      <c r="D2415" s="15" t="s">
        <v>7902</v>
      </c>
      <c r="E2415" s="15" t="s">
        <v>7903</v>
      </c>
      <c r="F2415" s="42" t="str">
        <f t="shared" si="293"/>
        <v>104.127,28.04</v>
      </c>
      <c r="G2415" s="20" t="s">
        <v>7904</v>
      </c>
      <c r="H2415" s="20" t="s">
        <v>486</v>
      </c>
      <c r="I2415" s="45" t="str">
        <f t="shared" si="295"/>
        <v>32a,32b</v>
      </c>
      <c r="J2415" s="15">
        <f t="shared" si="296"/>
        <v>242</v>
      </c>
      <c r="K2415" s="15">
        <f>IF(VLOOKUP(J2414,city!$K$4:$L$352,2,0)&gt;K2414,K2414+1,1)</f>
        <v>2</v>
      </c>
      <c r="L2415" s="15">
        <v>1</v>
      </c>
      <c r="M2415" s="15" t="s">
        <v>288</v>
      </c>
      <c r="N2415" s="42">
        <v>104.127</v>
      </c>
      <c r="O2415" s="34">
        <v>28.04</v>
      </c>
      <c r="P2415" s="15" t="str">
        <f t="shared" si="299"/>
        <v/>
      </c>
      <c r="Q2415" s="41">
        <v>32</v>
      </c>
      <c r="R2415" s="15" t="e">
        <f t="shared" si="300"/>
        <v>#N/A</v>
      </c>
      <c r="S2415" s="15" t="str">
        <f t="shared" si="297"/>
        <v>32a</v>
      </c>
      <c r="T2415" s="15" t="str">
        <f t="shared" si="298"/>
        <v>32b</v>
      </c>
    </row>
    <row r="2416" spans="1:20" ht="20.100000000000001" customHeight="1">
      <c r="A2416" s="15">
        <f t="shared" si="294"/>
        <v>124203</v>
      </c>
      <c r="B2416" s="24" t="str">
        <f>VLOOKUP(J2416,city!$A$4:$D$352,3,0)</f>
        <v>云南</v>
      </c>
      <c r="C2416" s="24" t="str">
        <f>VLOOKUP(J2416,city!$A$4:$D$352,4,0)</f>
        <v>昭通</v>
      </c>
      <c r="D2416" s="15" t="s">
        <v>7905</v>
      </c>
      <c r="E2416" s="15" t="s">
        <v>7906</v>
      </c>
      <c r="F2416" s="42" t="str">
        <f t="shared" si="293"/>
        <v>103.924,27.731</v>
      </c>
      <c r="G2416" s="20" t="s">
        <v>7907</v>
      </c>
      <c r="H2416" s="20" t="s">
        <v>492</v>
      </c>
      <c r="I2416" s="45" t="str">
        <f t="shared" si="295"/>
        <v>2a,2b</v>
      </c>
      <c r="J2416" s="15">
        <f t="shared" si="296"/>
        <v>242</v>
      </c>
      <c r="K2416" s="15">
        <f>IF(VLOOKUP(J2415,city!$K$4:$L$352,2,0)&gt;K2415,K2415+1,1)</f>
        <v>3</v>
      </c>
      <c r="L2416" s="15">
        <v>1</v>
      </c>
      <c r="M2416" s="15" t="s">
        <v>288</v>
      </c>
      <c r="N2416" s="42">
        <v>103.92400000000001</v>
      </c>
      <c r="O2416" s="34">
        <v>27.731000000000002</v>
      </c>
      <c r="P2416" s="15" t="str">
        <f t="shared" si="299"/>
        <v/>
      </c>
      <c r="Q2416" s="41">
        <v>2</v>
      </c>
      <c r="R2416" s="15">
        <f t="shared" si="300"/>
        <v>2</v>
      </c>
      <c r="S2416" s="15" t="str">
        <f t="shared" si="297"/>
        <v>2a</v>
      </c>
      <c r="T2416" s="15" t="str">
        <f t="shared" si="298"/>
        <v>2b</v>
      </c>
    </row>
    <row r="2417" spans="1:20" ht="20.100000000000001" customHeight="1">
      <c r="A2417" s="15">
        <f t="shared" si="294"/>
        <v>124204</v>
      </c>
      <c r="B2417" s="24" t="str">
        <f>VLOOKUP(J2417,city!$A$4:$D$352,3,0)</f>
        <v>云南</v>
      </c>
      <c r="C2417" s="24" t="str">
        <f>VLOOKUP(J2417,city!$A$4:$D$352,4,0)</f>
        <v>昭通</v>
      </c>
      <c r="D2417" s="15" t="s">
        <v>7908</v>
      </c>
      <c r="E2417" s="15" t="s">
        <v>7909</v>
      </c>
      <c r="F2417" s="42" t="str">
        <f t="shared" si="293"/>
        <v>105.058,27.853</v>
      </c>
      <c r="G2417" s="20" t="s">
        <v>7910</v>
      </c>
      <c r="H2417" s="20" t="s">
        <v>498</v>
      </c>
      <c r="I2417" s="45" t="str">
        <f t="shared" si="295"/>
        <v>15a,15b</v>
      </c>
      <c r="J2417" s="15">
        <f t="shared" si="296"/>
        <v>242</v>
      </c>
      <c r="K2417" s="15">
        <f>IF(VLOOKUP(J2416,city!$K$4:$L$352,2,0)&gt;K2416,K2416+1,1)</f>
        <v>4</v>
      </c>
      <c r="L2417" s="15">
        <v>1</v>
      </c>
      <c r="M2417" s="15" t="s">
        <v>288</v>
      </c>
      <c r="N2417" s="42">
        <v>105.05800000000001</v>
      </c>
      <c r="O2417" s="34">
        <v>27.853000000000002</v>
      </c>
      <c r="P2417" s="15" t="str">
        <f t="shared" si="299"/>
        <v/>
      </c>
      <c r="Q2417" s="41">
        <v>15</v>
      </c>
      <c r="R2417" s="15" t="e">
        <f t="shared" si="300"/>
        <v>#N/A</v>
      </c>
      <c r="S2417" s="15" t="str">
        <f t="shared" si="297"/>
        <v>15a</v>
      </c>
      <c r="T2417" s="15" t="str">
        <f t="shared" si="298"/>
        <v>15b</v>
      </c>
    </row>
    <row r="2418" spans="1:20" ht="20.100000000000001" customHeight="1">
      <c r="A2418" s="15">
        <f t="shared" si="294"/>
        <v>124205</v>
      </c>
      <c r="B2418" s="24" t="str">
        <f>VLOOKUP(J2418,city!$A$4:$D$352,3,0)</f>
        <v>云南</v>
      </c>
      <c r="C2418" s="24" t="str">
        <f>VLOOKUP(J2418,city!$A$4:$D$352,4,0)</f>
        <v>昭通</v>
      </c>
      <c r="D2418" s="15" t="s">
        <v>7911</v>
      </c>
      <c r="E2418" s="15" t="s">
        <v>7912</v>
      </c>
      <c r="F2418" s="42" t="str">
        <f t="shared" si="293"/>
        <v>103.712,27.315</v>
      </c>
      <c r="G2418" s="20" t="s">
        <v>7913</v>
      </c>
      <c r="H2418" s="20" t="s">
        <v>504</v>
      </c>
      <c r="I2418" s="45" t="str">
        <f t="shared" si="295"/>
        <v>14a,14b</v>
      </c>
      <c r="J2418" s="15">
        <f t="shared" si="296"/>
        <v>242</v>
      </c>
      <c r="K2418" s="15">
        <f>IF(VLOOKUP(J2417,city!$K$4:$L$352,2,0)&gt;K2417,K2417+1,1)</f>
        <v>5</v>
      </c>
      <c r="L2418" s="15">
        <v>1</v>
      </c>
      <c r="M2418" s="15" t="s">
        <v>288</v>
      </c>
      <c r="N2418" s="42">
        <v>103.712</v>
      </c>
      <c r="O2418" s="34">
        <v>27.315000000000001</v>
      </c>
      <c r="P2418" s="15" t="str">
        <f t="shared" si="299"/>
        <v/>
      </c>
      <c r="Q2418" s="41">
        <v>14</v>
      </c>
      <c r="R2418" s="15">
        <f t="shared" si="300"/>
        <v>6</v>
      </c>
      <c r="S2418" s="15" t="str">
        <f t="shared" si="297"/>
        <v>14a</v>
      </c>
      <c r="T2418" s="15" t="str">
        <f t="shared" si="298"/>
        <v>14b</v>
      </c>
    </row>
    <row r="2419" spans="1:20" ht="20.100000000000001" customHeight="1">
      <c r="A2419" s="15">
        <f t="shared" si="294"/>
        <v>124206</v>
      </c>
      <c r="B2419" s="24" t="str">
        <f>VLOOKUP(J2419,city!$A$4:$D$352,3,0)</f>
        <v>云南</v>
      </c>
      <c r="C2419" s="24" t="str">
        <f>VLOOKUP(J2419,city!$A$4:$D$352,4,0)</f>
        <v>昭通</v>
      </c>
      <c r="D2419" s="15" t="s">
        <v>7914</v>
      </c>
      <c r="E2419" s="15" t="s">
        <v>7915</v>
      </c>
      <c r="F2419" s="42" t="str">
        <f t="shared" si="293"/>
        <v>103.786,27.419</v>
      </c>
      <c r="G2419" s="20" t="s">
        <v>7916</v>
      </c>
      <c r="H2419" s="20" t="s">
        <v>510</v>
      </c>
      <c r="I2419" s="45" t="str">
        <f t="shared" si="295"/>
        <v>9a,9b</v>
      </c>
      <c r="J2419" s="15">
        <f t="shared" si="296"/>
        <v>242</v>
      </c>
      <c r="K2419" s="15">
        <f>IF(VLOOKUP(J2418,city!$K$4:$L$352,2,0)&gt;K2418,K2418+1,1)</f>
        <v>6</v>
      </c>
      <c r="L2419" s="15">
        <v>1</v>
      </c>
      <c r="M2419" s="15" t="s">
        <v>288</v>
      </c>
      <c r="N2419" s="42">
        <v>103.786</v>
      </c>
      <c r="O2419" s="34">
        <v>27.419</v>
      </c>
      <c r="P2419" s="15" t="str">
        <f t="shared" si="299"/>
        <v/>
      </c>
      <c r="Q2419" s="41">
        <v>9</v>
      </c>
      <c r="R2419" s="15">
        <f t="shared" si="300"/>
        <v>9</v>
      </c>
      <c r="S2419" s="15" t="str">
        <f t="shared" si="297"/>
        <v>9a</v>
      </c>
      <c r="T2419" s="15" t="str">
        <f t="shared" si="298"/>
        <v>9b</v>
      </c>
    </row>
    <row r="2420" spans="1:20" ht="20.100000000000001" customHeight="1">
      <c r="A2420" s="15">
        <f t="shared" si="294"/>
        <v>124207</v>
      </c>
      <c r="B2420" s="24" t="str">
        <f>VLOOKUP(J2420,city!$A$4:$D$352,3,0)</f>
        <v>云南</v>
      </c>
      <c r="C2420" s="24" t="str">
        <f>VLOOKUP(J2420,city!$A$4:$D$352,4,0)</f>
        <v>昭通</v>
      </c>
      <c r="D2420" s="15" t="s">
        <v>7917</v>
      </c>
      <c r="E2420" s="15" t="s">
        <v>7918</v>
      </c>
      <c r="F2420" s="42" t="str">
        <f t="shared" si="293"/>
        <v>104.051,27.633</v>
      </c>
      <c r="G2420" s="20" t="s">
        <v>7919</v>
      </c>
      <c r="H2420" s="20" t="s">
        <v>516</v>
      </c>
      <c r="I2420" s="45" t="str">
        <f t="shared" si="295"/>
        <v>10a,10b</v>
      </c>
      <c r="J2420" s="15">
        <f t="shared" si="296"/>
        <v>242</v>
      </c>
      <c r="K2420" s="15">
        <f>IF(VLOOKUP(J2419,city!$K$4:$L$352,2,0)&gt;K2419,K2419+1,1)</f>
        <v>7</v>
      </c>
      <c r="L2420" s="15">
        <v>1</v>
      </c>
      <c r="M2420" s="15" t="s">
        <v>288</v>
      </c>
      <c r="N2420" s="42">
        <v>104.051</v>
      </c>
      <c r="O2420" s="34">
        <v>27.632999999999999</v>
      </c>
      <c r="P2420" s="15" t="str">
        <f t="shared" si="299"/>
        <v/>
      </c>
      <c r="Q2420" s="41">
        <v>10</v>
      </c>
      <c r="R2420" s="15">
        <f t="shared" si="300"/>
        <v>10</v>
      </c>
      <c r="S2420" s="15" t="str">
        <f t="shared" si="297"/>
        <v>10a</v>
      </c>
      <c r="T2420" s="15" t="str">
        <f t="shared" si="298"/>
        <v>10b</v>
      </c>
    </row>
    <row r="2421" spans="1:20" ht="20.100000000000001" customHeight="1">
      <c r="A2421" s="15">
        <f t="shared" si="294"/>
        <v>124208</v>
      </c>
      <c r="B2421" s="24" t="str">
        <f>VLOOKUP(J2421,city!$A$4:$D$352,3,0)</f>
        <v>云南</v>
      </c>
      <c r="C2421" s="24" t="str">
        <f>VLOOKUP(J2421,city!$A$4:$D$352,4,0)</f>
        <v>昭通</v>
      </c>
      <c r="D2421" s="15" t="s">
        <v>7920</v>
      </c>
      <c r="E2421" s="15" t="s">
        <v>7921</v>
      </c>
      <c r="F2421" s="42" t="str">
        <f t="shared" si="293"/>
        <v>104.874,27.35</v>
      </c>
      <c r="G2421" s="20" t="s">
        <v>7922</v>
      </c>
      <c r="H2421" s="20" t="s">
        <v>522</v>
      </c>
      <c r="I2421" s="45" t="str">
        <f t="shared" si="295"/>
        <v>6a,6b</v>
      </c>
      <c r="J2421" s="15">
        <f t="shared" si="296"/>
        <v>242</v>
      </c>
      <c r="K2421" s="15">
        <f>IF(VLOOKUP(J2420,city!$K$4:$L$352,2,0)&gt;K2420,K2420+1,1)</f>
        <v>8</v>
      </c>
      <c r="L2421" s="15">
        <v>1</v>
      </c>
      <c r="M2421" s="15" t="s">
        <v>288</v>
      </c>
      <c r="N2421" s="42">
        <v>104.874</v>
      </c>
      <c r="O2421" s="34">
        <v>27.35</v>
      </c>
      <c r="P2421" s="15" t="str">
        <f t="shared" si="299"/>
        <v/>
      </c>
      <c r="Q2421" s="41">
        <v>6</v>
      </c>
      <c r="R2421" s="15">
        <f t="shared" si="300"/>
        <v>6</v>
      </c>
      <c r="S2421" s="15" t="str">
        <f t="shared" si="297"/>
        <v>6a</v>
      </c>
      <c r="T2421" s="15" t="str">
        <f t="shared" si="298"/>
        <v>6b</v>
      </c>
    </row>
    <row r="2422" spans="1:20" ht="20.100000000000001" customHeight="1">
      <c r="A2422" s="15">
        <f t="shared" si="294"/>
        <v>124209</v>
      </c>
      <c r="B2422" s="24" t="str">
        <f>VLOOKUP(J2422,city!$A$4:$D$352,3,0)</f>
        <v>云南</v>
      </c>
      <c r="C2422" s="24" t="str">
        <f>VLOOKUP(J2422,city!$A$4:$D$352,4,0)</f>
        <v>昭通</v>
      </c>
      <c r="D2422" s="15" t="s">
        <v>7923</v>
      </c>
      <c r="E2422" s="15" t="s">
        <v>7924</v>
      </c>
      <c r="F2422" s="42" t="str">
        <f t="shared" si="293"/>
        <v>104.26,27.771</v>
      </c>
      <c r="G2422" s="20" t="s">
        <v>7925</v>
      </c>
      <c r="H2422" s="20" t="s">
        <v>528</v>
      </c>
      <c r="I2422" s="45" t="str">
        <f t="shared" si="295"/>
        <v>2a,2b</v>
      </c>
      <c r="J2422" s="15">
        <f t="shared" si="296"/>
        <v>242</v>
      </c>
      <c r="K2422" s="15">
        <f>IF(VLOOKUP(J2421,city!$K$4:$L$352,2,0)&gt;K2421,K2421+1,1)</f>
        <v>9</v>
      </c>
      <c r="L2422" s="15">
        <v>1</v>
      </c>
      <c r="M2422" s="15" t="s">
        <v>288</v>
      </c>
      <c r="N2422" s="42">
        <v>104.26</v>
      </c>
      <c r="O2422" s="34">
        <v>27.771000000000001</v>
      </c>
      <c r="P2422" s="15" t="str">
        <f t="shared" si="299"/>
        <v/>
      </c>
      <c r="Q2422" s="41">
        <v>2</v>
      </c>
      <c r="R2422" s="15">
        <f t="shared" si="300"/>
        <v>2</v>
      </c>
      <c r="S2422" s="15" t="str">
        <f t="shared" si="297"/>
        <v>2a</v>
      </c>
      <c r="T2422" s="15" t="str">
        <f t="shared" si="298"/>
        <v>2b</v>
      </c>
    </row>
    <row r="2423" spans="1:20" ht="20.100000000000001" customHeight="1">
      <c r="A2423" s="15">
        <f t="shared" si="294"/>
        <v>124210</v>
      </c>
      <c r="B2423" s="24" t="str">
        <f>VLOOKUP(J2423,city!$A$4:$D$352,3,0)</f>
        <v>云南</v>
      </c>
      <c r="C2423" s="24" t="str">
        <f>VLOOKUP(J2423,city!$A$4:$D$352,4,0)</f>
        <v>昭通</v>
      </c>
      <c r="D2423" s="15" t="s">
        <v>7926</v>
      </c>
      <c r="E2423" s="15" t="s">
        <v>7927</v>
      </c>
      <c r="F2423" s="42" t="str">
        <f t="shared" si="293"/>
        <v>105.185,28.006</v>
      </c>
      <c r="G2423" s="20" t="s">
        <v>7928</v>
      </c>
      <c r="H2423" s="20" t="s">
        <v>534</v>
      </c>
      <c r="I2423" s="45" t="str">
        <f t="shared" si="295"/>
        <v>11a,11b</v>
      </c>
      <c r="J2423" s="15">
        <f t="shared" si="296"/>
        <v>242</v>
      </c>
      <c r="K2423" s="15">
        <f>IF(VLOOKUP(J2422,city!$K$4:$L$352,2,0)&gt;K2422,K2422+1,1)</f>
        <v>10</v>
      </c>
      <c r="L2423" s="15">
        <v>1</v>
      </c>
      <c r="M2423" s="15" t="s">
        <v>288</v>
      </c>
      <c r="N2423" s="42">
        <v>105.185</v>
      </c>
      <c r="O2423" s="34">
        <v>28.006</v>
      </c>
      <c r="P2423" s="15" t="str">
        <f t="shared" si="299"/>
        <v>104.2313,27.653</v>
      </c>
      <c r="Q2423" s="41">
        <v>11</v>
      </c>
      <c r="R2423" s="15">
        <f t="shared" si="300"/>
        <v>11</v>
      </c>
      <c r="S2423" s="15" t="str">
        <f t="shared" si="297"/>
        <v>11a</v>
      </c>
      <c r="T2423" s="15" t="str">
        <f t="shared" si="298"/>
        <v>11b</v>
      </c>
    </row>
    <row r="2424" spans="1:20" ht="20.100000000000001" customHeight="1">
      <c r="A2424" s="15">
        <f t="shared" si="294"/>
        <v>124301</v>
      </c>
      <c r="B2424" s="24" t="str">
        <f>VLOOKUP(J2424,city!$A$4:$D$352,3,0)</f>
        <v>云南</v>
      </c>
      <c r="C2424" s="24" t="str">
        <f>VLOOKUP(J2424,city!$A$4:$D$352,4,0)</f>
        <v>保山</v>
      </c>
      <c r="D2424" s="15" t="s">
        <v>7929</v>
      </c>
      <c r="E2424" s="15" t="s">
        <v>7930</v>
      </c>
      <c r="F2424" s="42" t="str">
        <f t="shared" si="293"/>
        <v>98.442,24.953</v>
      </c>
      <c r="G2424" s="20" t="s">
        <v>7931</v>
      </c>
      <c r="H2424" s="20" t="s">
        <v>422</v>
      </c>
      <c r="I2424" s="45" t="str">
        <f t="shared" si="295"/>
        <v>3a,3b</v>
      </c>
      <c r="J2424" s="15">
        <f t="shared" si="296"/>
        <v>243</v>
      </c>
      <c r="K2424" s="15">
        <f>IF(VLOOKUP(J2423,city!$K$4:$L$352,2,0)&gt;K2423,K2423+1,1)</f>
        <v>1</v>
      </c>
      <c r="L2424" s="15">
        <v>1</v>
      </c>
      <c r="M2424" s="15" t="s">
        <v>289</v>
      </c>
      <c r="N2424" s="42">
        <v>98.441999999999993</v>
      </c>
      <c r="O2424" s="34">
        <v>24.952999999999999</v>
      </c>
      <c r="P2424" s="15" t="str">
        <f t="shared" si="299"/>
        <v/>
      </c>
      <c r="Q2424" s="41">
        <v>3</v>
      </c>
      <c r="R2424" s="15">
        <f t="shared" si="300"/>
        <v>2</v>
      </c>
      <c r="S2424" s="15" t="str">
        <f t="shared" si="297"/>
        <v>3a</v>
      </c>
      <c r="T2424" s="15" t="str">
        <f t="shared" si="298"/>
        <v>3b</v>
      </c>
    </row>
    <row r="2425" spans="1:20" ht="20.100000000000001" customHeight="1">
      <c r="A2425" s="15">
        <f t="shared" si="294"/>
        <v>124302</v>
      </c>
      <c r="B2425" s="24" t="str">
        <f>VLOOKUP(J2425,city!$A$4:$D$352,3,0)</f>
        <v>云南</v>
      </c>
      <c r="C2425" s="24" t="str">
        <f>VLOOKUP(J2425,city!$A$4:$D$352,4,0)</f>
        <v>保山</v>
      </c>
      <c r="D2425" s="15" t="s">
        <v>7932</v>
      </c>
      <c r="E2425" s="15" t="s">
        <v>7933</v>
      </c>
      <c r="F2425" s="42" t="str">
        <f t="shared" si="293"/>
        <v>98.573,25.079</v>
      </c>
      <c r="G2425" s="20" t="s">
        <v>7934</v>
      </c>
      <c r="H2425" s="20" t="s">
        <v>427</v>
      </c>
      <c r="I2425" s="45" t="str">
        <f t="shared" si="295"/>
        <v>3a,3b</v>
      </c>
      <c r="J2425" s="15">
        <f t="shared" si="296"/>
        <v>243</v>
      </c>
      <c r="K2425" s="15">
        <f>IF(VLOOKUP(J2424,city!$K$4:$L$352,2,0)&gt;K2424,K2424+1,1)</f>
        <v>2</v>
      </c>
      <c r="L2425" s="15">
        <v>1</v>
      </c>
      <c r="M2425" s="15" t="s">
        <v>289</v>
      </c>
      <c r="N2425" s="42">
        <v>98.572999999999993</v>
      </c>
      <c r="O2425" s="34">
        <v>25.079000000000001</v>
      </c>
      <c r="P2425" s="15" t="str">
        <f t="shared" si="299"/>
        <v/>
      </c>
      <c r="Q2425" s="41">
        <v>3</v>
      </c>
      <c r="R2425" s="15">
        <f t="shared" si="300"/>
        <v>13</v>
      </c>
      <c r="S2425" s="15" t="str">
        <f t="shared" si="297"/>
        <v>3a</v>
      </c>
      <c r="T2425" s="15" t="str">
        <f t="shared" si="298"/>
        <v>3b</v>
      </c>
    </row>
    <row r="2426" spans="1:20" ht="20.100000000000001" customHeight="1">
      <c r="A2426" s="15">
        <f t="shared" si="294"/>
        <v>124303</v>
      </c>
      <c r="B2426" s="24" t="str">
        <f>VLOOKUP(J2426,city!$A$4:$D$352,3,0)</f>
        <v>云南</v>
      </c>
      <c r="C2426" s="24" t="str">
        <f>VLOOKUP(J2426,city!$A$4:$D$352,4,0)</f>
        <v>保山</v>
      </c>
      <c r="D2426" s="15" t="s">
        <v>7935</v>
      </c>
      <c r="E2426" s="15" t="s">
        <v>7936</v>
      </c>
      <c r="F2426" s="42" t="str">
        <f t="shared" si="293"/>
        <v>98.464,25.018</v>
      </c>
      <c r="G2426" s="20" t="s">
        <v>7937</v>
      </c>
      <c r="H2426" s="20" t="s">
        <v>432</v>
      </c>
      <c r="I2426" s="45" t="str">
        <f t="shared" si="295"/>
        <v>13a,13b</v>
      </c>
      <c r="J2426" s="15">
        <f t="shared" si="296"/>
        <v>243</v>
      </c>
      <c r="K2426" s="15">
        <f>IF(VLOOKUP(J2425,city!$K$4:$L$352,2,0)&gt;K2425,K2425+1,1)</f>
        <v>3</v>
      </c>
      <c r="L2426" s="15">
        <v>1</v>
      </c>
      <c r="M2426" s="15" t="s">
        <v>289</v>
      </c>
      <c r="N2426" s="42">
        <v>98.463999999999999</v>
      </c>
      <c r="O2426" s="34">
        <v>25.018000000000001</v>
      </c>
      <c r="P2426" s="15" t="str">
        <f t="shared" si="299"/>
        <v/>
      </c>
      <c r="Q2426" s="41">
        <v>13</v>
      </c>
      <c r="R2426" s="15">
        <f t="shared" si="300"/>
        <v>13</v>
      </c>
      <c r="S2426" s="15" t="str">
        <f t="shared" si="297"/>
        <v>13a</v>
      </c>
      <c r="T2426" s="15" t="str">
        <f t="shared" si="298"/>
        <v>13b</v>
      </c>
    </row>
    <row r="2427" spans="1:20" ht="20.100000000000001" customHeight="1">
      <c r="A2427" s="15">
        <f t="shared" si="294"/>
        <v>124304</v>
      </c>
      <c r="B2427" s="24" t="str">
        <f>VLOOKUP(J2427,city!$A$4:$D$352,3,0)</f>
        <v>云南</v>
      </c>
      <c r="C2427" s="24" t="str">
        <f>VLOOKUP(J2427,city!$A$4:$D$352,4,0)</f>
        <v>保山</v>
      </c>
      <c r="D2427" s="15" t="s">
        <v>7938</v>
      </c>
      <c r="E2427" s="15" t="s">
        <v>7939</v>
      </c>
      <c r="F2427" s="42" t="str">
        <f t="shared" si="293"/>
        <v>98.463,25.016</v>
      </c>
      <c r="G2427" s="20" t="s">
        <v>7940</v>
      </c>
      <c r="H2427" s="20" t="s">
        <v>438</v>
      </c>
      <c r="I2427" s="45" t="str">
        <f t="shared" si="295"/>
        <v>10a,10b</v>
      </c>
      <c r="J2427" s="15">
        <f t="shared" si="296"/>
        <v>243</v>
      </c>
      <c r="K2427" s="15">
        <f>IF(VLOOKUP(J2426,city!$K$4:$L$352,2,0)&gt;K2426,K2426+1,1)</f>
        <v>4</v>
      </c>
      <c r="L2427" s="15">
        <v>1</v>
      </c>
      <c r="M2427" s="15" t="s">
        <v>289</v>
      </c>
      <c r="N2427" s="42">
        <v>98.462999999999994</v>
      </c>
      <c r="O2427" s="34">
        <v>25.015999999999998</v>
      </c>
      <c r="P2427" s="15" t="str">
        <f t="shared" si="299"/>
        <v/>
      </c>
      <c r="Q2427" s="41">
        <v>10</v>
      </c>
      <c r="R2427" s="15">
        <f t="shared" si="300"/>
        <v>10</v>
      </c>
      <c r="S2427" s="15" t="str">
        <f t="shared" si="297"/>
        <v>10a</v>
      </c>
      <c r="T2427" s="15" t="str">
        <f t="shared" si="298"/>
        <v>10b</v>
      </c>
    </row>
    <row r="2428" spans="1:20" ht="20.100000000000001" customHeight="1">
      <c r="A2428" s="15">
        <f t="shared" si="294"/>
        <v>124305</v>
      </c>
      <c r="B2428" s="24" t="str">
        <f>VLOOKUP(J2428,city!$A$4:$D$352,3,0)</f>
        <v>云南</v>
      </c>
      <c r="C2428" s="24" t="str">
        <f>VLOOKUP(J2428,city!$A$4:$D$352,4,0)</f>
        <v>保山</v>
      </c>
      <c r="D2428" s="15" t="s">
        <v>7941</v>
      </c>
      <c r="E2428" s="15" t="s">
        <v>7942</v>
      </c>
      <c r="F2428" s="42" t="str">
        <f t="shared" ref="F2428:F2491" si="301">N2428&amp;","&amp;O2428</f>
        <v>98.488,25.032</v>
      </c>
      <c r="G2428" s="20" t="s">
        <v>7943</v>
      </c>
      <c r="H2428" s="20" t="s">
        <v>444</v>
      </c>
      <c r="I2428" s="45" t="str">
        <f t="shared" si="295"/>
        <v>29a,29b</v>
      </c>
      <c r="J2428" s="15">
        <f t="shared" si="296"/>
        <v>243</v>
      </c>
      <c r="K2428" s="15">
        <f>IF(VLOOKUP(J2427,city!$K$4:$L$352,2,0)&gt;K2427,K2427+1,1)</f>
        <v>5</v>
      </c>
      <c r="L2428" s="15">
        <v>1</v>
      </c>
      <c r="M2428" s="15" t="s">
        <v>289</v>
      </c>
      <c r="N2428" s="42">
        <v>98.488</v>
      </c>
      <c r="O2428" s="34">
        <v>25.032</v>
      </c>
      <c r="P2428" s="15" t="str">
        <f t="shared" si="299"/>
        <v/>
      </c>
      <c r="Q2428" s="41">
        <v>29</v>
      </c>
      <c r="R2428" s="15">
        <f t="shared" si="300"/>
        <v>29</v>
      </c>
      <c r="S2428" s="15" t="str">
        <f t="shared" si="297"/>
        <v>29a</v>
      </c>
      <c r="T2428" s="15" t="str">
        <f t="shared" si="298"/>
        <v>29b</v>
      </c>
    </row>
    <row r="2429" spans="1:20" ht="20.100000000000001" customHeight="1">
      <c r="A2429" s="15">
        <f t="shared" si="294"/>
        <v>124306</v>
      </c>
      <c r="B2429" s="24" t="str">
        <f>VLOOKUP(J2429,city!$A$4:$D$352,3,0)</f>
        <v>云南</v>
      </c>
      <c r="C2429" s="24" t="str">
        <f>VLOOKUP(J2429,city!$A$4:$D$352,4,0)</f>
        <v>保山</v>
      </c>
      <c r="D2429" s="15" t="s">
        <v>7944</v>
      </c>
      <c r="E2429" s="15" t="s">
        <v>7945</v>
      </c>
      <c r="F2429" s="42" t="str">
        <f t="shared" si="301"/>
        <v>98.47,25.009</v>
      </c>
      <c r="G2429" s="20" t="s">
        <v>7946</v>
      </c>
      <c r="H2429" s="20" t="s">
        <v>450</v>
      </c>
      <c r="I2429" s="45" t="str">
        <f t="shared" si="295"/>
        <v>6a,6b</v>
      </c>
      <c r="J2429" s="15">
        <f t="shared" si="296"/>
        <v>243</v>
      </c>
      <c r="K2429" s="15">
        <f>IF(VLOOKUP(J2428,city!$K$4:$L$352,2,0)&gt;K2428,K2428+1,1)</f>
        <v>6</v>
      </c>
      <c r="L2429" s="15">
        <v>1</v>
      </c>
      <c r="M2429" s="15" t="s">
        <v>289</v>
      </c>
      <c r="N2429" s="42">
        <v>98.47</v>
      </c>
      <c r="O2429" s="34">
        <v>25.009</v>
      </c>
      <c r="P2429" s="15" t="str">
        <f t="shared" si="299"/>
        <v/>
      </c>
      <c r="Q2429" s="41">
        <v>6</v>
      </c>
      <c r="R2429" s="15" t="e">
        <f t="shared" si="300"/>
        <v>#N/A</v>
      </c>
      <c r="S2429" s="15" t="str">
        <f t="shared" si="297"/>
        <v>6a</v>
      </c>
      <c r="T2429" s="15" t="str">
        <f t="shared" si="298"/>
        <v>6b</v>
      </c>
    </row>
    <row r="2430" spans="1:20" ht="20.100000000000001" customHeight="1">
      <c r="A2430" s="15">
        <f t="shared" si="294"/>
        <v>124307</v>
      </c>
      <c r="B2430" s="24" t="str">
        <f>VLOOKUP(J2430,city!$A$4:$D$352,3,0)</f>
        <v>云南</v>
      </c>
      <c r="C2430" s="24" t="str">
        <f>VLOOKUP(J2430,city!$A$4:$D$352,4,0)</f>
        <v>保山</v>
      </c>
      <c r="D2430" s="15" t="s">
        <v>7947</v>
      </c>
      <c r="E2430" s="15" t="s">
        <v>7948</v>
      </c>
      <c r="F2430" s="42" t="str">
        <f t="shared" si="301"/>
        <v>98.498,25.217</v>
      </c>
      <c r="G2430" s="20" t="s">
        <v>7949</v>
      </c>
      <c r="H2430" s="20" t="s">
        <v>456</v>
      </c>
      <c r="I2430" s="45" t="str">
        <f t="shared" si="295"/>
        <v>11a,11b</v>
      </c>
      <c r="J2430" s="15">
        <f t="shared" si="296"/>
        <v>243</v>
      </c>
      <c r="K2430" s="15">
        <f>IF(VLOOKUP(J2429,city!$K$4:$L$352,2,0)&gt;K2429,K2429+1,1)</f>
        <v>7</v>
      </c>
      <c r="L2430" s="15">
        <v>1</v>
      </c>
      <c r="M2430" s="15" t="s">
        <v>289</v>
      </c>
      <c r="N2430" s="42">
        <v>98.498000000000005</v>
      </c>
      <c r="O2430" s="34">
        <v>25.216999999999999</v>
      </c>
      <c r="P2430" s="15" t="str">
        <f t="shared" si="299"/>
        <v/>
      </c>
      <c r="Q2430" s="41">
        <v>11</v>
      </c>
      <c r="R2430" s="15">
        <f t="shared" si="300"/>
        <v>11</v>
      </c>
      <c r="S2430" s="15" t="str">
        <f t="shared" si="297"/>
        <v>11a</v>
      </c>
      <c r="T2430" s="15" t="str">
        <f t="shared" si="298"/>
        <v>11b</v>
      </c>
    </row>
    <row r="2431" spans="1:20" ht="20.100000000000001" customHeight="1">
      <c r="A2431" s="15">
        <f t="shared" si="294"/>
        <v>124308</v>
      </c>
      <c r="B2431" s="24" t="str">
        <f>VLOOKUP(J2431,city!$A$4:$D$352,3,0)</f>
        <v>云南</v>
      </c>
      <c r="C2431" s="24" t="str">
        <f>VLOOKUP(J2431,city!$A$4:$D$352,4,0)</f>
        <v>保山</v>
      </c>
      <c r="D2431" s="15" t="s">
        <v>7950</v>
      </c>
      <c r="E2431" s="15" t="s">
        <v>7951</v>
      </c>
      <c r="F2431" s="42" t="str">
        <f t="shared" si="301"/>
        <v>98.522,25.312</v>
      </c>
      <c r="G2431" s="20" t="s">
        <v>7952</v>
      </c>
      <c r="H2431" s="20" t="s">
        <v>462</v>
      </c>
      <c r="I2431" s="45" t="str">
        <f t="shared" si="295"/>
        <v>13a,13b</v>
      </c>
      <c r="J2431" s="15">
        <f t="shared" si="296"/>
        <v>243</v>
      </c>
      <c r="K2431" s="15">
        <f>IF(VLOOKUP(J2430,city!$K$4:$L$352,2,0)&gt;K2430,K2430+1,1)</f>
        <v>8</v>
      </c>
      <c r="L2431" s="15">
        <v>1</v>
      </c>
      <c r="M2431" s="15" t="s">
        <v>289</v>
      </c>
      <c r="N2431" s="42">
        <v>98.522000000000006</v>
      </c>
      <c r="O2431" s="34">
        <v>25.312000000000001</v>
      </c>
      <c r="P2431" s="15" t="str">
        <f t="shared" si="299"/>
        <v/>
      </c>
      <c r="Q2431" s="41">
        <v>13</v>
      </c>
      <c r="R2431" s="15">
        <f t="shared" si="300"/>
        <v>13</v>
      </c>
      <c r="S2431" s="15" t="str">
        <f t="shared" si="297"/>
        <v>13a</v>
      </c>
      <c r="T2431" s="15" t="str">
        <f t="shared" si="298"/>
        <v>13b</v>
      </c>
    </row>
    <row r="2432" spans="1:20" ht="20.100000000000001" customHeight="1">
      <c r="A2432" s="15">
        <f t="shared" si="294"/>
        <v>124309</v>
      </c>
      <c r="B2432" s="24" t="str">
        <f>VLOOKUP(J2432,city!$A$4:$D$352,3,0)</f>
        <v>云南</v>
      </c>
      <c r="C2432" s="24" t="str">
        <f>VLOOKUP(J2432,city!$A$4:$D$352,4,0)</f>
        <v>保山</v>
      </c>
      <c r="D2432" s="15" t="s">
        <v>7953</v>
      </c>
      <c r="E2432" s="15" t="s">
        <v>7954</v>
      </c>
      <c r="F2432" s="42" t="str">
        <f t="shared" si="301"/>
        <v>98.565,25.126</v>
      </c>
      <c r="G2432" s="20" t="s">
        <v>7955</v>
      </c>
      <c r="H2432" s="20" t="s">
        <v>468</v>
      </c>
      <c r="I2432" s="45" t="str">
        <f t="shared" si="295"/>
        <v>6a,6b</v>
      </c>
      <c r="J2432" s="15">
        <f t="shared" si="296"/>
        <v>243</v>
      </c>
      <c r="K2432" s="15">
        <f>IF(VLOOKUP(J2431,city!$K$4:$L$352,2,0)&gt;K2431,K2431+1,1)</f>
        <v>9</v>
      </c>
      <c r="L2432" s="15">
        <v>1</v>
      </c>
      <c r="M2432" s="15" t="s">
        <v>289</v>
      </c>
      <c r="N2432" s="42">
        <v>98.564999999999998</v>
      </c>
      <c r="O2432" s="34">
        <v>25.126000000000001</v>
      </c>
      <c r="P2432" s="15" t="str">
        <f t="shared" si="299"/>
        <v/>
      </c>
      <c r="Q2432" s="41">
        <v>6</v>
      </c>
      <c r="R2432" s="15">
        <f t="shared" si="300"/>
        <v>6</v>
      </c>
      <c r="S2432" s="15" t="str">
        <f t="shared" si="297"/>
        <v>6a</v>
      </c>
      <c r="T2432" s="15" t="str">
        <f t="shared" si="298"/>
        <v>6b</v>
      </c>
    </row>
    <row r="2433" spans="1:20" ht="20.100000000000001" customHeight="1">
      <c r="A2433" s="15">
        <f t="shared" si="294"/>
        <v>124310</v>
      </c>
      <c r="B2433" s="24" t="str">
        <f>VLOOKUP(J2433,city!$A$4:$D$352,3,0)</f>
        <v>云南</v>
      </c>
      <c r="C2433" s="24" t="str">
        <f>VLOOKUP(J2433,city!$A$4:$D$352,4,0)</f>
        <v>保山</v>
      </c>
      <c r="D2433" s="15" t="s">
        <v>7956</v>
      </c>
      <c r="E2433" s="15" t="s">
        <v>7957</v>
      </c>
      <c r="F2433" s="42" t="str">
        <f t="shared" si="301"/>
        <v>98.47,25.009</v>
      </c>
      <c r="G2433" s="20" t="s">
        <v>7958</v>
      </c>
      <c r="H2433" s="20" t="s">
        <v>474</v>
      </c>
      <c r="I2433" s="45" t="str">
        <f t="shared" si="295"/>
        <v>10a,10b</v>
      </c>
      <c r="J2433" s="15">
        <f t="shared" si="296"/>
        <v>243</v>
      </c>
      <c r="K2433" s="15">
        <f>IF(VLOOKUP(J2432,city!$K$4:$L$352,2,0)&gt;K2432,K2432+1,1)</f>
        <v>10</v>
      </c>
      <c r="L2433" s="15">
        <v>1</v>
      </c>
      <c r="M2433" s="15" t="s">
        <v>289</v>
      </c>
      <c r="N2433" s="42">
        <v>98.47</v>
      </c>
      <c r="O2433" s="34">
        <v>25.009</v>
      </c>
      <c r="P2433" s="15" t="str">
        <f t="shared" si="299"/>
        <v>98.4955,25.0771</v>
      </c>
      <c r="Q2433" s="41">
        <v>10</v>
      </c>
      <c r="R2433" s="15">
        <f t="shared" si="300"/>
        <v>10</v>
      </c>
      <c r="S2433" s="15" t="str">
        <f t="shared" si="297"/>
        <v>10a</v>
      </c>
      <c r="T2433" s="15" t="str">
        <f t="shared" si="298"/>
        <v>10b</v>
      </c>
    </row>
    <row r="2434" spans="1:20" ht="20.100000000000001" customHeight="1">
      <c r="A2434" s="15">
        <f t="shared" si="294"/>
        <v>124401</v>
      </c>
      <c r="B2434" s="24" t="str">
        <f>VLOOKUP(J2434,city!$A$4:$D$352,3,0)</f>
        <v>云南</v>
      </c>
      <c r="C2434" s="24" t="str">
        <f>VLOOKUP(J2434,city!$A$4:$D$352,4,0)</f>
        <v>丽江</v>
      </c>
      <c r="D2434" s="15" t="s">
        <v>7959</v>
      </c>
      <c r="E2434" s="15" t="s">
        <v>7960</v>
      </c>
      <c r="F2434" s="42" t="str">
        <f t="shared" si="301"/>
        <v>100.228,26.882</v>
      </c>
      <c r="G2434" s="20" t="s">
        <v>7961</v>
      </c>
      <c r="H2434" s="20" t="s">
        <v>480</v>
      </c>
      <c r="I2434" s="45" t="str">
        <f t="shared" si="295"/>
        <v>31a,31b</v>
      </c>
      <c r="J2434" s="15">
        <f t="shared" si="296"/>
        <v>244</v>
      </c>
      <c r="K2434" s="15">
        <f>IF(VLOOKUP(J2433,city!$K$4:$L$352,2,0)&gt;K2433,K2433+1,1)</f>
        <v>1</v>
      </c>
      <c r="L2434" s="15">
        <v>1</v>
      </c>
      <c r="M2434" s="15" t="s">
        <v>290</v>
      </c>
      <c r="N2434" s="42">
        <v>100.22799999999999</v>
      </c>
      <c r="O2434" s="34">
        <v>26.882000000000001</v>
      </c>
      <c r="P2434" s="15" t="str">
        <f t="shared" si="299"/>
        <v/>
      </c>
      <c r="Q2434" s="41">
        <v>31</v>
      </c>
      <c r="R2434" s="15">
        <f t="shared" si="300"/>
        <v>31</v>
      </c>
      <c r="S2434" s="15" t="str">
        <f t="shared" si="297"/>
        <v>31a</v>
      </c>
      <c r="T2434" s="15" t="str">
        <f t="shared" si="298"/>
        <v>31b</v>
      </c>
    </row>
    <row r="2435" spans="1:20" ht="20.100000000000001" customHeight="1">
      <c r="A2435" s="15">
        <f t="shared" si="294"/>
        <v>124402</v>
      </c>
      <c r="B2435" s="24" t="str">
        <f>VLOOKUP(J2435,city!$A$4:$D$352,3,0)</f>
        <v>云南</v>
      </c>
      <c r="C2435" s="24" t="str">
        <f>VLOOKUP(J2435,city!$A$4:$D$352,4,0)</f>
        <v>丽江</v>
      </c>
      <c r="D2435" s="15" t="s">
        <v>7962</v>
      </c>
      <c r="E2435" s="15" t="s">
        <v>7963</v>
      </c>
      <c r="F2435" s="42" t="str">
        <f t="shared" si="301"/>
        <v>100.145,26.896</v>
      </c>
      <c r="G2435" s="20" t="s">
        <v>7964</v>
      </c>
      <c r="H2435" s="20" t="s">
        <v>486</v>
      </c>
      <c r="I2435" s="45" t="str">
        <f t="shared" si="295"/>
        <v>6a,6b</v>
      </c>
      <c r="J2435" s="15">
        <f t="shared" si="296"/>
        <v>244</v>
      </c>
      <c r="K2435" s="15">
        <f>IF(VLOOKUP(J2434,city!$K$4:$L$352,2,0)&gt;K2434,K2434+1,1)</f>
        <v>2</v>
      </c>
      <c r="L2435" s="15">
        <v>1</v>
      </c>
      <c r="M2435" s="15" t="s">
        <v>290</v>
      </c>
      <c r="N2435" s="42">
        <v>100.145</v>
      </c>
      <c r="O2435" s="34">
        <v>26.896000000000001</v>
      </c>
      <c r="P2435" s="15" t="str">
        <f t="shared" si="299"/>
        <v/>
      </c>
      <c r="Q2435" s="41">
        <v>6</v>
      </c>
      <c r="R2435" s="15">
        <f t="shared" si="300"/>
        <v>6</v>
      </c>
      <c r="S2435" s="15" t="str">
        <f t="shared" si="297"/>
        <v>6a</v>
      </c>
      <c r="T2435" s="15" t="str">
        <f t="shared" si="298"/>
        <v>6b</v>
      </c>
    </row>
    <row r="2436" spans="1:20" ht="20.100000000000001" customHeight="1">
      <c r="A2436" s="15">
        <f t="shared" ref="A2436:A2499" si="302">100000+J2436*100+K2436</f>
        <v>124403</v>
      </c>
      <c r="B2436" s="24" t="str">
        <f>VLOOKUP(J2436,city!$A$4:$D$352,3,0)</f>
        <v>云南</v>
      </c>
      <c r="C2436" s="24" t="str">
        <f>VLOOKUP(J2436,city!$A$4:$D$352,4,0)</f>
        <v>丽江</v>
      </c>
      <c r="D2436" s="15" t="s">
        <v>7965</v>
      </c>
      <c r="E2436" s="15" t="s">
        <v>7966</v>
      </c>
      <c r="F2436" s="42" t="str">
        <f t="shared" si="301"/>
        <v>100.27,27.034</v>
      </c>
      <c r="G2436" s="20" t="s">
        <v>7967</v>
      </c>
      <c r="H2436" s="20" t="s">
        <v>492</v>
      </c>
      <c r="I2436" s="45" t="str">
        <f t="shared" si="295"/>
        <v>11a,11b</v>
      </c>
      <c r="J2436" s="15">
        <f t="shared" si="296"/>
        <v>244</v>
      </c>
      <c r="K2436" s="15">
        <f>IF(VLOOKUP(J2435,city!$K$4:$L$352,2,0)&gt;K2435,K2435+1,1)</f>
        <v>3</v>
      </c>
      <c r="L2436" s="15">
        <v>1</v>
      </c>
      <c r="M2436" s="15" t="s">
        <v>290</v>
      </c>
      <c r="N2436" s="42">
        <v>100.27</v>
      </c>
      <c r="O2436" s="34">
        <v>27.033999999999999</v>
      </c>
      <c r="P2436" s="15" t="str">
        <f t="shared" si="299"/>
        <v/>
      </c>
      <c r="Q2436" s="41">
        <v>11</v>
      </c>
      <c r="R2436" s="15">
        <f t="shared" si="300"/>
        <v>11</v>
      </c>
      <c r="S2436" s="15" t="str">
        <f t="shared" si="297"/>
        <v>11a</v>
      </c>
      <c r="T2436" s="15" t="str">
        <f t="shared" si="298"/>
        <v>11b</v>
      </c>
    </row>
    <row r="2437" spans="1:20" ht="20.100000000000001" customHeight="1">
      <c r="A2437" s="15">
        <f t="shared" si="302"/>
        <v>124404</v>
      </c>
      <c r="B2437" s="24" t="str">
        <f>VLOOKUP(J2437,city!$A$4:$D$352,3,0)</f>
        <v>云南</v>
      </c>
      <c r="C2437" s="24" t="str">
        <f>VLOOKUP(J2437,city!$A$4:$D$352,4,0)</f>
        <v>丽江</v>
      </c>
      <c r="D2437" s="15" t="s">
        <v>7968</v>
      </c>
      <c r="E2437" s="15" t="s">
        <v>7969</v>
      </c>
      <c r="F2437" s="42" t="str">
        <f t="shared" si="301"/>
        <v>100.224,26.834</v>
      </c>
      <c r="G2437" s="20" t="s">
        <v>7970</v>
      </c>
      <c r="H2437" s="20" t="s">
        <v>498</v>
      </c>
      <c r="I2437" s="45" t="str">
        <f t="shared" ref="I2437:I2500" si="303">S2437&amp;","&amp;T2437</f>
        <v>6a,6b</v>
      </c>
      <c r="J2437" s="15">
        <f t="shared" ref="J2437:J2500" si="304">IF(K2437&gt;K2436,J2436,J2436+1)</f>
        <v>244</v>
      </c>
      <c r="K2437" s="15">
        <f>IF(VLOOKUP(J2436,city!$K$4:$L$352,2,0)&gt;K2436,K2436+1,1)</f>
        <v>4</v>
      </c>
      <c r="L2437" s="15">
        <v>1</v>
      </c>
      <c r="M2437" s="15" t="s">
        <v>290</v>
      </c>
      <c r="N2437" s="42">
        <v>100.224</v>
      </c>
      <c r="O2437" s="34">
        <v>26.834</v>
      </c>
      <c r="P2437" s="15" t="str">
        <f t="shared" si="299"/>
        <v/>
      </c>
      <c r="Q2437" s="41">
        <v>6</v>
      </c>
      <c r="R2437" s="15">
        <f t="shared" si="300"/>
        <v>6</v>
      </c>
      <c r="S2437" s="15" t="str">
        <f t="shared" ref="S2437:S2500" si="305">CONCATENATE(Q2437,"a")</f>
        <v>6a</v>
      </c>
      <c r="T2437" s="15" t="str">
        <f t="shared" ref="T2437:T2500" si="306">CONCATENATE(Q2437,"b")</f>
        <v>6b</v>
      </c>
    </row>
    <row r="2438" spans="1:20" ht="20.100000000000001" customHeight="1">
      <c r="A2438" s="15">
        <f t="shared" si="302"/>
        <v>124405</v>
      </c>
      <c r="B2438" s="24" t="str">
        <f>VLOOKUP(J2438,city!$A$4:$D$352,3,0)</f>
        <v>云南</v>
      </c>
      <c r="C2438" s="24" t="str">
        <f>VLOOKUP(J2438,city!$A$4:$D$352,4,0)</f>
        <v>丽江</v>
      </c>
      <c r="D2438" s="15" t="s">
        <v>7517</v>
      </c>
      <c r="E2438" s="15" t="s">
        <v>7971</v>
      </c>
      <c r="F2438" s="42" t="str">
        <f t="shared" si="301"/>
        <v>100.752,27.732</v>
      </c>
      <c r="G2438" s="20" t="s">
        <v>7972</v>
      </c>
      <c r="H2438" s="20" t="s">
        <v>504</v>
      </c>
      <c r="I2438" s="45" t="str">
        <f t="shared" si="303"/>
        <v>6a,6b</v>
      </c>
      <c r="J2438" s="15">
        <f t="shared" si="304"/>
        <v>244</v>
      </c>
      <c r="K2438" s="15">
        <f>IF(VLOOKUP(J2437,city!$K$4:$L$352,2,0)&gt;K2437,K2437+1,1)</f>
        <v>5</v>
      </c>
      <c r="L2438" s="15">
        <v>1</v>
      </c>
      <c r="M2438" s="15" t="s">
        <v>290</v>
      </c>
      <c r="N2438" s="42">
        <v>100.752</v>
      </c>
      <c r="O2438" s="34">
        <v>27.731999999999999</v>
      </c>
      <c r="P2438" s="15" t="str">
        <f t="shared" si="299"/>
        <v/>
      </c>
      <c r="Q2438" s="41">
        <v>6</v>
      </c>
      <c r="R2438" s="15">
        <f t="shared" si="300"/>
        <v>6</v>
      </c>
      <c r="S2438" s="15" t="str">
        <f t="shared" si="305"/>
        <v>6a</v>
      </c>
      <c r="T2438" s="15" t="str">
        <f t="shared" si="306"/>
        <v>6b</v>
      </c>
    </row>
    <row r="2439" spans="1:20" ht="20.100000000000001" customHeight="1">
      <c r="A2439" s="15">
        <f t="shared" si="302"/>
        <v>124406</v>
      </c>
      <c r="B2439" s="24" t="str">
        <f>VLOOKUP(J2439,city!$A$4:$D$352,3,0)</f>
        <v>云南</v>
      </c>
      <c r="C2439" s="24" t="str">
        <f>VLOOKUP(J2439,city!$A$4:$D$352,4,0)</f>
        <v>丽江</v>
      </c>
      <c r="D2439" s="15" t="s">
        <v>7973</v>
      </c>
      <c r="E2439" s="15" t="s">
        <v>7974</v>
      </c>
      <c r="F2439" s="42" t="str">
        <f t="shared" si="301"/>
        <v>100.251,27.131</v>
      </c>
      <c r="G2439" s="20" t="s">
        <v>7975</v>
      </c>
      <c r="H2439" s="20" t="s">
        <v>510</v>
      </c>
      <c r="I2439" s="45" t="str">
        <f t="shared" si="303"/>
        <v>2a,2b</v>
      </c>
      <c r="J2439" s="15">
        <f t="shared" si="304"/>
        <v>244</v>
      </c>
      <c r="K2439" s="15">
        <f>IF(VLOOKUP(J2438,city!$K$4:$L$352,2,0)&gt;K2438,K2438+1,1)</f>
        <v>6</v>
      </c>
      <c r="L2439" s="15">
        <v>1</v>
      </c>
      <c r="M2439" s="15" t="s">
        <v>290</v>
      </c>
      <c r="N2439" s="42">
        <v>100.251</v>
      </c>
      <c r="O2439" s="34">
        <v>27.131</v>
      </c>
      <c r="P2439" s="15" t="str">
        <f t="shared" si="299"/>
        <v/>
      </c>
      <c r="Q2439" s="41">
        <v>2</v>
      </c>
      <c r="R2439" s="15">
        <f t="shared" si="300"/>
        <v>2</v>
      </c>
      <c r="S2439" s="15" t="str">
        <f t="shared" si="305"/>
        <v>2a</v>
      </c>
      <c r="T2439" s="15" t="str">
        <f t="shared" si="306"/>
        <v>2b</v>
      </c>
    </row>
    <row r="2440" spans="1:20" ht="20.100000000000001" customHeight="1">
      <c r="A2440" s="15">
        <f t="shared" si="302"/>
        <v>124407</v>
      </c>
      <c r="B2440" s="24" t="str">
        <f>VLOOKUP(J2440,city!$A$4:$D$352,3,0)</f>
        <v>云南</v>
      </c>
      <c r="C2440" s="24" t="str">
        <f>VLOOKUP(J2440,city!$A$4:$D$352,4,0)</f>
        <v>丽江</v>
      </c>
      <c r="D2440" s="15" t="s">
        <v>7976</v>
      </c>
      <c r="E2440" s="15" t="s">
        <v>7977</v>
      </c>
      <c r="F2440" s="42" t="str">
        <f t="shared" si="301"/>
        <v>100.24,26.875</v>
      </c>
      <c r="G2440" s="20" t="s">
        <v>7978</v>
      </c>
      <c r="H2440" s="20" t="s">
        <v>516</v>
      </c>
      <c r="I2440" s="45" t="str">
        <f t="shared" si="303"/>
        <v>15a,15b</v>
      </c>
      <c r="J2440" s="15">
        <f t="shared" si="304"/>
        <v>244</v>
      </c>
      <c r="K2440" s="15">
        <f>IF(VLOOKUP(J2439,city!$K$4:$L$352,2,0)&gt;K2439,K2439+1,1)</f>
        <v>7</v>
      </c>
      <c r="L2440" s="15">
        <v>1</v>
      </c>
      <c r="M2440" s="15" t="s">
        <v>290</v>
      </c>
      <c r="N2440" s="42">
        <v>100.24</v>
      </c>
      <c r="O2440" s="34">
        <v>26.875</v>
      </c>
      <c r="P2440" s="15" t="str">
        <f t="shared" si="299"/>
        <v/>
      </c>
      <c r="Q2440" s="41">
        <v>15</v>
      </c>
      <c r="R2440" s="15">
        <f t="shared" si="300"/>
        <v>15</v>
      </c>
      <c r="S2440" s="15" t="str">
        <f t="shared" si="305"/>
        <v>15a</v>
      </c>
      <c r="T2440" s="15" t="str">
        <f t="shared" si="306"/>
        <v>15b</v>
      </c>
    </row>
    <row r="2441" spans="1:20" ht="20.100000000000001" customHeight="1">
      <c r="A2441" s="15">
        <f t="shared" si="302"/>
        <v>124408</v>
      </c>
      <c r="B2441" s="24" t="str">
        <f>VLOOKUP(J2441,city!$A$4:$D$352,3,0)</f>
        <v>云南</v>
      </c>
      <c r="C2441" s="24" t="str">
        <f>VLOOKUP(J2441,city!$A$4:$D$352,4,0)</f>
        <v>丽江</v>
      </c>
      <c r="D2441" s="15" t="s">
        <v>7979</v>
      </c>
      <c r="E2441" s="15" t="s">
        <v>7980</v>
      </c>
      <c r="F2441" s="42" t="str">
        <f t="shared" si="301"/>
        <v>100.21,26.927</v>
      </c>
      <c r="G2441" s="20" t="s">
        <v>7981</v>
      </c>
      <c r="H2441" s="20" t="s">
        <v>522</v>
      </c>
      <c r="I2441" s="45" t="str">
        <f t="shared" si="303"/>
        <v>16a,16b</v>
      </c>
      <c r="J2441" s="15">
        <f t="shared" si="304"/>
        <v>244</v>
      </c>
      <c r="K2441" s="15">
        <f>IF(VLOOKUP(J2440,city!$K$4:$L$352,2,0)&gt;K2440,K2440+1,1)</f>
        <v>8</v>
      </c>
      <c r="L2441" s="15">
        <v>1</v>
      </c>
      <c r="M2441" s="15" t="s">
        <v>290</v>
      </c>
      <c r="N2441" s="42">
        <v>100.21</v>
      </c>
      <c r="O2441" s="34">
        <v>26.927</v>
      </c>
      <c r="P2441" s="15" t="str">
        <f t="shared" si="299"/>
        <v/>
      </c>
      <c r="Q2441" s="41">
        <v>16</v>
      </c>
      <c r="R2441" s="15">
        <f t="shared" si="300"/>
        <v>16</v>
      </c>
      <c r="S2441" s="15" t="str">
        <f t="shared" si="305"/>
        <v>16a</v>
      </c>
      <c r="T2441" s="15" t="str">
        <f t="shared" si="306"/>
        <v>16b</v>
      </c>
    </row>
    <row r="2442" spans="1:20" ht="20.100000000000001" customHeight="1">
      <c r="A2442" s="15">
        <f t="shared" si="302"/>
        <v>124409</v>
      </c>
      <c r="B2442" s="24" t="str">
        <f>VLOOKUP(J2442,city!$A$4:$D$352,3,0)</f>
        <v>云南</v>
      </c>
      <c r="C2442" s="24" t="str">
        <f>VLOOKUP(J2442,city!$A$4:$D$352,4,0)</f>
        <v>丽江</v>
      </c>
      <c r="D2442" s="15" t="s">
        <v>7982</v>
      </c>
      <c r="E2442" s="15" t="s">
        <v>7983</v>
      </c>
      <c r="F2442" s="42" t="str">
        <f t="shared" si="301"/>
        <v>100.212,26.926</v>
      </c>
      <c r="G2442" s="20" t="s">
        <v>7984</v>
      </c>
      <c r="H2442" s="20" t="s">
        <v>528</v>
      </c>
      <c r="I2442" s="45" t="str">
        <f t="shared" si="303"/>
        <v>13a,13b</v>
      </c>
      <c r="J2442" s="15">
        <f t="shared" si="304"/>
        <v>244</v>
      </c>
      <c r="K2442" s="15">
        <f>IF(VLOOKUP(J2441,city!$K$4:$L$352,2,0)&gt;K2441,K2441+1,1)</f>
        <v>9</v>
      </c>
      <c r="L2442" s="15">
        <v>1</v>
      </c>
      <c r="M2442" s="15" t="s">
        <v>290</v>
      </c>
      <c r="N2442" s="42">
        <v>100.212</v>
      </c>
      <c r="O2442" s="34">
        <v>26.925999999999998</v>
      </c>
      <c r="P2442" s="15" t="str">
        <f t="shared" si="299"/>
        <v/>
      </c>
      <c r="Q2442" s="41">
        <v>13</v>
      </c>
      <c r="R2442" s="15">
        <f t="shared" si="300"/>
        <v>13</v>
      </c>
      <c r="S2442" s="15" t="str">
        <f t="shared" si="305"/>
        <v>13a</v>
      </c>
      <c r="T2442" s="15" t="str">
        <f t="shared" si="306"/>
        <v>13b</v>
      </c>
    </row>
    <row r="2443" spans="1:20" ht="20.100000000000001" customHeight="1">
      <c r="A2443" s="15">
        <f t="shared" si="302"/>
        <v>124410</v>
      </c>
      <c r="B2443" s="24" t="str">
        <f>VLOOKUP(J2443,city!$A$4:$D$352,3,0)</f>
        <v>云南</v>
      </c>
      <c r="C2443" s="24" t="str">
        <f>VLOOKUP(J2443,city!$A$4:$D$352,4,0)</f>
        <v>丽江</v>
      </c>
      <c r="D2443" s="15" t="s">
        <v>7985</v>
      </c>
      <c r="E2443" s="15" t="s">
        <v>7986</v>
      </c>
      <c r="F2443" s="42" t="str">
        <f t="shared" si="301"/>
        <v>100.754,27.735</v>
      </c>
      <c r="G2443" s="20" t="s">
        <v>7987</v>
      </c>
      <c r="H2443" s="20" t="s">
        <v>534</v>
      </c>
      <c r="I2443" s="45" t="str">
        <f t="shared" si="303"/>
        <v>4a,4b</v>
      </c>
      <c r="J2443" s="15">
        <f t="shared" si="304"/>
        <v>244</v>
      </c>
      <c r="K2443" s="15">
        <f>IF(VLOOKUP(J2442,city!$K$4:$L$352,2,0)&gt;K2442,K2442+1,1)</f>
        <v>10</v>
      </c>
      <c r="L2443" s="15">
        <v>1</v>
      </c>
      <c r="M2443" s="15" t="s">
        <v>290</v>
      </c>
      <c r="N2443" s="42">
        <v>100.754</v>
      </c>
      <c r="O2443" s="34">
        <v>27.734999999999999</v>
      </c>
      <c r="P2443" s="15" t="str">
        <f t="shared" si="299"/>
        <v>100.3286,27.0972</v>
      </c>
      <c r="Q2443" s="41">
        <v>4</v>
      </c>
      <c r="R2443" s="15">
        <f t="shared" si="300"/>
        <v>4</v>
      </c>
      <c r="S2443" s="15" t="str">
        <f t="shared" si="305"/>
        <v>4a</v>
      </c>
      <c r="T2443" s="15" t="str">
        <f t="shared" si="306"/>
        <v>4b</v>
      </c>
    </row>
    <row r="2444" spans="1:20" ht="20.100000000000001" customHeight="1">
      <c r="A2444" s="15">
        <f t="shared" si="302"/>
        <v>124501</v>
      </c>
      <c r="B2444" s="24" t="str">
        <f>VLOOKUP(J2444,city!$A$4:$D$352,3,0)</f>
        <v>云南</v>
      </c>
      <c r="C2444" s="24" t="str">
        <f>VLOOKUP(J2444,city!$A$4:$D$352,4,0)</f>
        <v>普洱</v>
      </c>
      <c r="D2444" s="15" t="s">
        <v>7988</v>
      </c>
      <c r="E2444" s="15" t="s">
        <v>7989</v>
      </c>
      <c r="F2444" s="42" t="str">
        <f t="shared" si="301"/>
        <v>100.995,22.761</v>
      </c>
      <c r="G2444" s="20" t="s">
        <v>7990</v>
      </c>
      <c r="H2444" s="20" t="s">
        <v>422</v>
      </c>
      <c r="I2444" s="45" t="str">
        <f t="shared" si="303"/>
        <v>16a,16b</v>
      </c>
      <c r="J2444" s="15">
        <f t="shared" si="304"/>
        <v>245</v>
      </c>
      <c r="K2444" s="15">
        <f>IF(VLOOKUP(J2443,city!$K$4:$L$352,2,0)&gt;K2443,K2443+1,1)</f>
        <v>1</v>
      </c>
      <c r="L2444" s="15">
        <v>1</v>
      </c>
      <c r="M2444" s="15" t="s">
        <v>291</v>
      </c>
      <c r="N2444" s="42">
        <v>100.995</v>
      </c>
      <c r="O2444" s="34">
        <v>22.760999999999999</v>
      </c>
      <c r="P2444" s="15" t="str">
        <f t="shared" si="299"/>
        <v/>
      </c>
      <c r="Q2444" s="41">
        <v>16</v>
      </c>
      <c r="R2444" s="15">
        <f t="shared" si="300"/>
        <v>16</v>
      </c>
      <c r="S2444" s="15" t="str">
        <f t="shared" si="305"/>
        <v>16a</v>
      </c>
      <c r="T2444" s="15" t="str">
        <f t="shared" si="306"/>
        <v>16b</v>
      </c>
    </row>
    <row r="2445" spans="1:20" ht="20.100000000000001" customHeight="1">
      <c r="A2445" s="15">
        <f t="shared" si="302"/>
        <v>124502</v>
      </c>
      <c r="B2445" s="24" t="str">
        <f>VLOOKUP(J2445,city!$A$4:$D$352,3,0)</f>
        <v>云南</v>
      </c>
      <c r="C2445" s="24" t="str">
        <f>VLOOKUP(J2445,city!$A$4:$D$352,4,0)</f>
        <v>普洱</v>
      </c>
      <c r="D2445" s="15" t="s">
        <v>7991</v>
      </c>
      <c r="E2445" s="15" t="s">
        <v>7992</v>
      </c>
      <c r="F2445" s="42" t="str">
        <f t="shared" si="301"/>
        <v>99.602,22.644</v>
      </c>
      <c r="G2445" s="20" t="s">
        <v>7993</v>
      </c>
      <c r="H2445" s="20" t="s">
        <v>427</v>
      </c>
      <c r="I2445" s="45" t="str">
        <f t="shared" si="303"/>
        <v>6a,6b</v>
      </c>
      <c r="J2445" s="15">
        <f t="shared" si="304"/>
        <v>245</v>
      </c>
      <c r="K2445" s="15">
        <f>IF(VLOOKUP(J2444,city!$K$4:$L$352,2,0)&gt;K2444,K2444+1,1)</f>
        <v>2</v>
      </c>
      <c r="L2445" s="15">
        <v>1</v>
      </c>
      <c r="M2445" s="15" t="s">
        <v>291</v>
      </c>
      <c r="N2445" s="42">
        <v>99.602000000000004</v>
      </c>
      <c r="O2445" s="34">
        <v>22.643999999999998</v>
      </c>
      <c r="P2445" s="15" t="str">
        <f t="shared" ref="P2445:P2508" si="307">IF(K2445=10,SUM(N2436:N2445)/10&amp;","&amp;SUM(O2436:O2445)/10,"")</f>
        <v/>
      </c>
      <c r="Q2445" s="41">
        <v>6</v>
      </c>
      <c r="R2445" s="15" t="e">
        <f t="shared" si="300"/>
        <v>#N/A</v>
      </c>
      <c r="S2445" s="15" t="str">
        <f t="shared" si="305"/>
        <v>6a</v>
      </c>
      <c r="T2445" s="15" t="str">
        <f t="shared" si="306"/>
        <v>6b</v>
      </c>
    </row>
    <row r="2446" spans="1:20" ht="20.100000000000001" customHeight="1">
      <c r="A2446" s="15">
        <f t="shared" si="302"/>
        <v>124503</v>
      </c>
      <c r="B2446" s="24" t="str">
        <f>VLOOKUP(J2446,city!$A$4:$D$352,3,0)</f>
        <v>云南</v>
      </c>
      <c r="C2446" s="24" t="str">
        <f>VLOOKUP(J2446,city!$A$4:$D$352,4,0)</f>
        <v>普洱</v>
      </c>
      <c r="D2446" s="15" t="s">
        <v>7994</v>
      </c>
      <c r="E2446" s="15" t="s">
        <v>7995</v>
      </c>
      <c r="F2446" s="42" t="str">
        <f t="shared" si="301"/>
        <v>99.585,22.336</v>
      </c>
      <c r="G2446" s="20" t="s">
        <v>7996</v>
      </c>
      <c r="H2446" s="20" t="s">
        <v>432</v>
      </c>
      <c r="I2446" s="45" t="str">
        <f t="shared" si="303"/>
        <v>32a,32b</v>
      </c>
      <c r="J2446" s="15">
        <f t="shared" si="304"/>
        <v>245</v>
      </c>
      <c r="K2446" s="15">
        <f>IF(VLOOKUP(J2445,city!$K$4:$L$352,2,0)&gt;K2445,K2445+1,1)</f>
        <v>3</v>
      </c>
      <c r="L2446" s="15">
        <v>1</v>
      </c>
      <c r="M2446" s="15" t="s">
        <v>291</v>
      </c>
      <c r="N2446" s="42">
        <v>99.584999999999994</v>
      </c>
      <c r="O2446" s="34">
        <v>22.335999999999999</v>
      </c>
      <c r="P2446" s="15" t="str">
        <f t="shared" si="307"/>
        <v/>
      </c>
      <c r="Q2446" s="41">
        <v>32</v>
      </c>
      <c r="R2446" s="15" t="e">
        <f t="shared" si="300"/>
        <v>#N/A</v>
      </c>
      <c r="S2446" s="15" t="str">
        <f t="shared" si="305"/>
        <v>32a</v>
      </c>
      <c r="T2446" s="15" t="str">
        <f t="shared" si="306"/>
        <v>32b</v>
      </c>
    </row>
    <row r="2447" spans="1:20" ht="20.100000000000001" customHeight="1">
      <c r="A2447" s="15">
        <f t="shared" si="302"/>
        <v>124504</v>
      </c>
      <c r="B2447" s="24" t="str">
        <f>VLOOKUP(J2447,city!$A$4:$D$352,3,0)</f>
        <v>云南</v>
      </c>
      <c r="C2447" s="24" t="str">
        <f>VLOOKUP(J2447,city!$A$4:$D$352,4,0)</f>
        <v>普洱</v>
      </c>
      <c r="D2447" s="15" t="s">
        <v>7997</v>
      </c>
      <c r="E2447" s="15" t="s">
        <v>7998</v>
      </c>
      <c r="F2447" s="42" t="str">
        <f t="shared" si="301"/>
        <v>101.103,22.608</v>
      </c>
      <c r="G2447" s="20" t="s">
        <v>7999</v>
      </c>
      <c r="H2447" s="20" t="s">
        <v>438</v>
      </c>
      <c r="I2447" s="45" t="str">
        <f t="shared" si="303"/>
        <v>2a,2b</v>
      </c>
      <c r="J2447" s="15">
        <f t="shared" si="304"/>
        <v>245</v>
      </c>
      <c r="K2447" s="15">
        <f>IF(VLOOKUP(J2446,city!$K$4:$L$352,2,0)&gt;K2446,K2446+1,1)</f>
        <v>4</v>
      </c>
      <c r="L2447" s="15">
        <v>1</v>
      </c>
      <c r="M2447" s="15" t="s">
        <v>291</v>
      </c>
      <c r="N2447" s="42">
        <v>101.10299999999999</v>
      </c>
      <c r="O2447" s="34">
        <v>22.608000000000001</v>
      </c>
      <c r="P2447" s="15" t="str">
        <f t="shared" si="307"/>
        <v/>
      </c>
      <c r="Q2447" s="41">
        <v>2</v>
      </c>
      <c r="R2447" s="15">
        <f t="shared" si="300"/>
        <v>2</v>
      </c>
      <c r="S2447" s="15" t="str">
        <f t="shared" si="305"/>
        <v>2a</v>
      </c>
      <c r="T2447" s="15" t="str">
        <f t="shared" si="306"/>
        <v>2b</v>
      </c>
    </row>
    <row r="2448" spans="1:20" ht="20.100000000000001" customHeight="1">
      <c r="A2448" s="15">
        <f t="shared" si="302"/>
        <v>124505</v>
      </c>
      <c r="B2448" s="24" t="str">
        <f>VLOOKUP(J2448,city!$A$4:$D$352,3,0)</f>
        <v>云南</v>
      </c>
      <c r="C2448" s="24" t="str">
        <f>VLOOKUP(J2448,city!$A$4:$D$352,4,0)</f>
        <v>普洱</v>
      </c>
      <c r="D2448" s="15" t="s">
        <v>8000</v>
      </c>
      <c r="E2448" s="15" t="s">
        <v>8001</v>
      </c>
      <c r="F2448" s="42" t="str">
        <f t="shared" si="301"/>
        <v>99.592,22.663</v>
      </c>
      <c r="G2448" s="20" t="s">
        <v>8002</v>
      </c>
      <c r="H2448" s="20" t="s">
        <v>444</v>
      </c>
      <c r="I2448" s="45" t="str">
        <f t="shared" si="303"/>
        <v>32a,32b</v>
      </c>
      <c r="J2448" s="15">
        <f t="shared" si="304"/>
        <v>245</v>
      </c>
      <c r="K2448" s="15">
        <f>IF(VLOOKUP(J2447,city!$K$4:$L$352,2,0)&gt;K2447,K2447+1,1)</f>
        <v>5</v>
      </c>
      <c r="L2448" s="15">
        <v>1</v>
      </c>
      <c r="M2448" s="15" t="s">
        <v>291</v>
      </c>
      <c r="N2448" s="42">
        <v>99.591999999999999</v>
      </c>
      <c r="O2448" s="34">
        <v>22.663</v>
      </c>
      <c r="P2448" s="15" t="str">
        <f t="shared" si="307"/>
        <v/>
      </c>
      <c r="Q2448" s="41">
        <v>32</v>
      </c>
      <c r="R2448" s="15" t="e">
        <f t="shared" si="300"/>
        <v>#N/A</v>
      </c>
      <c r="S2448" s="15" t="str">
        <f t="shared" si="305"/>
        <v>32a</v>
      </c>
      <c r="T2448" s="15" t="str">
        <f t="shared" si="306"/>
        <v>32b</v>
      </c>
    </row>
    <row r="2449" spans="1:20" ht="20.100000000000001" customHeight="1">
      <c r="A2449" s="15">
        <f t="shared" si="302"/>
        <v>124506</v>
      </c>
      <c r="B2449" s="24" t="str">
        <f>VLOOKUP(J2449,city!$A$4:$D$352,3,0)</f>
        <v>云南</v>
      </c>
      <c r="C2449" s="24" t="str">
        <f>VLOOKUP(J2449,city!$A$4:$D$352,4,0)</f>
        <v>普洱</v>
      </c>
      <c r="D2449" s="15" t="s">
        <v>8003</v>
      </c>
      <c r="E2449" s="15" t="s">
        <v>8004</v>
      </c>
      <c r="F2449" s="42" t="str">
        <f t="shared" si="301"/>
        <v>101.691,23.438</v>
      </c>
      <c r="G2449" s="20" t="s">
        <v>8005</v>
      </c>
      <c r="H2449" s="20" t="s">
        <v>450</v>
      </c>
      <c r="I2449" s="45" t="str">
        <f t="shared" si="303"/>
        <v>2a,2b</v>
      </c>
      <c r="J2449" s="15">
        <f t="shared" si="304"/>
        <v>245</v>
      </c>
      <c r="K2449" s="15">
        <f>IF(VLOOKUP(J2448,city!$K$4:$L$352,2,0)&gt;K2448,K2448+1,1)</f>
        <v>6</v>
      </c>
      <c r="L2449" s="15">
        <v>1</v>
      </c>
      <c r="M2449" s="15" t="s">
        <v>291</v>
      </c>
      <c r="N2449" s="42">
        <v>101.691</v>
      </c>
      <c r="O2449" s="34">
        <v>23.437999999999999</v>
      </c>
      <c r="P2449" s="15" t="str">
        <f t="shared" si="307"/>
        <v/>
      </c>
      <c r="Q2449" s="41">
        <v>2</v>
      </c>
      <c r="R2449" s="15">
        <f t="shared" si="300"/>
        <v>1</v>
      </c>
      <c r="S2449" s="15" t="str">
        <f t="shared" si="305"/>
        <v>2a</v>
      </c>
      <c r="T2449" s="15" t="str">
        <f t="shared" si="306"/>
        <v>2b</v>
      </c>
    </row>
    <row r="2450" spans="1:20" ht="20.100000000000001" customHeight="1">
      <c r="A2450" s="15">
        <f t="shared" si="302"/>
        <v>124507</v>
      </c>
      <c r="B2450" s="24" t="str">
        <f>VLOOKUP(J2450,city!$A$4:$D$352,3,0)</f>
        <v>云南</v>
      </c>
      <c r="C2450" s="24" t="str">
        <f>VLOOKUP(J2450,city!$A$4:$D$352,4,0)</f>
        <v>普洱</v>
      </c>
      <c r="D2450" s="15" t="s">
        <v>8006</v>
      </c>
      <c r="E2450" s="15" t="s">
        <v>8007</v>
      </c>
      <c r="F2450" s="42" t="str">
        <f t="shared" si="301"/>
        <v>101.106,22.653</v>
      </c>
      <c r="G2450" s="20" t="s">
        <v>8008</v>
      </c>
      <c r="H2450" s="20" t="s">
        <v>456</v>
      </c>
      <c r="I2450" s="45" t="str">
        <f t="shared" si="303"/>
        <v>32a,32b</v>
      </c>
      <c r="J2450" s="15">
        <f t="shared" si="304"/>
        <v>245</v>
      </c>
      <c r="K2450" s="15">
        <f>IF(VLOOKUP(J2449,city!$K$4:$L$352,2,0)&gt;K2449,K2449+1,1)</f>
        <v>7</v>
      </c>
      <c r="L2450" s="15">
        <v>1</v>
      </c>
      <c r="M2450" s="15" t="s">
        <v>291</v>
      </c>
      <c r="N2450" s="42">
        <v>101.10599999999999</v>
      </c>
      <c r="O2450" s="34">
        <v>22.652999999999999</v>
      </c>
      <c r="P2450" s="15" t="str">
        <f t="shared" si="307"/>
        <v/>
      </c>
      <c r="Q2450" s="41">
        <v>32</v>
      </c>
      <c r="R2450" s="15" t="e">
        <f t="shared" si="300"/>
        <v>#N/A</v>
      </c>
      <c r="S2450" s="15" t="str">
        <f t="shared" si="305"/>
        <v>32a</v>
      </c>
      <c r="T2450" s="15" t="str">
        <f t="shared" si="306"/>
        <v>32b</v>
      </c>
    </row>
    <row r="2451" spans="1:20" ht="20.100000000000001" customHeight="1">
      <c r="A2451" s="15">
        <f t="shared" si="302"/>
        <v>124508</v>
      </c>
      <c r="B2451" s="24" t="str">
        <f>VLOOKUP(J2451,city!$A$4:$D$352,3,0)</f>
        <v>云南</v>
      </c>
      <c r="C2451" s="24" t="str">
        <f>VLOOKUP(J2451,city!$A$4:$D$352,4,0)</f>
        <v>普洱</v>
      </c>
      <c r="D2451" s="15" t="s">
        <v>8009</v>
      </c>
      <c r="E2451" s="15" t="s">
        <v>8010</v>
      </c>
      <c r="F2451" s="42" t="str">
        <f t="shared" si="301"/>
        <v>99.588,22.335</v>
      </c>
      <c r="G2451" s="20" t="s">
        <v>8011</v>
      </c>
      <c r="H2451" s="20" t="s">
        <v>462</v>
      </c>
      <c r="I2451" s="45" t="str">
        <f t="shared" si="303"/>
        <v>13a,13b</v>
      </c>
      <c r="J2451" s="15">
        <f t="shared" si="304"/>
        <v>245</v>
      </c>
      <c r="K2451" s="15">
        <f>IF(VLOOKUP(J2450,city!$K$4:$L$352,2,0)&gt;K2450,K2450+1,1)</f>
        <v>8</v>
      </c>
      <c r="L2451" s="15">
        <v>1</v>
      </c>
      <c r="M2451" s="15" t="s">
        <v>291</v>
      </c>
      <c r="N2451" s="42">
        <v>99.587999999999994</v>
      </c>
      <c r="O2451" s="34">
        <v>22.335000000000001</v>
      </c>
      <c r="P2451" s="15" t="str">
        <f t="shared" si="307"/>
        <v/>
      </c>
      <c r="Q2451" s="41">
        <v>13</v>
      </c>
      <c r="R2451" s="15">
        <f t="shared" si="300"/>
        <v>13</v>
      </c>
      <c r="S2451" s="15" t="str">
        <f t="shared" si="305"/>
        <v>13a</v>
      </c>
      <c r="T2451" s="15" t="str">
        <f t="shared" si="306"/>
        <v>13b</v>
      </c>
    </row>
    <row r="2452" spans="1:20" ht="20.100000000000001" customHeight="1">
      <c r="A2452" s="15">
        <f t="shared" si="302"/>
        <v>124509</v>
      </c>
      <c r="B2452" s="24" t="str">
        <f>VLOOKUP(J2452,city!$A$4:$D$352,3,0)</f>
        <v>云南</v>
      </c>
      <c r="C2452" s="24" t="str">
        <f>VLOOKUP(J2452,city!$A$4:$D$352,4,0)</f>
        <v>普洱</v>
      </c>
      <c r="D2452" s="15" t="s">
        <v>8012</v>
      </c>
      <c r="E2452" s="15" t="s">
        <v>8013</v>
      </c>
      <c r="F2452" s="42" t="str">
        <f t="shared" si="301"/>
        <v>99.59,22.328</v>
      </c>
      <c r="G2452" s="20" t="s">
        <v>8014</v>
      </c>
      <c r="H2452" s="20" t="s">
        <v>468</v>
      </c>
      <c r="I2452" s="45" t="str">
        <f t="shared" si="303"/>
        <v>14a,14b</v>
      </c>
      <c r="J2452" s="15">
        <f t="shared" si="304"/>
        <v>245</v>
      </c>
      <c r="K2452" s="15">
        <f>IF(VLOOKUP(J2451,city!$K$4:$L$352,2,0)&gt;K2451,K2451+1,1)</f>
        <v>9</v>
      </c>
      <c r="L2452" s="15">
        <v>1</v>
      </c>
      <c r="M2452" s="15" t="s">
        <v>291</v>
      </c>
      <c r="N2452" s="42">
        <v>99.59</v>
      </c>
      <c r="O2452" s="34">
        <v>22.327999999999999</v>
      </c>
      <c r="P2452" s="15" t="str">
        <f t="shared" si="307"/>
        <v/>
      </c>
      <c r="Q2452" s="41">
        <v>14</v>
      </c>
      <c r="R2452" s="15">
        <f t="shared" si="300"/>
        <v>14</v>
      </c>
      <c r="S2452" s="15" t="str">
        <f t="shared" si="305"/>
        <v>14a</v>
      </c>
      <c r="T2452" s="15" t="str">
        <f t="shared" si="306"/>
        <v>14b</v>
      </c>
    </row>
    <row r="2453" spans="1:20" ht="20.100000000000001" customHeight="1">
      <c r="A2453" s="15">
        <f t="shared" si="302"/>
        <v>124510</v>
      </c>
      <c r="B2453" s="24" t="str">
        <f>VLOOKUP(J2453,city!$A$4:$D$352,3,0)</f>
        <v>云南</v>
      </c>
      <c r="C2453" s="24" t="str">
        <f>VLOOKUP(J2453,city!$A$4:$D$352,4,0)</f>
        <v>普洱</v>
      </c>
      <c r="D2453" s="15" t="s">
        <v>8015</v>
      </c>
      <c r="E2453" s="15" t="s">
        <v>8013</v>
      </c>
      <c r="F2453" s="42" t="str">
        <f t="shared" si="301"/>
        <v>100.996,22.759</v>
      </c>
      <c r="G2453" s="20" t="s">
        <v>8016</v>
      </c>
      <c r="H2453" s="20" t="s">
        <v>474</v>
      </c>
      <c r="I2453" s="45" t="str">
        <f t="shared" si="303"/>
        <v>6a,6b</v>
      </c>
      <c r="J2453" s="15">
        <f t="shared" si="304"/>
        <v>245</v>
      </c>
      <c r="K2453" s="15">
        <f>IF(VLOOKUP(J2452,city!$K$4:$L$352,2,0)&gt;K2452,K2452+1,1)</f>
        <v>10</v>
      </c>
      <c r="L2453" s="15">
        <v>1</v>
      </c>
      <c r="M2453" s="15" t="s">
        <v>291</v>
      </c>
      <c r="N2453" s="42">
        <v>100.996</v>
      </c>
      <c r="O2453" s="34">
        <v>22.759</v>
      </c>
      <c r="P2453" s="15" t="str">
        <f t="shared" si="307"/>
        <v>100.3848,22.6525</v>
      </c>
      <c r="Q2453" s="41">
        <v>6</v>
      </c>
      <c r="R2453" s="15">
        <f t="shared" si="300"/>
        <v>6</v>
      </c>
      <c r="S2453" s="15" t="str">
        <f t="shared" si="305"/>
        <v>6a</v>
      </c>
      <c r="T2453" s="15" t="str">
        <f t="shared" si="306"/>
        <v>6b</v>
      </c>
    </row>
    <row r="2454" spans="1:20" ht="20.100000000000001" customHeight="1">
      <c r="A2454" s="15">
        <f t="shared" si="302"/>
        <v>124601</v>
      </c>
      <c r="B2454" s="24" t="str">
        <f>VLOOKUP(J2454,city!$A$4:$D$352,3,0)</f>
        <v>云南</v>
      </c>
      <c r="C2454" s="24" t="str">
        <f>VLOOKUP(J2454,city!$A$4:$D$352,4,0)</f>
        <v>临沧</v>
      </c>
      <c r="D2454" s="15" t="s">
        <v>8017</v>
      </c>
      <c r="E2454" s="15" t="s">
        <v>8018</v>
      </c>
      <c r="F2454" s="42" t="str">
        <f t="shared" si="301"/>
        <v>99.174,23.284</v>
      </c>
      <c r="G2454" s="20" t="s">
        <v>8019</v>
      </c>
      <c r="H2454" s="20" t="s">
        <v>480</v>
      </c>
      <c r="I2454" s="45" t="str">
        <f t="shared" si="303"/>
        <v>13a,13b</v>
      </c>
      <c r="J2454" s="15">
        <f t="shared" si="304"/>
        <v>246</v>
      </c>
      <c r="K2454" s="15">
        <f>IF(VLOOKUP(J2453,city!$K$4:$L$352,2,0)&gt;K2453,K2453+1,1)</f>
        <v>1</v>
      </c>
      <c r="L2454" s="15">
        <v>1</v>
      </c>
      <c r="M2454" s="15" t="s">
        <v>292</v>
      </c>
      <c r="N2454" s="42">
        <v>99.174000000000007</v>
      </c>
      <c r="O2454" s="34">
        <v>23.283999999999999</v>
      </c>
      <c r="P2454" s="15" t="str">
        <f t="shared" si="307"/>
        <v/>
      </c>
      <c r="Q2454" s="41">
        <v>13</v>
      </c>
      <c r="R2454" s="15">
        <f t="shared" si="300"/>
        <v>13</v>
      </c>
      <c r="S2454" s="15" t="str">
        <f t="shared" si="305"/>
        <v>13a</v>
      </c>
      <c r="T2454" s="15" t="str">
        <f t="shared" si="306"/>
        <v>13b</v>
      </c>
    </row>
    <row r="2455" spans="1:20" ht="20.100000000000001" customHeight="1">
      <c r="A2455" s="15">
        <f t="shared" si="302"/>
        <v>124602</v>
      </c>
      <c r="B2455" s="24" t="str">
        <f>VLOOKUP(J2455,city!$A$4:$D$352,3,0)</f>
        <v>云南</v>
      </c>
      <c r="C2455" s="24" t="str">
        <f>VLOOKUP(J2455,city!$A$4:$D$352,4,0)</f>
        <v>临沧</v>
      </c>
      <c r="D2455" s="15" t="s">
        <v>8020</v>
      </c>
      <c r="E2455" s="15" t="s">
        <v>8021</v>
      </c>
      <c r="F2455" s="42" t="str">
        <f t="shared" si="301"/>
        <v>100.181,23.906</v>
      </c>
      <c r="G2455" s="20" t="s">
        <v>8022</v>
      </c>
      <c r="H2455" s="20" t="s">
        <v>486</v>
      </c>
      <c r="I2455" s="45" t="str">
        <f t="shared" si="303"/>
        <v>2a,2b</v>
      </c>
      <c r="J2455" s="15">
        <f t="shared" si="304"/>
        <v>246</v>
      </c>
      <c r="K2455" s="15">
        <f>IF(VLOOKUP(J2454,city!$K$4:$L$352,2,0)&gt;K2454,K2454+1,1)</f>
        <v>2</v>
      </c>
      <c r="L2455" s="15">
        <v>1</v>
      </c>
      <c r="M2455" s="15" t="s">
        <v>292</v>
      </c>
      <c r="N2455" s="42">
        <v>100.181</v>
      </c>
      <c r="O2455" s="34">
        <v>23.905999999999999</v>
      </c>
      <c r="P2455" s="15" t="str">
        <f t="shared" si="307"/>
        <v/>
      </c>
      <c r="Q2455" s="41">
        <v>2</v>
      </c>
      <c r="R2455" s="15">
        <f t="shared" si="300"/>
        <v>2</v>
      </c>
      <c r="S2455" s="15" t="str">
        <f t="shared" si="305"/>
        <v>2a</v>
      </c>
      <c r="T2455" s="15" t="str">
        <f t="shared" si="306"/>
        <v>2b</v>
      </c>
    </row>
    <row r="2456" spans="1:20" ht="20.100000000000001" customHeight="1">
      <c r="A2456" s="15">
        <f t="shared" si="302"/>
        <v>124603</v>
      </c>
      <c r="B2456" s="24" t="str">
        <f>VLOOKUP(J2456,city!$A$4:$D$352,3,0)</f>
        <v>云南</v>
      </c>
      <c r="C2456" s="24" t="str">
        <f>VLOOKUP(J2456,city!$A$4:$D$352,4,0)</f>
        <v>临沧</v>
      </c>
      <c r="D2456" s="15" t="s">
        <v>8023</v>
      </c>
      <c r="E2456" s="15" t="s">
        <v>8024</v>
      </c>
      <c r="F2456" s="42" t="str">
        <f t="shared" si="301"/>
        <v>99.254,23.157</v>
      </c>
      <c r="G2456" s="20" t="s">
        <v>8025</v>
      </c>
      <c r="H2456" s="20" t="s">
        <v>492</v>
      </c>
      <c r="I2456" s="45" t="str">
        <f t="shared" si="303"/>
        <v>32a,32b</v>
      </c>
      <c r="J2456" s="15">
        <f t="shared" si="304"/>
        <v>246</v>
      </c>
      <c r="K2456" s="15">
        <f>IF(VLOOKUP(J2455,city!$K$4:$L$352,2,0)&gt;K2455,K2455+1,1)</f>
        <v>3</v>
      </c>
      <c r="L2456" s="15">
        <v>1</v>
      </c>
      <c r="M2456" s="15" t="s">
        <v>292</v>
      </c>
      <c r="N2456" s="42">
        <v>99.254000000000005</v>
      </c>
      <c r="O2456" s="34">
        <v>23.157</v>
      </c>
      <c r="P2456" s="15" t="str">
        <f t="shared" si="307"/>
        <v/>
      </c>
      <c r="Q2456" s="41">
        <v>32</v>
      </c>
      <c r="R2456" s="15" t="e">
        <f t="shared" si="300"/>
        <v>#N/A</v>
      </c>
      <c r="S2456" s="15" t="str">
        <f t="shared" si="305"/>
        <v>32a</v>
      </c>
      <c r="T2456" s="15" t="str">
        <f t="shared" si="306"/>
        <v>32b</v>
      </c>
    </row>
    <row r="2457" spans="1:20" ht="20.100000000000001" customHeight="1">
      <c r="A2457" s="15">
        <f t="shared" si="302"/>
        <v>124604</v>
      </c>
      <c r="B2457" s="24" t="str">
        <f>VLOOKUP(J2457,city!$A$4:$D$352,3,0)</f>
        <v>云南</v>
      </c>
      <c r="C2457" s="24" t="str">
        <f>VLOOKUP(J2457,city!$A$4:$D$352,4,0)</f>
        <v>临沧</v>
      </c>
      <c r="D2457" s="15" t="s">
        <v>8026</v>
      </c>
      <c r="E2457" s="15" t="s">
        <v>8027</v>
      </c>
      <c r="F2457" s="42" t="str">
        <f t="shared" si="301"/>
        <v>99.256,23.159</v>
      </c>
      <c r="G2457" s="20" t="s">
        <v>8028</v>
      </c>
      <c r="H2457" s="20" t="s">
        <v>498</v>
      </c>
      <c r="I2457" s="45" t="str">
        <f t="shared" si="303"/>
        <v>12a,12b</v>
      </c>
      <c r="J2457" s="15">
        <f t="shared" si="304"/>
        <v>246</v>
      </c>
      <c r="K2457" s="15">
        <f>IF(VLOOKUP(J2456,city!$K$4:$L$352,2,0)&gt;K2456,K2456+1,1)</f>
        <v>4</v>
      </c>
      <c r="L2457" s="15">
        <v>1</v>
      </c>
      <c r="M2457" s="15" t="s">
        <v>292</v>
      </c>
      <c r="N2457" s="42">
        <v>99.256</v>
      </c>
      <c r="O2457" s="34">
        <v>23.158999999999999</v>
      </c>
      <c r="P2457" s="15" t="str">
        <f t="shared" si="307"/>
        <v/>
      </c>
      <c r="Q2457" s="41">
        <v>12</v>
      </c>
      <c r="R2457" s="15">
        <f t="shared" si="300"/>
        <v>12</v>
      </c>
      <c r="S2457" s="15" t="str">
        <f t="shared" si="305"/>
        <v>12a</v>
      </c>
      <c r="T2457" s="15" t="str">
        <f t="shared" si="306"/>
        <v>12b</v>
      </c>
    </row>
    <row r="2458" spans="1:20" ht="20.100000000000001" customHeight="1">
      <c r="A2458" s="15">
        <f t="shared" si="302"/>
        <v>124605</v>
      </c>
      <c r="B2458" s="24" t="str">
        <f>VLOOKUP(J2458,city!$A$4:$D$352,3,0)</f>
        <v>云南</v>
      </c>
      <c r="C2458" s="24" t="str">
        <f>VLOOKUP(J2458,city!$A$4:$D$352,4,0)</f>
        <v>临沧</v>
      </c>
      <c r="D2458" s="15" t="s">
        <v>8029</v>
      </c>
      <c r="E2458" s="15" t="s">
        <v>8030</v>
      </c>
      <c r="F2458" s="42" t="str">
        <f t="shared" si="301"/>
        <v>99.34,23.331</v>
      </c>
      <c r="G2458" s="20" t="s">
        <v>8031</v>
      </c>
      <c r="H2458" s="20" t="s">
        <v>504</v>
      </c>
      <c r="I2458" s="45" t="str">
        <f t="shared" si="303"/>
        <v>2a,2b</v>
      </c>
      <c r="J2458" s="15">
        <f t="shared" si="304"/>
        <v>246</v>
      </c>
      <c r="K2458" s="15">
        <f>IF(VLOOKUP(J2457,city!$K$4:$L$352,2,0)&gt;K2457,K2457+1,1)</f>
        <v>5</v>
      </c>
      <c r="L2458" s="15">
        <v>1</v>
      </c>
      <c r="M2458" s="15" t="s">
        <v>292</v>
      </c>
      <c r="N2458" s="42">
        <v>99.34</v>
      </c>
      <c r="O2458" s="34">
        <v>23.331</v>
      </c>
      <c r="P2458" s="15" t="str">
        <f t="shared" si="307"/>
        <v/>
      </c>
      <c r="Q2458" s="41">
        <v>2</v>
      </c>
      <c r="R2458" s="15">
        <f t="shared" si="300"/>
        <v>2</v>
      </c>
      <c r="S2458" s="15" t="str">
        <f t="shared" si="305"/>
        <v>2a</v>
      </c>
      <c r="T2458" s="15" t="str">
        <f t="shared" si="306"/>
        <v>2b</v>
      </c>
    </row>
    <row r="2459" spans="1:20" ht="20.100000000000001" customHeight="1">
      <c r="A2459" s="15">
        <f t="shared" si="302"/>
        <v>124606</v>
      </c>
      <c r="B2459" s="24" t="str">
        <f>VLOOKUP(J2459,city!$A$4:$D$352,3,0)</f>
        <v>云南</v>
      </c>
      <c r="C2459" s="24" t="str">
        <f>VLOOKUP(J2459,city!$A$4:$D$352,4,0)</f>
        <v>临沧</v>
      </c>
      <c r="D2459" s="15" t="s">
        <v>8032</v>
      </c>
      <c r="E2459" s="15" t="s">
        <v>8033</v>
      </c>
      <c r="F2459" s="42" t="str">
        <f t="shared" si="301"/>
        <v>98.826,23.778</v>
      </c>
      <c r="G2459" s="20" t="s">
        <v>8034</v>
      </c>
      <c r="H2459" s="20" t="s">
        <v>510</v>
      </c>
      <c r="I2459" s="45" t="str">
        <f t="shared" si="303"/>
        <v>9a,9b</v>
      </c>
      <c r="J2459" s="15">
        <f t="shared" si="304"/>
        <v>246</v>
      </c>
      <c r="K2459" s="15">
        <f>IF(VLOOKUP(J2458,city!$K$4:$L$352,2,0)&gt;K2458,K2458+1,1)</f>
        <v>6</v>
      </c>
      <c r="L2459" s="15">
        <v>1</v>
      </c>
      <c r="M2459" s="15" t="s">
        <v>292</v>
      </c>
      <c r="N2459" s="42">
        <v>98.825999999999993</v>
      </c>
      <c r="O2459" s="34">
        <v>23.777999999999999</v>
      </c>
      <c r="P2459" s="15" t="str">
        <f t="shared" si="307"/>
        <v/>
      </c>
      <c r="Q2459" s="41">
        <v>9</v>
      </c>
      <c r="R2459" s="15">
        <f t="shared" ref="R2459:R2522" si="308">LOOKUP(1,0/FIND($U$6:$U$91,D2459),$V$6:$V$91)</f>
        <v>9</v>
      </c>
      <c r="S2459" s="15" t="str">
        <f t="shared" si="305"/>
        <v>9a</v>
      </c>
      <c r="T2459" s="15" t="str">
        <f t="shared" si="306"/>
        <v>9b</v>
      </c>
    </row>
    <row r="2460" spans="1:20" ht="20.100000000000001" customHeight="1">
      <c r="A2460" s="15">
        <f t="shared" si="302"/>
        <v>124607</v>
      </c>
      <c r="B2460" s="24" t="str">
        <f>VLOOKUP(J2460,city!$A$4:$D$352,3,0)</f>
        <v>云南</v>
      </c>
      <c r="C2460" s="24" t="str">
        <f>VLOOKUP(J2460,city!$A$4:$D$352,4,0)</f>
        <v>临沧</v>
      </c>
      <c r="D2460" s="15" t="s">
        <v>8035</v>
      </c>
      <c r="E2460" s="15" t="s">
        <v>8036</v>
      </c>
      <c r="F2460" s="42" t="str">
        <f t="shared" si="301"/>
        <v>100.006,24.843</v>
      </c>
      <c r="G2460" s="20" t="s">
        <v>8037</v>
      </c>
      <c r="H2460" s="20" t="s">
        <v>516</v>
      </c>
      <c r="I2460" s="45" t="str">
        <f t="shared" si="303"/>
        <v>13a,13b</v>
      </c>
      <c r="J2460" s="15">
        <f t="shared" si="304"/>
        <v>246</v>
      </c>
      <c r="K2460" s="15">
        <f>IF(VLOOKUP(J2459,city!$K$4:$L$352,2,0)&gt;K2459,K2459+1,1)</f>
        <v>7</v>
      </c>
      <c r="L2460" s="15">
        <v>1</v>
      </c>
      <c r="M2460" s="15" t="s">
        <v>292</v>
      </c>
      <c r="N2460" s="42">
        <v>100.006</v>
      </c>
      <c r="O2460" s="34">
        <v>24.843</v>
      </c>
      <c r="P2460" s="15" t="str">
        <f t="shared" si="307"/>
        <v/>
      </c>
      <c r="Q2460" s="41">
        <v>13</v>
      </c>
      <c r="R2460" s="15">
        <f t="shared" si="308"/>
        <v>13</v>
      </c>
      <c r="S2460" s="15" t="str">
        <f t="shared" si="305"/>
        <v>13a</v>
      </c>
      <c r="T2460" s="15" t="str">
        <f t="shared" si="306"/>
        <v>13b</v>
      </c>
    </row>
    <row r="2461" spans="1:20" ht="20.100000000000001" customHeight="1">
      <c r="A2461" s="15">
        <f t="shared" si="302"/>
        <v>124608</v>
      </c>
      <c r="B2461" s="24" t="str">
        <f>VLOOKUP(J2461,city!$A$4:$D$352,3,0)</f>
        <v>云南</v>
      </c>
      <c r="C2461" s="24" t="str">
        <f>VLOOKUP(J2461,city!$A$4:$D$352,4,0)</f>
        <v>临沧</v>
      </c>
      <c r="D2461" s="15" t="s">
        <v>8038</v>
      </c>
      <c r="E2461" s="15" t="s">
        <v>8039</v>
      </c>
      <c r="F2461" s="42" t="str">
        <f t="shared" si="301"/>
        <v>99.152,23.603</v>
      </c>
      <c r="G2461" s="20" t="s">
        <v>8040</v>
      </c>
      <c r="H2461" s="20" t="s">
        <v>522</v>
      </c>
      <c r="I2461" s="45" t="str">
        <f t="shared" si="303"/>
        <v>12a,12b</v>
      </c>
      <c r="J2461" s="15">
        <f t="shared" si="304"/>
        <v>246</v>
      </c>
      <c r="K2461" s="15">
        <f>IF(VLOOKUP(J2460,city!$K$4:$L$352,2,0)&gt;K2460,K2460+1,1)</f>
        <v>8</v>
      </c>
      <c r="L2461" s="15">
        <v>1</v>
      </c>
      <c r="M2461" s="15" t="s">
        <v>292</v>
      </c>
      <c r="N2461" s="42">
        <v>99.152000000000001</v>
      </c>
      <c r="O2461" s="34">
        <v>23.603000000000002</v>
      </c>
      <c r="P2461" s="15" t="str">
        <f t="shared" si="307"/>
        <v/>
      </c>
      <c r="Q2461" s="41">
        <v>12</v>
      </c>
      <c r="R2461" s="15">
        <f t="shared" si="308"/>
        <v>12</v>
      </c>
      <c r="S2461" s="15" t="str">
        <f t="shared" si="305"/>
        <v>12a</v>
      </c>
      <c r="T2461" s="15" t="str">
        <f t="shared" si="306"/>
        <v>12b</v>
      </c>
    </row>
    <row r="2462" spans="1:20" ht="20.100000000000001" customHeight="1">
      <c r="A2462" s="15">
        <f t="shared" si="302"/>
        <v>124609</v>
      </c>
      <c r="B2462" s="24" t="str">
        <f>VLOOKUP(J2462,city!$A$4:$D$352,3,0)</f>
        <v>云南</v>
      </c>
      <c r="C2462" s="24" t="str">
        <f>VLOOKUP(J2462,city!$A$4:$D$352,4,0)</f>
        <v>临沧</v>
      </c>
      <c r="D2462" s="15" t="s">
        <v>8041</v>
      </c>
      <c r="E2462" s="15" t="s">
        <v>8042</v>
      </c>
      <c r="F2462" s="42" t="str">
        <f t="shared" si="301"/>
        <v>100.107,24.671</v>
      </c>
      <c r="G2462" s="20" t="s">
        <v>8043</v>
      </c>
      <c r="H2462" s="20" t="s">
        <v>528</v>
      </c>
      <c r="I2462" s="45" t="str">
        <f t="shared" si="303"/>
        <v>17a,17b</v>
      </c>
      <c r="J2462" s="15">
        <f t="shared" si="304"/>
        <v>246</v>
      </c>
      <c r="K2462" s="15">
        <f>IF(VLOOKUP(J2461,city!$K$4:$L$352,2,0)&gt;K2461,K2461+1,1)</f>
        <v>9</v>
      </c>
      <c r="L2462" s="15">
        <v>1</v>
      </c>
      <c r="M2462" s="15" t="s">
        <v>292</v>
      </c>
      <c r="N2462" s="42">
        <v>100.107</v>
      </c>
      <c r="O2462" s="34">
        <v>24.670999999999999</v>
      </c>
      <c r="P2462" s="15" t="str">
        <f t="shared" si="307"/>
        <v/>
      </c>
      <c r="Q2462" s="41">
        <v>17</v>
      </c>
      <c r="R2462" s="15">
        <f t="shared" si="308"/>
        <v>17</v>
      </c>
      <c r="S2462" s="15" t="str">
        <f t="shared" si="305"/>
        <v>17a</v>
      </c>
      <c r="T2462" s="15" t="str">
        <f t="shared" si="306"/>
        <v>17b</v>
      </c>
    </row>
    <row r="2463" spans="1:20" ht="20.100000000000001" customHeight="1">
      <c r="A2463" s="15">
        <f t="shared" si="302"/>
        <v>124610</v>
      </c>
      <c r="B2463" s="24" t="str">
        <f>VLOOKUP(J2463,city!$A$4:$D$352,3,0)</f>
        <v>云南</v>
      </c>
      <c r="C2463" s="24" t="str">
        <f>VLOOKUP(J2463,city!$A$4:$D$352,4,0)</f>
        <v>临沧</v>
      </c>
      <c r="D2463" s="15" t="s">
        <v>8044</v>
      </c>
      <c r="E2463" s="15" t="s">
        <v>8045</v>
      </c>
      <c r="F2463" s="42" t="str">
        <f t="shared" si="301"/>
        <v>100.11,23.922</v>
      </c>
      <c r="G2463" s="20" t="s">
        <v>8046</v>
      </c>
      <c r="H2463" s="20" t="s">
        <v>534</v>
      </c>
      <c r="I2463" s="45" t="str">
        <f t="shared" si="303"/>
        <v>2a,2b</v>
      </c>
      <c r="J2463" s="15">
        <f t="shared" si="304"/>
        <v>246</v>
      </c>
      <c r="K2463" s="15">
        <f>IF(VLOOKUP(J2462,city!$K$4:$L$352,2,0)&gt;K2462,K2462+1,1)</f>
        <v>10</v>
      </c>
      <c r="L2463" s="15">
        <v>1</v>
      </c>
      <c r="M2463" s="15" t="s">
        <v>292</v>
      </c>
      <c r="N2463" s="42">
        <v>100.11</v>
      </c>
      <c r="O2463" s="34">
        <v>23.922000000000001</v>
      </c>
      <c r="P2463" s="15" t="str">
        <f t="shared" si="307"/>
        <v>99.5406,23.7654</v>
      </c>
      <c r="Q2463" s="41">
        <v>2</v>
      </c>
      <c r="R2463" s="15">
        <f t="shared" si="308"/>
        <v>1</v>
      </c>
      <c r="S2463" s="15" t="str">
        <f t="shared" si="305"/>
        <v>2a</v>
      </c>
      <c r="T2463" s="15" t="str">
        <f t="shared" si="306"/>
        <v>2b</v>
      </c>
    </row>
    <row r="2464" spans="1:20" ht="20.100000000000001" customHeight="1">
      <c r="A2464" s="15">
        <f t="shared" si="302"/>
        <v>124701</v>
      </c>
      <c r="B2464" s="24" t="str">
        <f>VLOOKUP(J2464,city!$A$4:$D$352,3,0)</f>
        <v>云南</v>
      </c>
      <c r="C2464" s="24" t="str">
        <f>VLOOKUP(J2464,city!$A$4:$D$352,4,0)</f>
        <v>德宏</v>
      </c>
      <c r="D2464" s="15" t="s">
        <v>8047</v>
      </c>
      <c r="E2464" s="15" t="s">
        <v>8048</v>
      </c>
      <c r="F2464" s="42" t="str">
        <f t="shared" si="301"/>
        <v>97.999,24.107</v>
      </c>
      <c r="G2464" s="20" t="s">
        <v>8049</v>
      </c>
      <c r="H2464" s="20" t="s">
        <v>422</v>
      </c>
      <c r="I2464" s="45" t="str">
        <f t="shared" si="303"/>
        <v>2a,2b</v>
      </c>
      <c r="J2464" s="15">
        <f t="shared" si="304"/>
        <v>247</v>
      </c>
      <c r="K2464" s="15">
        <f>IF(VLOOKUP(J2463,city!$K$4:$L$352,2,0)&gt;K2463,K2463+1,1)</f>
        <v>1</v>
      </c>
      <c r="L2464" s="15">
        <v>1</v>
      </c>
      <c r="M2464" s="15" t="s">
        <v>293</v>
      </c>
      <c r="N2464" s="42">
        <v>97.998999999999995</v>
      </c>
      <c r="O2464" s="34">
        <v>24.106999999999999</v>
      </c>
      <c r="P2464" s="15" t="str">
        <f t="shared" si="307"/>
        <v/>
      </c>
      <c r="Q2464" s="41">
        <v>2</v>
      </c>
      <c r="R2464" s="15">
        <f t="shared" si="308"/>
        <v>2</v>
      </c>
      <c r="S2464" s="15" t="str">
        <f t="shared" si="305"/>
        <v>2a</v>
      </c>
      <c r="T2464" s="15" t="str">
        <f t="shared" si="306"/>
        <v>2b</v>
      </c>
    </row>
    <row r="2465" spans="1:20" ht="20.100000000000001" customHeight="1">
      <c r="A2465" s="15">
        <f t="shared" si="302"/>
        <v>124702</v>
      </c>
      <c r="B2465" s="24" t="str">
        <f>VLOOKUP(J2465,city!$A$4:$D$352,3,0)</f>
        <v>云南</v>
      </c>
      <c r="C2465" s="24" t="str">
        <f>VLOOKUP(J2465,city!$A$4:$D$352,4,0)</f>
        <v>德宏</v>
      </c>
      <c r="D2465" s="15" t="s">
        <v>8050</v>
      </c>
      <c r="E2465" s="15" t="s">
        <v>8051</v>
      </c>
      <c r="F2465" s="42" t="str">
        <f t="shared" si="301"/>
        <v>97.803,23.959</v>
      </c>
      <c r="G2465" s="20" t="s">
        <v>8052</v>
      </c>
      <c r="H2465" s="20" t="s">
        <v>427</v>
      </c>
      <c r="I2465" s="45" t="str">
        <f t="shared" si="303"/>
        <v>32a,32b</v>
      </c>
      <c r="J2465" s="15">
        <f t="shared" si="304"/>
        <v>247</v>
      </c>
      <c r="K2465" s="15">
        <f>IF(VLOOKUP(J2464,city!$K$4:$L$352,2,0)&gt;K2464,K2464+1,1)</f>
        <v>2</v>
      </c>
      <c r="L2465" s="15">
        <v>1</v>
      </c>
      <c r="M2465" s="15" t="s">
        <v>293</v>
      </c>
      <c r="N2465" s="42">
        <v>97.802999999999997</v>
      </c>
      <c r="O2465" s="34">
        <v>23.959</v>
      </c>
      <c r="P2465" s="15" t="str">
        <f t="shared" si="307"/>
        <v/>
      </c>
      <c r="Q2465" s="41">
        <v>32</v>
      </c>
      <c r="R2465" s="15" t="e">
        <f t="shared" si="308"/>
        <v>#N/A</v>
      </c>
      <c r="S2465" s="15" t="str">
        <f t="shared" si="305"/>
        <v>32a</v>
      </c>
      <c r="T2465" s="15" t="str">
        <f t="shared" si="306"/>
        <v>32b</v>
      </c>
    </row>
    <row r="2466" spans="1:20" ht="20.100000000000001" customHeight="1">
      <c r="A2466" s="15">
        <f t="shared" si="302"/>
        <v>124703</v>
      </c>
      <c r="B2466" s="24" t="str">
        <f>VLOOKUP(J2466,city!$A$4:$D$352,3,0)</f>
        <v>云南</v>
      </c>
      <c r="C2466" s="24" t="str">
        <f>VLOOKUP(J2466,city!$A$4:$D$352,4,0)</f>
        <v>德宏</v>
      </c>
      <c r="D2466" s="15" t="s">
        <v>8053</v>
      </c>
      <c r="E2466" s="15" t="s">
        <v>8054</v>
      </c>
      <c r="F2466" s="42" t="str">
        <f t="shared" si="301"/>
        <v>98.602,24.427</v>
      </c>
      <c r="G2466" s="20" t="s">
        <v>8055</v>
      </c>
      <c r="H2466" s="20" t="s">
        <v>432</v>
      </c>
      <c r="I2466" s="45" t="str">
        <f t="shared" si="303"/>
        <v>14a,14b</v>
      </c>
      <c r="J2466" s="15">
        <f t="shared" si="304"/>
        <v>247</v>
      </c>
      <c r="K2466" s="15">
        <f>IF(VLOOKUP(J2465,city!$K$4:$L$352,2,0)&gt;K2465,K2465+1,1)</f>
        <v>3</v>
      </c>
      <c r="L2466" s="15">
        <v>1</v>
      </c>
      <c r="M2466" s="15" t="s">
        <v>293</v>
      </c>
      <c r="N2466" s="42">
        <v>98.602000000000004</v>
      </c>
      <c r="O2466" s="34">
        <v>24.427</v>
      </c>
      <c r="P2466" s="15" t="str">
        <f t="shared" si="307"/>
        <v/>
      </c>
      <c r="Q2466" s="41">
        <v>14</v>
      </c>
      <c r="R2466" s="15">
        <f t="shared" si="308"/>
        <v>14</v>
      </c>
      <c r="S2466" s="15" t="str">
        <f t="shared" si="305"/>
        <v>14a</v>
      </c>
      <c r="T2466" s="15" t="str">
        <f t="shared" si="306"/>
        <v>14b</v>
      </c>
    </row>
    <row r="2467" spans="1:20" ht="20.100000000000001" customHeight="1">
      <c r="A2467" s="15">
        <f t="shared" si="302"/>
        <v>124704</v>
      </c>
      <c r="B2467" s="24" t="str">
        <f>VLOOKUP(J2467,city!$A$4:$D$352,3,0)</f>
        <v>云南</v>
      </c>
      <c r="C2467" s="24" t="str">
        <f>VLOOKUP(J2467,city!$A$4:$D$352,4,0)</f>
        <v>德宏</v>
      </c>
      <c r="D2467" s="15" t="s">
        <v>8056</v>
      </c>
      <c r="E2467" s="15" t="s">
        <v>8057</v>
      </c>
      <c r="F2467" s="42" t="str">
        <f t="shared" si="301"/>
        <v>98.594,24.431</v>
      </c>
      <c r="G2467" s="20" t="s">
        <v>8058</v>
      </c>
      <c r="H2467" s="20" t="s">
        <v>438</v>
      </c>
      <c r="I2467" s="45" t="str">
        <f t="shared" si="303"/>
        <v>2a,2b</v>
      </c>
      <c r="J2467" s="15">
        <f t="shared" si="304"/>
        <v>247</v>
      </c>
      <c r="K2467" s="15">
        <f>IF(VLOOKUP(J2466,city!$K$4:$L$352,2,0)&gt;K2466,K2466+1,1)</f>
        <v>4</v>
      </c>
      <c r="L2467" s="15">
        <v>1</v>
      </c>
      <c r="M2467" s="15" t="s">
        <v>293</v>
      </c>
      <c r="N2467" s="42">
        <v>98.593999999999994</v>
      </c>
      <c r="O2467" s="34">
        <v>24.431000000000001</v>
      </c>
      <c r="P2467" s="15" t="str">
        <f t="shared" si="307"/>
        <v/>
      </c>
      <c r="Q2467" s="41">
        <v>2</v>
      </c>
      <c r="R2467" s="15">
        <f t="shared" si="308"/>
        <v>1</v>
      </c>
      <c r="S2467" s="15" t="str">
        <f t="shared" si="305"/>
        <v>2a</v>
      </c>
      <c r="T2467" s="15" t="str">
        <f t="shared" si="306"/>
        <v>2b</v>
      </c>
    </row>
    <row r="2468" spans="1:20" ht="20.100000000000001" customHeight="1">
      <c r="A2468" s="15">
        <f t="shared" si="302"/>
        <v>124705</v>
      </c>
      <c r="B2468" s="24" t="str">
        <f>VLOOKUP(J2468,city!$A$4:$D$352,3,0)</f>
        <v>云南</v>
      </c>
      <c r="C2468" s="24" t="str">
        <f>VLOOKUP(J2468,city!$A$4:$D$352,4,0)</f>
        <v>德宏</v>
      </c>
      <c r="D2468" s="15" t="s">
        <v>8059</v>
      </c>
      <c r="E2468" s="15" t="s">
        <v>8060</v>
      </c>
      <c r="F2468" s="42" t="str">
        <f t="shared" si="301"/>
        <v>97.887,23.996</v>
      </c>
      <c r="G2468" s="20" t="s">
        <v>8061</v>
      </c>
      <c r="H2468" s="20" t="s">
        <v>444</v>
      </c>
      <c r="I2468" s="45" t="str">
        <f t="shared" si="303"/>
        <v>6a,6b</v>
      </c>
      <c r="J2468" s="15">
        <f t="shared" si="304"/>
        <v>247</v>
      </c>
      <c r="K2468" s="15">
        <f>IF(VLOOKUP(J2467,city!$K$4:$L$352,2,0)&gt;K2467,K2467+1,1)</f>
        <v>5</v>
      </c>
      <c r="L2468" s="15">
        <v>1</v>
      </c>
      <c r="M2468" s="15" t="s">
        <v>293</v>
      </c>
      <c r="N2468" s="42">
        <v>97.887</v>
      </c>
      <c r="O2468" s="34">
        <v>23.995999999999999</v>
      </c>
      <c r="P2468" s="15" t="str">
        <f t="shared" si="307"/>
        <v/>
      </c>
      <c r="Q2468" s="41">
        <v>6</v>
      </c>
      <c r="R2468" s="15">
        <f t="shared" si="308"/>
        <v>6</v>
      </c>
      <c r="S2468" s="15" t="str">
        <f t="shared" si="305"/>
        <v>6a</v>
      </c>
      <c r="T2468" s="15" t="str">
        <f t="shared" si="306"/>
        <v>6b</v>
      </c>
    </row>
    <row r="2469" spans="1:20" ht="20.100000000000001" customHeight="1">
      <c r="A2469" s="15">
        <f t="shared" si="302"/>
        <v>124706</v>
      </c>
      <c r="B2469" s="24" t="str">
        <f>VLOOKUP(J2469,city!$A$4:$D$352,3,0)</f>
        <v>云南</v>
      </c>
      <c r="C2469" s="24" t="str">
        <f>VLOOKUP(J2469,city!$A$4:$D$352,4,0)</f>
        <v>德宏</v>
      </c>
      <c r="D2469" s="15" t="s">
        <v>8062</v>
      </c>
      <c r="E2469" s="15" t="s">
        <v>8063</v>
      </c>
      <c r="F2469" s="42" t="str">
        <f t="shared" si="301"/>
        <v>98.079,24.083</v>
      </c>
      <c r="G2469" s="20" t="s">
        <v>8064</v>
      </c>
      <c r="H2469" s="20" t="s">
        <v>450</v>
      </c>
      <c r="I2469" s="45" t="str">
        <f t="shared" si="303"/>
        <v>17a,17b</v>
      </c>
      <c r="J2469" s="15">
        <f t="shared" si="304"/>
        <v>247</v>
      </c>
      <c r="K2469" s="15">
        <f>IF(VLOOKUP(J2468,city!$K$4:$L$352,2,0)&gt;K2468,K2468+1,1)</f>
        <v>6</v>
      </c>
      <c r="L2469" s="15">
        <v>1</v>
      </c>
      <c r="M2469" s="15" t="s">
        <v>293</v>
      </c>
      <c r="N2469" s="42">
        <v>98.078999999999994</v>
      </c>
      <c r="O2469" s="34">
        <v>24.082999999999998</v>
      </c>
      <c r="P2469" s="15" t="str">
        <f t="shared" si="307"/>
        <v/>
      </c>
      <c r="Q2469" s="41">
        <v>17</v>
      </c>
      <c r="R2469" s="15">
        <f t="shared" si="308"/>
        <v>17</v>
      </c>
      <c r="S2469" s="15" t="str">
        <f t="shared" si="305"/>
        <v>17a</v>
      </c>
      <c r="T2469" s="15" t="str">
        <f t="shared" si="306"/>
        <v>17b</v>
      </c>
    </row>
    <row r="2470" spans="1:20" ht="20.100000000000001" customHeight="1">
      <c r="A2470" s="15">
        <f t="shared" si="302"/>
        <v>124707</v>
      </c>
      <c r="B2470" s="24" t="str">
        <f>VLOOKUP(J2470,city!$A$4:$D$352,3,0)</f>
        <v>云南</v>
      </c>
      <c r="C2470" s="24" t="str">
        <f>VLOOKUP(J2470,city!$A$4:$D$352,4,0)</f>
        <v>德宏</v>
      </c>
      <c r="D2470" s="15" t="s">
        <v>8065</v>
      </c>
      <c r="E2470" s="15" t="s">
        <v>8066</v>
      </c>
      <c r="F2470" s="42" t="str">
        <f t="shared" si="301"/>
        <v>97.954,24.698</v>
      </c>
      <c r="G2470" s="20" t="s">
        <v>8067</v>
      </c>
      <c r="H2470" s="20" t="s">
        <v>456</v>
      </c>
      <c r="I2470" s="45" t="str">
        <f t="shared" si="303"/>
        <v>14a,14b</v>
      </c>
      <c r="J2470" s="15">
        <f t="shared" si="304"/>
        <v>247</v>
      </c>
      <c r="K2470" s="15">
        <f>IF(VLOOKUP(J2469,city!$K$4:$L$352,2,0)&gt;K2469,K2469+1,1)</f>
        <v>7</v>
      </c>
      <c r="L2470" s="15">
        <v>1</v>
      </c>
      <c r="M2470" s="15" t="s">
        <v>293</v>
      </c>
      <c r="N2470" s="42">
        <v>97.953999999999994</v>
      </c>
      <c r="O2470" s="34">
        <v>24.698</v>
      </c>
      <c r="P2470" s="15" t="str">
        <f t="shared" si="307"/>
        <v/>
      </c>
      <c r="Q2470" s="41">
        <v>14</v>
      </c>
      <c r="R2470" s="15">
        <f t="shared" si="308"/>
        <v>14</v>
      </c>
      <c r="S2470" s="15" t="str">
        <f t="shared" si="305"/>
        <v>14a</v>
      </c>
      <c r="T2470" s="15" t="str">
        <f t="shared" si="306"/>
        <v>14b</v>
      </c>
    </row>
    <row r="2471" spans="1:20" ht="20.100000000000001" customHeight="1">
      <c r="A2471" s="15">
        <f t="shared" si="302"/>
        <v>124708</v>
      </c>
      <c r="B2471" s="24" t="str">
        <f>VLOOKUP(J2471,city!$A$4:$D$352,3,0)</f>
        <v>云南</v>
      </c>
      <c r="C2471" s="24" t="str">
        <f>VLOOKUP(J2471,city!$A$4:$D$352,4,0)</f>
        <v>德宏</v>
      </c>
      <c r="D2471" s="15" t="s">
        <v>8068</v>
      </c>
      <c r="E2471" s="15" t="s">
        <v>8069</v>
      </c>
      <c r="F2471" s="42" t="str">
        <f t="shared" si="301"/>
        <v>97.863,24.02</v>
      </c>
      <c r="G2471" s="20" t="s">
        <v>8070</v>
      </c>
      <c r="H2471" s="20" t="s">
        <v>462</v>
      </c>
      <c r="I2471" s="45" t="str">
        <f t="shared" si="303"/>
        <v>16a,16b</v>
      </c>
      <c r="J2471" s="15">
        <f t="shared" si="304"/>
        <v>247</v>
      </c>
      <c r="K2471" s="15">
        <f>IF(VLOOKUP(J2470,city!$K$4:$L$352,2,0)&gt;K2470,K2470+1,1)</f>
        <v>8</v>
      </c>
      <c r="L2471" s="15">
        <v>1</v>
      </c>
      <c r="M2471" s="15" t="s">
        <v>293</v>
      </c>
      <c r="N2471" s="42">
        <v>97.863</v>
      </c>
      <c r="O2471" s="34">
        <v>24.02</v>
      </c>
      <c r="P2471" s="15" t="str">
        <f t="shared" si="307"/>
        <v/>
      </c>
      <c r="Q2471" s="41">
        <v>16</v>
      </c>
      <c r="R2471" s="15">
        <f t="shared" si="308"/>
        <v>16</v>
      </c>
      <c r="S2471" s="15" t="str">
        <f t="shared" si="305"/>
        <v>16a</v>
      </c>
      <c r="T2471" s="15" t="str">
        <f t="shared" si="306"/>
        <v>16b</v>
      </c>
    </row>
    <row r="2472" spans="1:20" ht="20.100000000000001" customHeight="1">
      <c r="A2472" s="15">
        <f t="shared" si="302"/>
        <v>124709</v>
      </c>
      <c r="B2472" s="24" t="str">
        <f>VLOOKUP(J2472,city!$A$4:$D$352,3,0)</f>
        <v>云南</v>
      </c>
      <c r="C2472" s="24" t="str">
        <f>VLOOKUP(J2472,city!$A$4:$D$352,4,0)</f>
        <v>德宏</v>
      </c>
      <c r="D2472" s="15" t="s">
        <v>8071</v>
      </c>
      <c r="E2472" s="15" t="s">
        <v>8072</v>
      </c>
      <c r="F2472" s="42" t="str">
        <f t="shared" si="301"/>
        <v>98.591,24.44</v>
      </c>
      <c r="G2472" s="20" t="s">
        <v>8073</v>
      </c>
      <c r="H2472" s="20" t="s">
        <v>468</v>
      </c>
      <c r="I2472" s="45" t="str">
        <f t="shared" si="303"/>
        <v>14a,14b</v>
      </c>
      <c r="J2472" s="15">
        <f t="shared" si="304"/>
        <v>247</v>
      </c>
      <c r="K2472" s="15">
        <f>IF(VLOOKUP(J2471,city!$K$4:$L$352,2,0)&gt;K2471,K2471+1,1)</f>
        <v>9</v>
      </c>
      <c r="L2472" s="15">
        <v>1</v>
      </c>
      <c r="M2472" s="15" t="s">
        <v>293</v>
      </c>
      <c r="N2472" s="42">
        <v>98.590999999999994</v>
      </c>
      <c r="O2472" s="34">
        <v>24.44</v>
      </c>
      <c r="P2472" s="15" t="str">
        <f t="shared" si="307"/>
        <v/>
      </c>
      <c r="Q2472" s="41">
        <v>14</v>
      </c>
      <c r="R2472" s="15">
        <f t="shared" si="308"/>
        <v>14</v>
      </c>
      <c r="S2472" s="15" t="str">
        <f t="shared" si="305"/>
        <v>14a</v>
      </c>
      <c r="T2472" s="15" t="str">
        <f t="shared" si="306"/>
        <v>14b</v>
      </c>
    </row>
    <row r="2473" spans="1:20" ht="20.100000000000001" customHeight="1">
      <c r="A2473" s="15">
        <f t="shared" si="302"/>
        <v>124710</v>
      </c>
      <c r="B2473" s="24" t="str">
        <f>VLOOKUP(J2473,city!$A$4:$D$352,3,0)</f>
        <v>云南</v>
      </c>
      <c r="C2473" s="24" t="str">
        <f>VLOOKUP(J2473,city!$A$4:$D$352,4,0)</f>
        <v>德宏</v>
      </c>
      <c r="D2473" s="15" t="s">
        <v>8074</v>
      </c>
      <c r="E2473" s="15" t="s">
        <v>8075</v>
      </c>
      <c r="F2473" s="42" t="str">
        <f t="shared" si="301"/>
        <v>98.431,24.244</v>
      </c>
      <c r="G2473" s="20" t="s">
        <v>8076</v>
      </c>
      <c r="H2473" s="20" t="s">
        <v>474</v>
      </c>
      <c r="I2473" s="45" t="str">
        <f t="shared" si="303"/>
        <v>9a,9b</v>
      </c>
      <c r="J2473" s="15">
        <f t="shared" si="304"/>
        <v>247</v>
      </c>
      <c r="K2473" s="15">
        <f>IF(VLOOKUP(J2472,city!$K$4:$L$352,2,0)&gt;K2472,K2472+1,1)</f>
        <v>10</v>
      </c>
      <c r="L2473" s="15">
        <v>1</v>
      </c>
      <c r="M2473" s="15" t="s">
        <v>293</v>
      </c>
      <c r="N2473" s="42">
        <v>98.430999999999997</v>
      </c>
      <c r="O2473" s="34">
        <v>24.244</v>
      </c>
      <c r="P2473" s="15" t="str">
        <f t="shared" si="307"/>
        <v>98.1803,24.2405</v>
      </c>
      <c r="Q2473" s="41">
        <v>9</v>
      </c>
      <c r="R2473" s="15">
        <f t="shared" si="308"/>
        <v>9</v>
      </c>
      <c r="S2473" s="15" t="str">
        <f t="shared" si="305"/>
        <v>9a</v>
      </c>
      <c r="T2473" s="15" t="str">
        <f t="shared" si="306"/>
        <v>9b</v>
      </c>
    </row>
    <row r="2474" spans="1:20" ht="20.100000000000001" customHeight="1">
      <c r="A2474" s="15">
        <f t="shared" si="302"/>
        <v>124801</v>
      </c>
      <c r="B2474" s="24" t="str">
        <f>VLOOKUP(J2474,city!$A$4:$D$352,3,0)</f>
        <v>云南</v>
      </c>
      <c r="C2474" s="24" t="str">
        <f>VLOOKUP(J2474,city!$A$4:$D$352,4,0)</f>
        <v>怒江</v>
      </c>
      <c r="D2474" s="15" t="s">
        <v>8077</v>
      </c>
      <c r="E2474" s="15" t="s">
        <v>8078</v>
      </c>
      <c r="F2474" s="42" t="str">
        <f t="shared" si="301"/>
        <v>98.627,28.021</v>
      </c>
      <c r="G2474" s="20" t="s">
        <v>8079</v>
      </c>
      <c r="H2474" s="20" t="s">
        <v>480</v>
      </c>
      <c r="I2474" s="45" t="str">
        <f t="shared" si="303"/>
        <v>32a,32b</v>
      </c>
      <c r="J2474" s="15">
        <f t="shared" si="304"/>
        <v>248</v>
      </c>
      <c r="K2474" s="15">
        <f>IF(VLOOKUP(J2473,city!$K$4:$L$352,2,0)&gt;K2473,K2473+1,1)</f>
        <v>1</v>
      </c>
      <c r="L2474" s="15">
        <v>1</v>
      </c>
      <c r="M2474" s="15" t="s">
        <v>294</v>
      </c>
      <c r="N2474" s="42">
        <v>98.626999999999995</v>
      </c>
      <c r="O2474" s="34">
        <v>28.021000000000001</v>
      </c>
      <c r="P2474" s="15" t="str">
        <f t="shared" si="307"/>
        <v/>
      </c>
      <c r="Q2474" s="41">
        <v>32</v>
      </c>
      <c r="R2474" s="15" t="e">
        <f t="shared" si="308"/>
        <v>#N/A</v>
      </c>
      <c r="S2474" s="15" t="str">
        <f t="shared" si="305"/>
        <v>32a</v>
      </c>
      <c r="T2474" s="15" t="str">
        <f t="shared" si="306"/>
        <v>32b</v>
      </c>
    </row>
    <row r="2475" spans="1:20" ht="20.100000000000001" customHeight="1">
      <c r="A2475" s="15">
        <f t="shared" si="302"/>
        <v>124802</v>
      </c>
      <c r="B2475" s="24" t="str">
        <f>VLOOKUP(J2475,city!$A$4:$D$352,3,0)</f>
        <v>云南</v>
      </c>
      <c r="C2475" s="24" t="str">
        <f>VLOOKUP(J2475,city!$A$4:$D$352,4,0)</f>
        <v>怒江</v>
      </c>
      <c r="D2475" s="15" t="s">
        <v>8080</v>
      </c>
      <c r="E2475" s="15" t="s">
        <v>8081</v>
      </c>
      <c r="F2475" s="42" t="str">
        <f t="shared" si="301"/>
        <v>98.868,25.828</v>
      </c>
      <c r="G2475" s="20" t="s">
        <v>8082</v>
      </c>
      <c r="H2475" s="20" t="s">
        <v>486</v>
      </c>
      <c r="I2475" s="45" t="str">
        <f t="shared" si="303"/>
        <v>2a,2b</v>
      </c>
      <c r="J2475" s="15">
        <f t="shared" si="304"/>
        <v>248</v>
      </c>
      <c r="K2475" s="15">
        <f>IF(VLOOKUP(J2474,city!$K$4:$L$352,2,0)&gt;K2474,K2474+1,1)</f>
        <v>2</v>
      </c>
      <c r="L2475" s="15">
        <v>1</v>
      </c>
      <c r="M2475" s="15" t="s">
        <v>294</v>
      </c>
      <c r="N2475" s="42">
        <v>98.867999999999995</v>
      </c>
      <c r="O2475" s="34">
        <v>25.827999999999999</v>
      </c>
      <c r="P2475" s="15" t="str">
        <f t="shared" si="307"/>
        <v/>
      </c>
      <c r="Q2475" s="41">
        <v>2</v>
      </c>
      <c r="R2475" s="15">
        <f t="shared" si="308"/>
        <v>2</v>
      </c>
      <c r="S2475" s="15" t="str">
        <f t="shared" si="305"/>
        <v>2a</v>
      </c>
      <c r="T2475" s="15" t="str">
        <f t="shared" si="306"/>
        <v>2b</v>
      </c>
    </row>
    <row r="2476" spans="1:20" ht="20.100000000000001" customHeight="1">
      <c r="A2476" s="15">
        <f t="shared" si="302"/>
        <v>124803</v>
      </c>
      <c r="B2476" s="24" t="str">
        <f>VLOOKUP(J2476,city!$A$4:$D$352,3,0)</f>
        <v>云南</v>
      </c>
      <c r="C2476" s="24" t="str">
        <f>VLOOKUP(J2476,city!$A$4:$D$352,4,0)</f>
        <v>怒江</v>
      </c>
      <c r="D2476" s="15" t="s">
        <v>8083</v>
      </c>
      <c r="E2476" s="15" t="s">
        <v>8084</v>
      </c>
      <c r="F2476" s="42" t="str">
        <f t="shared" si="301"/>
        <v>98.861,25.849</v>
      </c>
      <c r="G2476" s="20" t="s">
        <v>8085</v>
      </c>
      <c r="H2476" s="20" t="s">
        <v>492</v>
      </c>
      <c r="I2476" s="45" t="str">
        <f t="shared" si="303"/>
        <v>32a,32b</v>
      </c>
      <c r="J2476" s="15">
        <f t="shared" si="304"/>
        <v>248</v>
      </c>
      <c r="K2476" s="15">
        <f>IF(VLOOKUP(J2475,city!$K$4:$L$352,2,0)&gt;K2475,K2475+1,1)</f>
        <v>3</v>
      </c>
      <c r="L2476" s="15">
        <v>1</v>
      </c>
      <c r="M2476" s="15" t="s">
        <v>294</v>
      </c>
      <c r="N2476" s="42">
        <v>98.861000000000004</v>
      </c>
      <c r="O2476" s="34">
        <v>25.849</v>
      </c>
      <c r="P2476" s="15" t="str">
        <f t="shared" si="307"/>
        <v/>
      </c>
      <c r="Q2476" s="41">
        <v>32</v>
      </c>
      <c r="R2476" s="15" t="e">
        <f t="shared" si="308"/>
        <v>#N/A</v>
      </c>
      <c r="S2476" s="15" t="str">
        <f t="shared" si="305"/>
        <v>32a</v>
      </c>
      <c r="T2476" s="15" t="str">
        <f t="shared" si="306"/>
        <v>32b</v>
      </c>
    </row>
    <row r="2477" spans="1:20" ht="20.100000000000001" customHeight="1">
      <c r="A2477" s="15">
        <f t="shared" si="302"/>
        <v>124804</v>
      </c>
      <c r="B2477" s="24" t="str">
        <f>VLOOKUP(J2477,city!$A$4:$D$352,3,0)</f>
        <v>云南</v>
      </c>
      <c r="C2477" s="24" t="str">
        <f>VLOOKUP(J2477,city!$A$4:$D$352,4,0)</f>
        <v>怒江</v>
      </c>
      <c r="D2477" s="15" t="s">
        <v>8086</v>
      </c>
      <c r="E2477" s="15" t="s">
        <v>8087</v>
      </c>
      <c r="F2477" s="42" t="str">
        <f t="shared" si="301"/>
        <v>98.64,28.004</v>
      </c>
      <c r="G2477" s="20" t="s">
        <v>8088</v>
      </c>
      <c r="H2477" s="20" t="s">
        <v>498</v>
      </c>
      <c r="I2477" s="45" t="str">
        <f t="shared" si="303"/>
        <v>6a,6b</v>
      </c>
      <c r="J2477" s="15">
        <f t="shared" si="304"/>
        <v>248</v>
      </c>
      <c r="K2477" s="15">
        <f>IF(VLOOKUP(J2476,city!$K$4:$L$352,2,0)&gt;K2476,K2476+1,1)</f>
        <v>4</v>
      </c>
      <c r="L2477" s="15">
        <v>1</v>
      </c>
      <c r="M2477" s="15" t="s">
        <v>294</v>
      </c>
      <c r="N2477" s="42">
        <v>98.64</v>
      </c>
      <c r="O2477" s="34">
        <v>28.004000000000001</v>
      </c>
      <c r="P2477" s="15" t="str">
        <f t="shared" si="307"/>
        <v/>
      </c>
      <c r="Q2477" s="41">
        <v>6</v>
      </c>
      <c r="R2477" s="15">
        <f t="shared" si="308"/>
        <v>6</v>
      </c>
      <c r="S2477" s="15" t="str">
        <f t="shared" si="305"/>
        <v>6a</v>
      </c>
      <c r="T2477" s="15" t="str">
        <f t="shared" si="306"/>
        <v>6b</v>
      </c>
    </row>
    <row r="2478" spans="1:20" ht="20.100000000000001" customHeight="1">
      <c r="A2478" s="15">
        <f t="shared" si="302"/>
        <v>124805</v>
      </c>
      <c r="B2478" s="24" t="str">
        <f>VLOOKUP(J2478,city!$A$4:$D$352,3,0)</f>
        <v>云南</v>
      </c>
      <c r="C2478" s="24" t="str">
        <f>VLOOKUP(J2478,city!$A$4:$D$352,4,0)</f>
        <v>怒江</v>
      </c>
      <c r="D2478" s="15" t="s">
        <v>3134</v>
      </c>
      <c r="E2478" s="15" t="s">
        <v>8089</v>
      </c>
      <c r="F2478" s="42" t="str">
        <f t="shared" si="301"/>
        <v>98.638,28.022</v>
      </c>
      <c r="G2478" s="20" t="s">
        <v>8090</v>
      </c>
      <c r="H2478" s="20" t="s">
        <v>504</v>
      </c>
      <c r="I2478" s="45" t="str">
        <f t="shared" si="303"/>
        <v>4a,4b</v>
      </c>
      <c r="J2478" s="15">
        <f t="shared" si="304"/>
        <v>248</v>
      </c>
      <c r="K2478" s="15">
        <f>IF(VLOOKUP(J2477,city!$K$4:$L$352,2,0)&gt;K2477,K2477+1,1)</f>
        <v>5</v>
      </c>
      <c r="L2478" s="15">
        <v>1</v>
      </c>
      <c r="M2478" s="15" t="s">
        <v>294</v>
      </c>
      <c r="N2478" s="42">
        <v>98.638000000000005</v>
      </c>
      <c r="O2478" s="34">
        <v>28.021999999999998</v>
      </c>
      <c r="P2478" s="15" t="str">
        <f t="shared" si="307"/>
        <v/>
      </c>
      <c r="Q2478" s="41">
        <v>4</v>
      </c>
      <c r="R2478" s="15">
        <f t="shared" si="308"/>
        <v>4</v>
      </c>
      <c r="S2478" s="15" t="str">
        <f t="shared" si="305"/>
        <v>4a</v>
      </c>
      <c r="T2478" s="15" t="str">
        <f t="shared" si="306"/>
        <v>4b</v>
      </c>
    </row>
    <row r="2479" spans="1:20" ht="20.100000000000001" customHeight="1">
      <c r="A2479" s="15">
        <f t="shared" si="302"/>
        <v>124806</v>
      </c>
      <c r="B2479" s="24" t="str">
        <f>VLOOKUP(J2479,city!$A$4:$D$352,3,0)</f>
        <v>云南</v>
      </c>
      <c r="C2479" s="24" t="str">
        <f>VLOOKUP(J2479,city!$A$4:$D$352,4,0)</f>
        <v>怒江</v>
      </c>
      <c r="D2479" s="15" t="s">
        <v>8091</v>
      </c>
      <c r="E2479" s="15" t="s">
        <v>8092</v>
      </c>
      <c r="F2479" s="42" t="str">
        <f t="shared" si="301"/>
        <v>99.009,26.465</v>
      </c>
      <c r="G2479" s="20" t="s">
        <v>8093</v>
      </c>
      <c r="H2479" s="20" t="s">
        <v>510</v>
      </c>
      <c r="I2479" s="45" t="str">
        <f t="shared" si="303"/>
        <v>11a,11b</v>
      </c>
      <c r="J2479" s="15">
        <f t="shared" si="304"/>
        <v>248</v>
      </c>
      <c r="K2479" s="15">
        <f>IF(VLOOKUP(J2478,city!$K$4:$L$352,2,0)&gt;K2478,K2478+1,1)</f>
        <v>6</v>
      </c>
      <c r="L2479" s="15">
        <v>1</v>
      </c>
      <c r="M2479" s="15" t="s">
        <v>294</v>
      </c>
      <c r="N2479" s="42">
        <v>99.009</v>
      </c>
      <c r="O2479" s="34">
        <v>26.465</v>
      </c>
      <c r="P2479" s="15" t="str">
        <f t="shared" si="307"/>
        <v/>
      </c>
      <c r="Q2479" s="41">
        <v>11</v>
      </c>
      <c r="R2479" s="15">
        <f t="shared" si="308"/>
        <v>11</v>
      </c>
      <c r="S2479" s="15" t="str">
        <f t="shared" si="305"/>
        <v>11a</v>
      </c>
      <c r="T2479" s="15" t="str">
        <f t="shared" si="306"/>
        <v>11b</v>
      </c>
    </row>
    <row r="2480" spans="1:20" ht="20.100000000000001" customHeight="1">
      <c r="A2480" s="15">
        <f t="shared" si="302"/>
        <v>124807</v>
      </c>
      <c r="B2480" s="24" t="str">
        <f>VLOOKUP(J2480,city!$A$4:$D$352,3,0)</f>
        <v>云南</v>
      </c>
      <c r="C2480" s="24" t="str">
        <f>VLOOKUP(J2480,city!$A$4:$D$352,4,0)</f>
        <v>怒江</v>
      </c>
      <c r="D2480" s="15" t="s">
        <v>8094</v>
      </c>
      <c r="E2480" s="15" t="s">
        <v>8095</v>
      </c>
      <c r="F2480" s="42" t="str">
        <f t="shared" si="301"/>
        <v>98.824,25.988</v>
      </c>
      <c r="G2480" s="20" t="s">
        <v>8096</v>
      </c>
      <c r="H2480" s="20" t="s">
        <v>516</v>
      </c>
      <c r="I2480" s="45" t="str">
        <f t="shared" si="303"/>
        <v>11a,11b</v>
      </c>
      <c r="J2480" s="15">
        <f t="shared" si="304"/>
        <v>248</v>
      </c>
      <c r="K2480" s="15">
        <f>IF(VLOOKUP(J2479,city!$K$4:$L$352,2,0)&gt;K2479,K2479+1,1)</f>
        <v>7</v>
      </c>
      <c r="L2480" s="15">
        <v>1</v>
      </c>
      <c r="M2480" s="15" t="s">
        <v>294</v>
      </c>
      <c r="N2480" s="42">
        <v>98.823999999999998</v>
      </c>
      <c r="O2480" s="34">
        <v>25.988</v>
      </c>
      <c r="P2480" s="15" t="str">
        <f t="shared" si="307"/>
        <v/>
      </c>
      <c r="Q2480" s="41">
        <v>11</v>
      </c>
      <c r="R2480" s="15">
        <f t="shared" si="308"/>
        <v>11</v>
      </c>
      <c r="S2480" s="15" t="str">
        <f t="shared" si="305"/>
        <v>11a</v>
      </c>
      <c r="T2480" s="15" t="str">
        <f t="shared" si="306"/>
        <v>11b</v>
      </c>
    </row>
    <row r="2481" spans="1:20" ht="20.100000000000001" customHeight="1">
      <c r="A2481" s="15">
        <f t="shared" si="302"/>
        <v>124808</v>
      </c>
      <c r="B2481" s="24" t="str">
        <f>VLOOKUP(J2481,city!$A$4:$D$352,3,0)</f>
        <v>云南</v>
      </c>
      <c r="C2481" s="24" t="str">
        <f>VLOOKUP(J2481,city!$A$4:$D$352,4,0)</f>
        <v>怒江</v>
      </c>
      <c r="D2481" s="15" t="s">
        <v>8097</v>
      </c>
      <c r="E2481" s="15" t="s">
        <v>8098</v>
      </c>
      <c r="F2481" s="42" t="str">
        <f t="shared" si="301"/>
        <v>98.691,26.059</v>
      </c>
      <c r="G2481" s="20" t="s">
        <v>8099</v>
      </c>
      <c r="H2481" s="20" t="s">
        <v>522</v>
      </c>
      <c r="I2481" s="45" t="str">
        <f t="shared" si="303"/>
        <v>6a,6b</v>
      </c>
      <c r="J2481" s="15">
        <f t="shared" si="304"/>
        <v>248</v>
      </c>
      <c r="K2481" s="15">
        <f>IF(VLOOKUP(J2480,city!$K$4:$L$352,2,0)&gt;K2480,K2480+1,1)</f>
        <v>8</v>
      </c>
      <c r="L2481" s="15">
        <v>1</v>
      </c>
      <c r="M2481" s="15" t="s">
        <v>294</v>
      </c>
      <c r="N2481" s="42">
        <v>98.691000000000003</v>
      </c>
      <c r="O2481" s="34">
        <v>26.059000000000001</v>
      </c>
      <c r="P2481" s="15" t="str">
        <f t="shared" si="307"/>
        <v/>
      </c>
      <c r="Q2481" s="41">
        <v>6</v>
      </c>
      <c r="R2481" s="15">
        <f t="shared" si="308"/>
        <v>6</v>
      </c>
      <c r="S2481" s="15" t="str">
        <f t="shared" si="305"/>
        <v>6a</v>
      </c>
      <c r="T2481" s="15" t="str">
        <f t="shared" si="306"/>
        <v>6b</v>
      </c>
    </row>
    <row r="2482" spans="1:20" ht="20.100000000000001" customHeight="1">
      <c r="A2482" s="15">
        <f t="shared" si="302"/>
        <v>124809</v>
      </c>
      <c r="B2482" s="24" t="str">
        <f>VLOOKUP(J2482,city!$A$4:$D$352,3,0)</f>
        <v>云南</v>
      </c>
      <c r="C2482" s="24" t="str">
        <f>VLOOKUP(J2482,city!$A$4:$D$352,4,0)</f>
        <v>怒江</v>
      </c>
      <c r="D2482" s="15" t="s">
        <v>8100</v>
      </c>
      <c r="E2482" s="15" t="s">
        <v>8101</v>
      </c>
      <c r="F2482" s="42" t="str">
        <f t="shared" si="301"/>
        <v>98.921,26.559</v>
      </c>
      <c r="G2482" s="20" t="s">
        <v>8102</v>
      </c>
      <c r="H2482" s="20" t="s">
        <v>528</v>
      </c>
      <c r="I2482" s="45" t="str">
        <f t="shared" si="303"/>
        <v>5a,5b</v>
      </c>
      <c r="J2482" s="15">
        <f t="shared" si="304"/>
        <v>248</v>
      </c>
      <c r="K2482" s="15">
        <f>IF(VLOOKUP(J2481,city!$K$4:$L$352,2,0)&gt;K2481,K2481+1,1)</f>
        <v>9</v>
      </c>
      <c r="L2482" s="15">
        <v>1</v>
      </c>
      <c r="M2482" s="15" t="s">
        <v>294</v>
      </c>
      <c r="N2482" s="42">
        <v>98.921000000000006</v>
      </c>
      <c r="O2482" s="34">
        <v>26.559000000000001</v>
      </c>
      <c r="P2482" s="15" t="str">
        <f t="shared" si="307"/>
        <v/>
      </c>
      <c r="Q2482" s="41">
        <v>5</v>
      </c>
      <c r="R2482" s="15">
        <f t="shared" si="308"/>
        <v>5</v>
      </c>
      <c r="S2482" s="15" t="str">
        <f t="shared" si="305"/>
        <v>5a</v>
      </c>
      <c r="T2482" s="15" t="str">
        <f t="shared" si="306"/>
        <v>5b</v>
      </c>
    </row>
    <row r="2483" spans="1:20" ht="20.100000000000001" customHeight="1">
      <c r="A2483" s="15">
        <f t="shared" si="302"/>
        <v>124810</v>
      </c>
      <c r="B2483" s="24" t="str">
        <f>VLOOKUP(J2483,city!$A$4:$D$352,3,0)</f>
        <v>云南</v>
      </c>
      <c r="C2483" s="24" t="str">
        <f>VLOOKUP(J2483,city!$A$4:$D$352,4,0)</f>
        <v>怒江</v>
      </c>
      <c r="D2483" s="15" t="s">
        <v>8103</v>
      </c>
      <c r="E2483" s="15" t="s">
        <v>8104</v>
      </c>
      <c r="F2483" s="42" t="str">
        <f t="shared" si="301"/>
        <v>98.633,26.016</v>
      </c>
      <c r="G2483" s="20" t="s">
        <v>8105</v>
      </c>
      <c r="H2483" s="20" t="s">
        <v>534</v>
      </c>
      <c r="I2483" s="45" t="str">
        <f t="shared" si="303"/>
        <v>32a,32b</v>
      </c>
      <c r="J2483" s="15">
        <f t="shared" si="304"/>
        <v>248</v>
      </c>
      <c r="K2483" s="15">
        <f>IF(VLOOKUP(J2482,city!$K$4:$L$352,2,0)&gt;K2482,K2482+1,1)</f>
        <v>10</v>
      </c>
      <c r="L2483" s="15">
        <v>1</v>
      </c>
      <c r="M2483" s="15" t="s">
        <v>294</v>
      </c>
      <c r="N2483" s="42">
        <v>98.632999999999996</v>
      </c>
      <c r="O2483" s="34">
        <v>26.015999999999998</v>
      </c>
      <c r="P2483" s="15" t="str">
        <f t="shared" si="307"/>
        <v>98.7712,26.6811</v>
      </c>
      <c r="Q2483" s="41">
        <v>32</v>
      </c>
      <c r="R2483" s="15" t="e">
        <f t="shared" si="308"/>
        <v>#N/A</v>
      </c>
      <c r="S2483" s="15" t="str">
        <f t="shared" si="305"/>
        <v>32a</v>
      </c>
      <c r="T2483" s="15" t="str">
        <f t="shared" si="306"/>
        <v>32b</v>
      </c>
    </row>
    <row r="2484" spans="1:20" ht="20.100000000000001" customHeight="1">
      <c r="A2484" s="15">
        <f t="shared" si="302"/>
        <v>124901</v>
      </c>
      <c r="B2484" s="24" t="str">
        <f>VLOOKUP(J2484,city!$A$4:$D$352,3,0)</f>
        <v>云南</v>
      </c>
      <c r="C2484" s="24" t="str">
        <f>VLOOKUP(J2484,city!$A$4:$D$352,4,0)</f>
        <v>迪庆</v>
      </c>
      <c r="D2484" s="15" t="s">
        <v>8106</v>
      </c>
      <c r="E2484" s="15" t="s">
        <v>8107</v>
      </c>
      <c r="F2484" s="42" t="str">
        <f t="shared" si="301"/>
        <v>99.914,27.807</v>
      </c>
      <c r="G2484" s="20" t="s">
        <v>8108</v>
      </c>
      <c r="H2484" s="20" t="s">
        <v>422</v>
      </c>
      <c r="I2484" s="45" t="str">
        <f t="shared" si="303"/>
        <v>6a,6b</v>
      </c>
      <c r="J2484" s="15">
        <f t="shared" si="304"/>
        <v>249</v>
      </c>
      <c r="K2484" s="15">
        <f>IF(VLOOKUP(J2483,city!$K$4:$L$352,2,0)&gt;K2483,K2483+1,1)</f>
        <v>1</v>
      </c>
      <c r="L2484" s="15">
        <v>1</v>
      </c>
      <c r="M2484" s="15" t="s">
        <v>295</v>
      </c>
      <c r="N2484" s="42">
        <v>99.914000000000001</v>
      </c>
      <c r="O2484" s="34">
        <v>27.806999999999999</v>
      </c>
      <c r="P2484" s="15" t="str">
        <f t="shared" si="307"/>
        <v/>
      </c>
      <c r="Q2484" s="41">
        <v>6</v>
      </c>
      <c r="R2484" s="15">
        <f t="shared" si="308"/>
        <v>6</v>
      </c>
      <c r="S2484" s="15" t="str">
        <f t="shared" si="305"/>
        <v>6a</v>
      </c>
      <c r="T2484" s="15" t="str">
        <f t="shared" si="306"/>
        <v>6b</v>
      </c>
    </row>
    <row r="2485" spans="1:20" ht="20.100000000000001" customHeight="1">
      <c r="A2485" s="15">
        <f t="shared" si="302"/>
        <v>124902</v>
      </c>
      <c r="B2485" s="24" t="str">
        <f>VLOOKUP(J2485,city!$A$4:$D$352,3,0)</f>
        <v>云南</v>
      </c>
      <c r="C2485" s="24" t="str">
        <f>VLOOKUP(J2485,city!$A$4:$D$352,4,0)</f>
        <v>迪庆</v>
      </c>
      <c r="D2485" s="15" t="s">
        <v>8109</v>
      </c>
      <c r="E2485" s="15" t="s">
        <v>8110</v>
      </c>
      <c r="F2485" s="42" t="str">
        <f t="shared" si="301"/>
        <v>99.704,27.841</v>
      </c>
      <c r="G2485" s="20" t="s">
        <v>8111</v>
      </c>
      <c r="H2485" s="20" t="s">
        <v>427</v>
      </c>
      <c r="I2485" s="45" t="str">
        <f t="shared" si="303"/>
        <v>32a,32b</v>
      </c>
      <c r="J2485" s="15">
        <f t="shared" si="304"/>
        <v>249</v>
      </c>
      <c r="K2485" s="15">
        <f>IF(VLOOKUP(J2484,city!$K$4:$L$352,2,0)&gt;K2484,K2484+1,1)</f>
        <v>2</v>
      </c>
      <c r="L2485" s="15">
        <v>1</v>
      </c>
      <c r="M2485" s="15" t="s">
        <v>295</v>
      </c>
      <c r="N2485" s="42">
        <v>99.703999999999994</v>
      </c>
      <c r="O2485" s="34">
        <v>27.841000000000001</v>
      </c>
      <c r="P2485" s="15" t="str">
        <f t="shared" si="307"/>
        <v/>
      </c>
      <c r="Q2485" s="41">
        <v>32</v>
      </c>
      <c r="R2485" s="15" t="e">
        <f t="shared" si="308"/>
        <v>#N/A</v>
      </c>
      <c r="S2485" s="15" t="str">
        <f t="shared" si="305"/>
        <v>32a</v>
      </c>
      <c r="T2485" s="15" t="str">
        <f t="shared" si="306"/>
        <v>32b</v>
      </c>
    </row>
    <row r="2486" spans="1:20" ht="20.100000000000001" customHeight="1">
      <c r="A2486" s="15">
        <f t="shared" si="302"/>
        <v>124903</v>
      </c>
      <c r="B2486" s="24" t="str">
        <f>VLOOKUP(J2486,city!$A$4:$D$352,3,0)</f>
        <v>云南</v>
      </c>
      <c r="C2486" s="24" t="str">
        <f>VLOOKUP(J2486,city!$A$4:$D$352,4,0)</f>
        <v>迪庆</v>
      </c>
      <c r="D2486" s="15" t="s">
        <v>8112</v>
      </c>
      <c r="E2486" s="15" t="s">
        <v>8113</v>
      </c>
      <c r="F2486" s="42" t="str">
        <f t="shared" si="301"/>
        <v>100.119,27.195</v>
      </c>
      <c r="G2486" s="20" t="s">
        <v>8114</v>
      </c>
      <c r="H2486" s="20" t="s">
        <v>432</v>
      </c>
      <c r="I2486" s="45" t="str">
        <f t="shared" si="303"/>
        <v>6a,6b</v>
      </c>
      <c r="J2486" s="15">
        <f t="shared" si="304"/>
        <v>249</v>
      </c>
      <c r="K2486" s="15">
        <f>IF(VLOOKUP(J2485,city!$K$4:$L$352,2,0)&gt;K2485,K2485+1,1)</f>
        <v>3</v>
      </c>
      <c r="L2486" s="15">
        <v>1</v>
      </c>
      <c r="M2486" s="15" t="s">
        <v>295</v>
      </c>
      <c r="N2486" s="42">
        <v>100.119</v>
      </c>
      <c r="O2486" s="34">
        <v>27.195</v>
      </c>
      <c r="P2486" s="15" t="str">
        <f t="shared" si="307"/>
        <v/>
      </c>
      <c r="Q2486" s="41">
        <v>6</v>
      </c>
      <c r="R2486" s="15">
        <f t="shared" si="308"/>
        <v>6</v>
      </c>
      <c r="S2486" s="15" t="str">
        <f t="shared" si="305"/>
        <v>6a</v>
      </c>
      <c r="T2486" s="15" t="str">
        <f t="shared" si="306"/>
        <v>6b</v>
      </c>
    </row>
    <row r="2487" spans="1:20" ht="20.100000000000001" customHeight="1">
      <c r="A2487" s="15">
        <f t="shared" si="302"/>
        <v>124904</v>
      </c>
      <c r="B2487" s="24" t="str">
        <f>VLOOKUP(J2487,city!$A$4:$D$352,3,0)</f>
        <v>云南</v>
      </c>
      <c r="C2487" s="24" t="str">
        <f>VLOOKUP(J2487,city!$A$4:$D$352,4,0)</f>
        <v>迪庆</v>
      </c>
      <c r="D2487" s="15" t="s">
        <v>8115</v>
      </c>
      <c r="E2487" s="15" t="s">
        <v>8116</v>
      </c>
      <c r="F2487" s="42" t="str">
        <f t="shared" si="301"/>
        <v>98.691,28.441</v>
      </c>
      <c r="G2487" s="20" t="s">
        <v>8117</v>
      </c>
      <c r="H2487" s="20" t="s">
        <v>438</v>
      </c>
      <c r="I2487" s="45" t="str">
        <f t="shared" si="303"/>
        <v>11a,11b</v>
      </c>
      <c r="J2487" s="15">
        <f t="shared" si="304"/>
        <v>249</v>
      </c>
      <c r="K2487" s="15">
        <f>IF(VLOOKUP(J2486,city!$K$4:$L$352,2,0)&gt;K2486,K2486+1,1)</f>
        <v>4</v>
      </c>
      <c r="L2487" s="15">
        <v>1</v>
      </c>
      <c r="M2487" s="15" t="s">
        <v>295</v>
      </c>
      <c r="N2487" s="42">
        <v>98.691000000000003</v>
      </c>
      <c r="O2487" s="34">
        <v>28.440999999999999</v>
      </c>
      <c r="P2487" s="15" t="str">
        <f t="shared" si="307"/>
        <v/>
      </c>
      <c r="Q2487" s="41">
        <v>11</v>
      </c>
      <c r="R2487" s="15">
        <f t="shared" si="308"/>
        <v>11</v>
      </c>
      <c r="S2487" s="15" t="str">
        <f t="shared" si="305"/>
        <v>11a</v>
      </c>
      <c r="T2487" s="15" t="str">
        <f t="shared" si="306"/>
        <v>11b</v>
      </c>
    </row>
    <row r="2488" spans="1:20" ht="20.100000000000001" customHeight="1">
      <c r="A2488" s="15">
        <f t="shared" si="302"/>
        <v>124905</v>
      </c>
      <c r="B2488" s="24" t="str">
        <f>VLOOKUP(J2488,city!$A$4:$D$352,3,0)</f>
        <v>云南</v>
      </c>
      <c r="C2488" s="24" t="str">
        <f>VLOOKUP(J2488,city!$A$4:$D$352,4,0)</f>
        <v>迪庆</v>
      </c>
      <c r="D2488" s="15" t="s">
        <v>8118</v>
      </c>
      <c r="E2488" s="15" t="s">
        <v>8119</v>
      </c>
      <c r="F2488" s="42" t="str">
        <f t="shared" si="301"/>
        <v>99.712,27.866</v>
      </c>
      <c r="G2488" s="20" t="s">
        <v>8120</v>
      </c>
      <c r="H2488" s="20" t="s">
        <v>444</v>
      </c>
      <c r="I2488" s="45" t="str">
        <f t="shared" si="303"/>
        <v>12a,12b</v>
      </c>
      <c r="J2488" s="15">
        <f t="shared" si="304"/>
        <v>249</v>
      </c>
      <c r="K2488" s="15">
        <f>IF(VLOOKUP(J2487,city!$K$4:$L$352,2,0)&gt;K2487,K2487+1,1)</f>
        <v>5</v>
      </c>
      <c r="L2488" s="15">
        <v>1</v>
      </c>
      <c r="M2488" s="15" t="s">
        <v>295</v>
      </c>
      <c r="N2488" s="42">
        <v>99.712000000000003</v>
      </c>
      <c r="O2488" s="34">
        <v>27.866</v>
      </c>
      <c r="P2488" s="15" t="str">
        <f t="shared" si="307"/>
        <v/>
      </c>
      <c r="Q2488" s="41">
        <v>12</v>
      </c>
      <c r="R2488" s="15">
        <f t="shared" si="308"/>
        <v>12</v>
      </c>
      <c r="S2488" s="15" t="str">
        <f t="shared" si="305"/>
        <v>12a</v>
      </c>
      <c r="T2488" s="15" t="str">
        <f t="shared" si="306"/>
        <v>12b</v>
      </c>
    </row>
    <row r="2489" spans="1:20" ht="20.100000000000001" customHeight="1">
      <c r="A2489" s="15">
        <f t="shared" si="302"/>
        <v>124906</v>
      </c>
      <c r="B2489" s="24" t="str">
        <f>VLOOKUP(J2489,city!$A$4:$D$352,3,0)</f>
        <v>云南</v>
      </c>
      <c r="C2489" s="24" t="str">
        <f>VLOOKUP(J2489,city!$A$4:$D$352,4,0)</f>
        <v>迪庆</v>
      </c>
      <c r="D2489" s="15" t="s">
        <v>8121</v>
      </c>
      <c r="E2489" s="15" t="s">
        <v>8122</v>
      </c>
      <c r="F2489" s="42" t="str">
        <f t="shared" si="301"/>
        <v>98.888,28.45</v>
      </c>
      <c r="G2489" s="20" t="s">
        <v>8123</v>
      </c>
      <c r="H2489" s="20" t="s">
        <v>450</v>
      </c>
      <c r="I2489" s="45" t="str">
        <f t="shared" si="303"/>
        <v>12a,12b</v>
      </c>
      <c r="J2489" s="15">
        <f t="shared" si="304"/>
        <v>249</v>
      </c>
      <c r="K2489" s="15">
        <f>IF(VLOOKUP(J2488,city!$K$4:$L$352,2,0)&gt;K2488,K2488+1,1)</f>
        <v>6</v>
      </c>
      <c r="L2489" s="15">
        <v>1</v>
      </c>
      <c r="M2489" s="15" t="s">
        <v>295</v>
      </c>
      <c r="N2489" s="42">
        <v>98.888000000000005</v>
      </c>
      <c r="O2489" s="34">
        <v>28.45</v>
      </c>
      <c r="P2489" s="15" t="str">
        <f t="shared" si="307"/>
        <v/>
      </c>
      <c r="Q2489" s="41">
        <v>12</v>
      </c>
      <c r="R2489" s="15">
        <f t="shared" si="308"/>
        <v>12</v>
      </c>
      <c r="S2489" s="15" t="str">
        <f t="shared" si="305"/>
        <v>12a</v>
      </c>
      <c r="T2489" s="15" t="str">
        <f t="shared" si="306"/>
        <v>12b</v>
      </c>
    </row>
    <row r="2490" spans="1:20" ht="20.100000000000001" customHeight="1">
      <c r="A2490" s="15">
        <f t="shared" si="302"/>
        <v>124907</v>
      </c>
      <c r="B2490" s="24" t="str">
        <f>VLOOKUP(J2490,city!$A$4:$D$352,3,0)</f>
        <v>云南</v>
      </c>
      <c r="C2490" s="24" t="str">
        <f>VLOOKUP(J2490,city!$A$4:$D$352,4,0)</f>
        <v>迪庆</v>
      </c>
      <c r="D2490" s="15" t="s">
        <v>8124</v>
      </c>
      <c r="E2490" s="15" t="s">
        <v>8125</v>
      </c>
      <c r="F2490" s="42" t="str">
        <f t="shared" si="301"/>
        <v>99.463,28.321</v>
      </c>
      <c r="G2490" s="20" t="s">
        <v>8126</v>
      </c>
      <c r="H2490" s="20" t="s">
        <v>456</v>
      </c>
      <c r="I2490" s="45" t="str">
        <f t="shared" si="303"/>
        <v>2a,2b</v>
      </c>
      <c r="J2490" s="15">
        <f t="shared" si="304"/>
        <v>249</v>
      </c>
      <c r="K2490" s="15">
        <f>IF(VLOOKUP(J2489,city!$K$4:$L$352,2,0)&gt;K2489,K2489+1,1)</f>
        <v>7</v>
      </c>
      <c r="L2490" s="15">
        <v>1</v>
      </c>
      <c r="M2490" s="15" t="s">
        <v>295</v>
      </c>
      <c r="N2490" s="42">
        <v>99.462999999999994</v>
      </c>
      <c r="O2490" s="34">
        <v>28.321000000000002</v>
      </c>
      <c r="P2490" s="15" t="str">
        <f t="shared" si="307"/>
        <v/>
      </c>
      <c r="Q2490" s="41">
        <v>2</v>
      </c>
      <c r="R2490" s="15">
        <f t="shared" si="308"/>
        <v>2</v>
      </c>
      <c r="S2490" s="15" t="str">
        <f t="shared" si="305"/>
        <v>2a</v>
      </c>
      <c r="T2490" s="15" t="str">
        <f t="shared" si="306"/>
        <v>2b</v>
      </c>
    </row>
    <row r="2491" spans="1:20" ht="20.100000000000001" customHeight="1">
      <c r="A2491" s="15">
        <f t="shared" si="302"/>
        <v>124908</v>
      </c>
      <c r="B2491" s="24" t="str">
        <f>VLOOKUP(J2491,city!$A$4:$D$352,3,0)</f>
        <v>云南</v>
      </c>
      <c r="C2491" s="24" t="str">
        <f>VLOOKUP(J2491,city!$A$4:$D$352,4,0)</f>
        <v>迪庆</v>
      </c>
      <c r="D2491" s="15" t="s">
        <v>8127</v>
      </c>
      <c r="E2491" s="15" t="s">
        <v>8128</v>
      </c>
      <c r="F2491" s="42" t="str">
        <f t="shared" si="301"/>
        <v>99.085,28.339</v>
      </c>
      <c r="G2491" s="20" t="s">
        <v>8129</v>
      </c>
      <c r="H2491" s="20" t="s">
        <v>462</v>
      </c>
      <c r="I2491" s="45" t="str">
        <f t="shared" si="303"/>
        <v>11a,11b</v>
      </c>
      <c r="J2491" s="15">
        <f t="shared" si="304"/>
        <v>249</v>
      </c>
      <c r="K2491" s="15">
        <f>IF(VLOOKUP(J2490,city!$K$4:$L$352,2,0)&gt;K2490,K2490+1,1)</f>
        <v>8</v>
      </c>
      <c r="L2491" s="15">
        <v>1</v>
      </c>
      <c r="M2491" s="15" t="s">
        <v>295</v>
      </c>
      <c r="N2491" s="42">
        <v>99.084999999999994</v>
      </c>
      <c r="O2491" s="34">
        <v>28.338999999999999</v>
      </c>
      <c r="P2491" s="15" t="str">
        <f t="shared" si="307"/>
        <v/>
      </c>
      <c r="Q2491" s="41">
        <v>11</v>
      </c>
      <c r="R2491" s="15">
        <f t="shared" si="308"/>
        <v>11</v>
      </c>
      <c r="S2491" s="15" t="str">
        <f t="shared" si="305"/>
        <v>11a</v>
      </c>
      <c r="T2491" s="15" t="str">
        <f t="shared" si="306"/>
        <v>11b</v>
      </c>
    </row>
    <row r="2492" spans="1:20" ht="20.100000000000001" customHeight="1">
      <c r="A2492" s="15">
        <f t="shared" si="302"/>
        <v>124909</v>
      </c>
      <c r="B2492" s="24" t="str">
        <f>VLOOKUP(J2492,city!$A$4:$D$352,3,0)</f>
        <v>云南</v>
      </c>
      <c r="C2492" s="24" t="str">
        <f>VLOOKUP(J2492,city!$A$4:$D$352,4,0)</f>
        <v>迪庆</v>
      </c>
      <c r="D2492" s="15" t="s">
        <v>8130</v>
      </c>
      <c r="E2492" s="15" t="s">
        <v>8131</v>
      </c>
      <c r="F2492" s="42" t="str">
        <f t="shared" ref="F2492:F2555" si="309">N2492&amp;","&amp;O2492</f>
        <v>99.713,27.817</v>
      </c>
      <c r="G2492" s="20" t="s">
        <v>8132</v>
      </c>
      <c r="H2492" s="20" t="s">
        <v>468</v>
      </c>
      <c r="I2492" s="45" t="str">
        <f t="shared" si="303"/>
        <v>31a,31b</v>
      </c>
      <c r="J2492" s="15">
        <f t="shared" si="304"/>
        <v>249</v>
      </c>
      <c r="K2492" s="15">
        <f>IF(VLOOKUP(J2491,city!$K$4:$L$352,2,0)&gt;K2491,K2491+1,1)</f>
        <v>9</v>
      </c>
      <c r="L2492" s="15">
        <v>1</v>
      </c>
      <c r="M2492" s="15" t="s">
        <v>295</v>
      </c>
      <c r="N2492" s="42">
        <v>99.712999999999994</v>
      </c>
      <c r="O2492" s="34">
        <v>27.817</v>
      </c>
      <c r="P2492" s="15" t="str">
        <f t="shared" si="307"/>
        <v/>
      </c>
      <c r="Q2492" s="41">
        <v>31</v>
      </c>
      <c r="R2492" s="15">
        <f t="shared" si="308"/>
        <v>31</v>
      </c>
      <c r="S2492" s="15" t="str">
        <f t="shared" si="305"/>
        <v>31a</v>
      </c>
      <c r="T2492" s="15" t="str">
        <f t="shared" si="306"/>
        <v>31b</v>
      </c>
    </row>
    <row r="2493" spans="1:20" ht="20.100000000000001" customHeight="1">
      <c r="A2493" s="15">
        <f t="shared" si="302"/>
        <v>124910</v>
      </c>
      <c r="B2493" s="24" t="str">
        <f>VLOOKUP(J2493,city!$A$4:$D$352,3,0)</f>
        <v>云南</v>
      </c>
      <c r="C2493" s="24" t="str">
        <f>VLOOKUP(J2493,city!$A$4:$D$352,4,0)</f>
        <v>迪庆</v>
      </c>
      <c r="D2493" s="15" t="s">
        <v>8133</v>
      </c>
      <c r="E2493" s="15" t="s">
        <v>8134</v>
      </c>
      <c r="F2493" s="42" t="str">
        <f t="shared" si="309"/>
        <v>99.667,27.87</v>
      </c>
      <c r="G2493" s="20" t="s">
        <v>8135</v>
      </c>
      <c r="H2493" s="20" t="s">
        <v>474</v>
      </c>
      <c r="I2493" s="45" t="str">
        <f t="shared" si="303"/>
        <v>28a,28b</v>
      </c>
      <c r="J2493" s="15">
        <f t="shared" si="304"/>
        <v>249</v>
      </c>
      <c r="K2493" s="15">
        <f>IF(VLOOKUP(J2492,city!$K$4:$L$352,2,0)&gt;K2492,K2492+1,1)</f>
        <v>10</v>
      </c>
      <c r="L2493" s="15">
        <v>1</v>
      </c>
      <c r="M2493" s="15" t="s">
        <v>295</v>
      </c>
      <c r="N2493" s="42">
        <v>99.667000000000002</v>
      </c>
      <c r="O2493" s="34">
        <v>27.87</v>
      </c>
      <c r="P2493" s="15" t="str">
        <f t="shared" si="307"/>
        <v>99.4956,27.9947</v>
      </c>
      <c r="Q2493" s="41">
        <v>28</v>
      </c>
      <c r="R2493" s="15">
        <f t="shared" si="308"/>
        <v>28</v>
      </c>
      <c r="S2493" s="15" t="str">
        <f t="shared" si="305"/>
        <v>28a</v>
      </c>
      <c r="T2493" s="15" t="str">
        <f t="shared" si="306"/>
        <v>28b</v>
      </c>
    </row>
    <row r="2494" spans="1:20" ht="20.100000000000001" customHeight="1">
      <c r="A2494" s="15">
        <f t="shared" si="302"/>
        <v>125001</v>
      </c>
      <c r="B2494" s="24" t="str">
        <f>VLOOKUP(J2494,city!$A$4:$D$352,3,0)</f>
        <v>云南</v>
      </c>
      <c r="C2494" s="24" t="str">
        <f>VLOOKUP(J2494,city!$A$4:$D$352,4,0)</f>
        <v>大理</v>
      </c>
      <c r="D2494" s="15" t="s">
        <v>8136</v>
      </c>
      <c r="E2494" s="15" t="s">
        <v>8137</v>
      </c>
      <c r="F2494" s="42" t="str">
        <f t="shared" si="309"/>
        <v>100.17,25.7</v>
      </c>
      <c r="G2494" s="20" t="s">
        <v>8138</v>
      </c>
      <c r="H2494" s="20" t="s">
        <v>480</v>
      </c>
      <c r="I2494" s="45" t="str">
        <f t="shared" si="303"/>
        <v>31a,31b</v>
      </c>
      <c r="J2494" s="15">
        <f t="shared" si="304"/>
        <v>250</v>
      </c>
      <c r="K2494" s="15">
        <f>IF(VLOOKUP(J2493,city!$K$4:$L$352,2,0)&gt;K2493,K2493+1,1)</f>
        <v>1</v>
      </c>
      <c r="L2494" s="15">
        <v>1</v>
      </c>
      <c r="M2494" s="15" t="s">
        <v>296</v>
      </c>
      <c r="N2494" s="42">
        <v>100.17</v>
      </c>
      <c r="O2494" s="34">
        <v>25.7</v>
      </c>
      <c r="P2494" s="15" t="str">
        <f t="shared" si="307"/>
        <v/>
      </c>
      <c r="Q2494" s="41">
        <v>31</v>
      </c>
      <c r="R2494" s="15">
        <f t="shared" si="308"/>
        <v>31</v>
      </c>
      <c r="S2494" s="15" t="str">
        <f t="shared" si="305"/>
        <v>31a</v>
      </c>
      <c r="T2494" s="15" t="str">
        <f t="shared" si="306"/>
        <v>31b</v>
      </c>
    </row>
    <row r="2495" spans="1:20" ht="20.100000000000001" customHeight="1">
      <c r="A2495" s="15">
        <f t="shared" si="302"/>
        <v>125002</v>
      </c>
      <c r="B2495" s="24" t="str">
        <f>VLOOKUP(J2495,city!$A$4:$D$352,3,0)</f>
        <v>云南</v>
      </c>
      <c r="C2495" s="24" t="str">
        <f>VLOOKUP(J2495,city!$A$4:$D$352,4,0)</f>
        <v>大理</v>
      </c>
      <c r="D2495" s="15" t="s">
        <v>8139</v>
      </c>
      <c r="E2495" s="15" t="s">
        <v>8140</v>
      </c>
      <c r="F2495" s="42" t="str">
        <f t="shared" si="309"/>
        <v>100.272,25.649</v>
      </c>
      <c r="G2495" s="20" t="s">
        <v>8141</v>
      </c>
      <c r="H2495" s="20" t="s">
        <v>486</v>
      </c>
      <c r="I2495" s="45" t="str">
        <f t="shared" si="303"/>
        <v>6a,6b</v>
      </c>
      <c r="J2495" s="15">
        <f t="shared" si="304"/>
        <v>250</v>
      </c>
      <c r="K2495" s="15">
        <f>IF(VLOOKUP(J2494,city!$K$4:$L$352,2,0)&gt;K2494,K2494+1,1)</f>
        <v>2</v>
      </c>
      <c r="L2495" s="15">
        <v>1</v>
      </c>
      <c r="M2495" s="15" t="s">
        <v>296</v>
      </c>
      <c r="N2495" s="42">
        <v>100.27200000000001</v>
      </c>
      <c r="O2495" s="34">
        <v>25.649000000000001</v>
      </c>
      <c r="P2495" s="15" t="str">
        <f t="shared" si="307"/>
        <v/>
      </c>
      <c r="Q2495" s="41">
        <v>6</v>
      </c>
      <c r="R2495" s="15">
        <f t="shared" si="308"/>
        <v>6</v>
      </c>
      <c r="S2495" s="15" t="str">
        <f t="shared" si="305"/>
        <v>6a</v>
      </c>
      <c r="T2495" s="15" t="str">
        <f t="shared" si="306"/>
        <v>6b</v>
      </c>
    </row>
    <row r="2496" spans="1:20" ht="20.100000000000001" customHeight="1">
      <c r="A2496" s="15">
        <f t="shared" si="302"/>
        <v>125003</v>
      </c>
      <c r="B2496" s="24" t="str">
        <f>VLOOKUP(J2496,city!$A$4:$D$352,3,0)</f>
        <v>云南</v>
      </c>
      <c r="C2496" s="24" t="str">
        <f>VLOOKUP(J2496,city!$A$4:$D$352,4,0)</f>
        <v>大理</v>
      </c>
      <c r="D2496" s="15" t="s">
        <v>8142</v>
      </c>
      <c r="E2496" s="15" t="s">
        <v>8143</v>
      </c>
      <c r="F2496" s="42" t="str">
        <f t="shared" si="309"/>
        <v>100.149,25.709</v>
      </c>
      <c r="G2496" s="20" t="s">
        <v>8144</v>
      </c>
      <c r="H2496" s="20" t="s">
        <v>492</v>
      </c>
      <c r="I2496" s="45" t="str">
        <f t="shared" si="303"/>
        <v>14a,14b</v>
      </c>
      <c r="J2496" s="15">
        <f t="shared" si="304"/>
        <v>250</v>
      </c>
      <c r="K2496" s="15">
        <f>IF(VLOOKUP(J2495,city!$K$4:$L$352,2,0)&gt;K2495,K2495+1,1)</f>
        <v>3</v>
      </c>
      <c r="L2496" s="15">
        <v>1</v>
      </c>
      <c r="M2496" s="15" t="s">
        <v>296</v>
      </c>
      <c r="N2496" s="42">
        <v>100.149</v>
      </c>
      <c r="O2496" s="34">
        <v>25.709</v>
      </c>
      <c r="P2496" s="15" t="str">
        <f t="shared" si="307"/>
        <v/>
      </c>
      <c r="Q2496" s="41">
        <v>14</v>
      </c>
      <c r="R2496" s="15">
        <f t="shared" si="308"/>
        <v>14</v>
      </c>
      <c r="S2496" s="15" t="str">
        <f t="shared" si="305"/>
        <v>14a</v>
      </c>
      <c r="T2496" s="15" t="str">
        <f t="shared" si="306"/>
        <v>14b</v>
      </c>
    </row>
    <row r="2497" spans="1:20" ht="20.100000000000001" customHeight="1">
      <c r="A2497" s="15">
        <f t="shared" si="302"/>
        <v>125004</v>
      </c>
      <c r="B2497" s="24" t="str">
        <f>VLOOKUP(J2497,city!$A$4:$D$352,3,0)</f>
        <v>云南</v>
      </c>
      <c r="C2497" s="24" t="str">
        <f>VLOOKUP(J2497,city!$A$4:$D$352,4,0)</f>
        <v>大理</v>
      </c>
      <c r="D2497" s="15" t="s">
        <v>8145</v>
      </c>
      <c r="E2497" s="15" t="s">
        <v>8146</v>
      </c>
      <c r="F2497" s="42" t="str">
        <f t="shared" si="309"/>
        <v>100.176,25.65</v>
      </c>
      <c r="G2497" s="20" t="s">
        <v>8147</v>
      </c>
      <c r="H2497" s="20" t="s">
        <v>498</v>
      </c>
      <c r="I2497" s="45" t="str">
        <f t="shared" si="303"/>
        <v>11a,11b</v>
      </c>
      <c r="J2497" s="15">
        <f t="shared" si="304"/>
        <v>250</v>
      </c>
      <c r="K2497" s="15">
        <f>IF(VLOOKUP(J2496,city!$K$4:$L$352,2,0)&gt;K2496,K2496+1,1)</f>
        <v>4</v>
      </c>
      <c r="L2497" s="15">
        <v>1</v>
      </c>
      <c r="M2497" s="15" t="s">
        <v>296</v>
      </c>
      <c r="N2497" s="42">
        <v>100.176</v>
      </c>
      <c r="O2497" s="34">
        <v>25.65</v>
      </c>
      <c r="P2497" s="15" t="str">
        <f t="shared" si="307"/>
        <v/>
      </c>
      <c r="Q2497" s="41">
        <v>11</v>
      </c>
      <c r="R2497" s="15">
        <f t="shared" si="308"/>
        <v>11</v>
      </c>
      <c r="S2497" s="15" t="str">
        <f t="shared" si="305"/>
        <v>11a</v>
      </c>
      <c r="T2497" s="15" t="str">
        <f t="shared" si="306"/>
        <v>11b</v>
      </c>
    </row>
    <row r="2498" spans="1:20" ht="20.100000000000001" customHeight="1">
      <c r="A2498" s="15">
        <f t="shared" si="302"/>
        <v>125005</v>
      </c>
      <c r="B2498" s="24" t="str">
        <f>VLOOKUP(J2498,city!$A$4:$D$352,3,0)</f>
        <v>云南</v>
      </c>
      <c r="C2498" s="24" t="str">
        <f>VLOOKUP(J2498,city!$A$4:$D$352,4,0)</f>
        <v>大理</v>
      </c>
      <c r="D2498" s="15" t="s">
        <v>8148</v>
      </c>
      <c r="E2498" s="15" t="s">
        <v>8149</v>
      </c>
      <c r="F2498" s="42" t="str">
        <f t="shared" si="309"/>
        <v>100.104,25.912</v>
      </c>
      <c r="G2498" s="20" t="s">
        <v>8150</v>
      </c>
      <c r="H2498" s="20" t="s">
        <v>504</v>
      </c>
      <c r="I2498" s="45" t="str">
        <f t="shared" si="303"/>
        <v>6a,6b</v>
      </c>
      <c r="J2498" s="15">
        <f t="shared" si="304"/>
        <v>250</v>
      </c>
      <c r="K2498" s="15">
        <f>IF(VLOOKUP(J2497,city!$K$4:$L$352,2,0)&gt;K2497,K2497+1,1)</f>
        <v>5</v>
      </c>
      <c r="L2498" s="15">
        <v>1</v>
      </c>
      <c r="M2498" s="15" t="s">
        <v>296</v>
      </c>
      <c r="N2498" s="42">
        <v>100.104</v>
      </c>
      <c r="O2498" s="34">
        <v>25.911999999999999</v>
      </c>
      <c r="P2498" s="15" t="str">
        <f t="shared" si="307"/>
        <v/>
      </c>
      <c r="Q2498" s="41">
        <v>6</v>
      </c>
      <c r="R2498" s="15">
        <f t="shared" si="308"/>
        <v>6</v>
      </c>
      <c r="S2498" s="15" t="str">
        <f t="shared" si="305"/>
        <v>6a</v>
      </c>
      <c r="T2498" s="15" t="str">
        <f t="shared" si="306"/>
        <v>6b</v>
      </c>
    </row>
    <row r="2499" spans="1:20" ht="20.100000000000001" customHeight="1">
      <c r="A2499" s="15">
        <f t="shared" si="302"/>
        <v>125006</v>
      </c>
      <c r="B2499" s="24" t="str">
        <f>VLOOKUP(J2499,city!$A$4:$D$352,3,0)</f>
        <v>云南</v>
      </c>
      <c r="C2499" s="24" t="str">
        <f>VLOOKUP(J2499,city!$A$4:$D$352,4,0)</f>
        <v>大理</v>
      </c>
      <c r="D2499" s="15" t="s">
        <v>8151</v>
      </c>
      <c r="E2499" s="15" t="s">
        <v>8152</v>
      </c>
      <c r="F2499" s="42" t="str">
        <f t="shared" si="309"/>
        <v>100.155,25.688</v>
      </c>
      <c r="G2499" s="20" t="s">
        <v>8153</v>
      </c>
      <c r="H2499" s="20" t="s">
        <v>510</v>
      </c>
      <c r="I2499" s="45" t="str">
        <f t="shared" si="303"/>
        <v>31a,31b</v>
      </c>
      <c r="J2499" s="15">
        <f t="shared" si="304"/>
        <v>250</v>
      </c>
      <c r="K2499" s="15">
        <f>IF(VLOOKUP(J2498,city!$K$4:$L$352,2,0)&gt;K2498,K2498+1,1)</f>
        <v>6</v>
      </c>
      <c r="L2499" s="15">
        <v>1</v>
      </c>
      <c r="M2499" s="15" t="s">
        <v>296</v>
      </c>
      <c r="N2499" s="42">
        <v>100.155</v>
      </c>
      <c r="O2499" s="34">
        <v>25.687999999999999</v>
      </c>
      <c r="P2499" s="15" t="str">
        <f t="shared" si="307"/>
        <v/>
      </c>
      <c r="Q2499" s="41">
        <v>31</v>
      </c>
      <c r="R2499" s="15">
        <f t="shared" si="308"/>
        <v>31</v>
      </c>
      <c r="S2499" s="15" t="str">
        <f t="shared" si="305"/>
        <v>31a</v>
      </c>
      <c r="T2499" s="15" t="str">
        <f t="shared" si="306"/>
        <v>31b</v>
      </c>
    </row>
    <row r="2500" spans="1:20" ht="20.100000000000001" customHeight="1">
      <c r="A2500" s="15">
        <f t="shared" ref="A2500:A2563" si="310">100000+J2500*100+K2500</f>
        <v>125007</v>
      </c>
      <c r="B2500" s="24" t="str">
        <f>VLOOKUP(J2500,city!$A$4:$D$352,3,0)</f>
        <v>云南</v>
      </c>
      <c r="C2500" s="24" t="str">
        <f>VLOOKUP(J2500,city!$A$4:$D$352,4,0)</f>
        <v>大理</v>
      </c>
      <c r="D2500" s="15" t="s">
        <v>8154</v>
      </c>
      <c r="E2500" s="15" t="s">
        <v>8155</v>
      </c>
      <c r="F2500" s="42" t="str">
        <f t="shared" si="309"/>
        <v>100.2,25.915</v>
      </c>
      <c r="G2500" s="20" t="s">
        <v>8156</v>
      </c>
      <c r="H2500" s="20" t="s">
        <v>516</v>
      </c>
      <c r="I2500" s="45" t="str">
        <f t="shared" si="303"/>
        <v>32a,32b</v>
      </c>
      <c r="J2500" s="15">
        <f t="shared" si="304"/>
        <v>250</v>
      </c>
      <c r="K2500" s="15">
        <f>IF(VLOOKUP(J2499,city!$K$4:$L$352,2,0)&gt;K2499,K2499+1,1)</f>
        <v>7</v>
      </c>
      <c r="L2500" s="15">
        <v>1</v>
      </c>
      <c r="M2500" s="15" t="s">
        <v>296</v>
      </c>
      <c r="N2500" s="42">
        <v>100.2</v>
      </c>
      <c r="O2500" s="34">
        <v>25.914999999999999</v>
      </c>
      <c r="P2500" s="15" t="str">
        <f t="shared" si="307"/>
        <v/>
      </c>
      <c r="Q2500" s="41">
        <v>32</v>
      </c>
      <c r="R2500" s="15" t="e">
        <f t="shared" si="308"/>
        <v>#N/A</v>
      </c>
      <c r="S2500" s="15" t="str">
        <f t="shared" si="305"/>
        <v>32a</v>
      </c>
      <c r="T2500" s="15" t="str">
        <f t="shared" si="306"/>
        <v>32b</v>
      </c>
    </row>
    <row r="2501" spans="1:20" ht="20.100000000000001" customHeight="1">
      <c r="A2501" s="15">
        <f t="shared" si="310"/>
        <v>125008</v>
      </c>
      <c r="B2501" s="24" t="str">
        <f>VLOOKUP(J2501,city!$A$4:$D$352,3,0)</f>
        <v>云南</v>
      </c>
      <c r="C2501" s="24" t="str">
        <f>VLOOKUP(J2501,city!$A$4:$D$352,4,0)</f>
        <v>大理</v>
      </c>
      <c r="D2501" s="15" t="s">
        <v>8157</v>
      </c>
      <c r="E2501" s="15" t="s">
        <v>8158</v>
      </c>
      <c r="F2501" s="42" t="str">
        <f t="shared" si="309"/>
        <v>100.138,25.858</v>
      </c>
      <c r="G2501" s="20" t="s">
        <v>8159</v>
      </c>
      <c r="H2501" s="20" t="s">
        <v>522</v>
      </c>
      <c r="I2501" s="45" t="str">
        <f t="shared" ref="I2501:I2564" si="311">S2501&amp;","&amp;T2501</f>
        <v>32a,32b</v>
      </c>
      <c r="J2501" s="15">
        <f t="shared" ref="J2501:J2564" si="312">IF(K2501&gt;K2500,J2500,J2500+1)</f>
        <v>250</v>
      </c>
      <c r="K2501" s="15">
        <f>IF(VLOOKUP(J2500,city!$K$4:$L$352,2,0)&gt;K2500,K2500+1,1)</f>
        <v>8</v>
      </c>
      <c r="L2501" s="15">
        <v>1</v>
      </c>
      <c r="M2501" s="15" t="s">
        <v>296</v>
      </c>
      <c r="N2501" s="42">
        <v>100.13800000000001</v>
      </c>
      <c r="O2501" s="34">
        <v>25.858000000000001</v>
      </c>
      <c r="P2501" s="15" t="str">
        <f t="shared" si="307"/>
        <v/>
      </c>
      <c r="Q2501" s="41">
        <v>32</v>
      </c>
      <c r="R2501" s="15" t="e">
        <f t="shared" si="308"/>
        <v>#N/A</v>
      </c>
      <c r="S2501" s="15" t="str">
        <f t="shared" ref="S2501:S2564" si="313">CONCATENATE(Q2501,"a")</f>
        <v>32a</v>
      </c>
      <c r="T2501" s="15" t="str">
        <f t="shared" ref="T2501:T2564" si="314">CONCATENATE(Q2501,"b")</f>
        <v>32b</v>
      </c>
    </row>
    <row r="2502" spans="1:20" ht="20.100000000000001" customHeight="1">
      <c r="A2502" s="15">
        <f t="shared" si="310"/>
        <v>125009</v>
      </c>
      <c r="B2502" s="24" t="str">
        <f>VLOOKUP(J2502,city!$A$4:$D$352,3,0)</f>
        <v>云南</v>
      </c>
      <c r="C2502" s="24" t="str">
        <f>VLOOKUP(J2502,city!$A$4:$D$352,4,0)</f>
        <v>大理</v>
      </c>
      <c r="D2502" s="15" t="s">
        <v>8160</v>
      </c>
      <c r="E2502" s="15" t="s">
        <v>8161</v>
      </c>
      <c r="F2502" s="42" t="str">
        <f t="shared" si="309"/>
        <v>100.197,25.908</v>
      </c>
      <c r="G2502" s="20" t="s">
        <v>8162</v>
      </c>
      <c r="H2502" s="20" t="s">
        <v>528</v>
      </c>
      <c r="I2502" s="45" t="str">
        <f t="shared" si="311"/>
        <v>4a,4b</v>
      </c>
      <c r="J2502" s="15">
        <f t="shared" si="312"/>
        <v>250</v>
      </c>
      <c r="K2502" s="15">
        <f>IF(VLOOKUP(J2501,city!$K$4:$L$352,2,0)&gt;K2501,K2501+1,1)</f>
        <v>9</v>
      </c>
      <c r="L2502" s="15">
        <v>1</v>
      </c>
      <c r="M2502" s="15" t="s">
        <v>296</v>
      </c>
      <c r="N2502" s="15">
        <v>100.197</v>
      </c>
      <c r="O2502" s="34">
        <v>25.908000000000001</v>
      </c>
      <c r="P2502" s="15" t="str">
        <f t="shared" si="307"/>
        <v/>
      </c>
      <c r="Q2502" s="41">
        <v>4</v>
      </c>
      <c r="R2502" s="15">
        <f t="shared" si="308"/>
        <v>4</v>
      </c>
      <c r="S2502" s="15" t="str">
        <f t="shared" si="313"/>
        <v>4a</v>
      </c>
      <c r="T2502" s="15" t="str">
        <f t="shared" si="314"/>
        <v>4b</v>
      </c>
    </row>
    <row r="2503" spans="1:20" ht="20.100000000000001" customHeight="1">
      <c r="A2503" s="15">
        <f t="shared" si="310"/>
        <v>125010</v>
      </c>
      <c r="B2503" s="24" t="str">
        <f>VLOOKUP(J2503,city!$A$4:$D$352,3,0)</f>
        <v>云南</v>
      </c>
      <c r="C2503" s="24" t="str">
        <f>VLOOKUP(J2503,city!$A$4:$D$352,4,0)</f>
        <v>大理</v>
      </c>
      <c r="D2503" s="15" t="s">
        <v>8163</v>
      </c>
      <c r="E2503" s="15" t="s">
        <v>8164</v>
      </c>
      <c r="F2503" s="42" t="str">
        <f t="shared" si="309"/>
        <v>100.154,25.686</v>
      </c>
      <c r="G2503" s="20" t="s">
        <v>8165</v>
      </c>
      <c r="H2503" s="20" t="s">
        <v>534</v>
      </c>
      <c r="I2503" s="45" t="str">
        <f t="shared" si="311"/>
        <v>16a,16b</v>
      </c>
      <c r="J2503" s="15">
        <f t="shared" si="312"/>
        <v>250</v>
      </c>
      <c r="K2503" s="15">
        <f>IF(VLOOKUP(J2502,city!$K$4:$L$352,2,0)&gt;K2502,K2502+1,1)</f>
        <v>10</v>
      </c>
      <c r="L2503" s="15">
        <v>1</v>
      </c>
      <c r="M2503" s="15" t="s">
        <v>296</v>
      </c>
      <c r="N2503" s="15">
        <v>100.154</v>
      </c>
      <c r="O2503" s="34">
        <v>25.686</v>
      </c>
      <c r="P2503" s="15" t="str">
        <f t="shared" si="307"/>
        <v>100.1715,25.7675</v>
      </c>
      <c r="Q2503" s="41">
        <v>16</v>
      </c>
      <c r="R2503" s="15">
        <f t="shared" si="308"/>
        <v>16</v>
      </c>
      <c r="S2503" s="15" t="str">
        <f t="shared" si="313"/>
        <v>16a</v>
      </c>
      <c r="T2503" s="15" t="str">
        <f t="shared" si="314"/>
        <v>16b</v>
      </c>
    </row>
    <row r="2504" spans="1:20" ht="20.100000000000001" customHeight="1">
      <c r="A2504" s="15">
        <f t="shared" si="310"/>
        <v>125101</v>
      </c>
      <c r="B2504" s="24" t="str">
        <f>VLOOKUP(J2504,city!$A$4:$D$352,3,0)</f>
        <v>云南</v>
      </c>
      <c r="C2504" s="24" t="str">
        <f>VLOOKUP(J2504,city!$A$4:$D$352,4,0)</f>
        <v>楚雄</v>
      </c>
      <c r="D2504" s="15" t="s">
        <v>8166</v>
      </c>
      <c r="E2504" s="15" t="s">
        <v>8167</v>
      </c>
      <c r="F2504" s="42" t="str">
        <f t="shared" si="309"/>
        <v>102.082,24.976</v>
      </c>
      <c r="G2504" s="20" t="s">
        <v>8168</v>
      </c>
      <c r="H2504" s="20" t="s">
        <v>422</v>
      </c>
      <c r="I2504" s="45" t="str">
        <f t="shared" si="311"/>
        <v>2a,2b</v>
      </c>
      <c r="J2504" s="15">
        <f t="shared" si="312"/>
        <v>251</v>
      </c>
      <c r="K2504" s="15">
        <f>IF(VLOOKUP(J2503,city!$K$4:$L$352,2,0)&gt;K2503,K2503+1,1)</f>
        <v>1</v>
      </c>
      <c r="L2504" s="15">
        <v>1</v>
      </c>
      <c r="M2504" s="15" t="s">
        <v>297</v>
      </c>
      <c r="N2504" s="42">
        <v>102.08199999999999</v>
      </c>
      <c r="O2504" s="34">
        <v>24.975999999999999</v>
      </c>
      <c r="P2504" s="15" t="str">
        <f t="shared" si="307"/>
        <v/>
      </c>
      <c r="Q2504" s="41">
        <v>2</v>
      </c>
      <c r="R2504" s="15">
        <f t="shared" si="308"/>
        <v>2</v>
      </c>
      <c r="S2504" s="15" t="str">
        <f t="shared" si="313"/>
        <v>2a</v>
      </c>
      <c r="T2504" s="15" t="str">
        <f t="shared" si="314"/>
        <v>2b</v>
      </c>
    </row>
    <row r="2505" spans="1:20" ht="20.100000000000001" customHeight="1">
      <c r="A2505" s="15">
        <f t="shared" si="310"/>
        <v>125102</v>
      </c>
      <c r="B2505" s="24" t="str">
        <f>VLOOKUP(J2505,city!$A$4:$D$352,3,0)</f>
        <v>云南</v>
      </c>
      <c r="C2505" s="24" t="str">
        <f>VLOOKUP(J2505,city!$A$4:$D$352,4,0)</f>
        <v>楚雄</v>
      </c>
      <c r="D2505" s="15" t="s">
        <v>8169</v>
      </c>
      <c r="E2505" s="15" t="s">
        <v>8170</v>
      </c>
      <c r="F2505" s="42" t="str">
        <f t="shared" si="309"/>
        <v>101.765,25.851</v>
      </c>
      <c r="G2505" s="20" t="s">
        <v>8171</v>
      </c>
      <c r="H2505" s="20" t="s">
        <v>427</v>
      </c>
      <c r="I2505" s="45" t="str">
        <f t="shared" si="311"/>
        <v>1a,1b</v>
      </c>
      <c r="J2505" s="15">
        <f t="shared" si="312"/>
        <v>251</v>
      </c>
      <c r="K2505" s="15">
        <f>IF(VLOOKUP(J2504,city!$K$4:$L$352,2,0)&gt;K2504,K2504+1,1)</f>
        <v>2</v>
      </c>
      <c r="L2505" s="15">
        <v>1</v>
      </c>
      <c r="M2505" s="15" t="s">
        <v>297</v>
      </c>
      <c r="N2505" s="42">
        <v>101.765</v>
      </c>
      <c r="O2505" s="34">
        <v>25.850999999999999</v>
      </c>
      <c r="P2505" s="15" t="str">
        <f t="shared" si="307"/>
        <v/>
      </c>
      <c r="Q2505" s="41">
        <v>1</v>
      </c>
      <c r="R2505" s="15">
        <f t="shared" si="308"/>
        <v>1</v>
      </c>
      <c r="S2505" s="15" t="str">
        <f t="shared" si="313"/>
        <v>1a</v>
      </c>
      <c r="T2505" s="15" t="str">
        <f t="shared" si="314"/>
        <v>1b</v>
      </c>
    </row>
    <row r="2506" spans="1:20" ht="20.100000000000001" customHeight="1">
      <c r="A2506" s="15">
        <f t="shared" si="310"/>
        <v>125103</v>
      </c>
      <c r="B2506" s="24" t="str">
        <f>VLOOKUP(J2506,city!$A$4:$D$352,3,0)</f>
        <v>云南</v>
      </c>
      <c r="C2506" s="24" t="str">
        <f>VLOOKUP(J2506,city!$A$4:$D$352,4,0)</f>
        <v>楚雄</v>
      </c>
      <c r="D2506" s="15" t="s">
        <v>8172</v>
      </c>
      <c r="E2506" s="15" t="s">
        <v>8173</v>
      </c>
      <c r="F2506" s="42" t="str">
        <f t="shared" si="309"/>
        <v>101.524,25.064</v>
      </c>
      <c r="G2506" s="20" t="s">
        <v>8174</v>
      </c>
      <c r="H2506" s="20" t="s">
        <v>432</v>
      </c>
      <c r="I2506" s="45" t="str">
        <f t="shared" si="311"/>
        <v>13a,13b</v>
      </c>
      <c r="J2506" s="15">
        <f t="shared" si="312"/>
        <v>251</v>
      </c>
      <c r="K2506" s="15">
        <f>IF(VLOOKUP(J2505,city!$K$4:$L$352,2,0)&gt;K2505,K2505+1,1)</f>
        <v>3</v>
      </c>
      <c r="L2506" s="15">
        <v>1</v>
      </c>
      <c r="M2506" s="15" t="s">
        <v>297</v>
      </c>
      <c r="N2506" s="42">
        <v>101.524</v>
      </c>
      <c r="O2506" s="34">
        <v>25.064</v>
      </c>
      <c r="P2506" s="15" t="str">
        <f t="shared" si="307"/>
        <v/>
      </c>
      <c r="Q2506" s="41">
        <v>13</v>
      </c>
      <c r="R2506" s="15">
        <f t="shared" si="308"/>
        <v>13</v>
      </c>
      <c r="S2506" s="15" t="str">
        <f t="shared" si="313"/>
        <v>13a</v>
      </c>
      <c r="T2506" s="15" t="str">
        <f t="shared" si="314"/>
        <v>13b</v>
      </c>
    </row>
    <row r="2507" spans="1:20" ht="20.100000000000001" customHeight="1">
      <c r="A2507" s="15">
        <f t="shared" si="310"/>
        <v>125104</v>
      </c>
      <c r="B2507" s="24" t="str">
        <f>VLOOKUP(J2507,city!$A$4:$D$352,3,0)</f>
        <v>云南</v>
      </c>
      <c r="C2507" s="24" t="str">
        <f>VLOOKUP(J2507,city!$A$4:$D$352,4,0)</f>
        <v>楚雄</v>
      </c>
      <c r="D2507" s="15" t="s">
        <v>8175</v>
      </c>
      <c r="E2507" s="15" t="s">
        <v>8176</v>
      </c>
      <c r="F2507" s="42" t="str">
        <f t="shared" si="309"/>
        <v>102.385,25.539</v>
      </c>
      <c r="G2507" s="20" t="s">
        <v>8177</v>
      </c>
      <c r="H2507" s="20" t="s">
        <v>438</v>
      </c>
      <c r="I2507" s="45" t="str">
        <f t="shared" si="311"/>
        <v>11a,11b</v>
      </c>
      <c r="J2507" s="15">
        <f t="shared" si="312"/>
        <v>251</v>
      </c>
      <c r="K2507" s="15">
        <f>IF(VLOOKUP(J2506,city!$K$4:$L$352,2,0)&gt;K2506,K2506+1,1)</f>
        <v>4</v>
      </c>
      <c r="L2507" s="15">
        <v>1</v>
      </c>
      <c r="M2507" s="15" t="s">
        <v>297</v>
      </c>
      <c r="N2507" s="42">
        <v>102.38500000000001</v>
      </c>
      <c r="O2507" s="34">
        <v>25.539000000000001</v>
      </c>
      <c r="P2507" s="15" t="str">
        <f t="shared" si="307"/>
        <v/>
      </c>
      <c r="Q2507" s="41">
        <v>11</v>
      </c>
      <c r="R2507" s="15">
        <f t="shared" si="308"/>
        <v>11</v>
      </c>
      <c r="S2507" s="15" t="str">
        <f t="shared" si="313"/>
        <v>11a</v>
      </c>
      <c r="T2507" s="15" t="str">
        <f t="shared" si="314"/>
        <v>11b</v>
      </c>
    </row>
    <row r="2508" spans="1:20" ht="20.100000000000001" customHeight="1">
      <c r="A2508" s="15">
        <f t="shared" si="310"/>
        <v>125105</v>
      </c>
      <c r="B2508" s="24" t="str">
        <f>VLOOKUP(J2508,city!$A$4:$D$352,3,0)</f>
        <v>云南</v>
      </c>
      <c r="C2508" s="24" t="str">
        <f>VLOOKUP(J2508,city!$A$4:$D$352,4,0)</f>
        <v>楚雄</v>
      </c>
      <c r="D2508" s="15" t="s">
        <v>8178</v>
      </c>
      <c r="E2508" s="15" t="s">
        <v>8179</v>
      </c>
      <c r="F2508" s="42" t="str">
        <f t="shared" si="309"/>
        <v>101.752,25.37</v>
      </c>
      <c r="G2508" s="20" t="s">
        <v>8180</v>
      </c>
      <c r="H2508" s="20" t="s">
        <v>444</v>
      </c>
      <c r="I2508" s="45" t="str">
        <f t="shared" si="311"/>
        <v>13a,13b</v>
      </c>
      <c r="J2508" s="15">
        <f t="shared" si="312"/>
        <v>251</v>
      </c>
      <c r="K2508" s="15">
        <f>IF(VLOOKUP(J2507,city!$K$4:$L$352,2,0)&gt;K2507,K2507+1,1)</f>
        <v>5</v>
      </c>
      <c r="L2508" s="15">
        <v>1</v>
      </c>
      <c r="M2508" s="15" t="s">
        <v>297</v>
      </c>
      <c r="N2508" s="42">
        <v>101.752</v>
      </c>
      <c r="O2508" s="34">
        <v>25.37</v>
      </c>
      <c r="P2508" s="15" t="str">
        <f t="shared" si="307"/>
        <v/>
      </c>
      <c r="Q2508" s="41">
        <v>13</v>
      </c>
      <c r="R2508" s="15">
        <f t="shared" si="308"/>
        <v>13</v>
      </c>
      <c r="S2508" s="15" t="str">
        <f t="shared" si="313"/>
        <v>13a</v>
      </c>
      <c r="T2508" s="15" t="str">
        <f t="shared" si="314"/>
        <v>13b</v>
      </c>
    </row>
    <row r="2509" spans="1:20" ht="20.100000000000001" customHeight="1">
      <c r="A2509" s="15">
        <f t="shared" si="310"/>
        <v>125106</v>
      </c>
      <c r="B2509" s="24" t="str">
        <f>VLOOKUP(J2509,city!$A$4:$D$352,3,0)</f>
        <v>云南</v>
      </c>
      <c r="C2509" s="24" t="str">
        <f>VLOOKUP(J2509,city!$A$4:$D$352,4,0)</f>
        <v>楚雄</v>
      </c>
      <c r="D2509" s="15" t="s">
        <v>8181</v>
      </c>
      <c r="E2509" s="15" t="s">
        <v>8182</v>
      </c>
      <c r="F2509" s="42" t="str">
        <f t="shared" si="309"/>
        <v>101.765,25.851</v>
      </c>
      <c r="G2509" s="20" t="s">
        <v>8183</v>
      </c>
      <c r="H2509" s="20" t="s">
        <v>450</v>
      </c>
      <c r="I2509" s="45" t="str">
        <f t="shared" si="311"/>
        <v>2a,2b</v>
      </c>
      <c r="J2509" s="15">
        <f t="shared" si="312"/>
        <v>251</v>
      </c>
      <c r="K2509" s="15">
        <f>IF(VLOOKUP(J2508,city!$K$4:$L$352,2,0)&gt;K2508,K2508+1,1)</f>
        <v>6</v>
      </c>
      <c r="L2509" s="15">
        <v>1</v>
      </c>
      <c r="M2509" s="15" t="s">
        <v>297</v>
      </c>
      <c r="N2509" s="42">
        <v>101.765</v>
      </c>
      <c r="O2509" s="34">
        <v>25.850999999999999</v>
      </c>
      <c r="P2509" s="15" t="str">
        <f t="shared" ref="P2509:P2572" si="315">IF(K2509=10,SUM(N2500:N2509)/10&amp;","&amp;SUM(O2500:O2509)/10,"")</f>
        <v/>
      </c>
      <c r="Q2509" s="41">
        <v>2</v>
      </c>
      <c r="R2509" s="15">
        <f t="shared" si="308"/>
        <v>4</v>
      </c>
      <c r="S2509" s="15" t="str">
        <f t="shared" si="313"/>
        <v>2a</v>
      </c>
      <c r="T2509" s="15" t="str">
        <f t="shared" si="314"/>
        <v>2b</v>
      </c>
    </row>
    <row r="2510" spans="1:20" ht="20.100000000000001" customHeight="1">
      <c r="A2510" s="15">
        <f t="shared" si="310"/>
        <v>125107</v>
      </c>
      <c r="B2510" s="24" t="str">
        <f>VLOOKUP(J2510,city!$A$4:$D$352,3,0)</f>
        <v>云南</v>
      </c>
      <c r="C2510" s="24" t="str">
        <f>VLOOKUP(J2510,city!$A$4:$D$352,4,0)</f>
        <v>楚雄</v>
      </c>
      <c r="D2510" s="15" t="s">
        <v>8184</v>
      </c>
      <c r="E2510" s="15" t="s">
        <v>8185</v>
      </c>
      <c r="F2510" s="42" t="str">
        <f t="shared" si="309"/>
        <v>101.704,25.69</v>
      </c>
      <c r="G2510" s="20" t="s">
        <v>8186</v>
      </c>
      <c r="H2510" s="20" t="s">
        <v>456</v>
      </c>
      <c r="I2510" s="45" t="str">
        <f t="shared" si="311"/>
        <v>1a,1b</v>
      </c>
      <c r="J2510" s="15">
        <f t="shared" si="312"/>
        <v>251</v>
      </c>
      <c r="K2510" s="15">
        <f>IF(VLOOKUP(J2509,city!$K$4:$L$352,2,0)&gt;K2509,K2509+1,1)</f>
        <v>7</v>
      </c>
      <c r="L2510" s="15">
        <v>1</v>
      </c>
      <c r="M2510" s="15" t="s">
        <v>297</v>
      </c>
      <c r="N2510" s="42">
        <v>101.70399999999999</v>
      </c>
      <c r="O2510" s="34">
        <v>25.69</v>
      </c>
      <c r="P2510" s="15" t="str">
        <f t="shared" si="315"/>
        <v/>
      </c>
      <c r="Q2510" s="41">
        <v>1</v>
      </c>
      <c r="R2510" s="15">
        <f t="shared" si="308"/>
        <v>1</v>
      </c>
      <c r="S2510" s="15" t="str">
        <f t="shared" si="313"/>
        <v>1a</v>
      </c>
      <c r="T2510" s="15" t="str">
        <f t="shared" si="314"/>
        <v>1b</v>
      </c>
    </row>
    <row r="2511" spans="1:20" ht="20.100000000000001" customHeight="1">
      <c r="A2511" s="15">
        <f t="shared" si="310"/>
        <v>125108</v>
      </c>
      <c r="B2511" s="24" t="str">
        <f>VLOOKUP(J2511,city!$A$4:$D$352,3,0)</f>
        <v>云南</v>
      </c>
      <c r="C2511" s="24" t="str">
        <f>VLOOKUP(J2511,city!$A$4:$D$352,4,0)</f>
        <v>楚雄</v>
      </c>
      <c r="D2511" s="15" t="s">
        <v>8187</v>
      </c>
      <c r="E2511" s="15" t="s">
        <v>8188</v>
      </c>
      <c r="F2511" s="42" t="str">
        <f t="shared" si="309"/>
        <v>101.405,25.021</v>
      </c>
      <c r="G2511" s="20" t="s">
        <v>8189</v>
      </c>
      <c r="H2511" s="20" t="s">
        <v>462</v>
      </c>
      <c r="I2511" s="45" t="str">
        <f t="shared" si="311"/>
        <v>1a,1b</v>
      </c>
      <c r="J2511" s="15">
        <f t="shared" si="312"/>
        <v>251</v>
      </c>
      <c r="K2511" s="15">
        <f>IF(VLOOKUP(J2510,city!$K$4:$L$352,2,0)&gt;K2510,K2510+1,1)</f>
        <v>8</v>
      </c>
      <c r="L2511" s="15">
        <v>1</v>
      </c>
      <c r="M2511" s="15" t="s">
        <v>297</v>
      </c>
      <c r="N2511" s="42">
        <v>101.405</v>
      </c>
      <c r="O2511" s="34">
        <v>25.021000000000001</v>
      </c>
      <c r="P2511" s="15" t="str">
        <f t="shared" si="315"/>
        <v/>
      </c>
      <c r="Q2511" s="41">
        <v>1</v>
      </c>
      <c r="R2511" s="15">
        <f t="shared" si="308"/>
        <v>2</v>
      </c>
      <c r="S2511" s="15" t="str">
        <f t="shared" si="313"/>
        <v>1a</v>
      </c>
      <c r="T2511" s="15" t="str">
        <f t="shared" si="314"/>
        <v>1b</v>
      </c>
    </row>
    <row r="2512" spans="1:20" ht="20.100000000000001" customHeight="1">
      <c r="A2512" s="15">
        <f t="shared" si="310"/>
        <v>125109</v>
      </c>
      <c r="B2512" s="24" t="str">
        <f>VLOOKUP(J2512,city!$A$4:$D$352,3,0)</f>
        <v>云南</v>
      </c>
      <c r="C2512" s="24" t="str">
        <f>VLOOKUP(J2512,city!$A$4:$D$352,4,0)</f>
        <v>楚雄</v>
      </c>
      <c r="D2512" s="15" t="s">
        <v>8190</v>
      </c>
      <c r="E2512" s="15" t="s">
        <v>8191</v>
      </c>
      <c r="F2512" s="42" t="str">
        <f t="shared" si="309"/>
        <v>101.523,25.063</v>
      </c>
      <c r="G2512" s="20" t="s">
        <v>8192</v>
      </c>
      <c r="H2512" s="20" t="s">
        <v>468</v>
      </c>
      <c r="I2512" s="45" t="str">
        <f t="shared" si="311"/>
        <v>32a,32b</v>
      </c>
      <c r="J2512" s="15">
        <f t="shared" si="312"/>
        <v>251</v>
      </c>
      <c r="K2512" s="15">
        <f>IF(VLOOKUP(J2511,city!$K$4:$L$352,2,0)&gt;K2511,K2511+1,1)</f>
        <v>9</v>
      </c>
      <c r="L2512" s="15">
        <v>1</v>
      </c>
      <c r="M2512" s="15" t="s">
        <v>297</v>
      </c>
      <c r="N2512" s="42">
        <v>101.523</v>
      </c>
      <c r="O2512" s="34">
        <v>25.062999999999999</v>
      </c>
      <c r="P2512" s="15" t="str">
        <f t="shared" si="315"/>
        <v/>
      </c>
      <c r="Q2512" s="41">
        <v>32</v>
      </c>
      <c r="R2512" s="15" t="e">
        <f t="shared" si="308"/>
        <v>#N/A</v>
      </c>
      <c r="S2512" s="15" t="str">
        <f t="shared" si="313"/>
        <v>32a</v>
      </c>
      <c r="T2512" s="15" t="str">
        <f t="shared" si="314"/>
        <v>32b</v>
      </c>
    </row>
    <row r="2513" spans="1:20" ht="20.100000000000001" customHeight="1">
      <c r="A2513" s="15">
        <f t="shared" si="310"/>
        <v>125110</v>
      </c>
      <c r="B2513" s="24" t="str">
        <f>VLOOKUP(J2513,city!$A$4:$D$352,3,0)</f>
        <v>云南</v>
      </c>
      <c r="C2513" s="24" t="str">
        <f>VLOOKUP(J2513,city!$A$4:$D$352,4,0)</f>
        <v>楚雄</v>
      </c>
      <c r="D2513" s="15" t="s">
        <v>8193</v>
      </c>
      <c r="E2513" s="15" t="s">
        <v>8194</v>
      </c>
      <c r="F2513" s="42" t="str">
        <f t="shared" si="309"/>
        <v>101.106,25.863</v>
      </c>
      <c r="G2513" s="20" t="s">
        <v>8195</v>
      </c>
      <c r="H2513" s="20" t="s">
        <v>474</v>
      </c>
      <c r="I2513" s="45" t="str">
        <f t="shared" si="311"/>
        <v>13a,13b</v>
      </c>
      <c r="J2513" s="15">
        <f t="shared" si="312"/>
        <v>251</v>
      </c>
      <c r="K2513" s="15">
        <f>IF(VLOOKUP(J2512,city!$K$4:$L$352,2,0)&gt;K2512,K2512+1,1)</f>
        <v>10</v>
      </c>
      <c r="L2513" s="15">
        <v>1</v>
      </c>
      <c r="M2513" s="15" t="s">
        <v>297</v>
      </c>
      <c r="N2513" s="42">
        <v>101.10599999999999</v>
      </c>
      <c r="O2513" s="34">
        <v>25.863</v>
      </c>
      <c r="P2513" s="15" t="str">
        <f t="shared" si="315"/>
        <v>101.7011,25.4288</v>
      </c>
      <c r="Q2513" s="41">
        <v>13</v>
      </c>
      <c r="R2513" s="15">
        <f t="shared" si="308"/>
        <v>13</v>
      </c>
      <c r="S2513" s="15" t="str">
        <f t="shared" si="313"/>
        <v>13a</v>
      </c>
      <c r="T2513" s="15" t="str">
        <f t="shared" si="314"/>
        <v>13b</v>
      </c>
    </row>
    <row r="2514" spans="1:20" ht="20.100000000000001" customHeight="1">
      <c r="A2514" s="15">
        <f t="shared" si="310"/>
        <v>125201</v>
      </c>
      <c r="B2514" s="24" t="str">
        <f>VLOOKUP(J2514,city!$A$4:$D$352,3,0)</f>
        <v>云南</v>
      </c>
      <c r="C2514" s="24" t="str">
        <f>VLOOKUP(J2514,city!$A$4:$D$352,4,0)</f>
        <v>红河</v>
      </c>
      <c r="D2514" s="15" t="s">
        <v>8196</v>
      </c>
      <c r="E2514" s="15" t="s">
        <v>8197</v>
      </c>
      <c r="F2514" s="42" t="str">
        <f t="shared" si="309"/>
        <v>102.746,23.123</v>
      </c>
      <c r="G2514" s="20" t="s">
        <v>8198</v>
      </c>
      <c r="H2514" s="20" t="s">
        <v>480</v>
      </c>
      <c r="I2514" s="45" t="str">
        <f t="shared" si="311"/>
        <v>28a,28b</v>
      </c>
      <c r="J2514" s="15">
        <f t="shared" si="312"/>
        <v>252</v>
      </c>
      <c r="K2514" s="15">
        <f>IF(VLOOKUP(J2513,city!$K$4:$L$352,2,0)&gt;K2513,K2513+1,1)</f>
        <v>1</v>
      </c>
      <c r="L2514" s="15">
        <v>1</v>
      </c>
      <c r="M2514" s="15" t="s">
        <v>298</v>
      </c>
      <c r="N2514" s="43">
        <v>102.746</v>
      </c>
      <c r="O2514" s="34">
        <v>23.123000000000001</v>
      </c>
      <c r="P2514" s="15" t="str">
        <f t="shared" si="315"/>
        <v/>
      </c>
      <c r="Q2514" s="41">
        <v>28</v>
      </c>
      <c r="R2514" s="15" t="e">
        <f t="shared" si="308"/>
        <v>#N/A</v>
      </c>
      <c r="S2514" s="15" t="str">
        <f t="shared" si="313"/>
        <v>28a</v>
      </c>
      <c r="T2514" s="15" t="str">
        <f t="shared" si="314"/>
        <v>28b</v>
      </c>
    </row>
    <row r="2515" spans="1:20" ht="20.100000000000001" customHeight="1">
      <c r="A2515" s="15">
        <f t="shared" si="310"/>
        <v>125202</v>
      </c>
      <c r="B2515" s="24" t="str">
        <f>VLOOKUP(J2515,city!$A$4:$D$352,3,0)</f>
        <v>云南</v>
      </c>
      <c r="C2515" s="24" t="str">
        <f>VLOOKUP(J2515,city!$A$4:$D$352,4,0)</f>
        <v>红河</v>
      </c>
      <c r="D2515" s="15" t="s">
        <v>8199</v>
      </c>
      <c r="E2515" s="15" t="s">
        <v>8200</v>
      </c>
      <c r="F2515" s="42" t="str">
        <f t="shared" si="309"/>
        <v>102.833,23.622</v>
      </c>
      <c r="G2515" s="20" t="s">
        <v>8201</v>
      </c>
      <c r="H2515" s="20" t="s">
        <v>486</v>
      </c>
      <c r="I2515" s="45" t="str">
        <f t="shared" si="311"/>
        <v>2a,2b</v>
      </c>
      <c r="J2515" s="15">
        <f t="shared" si="312"/>
        <v>252</v>
      </c>
      <c r="K2515" s="15">
        <f>IF(VLOOKUP(J2514,city!$K$4:$L$352,2,0)&gt;K2514,K2514+1,1)</f>
        <v>2</v>
      </c>
      <c r="L2515" s="15">
        <v>1</v>
      </c>
      <c r="M2515" s="15" t="s">
        <v>298</v>
      </c>
      <c r="N2515" s="42">
        <v>102.833</v>
      </c>
      <c r="O2515" s="34">
        <v>23.622</v>
      </c>
      <c r="P2515" s="15" t="str">
        <f t="shared" si="315"/>
        <v/>
      </c>
      <c r="Q2515" s="41">
        <v>2</v>
      </c>
      <c r="R2515" s="15">
        <f t="shared" si="308"/>
        <v>1</v>
      </c>
      <c r="S2515" s="15" t="str">
        <f t="shared" si="313"/>
        <v>2a</v>
      </c>
      <c r="T2515" s="15" t="str">
        <f t="shared" si="314"/>
        <v>2b</v>
      </c>
    </row>
    <row r="2516" spans="1:20" ht="20.100000000000001" customHeight="1">
      <c r="A2516" s="15">
        <f t="shared" si="310"/>
        <v>125203</v>
      </c>
      <c r="B2516" s="24" t="str">
        <f>VLOOKUP(J2516,city!$A$4:$D$352,3,0)</f>
        <v>云南</v>
      </c>
      <c r="C2516" s="24" t="str">
        <f>VLOOKUP(J2516,city!$A$4:$D$352,4,0)</f>
        <v>红河</v>
      </c>
      <c r="D2516" s="15" t="s">
        <v>8202</v>
      </c>
      <c r="E2516" s="15" t="s">
        <v>8203</v>
      </c>
      <c r="F2516" s="42" t="str">
        <f t="shared" si="309"/>
        <v>102.839,23.639</v>
      </c>
      <c r="G2516" s="20" t="s">
        <v>8204</v>
      </c>
      <c r="H2516" s="20" t="s">
        <v>492</v>
      </c>
      <c r="I2516" s="45" t="str">
        <f t="shared" si="311"/>
        <v>31a,31b</v>
      </c>
      <c r="J2516" s="15">
        <f t="shared" si="312"/>
        <v>252</v>
      </c>
      <c r="K2516" s="15">
        <f>IF(VLOOKUP(J2515,city!$K$4:$L$352,2,0)&gt;K2515,K2515+1,1)</f>
        <v>3</v>
      </c>
      <c r="L2516" s="15">
        <v>1</v>
      </c>
      <c r="M2516" s="15" t="s">
        <v>298</v>
      </c>
      <c r="N2516" s="42">
        <v>102.839</v>
      </c>
      <c r="O2516" s="34">
        <v>23.638999999999999</v>
      </c>
      <c r="P2516" s="15" t="str">
        <f t="shared" si="315"/>
        <v/>
      </c>
      <c r="Q2516" s="41">
        <v>31</v>
      </c>
      <c r="R2516" s="15">
        <f t="shared" si="308"/>
        <v>31</v>
      </c>
      <c r="S2516" s="15" t="str">
        <f t="shared" si="313"/>
        <v>31a</v>
      </c>
      <c r="T2516" s="15" t="str">
        <f t="shared" si="314"/>
        <v>31b</v>
      </c>
    </row>
    <row r="2517" spans="1:20" ht="20.100000000000001" customHeight="1">
      <c r="A2517" s="15">
        <f t="shared" si="310"/>
        <v>125204</v>
      </c>
      <c r="B2517" s="24" t="str">
        <f>VLOOKUP(J2517,city!$A$4:$D$352,3,0)</f>
        <v>云南</v>
      </c>
      <c r="C2517" s="24" t="str">
        <f>VLOOKUP(J2517,city!$A$4:$D$352,4,0)</f>
        <v>红河</v>
      </c>
      <c r="D2517" s="15" t="s">
        <v>8205</v>
      </c>
      <c r="E2517" s="15" t="s">
        <v>8206</v>
      </c>
      <c r="F2517" s="42" t="str">
        <f t="shared" si="309"/>
        <v>102.83,23.618</v>
      </c>
      <c r="G2517" s="20" t="s">
        <v>8207</v>
      </c>
      <c r="H2517" s="20" t="s">
        <v>498</v>
      </c>
      <c r="I2517" s="45" t="str">
        <f t="shared" si="311"/>
        <v>12a,12b</v>
      </c>
      <c r="J2517" s="15">
        <f t="shared" si="312"/>
        <v>252</v>
      </c>
      <c r="K2517" s="15">
        <f>IF(VLOOKUP(J2516,city!$K$4:$L$352,2,0)&gt;K2516,K2516+1,1)</f>
        <v>4</v>
      </c>
      <c r="L2517" s="15">
        <v>1</v>
      </c>
      <c r="M2517" s="15" t="s">
        <v>298</v>
      </c>
      <c r="N2517" s="42">
        <v>102.83</v>
      </c>
      <c r="O2517" s="34">
        <v>23.617999999999999</v>
      </c>
      <c r="P2517" s="15" t="str">
        <f t="shared" si="315"/>
        <v/>
      </c>
      <c r="Q2517" s="41">
        <v>12</v>
      </c>
      <c r="R2517" s="15">
        <f t="shared" si="308"/>
        <v>12</v>
      </c>
      <c r="S2517" s="15" t="str">
        <f t="shared" si="313"/>
        <v>12a</v>
      </c>
      <c r="T2517" s="15" t="str">
        <f t="shared" si="314"/>
        <v>12b</v>
      </c>
    </row>
    <row r="2518" spans="1:20" ht="20.100000000000001" customHeight="1">
      <c r="A2518" s="15">
        <f t="shared" si="310"/>
        <v>125205</v>
      </c>
      <c r="B2518" s="24" t="str">
        <f>VLOOKUP(J2518,city!$A$4:$D$352,3,0)</f>
        <v>云南</v>
      </c>
      <c r="C2518" s="24" t="str">
        <f>VLOOKUP(J2518,city!$A$4:$D$352,4,0)</f>
        <v>红河</v>
      </c>
      <c r="D2518" s="15" t="s">
        <v>8208</v>
      </c>
      <c r="E2518" s="15" t="s">
        <v>8209</v>
      </c>
      <c r="F2518" s="42" t="str">
        <f t="shared" si="309"/>
        <v>103.057,23.638</v>
      </c>
      <c r="G2518" s="20" t="s">
        <v>8210</v>
      </c>
      <c r="H2518" s="20" t="s">
        <v>504</v>
      </c>
      <c r="I2518" s="45" t="str">
        <f t="shared" si="311"/>
        <v>9a,9b</v>
      </c>
      <c r="J2518" s="15">
        <f t="shared" si="312"/>
        <v>252</v>
      </c>
      <c r="K2518" s="15">
        <f>IF(VLOOKUP(J2517,city!$K$4:$L$352,2,0)&gt;K2517,K2517+1,1)</f>
        <v>5</v>
      </c>
      <c r="L2518" s="15">
        <v>1</v>
      </c>
      <c r="M2518" s="15" t="s">
        <v>298</v>
      </c>
      <c r="N2518" s="42">
        <v>103.057</v>
      </c>
      <c r="O2518" s="34">
        <v>23.638000000000002</v>
      </c>
      <c r="P2518" s="15" t="str">
        <f t="shared" si="315"/>
        <v/>
      </c>
      <c r="Q2518" s="41">
        <v>9</v>
      </c>
      <c r="R2518" s="15">
        <f t="shared" si="308"/>
        <v>9</v>
      </c>
      <c r="S2518" s="15" t="str">
        <f t="shared" si="313"/>
        <v>9a</v>
      </c>
      <c r="T2518" s="15" t="str">
        <f t="shared" si="314"/>
        <v>9b</v>
      </c>
    </row>
    <row r="2519" spans="1:20" ht="20.100000000000001" customHeight="1">
      <c r="A2519" s="15">
        <f t="shared" si="310"/>
        <v>125206</v>
      </c>
      <c r="B2519" s="24" t="str">
        <f>VLOOKUP(J2519,city!$A$4:$D$352,3,0)</f>
        <v>云南</v>
      </c>
      <c r="C2519" s="24" t="str">
        <f>VLOOKUP(J2519,city!$A$4:$D$352,4,0)</f>
        <v>红河</v>
      </c>
      <c r="D2519" s="15" t="s">
        <v>8211</v>
      </c>
      <c r="E2519" s="15" t="s">
        <v>8212</v>
      </c>
      <c r="F2519" s="42" t="str">
        <f t="shared" si="309"/>
        <v>102.776,23.117</v>
      </c>
      <c r="G2519" s="20" t="s">
        <v>8213</v>
      </c>
      <c r="H2519" s="20" t="s">
        <v>510</v>
      </c>
      <c r="I2519" s="45" t="str">
        <f t="shared" si="311"/>
        <v>2a,2b</v>
      </c>
      <c r="J2519" s="15">
        <f t="shared" si="312"/>
        <v>252</v>
      </c>
      <c r="K2519" s="15">
        <f>IF(VLOOKUP(J2518,city!$K$4:$L$352,2,0)&gt;K2518,K2518+1,1)</f>
        <v>6</v>
      </c>
      <c r="L2519" s="15">
        <v>1</v>
      </c>
      <c r="M2519" s="15" t="s">
        <v>298</v>
      </c>
      <c r="N2519" s="42">
        <v>102.776</v>
      </c>
      <c r="O2519" s="34">
        <v>23.117000000000001</v>
      </c>
      <c r="P2519" s="15" t="str">
        <f t="shared" si="315"/>
        <v/>
      </c>
      <c r="Q2519" s="41">
        <v>2</v>
      </c>
      <c r="R2519" s="15">
        <f t="shared" si="308"/>
        <v>2</v>
      </c>
      <c r="S2519" s="15" t="str">
        <f t="shared" si="313"/>
        <v>2a</v>
      </c>
      <c r="T2519" s="15" t="str">
        <f t="shared" si="314"/>
        <v>2b</v>
      </c>
    </row>
    <row r="2520" spans="1:20" ht="20.100000000000001" customHeight="1">
      <c r="A2520" s="15">
        <f t="shared" si="310"/>
        <v>125207</v>
      </c>
      <c r="B2520" s="24" t="str">
        <f>VLOOKUP(J2520,city!$A$4:$D$352,3,0)</f>
        <v>云南</v>
      </c>
      <c r="C2520" s="24" t="str">
        <f>VLOOKUP(J2520,city!$A$4:$D$352,4,0)</f>
        <v>红河</v>
      </c>
      <c r="D2520" s="15" t="s">
        <v>8214</v>
      </c>
      <c r="E2520" s="15" t="s">
        <v>8215</v>
      </c>
      <c r="F2520" s="42" t="str">
        <f t="shared" si="309"/>
        <v>102.802,23.095</v>
      </c>
      <c r="G2520" s="20" t="s">
        <v>8216</v>
      </c>
      <c r="H2520" s="20" t="s">
        <v>516</v>
      </c>
      <c r="I2520" s="45" t="str">
        <f t="shared" si="311"/>
        <v>28a,28b</v>
      </c>
      <c r="J2520" s="15">
        <f t="shared" si="312"/>
        <v>252</v>
      </c>
      <c r="K2520" s="15">
        <f>IF(VLOOKUP(J2519,city!$K$4:$L$352,2,0)&gt;K2519,K2519+1,1)</f>
        <v>7</v>
      </c>
      <c r="L2520" s="15">
        <v>1</v>
      </c>
      <c r="M2520" s="15" t="s">
        <v>298</v>
      </c>
      <c r="N2520" s="42">
        <v>102.80200000000001</v>
      </c>
      <c r="O2520" s="34">
        <v>23.094999999999999</v>
      </c>
      <c r="P2520" s="15" t="str">
        <f t="shared" si="315"/>
        <v/>
      </c>
      <c r="Q2520" s="41">
        <v>28</v>
      </c>
      <c r="R2520" s="15" t="e">
        <f t="shared" si="308"/>
        <v>#N/A</v>
      </c>
      <c r="S2520" s="15" t="str">
        <f t="shared" si="313"/>
        <v>28a</v>
      </c>
      <c r="T2520" s="15" t="str">
        <f t="shared" si="314"/>
        <v>28b</v>
      </c>
    </row>
    <row r="2521" spans="1:20" ht="20.100000000000001" customHeight="1">
      <c r="A2521" s="15">
        <f t="shared" si="310"/>
        <v>125208</v>
      </c>
      <c r="B2521" s="24" t="str">
        <f>VLOOKUP(J2521,city!$A$4:$D$352,3,0)</f>
        <v>云南</v>
      </c>
      <c r="C2521" s="24" t="str">
        <f>VLOOKUP(J2521,city!$A$4:$D$352,4,0)</f>
        <v>红河</v>
      </c>
      <c r="D2521" s="15" t="s">
        <v>8217</v>
      </c>
      <c r="E2521" s="15" t="s">
        <v>8218</v>
      </c>
      <c r="F2521" s="42" t="str">
        <f t="shared" si="309"/>
        <v>103.759,24.563</v>
      </c>
      <c r="G2521" s="20" t="s">
        <v>8219</v>
      </c>
      <c r="H2521" s="20" t="s">
        <v>522</v>
      </c>
      <c r="I2521" s="45" t="str">
        <f t="shared" si="311"/>
        <v>9a,9b</v>
      </c>
      <c r="J2521" s="15">
        <f t="shared" si="312"/>
        <v>252</v>
      </c>
      <c r="K2521" s="15">
        <f>IF(VLOOKUP(J2520,city!$K$4:$L$352,2,0)&gt;K2520,K2520+1,1)</f>
        <v>8</v>
      </c>
      <c r="L2521" s="15">
        <v>1</v>
      </c>
      <c r="M2521" s="15" t="s">
        <v>298</v>
      </c>
      <c r="N2521" s="42">
        <v>103.759</v>
      </c>
      <c r="O2521" s="34">
        <v>24.562999999999999</v>
      </c>
      <c r="P2521" s="15" t="str">
        <f t="shared" si="315"/>
        <v/>
      </c>
      <c r="Q2521" s="41">
        <v>9</v>
      </c>
      <c r="R2521" s="15">
        <f t="shared" si="308"/>
        <v>9</v>
      </c>
      <c r="S2521" s="15" t="str">
        <f t="shared" si="313"/>
        <v>9a</v>
      </c>
      <c r="T2521" s="15" t="str">
        <f t="shared" si="314"/>
        <v>9b</v>
      </c>
    </row>
    <row r="2522" spans="1:20" ht="20.100000000000001" customHeight="1">
      <c r="A2522" s="15">
        <f t="shared" si="310"/>
        <v>125209</v>
      </c>
      <c r="B2522" s="24" t="str">
        <f>VLOOKUP(J2522,city!$A$4:$D$352,3,0)</f>
        <v>云南</v>
      </c>
      <c r="C2522" s="24" t="str">
        <f>VLOOKUP(J2522,city!$A$4:$D$352,4,0)</f>
        <v>红河</v>
      </c>
      <c r="D2522" s="15" t="s">
        <v>8220</v>
      </c>
      <c r="E2522" s="15" t="s">
        <v>8221</v>
      </c>
      <c r="F2522" s="42" t="str">
        <f t="shared" si="309"/>
        <v>102.837,23.622</v>
      </c>
      <c r="G2522" s="20" t="s">
        <v>8222</v>
      </c>
      <c r="H2522" s="20" t="s">
        <v>528</v>
      </c>
      <c r="I2522" s="45" t="str">
        <f t="shared" si="311"/>
        <v>13a,13b</v>
      </c>
      <c r="J2522" s="15">
        <f t="shared" si="312"/>
        <v>252</v>
      </c>
      <c r="K2522" s="15">
        <f>IF(VLOOKUP(J2521,city!$K$4:$L$352,2,0)&gt;K2521,K2521+1,1)</f>
        <v>9</v>
      </c>
      <c r="L2522" s="15">
        <v>1</v>
      </c>
      <c r="M2522" s="15" t="s">
        <v>298</v>
      </c>
      <c r="N2522" s="42">
        <v>102.837</v>
      </c>
      <c r="O2522" s="34">
        <v>23.622</v>
      </c>
      <c r="P2522" s="15" t="str">
        <f t="shared" si="315"/>
        <v/>
      </c>
      <c r="Q2522" s="41">
        <v>13</v>
      </c>
      <c r="R2522" s="15">
        <f t="shared" si="308"/>
        <v>13</v>
      </c>
      <c r="S2522" s="15" t="str">
        <f t="shared" si="313"/>
        <v>13a</v>
      </c>
      <c r="T2522" s="15" t="str">
        <f t="shared" si="314"/>
        <v>13b</v>
      </c>
    </row>
    <row r="2523" spans="1:20" ht="20.100000000000001" customHeight="1">
      <c r="A2523" s="15">
        <f t="shared" si="310"/>
        <v>125210</v>
      </c>
      <c r="B2523" s="24" t="str">
        <f>VLOOKUP(J2523,city!$A$4:$D$352,3,0)</f>
        <v>云南</v>
      </c>
      <c r="C2523" s="24" t="str">
        <f>VLOOKUP(J2523,city!$A$4:$D$352,4,0)</f>
        <v>红河</v>
      </c>
      <c r="D2523" s="15" t="s">
        <v>8223</v>
      </c>
      <c r="E2523" s="15" t="s">
        <v>8224</v>
      </c>
      <c r="F2523" s="42" t="str">
        <f t="shared" si="309"/>
        <v>103.702,22.949</v>
      </c>
      <c r="G2523" s="20" t="s">
        <v>8225</v>
      </c>
      <c r="H2523" s="20" t="s">
        <v>534</v>
      </c>
      <c r="I2523" s="45" t="str">
        <f t="shared" si="311"/>
        <v>11a,11b</v>
      </c>
      <c r="J2523" s="15">
        <f t="shared" si="312"/>
        <v>252</v>
      </c>
      <c r="K2523" s="15">
        <f>IF(VLOOKUP(J2522,city!$K$4:$L$352,2,0)&gt;K2522,K2522+1,1)</f>
        <v>10</v>
      </c>
      <c r="L2523" s="15">
        <v>1</v>
      </c>
      <c r="M2523" s="15" t="s">
        <v>298</v>
      </c>
      <c r="N2523" s="42">
        <v>103.702</v>
      </c>
      <c r="O2523" s="34">
        <v>22.949000000000002</v>
      </c>
      <c r="P2523" s="15" t="str">
        <f t="shared" si="315"/>
        <v>103.0181,23.4986</v>
      </c>
      <c r="Q2523" s="41">
        <v>11</v>
      </c>
      <c r="R2523" s="15">
        <f t="shared" ref="R2523:R2586" si="316">LOOKUP(1,0/FIND($U$6:$U$91,D2523),$V$6:$V$91)</f>
        <v>11</v>
      </c>
      <c r="S2523" s="15" t="str">
        <f t="shared" si="313"/>
        <v>11a</v>
      </c>
      <c r="T2523" s="15" t="str">
        <f t="shared" si="314"/>
        <v>11b</v>
      </c>
    </row>
    <row r="2524" spans="1:20" ht="20.100000000000001" customHeight="1">
      <c r="A2524" s="15">
        <f t="shared" si="310"/>
        <v>125301</v>
      </c>
      <c r="B2524" s="24" t="str">
        <f>VLOOKUP(J2524,city!$A$4:$D$352,3,0)</f>
        <v>云南</v>
      </c>
      <c r="C2524" s="24" t="str">
        <f>VLOOKUP(J2524,city!$A$4:$D$352,4,0)</f>
        <v>文山</v>
      </c>
      <c r="D2524" s="15" t="s">
        <v>8226</v>
      </c>
      <c r="E2524" s="15" t="s">
        <v>8227</v>
      </c>
      <c r="F2524" s="42" t="str">
        <f t="shared" si="309"/>
        <v>104.139,24.115</v>
      </c>
      <c r="G2524" s="20" t="s">
        <v>8228</v>
      </c>
      <c r="H2524" s="20" t="s">
        <v>422</v>
      </c>
      <c r="I2524" s="45" t="str">
        <f t="shared" si="311"/>
        <v>32a,32b</v>
      </c>
      <c r="J2524" s="15">
        <f t="shared" si="312"/>
        <v>253</v>
      </c>
      <c r="K2524" s="15">
        <f>IF(VLOOKUP(J2523,city!$K$4:$L$352,2,0)&gt;K2523,K2523+1,1)</f>
        <v>1</v>
      </c>
      <c r="L2524" s="15">
        <v>1</v>
      </c>
      <c r="M2524" s="15" t="s">
        <v>299</v>
      </c>
      <c r="N2524" s="42">
        <v>104.139</v>
      </c>
      <c r="O2524" s="34">
        <v>24.114999999999998</v>
      </c>
      <c r="P2524" s="15" t="str">
        <f t="shared" si="315"/>
        <v/>
      </c>
      <c r="Q2524" s="41">
        <v>32</v>
      </c>
      <c r="R2524" s="15" t="e">
        <f t="shared" si="316"/>
        <v>#N/A</v>
      </c>
      <c r="S2524" s="15" t="str">
        <f t="shared" si="313"/>
        <v>32a</v>
      </c>
      <c r="T2524" s="15" t="str">
        <f t="shared" si="314"/>
        <v>32b</v>
      </c>
    </row>
    <row r="2525" spans="1:20" ht="20.100000000000001" customHeight="1">
      <c r="A2525" s="15">
        <f t="shared" si="310"/>
        <v>125302</v>
      </c>
      <c r="B2525" s="24" t="str">
        <f>VLOOKUP(J2525,city!$A$4:$D$352,3,0)</f>
        <v>云南</v>
      </c>
      <c r="C2525" s="24" t="str">
        <f>VLOOKUP(J2525,city!$A$4:$D$352,4,0)</f>
        <v>文山</v>
      </c>
      <c r="D2525" s="15" t="s">
        <v>8229</v>
      </c>
      <c r="E2525" s="15" t="s">
        <v>8230</v>
      </c>
      <c r="F2525" s="42" t="str">
        <f t="shared" si="309"/>
        <v>105.047,24.319</v>
      </c>
      <c r="G2525" s="20" t="s">
        <v>8231</v>
      </c>
      <c r="H2525" s="20" t="s">
        <v>427</v>
      </c>
      <c r="I2525" s="45" t="str">
        <f t="shared" si="311"/>
        <v>32a,32b</v>
      </c>
      <c r="J2525" s="15">
        <f t="shared" si="312"/>
        <v>253</v>
      </c>
      <c r="K2525" s="15">
        <f>IF(VLOOKUP(J2524,city!$K$4:$L$352,2,0)&gt;K2524,K2524+1,1)</f>
        <v>2</v>
      </c>
      <c r="L2525" s="15">
        <v>1</v>
      </c>
      <c r="M2525" s="15" t="s">
        <v>299</v>
      </c>
      <c r="N2525" s="42">
        <v>105.047</v>
      </c>
      <c r="O2525" s="34">
        <v>24.318999999999999</v>
      </c>
      <c r="P2525" s="15" t="str">
        <f t="shared" si="315"/>
        <v/>
      </c>
      <c r="Q2525" s="41">
        <v>32</v>
      </c>
      <c r="R2525" s="15" t="e">
        <f t="shared" si="316"/>
        <v>#N/A</v>
      </c>
      <c r="S2525" s="15" t="str">
        <f t="shared" si="313"/>
        <v>32a</v>
      </c>
      <c r="T2525" s="15" t="str">
        <f t="shared" si="314"/>
        <v>32b</v>
      </c>
    </row>
    <row r="2526" spans="1:20" ht="20.100000000000001" customHeight="1">
      <c r="A2526" s="15">
        <f t="shared" si="310"/>
        <v>125303</v>
      </c>
      <c r="B2526" s="24" t="str">
        <f>VLOOKUP(J2526,city!$A$4:$D$352,3,0)</f>
        <v>云南</v>
      </c>
      <c r="C2526" s="24" t="str">
        <f>VLOOKUP(J2526,city!$A$4:$D$352,4,0)</f>
        <v>文山</v>
      </c>
      <c r="D2526" s="15" t="s">
        <v>3935</v>
      </c>
      <c r="E2526" s="15" t="s">
        <v>8232</v>
      </c>
      <c r="F2526" s="42" t="str">
        <f t="shared" si="309"/>
        <v>104.874,23.507</v>
      </c>
      <c r="G2526" s="20" t="s">
        <v>8233</v>
      </c>
      <c r="H2526" s="20" t="s">
        <v>432</v>
      </c>
      <c r="I2526" s="45" t="str">
        <f t="shared" si="311"/>
        <v>9a,9b</v>
      </c>
      <c r="J2526" s="15">
        <f t="shared" si="312"/>
        <v>253</v>
      </c>
      <c r="K2526" s="15">
        <f>IF(VLOOKUP(J2525,city!$K$4:$L$352,2,0)&gt;K2525,K2525+1,1)</f>
        <v>3</v>
      </c>
      <c r="L2526" s="15">
        <v>1</v>
      </c>
      <c r="M2526" s="15" t="s">
        <v>299</v>
      </c>
      <c r="N2526" s="42">
        <v>104.874</v>
      </c>
      <c r="O2526" s="34">
        <v>23.507000000000001</v>
      </c>
      <c r="P2526" s="15" t="str">
        <f t="shared" si="315"/>
        <v/>
      </c>
      <c r="Q2526" s="41">
        <v>9</v>
      </c>
      <c r="R2526" s="15">
        <f t="shared" si="316"/>
        <v>9</v>
      </c>
      <c r="S2526" s="15" t="str">
        <f t="shared" si="313"/>
        <v>9a</v>
      </c>
      <c r="T2526" s="15" t="str">
        <f t="shared" si="314"/>
        <v>9b</v>
      </c>
    </row>
    <row r="2527" spans="1:20" ht="20.100000000000001" customHeight="1">
      <c r="A2527" s="15">
        <f t="shared" si="310"/>
        <v>125304</v>
      </c>
      <c r="B2527" s="24" t="str">
        <f>VLOOKUP(J2527,city!$A$4:$D$352,3,0)</f>
        <v>云南</v>
      </c>
      <c r="C2527" s="24" t="str">
        <f>VLOOKUP(J2527,city!$A$4:$D$352,4,0)</f>
        <v>文山</v>
      </c>
      <c r="D2527" s="15" t="s">
        <v>4513</v>
      </c>
      <c r="E2527" s="15" t="s">
        <v>8234</v>
      </c>
      <c r="F2527" s="42" t="str">
        <f t="shared" si="309"/>
        <v>104.14,24.114</v>
      </c>
      <c r="G2527" s="20" t="s">
        <v>8235</v>
      </c>
      <c r="H2527" s="20" t="s">
        <v>438</v>
      </c>
      <c r="I2527" s="45" t="str">
        <f t="shared" si="311"/>
        <v>6a,6b</v>
      </c>
      <c r="J2527" s="15">
        <f t="shared" si="312"/>
        <v>253</v>
      </c>
      <c r="K2527" s="15">
        <f>IF(VLOOKUP(J2526,city!$K$4:$L$352,2,0)&gt;K2526,K2526+1,1)</f>
        <v>4</v>
      </c>
      <c r="L2527" s="15">
        <v>1</v>
      </c>
      <c r="M2527" s="15" t="s">
        <v>299</v>
      </c>
      <c r="N2527" s="42">
        <v>104.14</v>
      </c>
      <c r="O2527" s="34">
        <v>24.114000000000001</v>
      </c>
      <c r="P2527" s="15" t="str">
        <f t="shared" si="315"/>
        <v/>
      </c>
      <c r="Q2527" s="41">
        <v>6</v>
      </c>
      <c r="R2527" s="15">
        <f t="shared" si="316"/>
        <v>6</v>
      </c>
      <c r="S2527" s="15" t="str">
        <f t="shared" si="313"/>
        <v>6a</v>
      </c>
      <c r="T2527" s="15" t="str">
        <f t="shared" si="314"/>
        <v>6b</v>
      </c>
    </row>
    <row r="2528" spans="1:20" ht="20.100000000000001" customHeight="1">
      <c r="A2528" s="15">
        <f t="shared" si="310"/>
        <v>125305</v>
      </c>
      <c r="B2528" s="24" t="str">
        <f>VLOOKUP(J2528,city!$A$4:$D$352,3,0)</f>
        <v>云南</v>
      </c>
      <c r="C2528" s="24" t="str">
        <f>VLOOKUP(J2528,city!$A$4:$D$352,4,0)</f>
        <v>文山</v>
      </c>
      <c r="D2528" s="15" t="s">
        <v>8236</v>
      </c>
      <c r="E2528" s="15" t="s">
        <v>8237</v>
      </c>
      <c r="F2528" s="42" t="str">
        <f t="shared" si="309"/>
        <v>104.266,23.377</v>
      </c>
      <c r="G2528" s="20" t="s">
        <v>8238</v>
      </c>
      <c r="H2528" s="20" t="s">
        <v>444</v>
      </c>
      <c r="I2528" s="45" t="str">
        <f t="shared" si="311"/>
        <v>14a,14b</v>
      </c>
      <c r="J2528" s="15">
        <f t="shared" si="312"/>
        <v>253</v>
      </c>
      <c r="K2528" s="15">
        <f>IF(VLOOKUP(J2527,city!$K$4:$L$352,2,0)&gt;K2527,K2527+1,1)</f>
        <v>5</v>
      </c>
      <c r="L2528" s="15">
        <v>1</v>
      </c>
      <c r="M2528" s="15" t="s">
        <v>299</v>
      </c>
      <c r="N2528" s="42">
        <v>104.26600000000001</v>
      </c>
      <c r="O2528" s="34">
        <v>23.376999999999999</v>
      </c>
      <c r="P2528" s="15" t="str">
        <f t="shared" si="315"/>
        <v/>
      </c>
      <c r="Q2528" s="41">
        <v>14</v>
      </c>
      <c r="R2528" s="15">
        <f t="shared" si="316"/>
        <v>14</v>
      </c>
      <c r="S2528" s="15" t="str">
        <f t="shared" si="313"/>
        <v>14a</v>
      </c>
      <c r="T2528" s="15" t="str">
        <f t="shared" si="314"/>
        <v>14b</v>
      </c>
    </row>
    <row r="2529" spans="1:20" ht="20.100000000000001" customHeight="1">
      <c r="A2529" s="15">
        <f t="shared" si="310"/>
        <v>125306</v>
      </c>
      <c r="B2529" s="24" t="str">
        <f>VLOOKUP(J2529,city!$A$4:$D$352,3,0)</f>
        <v>云南</v>
      </c>
      <c r="C2529" s="24" t="str">
        <f>VLOOKUP(J2529,city!$A$4:$D$352,4,0)</f>
        <v>文山</v>
      </c>
      <c r="D2529" s="15" t="s">
        <v>8239</v>
      </c>
      <c r="E2529" s="15" t="s">
        <v>8240</v>
      </c>
      <c r="F2529" s="42" t="str">
        <f t="shared" si="309"/>
        <v>104.24,23.355</v>
      </c>
      <c r="G2529" s="20" t="s">
        <v>8241</v>
      </c>
      <c r="H2529" s="20" t="s">
        <v>450</v>
      </c>
      <c r="I2529" s="45" t="str">
        <f t="shared" si="311"/>
        <v>1a,1b</v>
      </c>
      <c r="J2529" s="15">
        <f t="shared" si="312"/>
        <v>253</v>
      </c>
      <c r="K2529" s="15">
        <f>IF(VLOOKUP(J2528,city!$K$4:$L$352,2,0)&gt;K2528,K2528+1,1)</f>
        <v>6</v>
      </c>
      <c r="L2529" s="15">
        <v>1</v>
      </c>
      <c r="M2529" s="15" t="s">
        <v>299</v>
      </c>
      <c r="N2529" s="42">
        <v>104.24</v>
      </c>
      <c r="O2529" s="34">
        <v>23.355</v>
      </c>
      <c r="P2529" s="15" t="str">
        <f t="shared" si="315"/>
        <v/>
      </c>
      <c r="Q2529" s="41">
        <v>1</v>
      </c>
      <c r="R2529" s="15">
        <f t="shared" si="316"/>
        <v>1</v>
      </c>
      <c r="S2529" s="15" t="str">
        <f t="shared" si="313"/>
        <v>1a</v>
      </c>
      <c r="T2529" s="15" t="str">
        <f t="shared" si="314"/>
        <v>1b</v>
      </c>
    </row>
    <row r="2530" spans="1:20" ht="20.100000000000001" customHeight="1">
      <c r="A2530" s="15">
        <f t="shared" si="310"/>
        <v>125307</v>
      </c>
      <c r="B2530" s="24" t="str">
        <f>VLOOKUP(J2530,city!$A$4:$D$352,3,0)</f>
        <v>云南</v>
      </c>
      <c r="C2530" s="24" t="str">
        <f>VLOOKUP(J2530,city!$A$4:$D$352,4,0)</f>
        <v>文山</v>
      </c>
      <c r="D2530" s="15" t="s">
        <v>8242</v>
      </c>
      <c r="E2530" s="15" t="s">
        <v>8243</v>
      </c>
      <c r="F2530" s="42" t="str">
        <f t="shared" si="309"/>
        <v>103.952,24.253</v>
      </c>
      <c r="G2530" s="20" t="s">
        <v>8244</v>
      </c>
      <c r="H2530" s="20" t="s">
        <v>456</v>
      </c>
      <c r="I2530" s="45" t="str">
        <f t="shared" si="311"/>
        <v>32a,32b</v>
      </c>
      <c r="J2530" s="15">
        <f t="shared" si="312"/>
        <v>253</v>
      </c>
      <c r="K2530" s="15">
        <f>IF(VLOOKUP(J2529,city!$K$4:$L$352,2,0)&gt;K2529,K2529+1,1)</f>
        <v>7</v>
      </c>
      <c r="L2530" s="15">
        <v>1</v>
      </c>
      <c r="M2530" s="15" t="s">
        <v>299</v>
      </c>
      <c r="N2530" s="42">
        <v>103.952</v>
      </c>
      <c r="O2530" s="34">
        <v>24.253</v>
      </c>
      <c r="P2530" s="15" t="str">
        <f t="shared" si="315"/>
        <v/>
      </c>
      <c r="Q2530" s="41">
        <v>32</v>
      </c>
      <c r="R2530" s="15" t="e">
        <f t="shared" si="316"/>
        <v>#N/A</v>
      </c>
      <c r="S2530" s="15" t="str">
        <f t="shared" si="313"/>
        <v>32a</v>
      </c>
      <c r="T2530" s="15" t="str">
        <f t="shared" si="314"/>
        <v>32b</v>
      </c>
    </row>
    <row r="2531" spans="1:20" ht="20.100000000000001" customHeight="1">
      <c r="A2531" s="15">
        <f t="shared" si="310"/>
        <v>125308</v>
      </c>
      <c r="B2531" s="24" t="str">
        <f>VLOOKUP(J2531,city!$A$4:$D$352,3,0)</f>
        <v>云南</v>
      </c>
      <c r="C2531" s="24" t="str">
        <f>VLOOKUP(J2531,city!$A$4:$D$352,4,0)</f>
        <v>文山</v>
      </c>
      <c r="D2531" s="15" t="s">
        <v>8245</v>
      </c>
      <c r="E2531" s="15" t="s">
        <v>8246</v>
      </c>
      <c r="F2531" s="42" t="str">
        <f t="shared" si="309"/>
        <v>104.119,24.143</v>
      </c>
      <c r="G2531" s="20" t="s">
        <v>8247</v>
      </c>
      <c r="H2531" s="20" t="s">
        <v>462</v>
      </c>
      <c r="I2531" s="45" t="str">
        <f t="shared" si="311"/>
        <v>11a,11b</v>
      </c>
      <c r="J2531" s="15">
        <f t="shared" si="312"/>
        <v>253</v>
      </c>
      <c r="K2531" s="15">
        <f>IF(VLOOKUP(J2530,city!$K$4:$L$352,2,0)&gt;K2530,K2530+1,1)</f>
        <v>8</v>
      </c>
      <c r="L2531" s="15">
        <v>1</v>
      </c>
      <c r="M2531" s="15" t="s">
        <v>299</v>
      </c>
      <c r="N2531" s="42">
        <v>104.119</v>
      </c>
      <c r="O2531" s="34">
        <v>24.143000000000001</v>
      </c>
      <c r="P2531" s="15" t="str">
        <f t="shared" si="315"/>
        <v/>
      </c>
      <c r="Q2531" s="41">
        <v>11</v>
      </c>
      <c r="R2531" s="15">
        <f t="shared" si="316"/>
        <v>11</v>
      </c>
      <c r="S2531" s="15" t="str">
        <f t="shared" si="313"/>
        <v>11a</v>
      </c>
      <c r="T2531" s="15" t="str">
        <f t="shared" si="314"/>
        <v>11b</v>
      </c>
    </row>
    <row r="2532" spans="1:20" ht="20.100000000000001" customHeight="1">
      <c r="A2532" s="15">
        <f t="shared" si="310"/>
        <v>125309</v>
      </c>
      <c r="B2532" s="24" t="str">
        <f>VLOOKUP(J2532,city!$A$4:$D$352,3,0)</f>
        <v>云南</v>
      </c>
      <c r="C2532" s="24" t="str">
        <f>VLOOKUP(J2532,city!$A$4:$D$352,4,0)</f>
        <v>文山</v>
      </c>
      <c r="D2532" s="15" t="s">
        <v>8248</v>
      </c>
      <c r="E2532" s="15" t="s">
        <v>8249</v>
      </c>
      <c r="F2532" s="42" t="str">
        <f t="shared" si="309"/>
        <v>105.509,23.759</v>
      </c>
      <c r="G2532" s="20" t="s">
        <v>8250</v>
      </c>
      <c r="H2532" s="20" t="s">
        <v>468</v>
      </c>
      <c r="I2532" s="45" t="str">
        <f t="shared" si="311"/>
        <v>8a,8b</v>
      </c>
      <c r="J2532" s="15">
        <f t="shared" si="312"/>
        <v>253</v>
      </c>
      <c r="K2532" s="15">
        <f>IF(VLOOKUP(J2531,city!$K$4:$L$352,2,0)&gt;K2531,K2531+1,1)</f>
        <v>9</v>
      </c>
      <c r="L2532" s="15">
        <v>1</v>
      </c>
      <c r="M2532" s="15" t="s">
        <v>299</v>
      </c>
      <c r="N2532" s="42">
        <v>105.509</v>
      </c>
      <c r="O2532" s="34">
        <v>23.759</v>
      </c>
      <c r="P2532" s="15" t="str">
        <f t="shared" si="315"/>
        <v/>
      </c>
      <c r="Q2532" s="41">
        <v>8</v>
      </c>
      <c r="R2532" s="15">
        <f t="shared" si="316"/>
        <v>8</v>
      </c>
      <c r="S2532" s="15" t="str">
        <f t="shared" si="313"/>
        <v>8a</v>
      </c>
      <c r="T2532" s="15" t="str">
        <f t="shared" si="314"/>
        <v>8b</v>
      </c>
    </row>
    <row r="2533" spans="1:20" ht="20.100000000000001" customHeight="1">
      <c r="A2533" s="15">
        <f t="shared" si="310"/>
        <v>125310</v>
      </c>
      <c r="B2533" s="24" t="str">
        <f>VLOOKUP(J2533,city!$A$4:$D$352,3,0)</f>
        <v>云南</v>
      </c>
      <c r="C2533" s="24" t="str">
        <f>VLOOKUP(J2533,city!$A$4:$D$352,4,0)</f>
        <v>文山</v>
      </c>
      <c r="D2533" s="15" t="s">
        <v>8251</v>
      </c>
      <c r="E2533" s="15" t="s">
        <v>8252</v>
      </c>
      <c r="F2533" s="42" t="str">
        <f t="shared" si="309"/>
        <v>103.953,23.304</v>
      </c>
      <c r="G2533" s="20" t="s">
        <v>8253</v>
      </c>
      <c r="H2533" s="20" t="s">
        <v>474</v>
      </c>
      <c r="I2533" s="45" t="str">
        <f t="shared" si="311"/>
        <v>11a,11b</v>
      </c>
      <c r="J2533" s="15">
        <f t="shared" si="312"/>
        <v>253</v>
      </c>
      <c r="K2533" s="15">
        <f>IF(VLOOKUP(J2532,city!$K$4:$L$352,2,0)&gt;K2532,K2532+1,1)</f>
        <v>10</v>
      </c>
      <c r="L2533" s="15">
        <v>1</v>
      </c>
      <c r="M2533" s="15" t="s">
        <v>299</v>
      </c>
      <c r="N2533" s="42">
        <v>103.953</v>
      </c>
      <c r="O2533" s="34">
        <v>23.303999999999998</v>
      </c>
      <c r="P2533" s="15" t="str">
        <f t="shared" si="315"/>
        <v>104.4239,23.8246</v>
      </c>
      <c r="Q2533" s="41">
        <v>11</v>
      </c>
      <c r="R2533" s="15">
        <f t="shared" si="316"/>
        <v>11</v>
      </c>
      <c r="S2533" s="15" t="str">
        <f t="shared" si="313"/>
        <v>11a</v>
      </c>
      <c r="T2533" s="15" t="str">
        <f t="shared" si="314"/>
        <v>11b</v>
      </c>
    </row>
    <row r="2534" spans="1:20" ht="20.100000000000001" customHeight="1">
      <c r="A2534" s="15">
        <f t="shared" si="310"/>
        <v>125401</v>
      </c>
      <c r="B2534" s="24" t="str">
        <f>VLOOKUP(J2534,city!$A$4:$D$352,3,0)</f>
        <v>云南</v>
      </c>
      <c r="C2534" s="24" t="str">
        <f>VLOOKUP(J2534,city!$A$4:$D$352,4,0)</f>
        <v>西双版纳</v>
      </c>
      <c r="D2534" s="15" t="s">
        <v>8254</v>
      </c>
      <c r="E2534" s="15" t="s">
        <v>8255</v>
      </c>
      <c r="F2534" s="42" t="str">
        <f t="shared" si="309"/>
        <v>100.863,22.172</v>
      </c>
      <c r="G2534" s="20" t="s">
        <v>8256</v>
      </c>
      <c r="H2534" s="20" t="s">
        <v>480</v>
      </c>
      <c r="I2534" s="45" t="str">
        <f t="shared" si="311"/>
        <v>2a,2b</v>
      </c>
      <c r="J2534" s="15">
        <f t="shared" si="312"/>
        <v>254</v>
      </c>
      <c r="K2534" s="15">
        <f>IF(VLOOKUP(J2533,city!$K$4:$L$352,2,0)&gt;K2533,K2533+1,1)</f>
        <v>1</v>
      </c>
      <c r="L2534" s="15">
        <v>1</v>
      </c>
      <c r="M2534" s="15" t="s">
        <v>300</v>
      </c>
      <c r="N2534" s="42">
        <v>100.863</v>
      </c>
      <c r="O2534" s="34">
        <v>22.172000000000001</v>
      </c>
      <c r="P2534" s="15" t="str">
        <f t="shared" si="315"/>
        <v/>
      </c>
      <c r="Q2534" s="41">
        <v>2</v>
      </c>
      <c r="R2534" s="15">
        <f t="shared" si="316"/>
        <v>2</v>
      </c>
      <c r="S2534" s="15" t="str">
        <f t="shared" si="313"/>
        <v>2a</v>
      </c>
      <c r="T2534" s="15" t="str">
        <f t="shared" si="314"/>
        <v>2b</v>
      </c>
    </row>
    <row r="2535" spans="1:20" ht="20.100000000000001" customHeight="1">
      <c r="A2535" s="15">
        <f t="shared" si="310"/>
        <v>125402</v>
      </c>
      <c r="B2535" s="24" t="str">
        <f>VLOOKUP(J2535,city!$A$4:$D$352,3,0)</f>
        <v>云南</v>
      </c>
      <c r="C2535" s="24" t="str">
        <f>VLOOKUP(J2535,city!$A$4:$D$352,4,0)</f>
        <v>西双版纳</v>
      </c>
      <c r="D2535" s="15" t="s">
        <v>8257</v>
      </c>
      <c r="E2535" s="15" t="s">
        <v>8258</v>
      </c>
      <c r="F2535" s="42" t="str">
        <f t="shared" si="309"/>
        <v>100.814,21.998</v>
      </c>
      <c r="G2535" s="20" t="s">
        <v>8259</v>
      </c>
      <c r="H2535" s="20" t="s">
        <v>486</v>
      </c>
      <c r="I2535" s="45" t="str">
        <f t="shared" si="311"/>
        <v>1a,1b</v>
      </c>
      <c r="J2535" s="15">
        <f t="shared" si="312"/>
        <v>254</v>
      </c>
      <c r="K2535" s="15">
        <f>IF(VLOOKUP(J2534,city!$K$4:$L$352,2,0)&gt;K2534,K2534+1,1)</f>
        <v>2</v>
      </c>
      <c r="L2535" s="15">
        <v>1</v>
      </c>
      <c r="M2535" s="15" t="s">
        <v>300</v>
      </c>
      <c r="N2535" s="42">
        <v>100.81399999999999</v>
      </c>
      <c r="O2535" s="34">
        <v>21.998000000000001</v>
      </c>
      <c r="P2535" s="15" t="str">
        <f t="shared" si="315"/>
        <v/>
      </c>
      <c r="Q2535" s="41">
        <v>1</v>
      </c>
      <c r="R2535" s="15">
        <f t="shared" si="316"/>
        <v>1</v>
      </c>
      <c r="S2535" s="15" t="str">
        <f t="shared" si="313"/>
        <v>1a</v>
      </c>
      <c r="T2535" s="15" t="str">
        <f t="shared" si="314"/>
        <v>1b</v>
      </c>
    </row>
    <row r="2536" spans="1:20" ht="20.100000000000001" customHeight="1">
      <c r="A2536" s="15">
        <f t="shared" si="310"/>
        <v>125403</v>
      </c>
      <c r="B2536" s="24" t="str">
        <f>VLOOKUP(J2536,city!$A$4:$D$352,3,0)</f>
        <v>云南</v>
      </c>
      <c r="C2536" s="24" t="str">
        <f>VLOOKUP(J2536,city!$A$4:$D$352,4,0)</f>
        <v>西双版纳</v>
      </c>
      <c r="D2536" s="15" t="s">
        <v>8260</v>
      </c>
      <c r="E2536" s="15" t="s">
        <v>8261</v>
      </c>
      <c r="F2536" s="42" t="str">
        <f t="shared" si="309"/>
        <v>101.263,21.93</v>
      </c>
      <c r="G2536" s="20" t="s">
        <v>8262</v>
      </c>
      <c r="H2536" s="20" t="s">
        <v>492</v>
      </c>
      <c r="I2536" s="45" t="str">
        <f t="shared" si="311"/>
        <v>1a,1b</v>
      </c>
      <c r="J2536" s="15">
        <f t="shared" si="312"/>
        <v>254</v>
      </c>
      <c r="K2536" s="15">
        <f>IF(VLOOKUP(J2535,city!$K$4:$L$352,2,0)&gt;K2535,K2535+1,1)</f>
        <v>3</v>
      </c>
      <c r="L2536" s="15">
        <v>1</v>
      </c>
      <c r="M2536" s="15" t="s">
        <v>300</v>
      </c>
      <c r="N2536" s="42">
        <v>101.26300000000001</v>
      </c>
      <c r="O2536" s="34">
        <v>21.93</v>
      </c>
      <c r="P2536" s="15" t="str">
        <f t="shared" si="315"/>
        <v/>
      </c>
      <c r="Q2536" s="41">
        <v>1</v>
      </c>
      <c r="R2536" s="15">
        <f t="shared" si="316"/>
        <v>1</v>
      </c>
      <c r="S2536" s="15" t="str">
        <f t="shared" si="313"/>
        <v>1a</v>
      </c>
      <c r="T2536" s="15" t="str">
        <f t="shared" si="314"/>
        <v>1b</v>
      </c>
    </row>
    <row r="2537" spans="1:20" ht="20.100000000000001" customHeight="1">
      <c r="A2537" s="15">
        <f t="shared" si="310"/>
        <v>125404</v>
      </c>
      <c r="B2537" s="24" t="str">
        <f>VLOOKUP(J2537,city!$A$4:$D$352,3,0)</f>
        <v>云南</v>
      </c>
      <c r="C2537" s="24" t="str">
        <f>VLOOKUP(J2537,city!$A$4:$D$352,4,0)</f>
        <v>西双版纳</v>
      </c>
      <c r="D2537" s="15" t="s">
        <v>8263</v>
      </c>
      <c r="E2537" s="15" t="s">
        <v>8264</v>
      </c>
      <c r="F2537" s="42" t="str">
        <f t="shared" si="309"/>
        <v>100.881,22.033</v>
      </c>
      <c r="G2537" s="20" t="s">
        <v>8265</v>
      </c>
      <c r="H2537" s="20" t="s">
        <v>498</v>
      </c>
      <c r="I2537" s="45" t="str">
        <f t="shared" si="311"/>
        <v>1a,1b</v>
      </c>
      <c r="J2537" s="15">
        <f t="shared" si="312"/>
        <v>254</v>
      </c>
      <c r="K2537" s="15">
        <f>IF(VLOOKUP(J2536,city!$K$4:$L$352,2,0)&gt;K2536,K2536+1,1)</f>
        <v>4</v>
      </c>
      <c r="L2537" s="15">
        <v>1</v>
      </c>
      <c r="M2537" s="15" t="s">
        <v>300</v>
      </c>
      <c r="N2537" s="42">
        <v>100.881</v>
      </c>
      <c r="O2537" s="34">
        <v>22.033000000000001</v>
      </c>
      <c r="P2537" s="15" t="str">
        <f t="shared" si="315"/>
        <v/>
      </c>
      <c r="Q2537" s="41">
        <v>1</v>
      </c>
      <c r="R2537" s="15">
        <f t="shared" si="316"/>
        <v>2</v>
      </c>
      <c r="S2537" s="15" t="str">
        <f t="shared" si="313"/>
        <v>1a</v>
      </c>
      <c r="T2537" s="15" t="str">
        <f t="shared" si="314"/>
        <v>1b</v>
      </c>
    </row>
    <row r="2538" spans="1:20" ht="20.100000000000001" customHeight="1">
      <c r="A2538" s="15">
        <f t="shared" si="310"/>
        <v>125405</v>
      </c>
      <c r="B2538" s="24" t="str">
        <f>VLOOKUP(J2538,city!$A$4:$D$352,3,0)</f>
        <v>云南</v>
      </c>
      <c r="C2538" s="24" t="str">
        <f>VLOOKUP(J2538,city!$A$4:$D$352,4,0)</f>
        <v>西双版纳</v>
      </c>
      <c r="D2538" s="15" t="s">
        <v>8266</v>
      </c>
      <c r="E2538" s="15" t="s">
        <v>8267</v>
      </c>
      <c r="F2538" s="42" t="str">
        <f t="shared" si="309"/>
        <v>101.595,21.627</v>
      </c>
      <c r="G2538" s="20" t="s">
        <v>8268</v>
      </c>
      <c r="H2538" s="20" t="s">
        <v>504</v>
      </c>
      <c r="I2538" s="45" t="str">
        <f t="shared" si="311"/>
        <v>2a,2b</v>
      </c>
      <c r="J2538" s="15">
        <f t="shared" si="312"/>
        <v>254</v>
      </c>
      <c r="K2538" s="15">
        <f>IF(VLOOKUP(J2537,city!$K$4:$L$352,2,0)&gt;K2537,K2537+1,1)</f>
        <v>5</v>
      </c>
      <c r="L2538" s="15">
        <v>1</v>
      </c>
      <c r="M2538" s="15" t="s">
        <v>300</v>
      </c>
      <c r="N2538" s="42">
        <v>101.595</v>
      </c>
      <c r="O2538" s="34">
        <v>21.626999999999999</v>
      </c>
      <c r="P2538" s="15" t="str">
        <f t="shared" si="315"/>
        <v/>
      </c>
      <c r="Q2538" s="41">
        <v>2</v>
      </c>
      <c r="R2538" s="15">
        <f t="shared" si="316"/>
        <v>2</v>
      </c>
      <c r="S2538" s="15" t="str">
        <f t="shared" si="313"/>
        <v>2a</v>
      </c>
      <c r="T2538" s="15" t="str">
        <f t="shared" si="314"/>
        <v>2b</v>
      </c>
    </row>
    <row r="2539" spans="1:20" ht="20.100000000000001" customHeight="1">
      <c r="A2539" s="15">
        <f t="shared" si="310"/>
        <v>125406</v>
      </c>
      <c r="B2539" s="24" t="str">
        <f>VLOOKUP(J2539,city!$A$4:$D$352,3,0)</f>
        <v>云南</v>
      </c>
      <c r="C2539" s="24" t="str">
        <f>VLOOKUP(J2539,city!$A$4:$D$352,4,0)</f>
        <v>西双版纳</v>
      </c>
      <c r="D2539" s="15" t="s">
        <v>8269</v>
      </c>
      <c r="E2539" s="15" t="s">
        <v>8270</v>
      </c>
      <c r="F2539" s="42" t="str">
        <f t="shared" si="309"/>
        <v>100.992,22.061</v>
      </c>
      <c r="G2539" s="20" t="s">
        <v>8271</v>
      </c>
      <c r="H2539" s="20" t="s">
        <v>510</v>
      </c>
      <c r="I2539" s="45" t="str">
        <f t="shared" si="311"/>
        <v>31a,31b</v>
      </c>
      <c r="J2539" s="15">
        <f t="shared" si="312"/>
        <v>254</v>
      </c>
      <c r="K2539" s="15">
        <f>IF(VLOOKUP(J2538,city!$K$4:$L$352,2,0)&gt;K2538,K2538+1,1)</f>
        <v>6</v>
      </c>
      <c r="L2539" s="15">
        <v>1</v>
      </c>
      <c r="M2539" s="15" t="s">
        <v>300</v>
      </c>
      <c r="N2539" s="42">
        <v>100.992</v>
      </c>
      <c r="O2539" s="34">
        <v>22.061</v>
      </c>
      <c r="P2539" s="15" t="str">
        <f t="shared" si="315"/>
        <v/>
      </c>
      <c r="Q2539" s="41">
        <v>31</v>
      </c>
      <c r="R2539" s="15">
        <f t="shared" si="316"/>
        <v>11</v>
      </c>
      <c r="S2539" s="15" t="str">
        <f t="shared" si="313"/>
        <v>31a</v>
      </c>
      <c r="T2539" s="15" t="str">
        <f t="shared" si="314"/>
        <v>31b</v>
      </c>
    </row>
    <row r="2540" spans="1:20" ht="20.100000000000001" customHeight="1">
      <c r="A2540" s="15">
        <f t="shared" si="310"/>
        <v>125407</v>
      </c>
      <c r="B2540" s="24" t="str">
        <f>VLOOKUP(J2540,city!$A$4:$D$352,3,0)</f>
        <v>云南</v>
      </c>
      <c r="C2540" s="24" t="str">
        <f>VLOOKUP(J2540,city!$A$4:$D$352,4,0)</f>
        <v>西双版纳</v>
      </c>
      <c r="D2540" s="15" t="s">
        <v>8272</v>
      </c>
      <c r="E2540" s="15" t="s">
        <v>8273</v>
      </c>
      <c r="F2540" s="42" t="str">
        <f t="shared" si="309"/>
        <v>100.953,21.855</v>
      </c>
      <c r="G2540" s="20" t="s">
        <v>8274</v>
      </c>
      <c r="H2540" s="20" t="s">
        <v>516</v>
      </c>
      <c r="I2540" s="45" t="str">
        <f t="shared" si="311"/>
        <v>2a,2b</v>
      </c>
      <c r="J2540" s="15">
        <f t="shared" si="312"/>
        <v>254</v>
      </c>
      <c r="K2540" s="15">
        <f>IF(VLOOKUP(J2539,city!$K$4:$L$352,2,0)&gt;K2539,K2539+1,1)</f>
        <v>7</v>
      </c>
      <c r="L2540" s="15">
        <v>1</v>
      </c>
      <c r="M2540" s="15" t="s">
        <v>300</v>
      </c>
      <c r="N2540" s="42">
        <v>100.953</v>
      </c>
      <c r="O2540" s="34">
        <v>21.855</v>
      </c>
      <c r="P2540" s="15" t="str">
        <f t="shared" si="315"/>
        <v/>
      </c>
      <c r="Q2540" s="41">
        <v>2</v>
      </c>
      <c r="R2540" s="15">
        <f t="shared" si="316"/>
        <v>1</v>
      </c>
      <c r="S2540" s="15" t="str">
        <f t="shared" si="313"/>
        <v>2a</v>
      </c>
      <c r="T2540" s="15" t="str">
        <f t="shared" si="314"/>
        <v>2b</v>
      </c>
    </row>
    <row r="2541" spans="1:20" ht="20.100000000000001" customHeight="1">
      <c r="A2541" s="15">
        <f t="shared" si="310"/>
        <v>125408</v>
      </c>
      <c r="B2541" s="24" t="str">
        <f>VLOOKUP(J2541,city!$A$4:$D$352,3,0)</f>
        <v>云南</v>
      </c>
      <c r="C2541" s="24" t="str">
        <f>VLOOKUP(J2541,city!$A$4:$D$352,4,0)</f>
        <v>西双版纳</v>
      </c>
      <c r="D2541" s="15" t="s">
        <v>8275</v>
      </c>
      <c r="E2541" s="15" t="s">
        <v>8276</v>
      </c>
      <c r="F2541" s="42" t="str">
        <f t="shared" si="309"/>
        <v>101.596,21.629</v>
      </c>
      <c r="G2541" s="20" t="s">
        <v>8277</v>
      </c>
      <c r="H2541" s="20" t="s">
        <v>522</v>
      </c>
      <c r="I2541" s="45" t="str">
        <f t="shared" si="311"/>
        <v>16a,16b</v>
      </c>
      <c r="J2541" s="15">
        <f t="shared" si="312"/>
        <v>254</v>
      </c>
      <c r="K2541" s="15">
        <f>IF(VLOOKUP(J2540,city!$K$4:$L$352,2,0)&gt;K2540,K2540+1,1)</f>
        <v>8</v>
      </c>
      <c r="L2541" s="15">
        <v>1</v>
      </c>
      <c r="M2541" s="15" t="s">
        <v>300</v>
      </c>
      <c r="N2541" s="42">
        <v>101.596</v>
      </c>
      <c r="O2541" s="34">
        <v>21.629000000000001</v>
      </c>
      <c r="P2541" s="15" t="str">
        <f t="shared" si="315"/>
        <v/>
      </c>
      <c r="Q2541" s="41">
        <v>16</v>
      </c>
      <c r="R2541" s="15" t="e">
        <f t="shared" si="316"/>
        <v>#N/A</v>
      </c>
      <c r="S2541" s="15" t="str">
        <f t="shared" si="313"/>
        <v>16a</v>
      </c>
      <c r="T2541" s="15" t="str">
        <f t="shared" si="314"/>
        <v>16b</v>
      </c>
    </row>
    <row r="2542" spans="1:20" ht="20.100000000000001" customHeight="1">
      <c r="A2542" s="15">
        <f t="shared" si="310"/>
        <v>125409</v>
      </c>
      <c r="B2542" s="24" t="str">
        <f>VLOOKUP(J2542,city!$A$4:$D$352,3,0)</f>
        <v>云南</v>
      </c>
      <c r="C2542" s="24" t="str">
        <f>VLOOKUP(J2542,city!$A$4:$D$352,4,0)</f>
        <v>西双版纳</v>
      </c>
      <c r="D2542" s="15" t="s">
        <v>8278</v>
      </c>
      <c r="E2542" s="15" t="s">
        <v>8279</v>
      </c>
      <c r="F2542" s="42" t="str">
        <f t="shared" si="309"/>
        <v>100.813,21.969</v>
      </c>
      <c r="G2542" s="20" t="s">
        <v>8280</v>
      </c>
      <c r="H2542" s="20" t="s">
        <v>528</v>
      </c>
      <c r="I2542" s="45" t="str">
        <f t="shared" si="311"/>
        <v>12a,12b</v>
      </c>
      <c r="J2542" s="15">
        <f t="shared" si="312"/>
        <v>254</v>
      </c>
      <c r="K2542" s="15">
        <f>IF(VLOOKUP(J2541,city!$K$4:$L$352,2,0)&gt;K2541,K2541+1,1)</f>
        <v>9</v>
      </c>
      <c r="L2542" s="15">
        <v>1</v>
      </c>
      <c r="M2542" s="15" t="s">
        <v>300</v>
      </c>
      <c r="N2542" s="42">
        <v>100.813</v>
      </c>
      <c r="O2542" s="34">
        <v>21.969000000000001</v>
      </c>
      <c r="P2542" s="15" t="str">
        <f t="shared" si="315"/>
        <v/>
      </c>
      <c r="Q2542" s="41">
        <v>12</v>
      </c>
      <c r="R2542" s="15">
        <f t="shared" si="316"/>
        <v>12</v>
      </c>
      <c r="S2542" s="15" t="str">
        <f t="shared" si="313"/>
        <v>12a</v>
      </c>
      <c r="T2542" s="15" t="str">
        <f t="shared" si="314"/>
        <v>12b</v>
      </c>
    </row>
    <row r="2543" spans="1:20" ht="20.100000000000001" customHeight="1">
      <c r="A2543" s="15">
        <f t="shared" si="310"/>
        <v>125410</v>
      </c>
      <c r="B2543" s="24" t="str">
        <f>VLOOKUP(J2543,city!$A$4:$D$352,3,0)</f>
        <v>云南</v>
      </c>
      <c r="C2543" s="24" t="str">
        <f>VLOOKUP(J2543,city!$A$4:$D$352,4,0)</f>
        <v>西双版纳</v>
      </c>
      <c r="D2543" s="15" t="s">
        <v>8281</v>
      </c>
      <c r="E2543" s="15" t="s">
        <v>8282</v>
      </c>
      <c r="F2543" s="42" t="str">
        <f t="shared" si="309"/>
        <v>100.772,22.053</v>
      </c>
      <c r="G2543" s="20" t="s">
        <v>8283</v>
      </c>
      <c r="H2543" s="20" t="s">
        <v>534</v>
      </c>
      <c r="I2543" s="45" t="str">
        <f t="shared" si="311"/>
        <v>6a,6b</v>
      </c>
      <c r="J2543" s="15">
        <f t="shared" si="312"/>
        <v>254</v>
      </c>
      <c r="K2543" s="15">
        <f>IF(VLOOKUP(J2542,city!$K$4:$L$352,2,0)&gt;K2542,K2542+1,1)</f>
        <v>10</v>
      </c>
      <c r="L2543" s="15">
        <v>1</v>
      </c>
      <c r="M2543" s="15" t="s">
        <v>300</v>
      </c>
      <c r="N2543" s="42">
        <v>100.77200000000001</v>
      </c>
      <c r="O2543" s="34">
        <v>22.053000000000001</v>
      </c>
      <c r="P2543" s="15" t="str">
        <f t="shared" si="315"/>
        <v>101.0542,21.9327</v>
      </c>
      <c r="Q2543" s="41">
        <v>6</v>
      </c>
      <c r="R2543" s="15">
        <f t="shared" si="316"/>
        <v>6</v>
      </c>
      <c r="S2543" s="15" t="str">
        <f t="shared" si="313"/>
        <v>6a</v>
      </c>
      <c r="T2543" s="15" t="str">
        <f t="shared" si="314"/>
        <v>6b</v>
      </c>
    </row>
    <row r="2544" spans="1:20" ht="20.100000000000001" customHeight="1">
      <c r="A2544" s="15">
        <f t="shared" si="310"/>
        <v>125501</v>
      </c>
      <c r="B2544" s="24" t="str">
        <f>VLOOKUP(J2544,city!$A$4:$D$352,3,0)</f>
        <v>陕西</v>
      </c>
      <c r="C2544" s="24" t="str">
        <f>VLOOKUP(J2544,city!$A$4:$D$352,4,0)</f>
        <v>西安</v>
      </c>
      <c r="D2544" s="25" t="s">
        <v>818</v>
      </c>
      <c r="E2544" s="24" t="s">
        <v>8284</v>
      </c>
      <c r="F2544" s="42" t="str">
        <f t="shared" si="309"/>
        <v>109.289,34.389</v>
      </c>
      <c r="G2544" s="20" t="s">
        <v>8285</v>
      </c>
      <c r="H2544" s="20" t="s">
        <v>422</v>
      </c>
      <c r="I2544" s="45" t="str">
        <f t="shared" si="311"/>
        <v>27a,27b</v>
      </c>
      <c r="J2544" s="15">
        <f t="shared" si="312"/>
        <v>255</v>
      </c>
      <c r="K2544" s="15">
        <f>IF(VLOOKUP(J2543,city!$K$4:$L$352,2,0)&gt;K2543,K2543+1,1)</f>
        <v>1</v>
      </c>
      <c r="L2544" s="15">
        <v>1</v>
      </c>
      <c r="M2544" s="15" t="s">
        <v>302</v>
      </c>
      <c r="N2544" s="25">
        <v>109.289</v>
      </c>
      <c r="O2544" s="25">
        <v>34.389000000000003</v>
      </c>
      <c r="P2544" s="15" t="str">
        <f t="shared" si="315"/>
        <v/>
      </c>
      <c r="Q2544" s="41">
        <v>27</v>
      </c>
      <c r="R2544" s="15">
        <f t="shared" si="316"/>
        <v>27</v>
      </c>
      <c r="S2544" s="15" t="str">
        <f t="shared" si="313"/>
        <v>27a</v>
      </c>
      <c r="T2544" s="15" t="str">
        <f t="shared" si="314"/>
        <v>27b</v>
      </c>
    </row>
    <row r="2545" spans="1:20" ht="20.100000000000001" customHeight="1">
      <c r="A2545" s="15">
        <f t="shared" si="310"/>
        <v>125502</v>
      </c>
      <c r="B2545" s="24" t="str">
        <f>VLOOKUP(J2545,city!$A$4:$D$352,3,0)</f>
        <v>陕西</v>
      </c>
      <c r="C2545" s="24" t="str">
        <f>VLOOKUP(J2545,city!$A$4:$D$352,4,0)</f>
        <v>西安</v>
      </c>
      <c r="D2545" s="25" t="s">
        <v>8286</v>
      </c>
      <c r="E2545" s="24" t="s">
        <v>8287</v>
      </c>
      <c r="F2545" s="42" t="str">
        <f t="shared" si="309"/>
        <v>108.97,34.223</v>
      </c>
      <c r="G2545" s="20" t="s">
        <v>8288</v>
      </c>
      <c r="H2545" s="20" t="s">
        <v>427</v>
      </c>
      <c r="I2545" s="45" t="str">
        <f t="shared" si="311"/>
        <v>14a,14b</v>
      </c>
      <c r="J2545" s="15">
        <f t="shared" si="312"/>
        <v>255</v>
      </c>
      <c r="K2545" s="15">
        <f>IF(VLOOKUP(J2544,city!$K$4:$L$352,2,0)&gt;K2544,K2544+1,1)</f>
        <v>2</v>
      </c>
      <c r="L2545" s="15">
        <v>1</v>
      </c>
      <c r="M2545" s="15" t="s">
        <v>302</v>
      </c>
      <c r="N2545" s="25">
        <v>108.97</v>
      </c>
      <c r="O2545" s="25">
        <v>34.222999999999999</v>
      </c>
      <c r="P2545" s="15" t="str">
        <f t="shared" si="315"/>
        <v/>
      </c>
      <c r="Q2545" s="41">
        <v>14</v>
      </c>
      <c r="R2545" s="15">
        <f t="shared" si="316"/>
        <v>14</v>
      </c>
      <c r="S2545" s="15" t="str">
        <f t="shared" si="313"/>
        <v>14a</v>
      </c>
      <c r="T2545" s="15" t="str">
        <f t="shared" si="314"/>
        <v>14b</v>
      </c>
    </row>
    <row r="2546" spans="1:20" ht="20.100000000000001" customHeight="1">
      <c r="A2546" s="15">
        <f t="shared" si="310"/>
        <v>125503</v>
      </c>
      <c r="B2546" s="24" t="str">
        <f>VLOOKUP(J2546,city!$A$4:$D$352,3,0)</f>
        <v>陕西</v>
      </c>
      <c r="C2546" s="24" t="str">
        <f>VLOOKUP(J2546,city!$A$4:$D$352,4,0)</f>
        <v>西安</v>
      </c>
      <c r="D2546" s="25" t="s">
        <v>8289</v>
      </c>
      <c r="E2546" s="24" t="s">
        <v>8290</v>
      </c>
      <c r="F2546" s="42" t="str">
        <f t="shared" si="309"/>
        <v>108.953,34.258</v>
      </c>
      <c r="G2546" s="20" t="s">
        <v>8291</v>
      </c>
      <c r="H2546" s="20" t="s">
        <v>432</v>
      </c>
      <c r="I2546" s="45" t="str">
        <f t="shared" si="311"/>
        <v>31a,31b</v>
      </c>
      <c r="J2546" s="15">
        <f t="shared" si="312"/>
        <v>255</v>
      </c>
      <c r="K2546" s="15">
        <f>IF(VLOOKUP(J2545,city!$K$4:$L$352,2,0)&gt;K2545,K2545+1,1)</f>
        <v>3</v>
      </c>
      <c r="L2546" s="15">
        <v>1</v>
      </c>
      <c r="M2546" s="15" t="s">
        <v>302</v>
      </c>
      <c r="N2546" s="25">
        <v>108.953</v>
      </c>
      <c r="O2546" s="25">
        <v>34.258000000000003</v>
      </c>
      <c r="P2546" s="15" t="str">
        <f t="shared" si="315"/>
        <v/>
      </c>
      <c r="Q2546" s="41">
        <v>31</v>
      </c>
      <c r="R2546" s="15">
        <f t="shared" si="316"/>
        <v>31</v>
      </c>
      <c r="S2546" s="15" t="str">
        <f t="shared" si="313"/>
        <v>31a</v>
      </c>
      <c r="T2546" s="15" t="str">
        <f t="shared" si="314"/>
        <v>31b</v>
      </c>
    </row>
    <row r="2547" spans="1:20" ht="20.100000000000001" customHeight="1">
      <c r="A2547" s="15">
        <f t="shared" si="310"/>
        <v>125504</v>
      </c>
      <c r="B2547" s="24" t="str">
        <f>VLOOKUP(J2547,city!$A$4:$D$352,3,0)</f>
        <v>陕西</v>
      </c>
      <c r="C2547" s="24" t="str">
        <f>VLOOKUP(J2547,city!$A$4:$D$352,4,0)</f>
        <v>西安</v>
      </c>
      <c r="D2547" s="25" t="s">
        <v>8292</v>
      </c>
      <c r="E2547" s="24" t="s">
        <v>8293</v>
      </c>
      <c r="F2547" s="42" t="str">
        <f t="shared" si="309"/>
        <v>108.95,34.266</v>
      </c>
      <c r="G2547" s="20" t="s">
        <v>8294</v>
      </c>
      <c r="H2547" s="20" t="s">
        <v>438</v>
      </c>
      <c r="I2547" s="45" t="str">
        <f t="shared" si="311"/>
        <v>16a,16b</v>
      </c>
      <c r="J2547" s="15">
        <f t="shared" si="312"/>
        <v>255</v>
      </c>
      <c r="K2547" s="15">
        <f>IF(VLOOKUP(J2546,city!$K$4:$L$352,2,0)&gt;K2546,K2546+1,1)</f>
        <v>4</v>
      </c>
      <c r="L2547" s="15">
        <v>1</v>
      </c>
      <c r="M2547" s="15" t="s">
        <v>302</v>
      </c>
      <c r="N2547" s="25">
        <v>108.95</v>
      </c>
      <c r="O2547" s="25">
        <v>34.265999999999998</v>
      </c>
      <c r="P2547" s="15" t="str">
        <f t="shared" si="315"/>
        <v/>
      </c>
      <c r="Q2547" s="41">
        <v>16</v>
      </c>
      <c r="R2547" s="15">
        <f t="shared" si="316"/>
        <v>16</v>
      </c>
      <c r="S2547" s="15" t="str">
        <f t="shared" si="313"/>
        <v>16a</v>
      </c>
      <c r="T2547" s="15" t="str">
        <f t="shared" si="314"/>
        <v>16b</v>
      </c>
    </row>
    <row r="2548" spans="1:20" ht="20.100000000000001" customHeight="1">
      <c r="A2548" s="15">
        <f t="shared" si="310"/>
        <v>125505</v>
      </c>
      <c r="B2548" s="24" t="str">
        <f>VLOOKUP(J2548,city!$A$4:$D$352,3,0)</f>
        <v>陕西</v>
      </c>
      <c r="C2548" s="24" t="str">
        <f>VLOOKUP(J2548,city!$A$4:$D$352,4,0)</f>
        <v>西安</v>
      </c>
      <c r="D2548" s="25" t="s">
        <v>8295</v>
      </c>
      <c r="E2548" s="24" t="s">
        <v>8296</v>
      </c>
      <c r="F2548" s="42" t="str">
        <f t="shared" si="309"/>
        <v>108.953,34.265</v>
      </c>
      <c r="G2548" s="20" t="s">
        <v>8297</v>
      </c>
      <c r="H2548" s="20" t="s">
        <v>444</v>
      </c>
      <c r="I2548" s="45" t="str">
        <f t="shared" si="311"/>
        <v>13a,13b</v>
      </c>
      <c r="J2548" s="15">
        <f t="shared" si="312"/>
        <v>255</v>
      </c>
      <c r="K2548" s="15">
        <f>IF(VLOOKUP(J2547,city!$K$4:$L$352,2,0)&gt;K2547,K2547+1,1)</f>
        <v>5</v>
      </c>
      <c r="L2548" s="15">
        <v>1</v>
      </c>
      <c r="M2548" s="15" t="s">
        <v>302</v>
      </c>
      <c r="N2548" s="25">
        <v>108.953</v>
      </c>
      <c r="O2548" s="25">
        <v>34.265000000000001</v>
      </c>
      <c r="P2548" s="15" t="str">
        <f t="shared" si="315"/>
        <v/>
      </c>
      <c r="Q2548" s="41">
        <v>13</v>
      </c>
      <c r="R2548" s="15">
        <f t="shared" si="316"/>
        <v>13</v>
      </c>
      <c r="S2548" s="15" t="str">
        <f t="shared" si="313"/>
        <v>13a</v>
      </c>
      <c r="T2548" s="15" t="str">
        <f t="shared" si="314"/>
        <v>13b</v>
      </c>
    </row>
    <row r="2549" spans="1:20" ht="20.100000000000001" customHeight="1">
      <c r="A2549" s="15">
        <f t="shared" si="310"/>
        <v>125506</v>
      </c>
      <c r="B2549" s="24" t="str">
        <f>VLOOKUP(J2549,city!$A$4:$D$352,3,0)</f>
        <v>陕西</v>
      </c>
      <c r="C2549" s="24" t="str">
        <f>VLOOKUP(J2549,city!$A$4:$D$352,4,0)</f>
        <v>西安</v>
      </c>
      <c r="D2549" s="25" t="s">
        <v>8298</v>
      </c>
      <c r="E2549" s="24" t="s">
        <v>8299</v>
      </c>
      <c r="F2549" s="42" t="str">
        <f t="shared" si="309"/>
        <v>109.266,34.386</v>
      </c>
      <c r="G2549" s="20" t="s">
        <v>8300</v>
      </c>
      <c r="H2549" s="20" t="s">
        <v>450</v>
      </c>
      <c r="I2549" s="45" t="str">
        <f t="shared" si="311"/>
        <v>29a,29b</v>
      </c>
      <c r="J2549" s="15">
        <f t="shared" si="312"/>
        <v>255</v>
      </c>
      <c r="K2549" s="15">
        <f>IF(VLOOKUP(J2548,city!$K$4:$L$352,2,0)&gt;K2548,K2548+1,1)</f>
        <v>6</v>
      </c>
      <c r="L2549" s="15">
        <v>1</v>
      </c>
      <c r="M2549" s="15" t="s">
        <v>302</v>
      </c>
      <c r="N2549" s="25">
        <v>109.26600000000001</v>
      </c>
      <c r="O2549" s="25">
        <v>34.386000000000003</v>
      </c>
      <c r="P2549" s="15" t="str">
        <f t="shared" si="315"/>
        <v/>
      </c>
      <c r="Q2549" s="41">
        <v>29</v>
      </c>
      <c r="R2549" s="15">
        <f t="shared" si="316"/>
        <v>29</v>
      </c>
      <c r="S2549" s="15" t="str">
        <f t="shared" si="313"/>
        <v>29a</v>
      </c>
      <c r="T2549" s="15" t="str">
        <f t="shared" si="314"/>
        <v>29b</v>
      </c>
    </row>
    <row r="2550" spans="1:20" ht="20.100000000000001" customHeight="1">
      <c r="A2550" s="15">
        <f t="shared" si="310"/>
        <v>125507</v>
      </c>
      <c r="B2550" s="24" t="str">
        <f>VLOOKUP(J2550,city!$A$4:$D$352,3,0)</f>
        <v>陕西</v>
      </c>
      <c r="C2550" s="24" t="str">
        <f>VLOOKUP(J2550,city!$A$4:$D$352,4,0)</f>
        <v>西安</v>
      </c>
      <c r="D2550" s="25" t="s">
        <v>8301</v>
      </c>
      <c r="E2550" s="24" t="s">
        <v>8302</v>
      </c>
      <c r="F2550" s="42" t="str">
        <f t="shared" si="309"/>
        <v>109.221,34.364</v>
      </c>
      <c r="G2550" s="20" t="s">
        <v>8303</v>
      </c>
      <c r="H2550" s="20" t="s">
        <v>456</v>
      </c>
      <c r="I2550" s="45" t="str">
        <f t="shared" si="311"/>
        <v>15a,15b</v>
      </c>
      <c r="J2550" s="15">
        <f t="shared" si="312"/>
        <v>255</v>
      </c>
      <c r="K2550" s="15">
        <f>IF(VLOOKUP(J2549,city!$K$4:$L$352,2,0)&gt;K2549,K2549+1,1)</f>
        <v>7</v>
      </c>
      <c r="L2550" s="15">
        <v>1</v>
      </c>
      <c r="M2550" s="15" t="s">
        <v>302</v>
      </c>
      <c r="N2550" s="25">
        <v>109.221</v>
      </c>
      <c r="O2550" s="25">
        <v>34.363999999999997</v>
      </c>
      <c r="P2550" s="15" t="str">
        <f t="shared" si="315"/>
        <v/>
      </c>
      <c r="Q2550" s="41">
        <v>15</v>
      </c>
      <c r="R2550" s="15">
        <f t="shared" si="316"/>
        <v>15</v>
      </c>
      <c r="S2550" s="15" t="str">
        <f t="shared" si="313"/>
        <v>15a</v>
      </c>
      <c r="T2550" s="15" t="str">
        <f t="shared" si="314"/>
        <v>15b</v>
      </c>
    </row>
    <row r="2551" spans="1:20" ht="20.100000000000001" customHeight="1">
      <c r="A2551" s="15">
        <f t="shared" si="310"/>
        <v>125508</v>
      </c>
      <c r="B2551" s="24" t="str">
        <f>VLOOKUP(J2551,city!$A$4:$D$352,3,0)</f>
        <v>陕西</v>
      </c>
      <c r="C2551" s="24" t="str">
        <f>VLOOKUP(J2551,city!$A$4:$D$352,4,0)</f>
        <v>西安</v>
      </c>
      <c r="D2551" s="25" t="s">
        <v>8304</v>
      </c>
      <c r="E2551" s="24" t="s">
        <v>8305</v>
      </c>
      <c r="F2551" s="42" t="str">
        <f t="shared" si="309"/>
        <v>108.981,34.218</v>
      </c>
      <c r="G2551" s="20" t="s">
        <v>8306</v>
      </c>
      <c r="H2551" s="20" t="s">
        <v>462</v>
      </c>
      <c r="I2551" s="45" t="str">
        <f t="shared" si="311"/>
        <v>2a,2b</v>
      </c>
      <c r="J2551" s="15">
        <f t="shared" si="312"/>
        <v>255</v>
      </c>
      <c r="K2551" s="15">
        <f>IF(VLOOKUP(J2550,city!$K$4:$L$352,2,0)&gt;K2550,K2550+1,1)</f>
        <v>8</v>
      </c>
      <c r="L2551" s="15">
        <v>1</v>
      </c>
      <c r="M2551" s="15" t="s">
        <v>302</v>
      </c>
      <c r="N2551" s="25">
        <v>108.98099999999999</v>
      </c>
      <c r="O2551" s="25">
        <v>34.218000000000004</v>
      </c>
      <c r="P2551" s="15" t="str">
        <f t="shared" si="315"/>
        <v/>
      </c>
      <c r="Q2551" s="41">
        <v>2</v>
      </c>
      <c r="R2551" s="15">
        <f t="shared" si="316"/>
        <v>1</v>
      </c>
      <c r="S2551" s="15" t="str">
        <f t="shared" si="313"/>
        <v>2a</v>
      </c>
      <c r="T2551" s="15" t="str">
        <f t="shared" si="314"/>
        <v>2b</v>
      </c>
    </row>
    <row r="2552" spans="1:20" ht="20.100000000000001" customHeight="1">
      <c r="A2552" s="15">
        <f t="shared" si="310"/>
        <v>125509</v>
      </c>
      <c r="B2552" s="24" t="str">
        <f>VLOOKUP(J2552,city!$A$4:$D$352,3,0)</f>
        <v>陕西</v>
      </c>
      <c r="C2552" s="24" t="str">
        <f>VLOOKUP(J2552,city!$A$4:$D$352,4,0)</f>
        <v>西安</v>
      </c>
      <c r="D2552" s="25" t="s">
        <v>8307</v>
      </c>
      <c r="E2552" s="24" t="s">
        <v>8308</v>
      </c>
      <c r="F2552" s="42" t="str">
        <f t="shared" si="309"/>
        <v>108.961,34.231</v>
      </c>
      <c r="G2552" s="20" t="s">
        <v>8309</v>
      </c>
      <c r="H2552" s="20" t="s">
        <v>468</v>
      </c>
      <c r="I2552" s="45" t="str">
        <f t="shared" si="311"/>
        <v>10a,10b</v>
      </c>
      <c r="J2552" s="15">
        <f t="shared" si="312"/>
        <v>255</v>
      </c>
      <c r="K2552" s="15">
        <f>IF(VLOOKUP(J2551,city!$K$4:$L$352,2,0)&gt;K2551,K2551+1,1)</f>
        <v>9</v>
      </c>
      <c r="L2552" s="15">
        <v>1</v>
      </c>
      <c r="M2552" s="15" t="s">
        <v>302</v>
      </c>
      <c r="N2552" s="25">
        <v>108.961</v>
      </c>
      <c r="O2552" s="25">
        <v>34.231000000000002</v>
      </c>
      <c r="P2552" s="15" t="str">
        <f t="shared" si="315"/>
        <v/>
      </c>
      <c r="Q2552" s="41">
        <v>10</v>
      </c>
      <c r="R2552" s="15">
        <f t="shared" si="316"/>
        <v>10</v>
      </c>
      <c r="S2552" s="15" t="str">
        <f t="shared" si="313"/>
        <v>10a</v>
      </c>
      <c r="T2552" s="15" t="str">
        <f t="shared" si="314"/>
        <v>10b</v>
      </c>
    </row>
    <row r="2553" spans="1:20" ht="20.100000000000001" customHeight="1">
      <c r="A2553" s="15">
        <f t="shared" si="310"/>
        <v>125510</v>
      </c>
      <c r="B2553" s="24" t="str">
        <f>VLOOKUP(J2553,city!$A$4:$D$352,3,0)</f>
        <v>陕西</v>
      </c>
      <c r="C2553" s="24" t="str">
        <f>VLOOKUP(J2553,city!$A$4:$D$352,4,0)</f>
        <v>西安</v>
      </c>
      <c r="D2553" s="25" t="s">
        <v>8310</v>
      </c>
      <c r="E2553" s="24" t="s">
        <v>8311</v>
      </c>
      <c r="F2553" s="42" t="str">
        <f t="shared" si="309"/>
        <v>109.013,34.041</v>
      </c>
      <c r="G2553" s="20" t="s">
        <v>8312</v>
      </c>
      <c r="H2553" s="20" t="s">
        <v>474</v>
      </c>
      <c r="I2553" s="45" t="str">
        <f t="shared" si="311"/>
        <v>11a,11b</v>
      </c>
      <c r="J2553" s="15">
        <f t="shared" si="312"/>
        <v>255</v>
      </c>
      <c r="K2553" s="15">
        <f>IF(VLOOKUP(J2552,city!$K$4:$L$352,2,0)&gt;K2552,K2552+1,1)</f>
        <v>10</v>
      </c>
      <c r="L2553" s="15">
        <v>1</v>
      </c>
      <c r="M2553" s="15" t="s">
        <v>302</v>
      </c>
      <c r="N2553" s="25">
        <v>109.01300000000001</v>
      </c>
      <c r="O2553" s="25">
        <v>34.040999999999997</v>
      </c>
      <c r="P2553" s="15" t="str">
        <f t="shared" si="315"/>
        <v>109.0557,34.2641</v>
      </c>
      <c r="Q2553" s="41">
        <v>11</v>
      </c>
      <c r="R2553" s="15">
        <f t="shared" si="316"/>
        <v>11</v>
      </c>
      <c r="S2553" s="15" t="str">
        <f t="shared" si="313"/>
        <v>11a</v>
      </c>
      <c r="T2553" s="15" t="str">
        <f t="shared" si="314"/>
        <v>11b</v>
      </c>
    </row>
    <row r="2554" spans="1:20" ht="20.100000000000001" customHeight="1">
      <c r="A2554" s="15">
        <f t="shared" si="310"/>
        <v>125601</v>
      </c>
      <c r="B2554" s="24" t="str">
        <f>VLOOKUP(J2554,city!$A$4:$D$352,3,0)</f>
        <v>陕西</v>
      </c>
      <c r="C2554" s="24" t="str">
        <f>VLOOKUP(J2554,city!$A$4:$D$352,4,0)</f>
        <v>铜川</v>
      </c>
      <c r="D2554" s="25" t="s">
        <v>8313</v>
      </c>
      <c r="E2554" s="24" t="s">
        <v>8314</v>
      </c>
      <c r="F2554" s="42" t="str">
        <f t="shared" si="309"/>
        <v>108.743,35.138</v>
      </c>
      <c r="G2554" s="20" t="s">
        <v>8315</v>
      </c>
      <c r="H2554" s="20" t="s">
        <v>480</v>
      </c>
      <c r="I2554" s="45" t="str">
        <f t="shared" si="311"/>
        <v>11a,11b</v>
      </c>
      <c r="J2554" s="15">
        <f t="shared" si="312"/>
        <v>256</v>
      </c>
      <c r="K2554" s="15">
        <f>IF(VLOOKUP(J2553,city!$K$4:$L$352,2,0)&gt;K2553,K2553+1,1)</f>
        <v>1</v>
      </c>
      <c r="L2554" s="15">
        <v>1</v>
      </c>
      <c r="M2554" s="15" t="s">
        <v>303</v>
      </c>
      <c r="N2554" s="25">
        <v>108.74299999999999</v>
      </c>
      <c r="O2554" s="25">
        <v>35.137999999999998</v>
      </c>
      <c r="P2554" s="15" t="str">
        <f t="shared" si="315"/>
        <v/>
      </c>
      <c r="Q2554" s="41">
        <v>11</v>
      </c>
      <c r="R2554" s="15">
        <f t="shared" si="316"/>
        <v>11</v>
      </c>
      <c r="S2554" s="15" t="str">
        <f t="shared" si="313"/>
        <v>11a</v>
      </c>
      <c r="T2554" s="15" t="str">
        <f t="shared" si="314"/>
        <v>11b</v>
      </c>
    </row>
    <row r="2555" spans="1:20" ht="20.100000000000001" customHeight="1">
      <c r="A2555" s="15">
        <f t="shared" si="310"/>
        <v>125602</v>
      </c>
      <c r="B2555" s="24" t="str">
        <f>VLOOKUP(J2555,city!$A$4:$D$352,3,0)</f>
        <v>陕西</v>
      </c>
      <c r="C2555" s="24" t="str">
        <f>VLOOKUP(J2555,city!$A$4:$D$352,4,0)</f>
        <v>铜川</v>
      </c>
      <c r="D2555" s="25" t="s">
        <v>8316</v>
      </c>
      <c r="E2555" s="24" t="s">
        <v>8317</v>
      </c>
      <c r="F2555" s="42" t="str">
        <f t="shared" si="309"/>
        <v>109.161,35.033</v>
      </c>
      <c r="G2555" s="20" t="s">
        <v>8318</v>
      </c>
      <c r="H2555" s="20" t="s">
        <v>486</v>
      </c>
      <c r="I2555" s="45" t="str">
        <f t="shared" si="311"/>
        <v>13a,13b</v>
      </c>
      <c r="J2555" s="15">
        <f t="shared" si="312"/>
        <v>256</v>
      </c>
      <c r="K2555" s="15">
        <f>IF(VLOOKUP(J2554,city!$K$4:$L$352,2,0)&gt;K2554,K2554+1,1)</f>
        <v>2</v>
      </c>
      <c r="L2555" s="15">
        <v>1</v>
      </c>
      <c r="M2555" s="15" t="s">
        <v>303</v>
      </c>
      <c r="N2555" s="25">
        <v>109.161</v>
      </c>
      <c r="O2555" s="25">
        <v>35.033000000000001</v>
      </c>
      <c r="P2555" s="15" t="str">
        <f t="shared" si="315"/>
        <v/>
      </c>
      <c r="Q2555" s="41">
        <v>13</v>
      </c>
      <c r="R2555" s="15">
        <f t="shared" si="316"/>
        <v>13</v>
      </c>
      <c r="S2555" s="15" t="str">
        <f t="shared" si="313"/>
        <v>13a</v>
      </c>
      <c r="T2555" s="15" t="str">
        <f t="shared" si="314"/>
        <v>13b</v>
      </c>
    </row>
    <row r="2556" spans="1:20" ht="20.100000000000001" customHeight="1">
      <c r="A2556" s="15">
        <f t="shared" si="310"/>
        <v>125603</v>
      </c>
      <c r="B2556" s="24" t="str">
        <f>VLOOKUP(J2556,city!$A$4:$D$352,3,0)</f>
        <v>陕西</v>
      </c>
      <c r="C2556" s="24" t="str">
        <f>VLOOKUP(J2556,city!$A$4:$D$352,4,0)</f>
        <v>铜川</v>
      </c>
      <c r="D2556" s="25" t="s">
        <v>3026</v>
      </c>
      <c r="E2556" s="24" t="s">
        <v>8319</v>
      </c>
      <c r="F2556" s="42" t="str">
        <f t="shared" ref="F2556:F2619" si="317">N2556&amp;","&amp;O2556</f>
        <v>109.011,34.912</v>
      </c>
      <c r="G2556" s="20" t="s">
        <v>8320</v>
      </c>
      <c r="H2556" s="20" t="s">
        <v>492</v>
      </c>
      <c r="I2556" s="45" t="str">
        <f t="shared" si="311"/>
        <v>11a,11b</v>
      </c>
      <c r="J2556" s="15">
        <f t="shared" si="312"/>
        <v>256</v>
      </c>
      <c r="K2556" s="15">
        <f>IF(VLOOKUP(J2555,city!$K$4:$L$352,2,0)&gt;K2555,K2555+1,1)</f>
        <v>3</v>
      </c>
      <c r="L2556" s="15">
        <v>1</v>
      </c>
      <c r="M2556" s="15" t="s">
        <v>303</v>
      </c>
      <c r="N2556" s="25">
        <v>109.011</v>
      </c>
      <c r="O2556" s="25">
        <v>34.911999999999999</v>
      </c>
      <c r="P2556" s="15" t="str">
        <f t="shared" si="315"/>
        <v/>
      </c>
      <c r="Q2556" s="41">
        <v>11</v>
      </c>
      <c r="R2556" s="15">
        <f t="shared" si="316"/>
        <v>11</v>
      </c>
      <c r="S2556" s="15" t="str">
        <f t="shared" si="313"/>
        <v>11a</v>
      </c>
      <c r="T2556" s="15" t="str">
        <f t="shared" si="314"/>
        <v>11b</v>
      </c>
    </row>
    <row r="2557" spans="1:20" ht="20.100000000000001" customHeight="1">
      <c r="A2557" s="15">
        <f t="shared" si="310"/>
        <v>125604</v>
      </c>
      <c r="B2557" s="24" t="str">
        <f>VLOOKUP(J2557,city!$A$4:$D$352,3,0)</f>
        <v>陕西</v>
      </c>
      <c r="C2557" s="24" t="str">
        <f>VLOOKUP(J2557,city!$A$4:$D$352,4,0)</f>
        <v>铜川</v>
      </c>
      <c r="D2557" s="25" t="s">
        <v>8321</v>
      </c>
      <c r="E2557" s="24" t="s">
        <v>8322</v>
      </c>
      <c r="F2557" s="42" t="str">
        <f t="shared" si="317"/>
        <v>109.102,35.127</v>
      </c>
      <c r="G2557" s="20" t="s">
        <v>8323</v>
      </c>
      <c r="H2557" s="20" t="s">
        <v>498</v>
      </c>
      <c r="I2557" s="45" t="str">
        <f t="shared" si="311"/>
        <v>12a,12b</v>
      </c>
      <c r="J2557" s="15">
        <f t="shared" si="312"/>
        <v>256</v>
      </c>
      <c r="K2557" s="15">
        <f>IF(VLOOKUP(J2556,city!$K$4:$L$352,2,0)&gt;K2556,K2556+1,1)</f>
        <v>4</v>
      </c>
      <c r="L2557" s="15">
        <v>1</v>
      </c>
      <c r="M2557" s="15" t="s">
        <v>303</v>
      </c>
      <c r="N2557" s="25">
        <v>109.102</v>
      </c>
      <c r="O2557" s="25">
        <v>35.127000000000002</v>
      </c>
      <c r="P2557" s="15" t="str">
        <f t="shared" si="315"/>
        <v/>
      </c>
      <c r="Q2557" s="41">
        <v>12</v>
      </c>
      <c r="R2557" s="15">
        <f t="shared" si="316"/>
        <v>12</v>
      </c>
      <c r="S2557" s="15" t="str">
        <f t="shared" si="313"/>
        <v>12a</v>
      </c>
      <c r="T2557" s="15" t="str">
        <f t="shared" si="314"/>
        <v>12b</v>
      </c>
    </row>
    <row r="2558" spans="1:20" ht="20.100000000000001" customHeight="1">
      <c r="A2558" s="15">
        <f t="shared" si="310"/>
        <v>125605</v>
      </c>
      <c r="B2558" s="24" t="str">
        <f>VLOOKUP(J2558,city!$A$4:$D$352,3,0)</f>
        <v>陕西</v>
      </c>
      <c r="C2558" s="24" t="str">
        <f>VLOOKUP(J2558,city!$A$4:$D$352,4,0)</f>
        <v>铜川</v>
      </c>
      <c r="D2558" s="25" t="s">
        <v>8324</v>
      </c>
      <c r="E2558" s="24" t="s">
        <v>8325</v>
      </c>
      <c r="F2558" s="42" t="str">
        <f t="shared" si="317"/>
        <v>108.956,35.349</v>
      </c>
      <c r="G2558" s="20" t="s">
        <v>8326</v>
      </c>
      <c r="H2558" s="20" t="s">
        <v>504</v>
      </c>
      <c r="I2558" s="45" t="str">
        <f t="shared" si="311"/>
        <v>15a,15b</v>
      </c>
      <c r="J2558" s="15">
        <f t="shared" si="312"/>
        <v>256</v>
      </c>
      <c r="K2558" s="15">
        <f>IF(VLOOKUP(J2557,city!$K$4:$L$352,2,0)&gt;K2557,K2557+1,1)</f>
        <v>5</v>
      </c>
      <c r="L2558" s="15">
        <v>1</v>
      </c>
      <c r="M2558" s="15" t="s">
        <v>303</v>
      </c>
      <c r="N2558" s="25">
        <v>108.956</v>
      </c>
      <c r="O2558" s="25">
        <v>35.348999999999997</v>
      </c>
      <c r="P2558" s="15" t="str">
        <f t="shared" si="315"/>
        <v/>
      </c>
      <c r="Q2558" s="41">
        <v>15</v>
      </c>
      <c r="R2558" s="15">
        <f t="shared" si="316"/>
        <v>15</v>
      </c>
      <c r="S2558" s="15" t="str">
        <f t="shared" si="313"/>
        <v>15a</v>
      </c>
      <c r="T2558" s="15" t="str">
        <f t="shared" si="314"/>
        <v>15b</v>
      </c>
    </row>
    <row r="2559" spans="1:20" ht="20.100000000000001" customHeight="1">
      <c r="A2559" s="15">
        <f t="shared" si="310"/>
        <v>125606</v>
      </c>
      <c r="B2559" s="24" t="str">
        <f>VLOOKUP(J2559,city!$A$4:$D$352,3,0)</f>
        <v>陕西</v>
      </c>
      <c r="C2559" s="24" t="str">
        <f>VLOOKUP(J2559,city!$A$4:$D$352,4,0)</f>
        <v>铜川</v>
      </c>
      <c r="D2559" s="25" t="s">
        <v>8327</v>
      </c>
      <c r="E2559" s="24" t="s">
        <v>8328</v>
      </c>
      <c r="F2559" s="42" t="str">
        <f t="shared" si="317"/>
        <v>108.907,35.011</v>
      </c>
      <c r="G2559" s="20" t="s">
        <v>8329</v>
      </c>
      <c r="H2559" s="20" t="s">
        <v>510</v>
      </c>
      <c r="I2559" s="45" t="str">
        <f t="shared" si="311"/>
        <v>6a,6b</v>
      </c>
      <c r="J2559" s="15">
        <f t="shared" si="312"/>
        <v>256</v>
      </c>
      <c r="K2559" s="15">
        <f>IF(VLOOKUP(J2558,city!$K$4:$L$352,2,0)&gt;K2558,K2558+1,1)</f>
        <v>6</v>
      </c>
      <c r="L2559" s="15">
        <v>1</v>
      </c>
      <c r="M2559" s="15" t="s">
        <v>303</v>
      </c>
      <c r="N2559" s="25">
        <v>108.907</v>
      </c>
      <c r="O2559" s="25">
        <v>35.011000000000003</v>
      </c>
      <c r="P2559" s="15" t="str">
        <f t="shared" si="315"/>
        <v/>
      </c>
      <c r="Q2559" s="41">
        <v>6</v>
      </c>
      <c r="R2559" s="15">
        <f t="shared" si="316"/>
        <v>6</v>
      </c>
      <c r="S2559" s="15" t="str">
        <f t="shared" si="313"/>
        <v>6a</v>
      </c>
      <c r="T2559" s="15" t="str">
        <f t="shared" si="314"/>
        <v>6b</v>
      </c>
    </row>
    <row r="2560" spans="1:20" ht="20.100000000000001" customHeight="1">
      <c r="A2560" s="15">
        <f t="shared" si="310"/>
        <v>125607</v>
      </c>
      <c r="B2560" s="24" t="str">
        <f>VLOOKUP(J2560,city!$A$4:$D$352,3,0)</f>
        <v>陕西</v>
      </c>
      <c r="C2560" s="24" t="str">
        <f>VLOOKUP(J2560,city!$A$4:$D$352,4,0)</f>
        <v>铜川</v>
      </c>
      <c r="D2560" s="25" t="s">
        <v>8330</v>
      </c>
      <c r="E2560" s="24" t="s">
        <v>8331</v>
      </c>
      <c r="F2560" s="42" t="str">
        <f t="shared" si="317"/>
        <v>109.018,34.996</v>
      </c>
      <c r="G2560" s="20" t="s">
        <v>8332</v>
      </c>
      <c r="H2560" s="20" t="s">
        <v>516</v>
      </c>
      <c r="I2560" s="45" t="str">
        <f t="shared" si="311"/>
        <v>10a,10b</v>
      </c>
      <c r="J2560" s="15">
        <f t="shared" si="312"/>
        <v>256</v>
      </c>
      <c r="K2560" s="15">
        <f>IF(VLOOKUP(J2559,city!$K$4:$L$352,2,0)&gt;K2559,K2559+1,1)</f>
        <v>7</v>
      </c>
      <c r="L2560" s="15">
        <v>1</v>
      </c>
      <c r="M2560" s="15" t="s">
        <v>303</v>
      </c>
      <c r="N2560" s="25">
        <v>109.018</v>
      </c>
      <c r="O2560" s="25">
        <v>34.996000000000002</v>
      </c>
      <c r="P2560" s="15" t="str">
        <f t="shared" si="315"/>
        <v/>
      </c>
      <c r="Q2560" s="41">
        <v>10</v>
      </c>
      <c r="R2560" s="15">
        <f t="shared" si="316"/>
        <v>10</v>
      </c>
      <c r="S2560" s="15" t="str">
        <f t="shared" si="313"/>
        <v>10a</v>
      </c>
      <c r="T2560" s="15" t="str">
        <f t="shared" si="314"/>
        <v>10b</v>
      </c>
    </row>
    <row r="2561" spans="1:20" ht="20.100000000000001" customHeight="1">
      <c r="A2561" s="15">
        <f t="shared" si="310"/>
        <v>125608</v>
      </c>
      <c r="B2561" s="24" t="str">
        <f>VLOOKUP(J2561,city!$A$4:$D$352,3,0)</f>
        <v>陕西</v>
      </c>
      <c r="C2561" s="24" t="str">
        <f>VLOOKUP(J2561,city!$A$4:$D$352,4,0)</f>
        <v>铜川</v>
      </c>
      <c r="D2561" s="25" t="s">
        <v>8333</v>
      </c>
      <c r="E2561" s="24" t="s">
        <v>8334</v>
      </c>
      <c r="F2561" s="42" t="str">
        <f t="shared" si="317"/>
        <v>109.037,34.947</v>
      </c>
      <c r="G2561" s="20" t="s">
        <v>8335</v>
      </c>
      <c r="H2561" s="20" t="s">
        <v>522</v>
      </c>
      <c r="I2561" s="45" t="str">
        <f t="shared" si="311"/>
        <v>15a,15b</v>
      </c>
      <c r="J2561" s="15">
        <f t="shared" si="312"/>
        <v>256</v>
      </c>
      <c r="K2561" s="15">
        <f>IF(VLOOKUP(J2560,city!$K$4:$L$352,2,0)&gt;K2560,K2560+1,1)</f>
        <v>8</v>
      </c>
      <c r="L2561" s="15">
        <v>1</v>
      </c>
      <c r="M2561" s="15" t="s">
        <v>303</v>
      </c>
      <c r="N2561" s="25">
        <v>109.03700000000001</v>
      </c>
      <c r="O2561" s="25">
        <v>34.947000000000003</v>
      </c>
      <c r="P2561" s="15" t="str">
        <f t="shared" si="315"/>
        <v/>
      </c>
      <c r="Q2561" s="41">
        <v>15</v>
      </c>
      <c r="R2561" s="15">
        <f t="shared" si="316"/>
        <v>15</v>
      </c>
      <c r="S2561" s="15" t="str">
        <f t="shared" si="313"/>
        <v>15a</v>
      </c>
      <c r="T2561" s="15" t="str">
        <f t="shared" si="314"/>
        <v>15b</v>
      </c>
    </row>
    <row r="2562" spans="1:20" ht="20.100000000000001" customHeight="1">
      <c r="A2562" s="15">
        <f t="shared" si="310"/>
        <v>125609</v>
      </c>
      <c r="B2562" s="24" t="str">
        <f>VLOOKUP(J2562,city!$A$4:$D$352,3,0)</f>
        <v>陕西</v>
      </c>
      <c r="C2562" s="24" t="str">
        <f>VLOOKUP(J2562,city!$A$4:$D$352,4,0)</f>
        <v>铜川</v>
      </c>
      <c r="D2562" s="25" t="s">
        <v>8336</v>
      </c>
      <c r="E2562" s="24" t="s">
        <v>8337</v>
      </c>
      <c r="F2562" s="42" t="str">
        <f t="shared" si="317"/>
        <v>108.955,35.35</v>
      </c>
      <c r="G2562" s="20" t="s">
        <v>8338</v>
      </c>
      <c r="H2562" s="20" t="s">
        <v>528</v>
      </c>
      <c r="I2562" s="45" t="str">
        <f t="shared" si="311"/>
        <v>29a,29b</v>
      </c>
      <c r="J2562" s="15">
        <f t="shared" si="312"/>
        <v>256</v>
      </c>
      <c r="K2562" s="15">
        <f>IF(VLOOKUP(J2561,city!$K$4:$L$352,2,0)&gt;K2561,K2561+1,1)</f>
        <v>9</v>
      </c>
      <c r="L2562" s="15">
        <v>1</v>
      </c>
      <c r="M2562" s="15" t="s">
        <v>303</v>
      </c>
      <c r="N2562" s="25">
        <v>108.955</v>
      </c>
      <c r="O2562" s="25">
        <v>35.35</v>
      </c>
      <c r="P2562" s="15" t="str">
        <f t="shared" si="315"/>
        <v/>
      </c>
      <c r="Q2562" s="41">
        <v>29</v>
      </c>
      <c r="R2562" s="15">
        <f t="shared" si="316"/>
        <v>29</v>
      </c>
      <c r="S2562" s="15" t="str">
        <f t="shared" si="313"/>
        <v>29a</v>
      </c>
      <c r="T2562" s="15" t="str">
        <f t="shared" si="314"/>
        <v>29b</v>
      </c>
    </row>
    <row r="2563" spans="1:20" ht="20.100000000000001" customHeight="1">
      <c r="A2563" s="15">
        <f t="shared" si="310"/>
        <v>125610</v>
      </c>
      <c r="B2563" s="24" t="str">
        <f>VLOOKUP(J2563,city!$A$4:$D$352,3,0)</f>
        <v>陕西</v>
      </c>
      <c r="C2563" s="24" t="str">
        <f>VLOOKUP(J2563,city!$A$4:$D$352,4,0)</f>
        <v>铜川</v>
      </c>
      <c r="D2563" s="25" t="s">
        <v>8339</v>
      </c>
      <c r="E2563" s="24" t="s">
        <v>8340</v>
      </c>
      <c r="F2563" s="42" t="str">
        <f t="shared" si="317"/>
        <v>108.652,35.066</v>
      </c>
      <c r="G2563" s="20" t="s">
        <v>8341</v>
      </c>
      <c r="H2563" s="20" t="s">
        <v>534</v>
      </c>
      <c r="I2563" s="45" t="str">
        <f t="shared" si="311"/>
        <v>28a,28b</v>
      </c>
      <c r="J2563" s="15">
        <f t="shared" si="312"/>
        <v>256</v>
      </c>
      <c r="K2563" s="15">
        <f>IF(VLOOKUP(J2562,city!$K$4:$L$352,2,0)&gt;K2562,K2562+1,1)</f>
        <v>10</v>
      </c>
      <c r="L2563" s="15">
        <v>1</v>
      </c>
      <c r="M2563" s="15" t="s">
        <v>303</v>
      </c>
      <c r="N2563" s="25">
        <v>108.652</v>
      </c>
      <c r="O2563" s="25">
        <v>35.066000000000003</v>
      </c>
      <c r="P2563" s="15" t="str">
        <f t="shared" si="315"/>
        <v>108.9542,35.0929</v>
      </c>
      <c r="Q2563" s="41">
        <v>28</v>
      </c>
      <c r="R2563" s="15" t="e">
        <f t="shared" si="316"/>
        <v>#N/A</v>
      </c>
      <c r="S2563" s="15" t="str">
        <f t="shared" si="313"/>
        <v>28a</v>
      </c>
      <c r="T2563" s="15" t="str">
        <f t="shared" si="314"/>
        <v>28b</v>
      </c>
    </row>
    <row r="2564" spans="1:20" ht="20.100000000000001" customHeight="1">
      <c r="A2564" s="15">
        <f t="shared" ref="A2564:A2627" si="318">100000+J2564*100+K2564</f>
        <v>125701</v>
      </c>
      <c r="B2564" s="24" t="str">
        <f>VLOOKUP(J2564,city!$A$4:$D$352,3,0)</f>
        <v>陕西</v>
      </c>
      <c r="C2564" s="24" t="str">
        <f>VLOOKUP(J2564,city!$A$4:$D$352,4,0)</f>
        <v>宝鸡</v>
      </c>
      <c r="D2564" s="25" t="s">
        <v>8342</v>
      </c>
      <c r="E2564" s="24" t="s">
        <v>8343</v>
      </c>
      <c r="F2564" s="42" t="str">
        <f t="shared" si="317"/>
        <v>107.821,34.061</v>
      </c>
      <c r="G2564" s="20" t="s">
        <v>8344</v>
      </c>
      <c r="H2564" s="20" t="s">
        <v>422</v>
      </c>
      <c r="I2564" s="45" t="str">
        <f t="shared" si="311"/>
        <v>1a,1b</v>
      </c>
      <c r="J2564" s="15">
        <f t="shared" si="312"/>
        <v>257</v>
      </c>
      <c r="K2564" s="15">
        <f>IF(VLOOKUP(J2563,city!$K$4:$L$352,2,0)&gt;K2563,K2563+1,1)</f>
        <v>1</v>
      </c>
      <c r="L2564" s="15">
        <v>1</v>
      </c>
      <c r="M2564" s="15" t="s">
        <v>304</v>
      </c>
      <c r="N2564" s="25">
        <v>107.821</v>
      </c>
      <c r="O2564" s="25">
        <v>34.061</v>
      </c>
      <c r="P2564" s="15" t="str">
        <f t="shared" si="315"/>
        <v/>
      </c>
      <c r="Q2564" s="41">
        <v>1</v>
      </c>
      <c r="R2564" s="15">
        <f t="shared" si="316"/>
        <v>2</v>
      </c>
      <c r="S2564" s="15" t="str">
        <f t="shared" si="313"/>
        <v>1a</v>
      </c>
      <c r="T2564" s="15" t="str">
        <f t="shared" si="314"/>
        <v>1b</v>
      </c>
    </row>
    <row r="2565" spans="1:20" ht="20.100000000000001" customHeight="1">
      <c r="A2565" s="15">
        <f t="shared" si="318"/>
        <v>125702</v>
      </c>
      <c r="B2565" s="24" t="str">
        <f>VLOOKUP(J2565,city!$A$4:$D$352,3,0)</f>
        <v>陕西</v>
      </c>
      <c r="C2565" s="24" t="str">
        <f>VLOOKUP(J2565,city!$A$4:$D$352,4,0)</f>
        <v>宝鸡</v>
      </c>
      <c r="D2565" s="25" t="s">
        <v>8345</v>
      </c>
      <c r="E2565" s="24" t="s">
        <v>8346</v>
      </c>
      <c r="F2565" s="42" t="str">
        <f t="shared" si="317"/>
        <v>107.909,34.441</v>
      </c>
      <c r="G2565" s="20" t="s">
        <v>8347</v>
      </c>
      <c r="H2565" s="20" t="s">
        <v>427</v>
      </c>
      <c r="I2565" s="45" t="str">
        <f t="shared" ref="I2565:I2628" si="319">S2565&amp;","&amp;T2565</f>
        <v>12a,12b</v>
      </c>
      <c r="J2565" s="15">
        <f t="shared" ref="J2565:J2628" si="320">IF(K2565&gt;K2564,J2564,J2564+1)</f>
        <v>257</v>
      </c>
      <c r="K2565" s="15">
        <f>IF(VLOOKUP(J2564,city!$K$4:$L$352,2,0)&gt;K2564,K2564+1,1)</f>
        <v>2</v>
      </c>
      <c r="L2565" s="15">
        <v>1</v>
      </c>
      <c r="M2565" s="15" t="s">
        <v>304</v>
      </c>
      <c r="N2565" s="25">
        <v>107.90900000000001</v>
      </c>
      <c r="O2565" s="25">
        <v>34.441000000000003</v>
      </c>
      <c r="P2565" s="15" t="str">
        <f t="shared" si="315"/>
        <v/>
      </c>
      <c r="Q2565" s="41">
        <v>12</v>
      </c>
      <c r="R2565" s="15">
        <f t="shared" si="316"/>
        <v>12</v>
      </c>
      <c r="S2565" s="15" t="str">
        <f t="shared" ref="S2565:S2628" si="321">CONCATENATE(Q2565,"a")</f>
        <v>12a</v>
      </c>
      <c r="T2565" s="15" t="str">
        <f t="shared" ref="T2565:T2628" si="322">CONCATENATE(Q2565,"b")</f>
        <v>12b</v>
      </c>
    </row>
    <row r="2566" spans="1:20" ht="20.100000000000001" customHeight="1">
      <c r="A2566" s="15">
        <f t="shared" si="318"/>
        <v>125703</v>
      </c>
      <c r="B2566" s="24" t="str">
        <f>VLOOKUP(J2566,city!$A$4:$D$352,3,0)</f>
        <v>陕西</v>
      </c>
      <c r="C2566" s="24" t="str">
        <f>VLOOKUP(J2566,city!$A$4:$D$352,4,0)</f>
        <v>宝鸡</v>
      </c>
      <c r="D2566" s="25" t="s">
        <v>8348</v>
      </c>
      <c r="E2566" s="24" t="s">
        <v>8349</v>
      </c>
      <c r="F2566" s="42" t="str">
        <f t="shared" si="317"/>
        <v>107.438,34.282</v>
      </c>
      <c r="G2566" s="20" t="s">
        <v>8350</v>
      </c>
      <c r="H2566" s="20" t="s">
        <v>432</v>
      </c>
      <c r="I2566" s="45" t="str">
        <f t="shared" si="319"/>
        <v>15a,15b</v>
      </c>
      <c r="J2566" s="15">
        <f t="shared" si="320"/>
        <v>257</v>
      </c>
      <c r="K2566" s="15">
        <f>IF(VLOOKUP(J2565,city!$K$4:$L$352,2,0)&gt;K2565,K2565+1,1)</f>
        <v>3</v>
      </c>
      <c r="L2566" s="15">
        <v>1</v>
      </c>
      <c r="M2566" s="15" t="s">
        <v>304</v>
      </c>
      <c r="N2566" s="25">
        <v>107.438</v>
      </c>
      <c r="O2566" s="25">
        <v>34.281999999999996</v>
      </c>
      <c r="P2566" s="15" t="str">
        <f t="shared" si="315"/>
        <v/>
      </c>
      <c r="Q2566" s="41">
        <v>15</v>
      </c>
      <c r="R2566" s="15">
        <f t="shared" si="316"/>
        <v>15</v>
      </c>
      <c r="S2566" s="15" t="str">
        <f t="shared" si="321"/>
        <v>15a</v>
      </c>
      <c r="T2566" s="15" t="str">
        <f t="shared" si="322"/>
        <v>15b</v>
      </c>
    </row>
    <row r="2567" spans="1:20" ht="20.100000000000001" customHeight="1">
      <c r="A2567" s="15">
        <f t="shared" si="318"/>
        <v>125704</v>
      </c>
      <c r="B2567" s="24" t="str">
        <f>VLOOKUP(J2567,city!$A$4:$D$352,3,0)</f>
        <v>陕西</v>
      </c>
      <c r="C2567" s="24" t="str">
        <f>VLOOKUP(J2567,city!$A$4:$D$352,4,0)</f>
        <v>宝鸡</v>
      </c>
      <c r="D2567" s="25" t="s">
        <v>8351</v>
      </c>
      <c r="E2567" s="24" t="s">
        <v>8352</v>
      </c>
      <c r="F2567" s="42" t="str">
        <f t="shared" si="317"/>
        <v>107.158,34.384</v>
      </c>
      <c r="G2567" s="20" t="s">
        <v>8353</v>
      </c>
      <c r="H2567" s="20" t="s">
        <v>438</v>
      </c>
      <c r="I2567" s="45" t="str">
        <f t="shared" si="319"/>
        <v>15a,15b</v>
      </c>
      <c r="J2567" s="15">
        <f t="shared" si="320"/>
        <v>257</v>
      </c>
      <c r="K2567" s="15">
        <f>IF(VLOOKUP(J2566,city!$K$4:$L$352,2,0)&gt;K2566,K2566+1,1)</f>
        <v>4</v>
      </c>
      <c r="L2567" s="15">
        <v>1</v>
      </c>
      <c r="M2567" s="15" t="s">
        <v>304</v>
      </c>
      <c r="N2567" s="25">
        <v>107.158</v>
      </c>
      <c r="O2567" s="25">
        <v>34.384</v>
      </c>
      <c r="P2567" s="15" t="str">
        <f t="shared" si="315"/>
        <v/>
      </c>
      <c r="Q2567" s="41">
        <v>15</v>
      </c>
      <c r="R2567" s="15">
        <f t="shared" si="316"/>
        <v>15</v>
      </c>
      <c r="S2567" s="15" t="str">
        <f t="shared" si="321"/>
        <v>15a</v>
      </c>
      <c r="T2567" s="15" t="str">
        <f t="shared" si="322"/>
        <v>15b</v>
      </c>
    </row>
    <row r="2568" spans="1:20" ht="20.100000000000001" customHeight="1">
      <c r="A2568" s="15">
        <f t="shared" si="318"/>
        <v>125705</v>
      </c>
      <c r="B2568" s="24" t="str">
        <f>VLOOKUP(J2568,city!$A$4:$D$352,3,0)</f>
        <v>陕西</v>
      </c>
      <c r="C2568" s="24" t="str">
        <f>VLOOKUP(J2568,city!$A$4:$D$352,4,0)</f>
        <v>宝鸡</v>
      </c>
      <c r="D2568" s="25" t="s">
        <v>8354</v>
      </c>
      <c r="E2568" s="24" t="s">
        <v>8355</v>
      </c>
      <c r="F2568" s="42" t="str">
        <f t="shared" si="317"/>
        <v>107.754,34.111</v>
      </c>
      <c r="G2568" s="20" t="s">
        <v>8356</v>
      </c>
      <c r="H2568" s="20" t="s">
        <v>444</v>
      </c>
      <c r="I2568" s="45" t="str">
        <f t="shared" si="319"/>
        <v>1a,1b</v>
      </c>
      <c r="J2568" s="15">
        <f t="shared" si="320"/>
        <v>257</v>
      </c>
      <c r="K2568" s="15">
        <f>IF(VLOOKUP(J2567,city!$K$4:$L$352,2,0)&gt;K2567,K2567+1,1)</f>
        <v>5</v>
      </c>
      <c r="L2568" s="15">
        <v>1</v>
      </c>
      <c r="M2568" s="15" t="s">
        <v>304</v>
      </c>
      <c r="N2568" s="25">
        <v>107.754</v>
      </c>
      <c r="O2568" s="25">
        <v>34.110999999999997</v>
      </c>
      <c r="P2568" s="15" t="str">
        <f t="shared" si="315"/>
        <v/>
      </c>
      <c r="Q2568" s="41">
        <v>1</v>
      </c>
      <c r="R2568" s="15">
        <f t="shared" si="316"/>
        <v>2</v>
      </c>
      <c r="S2568" s="15" t="str">
        <f t="shared" si="321"/>
        <v>1a</v>
      </c>
      <c r="T2568" s="15" t="str">
        <f t="shared" si="322"/>
        <v>1b</v>
      </c>
    </row>
    <row r="2569" spans="1:20" ht="20.100000000000001" customHeight="1">
      <c r="A2569" s="15">
        <f t="shared" si="318"/>
        <v>125706</v>
      </c>
      <c r="B2569" s="24" t="str">
        <f>VLOOKUP(J2569,city!$A$4:$D$352,3,0)</f>
        <v>陕西</v>
      </c>
      <c r="C2569" s="24" t="str">
        <f>VLOOKUP(J2569,city!$A$4:$D$352,4,0)</f>
        <v>宝鸡</v>
      </c>
      <c r="D2569" s="25" t="s">
        <v>5582</v>
      </c>
      <c r="E2569" s="24" t="s">
        <v>8357</v>
      </c>
      <c r="F2569" s="42" t="str">
        <f t="shared" si="317"/>
        <v>107.12,34.334</v>
      </c>
      <c r="G2569" s="20" t="s">
        <v>8358</v>
      </c>
      <c r="H2569" s="20" t="s">
        <v>450</v>
      </c>
      <c r="I2569" s="45" t="str">
        <f t="shared" si="319"/>
        <v>29a,29b</v>
      </c>
      <c r="J2569" s="15">
        <f t="shared" si="320"/>
        <v>257</v>
      </c>
      <c r="K2569" s="15">
        <f>IF(VLOOKUP(J2568,city!$K$4:$L$352,2,0)&gt;K2568,K2568+1,1)</f>
        <v>6</v>
      </c>
      <c r="L2569" s="15">
        <v>1</v>
      </c>
      <c r="M2569" s="15" t="s">
        <v>304</v>
      </c>
      <c r="N2569" s="25">
        <v>107.12</v>
      </c>
      <c r="O2569" s="25">
        <v>34.334000000000003</v>
      </c>
      <c r="P2569" s="15" t="str">
        <f t="shared" si="315"/>
        <v/>
      </c>
      <c r="Q2569" s="41">
        <v>29</v>
      </c>
      <c r="R2569" s="15">
        <f t="shared" si="316"/>
        <v>29</v>
      </c>
      <c r="S2569" s="15" t="str">
        <f t="shared" si="321"/>
        <v>29a</v>
      </c>
      <c r="T2569" s="15" t="str">
        <f t="shared" si="322"/>
        <v>29b</v>
      </c>
    </row>
    <row r="2570" spans="1:20" ht="20.100000000000001" customHeight="1">
      <c r="A2570" s="15">
        <f t="shared" si="318"/>
        <v>125707</v>
      </c>
      <c r="B2570" s="24" t="str">
        <f>VLOOKUP(J2570,city!$A$4:$D$352,3,0)</f>
        <v>陕西</v>
      </c>
      <c r="C2570" s="24" t="str">
        <f>VLOOKUP(J2570,city!$A$4:$D$352,4,0)</f>
        <v>宝鸡</v>
      </c>
      <c r="D2570" s="25" t="s">
        <v>8359</v>
      </c>
      <c r="E2570" s="24" t="s">
        <v>8360</v>
      </c>
      <c r="F2570" s="42" t="str">
        <f t="shared" si="317"/>
        <v>107.197,34.353</v>
      </c>
      <c r="G2570" s="20" t="s">
        <v>8361</v>
      </c>
      <c r="H2570" s="20" t="s">
        <v>456</v>
      </c>
      <c r="I2570" s="45" t="str">
        <f t="shared" si="319"/>
        <v>2a,2b</v>
      </c>
      <c r="J2570" s="15">
        <f t="shared" si="320"/>
        <v>257</v>
      </c>
      <c r="K2570" s="15">
        <f>IF(VLOOKUP(J2569,city!$K$4:$L$352,2,0)&gt;K2569,K2569+1,1)</f>
        <v>7</v>
      </c>
      <c r="L2570" s="15">
        <v>1</v>
      </c>
      <c r="M2570" s="15" t="s">
        <v>304</v>
      </c>
      <c r="N2570" s="25">
        <v>107.197</v>
      </c>
      <c r="O2570" s="25">
        <v>34.353000000000002</v>
      </c>
      <c r="P2570" s="15" t="str">
        <f t="shared" si="315"/>
        <v/>
      </c>
      <c r="Q2570" s="41">
        <v>2</v>
      </c>
      <c r="R2570" s="15">
        <f t="shared" si="316"/>
        <v>1</v>
      </c>
      <c r="S2570" s="15" t="str">
        <f t="shared" si="321"/>
        <v>2a</v>
      </c>
      <c r="T2570" s="15" t="str">
        <f t="shared" si="322"/>
        <v>2b</v>
      </c>
    </row>
    <row r="2571" spans="1:20" ht="20.100000000000001" customHeight="1">
      <c r="A2571" s="15">
        <f t="shared" si="318"/>
        <v>125708</v>
      </c>
      <c r="B2571" s="24" t="str">
        <f>VLOOKUP(J2571,city!$A$4:$D$352,3,0)</f>
        <v>陕西</v>
      </c>
      <c r="C2571" s="24" t="str">
        <f>VLOOKUP(J2571,city!$A$4:$D$352,4,0)</f>
        <v>宝鸡</v>
      </c>
      <c r="D2571" s="25" t="s">
        <v>8362</v>
      </c>
      <c r="E2571" s="24" t="s">
        <v>8363</v>
      </c>
      <c r="F2571" s="42" t="str">
        <f t="shared" si="317"/>
        <v>107.915,34.137</v>
      </c>
      <c r="G2571" s="20" t="s">
        <v>8364</v>
      </c>
      <c r="H2571" s="20" t="s">
        <v>462</v>
      </c>
      <c r="I2571" s="45" t="str">
        <f t="shared" si="319"/>
        <v>3a,3b</v>
      </c>
      <c r="J2571" s="15">
        <f t="shared" si="320"/>
        <v>257</v>
      </c>
      <c r="K2571" s="15">
        <f>IF(VLOOKUP(J2570,city!$K$4:$L$352,2,0)&gt;K2570,K2570+1,1)</f>
        <v>8</v>
      </c>
      <c r="L2571" s="15">
        <v>1</v>
      </c>
      <c r="M2571" s="15" t="s">
        <v>304</v>
      </c>
      <c r="N2571" s="25">
        <v>107.91500000000001</v>
      </c>
      <c r="O2571" s="25">
        <v>34.137</v>
      </c>
      <c r="P2571" s="15" t="str">
        <f t="shared" si="315"/>
        <v/>
      </c>
      <c r="Q2571" s="41">
        <v>3</v>
      </c>
      <c r="R2571" s="15">
        <f t="shared" si="316"/>
        <v>11</v>
      </c>
      <c r="S2571" s="15" t="str">
        <f t="shared" si="321"/>
        <v>3a</v>
      </c>
      <c r="T2571" s="15" t="str">
        <f t="shared" si="322"/>
        <v>3b</v>
      </c>
    </row>
    <row r="2572" spans="1:20" ht="20.100000000000001" customHeight="1">
      <c r="A2572" s="15">
        <f t="shared" si="318"/>
        <v>125709</v>
      </c>
      <c r="B2572" s="24" t="str">
        <f>VLOOKUP(J2572,city!$A$4:$D$352,3,0)</f>
        <v>陕西</v>
      </c>
      <c r="C2572" s="24" t="str">
        <f>VLOOKUP(J2572,city!$A$4:$D$352,4,0)</f>
        <v>宝鸡</v>
      </c>
      <c r="D2572" s="25" t="s">
        <v>8365</v>
      </c>
      <c r="E2572" s="24" t="s">
        <v>8366</v>
      </c>
      <c r="F2572" s="42" t="str">
        <f t="shared" si="317"/>
        <v>106.612,34.177</v>
      </c>
      <c r="G2572" s="20" t="s">
        <v>8367</v>
      </c>
      <c r="H2572" s="20" t="s">
        <v>468</v>
      </c>
      <c r="I2572" s="45" t="str">
        <f t="shared" si="319"/>
        <v>1a,1b</v>
      </c>
      <c r="J2572" s="15">
        <f t="shared" si="320"/>
        <v>257</v>
      </c>
      <c r="K2572" s="15">
        <f>IF(VLOOKUP(J2571,city!$K$4:$L$352,2,0)&gt;K2571,K2571+1,1)</f>
        <v>9</v>
      </c>
      <c r="L2572" s="15">
        <v>1</v>
      </c>
      <c r="M2572" s="15" t="s">
        <v>304</v>
      </c>
      <c r="N2572" s="25">
        <v>106.61199999999999</v>
      </c>
      <c r="O2572" s="25">
        <v>34.177</v>
      </c>
      <c r="P2572" s="15" t="str">
        <f t="shared" si="315"/>
        <v/>
      </c>
      <c r="Q2572" s="41">
        <v>1</v>
      </c>
      <c r="R2572" s="15">
        <f t="shared" si="316"/>
        <v>2</v>
      </c>
      <c r="S2572" s="15" t="str">
        <f t="shared" si="321"/>
        <v>1a</v>
      </c>
      <c r="T2572" s="15" t="str">
        <f t="shared" si="322"/>
        <v>1b</v>
      </c>
    </row>
    <row r="2573" spans="1:20" ht="20.100000000000001" customHeight="1">
      <c r="A2573" s="15">
        <f t="shared" si="318"/>
        <v>125710</v>
      </c>
      <c r="B2573" s="24" t="str">
        <f>VLOOKUP(J2573,city!$A$4:$D$352,3,0)</f>
        <v>陕西</v>
      </c>
      <c r="C2573" s="24" t="str">
        <f>VLOOKUP(J2573,city!$A$4:$D$352,4,0)</f>
        <v>宝鸡</v>
      </c>
      <c r="D2573" s="25" t="s">
        <v>8368</v>
      </c>
      <c r="E2573" s="24" t="s">
        <v>8369</v>
      </c>
      <c r="F2573" s="42" t="str">
        <f t="shared" si="317"/>
        <v>106.944,34.25</v>
      </c>
      <c r="G2573" s="20" t="s">
        <v>8370</v>
      </c>
      <c r="H2573" s="20" t="s">
        <v>474</v>
      </c>
      <c r="I2573" s="45" t="str">
        <f t="shared" si="319"/>
        <v>32a,32b</v>
      </c>
      <c r="J2573" s="15">
        <f t="shared" si="320"/>
        <v>257</v>
      </c>
      <c r="K2573" s="15">
        <f>IF(VLOOKUP(J2572,city!$K$4:$L$352,2,0)&gt;K2572,K2572+1,1)</f>
        <v>10</v>
      </c>
      <c r="L2573" s="15">
        <v>1</v>
      </c>
      <c r="M2573" s="15" t="s">
        <v>304</v>
      </c>
      <c r="N2573" s="25">
        <v>106.944</v>
      </c>
      <c r="O2573" s="25">
        <v>34.25</v>
      </c>
      <c r="P2573" s="15" t="str">
        <f t="shared" ref="P2573:P2636" si="323">IF(K2573=10,SUM(N2564:N2573)/10&amp;","&amp;SUM(O2564:O2573)/10,"")</f>
        <v>107.3868,34.253</v>
      </c>
      <c r="Q2573" s="41">
        <v>32</v>
      </c>
      <c r="R2573" s="15" t="e">
        <f t="shared" si="316"/>
        <v>#N/A</v>
      </c>
      <c r="S2573" s="15" t="str">
        <f t="shared" si="321"/>
        <v>32a</v>
      </c>
      <c r="T2573" s="15" t="str">
        <f t="shared" si="322"/>
        <v>32b</v>
      </c>
    </row>
    <row r="2574" spans="1:20" ht="20.100000000000001" customHeight="1">
      <c r="A2574" s="15">
        <f t="shared" si="318"/>
        <v>125801</v>
      </c>
      <c r="B2574" s="24" t="str">
        <f>VLOOKUP(J2574,city!$A$4:$D$352,3,0)</f>
        <v>陕西</v>
      </c>
      <c r="C2574" s="24" t="str">
        <f>VLOOKUP(J2574,city!$A$4:$D$352,4,0)</f>
        <v>咸阳</v>
      </c>
      <c r="D2574" s="25" t="s">
        <v>8371</v>
      </c>
      <c r="E2574" s="24" t="s">
        <v>8372</v>
      </c>
      <c r="F2574" s="42" t="str">
        <f t="shared" si="317"/>
        <v>108.226,34.577</v>
      </c>
      <c r="G2574" s="20" t="s">
        <v>8373</v>
      </c>
      <c r="H2574" s="20" t="s">
        <v>480</v>
      </c>
      <c r="I2574" s="45" t="str">
        <f t="shared" si="319"/>
        <v>29a,29b</v>
      </c>
      <c r="J2574" s="15">
        <f t="shared" si="320"/>
        <v>258</v>
      </c>
      <c r="K2574" s="15">
        <f>IF(VLOOKUP(J2573,city!$K$4:$L$352,2,0)&gt;K2573,K2573+1,1)</f>
        <v>1</v>
      </c>
      <c r="L2574" s="15">
        <v>1</v>
      </c>
      <c r="M2574" s="15" t="s">
        <v>305</v>
      </c>
      <c r="N2574" s="25">
        <v>108.226</v>
      </c>
      <c r="O2574" s="25">
        <v>34.576999999999998</v>
      </c>
      <c r="P2574" s="15" t="str">
        <f t="shared" si="323"/>
        <v/>
      </c>
      <c r="Q2574" s="41">
        <v>29</v>
      </c>
      <c r="R2574" s="15">
        <f t="shared" si="316"/>
        <v>29</v>
      </c>
      <c r="S2574" s="15" t="str">
        <f t="shared" si="321"/>
        <v>29a</v>
      </c>
      <c r="T2574" s="15" t="str">
        <f t="shared" si="322"/>
        <v>29b</v>
      </c>
    </row>
    <row r="2575" spans="1:20" ht="20.100000000000001" customHeight="1">
      <c r="A2575" s="15">
        <f t="shared" si="318"/>
        <v>125802</v>
      </c>
      <c r="B2575" s="24" t="str">
        <f>VLOOKUP(J2575,city!$A$4:$D$352,3,0)</f>
        <v>陕西</v>
      </c>
      <c r="C2575" s="24" t="str">
        <f>VLOOKUP(J2575,city!$A$4:$D$352,4,0)</f>
        <v>咸阳</v>
      </c>
      <c r="D2575" s="25" t="s">
        <v>8374</v>
      </c>
      <c r="E2575" s="24" t="s">
        <v>8375</v>
      </c>
      <c r="F2575" s="42" t="str">
        <f t="shared" si="317"/>
        <v>108.948,34.504</v>
      </c>
      <c r="G2575" s="20" t="s">
        <v>8376</v>
      </c>
      <c r="H2575" s="20" t="s">
        <v>486</v>
      </c>
      <c r="I2575" s="45" t="str">
        <f t="shared" si="319"/>
        <v>14a,14b</v>
      </c>
      <c r="J2575" s="15">
        <f t="shared" si="320"/>
        <v>258</v>
      </c>
      <c r="K2575" s="15">
        <f>IF(VLOOKUP(J2574,city!$K$4:$L$352,2,0)&gt;K2574,K2574+1,1)</f>
        <v>2</v>
      </c>
      <c r="L2575" s="15">
        <v>1</v>
      </c>
      <c r="M2575" s="15" t="s">
        <v>305</v>
      </c>
      <c r="N2575" s="25">
        <v>108.94799999999999</v>
      </c>
      <c r="O2575" s="25">
        <v>34.503999999999998</v>
      </c>
      <c r="P2575" s="15" t="str">
        <f t="shared" si="323"/>
        <v/>
      </c>
      <c r="Q2575" s="41">
        <v>14</v>
      </c>
      <c r="R2575" s="15">
        <f t="shared" si="316"/>
        <v>14</v>
      </c>
      <c r="S2575" s="15" t="str">
        <f t="shared" si="321"/>
        <v>14a</v>
      </c>
      <c r="T2575" s="15" t="str">
        <f t="shared" si="322"/>
        <v>14b</v>
      </c>
    </row>
    <row r="2576" spans="1:20" ht="20.100000000000001" customHeight="1">
      <c r="A2576" s="15">
        <f t="shared" si="318"/>
        <v>125803</v>
      </c>
      <c r="B2576" s="24" t="str">
        <f>VLOOKUP(J2576,city!$A$4:$D$352,3,0)</f>
        <v>陕西</v>
      </c>
      <c r="C2576" s="24" t="str">
        <f>VLOOKUP(J2576,city!$A$4:$D$352,4,0)</f>
        <v>咸阳</v>
      </c>
      <c r="D2576" s="25" t="s">
        <v>8377</v>
      </c>
      <c r="E2576" s="24" t="s">
        <v>8378</v>
      </c>
      <c r="F2576" s="42" t="str">
        <f t="shared" si="317"/>
        <v>108.961,34.445</v>
      </c>
      <c r="G2576" s="20" t="s">
        <v>8379</v>
      </c>
      <c r="H2576" s="20" t="s">
        <v>492</v>
      </c>
      <c r="I2576" s="45" t="str">
        <f t="shared" si="319"/>
        <v>10a,10b</v>
      </c>
      <c r="J2576" s="15">
        <f t="shared" si="320"/>
        <v>258</v>
      </c>
      <c r="K2576" s="15">
        <f>IF(VLOOKUP(J2575,city!$K$4:$L$352,2,0)&gt;K2575,K2575+1,1)</f>
        <v>3</v>
      </c>
      <c r="L2576" s="15">
        <v>1</v>
      </c>
      <c r="M2576" s="15" t="s">
        <v>305</v>
      </c>
      <c r="N2576" s="25">
        <v>108.961</v>
      </c>
      <c r="O2576" s="25">
        <v>34.445</v>
      </c>
      <c r="P2576" s="15" t="str">
        <f t="shared" si="323"/>
        <v/>
      </c>
      <c r="Q2576" s="41">
        <v>10</v>
      </c>
      <c r="R2576" s="15">
        <f t="shared" si="316"/>
        <v>29</v>
      </c>
      <c r="S2576" s="15" t="str">
        <f t="shared" si="321"/>
        <v>10a</v>
      </c>
      <c r="T2576" s="15" t="str">
        <f t="shared" si="322"/>
        <v>10b</v>
      </c>
    </row>
    <row r="2577" spans="1:20" ht="20.100000000000001" customHeight="1">
      <c r="A2577" s="15">
        <f t="shared" si="318"/>
        <v>125804</v>
      </c>
      <c r="B2577" s="24" t="str">
        <f>VLOOKUP(J2577,city!$A$4:$D$352,3,0)</f>
        <v>陕西</v>
      </c>
      <c r="C2577" s="24" t="str">
        <f>VLOOKUP(J2577,city!$A$4:$D$352,4,0)</f>
        <v>咸阳</v>
      </c>
      <c r="D2577" s="25" t="s">
        <v>8380</v>
      </c>
      <c r="E2577" s="24" t="s">
        <v>8381</v>
      </c>
      <c r="F2577" s="42" t="str">
        <f t="shared" si="317"/>
        <v>108.386,34.328</v>
      </c>
      <c r="G2577" s="20" t="s">
        <v>8382</v>
      </c>
      <c r="H2577" s="20" t="s">
        <v>498</v>
      </c>
      <c r="I2577" s="45" t="str">
        <f t="shared" si="319"/>
        <v>32a,32b</v>
      </c>
      <c r="J2577" s="15">
        <f t="shared" si="320"/>
        <v>258</v>
      </c>
      <c r="K2577" s="15">
        <f>IF(VLOOKUP(J2576,city!$K$4:$L$352,2,0)&gt;K2576,K2576+1,1)</f>
        <v>4</v>
      </c>
      <c r="L2577" s="15">
        <v>1</v>
      </c>
      <c r="M2577" s="15" t="s">
        <v>305</v>
      </c>
      <c r="N2577" s="25">
        <v>108.386</v>
      </c>
      <c r="O2577" s="25">
        <v>34.328000000000003</v>
      </c>
      <c r="P2577" s="15" t="str">
        <f t="shared" si="323"/>
        <v/>
      </c>
      <c r="Q2577" s="41">
        <v>32</v>
      </c>
      <c r="R2577" s="15" t="e">
        <f t="shared" si="316"/>
        <v>#N/A</v>
      </c>
      <c r="S2577" s="15" t="str">
        <f t="shared" si="321"/>
        <v>32a</v>
      </c>
      <c r="T2577" s="15" t="str">
        <f t="shared" si="322"/>
        <v>32b</v>
      </c>
    </row>
    <row r="2578" spans="1:20" ht="20.100000000000001" customHeight="1">
      <c r="A2578" s="15">
        <f t="shared" si="318"/>
        <v>125805</v>
      </c>
      <c r="B2578" s="24" t="str">
        <f>VLOOKUP(J2578,city!$A$4:$D$352,3,0)</f>
        <v>陕西</v>
      </c>
      <c r="C2578" s="24" t="str">
        <f>VLOOKUP(J2578,city!$A$4:$D$352,4,0)</f>
        <v>咸阳</v>
      </c>
      <c r="D2578" s="25" t="s">
        <v>8383</v>
      </c>
      <c r="E2578" s="24" t="s">
        <v>8384</v>
      </c>
      <c r="F2578" s="42" t="str">
        <f t="shared" si="317"/>
        <v>108.544,34.596</v>
      </c>
      <c r="G2578" s="20" t="s">
        <v>8385</v>
      </c>
      <c r="H2578" s="20" t="s">
        <v>504</v>
      </c>
      <c r="I2578" s="45" t="str">
        <f t="shared" si="319"/>
        <v>13a,13b</v>
      </c>
      <c r="J2578" s="15">
        <f t="shared" si="320"/>
        <v>258</v>
      </c>
      <c r="K2578" s="15">
        <f>IF(VLOOKUP(J2577,city!$K$4:$L$352,2,0)&gt;K2577,K2577+1,1)</f>
        <v>5</v>
      </c>
      <c r="L2578" s="15">
        <v>1</v>
      </c>
      <c r="M2578" s="15" t="s">
        <v>305</v>
      </c>
      <c r="N2578" s="25">
        <v>108.544</v>
      </c>
      <c r="O2578" s="25">
        <v>34.595999999999997</v>
      </c>
      <c r="P2578" s="15" t="str">
        <f t="shared" si="323"/>
        <v/>
      </c>
      <c r="Q2578" s="41">
        <v>13</v>
      </c>
      <c r="R2578" s="15">
        <f t="shared" si="316"/>
        <v>13</v>
      </c>
      <c r="S2578" s="15" t="str">
        <f t="shared" si="321"/>
        <v>13a</v>
      </c>
      <c r="T2578" s="15" t="str">
        <f t="shared" si="322"/>
        <v>13b</v>
      </c>
    </row>
    <row r="2579" spans="1:20" ht="20.100000000000001" customHeight="1">
      <c r="A2579" s="15">
        <f t="shared" si="318"/>
        <v>125806</v>
      </c>
      <c r="B2579" s="24" t="str">
        <f>VLOOKUP(J2579,city!$A$4:$D$352,3,0)</f>
        <v>陕西</v>
      </c>
      <c r="C2579" s="24" t="str">
        <f>VLOOKUP(J2579,city!$A$4:$D$352,4,0)</f>
        <v>咸阳</v>
      </c>
      <c r="D2579" s="25" t="s">
        <v>8386</v>
      </c>
      <c r="E2579" s="24" t="s">
        <v>8387</v>
      </c>
      <c r="F2579" s="42" t="str">
        <f t="shared" si="317"/>
        <v>108.003,35.079</v>
      </c>
      <c r="G2579" s="20" t="s">
        <v>8388</v>
      </c>
      <c r="H2579" s="20" t="s">
        <v>510</v>
      </c>
      <c r="I2579" s="45" t="str">
        <f t="shared" si="319"/>
        <v>12a,12b</v>
      </c>
      <c r="J2579" s="15">
        <f t="shared" si="320"/>
        <v>258</v>
      </c>
      <c r="K2579" s="15">
        <f>IF(VLOOKUP(J2578,city!$K$4:$L$352,2,0)&gt;K2578,K2578+1,1)</f>
        <v>6</v>
      </c>
      <c r="L2579" s="15">
        <v>1</v>
      </c>
      <c r="M2579" s="15" t="s">
        <v>305</v>
      </c>
      <c r="N2579" s="25">
        <v>108.003</v>
      </c>
      <c r="O2579" s="25">
        <v>35.079000000000001</v>
      </c>
      <c r="P2579" s="15" t="str">
        <f t="shared" si="323"/>
        <v/>
      </c>
      <c r="Q2579" s="41">
        <v>12</v>
      </c>
      <c r="R2579" s="15">
        <f t="shared" si="316"/>
        <v>12</v>
      </c>
      <c r="S2579" s="15" t="str">
        <f t="shared" si="321"/>
        <v>12a</v>
      </c>
      <c r="T2579" s="15" t="str">
        <f t="shared" si="322"/>
        <v>12b</v>
      </c>
    </row>
    <row r="2580" spans="1:20" ht="20.100000000000001" customHeight="1">
      <c r="A2580" s="15">
        <f t="shared" si="318"/>
        <v>125807</v>
      </c>
      <c r="B2580" s="24" t="str">
        <f>VLOOKUP(J2580,city!$A$4:$D$352,3,0)</f>
        <v>陕西</v>
      </c>
      <c r="C2580" s="24" t="str">
        <f>VLOOKUP(J2580,city!$A$4:$D$352,4,0)</f>
        <v>咸阳</v>
      </c>
      <c r="D2580" s="25" t="s">
        <v>8389</v>
      </c>
      <c r="E2580" s="24" t="s">
        <v>8390</v>
      </c>
      <c r="F2580" s="42" t="str">
        <f t="shared" si="317"/>
        <v>108.954,34.448</v>
      </c>
      <c r="G2580" s="20" t="s">
        <v>8391</v>
      </c>
      <c r="H2580" s="20" t="s">
        <v>516</v>
      </c>
      <c r="I2580" s="45" t="str">
        <f t="shared" si="319"/>
        <v>10a,10b</v>
      </c>
      <c r="J2580" s="15">
        <f t="shared" si="320"/>
        <v>258</v>
      </c>
      <c r="K2580" s="15">
        <f>IF(VLOOKUP(J2579,city!$K$4:$L$352,2,0)&gt;K2579,K2579+1,1)</f>
        <v>7</v>
      </c>
      <c r="L2580" s="15">
        <v>1</v>
      </c>
      <c r="M2580" s="15" t="s">
        <v>305</v>
      </c>
      <c r="N2580" s="25">
        <v>108.95399999999999</v>
      </c>
      <c r="O2580" s="25">
        <v>34.448</v>
      </c>
      <c r="P2580" s="15" t="str">
        <f t="shared" si="323"/>
        <v/>
      </c>
      <c r="Q2580" s="41">
        <v>10</v>
      </c>
      <c r="R2580" s="15">
        <f t="shared" si="316"/>
        <v>29</v>
      </c>
      <c r="S2580" s="15" t="str">
        <f t="shared" si="321"/>
        <v>10a</v>
      </c>
      <c r="T2580" s="15" t="str">
        <f t="shared" si="322"/>
        <v>10b</v>
      </c>
    </row>
    <row r="2581" spans="1:20" ht="20.100000000000001" customHeight="1">
      <c r="A2581" s="15">
        <f t="shared" si="318"/>
        <v>125808</v>
      </c>
      <c r="B2581" s="24" t="str">
        <f>VLOOKUP(J2581,city!$A$4:$D$352,3,0)</f>
        <v>陕西</v>
      </c>
      <c r="C2581" s="24" t="str">
        <f>VLOOKUP(J2581,city!$A$4:$D$352,4,0)</f>
        <v>咸阳</v>
      </c>
      <c r="D2581" s="25" t="s">
        <v>8392</v>
      </c>
      <c r="E2581" s="24" t="s">
        <v>8393</v>
      </c>
      <c r="F2581" s="42" t="str">
        <f t="shared" si="317"/>
        <v>108.339,35.116</v>
      </c>
      <c r="G2581" s="20" t="s">
        <v>8394</v>
      </c>
      <c r="H2581" s="20" t="s">
        <v>522</v>
      </c>
      <c r="I2581" s="45" t="str">
        <f t="shared" si="319"/>
        <v>1a,1b</v>
      </c>
      <c r="J2581" s="15">
        <f t="shared" si="320"/>
        <v>258</v>
      </c>
      <c r="K2581" s="15">
        <f>IF(VLOOKUP(J2580,city!$K$4:$L$352,2,0)&gt;K2580,K2580+1,1)</f>
        <v>8</v>
      </c>
      <c r="L2581" s="15">
        <v>1</v>
      </c>
      <c r="M2581" s="15" t="s">
        <v>305</v>
      </c>
      <c r="N2581" s="25">
        <v>108.339</v>
      </c>
      <c r="O2581" s="25">
        <v>35.116</v>
      </c>
      <c r="P2581" s="15" t="str">
        <f t="shared" si="323"/>
        <v/>
      </c>
      <c r="Q2581" s="41">
        <v>1</v>
      </c>
      <c r="R2581" s="15">
        <f t="shared" si="316"/>
        <v>2</v>
      </c>
      <c r="S2581" s="15" t="str">
        <f t="shared" si="321"/>
        <v>1a</v>
      </c>
      <c r="T2581" s="15" t="str">
        <f t="shared" si="322"/>
        <v>1b</v>
      </c>
    </row>
    <row r="2582" spans="1:20" ht="20.100000000000001" customHeight="1">
      <c r="A2582" s="15">
        <f t="shared" si="318"/>
        <v>125809</v>
      </c>
      <c r="B2582" s="24" t="str">
        <f>VLOOKUP(J2582,city!$A$4:$D$352,3,0)</f>
        <v>陕西</v>
      </c>
      <c r="C2582" s="24" t="str">
        <f>VLOOKUP(J2582,city!$A$4:$D$352,4,0)</f>
        <v>咸阳</v>
      </c>
      <c r="D2582" s="25" t="s">
        <v>8395</v>
      </c>
      <c r="E2582" s="24" t="s">
        <v>8396</v>
      </c>
      <c r="F2582" s="42" t="str">
        <f t="shared" si="317"/>
        <v>108.581,34.341</v>
      </c>
      <c r="G2582" s="20" t="s">
        <v>8397</v>
      </c>
      <c r="H2582" s="20" t="s">
        <v>528</v>
      </c>
      <c r="I2582" s="45" t="str">
        <f t="shared" si="319"/>
        <v>29a,29b</v>
      </c>
      <c r="J2582" s="15">
        <f t="shared" si="320"/>
        <v>258</v>
      </c>
      <c r="K2582" s="15">
        <f>IF(VLOOKUP(J2581,city!$K$4:$L$352,2,0)&gt;K2581,K2581+1,1)</f>
        <v>9</v>
      </c>
      <c r="L2582" s="15">
        <v>1</v>
      </c>
      <c r="M2582" s="15" t="s">
        <v>305</v>
      </c>
      <c r="N2582" s="25">
        <v>108.581</v>
      </c>
      <c r="O2582" s="25">
        <v>34.341000000000001</v>
      </c>
      <c r="P2582" s="15" t="str">
        <f t="shared" si="323"/>
        <v/>
      </c>
      <c r="Q2582" s="41">
        <v>29</v>
      </c>
      <c r="R2582" s="15">
        <f t="shared" si="316"/>
        <v>29</v>
      </c>
      <c r="S2582" s="15" t="str">
        <f t="shared" si="321"/>
        <v>29a</v>
      </c>
      <c r="T2582" s="15" t="str">
        <f t="shared" si="322"/>
        <v>29b</v>
      </c>
    </row>
    <row r="2583" spans="1:20" ht="20.100000000000001" customHeight="1">
      <c r="A2583" s="15">
        <f t="shared" si="318"/>
        <v>125810</v>
      </c>
      <c r="B2583" s="24" t="str">
        <f>VLOOKUP(J2583,city!$A$4:$D$352,3,0)</f>
        <v>陕西</v>
      </c>
      <c r="C2583" s="24" t="str">
        <f>VLOOKUP(J2583,city!$A$4:$D$352,4,0)</f>
        <v>咸阳</v>
      </c>
      <c r="D2583" s="25" t="s">
        <v>8398</v>
      </c>
      <c r="E2583" s="24" t="s">
        <v>8399</v>
      </c>
      <c r="F2583" s="42" t="str">
        <f t="shared" si="317"/>
        <v>108.114,34.721</v>
      </c>
      <c r="G2583" s="20" t="s">
        <v>8400</v>
      </c>
      <c r="H2583" s="20" t="s">
        <v>534</v>
      </c>
      <c r="I2583" s="45" t="str">
        <f t="shared" si="319"/>
        <v>9a,9b</v>
      </c>
      <c r="J2583" s="15">
        <f t="shared" si="320"/>
        <v>258</v>
      </c>
      <c r="K2583" s="15">
        <f>IF(VLOOKUP(J2582,city!$K$4:$L$352,2,0)&gt;K2582,K2582+1,1)</f>
        <v>10</v>
      </c>
      <c r="L2583" s="15">
        <v>1</v>
      </c>
      <c r="M2583" s="15" t="s">
        <v>305</v>
      </c>
      <c r="N2583" s="25">
        <v>108.114</v>
      </c>
      <c r="O2583" s="25">
        <v>34.720999999999997</v>
      </c>
      <c r="P2583" s="15" t="str">
        <f t="shared" si="323"/>
        <v>108.5056,34.6155</v>
      </c>
      <c r="Q2583" s="41">
        <v>9</v>
      </c>
      <c r="R2583" s="15">
        <f t="shared" si="316"/>
        <v>9</v>
      </c>
      <c r="S2583" s="15" t="str">
        <f t="shared" si="321"/>
        <v>9a</v>
      </c>
      <c r="T2583" s="15" t="str">
        <f t="shared" si="322"/>
        <v>9b</v>
      </c>
    </row>
    <row r="2584" spans="1:20" ht="20.100000000000001" customHeight="1">
      <c r="A2584" s="15">
        <f t="shared" si="318"/>
        <v>125901</v>
      </c>
      <c r="B2584" s="24" t="str">
        <f>VLOOKUP(J2584,city!$A$4:$D$352,3,0)</f>
        <v>陕西</v>
      </c>
      <c r="C2584" s="24" t="str">
        <f>VLOOKUP(J2584,city!$A$4:$D$352,4,0)</f>
        <v>渭南</v>
      </c>
      <c r="D2584" s="25" t="s">
        <v>8401</v>
      </c>
      <c r="E2584" s="24" t="s">
        <v>8402</v>
      </c>
      <c r="F2584" s="42" t="str">
        <f t="shared" si="317"/>
        <v>110.089,34.527</v>
      </c>
      <c r="G2584" s="20" t="s">
        <v>8403</v>
      </c>
      <c r="H2584" s="20" t="s">
        <v>422</v>
      </c>
      <c r="I2584" s="45" t="str">
        <f t="shared" si="319"/>
        <v>11a,11b</v>
      </c>
      <c r="J2584" s="15">
        <f t="shared" si="320"/>
        <v>259</v>
      </c>
      <c r="K2584" s="15">
        <f>IF(VLOOKUP(J2583,city!$K$4:$L$352,2,0)&gt;K2583,K2583+1,1)</f>
        <v>1</v>
      </c>
      <c r="L2584" s="15">
        <v>1</v>
      </c>
      <c r="M2584" s="15" t="s">
        <v>306</v>
      </c>
      <c r="N2584" s="25">
        <v>110.089</v>
      </c>
      <c r="O2584" s="25">
        <v>34.527000000000001</v>
      </c>
      <c r="P2584" s="15" t="str">
        <f t="shared" si="323"/>
        <v/>
      </c>
      <c r="Q2584" s="41">
        <v>11</v>
      </c>
      <c r="R2584" s="15">
        <f t="shared" si="316"/>
        <v>11</v>
      </c>
      <c r="S2584" s="15" t="str">
        <f t="shared" si="321"/>
        <v>11a</v>
      </c>
      <c r="T2584" s="15" t="str">
        <f t="shared" si="322"/>
        <v>11b</v>
      </c>
    </row>
    <row r="2585" spans="1:20" ht="20.100000000000001" customHeight="1">
      <c r="A2585" s="15">
        <f t="shared" si="318"/>
        <v>125902</v>
      </c>
      <c r="B2585" s="24" t="str">
        <f>VLOOKUP(J2585,city!$A$4:$D$352,3,0)</f>
        <v>陕西</v>
      </c>
      <c r="C2585" s="24" t="str">
        <f>VLOOKUP(J2585,city!$A$4:$D$352,4,0)</f>
        <v>渭南</v>
      </c>
      <c r="D2585" s="25" t="s">
        <v>8404</v>
      </c>
      <c r="E2585" s="24" t="s">
        <v>8405</v>
      </c>
      <c r="F2585" s="42" t="str">
        <f t="shared" si="317"/>
        <v>110.419,35.38</v>
      </c>
      <c r="G2585" s="20" t="s">
        <v>8406</v>
      </c>
      <c r="H2585" s="20" t="s">
        <v>427</v>
      </c>
      <c r="I2585" s="45" t="str">
        <f t="shared" si="319"/>
        <v>12a,12b</v>
      </c>
      <c r="J2585" s="15">
        <f t="shared" si="320"/>
        <v>259</v>
      </c>
      <c r="K2585" s="15">
        <f>IF(VLOOKUP(J2584,city!$K$4:$L$352,2,0)&gt;K2584,K2584+1,1)</f>
        <v>2</v>
      </c>
      <c r="L2585" s="15">
        <v>1</v>
      </c>
      <c r="M2585" s="15" t="s">
        <v>306</v>
      </c>
      <c r="N2585" s="25">
        <v>110.419</v>
      </c>
      <c r="O2585" s="25">
        <v>35.380000000000003</v>
      </c>
      <c r="P2585" s="15" t="str">
        <f t="shared" si="323"/>
        <v/>
      </c>
      <c r="Q2585" s="41">
        <v>12</v>
      </c>
      <c r="R2585" s="15">
        <f t="shared" si="316"/>
        <v>12</v>
      </c>
      <c r="S2585" s="15" t="str">
        <f t="shared" si="321"/>
        <v>12a</v>
      </c>
      <c r="T2585" s="15" t="str">
        <f t="shared" si="322"/>
        <v>12b</v>
      </c>
    </row>
    <row r="2586" spans="1:20" ht="20.100000000000001" customHeight="1">
      <c r="A2586" s="15">
        <f t="shared" si="318"/>
        <v>125903</v>
      </c>
      <c r="B2586" s="24" t="str">
        <f>VLOOKUP(J2586,city!$A$4:$D$352,3,0)</f>
        <v>陕西</v>
      </c>
      <c r="C2586" s="24" t="str">
        <f>VLOOKUP(J2586,city!$A$4:$D$352,4,0)</f>
        <v>渭南</v>
      </c>
      <c r="D2586" s="25" t="s">
        <v>8407</v>
      </c>
      <c r="E2586" s="24" t="s">
        <v>8408</v>
      </c>
      <c r="F2586" s="42" t="str">
        <f t="shared" si="317"/>
        <v>110.114,34.584</v>
      </c>
      <c r="G2586" s="20" t="s">
        <v>8409</v>
      </c>
      <c r="H2586" s="20" t="s">
        <v>432</v>
      </c>
      <c r="I2586" s="45" t="str">
        <f t="shared" si="319"/>
        <v>12a,12b</v>
      </c>
      <c r="J2586" s="15">
        <f t="shared" si="320"/>
        <v>259</v>
      </c>
      <c r="K2586" s="15">
        <f>IF(VLOOKUP(J2585,city!$K$4:$L$352,2,0)&gt;K2585,K2585+1,1)</f>
        <v>3</v>
      </c>
      <c r="L2586" s="15">
        <v>1</v>
      </c>
      <c r="M2586" s="15" t="s">
        <v>306</v>
      </c>
      <c r="N2586" s="25">
        <v>110.114</v>
      </c>
      <c r="O2586" s="25">
        <v>34.584000000000003</v>
      </c>
      <c r="P2586" s="15" t="str">
        <f t="shared" si="323"/>
        <v/>
      </c>
      <c r="Q2586" s="41">
        <v>12</v>
      </c>
      <c r="R2586" s="15">
        <f t="shared" si="316"/>
        <v>12</v>
      </c>
      <c r="S2586" s="15" t="str">
        <f t="shared" si="321"/>
        <v>12a</v>
      </c>
      <c r="T2586" s="15" t="str">
        <f t="shared" si="322"/>
        <v>12b</v>
      </c>
    </row>
    <row r="2587" spans="1:20" ht="20.100000000000001" customHeight="1">
      <c r="A2587" s="15">
        <f t="shared" si="318"/>
        <v>125904</v>
      </c>
      <c r="B2587" s="24" t="str">
        <f>VLOOKUP(J2587,city!$A$4:$D$352,3,0)</f>
        <v>陕西</v>
      </c>
      <c r="C2587" s="24" t="str">
        <f>VLOOKUP(J2587,city!$A$4:$D$352,4,0)</f>
        <v>渭南</v>
      </c>
      <c r="D2587" s="25" t="s">
        <v>8410</v>
      </c>
      <c r="E2587" s="24" t="s">
        <v>8411</v>
      </c>
      <c r="F2587" s="42" t="str">
        <f t="shared" si="317"/>
        <v>110.092,34.481</v>
      </c>
      <c r="G2587" s="20" t="s">
        <v>8412</v>
      </c>
      <c r="H2587" s="20" t="s">
        <v>438</v>
      </c>
      <c r="I2587" s="45" t="str">
        <f t="shared" si="319"/>
        <v>16a,16b</v>
      </c>
      <c r="J2587" s="15">
        <f t="shared" si="320"/>
        <v>259</v>
      </c>
      <c r="K2587" s="15">
        <f>IF(VLOOKUP(J2586,city!$K$4:$L$352,2,0)&gt;K2586,K2586+1,1)</f>
        <v>4</v>
      </c>
      <c r="L2587" s="15">
        <v>1</v>
      </c>
      <c r="M2587" s="15" t="s">
        <v>306</v>
      </c>
      <c r="N2587" s="25">
        <v>110.092</v>
      </c>
      <c r="O2587" s="25">
        <v>34.481000000000002</v>
      </c>
      <c r="P2587" s="15" t="str">
        <f t="shared" si="323"/>
        <v/>
      </c>
      <c r="Q2587" s="41">
        <v>16</v>
      </c>
      <c r="R2587" s="15">
        <f t="shared" ref="R2587:R2650" si="324">LOOKUP(1,0/FIND($U$6:$U$91,D2587),$V$6:$V$91)</f>
        <v>16</v>
      </c>
      <c r="S2587" s="15" t="str">
        <f t="shared" si="321"/>
        <v>16a</v>
      </c>
      <c r="T2587" s="15" t="str">
        <f t="shared" si="322"/>
        <v>16b</v>
      </c>
    </row>
    <row r="2588" spans="1:20" ht="20.100000000000001" customHeight="1">
      <c r="A2588" s="15">
        <f t="shared" si="318"/>
        <v>125905</v>
      </c>
      <c r="B2588" s="24" t="str">
        <f>VLOOKUP(J2588,city!$A$4:$D$352,3,0)</f>
        <v>陕西</v>
      </c>
      <c r="C2588" s="24" t="str">
        <f>VLOOKUP(J2588,city!$A$4:$D$352,4,0)</f>
        <v>渭南</v>
      </c>
      <c r="D2588" s="25" t="s">
        <v>8413</v>
      </c>
      <c r="E2588" s="24" t="s">
        <v>8414</v>
      </c>
      <c r="F2588" s="42" t="str">
        <f t="shared" si="317"/>
        <v>110.094,34.484</v>
      </c>
      <c r="G2588" s="20" t="s">
        <v>8415</v>
      </c>
      <c r="H2588" s="20" t="s">
        <v>444</v>
      </c>
      <c r="I2588" s="45" t="str">
        <f t="shared" si="319"/>
        <v>11a,11b</v>
      </c>
      <c r="J2588" s="15">
        <f t="shared" si="320"/>
        <v>259</v>
      </c>
      <c r="K2588" s="15">
        <f>IF(VLOOKUP(J2587,city!$K$4:$L$352,2,0)&gt;K2587,K2587+1,1)</f>
        <v>5</v>
      </c>
      <c r="L2588" s="15">
        <v>1</v>
      </c>
      <c r="M2588" s="15" t="s">
        <v>306</v>
      </c>
      <c r="N2588" s="25">
        <v>110.09399999999999</v>
      </c>
      <c r="O2588" s="25">
        <v>34.484000000000002</v>
      </c>
      <c r="P2588" s="15" t="str">
        <f t="shared" si="323"/>
        <v/>
      </c>
      <c r="Q2588" s="41">
        <v>11</v>
      </c>
      <c r="R2588" s="15">
        <f t="shared" si="324"/>
        <v>11</v>
      </c>
      <c r="S2588" s="15" t="str">
        <f t="shared" si="321"/>
        <v>11a</v>
      </c>
      <c r="T2588" s="15" t="str">
        <f t="shared" si="322"/>
        <v>11b</v>
      </c>
    </row>
    <row r="2589" spans="1:20" ht="20.100000000000001" customHeight="1">
      <c r="A2589" s="15">
        <f t="shared" si="318"/>
        <v>125906</v>
      </c>
      <c r="B2589" s="24" t="str">
        <f>VLOOKUP(J2589,city!$A$4:$D$352,3,0)</f>
        <v>陕西</v>
      </c>
      <c r="C2589" s="24" t="str">
        <f>VLOOKUP(J2589,city!$A$4:$D$352,4,0)</f>
        <v>渭南</v>
      </c>
      <c r="D2589" s="25" t="s">
        <v>8416</v>
      </c>
      <c r="E2589" s="24" t="s">
        <v>8417</v>
      </c>
      <c r="F2589" s="42" t="str">
        <f t="shared" si="317"/>
        <v>109.188,34.775</v>
      </c>
      <c r="G2589" s="20" t="s">
        <v>8418</v>
      </c>
      <c r="H2589" s="20" t="s">
        <v>450</v>
      </c>
      <c r="I2589" s="45" t="str">
        <f t="shared" si="319"/>
        <v>13a,13b</v>
      </c>
      <c r="J2589" s="15">
        <f t="shared" si="320"/>
        <v>259</v>
      </c>
      <c r="K2589" s="15">
        <f>IF(VLOOKUP(J2588,city!$K$4:$L$352,2,0)&gt;K2588,K2588+1,1)</f>
        <v>6</v>
      </c>
      <c r="L2589" s="15">
        <v>1</v>
      </c>
      <c r="M2589" s="15" t="s">
        <v>306</v>
      </c>
      <c r="N2589" s="25">
        <v>109.188</v>
      </c>
      <c r="O2589" s="25">
        <v>34.774999999999999</v>
      </c>
      <c r="P2589" s="15" t="str">
        <f t="shared" si="323"/>
        <v/>
      </c>
      <c r="Q2589" s="41">
        <v>13</v>
      </c>
      <c r="R2589" s="15">
        <f t="shared" si="324"/>
        <v>13</v>
      </c>
      <c r="S2589" s="15" t="str">
        <f t="shared" si="321"/>
        <v>13a</v>
      </c>
      <c r="T2589" s="15" t="str">
        <f t="shared" si="322"/>
        <v>13b</v>
      </c>
    </row>
    <row r="2590" spans="1:20" ht="20.100000000000001" customHeight="1">
      <c r="A2590" s="15">
        <f t="shared" si="318"/>
        <v>125907</v>
      </c>
      <c r="B2590" s="24" t="str">
        <f>VLOOKUP(J2590,city!$A$4:$D$352,3,0)</f>
        <v>陕西</v>
      </c>
      <c r="C2590" s="24" t="str">
        <f>VLOOKUP(J2590,city!$A$4:$D$352,4,0)</f>
        <v>渭南</v>
      </c>
      <c r="D2590" s="25" t="s">
        <v>8419</v>
      </c>
      <c r="E2590" s="24" t="s">
        <v>8420</v>
      </c>
      <c r="F2590" s="42" t="str">
        <f t="shared" si="317"/>
        <v>110.093,34.485</v>
      </c>
      <c r="G2590" s="20" t="s">
        <v>8421</v>
      </c>
      <c r="H2590" s="20" t="s">
        <v>456</v>
      </c>
      <c r="I2590" s="45" t="str">
        <f t="shared" si="319"/>
        <v>28a,28b</v>
      </c>
      <c r="J2590" s="15">
        <f t="shared" si="320"/>
        <v>259</v>
      </c>
      <c r="K2590" s="15">
        <f>IF(VLOOKUP(J2589,city!$K$4:$L$352,2,0)&gt;K2589,K2589+1,1)</f>
        <v>7</v>
      </c>
      <c r="L2590" s="15">
        <v>1</v>
      </c>
      <c r="M2590" s="15" t="s">
        <v>306</v>
      </c>
      <c r="N2590" s="25">
        <v>110.093</v>
      </c>
      <c r="O2590" s="25">
        <v>34.484999999999999</v>
      </c>
      <c r="P2590" s="15" t="str">
        <f t="shared" si="323"/>
        <v/>
      </c>
      <c r="Q2590" s="41">
        <v>28</v>
      </c>
      <c r="R2590" s="15" t="e">
        <f t="shared" si="324"/>
        <v>#N/A</v>
      </c>
      <c r="S2590" s="15" t="str">
        <f t="shared" si="321"/>
        <v>28a</v>
      </c>
      <c r="T2590" s="15" t="str">
        <f t="shared" si="322"/>
        <v>28b</v>
      </c>
    </row>
    <row r="2591" spans="1:20" ht="20.100000000000001" customHeight="1">
      <c r="A2591" s="15">
        <f t="shared" si="318"/>
        <v>125908</v>
      </c>
      <c r="B2591" s="24" t="str">
        <f>VLOOKUP(J2591,city!$A$4:$D$352,3,0)</f>
        <v>陕西</v>
      </c>
      <c r="C2591" s="24" t="str">
        <f>VLOOKUP(J2591,city!$A$4:$D$352,4,0)</f>
        <v>渭南</v>
      </c>
      <c r="D2591" s="25" t="s">
        <v>8422</v>
      </c>
      <c r="E2591" s="24" t="s">
        <v>8423</v>
      </c>
      <c r="F2591" s="42" t="str">
        <f t="shared" si="317"/>
        <v>110.089,34.529</v>
      </c>
      <c r="G2591" s="20" t="s">
        <v>8424</v>
      </c>
      <c r="H2591" s="20" t="s">
        <v>462</v>
      </c>
      <c r="I2591" s="45" t="str">
        <f t="shared" si="319"/>
        <v>32a,32b</v>
      </c>
      <c r="J2591" s="15">
        <f t="shared" si="320"/>
        <v>259</v>
      </c>
      <c r="K2591" s="15">
        <f>IF(VLOOKUP(J2590,city!$K$4:$L$352,2,0)&gt;K2590,K2590+1,1)</f>
        <v>8</v>
      </c>
      <c r="L2591" s="15">
        <v>1</v>
      </c>
      <c r="M2591" s="15" t="s">
        <v>306</v>
      </c>
      <c r="N2591" s="25">
        <v>110.089</v>
      </c>
      <c r="O2591" s="25">
        <v>34.529000000000003</v>
      </c>
      <c r="P2591" s="15" t="str">
        <f t="shared" si="323"/>
        <v/>
      </c>
      <c r="Q2591" s="41">
        <v>32</v>
      </c>
      <c r="R2591" s="15" t="e">
        <f t="shared" si="324"/>
        <v>#N/A</v>
      </c>
      <c r="S2591" s="15" t="str">
        <f t="shared" si="321"/>
        <v>32a</v>
      </c>
      <c r="T2591" s="15" t="str">
        <f t="shared" si="322"/>
        <v>32b</v>
      </c>
    </row>
    <row r="2592" spans="1:20" ht="20.100000000000001" customHeight="1">
      <c r="A2592" s="15">
        <f t="shared" si="318"/>
        <v>125909</v>
      </c>
      <c r="B2592" s="24" t="str">
        <f>VLOOKUP(J2592,city!$A$4:$D$352,3,0)</f>
        <v>陕西</v>
      </c>
      <c r="C2592" s="24" t="str">
        <f>VLOOKUP(J2592,city!$A$4:$D$352,4,0)</f>
        <v>渭南</v>
      </c>
      <c r="D2592" s="25" t="s">
        <v>8425</v>
      </c>
      <c r="E2592" s="24" t="s">
        <v>8426</v>
      </c>
      <c r="F2592" s="42" t="str">
        <f t="shared" si="317"/>
        <v>110.088,34.531</v>
      </c>
      <c r="G2592" s="20" t="s">
        <v>8427</v>
      </c>
      <c r="H2592" s="20" t="s">
        <v>468</v>
      </c>
      <c r="I2592" s="45" t="str">
        <f t="shared" si="319"/>
        <v>15a,15b</v>
      </c>
      <c r="J2592" s="15">
        <f t="shared" si="320"/>
        <v>259</v>
      </c>
      <c r="K2592" s="15">
        <f>IF(VLOOKUP(J2591,city!$K$4:$L$352,2,0)&gt;K2591,K2591+1,1)</f>
        <v>9</v>
      </c>
      <c r="L2592" s="15">
        <v>1</v>
      </c>
      <c r="M2592" s="15" t="s">
        <v>306</v>
      </c>
      <c r="N2592" s="25">
        <v>110.08799999999999</v>
      </c>
      <c r="O2592" s="25">
        <v>34.530999999999999</v>
      </c>
      <c r="P2592" s="15" t="str">
        <f t="shared" si="323"/>
        <v/>
      </c>
      <c r="Q2592" s="41">
        <v>15</v>
      </c>
      <c r="R2592" s="15">
        <f t="shared" si="324"/>
        <v>6</v>
      </c>
      <c r="S2592" s="15" t="str">
        <f t="shared" si="321"/>
        <v>15a</v>
      </c>
      <c r="T2592" s="15" t="str">
        <f t="shared" si="322"/>
        <v>15b</v>
      </c>
    </row>
    <row r="2593" spans="1:20" ht="20.100000000000001" customHeight="1">
      <c r="A2593" s="15">
        <f t="shared" si="318"/>
        <v>125910</v>
      </c>
      <c r="B2593" s="24" t="str">
        <f>VLOOKUP(J2593,city!$A$4:$D$352,3,0)</f>
        <v>陕西</v>
      </c>
      <c r="C2593" s="24" t="str">
        <f>VLOOKUP(J2593,city!$A$4:$D$352,4,0)</f>
        <v>渭南</v>
      </c>
      <c r="D2593" s="25" t="s">
        <v>8428</v>
      </c>
      <c r="E2593" s="24" t="s">
        <v>8429</v>
      </c>
      <c r="F2593" s="42" t="str">
        <f t="shared" si="317"/>
        <v>110.291,34.603</v>
      </c>
      <c r="G2593" s="20" t="s">
        <v>8430</v>
      </c>
      <c r="H2593" s="20" t="s">
        <v>474</v>
      </c>
      <c r="I2593" s="45" t="str">
        <f t="shared" si="319"/>
        <v>32a,32b</v>
      </c>
      <c r="J2593" s="15">
        <f t="shared" si="320"/>
        <v>259</v>
      </c>
      <c r="K2593" s="15">
        <f>IF(VLOOKUP(J2592,city!$K$4:$L$352,2,0)&gt;K2592,K2592+1,1)</f>
        <v>10</v>
      </c>
      <c r="L2593" s="15">
        <v>1</v>
      </c>
      <c r="M2593" s="15" t="s">
        <v>306</v>
      </c>
      <c r="N2593" s="25">
        <v>110.291</v>
      </c>
      <c r="O2593" s="25">
        <v>34.603000000000002</v>
      </c>
      <c r="P2593" s="15" t="str">
        <f t="shared" si="323"/>
        <v>110.0557,34.6379</v>
      </c>
      <c r="Q2593" s="41">
        <v>32</v>
      </c>
      <c r="R2593" s="15" t="e">
        <f t="shared" si="324"/>
        <v>#N/A</v>
      </c>
      <c r="S2593" s="15" t="str">
        <f t="shared" si="321"/>
        <v>32a</v>
      </c>
      <c r="T2593" s="15" t="str">
        <f t="shared" si="322"/>
        <v>32b</v>
      </c>
    </row>
    <row r="2594" spans="1:20" ht="20.100000000000001" customHeight="1">
      <c r="A2594" s="15">
        <f t="shared" si="318"/>
        <v>126001</v>
      </c>
      <c r="B2594" s="24" t="str">
        <f>VLOOKUP(J2594,city!$A$4:$D$352,3,0)</f>
        <v>陕西</v>
      </c>
      <c r="C2594" s="24" t="str">
        <f>VLOOKUP(J2594,city!$A$4:$D$352,4,0)</f>
        <v>延安</v>
      </c>
      <c r="D2594" s="25" t="s">
        <v>1271</v>
      </c>
      <c r="E2594" s="24" t="s">
        <v>8431</v>
      </c>
      <c r="F2594" s="42" t="str">
        <f t="shared" si="317"/>
        <v>110.461,36.12</v>
      </c>
      <c r="G2594" s="20" t="s">
        <v>8432</v>
      </c>
      <c r="H2594" s="20" t="s">
        <v>480</v>
      </c>
      <c r="I2594" s="45" t="str">
        <f t="shared" si="319"/>
        <v>8a,8b</v>
      </c>
      <c r="J2594" s="15">
        <f t="shared" si="320"/>
        <v>260</v>
      </c>
      <c r="K2594" s="15">
        <f>IF(VLOOKUP(J2593,city!$K$4:$L$352,2,0)&gt;K2593,K2593+1,1)</f>
        <v>1</v>
      </c>
      <c r="L2594" s="15">
        <v>1</v>
      </c>
      <c r="M2594" s="15" t="s">
        <v>307</v>
      </c>
      <c r="N2594" s="25">
        <v>110.461</v>
      </c>
      <c r="O2594" s="25">
        <v>36.119999999999997</v>
      </c>
      <c r="P2594" s="15" t="str">
        <f t="shared" si="323"/>
        <v/>
      </c>
      <c r="Q2594" s="41">
        <v>8</v>
      </c>
      <c r="R2594" s="15">
        <f t="shared" si="324"/>
        <v>8</v>
      </c>
      <c r="S2594" s="15" t="str">
        <f t="shared" si="321"/>
        <v>8a</v>
      </c>
      <c r="T2594" s="15" t="str">
        <f t="shared" si="322"/>
        <v>8b</v>
      </c>
    </row>
    <row r="2595" spans="1:20" ht="20.100000000000001" customHeight="1">
      <c r="A2595" s="15">
        <f t="shared" si="318"/>
        <v>126002</v>
      </c>
      <c r="B2595" s="24" t="str">
        <f>VLOOKUP(J2595,city!$A$4:$D$352,3,0)</f>
        <v>陕西</v>
      </c>
      <c r="C2595" s="24" t="str">
        <f>VLOOKUP(J2595,city!$A$4:$D$352,4,0)</f>
        <v>延安</v>
      </c>
      <c r="D2595" s="25" t="s">
        <v>8433</v>
      </c>
      <c r="E2595" s="24" t="s">
        <v>8434</v>
      </c>
      <c r="F2595" s="42" t="str">
        <f t="shared" si="317"/>
        <v>109.485,36.613</v>
      </c>
      <c r="G2595" s="20" t="s">
        <v>8435</v>
      </c>
      <c r="H2595" s="20" t="s">
        <v>486</v>
      </c>
      <c r="I2595" s="45" t="str">
        <f t="shared" si="319"/>
        <v>10a,10b</v>
      </c>
      <c r="J2595" s="15">
        <f t="shared" si="320"/>
        <v>260</v>
      </c>
      <c r="K2595" s="15">
        <f>IF(VLOOKUP(J2594,city!$K$4:$L$352,2,0)&gt;K2594,K2594+1,1)</f>
        <v>2</v>
      </c>
      <c r="L2595" s="15">
        <v>1</v>
      </c>
      <c r="M2595" s="15" t="s">
        <v>307</v>
      </c>
      <c r="N2595" s="25">
        <v>109.485</v>
      </c>
      <c r="O2595" s="25">
        <v>36.613</v>
      </c>
      <c r="P2595" s="15" t="str">
        <f t="shared" si="323"/>
        <v/>
      </c>
      <c r="Q2595" s="41">
        <v>10</v>
      </c>
      <c r="R2595" s="15">
        <f t="shared" si="324"/>
        <v>10</v>
      </c>
      <c r="S2595" s="15" t="str">
        <f t="shared" si="321"/>
        <v>10a</v>
      </c>
      <c r="T2595" s="15" t="str">
        <f t="shared" si="322"/>
        <v>10b</v>
      </c>
    </row>
    <row r="2596" spans="1:20" ht="20.100000000000001" customHeight="1">
      <c r="A2596" s="15">
        <f t="shared" si="318"/>
        <v>126003</v>
      </c>
      <c r="B2596" s="24" t="str">
        <f>VLOOKUP(J2596,city!$A$4:$D$352,3,0)</f>
        <v>陕西</v>
      </c>
      <c r="C2596" s="24" t="str">
        <f>VLOOKUP(J2596,city!$A$4:$D$352,4,0)</f>
        <v>延安</v>
      </c>
      <c r="D2596" s="25" t="s">
        <v>8436</v>
      </c>
      <c r="E2596" s="24" t="s">
        <v>8437</v>
      </c>
      <c r="F2596" s="42" t="str">
        <f t="shared" si="317"/>
        <v>109.503,36.601</v>
      </c>
      <c r="G2596" s="20" t="s">
        <v>8438</v>
      </c>
      <c r="H2596" s="20" t="s">
        <v>492</v>
      </c>
      <c r="I2596" s="45" t="str">
        <f t="shared" si="319"/>
        <v>14a,14b</v>
      </c>
      <c r="J2596" s="15">
        <f t="shared" si="320"/>
        <v>260</v>
      </c>
      <c r="K2596" s="15">
        <f>IF(VLOOKUP(J2595,city!$K$4:$L$352,2,0)&gt;K2595,K2595+1,1)</f>
        <v>3</v>
      </c>
      <c r="L2596" s="15">
        <v>1</v>
      </c>
      <c r="M2596" s="15" t="s">
        <v>307</v>
      </c>
      <c r="N2596" s="25">
        <v>109.503</v>
      </c>
      <c r="O2596" s="25">
        <v>36.600999999999999</v>
      </c>
      <c r="P2596" s="15" t="str">
        <f t="shared" si="323"/>
        <v/>
      </c>
      <c r="Q2596" s="41">
        <v>14</v>
      </c>
      <c r="R2596" s="15">
        <f t="shared" si="324"/>
        <v>14</v>
      </c>
      <c r="S2596" s="15" t="str">
        <f t="shared" si="321"/>
        <v>14a</v>
      </c>
      <c r="T2596" s="15" t="str">
        <f t="shared" si="322"/>
        <v>14b</v>
      </c>
    </row>
    <row r="2597" spans="1:20" ht="20.100000000000001" customHeight="1">
      <c r="A2597" s="15">
        <f t="shared" si="318"/>
        <v>126004</v>
      </c>
      <c r="B2597" s="24" t="str">
        <f>VLOOKUP(J2597,city!$A$4:$D$352,3,0)</f>
        <v>陕西</v>
      </c>
      <c r="C2597" s="24" t="str">
        <f>VLOOKUP(J2597,city!$A$4:$D$352,4,0)</f>
        <v>延安</v>
      </c>
      <c r="D2597" s="25" t="s">
        <v>8439</v>
      </c>
      <c r="E2597" s="24" t="s">
        <v>8440</v>
      </c>
      <c r="F2597" s="42" t="str">
        <f t="shared" si="317"/>
        <v>109.499,36.609</v>
      </c>
      <c r="G2597" s="20" t="s">
        <v>8441</v>
      </c>
      <c r="H2597" s="20" t="s">
        <v>498</v>
      </c>
      <c r="I2597" s="45" t="str">
        <f t="shared" si="319"/>
        <v>11a,11b</v>
      </c>
      <c r="J2597" s="15">
        <f t="shared" si="320"/>
        <v>260</v>
      </c>
      <c r="K2597" s="15">
        <f>IF(VLOOKUP(J2596,city!$K$4:$L$352,2,0)&gt;K2596,K2596+1,1)</f>
        <v>4</v>
      </c>
      <c r="L2597" s="15">
        <v>1</v>
      </c>
      <c r="M2597" s="15" t="s">
        <v>307</v>
      </c>
      <c r="N2597" s="25">
        <v>109.499</v>
      </c>
      <c r="O2597" s="25">
        <v>36.609000000000002</v>
      </c>
      <c r="P2597" s="15" t="str">
        <f t="shared" si="323"/>
        <v/>
      </c>
      <c r="Q2597" s="41">
        <v>11</v>
      </c>
      <c r="R2597" s="15">
        <f t="shared" si="324"/>
        <v>11</v>
      </c>
      <c r="S2597" s="15" t="str">
        <f t="shared" si="321"/>
        <v>11a</v>
      </c>
      <c r="T2597" s="15" t="str">
        <f t="shared" si="322"/>
        <v>11b</v>
      </c>
    </row>
    <row r="2598" spans="1:20" ht="20.100000000000001" customHeight="1">
      <c r="A2598" s="15">
        <f t="shared" si="318"/>
        <v>126005</v>
      </c>
      <c r="B2598" s="24" t="str">
        <f>VLOOKUP(J2598,city!$A$4:$D$352,3,0)</f>
        <v>陕西</v>
      </c>
      <c r="C2598" s="24" t="str">
        <f>VLOOKUP(J2598,city!$A$4:$D$352,4,0)</f>
        <v>延安</v>
      </c>
      <c r="D2598" s="25" t="s">
        <v>8442</v>
      </c>
      <c r="E2598" s="24" t="s">
        <v>8443</v>
      </c>
      <c r="F2598" s="42" t="str">
        <f t="shared" si="317"/>
        <v>109.282,35.587</v>
      </c>
      <c r="G2598" s="20" t="s">
        <v>8444</v>
      </c>
      <c r="H2598" s="20" t="s">
        <v>504</v>
      </c>
      <c r="I2598" s="45" t="str">
        <f t="shared" si="319"/>
        <v>29a,29b</v>
      </c>
      <c r="J2598" s="15">
        <f t="shared" si="320"/>
        <v>260</v>
      </c>
      <c r="K2598" s="15">
        <f>IF(VLOOKUP(J2597,city!$K$4:$L$352,2,0)&gt;K2597,K2597+1,1)</f>
        <v>5</v>
      </c>
      <c r="L2598" s="15">
        <v>1</v>
      </c>
      <c r="M2598" s="15" t="s">
        <v>307</v>
      </c>
      <c r="N2598" s="25">
        <v>109.282</v>
      </c>
      <c r="O2598" s="25">
        <v>35.587000000000003</v>
      </c>
      <c r="P2598" s="15" t="str">
        <f t="shared" si="323"/>
        <v/>
      </c>
      <c r="Q2598" s="41">
        <v>29</v>
      </c>
      <c r="R2598" s="15">
        <f t="shared" si="324"/>
        <v>29</v>
      </c>
      <c r="S2598" s="15" t="str">
        <f t="shared" si="321"/>
        <v>29a</v>
      </c>
      <c r="T2598" s="15" t="str">
        <f t="shared" si="322"/>
        <v>29b</v>
      </c>
    </row>
    <row r="2599" spans="1:20" ht="20.100000000000001" customHeight="1">
      <c r="A2599" s="15">
        <f t="shared" si="318"/>
        <v>126006</v>
      </c>
      <c r="B2599" s="24" t="str">
        <f>VLOOKUP(J2599,city!$A$4:$D$352,3,0)</f>
        <v>陕西</v>
      </c>
      <c r="C2599" s="24" t="str">
        <f>VLOOKUP(J2599,city!$A$4:$D$352,4,0)</f>
        <v>延安</v>
      </c>
      <c r="D2599" s="25" t="s">
        <v>8445</v>
      </c>
      <c r="E2599" s="24" t="s">
        <v>8446</v>
      </c>
      <c r="F2599" s="42" t="str">
        <f t="shared" si="317"/>
        <v>109.487,36.614</v>
      </c>
      <c r="G2599" s="20" t="s">
        <v>8447</v>
      </c>
      <c r="H2599" s="20" t="s">
        <v>510</v>
      </c>
      <c r="I2599" s="45" t="str">
        <f t="shared" si="319"/>
        <v>15a,15b</v>
      </c>
      <c r="J2599" s="15">
        <f t="shared" si="320"/>
        <v>260</v>
      </c>
      <c r="K2599" s="15">
        <f>IF(VLOOKUP(J2598,city!$K$4:$L$352,2,0)&gt;K2598,K2598+1,1)</f>
        <v>6</v>
      </c>
      <c r="L2599" s="15">
        <v>1</v>
      </c>
      <c r="M2599" s="15" t="s">
        <v>307</v>
      </c>
      <c r="N2599" s="25">
        <v>109.48699999999999</v>
      </c>
      <c r="O2599" s="25">
        <v>36.613999999999997</v>
      </c>
      <c r="P2599" s="15" t="str">
        <f t="shared" si="323"/>
        <v/>
      </c>
      <c r="Q2599" s="41">
        <v>15</v>
      </c>
      <c r="R2599" s="15">
        <f t="shared" si="324"/>
        <v>15</v>
      </c>
      <c r="S2599" s="15" t="str">
        <f t="shared" si="321"/>
        <v>15a</v>
      </c>
      <c r="T2599" s="15" t="str">
        <f t="shared" si="322"/>
        <v>15b</v>
      </c>
    </row>
    <row r="2600" spans="1:20" ht="20.100000000000001" customHeight="1">
      <c r="A2600" s="15">
        <f t="shared" si="318"/>
        <v>126007</v>
      </c>
      <c r="B2600" s="24" t="str">
        <f>VLOOKUP(J2600,city!$A$4:$D$352,3,0)</f>
        <v>陕西</v>
      </c>
      <c r="C2600" s="24" t="str">
        <f>VLOOKUP(J2600,city!$A$4:$D$352,4,0)</f>
        <v>延安</v>
      </c>
      <c r="D2600" s="25" t="s">
        <v>8448</v>
      </c>
      <c r="E2600" s="24" t="s">
        <v>8449</v>
      </c>
      <c r="F2600" s="42" t="str">
        <f t="shared" si="317"/>
        <v>109.427,36.634</v>
      </c>
      <c r="G2600" s="20" t="s">
        <v>8450</v>
      </c>
      <c r="H2600" s="20" t="s">
        <v>516</v>
      </c>
      <c r="I2600" s="45" t="str">
        <f t="shared" si="319"/>
        <v>15a,15b</v>
      </c>
      <c r="J2600" s="15">
        <f t="shared" si="320"/>
        <v>260</v>
      </c>
      <c r="K2600" s="15">
        <f>IF(VLOOKUP(J2599,city!$K$4:$L$352,2,0)&gt;K2599,K2599+1,1)</f>
        <v>7</v>
      </c>
      <c r="L2600" s="15">
        <v>1</v>
      </c>
      <c r="M2600" s="15" t="s">
        <v>307</v>
      </c>
      <c r="N2600" s="25">
        <v>109.42700000000001</v>
      </c>
      <c r="O2600" s="25">
        <v>36.634</v>
      </c>
      <c r="P2600" s="15" t="str">
        <f t="shared" si="323"/>
        <v/>
      </c>
      <c r="Q2600" s="41">
        <v>15</v>
      </c>
      <c r="R2600" s="15">
        <f t="shared" si="324"/>
        <v>15</v>
      </c>
      <c r="S2600" s="15" t="str">
        <f t="shared" si="321"/>
        <v>15a</v>
      </c>
      <c r="T2600" s="15" t="str">
        <f t="shared" si="322"/>
        <v>15b</v>
      </c>
    </row>
    <row r="2601" spans="1:20" ht="20.100000000000001" customHeight="1">
      <c r="A2601" s="15">
        <f t="shared" si="318"/>
        <v>126008</v>
      </c>
      <c r="B2601" s="24" t="str">
        <f>VLOOKUP(J2601,city!$A$4:$D$352,3,0)</f>
        <v>陕西</v>
      </c>
      <c r="C2601" s="24" t="str">
        <f>VLOOKUP(J2601,city!$A$4:$D$352,4,0)</f>
        <v>延安</v>
      </c>
      <c r="D2601" s="25" t="s">
        <v>8451</v>
      </c>
      <c r="E2601" s="24" t="s">
        <v>8452</v>
      </c>
      <c r="F2601" s="42" t="str">
        <f t="shared" si="317"/>
        <v>110.421,36.724</v>
      </c>
      <c r="G2601" s="20" t="s">
        <v>8453</v>
      </c>
      <c r="H2601" s="20" t="s">
        <v>522</v>
      </c>
      <c r="I2601" s="45" t="str">
        <f t="shared" si="319"/>
        <v>6a,6b</v>
      </c>
      <c r="J2601" s="15">
        <f t="shared" si="320"/>
        <v>260</v>
      </c>
      <c r="K2601" s="15">
        <f>IF(VLOOKUP(J2600,city!$K$4:$L$352,2,0)&gt;K2600,K2600+1,1)</f>
        <v>8</v>
      </c>
      <c r="L2601" s="15">
        <v>1</v>
      </c>
      <c r="M2601" s="15" t="s">
        <v>307</v>
      </c>
      <c r="N2601" s="25">
        <v>110.42100000000001</v>
      </c>
      <c r="O2601" s="25">
        <v>36.723999999999997</v>
      </c>
      <c r="P2601" s="15" t="str">
        <f t="shared" si="323"/>
        <v/>
      </c>
      <c r="Q2601" s="41">
        <v>6</v>
      </c>
      <c r="R2601" s="15">
        <f t="shared" si="324"/>
        <v>6</v>
      </c>
      <c r="S2601" s="15" t="str">
        <f t="shared" si="321"/>
        <v>6a</v>
      </c>
      <c r="T2601" s="15" t="str">
        <f t="shared" si="322"/>
        <v>6b</v>
      </c>
    </row>
    <row r="2602" spans="1:20" ht="20.100000000000001" customHeight="1">
      <c r="A2602" s="15">
        <f t="shared" si="318"/>
        <v>126009</v>
      </c>
      <c r="B2602" s="24" t="str">
        <f>VLOOKUP(J2602,city!$A$4:$D$352,3,0)</f>
        <v>陕西</v>
      </c>
      <c r="C2602" s="24" t="str">
        <f>VLOOKUP(J2602,city!$A$4:$D$352,4,0)</f>
        <v>延安</v>
      </c>
      <c r="D2602" s="15" t="s">
        <v>822</v>
      </c>
      <c r="F2602" s="42" t="str">
        <f t="shared" si="317"/>
        <v>123.525814,53.500849</v>
      </c>
      <c r="G2602" s="20" t="s">
        <v>8454</v>
      </c>
      <c r="H2602" s="20" t="s">
        <v>528</v>
      </c>
      <c r="I2602" s="45" t="str">
        <f t="shared" si="319"/>
        <v>0a,0b</v>
      </c>
      <c r="J2602" s="15">
        <f t="shared" si="320"/>
        <v>260</v>
      </c>
      <c r="K2602" s="15">
        <f>IF(VLOOKUP(J2601,city!$K$4:$L$352,2,0)&gt;K2601,K2601+1,1)</f>
        <v>9</v>
      </c>
      <c r="L2602" s="15">
        <v>1</v>
      </c>
      <c r="M2602" s="15" t="s">
        <v>307</v>
      </c>
      <c r="N2602" s="42">
        <v>123.525814</v>
      </c>
      <c r="O2602" s="34">
        <v>53.500849000000002</v>
      </c>
      <c r="P2602" s="15" t="str">
        <f t="shared" si="323"/>
        <v/>
      </c>
      <c r="Q2602" s="41">
        <v>0</v>
      </c>
      <c r="R2602" s="15">
        <f t="shared" si="324"/>
        <v>0</v>
      </c>
      <c r="S2602" s="15" t="str">
        <f t="shared" si="321"/>
        <v>0a</v>
      </c>
      <c r="T2602" s="15" t="str">
        <f t="shared" si="322"/>
        <v>0b</v>
      </c>
    </row>
    <row r="2603" spans="1:20" ht="20.100000000000001" customHeight="1">
      <c r="A2603" s="15">
        <f t="shared" si="318"/>
        <v>126010</v>
      </c>
      <c r="B2603" s="24" t="str">
        <f>VLOOKUP(J2603,city!$A$4:$D$352,3,0)</f>
        <v>陕西</v>
      </c>
      <c r="C2603" s="24" t="str">
        <f>VLOOKUP(J2603,city!$A$4:$D$352,4,0)</f>
        <v>延安</v>
      </c>
      <c r="D2603" s="15" t="s">
        <v>822</v>
      </c>
      <c r="F2603" s="42" t="str">
        <f t="shared" si="317"/>
        <v>122.670247,52.939741</v>
      </c>
      <c r="G2603" s="20" t="s">
        <v>8455</v>
      </c>
      <c r="H2603" s="20" t="s">
        <v>534</v>
      </c>
      <c r="I2603" s="45" t="str">
        <f t="shared" si="319"/>
        <v>0a,0b</v>
      </c>
      <c r="J2603" s="15">
        <f t="shared" si="320"/>
        <v>260</v>
      </c>
      <c r="K2603" s="15">
        <f>IF(VLOOKUP(J2602,city!$K$4:$L$352,2,0)&gt;K2602,K2602+1,1)</f>
        <v>10</v>
      </c>
      <c r="L2603" s="15">
        <v>1</v>
      </c>
      <c r="M2603" s="15" t="s">
        <v>307</v>
      </c>
      <c r="N2603" s="42">
        <v>122.670247</v>
      </c>
      <c r="O2603" s="34">
        <v>52.939740999999998</v>
      </c>
      <c r="P2603" s="15" t="str">
        <f t="shared" si="323"/>
        <v>112.3761061,39.794259</v>
      </c>
      <c r="Q2603" s="41">
        <v>0</v>
      </c>
      <c r="R2603" s="15">
        <f t="shared" si="324"/>
        <v>0</v>
      </c>
      <c r="S2603" s="15" t="str">
        <f t="shared" si="321"/>
        <v>0a</v>
      </c>
      <c r="T2603" s="15" t="str">
        <f t="shared" si="322"/>
        <v>0b</v>
      </c>
    </row>
    <row r="2604" spans="1:20" ht="20.100000000000001" customHeight="1">
      <c r="A2604" s="15">
        <f t="shared" si="318"/>
        <v>126101</v>
      </c>
      <c r="B2604" s="24" t="str">
        <f>VLOOKUP(J2604,city!$A$4:$D$352,3,0)</f>
        <v>陕西</v>
      </c>
      <c r="C2604" s="24" t="str">
        <f>VLOOKUP(J2604,city!$A$4:$D$352,4,0)</f>
        <v>汉中</v>
      </c>
      <c r="D2604" s="25" t="s">
        <v>8456</v>
      </c>
      <c r="E2604" s="24" t="s">
        <v>8457</v>
      </c>
      <c r="F2604" s="42" t="str">
        <f t="shared" si="317"/>
        <v>106.971,33.216</v>
      </c>
      <c r="G2604" s="20" t="s">
        <v>8458</v>
      </c>
      <c r="H2604" s="20" t="s">
        <v>422</v>
      </c>
      <c r="I2604" s="45" t="str">
        <f t="shared" si="319"/>
        <v>2a,2b</v>
      </c>
      <c r="J2604" s="15">
        <f t="shared" si="320"/>
        <v>261</v>
      </c>
      <c r="K2604" s="15">
        <f>IF(VLOOKUP(J2603,city!$K$4:$L$352,2,0)&gt;K2603,K2603+1,1)</f>
        <v>1</v>
      </c>
      <c r="L2604" s="15">
        <v>1</v>
      </c>
      <c r="M2604" s="15" t="s">
        <v>308</v>
      </c>
      <c r="N2604" s="25">
        <v>106.971</v>
      </c>
      <c r="O2604" s="25">
        <v>33.216000000000001</v>
      </c>
      <c r="P2604" s="15" t="str">
        <f t="shared" si="323"/>
        <v/>
      </c>
      <c r="Q2604" s="41">
        <v>2</v>
      </c>
      <c r="R2604" s="15">
        <f t="shared" si="324"/>
        <v>2</v>
      </c>
      <c r="S2604" s="15" t="str">
        <f t="shared" si="321"/>
        <v>2a</v>
      </c>
      <c r="T2604" s="15" t="str">
        <f t="shared" si="322"/>
        <v>2b</v>
      </c>
    </row>
    <row r="2605" spans="1:20" ht="20.100000000000001" customHeight="1">
      <c r="A2605" s="15">
        <f t="shared" si="318"/>
        <v>126102</v>
      </c>
      <c r="B2605" s="24" t="str">
        <f>VLOOKUP(J2605,city!$A$4:$D$352,3,0)</f>
        <v>陕西</v>
      </c>
      <c r="C2605" s="24" t="str">
        <f>VLOOKUP(J2605,city!$A$4:$D$352,4,0)</f>
        <v>汉中</v>
      </c>
      <c r="D2605" s="25" t="s">
        <v>8459</v>
      </c>
      <c r="E2605" s="24" t="s">
        <v>8460</v>
      </c>
      <c r="F2605" s="42" t="str">
        <f t="shared" si="317"/>
        <v>105.583,32.835</v>
      </c>
      <c r="G2605" s="20" t="s">
        <v>8461</v>
      </c>
      <c r="H2605" s="20" t="s">
        <v>427</v>
      </c>
      <c r="I2605" s="45" t="str">
        <f t="shared" si="319"/>
        <v>13a,13b</v>
      </c>
      <c r="J2605" s="15">
        <f t="shared" si="320"/>
        <v>261</v>
      </c>
      <c r="K2605" s="15">
        <f>IF(VLOOKUP(J2604,city!$K$4:$L$352,2,0)&gt;K2604,K2604+1,1)</f>
        <v>2</v>
      </c>
      <c r="L2605" s="15">
        <v>1</v>
      </c>
      <c r="M2605" s="15" t="s">
        <v>308</v>
      </c>
      <c r="N2605" s="25">
        <v>105.583</v>
      </c>
      <c r="O2605" s="25">
        <v>32.835000000000001</v>
      </c>
      <c r="P2605" s="15" t="str">
        <f t="shared" si="323"/>
        <v/>
      </c>
      <c r="Q2605" s="41">
        <v>13</v>
      </c>
      <c r="R2605" s="15">
        <f t="shared" si="324"/>
        <v>13</v>
      </c>
      <c r="S2605" s="15" t="str">
        <f t="shared" si="321"/>
        <v>13a</v>
      </c>
      <c r="T2605" s="15" t="str">
        <f t="shared" si="322"/>
        <v>13b</v>
      </c>
    </row>
    <row r="2606" spans="1:20" ht="20.100000000000001" customHeight="1">
      <c r="A2606" s="15">
        <f t="shared" si="318"/>
        <v>126103</v>
      </c>
      <c r="B2606" s="24" t="str">
        <f>VLOOKUP(J2606,city!$A$4:$D$352,3,0)</f>
        <v>陕西</v>
      </c>
      <c r="C2606" s="24" t="str">
        <f>VLOOKUP(J2606,city!$A$4:$D$352,4,0)</f>
        <v>汉中</v>
      </c>
      <c r="D2606" s="25" t="s">
        <v>8462</v>
      </c>
      <c r="E2606" s="24" t="s">
        <v>8463</v>
      </c>
      <c r="F2606" s="42" t="str">
        <f t="shared" si="317"/>
        <v>107.115,33.099</v>
      </c>
      <c r="G2606" s="20" t="s">
        <v>8464</v>
      </c>
      <c r="H2606" s="20" t="s">
        <v>432</v>
      </c>
      <c r="I2606" s="45" t="str">
        <f t="shared" si="319"/>
        <v>28a,28b</v>
      </c>
      <c r="J2606" s="15">
        <f t="shared" si="320"/>
        <v>261</v>
      </c>
      <c r="K2606" s="15">
        <f>IF(VLOOKUP(J2605,city!$K$4:$L$352,2,0)&gt;K2605,K2605+1,1)</f>
        <v>3</v>
      </c>
      <c r="L2606" s="15">
        <v>1</v>
      </c>
      <c r="M2606" s="15" t="s">
        <v>308</v>
      </c>
      <c r="N2606" s="25">
        <v>107.11499999999999</v>
      </c>
      <c r="O2606" s="25">
        <v>33.098999999999997</v>
      </c>
      <c r="P2606" s="15" t="str">
        <f t="shared" si="323"/>
        <v/>
      </c>
      <c r="Q2606" s="41">
        <v>28</v>
      </c>
      <c r="R2606" s="15">
        <f t="shared" si="324"/>
        <v>15</v>
      </c>
      <c r="S2606" s="15" t="str">
        <f t="shared" si="321"/>
        <v>28a</v>
      </c>
      <c r="T2606" s="15" t="str">
        <f t="shared" si="322"/>
        <v>28b</v>
      </c>
    </row>
    <row r="2607" spans="1:20" ht="20.100000000000001" customHeight="1">
      <c r="A2607" s="15">
        <f t="shared" si="318"/>
        <v>126104</v>
      </c>
      <c r="B2607" s="24" t="str">
        <f>VLOOKUP(J2607,city!$A$4:$D$352,3,0)</f>
        <v>陕西</v>
      </c>
      <c r="C2607" s="24" t="str">
        <f>VLOOKUP(J2607,city!$A$4:$D$352,4,0)</f>
        <v>汉中</v>
      </c>
      <c r="D2607" s="25" t="s">
        <v>8465</v>
      </c>
      <c r="E2607" s="24" t="s">
        <v>8466</v>
      </c>
      <c r="F2607" s="42" t="str">
        <f t="shared" si="317"/>
        <v>106.843,33.684</v>
      </c>
      <c r="G2607" s="20" t="s">
        <v>8467</v>
      </c>
      <c r="H2607" s="20" t="s">
        <v>438</v>
      </c>
      <c r="I2607" s="45" t="str">
        <f t="shared" si="319"/>
        <v>12a,12b</v>
      </c>
      <c r="J2607" s="15">
        <f t="shared" si="320"/>
        <v>261</v>
      </c>
      <c r="K2607" s="15">
        <f>IF(VLOOKUP(J2606,city!$K$4:$L$352,2,0)&gt;K2606,K2606+1,1)</f>
        <v>4</v>
      </c>
      <c r="L2607" s="15">
        <v>1</v>
      </c>
      <c r="M2607" s="15" t="s">
        <v>308</v>
      </c>
      <c r="N2607" s="25">
        <v>106.843</v>
      </c>
      <c r="O2607" s="25">
        <v>33.683999999999997</v>
      </c>
      <c r="P2607" s="15" t="str">
        <f t="shared" si="323"/>
        <v/>
      </c>
      <c r="Q2607" s="41">
        <v>12</v>
      </c>
      <c r="R2607" s="15">
        <f t="shared" si="324"/>
        <v>12</v>
      </c>
      <c r="S2607" s="15" t="str">
        <f t="shared" si="321"/>
        <v>12a</v>
      </c>
      <c r="T2607" s="15" t="str">
        <f t="shared" si="322"/>
        <v>12b</v>
      </c>
    </row>
    <row r="2608" spans="1:20" ht="20.100000000000001" customHeight="1">
      <c r="A2608" s="15">
        <f t="shared" si="318"/>
        <v>126105</v>
      </c>
      <c r="B2608" s="24" t="str">
        <f>VLOOKUP(J2608,city!$A$4:$D$352,3,0)</f>
        <v>陕西</v>
      </c>
      <c r="C2608" s="24" t="str">
        <f>VLOOKUP(J2608,city!$A$4:$D$352,4,0)</f>
        <v>汉中</v>
      </c>
      <c r="D2608" s="25" t="s">
        <v>6937</v>
      </c>
      <c r="E2608" s="24" t="s">
        <v>8468</v>
      </c>
      <c r="F2608" s="42" t="str">
        <f t="shared" si="317"/>
        <v>106.641,33.156</v>
      </c>
      <c r="G2608" s="20" t="s">
        <v>8469</v>
      </c>
      <c r="H2608" s="20" t="s">
        <v>444</v>
      </c>
      <c r="I2608" s="45" t="str">
        <f t="shared" si="319"/>
        <v>12a,12b</v>
      </c>
      <c r="J2608" s="15">
        <f t="shared" si="320"/>
        <v>261</v>
      </c>
      <c r="K2608" s="15">
        <f>IF(VLOOKUP(J2607,city!$K$4:$L$352,2,0)&gt;K2607,K2607+1,1)</f>
        <v>5</v>
      </c>
      <c r="L2608" s="15">
        <v>1</v>
      </c>
      <c r="M2608" s="15" t="s">
        <v>308</v>
      </c>
      <c r="N2608" s="25">
        <v>106.64100000000001</v>
      </c>
      <c r="O2608" s="25">
        <v>33.155999999999999</v>
      </c>
      <c r="P2608" s="15" t="str">
        <f t="shared" si="323"/>
        <v/>
      </c>
      <c r="Q2608" s="41">
        <v>12</v>
      </c>
      <c r="R2608" s="15">
        <f t="shared" si="324"/>
        <v>12</v>
      </c>
      <c r="S2608" s="15" t="str">
        <f t="shared" si="321"/>
        <v>12a</v>
      </c>
      <c r="T2608" s="15" t="str">
        <f t="shared" si="322"/>
        <v>12b</v>
      </c>
    </row>
    <row r="2609" spans="1:20" ht="20.100000000000001" customHeight="1">
      <c r="A2609" s="15">
        <f t="shared" si="318"/>
        <v>126106</v>
      </c>
      <c r="B2609" s="24" t="str">
        <f>VLOOKUP(J2609,city!$A$4:$D$352,3,0)</f>
        <v>陕西</v>
      </c>
      <c r="C2609" s="24" t="str">
        <f>VLOOKUP(J2609,city!$A$4:$D$352,4,0)</f>
        <v>汉中</v>
      </c>
      <c r="D2609" s="25" t="s">
        <v>8470</v>
      </c>
      <c r="E2609" s="24" t="s">
        <v>8471</v>
      </c>
      <c r="F2609" s="42" t="str">
        <f t="shared" si="317"/>
        <v>107.037,33.071</v>
      </c>
      <c r="G2609" s="20" t="s">
        <v>8472</v>
      </c>
      <c r="H2609" s="20" t="s">
        <v>450</v>
      </c>
      <c r="I2609" s="45" t="str">
        <f t="shared" si="319"/>
        <v>32a,32b</v>
      </c>
      <c r="J2609" s="15">
        <f t="shared" si="320"/>
        <v>261</v>
      </c>
      <c r="K2609" s="15">
        <f>IF(VLOOKUP(J2608,city!$K$4:$L$352,2,0)&gt;K2608,K2608+1,1)</f>
        <v>6</v>
      </c>
      <c r="L2609" s="15">
        <v>1</v>
      </c>
      <c r="M2609" s="15" t="s">
        <v>308</v>
      </c>
      <c r="N2609" s="25">
        <v>107.03700000000001</v>
      </c>
      <c r="O2609" s="25">
        <v>33.070999999999998</v>
      </c>
      <c r="P2609" s="15" t="str">
        <f t="shared" si="323"/>
        <v/>
      </c>
      <c r="Q2609" s="41">
        <v>32</v>
      </c>
      <c r="R2609" s="15" t="e">
        <f t="shared" si="324"/>
        <v>#N/A</v>
      </c>
      <c r="S2609" s="15" t="str">
        <f t="shared" si="321"/>
        <v>32a</v>
      </c>
      <c r="T2609" s="15" t="str">
        <f t="shared" si="322"/>
        <v>32b</v>
      </c>
    </row>
    <row r="2610" spans="1:20" ht="20.100000000000001" customHeight="1">
      <c r="A2610" s="15">
        <f t="shared" si="318"/>
        <v>126107</v>
      </c>
      <c r="B2610" s="24" t="str">
        <f>VLOOKUP(J2610,city!$A$4:$D$352,3,0)</f>
        <v>陕西</v>
      </c>
      <c r="C2610" s="24" t="str">
        <f>VLOOKUP(J2610,city!$A$4:$D$352,4,0)</f>
        <v>汉中</v>
      </c>
      <c r="D2610" s="25" t="s">
        <v>8473</v>
      </c>
      <c r="E2610" s="24" t="s">
        <v>8474</v>
      </c>
      <c r="F2610" s="42" t="str">
        <f t="shared" si="317"/>
        <v>107.551,33.601</v>
      </c>
      <c r="G2610" s="20" t="s">
        <v>8475</v>
      </c>
      <c r="H2610" s="20" t="s">
        <v>456</v>
      </c>
      <c r="I2610" s="45" t="str">
        <f t="shared" si="319"/>
        <v>13a,13b</v>
      </c>
      <c r="J2610" s="15">
        <f t="shared" si="320"/>
        <v>261</v>
      </c>
      <c r="K2610" s="15">
        <f>IF(VLOOKUP(J2609,city!$K$4:$L$352,2,0)&gt;K2609,K2609+1,1)</f>
        <v>7</v>
      </c>
      <c r="L2610" s="15">
        <v>1</v>
      </c>
      <c r="M2610" s="15" t="s">
        <v>308</v>
      </c>
      <c r="N2610" s="25">
        <v>107.551</v>
      </c>
      <c r="O2610" s="25">
        <v>33.600999999999999</v>
      </c>
      <c r="P2610" s="15" t="str">
        <f t="shared" si="323"/>
        <v/>
      </c>
      <c r="Q2610" s="41">
        <v>13</v>
      </c>
      <c r="R2610" s="15">
        <f t="shared" si="324"/>
        <v>13</v>
      </c>
      <c r="S2610" s="15" t="str">
        <f t="shared" si="321"/>
        <v>13a</v>
      </c>
      <c r="T2610" s="15" t="str">
        <f t="shared" si="322"/>
        <v>13b</v>
      </c>
    </row>
    <row r="2611" spans="1:20" ht="20.100000000000001" customHeight="1">
      <c r="A2611" s="15">
        <f t="shared" si="318"/>
        <v>126108</v>
      </c>
      <c r="B2611" s="24" t="str">
        <f>VLOOKUP(J2611,city!$A$4:$D$352,3,0)</f>
        <v>陕西</v>
      </c>
      <c r="C2611" s="24" t="str">
        <f>VLOOKUP(J2611,city!$A$4:$D$352,4,0)</f>
        <v>汉中</v>
      </c>
      <c r="D2611" s="25" t="s">
        <v>8476</v>
      </c>
      <c r="E2611" s="24" t="s">
        <v>8477</v>
      </c>
      <c r="F2611" s="42" t="str">
        <f t="shared" si="317"/>
        <v>106.299,33.598</v>
      </c>
      <c r="G2611" s="20" t="s">
        <v>8478</v>
      </c>
      <c r="H2611" s="20" t="s">
        <v>462</v>
      </c>
      <c r="I2611" s="45" t="str">
        <f t="shared" si="319"/>
        <v>1a,1b</v>
      </c>
      <c r="J2611" s="15">
        <f t="shared" si="320"/>
        <v>261</v>
      </c>
      <c r="K2611" s="15">
        <f>IF(VLOOKUP(J2610,city!$K$4:$L$352,2,0)&gt;K2610,K2610+1,1)</f>
        <v>8</v>
      </c>
      <c r="L2611" s="15">
        <v>1</v>
      </c>
      <c r="M2611" s="15" t="s">
        <v>308</v>
      </c>
      <c r="N2611" s="25">
        <v>106.29900000000001</v>
      </c>
      <c r="O2611" s="25">
        <v>33.597999999999999</v>
      </c>
      <c r="P2611" s="15" t="str">
        <f t="shared" si="323"/>
        <v/>
      </c>
      <c r="Q2611" s="41">
        <v>1</v>
      </c>
      <c r="R2611" s="15">
        <f t="shared" si="324"/>
        <v>2</v>
      </c>
      <c r="S2611" s="15" t="str">
        <f t="shared" si="321"/>
        <v>1a</v>
      </c>
      <c r="T2611" s="15" t="str">
        <f t="shared" si="322"/>
        <v>1b</v>
      </c>
    </row>
    <row r="2612" spans="1:20" ht="20.100000000000001" customHeight="1">
      <c r="A2612" s="15">
        <f t="shared" si="318"/>
        <v>126109</v>
      </c>
      <c r="B2612" s="24" t="str">
        <f>VLOOKUP(J2612,city!$A$4:$D$352,3,0)</f>
        <v>陕西</v>
      </c>
      <c r="C2612" s="24" t="str">
        <f>VLOOKUP(J2612,city!$A$4:$D$352,4,0)</f>
        <v>汉中</v>
      </c>
      <c r="D2612" s="25" t="s">
        <v>8479</v>
      </c>
      <c r="E2612" s="24" t="s">
        <v>8480</v>
      </c>
      <c r="F2612" s="42" t="str">
        <f t="shared" si="317"/>
        <v>108.121,32.261</v>
      </c>
      <c r="G2612" s="20" t="s">
        <v>8481</v>
      </c>
      <c r="H2612" s="20" t="s">
        <v>468</v>
      </c>
      <c r="I2612" s="45" t="str">
        <f t="shared" si="319"/>
        <v>28a,28b</v>
      </c>
      <c r="J2612" s="15">
        <f t="shared" si="320"/>
        <v>261</v>
      </c>
      <c r="K2612" s="15">
        <f>IF(VLOOKUP(J2611,city!$K$4:$L$352,2,0)&gt;K2611,K2611+1,1)</f>
        <v>9</v>
      </c>
      <c r="L2612" s="15">
        <v>1</v>
      </c>
      <c r="M2612" s="15" t="s">
        <v>308</v>
      </c>
      <c r="N2612" s="25">
        <v>108.121</v>
      </c>
      <c r="O2612" s="25">
        <v>32.261000000000003</v>
      </c>
      <c r="P2612" s="15" t="str">
        <f t="shared" si="323"/>
        <v/>
      </c>
      <c r="Q2612" s="41">
        <v>28</v>
      </c>
      <c r="R2612" s="15" t="e">
        <f t="shared" si="324"/>
        <v>#N/A</v>
      </c>
      <c r="S2612" s="15" t="str">
        <f t="shared" si="321"/>
        <v>28a</v>
      </c>
      <c r="T2612" s="15" t="str">
        <f t="shared" si="322"/>
        <v>28b</v>
      </c>
    </row>
    <row r="2613" spans="1:20" ht="20.100000000000001" customHeight="1">
      <c r="A2613" s="15">
        <f t="shared" si="318"/>
        <v>126110</v>
      </c>
      <c r="B2613" s="24" t="str">
        <f>VLOOKUP(J2613,city!$A$4:$D$352,3,0)</f>
        <v>陕西</v>
      </c>
      <c r="C2613" s="24" t="str">
        <f>VLOOKUP(J2613,city!$A$4:$D$352,4,0)</f>
        <v>汉中</v>
      </c>
      <c r="D2613" s="25" t="s">
        <v>8482</v>
      </c>
      <c r="E2613" s="24" t="s">
        <v>8483</v>
      </c>
      <c r="F2613" s="42" t="str">
        <f t="shared" si="317"/>
        <v>106.971,33.212</v>
      </c>
      <c r="G2613" s="20" t="s">
        <v>8484</v>
      </c>
      <c r="H2613" s="20" t="s">
        <v>474</v>
      </c>
      <c r="I2613" s="45" t="str">
        <f t="shared" si="319"/>
        <v>16a,16b</v>
      </c>
      <c r="J2613" s="15">
        <f t="shared" si="320"/>
        <v>261</v>
      </c>
      <c r="K2613" s="15">
        <f>IF(VLOOKUP(J2612,city!$K$4:$L$352,2,0)&gt;K2612,K2612+1,1)</f>
        <v>10</v>
      </c>
      <c r="L2613" s="15">
        <v>1</v>
      </c>
      <c r="M2613" s="15" t="s">
        <v>308</v>
      </c>
      <c r="N2613" s="25">
        <v>106.971</v>
      </c>
      <c r="O2613" s="25">
        <v>33.212000000000003</v>
      </c>
      <c r="P2613" s="15" t="str">
        <f t="shared" si="323"/>
        <v>106.9132,33.1733</v>
      </c>
      <c r="Q2613" s="41">
        <v>16</v>
      </c>
      <c r="R2613" s="15">
        <f t="shared" si="324"/>
        <v>16</v>
      </c>
      <c r="S2613" s="15" t="str">
        <f t="shared" si="321"/>
        <v>16a</v>
      </c>
      <c r="T2613" s="15" t="str">
        <f t="shared" si="322"/>
        <v>16b</v>
      </c>
    </row>
    <row r="2614" spans="1:20" ht="20.100000000000001" customHeight="1">
      <c r="A2614" s="15">
        <f t="shared" si="318"/>
        <v>126201</v>
      </c>
      <c r="B2614" s="24" t="str">
        <f>VLOOKUP(J2614,city!$A$4:$D$352,3,0)</f>
        <v>陕西</v>
      </c>
      <c r="C2614" s="24" t="str">
        <f>VLOOKUP(J2614,city!$A$4:$D$352,4,0)</f>
        <v>榆林</v>
      </c>
      <c r="D2614" s="25" t="s">
        <v>4960</v>
      </c>
      <c r="E2614" s="24" t="s">
        <v>8485</v>
      </c>
      <c r="F2614" s="42" t="str">
        <f t="shared" si="317"/>
        <v>109.729,38.341</v>
      </c>
      <c r="G2614" s="20" t="s">
        <v>8486</v>
      </c>
      <c r="H2614" s="20" t="s">
        <v>480</v>
      </c>
      <c r="I2614" s="45" t="str">
        <f t="shared" si="319"/>
        <v>6a,6b</v>
      </c>
      <c r="J2614" s="15">
        <f t="shared" si="320"/>
        <v>262</v>
      </c>
      <c r="K2614" s="15">
        <f>IF(VLOOKUP(J2613,city!$K$4:$L$352,2,0)&gt;K2613,K2613+1,1)</f>
        <v>1</v>
      </c>
      <c r="L2614" s="15">
        <v>1</v>
      </c>
      <c r="M2614" s="15" t="s">
        <v>309</v>
      </c>
      <c r="N2614" s="25">
        <v>109.729</v>
      </c>
      <c r="O2614" s="25">
        <v>38.341000000000001</v>
      </c>
      <c r="P2614" s="15" t="str">
        <f t="shared" si="323"/>
        <v/>
      </c>
      <c r="Q2614" s="41">
        <v>6</v>
      </c>
      <c r="R2614" s="15">
        <f t="shared" si="324"/>
        <v>6</v>
      </c>
      <c r="S2614" s="15" t="str">
        <f t="shared" si="321"/>
        <v>6a</v>
      </c>
      <c r="T2614" s="15" t="str">
        <f t="shared" si="322"/>
        <v>6b</v>
      </c>
    </row>
    <row r="2615" spans="1:20" ht="20.100000000000001" customHeight="1">
      <c r="A2615" s="15">
        <f t="shared" si="318"/>
        <v>126202</v>
      </c>
      <c r="B2615" s="24" t="str">
        <f>VLOOKUP(J2615,city!$A$4:$D$352,3,0)</f>
        <v>陕西</v>
      </c>
      <c r="C2615" s="24" t="str">
        <f>VLOOKUP(J2615,city!$A$4:$D$352,4,0)</f>
        <v>榆林</v>
      </c>
      <c r="D2615" s="25" t="s">
        <v>1415</v>
      </c>
      <c r="E2615" s="24" t="s">
        <v>8487</v>
      </c>
      <c r="F2615" s="42" t="str">
        <f t="shared" si="317"/>
        <v>110.514,38.009</v>
      </c>
      <c r="G2615" s="20" t="s">
        <v>8488</v>
      </c>
      <c r="H2615" s="20" t="s">
        <v>486</v>
      </c>
      <c r="I2615" s="45" t="str">
        <f t="shared" si="319"/>
        <v>11a,11b</v>
      </c>
      <c r="J2615" s="15">
        <f t="shared" si="320"/>
        <v>262</v>
      </c>
      <c r="K2615" s="15">
        <f>IF(VLOOKUP(J2614,city!$K$4:$L$352,2,0)&gt;K2614,K2614+1,1)</f>
        <v>2</v>
      </c>
      <c r="L2615" s="15">
        <v>1</v>
      </c>
      <c r="M2615" s="15" t="s">
        <v>309</v>
      </c>
      <c r="N2615" s="25">
        <v>110.514</v>
      </c>
      <c r="O2615" s="25">
        <v>38.009</v>
      </c>
      <c r="P2615" s="15" t="str">
        <f t="shared" si="323"/>
        <v/>
      </c>
      <c r="Q2615" s="41">
        <v>11</v>
      </c>
      <c r="R2615" s="15">
        <f t="shared" si="324"/>
        <v>11</v>
      </c>
      <c r="S2615" s="15" t="str">
        <f t="shared" si="321"/>
        <v>11a</v>
      </c>
      <c r="T2615" s="15" t="str">
        <f t="shared" si="322"/>
        <v>11b</v>
      </c>
    </row>
    <row r="2616" spans="1:20" ht="20.100000000000001" customHeight="1">
      <c r="A2616" s="15">
        <f t="shared" si="318"/>
        <v>126203</v>
      </c>
      <c r="B2616" s="24" t="str">
        <f>VLOOKUP(J2616,city!$A$4:$D$352,3,0)</f>
        <v>陕西</v>
      </c>
      <c r="C2616" s="24" t="str">
        <f>VLOOKUP(J2616,city!$A$4:$D$352,4,0)</f>
        <v>榆林</v>
      </c>
      <c r="D2616" s="25" t="s">
        <v>8489</v>
      </c>
      <c r="E2616" s="24" t="s">
        <v>8490</v>
      </c>
      <c r="F2616" s="42" t="str">
        <f t="shared" si="317"/>
        <v>109.739,38.343</v>
      </c>
      <c r="G2616" s="20" t="s">
        <v>8491</v>
      </c>
      <c r="H2616" s="20" t="s">
        <v>492</v>
      </c>
      <c r="I2616" s="45" t="str">
        <f t="shared" si="319"/>
        <v>15a,15b</v>
      </c>
      <c r="J2616" s="15">
        <f t="shared" si="320"/>
        <v>262</v>
      </c>
      <c r="K2616" s="15">
        <f>IF(VLOOKUP(J2615,city!$K$4:$L$352,2,0)&gt;K2615,K2615+1,1)</f>
        <v>3</v>
      </c>
      <c r="L2616" s="15">
        <v>1</v>
      </c>
      <c r="M2616" s="15" t="s">
        <v>309</v>
      </c>
      <c r="N2616" s="25">
        <v>109.739</v>
      </c>
      <c r="O2616" s="25">
        <v>38.343000000000004</v>
      </c>
      <c r="P2616" s="15" t="str">
        <f t="shared" si="323"/>
        <v/>
      </c>
      <c r="Q2616" s="41">
        <v>15</v>
      </c>
      <c r="R2616" s="15">
        <f t="shared" si="324"/>
        <v>15</v>
      </c>
      <c r="S2616" s="15" t="str">
        <f t="shared" si="321"/>
        <v>15a</v>
      </c>
      <c r="T2616" s="15" t="str">
        <f t="shared" si="322"/>
        <v>15b</v>
      </c>
    </row>
    <row r="2617" spans="1:20" ht="20.100000000000001" customHeight="1">
      <c r="A2617" s="15">
        <f t="shared" si="318"/>
        <v>126204</v>
      </c>
      <c r="B2617" s="24" t="str">
        <f>VLOOKUP(J2617,city!$A$4:$D$352,3,0)</f>
        <v>陕西</v>
      </c>
      <c r="C2617" s="24" t="str">
        <f>VLOOKUP(J2617,city!$A$4:$D$352,4,0)</f>
        <v>榆林</v>
      </c>
      <c r="D2617" s="25" t="s">
        <v>4821</v>
      </c>
      <c r="E2617" s="24" t="s">
        <v>8492</v>
      </c>
      <c r="F2617" s="42" t="str">
        <f t="shared" si="317"/>
        <v>110.485,38.827</v>
      </c>
      <c r="G2617" s="20" t="s">
        <v>8493</v>
      </c>
      <c r="H2617" s="20" t="s">
        <v>498</v>
      </c>
      <c r="I2617" s="45" t="str">
        <f t="shared" si="319"/>
        <v>11a,11b</v>
      </c>
      <c r="J2617" s="15">
        <f t="shared" si="320"/>
        <v>262</v>
      </c>
      <c r="K2617" s="15">
        <f>IF(VLOOKUP(J2616,city!$K$4:$L$352,2,0)&gt;K2616,K2616+1,1)</f>
        <v>4</v>
      </c>
      <c r="L2617" s="15">
        <v>1</v>
      </c>
      <c r="M2617" s="15" t="s">
        <v>309</v>
      </c>
      <c r="N2617" s="25">
        <v>110.485</v>
      </c>
      <c r="O2617" s="25">
        <v>38.826999999999998</v>
      </c>
      <c r="P2617" s="15" t="str">
        <f t="shared" si="323"/>
        <v/>
      </c>
      <c r="Q2617" s="41">
        <v>11</v>
      </c>
      <c r="R2617" s="15">
        <f t="shared" si="324"/>
        <v>11</v>
      </c>
      <c r="S2617" s="15" t="str">
        <f t="shared" si="321"/>
        <v>11a</v>
      </c>
      <c r="T2617" s="15" t="str">
        <f t="shared" si="322"/>
        <v>11b</v>
      </c>
    </row>
    <row r="2618" spans="1:20" ht="20.100000000000001" customHeight="1">
      <c r="A2618" s="15">
        <f t="shared" si="318"/>
        <v>126205</v>
      </c>
      <c r="B2618" s="24" t="str">
        <f>VLOOKUP(J2618,city!$A$4:$D$352,3,0)</f>
        <v>陕西</v>
      </c>
      <c r="C2618" s="24" t="str">
        <f>VLOOKUP(J2618,city!$A$4:$D$352,4,0)</f>
        <v>榆林</v>
      </c>
      <c r="D2618" s="25" t="s">
        <v>8494</v>
      </c>
      <c r="E2618" s="24" t="s">
        <v>8495</v>
      </c>
      <c r="F2618" s="42" t="str">
        <f t="shared" si="317"/>
        <v>109.001,37.535</v>
      </c>
      <c r="G2618" s="20" t="s">
        <v>8496</v>
      </c>
      <c r="H2618" s="20" t="s">
        <v>504</v>
      </c>
      <c r="I2618" s="45" t="str">
        <f t="shared" si="319"/>
        <v>2a,2b</v>
      </c>
      <c r="J2618" s="15">
        <f t="shared" si="320"/>
        <v>262</v>
      </c>
      <c r="K2618" s="15">
        <f>IF(VLOOKUP(J2617,city!$K$4:$L$352,2,0)&gt;K2617,K2617+1,1)</f>
        <v>5</v>
      </c>
      <c r="L2618" s="15">
        <v>1</v>
      </c>
      <c r="M2618" s="15" t="s">
        <v>309</v>
      </c>
      <c r="N2618" s="25">
        <v>109.001</v>
      </c>
      <c r="O2618" s="25">
        <v>37.534999999999997</v>
      </c>
      <c r="P2618" s="15" t="str">
        <f t="shared" si="323"/>
        <v/>
      </c>
      <c r="Q2618" s="41">
        <v>2</v>
      </c>
      <c r="R2618" s="15" t="e">
        <f t="shared" si="324"/>
        <v>#N/A</v>
      </c>
      <c r="S2618" s="15" t="str">
        <f t="shared" si="321"/>
        <v>2a</v>
      </c>
      <c r="T2618" s="15" t="str">
        <f t="shared" si="322"/>
        <v>2b</v>
      </c>
    </row>
    <row r="2619" spans="1:20" ht="20.100000000000001" customHeight="1">
      <c r="A2619" s="15">
        <f t="shared" si="318"/>
        <v>126206</v>
      </c>
      <c r="B2619" s="24" t="str">
        <f>VLOOKUP(J2619,city!$A$4:$D$352,3,0)</f>
        <v>陕西</v>
      </c>
      <c r="C2619" s="24" t="str">
        <f>VLOOKUP(J2619,city!$A$4:$D$352,4,0)</f>
        <v>榆林</v>
      </c>
      <c r="D2619" s="25" t="s">
        <v>8497</v>
      </c>
      <c r="E2619" s="24" t="s">
        <v>8498</v>
      </c>
      <c r="F2619" s="42" t="str">
        <f t="shared" si="317"/>
        <v>109.756,38.291</v>
      </c>
      <c r="G2619" s="20" t="s">
        <v>8499</v>
      </c>
      <c r="H2619" s="20" t="s">
        <v>510</v>
      </c>
      <c r="I2619" s="45" t="str">
        <f t="shared" si="319"/>
        <v>22a,22b</v>
      </c>
      <c r="J2619" s="15">
        <f t="shared" si="320"/>
        <v>262</v>
      </c>
      <c r="K2619" s="15">
        <f>IF(VLOOKUP(J2618,city!$K$4:$L$352,2,0)&gt;K2618,K2618+1,1)</f>
        <v>6</v>
      </c>
      <c r="L2619" s="15">
        <v>1</v>
      </c>
      <c r="M2619" s="15" t="s">
        <v>309</v>
      </c>
      <c r="N2619" s="25">
        <v>109.756</v>
      </c>
      <c r="O2619" s="25">
        <v>38.290999999999997</v>
      </c>
      <c r="P2619" s="15" t="str">
        <f t="shared" si="323"/>
        <v/>
      </c>
      <c r="Q2619" s="41">
        <v>22</v>
      </c>
      <c r="R2619" s="15">
        <f t="shared" si="324"/>
        <v>22</v>
      </c>
      <c r="S2619" s="15" t="str">
        <f t="shared" si="321"/>
        <v>22a</v>
      </c>
      <c r="T2619" s="15" t="str">
        <f t="shared" si="322"/>
        <v>22b</v>
      </c>
    </row>
    <row r="2620" spans="1:20" ht="20.100000000000001" customHeight="1">
      <c r="A2620" s="15">
        <f t="shared" si="318"/>
        <v>126207</v>
      </c>
      <c r="B2620" s="24" t="str">
        <f>VLOOKUP(J2620,city!$A$4:$D$352,3,0)</f>
        <v>陕西</v>
      </c>
      <c r="C2620" s="24" t="str">
        <f>VLOOKUP(J2620,city!$A$4:$D$352,4,0)</f>
        <v>榆林</v>
      </c>
      <c r="D2620" s="25" t="s">
        <v>8500</v>
      </c>
      <c r="E2620" s="24" t="s">
        <v>8501</v>
      </c>
      <c r="F2620" s="42" t="str">
        <f t="shared" ref="F2620:F2683" si="325">N2620&amp;","&amp;O2620</f>
        <v>108.869,38.003</v>
      </c>
      <c r="G2620" s="20" t="s">
        <v>8502</v>
      </c>
      <c r="H2620" s="20" t="s">
        <v>516</v>
      </c>
      <c r="I2620" s="45" t="str">
        <f t="shared" si="319"/>
        <v>29a,29b</v>
      </c>
      <c r="J2620" s="15">
        <f t="shared" si="320"/>
        <v>262</v>
      </c>
      <c r="K2620" s="15">
        <f>IF(VLOOKUP(J2619,city!$K$4:$L$352,2,0)&gt;K2619,K2619+1,1)</f>
        <v>7</v>
      </c>
      <c r="L2620" s="15">
        <v>1</v>
      </c>
      <c r="M2620" s="15" t="s">
        <v>309</v>
      </c>
      <c r="N2620" s="25">
        <v>108.869</v>
      </c>
      <c r="O2620" s="25">
        <v>38.003</v>
      </c>
      <c r="P2620" s="15" t="str">
        <f t="shared" si="323"/>
        <v/>
      </c>
      <c r="Q2620" s="41">
        <v>29</v>
      </c>
      <c r="R2620" s="15">
        <f t="shared" si="324"/>
        <v>29</v>
      </c>
      <c r="S2620" s="15" t="str">
        <f t="shared" si="321"/>
        <v>29a</v>
      </c>
      <c r="T2620" s="15" t="str">
        <f t="shared" si="322"/>
        <v>29b</v>
      </c>
    </row>
    <row r="2621" spans="1:20" ht="20.100000000000001" customHeight="1">
      <c r="A2621" s="15">
        <f t="shared" si="318"/>
        <v>126208</v>
      </c>
      <c r="B2621" s="24" t="str">
        <f>VLOOKUP(J2621,city!$A$4:$D$352,3,0)</f>
        <v>陕西</v>
      </c>
      <c r="C2621" s="24" t="str">
        <f>VLOOKUP(J2621,city!$A$4:$D$352,4,0)</f>
        <v>榆林</v>
      </c>
      <c r="D2621" s="25" t="s">
        <v>8503</v>
      </c>
      <c r="E2621" s="24" t="s">
        <v>8504</v>
      </c>
      <c r="F2621" s="42" t="str">
        <f t="shared" si="325"/>
        <v>109.905,39.097</v>
      </c>
      <c r="G2621" s="20" t="s">
        <v>8505</v>
      </c>
      <c r="H2621" s="20" t="s">
        <v>522</v>
      </c>
      <c r="I2621" s="45" t="str">
        <f t="shared" si="319"/>
        <v>32a,32b</v>
      </c>
      <c r="J2621" s="15">
        <f t="shared" si="320"/>
        <v>262</v>
      </c>
      <c r="K2621" s="15">
        <f>IF(VLOOKUP(J2620,city!$K$4:$L$352,2,0)&gt;K2620,K2620+1,1)</f>
        <v>8</v>
      </c>
      <c r="L2621" s="15">
        <v>1</v>
      </c>
      <c r="M2621" s="15" t="s">
        <v>309</v>
      </c>
      <c r="N2621" s="25">
        <v>109.905</v>
      </c>
      <c r="O2621" s="25">
        <v>39.097000000000001</v>
      </c>
      <c r="P2621" s="15" t="str">
        <f t="shared" si="323"/>
        <v/>
      </c>
      <c r="Q2621" s="41">
        <v>32</v>
      </c>
      <c r="R2621" s="15" t="e">
        <f t="shared" si="324"/>
        <v>#N/A</v>
      </c>
      <c r="S2621" s="15" t="str">
        <f t="shared" si="321"/>
        <v>32a</v>
      </c>
      <c r="T2621" s="15" t="str">
        <f t="shared" si="322"/>
        <v>32b</v>
      </c>
    </row>
    <row r="2622" spans="1:20" ht="20.100000000000001" customHeight="1">
      <c r="A2622" s="15">
        <f t="shared" si="318"/>
        <v>126209</v>
      </c>
      <c r="B2622" s="24" t="str">
        <f>VLOOKUP(J2622,city!$A$4:$D$352,3,0)</f>
        <v>陕西</v>
      </c>
      <c r="C2622" s="24" t="str">
        <f>VLOOKUP(J2622,city!$A$4:$D$352,4,0)</f>
        <v>榆林</v>
      </c>
      <c r="D2622" s="25" t="s">
        <v>8506</v>
      </c>
      <c r="E2622" s="24" t="s">
        <v>8507</v>
      </c>
      <c r="F2622" s="42" t="str">
        <f t="shared" si="325"/>
        <v>110.521,38.831</v>
      </c>
      <c r="G2622" s="20" t="s">
        <v>8508</v>
      </c>
      <c r="H2622" s="20" t="s">
        <v>528</v>
      </c>
      <c r="I2622" s="45" t="str">
        <f t="shared" si="319"/>
        <v>2a,2b</v>
      </c>
      <c r="J2622" s="15">
        <f t="shared" si="320"/>
        <v>262</v>
      </c>
      <c r="K2622" s="15">
        <f>IF(VLOOKUP(J2621,city!$K$4:$L$352,2,0)&gt;K2621,K2621+1,1)</f>
        <v>9</v>
      </c>
      <c r="L2622" s="15">
        <v>1</v>
      </c>
      <c r="M2622" s="15" t="s">
        <v>309</v>
      </c>
      <c r="N2622" s="25">
        <v>110.521</v>
      </c>
      <c r="O2622" s="25">
        <v>38.831000000000003</v>
      </c>
      <c r="P2622" s="15" t="str">
        <f t="shared" si="323"/>
        <v/>
      </c>
      <c r="Q2622" s="41">
        <v>2</v>
      </c>
      <c r="R2622" s="15">
        <f t="shared" si="324"/>
        <v>2</v>
      </c>
      <c r="S2622" s="15" t="str">
        <f t="shared" si="321"/>
        <v>2a</v>
      </c>
      <c r="T2622" s="15" t="str">
        <f t="shared" si="322"/>
        <v>2b</v>
      </c>
    </row>
    <row r="2623" spans="1:20" ht="20.100000000000001" customHeight="1">
      <c r="A2623" s="15">
        <f t="shared" si="318"/>
        <v>126210</v>
      </c>
      <c r="B2623" s="24" t="str">
        <f>VLOOKUP(J2623,city!$A$4:$D$352,3,0)</f>
        <v>陕西</v>
      </c>
      <c r="C2623" s="24" t="str">
        <f>VLOOKUP(J2623,city!$A$4:$D$352,4,0)</f>
        <v>榆林</v>
      </c>
      <c r="D2623" s="25" t="s">
        <v>8509</v>
      </c>
      <c r="E2623" s="24" t="s">
        <v>8510</v>
      </c>
      <c r="F2623" s="42" t="str">
        <f t="shared" si="325"/>
        <v>108.887,37.664</v>
      </c>
      <c r="G2623" s="20" t="s">
        <v>8511</v>
      </c>
      <c r="H2623" s="20" t="s">
        <v>534</v>
      </c>
      <c r="I2623" s="45" t="str">
        <f t="shared" si="319"/>
        <v>32a,32b</v>
      </c>
      <c r="J2623" s="15">
        <f t="shared" si="320"/>
        <v>262</v>
      </c>
      <c r="K2623" s="15">
        <f>IF(VLOOKUP(J2622,city!$K$4:$L$352,2,0)&gt;K2622,K2622+1,1)</f>
        <v>10</v>
      </c>
      <c r="L2623" s="15">
        <v>1</v>
      </c>
      <c r="M2623" s="15" t="s">
        <v>309</v>
      </c>
      <c r="N2623" s="25">
        <v>108.887</v>
      </c>
      <c r="O2623" s="25">
        <v>37.664000000000001</v>
      </c>
      <c r="P2623" s="15" t="str">
        <f t="shared" si="323"/>
        <v>109.7406,38.2941</v>
      </c>
      <c r="Q2623" s="41">
        <v>32</v>
      </c>
      <c r="R2623" s="15" t="e">
        <f t="shared" si="324"/>
        <v>#N/A</v>
      </c>
      <c r="S2623" s="15" t="str">
        <f t="shared" si="321"/>
        <v>32a</v>
      </c>
      <c r="T2623" s="15" t="str">
        <f t="shared" si="322"/>
        <v>32b</v>
      </c>
    </row>
    <row r="2624" spans="1:20" ht="20.100000000000001" customHeight="1">
      <c r="A2624" s="15">
        <f t="shared" si="318"/>
        <v>126301</v>
      </c>
      <c r="B2624" s="24" t="str">
        <f>VLOOKUP(J2624,city!$A$4:$D$352,3,0)</f>
        <v>陕西</v>
      </c>
      <c r="C2624" s="24" t="str">
        <f>VLOOKUP(J2624,city!$A$4:$D$352,4,0)</f>
        <v>安康</v>
      </c>
      <c r="D2624" s="25" t="s">
        <v>8512</v>
      </c>
      <c r="E2624" s="24" t="s">
        <v>8513</v>
      </c>
      <c r="F2624" s="42" t="str">
        <f t="shared" si="325"/>
        <v>108.897,32.609</v>
      </c>
      <c r="G2624" s="20" t="s">
        <v>8514</v>
      </c>
      <c r="H2624" s="20" t="s">
        <v>422</v>
      </c>
      <c r="I2624" s="45" t="str">
        <f t="shared" si="319"/>
        <v>6a,6b</v>
      </c>
      <c r="J2624" s="15">
        <f t="shared" si="320"/>
        <v>263</v>
      </c>
      <c r="K2624" s="15">
        <f>IF(VLOOKUP(J2623,city!$K$4:$L$352,2,0)&gt;K2623,K2623+1,1)</f>
        <v>1</v>
      </c>
      <c r="L2624" s="15">
        <v>1</v>
      </c>
      <c r="M2624" s="15" t="s">
        <v>310</v>
      </c>
      <c r="N2624" s="25">
        <v>108.89700000000001</v>
      </c>
      <c r="O2624" s="25">
        <v>32.609000000000002</v>
      </c>
      <c r="P2624" s="15" t="str">
        <f t="shared" si="323"/>
        <v/>
      </c>
      <c r="Q2624" s="41">
        <v>6</v>
      </c>
      <c r="R2624" s="15">
        <f t="shared" si="324"/>
        <v>6</v>
      </c>
      <c r="S2624" s="15" t="str">
        <f t="shared" si="321"/>
        <v>6a</v>
      </c>
      <c r="T2624" s="15" t="str">
        <f t="shared" si="322"/>
        <v>6b</v>
      </c>
    </row>
    <row r="2625" spans="1:20" ht="20.100000000000001" customHeight="1">
      <c r="A2625" s="15">
        <f t="shared" si="318"/>
        <v>126302</v>
      </c>
      <c r="B2625" s="24" t="str">
        <f>VLOOKUP(J2625,city!$A$4:$D$352,3,0)</f>
        <v>陕西</v>
      </c>
      <c r="C2625" s="24" t="str">
        <f>VLOOKUP(J2625,city!$A$4:$D$352,4,0)</f>
        <v>安康</v>
      </c>
      <c r="D2625" s="25" t="s">
        <v>8515</v>
      </c>
      <c r="E2625" s="24" t="s">
        <v>8516</v>
      </c>
      <c r="F2625" s="42" t="str">
        <f t="shared" si="325"/>
        <v>108.138,32.918</v>
      </c>
      <c r="G2625" s="20" t="s">
        <v>8517</v>
      </c>
      <c r="H2625" s="20" t="s">
        <v>427</v>
      </c>
      <c r="I2625" s="45" t="str">
        <f t="shared" si="319"/>
        <v>2a,2b</v>
      </c>
      <c r="J2625" s="15">
        <f t="shared" si="320"/>
        <v>263</v>
      </c>
      <c r="K2625" s="15">
        <f>IF(VLOOKUP(J2624,city!$K$4:$L$352,2,0)&gt;K2624,K2624+1,1)</f>
        <v>2</v>
      </c>
      <c r="L2625" s="15">
        <v>1</v>
      </c>
      <c r="M2625" s="15" t="s">
        <v>310</v>
      </c>
      <c r="N2625" s="25">
        <v>108.13800000000001</v>
      </c>
      <c r="O2625" s="25">
        <v>32.917999999999999</v>
      </c>
      <c r="P2625" s="15" t="str">
        <f t="shared" si="323"/>
        <v/>
      </c>
      <c r="Q2625" s="41">
        <v>2</v>
      </c>
      <c r="R2625" s="15">
        <f t="shared" si="324"/>
        <v>2</v>
      </c>
      <c r="S2625" s="15" t="str">
        <f t="shared" si="321"/>
        <v>2a</v>
      </c>
      <c r="T2625" s="15" t="str">
        <f t="shared" si="322"/>
        <v>2b</v>
      </c>
    </row>
    <row r="2626" spans="1:20" ht="20.100000000000001" customHeight="1">
      <c r="A2626" s="15">
        <f t="shared" si="318"/>
        <v>126303</v>
      </c>
      <c r="B2626" s="24" t="str">
        <f>VLOOKUP(J2626,city!$A$4:$D$352,3,0)</f>
        <v>陕西</v>
      </c>
      <c r="C2626" s="24" t="str">
        <f>VLOOKUP(J2626,city!$A$4:$D$352,4,0)</f>
        <v>安康</v>
      </c>
      <c r="D2626" s="25" t="s">
        <v>8518</v>
      </c>
      <c r="E2626" s="24" t="s">
        <v>8519</v>
      </c>
      <c r="F2626" s="42" t="str">
        <f t="shared" si="325"/>
        <v>109.042,32.665</v>
      </c>
      <c r="G2626" s="20" t="s">
        <v>8520</v>
      </c>
      <c r="H2626" s="20" t="s">
        <v>432</v>
      </c>
      <c r="I2626" s="45" t="str">
        <f t="shared" si="319"/>
        <v>9a,9b</v>
      </c>
      <c r="J2626" s="15">
        <f t="shared" si="320"/>
        <v>263</v>
      </c>
      <c r="K2626" s="15">
        <f>IF(VLOOKUP(J2625,city!$K$4:$L$352,2,0)&gt;K2625,K2625+1,1)</f>
        <v>3</v>
      </c>
      <c r="L2626" s="15">
        <v>1</v>
      </c>
      <c r="M2626" s="15" t="s">
        <v>310</v>
      </c>
      <c r="N2626" s="25">
        <v>109.042</v>
      </c>
      <c r="O2626" s="25">
        <v>32.664999999999999</v>
      </c>
      <c r="P2626" s="15" t="str">
        <f t="shared" si="323"/>
        <v/>
      </c>
      <c r="Q2626" s="41">
        <v>9</v>
      </c>
      <c r="R2626" s="15">
        <f t="shared" si="324"/>
        <v>9</v>
      </c>
      <c r="S2626" s="15" t="str">
        <f t="shared" si="321"/>
        <v>9a</v>
      </c>
      <c r="T2626" s="15" t="str">
        <f t="shared" si="322"/>
        <v>9b</v>
      </c>
    </row>
    <row r="2627" spans="1:20" ht="20.100000000000001" customHeight="1">
      <c r="A2627" s="15">
        <f t="shared" si="318"/>
        <v>126304</v>
      </c>
      <c r="B2627" s="24" t="str">
        <f>VLOOKUP(J2627,city!$A$4:$D$352,3,0)</f>
        <v>陕西</v>
      </c>
      <c r="C2627" s="24" t="str">
        <f>VLOOKUP(J2627,city!$A$4:$D$352,4,0)</f>
        <v>安康</v>
      </c>
      <c r="D2627" s="25" t="s">
        <v>8521</v>
      </c>
      <c r="E2627" s="24" t="s">
        <v>8522</v>
      </c>
      <c r="F2627" s="42" t="str">
        <f t="shared" si="325"/>
        <v>108.475,32.797</v>
      </c>
      <c r="G2627" s="20" t="s">
        <v>8523</v>
      </c>
      <c r="H2627" s="20" t="s">
        <v>438</v>
      </c>
      <c r="I2627" s="45" t="str">
        <f t="shared" si="319"/>
        <v>28a,28b</v>
      </c>
      <c r="J2627" s="15">
        <f t="shared" si="320"/>
        <v>263</v>
      </c>
      <c r="K2627" s="15">
        <f>IF(VLOOKUP(J2626,city!$K$4:$L$352,2,0)&gt;K2626,K2626+1,1)</f>
        <v>4</v>
      </c>
      <c r="L2627" s="15">
        <v>1</v>
      </c>
      <c r="M2627" s="15" t="s">
        <v>310</v>
      </c>
      <c r="N2627" s="25">
        <v>108.47499999999999</v>
      </c>
      <c r="O2627" s="25">
        <v>32.796999999999997</v>
      </c>
      <c r="P2627" s="15" t="str">
        <f t="shared" si="323"/>
        <v/>
      </c>
      <c r="Q2627" s="41">
        <v>28</v>
      </c>
      <c r="R2627" s="15" t="e">
        <f t="shared" si="324"/>
        <v>#N/A</v>
      </c>
      <c r="S2627" s="15" t="str">
        <f t="shared" si="321"/>
        <v>28a</v>
      </c>
      <c r="T2627" s="15" t="str">
        <f t="shared" si="322"/>
        <v>28b</v>
      </c>
    </row>
    <row r="2628" spans="1:20" ht="20.100000000000001" customHeight="1">
      <c r="A2628" s="15">
        <f t="shared" ref="A2628:A2691" si="326">100000+J2628*100+K2628</f>
        <v>126305</v>
      </c>
      <c r="B2628" s="24" t="str">
        <f>VLOOKUP(J2628,city!$A$4:$D$352,3,0)</f>
        <v>陕西</v>
      </c>
      <c r="C2628" s="24" t="str">
        <f>VLOOKUP(J2628,city!$A$4:$D$352,4,0)</f>
        <v>安康</v>
      </c>
      <c r="D2628" s="25" t="s">
        <v>8524</v>
      </c>
      <c r="E2628" s="24" t="s">
        <v>8525</v>
      </c>
      <c r="F2628" s="42" t="str">
        <f t="shared" si="325"/>
        <v>108.948,32.449</v>
      </c>
      <c r="G2628" s="20" t="s">
        <v>8526</v>
      </c>
      <c r="H2628" s="20" t="s">
        <v>444</v>
      </c>
      <c r="I2628" s="45" t="str">
        <f t="shared" si="319"/>
        <v>2a,2b</v>
      </c>
      <c r="J2628" s="15">
        <f t="shared" si="320"/>
        <v>263</v>
      </c>
      <c r="K2628" s="15">
        <f>IF(VLOOKUP(J2627,city!$K$4:$L$352,2,0)&gt;K2627,K2627+1,1)</f>
        <v>5</v>
      </c>
      <c r="L2628" s="15">
        <v>1</v>
      </c>
      <c r="M2628" s="15" t="s">
        <v>310</v>
      </c>
      <c r="N2628" s="25">
        <v>108.94799999999999</v>
      </c>
      <c r="O2628" s="25">
        <v>32.448999999999998</v>
      </c>
      <c r="P2628" s="15" t="str">
        <f t="shared" si="323"/>
        <v/>
      </c>
      <c r="Q2628" s="41">
        <v>2</v>
      </c>
      <c r="R2628" s="15" t="e">
        <f t="shared" si="324"/>
        <v>#N/A</v>
      </c>
      <c r="S2628" s="15" t="str">
        <f t="shared" si="321"/>
        <v>2a</v>
      </c>
      <c r="T2628" s="15" t="str">
        <f t="shared" si="322"/>
        <v>2b</v>
      </c>
    </row>
    <row r="2629" spans="1:20" ht="20.100000000000001" customHeight="1">
      <c r="A2629" s="15">
        <f t="shared" si="326"/>
        <v>126306</v>
      </c>
      <c r="B2629" s="24" t="str">
        <f>VLOOKUP(J2629,city!$A$4:$D$352,3,0)</f>
        <v>陕西</v>
      </c>
      <c r="C2629" s="24" t="str">
        <f>VLOOKUP(J2629,city!$A$4:$D$352,4,0)</f>
        <v>安康</v>
      </c>
      <c r="D2629" s="25" t="s">
        <v>6009</v>
      </c>
      <c r="E2629" s="24" t="s">
        <v>8527</v>
      </c>
      <c r="F2629" s="42" t="str">
        <f t="shared" si="325"/>
        <v>108.693,32.701</v>
      </c>
      <c r="G2629" s="20" t="s">
        <v>8528</v>
      </c>
      <c r="H2629" s="20" t="s">
        <v>450</v>
      </c>
      <c r="I2629" s="45" t="str">
        <f t="shared" ref="I2629:I2692" si="327">S2629&amp;","&amp;T2629</f>
        <v>1a,1b</v>
      </c>
      <c r="J2629" s="15">
        <f t="shared" ref="J2629:J2692" si="328">IF(K2629&gt;K2628,J2628,J2628+1)</f>
        <v>263</v>
      </c>
      <c r="K2629" s="15">
        <f>IF(VLOOKUP(J2628,city!$K$4:$L$352,2,0)&gt;K2628,K2628+1,1)</f>
        <v>6</v>
      </c>
      <c r="L2629" s="15">
        <v>1</v>
      </c>
      <c r="M2629" s="15" t="s">
        <v>310</v>
      </c>
      <c r="N2629" s="25">
        <v>108.693</v>
      </c>
      <c r="O2629" s="25">
        <v>32.701000000000001</v>
      </c>
      <c r="P2629" s="15" t="str">
        <f t="shared" si="323"/>
        <v/>
      </c>
      <c r="Q2629" s="41">
        <v>1</v>
      </c>
      <c r="R2629" s="15">
        <f t="shared" si="324"/>
        <v>2</v>
      </c>
      <c r="S2629" s="15" t="str">
        <f t="shared" ref="S2629:S2692" si="329">CONCATENATE(Q2629,"a")</f>
        <v>1a</v>
      </c>
      <c r="T2629" s="15" t="str">
        <f t="shared" ref="T2629:T2692" si="330">CONCATENATE(Q2629,"b")</f>
        <v>1b</v>
      </c>
    </row>
    <row r="2630" spans="1:20" ht="20.100000000000001" customHeight="1">
      <c r="A2630" s="15">
        <f t="shared" si="326"/>
        <v>126307</v>
      </c>
      <c r="B2630" s="24" t="str">
        <f>VLOOKUP(J2630,city!$A$4:$D$352,3,0)</f>
        <v>陕西</v>
      </c>
      <c r="C2630" s="24" t="str">
        <f>VLOOKUP(J2630,city!$A$4:$D$352,4,0)</f>
        <v>安康</v>
      </c>
      <c r="D2630" s="25" t="s">
        <v>8529</v>
      </c>
      <c r="E2630" s="24" t="s">
        <v>8530</v>
      </c>
      <c r="F2630" s="42" t="str">
        <f t="shared" si="325"/>
        <v>109.071,32.287</v>
      </c>
      <c r="G2630" s="20" t="s">
        <v>8531</v>
      </c>
      <c r="H2630" s="20" t="s">
        <v>456</v>
      </c>
      <c r="I2630" s="45" t="str">
        <f t="shared" si="327"/>
        <v>1a,1b</v>
      </c>
      <c r="J2630" s="15">
        <f t="shared" si="328"/>
        <v>263</v>
      </c>
      <c r="K2630" s="15">
        <f>IF(VLOOKUP(J2629,city!$K$4:$L$352,2,0)&gt;K2629,K2629+1,1)</f>
        <v>7</v>
      </c>
      <c r="L2630" s="15">
        <v>1</v>
      </c>
      <c r="M2630" s="15" t="s">
        <v>310</v>
      </c>
      <c r="N2630" s="25">
        <v>109.071</v>
      </c>
      <c r="O2630" s="25">
        <v>32.286999999999999</v>
      </c>
      <c r="P2630" s="15" t="str">
        <f t="shared" si="323"/>
        <v/>
      </c>
      <c r="Q2630" s="41">
        <v>1</v>
      </c>
      <c r="R2630" s="15">
        <f t="shared" si="324"/>
        <v>2</v>
      </c>
      <c r="S2630" s="15" t="str">
        <f t="shared" si="329"/>
        <v>1a</v>
      </c>
      <c r="T2630" s="15" t="str">
        <f t="shared" si="330"/>
        <v>1b</v>
      </c>
    </row>
    <row r="2631" spans="1:20" ht="20.100000000000001" customHeight="1">
      <c r="A2631" s="15">
        <f t="shared" si="326"/>
        <v>126308</v>
      </c>
      <c r="B2631" s="24" t="str">
        <f>VLOOKUP(J2631,city!$A$4:$D$352,3,0)</f>
        <v>陕西</v>
      </c>
      <c r="C2631" s="24" t="str">
        <f>VLOOKUP(J2631,city!$A$4:$D$352,4,0)</f>
        <v>安康</v>
      </c>
      <c r="D2631" s="25" t="s">
        <v>8532</v>
      </c>
      <c r="E2631" s="24" t="s">
        <v>8533</v>
      </c>
      <c r="F2631" s="42" t="str">
        <f t="shared" si="325"/>
        <v>108.712,33.763</v>
      </c>
      <c r="G2631" s="20" t="s">
        <v>8534</v>
      </c>
      <c r="H2631" s="20" t="s">
        <v>462</v>
      </c>
      <c r="I2631" s="45" t="str">
        <f t="shared" si="327"/>
        <v>2a,2b</v>
      </c>
      <c r="J2631" s="15">
        <f t="shared" si="328"/>
        <v>263</v>
      </c>
      <c r="K2631" s="15">
        <f>IF(VLOOKUP(J2630,city!$K$4:$L$352,2,0)&gt;K2630,K2630+1,1)</f>
        <v>8</v>
      </c>
      <c r="L2631" s="15">
        <v>1</v>
      </c>
      <c r="M2631" s="15" t="s">
        <v>310</v>
      </c>
      <c r="N2631" s="25">
        <v>108.712</v>
      </c>
      <c r="O2631" s="25">
        <v>33.762999999999998</v>
      </c>
      <c r="P2631" s="15" t="str">
        <f t="shared" si="323"/>
        <v/>
      </c>
      <c r="Q2631" s="41">
        <v>2</v>
      </c>
      <c r="R2631" s="15">
        <f t="shared" si="324"/>
        <v>2</v>
      </c>
      <c r="S2631" s="15" t="str">
        <f t="shared" si="329"/>
        <v>2a</v>
      </c>
      <c r="T2631" s="15" t="str">
        <f t="shared" si="330"/>
        <v>2b</v>
      </c>
    </row>
    <row r="2632" spans="1:20" ht="20.100000000000001" customHeight="1">
      <c r="A2632" s="15">
        <f t="shared" si="326"/>
        <v>126309</v>
      </c>
      <c r="B2632" s="24" t="str">
        <f>VLOOKUP(J2632,city!$A$4:$D$352,3,0)</f>
        <v>陕西</v>
      </c>
      <c r="C2632" s="24" t="str">
        <f>VLOOKUP(J2632,city!$A$4:$D$352,4,0)</f>
        <v>安康</v>
      </c>
      <c r="D2632" s="25" t="s">
        <v>8535</v>
      </c>
      <c r="E2632" s="24" t="s">
        <v>8536</v>
      </c>
      <c r="F2632" s="42" t="str">
        <f t="shared" si="325"/>
        <v>108.161,32.801</v>
      </c>
      <c r="G2632" s="20" t="s">
        <v>8537</v>
      </c>
      <c r="H2632" s="20" t="s">
        <v>468</v>
      </c>
      <c r="I2632" s="45" t="str">
        <f t="shared" si="327"/>
        <v>9a,9b</v>
      </c>
      <c r="J2632" s="15">
        <f t="shared" si="328"/>
        <v>263</v>
      </c>
      <c r="K2632" s="15">
        <f>IF(VLOOKUP(J2631,city!$K$4:$L$352,2,0)&gt;K2631,K2631+1,1)</f>
        <v>9</v>
      </c>
      <c r="L2632" s="15">
        <v>1</v>
      </c>
      <c r="M2632" s="15" t="s">
        <v>310</v>
      </c>
      <c r="N2632" s="25">
        <v>108.161</v>
      </c>
      <c r="O2632" s="25">
        <v>32.801000000000002</v>
      </c>
      <c r="P2632" s="15" t="str">
        <f t="shared" si="323"/>
        <v/>
      </c>
      <c r="Q2632" s="41">
        <v>9</v>
      </c>
      <c r="R2632" s="15">
        <f t="shared" si="324"/>
        <v>9</v>
      </c>
      <c r="S2632" s="15" t="str">
        <f t="shared" si="329"/>
        <v>9a</v>
      </c>
      <c r="T2632" s="15" t="str">
        <f t="shared" si="330"/>
        <v>9b</v>
      </c>
    </row>
    <row r="2633" spans="1:20" ht="20.100000000000001" customHeight="1">
      <c r="A2633" s="15">
        <f t="shared" si="326"/>
        <v>126310</v>
      </c>
      <c r="B2633" s="24" t="str">
        <f>VLOOKUP(J2633,city!$A$4:$D$352,3,0)</f>
        <v>陕西</v>
      </c>
      <c r="C2633" s="24" t="str">
        <f>VLOOKUP(J2633,city!$A$4:$D$352,4,0)</f>
        <v>安康</v>
      </c>
      <c r="D2633" s="25" t="s">
        <v>8538</v>
      </c>
      <c r="E2633" s="24" t="s">
        <v>8539</v>
      </c>
      <c r="F2633" s="42" t="str">
        <f t="shared" si="325"/>
        <v>109.098,32.784</v>
      </c>
      <c r="G2633" s="20" t="s">
        <v>8540</v>
      </c>
      <c r="H2633" s="20" t="s">
        <v>474</v>
      </c>
      <c r="I2633" s="45" t="str">
        <f t="shared" si="327"/>
        <v>11a,11b</v>
      </c>
      <c r="J2633" s="15">
        <f t="shared" si="328"/>
        <v>263</v>
      </c>
      <c r="K2633" s="15">
        <f>IF(VLOOKUP(J2632,city!$K$4:$L$352,2,0)&gt;K2632,K2632+1,1)</f>
        <v>10</v>
      </c>
      <c r="L2633" s="15">
        <v>1</v>
      </c>
      <c r="M2633" s="15" t="s">
        <v>310</v>
      </c>
      <c r="N2633" s="25">
        <v>109.098</v>
      </c>
      <c r="O2633" s="25">
        <v>32.783999999999999</v>
      </c>
      <c r="P2633" s="15" t="str">
        <f t="shared" si="323"/>
        <v>108.7235,32.7774</v>
      </c>
      <c r="Q2633" s="41">
        <v>11</v>
      </c>
      <c r="R2633" s="15">
        <f t="shared" si="324"/>
        <v>11</v>
      </c>
      <c r="S2633" s="15" t="str">
        <f t="shared" si="329"/>
        <v>11a</v>
      </c>
      <c r="T2633" s="15" t="str">
        <f t="shared" si="330"/>
        <v>11b</v>
      </c>
    </row>
    <row r="2634" spans="1:20" ht="20.100000000000001" customHeight="1">
      <c r="A2634" s="15">
        <f t="shared" si="326"/>
        <v>126401</v>
      </c>
      <c r="B2634" s="24" t="str">
        <f>VLOOKUP(J2634,city!$A$4:$D$352,3,0)</f>
        <v>陕西</v>
      </c>
      <c r="C2634" s="24" t="str">
        <f>VLOOKUP(J2634,city!$A$4:$D$352,4,0)</f>
        <v>商洛</v>
      </c>
      <c r="D2634" s="25" t="s">
        <v>8541</v>
      </c>
      <c r="E2634" s="24" t="s">
        <v>8542</v>
      </c>
      <c r="F2634" s="42" t="str">
        <f t="shared" si="325"/>
        <v>110.573,33.361</v>
      </c>
      <c r="G2634" s="20" t="s">
        <v>8543</v>
      </c>
      <c r="H2634" s="20" t="s">
        <v>480</v>
      </c>
      <c r="I2634" s="45" t="str">
        <f t="shared" si="327"/>
        <v>6a,6b</v>
      </c>
      <c r="J2634" s="15">
        <f t="shared" si="328"/>
        <v>264</v>
      </c>
      <c r="K2634" s="15">
        <f>IF(VLOOKUP(J2633,city!$K$4:$L$352,2,0)&gt;K2633,K2633+1,1)</f>
        <v>1</v>
      </c>
      <c r="L2634" s="15">
        <v>1</v>
      </c>
      <c r="M2634" s="15" t="s">
        <v>311</v>
      </c>
      <c r="N2634" s="25">
        <v>110.57299999999999</v>
      </c>
      <c r="O2634" s="25">
        <v>33.360999999999997</v>
      </c>
      <c r="P2634" s="15" t="str">
        <f t="shared" si="323"/>
        <v/>
      </c>
      <c r="Q2634" s="41">
        <v>6</v>
      </c>
      <c r="R2634" s="15">
        <f t="shared" si="324"/>
        <v>6</v>
      </c>
      <c r="S2634" s="15" t="str">
        <f t="shared" si="329"/>
        <v>6a</v>
      </c>
      <c r="T2634" s="15" t="str">
        <f t="shared" si="330"/>
        <v>6b</v>
      </c>
    </row>
    <row r="2635" spans="1:20" ht="20.100000000000001" customHeight="1">
      <c r="A2635" s="15">
        <f t="shared" si="326"/>
        <v>126402</v>
      </c>
      <c r="B2635" s="24" t="str">
        <f>VLOOKUP(J2635,city!$A$4:$D$352,3,0)</f>
        <v>陕西</v>
      </c>
      <c r="C2635" s="24" t="str">
        <f>VLOOKUP(J2635,city!$A$4:$D$352,4,0)</f>
        <v>商洛</v>
      </c>
      <c r="D2635" s="25" t="s">
        <v>8544</v>
      </c>
      <c r="E2635" s="24" t="s">
        <v>8545</v>
      </c>
      <c r="F2635" s="42" t="str">
        <f t="shared" si="325"/>
        <v>108.833,33.461</v>
      </c>
      <c r="G2635" s="20" t="s">
        <v>8546</v>
      </c>
      <c r="H2635" s="20" t="s">
        <v>486</v>
      </c>
      <c r="I2635" s="45" t="str">
        <f t="shared" si="327"/>
        <v>11a,11b</v>
      </c>
      <c r="J2635" s="15">
        <f t="shared" si="328"/>
        <v>264</v>
      </c>
      <c r="K2635" s="15">
        <f>IF(VLOOKUP(J2634,city!$K$4:$L$352,2,0)&gt;K2634,K2634+1,1)</f>
        <v>2</v>
      </c>
      <c r="L2635" s="15">
        <v>1</v>
      </c>
      <c r="M2635" s="15" t="s">
        <v>311</v>
      </c>
      <c r="N2635" s="25">
        <v>108.833</v>
      </c>
      <c r="O2635" s="25">
        <v>33.460999999999999</v>
      </c>
      <c r="P2635" s="15" t="str">
        <f t="shared" si="323"/>
        <v/>
      </c>
      <c r="Q2635" s="41">
        <v>11</v>
      </c>
      <c r="R2635" s="15">
        <f t="shared" si="324"/>
        <v>11</v>
      </c>
      <c r="S2635" s="15" t="str">
        <f t="shared" si="329"/>
        <v>11a</v>
      </c>
      <c r="T2635" s="15" t="str">
        <f t="shared" si="330"/>
        <v>11b</v>
      </c>
    </row>
    <row r="2636" spans="1:20" ht="20.100000000000001" customHeight="1">
      <c r="A2636" s="15">
        <f t="shared" si="326"/>
        <v>126403</v>
      </c>
      <c r="B2636" s="24" t="str">
        <f>VLOOKUP(J2636,city!$A$4:$D$352,3,0)</f>
        <v>陕西</v>
      </c>
      <c r="C2636" s="24" t="str">
        <f>VLOOKUP(J2636,city!$A$4:$D$352,4,0)</f>
        <v>商洛</v>
      </c>
      <c r="D2636" s="25" t="s">
        <v>8547</v>
      </c>
      <c r="E2636" s="24" t="s">
        <v>8548</v>
      </c>
      <c r="F2636" s="42" t="str">
        <f t="shared" si="325"/>
        <v>109.008,33.813</v>
      </c>
      <c r="G2636" s="20" t="s">
        <v>8549</v>
      </c>
      <c r="H2636" s="20" t="s">
        <v>492</v>
      </c>
      <c r="I2636" s="45" t="str">
        <f t="shared" si="327"/>
        <v>1a,1b</v>
      </c>
      <c r="J2636" s="15">
        <f t="shared" si="328"/>
        <v>264</v>
      </c>
      <c r="K2636" s="15">
        <f>IF(VLOOKUP(J2635,city!$K$4:$L$352,2,0)&gt;K2635,K2635+1,1)</f>
        <v>3</v>
      </c>
      <c r="L2636" s="15">
        <v>1</v>
      </c>
      <c r="M2636" s="15" t="s">
        <v>311</v>
      </c>
      <c r="N2636" s="25">
        <v>109.008</v>
      </c>
      <c r="O2636" s="25">
        <v>33.813000000000002</v>
      </c>
      <c r="P2636" s="15" t="str">
        <f t="shared" si="323"/>
        <v/>
      </c>
      <c r="Q2636" s="41">
        <v>1</v>
      </c>
      <c r="R2636" s="15">
        <f t="shared" si="324"/>
        <v>2</v>
      </c>
      <c r="S2636" s="15" t="str">
        <f t="shared" si="329"/>
        <v>1a</v>
      </c>
      <c r="T2636" s="15" t="str">
        <f t="shared" si="330"/>
        <v>1b</v>
      </c>
    </row>
    <row r="2637" spans="1:20" ht="20.100000000000001" customHeight="1">
      <c r="A2637" s="15">
        <f t="shared" si="326"/>
        <v>126404</v>
      </c>
      <c r="B2637" s="24" t="str">
        <f>VLOOKUP(J2637,city!$A$4:$D$352,3,0)</f>
        <v>陕西</v>
      </c>
      <c r="C2637" s="24" t="str">
        <f>VLOOKUP(J2637,city!$A$4:$D$352,4,0)</f>
        <v>商洛</v>
      </c>
      <c r="D2637" s="25" t="s">
        <v>8550</v>
      </c>
      <c r="E2637" s="24" t="s">
        <v>8551</v>
      </c>
      <c r="F2637" s="42" t="str">
        <f t="shared" si="325"/>
        <v>110.355,33.649</v>
      </c>
      <c r="G2637" s="20" t="s">
        <v>8552</v>
      </c>
      <c r="H2637" s="20" t="s">
        <v>498</v>
      </c>
      <c r="I2637" s="45" t="str">
        <f t="shared" si="327"/>
        <v>6a,6b</v>
      </c>
      <c r="J2637" s="15">
        <f t="shared" si="328"/>
        <v>264</v>
      </c>
      <c r="K2637" s="15">
        <f>IF(VLOOKUP(J2636,city!$K$4:$L$352,2,0)&gt;K2636,K2636+1,1)</f>
        <v>4</v>
      </c>
      <c r="L2637" s="15">
        <v>1</v>
      </c>
      <c r="M2637" s="15" t="s">
        <v>311</v>
      </c>
      <c r="N2637" s="25">
        <v>110.355</v>
      </c>
      <c r="O2637" s="25">
        <v>33.649000000000001</v>
      </c>
      <c r="P2637" s="15" t="str">
        <f t="shared" ref="P2637:P2700" si="331">IF(K2637=10,SUM(N2628:N2637)/10&amp;","&amp;SUM(O2628:O2637)/10,"")</f>
        <v/>
      </c>
      <c r="Q2637" s="41">
        <v>6</v>
      </c>
      <c r="R2637" s="15">
        <f t="shared" si="324"/>
        <v>6</v>
      </c>
      <c r="S2637" s="15" t="str">
        <f t="shared" si="329"/>
        <v>6a</v>
      </c>
      <c r="T2637" s="15" t="str">
        <f t="shared" si="330"/>
        <v>6b</v>
      </c>
    </row>
    <row r="2638" spans="1:20" ht="20.100000000000001" customHeight="1">
      <c r="A2638" s="15">
        <f t="shared" si="326"/>
        <v>126405</v>
      </c>
      <c r="B2638" s="24" t="str">
        <f>VLOOKUP(J2638,city!$A$4:$D$352,3,0)</f>
        <v>陕西</v>
      </c>
      <c r="C2638" s="24" t="str">
        <f>VLOOKUP(J2638,city!$A$4:$D$352,4,0)</f>
        <v>商洛</v>
      </c>
      <c r="D2638" s="25" t="s">
        <v>8553</v>
      </c>
      <c r="E2638" s="24" t="s">
        <v>8554</v>
      </c>
      <c r="F2638" s="42" t="str">
        <f t="shared" si="325"/>
        <v>110.041,33.403</v>
      </c>
      <c r="G2638" s="20" t="s">
        <v>8555</v>
      </c>
      <c r="H2638" s="20" t="s">
        <v>504</v>
      </c>
      <c r="I2638" s="45" t="str">
        <f t="shared" si="327"/>
        <v>1a,1b</v>
      </c>
      <c r="J2638" s="15">
        <f t="shared" si="328"/>
        <v>264</v>
      </c>
      <c r="K2638" s="15">
        <f>IF(VLOOKUP(J2637,city!$K$4:$L$352,2,0)&gt;K2637,K2637+1,1)</f>
        <v>5</v>
      </c>
      <c r="L2638" s="15">
        <v>1</v>
      </c>
      <c r="M2638" s="15" t="s">
        <v>311</v>
      </c>
      <c r="N2638" s="25">
        <v>110.041</v>
      </c>
      <c r="O2638" s="25">
        <v>33.402999999999999</v>
      </c>
      <c r="P2638" s="15" t="str">
        <f t="shared" si="331"/>
        <v/>
      </c>
      <c r="Q2638" s="41">
        <v>1</v>
      </c>
      <c r="R2638" s="15">
        <f t="shared" si="324"/>
        <v>2</v>
      </c>
      <c r="S2638" s="15" t="str">
        <f t="shared" si="329"/>
        <v>1a</v>
      </c>
      <c r="T2638" s="15" t="str">
        <f t="shared" si="330"/>
        <v>1b</v>
      </c>
    </row>
    <row r="2639" spans="1:20" ht="20.100000000000001" customHeight="1">
      <c r="A2639" s="15">
        <f t="shared" si="326"/>
        <v>126406</v>
      </c>
      <c r="B2639" s="24" t="str">
        <f>VLOOKUP(J2639,city!$A$4:$D$352,3,0)</f>
        <v>陕西</v>
      </c>
      <c r="C2639" s="24" t="str">
        <f>VLOOKUP(J2639,city!$A$4:$D$352,4,0)</f>
        <v>商洛</v>
      </c>
      <c r="D2639" s="25" t="s">
        <v>8556</v>
      </c>
      <c r="E2639" s="24" t="s">
        <v>8557</v>
      </c>
      <c r="F2639" s="42" t="str">
        <f t="shared" si="325"/>
        <v>110.332,33.701</v>
      </c>
      <c r="G2639" s="20" t="s">
        <v>8558</v>
      </c>
      <c r="H2639" s="20" t="s">
        <v>510</v>
      </c>
      <c r="I2639" s="45" t="str">
        <f t="shared" si="327"/>
        <v>12a,12b</v>
      </c>
      <c r="J2639" s="15">
        <f t="shared" si="328"/>
        <v>264</v>
      </c>
      <c r="K2639" s="15">
        <f>IF(VLOOKUP(J2638,city!$K$4:$L$352,2,0)&gt;K2638,K2638+1,1)</f>
        <v>6</v>
      </c>
      <c r="L2639" s="15">
        <v>1</v>
      </c>
      <c r="M2639" s="15" t="s">
        <v>311</v>
      </c>
      <c r="N2639" s="25">
        <v>110.33199999999999</v>
      </c>
      <c r="O2639" s="25">
        <v>33.701000000000001</v>
      </c>
      <c r="P2639" s="15" t="str">
        <f t="shared" si="331"/>
        <v/>
      </c>
      <c r="Q2639" s="41">
        <v>12</v>
      </c>
      <c r="R2639" s="15">
        <f t="shared" si="324"/>
        <v>12</v>
      </c>
      <c r="S2639" s="15" t="str">
        <f t="shared" si="329"/>
        <v>12a</v>
      </c>
      <c r="T2639" s="15" t="str">
        <f t="shared" si="330"/>
        <v>12b</v>
      </c>
    </row>
    <row r="2640" spans="1:20" ht="20.100000000000001" customHeight="1">
      <c r="A2640" s="15">
        <f t="shared" si="326"/>
        <v>126407</v>
      </c>
      <c r="B2640" s="24" t="str">
        <f>VLOOKUP(J2640,city!$A$4:$D$352,3,0)</f>
        <v>陕西</v>
      </c>
      <c r="C2640" s="24" t="str">
        <f>VLOOKUP(J2640,city!$A$4:$D$352,4,0)</f>
        <v>商洛</v>
      </c>
      <c r="D2640" s="25" t="s">
        <v>8559</v>
      </c>
      <c r="E2640" s="24" t="s">
        <v>8560</v>
      </c>
      <c r="F2640" s="42" t="str">
        <f t="shared" si="325"/>
        <v>109.047,33.309</v>
      </c>
      <c r="G2640" s="20" t="s">
        <v>8561</v>
      </c>
      <c r="H2640" s="20" t="s">
        <v>516</v>
      </c>
      <c r="I2640" s="45" t="str">
        <f t="shared" si="327"/>
        <v>11a,11b</v>
      </c>
      <c r="J2640" s="15">
        <f t="shared" si="328"/>
        <v>264</v>
      </c>
      <c r="K2640" s="15">
        <f>IF(VLOOKUP(J2639,city!$K$4:$L$352,2,0)&gt;K2639,K2639+1,1)</f>
        <v>7</v>
      </c>
      <c r="L2640" s="15">
        <v>1</v>
      </c>
      <c r="M2640" s="15" t="s">
        <v>311</v>
      </c>
      <c r="N2640" s="25">
        <v>109.047</v>
      </c>
      <c r="O2640" s="25">
        <v>33.308999999999997</v>
      </c>
      <c r="P2640" s="15" t="str">
        <f t="shared" si="331"/>
        <v/>
      </c>
      <c r="Q2640" s="41">
        <v>11</v>
      </c>
      <c r="R2640" s="15">
        <f t="shared" si="324"/>
        <v>14</v>
      </c>
      <c r="S2640" s="15" t="str">
        <f t="shared" si="329"/>
        <v>11a</v>
      </c>
      <c r="T2640" s="15" t="str">
        <f t="shared" si="330"/>
        <v>11b</v>
      </c>
    </row>
    <row r="2641" spans="1:20" ht="20.100000000000001" customHeight="1">
      <c r="A2641" s="15">
        <f t="shared" si="326"/>
        <v>126408</v>
      </c>
      <c r="B2641" s="24" t="str">
        <f>VLOOKUP(J2641,city!$A$4:$D$352,3,0)</f>
        <v>陕西</v>
      </c>
      <c r="C2641" s="24" t="str">
        <f>VLOOKUP(J2641,city!$A$4:$D$352,4,0)</f>
        <v>商洛</v>
      </c>
      <c r="D2641" s="25" t="s">
        <v>8562</v>
      </c>
      <c r="E2641" s="24" t="s">
        <v>8563</v>
      </c>
      <c r="F2641" s="42" t="str">
        <f t="shared" si="325"/>
        <v>109.172,33.572</v>
      </c>
      <c r="G2641" s="20" t="s">
        <v>8564</v>
      </c>
      <c r="H2641" s="20" t="s">
        <v>522</v>
      </c>
      <c r="I2641" s="45" t="str">
        <f t="shared" si="327"/>
        <v>9a,9b</v>
      </c>
      <c r="J2641" s="15">
        <f t="shared" si="328"/>
        <v>264</v>
      </c>
      <c r="K2641" s="15">
        <f>IF(VLOOKUP(J2640,city!$K$4:$L$352,2,0)&gt;K2640,K2640+1,1)</f>
        <v>8</v>
      </c>
      <c r="L2641" s="15">
        <v>1</v>
      </c>
      <c r="M2641" s="15" t="s">
        <v>311</v>
      </c>
      <c r="N2641" s="25">
        <v>109.172</v>
      </c>
      <c r="O2641" s="25">
        <v>33.572000000000003</v>
      </c>
      <c r="P2641" s="15" t="str">
        <f t="shared" si="331"/>
        <v/>
      </c>
      <c r="Q2641" s="41">
        <v>9</v>
      </c>
      <c r="R2641" s="15">
        <f t="shared" si="324"/>
        <v>9</v>
      </c>
      <c r="S2641" s="15" t="str">
        <f t="shared" si="329"/>
        <v>9a</v>
      </c>
      <c r="T2641" s="15" t="str">
        <f t="shared" si="330"/>
        <v>9b</v>
      </c>
    </row>
    <row r="2642" spans="1:20" ht="20.100000000000001" customHeight="1">
      <c r="A2642" s="15">
        <f t="shared" si="326"/>
        <v>126409</v>
      </c>
      <c r="B2642" s="24" t="str">
        <f>VLOOKUP(J2642,city!$A$4:$D$352,3,0)</f>
        <v>陕西</v>
      </c>
      <c r="C2642" s="24" t="str">
        <f>VLOOKUP(J2642,city!$A$4:$D$352,4,0)</f>
        <v>商洛</v>
      </c>
      <c r="D2642" s="25" t="s">
        <v>8565</v>
      </c>
      <c r="E2642" s="24" t="s">
        <v>8566</v>
      </c>
      <c r="F2642" s="42" t="str">
        <f t="shared" si="325"/>
        <v>109.249,33.288</v>
      </c>
      <c r="G2642" s="20" t="s">
        <v>8567</v>
      </c>
      <c r="H2642" s="20" t="s">
        <v>528</v>
      </c>
      <c r="I2642" s="45" t="str">
        <f t="shared" si="327"/>
        <v>9a,9b</v>
      </c>
      <c r="J2642" s="15">
        <f t="shared" si="328"/>
        <v>264</v>
      </c>
      <c r="K2642" s="15">
        <f>IF(VLOOKUP(J2641,city!$K$4:$L$352,2,0)&gt;K2641,K2641+1,1)</f>
        <v>9</v>
      </c>
      <c r="L2642" s="15">
        <v>1</v>
      </c>
      <c r="M2642" s="15" t="s">
        <v>311</v>
      </c>
      <c r="N2642" s="25">
        <v>109.249</v>
      </c>
      <c r="O2642" s="25">
        <v>33.287999999999997</v>
      </c>
      <c r="P2642" s="15" t="str">
        <f t="shared" si="331"/>
        <v/>
      </c>
      <c r="Q2642" s="41">
        <v>9</v>
      </c>
      <c r="R2642" s="15">
        <f t="shared" si="324"/>
        <v>9</v>
      </c>
      <c r="S2642" s="15" t="str">
        <f t="shared" si="329"/>
        <v>9a</v>
      </c>
      <c r="T2642" s="15" t="str">
        <f t="shared" si="330"/>
        <v>9b</v>
      </c>
    </row>
    <row r="2643" spans="1:20" ht="20.100000000000001" customHeight="1">
      <c r="A2643" s="15">
        <f t="shared" si="326"/>
        <v>126410</v>
      </c>
      <c r="B2643" s="24" t="str">
        <f>VLOOKUP(J2643,city!$A$4:$D$352,3,0)</f>
        <v>陕西</v>
      </c>
      <c r="C2643" s="24" t="str">
        <f>VLOOKUP(J2643,city!$A$4:$D$352,4,0)</f>
        <v>商洛</v>
      </c>
      <c r="D2643" s="25" t="s">
        <v>8568</v>
      </c>
      <c r="E2643" s="24" t="s">
        <v>8569</v>
      </c>
      <c r="F2643" s="42" t="str">
        <f t="shared" si="325"/>
        <v>108.661,33.445</v>
      </c>
      <c r="G2643" s="20" t="s">
        <v>8570</v>
      </c>
      <c r="H2643" s="20" t="s">
        <v>534</v>
      </c>
      <c r="I2643" s="45" t="str">
        <f t="shared" si="327"/>
        <v>2a,2b</v>
      </c>
      <c r="J2643" s="15">
        <f t="shared" si="328"/>
        <v>264</v>
      </c>
      <c r="K2643" s="15">
        <f>IF(VLOOKUP(J2642,city!$K$4:$L$352,2,0)&gt;K2642,K2642+1,1)</f>
        <v>10</v>
      </c>
      <c r="L2643" s="15">
        <v>1</v>
      </c>
      <c r="M2643" s="15" t="s">
        <v>311</v>
      </c>
      <c r="N2643" s="25">
        <v>108.661</v>
      </c>
      <c r="O2643" s="25">
        <v>33.445</v>
      </c>
      <c r="P2643" s="15" t="str">
        <f t="shared" si="331"/>
        <v>109.5271,33.5002</v>
      </c>
      <c r="Q2643" s="41">
        <v>2</v>
      </c>
      <c r="R2643" s="15">
        <f t="shared" si="324"/>
        <v>30</v>
      </c>
      <c r="S2643" s="15" t="str">
        <f t="shared" si="329"/>
        <v>2a</v>
      </c>
      <c r="T2643" s="15" t="str">
        <f t="shared" si="330"/>
        <v>2b</v>
      </c>
    </row>
    <row r="2644" spans="1:20" ht="20.100000000000001" customHeight="1">
      <c r="A2644" s="15">
        <f t="shared" si="326"/>
        <v>126501</v>
      </c>
      <c r="B2644" s="24" t="str">
        <f>VLOOKUP(J2644,city!$A$4:$D$352,3,0)</f>
        <v>甘肃</v>
      </c>
      <c r="C2644" s="24" t="str">
        <f>VLOOKUP(J2644,city!$A$4:$D$352,4,0)</f>
        <v>兰州</v>
      </c>
      <c r="D2644" s="25" t="s">
        <v>8571</v>
      </c>
      <c r="E2644" s="24" t="s">
        <v>8572</v>
      </c>
      <c r="F2644" s="42" t="str">
        <f t="shared" si="325"/>
        <v>103.824,36.072</v>
      </c>
      <c r="G2644" s="20" t="s">
        <v>8573</v>
      </c>
      <c r="H2644" s="20" t="s">
        <v>422</v>
      </c>
      <c r="I2644" s="45" t="str">
        <f t="shared" si="327"/>
        <v>17a,17b</v>
      </c>
      <c r="J2644" s="15">
        <f t="shared" si="328"/>
        <v>265</v>
      </c>
      <c r="K2644" s="15">
        <f>IF(VLOOKUP(J2643,city!$K$4:$L$352,2,0)&gt;K2643,K2643+1,1)</f>
        <v>1</v>
      </c>
      <c r="L2644" s="15">
        <v>1</v>
      </c>
      <c r="M2644" s="15" t="s">
        <v>313</v>
      </c>
      <c r="N2644" s="25">
        <v>103.824</v>
      </c>
      <c r="O2644" s="25">
        <v>36.072000000000003</v>
      </c>
      <c r="P2644" s="15" t="str">
        <f t="shared" si="331"/>
        <v/>
      </c>
      <c r="Q2644" s="41">
        <v>17</v>
      </c>
      <c r="R2644" s="15">
        <f t="shared" si="324"/>
        <v>17</v>
      </c>
      <c r="S2644" s="15" t="str">
        <f t="shared" si="329"/>
        <v>17a</v>
      </c>
      <c r="T2644" s="15" t="str">
        <f t="shared" si="330"/>
        <v>17b</v>
      </c>
    </row>
    <row r="2645" spans="1:20" ht="20.100000000000001" customHeight="1">
      <c r="A2645" s="15">
        <f t="shared" si="326"/>
        <v>126502</v>
      </c>
      <c r="B2645" s="24" t="str">
        <f>VLOOKUP(J2645,city!$A$4:$D$352,3,0)</f>
        <v>甘肃</v>
      </c>
      <c r="C2645" s="24" t="str">
        <f>VLOOKUP(J2645,city!$A$4:$D$352,4,0)</f>
        <v>兰州</v>
      </c>
      <c r="D2645" s="25" t="s">
        <v>8574</v>
      </c>
      <c r="E2645" s="24" t="s">
        <v>8575</v>
      </c>
      <c r="F2645" s="42" t="str">
        <f t="shared" si="325"/>
        <v>103.851,36.069</v>
      </c>
      <c r="G2645" s="20" t="s">
        <v>8576</v>
      </c>
      <c r="H2645" s="20" t="s">
        <v>427</v>
      </c>
      <c r="I2645" s="45" t="str">
        <f t="shared" si="327"/>
        <v>2a,2b</v>
      </c>
      <c r="J2645" s="15">
        <f t="shared" si="328"/>
        <v>265</v>
      </c>
      <c r="K2645" s="15">
        <f>IF(VLOOKUP(J2644,city!$K$4:$L$352,2,0)&gt;K2644,K2644+1,1)</f>
        <v>2</v>
      </c>
      <c r="L2645" s="15">
        <v>1</v>
      </c>
      <c r="M2645" s="15" t="s">
        <v>313</v>
      </c>
      <c r="N2645" s="25">
        <v>103.851</v>
      </c>
      <c r="O2645" s="25">
        <v>36.069000000000003</v>
      </c>
      <c r="P2645" s="15" t="str">
        <f t="shared" si="331"/>
        <v/>
      </c>
      <c r="Q2645" s="41">
        <v>2</v>
      </c>
      <c r="R2645" s="15">
        <f t="shared" si="324"/>
        <v>1</v>
      </c>
      <c r="S2645" s="15" t="str">
        <f t="shared" si="329"/>
        <v>2a</v>
      </c>
      <c r="T2645" s="15" t="str">
        <f t="shared" si="330"/>
        <v>2b</v>
      </c>
    </row>
    <row r="2646" spans="1:20" ht="20.100000000000001" customHeight="1">
      <c r="A2646" s="15">
        <f t="shared" si="326"/>
        <v>126503</v>
      </c>
      <c r="B2646" s="24" t="str">
        <f>VLOOKUP(J2646,city!$A$4:$D$352,3,0)</f>
        <v>甘肃</v>
      </c>
      <c r="C2646" s="24" t="str">
        <f>VLOOKUP(J2646,city!$A$4:$D$352,4,0)</f>
        <v>兰州</v>
      </c>
      <c r="D2646" s="25" t="s">
        <v>8577</v>
      </c>
      <c r="E2646" s="24" t="s">
        <v>8578</v>
      </c>
      <c r="F2646" s="42" t="str">
        <f t="shared" si="325"/>
        <v>103.825,36.072</v>
      </c>
      <c r="G2646" s="20" t="s">
        <v>8579</v>
      </c>
      <c r="H2646" s="20" t="s">
        <v>432</v>
      </c>
      <c r="I2646" s="45" t="str">
        <f t="shared" si="327"/>
        <v>14a,14b</v>
      </c>
      <c r="J2646" s="15">
        <f t="shared" si="328"/>
        <v>265</v>
      </c>
      <c r="K2646" s="15">
        <f>IF(VLOOKUP(J2645,city!$K$4:$L$352,2,0)&gt;K2645,K2645+1,1)</f>
        <v>3</v>
      </c>
      <c r="L2646" s="15">
        <v>1</v>
      </c>
      <c r="M2646" s="15" t="s">
        <v>313</v>
      </c>
      <c r="N2646" s="25">
        <v>103.825</v>
      </c>
      <c r="O2646" s="25">
        <v>36.072000000000003</v>
      </c>
      <c r="P2646" s="15" t="str">
        <f t="shared" si="331"/>
        <v/>
      </c>
      <c r="Q2646" s="41">
        <v>14</v>
      </c>
      <c r="R2646" s="15">
        <f t="shared" si="324"/>
        <v>14</v>
      </c>
      <c r="S2646" s="15" t="str">
        <f t="shared" si="329"/>
        <v>14a</v>
      </c>
      <c r="T2646" s="15" t="str">
        <f t="shared" si="330"/>
        <v>14b</v>
      </c>
    </row>
    <row r="2647" spans="1:20" ht="20.100000000000001" customHeight="1">
      <c r="A2647" s="15">
        <f t="shared" si="326"/>
        <v>126504</v>
      </c>
      <c r="B2647" s="24" t="str">
        <f>VLOOKUP(J2647,city!$A$4:$D$352,3,0)</f>
        <v>甘肃</v>
      </c>
      <c r="C2647" s="24" t="str">
        <f>VLOOKUP(J2647,city!$A$4:$D$352,4,0)</f>
        <v>兰州</v>
      </c>
      <c r="D2647" s="25" t="s">
        <v>8580</v>
      </c>
      <c r="E2647" s="24" t="s">
        <v>8581</v>
      </c>
      <c r="F2647" s="42" t="str">
        <f t="shared" si="325"/>
        <v>102.743,36.698</v>
      </c>
      <c r="G2647" s="20" t="s">
        <v>8582</v>
      </c>
      <c r="H2647" s="20" t="s">
        <v>438</v>
      </c>
      <c r="I2647" s="45" t="str">
        <f t="shared" si="327"/>
        <v>6a,6b</v>
      </c>
      <c r="J2647" s="15">
        <f t="shared" si="328"/>
        <v>265</v>
      </c>
      <c r="K2647" s="15">
        <f>IF(VLOOKUP(J2646,city!$K$4:$L$352,2,0)&gt;K2646,K2646+1,1)</f>
        <v>4</v>
      </c>
      <c r="L2647" s="15">
        <v>1</v>
      </c>
      <c r="M2647" s="15" t="s">
        <v>313</v>
      </c>
      <c r="N2647" s="25">
        <v>102.74299999999999</v>
      </c>
      <c r="O2647" s="25">
        <v>36.698</v>
      </c>
      <c r="P2647" s="15" t="str">
        <f t="shared" si="331"/>
        <v/>
      </c>
      <c r="Q2647" s="41">
        <v>6</v>
      </c>
      <c r="R2647" s="15">
        <f t="shared" si="324"/>
        <v>6</v>
      </c>
      <c r="S2647" s="15" t="str">
        <f t="shared" si="329"/>
        <v>6a</v>
      </c>
      <c r="T2647" s="15" t="str">
        <f t="shared" si="330"/>
        <v>6b</v>
      </c>
    </row>
    <row r="2648" spans="1:20" ht="20.100000000000001" customHeight="1">
      <c r="A2648" s="15">
        <f t="shared" si="326"/>
        <v>126505</v>
      </c>
      <c r="B2648" s="24" t="str">
        <f>VLOOKUP(J2648,city!$A$4:$D$352,3,0)</f>
        <v>甘肃</v>
      </c>
      <c r="C2648" s="24" t="str">
        <f>VLOOKUP(J2648,city!$A$4:$D$352,4,0)</f>
        <v>兰州</v>
      </c>
      <c r="D2648" s="25" t="s">
        <v>8583</v>
      </c>
      <c r="E2648" s="24" t="s">
        <v>8584</v>
      </c>
      <c r="F2648" s="42" t="str">
        <f t="shared" si="325"/>
        <v>103.804,36.072</v>
      </c>
      <c r="G2648" s="20" t="s">
        <v>8585</v>
      </c>
      <c r="H2648" s="20" t="s">
        <v>444</v>
      </c>
      <c r="I2648" s="45" t="str">
        <f t="shared" si="327"/>
        <v>32a,32b</v>
      </c>
      <c r="J2648" s="15">
        <f t="shared" si="328"/>
        <v>265</v>
      </c>
      <c r="K2648" s="15">
        <f>IF(VLOOKUP(J2647,city!$K$4:$L$352,2,0)&gt;K2647,K2647+1,1)</f>
        <v>5</v>
      </c>
      <c r="L2648" s="15">
        <v>1</v>
      </c>
      <c r="M2648" s="15" t="s">
        <v>313</v>
      </c>
      <c r="N2648" s="25">
        <v>103.804</v>
      </c>
      <c r="O2648" s="25">
        <v>36.072000000000003</v>
      </c>
      <c r="P2648" s="15" t="str">
        <f t="shared" si="331"/>
        <v/>
      </c>
      <c r="Q2648" s="41">
        <v>32</v>
      </c>
      <c r="R2648" s="15">
        <f t="shared" si="324"/>
        <v>6</v>
      </c>
      <c r="S2648" s="15" t="str">
        <f t="shared" si="329"/>
        <v>32a</v>
      </c>
      <c r="T2648" s="15" t="str">
        <f t="shared" si="330"/>
        <v>32b</v>
      </c>
    </row>
    <row r="2649" spans="1:20" ht="20.100000000000001" customHeight="1">
      <c r="A2649" s="15">
        <f t="shared" si="326"/>
        <v>126506</v>
      </c>
      <c r="B2649" s="24" t="str">
        <f>VLOOKUP(J2649,city!$A$4:$D$352,3,0)</f>
        <v>甘肃</v>
      </c>
      <c r="C2649" s="24" t="str">
        <f>VLOOKUP(J2649,city!$A$4:$D$352,4,0)</f>
        <v>兰州</v>
      </c>
      <c r="D2649" s="25" t="s">
        <v>8586</v>
      </c>
      <c r="E2649" s="24" t="s">
        <v>8587</v>
      </c>
      <c r="F2649" s="42" t="str">
        <f t="shared" si="325"/>
        <v>103.691,36.133</v>
      </c>
      <c r="G2649" s="20" t="s">
        <v>8588</v>
      </c>
      <c r="H2649" s="20" t="s">
        <v>450</v>
      </c>
      <c r="I2649" s="45" t="str">
        <f t="shared" si="327"/>
        <v>11a,11b</v>
      </c>
      <c r="J2649" s="15">
        <f t="shared" si="328"/>
        <v>265</v>
      </c>
      <c r="K2649" s="15">
        <f>IF(VLOOKUP(J2648,city!$K$4:$L$352,2,0)&gt;K2648,K2648+1,1)</f>
        <v>6</v>
      </c>
      <c r="L2649" s="15">
        <v>1</v>
      </c>
      <c r="M2649" s="15" t="s">
        <v>313</v>
      </c>
      <c r="N2649" s="25">
        <v>103.691</v>
      </c>
      <c r="O2649" s="25">
        <v>36.133000000000003</v>
      </c>
      <c r="P2649" s="15" t="str">
        <f t="shared" si="331"/>
        <v/>
      </c>
      <c r="Q2649" s="41">
        <v>11</v>
      </c>
      <c r="R2649" s="15">
        <f t="shared" si="324"/>
        <v>11</v>
      </c>
      <c r="S2649" s="15" t="str">
        <f t="shared" si="329"/>
        <v>11a</v>
      </c>
      <c r="T2649" s="15" t="str">
        <f t="shared" si="330"/>
        <v>11b</v>
      </c>
    </row>
    <row r="2650" spans="1:20" ht="20.100000000000001" customHeight="1">
      <c r="A2650" s="15">
        <f t="shared" si="326"/>
        <v>126507</v>
      </c>
      <c r="B2650" s="24" t="str">
        <f>VLOOKUP(J2650,city!$A$4:$D$352,3,0)</f>
        <v>甘肃</v>
      </c>
      <c r="C2650" s="24" t="str">
        <f>VLOOKUP(J2650,city!$A$4:$D$352,4,0)</f>
        <v>兰州</v>
      </c>
      <c r="D2650" s="25" t="s">
        <v>8589</v>
      </c>
      <c r="E2650" s="24" t="s">
        <v>8590</v>
      </c>
      <c r="F2650" s="42" t="str">
        <f t="shared" si="325"/>
        <v>103.818,36.065</v>
      </c>
      <c r="G2650" s="20" t="s">
        <v>8591</v>
      </c>
      <c r="H2650" s="20" t="s">
        <v>456</v>
      </c>
      <c r="I2650" s="45" t="str">
        <f t="shared" si="327"/>
        <v>12a,12b</v>
      </c>
      <c r="J2650" s="15">
        <f t="shared" si="328"/>
        <v>265</v>
      </c>
      <c r="K2650" s="15">
        <f>IF(VLOOKUP(J2649,city!$K$4:$L$352,2,0)&gt;K2649,K2649+1,1)</f>
        <v>7</v>
      </c>
      <c r="L2650" s="15">
        <v>1</v>
      </c>
      <c r="M2650" s="15" t="s">
        <v>313</v>
      </c>
      <c r="N2650" s="25">
        <v>103.818</v>
      </c>
      <c r="O2650" s="25">
        <v>36.064999999999998</v>
      </c>
      <c r="P2650" s="15" t="str">
        <f t="shared" si="331"/>
        <v/>
      </c>
      <c r="Q2650" s="41">
        <v>12</v>
      </c>
      <c r="R2650" s="15">
        <f t="shared" si="324"/>
        <v>12</v>
      </c>
      <c r="S2650" s="15" t="str">
        <f t="shared" si="329"/>
        <v>12a</v>
      </c>
      <c r="T2650" s="15" t="str">
        <f t="shared" si="330"/>
        <v>12b</v>
      </c>
    </row>
    <row r="2651" spans="1:20" ht="20.100000000000001" customHeight="1">
      <c r="A2651" s="15">
        <f t="shared" si="326"/>
        <v>126508</v>
      </c>
      <c r="B2651" s="24" t="str">
        <f>VLOOKUP(J2651,city!$A$4:$D$352,3,0)</f>
        <v>甘肃</v>
      </c>
      <c r="C2651" s="24" t="str">
        <f>VLOOKUP(J2651,city!$A$4:$D$352,4,0)</f>
        <v>兰州</v>
      </c>
      <c r="D2651" s="25" t="s">
        <v>8592</v>
      </c>
      <c r="E2651" s="24" t="s">
        <v>8593</v>
      </c>
      <c r="F2651" s="42" t="str">
        <f t="shared" si="325"/>
        <v>103.831,36.042</v>
      </c>
      <c r="G2651" s="20" t="s">
        <v>8594</v>
      </c>
      <c r="H2651" s="20" t="s">
        <v>462</v>
      </c>
      <c r="I2651" s="45" t="str">
        <f t="shared" si="327"/>
        <v>11a,11b</v>
      </c>
      <c r="J2651" s="15">
        <f t="shared" si="328"/>
        <v>265</v>
      </c>
      <c r="K2651" s="15">
        <f>IF(VLOOKUP(J2650,city!$K$4:$L$352,2,0)&gt;K2650,K2650+1,1)</f>
        <v>8</v>
      </c>
      <c r="L2651" s="15">
        <v>1</v>
      </c>
      <c r="M2651" s="15" t="s">
        <v>313</v>
      </c>
      <c r="N2651" s="25">
        <v>103.831</v>
      </c>
      <c r="O2651" s="25">
        <v>36.042000000000002</v>
      </c>
      <c r="P2651" s="15" t="str">
        <f t="shared" si="331"/>
        <v/>
      </c>
      <c r="Q2651" s="41">
        <v>11</v>
      </c>
      <c r="R2651" s="15">
        <f t="shared" ref="R2651:R2714" si="332">LOOKUP(1,0/FIND($U$6:$U$91,D2651),$V$6:$V$91)</f>
        <v>11</v>
      </c>
      <c r="S2651" s="15" t="str">
        <f t="shared" si="329"/>
        <v>11a</v>
      </c>
      <c r="T2651" s="15" t="str">
        <f t="shared" si="330"/>
        <v>11b</v>
      </c>
    </row>
    <row r="2652" spans="1:20" ht="20.100000000000001" customHeight="1">
      <c r="A2652" s="15">
        <f t="shared" si="326"/>
        <v>126509</v>
      </c>
      <c r="B2652" s="24" t="str">
        <f>VLOOKUP(J2652,city!$A$4:$D$352,3,0)</f>
        <v>甘肃</v>
      </c>
      <c r="C2652" s="24" t="str">
        <f>VLOOKUP(J2652,city!$A$4:$D$352,4,0)</f>
        <v>兰州</v>
      </c>
      <c r="D2652" s="25" t="s">
        <v>8595</v>
      </c>
      <c r="E2652" s="24" t="s">
        <v>8596</v>
      </c>
      <c r="F2652" s="42" t="str">
        <f t="shared" si="325"/>
        <v>103.828,36.059</v>
      </c>
      <c r="G2652" s="20" t="s">
        <v>8597</v>
      </c>
      <c r="H2652" s="20" t="s">
        <v>468</v>
      </c>
      <c r="I2652" s="45" t="str">
        <f t="shared" si="327"/>
        <v>16a,16b</v>
      </c>
      <c r="J2652" s="15">
        <f t="shared" si="328"/>
        <v>265</v>
      </c>
      <c r="K2652" s="15">
        <f>IF(VLOOKUP(J2651,city!$K$4:$L$352,2,0)&gt;K2651,K2651+1,1)</f>
        <v>9</v>
      </c>
      <c r="L2652" s="15">
        <v>1</v>
      </c>
      <c r="M2652" s="15" t="s">
        <v>313</v>
      </c>
      <c r="N2652" s="25">
        <v>103.828</v>
      </c>
      <c r="O2652" s="25">
        <v>36.058999999999997</v>
      </c>
      <c r="P2652" s="15" t="str">
        <f t="shared" si="331"/>
        <v/>
      </c>
      <c r="Q2652" s="41">
        <v>16</v>
      </c>
      <c r="R2652" s="15" t="e">
        <f t="shared" si="332"/>
        <v>#N/A</v>
      </c>
      <c r="S2652" s="15" t="str">
        <f t="shared" si="329"/>
        <v>16a</v>
      </c>
      <c r="T2652" s="15" t="str">
        <f t="shared" si="330"/>
        <v>16b</v>
      </c>
    </row>
    <row r="2653" spans="1:20" ht="20.100000000000001" customHeight="1">
      <c r="A2653" s="15">
        <f t="shared" si="326"/>
        <v>126510</v>
      </c>
      <c r="B2653" s="24" t="str">
        <f>VLOOKUP(J2653,city!$A$4:$D$352,3,0)</f>
        <v>甘肃</v>
      </c>
      <c r="C2653" s="24" t="str">
        <f>VLOOKUP(J2653,city!$A$4:$D$352,4,0)</f>
        <v>兰州</v>
      </c>
      <c r="D2653" s="25" t="s">
        <v>8598</v>
      </c>
      <c r="E2653" s="24" t="s">
        <v>8599</v>
      </c>
      <c r="F2653" s="42" t="str">
        <f t="shared" si="325"/>
        <v>104.071,35.803</v>
      </c>
      <c r="G2653" s="20" t="s">
        <v>8600</v>
      </c>
      <c r="H2653" s="20" t="s">
        <v>474</v>
      </c>
      <c r="I2653" s="45" t="str">
        <f t="shared" si="327"/>
        <v>11a,11b</v>
      </c>
      <c r="J2653" s="15">
        <f t="shared" si="328"/>
        <v>265</v>
      </c>
      <c r="K2653" s="15">
        <f>IF(VLOOKUP(J2652,city!$K$4:$L$352,2,0)&gt;K2652,K2652+1,1)</f>
        <v>10</v>
      </c>
      <c r="L2653" s="15">
        <v>1</v>
      </c>
      <c r="M2653" s="15" t="s">
        <v>313</v>
      </c>
      <c r="N2653" s="25">
        <v>104.071</v>
      </c>
      <c r="O2653" s="25">
        <v>35.802999999999997</v>
      </c>
      <c r="P2653" s="15" t="str">
        <f t="shared" si="331"/>
        <v>103.7286,36.1085</v>
      </c>
      <c r="Q2653" s="41">
        <v>11</v>
      </c>
      <c r="R2653" s="15">
        <f t="shared" si="332"/>
        <v>11</v>
      </c>
      <c r="S2653" s="15" t="str">
        <f t="shared" si="329"/>
        <v>11a</v>
      </c>
      <c r="T2653" s="15" t="str">
        <f t="shared" si="330"/>
        <v>11b</v>
      </c>
    </row>
    <row r="2654" spans="1:20" ht="20.100000000000001" customHeight="1">
      <c r="A2654" s="15">
        <f t="shared" si="326"/>
        <v>126601</v>
      </c>
      <c r="B2654" s="24" t="str">
        <f>VLOOKUP(J2654,city!$A$4:$D$352,3,0)</f>
        <v>甘肃</v>
      </c>
      <c r="C2654" s="24" t="str">
        <f>VLOOKUP(J2654,city!$A$4:$D$352,4,0)</f>
        <v>嘉峪关</v>
      </c>
      <c r="D2654" s="25" t="s">
        <v>8601</v>
      </c>
      <c r="E2654" s="24" t="s">
        <v>8602</v>
      </c>
      <c r="F2654" s="42" t="str">
        <f t="shared" si="325"/>
        <v>98.227,39.809</v>
      </c>
      <c r="G2654" s="20" t="s">
        <v>8603</v>
      </c>
      <c r="H2654" s="20" t="s">
        <v>480</v>
      </c>
      <c r="I2654" s="45" t="str">
        <f t="shared" si="327"/>
        <v>31a,31b</v>
      </c>
      <c r="J2654" s="15">
        <f t="shared" si="328"/>
        <v>266</v>
      </c>
      <c r="K2654" s="15">
        <f>IF(VLOOKUP(J2653,city!$K$4:$L$352,2,0)&gt;K2653,K2653+1,1)</f>
        <v>1</v>
      </c>
      <c r="L2654" s="15">
        <v>1</v>
      </c>
      <c r="M2654" s="15" t="s">
        <v>314</v>
      </c>
      <c r="N2654" s="25">
        <v>98.227000000000004</v>
      </c>
      <c r="O2654" s="25">
        <v>39.808999999999997</v>
      </c>
      <c r="P2654" s="15" t="str">
        <f t="shared" si="331"/>
        <v/>
      </c>
      <c r="Q2654" s="41">
        <v>31</v>
      </c>
      <c r="R2654" s="15">
        <f t="shared" si="332"/>
        <v>31</v>
      </c>
      <c r="S2654" s="15" t="str">
        <f t="shared" si="329"/>
        <v>31a</v>
      </c>
      <c r="T2654" s="15" t="str">
        <f t="shared" si="330"/>
        <v>31b</v>
      </c>
    </row>
    <row r="2655" spans="1:20" ht="20.100000000000001" customHeight="1">
      <c r="A2655" s="15">
        <f t="shared" si="326"/>
        <v>126602</v>
      </c>
      <c r="B2655" s="24" t="str">
        <f>VLOOKUP(J2655,city!$A$4:$D$352,3,0)</f>
        <v>甘肃</v>
      </c>
      <c r="C2655" s="24" t="str">
        <f>VLOOKUP(J2655,city!$A$4:$D$352,4,0)</f>
        <v>嘉峪关</v>
      </c>
      <c r="D2655" s="25" t="s">
        <v>8604</v>
      </c>
      <c r="E2655" s="24" t="s">
        <v>8605</v>
      </c>
      <c r="F2655" s="42" t="str">
        <f t="shared" si="325"/>
        <v>98.223,39.807</v>
      </c>
      <c r="G2655" s="20" t="s">
        <v>8606</v>
      </c>
      <c r="H2655" s="20" t="s">
        <v>486</v>
      </c>
      <c r="I2655" s="45" t="str">
        <f t="shared" si="327"/>
        <v>31a,31b</v>
      </c>
      <c r="J2655" s="15">
        <f t="shared" si="328"/>
        <v>266</v>
      </c>
      <c r="K2655" s="15">
        <f>IF(VLOOKUP(J2654,city!$K$4:$L$352,2,0)&gt;K2654,K2654+1,1)</f>
        <v>2</v>
      </c>
      <c r="L2655" s="15">
        <v>1</v>
      </c>
      <c r="M2655" s="15" t="s">
        <v>314</v>
      </c>
      <c r="N2655" s="25">
        <v>98.222999999999999</v>
      </c>
      <c r="O2655" s="25">
        <v>39.807000000000002</v>
      </c>
      <c r="P2655" s="15" t="str">
        <f t="shared" si="331"/>
        <v/>
      </c>
      <c r="Q2655" s="41">
        <v>31</v>
      </c>
      <c r="R2655" s="15">
        <f t="shared" si="332"/>
        <v>31</v>
      </c>
      <c r="S2655" s="15" t="str">
        <f t="shared" si="329"/>
        <v>31a</v>
      </c>
      <c r="T2655" s="15" t="str">
        <f t="shared" si="330"/>
        <v>31b</v>
      </c>
    </row>
    <row r="2656" spans="1:20" ht="20.100000000000001" customHeight="1">
      <c r="A2656" s="15">
        <f t="shared" si="326"/>
        <v>126603</v>
      </c>
      <c r="B2656" s="24" t="str">
        <f>VLOOKUP(J2656,city!$A$4:$D$352,3,0)</f>
        <v>甘肃</v>
      </c>
      <c r="C2656" s="24" t="str">
        <f>VLOOKUP(J2656,city!$A$4:$D$352,4,0)</f>
        <v>嘉峪关</v>
      </c>
      <c r="D2656" s="25" t="s">
        <v>8607</v>
      </c>
      <c r="E2656" s="24" t="s">
        <v>8608</v>
      </c>
      <c r="F2656" s="42" t="str">
        <f t="shared" si="325"/>
        <v>98.211,39.751</v>
      </c>
      <c r="G2656" s="20" t="s">
        <v>8609</v>
      </c>
      <c r="H2656" s="20" t="s">
        <v>492</v>
      </c>
      <c r="I2656" s="45" t="str">
        <f t="shared" si="327"/>
        <v>22a,22b</v>
      </c>
      <c r="J2656" s="15">
        <f t="shared" si="328"/>
        <v>266</v>
      </c>
      <c r="K2656" s="15">
        <f>IF(VLOOKUP(J2655,city!$K$4:$L$352,2,0)&gt;K2655,K2655+1,1)</f>
        <v>3</v>
      </c>
      <c r="L2656" s="15">
        <v>1</v>
      </c>
      <c r="M2656" s="15" t="s">
        <v>314</v>
      </c>
      <c r="N2656" s="25">
        <v>98.210999999999999</v>
      </c>
      <c r="O2656" s="25">
        <v>39.750999999999998</v>
      </c>
      <c r="P2656" s="15" t="str">
        <f t="shared" si="331"/>
        <v/>
      </c>
      <c r="Q2656" s="41">
        <v>22</v>
      </c>
      <c r="R2656" s="15">
        <f t="shared" si="332"/>
        <v>22</v>
      </c>
      <c r="S2656" s="15" t="str">
        <f t="shared" si="329"/>
        <v>22a</v>
      </c>
      <c r="T2656" s="15" t="str">
        <f t="shared" si="330"/>
        <v>22b</v>
      </c>
    </row>
    <row r="2657" spans="1:20" ht="20.100000000000001" customHeight="1">
      <c r="A2657" s="15">
        <f t="shared" si="326"/>
        <v>126604</v>
      </c>
      <c r="B2657" s="24" t="str">
        <f>VLOOKUP(J2657,city!$A$4:$D$352,3,0)</f>
        <v>甘肃</v>
      </c>
      <c r="C2657" s="24" t="str">
        <f>VLOOKUP(J2657,city!$A$4:$D$352,4,0)</f>
        <v>嘉峪关</v>
      </c>
      <c r="D2657" s="25" t="s">
        <v>8610</v>
      </c>
      <c r="E2657" s="24" t="s">
        <v>8611</v>
      </c>
      <c r="F2657" s="42" t="str">
        <f t="shared" si="325"/>
        <v>98.226,39.813</v>
      </c>
      <c r="G2657" s="20" t="s">
        <v>8612</v>
      </c>
      <c r="H2657" s="20" t="s">
        <v>498</v>
      </c>
      <c r="I2657" s="45" t="str">
        <f t="shared" si="327"/>
        <v>10a,10b</v>
      </c>
      <c r="J2657" s="15">
        <f t="shared" si="328"/>
        <v>266</v>
      </c>
      <c r="K2657" s="15">
        <f>IF(VLOOKUP(J2656,city!$K$4:$L$352,2,0)&gt;K2656,K2656+1,1)</f>
        <v>4</v>
      </c>
      <c r="L2657" s="15">
        <v>1</v>
      </c>
      <c r="M2657" s="15" t="s">
        <v>314</v>
      </c>
      <c r="N2657" s="25">
        <v>98.225999999999999</v>
      </c>
      <c r="O2657" s="25">
        <v>39.813000000000002</v>
      </c>
      <c r="P2657" s="15" t="str">
        <f t="shared" si="331"/>
        <v/>
      </c>
      <c r="Q2657" s="41">
        <v>10</v>
      </c>
      <c r="R2657" s="15">
        <f t="shared" si="332"/>
        <v>22</v>
      </c>
      <c r="S2657" s="15" t="str">
        <f t="shared" si="329"/>
        <v>10a</v>
      </c>
      <c r="T2657" s="15" t="str">
        <f t="shared" si="330"/>
        <v>10b</v>
      </c>
    </row>
    <row r="2658" spans="1:20" ht="20.100000000000001" customHeight="1">
      <c r="A2658" s="15">
        <f t="shared" si="326"/>
        <v>126605</v>
      </c>
      <c r="B2658" s="24" t="str">
        <f>VLOOKUP(J2658,city!$A$4:$D$352,3,0)</f>
        <v>甘肃</v>
      </c>
      <c r="C2658" s="24" t="str">
        <f>VLOOKUP(J2658,city!$A$4:$D$352,4,0)</f>
        <v>嘉峪关</v>
      </c>
      <c r="D2658" s="25" t="s">
        <v>8613</v>
      </c>
      <c r="E2658" s="24" t="s">
        <v>8614</v>
      </c>
      <c r="F2658" s="42" t="str">
        <f t="shared" si="325"/>
        <v>98.181,39.861</v>
      </c>
      <c r="G2658" s="20" t="s">
        <v>8615</v>
      </c>
      <c r="H2658" s="20" t="s">
        <v>504</v>
      </c>
      <c r="I2658" s="45" t="str">
        <f t="shared" si="327"/>
        <v>22a,22b</v>
      </c>
      <c r="J2658" s="15">
        <f t="shared" si="328"/>
        <v>266</v>
      </c>
      <c r="K2658" s="15">
        <f>IF(VLOOKUP(J2657,city!$K$4:$L$352,2,0)&gt;K2657,K2657+1,1)</f>
        <v>5</v>
      </c>
      <c r="L2658" s="15">
        <v>1</v>
      </c>
      <c r="M2658" s="15" t="s">
        <v>314</v>
      </c>
      <c r="N2658" s="25">
        <v>98.180999999999997</v>
      </c>
      <c r="O2658" s="25">
        <v>39.860999999999997</v>
      </c>
      <c r="P2658" s="15" t="str">
        <f t="shared" si="331"/>
        <v/>
      </c>
      <c r="Q2658" s="41">
        <v>22</v>
      </c>
      <c r="R2658" s="15">
        <f t="shared" si="332"/>
        <v>22</v>
      </c>
      <c r="S2658" s="15" t="str">
        <f t="shared" si="329"/>
        <v>22a</v>
      </c>
      <c r="T2658" s="15" t="str">
        <f t="shared" si="330"/>
        <v>22b</v>
      </c>
    </row>
    <row r="2659" spans="1:20" ht="20.100000000000001" customHeight="1">
      <c r="A2659" s="15">
        <f t="shared" si="326"/>
        <v>126606</v>
      </c>
      <c r="B2659" s="24" t="str">
        <f>VLOOKUP(J2659,city!$A$4:$D$352,3,0)</f>
        <v>甘肃</v>
      </c>
      <c r="C2659" s="24" t="str">
        <f>VLOOKUP(J2659,city!$A$4:$D$352,4,0)</f>
        <v>嘉峪关</v>
      </c>
      <c r="D2659" s="25" t="s">
        <v>8616</v>
      </c>
      <c r="E2659" s="24" t="s">
        <v>8617</v>
      </c>
      <c r="F2659" s="42" t="str">
        <f t="shared" si="325"/>
        <v>98.438,39.853</v>
      </c>
      <c r="G2659" s="20" t="s">
        <v>8618</v>
      </c>
      <c r="H2659" s="20" t="s">
        <v>510</v>
      </c>
      <c r="I2659" s="45" t="str">
        <f t="shared" si="327"/>
        <v>29a,29b</v>
      </c>
      <c r="J2659" s="15">
        <f t="shared" si="328"/>
        <v>266</v>
      </c>
      <c r="K2659" s="15">
        <f>IF(VLOOKUP(J2658,city!$K$4:$L$352,2,0)&gt;K2658,K2658+1,1)</f>
        <v>6</v>
      </c>
      <c r="L2659" s="15">
        <v>1</v>
      </c>
      <c r="M2659" s="15" t="s">
        <v>314</v>
      </c>
      <c r="N2659" s="25">
        <v>98.438000000000002</v>
      </c>
      <c r="O2659" s="25">
        <v>39.853000000000002</v>
      </c>
      <c r="P2659" s="15" t="str">
        <f t="shared" si="331"/>
        <v/>
      </c>
      <c r="Q2659" s="41">
        <v>29</v>
      </c>
      <c r="R2659" s="15">
        <f t="shared" si="332"/>
        <v>29</v>
      </c>
      <c r="S2659" s="15" t="str">
        <f t="shared" si="329"/>
        <v>29a</v>
      </c>
      <c r="T2659" s="15" t="str">
        <f t="shared" si="330"/>
        <v>29b</v>
      </c>
    </row>
    <row r="2660" spans="1:20" ht="20.100000000000001" customHeight="1">
      <c r="A2660" s="15">
        <f t="shared" si="326"/>
        <v>126607</v>
      </c>
      <c r="B2660" s="24" t="str">
        <f>VLOOKUP(J2660,city!$A$4:$D$352,3,0)</f>
        <v>甘肃</v>
      </c>
      <c r="C2660" s="24" t="str">
        <f>VLOOKUP(J2660,city!$A$4:$D$352,4,0)</f>
        <v>嘉峪关</v>
      </c>
      <c r="D2660" s="25" t="s">
        <v>8619</v>
      </c>
      <c r="E2660" s="24" t="s">
        <v>8620</v>
      </c>
      <c r="F2660" s="42" t="str">
        <f t="shared" si="325"/>
        <v>98.221,39.807</v>
      </c>
      <c r="G2660" s="20" t="s">
        <v>8621</v>
      </c>
      <c r="H2660" s="20" t="s">
        <v>516</v>
      </c>
      <c r="I2660" s="45" t="str">
        <f t="shared" si="327"/>
        <v>29a,29b</v>
      </c>
      <c r="J2660" s="15">
        <f t="shared" si="328"/>
        <v>266</v>
      </c>
      <c r="K2660" s="15">
        <f>IF(VLOOKUP(J2659,city!$K$4:$L$352,2,0)&gt;K2659,K2659+1,1)</f>
        <v>7</v>
      </c>
      <c r="L2660" s="15">
        <v>1</v>
      </c>
      <c r="M2660" s="15" t="s">
        <v>314</v>
      </c>
      <c r="N2660" s="25">
        <v>98.221000000000004</v>
      </c>
      <c r="O2660" s="25">
        <v>39.807000000000002</v>
      </c>
      <c r="P2660" s="15" t="str">
        <f t="shared" si="331"/>
        <v/>
      </c>
      <c r="Q2660" s="41">
        <v>29</v>
      </c>
      <c r="R2660" s="15" t="e">
        <f t="shared" si="332"/>
        <v>#N/A</v>
      </c>
      <c r="S2660" s="15" t="str">
        <f t="shared" si="329"/>
        <v>29a</v>
      </c>
      <c r="T2660" s="15" t="str">
        <f t="shared" si="330"/>
        <v>29b</v>
      </c>
    </row>
    <row r="2661" spans="1:20" ht="20.100000000000001" customHeight="1">
      <c r="A2661" s="15">
        <f t="shared" si="326"/>
        <v>126608</v>
      </c>
      <c r="B2661" s="24" t="str">
        <f>VLOOKUP(J2661,city!$A$4:$D$352,3,0)</f>
        <v>甘肃</v>
      </c>
      <c r="C2661" s="24" t="str">
        <f>VLOOKUP(J2661,city!$A$4:$D$352,4,0)</f>
        <v>嘉峪关</v>
      </c>
      <c r="D2661" s="25" t="s">
        <v>8622</v>
      </c>
      <c r="E2661" s="24" t="s">
        <v>8623</v>
      </c>
      <c r="F2661" s="42" t="str">
        <f t="shared" si="325"/>
        <v>98.223,39.808</v>
      </c>
      <c r="G2661" s="20" t="s">
        <v>8624</v>
      </c>
      <c r="H2661" s="20" t="s">
        <v>522</v>
      </c>
      <c r="I2661" s="45" t="str">
        <f t="shared" si="327"/>
        <v>15a,15b</v>
      </c>
      <c r="J2661" s="15">
        <f t="shared" si="328"/>
        <v>266</v>
      </c>
      <c r="K2661" s="15">
        <f>IF(VLOOKUP(J2660,city!$K$4:$L$352,2,0)&gt;K2660,K2660+1,1)</f>
        <v>8</v>
      </c>
      <c r="L2661" s="15">
        <v>1</v>
      </c>
      <c r="M2661" s="15" t="s">
        <v>314</v>
      </c>
      <c r="N2661" s="25">
        <v>98.222999999999999</v>
      </c>
      <c r="O2661" s="25">
        <v>39.808</v>
      </c>
      <c r="P2661" s="15" t="str">
        <f t="shared" si="331"/>
        <v/>
      </c>
      <c r="Q2661" s="41">
        <v>15</v>
      </c>
      <c r="R2661" s="15">
        <f t="shared" si="332"/>
        <v>15</v>
      </c>
      <c r="S2661" s="15" t="str">
        <f t="shared" si="329"/>
        <v>15a</v>
      </c>
      <c r="T2661" s="15" t="str">
        <f t="shared" si="330"/>
        <v>15b</v>
      </c>
    </row>
    <row r="2662" spans="1:20" ht="20.100000000000001" customHeight="1">
      <c r="A2662" s="15">
        <f t="shared" si="326"/>
        <v>126609</v>
      </c>
      <c r="B2662" s="24" t="str">
        <f>VLOOKUP(J2662,city!$A$4:$D$352,3,0)</f>
        <v>甘肃</v>
      </c>
      <c r="C2662" s="24" t="str">
        <f>VLOOKUP(J2662,city!$A$4:$D$352,4,0)</f>
        <v>嘉峪关</v>
      </c>
      <c r="D2662" s="25" t="s">
        <v>8625</v>
      </c>
      <c r="E2662" s="24" t="s">
        <v>8626</v>
      </c>
      <c r="F2662" s="42" t="str">
        <f t="shared" si="325"/>
        <v>98.352,39.761</v>
      </c>
      <c r="G2662" s="20" t="s">
        <v>8627</v>
      </c>
      <c r="H2662" s="20" t="s">
        <v>528</v>
      </c>
      <c r="I2662" s="45" t="str">
        <f t="shared" si="327"/>
        <v>30a,30b</v>
      </c>
      <c r="J2662" s="15">
        <f t="shared" si="328"/>
        <v>266</v>
      </c>
      <c r="K2662" s="15">
        <f>IF(VLOOKUP(J2661,city!$K$4:$L$352,2,0)&gt;K2661,K2661+1,1)</f>
        <v>9</v>
      </c>
      <c r="L2662" s="15">
        <v>1</v>
      </c>
      <c r="M2662" s="15" t="s">
        <v>314</v>
      </c>
      <c r="N2662" s="25">
        <v>98.352000000000004</v>
      </c>
      <c r="O2662" s="25">
        <v>39.761000000000003</v>
      </c>
      <c r="P2662" s="15" t="str">
        <f t="shared" si="331"/>
        <v/>
      </c>
      <c r="Q2662" s="41">
        <v>30</v>
      </c>
      <c r="R2662" s="15" t="e">
        <f t="shared" si="332"/>
        <v>#N/A</v>
      </c>
      <c r="S2662" s="15" t="str">
        <f t="shared" si="329"/>
        <v>30a</v>
      </c>
      <c r="T2662" s="15" t="str">
        <f t="shared" si="330"/>
        <v>30b</v>
      </c>
    </row>
    <row r="2663" spans="1:20" ht="20.100000000000001" customHeight="1">
      <c r="A2663" s="15">
        <f t="shared" si="326"/>
        <v>126610</v>
      </c>
      <c r="B2663" s="24" t="str">
        <f>VLOOKUP(J2663,city!$A$4:$D$352,3,0)</f>
        <v>甘肃</v>
      </c>
      <c r="C2663" s="24" t="str">
        <f>VLOOKUP(J2663,city!$A$4:$D$352,4,0)</f>
        <v>嘉峪关</v>
      </c>
      <c r="D2663" s="25" t="s">
        <v>8628</v>
      </c>
      <c r="E2663" s="24" t="s">
        <v>8629</v>
      </c>
      <c r="F2663" s="42" t="str">
        <f t="shared" si="325"/>
        <v>98.311,39.774</v>
      </c>
      <c r="G2663" s="20" t="s">
        <v>8630</v>
      </c>
      <c r="H2663" s="20" t="s">
        <v>534</v>
      </c>
      <c r="I2663" s="45" t="str">
        <f t="shared" si="327"/>
        <v>2a,2b</v>
      </c>
      <c r="J2663" s="15">
        <f t="shared" si="328"/>
        <v>266</v>
      </c>
      <c r="K2663" s="15">
        <f>IF(VLOOKUP(J2662,city!$K$4:$L$352,2,0)&gt;K2662,K2662+1,1)</f>
        <v>10</v>
      </c>
      <c r="L2663" s="15">
        <v>1</v>
      </c>
      <c r="M2663" s="15" t="s">
        <v>314</v>
      </c>
      <c r="N2663" s="25">
        <v>98.311000000000007</v>
      </c>
      <c r="O2663" s="25">
        <v>39.774000000000001</v>
      </c>
      <c r="P2663" s="15" t="str">
        <f t="shared" si="331"/>
        <v>98.2613,39.8044</v>
      </c>
      <c r="Q2663" s="41">
        <v>2</v>
      </c>
      <c r="R2663" s="15">
        <f t="shared" si="332"/>
        <v>2</v>
      </c>
      <c r="S2663" s="15" t="str">
        <f t="shared" si="329"/>
        <v>2a</v>
      </c>
      <c r="T2663" s="15" t="str">
        <f t="shared" si="330"/>
        <v>2b</v>
      </c>
    </row>
    <row r="2664" spans="1:20" ht="20.100000000000001" customHeight="1">
      <c r="A2664" s="15">
        <f t="shared" si="326"/>
        <v>126701</v>
      </c>
      <c r="B2664" s="24" t="str">
        <f>VLOOKUP(J2664,city!$A$4:$D$352,3,0)</f>
        <v>甘肃</v>
      </c>
      <c r="C2664" s="24" t="str">
        <f>VLOOKUP(J2664,city!$A$4:$D$352,4,0)</f>
        <v>金昌</v>
      </c>
      <c r="D2664" s="25" t="s">
        <v>8631</v>
      </c>
      <c r="E2664" s="24" t="s">
        <v>8632</v>
      </c>
      <c r="F2664" s="42" t="str">
        <f t="shared" si="325"/>
        <v>101.874,38.195</v>
      </c>
      <c r="G2664" s="20" t="s">
        <v>8633</v>
      </c>
      <c r="H2664" s="20" t="s">
        <v>422</v>
      </c>
      <c r="I2664" s="45" t="str">
        <f t="shared" si="327"/>
        <v>31a,31b</v>
      </c>
      <c r="J2664" s="15">
        <f t="shared" si="328"/>
        <v>267</v>
      </c>
      <c r="K2664" s="15">
        <f>IF(VLOOKUP(J2663,city!$K$4:$L$352,2,0)&gt;K2663,K2663+1,1)</f>
        <v>1</v>
      </c>
      <c r="L2664" s="15">
        <v>1</v>
      </c>
      <c r="M2664" s="15" t="s">
        <v>315</v>
      </c>
      <c r="N2664" s="25">
        <v>101.874</v>
      </c>
      <c r="O2664" s="25">
        <v>38.195</v>
      </c>
      <c r="P2664" s="15" t="str">
        <f t="shared" si="331"/>
        <v/>
      </c>
      <c r="Q2664" s="41">
        <v>31</v>
      </c>
      <c r="R2664" s="15">
        <f t="shared" si="332"/>
        <v>31</v>
      </c>
      <c r="S2664" s="15" t="str">
        <f t="shared" si="329"/>
        <v>31a</v>
      </c>
      <c r="T2664" s="15" t="str">
        <f t="shared" si="330"/>
        <v>31b</v>
      </c>
    </row>
    <row r="2665" spans="1:20" ht="20.100000000000001" customHeight="1">
      <c r="A2665" s="15">
        <f t="shared" si="326"/>
        <v>126702</v>
      </c>
      <c r="B2665" s="24" t="str">
        <f>VLOOKUP(J2665,city!$A$4:$D$352,3,0)</f>
        <v>甘肃</v>
      </c>
      <c r="C2665" s="24" t="str">
        <f>VLOOKUP(J2665,city!$A$4:$D$352,4,0)</f>
        <v>金昌</v>
      </c>
      <c r="D2665" s="25" t="s">
        <v>8634</v>
      </c>
      <c r="E2665" s="24" t="s">
        <v>8635</v>
      </c>
      <c r="F2665" s="42" t="str">
        <f t="shared" si="325"/>
        <v>102.162,38.506</v>
      </c>
      <c r="G2665" s="20" t="s">
        <v>8636</v>
      </c>
      <c r="H2665" s="20" t="s">
        <v>427</v>
      </c>
      <c r="I2665" s="45" t="str">
        <f t="shared" si="327"/>
        <v>11a,11b</v>
      </c>
      <c r="J2665" s="15">
        <f t="shared" si="328"/>
        <v>267</v>
      </c>
      <c r="K2665" s="15">
        <f>IF(VLOOKUP(J2664,city!$K$4:$L$352,2,0)&gt;K2664,K2664+1,1)</f>
        <v>2</v>
      </c>
      <c r="L2665" s="15">
        <v>1</v>
      </c>
      <c r="M2665" s="15" t="s">
        <v>315</v>
      </c>
      <c r="N2665" s="25">
        <v>102.16200000000001</v>
      </c>
      <c r="O2665" s="25">
        <v>38.506</v>
      </c>
      <c r="P2665" s="15" t="str">
        <f t="shared" si="331"/>
        <v/>
      </c>
      <c r="Q2665" s="41">
        <v>11</v>
      </c>
      <c r="R2665" s="15">
        <f t="shared" si="332"/>
        <v>11</v>
      </c>
      <c r="S2665" s="15" t="str">
        <f t="shared" si="329"/>
        <v>11a</v>
      </c>
      <c r="T2665" s="15" t="str">
        <f t="shared" si="330"/>
        <v>11b</v>
      </c>
    </row>
    <row r="2666" spans="1:20" ht="20.100000000000001" customHeight="1">
      <c r="A2666" s="15">
        <f t="shared" si="326"/>
        <v>126703</v>
      </c>
      <c r="B2666" s="24" t="str">
        <f>VLOOKUP(J2666,city!$A$4:$D$352,3,0)</f>
        <v>甘肃</v>
      </c>
      <c r="C2666" s="24" t="str">
        <f>VLOOKUP(J2666,city!$A$4:$D$352,4,0)</f>
        <v>金昌</v>
      </c>
      <c r="D2666" s="25" t="s">
        <v>8637</v>
      </c>
      <c r="E2666" s="24" t="s">
        <v>8638</v>
      </c>
      <c r="F2666" s="42" t="str">
        <f t="shared" si="325"/>
        <v>102.188,38.549</v>
      </c>
      <c r="G2666" s="20" t="s">
        <v>8639</v>
      </c>
      <c r="H2666" s="20" t="s">
        <v>432</v>
      </c>
      <c r="I2666" s="45" t="str">
        <f t="shared" si="327"/>
        <v>10a,10b</v>
      </c>
      <c r="J2666" s="15">
        <f t="shared" si="328"/>
        <v>267</v>
      </c>
      <c r="K2666" s="15">
        <f>IF(VLOOKUP(J2665,city!$K$4:$L$352,2,0)&gt;K2665,K2665+1,1)</f>
        <v>3</v>
      </c>
      <c r="L2666" s="15">
        <v>1</v>
      </c>
      <c r="M2666" s="15" t="s">
        <v>315</v>
      </c>
      <c r="N2666" s="25">
        <v>102.188</v>
      </c>
      <c r="O2666" s="25">
        <v>38.548999999999999</v>
      </c>
      <c r="P2666" s="15" t="str">
        <f t="shared" si="331"/>
        <v/>
      </c>
      <c r="Q2666" s="41">
        <v>10</v>
      </c>
      <c r="R2666" s="15">
        <f t="shared" si="332"/>
        <v>10</v>
      </c>
      <c r="S2666" s="15" t="str">
        <f t="shared" si="329"/>
        <v>10a</v>
      </c>
      <c r="T2666" s="15" t="str">
        <f t="shared" si="330"/>
        <v>10b</v>
      </c>
    </row>
    <row r="2667" spans="1:20" ht="20.100000000000001" customHeight="1">
      <c r="A2667" s="15">
        <f t="shared" si="326"/>
        <v>126704</v>
      </c>
      <c r="B2667" s="24" t="str">
        <f>VLOOKUP(J2667,city!$A$4:$D$352,3,0)</f>
        <v>甘肃</v>
      </c>
      <c r="C2667" s="24" t="str">
        <f>VLOOKUP(J2667,city!$A$4:$D$352,4,0)</f>
        <v>金昌</v>
      </c>
      <c r="D2667" s="25" t="s">
        <v>8640</v>
      </c>
      <c r="E2667" s="24" t="s">
        <v>8641</v>
      </c>
      <c r="F2667" s="42" t="str">
        <f t="shared" si="325"/>
        <v>102.176,38.548</v>
      </c>
      <c r="G2667" s="20" t="s">
        <v>8642</v>
      </c>
      <c r="H2667" s="20" t="s">
        <v>438</v>
      </c>
      <c r="I2667" s="45" t="str">
        <f t="shared" si="327"/>
        <v>6a,6b</v>
      </c>
      <c r="J2667" s="15">
        <f t="shared" si="328"/>
        <v>267</v>
      </c>
      <c r="K2667" s="15">
        <f>IF(VLOOKUP(J2666,city!$K$4:$L$352,2,0)&gt;K2666,K2666+1,1)</f>
        <v>4</v>
      </c>
      <c r="L2667" s="15">
        <v>1</v>
      </c>
      <c r="M2667" s="15" t="s">
        <v>315</v>
      </c>
      <c r="N2667" s="25">
        <v>102.176</v>
      </c>
      <c r="O2667" s="25">
        <v>38.548000000000002</v>
      </c>
      <c r="P2667" s="15" t="str">
        <f t="shared" si="331"/>
        <v/>
      </c>
      <c r="Q2667" s="41">
        <v>6</v>
      </c>
      <c r="R2667" s="15">
        <f t="shared" si="332"/>
        <v>6</v>
      </c>
      <c r="S2667" s="15" t="str">
        <f t="shared" si="329"/>
        <v>6a</v>
      </c>
      <c r="T2667" s="15" t="str">
        <f t="shared" si="330"/>
        <v>6b</v>
      </c>
    </row>
    <row r="2668" spans="1:20" ht="20.100000000000001" customHeight="1">
      <c r="A2668" s="15">
        <f t="shared" si="326"/>
        <v>126705</v>
      </c>
      <c r="B2668" s="24" t="str">
        <f>VLOOKUP(J2668,city!$A$4:$D$352,3,0)</f>
        <v>甘肃</v>
      </c>
      <c r="C2668" s="24" t="str">
        <f>VLOOKUP(J2668,city!$A$4:$D$352,4,0)</f>
        <v>金昌</v>
      </c>
      <c r="D2668" s="25" t="s">
        <v>8643</v>
      </c>
      <c r="E2668" s="24" t="s">
        <v>8644</v>
      </c>
      <c r="F2668" s="42" t="str">
        <f t="shared" si="325"/>
        <v>102.185,38.557</v>
      </c>
      <c r="G2668" s="20" t="s">
        <v>8645</v>
      </c>
      <c r="H2668" s="20" t="s">
        <v>444</v>
      </c>
      <c r="I2668" s="45" t="str">
        <f t="shared" si="327"/>
        <v>20a,20b</v>
      </c>
      <c r="J2668" s="15">
        <f t="shared" si="328"/>
        <v>267</v>
      </c>
      <c r="K2668" s="15">
        <f>IF(VLOOKUP(J2667,city!$K$4:$L$352,2,0)&gt;K2667,K2667+1,1)</f>
        <v>5</v>
      </c>
      <c r="L2668" s="15">
        <v>1</v>
      </c>
      <c r="M2668" s="15" t="s">
        <v>315</v>
      </c>
      <c r="N2668" s="25">
        <v>102.185</v>
      </c>
      <c r="O2668" s="25">
        <v>38.557000000000002</v>
      </c>
      <c r="P2668" s="15" t="str">
        <f t="shared" si="331"/>
        <v/>
      </c>
      <c r="Q2668" s="41">
        <v>20</v>
      </c>
      <c r="R2668" s="15">
        <f t="shared" si="332"/>
        <v>20</v>
      </c>
      <c r="S2668" s="15" t="str">
        <f t="shared" si="329"/>
        <v>20a</v>
      </c>
      <c r="T2668" s="15" t="str">
        <f t="shared" si="330"/>
        <v>20b</v>
      </c>
    </row>
    <row r="2669" spans="1:20" ht="20.100000000000001" customHeight="1">
      <c r="A2669" s="15">
        <f t="shared" si="326"/>
        <v>126706</v>
      </c>
      <c r="B2669" s="24" t="str">
        <f>VLOOKUP(J2669,city!$A$4:$D$352,3,0)</f>
        <v>甘肃</v>
      </c>
      <c r="C2669" s="24" t="str">
        <f>VLOOKUP(J2669,city!$A$4:$D$352,4,0)</f>
        <v>金昌</v>
      </c>
      <c r="D2669" s="25" t="s">
        <v>8646</v>
      </c>
      <c r="E2669" s="24" t="s">
        <v>8647</v>
      </c>
      <c r="F2669" s="42" t="str">
        <f t="shared" si="325"/>
        <v>102.184,38.503</v>
      </c>
      <c r="G2669" s="20" t="s">
        <v>8648</v>
      </c>
      <c r="H2669" s="20" t="s">
        <v>450</v>
      </c>
      <c r="I2669" s="45" t="str">
        <f t="shared" si="327"/>
        <v>1a,1b</v>
      </c>
      <c r="J2669" s="15">
        <f t="shared" si="328"/>
        <v>267</v>
      </c>
      <c r="K2669" s="15">
        <f>IF(VLOOKUP(J2668,city!$K$4:$L$352,2,0)&gt;K2668,K2668+1,1)</f>
        <v>6</v>
      </c>
      <c r="L2669" s="15">
        <v>1</v>
      </c>
      <c r="M2669" s="15" t="s">
        <v>315</v>
      </c>
      <c r="N2669" s="25">
        <v>102.184</v>
      </c>
      <c r="O2669" s="25">
        <v>38.503</v>
      </c>
      <c r="P2669" s="15" t="str">
        <f t="shared" si="331"/>
        <v/>
      </c>
      <c r="Q2669" s="41">
        <v>1</v>
      </c>
      <c r="R2669" s="15">
        <f t="shared" si="332"/>
        <v>1</v>
      </c>
      <c r="S2669" s="15" t="str">
        <f t="shared" si="329"/>
        <v>1a</v>
      </c>
      <c r="T2669" s="15" t="str">
        <f t="shared" si="330"/>
        <v>1b</v>
      </c>
    </row>
    <row r="2670" spans="1:20" ht="20.100000000000001" customHeight="1">
      <c r="A2670" s="15">
        <f t="shared" si="326"/>
        <v>126707</v>
      </c>
      <c r="B2670" s="24" t="str">
        <f>VLOOKUP(J2670,city!$A$4:$D$352,3,0)</f>
        <v>甘肃</v>
      </c>
      <c r="C2670" s="24" t="str">
        <f>VLOOKUP(J2670,city!$A$4:$D$352,4,0)</f>
        <v>金昌</v>
      </c>
      <c r="D2670" s="15" t="s">
        <v>822</v>
      </c>
      <c r="F2670" s="42" t="str">
        <f t="shared" si="325"/>
        <v>131.156115,46.634991</v>
      </c>
      <c r="G2670" s="20" t="s">
        <v>8649</v>
      </c>
      <c r="H2670" s="20" t="s">
        <v>456</v>
      </c>
      <c r="I2670" s="45" t="str">
        <f t="shared" si="327"/>
        <v>0a,0b</v>
      </c>
      <c r="J2670" s="15">
        <f t="shared" si="328"/>
        <v>267</v>
      </c>
      <c r="K2670" s="15">
        <f>IF(VLOOKUP(J2669,city!$K$4:$L$352,2,0)&gt;K2669,K2669+1,1)</f>
        <v>7</v>
      </c>
      <c r="L2670" s="15">
        <v>1</v>
      </c>
      <c r="M2670" s="15" t="s">
        <v>315</v>
      </c>
      <c r="N2670" s="42">
        <v>131.156115</v>
      </c>
      <c r="O2670" s="34">
        <v>46.634990999999999</v>
      </c>
      <c r="P2670" s="15" t="str">
        <f t="shared" si="331"/>
        <v/>
      </c>
      <c r="Q2670" s="41">
        <v>0</v>
      </c>
      <c r="R2670" s="15">
        <f t="shared" si="332"/>
        <v>0</v>
      </c>
      <c r="S2670" s="15" t="str">
        <f t="shared" si="329"/>
        <v>0a</v>
      </c>
      <c r="T2670" s="15" t="str">
        <f t="shared" si="330"/>
        <v>0b</v>
      </c>
    </row>
    <row r="2671" spans="1:20" ht="20.100000000000001" customHeight="1">
      <c r="A2671" s="15">
        <f t="shared" si="326"/>
        <v>126708</v>
      </c>
      <c r="B2671" s="24" t="str">
        <f>VLOOKUP(J2671,city!$A$4:$D$352,3,0)</f>
        <v>甘肃</v>
      </c>
      <c r="C2671" s="24" t="str">
        <f>VLOOKUP(J2671,city!$A$4:$D$352,4,0)</f>
        <v>金昌</v>
      </c>
      <c r="D2671" s="15" t="s">
        <v>822</v>
      </c>
      <c r="F2671" s="42" t="str">
        <f t="shared" si="325"/>
        <v>131.218072,46.493091</v>
      </c>
      <c r="G2671" s="20" t="s">
        <v>8650</v>
      </c>
      <c r="H2671" s="20" t="s">
        <v>462</v>
      </c>
      <c r="I2671" s="45" t="str">
        <f t="shared" si="327"/>
        <v>0a,0b</v>
      </c>
      <c r="J2671" s="15">
        <f t="shared" si="328"/>
        <v>267</v>
      </c>
      <c r="K2671" s="15">
        <f>IF(VLOOKUP(J2670,city!$K$4:$L$352,2,0)&gt;K2670,K2670+1,1)</f>
        <v>8</v>
      </c>
      <c r="L2671" s="15">
        <v>1</v>
      </c>
      <c r="M2671" s="15" t="s">
        <v>315</v>
      </c>
      <c r="N2671" s="42">
        <v>131.21807200000001</v>
      </c>
      <c r="O2671" s="34">
        <v>46.493091</v>
      </c>
      <c r="P2671" s="15" t="str">
        <f t="shared" si="331"/>
        <v/>
      </c>
      <c r="Q2671" s="41">
        <v>0</v>
      </c>
      <c r="R2671" s="15">
        <f t="shared" si="332"/>
        <v>0</v>
      </c>
      <c r="S2671" s="15" t="str">
        <f t="shared" si="329"/>
        <v>0a</v>
      </c>
      <c r="T2671" s="15" t="str">
        <f t="shared" si="330"/>
        <v>0b</v>
      </c>
    </row>
    <row r="2672" spans="1:20" ht="20.100000000000001" customHeight="1">
      <c r="A2672" s="15">
        <f t="shared" si="326"/>
        <v>126709</v>
      </c>
      <c r="B2672" s="24" t="str">
        <f>VLOOKUP(J2672,city!$A$4:$D$352,3,0)</f>
        <v>甘肃</v>
      </c>
      <c r="C2672" s="24" t="str">
        <f>VLOOKUP(J2672,city!$A$4:$D$352,4,0)</f>
        <v>金昌</v>
      </c>
      <c r="D2672" s="15" t="s">
        <v>822</v>
      </c>
      <c r="F2672" s="42" t="str">
        <f t="shared" si="325"/>
        <v>132.015578,46.451619</v>
      </c>
      <c r="G2672" s="20" t="s">
        <v>8651</v>
      </c>
      <c r="H2672" s="20" t="s">
        <v>468</v>
      </c>
      <c r="I2672" s="45" t="str">
        <f t="shared" si="327"/>
        <v>0a,0b</v>
      </c>
      <c r="J2672" s="15">
        <f t="shared" si="328"/>
        <v>267</v>
      </c>
      <c r="K2672" s="15">
        <f>IF(VLOOKUP(J2671,city!$K$4:$L$352,2,0)&gt;K2671,K2671+1,1)</f>
        <v>9</v>
      </c>
      <c r="L2672" s="15">
        <v>1</v>
      </c>
      <c r="M2672" s="15" t="s">
        <v>315</v>
      </c>
      <c r="N2672" s="42">
        <v>132.015578</v>
      </c>
      <c r="O2672" s="34">
        <v>46.451619000000001</v>
      </c>
      <c r="P2672" s="15" t="str">
        <f t="shared" si="331"/>
        <v/>
      </c>
      <c r="Q2672" s="41">
        <v>0</v>
      </c>
      <c r="R2672" s="15">
        <f t="shared" si="332"/>
        <v>0</v>
      </c>
      <c r="S2672" s="15" t="str">
        <f t="shared" si="329"/>
        <v>0a</v>
      </c>
      <c r="T2672" s="15" t="str">
        <f t="shared" si="330"/>
        <v>0b</v>
      </c>
    </row>
    <row r="2673" spans="1:20" ht="20.100000000000001" customHeight="1">
      <c r="A2673" s="15">
        <f t="shared" si="326"/>
        <v>126710</v>
      </c>
      <c r="B2673" s="24" t="str">
        <f>VLOOKUP(J2673,city!$A$4:$D$352,3,0)</f>
        <v>甘肃</v>
      </c>
      <c r="C2673" s="24" t="str">
        <f>VLOOKUP(J2673,city!$A$4:$D$352,4,0)</f>
        <v>金昌</v>
      </c>
      <c r="D2673" s="15" t="s">
        <v>822</v>
      </c>
      <c r="F2673" s="42" t="str">
        <f t="shared" si="325"/>
        <v>132.902171,46.748589</v>
      </c>
      <c r="G2673" s="20" t="s">
        <v>8652</v>
      </c>
      <c r="H2673" s="20" t="s">
        <v>474</v>
      </c>
      <c r="I2673" s="45" t="str">
        <f t="shared" si="327"/>
        <v>0a,0b</v>
      </c>
      <c r="J2673" s="15">
        <f t="shared" si="328"/>
        <v>267</v>
      </c>
      <c r="K2673" s="15">
        <f>IF(VLOOKUP(J2672,city!$K$4:$L$352,2,0)&gt;K2672,K2672+1,1)</f>
        <v>10</v>
      </c>
      <c r="L2673" s="15">
        <v>1</v>
      </c>
      <c r="M2673" s="15" t="s">
        <v>315</v>
      </c>
      <c r="N2673" s="42">
        <v>132.90217100000001</v>
      </c>
      <c r="O2673" s="34">
        <v>46.748589000000003</v>
      </c>
      <c r="P2673" s="15" t="str">
        <f t="shared" si="331"/>
        <v>114.0060936,41.718629</v>
      </c>
      <c r="Q2673" s="41">
        <v>0</v>
      </c>
      <c r="R2673" s="15">
        <f t="shared" si="332"/>
        <v>0</v>
      </c>
      <c r="S2673" s="15" t="str">
        <f t="shared" si="329"/>
        <v>0a</v>
      </c>
      <c r="T2673" s="15" t="str">
        <f t="shared" si="330"/>
        <v>0b</v>
      </c>
    </row>
    <row r="2674" spans="1:20" ht="20.100000000000001" customHeight="1">
      <c r="A2674" s="15">
        <f t="shared" si="326"/>
        <v>126801</v>
      </c>
      <c r="B2674" s="24" t="str">
        <f>VLOOKUP(J2674,city!$A$4:$D$352,3,0)</f>
        <v>甘肃</v>
      </c>
      <c r="C2674" s="24" t="str">
        <f>VLOOKUP(J2674,city!$A$4:$D$352,4,0)</f>
        <v>白银</v>
      </c>
      <c r="D2674" s="25" t="s">
        <v>8653</v>
      </c>
      <c r="E2674" s="24" t="s">
        <v>8654</v>
      </c>
      <c r="F2674" s="42" t="str">
        <f t="shared" si="325"/>
        <v>104.321,36.891</v>
      </c>
      <c r="G2674" s="20" t="s">
        <v>8655</v>
      </c>
      <c r="H2674" s="20" t="s">
        <v>480</v>
      </c>
      <c r="I2674" s="45" t="str">
        <f t="shared" si="327"/>
        <v>6a,6b</v>
      </c>
      <c r="J2674" s="15">
        <f t="shared" si="328"/>
        <v>268</v>
      </c>
      <c r="K2674" s="15">
        <f>IF(VLOOKUP(J2673,city!$K$4:$L$352,2,0)&gt;K2673,K2673+1,1)</f>
        <v>1</v>
      </c>
      <c r="L2674" s="15">
        <v>1</v>
      </c>
      <c r="M2674" s="15" t="s">
        <v>316</v>
      </c>
      <c r="N2674" s="25">
        <v>104.321</v>
      </c>
      <c r="O2674" s="25">
        <v>36.890999999999998</v>
      </c>
      <c r="P2674" s="15" t="str">
        <f t="shared" si="331"/>
        <v/>
      </c>
      <c r="Q2674" s="41">
        <v>6</v>
      </c>
      <c r="R2674" s="15">
        <f t="shared" si="332"/>
        <v>6</v>
      </c>
      <c r="S2674" s="15" t="str">
        <f t="shared" si="329"/>
        <v>6a</v>
      </c>
      <c r="T2674" s="15" t="str">
        <f t="shared" si="330"/>
        <v>6b</v>
      </c>
    </row>
    <row r="2675" spans="1:20" ht="20.100000000000001" customHeight="1">
      <c r="A2675" s="15">
        <f t="shared" si="326"/>
        <v>126802</v>
      </c>
      <c r="B2675" s="24" t="str">
        <f>VLOOKUP(J2675,city!$A$4:$D$352,3,0)</f>
        <v>甘肃</v>
      </c>
      <c r="C2675" s="24" t="str">
        <f>VLOOKUP(J2675,city!$A$4:$D$352,4,0)</f>
        <v>白银</v>
      </c>
      <c r="D2675" s="25" t="s">
        <v>8656</v>
      </c>
      <c r="E2675" s="24" t="s">
        <v>8657</v>
      </c>
      <c r="F2675" s="42" t="str">
        <f t="shared" si="325"/>
        <v>103.853,37.139</v>
      </c>
      <c r="G2675" s="20" t="s">
        <v>8658</v>
      </c>
      <c r="H2675" s="20" t="s">
        <v>486</v>
      </c>
      <c r="I2675" s="45" t="str">
        <f t="shared" si="327"/>
        <v>31a,31b</v>
      </c>
      <c r="J2675" s="15">
        <f t="shared" si="328"/>
        <v>268</v>
      </c>
      <c r="K2675" s="15">
        <f>IF(VLOOKUP(J2674,city!$K$4:$L$352,2,0)&gt;K2674,K2674+1,1)</f>
        <v>2</v>
      </c>
      <c r="L2675" s="15">
        <v>1</v>
      </c>
      <c r="M2675" s="15" t="s">
        <v>316</v>
      </c>
      <c r="N2675" s="25">
        <v>103.85299999999999</v>
      </c>
      <c r="O2675" s="25">
        <v>37.139000000000003</v>
      </c>
      <c r="P2675" s="15" t="str">
        <f t="shared" si="331"/>
        <v/>
      </c>
      <c r="Q2675" s="41">
        <v>31</v>
      </c>
      <c r="R2675" s="15">
        <f t="shared" si="332"/>
        <v>31</v>
      </c>
      <c r="S2675" s="15" t="str">
        <f t="shared" si="329"/>
        <v>31a</v>
      </c>
      <c r="T2675" s="15" t="str">
        <f t="shared" si="330"/>
        <v>31b</v>
      </c>
    </row>
    <row r="2676" spans="1:20" ht="20.100000000000001" customHeight="1">
      <c r="A2676" s="15">
        <f t="shared" si="326"/>
        <v>126803</v>
      </c>
      <c r="B2676" s="24" t="str">
        <f>VLOOKUP(J2676,city!$A$4:$D$352,3,0)</f>
        <v>甘肃</v>
      </c>
      <c r="C2676" s="24" t="str">
        <f>VLOOKUP(J2676,city!$A$4:$D$352,4,0)</f>
        <v>白银</v>
      </c>
      <c r="D2676" s="25" t="s">
        <v>8659</v>
      </c>
      <c r="E2676" s="24" t="s">
        <v>8660</v>
      </c>
      <c r="F2676" s="42" t="str">
        <f t="shared" si="325"/>
        <v>105.059,35.696</v>
      </c>
      <c r="G2676" s="20" t="s">
        <v>8661</v>
      </c>
      <c r="H2676" s="20" t="s">
        <v>492</v>
      </c>
      <c r="I2676" s="45" t="str">
        <f t="shared" si="327"/>
        <v>15a,15b</v>
      </c>
      <c r="J2676" s="15">
        <f t="shared" si="328"/>
        <v>268</v>
      </c>
      <c r="K2676" s="15">
        <f>IF(VLOOKUP(J2675,city!$K$4:$L$352,2,0)&gt;K2675,K2675+1,1)</f>
        <v>3</v>
      </c>
      <c r="L2676" s="15">
        <v>1</v>
      </c>
      <c r="M2676" s="15" t="s">
        <v>316</v>
      </c>
      <c r="N2676" s="25">
        <v>105.059</v>
      </c>
      <c r="O2676" s="25">
        <v>35.695999999999998</v>
      </c>
      <c r="P2676" s="15" t="str">
        <f t="shared" si="331"/>
        <v/>
      </c>
      <c r="Q2676" s="41">
        <v>15</v>
      </c>
      <c r="R2676" s="15">
        <f t="shared" si="332"/>
        <v>15</v>
      </c>
      <c r="S2676" s="15" t="str">
        <f t="shared" si="329"/>
        <v>15a</v>
      </c>
      <c r="T2676" s="15" t="str">
        <f t="shared" si="330"/>
        <v>15b</v>
      </c>
    </row>
    <row r="2677" spans="1:20" ht="20.100000000000001" customHeight="1">
      <c r="A2677" s="15">
        <f t="shared" si="326"/>
        <v>126804</v>
      </c>
      <c r="B2677" s="24" t="str">
        <f>VLOOKUP(J2677,city!$A$4:$D$352,3,0)</f>
        <v>甘肃</v>
      </c>
      <c r="C2677" s="24" t="str">
        <f>VLOOKUP(J2677,city!$A$4:$D$352,4,0)</f>
        <v>白银</v>
      </c>
      <c r="D2677" s="25" t="s">
        <v>8662</v>
      </c>
      <c r="E2677" s="24" t="s">
        <v>8663</v>
      </c>
      <c r="F2677" s="42" t="str">
        <f t="shared" si="325"/>
        <v>105.078,35.691</v>
      </c>
      <c r="G2677" s="20" t="s">
        <v>8664</v>
      </c>
      <c r="H2677" s="20" t="s">
        <v>498</v>
      </c>
      <c r="I2677" s="45" t="str">
        <f t="shared" si="327"/>
        <v>2a,2b</v>
      </c>
      <c r="J2677" s="15">
        <f t="shared" si="328"/>
        <v>268</v>
      </c>
      <c r="K2677" s="15">
        <f>IF(VLOOKUP(J2676,city!$K$4:$L$352,2,0)&gt;K2676,K2676+1,1)</f>
        <v>4</v>
      </c>
      <c r="L2677" s="15">
        <v>1</v>
      </c>
      <c r="M2677" s="15" t="s">
        <v>316</v>
      </c>
      <c r="N2677" s="25">
        <v>105.078</v>
      </c>
      <c r="O2677" s="25">
        <v>35.691000000000003</v>
      </c>
      <c r="P2677" s="15" t="str">
        <f t="shared" si="331"/>
        <v/>
      </c>
      <c r="Q2677" s="41">
        <v>2</v>
      </c>
      <c r="R2677" s="15">
        <f t="shared" si="332"/>
        <v>1</v>
      </c>
      <c r="S2677" s="15" t="str">
        <f t="shared" si="329"/>
        <v>2a</v>
      </c>
      <c r="T2677" s="15" t="str">
        <f t="shared" si="330"/>
        <v>2b</v>
      </c>
    </row>
    <row r="2678" spans="1:20" ht="20.100000000000001" customHeight="1">
      <c r="A2678" s="15">
        <f t="shared" si="326"/>
        <v>126805</v>
      </c>
      <c r="B2678" s="24" t="str">
        <f>VLOOKUP(J2678,city!$A$4:$D$352,3,0)</f>
        <v>甘肃</v>
      </c>
      <c r="C2678" s="24" t="str">
        <f>VLOOKUP(J2678,city!$A$4:$D$352,4,0)</f>
        <v>白银</v>
      </c>
      <c r="D2678" s="25" t="s">
        <v>8665</v>
      </c>
      <c r="E2678" s="24" t="s">
        <v>8666</v>
      </c>
      <c r="F2678" s="42" t="str">
        <f t="shared" si="325"/>
        <v>104.762,36.615</v>
      </c>
      <c r="G2678" s="20" t="s">
        <v>8667</v>
      </c>
      <c r="H2678" s="20" t="s">
        <v>504</v>
      </c>
      <c r="I2678" s="45" t="str">
        <f t="shared" si="327"/>
        <v>12a,12b</v>
      </c>
      <c r="J2678" s="15">
        <f t="shared" si="328"/>
        <v>268</v>
      </c>
      <c r="K2678" s="15">
        <f>IF(VLOOKUP(J2677,city!$K$4:$L$352,2,0)&gt;K2677,K2677+1,1)</f>
        <v>5</v>
      </c>
      <c r="L2678" s="15">
        <v>1</v>
      </c>
      <c r="M2678" s="15" t="s">
        <v>316</v>
      </c>
      <c r="N2678" s="25">
        <v>104.762</v>
      </c>
      <c r="O2678" s="25">
        <v>36.615000000000002</v>
      </c>
      <c r="P2678" s="15" t="str">
        <f t="shared" si="331"/>
        <v/>
      </c>
      <c r="Q2678" s="41">
        <v>12</v>
      </c>
      <c r="R2678" s="15">
        <f t="shared" si="332"/>
        <v>12</v>
      </c>
      <c r="S2678" s="15" t="str">
        <f t="shared" si="329"/>
        <v>12a</v>
      </c>
      <c r="T2678" s="15" t="str">
        <f t="shared" si="330"/>
        <v>12b</v>
      </c>
    </row>
    <row r="2679" spans="1:20" ht="20.100000000000001" customHeight="1">
      <c r="A2679" s="15">
        <f t="shared" si="326"/>
        <v>126806</v>
      </c>
      <c r="B2679" s="24" t="str">
        <f>VLOOKUP(J2679,city!$A$4:$D$352,3,0)</f>
        <v>甘肃</v>
      </c>
      <c r="C2679" s="24" t="str">
        <f>VLOOKUP(J2679,city!$A$4:$D$352,4,0)</f>
        <v>白银</v>
      </c>
      <c r="D2679" s="25" t="s">
        <v>8668</v>
      </c>
      <c r="E2679" s="24" t="s">
        <v>8669</v>
      </c>
      <c r="F2679" s="42" t="str">
        <f t="shared" si="325"/>
        <v>104.114,36.796</v>
      </c>
      <c r="G2679" s="20" t="s">
        <v>8670</v>
      </c>
      <c r="H2679" s="20" t="s">
        <v>510</v>
      </c>
      <c r="I2679" s="45" t="str">
        <f t="shared" si="327"/>
        <v>11a,11b</v>
      </c>
      <c r="J2679" s="15">
        <f t="shared" si="328"/>
        <v>268</v>
      </c>
      <c r="K2679" s="15">
        <f>IF(VLOOKUP(J2678,city!$K$4:$L$352,2,0)&gt;K2678,K2678+1,1)</f>
        <v>6</v>
      </c>
      <c r="L2679" s="15">
        <v>1</v>
      </c>
      <c r="M2679" s="15" t="s">
        <v>316</v>
      </c>
      <c r="N2679" s="25">
        <v>104.114</v>
      </c>
      <c r="O2679" s="25">
        <v>36.795999999999999</v>
      </c>
      <c r="P2679" s="15" t="str">
        <f t="shared" si="331"/>
        <v/>
      </c>
      <c r="Q2679" s="41">
        <v>11</v>
      </c>
      <c r="R2679" s="15">
        <f t="shared" si="332"/>
        <v>6</v>
      </c>
      <c r="S2679" s="15" t="str">
        <f t="shared" si="329"/>
        <v>11a</v>
      </c>
      <c r="T2679" s="15" t="str">
        <f t="shared" si="330"/>
        <v>11b</v>
      </c>
    </row>
    <row r="2680" spans="1:20" ht="20.100000000000001" customHeight="1">
      <c r="A2680" s="15">
        <f t="shared" si="326"/>
        <v>126807</v>
      </c>
      <c r="B2680" s="24" t="str">
        <f>VLOOKUP(J2680,city!$A$4:$D$352,3,0)</f>
        <v>甘肃</v>
      </c>
      <c r="C2680" s="24" t="str">
        <f>VLOOKUP(J2680,city!$A$4:$D$352,4,0)</f>
        <v>白银</v>
      </c>
      <c r="D2680" s="25" t="s">
        <v>8671</v>
      </c>
      <c r="E2680" s="24" t="s">
        <v>8672</v>
      </c>
      <c r="F2680" s="42" t="str">
        <f t="shared" si="325"/>
        <v>103.778,37.155</v>
      </c>
      <c r="G2680" s="20" t="s">
        <v>8673</v>
      </c>
      <c r="H2680" s="20" t="s">
        <v>516</v>
      </c>
      <c r="I2680" s="45" t="str">
        <f t="shared" si="327"/>
        <v>1a,1b</v>
      </c>
      <c r="J2680" s="15">
        <f t="shared" si="328"/>
        <v>268</v>
      </c>
      <c r="K2680" s="15">
        <f>IF(VLOOKUP(J2679,city!$K$4:$L$352,2,0)&gt;K2679,K2679+1,1)</f>
        <v>7</v>
      </c>
      <c r="L2680" s="15">
        <v>1</v>
      </c>
      <c r="M2680" s="15" t="s">
        <v>316</v>
      </c>
      <c r="N2680" s="25">
        <v>103.77800000000001</v>
      </c>
      <c r="O2680" s="25">
        <v>37.155000000000001</v>
      </c>
      <c r="P2680" s="15" t="str">
        <f t="shared" si="331"/>
        <v/>
      </c>
      <c r="Q2680" s="41">
        <v>1</v>
      </c>
      <c r="R2680" s="15">
        <f t="shared" si="332"/>
        <v>2</v>
      </c>
      <c r="S2680" s="15" t="str">
        <f t="shared" si="329"/>
        <v>1a</v>
      </c>
      <c r="T2680" s="15" t="str">
        <f t="shared" si="330"/>
        <v>1b</v>
      </c>
    </row>
    <row r="2681" spans="1:20" ht="20.100000000000001" customHeight="1">
      <c r="A2681" s="15">
        <f t="shared" si="326"/>
        <v>126808</v>
      </c>
      <c r="B2681" s="24" t="str">
        <f>VLOOKUP(J2681,city!$A$4:$D$352,3,0)</f>
        <v>甘肃</v>
      </c>
      <c r="C2681" s="24" t="str">
        <f>VLOOKUP(J2681,city!$A$4:$D$352,4,0)</f>
        <v>白银</v>
      </c>
      <c r="D2681" s="25" t="s">
        <v>1591</v>
      </c>
      <c r="E2681" s="24" t="s">
        <v>8674</v>
      </c>
      <c r="F2681" s="42" t="str">
        <f t="shared" si="325"/>
        <v>104.691,36.559</v>
      </c>
      <c r="G2681" s="20" t="s">
        <v>8675</v>
      </c>
      <c r="H2681" s="20" t="s">
        <v>522</v>
      </c>
      <c r="I2681" s="45" t="str">
        <f t="shared" si="327"/>
        <v>11a,11b</v>
      </c>
      <c r="J2681" s="15">
        <f t="shared" si="328"/>
        <v>268</v>
      </c>
      <c r="K2681" s="15">
        <f>IF(VLOOKUP(J2680,city!$K$4:$L$352,2,0)&gt;K2680,K2680+1,1)</f>
        <v>8</v>
      </c>
      <c r="L2681" s="15">
        <v>1</v>
      </c>
      <c r="M2681" s="15" t="s">
        <v>316</v>
      </c>
      <c r="N2681" s="25">
        <v>104.691</v>
      </c>
      <c r="O2681" s="25">
        <v>36.558999999999997</v>
      </c>
      <c r="P2681" s="15" t="str">
        <f t="shared" si="331"/>
        <v/>
      </c>
      <c r="Q2681" s="41">
        <v>11</v>
      </c>
      <c r="R2681" s="15">
        <f t="shared" si="332"/>
        <v>11</v>
      </c>
      <c r="S2681" s="15" t="str">
        <f t="shared" si="329"/>
        <v>11a</v>
      </c>
      <c r="T2681" s="15" t="str">
        <f t="shared" si="330"/>
        <v>11b</v>
      </c>
    </row>
    <row r="2682" spans="1:20" ht="20.100000000000001" customHeight="1">
      <c r="A2682" s="15">
        <f t="shared" si="326"/>
        <v>126809</v>
      </c>
      <c r="B2682" s="24" t="str">
        <f>VLOOKUP(J2682,city!$A$4:$D$352,3,0)</f>
        <v>甘肃</v>
      </c>
      <c r="C2682" s="24" t="str">
        <f>VLOOKUP(J2682,city!$A$4:$D$352,4,0)</f>
        <v>白银</v>
      </c>
      <c r="D2682" s="15" t="s">
        <v>822</v>
      </c>
      <c r="F2682" s="42" t="str">
        <f t="shared" si="325"/>
        <v>126.680307,46.720266</v>
      </c>
      <c r="G2682" s="20" t="s">
        <v>8676</v>
      </c>
      <c r="H2682" s="20" t="s">
        <v>528</v>
      </c>
      <c r="I2682" s="45" t="str">
        <f t="shared" si="327"/>
        <v>0a,0b</v>
      </c>
      <c r="J2682" s="15">
        <f t="shared" si="328"/>
        <v>268</v>
      </c>
      <c r="K2682" s="15">
        <f>IF(VLOOKUP(J2681,city!$K$4:$L$352,2,0)&gt;K2681,K2681+1,1)</f>
        <v>9</v>
      </c>
      <c r="L2682" s="15">
        <v>1</v>
      </c>
      <c r="M2682" s="15" t="s">
        <v>316</v>
      </c>
      <c r="N2682" s="42">
        <v>126.680307</v>
      </c>
      <c r="O2682" s="34">
        <v>46.720266000000002</v>
      </c>
      <c r="P2682" s="15" t="str">
        <f t="shared" si="331"/>
        <v/>
      </c>
      <c r="Q2682" s="41">
        <v>0</v>
      </c>
      <c r="R2682" s="15">
        <f t="shared" si="332"/>
        <v>0</v>
      </c>
      <c r="S2682" s="15" t="str">
        <f t="shared" si="329"/>
        <v>0a</v>
      </c>
      <c r="T2682" s="15" t="str">
        <f t="shared" si="330"/>
        <v>0b</v>
      </c>
    </row>
    <row r="2683" spans="1:20" ht="20.100000000000001" customHeight="1">
      <c r="A2683" s="15">
        <f t="shared" si="326"/>
        <v>126810</v>
      </c>
      <c r="B2683" s="24" t="str">
        <f>VLOOKUP(J2683,city!$A$4:$D$352,3,0)</f>
        <v>甘肃</v>
      </c>
      <c r="C2683" s="24" t="str">
        <f>VLOOKUP(J2683,city!$A$4:$D$352,4,0)</f>
        <v>白银</v>
      </c>
      <c r="D2683" s="15" t="s">
        <v>822</v>
      </c>
      <c r="F2683" s="42" t="str">
        <f t="shared" si="325"/>
        <v>127.329978,46.685276</v>
      </c>
      <c r="G2683" s="20" t="s">
        <v>8677</v>
      </c>
      <c r="H2683" s="20" t="s">
        <v>534</v>
      </c>
      <c r="I2683" s="45" t="str">
        <f t="shared" si="327"/>
        <v>0a,0b</v>
      </c>
      <c r="J2683" s="15">
        <f t="shared" si="328"/>
        <v>268</v>
      </c>
      <c r="K2683" s="15">
        <f>IF(VLOOKUP(J2682,city!$K$4:$L$352,2,0)&gt;K2682,K2682+1,1)</f>
        <v>10</v>
      </c>
      <c r="L2683" s="15">
        <v>1</v>
      </c>
      <c r="M2683" s="15" t="s">
        <v>316</v>
      </c>
      <c r="N2683" s="42">
        <v>127.329978</v>
      </c>
      <c r="O2683" s="34">
        <v>46.685276000000002</v>
      </c>
      <c r="P2683" s="15" t="str">
        <f t="shared" si="331"/>
        <v>108.9666285,38.5947542</v>
      </c>
      <c r="Q2683" s="41">
        <v>0</v>
      </c>
      <c r="R2683" s="15">
        <f t="shared" si="332"/>
        <v>0</v>
      </c>
      <c r="S2683" s="15" t="str">
        <f t="shared" si="329"/>
        <v>0a</v>
      </c>
      <c r="T2683" s="15" t="str">
        <f t="shared" si="330"/>
        <v>0b</v>
      </c>
    </row>
    <row r="2684" spans="1:20" ht="20.100000000000001" customHeight="1">
      <c r="A2684" s="15">
        <f t="shared" si="326"/>
        <v>126901</v>
      </c>
      <c r="B2684" s="24" t="str">
        <f>VLOOKUP(J2684,city!$A$4:$D$352,3,0)</f>
        <v>甘肃</v>
      </c>
      <c r="C2684" s="24" t="str">
        <f>VLOOKUP(J2684,city!$A$4:$D$352,4,0)</f>
        <v>天水</v>
      </c>
      <c r="D2684" s="25" t="s">
        <v>8678</v>
      </c>
      <c r="E2684" s="24" t="s">
        <v>8679</v>
      </c>
      <c r="F2684" s="42" t="str">
        <f t="shared" ref="F2684:F2747" si="333">N2684&amp;","&amp;O2684</f>
        <v>106.014,34.356</v>
      </c>
      <c r="G2684" s="20" t="s">
        <v>8680</v>
      </c>
      <c r="H2684" s="20" t="s">
        <v>422</v>
      </c>
      <c r="I2684" s="45" t="str">
        <f t="shared" si="327"/>
        <v>11a,11b</v>
      </c>
      <c r="J2684" s="15">
        <f t="shared" si="328"/>
        <v>269</v>
      </c>
      <c r="K2684" s="15">
        <f>IF(VLOOKUP(J2683,city!$K$4:$L$352,2,0)&gt;K2683,K2683+1,1)</f>
        <v>1</v>
      </c>
      <c r="L2684" s="15">
        <v>1</v>
      </c>
      <c r="M2684" s="15" t="s">
        <v>317</v>
      </c>
      <c r="N2684" s="25">
        <v>106.014</v>
      </c>
      <c r="O2684" s="25">
        <v>34.356000000000002</v>
      </c>
      <c r="P2684" s="15" t="str">
        <f t="shared" si="331"/>
        <v/>
      </c>
      <c r="Q2684" s="41">
        <v>11</v>
      </c>
      <c r="R2684" s="15">
        <f t="shared" si="332"/>
        <v>11</v>
      </c>
      <c r="S2684" s="15" t="str">
        <f t="shared" si="329"/>
        <v>11a</v>
      </c>
      <c r="T2684" s="15" t="str">
        <f t="shared" si="330"/>
        <v>11b</v>
      </c>
    </row>
    <row r="2685" spans="1:20" ht="20.100000000000001" customHeight="1">
      <c r="A2685" s="15">
        <f t="shared" si="326"/>
        <v>126902</v>
      </c>
      <c r="B2685" s="24" t="str">
        <f>VLOOKUP(J2685,city!$A$4:$D$352,3,0)</f>
        <v>甘肃</v>
      </c>
      <c r="C2685" s="24" t="str">
        <f>VLOOKUP(J2685,city!$A$4:$D$352,4,0)</f>
        <v>天水</v>
      </c>
      <c r="D2685" s="25" t="s">
        <v>8681</v>
      </c>
      <c r="E2685" s="24" t="s">
        <v>8682</v>
      </c>
      <c r="F2685" s="42" t="str">
        <f t="shared" si="333"/>
        <v>105.321,34.737</v>
      </c>
      <c r="G2685" s="20" t="s">
        <v>8683</v>
      </c>
      <c r="H2685" s="20" t="s">
        <v>427</v>
      </c>
      <c r="I2685" s="45" t="str">
        <f t="shared" si="327"/>
        <v>11a,11b</v>
      </c>
      <c r="J2685" s="15">
        <f t="shared" si="328"/>
        <v>269</v>
      </c>
      <c r="K2685" s="15">
        <f>IF(VLOOKUP(J2684,city!$K$4:$L$352,2,0)&gt;K2684,K2684+1,1)</f>
        <v>2</v>
      </c>
      <c r="L2685" s="15">
        <v>1</v>
      </c>
      <c r="M2685" s="15" t="s">
        <v>317</v>
      </c>
      <c r="N2685" s="25">
        <v>105.321</v>
      </c>
      <c r="O2685" s="25">
        <v>34.737000000000002</v>
      </c>
      <c r="P2685" s="15" t="str">
        <f t="shared" si="331"/>
        <v/>
      </c>
      <c r="Q2685" s="41">
        <v>11</v>
      </c>
      <c r="R2685" s="15">
        <f t="shared" si="332"/>
        <v>11</v>
      </c>
      <c r="S2685" s="15" t="str">
        <f t="shared" si="329"/>
        <v>11a</v>
      </c>
      <c r="T2685" s="15" t="str">
        <f t="shared" si="330"/>
        <v>11b</v>
      </c>
    </row>
    <row r="2686" spans="1:20" ht="20.100000000000001" customHeight="1">
      <c r="A2686" s="15">
        <f t="shared" si="326"/>
        <v>126903</v>
      </c>
      <c r="B2686" s="24" t="str">
        <f>VLOOKUP(J2686,city!$A$4:$D$352,3,0)</f>
        <v>甘肃</v>
      </c>
      <c r="C2686" s="24" t="str">
        <f>VLOOKUP(J2686,city!$A$4:$D$352,4,0)</f>
        <v>天水</v>
      </c>
      <c r="D2686" s="25" t="s">
        <v>8684</v>
      </c>
      <c r="E2686" s="24" t="s">
        <v>8685</v>
      </c>
      <c r="F2686" s="42" t="str">
        <f t="shared" si="333"/>
        <v>105.713,34.585</v>
      </c>
      <c r="G2686" s="20" t="s">
        <v>8686</v>
      </c>
      <c r="H2686" s="20" t="s">
        <v>432</v>
      </c>
      <c r="I2686" s="45" t="str">
        <f t="shared" si="327"/>
        <v>12a,12b</v>
      </c>
      <c r="J2686" s="15">
        <f t="shared" si="328"/>
        <v>269</v>
      </c>
      <c r="K2686" s="15">
        <f>IF(VLOOKUP(J2685,city!$K$4:$L$352,2,0)&gt;K2685,K2685+1,1)</f>
        <v>3</v>
      </c>
      <c r="L2686" s="15">
        <v>1</v>
      </c>
      <c r="M2686" s="15" t="s">
        <v>317</v>
      </c>
      <c r="N2686" s="25">
        <v>105.71299999999999</v>
      </c>
      <c r="O2686" s="25">
        <v>34.585000000000001</v>
      </c>
      <c r="P2686" s="15" t="str">
        <f t="shared" si="331"/>
        <v/>
      </c>
      <c r="Q2686" s="41">
        <v>12</v>
      </c>
      <c r="R2686" s="15">
        <f t="shared" si="332"/>
        <v>12</v>
      </c>
      <c r="S2686" s="15" t="str">
        <f t="shared" si="329"/>
        <v>12a</v>
      </c>
      <c r="T2686" s="15" t="str">
        <f t="shared" si="330"/>
        <v>12b</v>
      </c>
    </row>
    <row r="2687" spans="1:20" ht="20.100000000000001" customHeight="1">
      <c r="A2687" s="15">
        <f t="shared" si="326"/>
        <v>126904</v>
      </c>
      <c r="B2687" s="24" t="str">
        <f>VLOOKUP(J2687,city!$A$4:$D$352,3,0)</f>
        <v>甘肃</v>
      </c>
      <c r="C2687" s="24" t="str">
        <f>VLOOKUP(J2687,city!$A$4:$D$352,4,0)</f>
        <v>天水</v>
      </c>
      <c r="D2687" s="25" t="s">
        <v>8687</v>
      </c>
      <c r="E2687" s="24" t="s">
        <v>8688</v>
      </c>
      <c r="F2687" s="42" t="str">
        <f t="shared" si="333"/>
        <v>106.137,34.373</v>
      </c>
      <c r="G2687" s="20" t="s">
        <v>8689</v>
      </c>
      <c r="H2687" s="20" t="s">
        <v>438</v>
      </c>
      <c r="I2687" s="45" t="str">
        <f t="shared" si="327"/>
        <v>4a,4b</v>
      </c>
      <c r="J2687" s="15">
        <f t="shared" si="328"/>
        <v>269</v>
      </c>
      <c r="K2687" s="15">
        <f>IF(VLOOKUP(J2686,city!$K$4:$L$352,2,0)&gt;K2686,K2686+1,1)</f>
        <v>4</v>
      </c>
      <c r="L2687" s="15">
        <v>1</v>
      </c>
      <c r="M2687" s="15" t="s">
        <v>317</v>
      </c>
      <c r="N2687" s="25">
        <v>106.137</v>
      </c>
      <c r="O2687" s="25">
        <v>34.372999999999998</v>
      </c>
      <c r="P2687" s="15" t="str">
        <f t="shared" si="331"/>
        <v/>
      </c>
      <c r="Q2687" s="41">
        <v>4</v>
      </c>
      <c r="R2687" s="15">
        <f t="shared" si="332"/>
        <v>4</v>
      </c>
      <c r="S2687" s="15" t="str">
        <f t="shared" si="329"/>
        <v>4a</v>
      </c>
      <c r="T2687" s="15" t="str">
        <f t="shared" si="330"/>
        <v>4b</v>
      </c>
    </row>
    <row r="2688" spans="1:20" ht="20.100000000000001" customHeight="1">
      <c r="A2688" s="15">
        <f t="shared" si="326"/>
        <v>126905</v>
      </c>
      <c r="B2688" s="24" t="str">
        <f>VLOOKUP(J2688,city!$A$4:$D$352,3,0)</f>
        <v>甘肃</v>
      </c>
      <c r="C2688" s="24" t="str">
        <f>VLOOKUP(J2688,city!$A$4:$D$352,4,0)</f>
        <v>天水</v>
      </c>
      <c r="D2688" s="25" t="s">
        <v>8690</v>
      </c>
      <c r="E2688" s="24" t="s">
        <v>8691</v>
      </c>
      <c r="F2688" s="42" t="str">
        <f t="shared" si="333"/>
        <v>105.914,35.016</v>
      </c>
      <c r="G2688" s="20" t="s">
        <v>8692</v>
      </c>
      <c r="H2688" s="20" t="s">
        <v>444</v>
      </c>
      <c r="I2688" s="45" t="str">
        <f t="shared" si="327"/>
        <v>6a,6b</v>
      </c>
      <c r="J2688" s="15">
        <f t="shared" si="328"/>
        <v>269</v>
      </c>
      <c r="K2688" s="15">
        <f>IF(VLOOKUP(J2687,city!$K$4:$L$352,2,0)&gt;K2687,K2687+1,1)</f>
        <v>5</v>
      </c>
      <c r="L2688" s="15">
        <v>1</v>
      </c>
      <c r="M2688" s="15" t="s">
        <v>317</v>
      </c>
      <c r="N2688" s="25">
        <v>105.914</v>
      </c>
      <c r="O2688" s="25">
        <v>35.015999999999998</v>
      </c>
      <c r="P2688" s="15" t="str">
        <f t="shared" si="331"/>
        <v/>
      </c>
      <c r="Q2688" s="41">
        <v>6</v>
      </c>
      <c r="R2688" s="15">
        <f t="shared" si="332"/>
        <v>6</v>
      </c>
      <c r="S2688" s="15" t="str">
        <f t="shared" si="329"/>
        <v>6a</v>
      </c>
      <c r="T2688" s="15" t="str">
        <f t="shared" si="330"/>
        <v>6b</v>
      </c>
    </row>
    <row r="2689" spans="1:20" ht="20.100000000000001" customHeight="1">
      <c r="A2689" s="15">
        <f t="shared" si="326"/>
        <v>126906</v>
      </c>
      <c r="B2689" s="24" t="str">
        <f>VLOOKUP(J2689,city!$A$4:$D$352,3,0)</f>
        <v>甘肃</v>
      </c>
      <c r="C2689" s="24" t="str">
        <f>VLOOKUP(J2689,city!$A$4:$D$352,4,0)</f>
        <v>天水</v>
      </c>
      <c r="D2689" s="25" t="s">
        <v>8693</v>
      </c>
      <c r="E2689" s="24" t="s">
        <v>8694</v>
      </c>
      <c r="F2689" s="42" t="str">
        <f t="shared" si="333"/>
        <v>105.991,34.373</v>
      </c>
      <c r="G2689" s="20" t="s">
        <v>8695</v>
      </c>
      <c r="H2689" s="20" t="s">
        <v>450</v>
      </c>
      <c r="I2689" s="45" t="str">
        <f t="shared" si="327"/>
        <v>6a,6b</v>
      </c>
      <c r="J2689" s="15">
        <f t="shared" si="328"/>
        <v>269</v>
      </c>
      <c r="K2689" s="15">
        <f>IF(VLOOKUP(J2688,city!$K$4:$L$352,2,0)&gt;K2688,K2688+1,1)</f>
        <v>6</v>
      </c>
      <c r="L2689" s="15">
        <v>1</v>
      </c>
      <c r="M2689" s="15" t="s">
        <v>317</v>
      </c>
      <c r="N2689" s="25">
        <v>105.991</v>
      </c>
      <c r="O2689" s="25">
        <v>34.372999999999998</v>
      </c>
      <c r="P2689" s="15" t="str">
        <f t="shared" si="331"/>
        <v/>
      </c>
      <c r="Q2689" s="41">
        <v>6</v>
      </c>
      <c r="R2689" s="15" t="e">
        <f t="shared" si="332"/>
        <v>#N/A</v>
      </c>
      <c r="S2689" s="15" t="str">
        <f t="shared" si="329"/>
        <v>6a</v>
      </c>
      <c r="T2689" s="15" t="str">
        <f t="shared" si="330"/>
        <v>6b</v>
      </c>
    </row>
    <row r="2690" spans="1:20" ht="20.100000000000001" customHeight="1">
      <c r="A2690" s="15">
        <f t="shared" si="326"/>
        <v>126907</v>
      </c>
      <c r="B2690" s="24" t="str">
        <f>VLOOKUP(J2690,city!$A$4:$D$352,3,0)</f>
        <v>甘肃</v>
      </c>
      <c r="C2690" s="24" t="str">
        <f>VLOOKUP(J2690,city!$A$4:$D$352,4,0)</f>
        <v>天水</v>
      </c>
      <c r="D2690" s="25" t="s">
        <v>8696</v>
      </c>
      <c r="E2690" s="24" t="s">
        <v>8697</v>
      </c>
      <c r="F2690" s="42" t="str">
        <f t="shared" si="333"/>
        <v>105.718,34.591</v>
      </c>
      <c r="G2690" s="20" t="s">
        <v>8698</v>
      </c>
      <c r="H2690" s="20" t="s">
        <v>456</v>
      </c>
      <c r="I2690" s="45" t="str">
        <f t="shared" si="327"/>
        <v>6a,6b</v>
      </c>
      <c r="J2690" s="15">
        <f t="shared" si="328"/>
        <v>269</v>
      </c>
      <c r="K2690" s="15">
        <f>IF(VLOOKUP(J2689,city!$K$4:$L$352,2,0)&gt;K2689,K2689+1,1)</f>
        <v>7</v>
      </c>
      <c r="L2690" s="15">
        <v>1</v>
      </c>
      <c r="M2690" s="15" t="s">
        <v>317</v>
      </c>
      <c r="N2690" s="25">
        <v>105.718</v>
      </c>
      <c r="O2690" s="25">
        <v>34.591000000000001</v>
      </c>
      <c r="P2690" s="15" t="str">
        <f t="shared" si="331"/>
        <v/>
      </c>
      <c r="Q2690" s="41">
        <v>6</v>
      </c>
      <c r="R2690" s="15">
        <f t="shared" si="332"/>
        <v>6</v>
      </c>
      <c r="S2690" s="15" t="str">
        <f t="shared" si="329"/>
        <v>6a</v>
      </c>
      <c r="T2690" s="15" t="str">
        <f t="shared" si="330"/>
        <v>6b</v>
      </c>
    </row>
    <row r="2691" spans="1:20" ht="20.100000000000001" customHeight="1">
      <c r="A2691" s="15">
        <f t="shared" si="326"/>
        <v>126908</v>
      </c>
      <c r="B2691" s="24" t="str">
        <f>VLOOKUP(J2691,city!$A$4:$D$352,3,0)</f>
        <v>甘肃</v>
      </c>
      <c r="C2691" s="24" t="str">
        <f>VLOOKUP(J2691,city!$A$4:$D$352,4,0)</f>
        <v>天水</v>
      </c>
      <c r="D2691" s="25" t="s">
        <v>4452</v>
      </c>
      <c r="E2691" s="24" t="s">
        <v>8699</v>
      </c>
      <c r="F2691" s="42" t="str">
        <f t="shared" si="333"/>
        <v>106.154,34.446</v>
      </c>
      <c r="G2691" s="20" t="s">
        <v>8700</v>
      </c>
      <c r="H2691" s="20" t="s">
        <v>462</v>
      </c>
      <c r="I2691" s="45" t="str">
        <f t="shared" si="327"/>
        <v>11a,11b</v>
      </c>
      <c r="J2691" s="15">
        <f t="shared" si="328"/>
        <v>269</v>
      </c>
      <c r="K2691" s="15">
        <f>IF(VLOOKUP(J2690,city!$K$4:$L$352,2,0)&gt;K2690,K2690+1,1)</f>
        <v>8</v>
      </c>
      <c r="L2691" s="15">
        <v>1</v>
      </c>
      <c r="M2691" s="15" t="s">
        <v>317</v>
      </c>
      <c r="N2691" s="25">
        <v>106.154</v>
      </c>
      <c r="O2691" s="25">
        <v>34.445999999999998</v>
      </c>
      <c r="P2691" s="15" t="str">
        <f t="shared" si="331"/>
        <v/>
      </c>
      <c r="Q2691" s="41">
        <v>11</v>
      </c>
      <c r="R2691" s="15">
        <f t="shared" si="332"/>
        <v>11</v>
      </c>
      <c r="S2691" s="15" t="str">
        <f t="shared" si="329"/>
        <v>11a</v>
      </c>
      <c r="T2691" s="15" t="str">
        <f t="shared" si="330"/>
        <v>11b</v>
      </c>
    </row>
    <row r="2692" spans="1:20" ht="20.100000000000001" customHeight="1">
      <c r="A2692" s="15">
        <f t="shared" ref="A2692:A2755" si="334">100000+J2692*100+K2692</f>
        <v>126909</v>
      </c>
      <c r="B2692" s="24" t="str">
        <f>VLOOKUP(J2692,city!$A$4:$D$352,3,0)</f>
        <v>甘肃</v>
      </c>
      <c r="C2692" s="24" t="str">
        <f>VLOOKUP(J2692,city!$A$4:$D$352,4,0)</f>
        <v>天水</v>
      </c>
      <c r="D2692" s="25" t="s">
        <v>8701</v>
      </c>
      <c r="E2692" s="24" t="s">
        <v>8702</v>
      </c>
      <c r="F2692" s="42" t="str">
        <f t="shared" si="333"/>
        <v>106.061,34.401</v>
      </c>
      <c r="G2692" s="20" t="s">
        <v>8703</v>
      </c>
      <c r="H2692" s="20" t="s">
        <v>468</v>
      </c>
      <c r="I2692" s="45" t="str">
        <f t="shared" si="327"/>
        <v>11a,11b</v>
      </c>
      <c r="J2692" s="15">
        <f t="shared" si="328"/>
        <v>269</v>
      </c>
      <c r="K2692" s="15">
        <f>IF(VLOOKUP(J2691,city!$K$4:$L$352,2,0)&gt;K2691,K2691+1,1)</f>
        <v>9</v>
      </c>
      <c r="L2692" s="15">
        <v>1</v>
      </c>
      <c r="M2692" s="15" t="s">
        <v>317</v>
      </c>
      <c r="N2692" s="25">
        <v>106.06100000000001</v>
      </c>
      <c r="O2692" s="25">
        <v>34.401000000000003</v>
      </c>
      <c r="P2692" s="15" t="str">
        <f t="shared" si="331"/>
        <v/>
      </c>
      <c r="Q2692" s="41">
        <v>11</v>
      </c>
      <c r="R2692" s="15" t="e">
        <f t="shared" si="332"/>
        <v>#N/A</v>
      </c>
      <c r="S2692" s="15" t="str">
        <f t="shared" si="329"/>
        <v>11a</v>
      </c>
      <c r="T2692" s="15" t="str">
        <f t="shared" si="330"/>
        <v>11b</v>
      </c>
    </row>
    <row r="2693" spans="1:20" ht="20.100000000000001" customHeight="1">
      <c r="A2693" s="15">
        <f t="shared" si="334"/>
        <v>126910</v>
      </c>
      <c r="B2693" s="24" t="str">
        <f>VLOOKUP(J2693,city!$A$4:$D$352,3,0)</f>
        <v>甘肃</v>
      </c>
      <c r="C2693" s="24" t="str">
        <f>VLOOKUP(J2693,city!$A$4:$D$352,4,0)</f>
        <v>天水</v>
      </c>
      <c r="D2693" s="25" t="s">
        <v>8704</v>
      </c>
      <c r="E2693" s="24" t="s">
        <v>8705</v>
      </c>
      <c r="F2693" s="42" t="str">
        <f t="shared" si="333"/>
        <v>105.988,35.003</v>
      </c>
      <c r="G2693" s="20" t="s">
        <v>8706</v>
      </c>
      <c r="H2693" s="20" t="s">
        <v>474</v>
      </c>
      <c r="I2693" s="45" t="str">
        <f t="shared" ref="I2693:I2756" si="335">S2693&amp;","&amp;T2693</f>
        <v>12a,12b</v>
      </c>
      <c r="J2693" s="15">
        <f t="shared" ref="J2693:J2756" si="336">IF(K2693&gt;K2692,J2692,J2692+1)</f>
        <v>269</v>
      </c>
      <c r="K2693" s="15">
        <f>IF(VLOOKUP(J2692,city!$K$4:$L$352,2,0)&gt;K2692,K2692+1,1)</f>
        <v>10</v>
      </c>
      <c r="L2693" s="15">
        <v>1</v>
      </c>
      <c r="M2693" s="15" t="s">
        <v>317</v>
      </c>
      <c r="N2693" s="25">
        <v>105.988</v>
      </c>
      <c r="O2693" s="25">
        <v>35.003</v>
      </c>
      <c r="P2693" s="15" t="str">
        <f t="shared" si="331"/>
        <v>105.9011,34.5881</v>
      </c>
      <c r="Q2693" s="41">
        <v>12</v>
      </c>
      <c r="R2693" s="15">
        <f t="shared" si="332"/>
        <v>12</v>
      </c>
      <c r="S2693" s="15" t="str">
        <f t="shared" ref="S2693:S2756" si="337">CONCATENATE(Q2693,"a")</f>
        <v>12a</v>
      </c>
      <c r="T2693" s="15" t="str">
        <f t="shared" ref="T2693:T2756" si="338">CONCATENATE(Q2693,"b")</f>
        <v>12b</v>
      </c>
    </row>
    <row r="2694" spans="1:20" ht="20.100000000000001" customHeight="1">
      <c r="A2694" s="15">
        <f t="shared" si="334"/>
        <v>127001</v>
      </c>
      <c r="B2694" s="24" t="str">
        <f>VLOOKUP(J2694,city!$A$4:$D$352,3,0)</f>
        <v>甘肃</v>
      </c>
      <c r="C2694" s="24" t="str">
        <f>VLOOKUP(J2694,city!$A$4:$D$352,4,0)</f>
        <v>酒泉</v>
      </c>
      <c r="D2694" s="25" t="s">
        <v>8707</v>
      </c>
      <c r="E2694" s="24" t="s">
        <v>8708</v>
      </c>
      <c r="F2694" s="42" t="str">
        <f t="shared" si="333"/>
        <v>94.815,40.048</v>
      </c>
      <c r="G2694" s="20" t="s">
        <v>8709</v>
      </c>
      <c r="H2694" s="20" t="s">
        <v>480</v>
      </c>
      <c r="I2694" s="45" t="str">
        <f t="shared" si="335"/>
        <v>9a,9b</v>
      </c>
      <c r="J2694" s="15">
        <f t="shared" si="336"/>
        <v>270</v>
      </c>
      <c r="K2694" s="15">
        <f>IF(VLOOKUP(J2693,city!$K$4:$L$352,2,0)&gt;K2693,K2693+1,1)</f>
        <v>1</v>
      </c>
      <c r="L2694" s="15">
        <v>1</v>
      </c>
      <c r="M2694" s="15" t="s">
        <v>318</v>
      </c>
      <c r="N2694" s="25">
        <v>94.814999999999998</v>
      </c>
      <c r="O2694" s="25">
        <v>40.048000000000002</v>
      </c>
      <c r="P2694" s="15" t="str">
        <f t="shared" si="331"/>
        <v/>
      </c>
      <c r="Q2694" s="41">
        <v>9</v>
      </c>
      <c r="R2694" s="15" t="e">
        <f t="shared" si="332"/>
        <v>#N/A</v>
      </c>
      <c r="S2694" s="15" t="str">
        <f t="shared" si="337"/>
        <v>9a</v>
      </c>
      <c r="T2694" s="15" t="str">
        <f t="shared" si="338"/>
        <v>9b</v>
      </c>
    </row>
    <row r="2695" spans="1:20" ht="20.100000000000001" customHeight="1">
      <c r="A2695" s="15">
        <f t="shared" si="334"/>
        <v>127002</v>
      </c>
      <c r="B2695" s="24" t="str">
        <f>VLOOKUP(J2695,city!$A$4:$D$352,3,0)</f>
        <v>甘肃</v>
      </c>
      <c r="C2695" s="24" t="str">
        <f>VLOOKUP(J2695,city!$A$4:$D$352,4,0)</f>
        <v>酒泉</v>
      </c>
      <c r="D2695" s="25" t="s">
        <v>8710</v>
      </c>
      <c r="E2695" s="24" t="s">
        <v>8711</v>
      </c>
      <c r="F2695" s="42" t="str">
        <f t="shared" si="333"/>
        <v>94.772,40.168</v>
      </c>
      <c r="G2695" s="20" t="s">
        <v>8712</v>
      </c>
      <c r="H2695" s="20" t="s">
        <v>486</v>
      </c>
      <c r="I2695" s="45" t="str">
        <f t="shared" si="335"/>
        <v>10a,10b</v>
      </c>
      <c r="J2695" s="15">
        <f t="shared" si="336"/>
        <v>270</v>
      </c>
      <c r="K2695" s="15">
        <f>IF(VLOOKUP(J2694,city!$K$4:$L$352,2,0)&gt;K2694,K2694+1,1)</f>
        <v>2</v>
      </c>
      <c r="L2695" s="15">
        <v>1</v>
      </c>
      <c r="M2695" s="15" t="s">
        <v>318</v>
      </c>
      <c r="N2695" s="25">
        <v>94.772000000000006</v>
      </c>
      <c r="O2695" s="25">
        <v>40.167999999999999</v>
      </c>
      <c r="P2695" s="15" t="str">
        <f t="shared" si="331"/>
        <v/>
      </c>
      <c r="Q2695" s="41">
        <v>10</v>
      </c>
      <c r="R2695" s="15" t="e">
        <f t="shared" si="332"/>
        <v>#N/A</v>
      </c>
      <c r="S2695" s="15" t="str">
        <f t="shared" si="337"/>
        <v>10a</v>
      </c>
      <c r="T2695" s="15" t="str">
        <f t="shared" si="338"/>
        <v>10b</v>
      </c>
    </row>
    <row r="2696" spans="1:20" ht="20.100000000000001" customHeight="1">
      <c r="A2696" s="15">
        <f t="shared" si="334"/>
        <v>127003</v>
      </c>
      <c r="B2696" s="24" t="str">
        <f>VLOOKUP(J2696,city!$A$4:$D$352,3,0)</f>
        <v>甘肃</v>
      </c>
      <c r="C2696" s="24" t="str">
        <f>VLOOKUP(J2696,city!$A$4:$D$352,4,0)</f>
        <v>酒泉</v>
      </c>
      <c r="D2696" s="25" t="s">
        <v>8713</v>
      </c>
      <c r="E2696" s="24" t="s">
        <v>8714</v>
      </c>
      <c r="F2696" s="42" t="str">
        <f t="shared" si="333"/>
        <v>94.681,40.097</v>
      </c>
      <c r="G2696" s="20" t="s">
        <v>8715</v>
      </c>
      <c r="H2696" s="20" t="s">
        <v>492</v>
      </c>
      <c r="I2696" s="45" t="str">
        <f t="shared" si="335"/>
        <v>11a,11b</v>
      </c>
      <c r="J2696" s="15">
        <f t="shared" si="336"/>
        <v>270</v>
      </c>
      <c r="K2696" s="15">
        <f>IF(VLOOKUP(J2695,city!$K$4:$L$352,2,0)&gt;K2695,K2695+1,1)</f>
        <v>3</v>
      </c>
      <c r="L2696" s="15">
        <v>1</v>
      </c>
      <c r="M2696" s="15" t="s">
        <v>318</v>
      </c>
      <c r="N2696" s="25">
        <v>94.680999999999997</v>
      </c>
      <c r="O2696" s="25">
        <v>40.097000000000001</v>
      </c>
      <c r="P2696" s="15" t="str">
        <f t="shared" si="331"/>
        <v/>
      </c>
      <c r="Q2696" s="41">
        <v>11</v>
      </c>
      <c r="R2696" s="15">
        <f t="shared" si="332"/>
        <v>11</v>
      </c>
      <c r="S2696" s="15" t="str">
        <f t="shared" si="337"/>
        <v>11a</v>
      </c>
      <c r="T2696" s="15" t="str">
        <f t="shared" si="338"/>
        <v>11b</v>
      </c>
    </row>
    <row r="2697" spans="1:20" ht="20.100000000000001" customHeight="1">
      <c r="A2697" s="15">
        <f t="shared" si="334"/>
        <v>127004</v>
      </c>
      <c r="B2697" s="24" t="str">
        <f>VLOOKUP(J2697,city!$A$4:$D$352,3,0)</f>
        <v>甘肃</v>
      </c>
      <c r="C2697" s="24" t="str">
        <f>VLOOKUP(J2697,city!$A$4:$D$352,4,0)</f>
        <v>酒泉</v>
      </c>
      <c r="D2697" s="25" t="s">
        <v>8716</v>
      </c>
      <c r="E2697" s="24" t="s">
        <v>8717</v>
      </c>
      <c r="F2697" s="42" t="str">
        <f t="shared" si="333"/>
        <v>93.871,40.361</v>
      </c>
      <c r="G2697" s="20" t="s">
        <v>8718</v>
      </c>
      <c r="H2697" s="20" t="s">
        <v>498</v>
      </c>
      <c r="I2697" s="45" t="str">
        <f t="shared" si="335"/>
        <v>31a,31b</v>
      </c>
      <c r="J2697" s="15">
        <f t="shared" si="336"/>
        <v>270</v>
      </c>
      <c r="K2697" s="15">
        <f>IF(VLOOKUP(J2696,city!$K$4:$L$352,2,0)&gt;K2696,K2696+1,1)</f>
        <v>4</v>
      </c>
      <c r="L2697" s="15">
        <v>1</v>
      </c>
      <c r="M2697" s="15" t="s">
        <v>318</v>
      </c>
      <c r="N2697" s="25">
        <v>93.870999999999995</v>
      </c>
      <c r="O2697" s="25">
        <v>40.360999999999997</v>
      </c>
      <c r="P2697" s="15" t="str">
        <f t="shared" si="331"/>
        <v/>
      </c>
      <c r="Q2697" s="41">
        <v>31</v>
      </c>
      <c r="R2697" s="15">
        <f t="shared" si="332"/>
        <v>31</v>
      </c>
      <c r="S2697" s="15" t="str">
        <f t="shared" si="337"/>
        <v>31a</v>
      </c>
      <c r="T2697" s="15" t="str">
        <f t="shared" si="338"/>
        <v>31b</v>
      </c>
    </row>
    <row r="2698" spans="1:20" ht="20.100000000000001" customHeight="1">
      <c r="A2698" s="15">
        <f t="shared" si="334"/>
        <v>127005</v>
      </c>
      <c r="B2698" s="24" t="str">
        <f>VLOOKUP(J2698,city!$A$4:$D$352,3,0)</f>
        <v>甘肃</v>
      </c>
      <c r="C2698" s="24" t="str">
        <f>VLOOKUP(J2698,city!$A$4:$D$352,4,0)</f>
        <v>酒泉</v>
      </c>
      <c r="D2698" s="25" t="s">
        <v>8719</v>
      </c>
      <c r="E2698" s="24" t="s">
        <v>8720</v>
      </c>
      <c r="F2698" s="42" t="str">
        <f t="shared" si="333"/>
        <v>93.246,40.519</v>
      </c>
      <c r="G2698" s="20" t="s">
        <v>8721</v>
      </c>
      <c r="H2698" s="20" t="s">
        <v>504</v>
      </c>
      <c r="I2698" s="45" t="str">
        <f t="shared" si="335"/>
        <v>1a,1b</v>
      </c>
      <c r="J2698" s="15">
        <f t="shared" si="336"/>
        <v>270</v>
      </c>
      <c r="K2698" s="15">
        <f>IF(VLOOKUP(J2697,city!$K$4:$L$352,2,0)&gt;K2697,K2697+1,1)</f>
        <v>5</v>
      </c>
      <c r="L2698" s="15">
        <v>1</v>
      </c>
      <c r="M2698" s="15" t="s">
        <v>318</v>
      </c>
      <c r="N2698" s="25">
        <v>93.245999999999995</v>
      </c>
      <c r="O2698" s="25">
        <v>40.518999999999998</v>
      </c>
      <c r="P2698" s="15" t="str">
        <f t="shared" si="331"/>
        <v/>
      </c>
      <c r="Q2698" s="41">
        <v>1</v>
      </c>
      <c r="R2698" s="15">
        <f t="shared" si="332"/>
        <v>1</v>
      </c>
      <c r="S2698" s="15" t="str">
        <f t="shared" si="337"/>
        <v>1a</v>
      </c>
      <c r="T2698" s="15" t="str">
        <f t="shared" si="338"/>
        <v>1b</v>
      </c>
    </row>
    <row r="2699" spans="1:20" ht="20.100000000000001" customHeight="1">
      <c r="A2699" s="15">
        <f t="shared" si="334"/>
        <v>127006</v>
      </c>
      <c r="B2699" s="24" t="str">
        <f>VLOOKUP(J2699,city!$A$4:$D$352,3,0)</f>
        <v>甘肃</v>
      </c>
      <c r="C2699" s="24" t="str">
        <f>VLOOKUP(J2699,city!$A$4:$D$352,4,0)</f>
        <v>酒泉</v>
      </c>
      <c r="D2699" s="25" t="s">
        <v>8722</v>
      </c>
      <c r="E2699" s="24" t="s">
        <v>8723</v>
      </c>
      <c r="F2699" s="42" t="str">
        <f t="shared" si="333"/>
        <v>94.869,40.039</v>
      </c>
      <c r="G2699" s="20" t="s">
        <v>8724</v>
      </c>
      <c r="H2699" s="20" t="s">
        <v>510</v>
      </c>
      <c r="I2699" s="45" t="str">
        <f t="shared" si="335"/>
        <v>32a,32b</v>
      </c>
      <c r="J2699" s="15">
        <f t="shared" si="336"/>
        <v>270</v>
      </c>
      <c r="K2699" s="15">
        <f>IF(VLOOKUP(J2698,city!$K$4:$L$352,2,0)&gt;K2698,K2698+1,1)</f>
        <v>6</v>
      </c>
      <c r="L2699" s="15">
        <v>1</v>
      </c>
      <c r="M2699" s="15" t="s">
        <v>318</v>
      </c>
      <c r="N2699" s="25">
        <v>94.869</v>
      </c>
      <c r="O2699" s="25">
        <v>40.039000000000001</v>
      </c>
      <c r="P2699" s="15" t="str">
        <f t="shared" si="331"/>
        <v/>
      </c>
      <c r="Q2699" s="41">
        <v>32</v>
      </c>
      <c r="R2699" s="15" t="e">
        <f t="shared" si="332"/>
        <v>#N/A</v>
      </c>
      <c r="S2699" s="15" t="str">
        <f t="shared" si="337"/>
        <v>32a</v>
      </c>
      <c r="T2699" s="15" t="str">
        <f t="shared" si="338"/>
        <v>32b</v>
      </c>
    </row>
    <row r="2700" spans="1:20" ht="20.100000000000001" customHeight="1">
      <c r="A2700" s="15">
        <f t="shared" si="334"/>
        <v>127007</v>
      </c>
      <c r="B2700" s="24" t="str">
        <f>VLOOKUP(J2700,city!$A$4:$D$352,3,0)</f>
        <v>甘肃</v>
      </c>
      <c r="C2700" s="24" t="str">
        <f>VLOOKUP(J2700,city!$A$4:$D$352,4,0)</f>
        <v>酒泉</v>
      </c>
      <c r="D2700" s="25" t="s">
        <v>8725</v>
      </c>
      <c r="E2700" s="24" t="s">
        <v>8726</v>
      </c>
      <c r="F2700" s="42" t="str">
        <f t="shared" si="333"/>
        <v>94.061,39.941</v>
      </c>
      <c r="G2700" s="20" t="s">
        <v>8727</v>
      </c>
      <c r="H2700" s="20" t="s">
        <v>516</v>
      </c>
      <c r="I2700" s="45" t="str">
        <f t="shared" si="335"/>
        <v>29a,29b</v>
      </c>
      <c r="J2700" s="15">
        <f t="shared" si="336"/>
        <v>270</v>
      </c>
      <c r="K2700" s="15">
        <f>IF(VLOOKUP(J2699,city!$K$4:$L$352,2,0)&gt;K2699,K2699+1,1)</f>
        <v>7</v>
      </c>
      <c r="L2700" s="15">
        <v>1</v>
      </c>
      <c r="M2700" s="15" t="s">
        <v>318</v>
      </c>
      <c r="N2700" s="25">
        <v>94.061000000000007</v>
      </c>
      <c r="O2700" s="25">
        <v>39.941000000000003</v>
      </c>
      <c r="P2700" s="15" t="str">
        <f t="shared" si="331"/>
        <v/>
      </c>
      <c r="Q2700" s="41">
        <v>29</v>
      </c>
      <c r="R2700" s="15">
        <f t="shared" si="332"/>
        <v>29</v>
      </c>
      <c r="S2700" s="15" t="str">
        <f t="shared" si="337"/>
        <v>29a</v>
      </c>
      <c r="T2700" s="15" t="str">
        <f t="shared" si="338"/>
        <v>29b</v>
      </c>
    </row>
    <row r="2701" spans="1:20" ht="54">
      <c r="A2701" s="15">
        <f t="shared" si="334"/>
        <v>127008</v>
      </c>
      <c r="B2701" s="24" t="str">
        <f>VLOOKUP(J2701,city!$A$4:$D$352,3,0)</f>
        <v>甘肃</v>
      </c>
      <c r="C2701" s="24" t="str">
        <f>VLOOKUP(J2701,city!$A$4:$D$352,4,0)</f>
        <v>酒泉</v>
      </c>
      <c r="D2701" s="25" t="s">
        <v>8728</v>
      </c>
      <c r="E2701" s="24" t="s">
        <v>8729</v>
      </c>
      <c r="F2701" s="42" t="str">
        <f t="shared" si="333"/>
        <v>93.822,40.362</v>
      </c>
      <c r="G2701" s="20" t="s">
        <v>8730</v>
      </c>
      <c r="H2701" s="20" t="s">
        <v>522</v>
      </c>
      <c r="I2701" s="45" t="str">
        <f t="shared" si="335"/>
        <v>22a,22b</v>
      </c>
      <c r="J2701" s="15">
        <f t="shared" si="336"/>
        <v>270</v>
      </c>
      <c r="K2701" s="15">
        <f>IF(VLOOKUP(J2700,city!$K$4:$L$352,2,0)&gt;K2700,K2700+1,1)</f>
        <v>8</v>
      </c>
      <c r="L2701" s="15">
        <v>1</v>
      </c>
      <c r="M2701" s="15" t="s">
        <v>318</v>
      </c>
      <c r="N2701" s="25">
        <v>93.822000000000003</v>
      </c>
      <c r="O2701" s="25">
        <v>40.362000000000002</v>
      </c>
      <c r="P2701" s="15" t="str">
        <f t="shared" ref="P2701:P2764" si="339">IF(K2701=10,SUM(N2692:N2701)/10&amp;","&amp;SUM(O2692:O2701)/10,"")</f>
        <v/>
      </c>
      <c r="Q2701" s="41">
        <v>22</v>
      </c>
      <c r="R2701" s="15">
        <f t="shared" si="332"/>
        <v>22</v>
      </c>
      <c r="S2701" s="15" t="str">
        <f t="shared" si="337"/>
        <v>22a</v>
      </c>
      <c r="T2701" s="15" t="str">
        <f t="shared" si="338"/>
        <v>22b</v>
      </c>
    </row>
    <row r="2702" spans="1:20" ht="20.100000000000001" customHeight="1">
      <c r="A2702" s="15">
        <f t="shared" si="334"/>
        <v>127009</v>
      </c>
      <c r="B2702" s="24" t="str">
        <f>VLOOKUP(J2702,city!$A$4:$D$352,3,0)</f>
        <v>甘肃</v>
      </c>
      <c r="C2702" s="24" t="str">
        <f>VLOOKUP(J2702,city!$A$4:$D$352,4,0)</f>
        <v>酒泉</v>
      </c>
      <c r="D2702" s="25" t="s">
        <v>8731</v>
      </c>
      <c r="E2702" s="24" t="s">
        <v>8732</v>
      </c>
      <c r="F2702" s="42" t="str">
        <f t="shared" si="333"/>
        <v>94.372,39.981</v>
      </c>
      <c r="G2702" s="20" t="s">
        <v>8733</v>
      </c>
      <c r="H2702" s="20" t="s">
        <v>528</v>
      </c>
      <c r="I2702" s="45" t="str">
        <f t="shared" si="335"/>
        <v>9a,9b</v>
      </c>
      <c r="J2702" s="15">
        <f t="shared" si="336"/>
        <v>270</v>
      </c>
      <c r="K2702" s="15">
        <f>IF(VLOOKUP(J2701,city!$K$4:$L$352,2,0)&gt;K2701,K2701+1,1)</f>
        <v>9</v>
      </c>
      <c r="L2702" s="15">
        <v>1</v>
      </c>
      <c r="M2702" s="15" t="s">
        <v>318</v>
      </c>
      <c r="N2702" s="25">
        <v>94.372</v>
      </c>
      <c r="O2702" s="25">
        <v>39.981000000000002</v>
      </c>
      <c r="P2702" s="15" t="str">
        <f t="shared" si="339"/>
        <v/>
      </c>
      <c r="Q2702" s="41">
        <v>9</v>
      </c>
      <c r="R2702" s="15">
        <f t="shared" si="332"/>
        <v>9</v>
      </c>
      <c r="S2702" s="15" t="str">
        <f t="shared" si="337"/>
        <v>9a</v>
      </c>
      <c r="T2702" s="15" t="str">
        <f t="shared" si="338"/>
        <v>9b</v>
      </c>
    </row>
    <row r="2703" spans="1:20" ht="20.100000000000001" customHeight="1">
      <c r="A2703" s="15">
        <f t="shared" si="334"/>
        <v>127010</v>
      </c>
      <c r="B2703" s="24" t="str">
        <f>VLOOKUP(J2703,city!$A$4:$D$352,3,0)</f>
        <v>甘肃</v>
      </c>
      <c r="C2703" s="24" t="str">
        <f>VLOOKUP(J2703,city!$A$4:$D$352,4,0)</f>
        <v>酒泉</v>
      </c>
      <c r="D2703" s="25" t="s">
        <v>8734</v>
      </c>
      <c r="E2703" s="24" t="s">
        <v>8735</v>
      </c>
      <c r="F2703" s="42" t="str">
        <f t="shared" si="333"/>
        <v>94.679,40.111</v>
      </c>
      <c r="G2703" s="20" t="s">
        <v>8736</v>
      </c>
      <c r="H2703" s="20" t="s">
        <v>534</v>
      </c>
      <c r="I2703" s="45" t="str">
        <f t="shared" si="335"/>
        <v>12a,12b</v>
      </c>
      <c r="J2703" s="15">
        <f t="shared" si="336"/>
        <v>270</v>
      </c>
      <c r="K2703" s="15">
        <f>IF(VLOOKUP(J2702,city!$K$4:$L$352,2,0)&gt;K2702,K2702+1,1)</f>
        <v>10</v>
      </c>
      <c r="L2703" s="15">
        <v>1</v>
      </c>
      <c r="M2703" s="15" t="s">
        <v>318</v>
      </c>
      <c r="N2703" s="25">
        <v>94.679000000000002</v>
      </c>
      <c r="O2703" s="25">
        <v>40.110999999999997</v>
      </c>
      <c r="P2703" s="15" t="str">
        <f t="shared" si="339"/>
        <v>94.3188,40.1627</v>
      </c>
      <c r="Q2703" s="41">
        <v>12</v>
      </c>
      <c r="R2703" s="15">
        <f t="shared" si="332"/>
        <v>12</v>
      </c>
      <c r="S2703" s="15" t="str">
        <f t="shared" si="337"/>
        <v>12a</v>
      </c>
      <c r="T2703" s="15" t="str">
        <f t="shared" si="338"/>
        <v>12b</v>
      </c>
    </row>
    <row r="2704" spans="1:20" ht="20.100000000000001" customHeight="1">
      <c r="A2704" s="15">
        <f t="shared" si="334"/>
        <v>127101</v>
      </c>
      <c r="B2704" s="24" t="str">
        <f>VLOOKUP(J2704,city!$A$4:$D$352,3,0)</f>
        <v>甘肃</v>
      </c>
      <c r="C2704" s="24" t="str">
        <f>VLOOKUP(J2704,city!$A$4:$D$352,4,0)</f>
        <v>张掖</v>
      </c>
      <c r="D2704" s="25" t="s">
        <v>8737</v>
      </c>
      <c r="E2704" s="24" t="s">
        <v>8738</v>
      </c>
      <c r="F2704" s="42" t="str">
        <f t="shared" si="333"/>
        <v>100.038,38.981</v>
      </c>
      <c r="G2704" s="20" t="s">
        <v>8739</v>
      </c>
      <c r="H2704" s="20" t="s">
        <v>422</v>
      </c>
      <c r="I2704" s="45" t="str">
        <f t="shared" si="335"/>
        <v>1a,1b</v>
      </c>
      <c r="J2704" s="15">
        <f t="shared" si="336"/>
        <v>271</v>
      </c>
      <c r="K2704" s="15">
        <f>IF(VLOOKUP(J2703,city!$K$4:$L$352,2,0)&gt;K2703,K2703+1,1)</f>
        <v>1</v>
      </c>
      <c r="L2704" s="15">
        <v>1</v>
      </c>
      <c r="M2704" s="15" t="s">
        <v>319</v>
      </c>
      <c r="N2704" s="25">
        <v>100.038</v>
      </c>
      <c r="O2704" s="25">
        <v>38.981000000000002</v>
      </c>
      <c r="P2704" s="15" t="str">
        <f t="shared" si="339"/>
        <v/>
      </c>
      <c r="Q2704" s="41">
        <v>1</v>
      </c>
      <c r="R2704" s="15">
        <f t="shared" si="332"/>
        <v>1</v>
      </c>
      <c r="S2704" s="15" t="str">
        <f t="shared" si="337"/>
        <v>1a</v>
      </c>
      <c r="T2704" s="15" t="str">
        <f t="shared" si="338"/>
        <v>1b</v>
      </c>
    </row>
    <row r="2705" spans="1:20" ht="20.100000000000001" customHeight="1">
      <c r="A2705" s="15">
        <f t="shared" si="334"/>
        <v>127102</v>
      </c>
      <c r="B2705" s="24" t="str">
        <f>VLOOKUP(J2705,city!$A$4:$D$352,3,0)</f>
        <v>甘肃</v>
      </c>
      <c r="C2705" s="24" t="str">
        <f>VLOOKUP(J2705,city!$A$4:$D$352,4,0)</f>
        <v>张掖</v>
      </c>
      <c r="D2705" s="25" t="s">
        <v>8740</v>
      </c>
      <c r="E2705" s="24" t="s">
        <v>8741</v>
      </c>
      <c r="F2705" s="42" t="str">
        <f t="shared" si="333"/>
        <v>100.447,38.978</v>
      </c>
      <c r="G2705" s="20" t="s">
        <v>8742</v>
      </c>
      <c r="H2705" s="20" t="s">
        <v>427</v>
      </c>
      <c r="I2705" s="45" t="str">
        <f t="shared" si="335"/>
        <v>1a,1b</v>
      </c>
      <c r="J2705" s="15">
        <f t="shared" si="336"/>
        <v>271</v>
      </c>
      <c r="K2705" s="15">
        <f>IF(VLOOKUP(J2704,city!$K$4:$L$352,2,0)&gt;K2704,K2704+1,1)</f>
        <v>2</v>
      </c>
      <c r="L2705" s="15">
        <v>1</v>
      </c>
      <c r="M2705" s="15" t="s">
        <v>319</v>
      </c>
      <c r="N2705" s="25">
        <v>100.447</v>
      </c>
      <c r="O2705" s="25">
        <v>38.978000000000002</v>
      </c>
      <c r="P2705" s="15" t="str">
        <f t="shared" si="339"/>
        <v/>
      </c>
      <c r="Q2705" s="41">
        <v>1</v>
      </c>
      <c r="R2705" s="15">
        <f t="shared" si="332"/>
        <v>2</v>
      </c>
      <c r="S2705" s="15" t="str">
        <f t="shared" si="337"/>
        <v>1a</v>
      </c>
      <c r="T2705" s="15" t="str">
        <f t="shared" si="338"/>
        <v>1b</v>
      </c>
    </row>
    <row r="2706" spans="1:20" ht="20.100000000000001" customHeight="1">
      <c r="A2706" s="15">
        <f t="shared" si="334"/>
        <v>127103</v>
      </c>
      <c r="B2706" s="24" t="str">
        <f>VLOOKUP(J2706,city!$A$4:$D$352,3,0)</f>
        <v>甘肃</v>
      </c>
      <c r="C2706" s="24" t="str">
        <f>VLOOKUP(J2706,city!$A$4:$D$352,4,0)</f>
        <v>张掖</v>
      </c>
      <c r="D2706" s="25" t="s">
        <v>8743</v>
      </c>
      <c r="E2706" s="24" t="s">
        <v>8744</v>
      </c>
      <c r="F2706" s="42" t="str">
        <f t="shared" si="333"/>
        <v>100.432,38.507</v>
      </c>
      <c r="G2706" s="20" t="s">
        <v>8745</v>
      </c>
      <c r="H2706" s="20" t="s">
        <v>432</v>
      </c>
      <c r="I2706" s="45" t="str">
        <f t="shared" si="335"/>
        <v>12a,12b</v>
      </c>
      <c r="J2706" s="15">
        <f t="shared" si="336"/>
        <v>271</v>
      </c>
      <c r="K2706" s="15">
        <f>IF(VLOOKUP(J2705,city!$K$4:$L$352,2,0)&gt;K2705,K2705+1,1)</f>
        <v>3</v>
      </c>
      <c r="L2706" s="15">
        <v>1</v>
      </c>
      <c r="M2706" s="15" t="s">
        <v>319</v>
      </c>
      <c r="N2706" s="25">
        <v>100.432</v>
      </c>
      <c r="O2706" s="25">
        <v>38.506999999999998</v>
      </c>
      <c r="P2706" s="15" t="str">
        <f t="shared" si="339"/>
        <v/>
      </c>
      <c r="Q2706" s="41">
        <v>12</v>
      </c>
      <c r="R2706" s="15">
        <f t="shared" si="332"/>
        <v>12</v>
      </c>
      <c r="S2706" s="15" t="str">
        <f t="shared" si="337"/>
        <v>12a</v>
      </c>
      <c r="T2706" s="15" t="str">
        <f t="shared" si="338"/>
        <v>12b</v>
      </c>
    </row>
    <row r="2707" spans="1:20" ht="20.100000000000001" customHeight="1">
      <c r="A2707" s="15">
        <f t="shared" si="334"/>
        <v>127104</v>
      </c>
      <c r="B2707" s="24" t="str">
        <f>VLOOKUP(J2707,city!$A$4:$D$352,3,0)</f>
        <v>甘肃</v>
      </c>
      <c r="C2707" s="24" t="str">
        <f>VLOOKUP(J2707,city!$A$4:$D$352,4,0)</f>
        <v>张掖</v>
      </c>
      <c r="D2707" s="25" t="s">
        <v>8746</v>
      </c>
      <c r="E2707" s="24" t="s">
        <v>8747</v>
      </c>
      <c r="F2707" s="42" t="str">
        <f t="shared" si="333"/>
        <v>100.837,39.172</v>
      </c>
      <c r="G2707" s="20" t="s">
        <v>8748</v>
      </c>
      <c r="H2707" s="20" t="s">
        <v>438</v>
      </c>
      <c r="I2707" s="45" t="str">
        <f t="shared" si="335"/>
        <v>2a,2b</v>
      </c>
      <c r="J2707" s="15">
        <f t="shared" si="336"/>
        <v>271</v>
      </c>
      <c r="K2707" s="15">
        <f>IF(VLOOKUP(J2706,city!$K$4:$L$352,2,0)&gt;K2706,K2706+1,1)</f>
        <v>4</v>
      </c>
      <c r="L2707" s="15">
        <v>1</v>
      </c>
      <c r="M2707" s="15" t="s">
        <v>319</v>
      </c>
      <c r="N2707" s="25">
        <v>100.837</v>
      </c>
      <c r="O2707" s="25">
        <v>39.171999999999997</v>
      </c>
      <c r="P2707" s="15" t="str">
        <f t="shared" si="339"/>
        <v/>
      </c>
      <c r="Q2707" s="41">
        <v>2</v>
      </c>
      <c r="R2707" s="15">
        <f t="shared" si="332"/>
        <v>2</v>
      </c>
      <c r="S2707" s="15" t="str">
        <f t="shared" si="337"/>
        <v>2a</v>
      </c>
      <c r="T2707" s="15" t="str">
        <f t="shared" si="338"/>
        <v>2b</v>
      </c>
    </row>
    <row r="2708" spans="1:20" ht="20.100000000000001" customHeight="1">
      <c r="A2708" s="15">
        <f t="shared" si="334"/>
        <v>127105</v>
      </c>
      <c r="B2708" s="24" t="str">
        <f>VLOOKUP(J2708,city!$A$4:$D$352,3,0)</f>
        <v>甘肃</v>
      </c>
      <c r="C2708" s="24" t="str">
        <f>VLOOKUP(J2708,city!$A$4:$D$352,4,0)</f>
        <v>张掖</v>
      </c>
      <c r="D2708" s="25" t="s">
        <v>8749</v>
      </c>
      <c r="E2708" s="24" t="s">
        <v>8750</v>
      </c>
      <c r="F2708" s="42" t="str">
        <f t="shared" si="333"/>
        <v>100.462,38.936</v>
      </c>
      <c r="G2708" s="20" t="s">
        <v>8751</v>
      </c>
      <c r="H2708" s="20" t="s">
        <v>444</v>
      </c>
      <c r="I2708" s="45" t="str">
        <f t="shared" si="335"/>
        <v>12a,12b</v>
      </c>
      <c r="J2708" s="15">
        <f t="shared" si="336"/>
        <v>271</v>
      </c>
      <c r="K2708" s="15">
        <f>IF(VLOOKUP(J2707,city!$K$4:$L$352,2,0)&gt;K2707,K2707+1,1)</f>
        <v>5</v>
      </c>
      <c r="L2708" s="15">
        <v>1</v>
      </c>
      <c r="M2708" s="15" t="s">
        <v>319</v>
      </c>
      <c r="N2708" s="25">
        <v>100.462</v>
      </c>
      <c r="O2708" s="25">
        <v>38.936</v>
      </c>
      <c r="P2708" s="15" t="str">
        <f t="shared" si="339"/>
        <v/>
      </c>
      <c r="Q2708" s="41">
        <v>12</v>
      </c>
      <c r="R2708" s="15">
        <f t="shared" si="332"/>
        <v>12</v>
      </c>
      <c r="S2708" s="15" t="str">
        <f t="shared" si="337"/>
        <v>12a</v>
      </c>
      <c r="T2708" s="15" t="str">
        <f t="shared" si="338"/>
        <v>12b</v>
      </c>
    </row>
    <row r="2709" spans="1:20" ht="20.100000000000001" customHeight="1">
      <c r="A2709" s="15">
        <f t="shared" si="334"/>
        <v>127106</v>
      </c>
      <c r="B2709" s="24" t="str">
        <f>VLOOKUP(J2709,city!$A$4:$D$352,3,0)</f>
        <v>甘肃</v>
      </c>
      <c r="C2709" s="24" t="str">
        <f>VLOOKUP(J2709,city!$A$4:$D$352,4,0)</f>
        <v>张掖</v>
      </c>
      <c r="D2709" s="25" t="s">
        <v>8752</v>
      </c>
      <c r="E2709" s="24" t="s">
        <v>8753</v>
      </c>
      <c r="F2709" s="42" t="str">
        <f t="shared" si="333"/>
        <v>99.831,39.377</v>
      </c>
      <c r="G2709" s="20" t="s">
        <v>8754</v>
      </c>
      <c r="H2709" s="20" t="s">
        <v>450</v>
      </c>
      <c r="I2709" s="45" t="str">
        <f t="shared" si="335"/>
        <v>10a,10b</v>
      </c>
      <c r="J2709" s="15">
        <f t="shared" si="336"/>
        <v>271</v>
      </c>
      <c r="K2709" s="15">
        <f>IF(VLOOKUP(J2708,city!$K$4:$L$352,2,0)&gt;K2708,K2708+1,1)</f>
        <v>6</v>
      </c>
      <c r="L2709" s="15">
        <v>1</v>
      </c>
      <c r="M2709" s="15" t="s">
        <v>319</v>
      </c>
      <c r="N2709" s="25">
        <v>99.831000000000003</v>
      </c>
      <c r="O2709" s="25">
        <v>39.377000000000002</v>
      </c>
      <c r="P2709" s="15" t="str">
        <f t="shared" si="339"/>
        <v/>
      </c>
      <c r="Q2709" s="41">
        <v>10</v>
      </c>
      <c r="R2709" s="15">
        <f t="shared" si="332"/>
        <v>10</v>
      </c>
      <c r="S2709" s="15" t="str">
        <f t="shared" si="337"/>
        <v>10a</v>
      </c>
      <c r="T2709" s="15" t="str">
        <f t="shared" si="338"/>
        <v>10b</v>
      </c>
    </row>
    <row r="2710" spans="1:20" ht="20.100000000000001" customHeight="1">
      <c r="A2710" s="15">
        <f t="shared" si="334"/>
        <v>127107</v>
      </c>
      <c r="B2710" s="24" t="str">
        <f>VLOOKUP(J2710,city!$A$4:$D$352,3,0)</f>
        <v>甘肃</v>
      </c>
      <c r="C2710" s="24" t="str">
        <f>VLOOKUP(J2710,city!$A$4:$D$352,4,0)</f>
        <v>张掖</v>
      </c>
      <c r="D2710" s="25" t="s">
        <v>8755</v>
      </c>
      <c r="E2710" s="24" t="s">
        <v>8756</v>
      </c>
      <c r="F2710" s="42" t="str">
        <f t="shared" si="333"/>
        <v>99.915,38.971</v>
      </c>
      <c r="G2710" s="20" t="s">
        <v>8757</v>
      </c>
      <c r="H2710" s="20" t="s">
        <v>456</v>
      </c>
      <c r="I2710" s="45" t="str">
        <f t="shared" si="335"/>
        <v>2a,2b</v>
      </c>
      <c r="J2710" s="15">
        <f t="shared" si="336"/>
        <v>271</v>
      </c>
      <c r="K2710" s="15">
        <f>IF(VLOOKUP(J2709,city!$K$4:$L$352,2,0)&gt;K2709,K2709+1,1)</f>
        <v>7</v>
      </c>
      <c r="L2710" s="15">
        <v>1</v>
      </c>
      <c r="M2710" s="15" t="s">
        <v>319</v>
      </c>
      <c r="N2710" s="25">
        <v>99.915000000000006</v>
      </c>
      <c r="O2710" s="25">
        <v>38.970999999999997</v>
      </c>
      <c r="P2710" s="15" t="str">
        <f t="shared" si="339"/>
        <v/>
      </c>
      <c r="Q2710" s="41">
        <v>2</v>
      </c>
      <c r="R2710" s="15">
        <f t="shared" si="332"/>
        <v>2</v>
      </c>
      <c r="S2710" s="15" t="str">
        <f t="shared" si="337"/>
        <v>2a</v>
      </c>
      <c r="T2710" s="15" t="str">
        <f t="shared" si="338"/>
        <v>2b</v>
      </c>
    </row>
    <row r="2711" spans="1:20" ht="20.100000000000001" customHeight="1">
      <c r="A2711" s="15">
        <f t="shared" si="334"/>
        <v>127108</v>
      </c>
      <c r="B2711" s="24" t="str">
        <f>VLOOKUP(J2711,city!$A$4:$D$352,3,0)</f>
        <v>甘肃</v>
      </c>
      <c r="C2711" s="24" t="str">
        <f>VLOOKUP(J2711,city!$A$4:$D$352,4,0)</f>
        <v>张掖</v>
      </c>
      <c r="D2711" s="25" t="s">
        <v>8758</v>
      </c>
      <c r="E2711" s="24" t="s">
        <v>8759</v>
      </c>
      <c r="F2711" s="42" t="str">
        <f t="shared" si="333"/>
        <v>101.226,38.452</v>
      </c>
      <c r="G2711" s="20" t="s">
        <v>8760</v>
      </c>
      <c r="H2711" s="20" t="s">
        <v>462</v>
      </c>
      <c r="I2711" s="45" t="str">
        <f t="shared" si="335"/>
        <v>1a,1b</v>
      </c>
      <c r="J2711" s="15">
        <f t="shared" si="336"/>
        <v>271</v>
      </c>
      <c r="K2711" s="15">
        <f>IF(VLOOKUP(J2710,city!$K$4:$L$352,2,0)&gt;K2710,K2710+1,1)</f>
        <v>8</v>
      </c>
      <c r="L2711" s="15">
        <v>1</v>
      </c>
      <c r="M2711" s="15" t="s">
        <v>319</v>
      </c>
      <c r="N2711" s="25">
        <v>101.226</v>
      </c>
      <c r="O2711" s="25">
        <v>38.451999999999998</v>
      </c>
      <c r="P2711" s="15" t="str">
        <f t="shared" si="339"/>
        <v/>
      </c>
      <c r="Q2711" s="41">
        <v>1</v>
      </c>
      <c r="R2711" s="15">
        <f t="shared" si="332"/>
        <v>2</v>
      </c>
      <c r="S2711" s="15" t="str">
        <f t="shared" si="337"/>
        <v>1a</v>
      </c>
      <c r="T2711" s="15" t="str">
        <f t="shared" si="338"/>
        <v>1b</v>
      </c>
    </row>
    <row r="2712" spans="1:20" ht="20.100000000000001" customHeight="1">
      <c r="A2712" s="15">
        <f t="shared" si="334"/>
        <v>127109</v>
      </c>
      <c r="B2712" s="24" t="str">
        <f>VLOOKUP(J2712,city!$A$4:$D$352,3,0)</f>
        <v>甘肃</v>
      </c>
      <c r="C2712" s="24" t="str">
        <f>VLOOKUP(J2712,city!$A$4:$D$352,4,0)</f>
        <v>张掖</v>
      </c>
      <c r="D2712" s="25" t="s">
        <v>8761</v>
      </c>
      <c r="E2712" s="24" t="s">
        <v>8762</v>
      </c>
      <c r="F2712" s="42" t="str">
        <f t="shared" si="333"/>
        <v>101.373,38.089</v>
      </c>
      <c r="G2712" s="20" t="s">
        <v>8763</v>
      </c>
      <c r="H2712" s="20" t="s">
        <v>468</v>
      </c>
      <c r="I2712" s="45" t="str">
        <f t="shared" si="335"/>
        <v>11a,11b</v>
      </c>
      <c r="J2712" s="15">
        <f t="shared" si="336"/>
        <v>271</v>
      </c>
      <c r="K2712" s="15">
        <f>IF(VLOOKUP(J2711,city!$K$4:$L$352,2,0)&gt;K2711,K2711+1,1)</f>
        <v>9</v>
      </c>
      <c r="L2712" s="15">
        <v>1</v>
      </c>
      <c r="M2712" s="15" t="s">
        <v>319</v>
      </c>
      <c r="N2712" s="25">
        <v>101.373</v>
      </c>
      <c r="O2712" s="25">
        <v>38.088999999999999</v>
      </c>
      <c r="P2712" s="15" t="str">
        <f t="shared" si="339"/>
        <v/>
      </c>
      <c r="Q2712" s="41">
        <v>11</v>
      </c>
      <c r="R2712" s="15">
        <f t="shared" si="332"/>
        <v>11</v>
      </c>
      <c r="S2712" s="15" t="str">
        <f t="shared" si="337"/>
        <v>11a</v>
      </c>
      <c r="T2712" s="15" t="str">
        <f t="shared" si="338"/>
        <v>11b</v>
      </c>
    </row>
    <row r="2713" spans="1:20" ht="20.100000000000001" customHeight="1">
      <c r="A2713" s="15">
        <f t="shared" si="334"/>
        <v>127110</v>
      </c>
      <c r="B2713" s="24" t="str">
        <f>VLOOKUP(J2713,city!$A$4:$D$352,3,0)</f>
        <v>甘肃</v>
      </c>
      <c r="C2713" s="24" t="str">
        <f>VLOOKUP(J2713,city!$A$4:$D$352,4,0)</f>
        <v>张掖</v>
      </c>
      <c r="D2713" s="25" t="s">
        <v>8764</v>
      </c>
      <c r="E2713" s="24" t="s">
        <v>8765</v>
      </c>
      <c r="F2713" s="42" t="str">
        <f t="shared" si="333"/>
        <v>100.456,38.439</v>
      </c>
      <c r="G2713" s="20" t="s">
        <v>8766</v>
      </c>
      <c r="H2713" s="20" t="s">
        <v>474</v>
      </c>
      <c r="I2713" s="45" t="str">
        <f t="shared" si="335"/>
        <v>14a,14b</v>
      </c>
      <c r="J2713" s="15">
        <f t="shared" si="336"/>
        <v>271</v>
      </c>
      <c r="K2713" s="15">
        <f>IF(VLOOKUP(J2712,city!$K$4:$L$352,2,0)&gt;K2712,K2712+1,1)</f>
        <v>10</v>
      </c>
      <c r="L2713" s="15">
        <v>1</v>
      </c>
      <c r="M2713" s="15" t="s">
        <v>319</v>
      </c>
      <c r="N2713" s="25">
        <v>100.456</v>
      </c>
      <c r="O2713" s="25">
        <v>38.439</v>
      </c>
      <c r="P2713" s="15" t="str">
        <f t="shared" si="339"/>
        <v>100.5017,38.7902</v>
      </c>
      <c r="Q2713" s="41">
        <v>14</v>
      </c>
      <c r="R2713" s="15">
        <f t="shared" si="332"/>
        <v>14</v>
      </c>
      <c r="S2713" s="15" t="str">
        <f t="shared" si="337"/>
        <v>14a</v>
      </c>
      <c r="T2713" s="15" t="str">
        <f t="shared" si="338"/>
        <v>14b</v>
      </c>
    </row>
    <row r="2714" spans="1:20" ht="20.100000000000001" customHeight="1">
      <c r="A2714" s="15">
        <f t="shared" si="334"/>
        <v>127201</v>
      </c>
      <c r="B2714" s="24" t="str">
        <f>VLOOKUP(J2714,city!$A$4:$D$352,3,0)</f>
        <v>甘肃</v>
      </c>
      <c r="C2714" s="24" t="str">
        <f>VLOOKUP(J2714,city!$A$4:$D$352,4,0)</f>
        <v>武威</v>
      </c>
      <c r="D2714" s="25" t="s">
        <v>7649</v>
      </c>
      <c r="E2714" s="24" t="s">
        <v>8767</v>
      </c>
      <c r="F2714" s="42" t="str">
        <f t="shared" si="333"/>
        <v>102.651,37.931</v>
      </c>
      <c r="G2714" s="20" t="s">
        <v>8768</v>
      </c>
      <c r="H2714" s="20" t="s">
        <v>480</v>
      </c>
      <c r="I2714" s="45" t="str">
        <f t="shared" si="335"/>
        <v>12a,12b</v>
      </c>
      <c r="J2714" s="15">
        <f t="shared" si="336"/>
        <v>272</v>
      </c>
      <c r="K2714" s="15">
        <f>IF(VLOOKUP(J2713,city!$K$4:$L$352,2,0)&gt;K2713,K2713+1,1)</f>
        <v>1</v>
      </c>
      <c r="L2714" s="15">
        <v>1</v>
      </c>
      <c r="M2714" s="15" t="s">
        <v>320</v>
      </c>
      <c r="N2714" s="25">
        <v>102.651</v>
      </c>
      <c r="O2714" s="25">
        <v>37.930999999999997</v>
      </c>
      <c r="P2714" s="15" t="str">
        <f t="shared" si="339"/>
        <v/>
      </c>
      <c r="Q2714" s="41">
        <v>12</v>
      </c>
      <c r="R2714" s="15">
        <f t="shared" si="332"/>
        <v>12</v>
      </c>
      <c r="S2714" s="15" t="str">
        <f t="shared" si="337"/>
        <v>12a</v>
      </c>
      <c r="T2714" s="15" t="str">
        <f t="shared" si="338"/>
        <v>12b</v>
      </c>
    </row>
    <row r="2715" spans="1:20" ht="20.100000000000001" customHeight="1">
      <c r="A2715" s="15">
        <f t="shared" si="334"/>
        <v>127202</v>
      </c>
      <c r="B2715" s="24" t="str">
        <f>VLOOKUP(J2715,city!$A$4:$D$352,3,0)</f>
        <v>甘肃</v>
      </c>
      <c r="C2715" s="24" t="str">
        <f>VLOOKUP(J2715,city!$A$4:$D$352,4,0)</f>
        <v>武威</v>
      </c>
      <c r="D2715" s="25" t="s">
        <v>8769</v>
      </c>
      <c r="E2715" s="24" t="s">
        <v>8770</v>
      </c>
      <c r="F2715" s="42" t="str">
        <f t="shared" si="333"/>
        <v>102.885,37.889</v>
      </c>
      <c r="G2715" s="20" t="s">
        <v>8771</v>
      </c>
      <c r="H2715" s="20" t="s">
        <v>486</v>
      </c>
      <c r="I2715" s="45" t="str">
        <f t="shared" si="335"/>
        <v>7a,7b</v>
      </c>
      <c r="J2715" s="15">
        <f t="shared" si="336"/>
        <v>272</v>
      </c>
      <c r="K2715" s="15">
        <f>IF(VLOOKUP(J2714,city!$K$4:$L$352,2,0)&gt;K2714,K2714+1,1)</f>
        <v>2</v>
      </c>
      <c r="L2715" s="15">
        <v>1</v>
      </c>
      <c r="M2715" s="15" t="s">
        <v>320</v>
      </c>
      <c r="N2715" s="25">
        <v>102.88500000000001</v>
      </c>
      <c r="O2715" s="25">
        <v>37.889000000000003</v>
      </c>
      <c r="P2715" s="15" t="str">
        <f t="shared" si="339"/>
        <v/>
      </c>
      <c r="Q2715" s="41">
        <v>7</v>
      </c>
      <c r="R2715" s="15">
        <f t="shared" ref="R2715:R2778" si="340">LOOKUP(1,0/FIND($U$6:$U$91,D2715),$V$6:$V$91)</f>
        <v>7</v>
      </c>
      <c r="S2715" s="15" t="str">
        <f t="shared" si="337"/>
        <v>7a</v>
      </c>
      <c r="T2715" s="15" t="str">
        <f t="shared" si="338"/>
        <v>7b</v>
      </c>
    </row>
    <row r="2716" spans="1:20" ht="20.100000000000001" customHeight="1">
      <c r="A2716" s="15">
        <f t="shared" si="334"/>
        <v>127203</v>
      </c>
      <c r="B2716" s="24" t="str">
        <f>VLOOKUP(J2716,city!$A$4:$D$352,3,0)</f>
        <v>甘肃</v>
      </c>
      <c r="C2716" s="24" t="str">
        <f>VLOOKUP(J2716,city!$A$4:$D$352,4,0)</f>
        <v>武威</v>
      </c>
      <c r="D2716" s="25" t="s">
        <v>8772</v>
      </c>
      <c r="E2716" s="24" t="s">
        <v>8773</v>
      </c>
      <c r="F2716" s="42" t="str">
        <f t="shared" si="333"/>
        <v>102.644,37.948</v>
      </c>
      <c r="G2716" s="20" t="s">
        <v>8774</v>
      </c>
      <c r="H2716" s="20" t="s">
        <v>492</v>
      </c>
      <c r="I2716" s="45" t="str">
        <f t="shared" si="335"/>
        <v>15a,15b</v>
      </c>
      <c r="J2716" s="15">
        <f t="shared" si="336"/>
        <v>272</v>
      </c>
      <c r="K2716" s="15">
        <f>IF(VLOOKUP(J2715,city!$K$4:$L$352,2,0)&gt;K2715,K2715+1,1)</f>
        <v>3</v>
      </c>
      <c r="L2716" s="15">
        <v>1</v>
      </c>
      <c r="M2716" s="15" t="s">
        <v>320</v>
      </c>
      <c r="N2716" s="25">
        <v>102.64400000000001</v>
      </c>
      <c r="O2716" s="25">
        <v>37.948</v>
      </c>
      <c r="P2716" s="15" t="str">
        <f t="shared" si="339"/>
        <v/>
      </c>
      <c r="Q2716" s="41">
        <v>15</v>
      </c>
      <c r="R2716" s="15">
        <f t="shared" si="340"/>
        <v>15</v>
      </c>
      <c r="S2716" s="15" t="str">
        <f t="shared" si="337"/>
        <v>15a</v>
      </c>
      <c r="T2716" s="15" t="str">
        <f t="shared" si="338"/>
        <v>15b</v>
      </c>
    </row>
    <row r="2717" spans="1:20" ht="20.100000000000001" customHeight="1">
      <c r="A2717" s="15">
        <f t="shared" si="334"/>
        <v>127204</v>
      </c>
      <c r="B2717" s="24" t="str">
        <f>VLOOKUP(J2717,city!$A$4:$D$352,3,0)</f>
        <v>甘肃</v>
      </c>
      <c r="C2717" s="24" t="str">
        <f>VLOOKUP(J2717,city!$A$4:$D$352,4,0)</f>
        <v>武威</v>
      </c>
      <c r="D2717" s="25" t="s">
        <v>8775</v>
      </c>
      <c r="E2717" s="24" t="s">
        <v>8776</v>
      </c>
      <c r="F2717" s="42" t="str">
        <f t="shared" si="333"/>
        <v>102.751,37.569</v>
      </c>
      <c r="G2717" s="20" t="s">
        <v>8777</v>
      </c>
      <c r="H2717" s="20" t="s">
        <v>498</v>
      </c>
      <c r="I2717" s="45" t="str">
        <f t="shared" si="335"/>
        <v>11a,11b</v>
      </c>
      <c r="J2717" s="15">
        <f t="shared" si="336"/>
        <v>272</v>
      </c>
      <c r="K2717" s="15">
        <f>IF(VLOOKUP(J2716,city!$K$4:$L$352,2,0)&gt;K2716,K2716+1,1)</f>
        <v>4</v>
      </c>
      <c r="L2717" s="15">
        <v>1</v>
      </c>
      <c r="M2717" s="15" t="s">
        <v>320</v>
      </c>
      <c r="N2717" s="25">
        <v>102.751</v>
      </c>
      <c r="O2717" s="25">
        <v>37.569000000000003</v>
      </c>
      <c r="P2717" s="15" t="str">
        <f t="shared" si="339"/>
        <v/>
      </c>
      <c r="Q2717" s="41">
        <v>11</v>
      </c>
      <c r="R2717" s="15">
        <f t="shared" si="340"/>
        <v>11</v>
      </c>
      <c r="S2717" s="15" t="str">
        <f t="shared" si="337"/>
        <v>11a</v>
      </c>
      <c r="T2717" s="15" t="str">
        <f t="shared" si="338"/>
        <v>11b</v>
      </c>
    </row>
    <row r="2718" spans="1:20" ht="20.100000000000001" customHeight="1">
      <c r="A2718" s="15">
        <f t="shared" si="334"/>
        <v>127205</v>
      </c>
      <c r="B2718" s="24" t="str">
        <f>VLOOKUP(J2718,city!$A$4:$D$352,3,0)</f>
        <v>甘肃</v>
      </c>
      <c r="C2718" s="24" t="str">
        <f>VLOOKUP(J2718,city!$A$4:$D$352,4,0)</f>
        <v>武威</v>
      </c>
      <c r="D2718" s="25" t="s">
        <v>8778</v>
      </c>
      <c r="E2718" s="24" t="s">
        <v>8779</v>
      </c>
      <c r="F2718" s="42" t="str">
        <f t="shared" si="333"/>
        <v>102.651,37.929</v>
      </c>
      <c r="G2718" s="20" t="s">
        <v>8780</v>
      </c>
      <c r="H2718" s="20" t="s">
        <v>504</v>
      </c>
      <c r="I2718" s="45" t="str">
        <f t="shared" si="335"/>
        <v>10a,10b</v>
      </c>
      <c r="J2718" s="15">
        <f t="shared" si="336"/>
        <v>272</v>
      </c>
      <c r="K2718" s="15">
        <f>IF(VLOOKUP(J2717,city!$K$4:$L$352,2,0)&gt;K2717,K2717+1,1)</f>
        <v>5</v>
      </c>
      <c r="L2718" s="15">
        <v>1</v>
      </c>
      <c r="M2718" s="15" t="s">
        <v>320</v>
      </c>
      <c r="N2718" s="25">
        <v>102.651</v>
      </c>
      <c r="O2718" s="25">
        <v>37.929000000000002</v>
      </c>
      <c r="P2718" s="15" t="str">
        <f t="shared" si="339"/>
        <v/>
      </c>
      <c r="Q2718" s="41">
        <v>10</v>
      </c>
      <c r="R2718" s="15">
        <f t="shared" si="340"/>
        <v>10</v>
      </c>
      <c r="S2718" s="15" t="str">
        <f t="shared" si="337"/>
        <v>10a</v>
      </c>
      <c r="T2718" s="15" t="str">
        <f t="shared" si="338"/>
        <v>10b</v>
      </c>
    </row>
    <row r="2719" spans="1:20" ht="20.100000000000001" customHeight="1">
      <c r="A2719" s="15">
        <f t="shared" si="334"/>
        <v>127206</v>
      </c>
      <c r="B2719" s="24" t="str">
        <f>VLOOKUP(J2719,city!$A$4:$D$352,3,0)</f>
        <v>甘肃</v>
      </c>
      <c r="C2719" s="24" t="str">
        <f>VLOOKUP(J2719,city!$A$4:$D$352,4,0)</f>
        <v>武威</v>
      </c>
      <c r="D2719" s="25" t="s">
        <v>8781</v>
      </c>
      <c r="E2719" s="24" t="s">
        <v>8782</v>
      </c>
      <c r="F2719" s="42" t="str">
        <f t="shared" si="333"/>
        <v>102.809,37.094</v>
      </c>
      <c r="G2719" s="20" t="s">
        <v>8783</v>
      </c>
      <c r="H2719" s="20" t="s">
        <v>510</v>
      </c>
      <c r="I2719" s="45" t="str">
        <f t="shared" si="335"/>
        <v>11a,11b</v>
      </c>
      <c r="J2719" s="15">
        <f t="shared" si="336"/>
        <v>272</v>
      </c>
      <c r="K2719" s="15">
        <f>IF(VLOOKUP(J2718,city!$K$4:$L$352,2,0)&gt;K2718,K2718+1,1)</f>
        <v>6</v>
      </c>
      <c r="L2719" s="15">
        <v>1</v>
      </c>
      <c r="M2719" s="15" t="s">
        <v>320</v>
      </c>
      <c r="N2719" s="25">
        <v>102.809</v>
      </c>
      <c r="O2719" s="25">
        <v>37.094000000000001</v>
      </c>
      <c r="P2719" s="15" t="str">
        <f t="shared" si="339"/>
        <v/>
      </c>
      <c r="Q2719" s="41">
        <v>11</v>
      </c>
      <c r="R2719" s="15">
        <f t="shared" si="340"/>
        <v>11</v>
      </c>
      <c r="S2719" s="15" t="str">
        <f t="shared" si="337"/>
        <v>11a</v>
      </c>
      <c r="T2719" s="15" t="str">
        <f t="shared" si="338"/>
        <v>11b</v>
      </c>
    </row>
    <row r="2720" spans="1:20" ht="20.100000000000001" customHeight="1">
      <c r="A2720" s="15">
        <f t="shared" si="334"/>
        <v>127207</v>
      </c>
      <c r="B2720" s="24" t="str">
        <f>VLOOKUP(J2720,city!$A$4:$D$352,3,0)</f>
        <v>甘肃</v>
      </c>
      <c r="C2720" s="24" t="str">
        <f>VLOOKUP(J2720,city!$A$4:$D$352,4,0)</f>
        <v>武威</v>
      </c>
      <c r="D2720" s="25" t="s">
        <v>8784</v>
      </c>
      <c r="E2720" s="24" t="s">
        <v>8785</v>
      </c>
      <c r="F2720" s="42" t="str">
        <f t="shared" si="333"/>
        <v>102.748,37.772</v>
      </c>
      <c r="G2720" s="20" t="s">
        <v>8786</v>
      </c>
      <c r="H2720" s="20" t="s">
        <v>516</v>
      </c>
      <c r="I2720" s="45" t="str">
        <f t="shared" si="335"/>
        <v>14a,14b</v>
      </c>
      <c r="J2720" s="15">
        <f t="shared" si="336"/>
        <v>272</v>
      </c>
      <c r="K2720" s="15">
        <f>IF(VLOOKUP(J2719,city!$K$4:$L$352,2,0)&gt;K2719,K2719+1,1)</f>
        <v>7</v>
      </c>
      <c r="L2720" s="15">
        <v>1</v>
      </c>
      <c r="M2720" s="15" t="s">
        <v>320</v>
      </c>
      <c r="N2720" s="25">
        <v>102.748</v>
      </c>
      <c r="O2720" s="25">
        <v>37.771999999999998</v>
      </c>
      <c r="P2720" s="15" t="str">
        <f t="shared" si="339"/>
        <v/>
      </c>
      <c r="Q2720" s="41">
        <v>14</v>
      </c>
      <c r="R2720" s="15">
        <f t="shared" si="340"/>
        <v>14</v>
      </c>
      <c r="S2720" s="15" t="str">
        <f t="shared" si="337"/>
        <v>14a</v>
      </c>
      <c r="T2720" s="15" t="str">
        <f t="shared" si="338"/>
        <v>14b</v>
      </c>
    </row>
    <row r="2721" spans="1:20" ht="20.100000000000001" customHeight="1">
      <c r="A2721" s="15">
        <f t="shared" si="334"/>
        <v>127208</v>
      </c>
      <c r="B2721" s="24" t="str">
        <f>VLOOKUP(J2721,city!$A$4:$D$352,3,0)</f>
        <v>甘肃</v>
      </c>
      <c r="C2721" s="24" t="str">
        <f>VLOOKUP(J2721,city!$A$4:$D$352,4,0)</f>
        <v>武威</v>
      </c>
      <c r="D2721" s="25" t="s">
        <v>8787</v>
      </c>
      <c r="E2721" s="24" t="s">
        <v>8788</v>
      </c>
      <c r="F2721" s="42" t="str">
        <f t="shared" si="333"/>
        <v>102.642,37.938</v>
      </c>
      <c r="G2721" s="20" t="s">
        <v>8789</v>
      </c>
      <c r="H2721" s="20" t="s">
        <v>522</v>
      </c>
      <c r="I2721" s="45" t="str">
        <f t="shared" si="335"/>
        <v>12a,12b</v>
      </c>
      <c r="J2721" s="15">
        <f t="shared" si="336"/>
        <v>272</v>
      </c>
      <c r="K2721" s="15">
        <f>IF(VLOOKUP(J2720,city!$K$4:$L$352,2,0)&gt;K2720,K2720+1,1)</f>
        <v>8</v>
      </c>
      <c r="L2721" s="15">
        <v>1</v>
      </c>
      <c r="M2721" s="15" t="s">
        <v>320</v>
      </c>
      <c r="N2721" s="25">
        <v>102.642</v>
      </c>
      <c r="O2721" s="25">
        <v>37.938000000000002</v>
      </c>
      <c r="P2721" s="15" t="str">
        <f t="shared" si="339"/>
        <v/>
      </c>
      <c r="Q2721" s="41">
        <v>12</v>
      </c>
      <c r="R2721" s="15">
        <f t="shared" si="340"/>
        <v>12</v>
      </c>
      <c r="S2721" s="15" t="str">
        <f t="shared" si="337"/>
        <v>12a</v>
      </c>
      <c r="T2721" s="15" t="str">
        <f t="shared" si="338"/>
        <v>12b</v>
      </c>
    </row>
    <row r="2722" spans="1:20" ht="20.100000000000001" customHeight="1">
      <c r="A2722" s="15">
        <f t="shared" si="334"/>
        <v>127209</v>
      </c>
      <c r="B2722" s="24" t="str">
        <f>VLOOKUP(J2722,city!$A$4:$D$352,3,0)</f>
        <v>甘肃</v>
      </c>
      <c r="C2722" s="24" t="str">
        <f>VLOOKUP(J2722,city!$A$4:$D$352,4,0)</f>
        <v>武威</v>
      </c>
      <c r="D2722" s="25" t="s">
        <v>8790</v>
      </c>
      <c r="E2722" s="24" t="s">
        <v>8791</v>
      </c>
      <c r="F2722" s="42" t="str">
        <f t="shared" si="333"/>
        <v>102.852,37.853</v>
      </c>
      <c r="G2722" s="20" t="s">
        <v>8792</v>
      </c>
      <c r="H2722" s="20" t="s">
        <v>528</v>
      </c>
      <c r="I2722" s="45" t="str">
        <f t="shared" si="335"/>
        <v>1a,1b</v>
      </c>
      <c r="J2722" s="15">
        <f t="shared" si="336"/>
        <v>272</v>
      </c>
      <c r="K2722" s="15">
        <f>IF(VLOOKUP(J2721,city!$K$4:$L$352,2,0)&gt;K2721,K2721+1,1)</f>
        <v>9</v>
      </c>
      <c r="L2722" s="15">
        <v>1</v>
      </c>
      <c r="M2722" s="15" t="s">
        <v>320</v>
      </c>
      <c r="N2722" s="25">
        <v>102.852</v>
      </c>
      <c r="O2722" s="25">
        <v>37.853000000000002</v>
      </c>
      <c r="P2722" s="15" t="str">
        <f t="shared" si="339"/>
        <v/>
      </c>
      <c r="Q2722" s="41">
        <v>1</v>
      </c>
      <c r="R2722" s="15">
        <f t="shared" si="340"/>
        <v>1</v>
      </c>
      <c r="S2722" s="15" t="str">
        <f t="shared" si="337"/>
        <v>1a</v>
      </c>
      <c r="T2722" s="15" t="str">
        <f t="shared" si="338"/>
        <v>1b</v>
      </c>
    </row>
    <row r="2723" spans="1:20" ht="20.100000000000001" customHeight="1">
      <c r="A2723" s="15">
        <f t="shared" si="334"/>
        <v>127210</v>
      </c>
      <c r="B2723" s="24" t="str">
        <f>VLOOKUP(J2723,city!$A$4:$D$352,3,0)</f>
        <v>甘肃</v>
      </c>
      <c r="C2723" s="24" t="str">
        <f>VLOOKUP(J2723,city!$A$4:$D$352,4,0)</f>
        <v>武威</v>
      </c>
      <c r="D2723" s="25" t="s">
        <v>8793</v>
      </c>
      <c r="E2723" s="24" t="s">
        <v>8794</v>
      </c>
      <c r="F2723" s="42" t="str">
        <f t="shared" si="333"/>
        <v>102.891,38.405</v>
      </c>
      <c r="G2723" s="20" t="s">
        <v>8795</v>
      </c>
      <c r="H2723" s="20" t="s">
        <v>534</v>
      </c>
      <c r="I2723" s="45" t="str">
        <f t="shared" si="335"/>
        <v>11a,11b</v>
      </c>
      <c r="J2723" s="15">
        <f t="shared" si="336"/>
        <v>272</v>
      </c>
      <c r="K2723" s="15">
        <f>IF(VLOOKUP(J2722,city!$K$4:$L$352,2,0)&gt;K2722,K2722+1,1)</f>
        <v>10</v>
      </c>
      <c r="L2723" s="15">
        <v>1</v>
      </c>
      <c r="M2723" s="15" t="s">
        <v>320</v>
      </c>
      <c r="N2723" s="25">
        <v>102.89100000000001</v>
      </c>
      <c r="O2723" s="25">
        <v>38.405000000000001</v>
      </c>
      <c r="P2723" s="15" t="str">
        <f t="shared" si="339"/>
        <v>102.7524,37.8328</v>
      </c>
      <c r="Q2723" s="41">
        <v>11</v>
      </c>
      <c r="R2723" s="15">
        <f t="shared" si="340"/>
        <v>11</v>
      </c>
      <c r="S2723" s="15" t="str">
        <f t="shared" si="337"/>
        <v>11a</v>
      </c>
      <c r="T2723" s="15" t="str">
        <f t="shared" si="338"/>
        <v>11b</v>
      </c>
    </row>
    <row r="2724" spans="1:20" ht="20.100000000000001" customHeight="1">
      <c r="A2724" s="15">
        <f t="shared" si="334"/>
        <v>127301</v>
      </c>
      <c r="B2724" s="24" t="str">
        <f>VLOOKUP(J2724,city!$A$4:$D$352,3,0)</f>
        <v>甘肃</v>
      </c>
      <c r="C2724" s="24" t="str">
        <f>VLOOKUP(J2724,city!$A$4:$D$352,4,0)</f>
        <v>定西</v>
      </c>
      <c r="D2724" s="25" t="s">
        <v>8796</v>
      </c>
      <c r="E2724" s="24" t="s">
        <v>8797</v>
      </c>
      <c r="F2724" s="42" t="str">
        <f t="shared" si="333"/>
        <v>104.253,34.776</v>
      </c>
      <c r="G2724" s="20" t="s">
        <v>8798</v>
      </c>
      <c r="H2724" s="20" t="s">
        <v>422</v>
      </c>
      <c r="I2724" s="45" t="str">
        <f t="shared" si="335"/>
        <v>2a,2b</v>
      </c>
      <c r="J2724" s="15">
        <f t="shared" si="336"/>
        <v>273</v>
      </c>
      <c r="K2724" s="15">
        <f>IF(VLOOKUP(J2723,city!$K$4:$L$352,2,0)&gt;K2723,K2723+1,1)</f>
        <v>1</v>
      </c>
      <c r="L2724" s="15">
        <v>1</v>
      </c>
      <c r="M2724" s="15" t="s">
        <v>321</v>
      </c>
      <c r="N2724" s="25">
        <v>104.253</v>
      </c>
      <c r="O2724" s="25">
        <v>34.776000000000003</v>
      </c>
      <c r="P2724" s="15" t="str">
        <f t="shared" si="339"/>
        <v/>
      </c>
      <c r="Q2724" s="41">
        <v>2</v>
      </c>
      <c r="R2724" s="15">
        <f t="shared" si="340"/>
        <v>2</v>
      </c>
      <c r="S2724" s="15" t="str">
        <f t="shared" si="337"/>
        <v>2a</v>
      </c>
      <c r="T2724" s="15" t="str">
        <f t="shared" si="338"/>
        <v>2b</v>
      </c>
    </row>
    <row r="2725" spans="1:20" ht="20.100000000000001" customHeight="1">
      <c r="A2725" s="15">
        <f t="shared" si="334"/>
        <v>127302</v>
      </c>
      <c r="B2725" s="24" t="str">
        <f>VLOOKUP(J2725,city!$A$4:$D$352,3,0)</f>
        <v>甘肃</v>
      </c>
      <c r="C2725" s="24" t="str">
        <f>VLOOKUP(J2725,city!$A$4:$D$352,4,0)</f>
        <v>定西</v>
      </c>
      <c r="D2725" s="25" t="s">
        <v>8799</v>
      </c>
      <c r="E2725" s="24" t="s">
        <v>8800</v>
      </c>
      <c r="F2725" s="42" t="str">
        <f t="shared" si="333"/>
        <v>104.049,35.074</v>
      </c>
      <c r="G2725" s="20" t="s">
        <v>8801</v>
      </c>
      <c r="H2725" s="20" t="s">
        <v>427</v>
      </c>
      <c r="I2725" s="45" t="str">
        <f t="shared" si="335"/>
        <v>11a,11b</v>
      </c>
      <c r="J2725" s="15">
        <f t="shared" si="336"/>
        <v>273</v>
      </c>
      <c r="K2725" s="15">
        <f>IF(VLOOKUP(J2724,city!$K$4:$L$352,2,0)&gt;K2724,K2724+1,1)</f>
        <v>2</v>
      </c>
      <c r="L2725" s="15">
        <v>1</v>
      </c>
      <c r="M2725" s="15" t="s">
        <v>321</v>
      </c>
      <c r="N2725" s="25">
        <v>104.04900000000001</v>
      </c>
      <c r="O2725" s="25">
        <v>35.073999999999998</v>
      </c>
      <c r="P2725" s="15" t="str">
        <f t="shared" si="339"/>
        <v/>
      </c>
      <c r="Q2725" s="41">
        <v>11</v>
      </c>
      <c r="R2725" s="15">
        <f t="shared" si="340"/>
        <v>11</v>
      </c>
      <c r="S2725" s="15" t="str">
        <f t="shared" si="337"/>
        <v>11a</v>
      </c>
      <c r="T2725" s="15" t="str">
        <f t="shared" si="338"/>
        <v>11b</v>
      </c>
    </row>
    <row r="2726" spans="1:20" ht="20.100000000000001" customHeight="1">
      <c r="A2726" s="15">
        <f t="shared" si="334"/>
        <v>127303</v>
      </c>
      <c r="B2726" s="24" t="str">
        <f>VLOOKUP(J2726,city!$A$4:$D$352,3,0)</f>
        <v>甘肃</v>
      </c>
      <c r="C2726" s="24" t="str">
        <f>VLOOKUP(J2726,city!$A$4:$D$352,4,0)</f>
        <v>定西</v>
      </c>
      <c r="D2726" s="25" t="s">
        <v>8802</v>
      </c>
      <c r="E2726" s="24" t="s">
        <v>8803</v>
      </c>
      <c r="F2726" s="42" t="str">
        <f t="shared" si="333"/>
        <v>104.496,34.661</v>
      </c>
      <c r="G2726" s="20" t="s">
        <v>8804</v>
      </c>
      <c r="H2726" s="20" t="s">
        <v>432</v>
      </c>
      <c r="I2726" s="45" t="str">
        <f t="shared" si="335"/>
        <v>2a,2b</v>
      </c>
      <c r="J2726" s="15">
        <f t="shared" si="336"/>
        <v>273</v>
      </c>
      <c r="K2726" s="15">
        <f>IF(VLOOKUP(J2725,city!$K$4:$L$352,2,0)&gt;K2725,K2725+1,1)</f>
        <v>3</v>
      </c>
      <c r="L2726" s="15">
        <v>1</v>
      </c>
      <c r="M2726" s="15" t="s">
        <v>321</v>
      </c>
      <c r="N2726" s="25">
        <v>104.496</v>
      </c>
      <c r="O2726" s="25">
        <v>34.661000000000001</v>
      </c>
      <c r="P2726" s="15" t="str">
        <f t="shared" si="339"/>
        <v/>
      </c>
      <c r="Q2726" s="41">
        <v>2</v>
      </c>
      <c r="R2726" s="15">
        <f t="shared" si="340"/>
        <v>2</v>
      </c>
      <c r="S2726" s="15" t="str">
        <f t="shared" si="337"/>
        <v>2a</v>
      </c>
      <c r="T2726" s="15" t="str">
        <f t="shared" si="338"/>
        <v>2b</v>
      </c>
    </row>
    <row r="2727" spans="1:20" ht="20.100000000000001" customHeight="1">
      <c r="A2727" s="15">
        <f t="shared" si="334"/>
        <v>127304</v>
      </c>
      <c r="B2727" s="24" t="str">
        <f>VLOOKUP(J2727,city!$A$4:$D$352,3,0)</f>
        <v>甘肃</v>
      </c>
      <c r="C2727" s="24" t="str">
        <f>VLOOKUP(J2727,city!$A$4:$D$352,4,0)</f>
        <v>定西</v>
      </c>
      <c r="D2727" s="25" t="s">
        <v>8805</v>
      </c>
      <c r="E2727" s="24" t="s">
        <v>8806</v>
      </c>
      <c r="F2727" s="42" t="str">
        <f t="shared" si="333"/>
        <v>105.224,35.219</v>
      </c>
      <c r="G2727" s="20" t="s">
        <v>8807</v>
      </c>
      <c r="H2727" s="20" t="s">
        <v>438</v>
      </c>
      <c r="I2727" s="45" t="str">
        <f t="shared" si="335"/>
        <v>3a,3b</v>
      </c>
      <c r="J2727" s="15">
        <f t="shared" si="336"/>
        <v>273</v>
      </c>
      <c r="K2727" s="15">
        <f>IF(VLOOKUP(J2726,city!$K$4:$L$352,2,0)&gt;K2726,K2726+1,1)</f>
        <v>4</v>
      </c>
      <c r="L2727" s="15">
        <v>1</v>
      </c>
      <c r="M2727" s="15" t="s">
        <v>321</v>
      </c>
      <c r="N2727" s="25">
        <v>105.224</v>
      </c>
      <c r="O2727" s="25">
        <v>35.219000000000001</v>
      </c>
      <c r="P2727" s="15" t="str">
        <f t="shared" si="339"/>
        <v/>
      </c>
      <c r="Q2727" s="41">
        <v>3</v>
      </c>
      <c r="R2727" s="15">
        <f t="shared" si="340"/>
        <v>3</v>
      </c>
      <c r="S2727" s="15" t="str">
        <f t="shared" si="337"/>
        <v>3a</v>
      </c>
      <c r="T2727" s="15" t="str">
        <f t="shared" si="338"/>
        <v>3b</v>
      </c>
    </row>
    <row r="2728" spans="1:20" ht="20.100000000000001" customHeight="1">
      <c r="A2728" s="15">
        <f t="shared" si="334"/>
        <v>127305</v>
      </c>
      <c r="B2728" s="24" t="str">
        <f>VLOOKUP(J2728,city!$A$4:$D$352,3,0)</f>
        <v>甘肃</v>
      </c>
      <c r="C2728" s="24" t="str">
        <f>VLOOKUP(J2728,city!$A$4:$D$352,4,0)</f>
        <v>定西</v>
      </c>
      <c r="D2728" s="25" t="s">
        <v>8808</v>
      </c>
      <c r="E2728" s="24" t="s">
        <v>8809</v>
      </c>
      <c r="F2728" s="42" t="str">
        <f t="shared" si="333"/>
        <v>104.247,35.026</v>
      </c>
      <c r="G2728" s="20" t="s">
        <v>8810</v>
      </c>
      <c r="H2728" s="20" t="s">
        <v>444</v>
      </c>
      <c r="I2728" s="45" t="str">
        <f t="shared" si="335"/>
        <v>2a,2b</v>
      </c>
      <c r="J2728" s="15">
        <f t="shared" si="336"/>
        <v>273</v>
      </c>
      <c r="K2728" s="15">
        <f>IF(VLOOKUP(J2727,city!$K$4:$L$352,2,0)&gt;K2727,K2727+1,1)</f>
        <v>5</v>
      </c>
      <c r="L2728" s="15">
        <v>1</v>
      </c>
      <c r="M2728" s="15" t="s">
        <v>321</v>
      </c>
      <c r="N2728" s="25">
        <v>104.247</v>
      </c>
      <c r="O2728" s="25">
        <v>35.026000000000003</v>
      </c>
      <c r="P2728" s="15" t="str">
        <f t="shared" si="339"/>
        <v/>
      </c>
      <c r="Q2728" s="41">
        <v>2</v>
      </c>
      <c r="R2728" s="15">
        <f t="shared" si="340"/>
        <v>2</v>
      </c>
      <c r="S2728" s="15" t="str">
        <f t="shared" si="337"/>
        <v>2a</v>
      </c>
      <c r="T2728" s="15" t="str">
        <f t="shared" si="338"/>
        <v>2b</v>
      </c>
    </row>
    <row r="2729" spans="1:20" ht="20.100000000000001" customHeight="1">
      <c r="A2729" s="15">
        <f t="shared" si="334"/>
        <v>127306</v>
      </c>
      <c r="B2729" s="24" t="str">
        <f>VLOOKUP(J2729,city!$A$4:$D$352,3,0)</f>
        <v>甘肃</v>
      </c>
      <c r="C2729" s="24" t="str">
        <f>VLOOKUP(J2729,city!$A$4:$D$352,4,0)</f>
        <v>定西</v>
      </c>
      <c r="D2729" s="25" t="s">
        <v>8811</v>
      </c>
      <c r="E2729" s="24" t="s">
        <v>8812</v>
      </c>
      <c r="F2729" s="42" t="str">
        <f t="shared" si="333"/>
        <v>105.174,35.205</v>
      </c>
      <c r="G2729" s="20" t="s">
        <v>8813</v>
      </c>
      <c r="H2729" s="20" t="s">
        <v>450</v>
      </c>
      <c r="I2729" s="45" t="str">
        <f t="shared" si="335"/>
        <v>3a,3b</v>
      </c>
      <c r="J2729" s="15">
        <f t="shared" si="336"/>
        <v>273</v>
      </c>
      <c r="K2729" s="15">
        <f>IF(VLOOKUP(J2728,city!$K$4:$L$352,2,0)&gt;K2728,K2728+1,1)</f>
        <v>6</v>
      </c>
      <c r="L2729" s="15">
        <v>1</v>
      </c>
      <c r="M2729" s="15" t="s">
        <v>321</v>
      </c>
      <c r="N2729" s="25">
        <v>105.17400000000001</v>
      </c>
      <c r="O2729" s="25">
        <v>35.204999999999998</v>
      </c>
      <c r="P2729" s="15" t="str">
        <f t="shared" si="339"/>
        <v/>
      </c>
      <c r="Q2729" s="41">
        <v>3</v>
      </c>
      <c r="R2729" s="15">
        <f t="shared" si="340"/>
        <v>15</v>
      </c>
      <c r="S2729" s="15" t="str">
        <f t="shared" si="337"/>
        <v>3a</v>
      </c>
      <c r="T2729" s="15" t="str">
        <f t="shared" si="338"/>
        <v>3b</v>
      </c>
    </row>
    <row r="2730" spans="1:20" ht="20.100000000000001" customHeight="1">
      <c r="A2730" s="15">
        <f t="shared" si="334"/>
        <v>127307</v>
      </c>
      <c r="B2730" s="24" t="str">
        <f>VLOOKUP(J2730,city!$A$4:$D$352,3,0)</f>
        <v>甘肃</v>
      </c>
      <c r="C2730" s="24" t="str">
        <f>VLOOKUP(J2730,city!$A$4:$D$352,4,0)</f>
        <v>定西</v>
      </c>
      <c r="D2730" s="25" t="s">
        <v>8814</v>
      </c>
      <c r="E2730" s="24" t="s">
        <v>8815</v>
      </c>
      <c r="F2730" s="42" t="str">
        <f t="shared" si="333"/>
        <v>104.192,35.006</v>
      </c>
      <c r="G2730" s="20" t="s">
        <v>8816</v>
      </c>
      <c r="H2730" s="20" t="s">
        <v>456</v>
      </c>
      <c r="I2730" s="45" t="str">
        <f t="shared" si="335"/>
        <v>6a,6b</v>
      </c>
      <c r="J2730" s="15">
        <f t="shared" si="336"/>
        <v>273</v>
      </c>
      <c r="K2730" s="15">
        <f>IF(VLOOKUP(J2729,city!$K$4:$L$352,2,0)&gt;K2729,K2729+1,1)</f>
        <v>7</v>
      </c>
      <c r="L2730" s="15">
        <v>1</v>
      </c>
      <c r="M2730" s="15" t="s">
        <v>321</v>
      </c>
      <c r="N2730" s="25">
        <v>104.19199999999999</v>
      </c>
      <c r="O2730" s="25">
        <v>35.006</v>
      </c>
      <c r="P2730" s="15" t="str">
        <f t="shared" si="339"/>
        <v/>
      </c>
      <c r="Q2730" s="41">
        <v>6</v>
      </c>
      <c r="R2730" s="15">
        <f t="shared" si="340"/>
        <v>6</v>
      </c>
      <c r="S2730" s="15" t="str">
        <f t="shared" si="337"/>
        <v>6a</v>
      </c>
      <c r="T2730" s="15" t="str">
        <f t="shared" si="338"/>
        <v>6b</v>
      </c>
    </row>
    <row r="2731" spans="1:20" ht="20.100000000000001" customHeight="1">
      <c r="A2731" s="15">
        <f t="shared" si="334"/>
        <v>127308</v>
      </c>
      <c r="B2731" s="24" t="str">
        <f>VLOOKUP(J2731,city!$A$4:$D$352,3,0)</f>
        <v>甘肃</v>
      </c>
      <c r="C2731" s="24" t="str">
        <f>VLOOKUP(J2731,city!$A$4:$D$352,4,0)</f>
        <v>定西</v>
      </c>
      <c r="D2731" s="25" t="s">
        <v>8817</v>
      </c>
      <c r="E2731" s="24" t="s">
        <v>8818</v>
      </c>
      <c r="F2731" s="42" t="str">
        <f t="shared" si="333"/>
        <v>104.078,34.894</v>
      </c>
      <c r="G2731" s="20" t="s">
        <v>8819</v>
      </c>
      <c r="H2731" s="20" t="s">
        <v>462</v>
      </c>
      <c r="I2731" s="45" t="str">
        <f t="shared" si="335"/>
        <v>11a,11b</v>
      </c>
      <c r="J2731" s="15">
        <f t="shared" si="336"/>
        <v>273</v>
      </c>
      <c r="K2731" s="15">
        <f>IF(VLOOKUP(J2730,city!$K$4:$L$352,2,0)&gt;K2730,K2730+1,1)</f>
        <v>8</v>
      </c>
      <c r="L2731" s="15">
        <v>1</v>
      </c>
      <c r="M2731" s="15" t="s">
        <v>321</v>
      </c>
      <c r="N2731" s="25">
        <v>104.078</v>
      </c>
      <c r="O2731" s="25">
        <v>34.893999999999998</v>
      </c>
      <c r="P2731" s="15" t="str">
        <f t="shared" si="339"/>
        <v/>
      </c>
      <c r="Q2731" s="41">
        <v>11</v>
      </c>
      <c r="R2731" s="15">
        <f t="shared" si="340"/>
        <v>11</v>
      </c>
      <c r="S2731" s="15" t="str">
        <f t="shared" si="337"/>
        <v>11a</v>
      </c>
      <c r="T2731" s="15" t="str">
        <f t="shared" si="338"/>
        <v>11b</v>
      </c>
    </row>
    <row r="2732" spans="1:20" ht="20.100000000000001" customHeight="1">
      <c r="A2732" s="15">
        <f t="shared" si="334"/>
        <v>127309</v>
      </c>
      <c r="B2732" s="24" t="str">
        <f>VLOOKUP(J2732,city!$A$4:$D$352,3,0)</f>
        <v>甘肃</v>
      </c>
      <c r="C2732" s="24" t="str">
        <f>VLOOKUP(J2732,city!$A$4:$D$352,4,0)</f>
        <v>定西</v>
      </c>
      <c r="D2732" s="25" t="s">
        <v>8820</v>
      </c>
      <c r="E2732" s="24" t="s">
        <v>8821</v>
      </c>
      <c r="F2732" s="42" t="str">
        <f t="shared" si="333"/>
        <v>104.653,35.018</v>
      </c>
      <c r="G2732" s="20" t="s">
        <v>8822</v>
      </c>
      <c r="H2732" s="20" t="s">
        <v>468</v>
      </c>
      <c r="I2732" s="45" t="str">
        <f t="shared" si="335"/>
        <v>15a,15b</v>
      </c>
      <c r="J2732" s="15">
        <f t="shared" si="336"/>
        <v>273</v>
      </c>
      <c r="K2732" s="15">
        <f>IF(VLOOKUP(J2731,city!$K$4:$L$352,2,0)&gt;K2731,K2731+1,1)</f>
        <v>9</v>
      </c>
      <c r="L2732" s="15">
        <v>1</v>
      </c>
      <c r="M2732" s="15" t="s">
        <v>321</v>
      </c>
      <c r="N2732" s="25">
        <v>104.65300000000001</v>
      </c>
      <c r="O2732" s="25">
        <v>35.018000000000001</v>
      </c>
      <c r="P2732" s="15" t="str">
        <f t="shared" si="339"/>
        <v/>
      </c>
      <c r="Q2732" s="41">
        <v>15</v>
      </c>
      <c r="R2732" s="15">
        <f t="shared" si="340"/>
        <v>15</v>
      </c>
      <c r="S2732" s="15" t="str">
        <f t="shared" si="337"/>
        <v>15a</v>
      </c>
      <c r="T2732" s="15" t="str">
        <f t="shared" si="338"/>
        <v>15b</v>
      </c>
    </row>
    <row r="2733" spans="1:20" ht="20.100000000000001" customHeight="1">
      <c r="A2733" s="15">
        <f t="shared" si="334"/>
        <v>127310</v>
      </c>
      <c r="B2733" s="24" t="str">
        <f>VLOOKUP(J2733,city!$A$4:$D$352,3,0)</f>
        <v>甘肃</v>
      </c>
      <c r="C2733" s="24" t="str">
        <f>VLOOKUP(J2733,city!$A$4:$D$352,4,0)</f>
        <v>定西</v>
      </c>
      <c r="D2733" s="25" t="s">
        <v>8823</v>
      </c>
      <c r="E2733" s="24" t="s">
        <v>8824</v>
      </c>
      <c r="F2733" s="42" t="str">
        <f t="shared" si="333"/>
        <v>104.677,35.013</v>
      </c>
      <c r="G2733" s="20" t="s">
        <v>8825</v>
      </c>
      <c r="H2733" s="20" t="s">
        <v>474</v>
      </c>
      <c r="I2733" s="45" t="str">
        <f t="shared" si="335"/>
        <v>2a,2b</v>
      </c>
      <c r="J2733" s="15">
        <f t="shared" si="336"/>
        <v>273</v>
      </c>
      <c r="K2733" s="15">
        <f>IF(VLOOKUP(J2732,city!$K$4:$L$352,2,0)&gt;K2732,K2732+1,1)</f>
        <v>10</v>
      </c>
      <c r="L2733" s="15">
        <v>1</v>
      </c>
      <c r="M2733" s="15" t="s">
        <v>321</v>
      </c>
      <c r="N2733" s="25">
        <v>104.67700000000001</v>
      </c>
      <c r="O2733" s="25">
        <v>35.012999999999998</v>
      </c>
      <c r="P2733" s="15" t="str">
        <f t="shared" si="339"/>
        <v>104.5043,34.9892</v>
      </c>
      <c r="Q2733" s="41">
        <v>2</v>
      </c>
      <c r="R2733" s="15" t="e">
        <f t="shared" si="340"/>
        <v>#N/A</v>
      </c>
      <c r="S2733" s="15" t="str">
        <f t="shared" si="337"/>
        <v>2a</v>
      </c>
      <c r="T2733" s="15" t="str">
        <f t="shared" si="338"/>
        <v>2b</v>
      </c>
    </row>
    <row r="2734" spans="1:20" ht="20.100000000000001" customHeight="1">
      <c r="A2734" s="15">
        <f t="shared" si="334"/>
        <v>127401</v>
      </c>
      <c r="B2734" s="24" t="str">
        <f>VLOOKUP(J2734,city!$A$4:$D$352,3,0)</f>
        <v>甘肃</v>
      </c>
      <c r="C2734" s="24" t="str">
        <f>VLOOKUP(J2734,city!$A$4:$D$352,4,0)</f>
        <v>陇南</v>
      </c>
      <c r="D2734" s="25" t="s">
        <v>8826</v>
      </c>
      <c r="E2734" s="24" t="s">
        <v>8827</v>
      </c>
      <c r="F2734" s="42" t="str">
        <f t="shared" si="333"/>
        <v>104.399,34.015</v>
      </c>
      <c r="G2734" s="20" t="s">
        <v>8828</v>
      </c>
      <c r="H2734" s="20" t="s">
        <v>480</v>
      </c>
      <c r="I2734" s="45" t="str">
        <f t="shared" si="335"/>
        <v>6a,6b</v>
      </c>
      <c r="J2734" s="15">
        <f t="shared" si="336"/>
        <v>274</v>
      </c>
      <c r="K2734" s="15">
        <f>IF(VLOOKUP(J2733,city!$K$4:$L$352,2,0)&gt;K2733,K2733+1,1)</f>
        <v>1</v>
      </c>
      <c r="L2734" s="15">
        <v>1</v>
      </c>
      <c r="M2734" s="15" t="s">
        <v>322</v>
      </c>
      <c r="N2734" s="25">
        <v>104.399</v>
      </c>
      <c r="O2734" s="25">
        <v>34.015000000000001</v>
      </c>
      <c r="P2734" s="15" t="str">
        <f t="shared" si="339"/>
        <v/>
      </c>
      <c r="Q2734" s="41">
        <v>6</v>
      </c>
      <c r="R2734" s="15">
        <f t="shared" si="340"/>
        <v>6</v>
      </c>
      <c r="S2734" s="15" t="str">
        <f t="shared" si="337"/>
        <v>6a</v>
      </c>
      <c r="T2734" s="15" t="str">
        <f t="shared" si="338"/>
        <v>6b</v>
      </c>
    </row>
    <row r="2735" spans="1:20" ht="20.100000000000001" customHeight="1">
      <c r="A2735" s="15">
        <f t="shared" si="334"/>
        <v>127402</v>
      </c>
      <c r="B2735" s="24" t="str">
        <f>VLOOKUP(J2735,city!$A$4:$D$352,3,0)</f>
        <v>甘肃</v>
      </c>
      <c r="C2735" s="24" t="str">
        <f>VLOOKUP(J2735,city!$A$4:$D$352,4,0)</f>
        <v>陇南</v>
      </c>
      <c r="D2735" s="25" t="s">
        <v>8829</v>
      </c>
      <c r="E2735" s="24" t="s">
        <v>8830</v>
      </c>
      <c r="F2735" s="42" t="str">
        <f t="shared" si="333"/>
        <v>105.979,33.845</v>
      </c>
      <c r="G2735" s="20" t="s">
        <v>8831</v>
      </c>
      <c r="H2735" s="20" t="s">
        <v>486</v>
      </c>
      <c r="I2735" s="45" t="str">
        <f t="shared" si="335"/>
        <v>2a,2b</v>
      </c>
      <c r="J2735" s="15">
        <f t="shared" si="336"/>
        <v>274</v>
      </c>
      <c r="K2735" s="15">
        <f>IF(VLOOKUP(J2734,city!$K$4:$L$352,2,0)&gt;K2734,K2734+1,1)</f>
        <v>2</v>
      </c>
      <c r="L2735" s="15">
        <v>1</v>
      </c>
      <c r="M2735" s="15" t="s">
        <v>322</v>
      </c>
      <c r="N2735" s="25">
        <v>105.979</v>
      </c>
      <c r="O2735" s="25">
        <v>33.844999999999999</v>
      </c>
      <c r="P2735" s="15" t="str">
        <f t="shared" si="339"/>
        <v/>
      </c>
      <c r="Q2735" s="41">
        <v>2</v>
      </c>
      <c r="R2735" s="15">
        <f t="shared" si="340"/>
        <v>2</v>
      </c>
      <c r="S2735" s="15" t="str">
        <f t="shared" si="337"/>
        <v>2a</v>
      </c>
      <c r="T2735" s="15" t="str">
        <f t="shared" si="338"/>
        <v>2b</v>
      </c>
    </row>
    <row r="2736" spans="1:20" ht="20.100000000000001" customHeight="1">
      <c r="A2736" s="15">
        <f t="shared" si="334"/>
        <v>127403</v>
      </c>
      <c r="B2736" s="24" t="str">
        <f>VLOOKUP(J2736,city!$A$4:$D$352,3,0)</f>
        <v>甘肃</v>
      </c>
      <c r="C2736" s="24" t="str">
        <f>VLOOKUP(J2736,city!$A$4:$D$352,4,0)</f>
        <v>陇南</v>
      </c>
      <c r="D2736" s="25" t="s">
        <v>8832</v>
      </c>
      <c r="E2736" s="24" t="s">
        <v>8833</v>
      </c>
      <c r="F2736" s="42" t="str">
        <f t="shared" si="333"/>
        <v>105.013,33.334</v>
      </c>
      <c r="G2736" s="20" t="s">
        <v>8834</v>
      </c>
      <c r="H2736" s="20" t="s">
        <v>492</v>
      </c>
      <c r="I2736" s="45" t="str">
        <f t="shared" si="335"/>
        <v>9a,9b</v>
      </c>
      <c r="J2736" s="15">
        <f t="shared" si="336"/>
        <v>274</v>
      </c>
      <c r="K2736" s="15">
        <f>IF(VLOOKUP(J2735,city!$K$4:$L$352,2,0)&gt;K2735,K2735+1,1)</f>
        <v>3</v>
      </c>
      <c r="L2736" s="15">
        <v>1</v>
      </c>
      <c r="M2736" s="15" t="s">
        <v>322</v>
      </c>
      <c r="N2736" s="25">
        <v>105.01300000000001</v>
      </c>
      <c r="O2736" s="25">
        <v>33.334000000000003</v>
      </c>
      <c r="P2736" s="15" t="str">
        <f t="shared" si="339"/>
        <v/>
      </c>
      <c r="Q2736" s="41">
        <v>9</v>
      </c>
      <c r="R2736" s="15">
        <f t="shared" si="340"/>
        <v>9</v>
      </c>
      <c r="S2736" s="15" t="str">
        <f t="shared" si="337"/>
        <v>9a</v>
      </c>
      <c r="T2736" s="15" t="str">
        <f t="shared" si="338"/>
        <v>9b</v>
      </c>
    </row>
    <row r="2737" spans="1:20" ht="20.100000000000001" customHeight="1">
      <c r="A2737" s="15">
        <f t="shared" si="334"/>
        <v>127404</v>
      </c>
      <c r="B2737" s="24" t="str">
        <f>VLOOKUP(J2737,city!$A$4:$D$352,3,0)</f>
        <v>甘肃</v>
      </c>
      <c r="C2737" s="24" t="str">
        <f>VLOOKUP(J2737,city!$A$4:$D$352,4,0)</f>
        <v>陇南</v>
      </c>
      <c r="D2737" s="25" t="s">
        <v>8835</v>
      </c>
      <c r="E2737" s="24" t="s">
        <v>8836</v>
      </c>
      <c r="F2737" s="42" t="str">
        <f t="shared" si="333"/>
        <v>105.267,34.009</v>
      </c>
      <c r="G2737" s="20" t="s">
        <v>8837</v>
      </c>
      <c r="H2737" s="20" t="s">
        <v>498</v>
      </c>
      <c r="I2737" s="45" t="str">
        <f t="shared" si="335"/>
        <v>6a,6b</v>
      </c>
      <c r="J2737" s="15">
        <f t="shared" si="336"/>
        <v>274</v>
      </c>
      <c r="K2737" s="15">
        <f>IF(VLOOKUP(J2736,city!$K$4:$L$352,2,0)&gt;K2736,K2736+1,1)</f>
        <v>4</v>
      </c>
      <c r="L2737" s="15">
        <v>1</v>
      </c>
      <c r="M2737" s="15" t="s">
        <v>322</v>
      </c>
      <c r="N2737" s="25">
        <v>105.267</v>
      </c>
      <c r="O2737" s="25">
        <v>34.009</v>
      </c>
      <c r="P2737" s="15" t="str">
        <f t="shared" si="339"/>
        <v/>
      </c>
      <c r="Q2737" s="41">
        <v>6</v>
      </c>
      <c r="R2737" s="15">
        <f t="shared" si="340"/>
        <v>6</v>
      </c>
      <c r="S2737" s="15" t="str">
        <f t="shared" si="337"/>
        <v>6a</v>
      </c>
      <c r="T2737" s="15" t="str">
        <f t="shared" si="338"/>
        <v>6b</v>
      </c>
    </row>
    <row r="2738" spans="1:20" ht="20.100000000000001" customHeight="1">
      <c r="A2738" s="15">
        <f t="shared" si="334"/>
        <v>127405</v>
      </c>
      <c r="B2738" s="24" t="str">
        <f>VLOOKUP(J2738,city!$A$4:$D$352,3,0)</f>
        <v>甘肃</v>
      </c>
      <c r="C2738" s="24" t="str">
        <f>VLOOKUP(J2738,city!$A$4:$D$352,4,0)</f>
        <v>陇南</v>
      </c>
      <c r="D2738" s="25" t="s">
        <v>8838</v>
      </c>
      <c r="E2738" s="24" t="s">
        <v>8839</v>
      </c>
      <c r="F2738" s="42" t="str">
        <f t="shared" si="333"/>
        <v>105.604,33.707</v>
      </c>
      <c r="G2738" s="20" t="s">
        <v>8840</v>
      </c>
      <c r="H2738" s="20" t="s">
        <v>504</v>
      </c>
      <c r="I2738" s="45" t="str">
        <f t="shared" si="335"/>
        <v>2a,2b</v>
      </c>
      <c r="J2738" s="15">
        <f t="shared" si="336"/>
        <v>274</v>
      </c>
      <c r="K2738" s="15">
        <f>IF(VLOOKUP(J2737,city!$K$4:$L$352,2,0)&gt;K2737,K2737+1,1)</f>
        <v>5</v>
      </c>
      <c r="L2738" s="15">
        <v>1</v>
      </c>
      <c r="M2738" s="15" t="s">
        <v>322</v>
      </c>
      <c r="N2738" s="25">
        <v>105.604</v>
      </c>
      <c r="O2738" s="25">
        <v>33.707000000000001</v>
      </c>
      <c r="P2738" s="15" t="str">
        <f t="shared" si="339"/>
        <v/>
      </c>
      <c r="Q2738" s="41">
        <v>2</v>
      </c>
      <c r="R2738" s="15">
        <f t="shared" si="340"/>
        <v>2</v>
      </c>
      <c r="S2738" s="15" t="str">
        <f t="shared" si="337"/>
        <v>2a</v>
      </c>
      <c r="T2738" s="15" t="str">
        <f t="shared" si="338"/>
        <v>2b</v>
      </c>
    </row>
    <row r="2739" spans="1:20" ht="20.100000000000001" customHeight="1">
      <c r="A2739" s="15">
        <f t="shared" si="334"/>
        <v>127406</v>
      </c>
      <c r="B2739" s="24" t="str">
        <f>VLOOKUP(J2739,city!$A$4:$D$352,3,0)</f>
        <v>甘肃</v>
      </c>
      <c r="C2739" s="24" t="str">
        <f>VLOOKUP(J2739,city!$A$4:$D$352,4,0)</f>
        <v>陇南</v>
      </c>
      <c r="D2739" s="25" t="s">
        <v>8841</v>
      </c>
      <c r="E2739" s="24" t="s">
        <v>8842</v>
      </c>
      <c r="F2739" s="42" t="str">
        <f t="shared" si="333"/>
        <v>105.711,33.689</v>
      </c>
      <c r="G2739" s="20" t="s">
        <v>8843</v>
      </c>
      <c r="H2739" s="20" t="s">
        <v>510</v>
      </c>
      <c r="I2739" s="45" t="str">
        <f t="shared" si="335"/>
        <v>1a,1b</v>
      </c>
      <c r="J2739" s="15">
        <f t="shared" si="336"/>
        <v>274</v>
      </c>
      <c r="K2739" s="15">
        <f>IF(VLOOKUP(J2738,city!$K$4:$L$352,2,0)&gt;K2738,K2738+1,1)</f>
        <v>6</v>
      </c>
      <c r="L2739" s="15">
        <v>1</v>
      </c>
      <c r="M2739" s="15" t="s">
        <v>322</v>
      </c>
      <c r="N2739" s="25">
        <v>105.711</v>
      </c>
      <c r="O2739" s="25">
        <v>33.689</v>
      </c>
      <c r="P2739" s="15" t="str">
        <f t="shared" si="339"/>
        <v/>
      </c>
      <c r="Q2739" s="41">
        <v>1</v>
      </c>
      <c r="R2739" s="15">
        <f t="shared" si="340"/>
        <v>2</v>
      </c>
      <c r="S2739" s="15" t="str">
        <f t="shared" si="337"/>
        <v>1a</v>
      </c>
      <c r="T2739" s="15" t="str">
        <f t="shared" si="338"/>
        <v>1b</v>
      </c>
    </row>
    <row r="2740" spans="1:20" ht="20.100000000000001" customHeight="1">
      <c r="A2740" s="15">
        <f t="shared" si="334"/>
        <v>127407</v>
      </c>
      <c r="B2740" s="24" t="str">
        <f>VLOOKUP(J2740,city!$A$4:$D$352,3,0)</f>
        <v>甘肃</v>
      </c>
      <c r="C2740" s="24" t="str">
        <f>VLOOKUP(J2740,city!$A$4:$D$352,4,0)</f>
        <v>陇南</v>
      </c>
      <c r="D2740" s="25" t="s">
        <v>8844</v>
      </c>
      <c r="E2740" s="24" t="s">
        <v>8845</v>
      </c>
      <c r="F2740" s="42" t="str">
        <f t="shared" si="333"/>
        <v>105.766,33.049</v>
      </c>
      <c r="G2740" s="20" t="s">
        <v>8846</v>
      </c>
      <c r="H2740" s="20" t="s">
        <v>516</v>
      </c>
      <c r="I2740" s="45" t="str">
        <f t="shared" si="335"/>
        <v>2a,2b</v>
      </c>
      <c r="J2740" s="15">
        <f t="shared" si="336"/>
        <v>274</v>
      </c>
      <c r="K2740" s="15">
        <f>IF(VLOOKUP(J2739,city!$K$4:$L$352,2,0)&gt;K2739,K2739+1,1)</f>
        <v>7</v>
      </c>
      <c r="L2740" s="15">
        <v>1</v>
      </c>
      <c r="M2740" s="15" t="s">
        <v>322</v>
      </c>
      <c r="N2740" s="25">
        <v>105.76600000000001</v>
      </c>
      <c r="O2740" s="25">
        <v>33.048999999999999</v>
      </c>
      <c r="P2740" s="15" t="str">
        <f t="shared" si="339"/>
        <v/>
      </c>
      <c r="Q2740" s="41">
        <v>2</v>
      </c>
      <c r="R2740" s="15">
        <f t="shared" si="340"/>
        <v>2</v>
      </c>
      <c r="S2740" s="15" t="str">
        <f t="shared" si="337"/>
        <v>2a</v>
      </c>
      <c r="T2740" s="15" t="str">
        <f t="shared" si="338"/>
        <v>2b</v>
      </c>
    </row>
    <row r="2741" spans="1:20" ht="20.100000000000001" customHeight="1">
      <c r="A2741" s="15">
        <f t="shared" si="334"/>
        <v>127408</v>
      </c>
      <c r="B2741" s="24" t="str">
        <f>VLOOKUP(J2741,city!$A$4:$D$352,3,0)</f>
        <v>甘肃</v>
      </c>
      <c r="C2741" s="24" t="str">
        <f>VLOOKUP(J2741,city!$A$4:$D$352,4,0)</f>
        <v>陇南</v>
      </c>
      <c r="D2741" s="25" t="s">
        <v>8847</v>
      </c>
      <c r="E2741" s="24" t="s">
        <v>8848</v>
      </c>
      <c r="F2741" s="42" t="str">
        <f t="shared" si="333"/>
        <v>105.371,33.863</v>
      </c>
      <c r="G2741" s="20" t="s">
        <v>8849</v>
      </c>
      <c r="H2741" s="20" t="s">
        <v>522</v>
      </c>
      <c r="I2741" s="45" t="str">
        <f t="shared" si="335"/>
        <v>11a,11b</v>
      </c>
      <c r="J2741" s="15">
        <f t="shared" si="336"/>
        <v>274</v>
      </c>
      <c r="K2741" s="15">
        <f>IF(VLOOKUP(J2740,city!$K$4:$L$352,2,0)&gt;K2740,K2740+1,1)</f>
        <v>8</v>
      </c>
      <c r="L2741" s="15">
        <v>1</v>
      </c>
      <c r="M2741" s="15" t="s">
        <v>322</v>
      </c>
      <c r="N2741" s="25">
        <v>105.371</v>
      </c>
      <c r="O2741" s="25">
        <v>33.863</v>
      </c>
      <c r="P2741" s="15" t="str">
        <f t="shared" si="339"/>
        <v/>
      </c>
      <c r="Q2741" s="41">
        <v>11</v>
      </c>
      <c r="R2741" s="15">
        <f t="shared" si="340"/>
        <v>11</v>
      </c>
      <c r="S2741" s="15" t="str">
        <f t="shared" si="337"/>
        <v>11a</v>
      </c>
      <c r="T2741" s="15" t="str">
        <f t="shared" si="338"/>
        <v>11b</v>
      </c>
    </row>
    <row r="2742" spans="1:20" ht="20.100000000000001" customHeight="1">
      <c r="A2742" s="15">
        <f t="shared" si="334"/>
        <v>127409</v>
      </c>
      <c r="B2742" s="24" t="str">
        <f>VLOOKUP(J2742,city!$A$4:$D$352,3,0)</f>
        <v>甘肃</v>
      </c>
      <c r="C2742" s="24" t="str">
        <f>VLOOKUP(J2742,city!$A$4:$D$352,4,0)</f>
        <v>陇南</v>
      </c>
      <c r="D2742" s="25" t="s">
        <v>8850</v>
      </c>
      <c r="E2742" s="24" t="s">
        <v>8851</v>
      </c>
      <c r="F2742" s="42" t="str">
        <f t="shared" si="333"/>
        <v>105.196,34.193</v>
      </c>
      <c r="G2742" s="20" t="s">
        <v>8852</v>
      </c>
      <c r="H2742" s="20" t="s">
        <v>528</v>
      </c>
      <c r="I2742" s="45" t="str">
        <f t="shared" si="335"/>
        <v>10a,10b</v>
      </c>
      <c r="J2742" s="15">
        <f t="shared" si="336"/>
        <v>274</v>
      </c>
      <c r="K2742" s="15">
        <f>IF(VLOOKUP(J2741,city!$K$4:$L$352,2,0)&gt;K2741,K2741+1,1)</f>
        <v>9</v>
      </c>
      <c r="L2742" s="15">
        <v>1</v>
      </c>
      <c r="M2742" s="15" t="s">
        <v>322</v>
      </c>
      <c r="N2742" s="25">
        <v>105.196</v>
      </c>
      <c r="O2742" s="25">
        <v>34.192999999999998</v>
      </c>
      <c r="P2742" s="15" t="str">
        <f t="shared" si="339"/>
        <v/>
      </c>
      <c r="Q2742" s="41">
        <v>10</v>
      </c>
      <c r="R2742" s="15">
        <f t="shared" si="340"/>
        <v>10</v>
      </c>
      <c r="S2742" s="15" t="str">
        <f t="shared" si="337"/>
        <v>10a</v>
      </c>
      <c r="T2742" s="15" t="str">
        <f t="shared" si="338"/>
        <v>10b</v>
      </c>
    </row>
    <row r="2743" spans="1:20" ht="20.100000000000001" customHeight="1">
      <c r="A2743" s="15">
        <f t="shared" si="334"/>
        <v>127410</v>
      </c>
      <c r="B2743" s="24" t="str">
        <f>VLOOKUP(J2743,city!$A$4:$D$352,3,0)</f>
        <v>甘肃</v>
      </c>
      <c r="C2743" s="24" t="str">
        <f>VLOOKUP(J2743,city!$A$4:$D$352,4,0)</f>
        <v>陇南</v>
      </c>
      <c r="D2743" s="25" t="s">
        <v>8853</v>
      </c>
      <c r="E2743" s="24" t="s">
        <v>8854</v>
      </c>
      <c r="F2743" s="42" t="str">
        <f t="shared" si="333"/>
        <v>104.665,33.535</v>
      </c>
      <c r="G2743" s="20" t="s">
        <v>8855</v>
      </c>
      <c r="H2743" s="20" t="s">
        <v>534</v>
      </c>
      <c r="I2743" s="45" t="str">
        <f t="shared" si="335"/>
        <v>2a,2b</v>
      </c>
      <c r="J2743" s="15">
        <f t="shared" si="336"/>
        <v>274</v>
      </c>
      <c r="K2743" s="15">
        <f>IF(VLOOKUP(J2742,city!$K$4:$L$352,2,0)&gt;K2742,K2742+1,1)</f>
        <v>10</v>
      </c>
      <c r="L2743" s="15">
        <v>1</v>
      </c>
      <c r="M2743" s="15" t="s">
        <v>322</v>
      </c>
      <c r="N2743" s="25">
        <v>104.66500000000001</v>
      </c>
      <c r="O2743" s="25">
        <v>33.534999999999997</v>
      </c>
      <c r="P2743" s="15" t="str">
        <f t="shared" si="339"/>
        <v>105.2971,33.7239</v>
      </c>
      <c r="Q2743" s="41">
        <v>2</v>
      </c>
      <c r="R2743" s="15">
        <f t="shared" si="340"/>
        <v>2</v>
      </c>
      <c r="S2743" s="15" t="str">
        <f t="shared" si="337"/>
        <v>2a</v>
      </c>
      <c r="T2743" s="15" t="str">
        <f t="shared" si="338"/>
        <v>2b</v>
      </c>
    </row>
    <row r="2744" spans="1:20" ht="20.100000000000001" customHeight="1">
      <c r="A2744" s="15">
        <f t="shared" si="334"/>
        <v>127501</v>
      </c>
      <c r="B2744" s="24" t="str">
        <f>VLOOKUP(J2744,city!$A$4:$D$352,3,0)</f>
        <v>甘肃</v>
      </c>
      <c r="C2744" s="24" t="str">
        <f>VLOOKUP(J2744,city!$A$4:$D$352,4,0)</f>
        <v>平凉</v>
      </c>
      <c r="D2744" s="25" t="s">
        <v>8856</v>
      </c>
      <c r="E2744" s="24" t="s">
        <v>8857</v>
      </c>
      <c r="F2744" s="42" t="str">
        <f t="shared" si="333"/>
        <v>106.531,35.562</v>
      </c>
      <c r="G2744" s="20" t="s">
        <v>8858</v>
      </c>
      <c r="H2744" s="20" t="s">
        <v>422</v>
      </c>
      <c r="I2744" s="45" t="str">
        <f t="shared" si="335"/>
        <v>11a,11b</v>
      </c>
      <c r="J2744" s="15">
        <f t="shared" si="336"/>
        <v>275</v>
      </c>
      <c r="K2744" s="15">
        <f>IF(VLOOKUP(J2743,city!$K$4:$L$352,2,0)&gt;K2743,K2743+1,1)</f>
        <v>1</v>
      </c>
      <c r="L2744" s="15">
        <v>1</v>
      </c>
      <c r="M2744" s="15" t="s">
        <v>323</v>
      </c>
      <c r="N2744" s="25">
        <v>106.53100000000001</v>
      </c>
      <c r="O2744" s="25">
        <v>35.561999999999998</v>
      </c>
      <c r="P2744" s="15" t="str">
        <f t="shared" si="339"/>
        <v/>
      </c>
      <c r="Q2744" s="41">
        <v>11</v>
      </c>
      <c r="R2744" s="15">
        <f t="shared" si="340"/>
        <v>11</v>
      </c>
      <c r="S2744" s="15" t="str">
        <f t="shared" si="337"/>
        <v>11a</v>
      </c>
      <c r="T2744" s="15" t="str">
        <f t="shared" si="338"/>
        <v>11b</v>
      </c>
    </row>
    <row r="2745" spans="1:20" ht="20.100000000000001" customHeight="1">
      <c r="A2745" s="15">
        <f t="shared" si="334"/>
        <v>127502</v>
      </c>
      <c r="B2745" s="24" t="str">
        <f>VLOOKUP(J2745,city!$A$4:$D$352,3,0)</f>
        <v>甘肃</v>
      </c>
      <c r="C2745" s="24" t="str">
        <f>VLOOKUP(J2745,city!$A$4:$D$352,4,0)</f>
        <v>平凉</v>
      </c>
      <c r="D2745" s="25" t="s">
        <v>8859</v>
      </c>
      <c r="E2745" s="24" t="s">
        <v>8860</v>
      </c>
      <c r="F2745" s="42" t="str">
        <f t="shared" si="333"/>
        <v>106.056,35.211</v>
      </c>
      <c r="G2745" s="20" t="s">
        <v>8861</v>
      </c>
      <c r="H2745" s="20" t="s">
        <v>427</v>
      </c>
      <c r="I2745" s="45" t="str">
        <f t="shared" si="335"/>
        <v>15a,15b</v>
      </c>
      <c r="J2745" s="15">
        <f t="shared" si="336"/>
        <v>275</v>
      </c>
      <c r="K2745" s="15">
        <f>IF(VLOOKUP(J2744,city!$K$4:$L$352,2,0)&gt;K2744,K2744+1,1)</f>
        <v>2</v>
      </c>
      <c r="L2745" s="15">
        <v>1</v>
      </c>
      <c r="M2745" s="15" t="s">
        <v>323</v>
      </c>
      <c r="N2745" s="25">
        <v>106.056</v>
      </c>
      <c r="O2745" s="25">
        <v>35.210999999999999</v>
      </c>
      <c r="P2745" s="15" t="str">
        <f t="shared" si="339"/>
        <v/>
      </c>
      <c r="Q2745" s="41">
        <v>15</v>
      </c>
      <c r="R2745" s="15">
        <f t="shared" si="340"/>
        <v>15</v>
      </c>
      <c r="S2745" s="15" t="str">
        <f t="shared" si="337"/>
        <v>15a</v>
      </c>
      <c r="T2745" s="15" t="str">
        <f t="shared" si="338"/>
        <v>15b</v>
      </c>
    </row>
    <row r="2746" spans="1:20" ht="20.100000000000001" customHeight="1">
      <c r="A2746" s="15">
        <f t="shared" si="334"/>
        <v>127503</v>
      </c>
      <c r="B2746" s="24" t="str">
        <f>VLOOKUP(J2746,city!$A$4:$D$352,3,0)</f>
        <v>甘肃</v>
      </c>
      <c r="C2746" s="24" t="str">
        <f>VLOOKUP(J2746,city!$A$4:$D$352,4,0)</f>
        <v>平凉</v>
      </c>
      <c r="D2746" s="25" t="s">
        <v>1418</v>
      </c>
      <c r="E2746" s="24" t="s">
        <v>8862</v>
      </c>
      <c r="F2746" s="42" t="str">
        <f t="shared" si="333"/>
        <v>107.043,35.321</v>
      </c>
      <c r="G2746" s="20" t="s">
        <v>8863</v>
      </c>
      <c r="H2746" s="20" t="s">
        <v>432</v>
      </c>
      <c r="I2746" s="45" t="str">
        <f t="shared" si="335"/>
        <v>12a,12b</v>
      </c>
      <c r="J2746" s="15">
        <f t="shared" si="336"/>
        <v>275</v>
      </c>
      <c r="K2746" s="15">
        <f>IF(VLOOKUP(J2745,city!$K$4:$L$352,2,0)&gt;K2745,K2745+1,1)</f>
        <v>3</v>
      </c>
      <c r="L2746" s="15">
        <v>1</v>
      </c>
      <c r="M2746" s="15" t="s">
        <v>323</v>
      </c>
      <c r="N2746" s="25">
        <v>107.04300000000001</v>
      </c>
      <c r="O2746" s="25">
        <v>35.320999999999998</v>
      </c>
      <c r="P2746" s="15" t="str">
        <f t="shared" si="339"/>
        <v/>
      </c>
      <c r="Q2746" s="41">
        <v>12</v>
      </c>
      <c r="R2746" s="15">
        <f t="shared" si="340"/>
        <v>12</v>
      </c>
      <c r="S2746" s="15" t="str">
        <f t="shared" si="337"/>
        <v>12a</v>
      </c>
      <c r="T2746" s="15" t="str">
        <f t="shared" si="338"/>
        <v>12b</v>
      </c>
    </row>
    <row r="2747" spans="1:20" ht="20.100000000000001" customHeight="1">
      <c r="A2747" s="15">
        <f t="shared" si="334"/>
        <v>127504</v>
      </c>
      <c r="B2747" s="24" t="str">
        <f>VLOOKUP(J2747,city!$A$4:$D$352,3,0)</f>
        <v>甘肃</v>
      </c>
      <c r="C2747" s="24" t="str">
        <f>VLOOKUP(J2747,city!$A$4:$D$352,4,0)</f>
        <v>平凉</v>
      </c>
      <c r="D2747" s="25" t="s">
        <v>8864</v>
      </c>
      <c r="E2747" s="24" t="s">
        <v>8865</v>
      </c>
      <c r="F2747" s="42" t="str">
        <f t="shared" si="333"/>
        <v>107.378,35.371</v>
      </c>
      <c r="G2747" s="20" t="s">
        <v>8866</v>
      </c>
      <c r="H2747" s="20" t="s">
        <v>438</v>
      </c>
      <c r="I2747" s="45" t="str">
        <f t="shared" si="335"/>
        <v>6a,6b</v>
      </c>
      <c r="J2747" s="15">
        <f t="shared" si="336"/>
        <v>275</v>
      </c>
      <c r="K2747" s="15">
        <f>IF(VLOOKUP(J2746,city!$K$4:$L$352,2,0)&gt;K2746,K2746+1,1)</f>
        <v>4</v>
      </c>
      <c r="L2747" s="15">
        <v>1</v>
      </c>
      <c r="M2747" s="15" t="s">
        <v>323</v>
      </c>
      <c r="N2747" s="25">
        <v>107.378</v>
      </c>
      <c r="O2747" s="25">
        <v>35.371000000000002</v>
      </c>
      <c r="P2747" s="15" t="str">
        <f t="shared" si="339"/>
        <v/>
      </c>
      <c r="Q2747" s="41">
        <v>6</v>
      </c>
      <c r="R2747" s="15">
        <f t="shared" si="340"/>
        <v>6</v>
      </c>
      <c r="S2747" s="15" t="str">
        <f t="shared" si="337"/>
        <v>6a</v>
      </c>
      <c r="T2747" s="15" t="str">
        <f t="shared" si="338"/>
        <v>6b</v>
      </c>
    </row>
    <row r="2748" spans="1:20" ht="20.100000000000001" customHeight="1">
      <c r="A2748" s="15">
        <f t="shared" si="334"/>
        <v>127505</v>
      </c>
      <c r="B2748" s="24" t="str">
        <f>VLOOKUP(J2748,city!$A$4:$D$352,3,0)</f>
        <v>甘肃</v>
      </c>
      <c r="C2748" s="24" t="str">
        <f>VLOOKUP(J2748,city!$A$4:$D$352,4,0)</f>
        <v>平凉</v>
      </c>
      <c r="D2748" s="25" t="s">
        <v>8867</v>
      </c>
      <c r="E2748" s="24" t="s">
        <v>8868</v>
      </c>
      <c r="F2748" s="42" t="str">
        <f t="shared" ref="F2748:F2811" si="341">N2748&amp;","&amp;O2748</f>
        <v>107.625,35.073</v>
      </c>
      <c r="G2748" s="20" t="s">
        <v>8869</v>
      </c>
      <c r="H2748" s="20" t="s">
        <v>444</v>
      </c>
      <c r="I2748" s="45" t="str">
        <f t="shared" si="335"/>
        <v>1a,1b</v>
      </c>
      <c r="J2748" s="15">
        <f t="shared" si="336"/>
        <v>275</v>
      </c>
      <c r="K2748" s="15">
        <f>IF(VLOOKUP(J2747,city!$K$4:$L$352,2,0)&gt;K2747,K2747+1,1)</f>
        <v>5</v>
      </c>
      <c r="L2748" s="15">
        <v>1</v>
      </c>
      <c r="M2748" s="15" t="s">
        <v>323</v>
      </c>
      <c r="N2748" s="25">
        <v>107.625</v>
      </c>
      <c r="O2748" s="25">
        <v>35.073</v>
      </c>
      <c r="P2748" s="15" t="str">
        <f t="shared" si="339"/>
        <v/>
      </c>
      <c r="Q2748" s="41">
        <v>1</v>
      </c>
      <c r="R2748" s="15">
        <f t="shared" si="340"/>
        <v>2</v>
      </c>
      <c r="S2748" s="15" t="str">
        <f t="shared" si="337"/>
        <v>1a</v>
      </c>
      <c r="T2748" s="15" t="str">
        <f t="shared" si="338"/>
        <v>1b</v>
      </c>
    </row>
    <row r="2749" spans="1:20" ht="20.100000000000001" customHeight="1">
      <c r="A2749" s="15">
        <f t="shared" si="334"/>
        <v>127506</v>
      </c>
      <c r="B2749" s="24" t="str">
        <f>VLOOKUP(J2749,city!$A$4:$D$352,3,0)</f>
        <v>甘肃</v>
      </c>
      <c r="C2749" s="24" t="str">
        <f>VLOOKUP(J2749,city!$A$4:$D$352,4,0)</f>
        <v>平凉</v>
      </c>
      <c r="D2749" s="25" t="s">
        <v>8870</v>
      </c>
      <c r="E2749" s="24" t="s">
        <v>8871</v>
      </c>
      <c r="F2749" s="42" t="str">
        <f t="shared" si="341"/>
        <v>106.051,35.207</v>
      </c>
      <c r="G2749" s="20" t="s">
        <v>8872</v>
      </c>
      <c r="H2749" s="20" t="s">
        <v>450</v>
      </c>
      <c r="I2749" s="45" t="str">
        <f t="shared" si="335"/>
        <v>15a,15b</v>
      </c>
      <c r="J2749" s="15">
        <f t="shared" si="336"/>
        <v>275</v>
      </c>
      <c r="K2749" s="15">
        <f>IF(VLOOKUP(J2748,city!$K$4:$L$352,2,0)&gt;K2748,K2748+1,1)</f>
        <v>6</v>
      </c>
      <c r="L2749" s="15">
        <v>1</v>
      </c>
      <c r="M2749" s="15" t="s">
        <v>323</v>
      </c>
      <c r="N2749" s="25">
        <v>106.051</v>
      </c>
      <c r="O2749" s="25">
        <v>35.207000000000001</v>
      </c>
      <c r="P2749" s="15" t="str">
        <f t="shared" si="339"/>
        <v/>
      </c>
      <c r="Q2749" s="41">
        <v>15</v>
      </c>
      <c r="R2749" s="15">
        <f t="shared" si="340"/>
        <v>15</v>
      </c>
      <c r="S2749" s="15" t="str">
        <f t="shared" si="337"/>
        <v>15a</v>
      </c>
      <c r="T2749" s="15" t="str">
        <f t="shared" si="338"/>
        <v>15b</v>
      </c>
    </row>
    <row r="2750" spans="1:20" ht="20.100000000000001" customHeight="1">
      <c r="A2750" s="15">
        <f t="shared" si="334"/>
        <v>127507</v>
      </c>
      <c r="B2750" s="24" t="str">
        <f>VLOOKUP(J2750,city!$A$4:$D$352,3,0)</f>
        <v>甘肃</v>
      </c>
      <c r="C2750" s="24" t="str">
        <f>VLOOKUP(J2750,city!$A$4:$D$352,4,0)</f>
        <v>平凉</v>
      </c>
      <c r="D2750" s="25" t="s">
        <v>8873</v>
      </c>
      <c r="E2750" s="24" t="s">
        <v>8874</v>
      </c>
      <c r="F2750" s="42" t="str">
        <f t="shared" si="341"/>
        <v>107.358,35.341</v>
      </c>
      <c r="G2750" s="20" t="s">
        <v>8875</v>
      </c>
      <c r="H2750" s="20" t="s">
        <v>456</v>
      </c>
      <c r="I2750" s="45" t="str">
        <f t="shared" si="335"/>
        <v>15a,15b</v>
      </c>
      <c r="J2750" s="15">
        <f t="shared" si="336"/>
        <v>275</v>
      </c>
      <c r="K2750" s="15">
        <f>IF(VLOOKUP(J2749,city!$K$4:$L$352,2,0)&gt;K2749,K2749+1,1)</f>
        <v>7</v>
      </c>
      <c r="L2750" s="15">
        <v>1</v>
      </c>
      <c r="M2750" s="15" t="s">
        <v>323</v>
      </c>
      <c r="N2750" s="25">
        <v>107.358</v>
      </c>
      <c r="O2750" s="25">
        <v>35.341000000000001</v>
      </c>
      <c r="P2750" s="15" t="str">
        <f t="shared" si="339"/>
        <v/>
      </c>
      <c r="Q2750" s="41">
        <v>15</v>
      </c>
      <c r="R2750" s="15">
        <f t="shared" si="340"/>
        <v>15</v>
      </c>
      <c r="S2750" s="15" t="str">
        <f t="shared" si="337"/>
        <v>15a</v>
      </c>
      <c r="T2750" s="15" t="str">
        <f t="shared" si="338"/>
        <v>15b</v>
      </c>
    </row>
    <row r="2751" spans="1:20" ht="20.100000000000001" customHeight="1">
      <c r="A2751" s="15">
        <f t="shared" si="334"/>
        <v>127508</v>
      </c>
      <c r="B2751" s="24" t="str">
        <f>VLOOKUP(J2751,city!$A$4:$D$352,3,0)</f>
        <v>甘肃</v>
      </c>
      <c r="C2751" s="24" t="str">
        <f>VLOOKUP(J2751,city!$A$4:$D$352,4,0)</f>
        <v>平凉</v>
      </c>
      <c r="D2751" s="25" t="s">
        <v>8876</v>
      </c>
      <c r="E2751" s="24" t="s">
        <v>8877</v>
      </c>
      <c r="F2751" s="42" t="str">
        <f t="shared" si="341"/>
        <v>107.461,35.368</v>
      </c>
      <c r="G2751" s="20" t="s">
        <v>8878</v>
      </c>
      <c r="H2751" s="20" t="s">
        <v>462</v>
      </c>
      <c r="I2751" s="45" t="str">
        <f t="shared" si="335"/>
        <v>12a,12b</v>
      </c>
      <c r="J2751" s="15">
        <f t="shared" si="336"/>
        <v>275</v>
      </c>
      <c r="K2751" s="15">
        <f>IF(VLOOKUP(J2750,city!$K$4:$L$352,2,0)&gt;K2750,K2750+1,1)</f>
        <v>8</v>
      </c>
      <c r="L2751" s="15">
        <v>1</v>
      </c>
      <c r="M2751" s="15" t="s">
        <v>323</v>
      </c>
      <c r="N2751" s="25">
        <v>107.461</v>
      </c>
      <c r="O2751" s="25">
        <v>35.368000000000002</v>
      </c>
      <c r="P2751" s="15" t="str">
        <f t="shared" si="339"/>
        <v/>
      </c>
      <c r="Q2751" s="41">
        <v>12</v>
      </c>
      <c r="R2751" s="15">
        <f t="shared" si="340"/>
        <v>12</v>
      </c>
      <c r="S2751" s="15" t="str">
        <f t="shared" si="337"/>
        <v>12a</v>
      </c>
      <c r="T2751" s="15" t="str">
        <f t="shared" si="338"/>
        <v>12b</v>
      </c>
    </row>
    <row r="2752" spans="1:20" ht="20.100000000000001" customHeight="1">
      <c r="A2752" s="15">
        <f t="shared" si="334"/>
        <v>127509</v>
      </c>
      <c r="B2752" s="24" t="str">
        <f>VLOOKUP(J2752,city!$A$4:$D$352,3,0)</f>
        <v>甘肃</v>
      </c>
      <c r="C2752" s="24" t="str">
        <f>VLOOKUP(J2752,city!$A$4:$D$352,4,0)</f>
        <v>平凉</v>
      </c>
      <c r="D2752" s="25" t="s">
        <v>8879</v>
      </c>
      <c r="E2752" s="24" t="s">
        <v>8880</v>
      </c>
      <c r="F2752" s="42" t="str">
        <f t="shared" si="341"/>
        <v>107.362,35.352</v>
      </c>
      <c r="G2752" s="20" t="s">
        <v>8881</v>
      </c>
      <c r="H2752" s="20" t="s">
        <v>468</v>
      </c>
      <c r="I2752" s="45" t="str">
        <f t="shared" si="335"/>
        <v>12a,12b</v>
      </c>
      <c r="J2752" s="15">
        <f t="shared" si="336"/>
        <v>275</v>
      </c>
      <c r="K2752" s="15">
        <f>IF(VLOOKUP(J2751,city!$K$4:$L$352,2,0)&gt;K2751,K2751+1,1)</f>
        <v>9</v>
      </c>
      <c r="L2752" s="15">
        <v>1</v>
      </c>
      <c r="M2752" s="15" t="s">
        <v>323</v>
      </c>
      <c r="N2752" s="25">
        <v>107.36199999999999</v>
      </c>
      <c r="O2752" s="25">
        <v>35.351999999999997</v>
      </c>
      <c r="P2752" s="15" t="str">
        <f t="shared" si="339"/>
        <v/>
      </c>
      <c r="Q2752" s="41">
        <v>12</v>
      </c>
      <c r="R2752" s="15">
        <f t="shared" si="340"/>
        <v>12</v>
      </c>
      <c r="S2752" s="15" t="str">
        <f t="shared" si="337"/>
        <v>12a</v>
      </c>
      <c r="T2752" s="15" t="str">
        <f t="shared" si="338"/>
        <v>12b</v>
      </c>
    </row>
    <row r="2753" spans="1:20" ht="20.100000000000001" customHeight="1">
      <c r="A2753" s="15">
        <f t="shared" si="334"/>
        <v>127510</v>
      </c>
      <c r="B2753" s="24" t="str">
        <f>VLOOKUP(J2753,city!$A$4:$D$352,3,0)</f>
        <v>甘肃</v>
      </c>
      <c r="C2753" s="24" t="str">
        <f>VLOOKUP(J2753,city!$A$4:$D$352,4,0)</f>
        <v>平凉</v>
      </c>
      <c r="D2753" s="25" t="s">
        <v>8882</v>
      </c>
      <c r="E2753" s="24" t="s">
        <v>8883</v>
      </c>
      <c r="F2753" s="42" t="str">
        <f t="shared" si="341"/>
        <v>106.661,35.216</v>
      </c>
      <c r="G2753" s="20" t="s">
        <v>8884</v>
      </c>
      <c r="H2753" s="20" t="s">
        <v>474</v>
      </c>
      <c r="I2753" s="45" t="str">
        <f t="shared" si="335"/>
        <v>11a,11b</v>
      </c>
      <c r="J2753" s="15">
        <f t="shared" si="336"/>
        <v>275</v>
      </c>
      <c r="K2753" s="15">
        <f>IF(VLOOKUP(J2752,city!$K$4:$L$352,2,0)&gt;K2752,K2752+1,1)</f>
        <v>10</v>
      </c>
      <c r="L2753" s="15">
        <v>1</v>
      </c>
      <c r="M2753" s="15" t="s">
        <v>323</v>
      </c>
      <c r="N2753" s="25">
        <v>106.661</v>
      </c>
      <c r="O2753" s="25">
        <v>35.216000000000001</v>
      </c>
      <c r="P2753" s="15" t="str">
        <f t="shared" si="339"/>
        <v>106.9526,35.3022</v>
      </c>
      <c r="Q2753" s="41">
        <v>11</v>
      </c>
      <c r="R2753" s="15">
        <f t="shared" si="340"/>
        <v>11</v>
      </c>
      <c r="S2753" s="15" t="str">
        <f t="shared" si="337"/>
        <v>11a</v>
      </c>
      <c r="T2753" s="15" t="str">
        <f t="shared" si="338"/>
        <v>11b</v>
      </c>
    </row>
    <row r="2754" spans="1:20" ht="20.100000000000001" customHeight="1">
      <c r="A2754" s="15">
        <f t="shared" si="334"/>
        <v>127601</v>
      </c>
      <c r="B2754" s="24" t="str">
        <f>VLOOKUP(J2754,city!$A$4:$D$352,3,0)</f>
        <v>甘肃</v>
      </c>
      <c r="C2754" s="24" t="str">
        <f>VLOOKUP(J2754,city!$A$4:$D$352,4,0)</f>
        <v>庆阳</v>
      </c>
      <c r="D2754" s="25" t="s">
        <v>8885</v>
      </c>
      <c r="E2754" s="24" t="s">
        <v>8886</v>
      </c>
      <c r="F2754" s="42" t="str">
        <f t="shared" si="341"/>
        <v>107.926,36.009</v>
      </c>
      <c r="G2754" s="20" t="s">
        <v>8887</v>
      </c>
      <c r="H2754" s="20" t="s">
        <v>480</v>
      </c>
      <c r="I2754" s="45" t="str">
        <f t="shared" si="335"/>
        <v>1a,1b</v>
      </c>
      <c r="J2754" s="15">
        <f t="shared" si="336"/>
        <v>276</v>
      </c>
      <c r="K2754" s="15">
        <f>IF(VLOOKUP(J2753,city!$K$4:$L$352,2,0)&gt;K2753,K2753+1,1)</f>
        <v>1</v>
      </c>
      <c r="L2754" s="15">
        <v>1</v>
      </c>
      <c r="M2754" s="15" t="s">
        <v>324</v>
      </c>
      <c r="N2754" s="25">
        <v>107.926</v>
      </c>
      <c r="O2754" s="25">
        <v>36.009</v>
      </c>
      <c r="P2754" s="15" t="str">
        <f t="shared" si="339"/>
        <v/>
      </c>
      <c r="Q2754" s="41">
        <v>1</v>
      </c>
      <c r="R2754" s="15">
        <f t="shared" si="340"/>
        <v>29</v>
      </c>
      <c r="S2754" s="15" t="str">
        <f t="shared" si="337"/>
        <v>1a</v>
      </c>
      <c r="T2754" s="15" t="str">
        <f t="shared" si="338"/>
        <v>1b</v>
      </c>
    </row>
    <row r="2755" spans="1:20" ht="20.100000000000001" customHeight="1">
      <c r="A2755" s="15">
        <f t="shared" si="334"/>
        <v>127602</v>
      </c>
      <c r="B2755" s="24" t="str">
        <f>VLOOKUP(J2755,city!$A$4:$D$352,3,0)</f>
        <v>甘肃</v>
      </c>
      <c r="C2755" s="24" t="str">
        <f>VLOOKUP(J2755,city!$A$4:$D$352,4,0)</f>
        <v>庆阳</v>
      </c>
      <c r="D2755" s="25" t="s">
        <v>8888</v>
      </c>
      <c r="E2755" s="24" t="s">
        <v>8889</v>
      </c>
      <c r="F2755" s="42" t="str">
        <f t="shared" si="341"/>
        <v>107.611,35.692</v>
      </c>
      <c r="G2755" s="20" t="s">
        <v>8890</v>
      </c>
      <c r="H2755" s="20" t="s">
        <v>486</v>
      </c>
      <c r="I2755" s="45" t="str">
        <f t="shared" si="335"/>
        <v>29a,29b</v>
      </c>
      <c r="J2755" s="15">
        <f t="shared" si="336"/>
        <v>276</v>
      </c>
      <c r="K2755" s="15">
        <f>IF(VLOOKUP(J2754,city!$K$4:$L$352,2,0)&gt;K2754,K2754+1,1)</f>
        <v>2</v>
      </c>
      <c r="L2755" s="15">
        <v>1</v>
      </c>
      <c r="M2755" s="15" t="s">
        <v>324</v>
      </c>
      <c r="N2755" s="25">
        <v>107.611</v>
      </c>
      <c r="O2755" s="25">
        <v>35.692</v>
      </c>
      <c r="P2755" s="15" t="str">
        <f t="shared" si="339"/>
        <v/>
      </c>
      <c r="Q2755" s="41">
        <v>29</v>
      </c>
      <c r="R2755" s="15">
        <f t="shared" si="340"/>
        <v>29</v>
      </c>
      <c r="S2755" s="15" t="str">
        <f t="shared" si="337"/>
        <v>29a</v>
      </c>
      <c r="T2755" s="15" t="str">
        <f t="shared" si="338"/>
        <v>29b</v>
      </c>
    </row>
    <row r="2756" spans="1:20" ht="20.100000000000001" customHeight="1">
      <c r="A2756" s="15">
        <f t="shared" ref="A2756:A2819" si="342">100000+J2756*100+K2756</f>
        <v>127603</v>
      </c>
      <c r="B2756" s="24" t="str">
        <f>VLOOKUP(J2756,city!$A$4:$D$352,3,0)</f>
        <v>甘肃</v>
      </c>
      <c r="C2756" s="24" t="str">
        <f>VLOOKUP(J2756,city!$A$4:$D$352,4,0)</f>
        <v>庆阳</v>
      </c>
      <c r="D2756" s="25" t="s">
        <v>8891</v>
      </c>
      <c r="E2756" s="24" t="s">
        <v>8892</v>
      </c>
      <c r="F2756" s="42" t="str">
        <f t="shared" si="341"/>
        <v>108.348,36.402</v>
      </c>
      <c r="G2756" s="20" t="s">
        <v>8893</v>
      </c>
      <c r="H2756" s="20" t="s">
        <v>492</v>
      </c>
      <c r="I2756" s="45" t="str">
        <f t="shared" si="335"/>
        <v>10a,10b</v>
      </c>
      <c r="J2756" s="15">
        <f t="shared" si="336"/>
        <v>276</v>
      </c>
      <c r="K2756" s="15">
        <f>IF(VLOOKUP(J2755,city!$K$4:$L$352,2,0)&gt;K2755,K2755+1,1)</f>
        <v>3</v>
      </c>
      <c r="L2756" s="15">
        <v>1</v>
      </c>
      <c r="M2756" s="15" t="s">
        <v>324</v>
      </c>
      <c r="N2756" s="25">
        <v>108.348</v>
      </c>
      <c r="O2756" s="25">
        <v>36.402000000000001</v>
      </c>
      <c r="P2756" s="15" t="str">
        <f t="shared" si="339"/>
        <v/>
      </c>
      <c r="Q2756" s="41">
        <v>10</v>
      </c>
      <c r="R2756" s="15">
        <f t="shared" si="340"/>
        <v>10</v>
      </c>
      <c r="S2756" s="15" t="str">
        <f t="shared" si="337"/>
        <v>10a</v>
      </c>
      <c r="T2756" s="15" t="str">
        <f t="shared" si="338"/>
        <v>10b</v>
      </c>
    </row>
    <row r="2757" spans="1:20" ht="20.100000000000001" customHeight="1">
      <c r="A2757" s="15">
        <f t="shared" si="342"/>
        <v>127604</v>
      </c>
      <c r="B2757" s="24" t="str">
        <f>VLOOKUP(J2757,city!$A$4:$D$352,3,0)</f>
        <v>甘肃</v>
      </c>
      <c r="C2757" s="24" t="str">
        <f>VLOOKUP(J2757,city!$A$4:$D$352,4,0)</f>
        <v>庆阳</v>
      </c>
      <c r="D2757" s="25" t="s">
        <v>8894</v>
      </c>
      <c r="E2757" s="24" t="s">
        <v>8895</v>
      </c>
      <c r="F2757" s="42" t="str">
        <f t="shared" si="341"/>
        <v>107.676,35.681</v>
      </c>
      <c r="G2757" s="20" t="s">
        <v>8896</v>
      </c>
      <c r="H2757" s="20" t="s">
        <v>498</v>
      </c>
      <c r="I2757" s="45" t="str">
        <f t="shared" ref="I2757:I2820" si="343">S2757&amp;","&amp;T2757</f>
        <v>10a,10b</v>
      </c>
      <c r="J2757" s="15">
        <f t="shared" ref="J2757:J2820" si="344">IF(K2757&gt;K2756,J2756,J2756+1)</f>
        <v>276</v>
      </c>
      <c r="K2757" s="15">
        <f>IF(VLOOKUP(J2756,city!$K$4:$L$352,2,0)&gt;K2756,K2756+1,1)</f>
        <v>4</v>
      </c>
      <c r="L2757" s="15">
        <v>1</v>
      </c>
      <c r="M2757" s="15" t="s">
        <v>324</v>
      </c>
      <c r="N2757" s="25">
        <v>107.676</v>
      </c>
      <c r="O2757" s="25">
        <v>35.680999999999997</v>
      </c>
      <c r="P2757" s="15" t="str">
        <f t="shared" si="339"/>
        <v/>
      </c>
      <c r="Q2757" s="41">
        <v>10</v>
      </c>
      <c r="R2757" s="15" t="e">
        <f t="shared" si="340"/>
        <v>#N/A</v>
      </c>
      <c r="S2757" s="15" t="str">
        <f t="shared" ref="S2757:S2820" si="345">CONCATENATE(Q2757,"a")</f>
        <v>10a</v>
      </c>
      <c r="T2757" s="15" t="str">
        <f t="shared" ref="T2757:T2820" si="346">CONCATENATE(Q2757,"b")</f>
        <v>10b</v>
      </c>
    </row>
    <row r="2758" spans="1:20" ht="20.100000000000001" customHeight="1">
      <c r="A2758" s="15">
        <f t="shared" si="342"/>
        <v>127605</v>
      </c>
      <c r="B2758" s="24" t="str">
        <f>VLOOKUP(J2758,city!$A$4:$D$352,3,0)</f>
        <v>甘肃</v>
      </c>
      <c r="C2758" s="24" t="str">
        <f>VLOOKUP(J2758,city!$A$4:$D$352,4,0)</f>
        <v>庆阳</v>
      </c>
      <c r="D2758" s="25" t="s">
        <v>8897</v>
      </c>
      <c r="E2758" s="24" t="s">
        <v>8898</v>
      </c>
      <c r="F2758" s="42" t="str">
        <f t="shared" si="341"/>
        <v>107.542,35.619</v>
      </c>
      <c r="G2758" s="20" t="s">
        <v>8899</v>
      </c>
      <c r="H2758" s="20" t="s">
        <v>504</v>
      </c>
      <c r="I2758" s="45" t="str">
        <f t="shared" si="343"/>
        <v>12a,12b</v>
      </c>
      <c r="J2758" s="15">
        <f t="shared" si="344"/>
        <v>276</v>
      </c>
      <c r="K2758" s="15">
        <f>IF(VLOOKUP(J2757,city!$K$4:$L$352,2,0)&gt;K2757,K2757+1,1)</f>
        <v>5</v>
      </c>
      <c r="L2758" s="15">
        <v>1</v>
      </c>
      <c r="M2758" s="15" t="s">
        <v>324</v>
      </c>
      <c r="N2758" s="25">
        <v>107.542</v>
      </c>
      <c r="O2758" s="25">
        <v>35.619</v>
      </c>
      <c r="P2758" s="15" t="str">
        <f t="shared" si="339"/>
        <v/>
      </c>
      <c r="Q2758" s="41">
        <v>12</v>
      </c>
      <c r="R2758" s="15">
        <f t="shared" si="340"/>
        <v>12</v>
      </c>
      <c r="S2758" s="15" t="str">
        <f t="shared" si="345"/>
        <v>12a</v>
      </c>
      <c r="T2758" s="15" t="str">
        <f t="shared" si="346"/>
        <v>12b</v>
      </c>
    </row>
    <row r="2759" spans="1:20" ht="20.100000000000001" customHeight="1">
      <c r="A2759" s="15">
        <f t="shared" si="342"/>
        <v>127606</v>
      </c>
      <c r="B2759" s="24" t="str">
        <f>VLOOKUP(J2759,city!$A$4:$D$352,3,0)</f>
        <v>甘肃</v>
      </c>
      <c r="C2759" s="24" t="str">
        <f>VLOOKUP(J2759,city!$A$4:$D$352,4,0)</f>
        <v>庆阳</v>
      </c>
      <c r="D2759" s="25" t="s">
        <v>8900</v>
      </c>
      <c r="E2759" s="24" t="s">
        <v>8901</v>
      </c>
      <c r="F2759" s="42" t="str">
        <f t="shared" si="341"/>
        <v>108.497,36.381</v>
      </c>
      <c r="G2759" s="20" t="s">
        <v>8902</v>
      </c>
      <c r="H2759" s="20" t="s">
        <v>510</v>
      </c>
      <c r="I2759" s="45" t="str">
        <f t="shared" si="343"/>
        <v>14a,14b</v>
      </c>
      <c r="J2759" s="15">
        <f t="shared" si="344"/>
        <v>276</v>
      </c>
      <c r="K2759" s="15">
        <f>IF(VLOOKUP(J2758,city!$K$4:$L$352,2,0)&gt;K2758,K2758+1,1)</f>
        <v>6</v>
      </c>
      <c r="L2759" s="15">
        <v>1</v>
      </c>
      <c r="M2759" s="15" t="s">
        <v>324</v>
      </c>
      <c r="N2759" s="25">
        <v>108.497</v>
      </c>
      <c r="O2759" s="25">
        <v>36.381</v>
      </c>
      <c r="P2759" s="15" t="str">
        <f t="shared" si="339"/>
        <v/>
      </c>
      <c r="Q2759" s="41">
        <v>14</v>
      </c>
      <c r="R2759" s="15">
        <f t="shared" si="340"/>
        <v>14</v>
      </c>
      <c r="S2759" s="15" t="str">
        <f t="shared" si="345"/>
        <v>14a</v>
      </c>
      <c r="T2759" s="15" t="str">
        <f t="shared" si="346"/>
        <v>14b</v>
      </c>
    </row>
    <row r="2760" spans="1:20" ht="20.100000000000001" customHeight="1">
      <c r="A2760" s="15">
        <f t="shared" si="342"/>
        <v>127607</v>
      </c>
      <c r="B2760" s="24" t="str">
        <f>VLOOKUP(J2760,city!$A$4:$D$352,3,0)</f>
        <v>甘肃</v>
      </c>
      <c r="C2760" s="24" t="str">
        <f>VLOOKUP(J2760,city!$A$4:$D$352,4,0)</f>
        <v>庆阳</v>
      </c>
      <c r="D2760" s="25" t="s">
        <v>8903</v>
      </c>
      <c r="E2760" s="24" t="s">
        <v>8904</v>
      </c>
      <c r="F2760" s="42" t="str">
        <f t="shared" si="341"/>
        <v>107.208,35.688</v>
      </c>
      <c r="G2760" s="20" t="s">
        <v>8905</v>
      </c>
      <c r="H2760" s="20" t="s">
        <v>516</v>
      </c>
      <c r="I2760" s="45" t="str">
        <f t="shared" si="343"/>
        <v>1a,1b</v>
      </c>
      <c r="J2760" s="15">
        <f t="shared" si="344"/>
        <v>276</v>
      </c>
      <c r="K2760" s="15">
        <f>IF(VLOOKUP(J2759,city!$K$4:$L$352,2,0)&gt;K2759,K2759+1,1)</f>
        <v>7</v>
      </c>
      <c r="L2760" s="15">
        <v>1</v>
      </c>
      <c r="M2760" s="15" t="s">
        <v>324</v>
      </c>
      <c r="N2760" s="25">
        <v>107.208</v>
      </c>
      <c r="O2760" s="25">
        <v>35.688000000000002</v>
      </c>
      <c r="P2760" s="15" t="str">
        <f t="shared" si="339"/>
        <v/>
      </c>
      <c r="Q2760" s="41">
        <v>1</v>
      </c>
      <c r="R2760" s="15">
        <f t="shared" si="340"/>
        <v>2</v>
      </c>
      <c r="S2760" s="15" t="str">
        <f t="shared" si="345"/>
        <v>1a</v>
      </c>
      <c r="T2760" s="15" t="str">
        <f t="shared" si="346"/>
        <v>1b</v>
      </c>
    </row>
    <row r="2761" spans="1:20" ht="20.100000000000001" customHeight="1">
      <c r="A2761" s="15">
        <f t="shared" si="342"/>
        <v>127608</v>
      </c>
      <c r="B2761" s="24" t="str">
        <f>VLOOKUP(J2761,city!$A$4:$D$352,3,0)</f>
        <v>甘肃</v>
      </c>
      <c r="C2761" s="24" t="str">
        <f>VLOOKUP(J2761,city!$A$4:$D$352,4,0)</f>
        <v>庆阳</v>
      </c>
      <c r="D2761" s="25" t="s">
        <v>8906</v>
      </c>
      <c r="E2761" s="24" t="s">
        <v>8907</v>
      </c>
      <c r="F2761" s="42" t="str">
        <f t="shared" si="341"/>
        <v>107.643,35.455</v>
      </c>
      <c r="G2761" s="20" t="s">
        <v>8908</v>
      </c>
      <c r="H2761" s="20" t="s">
        <v>522</v>
      </c>
      <c r="I2761" s="45" t="str">
        <f t="shared" si="343"/>
        <v>9a,9b</v>
      </c>
      <c r="J2761" s="15">
        <f t="shared" si="344"/>
        <v>276</v>
      </c>
      <c r="K2761" s="15">
        <f>IF(VLOOKUP(J2760,city!$K$4:$L$352,2,0)&gt;K2760,K2760+1,1)</f>
        <v>8</v>
      </c>
      <c r="L2761" s="15">
        <v>1</v>
      </c>
      <c r="M2761" s="15" t="s">
        <v>324</v>
      </c>
      <c r="N2761" s="25">
        <v>107.643</v>
      </c>
      <c r="O2761" s="25">
        <v>35.454999999999998</v>
      </c>
      <c r="P2761" s="15" t="str">
        <f t="shared" si="339"/>
        <v/>
      </c>
      <c r="Q2761" s="41">
        <v>9</v>
      </c>
      <c r="R2761" s="15" t="e">
        <f t="shared" si="340"/>
        <v>#N/A</v>
      </c>
      <c r="S2761" s="15" t="str">
        <f t="shared" si="345"/>
        <v>9a</v>
      </c>
      <c r="T2761" s="15" t="str">
        <f t="shared" si="346"/>
        <v>9b</v>
      </c>
    </row>
    <row r="2762" spans="1:20" ht="20.100000000000001" customHeight="1">
      <c r="A2762" s="15">
        <f t="shared" si="342"/>
        <v>127609</v>
      </c>
      <c r="B2762" s="24" t="str">
        <f>VLOOKUP(J2762,city!$A$4:$D$352,3,0)</f>
        <v>甘肃</v>
      </c>
      <c r="C2762" s="24" t="str">
        <f>VLOOKUP(J2762,city!$A$4:$D$352,4,0)</f>
        <v>庆阳</v>
      </c>
      <c r="D2762" s="25" t="s">
        <v>8909</v>
      </c>
      <c r="E2762" s="24" t="s">
        <v>8910</v>
      </c>
      <c r="F2762" s="42" t="str">
        <f t="shared" si="341"/>
        <v>107.656,35.67</v>
      </c>
      <c r="G2762" s="20" t="s">
        <v>8911</v>
      </c>
      <c r="H2762" s="20" t="s">
        <v>528</v>
      </c>
      <c r="I2762" s="45" t="str">
        <f t="shared" si="343"/>
        <v>32a,32b</v>
      </c>
      <c r="J2762" s="15">
        <f t="shared" si="344"/>
        <v>276</v>
      </c>
      <c r="K2762" s="15">
        <f>IF(VLOOKUP(J2761,city!$K$4:$L$352,2,0)&gt;K2761,K2761+1,1)</f>
        <v>9</v>
      </c>
      <c r="L2762" s="15">
        <v>1</v>
      </c>
      <c r="M2762" s="15" t="s">
        <v>324</v>
      </c>
      <c r="N2762" s="25">
        <v>107.65600000000001</v>
      </c>
      <c r="O2762" s="25">
        <v>35.67</v>
      </c>
      <c r="P2762" s="15" t="str">
        <f t="shared" si="339"/>
        <v/>
      </c>
      <c r="Q2762" s="41">
        <v>32</v>
      </c>
      <c r="R2762" s="15" t="e">
        <f t="shared" si="340"/>
        <v>#N/A</v>
      </c>
      <c r="S2762" s="15" t="str">
        <f t="shared" si="345"/>
        <v>32a</v>
      </c>
      <c r="T2762" s="15" t="str">
        <f t="shared" si="346"/>
        <v>32b</v>
      </c>
    </row>
    <row r="2763" spans="1:20" ht="20.100000000000001" customHeight="1">
      <c r="A2763" s="15">
        <f t="shared" si="342"/>
        <v>127610</v>
      </c>
      <c r="B2763" s="24" t="str">
        <f>VLOOKUP(J2763,city!$A$4:$D$352,3,0)</f>
        <v>甘肃</v>
      </c>
      <c r="C2763" s="24" t="str">
        <f>VLOOKUP(J2763,city!$A$4:$D$352,4,0)</f>
        <v>庆阳</v>
      </c>
      <c r="D2763" s="25" t="s">
        <v>8912</v>
      </c>
      <c r="E2763" s="24" t="s">
        <v>8913</v>
      </c>
      <c r="F2763" s="42" t="str">
        <f t="shared" si="341"/>
        <v>107.764,35.751</v>
      </c>
      <c r="G2763" s="20" t="s">
        <v>8914</v>
      </c>
      <c r="H2763" s="20" t="s">
        <v>534</v>
      </c>
      <c r="I2763" s="45" t="str">
        <f t="shared" si="343"/>
        <v>15a,15b</v>
      </c>
      <c r="J2763" s="15">
        <f t="shared" si="344"/>
        <v>276</v>
      </c>
      <c r="K2763" s="15">
        <f>IF(VLOOKUP(J2762,city!$K$4:$L$352,2,0)&gt;K2762,K2762+1,1)</f>
        <v>10</v>
      </c>
      <c r="L2763" s="15">
        <v>1</v>
      </c>
      <c r="M2763" s="15" t="s">
        <v>324</v>
      </c>
      <c r="N2763" s="25">
        <v>107.764</v>
      </c>
      <c r="O2763" s="25">
        <v>35.750999999999998</v>
      </c>
      <c r="P2763" s="15" t="str">
        <f t="shared" si="339"/>
        <v>107.7871,35.8348</v>
      </c>
      <c r="Q2763" s="41">
        <v>15</v>
      </c>
      <c r="R2763" s="15" t="e">
        <f t="shared" si="340"/>
        <v>#N/A</v>
      </c>
      <c r="S2763" s="15" t="str">
        <f t="shared" si="345"/>
        <v>15a</v>
      </c>
      <c r="T2763" s="15" t="str">
        <f t="shared" si="346"/>
        <v>15b</v>
      </c>
    </row>
    <row r="2764" spans="1:20" ht="20.100000000000001" customHeight="1">
      <c r="A2764" s="15">
        <f t="shared" si="342"/>
        <v>127701</v>
      </c>
      <c r="B2764" s="24" t="str">
        <f>VLOOKUP(J2764,city!$A$4:$D$352,3,0)</f>
        <v>甘肃</v>
      </c>
      <c r="C2764" s="24" t="str">
        <f>VLOOKUP(J2764,city!$A$4:$D$352,4,0)</f>
        <v>临夏</v>
      </c>
      <c r="D2764" s="25" t="s">
        <v>8915</v>
      </c>
      <c r="E2764" s="24" t="s">
        <v>8916</v>
      </c>
      <c r="F2764" s="42" t="str">
        <f t="shared" si="341"/>
        <v>103.211,35.639</v>
      </c>
      <c r="G2764" s="20" t="s">
        <v>8917</v>
      </c>
      <c r="H2764" s="20" t="s">
        <v>422</v>
      </c>
      <c r="I2764" s="45" t="str">
        <f t="shared" si="343"/>
        <v>6a,6b</v>
      </c>
      <c r="J2764" s="15">
        <f t="shared" si="344"/>
        <v>277</v>
      </c>
      <c r="K2764" s="15">
        <f>IF(VLOOKUP(J2763,city!$K$4:$L$352,2,0)&gt;K2763,K2763+1,1)</f>
        <v>1</v>
      </c>
      <c r="L2764" s="15">
        <v>1</v>
      </c>
      <c r="M2764" s="15" t="s">
        <v>325</v>
      </c>
      <c r="N2764" s="25">
        <v>103.211</v>
      </c>
      <c r="O2764" s="25">
        <v>35.639000000000003</v>
      </c>
      <c r="P2764" s="15" t="str">
        <f t="shared" si="339"/>
        <v/>
      </c>
      <c r="Q2764" s="41">
        <v>6</v>
      </c>
      <c r="R2764" s="15">
        <f t="shared" si="340"/>
        <v>6</v>
      </c>
      <c r="S2764" s="15" t="str">
        <f t="shared" si="345"/>
        <v>6a</v>
      </c>
      <c r="T2764" s="15" t="str">
        <f t="shared" si="346"/>
        <v>6b</v>
      </c>
    </row>
    <row r="2765" spans="1:20" ht="20.100000000000001" customHeight="1">
      <c r="A2765" s="15">
        <f t="shared" si="342"/>
        <v>127702</v>
      </c>
      <c r="B2765" s="24" t="str">
        <f>VLOOKUP(J2765,city!$A$4:$D$352,3,0)</f>
        <v>甘肃</v>
      </c>
      <c r="C2765" s="24" t="str">
        <f>VLOOKUP(J2765,city!$A$4:$D$352,4,0)</f>
        <v>临夏</v>
      </c>
      <c r="D2765" s="25" t="s">
        <v>8918</v>
      </c>
      <c r="E2765" s="24" t="s">
        <v>8919</v>
      </c>
      <c r="F2765" s="42" t="str">
        <f t="shared" si="341"/>
        <v>103.053,35.811</v>
      </c>
      <c r="G2765" s="20" t="s">
        <v>8920</v>
      </c>
      <c r="H2765" s="20" t="s">
        <v>427</v>
      </c>
      <c r="I2765" s="45" t="str">
        <f t="shared" si="343"/>
        <v>12a,12b</v>
      </c>
      <c r="J2765" s="15">
        <f t="shared" si="344"/>
        <v>277</v>
      </c>
      <c r="K2765" s="15">
        <f>IF(VLOOKUP(J2764,city!$K$4:$L$352,2,0)&gt;K2764,K2764+1,1)</f>
        <v>2</v>
      </c>
      <c r="L2765" s="15">
        <v>1</v>
      </c>
      <c r="M2765" s="15" t="s">
        <v>325</v>
      </c>
      <c r="N2765" s="25">
        <v>103.053</v>
      </c>
      <c r="O2765" s="25">
        <v>35.811</v>
      </c>
      <c r="P2765" s="15" t="str">
        <f t="shared" ref="P2765:P2828" si="347">IF(K2765=10,SUM(N2756:N2765)/10&amp;","&amp;SUM(O2756:O2765)/10,"")</f>
        <v/>
      </c>
      <c r="Q2765" s="41">
        <v>12</v>
      </c>
      <c r="R2765" s="15">
        <f t="shared" si="340"/>
        <v>12</v>
      </c>
      <c r="S2765" s="15" t="str">
        <f t="shared" si="345"/>
        <v>12a</v>
      </c>
      <c r="T2765" s="15" t="str">
        <f t="shared" si="346"/>
        <v>12b</v>
      </c>
    </row>
    <row r="2766" spans="1:20" ht="20.100000000000001" customHeight="1">
      <c r="A2766" s="15">
        <f t="shared" si="342"/>
        <v>127703</v>
      </c>
      <c r="B2766" s="24" t="str">
        <f>VLOOKUP(J2766,city!$A$4:$D$352,3,0)</f>
        <v>甘肃</v>
      </c>
      <c r="C2766" s="24" t="str">
        <f>VLOOKUP(J2766,city!$A$4:$D$352,4,0)</f>
        <v>临夏</v>
      </c>
      <c r="D2766" s="25" t="s">
        <v>8921</v>
      </c>
      <c r="E2766" s="24" t="s">
        <v>8922</v>
      </c>
      <c r="F2766" s="42" t="str">
        <f t="shared" si="341"/>
        <v>103.414,35.255</v>
      </c>
      <c r="G2766" s="20" t="s">
        <v>8923</v>
      </c>
      <c r="H2766" s="20" t="s">
        <v>432</v>
      </c>
      <c r="I2766" s="45" t="str">
        <f t="shared" si="343"/>
        <v>11a,11b</v>
      </c>
      <c r="J2766" s="15">
        <f t="shared" si="344"/>
        <v>277</v>
      </c>
      <c r="K2766" s="15">
        <f>IF(VLOOKUP(J2765,city!$K$4:$L$352,2,0)&gt;K2765,K2765+1,1)</f>
        <v>3</v>
      </c>
      <c r="L2766" s="15">
        <v>1</v>
      </c>
      <c r="M2766" s="15" t="s">
        <v>325</v>
      </c>
      <c r="N2766" s="25">
        <v>103.414</v>
      </c>
      <c r="O2766" s="25">
        <v>35.255000000000003</v>
      </c>
      <c r="P2766" s="15" t="str">
        <f t="shared" si="347"/>
        <v/>
      </c>
      <c r="Q2766" s="41">
        <v>11</v>
      </c>
      <c r="R2766" s="15" t="e">
        <f t="shared" si="340"/>
        <v>#N/A</v>
      </c>
      <c r="S2766" s="15" t="str">
        <f t="shared" si="345"/>
        <v>11a</v>
      </c>
      <c r="T2766" s="15" t="str">
        <f t="shared" si="346"/>
        <v>11b</v>
      </c>
    </row>
    <row r="2767" spans="1:20" ht="20.100000000000001" customHeight="1">
      <c r="A2767" s="15">
        <f t="shared" si="342"/>
        <v>127704</v>
      </c>
      <c r="B2767" s="24" t="str">
        <f>VLOOKUP(J2767,city!$A$4:$D$352,3,0)</f>
        <v>甘肃</v>
      </c>
      <c r="C2767" s="24" t="str">
        <f>VLOOKUP(J2767,city!$A$4:$D$352,4,0)</f>
        <v>临夏</v>
      </c>
      <c r="D2767" s="25" t="s">
        <v>8924</v>
      </c>
      <c r="E2767" s="24" t="s">
        <v>8925</v>
      </c>
      <c r="F2767" s="42" t="str">
        <f t="shared" si="341"/>
        <v>103.462,35.355</v>
      </c>
      <c r="G2767" s="20" t="s">
        <v>8926</v>
      </c>
      <c r="H2767" s="20" t="s">
        <v>438</v>
      </c>
      <c r="I2767" s="45" t="str">
        <f t="shared" si="343"/>
        <v>11a,11b</v>
      </c>
      <c r="J2767" s="15">
        <f t="shared" si="344"/>
        <v>277</v>
      </c>
      <c r="K2767" s="15">
        <f>IF(VLOOKUP(J2766,city!$K$4:$L$352,2,0)&gt;K2766,K2766+1,1)</f>
        <v>4</v>
      </c>
      <c r="L2767" s="15">
        <v>1</v>
      </c>
      <c r="M2767" s="15" t="s">
        <v>325</v>
      </c>
      <c r="N2767" s="25">
        <v>103.462</v>
      </c>
      <c r="O2767" s="25">
        <v>35.354999999999997</v>
      </c>
      <c r="P2767" s="15" t="str">
        <f t="shared" si="347"/>
        <v/>
      </c>
      <c r="Q2767" s="41">
        <v>11</v>
      </c>
      <c r="R2767" s="15">
        <f t="shared" si="340"/>
        <v>11</v>
      </c>
      <c r="S2767" s="15" t="str">
        <f t="shared" si="345"/>
        <v>11a</v>
      </c>
      <c r="T2767" s="15" t="str">
        <f t="shared" si="346"/>
        <v>11b</v>
      </c>
    </row>
    <row r="2768" spans="1:20" ht="20.100000000000001" customHeight="1">
      <c r="A2768" s="15">
        <f t="shared" si="342"/>
        <v>127705</v>
      </c>
      <c r="B2768" s="24" t="str">
        <f>VLOOKUP(J2768,city!$A$4:$D$352,3,0)</f>
        <v>甘肃</v>
      </c>
      <c r="C2768" s="24" t="str">
        <f>VLOOKUP(J2768,city!$A$4:$D$352,4,0)</f>
        <v>临夏</v>
      </c>
      <c r="D2768" s="25" t="s">
        <v>8927</v>
      </c>
      <c r="E2768" s="24" t="s">
        <v>8928</v>
      </c>
      <c r="F2768" s="42" t="str">
        <f t="shared" si="341"/>
        <v>103.758,34.983</v>
      </c>
      <c r="G2768" s="20" t="s">
        <v>8929</v>
      </c>
      <c r="H2768" s="20" t="s">
        <v>444</v>
      </c>
      <c r="I2768" s="45" t="str">
        <f t="shared" si="343"/>
        <v>11a,11b</v>
      </c>
      <c r="J2768" s="15">
        <f t="shared" si="344"/>
        <v>277</v>
      </c>
      <c r="K2768" s="15">
        <f>IF(VLOOKUP(J2767,city!$K$4:$L$352,2,0)&gt;K2767,K2767+1,1)</f>
        <v>5</v>
      </c>
      <c r="L2768" s="15">
        <v>1</v>
      </c>
      <c r="M2768" s="15" t="s">
        <v>325</v>
      </c>
      <c r="N2768" s="25">
        <v>103.758</v>
      </c>
      <c r="O2768" s="25">
        <v>34.982999999999997</v>
      </c>
      <c r="P2768" s="15" t="str">
        <f t="shared" si="347"/>
        <v/>
      </c>
      <c r="Q2768" s="41">
        <v>11</v>
      </c>
      <c r="R2768" s="15">
        <f t="shared" si="340"/>
        <v>11</v>
      </c>
      <c r="S2768" s="15" t="str">
        <f t="shared" si="345"/>
        <v>11a</v>
      </c>
      <c r="T2768" s="15" t="str">
        <f t="shared" si="346"/>
        <v>11b</v>
      </c>
    </row>
    <row r="2769" spans="1:20" ht="20.100000000000001" customHeight="1">
      <c r="A2769" s="15">
        <f t="shared" si="342"/>
        <v>127706</v>
      </c>
      <c r="B2769" s="24" t="str">
        <f>VLOOKUP(J2769,city!$A$4:$D$352,3,0)</f>
        <v>甘肃</v>
      </c>
      <c r="C2769" s="24" t="str">
        <f>VLOOKUP(J2769,city!$A$4:$D$352,4,0)</f>
        <v>临夏</v>
      </c>
      <c r="D2769" s="25" t="s">
        <v>8930</v>
      </c>
      <c r="E2769" s="24" t="s">
        <v>8931</v>
      </c>
      <c r="F2769" s="42" t="str">
        <f t="shared" si="341"/>
        <v>103.846,35.413</v>
      </c>
      <c r="G2769" s="20" t="s">
        <v>8932</v>
      </c>
      <c r="H2769" s="20" t="s">
        <v>450</v>
      </c>
      <c r="I2769" s="45" t="str">
        <f t="shared" si="343"/>
        <v>16a,16b</v>
      </c>
      <c r="J2769" s="15">
        <f t="shared" si="344"/>
        <v>277</v>
      </c>
      <c r="K2769" s="15">
        <f>IF(VLOOKUP(J2768,city!$K$4:$L$352,2,0)&gt;K2768,K2768+1,1)</f>
        <v>6</v>
      </c>
      <c r="L2769" s="15">
        <v>1</v>
      </c>
      <c r="M2769" s="15" t="s">
        <v>325</v>
      </c>
      <c r="N2769" s="25">
        <v>103.846</v>
      </c>
      <c r="O2769" s="25">
        <v>35.412999999999997</v>
      </c>
      <c r="P2769" s="15" t="str">
        <f t="shared" si="347"/>
        <v/>
      </c>
      <c r="Q2769" s="41">
        <v>16</v>
      </c>
      <c r="R2769" s="15">
        <f t="shared" si="340"/>
        <v>16</v>
      </c>
      <c r="S2769" s="15" t="str">
        <f t="shared" si="345"/>
        <v>16a</v>
      </c>
      <c r="T2769" s="15" t="str">
        <f t="shared" si="346"/>
        <v>16b</v>
      </c>
    </row>
    <row r="2770" spans="1:20" ht="20.100000000000001" customHeight="1">
      <c r="A2770" s="15">
        <f t="shared" si="342"/>
        <v>127707</v>
      </c>
      <c r="B2770" s="24" t="str">
        <f>VLOOKUP(J2770,city!$A$4:$D$352,3,0)</f>
        <v>甘肃</v>
      </c>
      <c r="C2770" s="24" t="str">
        <f>VLOOKUP(J2770,city!$A$4:$D$352,4,0)</f>
        <v>临夏</v>
      </c>
      <c r="D2770" s="25" t="s">
        <v>8933</v>
      </c>
      <c r="E2770" s="24" t="s">
        <v>8934</v>
      </c>
      <c r="F2770" s="42" t="str">
        <f t="shared" si="341"/>
        <v>103.251,35.607</v>
      </c>
      <c r="G2770" s="20" t="s">
        <v>8935</v>
      </c>
      <c r="H2770" s="20" t="s">
        <v>456</v>
      </c>
      <c r="I2770" s="45" t="str">
        <f t="shared" si="343"/>
        <v>10a,10b</v>
      </c>
      <c r="J2770" s="15">
        <f t="shared" si="344"/>
        <v>277</v>
      </c>
      <c r="K2770" s="15">
        <f>IF(VLOOKUP(J2769,city!$K$4:$L$352,2,0)&gt;K2769,K2769+1,1)</f>
        <v>7</v>
      </c>
      <c r="L2770" s="15">
        <v>1</v>
      </c>
      <c r="M2770" s="15" t="s">
        <v>325</v>
      </c>
      <c r="N2770" s="25">
        <v>103.251</v>
      </c>
      <c r="O2770" s="25">
        <v>35.606999999999999</v>
      </c>
      <c r="P2770" s="15" t="str">
        <f t="shared" si="347"/>
        <v/>
      </c>
      <c r="Q2770" s="41">
        <v>10</v>
      </c>
      <c r="R2770" s="15">
        <f t="shared" si="340"/>
        <v>10</v>
      </c>
      <c r="S2770" s="15" t="str">
        <f t="shared" si="345"/>
        <v>10a</v>
      </c>
      <c r="T2770" s="15" t="str">
        <f t="shared" si="346"/>
        <v>10b</v>
      </c>
    </row>
    <row r="2771" spans="1:20" ht="20.100000000000001" customHeight="1">
      <c r="A2771" s="15">
        <f t="shared" si="342"/>
        <v>127708</v>
      </c>
      <c r="B2771" s="24" t="str">
        <f>VLOOKUP(J2771,city!$A$4:$D$352,3,0)</f>
        <v>甘肃</v>
      </c>
      <c r="C2771" s="24" t="str">
        <f>VLOOKUP(J2771,city!$A$4:$D$352,4,0)</f>
        <v>临夏</v>
      </c>
      <c r="D2771" s="25" t="s">
        <v>8936</v>
      </c>
      <c r="E2771" s="24" t="s">
        <v>8937</v>
      </c>
      <c r="F2771" s="42" t="str">
        <f t="shared" si="341"/>
        <v>103.255,35.618</v>
      </c>
      <c r="G2771" s="20" t="s">
        <v>8938</v>
      </c>
      <c r="H2771" s="20" t="s">
        <v>462</v>
      </c>
      <c r="I2771" s="45" t="str">
        <f t="shared" si="343"/>
        <v>1a,1b</v>
      </c>
      <c r="J2771" s="15">
        <f t="shared" si="344"/>
        <v>277</v>
      </c>
      <c r="K2771" s="15">
        <f>IF(VLOOKUP(J2770,city!$K$4:$L$352,2,0)&gt;K2770,K2770+1,1)</f>
        <v>8</v>
      </c>
      <c r="L2771" s="15">
        <v>1</v>
      </c>
      <c r="M2771" s="15" t="s">
        <v>325</v>
      </c>
      <c r="N2771" s="25">
        <v>103.255</v>
      </c>
      <c r="O2771" s="25">
        <v>35.618000000000002</v>
      </c>
      <c r="P2771" s="15" t="str">
        <f t="shared" si="347"/>
        <v/>
      </c>
      <c r="Q2771" s="41">
        <v>1</v>
      </c>
      <c r="R2771" s="15">
        <f t="shared" si="340"/>
        <v>1</v>
      </c>
      <c r="S2771" s="15" t="str">
        <f t="shared" si="345"/>
        <v>1a</v>
      </c>
      <c r="T2771" s="15" t="str">
        <f t="shared" si="346"/>
        <v>1b</v>
      </c>
    </row>
    <row r="2772" spans="1:20" ht="20.100000000000001" customHeight="1">
      <c r="A2772" s="15">
        <f t="shared" si="342"/>
        <v>127709</v>
      </c>
      <c r="B2772" s="24" t="str">
        <f>VLOOKUP(J2772,city!$A$4:$D$352,3,0)</f>
        <v>甘肃</v>
      </c>
      <c r="C2772" s="24" t="str">
        <f>VLOOKUP(J2772,city!$A$4:$D$352,4,0)</f>
        <v>临夏</v>
      </c>
      <c r="D2772" s="25" t="s">
        <v>8939</v>
      </c>
      <c r="E2772" s="24" t="s">
        <v>8940</v>
      </c>
      <c r="F2772" s="42" t="str">
        <f t="shared" si="341"/>
        <v>103.351,35.943</v>
      </c>
      <c r="G2772" s="20" t="s">
        <v>8941</v>
      </c>
      <c r="H2772" s="20" t="s">
        <v>468</v>
      </c>
      <c r="I2772" s="45" t="str">
        <f t="shared" si="343"/>
        <v>6a,6b</v>
      </c>
      <c r="J2772" s="15">
        <f t="shared" si="344"/>
        <v>277</v>
      </c>
      <c r="K2772" s="15">
        <f>IF(VLOOKUP(J2771,city!$K$4:$L$352,2,0)&gt;K2771,K2771+1,1)</f>
        <v>9</v>
      </c>
      <c r="L2772" s="15">
        <v>1</v>
      </c>
      <c r="M2772" s="15" t="s">
        <v>325</v>
      </c>
      <c r="N2772" s="25">
        <v>103.351</v>
      </c>
      <c r="O2772" s="25">
        <v>35.942999999999998</v>
      </c>
      <c r="P2772" s="15" t="str">
        <f t="shared" si="347"/>
        <v/>
      </c>
      <c r="Q2772" s="41">
        <v>6</v>
      </c>
      <c r="R2772" s="15">
        <f t="shared" si="340"/>
        <v>6</v>
      </c>
      <c r="S2772" s="15" t="str">
        <f t="shared" si="345"/>
        <v>6a</v>
      </c>
      <c r="T2772" s="15" t="str">
        <f t="shared" si="346"/>
        <v>6b</v>
      </c>
    </row>
    <row r="2773" spans="1:20" ht="20.100000000000001" customHeight="1">
      <c r="A2773" s="15">
        <f t="shared" si="342"/>
        <v>127710</v>
      </c>
      <c r="B2773" s="24" t="str">
        <f>VLOOKUP(J2773,city!$A$4:$D$352,3,0)</f>
        <v>甘肃</v>
      </c>
      <c r="C2773" s="24" t="str">
        <f>VLOOKUP(J2773,city!$A$4:$D$352,4,0)</f>
        <v>临夏</v>
      </c>
      <c r="D2773" s="25" t="s">
        <v>8942</v>
      </c>
      <c r="E2773" s="24" t="s">
        <v>8943</v>
      </c>
      <c r="F2773" s="42" t="str">
        <f t="shared" si="341"/>
        <v>103.263,36.061</v>
      </c>
      <c r="G2773" s="20" t="s">
        <v>8944</v>
      </c>
      <c r="H2773" s="20" t="s">
        <v>474</v>
      </c>
      <c r="I2773" s="45" t="str">
        <f t="shared" si="343"/>
        <v>1a,1b</v>
      </c>
      <c r="J2773" s="15">
        <f t="shared" si="344"/>
        <v>277</v>
      </c>
      <c r="K2773" s="15">
        <f>IF(VLOOKUP(J2772,city!$K$4:$L$352,2,0)&gt;K2772,K2772+1,1)</f>
        <v>10</v>
      </c>
      <c r="L2773" s="15">
        <v>1</v>
      </c>
      <c r="M2773" s="15" t="s">
        <v>325</v>
      </c>
      <c r="N2773" s="25">
        <v>103.26300000000001</v>
      </c>
      <c r="O2773" s="25">
        <v>36.061</v>
      </c>
      <c r="P2773" s="15" t="str">
        <f t="shared" si="347"/>
        <v>103.3864,35.5685</v>
      </c>
      <c r="Q2773" s="41">
        <v>1</v>
      </c>
      <c r="R2773" s="15">
        <f t="shared" si="340"/>
        <v>6</v>
      </c>
      <c r="S2773" s="15" t="str">
        <f t="shared" si="345"/>
        <v>1a</v>
      </c>
      <c r="T2773" s="15" t="str">
        <f t="shared" si="346"/>
        <v>1b</v>
      </c>
    </row>
    <row r="2774" spans="1:20" ht="20.100000000000001" customHeight="1">
      <c r="A2774" s="15">
        <f t="shared" si="342"/>
        <v>127801</v>
      </c>
      <c r="B2774" s="24" t="str">
        <f>VLOOKUP(J2774,city!$A$4:$D$352,3,0)</f>
        <v>甘肃</v>
      </c>
      <c r="C2774" s="24" t="str">
        <f>VLOOKUP(J2774,city!$A$4:$D$352,4,0)</f>
        <v>甘南</v>
      </c>
      <c r="D2774" s="25" t="s">
        <v>8945</v>
      </c>
      <c r="E2774" s="24" t="s">
        <v>8946</v>
      </c>
      <c r="F2774" s="42" t="str">
        <f t="shared" si="341"/>
        <v>102.515,35.199</v>
      </c>
      <c r="G2774" s="20" t="s">
        <v>8947</v>
      </c>
      <c r="H2774" s="20" t="s">
        <v>480</v>
      </c>
      <c r="I2774" s="45" t="str">
        <f t="shared" si="343"/>
        <v>12a,12b</v>
      </c>
      <c r="J2774" s="15">
        <f t="shared" si="344"/>
        <v>278</v>
      </c>
      <c r="K2774" s="15">
        <f>IF(VLOOKUP(J2773,city!$K$4:$L$352,2,0)&gt;K2773,K2773+1,1)</f>
        <v>1</v>
      </c>
      <c r="L2774" s="15">
        <v>1</v>
      </c>
      <c r="M2774" s="15" t="s">
        <v>326</v>
      </c>
      <c r="N2774" s="25">
        <v>102.515</v>
      </c>
      <c r="O2774" s="25">
        <v>35.198999999999998</v>
      </c>
      <c r="P2774" s="15" t="str">
        <f t="shared" si="347"/>
        <v/>
      </c>
      <c r="Q2774" s="41">
        <v>12</v>
      </c>
      <c r="R2774" s="15">
        <f t="shared" si="340"/>
        <v>12</v>
      </c>
      <c r="S2774" s="15" t="str">
        <f t="shared" si="345"/>
        <v>12a</v>
      </c>
      <c r="T2774" s="15" t="str">
        <f t="shared" si="346"/>
        <v>12b</v>
      </c>
    </row>
    <row r="2775" spans="1:20" ht="20.100000000000001" customHeight="1">
      <c r="A2775" s="15">
        <f t="shared" si="342"/>
        <v>127802</v>
      </c>
      <c r="B2775" s="24" t="str">
        <f>VLOOKUP(J2775,city!$A$4:$D$352,3,0)</f>
        <v>甘肃</v>
      </c>
      <c r="C2775" s="24" t="str">
        <f>VLOOKUP(J2775,city!$A$4:$D$352,4,0)</f>
        <v>甘南</v>
      </c>
      <c r="D2775" s="25" t="s">
        <v>8948</v>
      </c>
      <c r="E2775" s="24" t="s">
        <v>8949</v>
      </c>
      <c r="F2775" s="42" t="str">
        <f t="shared" si="341"/>
        <v>102.513,35.195</v>
      </c>
      <c r="G2775" s="20" t="s">
        <v>8950</v>
      </c>
      <c r="H2775" s="20" t="s">
        <v>486</v>
      </c>
      <c r="I2775" s="45" t="str">
        <f t="shared" si="343"/>
        <v>14a,14b</v>
      </c>
      <c r="J2775" s="15">
        <f t="shared" si="344"/>
        <v>278</v>
      </c>
      <c r="K2775" s="15">
        <f>IF(VLOOKUP(J2774,city!$K$4:$L$352,2,0)&gt;K2774,K2774+1,1)</f>
        <v>2</v>
      </c>
      <c r="L2775" s="15">
        <v>1</v>
      </c>
      <c r="M2775" s="15" t="s">
        <v>326</v>
      </c>
      <c r="N2775" s="25">
        <v>102.51300000000001</v>
      </c>
      <c r="O2775" s="25">
        <v>35.195</v>
      </c>
      <c r="P2775" s="15" t="str">
        <f t="shared" si="347"/>
        <v/>
      </c>
      <c r="Q2775" s="41">
        <v>14</v>
      </c>
      <c r="R2775" s="15">
        <f t="shared" si="340"/>
        <v>14</v>
      </c>
      <c r="S2775" s="15" t="str">
        <f t="shared" si="345"/>
        <v>14a</v>
      </c>
      <c r="T2775" s="15" t="str">
        <f t="shared" si="346"/>
        <v>14b</v>
      </c>
    </row>
    <row r="2776" spans="1:20" ht="20.100000000000001" customHeight="1">
      <c r="A2776" s="15">
        <f t="shared" si="342"/>
        <v>127803</v>
      </c>
      <c r="B2776" s="24" t="str">
        <f>VLOOKUP(J2776,city!$A$4:$D$352,3,0)</f>
        <v>甘肃</v>
      </c>
      <c r="C2776" s="24" t="str">
        <f>VLOOKUP(J2776,city!$A$4:$D$352,4,0)</f>
        <v>甘南</v>
      </c>
      <c r="D2776" s="25" t="s">
        <v>8951</v>
      </c>
      <c r="E2776" s="24" t="s">
        <v>8952</v>
      </c>
      <c r="F2776" s="42" t="str">
        <f t="shared" si="341"/>
        <v>102.431,35.111</v>
      </c>
      <c r="G2776" s="20" t="s">
        <v>8953</v>
      </c>
      <c r="H2776" s="20" t="s">
        <v>492</v>
      </c>
      <c r="I2776" s="45" t="str">
        <f t="shared" si="343"/>
        <v>28a,28b</v>
      </c>
      <c r="J2776" s="15">
        <f t="shared" si="344"/>
        <v>278</v>
      </c>
      <c r="K2776" s="15">
        <f>IF(VLOOKUP(J2775,city!$K$4:$L$352,2,0)&gt;K2775,K2775+1,1)</f>
        <v>3</v>
      </c>
      <c r="L2776" s="15">
        <v>1</v>
      </c>
      <c r="M2776" s="15" t="s">
        <v>326</v>
      </c>
      <c r="N2776" s="25">
        <v>102.431</v>
      </c>
      <c r="O2776" s="25">
        <v>35.110999999999997</v>
      </c>
      <c r="P2776" s="15" t="str">
        <f t="shared" si="347"/>
        <v/>
      </c>
      <c r="Q2776" s="41">
        <v>28</v>
      </c>
      <c r="R2776" s="15">
        <f t="shared" si="340"/>
        <v>28</v>
      </c>
      <c r="S2776" s="15" t="str">
        <f t="shared" si="345"/>
        <v>28a</v>
      </c>
      <c r="T2776" s="15" t="str">
        <f t="shared" si="346"/>
        <v>28b</v>
      </c>
    </row>
    <row r="2777" spans="1:20" ht="20.100000000000001" customHeight="1">
      <c r="A2777" s="15">
        <f t="shared" si="342"/>
        <v>127804</v>
      </c>
      <c r="B2777" s="24" t="str">
        <f>VLOOKUP(J2777,city!$A$4:$D$352,3,0)</f>
        <v>甘肃</v>
      </c>
      <c r="C2777" s="24" t="str">
        <f>VLOOKUP(J2777,city!$A$4:$D$352,4,0)</f>
        <v>甘南</v>
      </c>
      <c r="D2777" s="25" t="s">
        <v>8954</v>
      </c>
      <c r="E2777" s="24" t="s">
        <v>8955</v>
      </c>
      <c r="F2777" s="42" t="str">
        <f t="shared" si="341"/>
        <v>103.197,34.243</v>
      </c>
      <c r="G2777" s="20" t="s">
        <v>8956</v>
      </c>
      <c r="H2777" s="20" t="s">
        <v>498</v>
      </c>
      <c r="I2777" s="45" t="str">
        <f t="shared" si="343"/>
        <v>32a,32b</v>
      </c>
      <c r="J2777" s="15">
        <f t="shared" si="344"/>
        <v>278</v>
      </c>
      <c r="K2777" s="15">
        <f>IF(VLOOKUP(J2776,city!$K$4:$L$352,2,0)&gt;K2776,K2776+1,1)</f>
        <v>4</v>
      </c>
      <c r="L2777" s="15">
        <v>1</v>
      </c>
      <c r="M2777" s="15" t="s">
        <v>326</v>
      </c>
      <c r="N2777" s="25">
        <v>103.197</v>
      </c>
      <c r="O2777" s="25">
        <v>34.243000000000002</v>
      </c>
      <c r="P2777" s="15" t="str">
        <f t="shared" si="347"/>
        <v/>
      </c>
      <c r="Q2777" s="41">
        <v>32</v>
      </c>
      <c r="R2777" s="15" t="e">
        <f t="shared" si="340"/>
        <v>#N/A</v>
      </c>
      <c r="S2777" s="15" t="str">
        <f t="shared" si="345"/>
        <v>32a</v>
      </c>
      <c r="T2777" s="15" t="str">
        <f t="shared" si="346"/>
        <v>32b</v>
      </c>
    </row>
    <row r="2778" spans="1:20" ht="20.100000000000001" customHeight="1">
      <c r="A2778" s="15">
        <f t="shared" si="342"/>
        <v>127805</v>
      </c>
      <c r="B2778" s="24" t="str">
        <f>VLOOKUP(J2778,city!$A$4:$D$352,3,0)</f>
        <v>甘肃</v>
      </c>
      <c r="C2778" s="24" t="str">
        <f>VLOOKUP(J2778,city!$A$4:$D$352,4,0)</f>
        <v>甘南</v>
      </c>
      <c r="D2778" s="25" t="s">
        <v>8957</v>
      </c>
      <c r="E2778" s="24" t="s">
        <v>8958</v>
      </c>
      <c r="F2778" s="42" t="str">
        <f t="shared" si="341"/>
        <v>102.637,34.099</v>
      </c>
      <c r="G2778" s="20" t="s">
        <v>8959</v>
      </c>
      <c r="H2778" s="20" t="s">
        <v>504</v>
      </c>
      <c r="I2778" s="45" t="str">
        <f t="shared" si="343"/>
        <v>12a,12b</v>
      </c>
      <c r="J2778" s="15">
        <f t="shared" si="344"/>
        <v>278</v>
      </c>
      <c r="K2778" s="15">
        <f>IF(VLOOKUP(J2777,city!$K$4:$L$352,2,0)&gt;K2777,K2777+1,1)</f>
        <v>5</v>
      </c>
      <c r="L2778" s="15">
        <v>1</v>
      </c>
      <c r="M2778" s="15" t="s">
        <v>326</v>
      </c>
      <c r="N2778" s="25">
        <v>102.637</v>
      </c>
      <c r="O2778" s="25">
        <v>34.098999999999997</v>
      </c>
      <c r="P2778" s="15" t="str">
        <f t="shared" si="347"/>
        <v/>
      </c>
      <c r="Q2778" s="41">
        <v>12</v>
      </c>
      <c r="R2778" s="15">
        <f t="shared" si="340"/>
        <v>12</v>
      </c>
      <c r="S2778" s="15" t="str">
        <f t="shared" si="345"/>
        <v>12a</v>
      </c>
      <c r="T2778" s="15" t="str">
        <f t="shared" si="346"/>
        <v>12b</v>
      </c>
    </row>
    <row r="2779" spans="1:20" ht="20.100000000000001" customHeight="1">
      <c r="A2779" s="15">
        <f t="shared" si="342"/>
        <v>127806</v>
      </c>
      <c r="B2779" s="24" t="str">
        <f>VLOOKUP(J2779,city!$A$4:$D$352,3,0)</f>
        <v>甘肃</v>
      </c>
      <c r="C2779" s="24" t="str">
        <f>VLOOKUP(J2779,city!$A$4:$D$352,4,0)</f>
        <v>甘南</v>
      </c>
      <c r="D2779" s="25" t="s">
        <v>8960</v>
      </c>
      <c r="E2779" s="24" t="s">
        <v>8961</v>
      </c>
      <c r="F2779" s="42" t="str">
        <f t="shared" si="341"/>
        <v>103.669,34.966</v>
      </c>
      <c r="G2779" s="20" t="s">
        <v>8962</v>
      </c>
      <c r="H2779" s="20" t="s">
        <v>510</v>
      </c>
      <c r="I2779" s="45" t="str">
        <f t="shared" si="343"/>
        <v>2a,2b</v>
      </c>
      <c r="J2779" s="15">
        <f t="shared" si="344"/>
        <v>278</v>
      </c>
      <c r="K2779" s="15">
        <f>IF(VLOOKUP(J2778,city!$K$4:$L$352,2,0)&gt;K2778,K2778+1,1)</f>
        <v>6</v>
      </c>
      <c r="L2779" s="15">
        <v>1</v>
      </c>
      <c r="M2779" s="15" t="s">
        <v>326</v>
      </c>
      <c r="N2779" s="25">
        <v>103.669</v>
      </c>
      <c r="O2779" s="25">
        <v>34.966000000000001</v>
      </c>
      <c r="P2779" s="15" t="str">
        <f t="shared" si="347"/>
        <v/>
      </c>
      <c r="Q2779" s="41">
        <v>2</v>
      </c>
      <c r="R2779" s="15">
        <f t="shared" ref="R2779:R2842" si="348">LOOKUP(1,0/FIND($U$6:$U$91,D2779),$V$6:$V$91)</f>
        <v>2</v>
      </c>
      <c r="S2779" s="15" t="str">
        <f t="shared" si="345"/>
        <v>2a</v>
      </c>
      <c r="T2779" s="15" t="str">
        <f t="shared" si="346"/>
        <v>2b</v>
      </c>
    </row>
    <row r="2780" spans="1:20" ht="20.100000000000001" customHeight="1">
      <c r="A2780" s="15">
        <f t="shared" si="342"/>
        <v>127807</v>
      </c>
      <c r="B2780" s="24" t="str">
        <f>VLOOKUP(J2780,city!$A$4:$D$352,3,0)</f>
        <v>甘肃</v>
      </c>
      <c r="C2780" s="24" t="str">
        <f>VLOOKUP(J2780,city!$A$4:$D$352,4,0)</f>
        <v>甘南</v>
      </c>
      <c r="D2780" s="25" t="s">
        <v>8963</v>
      </c>
      <c r="E2780" s="24" t="s">
        <v>8964</v>
      </c>
      <c r="F2780" s="42" t="str">
        <f t="shared" si="341"/>
        <v>103.627,34.989</v>
      </c>
      <c r="G2780" s="20" t="s">
        <v>8965</v>
      </c>
      <c r="H2780" s="20" t="s">
        <v>516</v>
      </c>
      <c r="I2780" s="45" t="str">
        <f t="shared" si="343"/>
        <v>2a,2b</v>
      </c>
      <c r="J2780" s="15">
        <f t="shared" si="344"/>
        <v>278</v>
      </c>
      <c r="K2780" s="15">
        <f>IF(VLOOKUP(J2779,city!$K$4:$L$352,2,0)&gt;K2779,K2779+1,1)</f>
        <v>7</v>
      </c>
      <c r="L2780" s="15">
        <v>1</v>
      </c>
      <c r="M2780" s="15" t="s">
        <v>326</v>
      </c>
      <c r="N2780" s="25">
        <v>103.627</v>
      </c>
      <c r="O2780" s="25">
        <v>34.988999999999997</v>
      </c>
      <c r="P2780" s="15" t="str">
        <f t="shared" si="347"/>
        <v/>
      </c>
      <c r="Q2780" s="41">
        <v>2</v>
      </c>
      <c r="R2780" s="15">
        <f t="shared" si="348"/>
        <v>2</v>
      </c>
      <c r="S2780" s="15" t="str">
        <f t="shared" si="345"/>
        <v>2a</v>
      </c>
      <c r="T2780" s="15" t="str">
        <f t="shared" si="346"/>
        <v>2b</v>
      </c>
    </row>
    <row r="2781" spans="1:20" ht="20.100000000000001" customHeight="1">
      <c r="A2781" s="15">
        <f t="shared" si="342"/>
        <v>127808</v>
      </c>
      <c r="B2781" s="24" t="str">
        <f>VLOOKUP(J2781,city!$A$4:$D$352,3,0)</f>
        <v>甘肃</v>
      </c>
      <c r="C2781" s="24" t="str">
        <f>VLOOKUP(J2781,city!$A$4:$D$352,4,0)</f>
        <v>甘南</v>
      </c>
      <c r="D2781" s="25" t="s">
        <v>8966</v>
      </c>
      <c r="E2781" s="24" t="s">
        <v>8967</v>
      </c>
      <c r="F2781" s="42" t="str">
        <f t="shared" si="341"/>
        <v>102.087,33.992</v>
      </c>
      <c r="G2781" s="20" t="s">
        <v>8968</v>
      </c>
      <c r="H2781" s="20" t="s">
        <v>522</v>
      </c>
      <c r="I2781" s="45" t="str">
        <f t="shared" si="343"/>
        <v>6a,6b</v>
      </c>
      <c r="J2781" s="15">
        <f t="shared" si="344"/>
        <v>278</v>
      </c>
      <c r="K2781" s="15">
        <f>IF(VLOOKUP(J2780,city!$K$4:$L$352,2,0)&gt;K2780,K2780+1,1)</f>
        <v>8</v>
      </c>
      <c r="L2781" s="15">
        <v>1</v>
      </c>
      <c r="M2781" s="15" t="s">
        <v>326</v>
      </c>
      <c r="N2781" s="25">
        <v>102.087</v>
      </c>
      <c r="O2781" s="25">
        <v>33.991999999999997</v>
      </c>
      <c r="P2781" s="15" t="str">
        <f t="shared" si="347"/>
        <v/>
      </c>
      <c r="Q2781" s="41">
        <v>6</v>
      </c>
      <c r="R2781" s="15">
        <f t="shared" si="348"/>
        <v>6</v>
      </c>
      <c r="S2781" s="15" t="str">
        <f t="shared" si="345"/>
        <v>6a</v>
      </c>
      <c r="T2781" s="15" t="str">
        <f t="shared" si="346"/>
        <v>6b</v>
      </c>
    </row>
    <row r="2782" spans="1:20" ht="20.100000000000001" customHeight="1">
      <c r="A2782" s="15">
        <f t="shared" si="342"/>
        <v>127809</v>
      </c>
      <c r="B2782" s="24" t="str">
        <f>VLOOKUP(J2782,city!$A$4:$D$352,3,0)</f>
        <v>甘肃</v>
      </c>
      <c r="C2782" s="24" t="str">
        <f>VLOOKUP(J2782,city!$A$4:$D$352,4,0)</f>
        <v>甘南</v>
      </c>
      <c r="D2782" s="25" t="s">
        <v>8969</v>
      </c>
      <c r="E2782" s="24" t="s">
        <v>8970</v>
      </c>
      <c r="F2782" s="42" t="str">
        <f t="shared" si="341"/>
        <v>102.919,35.012</v>
      </c>
      <c r="G2782" s="20" t="s">
        <v>8971</v>
      </c>
      <c r="H2782" s="20" t="s">
        <v>528</v>
      </c>
      <c r="I2782" s="45" t="str">
        <f t="shared" si="343"/>
        <v>32a,32b</v>
      </c>
      <c r="J2782" s="15">
        <f t="shared" si="344"/>
        <v>278</v>
      </c>
      <c r="K2782" s="15">
        <f>IF(VLOOKUP(J2781,city!$K$4:$L$352,2,0)&gt;K2781,K2781+1,1)</f>
        <v>9</v>
      </c>
      <c r="L2782" s="15">
        <v>1</v>
      </c>
      <c r="M2782" s="15" t="s">
        <v>326</v>
      </c>
      <c r="N2782" s="25">
        <v>102.919</v>
      </c>
      <c r="O2782" s="25">
        <v>35.012</v>
      </c>
      <c r="P2782" s="15" t="str">
        <f t="shared" si="347"/>
        <v/>
      </c>
      <c r="Q2782" s="41">
        <v>32</v>
      </c>
      <c r="R2782" s="15" t="e">
        <f t="shared" si="348"/>
        <v>#N/A</v>
      </c>
      <c r="S2782" s="15" t="str">
        <f t="shared" si="345"/>
        <v>32a</v>
      </c>
      <c r="T2782" s="15" t="str">
        <f t="shared" si="346"/>
        <v>32b</v>
      </c>
    </row>
    <row r="2783" spans="1:20" ht="20.100000000000001" customHeight="1">
      <c r="A2783" s="15">
        <f t="shared" si="342"/>
        <v>127810</v>
      </c>
      <c r="B2783" s="24" t="str">
        <f>VLOOKUP(J2783,city!$A$4:$D$352,3,0)</f>
        <v>甘肃</v>
      </c>
      <c r="C2783" s="24" t="str">
        <f>VLOOKUP(J2783,city!$A$4:$D$352,4,0)</f>
        <v>甘南</v>
      </c>
      <c r="D2783" s="25" t="s">
        <v>8972</v>
      </c>
      <c r="E2783" s="24" t="s">
        <v>8973</v>
      </c>
      <c r="F2783" s="42" t="str">
        <f t="shared" si="341"/>
        <v>103.606,34.413</v>
      </c>
      <c r="G2783" s="20" t="s">
        <v>8974</v>
      </c>
      <c r="H2783" s="20" t="s">
        <v>534</v>
      </c>
      <c r="I2783" s="45" t="str">
        <f t="shared" si="343"/>
        <v>2a,2b</v>
      </c>
      <c r="J2783" s="15">
        <f t="shared" si="344"/>
        <v>278</v>
      </c>
      <c r="K2783" s="15">
        <f>IF(VLOOKUP(J2782,city!$K$4:$L$352,2,0)&gt;K2782,K2782+1,1)</f>
        <v>10</v>
      </c>
      <c r="L2783" s="15">
        <v>1</v>
      </c>
      <c r="M2783" s="15" t="s">
        <v>326</v>
      </c>
      <c r="N2783" s="25">
        <v>103.60599999999999</v>
      </c>
      <c r="O2783" s="25">
        <v>34.412999999999997</v>
      </c>
      <c r="P2783" s="15" t="str">
        <f t="shared" si="347"/>
        <v>102.9201,34.7219</v>
      </c>
      <c r="Q2783" s="41">
        <v>2</v>
      </c>
      <c r="R2783" s="15">
        <f t="shared" si="348"/>
        <v>2</v>
      </c>
      <c r="S2783" s="15" t="str">
        <f t="shared" si="345"/>
        <v>2a</v>
      </c>
      <c r="T2783" s="15" t="str">
        <f t="shared" si="346"/>
        <v>2b</v>
      </c>
    </row>
    <row r="2784" spans="1:20" ht="20.100000000000001" customHeight="1">
      <c r="A2784" s="15">
        <f t="shared" si="342"/>
        <v>127901</v>
      </c>
      <c r="B2784" s="24" t="str">
        <f>VLOOKUP(J2784,city!$A$4:$D$352,3,0)</f>
        <v>青海</v>
      </c>
      <c r="C2784" s="24" t="str">
        <f>VLOOKUP(J2784,city!$A$4:$D$352,4,0)</f>
        <v>西宁</v>
      </c>
      <c r="D2784" s="25" t="s">
        <v>8975</v>
      </c>
      <c r="E2784" s="24" t="s">
        <v>8976</v>
      </c>
      <c r="F2784" s="42" t="str">
        <f t="shared" si="341"/>
        <v>101.574,36.493</v>
      </c>
      <c r="G2784" s="20" t="s">
        <v>8977</v>
      </c>
      <c r="H2784" s="20" t="s">
        <v>422</v>
      </c>
      <c r="I2784" s="45" t="str">
        <f t="shared" si="343"/>
        <v>14a,14b</v>
      </c>
      <c r="J2784" s="15">
        <f t="shared" si="344"/>
        <v>279</v>
      </c>
      <c r="K2784" s="15">
        <f>IF(VLOOKUP(J2783,city!$K$4:$L$352,2,0)&gt;K2783,K2783+1,1)</f>
        <v>1</v>
      </c>
      <c r="L2784" s="15">
        <v>1</v>
      </c>
      <c r="M2784" s="15" t="s">
        <v>328</v>
      </c>
      <c r="N2784" s="25">
        <v>101.574</v>
      </c>
      <c r="O2784" s="25">
        <v>36.493000000000002</v>
      </c>
      <c r="P2784" s="15" t="str">
        <f t="shared" si="347"/>
        <v/>
      </c>
      <c r="Q2784" s="41">
        <v>14</v>
      </c>
      <c r="R2784" s="15">
        <f t="shared" si="348"/>
        <v>14</v>
      </c>
      <c r="S2784" s="15" t="str">
        <f t="shared" si="345"/>
        <v>14a</v>
      </c>
      <c r="T2784" s="15" t="str">
        <f t="shared" si="346"/>
        <v>14b</v>
      </c>
    </row>
    <row r="2785" spans="1:20" ht="20.100000000000001" customHeight="1">
      <c r="A2785" s="15">
        <f t="shared" si="342"/>
        <v>127902</v>
      </c>
      <c r="B2785" s="24" t="str">
        <f>VLOOKUP(J2785,city!$A$4:$D$352,3,0)</f>
        <v>青海</v>
      </c>
      <c r="C2785" s="24" t="str">
        <f>VLOOKUP(J2785,city!$A$4:$D$352,4,0)</f>
        <v>西宁</v>
      </c>
      <c r="D2785" s="25" t="s">
        <v>8978</v>
      </c>
      <c r="E2785" s="24" t="s">
        <v>8979</v>
      </c>
      <c r="F2785" s="42" t="str">
        <f t="shared" si="341"/>
        <v>101.739,36.633</v>
      </c>
      <c r="G2785" s="20" t="s">
        <v>8980</v>
      </c>
      <c r="H2785" s="20" t="s">
        <v>427</v>
      </c>
      <c r="I2785" s="45" t="str">
        <f t="shared" si="343"/>
        <v>7a,7b</v>
      </c>
      <c r="J2785" s="15">
        <f t="shared" si="344"/>
        <v>279</v>
      </c>
      <c r="K2785" s="15">
        <f>IF(VLOOKUP(J2784,city!$K$4:$L$352,2,0)&gt;K2784,K2784+1,1)</f>
        <v>2</v>
      </c>
      <c r="L2785" s="15">
        <v>1</v>
      </c>
      <c r="M2785" s="15" t="s">
        <v>328</v>
      </c>
      <c r="N2785" s="25">
        <v>101.739</v>
      </c>
      <c r="O2785" s="25">
        <v>36.633000000000003</v>
      </c>
      <c r="P2785" s="15" t="str">
        <f t="shared" si="347"/>
        <v/>
      </c>
      <c r="Q2785" s="41">
        <v>7</v>
      </c>
      <c r="R2785" s="15">
        <f t="shared" si="348"/>
        <v>7</v>
      </c>
      <c r="S2785" s="15" t="str">
        <f t="shared" si="345"/>
        <v>7a</v>
      </c>
      <c r="T2785" s="15" t="str">
        <f t="shared" si="346"/>
        <v>7b</v>
      </c>
    </row>
    <row r="2786" spans="1:20" ht="20.100000000000001" customHeight="1">
      <c r="A2786" s="15">
        <f t="shared" si="342"/>
        <v>127903</v>
      </c>
      <c r="B2786" s="24" t="str">
        <f>VLOOKUP(J2786,city!$A$4:$D$352,3,0)</f>
        <v>青海</v>
      </c>
      <c r="C2786" s="24" t="str">
        <f>VLOOKUP(J2786,city!$A$4:$D$352,4,0)</f>
        <v>西宁</v>
      </c>
      <c r="D2786" s="25" t="s">
        <v>8981</v>
      </c>
      <c r="E2786" s="24" t="s">
        <v>8982</v>
      </c>
      <c r="F2786" s="42" t="str">
        <f t="shared" si="341"/>
        <v>101.803,36.621</v>
      </c>
      <c r="G2786" s="20" t="s">
        <v>8983</v>
      </c>
      <c r="H2786" s="20" t="s">
        <v>432</v>
      </c>
      <c r="I2786" s="45" t="str">
        <f t="shared" si="343"/>
        <v>12a,12b</v>
      </c>
      <c r="J2786" s="15">
        <f t="shared" si="344"/>
        <v>279</v>
      </c>
      <c r="K2786" s="15">
        <f>IF(VLOOKUP(J2785,city!$K$4:$L$352,2,0)&gt;K2785,K2785+1,1)</f>
        <v>3</v>
      </c>
      <c r="L2786" s="15">
        <v>1</v>
      </c>
      <c r="M2786" s="15" t="s">
        <v>328</v>
      </c>
      <c r="N2786" s="25">
        <v>101.803</v>
      </c>
      <c r="O2786" s="25">
        <v>36.621000000000002</v>
      </c>
      <c r="P2786" s="15" t="str">
        <f t="shared" si="347"/>
        <v/>
      </c>
      <c r="Q2786" s="41">
        <v>12</v>
      </c>
      <c r="R2786" s="15">
        <f t="shared" si="348"/>
        <v>12</v>
      </c>
      <c r="S2786" s="15" t="str">
        <f t="shared" si="345"/>
        <v>12a</v>
      </c>
      <c r="T2786" s="15" t="str">
        <f t="shared" si="346"/>
        <v>12b</v>
      </c>
    </row>
    <row r="2787" spans="1:20" ht="20.100000000000001" customHeight="1">
      <c r="A2787" s="15">
        <f t="shared" si="342"/>
        <v>127904</v>
      </c>
      <c r="B2787" s="24" t="str">
        <f>VLOOKUP(J2787,city!$A$4:$D$352,3,0)</f>
        <v>青海</v>
      </c>
      <c r="C2787" s="24" t="str">
        <f>VLOOKUP(J2787,city!$A$4:$D$352,4,0)</f>
        <v>西宁</v>
      </c>
      <c r="D2787" s="25" t="s">
        <v>8984</v>
      </c>
      <c r="E2787" s="24" t="s">
        <v>8985</v>
      </c>
      <c r="F2787" s="42" t="str">
        <f t="shared" si="341"/>
        <v>101.762,36.636</v>
      </c>
      <c r="G2787" s="20" t="s">
        <v>8986</v>
      </c>
      <c r="H2787" s="20" t="s">
        <v>438</v>
      </c>
      <c r="I2787" s="45" t="str">
        <f t="shared" si="343"/>
        <v>10a,10b</v>
      </c>
      <c r="J2787" s="15">
        <f t="shared" si="344"/>
        <v>279</v>
      </c>
      <c r="K2787" s="15">
        <f>IF(VLOOKUP(J2786,city!$K$4:$L$352,2,0)&gt;K2786,K2786+1,1)</f>
        <v>4</v>
      </c>
      <c r="L2787" s="15">
        <v>1</v>
      </c>
      <c r="M2787" s="15" t="s">
        <v>328</v>
      </c>
      <c r="N2787" s="25">
        <v>101.762</v>
      </c>
      <c r="O2787" s="25">
        <v>36.636000000000003</v>
      </c>
      <c r="P2787" s="15" t="str">
        <f t="shared" si="347"/>
        <v/>
      </c>
      <c r="Q2787" s="41">
        <v>10</v>
      </c>
      <c r="R2787" s="15">
        <f t="shared" si="348"/>
        <v>10</v>
      </c>
      <c r="S2787" s="15" t="str">
        <f t="shared" si="345"/>
        <v>10a</v>
      </c>
      <c r="T2787" s="15" t="str">
        <f t="shared" si="346"/>
        <v>10b</v>
      </c>
    </row>
    <row r="2788" spans="1:20" ht="20.100000000000001" customHeight="1">
      <c r="A2788" s="15">
        <f t="shared" si="342"/>
        <v>127905</v>
      </c>
      <c r="B2788" s="24" t="str">
        <f>VLOOKUP(J2788,city!$A$4:$D$352,3,0)</f>
        <v>青海</v>
      </c>
      <c r="C2788" s="24" t="str">
        <f>VLOOKUP(J2788,city!$A$4:$D$352,4,0)</f>
        <v>西宁</v>
      </c>
      <c r="D2788" s="25" t="s">
        <v>8987</v>
      </c>
      <c r="E2788" s="24" t="s">
        <v>8988</v>
      </c>
      <c r="F2788" s="42" t="str">
        <f t="shared" si="341"/>
        <v>101.691,36.938</v>
      </c>
      <c r="G2788" s="20" t="s">
        <v>8989</v>
      </c>
      <c r="H2788" s="20" t="s">
        <v>444</v>
      </c>
      <c r="I2788" s="45" t="str">
        <f t="shared" si="343"/>
        <v>6a,6b</v>
      </c>
      <c r="J2788" s="15">
        <f t="shared" si="344"/>
        <v>279</v>
      </c>
      <c r="K2788" s="15">
        <f>IF(VLOOKUP(J2787,city!$K$4:$L$352,2,0)&gt;K2787,K2787+1,1)</f>
        <v>5</v>
      </c>
      <c r="L2788" s="15">
        <v>1</v>
      </c>
      <c r="M2788" s="15" t="s">
        <v>328</v>
      </c>
      <c r="N2788" s="25">
        <v>101.691</v>
      </c>
      <c r="O2788" s="25">
        <v>36.938000000000002</v>
      </c>
      <c r="P2788" s="15" t="str">
        <f t="shared" si="347"/>
        <v/>
      </c>
      <c r="Q2788" s="41">
        <v>6</v>
      </c>
      <c r="R2788" s="15">
        <f t="shared" si="348"/>
        <v>6</v>
      </c>
      <c r="S2788" s="15" t="str">
        <f t="shared" si="345"/>
        <v>6a</v>
      </c>
      <c r="T2788" s="15" t="str">
        <f t="shared" si="346"/>
        <v>6b</v>
      </c>
    </row>
    <row r="2789" spans="1:20" ht="20.100000000000001" customHeight="1">
      <c r="A2789" s="15">
        <f t="shared" si="342"/>
        <v>127906</v>
      </c>
      <c r="B2789" s="24" t="str">
        <f>VLOOKUP(J2789,city!$A$4:$D$352,3,0)</f>
        <v>青海</v>
      </c>
      <c r="C2789" s="24" t="str">
        <f>VLOOKUP(J2789,city!$A$4:$D$352,4,0)</f>
        <v>西宁</v>
      </c>
      <c r="D2789" s="25" t="s">
        <v>8990</v>
      </c>
      <c r="E2789" s="24" t="s">
        <v>8991</v>
      </c>
      <c r="F2789" s="42" t="str">
        <f t="shared" si="341"/>
        <v>101.791,36.646</v>
      </c>
      <c r="G2789" s="20" t="s">
        <v>8992</v>
      </c>
      <c r="H2789" s="20" t="s">
        <v>450</v>
      </c>
      <c r="I2789" s="45" t="str">
        <f t="shared" si="343"/>
        <v>12a,12b</v>
      </c>
      <c r="J2789" s="15">
        <f t="shared" si="344"/>
        <v>279</v>
      </c>
      <c r="K2789" s="15">
        <f>IF(VLOOKUP(J2788,city!$K$4:$L$352,2,0)&gt;K2788,K2788+1,1)</f>
        <v>6</v>
      </c>
      <c r="L2789" s="15">
        <v>1</v>
      </c>
      <c r="M2789" s="15" t="s">
        <v>328</v>
      </c>
      <c r="N2789" s="25">
        <v>101.791</v>
      </c>
      <c r="O2789" s="25">
        <v>36.646000000000001</v>
      </c>
      <c r="P2789" s="15" t="str">
        <f t="shared" si="347"/>
        <v/>
      </c>
      <c r="Q2789" s="41">
        <v>12</v>
      </c>
      <c r="R2789" s="15">
        <f t="shared" si="348"/>
        <v>12</v>
      </c>
      <c r="S2789" s="15" t="str">
        <f t="shared" si="345"/>
        <v>12a</v>
      </c>
      <c r="T2789" s="15" t="str">
        <f t="shared" si="346"/>
        <v>12b</v>
      </c>
    </row>
    <row r="2790" spans="1:20" ht="20.100000000000001" customHeight="1">
      <c r="A2790" s="15">
        <f t="shared" si="342"/>
        <v>127907</v>
      </c>
      <c r="B2790" s="24" t="str">
        <f>VLOOKUP(J2790,city!$A$4:$D$352,3,0)</f>
        <v>青海</v>
      </c>
      <c r="C2790" s="24" t="str">
        <f>VLOOKUP(J2790,city!$A$4:$D$352,4,0)</f>
        <v>西宁</v>
      </c>
      <c r="D2790" s="25" t="s">
        <v>8993</v>
      </c>
      <c r="E2790" s="24" t="s">
        <v>8994</v>
      </c>
      <c r="F2790" s="42" t="str">
        <f t="shared" si="341"/>
        <v>101.754,36.695</v>
      </c>
      <c r="G2790" s="20" t="s">
        <v>8995</v>
      </c>
      <c r="H2790" s="20" t="s">
        <v>456</v>
      </c>
      <c r="I2790" s="45" t="str">
        <f t="shared" si="343"/>
        <v>10a,10b</v>
      </c>
      <c r="J2790" s="15">
        <f t="shared" si="344"/>
        <v>279</v>
      </c>
      <c r="K2790" s="15">
        <f>IF(VLOOKUP(J2789,city!$K$4:$L$352,2,0)&gt;K2789,K2789+1,1)</f>
        <v>7</v>
      </c>
      <c r="L2790" s="15">
        <v>1</v>
      </c>
      <c r="M2790" s="15" t="s">
        <v>328</v>
      </c>
      <c r="N2790" s="25">
        <v>101.754</v>
      </c>
      <c r="O2790" s="25">
        <v>36.695</v>
      </c>
      <c r="P2790" s="15" t="str">
        <f t="shared" si="347"/>
        <v/>
      </c>
      <c r="Q2790" s="41">
        <v>10</v>
      </c>
      <c r="R2790" s="15">
        <f t="shared" si="348"/>
        <v>6</v>
      </c>
      <c r="S2790" s="15" t="str">
        <f t="shared" si="345"/>
        <v>10a</v>
      </c>
      <c r="T2790" s="15" t="str">
        <f t="shared" si="346"/>
        <v>10b</v>
      </c>
    </row>
    <row r="2791" spans="1:20" ht="20.100000000000001" customHeight="1">
      <c r="A2791" s="15">
        <f t="shared" si="342"/>
        <v>127908</v>
      </c>
      <c r="B2791" s="24" t="str">
        <f>VLOOKUP(J2791,city!$A$4:$D$352,3,0)</f>
        <v>青海</v>
      </c>
      <c r="C2791" s="24" t="str">
        <f>VLOOKUP(J2791,city!$A$4:$D$352,4,0)</f>
        <v>西宁</v>
      </c>
      <c r="D2791" s="25" t="s">
        <v>8996</v>
      </c>
      <c r="E2791" s="24" t="s">
        <v>8997</v>
      </c>
      <c r="F2791" s="42" t="str">
        <f t="shared" si="341"/>
        <v>101.781,36.629</v>
      </c>
      <c r="G2791" s="20" t="s">
        <v>8998</v>
      </c>
      <c r="H2791" s="20" t="s">
        <v>462</v>
      </c>
      <c r="I2791" s="45" t="str">
        <f t="shared" si="343"/>
        <v>20a,20b</v>
      </c>
      <c r="J2791" s="15">
        <f t="shared" si="344"/>
        <v>279</v>
      </c>
      <c r="K2791" s="15">
        <f>IF(VLOOKUP(J2790,city!$K$4:$L$352,2,0)&gt;K2790,K2790+1,1)</f>
        <v>8</v>
      </c>
      <c r="L2791" s="15">
        <v>1</v>
      </c>
      <c r="M2791" s="15" t="s">
        <v>328</v>
      </c>
      <c r="N2791" s="25">
        <v>101.78100000000001</v>
      </c>
      <c r="O2791" s="25">
        <v>36.628999999999998</v>
      </c>
      <c r="P2791" s="15" t="str">
        <f t="shared" si="347"/>
        <v/>
      </c>
      <c r="Q2791" s="41">
        <v>20</v>
      </c>
      <c r="R2791" s="15">
        <f t="shared" si="348"/>
        <v>20</v>
      </c>
      <c r="S2791" s="15" t="str">
        <f t="shared" si="345"/>
        <v>20a</v>
      </c>
      <c r="T2791" s="15" t="str">
        <f t="shared" si="346"/>
        <v>20b</v>
      </c>
    </row>
    <row r="2792" spans="1:20" ht="20.100000000000001" customHeight="1">
      <c r="A2792" s="15">
        <f t="shared" si="342"/>
        <v>127909</v>
      </c>
      <c r="B2792" s="24" t="str">
        <f>VLOOKUP(J2792,city!$A$4:$D$352,3,0)</f>
        <v>青海</v>
      </c>
      <c r="C2792" s="24" t="str">
        <f>VLOOKUP(J2792,city!$A$4:$D$352,4,0)</f>
        <v>西宁</v>
      </c>
      <c r="D2792" s="25" t="s">
        <v>2480</v>
      </c>
      <c r="E2792" s="24" t="s">
        <v>8999</v>
      </c>
      <c r="F2792" s="42" t="str">
        <f t="shared" si="341"/>
        <v>101.776127,36.62097</v>
      </c>
      <c r="G2792" s="20" t="s">
        <v>9000</v>
      </c>
      <c r="H2792" s="20" t="s">
        <v>468</v>
      </c>
      <c r="I2792" s="45" t="str">
        <f t="shared" si="343"/>
        <v>12a,12b</v>
      </c>
      <c r="J2792" s="15">
        <f t="shared" si="344"/>
        <v>279</v>
      </c>
      <c r="K2792" s="15">
        <f>IF(VLOOKUP(J2791,city!$K$4:$L$352,2,0)&gt;K2791,K2791+1,1)</f>
        <v>9</v>
      </c>
      <c r="L2792" s="15">
        <v>1</v>
      </c>
      <c r="M2792" s="15" t="s">
        <v>328</v>
      </c>
      <c r="N2792" s="25">
        <v>101.776127</v>
      </c>
      <c r="O2792" s="25">
        <v>36.62097</v>
      </c>
      <c r="P2792" s="15" t="str">
        <f t="shared" si="347"/>
        <v/>
      </c>
      <c r="Q2792" s="41">
        <v>12</v>
      </c>
      <c r="R2792" s="15">
        <f t="shared" si="348"/>
        <v>12</v>
      </c>
      <c r="S2792" s="15" t="str">
        <f t="shared" si="345"/>
        <v>12a</v>
      </c>
      <c r="T2792" s="15" t="str">
        <f t="shared" si="346"/>
        <v>12b</v>
      </c>
    </row>
    <row r="2793" spans="1:20" ht="20.100000000000001" customHeight="1">
      <c r="A2793" s="15">
        <f t="shared" si="342"/>
        <v>127910</v>
      </c>
      <c r="B2793" s="24" t="str">
        <f>VLOOKUP(J2793,city!$A$4:$D$352,3,0)</f>
        <v>青海</v>
      </c>
      <c r="C2793" s="24" t="str">
        <f>VLOOKUP(J2793,city!$A$4:$D$352,4,0)</f>
        <v>西宁</v>
      </c>
      <c r="D2793" s="25" t="s">
        <v>9001</v>
      </c>
      <c r="E2793" s="24" t="s">
        <v>9002</v>
      </c>
      <c r="F2793" s="42" t="str">
        <f t="shared" si="341"/>
        <v>101.776358,36.620758</v>
      </c>
      <c r="G2793" s="20" t="s">
        <v>9003</v>
      </c>
      <c r="H2793" s="20" t="s">
        <v>474</v>
      </c>
      <c r="I2793" s="45" t="str">
        <f t="shared" si="343"/>
        <v>12a,12b</v>
      </c>
      <c r="J2793" s="15">
        <f t="shared" si="344"/>
        <v>279</v>
      </c>
      <c r="K2793" s="15">
        <f>IF(VLOOKUP(J2792,city!$K$4:$L$352,2,0)&gt;K2792,K2792+1,1)</f>
        <v>10</v>
      </c>
      <c r="L2793" s="15">
        <v>1</v>
      </c>
      <c r="M2793" s="15" t="s">
        <v>328</v>
      </c>
      <c r="N2793" s="25">
        <v>101.776358</v>
      </c>
      <c r="O2793" s="25">
        <v>36.620758000000002</v>
      </c>
      <c r="P2793" s="15" t="str">
        <f t="shared" si="347"/>
        <v>101.7447485,36.6532728</v>
      </c>
      <c r="Q2793" s="41">
        <v>12</v>
      </c>
      <c r="R2793" s="15">
        <f t="shared" si="348"/>
        <v>12</v>
      </c>
      <c r="S2793" s="15" t="str">
        <f t="shared" si="345"/>
        <v>12a</v>
      </c>
      <c r="T2793" s="15" t="str">
        <f t="shared" si="346"/>
        <v>12b</v>
      </c>
    </row>
    <row r="2794" spans="1:20" ht="20.100000000000001" customHeight="1">
      <c r="A2794" s="15">
        <f t="shared" si="342"/>
        <v>128001</v>
      </c>
      <c r="B2794" s="24" t="str">
        <f>VLOOKUP(J2794,city!$A$4:$D$352,3,0)</f>
        <v>青海</v>
      </c>
      <c r="C2794" s="24" t="str">
        <f>VLOOKUP(J2794,city!$A$4:$D$352,4,0)</f>
        <v>海东</v>
      </c>
      <c r="D2794" s="25" t="s">
        <v>9004</v>
      </c>
      <c r="E2794" s="24" t="s">
        <v>9005</v>
      </c>
      <c r="F2794" s="42" t="str">
        <f t="shared" si="341"/>
        <v>102.698,35.823</v>
      </c>
      <c r="G2794" s="20" t="s">
        <v>9006</v>
      </c>
      <c r="H2794" s="20" t="s">
        <v>480</v>
      </c>
      <c r="I2794" s="45" t="str">
        <f t="shared" si="343"/>
        <v>6a,6b</v>
      </c>
      <c r="J2794" s="15">
        <f t="shared" si="344"/>
        <v>280</v>
      </c>
      <c r="K2794" s="15">
        <f>IF(VLOOKUP(J2793,city!$K$4:$L$352,2,0)&gt;K2793,K2793+1,1)</f>
        <v>1</v>
      </c>
      <c r="L2794" s="15">
        <v>1</v>
      </c>
      <c r="M2794" s="15" t="s">
        <v>329</v>
      </c>
      <c r="N2794" s="25">
        <v>102.69799999999999</v>
      </c>
      <c r="O2794" s="25">
        <v>35.823</v>
      </c>
      <c r="P2794" s="15" t="str">
        <f t="shared" si="347"/>
        <v/>
      </c>
      <c r="Q2794" s="41">
        <v>6</v>
      </c>
      <c r="R2794" s="15">
        <f t="shared" si="348"/>
        <v>6</v>
      </c>
      <c r="S2794" s="15" t="str">
        <f t="shared" si="345"/>
        <v>6a</v>
      </c>
      <c r="T2794" s="15" t="str">
        <f t="shared" si="346"/>
        <v>6b</v>
      </c>
    </row>
    <row r="2795" spans="1:20" ht="20.100000000000001" customHeight="1">
      <c r="A2795" s="15">
        <f t="shared" si="342"/>
        <v>128002</v>
      </c>
      <c r="B2795" s="24" t="str">
        <f>VLOOKUP(J2795,city!$A$4:$D$352,3,0)</f>
        <v>青海</v>
      </c>
      <c r="C2795" s="24" t="str">
        <f>VLOOKUP(J2795,city!$A$4:$D$352,4,0)</f>
        <v>海东</v>
      </c>
      <c r="D2795" s="25" t="s">
        <v>9007</v>
      </c>
      <c r="E2795" s="24" t="s">
        <v>9008</v>
      </c>
      <c r="F2795" s="42" t="str">
        <f t="shared" si="341"/>
        <v>102.536,36.821</v>
      </c>
      <c r="G2795" s="20" t="s">
        <v>9009</v>
      </c>
      <c r="H2795" s="20" t="s">
        <v>486</v>
      </c>
      <c r="I2795" s="45" t="str">
        <f t="shared" si="343"/>
        <v>1a,1b</v>
      </c>
      <c r="J2795" s="15">
        <f t="shared" si="344"/>
        <v>280</v>
      </c>
      <c r="K2795" s="15">
        <f>IF(VLOOKUP(J2794,city!$K$4:$L$352,2,0)&gt;K2794,K2794+1,1)</f>
        <v>2</v>
      </c>
      <c r="L2795" s="15">
        <v>1</v>
      </c>
      <c r="M2795" s="15" t="s">
        <v>329</v>
      </c>
      <c r="N2795" s="25">
        <v>102.536</v>
      </c>
      <c r="O2795" s="25">
        <v>36.820999999999998</v>
      </c>
      <c r="P2795" s="15" t="str">
        <f t="shared" si="347"/>
        <v/>
      </c>
      <c r="Q2795" s="41">
        <v>1</v>
      </c>
      <c r="R2795" s="15">
        <f t="shared" si="348"/>
        <v>2</v>
      </c>
      <c r="S2795" s="15" t="str">
        <f t="shared" si="345"/>
        <v>1a</v>
      </c>
      <c r="T2795" s="15" t="str">
        <f t="shared" si="346"/>
        <v>1b</v>
      </c>
    </row>
    <row r="2796" spans="1:20" ht="20.100000000000001" customHeight="1">
      <c r="A2796" s="15">
        <f t="shared" si="342"/>
        <v>128003</v>
      </c>
      <c r="B2796" s="24" t="str">
        <f>VLOOKUP(J2796,city!$A$4:$D$352,3,0)</f>
        <v>青海</v>
      </c>
      <c r="C2796" s="24" t="str">
        <f>VLOOKUP(J2796,city!$A$4:$D$352,4,0)</f>
        <v>海东</v>
      </c>
      <c r="D2796" s="25" t="s">
        <v>9010</v>
      </c>
      <c r="E2796" s="24" t="s">
        <v>9011</v>
      </c>
      <c r="F2796" s="42" t="str">
        <f t="shared" si="341"/>
        <v>102.304,36.361</v>
      </c>
      <c r="G2796" s="20" t="s">
        <v>9012</v>
      </c>
      <c r="H2796" s="20" t="s">
        <v>492</v>
      </c>
      <c r="I2796" s="45" t="str">
        <f t="shared" si="343"/>
        <v>12a,12b</v>
      </c>
      <c r="J2796" s="15">
        <f t="shared" si="344"/>
        <v>280</v>
      </c>
      <c r="K2796" s="15">
        <f>IF(VLOOKUP(J2795,city!$K$4:$L$352,2,0)&gt;K2795,K2795+1,1)</f>
        <v>3</v>
      </c>
      <c r="L2796" s="15">
        <v>1</v>
      </c>
      <c r="M2796" s="15" t="s">
        <v>329</v>
      </c>
      <c r="N2796" s="25">
        <v>102.304</v>
      </c>
      <c r="O2796" s="25">
        <v>36.360999999999997</v>
      </c>
      <c r="P2796" s="15" t="str">
        <f t="shared" si="347"/>
        <v/>
      </c>
      <c r="Q2796" s="41">
        <v>12</v>
      </c>
      <c r="R2796" s="15">
        <f t="shared" si="348"/>
        <v>12</v>
      </c>
      <c r="S2796" s="15" t="str">
        <f t="shared" si="345"/>
        <v>12a</v>
      </c>
      <c r="T2796" s="15" t="str">
        <f t="shared" si="346"/>
        <v>12b</v>
      </c>
    </row>
    <row r="2797" spans="1:20" ht="20.100000000000001" customHeight="1">
      <c r="A2797" s="15">
        <f t="shared" si="342"/>
        <v>128004</v>
      </c>
      <c r="B2797" s="24" t="str">
        <f>VLOOKUP(J2797,city!$A$4:$D$352,3,0)</f>
        <v>青海</v>
      </c>
      <c r="C2797" s="24" t="str">
        <f>VLOOKUP(J2797,city!$A$4:$D$352,4,0)</f>
        <v>海东</v>
      </c>
      <c r="D2797" s="25" t="s">
        <v>9013</v>
      </c>
      <c r="E2797" s="24" t="s">
        <v>9014</v>
      </c>
      <c r="F2797" s="42" t="str">
        <f t="shared" si="341"/>
        <v>101.954,36.844</v>
      </c>
      <c r="G2797" s="20" t="s">
        <v>9015</v>
      </c>
      <c r="H2797" s="20" t="s">
        <v>498</v>
      </c>
      <c r="I2797" s="45" t="str">
        <f t="shared" si="343"/>
        <v>2a,2b</v>
      </c>
      <c r="J2797" s="15">
        <f t="shared" si="344"/>
        <v>280</v>
      </c>
      <c r="K2797" s="15">
        <f>IF(VLOOKUP(J2796,city!$K$4:$L$352,2,0)&gt;K2796,K2796+1,1)</f>
        <v>4</v>
      </c>
      <c r="L2797" s="15">
        <v>1</v>
      </c>
      <c r="M2797" s="15" t="s">
        <v>329</v>
      </c>
      <c r="N2797" s="25">
        <v>101.95399999999999</v>
      </c>
      <c r="O2797" s="25">
        <v>36.844000000000001</v>
      </c>
      <c r="P2797" s="15" t="str">
        <f t="shared" si="347"/>
        <v/>
      </c>
      <c r="Q2797" s="41">
        <v>2</v>
      </c>
      <c r="R2797" s="15">
        <f t="shared" si="348"/>
        <v>2</v>
      </c>
      <c r="S2797" s="15" t="str">
        <f t="shared" si="345"/>
        <v>2a</v>
      </c>
      <c r="T2797" s="15" t="str">
        <f t="shared" si="346"/>
        <v>2b</v>
      </c>
    </row>
    <row r="2798" spans="1:20" ht="20.100000000000001" customHeight="1">
      <c r="A2798" s="15">
        <f t="shared" si="342"/>
        <v>128005</v>
      </c>
      <c r="B2798" s="24" t="str">
        <f>VLOOKUP(J2798,city!$A$4:$D$352,3,0)</f>
        <v>青海</v>
      </c>
      <c r="C2798" s="24" t="str">
        <f>VLOOKUP(J2798,city!$A$4:$D$352,4,0)</f>
        <v>海东</v>
      </c>
      <c r="D2798" s="25" t="s">
        <v>9016</v>
      </c>
      <c r="E2798" s="24" t="s">
        <v>9017</v>
      </c>
      <c r="F2798" s="42" t="str">
        <f t="shared" si="341"/>
        <v>101.884,36.154</v>
      </c>
      <c r="G2798" s="20" t="s">
        <v>9018</v>
      </c>
      <c r="H2798" s="20" t="s">
        <v>504</v>
      </c>
      <c r="I2798" s="45" t="str">
        <f t="shared" si="343"/>
        <v>12a,12b</v>
      </c>
      <c r="J2798" s="15">
        <f t="shared" si="344"/>
        <v>280</v>
      </c>
      <c r="K2798" s="15">
        <f>IF(VLOOKUP(J2797,city!$K$4:$L$352,2,0)&gt;K2797,K2797+1,1)</f>
        <v>5</v>
      </c>
      <c r="L2798" s="15">
        <v>1</v>
      </c>
      <c r="M2798" s="15" t="s">
        <v>329</v>
      </c>
      <c r="N2798" s="25">
        <v>101.884</v>
      </c>
      <c r="O2798" s="25">
        <v>36.154000000000003</v>
      </c>
      <c r="P2798" s="15" t="str">
        <f t="shared" si="347"/>
        <v/>
      </c>
      <c r="Q2798" s="41">
        <v>12</v>
      </c>
      <c r="R2798" s="15">
        <f t="shared" si="348"/>
        <v>12</v>
      </c>
      <c r="S2798" s="15" t="str">
        <f t="shared" si="345"/>
        <v>12a</v>
      </c>
      <c r="T2798" s="15" t="str">
        <f t="shared" si="346"/>
        <v>12b</v>
      </c>
    </row>
    <row r="2799" spans="1:20" ht="20.100000000000001" customHeight="1">
      <c r="A2799" s="15">
        <f t="shared" si="342"/>
        <v>128006</v>
      </c>
      <c r="B2799" s="24" t="str">
        <f>VLOOKUP(J2799,city!$A$4:$D$352,3,0)</f>
        <v>青海</v>
      </c>
      <c r="C2799" s="24" t="str">
        <f>VLOOKUP(J2799,city!$A$4:$D$352,4,0)</f>
        <v>海东</v>
      </c>
      <c r="D2799" s="25" t="s">
        <v>9019</v>
      </c>
      <c r="E2799" s="24" t="s">
        <v>9020</v>
      </c>
      <c r="F2799" s="42" t="str">
        <f t="shared" si="341"/>
        <v>101.738,36.175</v>
      </c>
      <c r="G2799" s="20" t="s">
        <v>9021</v>
      </c>
      <c r="H2799" s="20" t="s">
        <v>510</v>
      </c>
      <c r="I2799" s="45" t="str">
        <f t="shared" si="343"/>
        <v>6a,6b</v>
      </c>
      <c r="J2799" s="15">
        <f t="shared" si="344"/>
        <v>280</v>
      </c>
      <c r="K2799" s="15">
        <f>IF(VLOOKUP(J2798,city!$K$4:$L$352,2,0)&gt;K2798,K2798+1,1)</f>
        <v>6</v>
      </c>
      <c r="L2799" s="15">
        <v>1</v>
      </c>
      <c r="M2799" s="15" t="s">
        <v>329</v>
      </c>
      <c r="N2799" s="25">
        <v>101.738</v>
      </c>
      <c r="O2799" s="25">
        <v>36.174999999999997</v>
      </c>
      <c r="P2799" s="15" t="str">
        <f t="shared" si="347"/>
        <v/>
      </c>
      <c r="Q2799" s="41">
        <v>6</v>
      </c>
      <c r="R2799" s="15">
        <f t="shared" si="348"/>
        <v>6</v>
      </c>
      <c r="S2799" s="15" t="str">
        <f t="shared" si="345"/>
        <v>6a</v>
      </c>
      <c r="T2799" s="15" t="str">
        <f t="shared" si="346"/>
        <v>6b</v>
      </c>
    </row>
    <row r="2800" spans="1:20" ht="20.100000000000001" customHeight="1">
      <c r="A2800" s="15">
        <f t="shared" si="342"/>
        <v>128007</v>
      </c>
      <c r="B2800" s="24" t="str">
        <f>VLOOKUP(J2800,city!$A$4:$D$352,3,0)</f>
        <v>青海</v>
      </c>
      <c r="C2800" s="24" t="str">
        <f>VLOOKUP(J2800,city!$A$4:$D$352,4,0)</f>
        <v>海东</v>
      </c>
      <c r="D2800" s="25" t="s">
        <v>4804</v>
      </c>
      <c r="E2800" s="24" t="s">
        <v>9022</v>
      </c>
      <c r="F2800" s="42" t="str">
        <f t="shared" si="341"/>
        <v>102.109,36.527</v>
      </c>
      <c r="G2800" s="20" t="s">
        <v>9023</v>
      </c>
      <c r="H2800" s="20" t="s">
        <v>516</v>
      </c>
      <c r="I2800" s="45" t="str">
        <f t="shared" si="343"/>
        <v>12a,12b</v>
      </c>
      <c r="J2800" s="15">
        <f t="shared" si="344"/>
        <v>280</v>
      </c>
      <c r="K2800" s="15">
        <f>IF(VLOOKUP(J2799,city!$K$4:$L$352,2,0)&gt;K2799,K2799+1,1)</f>
        <v>7</v>
      </c>
      <c r="L2800" s="15">
        <v>1</v>
      </c>
      <c r="M2800" s="15" t="s">
        <v>329</v>
      </c>
      <c r="N2800" s="25">
        <v>102.10899999999999</v>
      </c>
      <c r="O2800" s="25">
        <v>36.527000000000001</v>
      </c>
      <c r="P2800" s="15" t="str">
        <f t="shared" si="347"/>
        <v/>
      </c>
      <c r="Q2800" s="41">
        <v>12</v>
      </c>
      <c r="R2800" s="15">
        <f t="shared" si="348"/>
        <v>12</v>
      </c>
      <c r="S2800" s="15" t="str">
        <f t="shared" si="345"/>
        <v>12a</v>
      </c>
      <c r="T2800" s="15" t="str">
        <f t="shared" si="346"/>
        <v>12b</v>
      </c>
    </row>
    <row r="2801" spans="1:20" ht="20.100000000000001" customHeight="1">
      <c r="A2801" s="15">
        <f t="shared" si="342"/>
        <v>128008</v>
      </c>
      <c r="B2801" s="24" t="str">
        <f>VLOOKUP(J2801,city!$A$4:$D$352,3,0)</f>
        <v>青海</v>
      </c>
      <c r="C2801" s="24" t="str">
        <f>VLOOKUP(J2801,city!$A$4:$D$352,4,0)</f>
        <v>海东</v>
      </c>
      <c r="D2801" s="25" t="s">
        <v>9024</v>
      </c>
      <c r="E2801" s="24" t="s">
        <v>9025</v>
      </c>
      <c r="F2801" s="42" t="str">
        <f t="shared" si="341"/>
        <v>102.811,36.326</v>
      </c>
      <c r="G2801" s="20" t="s">
        <v>9026</v>
      </c>
      <c r="H2801" s="20" t="s">
        <v>522</v>
      </c>
      <c r="I2801" s="45" t="str">
        <f t="shared" si="343"/>
        <v>11a,11b</v>
      </c>
      <c r="J2801" s="15">
        <f t="shared" si="344"/>
        <v>280</v>
      </c>
      <c r="K2801" s="15">
        <f>IF(VLOOKUP(J2800,city!$K$4:$L$352,2,0)&gt;K2800,K2800+1,1)</f>
        <v>8</v>
      </c>
      <c r="L2801" s="15">
        <v>1</v>
      </c>
      <c r="M2801" s="15" t="s">
        <v>329</v>
      </c>
      <c r="N2801" s="25">
        <v>102.81100000000001</v>
      </c>
      <c r="O2801" s="25">
        <v>36.326000000000001</v>
      </c>
      <c r="P2801" s="15" t="str">
        <f t="shared" si="347"/>
        <v/>
      </c>
      <c r="Q2801" s="41">
        <v>11</v>
      </c>
      <c r="R2801" s="15">
        <f t="shared" si="348"/>
        <v>11</v>
      </c>
      <c r="S2801" s="15" t="str">
        <f t="shared" si="345"/>
        <v>11a</v>
      </c>
      <c r="T2801" s="15" t="str">
        <f t="shared" si="346"/>
        <v>11b</v>
      </c>
    </row>
    <row r="2802" spans="1:20" ht="20.100000000000001" customHeight="1">
      <c r="A2802" s="15">
        <f t="shared" si="342"/>
        <v>128009</v>
      </c>
      <c r="B2802" s="24" t="str">
        <f>VLOOKUP(J2802,city!$A$4:$D$352,3,0)</f>
        <v>青海</v>
      </c>
      <c r="C2802" s="24" t="str">
        <f>VLOOKUP(J2802,city!$A$4:$D$352,4,0)</f>
        <v>海东</v>
      </c>
      <c r="D2802" s="25" t="s">
        <v>9027</v>
      </c>
      <c r="E2802" s="24" t="s">
        <v>9028</v>
      </c>
      <c r="F2802" s="42" t="str">
        <f t="shared" si="341"/>
        <v>102.188,36.764</v>
      </c>
      <c r="G2802" s="20" t="s">
        <v>9029</v>
      </c>
      <c r="H2802" s="20" t="s">
        <v>528</v>
      </c>
      <c r="I2802" s="45" t="str">
        <f t="shared" si="343"/>
        <v>12a,12b</v>
      </c>
      <c r="J2802" s="15">
        <f t="shared" si="344"/>
        <v>280</v>
      </c>
      <c r="K2802" s="15">
        <f>IF(VLOOKUP(J2801,city!$K$4:$L$352,2,0)&gt;K2801,K2801+1,1)</f>
        <v>9</v>
      </c>
      <c r="L2802" s="15">
        <v>1</v>
      </c>
      <c r="M2802" s="15" t="s">
        <v>329</v>
      </c>
      <c r="N2802" s="25">
        <v>102.188</v>
      </c>
      <c r="O2802" s="25">
        <v>36.764000000000003</v>
      </c>
      <c r="P2802" s="15" t="str">
        <f t="shared" si="347"/>
        <v/>
      </c>
      <c r="Q2802" s="41">
        <v>12</v>
      </c>
      <c r="R2802" s="15">
        <f t="shared" si="348"/>
        <v>12</v>
      </c>
      <c r="S2802" s="15" t="str">
        <f t="shared" si="345"/>
        <v>12a</v>
      </c>
      <c r="T2802" s="15" t="str">
        <f t="shared" si="346"/>
        <v>12b</v>
      </c>
    </row>
    <row r="2803" spans="1:20" ht="20.100000000000001" customHeight="1">
      <c r="A2803" s="15">
        <f t="shared" si="342"/>
        <v>128010</v>
      </c>
      <c r="B2803" s="24" t="str">
        <f>VLOOKUP(J2803,city!$A$4:$D$352,3,0)</f>
        <v>青海</v>
      </c>
      <c r="C2803" s="24" t="str">
        <f>VLOOKUP(J2803,city!$A$4:$D$352,4,0)</f>
        <v>海东</v>
      </c>
      <c r="D2803" s="25" t="s">
        <v>9030</v>
      </c>
      <c r="E2803" s="24" t="s">
        <v>9031</v>
      </c>
      <c r="F2803" s="42" t="str">
        <f t="shared" si="341"/>
        <v>101.885,36.697</v>
      </c>
      <c r="G2803" s="20" t="s">
        <v>9032</v>
      </c>
      <c r="H2803" s="20" t="s">
        <v>534</v>
      </c>
      <c r="I2803" s="45" t="str">
        <f t="shared" si="343"/>
        <v>29a,29b</v>
      </c>
      <c r="J2803" s="15">
        <f t="shared" si="344"/>
        <v>280</v>
      </c>
      <c r="K2803" s="15">
        <f>IF(VLOOKUP(J2802,city!$K$4:$L$352,2,0)&gt;K2802,K2802+1,1)</f>
        <v>10</v>
      </c>
      <c r="L2803" s="15">
        <v>1</v>
      </c>
      <c r="M2803" s="15" t="s">
        <v>329</v>
      </c>
      <c r="N2803" s="25">
        <v>101.88500000000001</v>
      </c>
      <c r="O2803" s="25">
        <v>36.697000000000003</v>
      </c>
      <c r="P2803" s="15" t="str">
        <f t="shared" si="347"/>
        <v>102.2107,36.4492</v>
      </c>
      <c r="Q2803" s="41">
        <v>29</v>
      </c>
      <c r="R2803" s="15">
        <f t="shared" si="348"/>
        <v>29</v>
      </c>
      <c r="S2803" s="15" t="str">
        <f t="shared" si="345"/>
        <v>29a</v>
      </c>
      <c r="T2803" s="15" t="str">
        <f t="shared" si="346"/>
        <v>29b</v>
      </c>
    </row>
    <row r="2804" spans="1:20" ht="20.100000000000001" customHeight="1">
      <c r="A2804" s="15">
        <f t="shared" si="342"/>
        <v>128101</v>
      </c>
      <c r="B2804" s="24" t="str">
        <f>VLOOKUP(J2804,city!$A$4:$D$352,3,0)</f>
        <v>青海</v>
      </c>
      <c r="C2804" s="24" t="str">
        <f>VLOOKUP(J2804,city!$A$4:$D$352,4,0)</f>
        <v>海南</v>
      </c>
      <c r="D2804" s="25" t="s">
        <v>9033</v>
      </c>
      <c r="E2804" s="24" t="s">
        <v>9034</v>
      </c>
      <c r="F2804" s="42" t="str">
        <f t="shared" si="341"/>
        <v>100.478,36.656</v>
      </c>
      <c r="G2804" s="20" t="s">
        <v>9035</v>
      </c>
      <c r="H2804" s="20" t="s">
        <v>422</v>
      </c>
      <c r="I2804" s="45" t="str">
        <f t="shared" si="343"/>
        <v>2a,2b</v>
      </c>
      <c r="J2804" s="15">
        <f t="shared" si="344"/>
        <v>281</v>
      </c>
      <c r="K2804" s="15">
        <f>IF(VLOOKUP(J2803,city!$K$4:$L$352,2,0)&gt;K2803,K2803+1,1)</f>
        <v>1</v>
      </c>
      <c r="L2804" s="15">
        <v>1</v>
      </c>
      <c r="M2804" s="15" t="s">
        <v>247</v>
      </c>
      <c r="N2804" s="25">
        <v>100.47799999999999</v>
      </c>
      <c r="O2804" s="25">
        <v>36.655999999999999</v>
      </c>
      <c r="P2804" s="15" t="str">
        <f t="shared" si="347"/>
        <v/>
      </c>
      <c r="Q2804" s="41">
        <v>2</v>
      </c>
      <c r="R2804" s="15">
        <f t="shared" si="348"/>
        <v>2</v>
      </c>
      <c r="S2804" s="15" t="str">
        <f t="shared" si="345"/>
        <v>2a</v>
      </c>
      <c r="T2804" s="15" t="str">
        <f t="shared" si="346"/>
        <v>2b</v>
      </c>
    </row>
    <row r="2805" spans="1:20" ht="20.100000000000001" customHeight="1">
      <c r="A2805" s="15">
        <f t="shared" si="342"/>
        <v>128102</v>
      </c>
      <c r="B2805" s="24" t="str">
        <f>VLOOKUP(J2805,city!$A$4:$D$352,3,0)</f>
        <v>青海</v>
      </c>
      <c r="C2805" s="24" t="str">
        <f>VLOOKUP(J2805,city!$A$4:$D$352,4,0)</f>
        <v>海南</v>
      </c>
      <c r="D2805" s="25" t="s">
        <v>9036</v>
      </c>
      <c r="E2805" s="24" t="s">
        <v>9037</v>
      </c>
      <c r="F2805" s="42" t="str">
        <f t="shared" si="341"/>
        <v>99.785,36.734</v>
      </c>
      <c r="G2805" s="20" t="s">
        <v>9038</v>
      </c>
      <c r="H2805" s="20" t="s">
        <v>427</v>
      </c>
      <c r="I2805" s="45" t="str">
        <f t="shared" si="343"/>
        <v>6a,6b</v>
      </c>
      <c r="J2805" s="15">
        <f t="shared" si="344"/>
        <v>281</v>
      </c>
      <c r="K2805" s="15">
        <f>IF(VLOOKUP(J2804,city!$K$4:$L$352,2,0)&gt;K2804,K2804+1,1)</f>
        <v>2</v>
      </c>
      <c r="L2805" s="15">
        <v>1</v>
      </c>
      <c r="M2805" s="15" t="s">
        <v>247</v>
      </c>
      <c r="N2805" s="25">
        <v>99.784999999999997</v>
      </c>
      <c r="O2805" s="25">
        <v>36.734000000000002</v>
      </c>
      <c r="P2805" s="15" t="str">
        <f t="shared" si="347"/>
        <v/>
      </c>
      <c r="Q2805" s="41">
        <v>6</v>
      </c>
      <c r="R2805" s="15">
        <f t="shared" si="348"/>
        <v>6</v>
      </c>
      <c r="S2805" s="15" t="str">
        <f t="shared" si="345"/>
        <v>6a</v>
      </c>
      <c r="T2805" s="15" t="str">
        <f t="shared" si="346"/>
        <v>6b</v>
      </c>
    </row>
    <row r="2806" spans="1:20" ht="20.100000000000001" customHeight="1">
      <c r="A2806" s="15">
        <f t="shared" si="342"/>
        <v>128103</v>
      </c>
      <c r="B2806" s="24" t="str">
        <f>VLOOKUP(J2806,city!$A$4:$D$352,3,0)</f>
        <v>青海</v>
      </c>
      <c r="C2806" s="24" t="str">
        <f>VLOOKUP(J2806,city!$A$4:$D$352,4,0)</f>
        <v>海南</v>
      </c>
      <c r="D2806" s="24" t="s">
        <v>9039</v>
      </c>
      <c r="E2806" s="24" t="s">
        <v>9040</v>
      </c>
      <c r="F2806" s="42" t="str">
        <f t="shared" si="341"/>
        <v>101.588,36.145</v>
      </c>
      <c r="G2806" s="20" t="s">
        <v>9041</v>
      </c>
      <c r="H2806" s="20" t="s">
        <v>432</v>
      </c>
      <c r="I2806" s="45" t="str">
        <f t="shared" si="343"/>
        <v>2a,2b</v>
      </c>
      <c r="J2806" s="15">
        <f t="shared" si="344"/>
        <v>281</v>
      </c>
      <c r="K2806" s="15">
        <f>IF(VLOOKUP(J2805,city!$K$4:$L$352,2,0)&gt;K2805,K2805+1,1)</f>
        <v>3</v>
      </c>
      <c r="L2806" s="15">
        <v>1</v>
      </c>
      <c r="M2806" s="15" t="s">
        <v>247</v>
      </c>
      <c r="N2806" s="25">
        <v>101.58799999999999</v>
      </c>
      <c r="O2806" s="25">
        <v>36.145000000000003</v>
      </c>
      <c r="P2806" s="15" t="str">
        <f t="shared" si="347"/>
        <v/>
      </c>
      <c r="Q2806" s="41">
        <v>2</v>
      </c>
      <c r="R2806" s="15">
        <f t="shared" si="348"/>
        <v>2</v>
      </c>
      <c r="S2806" s="15" t="str">
        <f t="shared" si="345"/>
        <v>2a</v>
      </c>
      <c r="T2806" s="15" t="str">
        <f t="shared" si="346"/>
        <v>2b</v>
      </c>
    </row>
    <row r="2807" spans="1:20" ht="20.100000000000001" customHeight="1">
      <c r="A2807" s="15">
        <f t="shared" si="342"/>
        <v>128104</v>
      </c>
      <c r="B2807" s="24" t="str">
        <f>VLOOKUP(J2807,city!$A$4:$D$352,3,0)</f>
        <v>青海</v>
      </c>
      <c r="C2807" s="24" t="str">
        <f>VLOOKUP(J2807,city!$A$4:$D$352,4,0)</f>
        <v>海南</v>
      </c>
      <c r="D2807" s="25" t="s">
        <v>9042</v>
      </c>
      <c r="E2807" s="24" t="s">
        <v>9043</v>
      </c>
      <c r="F2807" s="42" t="str">
        <f t="shared" si="341"/>
        <v>99.625,36.742</v>
      </c>
      <c r="G2807" s="20" t="s">
        <v>9044</v>
      </c>
      <c r="H2807" s="20" t="s">
        <v>438</v>
      </c>
      <c r="I2807" s="45" t="str">
        <f t="shared" si="343"/>
        <v>11a,11b</v>
      </c>
      <c r="J2807" s="15">
        <f t="shared" si="344"/>
        <v>281</v>
      </c>
      <c r="K2807" s="15">
        <f>IF(VLOOKUP(J2806,city!$K$4:$L$352,2,0)&gt;K2806,K2806+1,1)</f>
        <v>4</v>
      </c>
      <c r="L2807" s="15">
        <v>1</v>
      </c>
      <c r="M2807" s="15" t="s">
        <v>247</v>
      </c>
      <c r="N2807" s="25">
        <v>99.625</v>
      </c>
      <c r="O2807" s="25">
        <v>36.741999999999997</v>
      </c>
      <c r="P2807" s="15" t="str">
        <f t="shared" si="347"/>
        <v/>
      </c>
      <c r="Q2807" s="41">
        <v>11</v>
      </c>
      <c r="R2807" s="15">
        <f t="shared" si="348"/>
        <v>11</v>
      </c>
      <c r="S2807" s="15" t="str">
        <f t="shared" si="345"/>
        <v>11a</v>
      </c>
      <c r="T2807" s="15" t="str">
        <f t="shared" si="346"/>
        <v>11b</v>
      </c>
    </row>
    <row r="2808" spans="1:20" ht="20.100000000000001" customHeight="1">
      <c r="A2808" s="15">
        <f t="shared" si="342"/>
        <v>128105</v>
      </c>
      <c r="B2808" s="24" t="str">
        <f>VLOOKUP(J2808,city!$A$4:$D$352,3,0)</f>
        <v>青海</v>
      </c>
      <c r="C2808" s="24" t="str">
        <f>VLOOKUP(J2808,city!$A$4:$D$352,4,0)</f>
        <v>海南</v>
      </c>
      <c r="D2808" s="25" t="s">
        <v>9045</v>
      </c>
      <c r="E2808" s="24" t="s">
        <v>9046</v>
      </c>
      <c r="F2808" s="42" t="str">
        <f t="shared" si="341"/>
        <v>101.516,36.342</v>
      </c>
      <c r="G2808" s="20" t="s">
        <v>9047</v>
      </c>
      <c r="H2808" s="20" t="s">
        <v>444</v>
      </c>
      <c r="I2808" s="45" t="str">
        <f t="shared" si="343"/>
        <v>11a,11b</v>
      </c>
      <c r="J2808" s="15">
        <f t="shared" si="344"/>
        <v>281</v>
      </c>
      <c r="K2808" s="15">
        <f>IF(VLOOKUP(J2807,city!$K$4:$L$352,2,0)&gt;K2807,K2807+1,1)</f>
        <v>5</v>
      </c>
      <c r="L2808" s="15">
        <v>1</v>
      </c>
      <c r="M2808" s="15" t="s">
        <v>247</v>
      </c>
      <c r="N2808" s="25">
        <v>101.51600000000001</v>
      </c>
      <c r="O2808" s="25">
        <v>36.341999999999999</v>
      </c>
      <c r="P2808" s="15" t="str">
        <f t="shared" si="347"/>
        <v/>
      </c>
      <c r="Q2808" s="41">
        <v>11</v>
      </c>
      <c r="R2808" s="15">
        <f t="shared" si="348"/>
        <v>11</v>
      </c>
      <c r="S2808" s="15" t="str">
        <f t="shared" si="345"/>
        <v>11a</v>
      </c>
      <c r="T2808" s="15" t="str">
        <f t="shared" si="346"/>
        <v>11b</v>
      </c>
    </row>
    <row r="2809" spans="1:20" ht="20.100000000000001" customHeight="1">
      <c r="A2809" s="15">
        <f t="shared" si="342"/>
        <v>128106</v>
      </c>
      <c r="B2809" s="24" t="str">
        <f>VLOOKUP(J2809,city!$A$4:$D$352,3,0)</f>
        <v>青海</v>
      </c>
      <c r="C2809" s="24" t="str">
        <f>VLOOKUP(J2809,city!$A$4:$D$352,4,0)</f>
        <v>海南</v>
      </c>
      <c r="D2809" s="25" t="s">
        <v>9048</v>
      </c>
      <c r="E2809" s="24" t="s">
        <v>9049</v>
      </c>
      <c r="F2809" s="42" t="str">
        <f t="shared" si="341"/>
        <v>101.426,36.055</v>
      </c>
      <c r="G2809" s="20" t="s">
        <v>9050</v>
      </c>
      <c r="H2809" s="20" t="s">
        <v>450</v>
      </c>
      <c r="I2809" s="45" t="str">
        <f t="shared" si="343"/>
        <v>32a,32b</v>
      </c>
      <c r="J2809" s="15">
        <f t="shared" si="344"/>
        <v>281</v>
      </c>
      <c r="K2809" s="15">
        <f>IF(VLOOKUP(J2808,city!$K$4:$L$352,2,0)&gt;K2808,K2808+1,1)</f>
        <v>6</v>
      </c>
      <c r="L2809" s="15">
        <v>1</v>
      </c>
      <c r="M2809" s="15" t="s">
        <v>247</v>
      </c>
      <c r="N2809" s="25">
        <v>101.426</v>
      </c>
      <c r="O2809" s="25">
        <v>36.055</v>
      </c>
      <c r="P2809" s="15" t="str">
        <f t="shared" si="347"/>
        <v/>
      </c>
      <c r="Q2809" s="41">
        <v>32</v>
      </c>
      <c r="R2809" s="15" t="e">
        <f t="shared" si="348"/>
        <v>#N/A</v>
      </c>
      <c r="S2809" s="15" t="str">
        <f t="shared" si="345"/>
        <v>32a</v>
      </c>
      <c r="T2809" s="15" t="str">
        <f t="shared" si="346"/>
        <v>32b</v>
      </c>
    </row>
    <row r="2810" spans="1:20" ht="20.100000000000001" customHeight="1">
      <c r="A2810" s="15">
        <f t="shared" si="342"/>
        <v>128107</v>
      </c>
      <c r="B2810" s="24" t="str">
        <f>VLOOKUP(J2810,city!$A$4:$D$352,3,0)</f>
        <v>青海</v>
      </c>
      <c r="C2810" s="24" t="str">
        <f>VLOOKUP(J2810,city!$A$4:$D$352,4,0)</f>
        <v>海南</v>
      </c>
      <c r="D2810" s="25" t="s">
        <v>9051</v>
      </c>
      <c r="E2810" s="24" t="s">
        <v>9052</v>
      </c>
      <c r="F2810" s="42" t="str">
        <f t="shared" si="341"/>
        <v>99.606,36.998</v>
      </c>
      <c r="G2810" s="20" t="s">
        <v>9053</v>
      </c>
      <c r="H2810" s="20" t="s">
        <v>456</v>
      </c>
      <c r="I2810" s="45" t="str">
        <f t="shared" si="343"/>
        <v>6a,6b</v>
      </c>
      <c r="J2810" s="15">
        <f t="shared" si="344"/>
        <v>281</v>
      </c>
      <c r="K2810" s="15">
        <f>IF(VLOOKUP(J2809,city!$K$4:$L$352,2,0)&gt;K2809,K2809+1,1)</f>
        <v>7</v>
      </c>
      <c r="L2810" s="15">
        <v>1</v>
      </c>
      <c r="M2810" s="15" t="s">
        <v>247</v>
      </c>
      <c r="N2810" s="25">
        <v>99.605999999999995</v>
      </c>
      <c r="O2810" s="25">
        <v>36.997999999999998</v>
      </c>
      <c r="P2810" s="15" t="str">
        <f t="shared" si="347"/>
        <v/>
      </c>
      <c r="Q2810" s="41">
        <v>6</v>
      </c>
      <c r="R2810" s="15">
        <f t="shared" si="348"/>
        <v>6</v>
      </c>
      <c r="S2810" s="15" t="str">
        <f t="shared" si="345"/>
        <v>6a</v>
      </c>
      <c r="T2810" s="15" t="str">
        <f t="shared" si="346"/>
        <v>6b</v>
      </c>
    </row>
    <row r="2811" spans="1:20" ht="20.100000000000001" customHeight="1">
      <c r="A2811" s="15">
        <f t="shared" si="342"/>
        <v>128108</v>
      </c>
      <c r="B2811" s="24" t="str">
        <f>VLOOKUP(J2811,city!$A$4:$D$352,3,0)</f>
        <v>青海</v>
      </c>
      <c r="C2811" s="24" t="str">
        <f>VLOOKUP(J2811,city!$A$4:$D$352,4,0)</f>
        <v>海南</v>
      </c>
      <c r="D2811" s="25" t="s">
        <v>9054</v>
      </c>
      <c r="E2811" s="24" t="s">
        <v>9055</v>
      </c>
      <c r="F2811" s="42" t="str">
        <f t="shared" si="341"/>
        <v>99.619,36.953</v>
      </c>
      <c r="G2811" s="20" t="s">
        <v>9056</v>
      </c>
      <c r="H2811" s="20" t="s">
        <v>462</v>
      </c>
      <c r="I2811" s="45" t="str">
        <f t="shared" si="343"/>
        <v>12a,12b</v>
      </c>
      <c r="J2811" s="15">
        <f t="shared" si="344"/>
        <v>281</v>
      </c>
      <c r="K2811" s="15">
        <f>IF(VLOOKUP(J2810,city!$K$4:$L$352,2,0)&gt;K2810,K2810+1,1)</f>
        <v>8</v>
      </c>
      <c r="L2811" s="15">
        <v>1</v>
      </c>
      <c r="M2811" s="15" t="s">
        <v>247</v>
      </c>
      <c r="N2811" s="25">
        <v>99.619</v>
      </c>
      <c r="O2811" s="25">
        <v>36.953000000000003</v>
      </c>
      <c r="P2811" s="15" t="str">
        <f t="shared" si="347"/>
        <v/>
      </c>
      <c r="Q2811" s="41">
        <v>12</v>
      </c>
      <c r="R2811" s="15">
        <f t="shared" si="348"/>
        <v>12</v>
      </c>
      <c r="S2811" s="15" t="str">
        <f t="shared" si="345"/>
        <v>12a</v>
      </c>
      <c r="T2811" s="15" t="str">
        <f t="shared" si="346"/>
        <v>12b</v>
      </c>
    </row>
    <row r="2812" spans="1:20" ht="20.100000000000001" customHeight="1">
      <c r="A2812" s="15">
        <f t="shared" si="342"/>
        <v>128109</v>
      </c>
      <c r="B2812" s="24" t="str">
        <f>VLOOKUP(J2812,city!$A$4:$D$352,3,0)</f>
        <v>青海</v>
      </c>
      <c r="C2812" s="24" t="str">
        <f>VLOOKUP(J2812,city!$A$4:$D$352,4,0)</f>
        <v>海南</v>
      </c>
      <c r="D2812" s="25" t="s">
        <v>9057</v>
      </c>
      <c r="E2812" s="24" t="s">
        <v>9058</v>
      </c>
      <c r="F2812" s="42" t="str">
        <f t="shared" ref="F2812:F2875" si="349">N2812&amp;","&amp;O2812</f>
        <v>101.537,36.251</v>
      </c>
      <c r="G2812" s="20" t="s">
        <v>9059</v>
      </c>
      <c r="H2812" s="20" t="s">
        <v>468</v>
      </c>
      <c r="I2812" s="45" t="str">
        <f t="shared" si="343"/>
        <v>6a,6b</v>
      </c>
      <c r="J2812" s="15">
        <f t="shared" si="344"/>
        <v>281</v>
      </c>
      <c r="K2812" s="15">
        <f>IF(VLOOKUP(J2811,city!$K$4:$L$352,2,0)&gt;K2811,K2811+1,1)</f>
        <v>9</v>
      </c>
      <c r="L2812" s="15">
        <v>1</v>
      </c>
      <c r="M2812" s="15" t="s">
        <v>247</v>
      </c>
      <c r="N2812" s="25">
        <v>101.53700000000001</v>
      </c>
      <c r="O2812" s="25">
        <v>36.250999999999998</v>
      </c>
      <c r="P2812" s="15" t="str">
        <f t="shared" si="347"/>
        <v/>
      </c>
      <c r="Q2812" s="41">
        <v>6</v>
      </c>
      <c r="R2812" s="15">
        <f t="shared" si="348"/>
        <v>6</v>
      </c>
      <c r="S2812" s="15" t="str">
        <f t="shared" si="345"/>
        <v>6a</v>
      </c>
      <c r="T2812" s="15" t="str">
        <f t="shared" si="346"/>
        <v>6b</v>
      </c>
    </row>
    <row r="2813" spans="1:20" ht="20.100000000000001" customHeight="1">
      <c r="A2813" s="15">
        <f t="shared" si="342"/>
        <v>128110</v>
      </c>
      <c r="B2813" s="24" t="str">
        <f>VLOOKUP(J2813,city!$A$4:$D$352,3,0)</f>
        <v>青海</v>
      </c>
      <c r="C2813" s="24" t="str">
        <f>VLOOKUP(J2813,city!$A$4:$D$352,4,0)</f>
        <v>海南</v>
      </c>
      <c r="D2813" s="25" t="s">
        <v>9060</v>
      </c>
      <c r="E2813" s="24" t="s">
        <v>9061</v>
      </c>
      <c r="F2813" s="42" t="str">
        <f t="shared" si="349"/>
        <v>100.502,36.584</v>
      </c>
      <c r="G2813" s="20" t="s">
        <v>9062</v>
      </c>
      <c r="H2813" s="20" t="s">
        <v>474</v>
      </c>
      <c r="I2813" s="45" t="str">
        <f t="shared" si="343"/>
        <v>32a,32b</v>
      </c>
      <c r="J2813" s="15">
        <f t="shared" si="344"/>
        <v>281</v>
      </c>
      <c r="K2813" s="15">
        <f>IF(VLOOKUP(J2812,city!$K$4:$L$352,2,0)&gt;K2812,K2812+1,1)</f>
        <v>10</v>
      </c>
      <c r="L2813" s="15">
        <v>1</v>
      </c>
      <c r="M2813" s="15" t="s">
        <v>247</v>
      </c>
      <c r="N2813" s="25">
        <v>100.502</v>
      </c>
      <c r="O2813" s="25">
        <v>36.584000000000003</v>
      </c>
      <c r="P2813" s="15" t="str">
        <f t="shared" si="347"/>
        <v>100.5682,36.546</v>
      </c>
      <c r="Q2813" s="41">
        <v>32</v>
      </c>
      <c r="R2813" s="15">
        <f t="shared" si="348"/>
        <v>6</v>
      </c>
      <c r="S2813" s="15" t="str">
        <f t="shared" si="345"/>
        <v>32a</v>
      </c>
      <c r="T2813" s="15" t="str">
        <f t="shared" si="346"/>
        <v>32b</v>
      </c>
    </row>
    <row r="2814" spans="1:20" ht="20.100000000000001" customHeight="1">
      <c r="A2814" s="15">
        <f t="shared" si="342"/>
        <v>128201</v>
      </c>
      <c r="B2814" s="24" t="str">
        <f>VLOOKUP(J2814,city!$A$4:$D$352,3,0)</f>
        <v>青海</v>
      </c>
      <c r="C2814" s="24" t="str">
        <f>VLOOKUP(J2814,city!$A$4:$D$352,4,0)</f>
        <v>海西</v>
      </c>
      <c r="D2814" s="25" t="s">
        <v>9063</v>
      </c>
      <c r="E2814" s="24" t="s">
        <v>9064</v>
      </c>
      <c r="F2814" s="42" t="str">
        <f t="shared" si="349"/>
        <v>99.155,36.666</v>
      </c>
      <c r="G2814" s="20" t="s">
        <v>9065</v>
      </c>
      <c r="H2814" s="20" t="s">
        <v>480</v>
      </c>
      <c r="I2814" s="45" t="str">
        <f t="shared" si="343"/>
        <v>6a,6b</v>
      </c>
      <c r="J2814" s="15">
        <f t="shared" si="344"/>
        <v>282</v>
      </c>
      <c r="K2814" s="15">
        <f>IF(VLOOKUP(J2813,city!$K$4:$L$352,2,0)&gt;K2813,K2813+1,1)</f>
        <v>1</v>
      </c>
      <c r="L2814" s="15">
        <v>1</v>
      </c>
      <c r="M2814" s="15" t="s">
        <v>330</v>
      </c>
      <c r="N2814" s="25">
        <v>99.155000000000001</v>
      </c>
      <c r="O2814" s="25">
        <v>36.665999999999997</v>
      </c>
      <c r="P2814" s="15" t="str">
        <f t="shared" si="347"/>
        <v/>
      </c>
      <c r="Q2814" s="41">
        <v>6</v>
      </c>
      <c r="R2814" s="15">
        <f t="shared" si="348"/>
        <v>6</v>
      </c>
      <c r="S2814" s="15" t="str">
        <f t="shared" si="345"/>
        <v>6a</v>
      </c>
      <c r="T2814" s="15" t="str">
        <f t="shared" si="346"/>
        <v>6b</v>
      </c>
    </row>
    <row r="2815" spans="1:20" ht="20.100000000000001" customHeight="1">
      <c r="A2815" s="15">
        <f t="shared" si="342"/>
        <v>128202</v>
      </c>
      <c r="B2815" s="24" t="str">
        <f>VLOOKUP(J2815,city!$A$4:$D$352,3,0)</f>
        <v>青海</v>
      </c>
      <c r="C2815" s="24" t="str">
        <f>VLOOKUP(J2815,city!$A$4:$D$352,4,0)</f>
        <v>海西</v>
      </c>
      <c r="D2815" s="25" t="s">
        <v>9066</v>
      </c>
      <c r="E2815" s="24" t="s">
        <v>9067</v>
      </c>
      <c r="F2815" s="42" t="str">
        <f t="shared" si="349"/>
        <v>91.603,37.586</v>
      </c>
      <c r="G2815" s="20" t="s">
        <v>9068</v>
      </c>
      <c r="H2815" s="20" t="s">
        <v>486</v>
      </c>
      <c r="I2815" s="45" t="str">
        <f t="shared" si="343"/>
        <v>28a,28b</v>
      </c>
      <c r="J2815" s="15">
        <f t="shared" si="344"/>
        <v>282</v>
      </c>
      <c r="K2815" s="15">
        <f>IF(VLOOKUP(J2814,city!$K$4:$L$352,2,0)&gt;K2814,K2814+1,1)</f>
        <v>2</v>
      </c>
      <c r="L2815" s="15">
        <v>1</v>
      </c>
      <c r="M2815" s="15" t="s">
        <v>330</v>
      </c>
      <c r="N2815" s="25">
        <v>91.602999999999994</v>
      </c>
      <c r="O2815" s="25">
        <v>37.585999999999999</v>
      </c>
      <c r="P2815" s="15" t="str">
        <f t="shared" si="347"/>
        <v/>
      </c>
      <c r="Q2815" s="41">
        <v>28</v>
      </c>
      <c r="R2815" s="15" t="e">
        <f t="shared" si="348"/>
        <v>#N/A</v>
      </c>
      <c r="S2815" s="15" t="str">
        <f t="shared" si="345"/>
        <v>28a</v>
      </c>
      <c r="T2815" s="15" t="str">
        <f t="shared" si="346"/>
        <v>28b</v>
      </c>
    </row>
    <row r="2816" spans="1:20" ht="20.100000000000001" customHeight="1">
      <c r="A2816" s="15">
        <f t="shared" si="342"/>
        <v>128203</v>
      </c>
      <c r="B2816" s="24" t="str">
        <f>VLOOKUP(J2816,city!$A$4:$D$352,3,0)</f>
        <v>青海</v>
      </c>
      <c r="C2816" s="24" t="str">
        <f>VLOOKUP(J2816,city!$A$4:$D$352,4,0)</f>
        <v>海西</v>
      </c>
      <c r="D2816" s="25" t="s">
        <v>9069</v>
      </c>
      <c r="E2816" s="24" t="s">
        <v>9070</v>
      </c>
      <c r="F2816" s="42" t="str">
        <f t="shared" si="349"/>
        <v>94.067,35.663</v>
      </c>
      <c r="G2816" s="20" t="s">
        <v>9071</v>
      </c>
      <c r="H2816" s="20" t="s">
        <v>492</v>
      </c>
      <c r="I2816" s="45" t="str">
        <f t="shared" si="343"/>
        <v>11a,11b</v>
      </c>
      <c r="J2816" s="15">
        <f t="shared" si="344"/>
        <v>282</v>
      </c>
      <c r="K2816" s="15">
        <f>IF(VLOOKUP(J2815,city!$K$4:$L$352,2,0)&gt;K2815,K2815+1,1)</f>
        <v>3</v>
      </c>
      <c r="L2816" s="15">
        <v>1</v>
      </c>
      <c r="M2816" s="15" t="s">
        <v>330</v>
      </c>
      <c r="N2816" s="25">
        <v>94.066999999999993</v>
      </c>
      <c r="O2816" s="25">
        <v>35.662999999999997</v>
      </c>
      <c r="P2816" s="15" t="str">
        <f t="shared" si="347"/>
        <v/>
      </c>
      <c r="Q2816" s="41">
        <v>11</v>
      </c>
      <c r="R2816" s="15">
        <f t="shared" si="348"/>
        <v>11</v>
      </c>
      <c r="S2816" s="15" t="str">
        <f t="shared" si="345"/>
        <v>11a</v>
      </c>
      <c r="T2816" s="15" t="str">
        <f t="shared" si="346"/>
        <v>11b</v>
      </c>
    </row>
    <row r="2817" spans="1:20" ht="20.100000000000001" customHeight="1">
      <c r="A2817" s="15">
        <f t="shared" si="342"/>
        <v>128204</v>
      </c>
      <c r="B2817" s="24" t="str">
        <f>VLOOKUP(J2817,city!$A$4:$D$352,3,0)</f>
        <v>青海</v>
      </c>
      <c r="C2817" s="24" t="str">
        <f>VLOOKUP(J2817,city!$A$4:$D$352,4,0)</f>
        <v>海西</v>
      </c>
      <c r="D2817" s="25" t="s">
        <v>9072</v>
      </c>
      <c r="E2817" s="24" t="s">
        <v>9073</v>
      </c>
      <c r="F2817" s="42" t="str">
        <f t="shared" si="349"/>
        <v>94.932,36.412</v>
      </c>
      <c r="G2817" s="20" t="s">
        <v>9074</v>
      </c>
      <c r="H2817" s="20" t="s">
        <v>498</v>
      </c>
      <c r="I2817" s="45" t="str">
        <f t="shared" si="343"/>
        <v>32a,32b</v>
      </c>
      <c r="J2817" s="15">
        <f t="shared" si="344"/>
        <v>282</v>
      </c>
      <c r="K2817" s="15">
        <f>IF(VLOOKUP(J2816,city!$K$4:$L$352,2,0)&gt;K2816,K2816+1,1)</f>
        <v>4</v>
      </c>
      <c r="L2817" s="15">
        <v>1</v>
      </c>
      <c r="M2817" s="15" t="s">
        <v>330</v>
      </c>
      <c r="N2817" s="25">
        <v>94.932000000000002</v>
      </c>
      <c r="O2817" s="25">
        <v>36.411999999999999</v>
      </c>
      <c r="P2817" s="15" t="str">
        <f t="shared" si="347"/>
        <v/>
      </c>
      <c r="Q2817" s="41">
        <v>32</v>
      </c>
      <c r="R2817" s="15" t="e">
        <f t="shared" si="348"/>
        <v>#N/A</v>
      </c>
      <c r="S2817" s="15" t="str">
        <f t="shared" si="345"/>
        <v>32a</v>
      </c>
      <c r="T2817" s="15" t="str">
        <f t="shared" si="346"/>
        <v>32b</v>
      </c>
    </row>
    <row r="2818" spans="1:20" ht="20.100000000000001" customHeight="1">
      <c r="A2818" s="15">
        <f t="shared" si="342"/>
        <v>128205</v>
      </c>
      <c r="B2818" s="24" t="str">
        <f>VLOOKUP(J2818,city!$A$4:$D$352,3,0)</f>
        <v>青海</v>
      </c>
      <c r="C2818" s="24" t="str">
        <f>VLOOKUP(J2818,city!$A$4:$D$352,4,0)</f>
        <v>海西</v>
      </c>
      <c r="D2818" s="25" t="s">
        <v>9075</v>
      </c>
      <c r="E2818" s="24" t="s">
        <v>9076</v>
      </c>
      <c r="F2818" s="42" t="str">
        <f t="shared" si="349"/>
        <v>94.917,36.413</v>
      </c>
      <c r="G2818" s="20" t="s">
        <v>9077</v>
      </c>
      <c r="H2818" s="20" t="s">
        <v>504</v>
      </c>
      <c r="I2818" s="45" t="str">
        <f t="shared" si="343"/>
        <v>11a,11b</v>
      </c>
      <c r="J2818" s="15">
        <f t="shared" si="344"/>
        <v>282</v>
      </c>
      <c r="K2818" s="15">
        <f>IF(VLOOKUP(J2817,city!$K$4:$L$352,2,0)&gt;K2817,K2817+1,1)</f>
        <v>5</v>
      </c>
      <c r="L2818" s="15">
        <v>1</v>
      </c>
      <c r="M2818" s="15" t="s">
        <v>330</v>
      </c>
      <c r="N2818" s="25">
        <v>94.917000000000002</v>
      </c>
      <c r="O2818" s="25">
        <v>36.412999999999997</v>
      </c>
      <c r="P2818" s="15" t="str">
        <f t="shared" si="347"/>
        <v/>
      </c>
      <c r="Q2818" s="41">
        <v>11</v>
      </c>
      <c r="R2818" s="15">
        <f t="shared" si="348"/>
        <v>11</v>
      </c>
      <c r="S2818" s="15" t="str">
        <f t="shared" si="345"/>
        <v>11a</v>
      </c>
      <c r="T2818" s="15" t="str">
        <f t="shared" si="346"/>
        <v>11b</v>
      </c>
    </row>
    <row r="2819" spans="1:20" ht="20.100000000000001" customHeight="1">
      <c r="A2819" s="15">
        <f t="shared" si="342"/>
        <v>128206</v>
      </c>
      <c r="B2819" s="24" t="str">
        <f>VLOOKUP(J2819,city!$A$4:$D$352,3,0)</f>
        <v>青海</v>
      </c>
      <c r="C2819" s="24" t="str">
        <f>VLOOKUP(J2819,city!$A$4:$D$352,4,0)</f>
        <v>海西</v>
      </c>
      <c r="D2819" s="25" t="s">
        <v>9078</v>
      </c>
      <c r="E2819" s="24" t="s">
        <v>9079</v>
      </c>
      <c r="F2819" s="42" t="str">
        <f t="shared" si="349"/>
        <v>96.941,37.145</v>
      </c>
      <c r="G2819" s="20" t="s">
        <v>9080</v>
      </c>
      <c r="H2819" s="20" t="s">
        <v>510</v>
      </c>
      <c r="I2819" s="45" t="str">
        <f t="shared" si="343"/>
        <v>6a,6b</v>
      </c>
      <c r="J2819" s="15">
        <f t="shared" si="344"/>
        <v>282</v>
      </c>
      <c r="K2819" s="15">
        <f>IF(VLOOKUP(J2818,city!$K$4:$L$352,2,0)&gt;K2818,K2818+1,1)</f>
        <v>6</v>
      </c>
      <c r="L2819" s="15">
        <v>1</v>
      </c>
      <c r="M2819" s="15" t="s">
        <v>330</v>
      </c>
      <c r="N2819" s="25">
        <v>96.941000000000003</v>
      </c>
      <c r="O2819" s="25">
        <v>37.145000000000003</v>
      </c>
      <c r="P2819" s="15" t="str">
        <f t="shared" si="347"/>
        <v/>
      </c>
      <c r="Q2819" s="41">
        <v>6</v>
      </c>
      <c r="R2819" s="15">
        <f t="shared" si="348"/>
        <v>6</v>
      </c>
      <c r="S2819" s="15" t="str">
        <f t="shared" si="345"/>
        <v>6a</v>
      </c>
      <c r="T2819" s="15" t="str">
        <f t="shared" si="346"/>
        <v>6b</v>
      </c>
    </row>
    <row r="2820" spans="1:20" ht="20.100000000000001" customHeight="1">
      <c r="A2820" s="15">
        <f t="shared" ref="A2820:A2883" si="350">100000+J2820*100+K2820</f>
        <v>128207</v>
      </c>
      <c r="B2820" s="24" t="str">
        <f>VLOOKUP(J2820,city!$A$4:$D$352,3,0)</f>
        <v>青海</v>
      </c>
      <c r="C2820" s="24" t="str">
        <f>VLOOKUP(J2820,city!$A$4:$D$352,4,0)</f>
        <v>海西</v>
      </c>
      <c r="D2820" s="25" t="s">
        <v>9081</v>
      </c>
      <c r="E2820" s="24" t="s">
        <v>9082</v>
      </c>
      <c r="F2820" s="42" t="str">
        <f t="shared" si="349"/>
        <v>92.411,34.241</v>
      </c>
      <c r="G2820" s="20" t="s">
        <v>9083</v>
      </c>
      <c r="H2820" s="20" t="s">
        <v>516</v>
      </c>
      <c r="I2820" s="45" t="str">
        <f t="shared" si="343"/>
        <v>6a,6b</v>
      </c>
      <c r="J2820" s="15">
        <f t="shared" si="344"/>
        <v>282</v>
      </c>
      <c r="K2820" s="15">
        <f>IF(VLOOKUP(J2819,city!$K$4:$L$352,2,0)&gt;K2819,K2819+1,1)</f>
        <v>7</v>
      </c>
      <c r="L2820" s="15">
        <v>1</v>
      </c>
      <c r="M2820" s="15" t="s">
        <v>330</v>
      </c>
      <c r="N2820" s="25">
        <v>92.411000000000001</v>
      </c>
      <c r="O2820" s="25">
        <v>34.241</v>
      </c>
      <c r="P2820" s="15" t="str">
        <f t="shared" si="347"/>
        <v/>
      </c>
      <c r="Q2820" s="41">
        <v>6</v>
      </c>
      <c r="R2820" s="15">
        <f t="shared" si="348"/>
        <v>6</v>
      </c>
      <c r="S2820" s="15" t="str">
        <f t="shared" si="345"/>
        <v>6a</v>
      </c>
      <c r="T2820" s="15" t="str">
        <f t="shared" si="346"/>
        <v>6b</v>
      </c>
    </row>
    <row r="2821" spans="1:20" ht="20.100000000000001" customHeight="1">
      <c r="A2821" s="15">
        <f t="shared" si="350"/>
        <v>128208</v>
      </c>
      <c r="B2821" s="24" t="str">
        <f>VLOOKUP(J2821,city!$A$4:$D$352,3,0)</f>
        <v>青海</v>
      </c>
      <c r="C2821" s="24" t="str">
        <f>VLOOKUP(J2821,city!$A$4:$D$352,4,0)</f>
        <v>海西</v>
      </c>
      <c r="D2821" s="25" t="s">
        <v>9084</v>
      </c>
      <c r="E2821" s="24" t="s">
        <v>9085</v>
      </c>
      <c r="F2821" s="42" t="str">
        <f t="shared" si="349"/>
        <v>95.521,37.495</v>
      </c>
      <c r="G2821" s="20" t="s">
        <v>9086</v>
      </c>
      <c r="H2821" s="20" t="s">
        <v>522</v>
      </c>
      <c r="I2821" s="45" t="str">
        <f t="shared" ref="I2821:I2884" si="351">S2821&amp;","&amp;T2821</f>
        <v>6a,6b</v>
      </c>
      <c r="J2821" s="15">
        <f t="shared" ref="J2821:J2884" si="352">IF(K2821&gt;K2820,J2820,J2820+1)</f>
        <v>282</v>
      </c>
      <c r="K2821" s="15">
        <f>IF(VLOOKUP(J2820,city!$K$4:$L$352,2,0)&gt;K2820,K2820+1,1)</f>
        <v>8</v>
      </c>
      <c r="L2821" s="15">
        <v>1</v>
      </c>
      <c r="M2821" s="15" t="s">
        <v>330</v>
      </c>
      <c r="N2821" s="25">
        <v>95.521000000000001</v>
      </c>
      <c r="O2821" s="25">
        <v>37.494999999999997</v>
      </c>
      <c r="P2821" s="15" t="str">
        <f t="shared" si="347"/>
        <v/>
      </c>
      <c r="Q2821" s="41">
        <v>6</v>
      </c>
      <c r="R2821" s="15">
        <f t="shared" si="348"/>
        <v>6</v>
      </c>
      <c r="S2821" s="15" t="str">
        <f t="shared" ref="S2821:S2884" si="353">CONCATENATE(Q2821,"a")</f>
        <v>6a</v>
      </c>
      <c r="T2821" s="15" t="str">
        <f t="shared" ref="T2821:T2884" si="354">CONCATENATE(Q2821,"b")</f>
        <v>6b</v>
      </c>
    </row>
    <row r="2822" spans="1:20" ht="20.100000000000001" customHeight="1">
      <c r="A2822" s="15">
        <f t="shared" si="350"/>
        <v>128209</v>
      </c>
      <c r="B2822" s="24" t="str">
        <f>VLOOKUP(J2822,city!$A$4:$D$352,3,0)</f>
        <v>青海</v>
      </c>
      <c r="C2822" s="24" t="str">
        <f>VLOOKUP(J2822,city!$A$4:$D$352,4,0)</f>
        <v>海西</v>
      </c>
      <c r="D2822" s="25" t="s">
        <v>9087</v>
      </c>
      <c r="E2822" s="24" t="s">
        <v>9088</v>
      </c>
      <c r="F2822" s="42" t="str">
        <f t="shared" si="349"/>
        <v>97.556,37.138</v>
      </c>
      <c r="G2822" s="20" t="s">
        <v>9089</v>
      </c>
      <c r="H2822" s="20" t="s">
        <v>528</v>
      </c>
      <c r="I2822" s="45" t="str">
        <f t="shared" si="351"/>
        <v>6a,6b</v>
      </c>
      <c r="J2822" s="15">
        <f t="shared" si="352"/>
        <v>282</v>
      </c>
      <c r="K2822" s="15">
        <f>IF(VLOOKUP(J2821,city!$K$4:$L$352,2,0)&gt;K2821,K2821+1,1)</f>
        <v>9</v>
      </c>
      <c r="L2822" s="15">
        <v>1</v>
      </c>
      <c r="M2822" s="15" t="s">
        <v>330</v>
      </c>
      <c r="N2822" s="25">
        <v>97.555999999999997</v>
      </c>
      <c r="O2822" s="25">
        <v>37.137999999999998</v>
      </c>
      <c r="P2822" s="15" t="str">
        <f t="shared" si="347"/>
        <v/>
      </c>
      <c r="Q2822" s="41">
        <v>6</v>
      </c>
      <c r="R2822" s="15">
        <f t="shared" si="348"/>
        <v>6</v>
      </c>
      <c r="S2822" s="15" t="str">
        <f t="shared" si="353"/>
        <v>6a</v>
      </c>
      <c r="T2822" s="15" t="str">
        <f t="shared" si="354"/>
        <v>6b</v>
      </c>
    </row>
    <row r="2823" spans="1:20" ht="20.100000000000001" customHeight="1">
      <c r="A2823" s="15">
        <f t="shared" si="350"/>
        <v>128210</v>
      </c>
      <c r="B2823" s="24" t="str">
        <f>VLOOKUP(J2823,city!$A$4:$D$352,3,0)</f>
        <v>青海</v>
      </c>
      <c r="C2823" s="24" t="str">
        <f>VLOOKUP(J2823,city!$A$4:$D$352,4,0)</f>
        <v>海西</v>
      </c>
      <c r="D2823" s="25" t="s">
        <v>9090</v>
      </c>
      <c r="E2823" s="24" t="s">
        <v>9091</v>
      </c>
      <c r="F2823" s="42" t="str">
        <f t="shared" si="349"/>
        <v>95.733,35.981</v>
      </c>
      <c r="G2823" s="20" t="s">
        <v>9092</v>
      </c>
      <c r="H2823" s="20" t="s">
        <v>534</v>
      </c>
      <c r="I2823" s="45" t="str">
        <f t="shared" si="351"/>
        <v>6a,6b</v>
      </c>
      <c r="J2823" s="15">
        <f t="shared" si="352"/>
        <v>282</v>
      </c>
      <c r="K2823" s="15">
        <f>IF(VLOOKUP(J2822,city!$K$4:$L$352,2,0)&gt;K2822,K2822+1,1)</f>
        <v>10</v>
      </c>
      <c r="L2823" s="15">
        <v>1</v>
      </c>
      <c r="M2823" s="15" t="s">
        <v>330</v>
      </c>
      <c r="N2823" s="25">
        <v>95.733000000000004</v>
      </c>
      <c r="O2823" s="25">
        <v>35.981000000000002</v>
      </c>
      <c r="P2823" s="15" t="str">
        <f t="shared" si="347"/>
        <v>95.2836,36.474</v>
      </c>
      <c r="Q2823" s="41">
        <v>6</v>
      </c>
      <c r="R2823" s="15">
        <f t="shared" si="348"/>
        <v>6</v>
      </c>
      <c r="S2823" s="15" t="str">
        <f t="shared" si="353"/>
        <v>6a</v>
      </c>
      <c r="T2823" s="15" t="str">
        <f t="shared" si="354"/>
        <v>6b</v>
      </c>
    </row>
    <row r="2824" spans="1:20" ht="20.100000000000001" customHeight="1">
      <c r="A2824" s="15">
        <f t="shared" si="350"/>
        <v>128301</v>
      </c>
      <c r="B2824" s="24" t="str">
        <f>VLOOKUP(J2824,city!$A$4:$D$352,3,0)</f>
        <v>青海</v>
      </c>
      <c r="C2824" s="24" t="str">
        <f>VLOOKUP(J2824,city!$A$4:$D$352,4,0)</f>
        <v>海北</v>
      </c>
      <c r="D2824" s="25" t="s">
        <v>9093</v>
      </c>
      <c r="E2824" s="24" t="s">
        <v>9094</v>
      </c>
      <c r="F2824" s="42" t="str">
        <f t="shared" si="349"/>
        <v>100.283,38.189</v>
      </c>
      <c r="G2824" s="20" t="s">
        <v>9095</v>
      </c>
      <c r="H2824" s="20" t="s">
        <v>422</v>
      </c>
      <c r="I2824" s="45" t="str">
        <f t="shared" si="351"/>
        <v>11a,11b</v>
      </c>
      <c r="J2824" s="15">
        <f t="shared" si="352"/>
        <v>283</v>
      </c>
      <c r="K2824" s="15">
        <f>IF(VLOOKUP(J2823,city!$K$4:$L$352,2,0)&gt;K2823,K2823+1,1)</f>
        <v>1</v>
      </c>
      <c r="L2824" s="15">
        <v>1</v>
      </c>
      <c r="M2824" s="15" t="s">
        <v>331</v>
      </c>
      <c r="N2824" s="25">
        <v>100.283</v>
      </c>
      <c r="O2824" s="25">
        <v>38.189</v>
      </c>
      <c r="P2824" s="15" t="str">
        <f t="shared" si="347"/>
        <v/>
      </c>
      <c r="Q2824" s="41">
        <v>11</v>
      </c>
      <c r="R2824" s="15">
        <f t="shared" si="348"/>
        <v>11</v>
      </c>
      <c r="S2824" s="15" t="str">
        <f t="shared" si="353"/>
        <v>11a</v>
      </c>
      <c r="T2824" s="15" t="str">
        <f t="shared" si="354"/>
        <v>11b</v>
      </c>
    </row>
    <row r="2825" spans="1:20" ht="20.100000000000001" customHeight="1">
      <c r="A2825" s="15">
        <f t="shared" si="350"/>
        <v>128302</v>
      </c>
      <c r="B2825" s="24" t="str">
        <f>VLOOKUP(J2825,city!$A$4:$D$352,3,0)</f>
        <v>青海</v>
      </c>
      <c r="C2825" s="24" t="str">
        <f>VLOOKUP(J2825,city!$A$4:$D$352,4,0)</f>
        <v>海北</v>
      </c>
      <c r="D2825" s="25" t="s">
        <v>9096</v>
      </c>
      <c r="E2825" s="24" t="s">
        <v>9097</v>
      </c>
      <c r="F2825" s="42" t="str">
        <f t="shared" si="349"/>
        <v>101.447,37.483</v>
      </c>
      <c r="G2825" s="20" t="s">
        <v>9098</v>
      </c>
      <c r="H2825" s="20" t="s">
        <v>427</v>
      </c>
      <c r="I2825" s="45" t="str">
        <f t="shared" si="351"/>
        <v>31a,31b</v>
      </c>
      <c r="J2825" s="15">
        <f t="shared" si="352"/>
        <v>283</v>
      </c>
      <c r="K2825" s="15">
        <f>IF(VLOOKUP(J2824,city!$K$4:$L$352,2,0)&gt;K2824,K2824+1,1)</f>
        <v>2</v>
      </c>
      <c r="L2825" s="15">
        <v>1</v>
      </c>
      <c r="M2825" s="15" t="s">
        <v>331</v>
      </c>
      <c r="N2825" s="25">
        <v>101.447</v>
      </c>
      <c r="O2825" s="25">
        <v>37.482999999999997</v>
      </c>
      <c r="P2825" s="15" t="str">
        <f t="shared" si="347"/>
        <v/>
      </c>
      <c r="Q2825" s="41">
        <v>31</v>
      </c>
      <c r="R2825" s="15">
        <f t="shared" si="348"/>
        <v>31</v>
      </c>
      <c r="S2825" s="15" t="str">
        <f t="shared" si="353"/>
        <v>31a</v>
      </c>
      <c r="T2825" s="15" t="str">
        <f t="shared" si="354"/>
        <v>31b</v>
      </c>
    </row>
    <row r="2826" spans="1:20" ht="20.100000000000001" customHeight="1">
      <c r="A2826" s="15">
        <f t="shared" si="350"/>
        <v>128303</v>
      </c>
      <c r="B2826" s="24" t="str">
        <f>VLOOKUP(J2826,city!$A$4:$D$352,3,0)</f>
        <v>青海</v>
      </c>
      <c r="C2826" s="24" t="str">
        <f>VLOOKUP(J2826,city!$A$4:$D$352,4,0)</f>
        <v>海北</v>
      </c>
      <c r="D2826" s="25" t="s">
        <v>9099</v>
      </c>
      <c r="E2826" s="24" t="s">
        <v>9100</v>
      </c>
      <c r="F2826" s="42" t="str">
        <f t="shared" si="349"/>
        <v>99.862,36.994</v>
      </c>
      <c r="G2826" s="20" t="s">
        <v>9101</v>
      </c>
      <c r="H2826" s="20" t="s">
        <v>432</v>
      </c>
      <c r="I2826" s="45" t="str">
        <f t="shared" si="351"/>
        <v>6a,6b</v>
      </c>
      <c r="J2826" s="15">
        <f t="shared" si="352"/>
        <v>283</v>
      </c>
      <c r="K2826" s="15">
        <f>IF(VLOOKUP(J2825,city!$K$4:$L$352,2,0)&gt;K2825,K2825+1,1)</f>
        <v>3</v>
      </c>
      <c r="L2826" s="15">
        <v>1</v>
      </c>
      <c r="M2826" s="15" t="s">
        <v>331</v>
      </c>
      <c r="N2826" s="25">
        <v>99.861999999999995</v>
      </c>
      <c r="O2826" s="25">
        <v>36.994</v>
      </c>
      <c r="P2826" s="15" t="str">
        <f t="shared" si="347"/>
        <v/>
      </c>
      <c r="Q2826" s="41">
        <v>6</v>
      </c>
      <c r="R2826" s="15">
        <f t="shared" si="348"/>
        <v>6</v>
      </c>
      <c r="S2826" s="15" t="str">
        <f t="shared" si="353"/>
        <v>6a</v>
      </c>
      <c r="T2826" s="15" t="str">
        <f t="shared" si="354"/>
        <v>6b</v>
      </c>
    </row>
    <row r="2827" spans="1:20" ht="20.100000000000001" customHeight="1">
      <c r="A2827" s="15">
        <f t="shared" si="350"/>
        <v>128304</v>
      </c>
      <c r="B2827" s="24" t="str">
        <f>VLOOKUP(J2827,city!$A$4:$D$352,3,0)</f>
        <v>青海</v>
      </c>
      <c r="C2827" s="24" t="str">
        <f>VLOOKUP(J2827,city!$A$4:$D$352,4,0)</f>
        <v>海北</v>
      </c>
      <c r="D2827" s="25" t="s">
        <v>9102</v>
      </c>
      <c r="E2827" s="24" t="s">
        <v>9103</v>
      </c>
      <c r="F2827" s="42" t="str">
        <f t="shared" si="349"/>
        <v>100.713,36.921</v>
      </c>
      <c r="G2827" s="20" t="s">
        <v>9104</v>
      </c>
      <c r="H2827" s="20" t="s">
        <v>438</v>
      </c>
      <c r="I2827" s="45" t="str">
        <f t="shared" si="351"/>
        <v>6a,6b</v>
      </c>
      <c r="J2827" s="15">
        <f t="shared" si="352"/>
        <v>283</v>
      </c>
      <c r="K2827" s="15">
        <f>IF(VLOOKUP(J2826,city!$K$4:$L$352,2,0)&gt;K2826,K2826+1,1)</f>
        <v>4</v>
      </c>
      <c r="L2827" s="15">
        <v>1</v>
      </c>
      <c r="M2827" s="15" t="s">
        <v>331</v>
      </c>
      <c r="N2827" s="25">
        <v>100.71299999999999</v>
      </c>
      <c r="O2827" s="25">
        <v>36.920999999999999</v>
      </c>
      <c r="P2827" s="15" t="str">
        <f t="shared" si="347"/>
        <v/>
      </c>
      <c r="Q2827" s="41">
        <v>6</v>
      </c>
      <c r="R2827" s="15">
        <f t="shared" si="348"/>
        <v>6</v>
      </c>
      <c r="S2827" s="15" t="str">
        <f t="shared" si="353"/>
        <v>6a</v>
      </c>
      <c r="T2827" s="15" t="str">
        <f t="shared" si="354"/>
        <v>6b</v>
      </c>
    </row>
    <row r="2828" spans="1:20" ht="20.100000000000001" customHeight="1">
      <c r="A2828" s="15">
        <f t="shared" si="350"/>
        <v>128305</v>
      </c>
      <c r="B2828" s="24" t="str">
        <f>VLOOKUP(J2828,city!$A$4:$D$352,3,0)</f>
        <v>青海</v>
      </c>
      <c r="C2828" s="24" t="str">
        <f>VLOOKUP(J2828,city!$A$4:$D$352,4,0)</f>
        <v>海北</v>
      </c>
      <c r="D2828" s="25" t="s">
        <v>9105</v>
      </c>
      <c r="E2828" s="24" t="s">
        <v>9106</v>
      </c>
      <c r="F2828" s="42" t="str">
        <f t="shared" si="349"/>
        <v>100.825,37.002</v>
      </c>
      <c r="G2828" s="20" t="s">
        <v>9107</v>
      </c>
      <c r="H2828" s="20" t="s">
        <v>444</v>
      </c>
      <c r="I2828" s="45" t="str">
        <f t="shared" si="351"/>
        <v>2a,2b</v>
      </c>
      <c r="J2828" s="15">
        <f t="shared" si="352"/>
        <v>283</v>
      </c>
      <c r="K2828" s="15">
        <f>IF(VLOOKUP(J2827,city!$K$4:$L$352,2,0)&gt;K2827,K2827+1,1)</f>
        <v>5</v>
      </c>
      <c r="L2828" s="15">
        <v>1</v>
      </c>
      <c r="M2828" s="15" t="s">
        <v>331</v>
      </c>
      <c r="N2828" s="25">
        <v>100.825</v>
      </c>
      <c r="O2828" s="25">
        <v>37.002000000000002</v>
      </c>
      <c r="P2828" s="15" t="str">
        <f t="shared" si="347"/>
        <v/>
      </c>
      <c r="Q2828" s="41">
        <v>2</v>
      </c>
      <c r="R2828" s="15">
        <f t="shared" si="348"/>
        <v>2</v>
      </c>
      <c r="S2828" s="15" t="str">
        <f t="shared" si="353"/>
        <v>2a</v>
      </c>
      <c r="T2828" s="15" t="str">
        <f t="shared" si="354"/>
        <v>2b</v>
      </c>
    </row>
    <row r="2829" spans="1:20" ht="20.100000000000001" customHeight="1">
      <c r="A2829" s="15">
        <f t="shared" si="350"/>
        <v>128306</v>
      </c>
      <c r="B2829" s="24" t="str">
        <f>VLOOKUP(J2829,city!$A$4:$D$352,3,0)</f>
        <v>青海</v>
      </c>
      <c r="C2829" s="24" t="str">
        <f>VLOOKUP(J2829,city!$A$4:$D$352,4,0)</f>
        <v>海北</v>
      </c>
      <c r="D2829" s="25" t="s">
        <v>9108</v>
      </c>
      <c r="E2829" s="24" t="s">
        <v>9109</v>
      </c>
      <c r="F2829" s="42" t="str">
        <f t="shared" si="349"/>
        <v>100.776,36.766</v>
      </c>
      <c r="G2829" s="20" t="s">
        <v>9110</v>
      </c>
      <c r="H2829" s="20" t="s">
        <v>450</v>
      </c>
      <c r="I2829" s="45" t="str">
        <f t="shared" si="351"/>
        <v>6a,6b</v>
      </c>
      <c r="J2829" s="15">
        <f t="shared" si="352"/>
        <v>283</v>
      </c>
      <c r="K2829" s="15">
        <f>IF(VLOOKUP(J2828,city!$K$4:$L$352,2,0)&gt;K2828,K2828+1,1)</f>
        <v>6</v>
      </c>
      <c r="L2829" s="15">
        <v>1</v>
      </c>
      <c r="M2829" s="15" t="s">
        <v>331</v>
      </c>
      <c r="N2829" s="25">
        <v>100.776</v>
      </c>
      <c r="O2829" s="25">
        <v>36.765999999999998</v>
      </c>
      <c r="P2829" s="15" t="str">
        <f t="shared" ref="P2829:P2892" si="355">IF(K2829=10,SUM(N2820:N2829)/10&amp;","&amp;SUM(O2820:O2829)/10,"")</f>
        <v/>
      </c>
      <c r="Q2829" s="41">
        <v>6</v>
      </c>
      <c r="R2829" s="15">
        <f t="shared" si="348"/>
        <v>6</v>
      </c>
      <c r="S2829" s="15" t="str">
        <f t="shared" si="353"/>
        <v>6a</v>
      </c>
      <c r="T2829" s="15" t="str">
        <f t="shared" si="354"/>
        <v>6b</v>
      </c>
    </row>
    <row r="2830" spans="1:20" ht="20.100000000000001" customHeight="1">
      <c r="A2830" s="15">
        <f t="shared" si="350"/>
        <v>128307</v>
      </c>
      <c r="B2830" s="24" t="str">
        <f>VLOOKUP(J2830,city!$A$4:$D$352,3,0)</f>
        <v>青海</v>
      </c>
      <c r="C2830" s="24" t="str">
        <f>VLOOKUP(J2830,city!$A$4:$D$352,4,0)</f>
        <v>海北</v>
      </c>
      <c r="D2830" s="25" t="s">
        <v>9111</v>
      </c>
      <c r="E2830" s="24" t="s">
        <v>9112</v>
      </c>
      <c r="F2830" s="42" t="str">
        <f t="shared" si="349"/>
        <v>100.861,36.993</v>
      </c>
      <c r="G2830" s="20" t="s">
        <v>9113</v>
      </c>
      <c r="H2830" s="20" t="s">
        <v>456</v>
      </c>
      <c r="I2830" s="45" t="str">
        <f t="shared" si="351"/>
        <v>28a,28b</v>
      </c>
      <c r="J2830" s="15">
        <f t="shared" si="352"/>
        <v>283</v>
      </c>
      <c r="K2830" s="15">
        <f>IF(VLOOKUP(J2829,city!$K$4:$L$352,2,0)&gt;K2829,K2829+1,1)</f>
        <v>7</v>
      </c>
      <c r="L2830" s="15">
        <v>1</v>
      </c>
      <c r="M2830" s="15" t="s">
        <v>331</v>
      </c>
      <c r="N2830" s="25">
        <v>100.861</v>
      </c>
      <c r="O2830" s="25">
        <v>36.993000000000002</v>
      </c>
      <c r="P2830" s="15" t="str">
        <f t="shared" si="355"/>
        <v/>
      </c>
      <c r="Q2830" s="41">
        <v>28</v>
      </c>
      <c r="R2830" s="15">
        <f t="shared" si="348"/>
        <v>4</v>
      </c>
      <c r="S2830" s="15" t="str">
        <f t="shared" si="353"/>
        <v>28a</v>
      </c>
      <c r="T2830" s="15" t="str">
        <f t="shared" si="354"/>
        <v>28b</v>
      </c>
    </row>
    <row r="2831" spans="1:20" ht="20.100000000000001" customHeight="1">
      <c r="A2831" s="15">
        <f t="shared" si="350"/>
        <v>128308</v>
      </c>
      <c r="B2831" s="24" t="str">
        <f>VLOOKUP(J2831,city!$A$4:$D$352,3,0)</f>
        <v>青海</v>
      </c>
      <c r="C2831" s="24" t="str">
        <f>VLOOKUP(J2831,city!$A$4:$D$352,4,0)</f>
        <v>海北</v>
      </c>
      <c r="D2831" s="25" t="s">
        <v>9114</v>
      </c>
      <c r="E2831" s="24" t="s">
        <v>9115</v>
      </c>
      <c r="F2831" s="42" t="str">
        <f t="shared" si="349"/>
        <v>100.121,37.206</v>
      </c>
      <c r="G2831" s="20" t="s">
        <v>9116</v>
      </c>
      <c r="H2831" s="20" t="s">
        <v>462</v>
      </c>
      <c r="I2831" s="45" t="str">
        <f t="shared" si="351"/>
        <v>6a,6b</v>
      </c>
      <c r="J2831" s="15">
        <f t="shared" si="352"/>
        <v>283</v>
      </c>
      <c r="K2831" s="15">
        <f>IF(VLOOKUP(J2830,city!$K$4:$L$352,2,0)&gt;K2830,K2830+1,1)</f>
        <v>8</v>
      </c>
      <c r="L2831" s="15">
        <v>1</v>
      </c>
      <c r="M2831" s="15" t="s">
        <v>331</v>
      </c>
      <c r="N2831" s="25">
        <v>100.121</v>
      </c>
      <c r="O2831" s="25">
        <v>37.206000000000003</v>
      </c>
      <c r="P2831" s="15" t="str">
        <f t="shared" si="355"/>
        <v/>
      </c>
      <c r="Q2831" s="41">
        <v>6</v>
      </c>
      <c r="R2831" s="15">
        <f t="shared" si="348"/>
        <v>6</v>
      </c>
      <c r="S2831" s="15" t="str">
        <f t="shared" si="353"/>
        <v>6a</v>
      </c>
      <c r="T2831" s="15" t="str">
        <f t="shared" si="354"/>
        <v>6b</v>
      </c>
    </row>
    <row r="2832" spans="1:20" ht="20.100000000000001" customHeight="1">
      <c r="A2832" s="15">
        <f t="shared" si="350"/>
        <v>128309</v>
      </c>
      <c r="B2832" s="24" t="str">
        <f>VLOOKUP(J2832,city!$A$4:$D$352,3,0)</f>
        <v>青海</v>
      </c>
      <c r="C2832" s="24" t="str">
        <f>VLOOKUP(J2832,city!$A$4:$D$352,4,0)</f>
        <v>海北</v>
      </c>
      <c r="D2832" s="25" t="s">
        <v>9117</v>
      </c>
      <c r="E2832" s="24" t="s">
        <v>9118</v>
      </c>
      <c r="F2832" s="42" t="str">
        <f t="shared" si="349"/>
        <v>100.459,38.071</v>
      </c>
      <c r="G2832" s="20" t="s">
        <v>9119</v>
      </c>
      <c r="H2832" s="20" t="s">
        <v>468</v>
      </c>
      <c r="I2832" s="45" t="str">
        <f t="shared" si="351"/>
        <v>12a,12b</v>
      </c>
      <c r="J2832" s="15">
        <f t="shared" si="352"/>
        <v>283</v>
      </c>
      <c r="K2832" s="15">
        <f>IF(VLOOKUP(J2831,city!$K$4:$L$352,2,0)&gt;K2831,K2831+1,1)</f>
        <v>9</v>
      </c>
      <c r="L2832" s="15">
        <v>1</v>
      </c>
      <c r="M2832" s="15" t="s">
        <v>331</v>
      </c>
      <c r="N2832" s="25">
        <v>100.459</v>
      </c>
      <c r="O2832" s="25">
        <v>38.070999999999998</v>
      </c>
      <c r="P2832" s="15" t="str">
        <f t="shared" si="355"/>
        <v/>
      </c>
      <c r="Q2832" s="41">
        <v>12</v>
      </c>
      <c r="R2832" s="15">
        <f t="shared" si="348"/>
        <v>12</v>
      </c>
      <c r="S2832" s="15" t="str">
        <f t="shared" si="353"/>
        <v>12a</v>
      </c>
      <c r="T2832" s="15" t="str">
        <f t="shared" si="354"/>
        <v>12b</v>
      </c>
    </row>
    <row r="2833" spans="1:20" ht="20.100000000000001" customHeight="1">
      <c r="A2833" s="15">
        <f t="shared" si="350"/>
        <v>128310</v>
      </c>
      <c r="B2833" s="24" t="str">
        <f>VLOOKUP(J2833,city!$A$4:$D$352,3,0)</f>
        <v>青海</v>
      </c>
      <c r="C2833" s="24" t="str">
        <f>VLOOKUP(J2833,city!$A$4:$D$352,4,0)</f>
        <v>海北</v>
      </c>
      <c r="D2833" s="25" t="s">
        <v>9120</v>
      </c>
      <c r="E2833" s="24" t="s">
        <v>9121</v>
      </c>
      <c r="F2833" s="42" t="str">
        <f t="shared" si="349"/>
        <v>100.949,37.969</v>
      </c>
      <c r="G2833" s="20" t="s">
        <v>9122</v>
      </c>
      <c r="H2833" s="20" t="s">
        <v>474</v>
      </c>
      <c r="I2833" s="45" t="str">
        <f t="shared" si="351"/>
        <v>28a,28b</v>
      </c>
      <c r="J2833" s="15">
        <f t="shared" si="352"/>
        <v>283</v>
      </c>
      <c r="K2833" s="15">
        <f>IF(VLOOKUP(J2832,city!$K$4:$L$352,2,0)&gt;K2832,K2832+1,1)</f>
        <v>10</v>
      </c>
      <c r="L2833" s="15">
        <v>1</v>
      </c>
      <c r="M2833" s="15" t="s">
        <v>331</v>
      </c>
      <c r="N2833" s="25">
        <v>100.949</v>
      </c>
      <c r="O2833" s="25">
        <v>37.969000000000001</v>
      </c>
      <c r="P2833" s="15" t="str">
        <f t="shared" si="355"/>
        <v>100.6296,37.3594</v>
      </c>
      <c r="Q2833" s="41">
        <v>28</v>
      </c>
      <c r="R2833" s="15">
        <f t="shared" si="348"/>
        <v>28</v>
      </c>
      <c r="S2833" s="15" t="str">
        <f t="shared" si="353"/>
        <v>28a</v>
      </c>
      <c r="T2833" s="15" t="str">
        <f t="shared" si="354"/>
        <v>28b</v>
      </c>
    </row>
    <row r="2834" spans="1:20" ht="20.100000000000001" customHeight="1">
      <c r="A2834" s="15">
        <f t="shared" si="350"/>
        <v>128401</v>
      </c>
      <c r="B2834" s="24" t="str">
        <f>VLOOKUP(J2834,city!$A$4:$D$352,3,0)</f>
        <v>青海</v>
      </c>
      <c r="C2834" s="24" t="str">
        <f>VLOOKUP(J2834,city!$A$4:$D$352,4,0)</f>
        <v>黄南</v>
      </c>
      <c r="D2834" s="25" t="s">
        <v>9123</v>
      </c>
      <c r="E2834" s="24" t="s">
        <v>9124</v>
      </c>
      <c r="F2834" s="42" t="str">
        <f t="shared" si="349"/>
        <v>101.825,36.121</v>
      </c>
      <c r="G2834" s="20" t="s">
        <v>9125</v>
      </c>
      <c r="H2834" s="20" t="s">
        <v>480</v>
      </c>
      <c r="I2834" s="45" t="str">
        <f t="shared" si="351"/>
        <v>1a,1b</v>
      </c>
      <c r="J2834" s="15">
        <f t="shared" si="352"/>
        <v>284</v>
      </c>
      <c r="K2834" s="15">
        <f>IF(VLOOKUP(J2833,city!$K$4:$L$352,2,0)&gt;K2833,K2833+1,1)</f>
        <v>1</v>
      </c>
      <c r="L2834" s="15">
        <v>1</v>
      </c>
      <c r="M2834" s="15" t="s">
        <v>332</v>
      </c>
      <c r="N2834" s="25">
        <v>101.825</v>
      </c>
      <c r="O2834" s="25">
        <v>36.121000000000002</v>
      </c>
      <c r="P2834" s="15" t="str">
        <f t="shared" si="355"/>
        <v/>
      </c>
      <c r="Q2834" s="41">
        <v>1</v>
      </c>
      <c r="R2834" s="15">
        <f t="shared" si="348"/>
        <v>2</v>
      </c>
      <c r="S2834" s="15" t="str">
        <f t="shared" si="353"/>
        <v>1a</v>
      </c>
      <c r="T2834" s="15" t="str">
        <f t="shared" si="354"/>
        <v>1b</v>
      </c>
    </row>
    <row r="2835" spans="1:20" ht="20.100000000000001" customHeight="1">
      <c r="A2835" s="15">
        <f t="shared" si="350"/>
        <v>128402</v>
      </c>
      <c r="B2835" s="24" t="str">
        <f>VLOOKUP(J2835,city!$A$4:$D$352,3,0)</f>
        <v>青海</v>
      </c>
      <c r="C2835" s="24" t="str">
        <f>VLOOKUP(J2835,city!$A$4:$D$352,4,0)</f>
        <v>黄南</v>
      </c>
      <c r="D2835" s="25" t="s">
        <v>9126</v>
      </c>
      <c r="E2835" s="24" t="s">
        <v>9127</v>
      </c>
      <c r="F2835" s="42" t="str">
        <f t="shared" si="349"/>
        <v>102.012,35.516</v>
      </c>
      <c r="G2835" s="20" t="s">
        <v>9128</v>
      </c>
      <c r="H2835" s="20" t="s">
        <v>486</v>
      </c>
      <c r="I2835" s="45" t="str">
        <f t="shared" si="351"/>
        <v>12a,12b</v>
      </c>
      <c r="J2835" s="15">
        <f t="shared" si="352"/>
        <v>284</v>
      </c>
      <c r="K2835" s="15">
        <f>IF(VLOOKUP(J2834,city!$K$4:$L$352,2,0)&gt;K2834,K2834+1,1)</f>
        <v>2</v>
      </c>
      <c r="L2835" s="15">
        <v>1</v>
      </c>
      <c r="M2835" s="15" t="s">
        <v>332</v>
      </c>
      <c r="N2835" s="25">
        <v>102.012</v>
      </c>
      <c r="O2835" s="25">
        <v>35.515999999999998</v>
      </c>
      <c r="P2835" s="15" t="str">
        <f t="shared" si="355"/>
        <v/>
      </c>
      <c r="Q2835" s="41">
        <v>12</v>
      </c>
      <c r="R2835" s="15">
        <f t="shared" si="348"/>
        <v>12</v>
      </c>
      <c r="S2835" s="15" t="str">
        <f t="shared" si="353"/>
        <v>12a</v>
      </c>
      <c r="T2835" s="15" t="str">
        <f t="shared" si="354"/>
        <v>12b</v>
      </c>
    </row>
    <row r="2836" spans="1:20" ht="20.100000000000001" customHeight="1">
      <c r="A2836" s="15">
        <f t="shared" si="350"/>
        <v>128403</v>
      </c>
      <c r="B2836" s="24" t="str">
        <f>VLOOKUP(J2836,city!$A$4:$D$352,3,0)</f>
        <v>青海</v>
      </c>
      <c r="C2836" s="24" t="str">
        <f>VLOOKUP(J2836,city!$A$4:$D$352,4,0)</f>
        <v>黄南</v>
      </c>
      <c r="D2836" s="25" t="s">
        <v>9129</v>
      </c>
      <c r="E2836" s="24" t="s">
        <v>9130</v>
      </c>
      <c r="F2836" s="42" t="str">
        <f t="shared" si="349"/>
        <v>102.063,35.566</v>
      </c>
      <c r="G2836" s="20" t="s">
        <v>9131</v>
      </c>
      <c r="H2836" s="20" t="s">
        <v>492</v>
      </c>
      <c r="I2836" s="45" t="str">
        <f t="shared" si="351"/>
        <v>12a,12b</v>
      </c>
      <c r="J2836" s="15">
        <f t="shared" si="352"/>
        <v>284</v>
      </c>
      <c r="K2836" s="15">
        <f>IF(VLOOKUP(J2835,city!$K$4:$L$352,2,0)&gt;K2835,K2835+1,1)</f>
        <v>3</v>
      </c>
      <c r="L2836" s="15">
        <v>1</v>
      </c>
      <c r="M2836" s="15" t="s">
        <v>332</v>
      </c>
      <c r="N2836" s="25">
        <v>102.063</v>
      </c>
      <c r="O2836" s="25">
        <v>35.566000000000003</v>
      </c>
      <c r="P2836" s="15" t="str">
        <f t="shared" si="355"/>
        <v/>
      </c>
      <c r="Q2836" s="41">
        <v>12</v>
      </c>
      <c r="R2836" s="15">
        <f t="shared" si="348"/>
        <v>12</v>
      </c>
      <c r="S2836" s="15" t="str">
        <f t="shared" si="353"/>
        <v>12a</v>
      </c>
      <c r="T2836" s="15" t="str">
        <f t="shared" si="354"/>
        <v>12b</v>
      </c>
    </row>
    <row r="2837" spans="1:20" ht="20.100000000000001" customHeight="1">
      <c r="A2837" s="15">
        <f t="shared" si="350"/>
        <v>128404</v>
      </c>
      <c r="B2837" s="24" t="str">
        <f>VLOOKUP(J2837,city!$A$4:$D$352,3,0)</f>
        <v>青海</v>
      </c>
      <c r="C2837" s="24" t="str">
        <f>VLOOKUP(J2837,city!$A$4:$D$352,4,0)</f>
        <v>黄南</v>
      </c>
      <c r="D2837" s="25" t="s">
        <v>9132</v>
      </c>
      <c r="E2837" s="24" t="s">
        <v>9133</v>
      </c>
      <c r="F2837" s="42" t="str">
        <f t="shared" si="349"/>
        <v>102.021,35.523</v>
      </c>
      <c r="G2837" s="20" t="s">
        <v>9134</v>
      </c>
      <c r="H2837" s="20" t="s">
        <v>498</v>
      </c>
      <c r="I2837" s="45" t="str">
        <f t="shared" si="351"/>
        <v>32a,32b</v>
      </c>
      <c r="J2837" s="15">
        <f t="shared" si="352"/>
        <v>284</v>
      </c>
      <c r="K2837" s="15">
        <f>IF(VLOOKUP(J2836,city!$K$4:$L$352,2,0)&gt;K2836,K2836+1,1)</f>
        <v>4</v>
      </c>
      <c r="L2837" s="15">
        <v>1</v>
      </c>
      <c r="M2837" s="15" t="s">
        <v>332</v>
      </c>
      <c r="N2837" s="25">
        <v>102.021</v>
      </c>
      <c r="O2837" s="25">
        <v>35.523000000000003</v>
      </c>
      <c r="P2837" s="15" t="str">
        <f t="shared" si="355"/>
        <v/>
      </c>
      <c r="Q2837" s="41">
        <v>32</v>
      </c>
      <c r="R2837" s="15" t="e">
        <f t="shared" si="348"/>
        <v>#N/A</v>
      </c>
      <c r="S2837" s="15" t="str">
        <f t="shared" si="353"/>
        <v>32a</v>
      </c>
      <c r="T2837" s="15" t="str">
        <f t="shared" si="354"/>
        <v>32b</v>
      </c>
    </row>
    <row r="2838" spans="1:20" ht="20.100000000000001" customHeight="1">
      <c r="A2838" s="15">
        <f t="shared" si="350"/>
        <v>128405</v>
      </c>
      <c r="B2838" s="24" t="str">
        <f>VLOOKUP(J2838,city!$A$4:$D$352,3,0)</f>
        <v>青海</v>
      </c>
      <c r="C2838" s="24" t="str">
        <f>VLOOKUP(J2838,city!$A$4:$D$352,4,0)</f>
        <v>黄南</v>
      </c>
      <c r="D2838" s="25" t="s">
        <v>9135</v>
      </c>
      <c r="E2838" s="24" t="s">
        <v>9136</v>
      </c>
      <c r="F2838" s="42" t="str">
        <f t="shared" si="349"/>
        <v>102.074,35.791</v>
      </c>
      <c r="G2838" s="20" t="s">
        <v>9137</v>
      </c>
      <c r="H2838" s="20" t="s">
        <v>504</v>
      </c>
      <c r="I2838" s="45" t="str">
        <f t="shared" si="351"/>
        <v>6a,6b</v>
      </c>
      <c r="J2838" s="15">
        <f t="shared" si="352"/>
        <v>284</v>
      </c>
      <c r="K2838" s="15">
        <f>IF(VLOOKUP(J2837,city!$K$4:$L$352,2,0)&gt;K2837,K2837+1,1)</f>
        <v>5</v>
      </c>
      <c r="L2838" s="15">
        <v>1</v>
      </c>
      <c r="M2838" s="15" t="s">
        <v>332</v>
      </c>
      <c r="N2838" s="25">
        <v>102.074</v>
      </c>
      <c r="O2838" s="25">
        <v>35.790999999999997</v>
      </c>
      <c r="P2838" s="15" t="str">
        <f t="shared" si="355"/>
        <v/>
      </c>
      <c r="Q2838" s="41">
        <v>6</v>
      </c>
      <c r="R2838" s="15">
        <f t="shared" si="348"/>
        <v>6</v>
      </c>
      <c r="S2838" s="15" t="str">
        <f t="shared" si="353"/>
        <v>6a</v>
      </c>
      <c r="T2838" s="15" t="str">
        <f t="shared" si="354"/>
        <v>6b</v>
      </c>
    </row>
    <row r="2839" spans="1:20" ht="20.100000000000001" customHeight="1">
      <c r="A2839" s="15">
        <f t="shared" si="350"/>
        <v>128406</v>
      </c>
      <c r="B2839" s="24" t="str">
        <f>VLOOKUP(J2839,city!$A$4:$D$352,3,0)</f>
        <v>青海</v>
      </c>
      <c r="C2839" s="24" t="str">
        <f>VLOOKUP(J2839,city!$A$4:$D$352,4,0)</f>
        <v>黄南</v>
      </c>
      <c r="D2839" s="25" t="s">
        <v>9138</v>
      </c>
      <c r="E2839" s="24" t="s">
        <v>9139</v>
      </c>
      <c r="F2839" s="42" t="str">
        <f t="shared" si="349"/>
        <v>102.049,35.573</v>
      </c>
      <c r="G2839" s="20" t="s">
        <v>9140</v>
      </c>
      <c r="H2839" s="20" t="s">
        <v>510</v>
      </c>
      <c r="I2839" s="45" t="str">
        <f t="shared" si="351"/>
        <v>12a,12b</v>
      </c>
      <c r="J2839" s="15">
        <f t="shared" si="352"/>
        <v>284</v>
      </c>
      <c r="K2839" s="15">
        <f>IF(VLOOKUP(J2838,city!$K$4:$L$352,2,0)&gt;K2838,K2838+1,1)</f>
        <v>6</v>
      </c>
      <c r="L2839" s="15">
        <v>1</v>
      </c>
      <c r="M2839" s="15" t="s">
        <v>332</v>
      </c>
      <c r="N2839" s="25">
        <v>102.04900000000001</v>
      </c>
      <c r="O2839" s="25">
        <v>35.573</v>
      </c>
      <c r="P2839" s="15" t="str">
        <f t="shared" si="355"/>
        <v/>
      </c>
      <c r="Q2839" s="41">
        <v>12</v>
      </c>
      <c r="R2839" s="15">
        <f t="shared" si="348"/>
        <v>12</v>
      </c>
      <c r="S2839" s="15" t="str">
        <f t="shared" si="353"/>
        <v>12a</v>
      </c>
      <c r="T2839" s="15" t="str">
        <f t="shared" si="354"/>
        <v>12b</v>
      </c>
    </row>
    <row r="2840" spans="1:20" ht="20.100000000000001" customHeight="1">
      <c r="A2840" s="15">
        <f t="shared" si="350"/>
        <v>128407</v>
      </c>
      <c r="B2840" s="24" t="str">
        <f>VLOOKUP(J2840,city!$A$4:$D$352,3,0)</f>
        <v>青海</v>
      </c>
      <c r="C2840" s="24" t="str">
        <f>VLOOKUP(J2840,city!$A$4:$D$352,4,0)</f>
        <v>黄南</v>
      </c>
      <c r="D2840" s="25" t="s">
        <v>9141</v>
      </c>
      <c r="E2840" s="24" t="s">
        <v>9142</v>
      </c>
      <c r="F2840" s="42" t="str">
        <f t="shared" si="349"/>
        <v>101.011,35.233</v>
      </c>
      <c r="G2840" s="20" t="s">
        <v>9143</v>
      </c>
      <c r="H2840" s="20" t="s">
        <v>516</v>
      </c>
      <c r="I2840" s="45" t="str">
        <f t="shared" si="351"/>
        <v>32a,32b</v>
      </c>
      <c r="J2840" s="15">
        <f t="shared" si="352"/>
        <v>284</v>
      </c>
      <c r="K2840" s="15">
        <f>IF(VLOOKUP(J2839,city!$K$4:$L$352,2,0)&gt;K2839,K2839+1,1)</f>
        <v>7</v>
      </c>
      <c r="L2840" s="15">
        <v>1</v>
      </c>
      <c r="M2840" s="15" t="s">
        <v>332</v>
      </c>
      <c r="N2840" s="25">
        <v>101.011</v>
      </c>
      <c r="O2840" s="25">
        <v>35.232999999999997</v>
      </c>
      <c r="P2840" s="15" t="str">
        <f t="shared" si="355"/>
        <v/>
      </c>
      <c r="Q2840" s="41">
        <v>32</v>
      </c>
      <c r="R2840" s="15" t="e">
        <f t="shared" si="348"/>
        <v>#N/A</v>
      </c>
      <c r="S2840" s="15" t="str">
        <f t="shared" si="353"/>
        <v>32a</v>
      </c>
      <c r="T2840" s="15" t="str">
        <f t="shared" si="354"/>
        <v>32b</v>
      </c>
    </row>
    <row r="2841" spans="1:20" ht="20.100000000000001" customHeight="1">
      <c r="A2841" s="15">
        <f t="shared" si="350"/>
        <v>128408</v>
      </c>
      <c r="B2841" s="24" t="str">
        <f>VLOOKUP(J2841,city!$A$4:$D$352,3,0)</f>
        <v>青海</v>
      </c>
      <c r="C2841" s="24" t="str">
        <f>VLOOKUP(J2841,city!$A$4:$D$352,4,0)</f>
        <v>黄南</v>
      </c>
      <c r="D2841" s="25" t="s">
        <v>9144</v>
      </c>
      <c r="E2841" s="24" t="s">
        <v>9145</v>
      </c>
      <c r="F2841" s="42" t="str">
        <f t="shared" si="349"/>
        <v>101.759,36.121</v>
      </c>
      <c r="G2841" s="20" t="s">
        <v>9146</v>
      </c>
      <c r="H2841" s="20" t="s">
        <v>522</v>
      </c>
      <c r="I2841" s="45" t="str">
        <f t="shared" si="351"/>
        <v>12a,12b</v>
      </c>
      <c r="J2841" s="15">
        <f t="shared" si="352"/>
        <v>284</v>
      </c>
      <c r="K2841" s="15">
        <f>IF(VLOOKUP(J2840,city!$K$4:$L$352,2,0)&gt;K2840,K2840+1,1)</f>
        <v>8</v>
      </c>
      <c r="L2841" s="15">
        <v>1</v>
      </c>
      <c r="M2841" s="15" t="s">
        <v>332</v>
      </c>
      <c r="N2841" s="25">
        <v>101.759</v>
      </c>
      <c r="O2841" s="25">
        <v>36.121000000000002</v>
      </c>
      <c r="P2841" s="15" t="str">
        <f t="shared" si="355"/>
        <v/>
      </c>
      <c r="Q2841" s="41">
        <v>12</v>
      </c>
      <c r="R2841" s="15">
        <f t="shared" si="348"/>
        <v>12</v>
      </c>
      <c r="S2841" s="15" t="str">
        <f t="shared" si="353"/>
        <v>12a</v>
      </c>
      <c r="T2841" s="15" t="str">
        <f t="shared" si="354"/>
        <v>12b</v>
      </c>
    </row>
    <row r="2842" spans="1:20" ht="20.100000000000001" customHeight="1">
      <c r="A2842" s="15">
        <f t="shared" si="350"/>
        <v>128409</v>
      </c>
      <c r="B2842" s="24" t="str">
        <f>VLOOKUP(J2842,city!$A$4:$D$352,3,0)</f>
        <v>青海</v>
      </c>
      <c r="C2842" s="24" t="str">
        <f>VLOOKUP(J2842,city!$A$4:$D$352,4,0)</f>
        <v>黄南</v>
      </c>
      <c r="D2842" s="25" t="s">
        <v>9147</v>
      </c>
      <c r="E2842" s="24" t="s">
        <v>9148</v>
      </c>
      <c r="F2842" s="42" t="str">
        <f t="shared" si="349"/>
        <v>101.744,36.103</v>
      </c>
      <c r="G2842" s="20" t="s">
        <v>9149</v>
      </c>
      <c r="H2842" s="20" t="s">
        <v>528</v>
      </c>
      <c r="I2842" s="45" t="str">
        <f t="shared" si="351"/>
        <v>11a,11b</v>
      </c>
      <c r="J2842" s="15">
        <f t="shared" si="352"/>
        <v>284</v>
      </c>
      <c r="K2842" s="15">
        <f>IF(VLOOKUP(J2841,city!$K$4:$L$352,2,0)&gt;K2841,K2841+1,1)</f>
        <v>9</v>
      </c>
      <c r="L2842" s="15">
        <v>1</v>
      </c>
      <c r="M2842" s="15" t="s">
        <v>332</v>
      </c>
      <c r="N2842" s="25">
        <v>101.744</v>
      </c>
      <c r="O2842" s="25">
        <v>36.103000000000002</v>
      </c>
      <c r="P2842" s="15" t="str">
        <f t="shared" si="355"/>
        <v/>
      </c>
      <c r="Q2842" s="41">
        <v>11</v>
      </c>
      <c r="R2842" s="15">
        <f t="shared" si="348"/>
        <v>11</v>
      </c>
      <c r="S2842" s="15" t="str">
        <f t="shared" si="353"/>
        <v>11a</v>
      </c>
      <c r="T2842" s="15" t="str">
        <f t="shared" si="354"/>
        <v>11b</v>
      </c>
    </row>
    <row r="2843" spans="1:20" ht="20.100000000000001" customHeight="1">
      <c r="A2843" s="15">
        <f t="shared" si="350"/>
        <v>128410</v>
      </c>
      <c r="B2843" s="24" t="str">
        <f>VLOOKUP(J2843,city!$A$4:$D$352,3,0)</f>
        <v>青海</v>
      </c>
      <c r="C2843" s="24" t="str">
        <f>VLOOKUP(J2843,city!$A$4:$D$352,4,0)</f>
        <v>黄南</v>
      </c>
      <c r="D2843" s="25" t="s">
        <v>9150</v>
      </c>
      <c r="E2843" s="24" t="s">
        <v>9151</v>
      </c>
      <c r="F2843" s="42" t="str">
        <f t="shared" si="349"/>
        <v>101.931,35.231</v>
      </c>
      <c r="G2843" s="20" t="s">
        <v>9152</v>
      </c>
      <c r="H2843" s="20" t="s">
        <v>534</v>
      </c>
      <c r="I2843" s="45" t="str">
        <f t="shared" si="351"/>
        <v>1a,1b</v>
      </c>
      <c r="J2843" s="15">
        <f t="shared" si="352"/>
        <v>284</v>
      </c>
      <c r="K2843" s="15">
        <f>IF(VLOOKUP(J2842,city!$K$4:$L$352,2,0)&gt;K2842,K2842+1,1)</f>
        <v>10</v>
      </c>
      <c r="L2843" s="15">
        <v>1</v>
      </c>
      <c r="M2843" s="15" t="s">
        <v>332</v>
      </c>
      <c r="N2843" s="25">
        <v>101.931</v>
      </c>
      <c r="O2843" s="25">
        <v>35.231000000000002</v>
      </c>
      <c r="P2843" s="15" t="str">
        <f t="shared" si="355"/>
        <v>101.8489,35.6778</v>
      </c>
      <c r="Q2843" s="41">
        <v>1</v>
      </c>
      <c r="R2843" s="15">
        <f t="shared" ref="R2843:R2906" si="356">LOOKUP(1,0/FIND($U$6:$U$91,D2843),$V$6:$V$91)</f>
        <v>2</v>
      </c>
      <c r="S2843" s="15" t="str">
        <f t="shared" si="353"/>
        <v>1a</v>
      </c>
      <c r="T2843" s="15" t="str">
        <f t="shared" si="354"/>
        <v>1b</v>
      </c>
    </row>
    <row r="2844" spans="1:20" ht="20.100000000000001" customHeight="1">
      <c r="A2844" s="15">
        <f t="shared" si="350"/>
        <v>128501</v>
      </c>
      <c r="B2844" s="24" t="str">
        <f>VLOOKUP(J2844,city!$A$4:$D$352,3,0)</f>
        <v>青海</v>
      </c>
      <c r="C2844" s="24" t="str">
        <f>VLOOKUP(J2844,city!$A$4:$D$352,4,0)</f>
        <v>果洛</v>
      </c>
      <c r="D2844" s="25" t="s">
        <v>9153</v>
      </c>
      <c r="E2844" s="24" t="s">
        <v>9154</v>
      </c>
      <c r="F2844" s="42" t="str">
        <f t="shared" si="349"/>
        <v>101.113,33.402</v>
      </c>
      <c r="G2844" s="20" t="s">
        <v>9155</v>
      </c>
      <c r="H2844" s="20" t="s">
        <v>422</v>
      </c>
      <c r="I2844" s="45" t="str">
        <f t="shared" si="351"/>
        <v>32a,32b</v>
      </c>
      <c r="J2844" s="15">
        <f t="shared" si="352"/>
        <v>285</v>
      </c>
      <c r="K2844" s="15">
        <f>IF(VLOOKUP(J2843,city!$K$4:$L$352,2,0)&gt;K2843,K2843+1,1)</f>
        <v>1</v>
      </c>
      <c r="L2844" s="15">
        <v>1</v>
      </c>
      <c r="M2844" s="15" t="s">
        <v>333</v>
      </c>
      <c r="N2844" s="25">
        <v>101.113</v>
      </c>
      <c r="O2844" s="25">
        <v>33.402000000000001</v>
      </c>
      <c r="P2844" s="15" t="str">
        <f t="shared" si="355"/>
        <v/>
      </c>
      <c r="Q2844" s="41">
        <v>32</v>
      </c>
      <c r="R2844" s="15" t="e">
        <f t="shared" si="356"/>
        <v>#N/A</v>
      </c>
      <c r="S2844" s="15" t="str">
        <f t="shared" si="353"/>
        <v>32a</v>
      </c>
      <c r="T2844" s="15" t="str">
        <f t="shared" si="354"/>
        <v>32b</v>
      </c>
    </row>
    <row r="2845" spans="1:20" ht="20.100000000000001" customHeight="1">
      <c r="A2845" s="15">
        <f t="shared" si="350"/>
        <v>128502</v>
      </c>
      <c r="B2845" s="24" t="str">
        <f>VLOOKUP(J2845,city!$A$4:$D$352,3,0)</f>
        <v>青海</v>
      </c>
      <c r="C2845" s="24" t="str">
        <f>VLOOKUP(J2845,city!$A$4:$D$352,4,0)</f>
        <v>果洛</v>
      </c>
      <c r="D2845" s="25" t="s">
        <v>9156</v>
      </c>
      <c r="E2845" s="24" t="s">
        <v>9157</v>
      </c>
      <c r="F2845" s="42" t="str">
        <f t="shared" si="349"/>
        <v>101.769,36.64</v>
      </c>
      <c r="G2845" s="20" t="s">
        <v>9158</v>
      </c>
      <c r="H2845" s="20" t="s">
        <v>427</v>
      </c>
      <c r="I2845" s="45" t="str">
        <f t="shared" si="351"/>
        <v>11a,11b</v>
      </c>
      <c r="J2845" s="15">
        <f t="shared" si="352"/>
        <v>285</v>
      </c>
      <c r="K2845" s="15">
        <f>IF(VLOOKUP(J2844,city!$K$4:$L$352,2,0)&gt;K2844,K2844+1,1)</f>
        <v>2</v>
      </c>
      <c r="L2845" s="15">
        <v>1</v>
      </c>
      <c r="M2845" s="15" t="s">
        <v>333</v>
      </c>
      <c r="N2845" s="25">
        <v>101.76900000000001</v>
      </c>
      <c r="O2845" s="25">
        <v>36.64</v>
      </c>
      <c r="P2845" s="15" t="str">
        <f t="shared" si="355"/>
        <v/>
      </c>
      <c r="Q2845" s="41">
        <v>11</v>
      </c>
      <c r="R2845" s="15">
        <f t="shared" si="356"/>
        <v>11</v>
      </c>
      <c r="S2845" s="15" t="str">
        <f t="shared" si="353"/>
        <v>11a</v>
      </c>
      <c r="T2845" s="15" t="str">
        <f t="shared" si="354"/>
        <v>11b</v>
      </c>
    </row>
    <row r="2846" spans="1:20" ht="20.100000000000001" customHeight="1">
      <c r="A2846" s="15">
        <f t="shared" si="350"/>
        <v>128503</v>
      </c>
      <c r="B2846" s="24" t="str">
        <f>VLOOKUP(J2846,city!$A$4:$D$352,3,0)</f>
        <v>青海</v>
      </c>
      <c r="C2846" s="24" t="str">
        <f>VLOOKUP(J2846,city!$A$4:$D$352,4,0)</f>
        <v>果洛</v>
      </c>
      <c r="D2846" s="25" t="s">
        <v>9159</v>
      </c>
      <c r="E2846" s="24" t="s">
        <v>9160</v>
      </c>
      <c r="F2846" s="42" t="str">
        <f t="shared" si="349"/>
        <v>97.923,35.112</v>
      </c>
      <c r="G2846" s="20" t="s">
        <v>9161</v>
      </c>
      <c r="H2846" s="20" t="s">
        <v>432</v>
      </c>
      <c r="I2846" s="45" t="str">
        <f t="shared" si="351"/>
        <v>6a,6b</v>
      </c>
      <c r="J2846" s="15">
        <f t="shared" si="352"/>
        <v>285</v>
      </c>
      <c r="K2846" s="15">
        <f>IF(VLOOKUP(J2845,city!$K$4:$L$352,2,0)&gt;K2845,K2845+1,1)</f>
        <v>3</v>
      </c>
      <c r="L2846" s="15">
        <v>1</v>
      </c>
      <c r="M2846" s="15" t="s">
        <v>333</v>
      </c>
      <c r="N2846" s="25">
        <v>97.923000000000002</v>
      </c>
      <c r="O2846" s="25">
        <v>35.112000000000002</v>
      </c>
      <c r="P2846" s="15" t="str">
        <f t="shared" si="355"/>
        <v/>
      </c>
      <c r="Q2846" s="41">
        <v>6</v>
      </c>
      <c r="R2846" s="15">
        <f t="shared" si="356"/>
        <v>6</v>
      </c>
      <c r="S2846" s="15" t="str">
        <f t="shared" si="353"/>
        <v>6a</v>
      </c>
      <c r="T2846" s="15" t="str">
        <f t="shared" si="354"/>
        <v>6b</v>
      </c>
    </row>
    <row r="2847" spans="1:20" ht="20.100000000000001" customHeight="1">
      <c r="A2847" s="15">
        <f t="shared" si="350"/>
        <v>128504</v>
      </c>
      <c r="B2847" s="24" t="str">
        <f>VLOOKUP(J2847,city!$A$4:$D$352,3,0)</f>
        <v>青海</v>
      </c>
      <c r="C2847" s="24" t="str">
        <f>VLOOKUP(J2847,city!$A$4:$D$352,4,0)</f>
        <v>果洛</v>
      </c>
      <c r="D2847" s="25" t="s">
        <v>9162</v>
      </c>
      <c r="E2847" s="24" t="s">
        <v>9163</v>
      </c>
      <c r="F2847" s="42" t="str">
        <f t="shared" si="349"/>
        <v>97.607,34.232</v>
      </c>
      <c r="G2847" s="20" t="s">
        <v>9164</v>
      </c>
      <c r="H2847" s="20" t="s">
        <v>438</v>
      </c>
      <c r="I2847" s="45" t="str">
        <f t="shared" si="351"/>
        <v>11a,11b</v>
      </c>
      <c r="J2847" s="15">
        <f t="shared" si="352"/>
        <v>285</v>
      </c>
      <c r="K2847" s="15">
        <f>IF(VLOOKUP(J2846,city!$K$4:$L$352,2,0)&gt;K2846,K2846+1,1)</f>
        <v>4</v>
      </c>
      <c r="L2847" s="15">
        <v>1</v>
      </c>
      <c r="M2847" s="15" t="s">
        <v>333</v>
      </c>
      <c r="N2847" s="25">
        <v>97.606999999999999</v>
      </c>
      <c r="O2847" s="25">
        <v>34.231999999999999</v>
      </c>
      <c r="P2847" s="15" t="str">
        <f t="shared" si="355"/>
        <v/>
      </c>
      <c r="Q2847" s="41">
        <v>11</v>
      </c>
      <c r="R2847" s="15">
        <f t="shared" si="356"/>
        <v>11</v>
      </c>
      <c r="S2847" s="15" t="str">
        <f t="shared" si="353"/>
        <v>11a</v>
      </c>
      <c r="T2847" s="15" t="str">
        <f t="shared" si="354"/>
        <v>11b</v>
      </c>
    </row>
    <row r="2848" spans="1:20" ht="20.100000000000001" customHeight="1">
      <c r="A2848" s="15">
        <f t="shared" si="350"/>
        <v>128505</v>
      </c>
      <c r="B2848" s="24" t="str">
        <f>VLOOKUP(J2848,city!$A$4:$D$352,3,0)</f>
        <v>青海</v>
      </c>
      <c r="C2848" s="24" t="str">
        <f>VLOOKUP(J2848,city!$A$4:$D$352,4,0)</f>
        <v>果洛</v>
      </c>
      <c r="D2848" s="25" t="s">
        <v>9165</v>
      </c>
      <c r="E2848" s="24" t="s">
        <v>9166</v>
      </c>
      <c r="F2848" s="42" t="str">
        <f t="shared" si="349"/>
        <v>97.766,35.039</v>
      </c>
      <c r="G2848" s="20" t="s">
        <v>9167</v>
      </c>
      <c r="H2848" s="20" t="s">
        <v>444</v>
      </c>
      <c r="I2848" s="45" t="str">
        <f t="shared" si="351"/>
        <v>6a,6b</v>
      </c>
      <c r="J2848" s="15">
        <f t="shared" si="352"/>
        <v>285</v>
      </c>
      <c r="K2848" s="15">
        <f>IF(VLOOKUP(J2847,city!$K$4:$L$352,2,0)&gt;K2847,K2847+1,1)</f>
        <v>5</v>
      </c>
      <c r="L2848" s="15">
        <v>1</v>
      </c>
      <c r="M2848" s="15" t="s">
        <v>333</v>
      </c>
      <c r="N2848" s="25">
        <v>97.766000000000005</v>
      </c>
      <c r="O2848" s="25">
        <v>35.039000000000001</v>
      </c>
      <c r="P2848" s="15" t="str">
        <f t="shared" si="355"/>
        <v/>
      </c>
      <c r="Q2848" s="41">
        <v>6</v>
      </c>
      <c r="R2848" s="15">
        <f t="shared" si="356"/>
        <v>29</v>
      </c>
      <c r="S2848" s="15" t="str">
        <f t="shared" si="353"/>
        <v>6a</v>
      </c>
      <c r="T2848" s="15" t="str">
        <f t="shared" si="354"/>
        <v>6b</v>
      </c>
    </row>
    <row r="2849" spans="1:20" ht="20.100000000000001" customHeight="1">
      <c r="A2849" s="15">
        <f t="shared" si="350"/>
        <v>128506</v>
      </c>
      <c r="B2849" s="24" t="str">
        <f>VLOOKUP(J2849,city!$A$4:$D$352,3,0)</f>
        <v>青海</v>
      </c>
      <c r="C2849" s="24" t="str">
        <f>VLOOKUP(J2849,city!$A$4:$D$352,4,0)</f>
        <v>果洛</v>
      </c>
      <c r="D2849" s="25" t="s">
        <v>9168</v>
      </c>
      <c r="E2849" s="24" t="s">
        <v>9169</v>
      </c>
      <c r="F2849" s="42" t="str">
        <f t="shared" si="349"/>
        <v>97.352,34.939</v>
      </c>
      <c r="G2849" s="20" t="s">
        <v>9170</v>
      </c>
      <c r="H2849" s="20" t="s">
        <v>450</v>
      </c>
      <c r="I2849" s="45" t="str">
        <f t="shared" si="351"/>
        <v>6a,6b</v>
      </c>
      <c r="J2849" s="15">
        <f t="shared" si="352"/>
        <v>285</v>
      </c>
      <c r="K2849" s="15">
        <f>IF(VLOOKUP(J2848,city!$K$4:$L$352,2,0)&gt;K2848,K2848+1,1)</f>
        <v>6</v>
      </c>
      <c r="L2849" s="15">
        <v>1</v>
      </c>
      <c r="M2849" s="15" t="s">
        <v>333</v>
      </c>
      <c r="N2849" s="25">
        <v>97.352000000000004</v>
      </c>
      <c r="O2849" s="25">
        <v>34.939</v>
      </c>
      <c r="P2849" s="15" t="str">
        <f t="shared" si="355"/>
        <v/>
      </c>
      <c r="Q2849" s="41">
        <v>6</v>
      </c>
      <c r="R2849" s="15">
        <f t="shared" si="356"/>
        <v>29</v>
      </c>
      <c r="S2849" s="15" t="str">
        <f t="shared" si="353"/>
        <v>6a</v>
      </c>
      <c r="T2849" s="15" t="str">
        <f t="shared" si="354"/>
        <v>6b</v>
      </c>
    </row>
    <row r="2850" spans="1:20" ht="20.100000000000001" customHeight="1">
      <c r="A2850" s="15">
        <f t="shared" si="350"/>
        <v>128507</v>
      </c>
      <c r="B2850" s="24" t="str">
        <f>VLOOKUP(J2850,city!$A$4:$D$352,3,0)</f>
        <v>青海</v>
      </c>
      <c r="C2850" s="24" t="str">
        <f>VLOOKUP(J2850,city!$A$4:$D$352,4,0)</f>
        <v>果洛</v>
      </c>
      <c r="D2850" s="25" t="s">
        <v>9171</v>
      </c>
      <c r="E2850" s="24" t="s">
        <v>9172</v>
      </c>
      <c r="F2850" s="42" t="str">
        <f t="shared" si="349"/>
        <v>100.662,34.694</v>
      </c>
      <c r="G2850" s="20" t="s">
        <v>9173</v>
      </c>
      <c r="H2850" s="20" t="s">
        <v>456</v>
      </c>
      <c r="I2850" s="45" t="str">
        <f t="shared" si="351"/>
        <v>12a,12b</v>
      </c>
      <c r="J2850" s="15">
        <f t="shared" si="352"/>
        <v>285</v>
      </c>
      <c r="K2850" s="15">
        <f>IF(VLOOKUP(J2849,city!$K$4:$L$352,2,0)&gt;K2849,K2849+1,1)</f>
        <v>7</v>
      </c>
      <c r="L2850" s="15">
        <v>1</v>
      </c>
      <c r="M2850" s="15" t="s">
        <v>333</v>
      </c>
      <c r="N2850" s="25">
        <v>100.66200000000001</v>
      </c>
      <c r="O2850" s="25">
        <v>34.694000000000003</v>
      </c>
      <c r="P2850" s="15" t="str">
        <f t="shared" si="355"/>
        <v/>
      </c>
      <c r="Q2850" s="41">
        <v>12</v>
      </c>
      <c r="R2850" s="15">
        <f t="shared" si="356"/>
        <v>12</v>
      </c>
      <c r="S2850" s="15" t="str">
        <f t="shared" si="353"/>
        <v>12a</v>
      </c>
      <c r="T2850" s="15" t="str">
        <f t="shared" si="354"/>
        <v>12b</v>
      </c>
    </row>
    <row r="2851" spans="1:20" ht="20.100000000000001" customHeight="1">
      <c r="A2851" s="15">
        <f t="shared" si="350"/>
        <v>128508</v>
      </c>
      <c r="B2851" s="24" t="str">
        <f>VLOOKUP(J2851,city!$A$4:$D$352,3,0)</f>
        <v>青海</v>
      </c>
      <c r="C2851" s="24" t="str">
        <f>VLOOKUP(J2851,city!$A$4:$D$352,4,0)</f>
        <v>果洛</v>
      </c>
      <c r="D2851" s="25" t="s">
        <v>9174</v>
      </c>
      <c r="E2851" s="24" t="s">
        <v>9175</v>
      </c>
      <c r="F2851" s="42" t="str">
        <f t="shared" si="349"/>
        <v>100.658,33.271</v>
      </c>
      <c r="G2851" s="20" t="s">
        <v>9176</v>
      </c>
      <c r="H2851" s="20" t="s">
        <v>462</v>
      </c>
      <c r="I2851" s="45" t="str">
        <f t="shared" si="351"/>
        <v>12a,12b</v>
      </c>
      <c r="J2851" s="15">
        <f t="shared" si="352"/>
        <v>285</v>
      </c>
      <c r="K2851" s="15">
        <f>IF(VLOOKUP(J2850,city!$K$4:$L$352,2,0)&gt;K2850,K2850+1,1)</f>
        <v>8</v>
      </c>
      <c r="L2851" s="15">
        <v>1</v>
      </c>
      <c r="M2851" s="15" t="s">
        <v>333</v>
      </c>
      <c r="N2851" s="25">
        <v>100.658</v>
      </c>
      <c r="O2851" s="25">
        <v>33.271000000000001</v>
      </c>
      <c r="P2851" s="15" t="str">
        <f t="shared" si="355"/>
        <v/>
      </c>
      <c r="Q2851" s="41">
        <v>12</v>
      </c>
      <c r="R2851" s="15">
        <f t="shared" si="356"/>
        <v>12</v>
      </c>
      <c r="S2851" s="15" t="str">
        <f t="shared" si="353"/>
        <v>12a</v>
      </c>
      <c r="T2851" s="15" t="str">
        <f t="shared" si="354"/>
        <v>12b</v>
      </c>
    </row>
    <row r="2852" spans="1:20" ht="20.100000000000001" customHeight="1">
      <c r="A2852" s="15">
        <f t="shared" si="350"/>
        <v>128509</v>
      </c>
      <c r="B2852" s="24" t="str">
        <f>VLOOKUP(J2852,city!$A$4:$D$352,3,0)</f>
        <v>青海</v>
      </c>
      <c r="C2852" s="24" t="str">
        <f>VLOOKUP(J2852,city!$A$4:$D$352,4,0)</f>
        <v>果洛</v>
      </c>
      <c r="D2852" s="25" t="s">
        <v>9177</v>
      </c>
      <c r="E2852" s="24" t="s">
        <v>9178</v>
      </c>
      <c r="F2852" s="42" t="str">
        <f t="shared" si="349"/>
        <v>101.503,33.378</v>
      </c>
      <c r="G2852" s="20" t="s">
        <v>9179</v>
      </c>
      <c r="H2852" s="20" t="s">
        <v>468</v>
      </c>
      <c r="I2852" s="45" t="str">
        <f t="shared" si="351"/>
        <v>12a,12b</v>
      </c>
      <c r="J2852" s="15">
        <f t="shared" si="352"/>
        <v>285</v>
      </c>
      <c r="K2852" s="15">
        <f>IF(VLOOKUP(J2851,city!$K$4:$L$352,2,0)&gt;K2851,K2851+1,1)</f>
        <v>9</v>
      </c>
      <c r="L2852" s="15">
        <v>1</v>
      </c>
      <c r="M2852" s="15" t="s">
        <v>333</v>
      </c>
      <c r="N2852" s="25">
        <v>101.503</v>
      </c>
      <c r="O2852" s="25">
        <v>33.378</v>
      </c>
      <c r="P2852" s="15" t="str">
        <f t="shared" si="355"/>
        <v/>
      </c>
      <c r="Q2852" s="41">
        <v>12</v>
      </c>
      <c r="R2852" s="15">
        <f t="shared" si="356"/>
        <v>12</v>
      </c>
      <c r="S2852" s="15" t="str">
        <f t="shared" si="353"/>
        <v>12a</v>
      </c>
      <c r="T2852" s="15" t="str">
        <f t="shared" si="354"/>
        <v>12b</v>
      </c>
    </row>
    <row r="2853" spans="1:20" ht="20.100000000000001" customHeight="1">
      <c r="A2853" s="15">
        <f t="shared" si="350"/>
        <v>128510</v>
      </c>
      <c r="B2853" s="24" t="str">
        <f>VLOOKUP(J2853,city!$A$4:$D$352,3,0)</f>
        <v>青海</v>
      </c>
      <c r="C2853" s="24" t="str">
        <f>VLOOKUP(J2853,city!$A$4:$D$352,4,0)</f>
        <v>果洛</v>
      </c>
      <c r="D2853" s="25" t="s">
        <v>9180</v>
      </c>
      <c r="E2853" s="24" t="s">
        <v>9181</v>
      </c>
      <c r="F2853" s="42" t="str">
        <f t="shared" si="349"/>
        <v>100.848,33.244</v>
      </c>
      <c r="G2853" s="20" t="s">
        <v>9182</v>
      </c>
      <c r="H2853" s="20" t="s">
        <v>474</v>
      </c>
      <c r="I2853" s="45" t="str">
        <f t="shared" si="351"/>
        <v>6a,6b</v>
      </c>
      <c r="J2853" s="15">
        <f t="shared" si="352"/>
        <v>285</v>
      </c>
      <c r="K2853" s="15">
        <f>IF(VLOOKUP(J2852,city!$K$4:$L$352,2,0)&gt;K2852,K2852+1,1)</f>
        <v>10</v>
      </c>
      <c r="L2853" s="15">
        <v>1</v>
      </c>
      <c r="M2853" s="15" t="s">
        <v>333</v>
      </c>
      <c r="N2853" s="25">
        <v>100.848</v>
      </c>
      <c r="O2853" s="25">
        <v>33.244</v>
      </c>
      <c r="P2853" s="15" t="str">
        <f t="shared" si="355"/>
        <v>99.7201,34.3951</v>
      </c>
      <c r="Q2853" s="41">
        <v>6</v>
      </c>
      <c r="R2853" s="15">
        <f t="shared" si="356"/>
        <v>6</v>
      </c>
      <c r="S2853" s="15" t="str">
        <f t="shared" si="353"/>
        <v>6a</v>
      </c>
      <c r="T2853" s="15" t="str">
        <f t="shared" si="354"/>
        <v>6b</v>
      </c>
    </row>
    <row r="2854" spans="1:20" ht="20.100000000000001" customHeight="1">
      <c r="A2854" s="15">
        <f t="shared" si="350"/>
        <v>128601</v>
      </c>
      <c r="B2854" s="24" t="str">
        <f>VLOOKUP(J2854,city!$A$4:$D$352,3,0)</f>
        <v>青海</v>
      </c>
      <c r="C2854" s="24" t="str">
        <f>VLOOKUP(J2854,city!$A$4:$D$352,4,0)</f>
        <v>玉树</v>
      </c>
      <c r="D2854" s="25" t="s">
        <v>9183</v>
      </c>
      <c r="E2854" s="24" t="s">
        <v>9184</v>
      </c>
      <c r="F2854" s="42" t="str">
        <f t="shared" si="349"/>
        <v>93.516,35.393</v>
      </c>
      <c r="G2854" s="20" t="s">
        <v>9185</v>
      </c>
      <c r="H2854" s="20" t="s">
        <v>480</v>
      </c>
      <c r="I2854" s="45" t="str">
        <f t="shared" si="351"/>
        <v>32a,32b</v>
      </c>
      <c r="J2854" s="15">
        <f t="shared" si="352"/>
        <v>286</v>
      </c>
      <c r="K2854" s="15">
        <f>IF(VLOOKUP(J2853,city!$K$4:$L$352,2,0)&gt;K2853,K2853+1,1)</f>
        <v>1</v>
      </c>
      <c r="L2854" s="15">
        <v>1</v>
      </c>
      <c r="M2854" s="15" t="s">
        <v>334</v>
      </c>
      <c r="N2854" s="25">
        <v>93.516000000000005</v>
      </c>
      <c r="O2854" s="25">
        <v>35.393000000000001</v>
      </c>
      <c r="P2854" s="15" t="str">
        <f t="shared" si="355"/>
        <v/>
      </c>
      <c r="Q2854" s="41">
        <v>32</v>
      </c>
      <c r="R2854" s="15" t="e">
        <f t="shared" si="356"/>
        <v>#N/A</v>
      </c>
      <c r="S2854" s="15" t="str">
        <f t="shared" si="353"/>
        <v>32a</v>
      </c>
      <c r="T2854" s="15" t="str">
        <f t="shared" si="354"/>
        <v>32b</v>
      </c>
    </row>
    <row r="2855" spans="1:20" ht="20.100000000000001" customHeight="1">
      <c r="A2855" s="15">
        <f t="shared" si="350"/>
        <v>128602</v>
      </c>
      <c r="B2855" s="24" t="str">
        <f>VLOOKUP(J2855,city!$A$4:$D$352,3,0)</f>
        <v>青海</v>
      </c>
      <c r="C2855" s="24" t="str">
        <f>VLOOKUP(J2855,city!$A$4:$D$352,4,0)</f>
        <v>玉树</v>
      </c>
      <c r="D2855" s="25" t="s">
        <v>9186</v>
      </c>
      <c r="E2855" s="24" t="s">
        <v>9187</v>
      </c>
      <c r="F2855" s="42" t="str">
        <f t="shared" si="349"/>
        <v>99.767,36.827</v>
      </c>
      <c r="G2855" s="20" t="s">
        <v>9188</v>
      </c>
      <c r="H2855" s="20" t="s">
        <v>486</v>
      </c>
      <c r="I2855" s="45" t="str">
        <f t="shared" si="351"/>
        <v>16a,16b</v>
      </c>
      <c r="J2855" s="15">
        <f t="shared" si="352"/>
        <v>286</v>
      </c>
      <c r="K2855" s="15">
        <f>IF(VLOOKUP(J2854,city!$K$4:$L$352,2,0)&gt;K2854,K2854+1,1)</f>
        <v>2</v>
      </c>
      <c r="L2855" s="15">
        <v>1</v>
      </c>
      <c r="M2855" s="15" t="s">
        <v>334</v>
      </c>
      <c r="N2855" s="25">
        <v>99.766999999999996</v>
      </c>
      <c r="O2855" s="25">
        <v>36.826999999999998</v>
      </c>
      <c r="P2855" s="15" t="str">
        <f t="shared" si="355"/>
        <v/>
      </c>
      <c r="Q2855" s="41">
        <v>16</v>
      </c>
      <c r="R2855" s="15">
        <f t="shared" si="356"/>
        <v>16</v>
      </c>
      <c r="S2855" s="15" t="str">
        <f t="shared" si="353"/>
        <v>16a</v>
      </c>
      <c r="T2855" s="15" t="str">
        <f t="shared" si="354"/>
        <v>16b</v>
      </c>
    </row>
    <row r="2856" spans="1:20" ht="20.100000000000001" customHeight="1">
      <c r="A2856" s="15">
        <f t="shared" si="350"/>
        <v>128603</v>
      </c>
      <c r="B2856" s="24" t="str">
        <f>VLOOKUP(J2856,city!$A$4:$D$352,3,0)</f>
        <v>青海</v>
      </c>
      <c r="C2856" s="24" t="str">
        <f>VLOOKUP(J2856,city!$A$4:$D$352,4,0)</f>
        <v>玉树</v>
      </c>
      <c r="D2856" s="25" t="s">
        <v>9189</v>
      </c>
      <c r="E2856" s="24" t="s">
        <v>9190</v>
      </c>
      <c r="F2856" s="42" t="str">
        <f t="shared" si="349"/>
        <v>97.082,32.901</v>
      </c>
      <c r="G2856" s="20" t="s">
        <v>9191</v>
      </c>
      <c r="H2856" s="20" t="s">
        <v>492</v>
      </c>
      <c r="I2856" s="45" t="str">
        <f t="shared" si="351"/>
        <v>12a,12b</v>
      </c>
      <c r="J2856" s="15">
        <f t="shared" si="352"/>
        <v>286</v>
      </c>
      <c r="K2856" s="15">
        <f>IF(VLOOKUP(J2855,city!$K$4:$L$352,2,0)&gt;K2855,K2855+1,1)</f>
        <v>3</v>
      </c>
      <c r="L2856" s="15">
        <v>1</v>
      </c>
      <c r="M2856" s="15" t="s">
        <v>334</v>
      </c>
      <c r="N2856" s="25">
        <v>97.081999999999994</v>
      </c>
      <c r="O2856" s="25">
        <v>32.901000000000003</v>
      </c>
      <c r="P2856" s="15" t="str">
        <f t="shared" si="355"/>
        <v/>
      </c>
      <c r="Q2856" s="41">
        <v>12</v>
      </c>
      <c r="R2856" s="15">
        <f t="shared" si="356"/>
        <v>12</v>
      </c>
      <c r="S2856" s="15" t="str">
        <f t="shared" si="353"/>
        <v>12a</v>
      </c>
      <c r="T2856" s="15" t="str">
        <f t="shared" si="354"/>
        <v>12b</v>
      </c>
    </row>
    <row r="2857" spans="1:20" ht="20.100000000000001" customHeight="1">
      <c r="A2857" s="15">
        <f t="shared" si="350"/>
        <v>128604</v>
      </c>
      <c r="B2857" s="24" t="str">
        <f>VLOOKUP(J2857,city!$A$4:$D$352,3,0)</f>
        <v>青海</v>
      </c>
      <c r="C2857" s="24" t="str">
        <f>VLOOKUP(J2857,city!$A$4:$D$352,4,0)</f>
        <v>玉树</v>
      </c>
      <c r="D2857" s="25" t="s">
        <v>9192</v>
      </c>
      <c r="E2857" s="24" t="s">
        <v>9193</v>
      </c>
      <c r="F2857" s="42" t="str">
        <f t="shared" si="349"/>
        <v>97.022,33.009</v>
      </c>
      <c r="G2857" s="20" t="s">
        <v>9194</v>
      </c>
      <c r="H2857" s="20" t="s">
        <v>498</v>
      </c>
      <c r="I2857" s="45" t="str">
        <f t="shared" si="351"/>
        <v>12a,12b</v>
      </c>
      <c r="J2857" s="15">
        <f t="shared" si="352"/>
        <v>286</v>
      </c>
      <c r="K2857" s="15">
        <f>IF(VLOOKUP(J2856,city!$K$4:$L$352,2,0)&gt;K2856,K2856+1,1)</f>
        <v>4</v>
      </c>
      <c r="L2857" s="15">
        <v>1</v>
      </c>
      <c r="M2857" s="15" t="s">
        <v>334</v>
      </c>
      <c r="N2857" s="25">
        <v>97.022000000000006</v>
      </c>
      <c r="O2857" s="25">
        <v>33.009</v>
      </c>
      <c r="P2857" s="15" t="str">
        <f t="shared" si="355"/>
        <v/>
      </c>
      <c r="Q2857" s="41">
        <v>12</v>
      </c>
      <c r="R2857" s="15">
        <f t="shared" si="356"/>
        <v>12</v>
      </c>
      <c r="S2857" s="15" t="str">
        <f t="shared" si="353"/>
        <v>12a</v>
      </c>
      <c r="T2857" s="15" t="str">
        <f t="shared" si="354"/>
        <v>12b</v>
      </c>
    </row>
    <row r="2858" spans="1:20" ht="20.100000000000001" customHeight="1">
      <c r="A2858" s="15">
        <f t="shared" si="350"/>
        <v>128605</v>
      </c>
      <c r="B2858" s="24" t="str">
        <f>VLOOKUP(J2858,city!$A$4:$D$352,3,0)</f>
        <v>青海</v>
      </c>
      <c r="C2858" s="24" t="str">
        <f>VLOOKUP(J2858,city!$A$4:$D$352,4,0)</f>
        <v>玉树</v>
      </c>
      <c r="D2858" s="25" t="s">
        <v>9195</v>
      </c>
      <c r="E2858" s="24" t="s">
        <v>9196</v>
      </c>
      <c r="F2858" s="42" t="str">
        <f t="shared" si="349"/>
        <v>97.255,33.012</v>
      </c>
      <c r="G2858" s="20" t="s">
        <v>9197</v>
      </c>
      <c r="H2858" s="20" t="s">
        <v>504</v>
      </c>
      <c r="I2858" s="45" t="str">
        <f t="shared" si="351"/>
        <v>6a,6b</v>
      </c>
      <c r="J2858" s="15">
        <f t="shared" si="352"/>
        <v>286</v>
      </c>
      <c r="K2858" s="15">
        <f>IF(VLOOKUP(J2857,city!$K$4:$L$352,2,0)&gt;K2857,K2857+1,1)</f>
        <v>5</v>
      </c>
      <c r="L2858" s="15">
        <v>1</v>
      </c>
      <c r="M2858" s="15" t="s">
        <v>334</v>
      </c>
      <c r="N2858" s="25">
        <v>97.254999999999995</v>
      </c>
      <c r="O2858" s="25">
        <v>33.012</v>
      </c>
      <c r="P2858" s="15" t="str">
        <f t="shared" si="355"/>
        <v/>
      </c>
      <c r="Q2858" s="41">
        <v>6</v>
      </c>
      <c r="R2858" s="15">
        <f t="shared" si="356"/>
        <v>6</v>
      </c>
      <c r="S2858" s="15" t="str">
        <f t="shared" si="353"/>
        <v>6a</v>
      </c>
      <c r="T2858" s="15" t="str">
        <f t="shared" si="354"/>
        <v>6b</v>
      </c>
    </row>
    <row r="2859" spans="1:20" ht="20.100000000000001" customHeight="1">
      <c r="A2859" s="15">
        <f t="shared" si="350"/>
        <v>128606</v>
      </c>
      <c r="B2859" s="24" t="str">
        <f>VLOOKUP(J2859,city!$A$4:$D$352,3,0)</f>
        <v>青海</v>
      </c>
      <c r="C2859" s="24" t="str">
        <f>VLOOKUP(J2859,city!$A$4:$D$352,4,0)</f>
        <v>玉树</v>
      </c>
      <c r="D2859" s="25" t="s">
        <v>9198</v>
      </c>
      <c r="E2859" s="24" t="s">
        <v>9199</v>
      </c>
      <c r="F2859" s="42" t="str">
        <f t="shared" si="349"/>
        <v>97.118,33.015</v>
      </c>
      <c r="G2859" s="20" t="s">
        <v>9200</v>
      </c>
      <c r="H2859" s="20" t="s">
        <v>510</v>
      </c>
      <c r="I2859" s="45" t="str">
        <f t="shared" si="351"/>
        <v>12a,12b</v>
      </c>
      <c r="J2859" s="15">
        <f t="shared" si="352"/>
        <v>286</v>
      </c>
      <c r="K2859" s="15">
        <f>IF(VLOOKUP(J2858,city!$K$4:$L$352,2,0)&gt;K2858,K2858+1,1)</f>
        <v>6</v>
      </c>
      <c r="L2859" s="15">
        <v>1</v>
      </c>
      <c r="M2859" s="15" t="s">
        <v>334</v>
      </c>
      <c r="N2859" s="25">
        <v>97.117999999999995</v>
      </c>
      <c r="O2859" s="25">
        <v>33.015000000000001</v>
      </c>
      <c r="P2859" s="15" t="str">
        <f t="shared" si="355"/>
        <v/>
      </c>
      <c r="Q2859" s="41">
        <v>12</v>
      </c>
      <c r="R2859" s="15">
        <f t="shared" si="356"/>
        <v>12</v>
      </c>
      <c r="S2859" s="15" t="str">
        <f t="shared" si="353"/>
        <v>12a</v>
      </c>
      <c r="T2859" s="15" t="str">
        <f t="shared" si="354"/>
        <v>12b</v>
      </c>
    </row>
    <row r="2860" spans="1:20" ht="20.100000000000001" customHeight="1">
      <c r="A2860" s="15">
        <f t="shared" si="350"/>
        <v>128607</v>
      </c>
      <c r="B2860" s="24" t="str">
        <f>VLOOKUP(J2860,city!$A$4:$D$352,3,0)</f>
        <v>青海</v>
      </c>
      <c r="C2860" s="24" t="str">
        <f>VLOOKUP(J2860,city!$A$4:$D$352,4,0)</f>
        <v>玉树</v>
      </c>
      <c r="D2860" s="25" t="s">
        <v>9201</v>
      </c>
      <c r="E2860" s="24" t="s">
        <v>9202</v>
      </c>
      <c r="F2860" s="42" t="str">
        <f t="shared" si="349"/>
        <v>95.891,32.166</v>
      </c>
      <c r="G2860" s="20" t="s">
        <v>9203</v>
      </c>
      <c r="H2860" s="20" t="s">
        <v>516</v>
      </c>
      <c r="I2860" s="45" t="str">
        <f t="shared" si="351"/>
        <v>12a,12b</v>
      </c>
      <c r="J2860" s="15">
        <f t="shared" si="352"/>
        <v>286</v>
      </c>
      <c r="K2860" s="15">
        <f>IF(VLOOKUP(J2859,city!$K$4:$L$352,2,0)&gt;K2859,K2859+1,1)</f>
        <v>7</v>
      </c>
      <c r="L2860" s="15">
        <v>1</v>
      </c>
      <c r="M2860" s="15" t="s">
        <v>334</v>
      </c>
      <c r="N2860" s="25">
        <v>95.891000000000005</v>
      </c>
      <c r="O2860" s="25">
        <v>32.165999999999997</v>
      </c>
      <c r="P2860" s="15" t="str">
        <f t="shared" si="355"/>
        <v/>
      </c>
      <c r="Q2860" s="41">
        <v>12</v>
      </c>
      <c r="R2860" s="15">
        <f t="shared" si="356"/>
        <v>12</v>
      </c>
      <c r="S2860" s="15" t="str">
        <f t="shared" si="353"/>
        <v>12a</v>
      </c>
      <c r="T2860" s="15" t="str">
        <f t="shared" si="354"/>
        <v>12b</v>
      </c>
    </row>
    <row r="2861" spans="1:20" ht="20.100000000000001" customHeight="1">
      <c r="A2861" s="15">
        <f t="shared" si="350"/>
        <v>128608</v>
      </c>
      <c r="B2861" s="24" t="str">
        <f>VLOOKUP(J2861,city!$A$4:$D$352,3,0)</f>
        <v>青海</v>
      </c>
      <c r="C2861" s="24" t="str">
        <f>VLOOKUP(J2861,city!$A$4:$D$352,4,0)</f>
        <v>玉树</v>
      </c>
      <c r="D2861" s="25" t="s">
        <v>9204</v>
      </c>
      <c r="E2861" s="24" t="s">
        <v>9205</v>
      </c>
      <c r="F2861" s="42" t="str">
        <f t="shared" si="349"/>
        <v>97.074,33.021</v>
      </c>
      <c r="G2861" s="20" t="s">
        <v>9206</v>
      </c>
      <c r="H2861" s="20" t="s">
        <v>522</v>
      </c>
      <c r="I2861" s="45" t="str">
        <f t="shared" si="351"/>
        <v>31a,31b</v>
      </c>
      <c r="J2861" s="15">
        <f t="shared" si="352"/>
        <v>286</v>
      </c>
      <c r="K2861" s="15">
        <f>IF(VLOOKUP(J2860,city!$K$4:$L$352,2,0)&gt;K2860,K2860+1,1)</f>
        <v>8</v>
      </c>
      <c r="L2861" s="15">
        <v>1</v>
      </c>
      <c r="M2861" s="15" t="s">
        <v>334</v>
      </c>
      <c r="N2861" s="25">
        <v>97.073999999999998</v>
      </c>
      <c r="O2861" s="25">
        <v>33.021000000000001</v>
      </c>
      <c r="P2861" s="15" t="str">
        <f t="shared" si="355"/>
        <v/>
      </c>
      <c r="Q2861" s="41">
        <v>31</v>
      </c>
      <c r="R2861" s="15">
        <f t="shared" si="356"/>
        <v>31</v>
      </c>
      <c r="S2861" s="15" t="str">
        <f t="shared" si="353"/>
        <v>31a</v>
      </c>
      <c r="T2861" s="15" t="str">
        <f t="shared" si="354"/>
        <v>31b</v>
      </c>
    </row>
    <row r="2862" spans="1:20" ht="20.100000000000001" customHeight="1">
      <c r="A2862" s="15">
        <f t="shared" si="350"/>
        <v>128609</v>
      </c>
      <c r="B2862" s="24" t="str">
        <f>VLOOKUP(J2862,city!$A$4:$D$352,3,0)</f>
        <v>青海</v>
      </c>
      <c r="C2862" s="24" t="str">
        <f>VLOOKUP(J2862,city!$A$4:$D$352,4,0)</f>
        <v>玉树</v>
      </c>
      <c r="D2862" s="25" t="s">
        <v>9207</v>
      </c>
      <c r="E2862" s="24" t="s">
        <v>9208</v>
      </c>
      <c r="F2862" s="42" t="str">
        <f t="shared" si="349"/>
        <v>92.449,34.231</v>
      </c>
      <c r="G2862" s="20" t="s">
        <v>9209</v>
      </c>
      <c r="H2862" s="20" t="s">
        <v>528</v>
      </c>
      <c r="I2862" s="45" t="str">
        <f t="shared" si="351"/>
        <v>6a,6b</v>
      </c>
      <c r="J2862" s="15">
        <f t="shared" si="352"/>
        <v>286</v>
      </c>
      <c r="K2862" s="15">
        <f>IF(VLOOKUP(J2861,city!$K$4:$L$352,2,0)&gt;K2861,K2861+1,1)</f>
        <v>9</v>
      </c>
      <c r="L2862" s="15">
        <v>1</v>
      </c>
      <c r="M2862" s="15" t="s">
        <v>334</v>
      </c>
      <c r="N2862" s="25">
        <v>92.448999999999998</v>
      </c>
      <c r="O2862" s="25">
        <v>34.231000000000002</v>
      </c>
      <c r="P2862" s="15" t="str">
        <f t="shared" si="355"/>
        <v/>
      </c>
      <c r="Q2862" s="41">
        <v>6</v>
      </c>
      <c r="R2862" s="15">
        <f t="shared" si="356"/>
        <v>6</v>
      </c>
      <c r="S2862" s="15" t="str">
        <f t="shared" si="353"/>
        <v>6a</v>
      </c>
      <c r="T2862" s="15" t="str">
        <f t="shared" si="354"/>
        <v>6b</v>
      </c>
    </row>
    <row r="2863" spans="1:20" ht="20.100000000000001" customHeight="1">
      <c r="A2863" s="15">
        <f t="shared" si="350"/>
        <v>128610</v>
      </c>
      <c r="B2863" s="24" t="str">
        <f>VLOOKUP(J2863,city!$A$4:$D$352,3,0)</f>
        <v>青海</v>
      </c>
      <c r="C2863" s="24" t="str">
        <f>VLOOKUP(J2863,city!$A$4:$D$352,4,0)</f>
        <v>玉树</v>
      </c>
      <c r="D2863" s="25" t="s">
        <v>9210</v>
      </c>
      <c r="E2863" s="24" t="s">
        <v>9211</v>
      </c>
      <c r="F2863" s="42" t="str">
        <f t="shared" si="349"/>
        <v>97.276,32.916</v>
      </c>
      <c r="G2863" s="20" t="s">
        <v>9212</v>
      </c>
      <c r="H2863" s="20" t="s">
        <v>534</v>
      </c>
      <c r="I2863" s="45" t="str">
        <f t="shared" si="351"/>
        <v>11a,11b</v>
      </c>
      <c r="J2863" s="15">
        <f t="shared" si="352"/>
        <v>286</v>
      </c>
      <c r="K2863" s="15">
        <f>IF(VLOOKUP(J2862,city!$K$4:$L$352,2,0)&gt;K2862,K2862+1,1)</f>
        <v>10</v>
      </c>
      <c r="L2863" s="15">
        <v>1</v>
      </c>
      <c r="M2863" s="15" t="s">
        <v>334</v>
      </c>
      <c r="N2863" s="25">
        <v>97.275999999999996</v>
      </c>
      <c r="O2863" s="25">
        <v>32.915999999999997</v>
      </c>
      <c r="P2863" s="15" t="str">
        <f t="shared" si="355"/>
        <v>96.445,33.6491</v>
      </c>
      <c r="Q2863" s="41">
        <v>11</v>
      </c>
      <c r="R2863" s="15">
        <f t="shared" si="356"/>
        <v>6</v>
      </c>
      <c r="S2863" s="15" t="str">
        <f t="shared" si="353"/>
        <v>11a</v>
      </c>
      <c r="T2863" s="15" t="str">
        <f t="shared" si="354"/>
        <v>11b</v>
      </c>
    </row>
    <row r="2864" spans="1:20" ht="20.100000000000001" customHeight="1">
      <c r="A2864" s="15">
        <f t="shared" si="350"/>
        <v>128701</v>
      </c>
      <c r="B2864" s="24" t="str">
        <f>VLOOKUP(J2864,city!$A$4:$D$352,3,0)</f>
        <v>台湾</v>
      </c>
      <c r="C2864" s="24" t="str">
        <f>VLOOKUP(J2864,city!$A$4:$D$352,4,0)</f>
        <v>台北</v>
      </c>
      <c r="D2864" s="3" t="s">
        <v>9213</v>
      </c>
      <c r="E2864" s="58" t="s">
        <v>9214</v>
      </c>
      <c r="F2864" s="42" t="str">
        <f t="shared" si="349"/>
        <v>121.548,25.101</v>
      </c>
      <c r="G2864" s="20" t="s">
        <v>9215</v>
      </c>
      <c r="H2864" s="20" t="s">
        <v>422</v>
      </c>
      <c r="I2864" s="45" t="str">
        <f t="shared" si="351"/>
        <v>10a,10b</v>
      </c>
      <c r="J2864" s="15">
        <f t="shared" si="352"/>
        <v>287</v>
      </c>
      <c r="K2864" s="15">
        <f>IF(VLOOKUP(J2863,city!$K$4:$L$352,2,0)&gt;K2863,K2863+1,1)</f>
        <v>1</v>
      </c>
      <c r="L2864" s="15">
        <v>1</v>
      </c>
      <c r="M2864" s="15" t="s">
        <v>336</v>
      </c>
      <c r="N2864" s="59">
        <v>121.548</v>
      </c>
      <c r="O2864" s="59">
        <v>25.100999999999999</v>
      </c>
      <c r="P2864" s="15" t="str">
        <f t="shared" si="355"/>
        <v/>
      </c>
      <c r="Q2864" s="41">
        <v>10</v>
      </c>
      <c r="R2864" s="15">
        <f t="shared" si="356"/>
        <v>15</v>
      </c>
      <c r="S2864" s="15" t="str">
        <f t="shared" si="353"/>
        <v>10a</v>
      </c>
      <c r="T2864" s="15" t="str">
        <f t="shared" si="354"/>
        <v>10b</v>
      </c>
    </row>
    <row r="2865" spans="1:20" ht="20.100000000000001" customHeight="1">
      <c r="A2865" s="15">
        <f t="shared" si="350"/>
        <v>128702</v>
      </c>
      <c r="B2865" s="24" t="str">
        <f>VLOOKUP(J2865,city!$A$4:$D$352,3,0)</f>
        <v>台湾</v>
      </c>
      <c r="C2865" s="24" t="str">
        <f>VLOOKUP(J2865,city!$A$4:$D$352,4,0)</f>
        <v>台北</v>
      </c>
      <c r="D2865" s="3" t="s">
        <v>9216</v>
      </c>
      <c r="E2865" s="58" t="s">
        <v>9217</v>
      </c>
      <c r="F2865" s="42" t="str">
        <f t="shared" si="349"/>
        <v>121.335,25.015</v>
      </c>
      <c r="G2865" s="20" t="s">
        <v>9218</v>
      </c>
      <c r="H2865" s="20" t="s">
        <v>427</v>
      </c>
      <c r="I2865" s="45" t="str">
        <f t="shared" si="351"/>
        <v>32a,32b</v>
      </c>
      <c r="J2865" s="15">
        <f t="shared" si="352"/>
        <v>287</v>
      </c>
      <c r="K2865" s="15">
        <f>IF(VLOOKUP(J2864,city!$K$4:$L$352,2,0)&gt;K2864,K2864+1,1)</f>
        <v>2</v>
      </c>
      <c r="L2865" s="15">
        <v>1</v>
      </c>
      <c r="M2865" s="15" t="s">
        <v>336</v>
      </c>
      <c r="N2865" s="59">
        <v>121.33499999999999</v>
      </c>
      <c r="O2865" s="59">
        <v>25.015000000000001</v>
      </c>
      <c r="P2865" s="15" t="str">
        <f t="shared" si="355"/>
        <v/>
      </c>
      <c r="Q2865" s="41">
        <v>32</v>
      </c>
      <c r="R2865" s="15">
        <f t="shared" si="356"/>
        <v>15</v>
      </c>
      <c r="S2865" s="15" t="str">
        <f t="shared" si="353"/>
        <v>32a</v>
      </c>
      <c r="T2865" s="15" t="str">
        <f t="shared" si="354"/>
        <v>32b</v>
      </c>
    </row>
    <row r="2866" spans="1:20" ht="20.100000000000001" customHeight="1">
      <c r="A2866" s="15">
        <f t="shared" si="350"/>
        <v>128703</v>
      </c>
      <c r="B2866" s="24" t="str">
        <f>VLOOKUP(J2866,city!$A$4:$D$352,3,0)</f>
        <v>台湾</v>
      </c>
      <c r="C2866" s="24" t="str">
        <f>VLOOKUP(J2866,city!$A$4:$D$352,4,0)</f>
        <v>台北</v>
      </c>
      <c r="D2866" s="3" t="s">
        <v>9219</v>
      </c>
      <c r="E2866" s="58" t="s">
        <v>9220</v>
      </c>
      <c r="F2866" s="42" t="str">
        <f t="shared" si="349"/>
        <v>121.518,25.044</v>
      </c>
      <c r="G2866" s="20" t="s">
        <v>9221</v>
      </c>
      <c r="H2866" s="20" t="s">
        <v>432</v>
      </c>
      <c r="I2866" s="45" t="str">
        <f t="shared" si="351"/>
        <v>31a,31b</v>
      </c>
      <c r="J2866" s="15">
        <f t="shared" si="352"/>
        <v>287</v>
      </c>
      <c r="K2866" s="15">
        <f>IF(VLOOKUP(J2865,city!$K$4:$L$352,2,0)&gt;K2865,K2865+1,1)</f>
        <v>3</v>
      </c>
      <c r="L2866" s="15">
        <v>1</v>
      </c>
      <c r="M2866" s="15" t="s">
        <v>336</v>
      </c>
      <c r="N2866" s="59">
        <v>121.518</v>
      </c>
      <c r="O2866" s="59">
        <v>25.044</v>
      </c>
      <c r="P2866" s="15" t="str">
        <f t="shared" si="355"/>
        <v/>
      </c>
      <c r="Q2866" s="41">
        <v>31</v>
      </c>
      <c r="R2866" s="15">
        <f t="shared" si="356"/>
        <v>31</v>
      </c>
      <c r="S2866" s="15" t="str">
        <f t="shared" si="353"/>
        <v>31a</v>
      </c>
      <c r="T2866" s="15" t="str">
        <f t="shared" si="354"/>
        <v>31b</v>
      </c>
    </row>
    <row r="2867" spans="1:20" ht="20.100000000000001" customHeight="1">
      <c r="A2867" s="15">
        <f t="shared" si="350"/>
        <v>128704</v>
      </c>
      <c r="B2867" s="24" t="str">
        <f>VLOOKUP(J2867,city!$A$4:$D$352,3,0)</f>
        <v>台湾</v>
      </c>
      <c r="C2867" s="24" t="str">
        <f>VLOOKUP(J2867,city!$A$4:$D$352,4,0)</f>
        <v>台北</v>
      </c>
      <c r="D2867" s="3" t="s">
        <v>9222</v>
      </c>
      <c r="E2867" s="58" t="s">
        <v>9223</v>
      </c>
      <c r="F2867" s="42" t="str">
        <f t="shared" si="349"/>
        <v>121.524,25.087</v>
      </c>
      <c r="G2867" s="20" t="s">
        <v>9224</v>
      </c>
      <c r="H2867" s="20" t="s">
        <v>438</v>
      </c>
      <c r="I2867" s="45" t="str">
        <f t="shared" si="351"/>
        <v>1a,1b</v>
      </c>
      <c r="J2867" s="15">
        <f t="shared" si="352"/>
        <v>287</v>
      </c>
      <c r="K2867" s="15">
        <f>IF(VLOOKUP(J2866,city!$K$4:$L$352,2,0)&gt;K2866,K2866+1,1)</f>
        <v>4</v>
      </c>
      <c r="L2867" s="15">
        <v>1</v>
      </c>
      <c r="M2867" s="15" t="s">
        <v>336</v>
      </c>
      <c r="N2867" s="59">
        <v>121.524</v>
      </c>
      <c r="O2867" s="59">
        <v>25.087</v>
      </c>
      <c r="P2867" s="15" t="str">
        <f t="shared" si="355"/>
        <v/>
      </c>
      <c r="Q2867" s="41">
        <v>1</v>
      </c>
      <c r="R2867" s="15">
        <f t="shared" si="356"/>
        <v>1</v>
      </c>
      <c r="S2867" s="15" t="str">
        <f t="shared" si="353"/>
        <v>1a</v>
      </c>
      <c r="T2867" s="15" t="str">
        <f t="shared" si="354"/>
        <v>1b</v>
      </c>
    </row>
    <row r="2868" spans="1:20" ht="20.100000000000001" customHeight="1">
      <c r="A2868" s="15">
        <f t="shared" si="350"/>
        <v>128705</v>
      </c>
      <c r="B2868" s="24" t="str">
        <f>VLOOKUP(J2868,city!$A$4:$D$352,3,0)</f>
        <v>台湾</v>
      </c>
      <c r="C2868" s="24" t="str">
        <f>VLOOKUP(J2868,city!$A$4:$D$352,4,0)</f>
        <v>台北</v>
      </c>
      <c r="D2868" s="3" t="s">
        <v>9225</v>
      </c>
      <c r="E2868" s="58" t="s">
        <v>9226</v>
      </c>
      <c r="F2868" s="42" t="str">
        <f t="shared" si="349"/>
        <v>121.521,25.034</v>
      </c>
      <c r="G2868" s="20" t="s">
        <v>9227</v>
      </c>
      <c r="H2868" s="20" t="s">
        <v>444</v>
      </c>
      <c r="I2868" s="45" t="str">
        <f t="shared" si="351"/>
        <v>10a,10b</v>
      </c>
      <c r="J2868" s="15">
        <f t="shared" si="352"/>
        <v>287</v>
      </c>
      <c r="K2868" s="15">
        <f>IF(VLOOKUP(J2867,city!$K$4:$L$352,2,0)&gt;K2867,K2867+1,1)</f>
        <v>5</v>
      </c>
      <c r="L2868" s="15">
        <v>1</v>
      </c>
      <c r="M2868" s="15" t="s">
        <v>336</v>
      </c>
      <c r="N2868" s="59">
        <v>121.521</v>
      </c>
      <c r="O2868" s="59">
        <v>25.033999999999999</v>
      </c>
      <c r="P2868" s="15" t="str">
        <f t="shared" si="355"/>
        <v/>
      </c>
      <c r="Q2868" s="41">
        <v>10</v>
      </c>
      <c r="R2868" s="15" t="e">
        <f t="shared" si="356"/>
        <v>#N/A</v>
      </c>
      <c r="S2868" s="15" t="str">
        <f t="shared" si="353"/>
        <v>10a</v>
      </c>
      <c r="T2868" s="15" t="str">
        <f t="shared" si="354"/>
        <v>10b</v>
      </c>
    </row>
    <row r="2869" spans="1:20" ht="20.100000000000001" customHeight="1">
      <c r="A2869" s="15">
        <f t="shared" si="350"/>
        <v>128706</v>
      </c>
      <c r="B2869" s="24" t="str">
        <f>VLOOKUP(J2869,city!$A$4:$D$352,3,0)</f>
        <v>台湾</v>
      </c>
      <c r="C2869" s="24" t="str">
        <f>VLOOKUP(J2869,city!$A$4:$D$352,4,0)</f>
        <v>台北</v>
      </c>
      <c r="D2869" s="3" t="s">
        <v>9228</v>
      </c>
      <c r="E2869" s="58" t="s">
        <v>9229</v>
      </c>
      <c r="F2869" s="42" t="str">
        <f t="shared" si="349"/>
        <v>121.56,25.039</v>
      </c>
      <c r="G2869" s="20" t="s">
        <v>9230</v>
      </c>
      <c r="H2869" s="20" t="s">
        <v>450</v>
      </c>
      <c r="I2869" s="45" t="str">
        <f t="shared" si="351"/>
        <v>10a,10b</v>
      </c>
      <c r="J2869" s="15">
        <f t="shared" si="352"/>
        <v>287</v>
      </c>
      <c r="K2869" s="15">
        <f>IF(VLOOKUP(J2868,city!$K$4:$L$352,2,0)&gt;K2868,K2868+1,1)</f>
        <v>6</v>
      </c>
      <c r="L2869" s="15">
        <v>1</v>
      </c>
      <c r="M2869" s="15" t="s">
        <v>336</v>
      </c>
      <c r="N2869" s="59">
        <v>121.56</v>
      </c>
      <c r="O2869" s="59">
        <v>25.039000000000001</v>
      </c>
      <c r="P2869" s="15" t="str">
        <f t="shared" si="355"/>
        <v/>
      </c>
      <c r="Q2869" s="41">
        <v>10</v>
      </c>
      <c r="R2869" s="15">
        <f t="shared" si="356"/>
        <v>10</v>
      </c>
      <c r="S2869" s="15" t="str">
        <f t="shared" si="353"/>
        <v>10a</v>
      </c>
      <c r="T2869" s="15" t="str">
        <f t="shared" si="354"/>
        <v>10b</v>
      </c>
    </row>
    <row r="2870" spans="1:20" ht="20.100000000000001" customHeight="1">
      <c r="A2870" s="15">
        <f t="shared" si="350"/>
        <v>128707</v>
      </c>
      <c r="B2870" s="24" t="str">
        <f>VLOOKUP(J2870,city!$A$4:$D$352,3,0)</f>
        <v>台湾</v>
      </c>
      <c r="C2870" s="24" t="str">
        <f>VLOOKUP(J2870,city!$A$4:$D$352,4,0)</f>
        <v>台北</v>
      </c>
      <c r="D2870" s="3" t="s">
        <v>9231</v>
      </c>
      <c r="E2870" s="58" t="s">
        <v>9232</v>
      </c>
      <c r="F2870" s="42" t="str">
        <f t="shared" si="349"/>
        <v>121.531,25.091</v>
      </c>
      <c r="G2870" s="20" t="s">
        <v>9233</v>
      </c>
      <c r="H2870" s="20" t="s">
        <v>456</v>
      </c>
      <c r="I2870" s="45" t="str">
        <f t="shared" si="351"/>
        <v>15a,15b</v>
      </c>
      <c r="J2870" s="15">
        <f t="shared" si="352"/>
        <v>287</v>
      </c>
      <c r="K2870" s="15">
        <f>IF(VLOOKUP(J2869,city!$K$4:$L$352,2,0)&gt;K2869,K2869+1,1)</f>
        <v>7</v>
      </c>
      <c r="L2870" s="15">
        <v>1</v>
      </c>
      <c r="M2870" s="15" t="s">
        <v>336</v>
      </c>
      <c r="N2870" s="59">
        <v>121.53100000000001</v>
      </c>
      <c r="O2870" s="59">
        <v>25.091000000000001</v>
      </c>
      <c r="P2870" s="15" t="str">
        <f t="shared" si="355"/>
        <v/>
      </c>
      <c r="Q2870" s="41">
        <v>15</v>
      </c>
      <c r="R2870" s="15">
        <f t="shared" si="356"/>
        <v>1</v>
      </c>
      <c r="S2870" s="15" t="str">
        <f t="shared" si="353"/>
        <v>15a</v>
      </c>
      <c r="T2870" s="15" t="str">
        <f t="shared" si="354"/>
        <v>15b</v>
      </c>
    </row>
    <row r="2871" spans="1:20" ht="20.100000000000001" customHeight="1">
      <c r="A2871" s="15">
        <f t="shared" si="350"/>
        <v>128708</v>
      </c>
      <c r="B2871" s="24" t="str">
        <f>VLOOKUP(J2871,city!$A$4:$D$352,3,0)</f>
        <v>台湾</v>
      </c>
      <c r="C2871" s="24" t="str">
        <f>VLOOKUP(J2871,city!$A$4:$D$352,4,0)</f>
        <v>台北</v>
      </c>
      <c r="D2871" s="3" t="s">
        <v>9234</v>
      </c>
      <c r="E2871" s="58" t="s">
        <v>9235</v>
      </c>
      <c r="F2871" s="42" t="str">
        <f t="shared" si="349"/>
        <v>121.511,25.04</v>
      </c>
      <c r="G2871" s="20" t="s">
        <v>9236</v>
      </c>
      <c r="H2871" s="20" t="s">
        <v>462</v>
      </c>
      <c r="I2871" s="45" t="str">
        <f t="shared" si="351"/>
        <v>15a,15b</v>
      </c>
      <c r="J2871" s="15">
        <f t="shared" si="352"/>
        <v>287</v>
      </c>
      <c r="K2871" s="15">
        <f>IF(VLOOKUP(J2870,city!$K$4:$L$352,2,0)&gt;K2870,K2870+1,1)</f>
        <v>8</v>
      </c>
      <c r="L2871" s="15">
        <v>1</v>
      </c>
      <c r="M2871" s="15" t="s">
        <v>336</v>
      </c>
      <c r="N2871" s="59">
        <v>121.511</v>
      </c>
      <c r="O2871" s="59">
        <v>25.04</v>
      </c>
      <c r="P2871" s="15" t="str">
        <f t="shared" si="355"/>
        <v/>
      </c>
      <c r="Q2871" s="41">
        <v>15</v>
      </c>
      <c r="R2871" s="15">
        <f t="shared" si="356"/>
        <v>15</v>
      </c>
      <c r="S2871" s="15" t="str">
        <f t="shared" si="353"/>
        <v>15a</v>
      </c>
      <c r="T2871" s="15" t="str">
        <f t="shared" si="354"/>
        <v>15b</v>
      </c>
    </row>
    <row r="2872" spans="1:20" ht="20.100000000000001" customHeight="1">
      <c r="A2872" s="15">
        <f t="shared" si="350"/>
        <v>128709</v>
      </c>
      <c r="B2872" s="24" t="str">
        <f>VLOOKUP(J2872,city!$A$4:$D$352,3,0)</f>
        <v>台湾</v>
      </c>
      <c r="C2872" s="24" t="str">
        <f>VLOOKUP(J2872,city!$A$4:$D$352,4,0)</f>
        <v>台北</v>
      </c>
      <c r="D2872" s="3" t="s">
        <v>9237</v>
      </c>
      <c r="E2872" s="58" t="s">
        <v>9238</v>
      </c>
      <c r="F2872" s="42" t="str">
        <f t="shared" si="349"/>
        <v>121.588,24.969</v>
      </c>
      <c r="G2872" s="20" t="s">
        <v>9239</v>
      </c>
      <c r="H2872" s="20" t="s">
        <v>468</v>
      </c>
      <c r="I2872" s="45" t="str">
        <f t="shared" si="351"/>
        <v>32a,32b</v>
      </c>
      <c r="J2872" s="15">
        <f t="shared" si="352"/>
        <v>287</v>
      </c>
      <c r="K2872" s="15">
        <f>IF(VLOOKUP(J2871,city!$K$4:$L$352,2,0)&gt;K2871,K2871+1,1)</f>
        <v>9</v>
      </c>
      <c r="L2872" s="15">
        <v>1</v>
      </c>
      <c r="M2872" s="15" t="s">
        <v>336</v>
      </c>
      <c r="N2872" s="59">
        <v>121.58799999999999</v>
      </c>
      <c r="O2872" s="59">
        <v>24.969000000000001</v>
      </c>
      <c r="P2872" s="15" t="str">
        <f t="shared" si="355"/>
        <v/>
      </c>
      <c r="Q2872" s="41">
        <v>32</v>
      </c>
      <c r="R2872" s="15" t="e">
        <f t="shared" si="356"/>
        <v>#N/A</v>
      </c>
      <c r="S2872" s="15" t="str">
        <f t="shared" si="353"/>
        <v>32a</v>
      </c>
      <c r="T2872" s="15" t="str">
        <f t="shared" si="354"/>
        <v>32b</v>
      </c>
    </row>
    <row r="2873" spans="1:20" ht="20.100000000000001" customHeight="1">
      <c r="A2873" s="15">
        <f t="shared" si="350"/>
        <v>128710</v>
      </c>
      <c r="B2873" s="24" t="str">
        <f>VLOOKUP(J2873,city!$A$4:$D$352,3,0)</f>
        <v>台湾</v>
      </c>
      <c r="C2873" s="24" t="str">
        <f>VLOOKUP(J2873,city!$A$4:$D$352,4,0)</f>
        <v>台北</v>
      </c>
      <c r="D2873" s="3" t="s">
        <v>9240</v>
      </c>
      <c r="E2873" s="58" t="s">
        <v>9241</v>
      </c>
      <c r="F2873" s="42" t="str">
        <f t="shared" si="349"/>
        <v>121.577,25.05</v>
      </c>
      <c r="G2873" s="20" t="s">
        <v>9242</v>
      </c>
      <c r="H2873" s="20" t="s">
        <v>474</v>
      </c>
      <c r="I2873" s="45" t="str">
        <f t="shared" si="351"/>
        <v>16a,16b</v>
      </c>
      <c r="J2873" s="15">
        <f t="shared" si="352"/>
        <v>287</v>
      </c>
      <c r="K2873" s="15">
        <f>IF(VLOOKUP(J2872,city!$K$4:$L$352,2,0)&gt;K2872,K2872+1,1)</f>
        <v>10</v>
      </c>
      <c r="L2873" s="15">
        <v>1</v>
      </c>
      <c r="M2873" s="15" t="s">
        <v>336</v>
      </c>
      <c r="N2873" s="59">
        <v>121.577</v>
      </c>
      <c r="O2873" s="59">
        <v>25.05</v>
      </c>
      <c r="P2873" s="15" t="str">
        <f t="shared" si="355"/>
        <v>121.5213,25.047</v>
      </c>
      <c r="Q2873" s="41">
        <v>16</v>
      </c>
      <c r="R2873" s="15">
        <f t="shared" si="356"/>
        <v>16</v>
      </c>
      <c r="S2873" s="15" t="str">
        <f t="shared" si="353"/>
        <v>16a</v>
      </c>
      <c r="T2873" s="15" t="str">
        <f t="shared" si="354"/>
        <v>16b</v>
      </c>
    </row>
    <row r="2874" spans="1:20" ht="20.100000000000001" customHeight="1">
      <c r="A2874" s="15">
        <f t="shared" si="350"/>
        <v>128801</v>
      </c>
      <c r="B2874" s="24" t="str">
        <f>VLOOKUP(J2874,city!$A$4:$D$352,3,0)</f>
        <v>台湾</v>
      </c>
      <c r="C2874" s="24" t="str">
        <f>VLOOKUP(J2874,city!$A$4:$D$352,4,0)</f>
        <v>新北</v>
      </c>
      <c r="D2874" s="3" t="s">
        <v>9243</v>
      </c>
      <c r="E2874" s="3" t="s">
        <v>9244</v>
      </c>
      <c r="F2874" s="42" t="str">
        <f t="shared" si="349"/>
        <v>121.834,25.104</v>
      </c>
      <c r="G2874" s="20" t="s">
        <v>9245</v>
      </c>
      <c r="H2874" s="20" t="s">
        <v>480</v>
      </c>
      <c r="I2874" s="45" t="str">
        <f t="shared" si="351"/>
        <v>32a,32b</v>
      </c>
      <c r="J2874" s="15">
        <f t="shared" si="352"/>
        <v>288</v>
      </c>
      <c r="K2874" s="15">
        <f>IF(VLOOKUP(J2873,city!$K$4:$L$352,2,0)&gt;K2873,K2873+1,1)</f>
        <v>1</v>
      </c>
      <c r="L2874" s="15">
        <v>1</v>
      </c>
      <c r="M2874" s="15" t="s">
        <v>337</v>
      </c>
      <c r="N2874" s="59">
        <v>121.834</v>
      </c>
      <c r="O2874" s="59">
        <v>25.103999999999999</v>
      </c>
      <c r="P2874" s="15" t="str">
        <f t="shared" si="355"/>
        <v/>
      </c>
      <c r="Q2874" s="41">
        <v>32</v>
      </c>
      <c r="R2874" s="15" t="e">
        <f t="shared" si="356"/>
        <v>#N/A</v>
      </c>
      <c r="S2874" s="15" t="str">
        <f t="shared" si="353"/>
        <v>32a</v>
      </c>
      <c r="T2874" s="15" t="str">
        <f t="shared" si="354"/>
        <v>32b</v>
      </c>
    </row>
    <row r="2875" spans="1:20" ht="20.100000000000001" customHeight="1">
      <c r="A2875" s="15">
        <f t="shared" si="350"/>
        <v>128802</v>
      </c>
      <c r="B2875" s="24" t="str">
        <f>VLOOKUP(J2875,city!$A$4:$D$352,3,0)</f>
        <v>台湾</v>
      </c>
      <c r="C2875" s="24" t="str">
        <f>VLOOKUP(J2875,city!$A$4:$D$352,4,0)</f>
        <v>新北</v>
      </c>
      <c r="D2875" s="3" t="s">
        <v>9246</v>
      </c>
      <c r="E2875" s="3" t="s">
        <v>9247</v>
      </c>
      <c r="F2875" s="42" t="str">
        <f t="shared" si="349"/>
        <v>121.776,25.041</v>
      </c>
      <c r="G2875" s="20" t="s">
        <v>9248</v>
      </c>
      <c r="H2875" s="20" t="s">
        <v>486</v>
      </c>
      <c r="I2875" s="45" t="str">
        <f t="shared" si="351"/>
        <v>13a,13b</v>
      </c>
      <c r="J2875" s="15">
        <f t="shared" si="352"/>
        <v>288</v>
      </c>
      <c r="K2875" s="15">
        <f>IF(VLOOKUP(J2874,city!$K$4:$L$352,2,0)&gt;K2874,K2874+1,1)</f>
        <v>2</v>
      </c>
      <c r="L2875" s="15">
        <v>1</v>
      </c>
      <c r="M2875" s="15" t="s">
        <v>337</v>
      </c>
      <c r="N2875" s="59">
        <v>121.776</v>
      </c>
      <c r="O2875" s="59">
        <v>25.041</v>
      </c>
      <c r="P2875" s="15" t="str">
        <f t="shared" si="355"/>
        <v/>
      </c>
      <c r="Q2875" s="41">
        <v>13</v>
      </c>
      <c r="R2875" s="15">
        <f t="shared" si="356"/>
        <v>13</v>
      </c>
      <c r="S2875" s="15" t="str">
        <f t="shared" si="353"/>
        <v>13a</v>
      </c>
      <c r="T2875" s="15" t="str">
        <f t="shared" si="354"/>
        <v>13b</v>
      </c>
    </row>
    <row r="2876" spans="1:20" ht="20.100000000000001" customHeight="1">
      <c r="A2876" s="15">
        <f t="shared" si="350"/>
        <v>128803</v>
      </c>
      <c r="B2876" s="24" t="str">
        <f>VLOOKUP(J2876,city!$A$4:$D$352,3,0)</f>
        <v>台湾</v>
      </c>
      <c r="C2876" s="24" t="str">
        <f>VLOOKUP(J2876,city!$A$4:$D$352,4,0)</f>
        <v>新北</v>
      </c>
      <c r="D2876" s="3" t="s">
        <v>9249</v>
      </c>
      <c r="E2876" s="3" t="s">
        <v>9250</v>
      </c>
      <c r="F2876" s="42" t="str">
        <f t="shared" ref="F2876:F2939" si="357">N2876&amp;","&amp;O2876</f>
        <v>121.74,25.193</v>
      </c>
      <c r="G2876" s="20" t="s">
        <v>9251</v>
      </c>
      <c r="H2876" s="20" t="s">
        <v>492</v>
      </c>
      <c r="I2876" s="45" t="str">
        <f t="shared" si="351"/>
        <v>1a,1b</v>
      </c>
      <c r="J2876" s="15">
        <f t="shared" si="352"/>
        <v>288</v>
      </c>
      <c r="K2876" s="15">
        <f>IF(VLOOKUP(J2875,city!$K$4:$L$352,2,0)&gt;K2875,K2875+1,1)</f>
        <v>3</v>
      </c>
      <c r="L2876" s="15">
        <v>1</v>
      </c>
      <c r="M2876" s="15" t="s">
        <v>337</v>
      </c>
      <c r="N2876" s="59">
        <v>121.74</v>
      </c>
      <c r="O2876" s="59">
        <v>25.193000000000001</v>
      </c>
      <c r="P2876" s="15" t="str">
        <f t="shared" si="355"/>
        <v/>
      </c>
      <c r="Q2876" s="41">
        <v>1</v>
      </c>
      <c r="R2876" s="15">
        <f t="shared" si="356"/>
        <v>1</v>
      </c>
      <c r="S2876" s="15" t="str">
        <f t="shared" si="353"/>
        <v>1a</v>
      </c>
      <c r="T2876" s="15" t="str">
        <f t="shared" si="354"/>
        <v>1b</v>
      </c>
    </row>
    <row r="2877" spans="1:20" ht="20.100000000000001" customHeight="1">
      <c r="A2877" s="15">
        <f t="shared" si="350"/>
        <v>128804</v>
      </c>
      <c r="B2877" s="24" t="str">
        <f>VLOOKUP(J2877,city!$A$4:$D$352,3,0)</f>
        <v>台湾</v>
      </c>
      <c r="C2877" s="24" t="str">
        <f>VLOOKUP(J2877,city!$A$4:$D$352,4,0)</f>
        <v>新北</v>
      </c>
      <c r="D2877" s="3" t="s">
        <v>9252</v>
      </c>
      <c r="E2877" s="3" t="s">
        <v>9253</v>
      </c>
      <c r="F2877" s="42" t="str">
        <f t="shared" si="357"/>
        <v>121.438,25.171</v>
      </c>
      <c r="G2877" s="20" t="s">
        <v>9254</v>
      </c>
      <c r="H2877" s="20" t="s">
        <v>498</v>
      </c>
      <c r="I2877" s="45" t="str">
        <f t="shared" si="351"/>
        <v>16a,16b</v>
      </c>
      <c r="J2877" s="15">
        <f t="shared" si="352"/>
        <v>288</v>
      </c>
      <c r="K2877" s="15">
        <f>IF(VLOOKUP(J2876,city!$K$4:$L$352,2,0)&gt;K2876,K2876+1,1)</f>
        <v>4</v>
      </c>
      <c r="L2877" s="15">
        <v>1</v>
      </c>
      <c r="M2877" s="15" t="s">
        <v>337</v>
      </c>
      <c r="N2877" s="59">
        <v>121.438</v>
      </c>
      <c r="O2877" s="59">
        <v>25.170999999999999</v>
      </c>
      <c r="P2877" s="15" t="str">
        <f t="shared" si="355"/>
        <v/>
      </c>
      <c r="Q2877" s="41">
        <v>16</v>
      </c>
      <c r="R2877" s="15">
        <f t="shared" si="356"/>
        <v>16</v>
      </c>
      <c r="S2877" s="15" t="str">
        <f t="shared" si="353"/>
        <v>16a</v>
      </c>
      <c r="T2877" s="15" t="str">
        <f t="shared" si="354"/>
        <v>16b</v>
      </c>
    </row>
    <row r="2878" spans="1:20" ht="20.100000000000001" customHeight="1">
      <c r="A2878" s="15">
        <f t="shared" si="350"/>
        <v>128805</v>
      </c>
      <c r="B2878" s="24" t="str">
        <f>VLOOKUP(J2878,city!$A$4:$D$352,3,0)</f>
        <v>台湾</v>
      </c>
      <c r="C2878" s="24" t="str">
        <f>VLOOKUP(J2878,city!$A$4:$D$352,4,0)</f>
        <v>新北</v>
      </c>
      <c r="D2878" s="3" t="s">
        <v>9255</v>
      </c>
      <c r="E2878" s="3" t="s">
        <v>9256</v>
      </c>
      <c r="F2878" s="42" t="str">
        <f t="shared" si="357"/>
        <v>121.827,25.088</v>
      </c>
      <c r="G2878" s="20" t="s">
        <v>9257</v>
      </c>
      <c r="H2878" s="20" t="s">
        <v>504</v>
      </c>
      <c r="I2878" s="45" t="str">
        <f t="shared" si="351"/>
        <v>32a,32b</v>
      </c>
      <c r="J2878" s="15">
        <f t="shared" si="352"/>
        <v>288</v>
      </c>
      <c r="K2878" s="15">
        <f>IF(VLOOKUP(J2877,city!$K$4:$L$352,2,0)&gt;K2877,K2877+1,1)</f>
        <v>5</v>
      </c>
      <c r="L2878" s="15">
        <v>1</v>
      </c>
      <c r="M2878" s="15" t="s">
        <v>337</v>
      </c>
      <c r="N2878" s="59">
        <v>121.827</v>
      </c>
      <c r="O2878" s="59">
        <v>25.088000000000001</v>
      </c>
      <c r="P2878" s="15" t="str">
        <f t="shared" si="355"/>
        <v/>
      </c>
      <c r="Q2878" s="41">
        <v>32</v>
      </c>
      <c r="R2878" s="15" t="e">
        <f t="shared" si="356"/>
        <v>#N/A</v>
      </c>
      <c r="S2878" s="15" t="str">
        <f t="shared" si="353"/>
        <v>32a</v>
      </c>
      <c r="T2878" s="15" t="str">
        <f t="shared" si="354"/>
        <v>32b</v>
      </c>
    </row>
    <row r="2879" spans="1:20" ht="20.100000000000001" customHeight="1">
      <c r="A2879" s="15">
        <f t="shared" si="350"/>
        <v>128806</v>
      </c>
      <c r="B2879" s="24" t="str">
        <f>VLOOKUP(J2879,city!$A$4:$D$352,3,0)</f>
        <v>台湾</v>
      </c>
      <c r="C2879" s="24" t="str">
        <f>VLOOKUP(J2879,city!$A$4:$D$352,4,0)</f>
        <v>新北</v>
      </c>
      <c r="D2879" s="3" t="s">
        <v>9258</v>
      </c>
      <c r="E2879" s="3" t="s">
        <v>9259</v>
      </c>
      <c r="F2879" s="42" t="str">
        <f t="shared" si="357"/>
        <v>121.543,25.148</v>
      </c>
      <c r="G2879" s="20" t="s">
        <v>9260</v>
      </c>
      <c r="H2879" s="20" t="s">
        <v>510</v>
      </c>
      <c r="I2879" s="45" t="str">
        <f t="shared" si="351"/>
        <v>31a,31b</v>
      </c>
      <c r="J2879" s="15">
        <f t="shared" si="352"/>
        <v>288</v>
      </c>
      <c r="K2879" s="15">
        <f>IF(VLOOKUP(J2878,city!$K$4:$L$352,2,0)&gt;K2878,K2878+1,1)</f>
        <v>6</v>
      </c>
      <c r="L2879" s="15">
        <v>1</v>
      </c>
      <c r="M2879" s="15" t="s">
        <v>337</v>
      </c>
      <c r="N2879" s="59">
        <v>121.54300000000001</v>
      </c>
      <c r="O2879" s="59">
        <v>25.148</v>
      </c>
      <c r="P2879" s="15" t="str">
        <f t="shared" si="355"/>
        <v/>
      </c>
      <c r="Q2879" s="41">
        <v>31</v>
      </c>
      <c r="R2879" s="15">
        <f t="shared" si="356"/>
        <v>31</v>
      </c>
      <c r="S2879" s="15" t="str">
        <f t="shared" si="353"/>
        <v>31a</v>
      </c>
      <c r="T2879" s="15" t="str">
        <f t="shared" si="354"/>
        <v>31b</v>
      </c>
    </row>
    <row r="2880" spans="1:20" ht="20.100000000000001" customHeight="1">
      <c r="A2880" s="15">
        <f t="shared" si="350"/>
        <v>128807</v>
      </c>
      <c r="B2880" s="24" t="str">
        <f>VLOOKUP(J2880,city!$A$4:$D$352,3,0)</f>
        <v>台湾</v>
      </c>
      <c r="C2880" s="24" t="str">
        <f>VLOOKUP(J2880,city!$A$4:$D$352,4,0)</f>
        <v>新北</v>
      </c>
      <c r="D2880" s="3" t="s">
        <v>9261</v>
      </c>
      <c r="E2880" s="3" t="s">
        <v>9262</v>
      </c>
      <c r="F2880" s="42" t="str">
        <f t="shared" si="357"/>
        <v>121.857,25.109</v>
      </c>
      <c r="G2880" s="20" t="s">
        <v>9263</v>
      </c>
      <c r="H2880" s="20" t="s">
        <v>516</v>
      </c>
      <c r="I2880" s="45" t="str">
        <f t="shared" si="351"/>
        <v>32a,32b</v>
      </c>
      <c r="J2880" s="15">
        <f t="shared" si="352"/>
        <v>288</v>
      </c>
      <c r="K2880" s="15">
        <f>IF(VLOOKUP(J2879,city!$K$4:$L$352,2,0)&gt;K2879,K2879+1,1)</f>
        <v>7</v>
      </c>
      <c r="L2880" s="15">
        <v>1</v>
      </c>
      <c r="M2880" s="15" t="s">
        <v>337</v>
      </c>
      <c r="N2880" s="59">
        <v>121.857</v>
      </c>
      <c r="O2880" s="59">
        <v>25.109000000000002</v>
      </c>
      <c r="P2880" s="15" t="str">
        <f t="shared" si="355"/>
        <v/>
      </c>
      <c r="Q2880" s="41">
        <v>32</v>
      </c>
      <c r="R2880" s="15" t="e">
        <f t="shared" si="356"/>
        <v>#N/A</v>
      </c>
      <c r="S2880" s="15" t="str">
        <f t="shared" si="353"/>
        <v>32a</v>
      </c>
      <c r="T2880" s="15" t="str">
        <f t="shared" si="354"/>
        <v>32b</v>
      </c>
    </row>
    <row r="2881" spans="1:20" ht="20.100000000000001" customHeight="1">
      <c r="A2881" s="15">
        <f t="shared" si="350"/>
        <v>128808</v>
      </c>
      <c r="B2881" s="24" t="str">
        <f>VLOOKUP(J2881,city!$A$4:$D$352,3,0)</f>
        <v>台湾</v>
      </c>
      <c r="C2881" s="24" t="str">
        <f>VLOOKUP(J2881,city!$A$4:$D$352,4,0)</f>
        <v>新北</v>
      </c>
      <c r="D2881" s="3" t="s">
        <v>9264</v>
      </c>
      <c r="E2881" s="3" t="s">
        <v>9265</v>
      </c>
      <c r="F2881" s="42" t="str">
        <f t="shared" si="357"/>
        <v>121.738,25.025</v>
      </c>
      <c r="G2881" s="20" t="s">
        <v>9266</v>
      </c>
      <c r="H2881" s="20" t="s">
        <v>522</v>
      </c>
      <c r="I2881" s="45" t="str">
        <f t="shared" si="351"/>
        <v>16a,16b</v>
      </c>
      <c r="J2881" s="15">
        <f t="shared" si="352"/>
        <v>288</v>
      </c>
      <c r="K2881" s="15">
        <f>IF(VLOOKUP(J2880,city!$K$4:$L$352,2,0)&gt;K2880,K2880+1,1)</f>
        <v>8</v>
      </c>
      <c r="L2881" s="15">
        <v>1</v>
      </c>
      <c r="M2881" s="15" t="s">
        <v>337</v>
      </c>
      <c r="N2881" s="59">
        <v>121.738</v>
      </c>
      <c r="O2881" s="59">
        <v>25.024999999999999</v>
      </c>
      <c r="P2881" s="15" t="str">
        <f t="shared" si="355"/>
        <v/>
      </c>
      <c r="Q2881" s="41">
        <v>16</v>
      </c>
      <c r="R2881" s="15">
        <f t="shared" si="356"/>
        <v>16</v>
      </c>
      <c r="S2881" s="15" t="str">
        <f t="shared" si="353"/>
        <v>16a</v>
      </c>
      <c r="T2881" s="15" t="str">
        <f t="shared" si="354"/>
        <v>16b</v>
      </c>
    </row>
    <row r="2882" spans="1:20" ht="20.100000000000001" customHeight="1">
      <c r="A2882" s="15">
        <f t="shared" si="350"/>
        <v>128809</v>
      </c>
      <c r="B2882" s="24" t="str">
        <f>VLOOKUP(J2882,city!$A$4:$D$352,3,0)</f>
        <v>台湾</v>
      </c>
      <c r="C2882" s="24" t="str">
        <f>VLOOKUP(J2882,city!$A$4:$D$352,4,0)</f>
        <v>新北</v>
      </c>
      <c r="D2882" s="3" t="s">
        <v>9267</v>
      </c>
      <c r="E2882" s="3" t="s">
        <v>9268</v>
      </c>
      <c r="F2882" s="42" t="str">
        <f t="shared" si="357"/>
        <v>121.436,25.174</v>
      </c>
      <c r="G2882" s="20" t="s">
        <v>9269</v>
      </c>
      <c r="H2882" s="20" t="s">
        <v>528</v>
      </c>
      <c r="I2882" s="45" t="str">
        <f t="shared" si="351"/>
        <v>15a,15b</v>
      </c>
      <c r="J2882" s="15">
        <f t="shared" si="352"/>
        <v>288</v>
      </c>
      <c r="K2882" s="15">
        <f>IF(VLOOKUP(J2881,city!$K$4:$L$352,2,0)&gt;K2881,K2881+1,1)</f>
        <v>9</v>
      </c>
      <c r="L2882" s="15">
        <v>1</v>
      </c>
      <c r="M2882" s="15" t="s">
        <v>337</v>
      </c>
      <c r="N2882" s="59">
        <v>121.43600000000001</v>
      </c>
      <c r="O2882" s="59">
        <v>25.173999999999999</v>
      </c>
      <c r="P2882" s="15" t="str">
        <f t="shared" si="355"/>
        <v/>
      </c>
      <c r="Q2882" s="41">
        <v>15</v>
      </c>
      <c r="R2882" s="15">
        <f t="shared" si="356"/>
        <v>15</v>
      </c>
      <c r="S2882" s="15" t="str">
        <f t="shared" si="353"/>
        <v>15a</v>
      </c>
      <c r="T2882" s="15" t="str">
        <f t="shared" si="354"/>
        <v>15b</v>
      </c>
    </row>
    <row r="2883" spans="1:20" ht="20.100000000000001" customHeight="1">
      <c r="A2883" s="15">
        <f t="shared" si="350"/>
        <v>128810</v>
      </c>
      <c r="B2883" s="24" t="str">
        <f>VLOOKUP(J2883,city!$A$4:$D$352,3,0)</f>
        <v>台湾</v>
      </c>
      <c r="C2883" s="24" t="str">
        <f>VLOOKUP(J2883,city!$A$4:$D$352,4,0)</f>
        <v>新北</v>
      </c>
      <c r="D2883" s="3" t="s">
        <v>9270</v>
      </c>
      <c r="E2883" s="3" t="s">
        <v>9271</v>
      </c>
      <c r="F2883" s="42" t="str">
        <f t="shared" si="357"/>
        <v>121.861,25.117</v>
      </c>
      <c r="G2883" s="20" t="s">
        <v>9272</v>
      </c>
      <c r="H2883" s="20" t="s">
        <v>534</v>
      </c>
      <c r="I2883" s="45" t="str">
        <f t="shared" si="351"/>
        <v>8a,8b</v>
      </c>
      <c r="J2883" s="15">
        <f t="shared" si="352"/>
        <v>288</v>
      </c>
      <c r="K2883" s="15">
        <f>IF(VLOOKUP(J2882,city!$K$4:$L$352,2,0)&gt;K2882,K2882+1,1)</f>
        <v>10</v>
      </c>
      <c r="L2883" s="15">
        <v>1</v>
      </c>
      <c r="M2883" s="15" t="s">
        <v>337</v>
      </c>
      <c r="N2883" s="59">
        <v>121.861</v>
      </c>
      <c r="O2883" s="59">
        <v>25.117000000000001</v>
      </c>
      <c r="P2883" s="15" t="str">
        <f t="shared" si="355"/>
        <v>121.705,25.117</v>
      </c>
      <c r="Q2883" s="41">
        <v>8</v>
      </c>
      <c r="R2883" s="15">
        <f t="shared" si="356"/>
        <v>8</v>
      </c>
      <c r="S2883" s="15" t="str">
        <f t="shared" si="353"/>
        <v>8a</v>
      </c>
      <c r="T2883" s="15" t="str">
        <f t="shared" si="354"/>
        <v>8b</v>
      </c>
    </row>
    <row r="2884" spans="1:20" ht="20.100000000000001" customHeight="1">
      <c r="A2884" s="15">
        <f t="shared" ref="A2884:A2947" si="358">100000+J2884*100+K2884</f>
        <v>128901</v>
      </c>
      <c r="B2884" s="24" t="str">
        <f>VLOOKUP(J2884,city!$A$4:$D$352,3,0)</f>
        <v>台湾</v>
      </c>
      <c r="C2884" s="24" t="str">
        <f>VLOOKUP(J2884,city!$A$4:$D$352,4,0)</f>
        <v>桃园</v>
      </c>
      <c r="D2884" s="3" t="s">
        <v>9273</v>
      </c>
      <c r="E2884" s="3" t="s">
        <v>9274</v>
      </c>
      <c r="F2884" s="42" t="str">
        <f t="shared" si="357"/>
        <v>121.299,24.842</v>
      </c>
      <c r="G2884" s="20" t="s">
        <v>9275</v>
      </c>
      <c r="H2884" s="20" t="s">
        <v>422</v>
      </c>
      <c r="I2884" s="45" t="str">
        <f t="shared" si="351"/>
        <v>6a,6b</v>
      </c>
      <c r="J2884" s="15">
        <f t="shared" si="352"/>
        <v>289</v>
      </c>
      <c r="K2884" s="15">
        <f>IF(VLOOKUP(J2883,city!$K$4:$L$352,2,0)&gt;K2883,K2883+1,1)</f>
        <v>1</v>
      </c>
      <c r="L2884" s="15">
        <v>1</v>
      </c>
      <c r="M2884" s="15" t="s">
        <v>338</v>
      </c>
      <c r="N2884" s="59">
        <v>121.29900000000001</v>
      </c>
      <c r="O2884" s="59">
        <v>24.841999999999999</v>
      </c>
      <c r="P2884" s="15" t="str">
        <f t="shared" si="355"/>
        <v/>
      </c>
      <c r="Q2884" s="41">
        <v>6</v>
      </c>
      <c r="R2884" s="15">
        <f t="shared" si="356"/>
        <v>6</v>
      </c>
      <c r="S2884" s="15" t="str">
        <f t="shared" si="353"/>
        <v>6a</v>
      </c>
      <c r="T2884" s="15" t="str">
        <f t="shared" si="354"/>
        <v>6b</v>
      </c>
    </row>
    <row r="2885" spans="1:20" ht="20.100000000000001" customHeight="1">
      <c r="A2885" s="15">
        <f t="shared" si="358"/>
        <v>128902</v>
      </c>
      <c r="B2885" s="24" t="str">
        <f>VLOOKUP(J2885,city!$A$4:$D$352,3,0)</f>
        <v>台湾</v>
      </c>
      <c r="C2885" s="24" t="str">
        <f>VLOOKUP(J2885,city!$A$4:$D$352,4,0)</f>
        <v>桃园</v>
      </c>
      <c r="D2885" s="3" t="s">
        <v>9276</v>
      </c>
      <c r="E2885" s="3" t="s">
        <v>9277</v>
      </c>
      <c r="F2885" s="42" t="str">
        <f t="shared" si="357"/>
        <v>121.287,24.885</v>
      </c>
      <c r="G2885" s="20" t="s">
        <v>9278</v>
      </c>
      <c r="H2885" s="20" t="s">
        <v>427</v>
      </c>
      <c r="I2885" s="45" t="str">
        <f t="shared" ref="I2885:I2948" si="359">S2885&amp;","&amp;T2885</f>
        <v>16a,16b</v>
      </c>
      <c r="J2885" s="15">
        <f t="shared" ref="J2885:J2948" si="360">IF(K2885&gt;K2884,J2884,J2884+1)</f>
        <v>289</v>
      </c>
      <c r="K2885" s="15">
        <f>IF(VLOOKUP(J2884,city!$K$4:$L$352,2,0)&gt;K2884,K2884+1,1)</f>
        <v>2</v>
      </c>
      <c r="L2885" s="15">
        <v>1</v>
      </c>
      <c r="M2885" s="15" t="s">
        <v>338</v>
      </c>
      <c r="N2885" s="59">
        <v>121.28700000000001</v>
      </c>
      <c r="O2885" s="59">
        <v>24.885000000000002</v>
      </c>
      <c r="P2885" s="15" t="str">
        <f t="shared" si="355"/>
        <v/>
      </c>
      <c r="Q2885" s="41">
        <v>16</v>
      </c>
      <c r="R2885" s="15">
        <f t="shared" si="356"/>
        <v>16</v>
      </c>
      <c r="S2885" s="15" t="str">
        <f t="shared" ref="S2885:S2948" si="361">CONCATENATE(Q2885,"a")</f>
        <v>16a</v>
      </c>
      <c r="T2885" s="15" t="str">
        <f t="shared" ref="T2885:T2948" si="362">CONCATENATE(Q2885,"b")</f>
        <v>16b</v>
      </c>
    </row>
    <row r="2886" spans="1:20" ht="20.100000000000001" customHeight="1">
      <c r="A2886" s="15">
        <f t="shared" si="358"/>
        <v>128903</v>
      </c>
      <c r="B2886" s="24" t="str">
        <f>VLOOKUP(J2886,city!$A$4:$D$352,3,0)</f>
        <v>台湾</v>
      </c>
      <c r="C2886" s="24" t="str">
        <f>VLOOKUP(J2886,city!$A$4:$D$352,4,0)</f>
        <v>桃园</v>
      </c>
      <c r="D2886" s="3" t="s">
        <v>9279</v>
      </c>
      <c r="E2886" s="3" t="s">
        <v>9280</v>
      </c>
      <c r="F2886" s="42" t="str">
        <f t="shared" si="357"/>
        <v>121.29,24.941</v>
      </c>
      <c r="G2886" s="20" t="s">
        <v>9281</v>
      </c>
      <c r="H2886" s="20" t="s">
        <v>432</v>
      </c>
      <c r="I2886" s="45" t="str">
        <f t="shared" si="359"/>
        <v>32a,32b</v>
      </c>
      <c r="J2886" s="15">
        <f t="shared" si="360"/>
        <v>289</v>
      </c>
      <c r="K2886" s="15">
        <f>IF(VLOOKUP(J2885,city!$K$4:$L$352,2,0)&gt;K2885,K2885+1,1)</f>
        <v>3</v>
      </c>
      <c r="L2886" s="15">
        <v>1</v>
      </c>
      <c r="M2886" s="15" t="s">
        <v>338</v>
      </c>
      <c r="N2886" s="59">
        <v>121.29</v>
      </c>
      <c r="O2886" s="59">
        <v>24.940999999999999</v>
      </c>
      <c r="P2886" s="15" t="str">
        <f t="shared" si="355"/>
        <v/>
      </c>
      <c r="Q2886" s="41">
        <v>32</v>
      </c>
      <c r="R2886" s="15" t="e">
        <f t="shared" si="356"/>
        <v>#N/A</v>
      </c>
      <c r="S2886" s="15" t="str">
        <f t="shared" si="361"/>
        <v>32a</v>
      </c>
      <c r="T2886" s="15" t="str">
        <f t="shared" si="362"/>
        <v>32b</v>
      </c>
    </row>
    <row r="2887" spans="1:20" ht="20.100000000000001" customHeight="1">
      <c r="A2887" s="15">
        <f t="shared" si="358"/>
        <v>128904</v>
      </c>
      <c r="B2887" s="24" t="str">
        <f>VLOOKUP(J2887,city!$A$4:$D$352,3,0)</f>
        <v>台湾</v>
      </c>
      <c r="C2887" s="24" t="str">
        <f>VLOOKUP(J2887,city!$A$4:$D$352,4,0)</f>
        <v>桃园</v>
      </c>
      <c r="D2887" s="3" t="s">
        <v>9282</v>
      </c>
      <c r="E2887" s="3" t="s">
        <v>9283</v>
      </c>
      <c r="F2887" s="42" t="str">
        <f t="shared" si="357"/>
        <v>121.35,24.813</v>
      </c>
      <c r="G2887" s="20" t="s">
        <v>9284</v>
      </c>
      <c r="H2887" s="20" t="s">
        <v>438</v>
      </c>
      <c r="I2887" s="45" t="str">
        <f t="shared" si="359"/>
        <v>11a,11b</v>
      </c>
      <c r="J2887" s="15">
        <f t="shared" si="360"/>
        <v>289</v>
      </c>
      <c r="K2887" s="15">
        <f>IF(VLOOKUP(J2886,city!$K$4:$L$352,2,0)&gt;K2886,K2886+1,1)</f>
        <v>4</v>
      </c>
      <c r="L2887" s="15">
        <v>1</v>
      </c>
      <c r="M2887" s="15" t="s">
        <v>338</v>
      </c>
      <c r="N2887" s="59">
        <v>121.35</v>
      </c>
      <c r="O2887" s="59">
        <v>24.812999999999999</v>
      </c>
      <c r="P2887" s="15" t="str">
        <f t="shared" si="355"/>
        <v/>
      </c>
      <c r="Q2887" s="41">
        <v>11</v>
      </c>
      <c r="R2887" s="15">
        <f t="shared" si="356"/>
        <v>11</v>
      </c>
      <c r="S2887" s="15" t="str">
        <f t="shared" si="361"/>
        <v>11a</v>
      </c>
      <c r="T2887" s="15" t="str">
        <f t="shared" si="362"/>
        <v>11b</v>
      </c>
    </row>
    <row r="2888" spans="1:20" ht="20.100000000000001" customHeight="1">
      <c r="A2888" s="15">
        <f t="shared" si="358"/>
        <v>128905</v>
      </c>
      <c r="B2888" s="24" t="str">
        <f>VLOOKUP(J2888,city!$A$4:$D$352,3,0)</f>
        <v>台湾</v>
      </c>
      <c r="C2888" s="24" t="str">
        <f>VLOOKUP(J2888,city!$A$4:$D$352,4,0)</f>
        <v>桃园</v>
      </c>
      <c r="D2888" s="3" t="s">
        <v>9285</v>
      </c>
      <c r="E2888" s="3" t="s">
        <v>9286</v>
      </c>
      <c r="F2888" s="42" t="str">
        <f t="shared" si="357"/>
        <v>121.365,24.786</v>
      </c>
      <c r="G2888" s="20" t="s">
        <v>9287</v>
      </c>
      <c r="H2888" s="20" t="s">
        <v>444</v>
      </c>
      <c r="I2888" s="45" t="str">
        <f t="shared" si="359"/>
        <v>2a,2b</v>
      </c>
      <c r="J2888" s="15">
        <f t="shared" si="360"/>
        <v>289</v>
      </c>
      <c r="K2888" s="15">
        <f>IF(VLOOKUP(J2887,city!$K$4:$L$352,2,0)&gt;K2887,K2887+1,1)</f>
        <v>5</v>
      </c>
      <c r="L2888" s="15">
        <v>1</v>
      </c>
      <c r="M2888" s="15" t="s">
        <v>338</v>
      </c>
      <c r="N2888" s="59">
        <v>121.36499999999999</v>
      </c>
      <c r="O2888" s="59">
        <v>24.786000000000001</v>
      </c>
      <c r="P2888" s="15" t="str">
        <f t="shared" si="355"/>
        <v/>
      </c>
      <c r="Q2888" s="41">
        <v>2</v>
      </c>
      <c r="R2888" s="15" t="e">
        <f t="shared" si="356"/>
        <v>#N/A</v>
      </c>
      <c r="S2888" s="15" t="str">
        <f t="shared" si="361"/>
        <v>2a</v>
      </c>
      <c r="T2888" s="15" t="str">
        <f t="shared" si="362"/>
        <v>2b</v>
      </c>
    </row>
    <row r="2889" spans="1:20" ht="20.100000000000001" customHeight="1">
      <c r="A2889" s="15">
        <f t="shared" si="358"/>
        <v>128906</v>
      </c>
      <c r="B2889" s="24" t="str">
        <f>VLOOKUP(J2889,city!$A$4:$D$352,3,0)</f>
        <v>台湾</v>
      </c>
      <c r="C2889" s="24" t="str">
        <f>VLOOKUP(J2889,city!$A$4:$D$352,4,0)</f>
        <v>桃园</v>
      </c>
      <c r="D2889" s="3" t="s">
        <v>9288</v>
      </c>
      <c r="E2889" s="3" t="s">
        <v>9289</v>
      </c>
      <c r="F2889" s="42" t="str">
        <f t="shared" si="357"/>
        <v>121.076,25.041</v>
      </c>
      <c r="G2889" s="20" t="s">
        <v>9290</v>
      </c>
      <c r="H2889" s="20" t="s">
        <v>450</v>
      </c>
      <c r="I2889" s="45" t="str">
        <f t="shared" si="359"/>
        <v>14a,14b</v>
      </c>
      <c r="J2889" s="15">
        <f t="shared" si="360"/>
        <v>289</v>
      </c>
      <c r="K2889" s="15">
        <f>IF(VLOOKUP(J2888,city!$K$4:$L$352,2,0)&gt;K2888,K2888+1,1)</f>
        <v>6</v>
      </c>
      <c r="L2889" s="15">
        <v>1</v>
      </c>
      <c r="M2889" s="15" t="s">
        <v>338</v>
      </c>
      <c r="N2889" s="59">
        <v>121.07599999999999</v>
      </c>
      <c r="O2889" s="59">
        <v>25.041</v>
      </c>
      <c r="P2889" s="15" t="str">
        <f t="shared" si="355"/>
        <v/>
      </c>
      <c r="Q2889" s="41">
        <v>14</v>
      </c>
      <c r="R2889" s="15">
        <f t="shared" si="356"/>
        <v>14</v>
      </c>
      <c r="S2889" s="15" t="str">
        <f t="shared" si="361"/>
        <v>14a</v>
      </c>
      <c r="T2889" s="15" t="str">
        <f t="shared" si="362"/>
        <v>14b</v>
      </c>
    </row>
    <row r="2890" spans="1:20" ht="20.100000000000001" customHeight="1">
      <c r="A2890" s="15">
        <f t="shared" si="358"/>
        <v>128907</v>
      </c>
      <c r="B2890" s="24" t="str">
        <f>VLOOKUP(J2890,city!$A$4:$D$352,3,0)</f>
        <v>台湾</v>
      </c>
      <c r="C2890" s="24" t="str">
        <f>VLOOKUP(J2890,city!$A$4:$D$352,4,0)</f>
        <v>桃园</v>
      </c>
      <c r="D2890" s="3" t="s">
        <v>9291</v>
      </c>
      <c r="E2890" s="3" t="s">
        <v>9292</v>
      </c>
      <c r="F2890" s="42" t="str">
        <f t="shared" si="357"/>
        <v>121.327,25.001</v>
      </c>
      <c r="G2890" s="20" t="s">
        <v>9293</v>
      </c>
      <c r="H2890" s="20" t="s">
        <v>456</v>
      </c>
      <c r="I2890" s="45" t="str">
        <f t="shared" si="359"/>
        <v>12a,12b</v>
      </c>
      <c r="J2890" s="15">
        <f t="shared" si="360"/>
        <v>289</v>
      </c>
      <c r="K2890" s="15">
        <f>IF(VLOOKUP(J2889,city!$K$4:$L$352,2,0)&gt;K2889,K2889+1,1)</f>
        <v>7</v>
      </c>
      <c r="L2890" s="15">
        <v>1</v>
      </c>
      <c r="M2890" s="15" t="s">
        <v>338</v>
      </c>
      <c r="N2890" s="59">
        <v>121.327</v>
      </c>
      <c r="O2890" s="59">
        <v>25.001000000000001</v>
      </c>
      <c r="P2890" s="15" t="str">
        <f t="shared" si="355"/>
        <v/>
      </c>
      <c r="Q2890" s="41">
        <v>12</v>
      </c>
      <c r="R2890" s="15">
        <f t="shared" si="356"/>
        <v>12</v>
      </c>
      <c r="S2890" s="15" t="str">
        <f t="shared" si="361"/>
        <v>12a</v>
      </c>
      <c r="T2890" s="15" t="str">
        <f t="shared" si="362"/>
        <v>12b</v>
      </c>
    </row>
    <row r="2891" spans="1:20" ht="20.100000000000001" customHeight="1">
      <c r="A2891" s="15">
        <f t="shared" si="358"/>
        <v>128908</v>
      </c>
      <c r="B2891" s="24" t="str">
        <f>VLOOKUP(J2891,city!$A$4:$D$352,3,0)</f>
        <v>台湾</v>
      </c>
      <c r="C2891" s="24" t="str">
        <f>VLOOKUP(J2891,city!$A$4:$D$352,4,0)</f>
        <v>桃园</v>
      </c>
      <c r="D2891" s="3" t="s">
        <v>9294</v>
      </c>
      <c r="E2891" s="3" t="s">
        <v>9295</v>
      </c>
      <c r="F2891" s="42" t="str">
        <f t="shared" si="357"/>
        <v>121.016,24.985</v>
      </c>
      <c r="G2891" s="20" t="s">
        <v>9296</v>
      </c>
      <c r="H2891" s="20" t="s">
        <v>462</v>
      </c>
      <c r="I2891" s="45" t="str">
        <f t="shared" si="359"/>
        <v>6a,6b</v>
      </c>
      <c r="J2891" s="15">
        <f t="shared" si="360"/>
        <v>289</v>
      </c>
      <c r="K2891" s="15">
        <f>IF(VLOOKUP(J2890,city!$K$4:$L$352,2,0)&gt;K2890,K2890+1,1)</f>
        <v>8</v>
      </c>
      <c r="L2891" s="15">
        <v>1</v>
      </c>
      <c r="M2891" s="15" t="s">
        <v>338</v>
      </c>
      <c r="N2891" s="59">
        <v>121.01600000000001</v>
      </c>
      <c r="O2891" s="59">
        <v>24.984999999999999</v>
      </c>
      <c r="P2891" s="15" t="str">
        <f t="shared" si="355"/>
        <v/>
      </c>
      <c r="Q2891" s="41">
        <v>6</v>
      </c>
      <c r="R2891" s="15">
        <f t="shared" si="356"/>
        <v>6</v>
      </c>
      <c r="S2891" s="15" t="str">
        <f t="shared" si="361"/>
        <v>6a</v>
      </c>
      <c r="T2891" s="15" t="str">
        <f t="shared" si="362"/>
        <v>6b</v>
      </c>
    </row>
    <row r="2892" spans="1:20" ht="20.100000000000001" customHeight="1">
      <c r="A2892" s="15">
        <f t="shared" si="358"/>
        <v>128909</v>
      </c>
      <c r="B2892" s="24" t="str">
        <f>VLOOKUP(J2892,city!$A$4:$D$352,3,0)</f>
        <v>台湾</v>
      </c>
      <c r="C2892" s="24" t="str">
        <f>VLOOKUP(J2892,city!$A$4:$D$352,4,0)</f>
        <v>桃园</v>
      </c>
      <c r="D2892" s="3" t="s">
        <v>9297</v>
      </c>
      <c r="E2892" s="3" t="s">
        <v>9298</v>
      </c>
      <c r="F2892" s="42" t="str">
        <f t="shared" si="357"/>
        <v>121.432,24.709</v>
      </c>
      <c r="G2892" s="20" t="s">
        <v>9299</v>
      </c>
      <c r="H2892" s="20" t="s">
        <v>468</v>
      </c>
      <c r="I2892" s="45" t="str">
        <f t="shared" si="359"/>
        <v>11a,11b</v>
      </c>
      <c r="J2892" s="15">
        <f t="shared" si="360"/>
        <v>289</v>
      </c>
      <c r="K2892" s="15">
        <f>IF(VLOOKUP(J2891,city!$K$4:$L$352,2,0)&gt;K2891,K2891+1,1)</f>
        <v>9</v>
      </c>
      <c r="L2892" s="15">
        <v>1</v>
      </c>
      <c r="M2892" s="15" t="s">
        <v>338</v>
      </c>
      <c r="N2892" s="59">
        <v>121.432</v>
      </c>
      <c r="O2892" s="59">
        <v>24.709</v>
      </c>
      <c r="P2892" s="15" t="str">
        <f t="shared" si="355"/>
        <v/>
      </c>
      <c r="Q2892" s="41">
        <v>11</v>
      </c>
      <c r="R2892" s="15">
        <f t="shared" si="356"/>
        <v>11</v>
      </c>
      <c r="S2892" s="15" t="str">
        <f t="shared" si="361"/>
        <v>11a</v>
      </c>
      <c r="T2892" s="15" t="str">
        <f t="shared" si="362"/>
        <v>11b</v>
      </c>
    </row>
    <row r="2893" spans="1:20" ht="20.100000000000001" customHeight="1">
      <c r="A2893" s="15">
        <f t="shared" si="358"/>
        <v>128910</v>
      </c>
      <c r="B2893" s="24" t="str">
        <f>VLOOKUP(J2893,city!$A$4:$D$352,3,0)</f>
        <v>台湾</v>
      </c>
      <c r="C2893" s="24" t="str">
        <f>VLOOKUP(J2893,city!$A$4:$D$352,4,0)</f>
        <v>桃园</v>
      </c>
      <c r="D2893" s="3" t="s">
        <v>9300</v>
      </c>
      <c r="E2893" s="3" t="s">
        <v>9301</v>
      </c>
      <c r="F2893" s="42" t="str">
        <f t="shared" si="357"/>
        <v>121.284,24.83</v>
      </c>
      <c r="G2893" s="20" t="s">
        <v>9302</v>
      </c>
      <c r="H2893" s="20" t="s">
        <v>474</v>
      </c>
      <c r="I2893" s="45" t="str">
        <f t="shared" si="359"/>
        <v>16a,16b</v>
      </c>
      <c r="J2893" s="15">
        <f t="shared" si="360"/>
        <v>289</v>
      </c>
      <c r="K2893" s="15">
        <f>IF(VLOOKUP(J2892,city!$K$4:$L$352,2,0)&gt;K2892,K2892+1,1)</f>
        <v>10</v>
      </c>
      <c r="L2893" s="15">
        <v>1</v>
      </c>
      <c r="M2893" s="15" t="s">
        <v>338</v>
      </c>
      <c r="N2893" s="59">
        <v>121.28400000000001</v>
      </c>
      <c r="O2893" s="59">
        <v>24.83</v>
      </c>
      <c r="P2893" s="15" t="str">
        <f t="shared" ref="P2893:P2956" si="363">IF(K2893=10,SUM(N2884:N2893)/10&amp;","&amp;SUM(O2884:O2893)/10,"")</f>
        <v>121.2726,24.8833</v>
      </c>
      <c r="Q2893" s="41">
        <v>16</v>
      </c>
      <c r="R2893" s="15">
        <f t="shared" si="356"/>
        <v>16</v>
      </c>
      <c r="S2893" s="15" t="str">
        <f t="shared" si="361"/>
        <v>16a</v>
      </c>
      <c r="T2893" s="15" t="str">
        <f t="shared" si="362"/>
        <v>16b</v>
      </c>
    </row>
    <row r="2894" spans="1:20" ht="20.100000000000001" customHeight="1">
      <c r="A2894" s="15">
        <f t="shared" si="358"/>
        <v>129001</v>
      </c>
      <c r="B2894" s="24" t="str">
        <f>VLOOKUP(J2894,city!$A$4:$D$352,3,0)</f>
        <v>台湾</v>
      </c>
      <c r="C2894" s="24" t="str">
        <f>VLOOKUP(J2894,city!$A$4:$D$352,4,0)</f>
        <v>台中</v>
      </c>
      <c r="D2894" s="3" t="s">
        <v>9303</v>
      </c>
      <c r="E2894" s="3" t="s">
        <v>9304</v>
      </c>
      <c r="F2894" s="42" t="str">
        <f t="shared" si="357"/>
        <v>120.545,24.313</v>
      </c>
      <c r="G2894" s="20" t="s">
        <v>9305</v>
      </c>
      <c r="H2894" s="20" t="s">
        <v>480</v>
      </c>
      <c r="I2894" s="45" t="str">
        <f t="shared" si="359"/>
        <v>2a,2b</v>
      </c>
      <c r="J2894" s="15">
        <f t="shared" si="360"/>
        <v>290</v>
      </c>
      <c r="K2894" s="15">
        <f>IF(VLOOKUP(J2893,city!$K$4:$L$352,2,0)&gt;K2893,K2893+1,1)</f>
        <v>1</v>
      </c>
      <c r="L2894" s="15">
        <v>1</v>
      </c>
      <c r="M2894" s="15" t="s">
        <v>339</v>
      </c>
      <c r="N2894" s="59">
        <v>120.545</v>
      </c>
      <c r="O2894" s="59">
        <v>24.312999999999999</v>
      </c>
      <c r="P2894" s="15" t="str">
        <f t="shared" si="363"/>
        <v/>
      </c>
      <c r="Q2894" s="41">
        <v>2</v>
      </c>
      <c r="R2894" s="15">
        <f t="shared" si="356"/>
        <v>2</v>
      </c>
      <c r="S2894" s="15" t="str">
        <f t="shared" si="361"/>
        <v>2a</v>
      </c>
      <c r="T2894" s="15" t="str">
        <f t="shared" si="362"/>
        <v>2b</v>
      </c>
    </row>
    <row r="2895" spans="1:20" ht="20.100000000000001" customHeight="1">
      <c r="A2895" s="15">
        <f t="shared" si="358"/>
        <v>129002</v>
      </c>
      <c r="B2895" s="24" t="str">
        <f>VLOOKUP(J2895,city!$A$4:$D$352,3,0)</f>
        <v>台湾</v>
      </c>
      <c r="C2895" s="24" t="str">
        <f>VLOOKUP(J2895,city!$A$4:$D$352,4,0)</f>
        <v>台中</v>
      </c>
      <c r="D2895" s="3" t="s">
        <v>9306</v>
      </c>
      <c r="E2895" s="3" t="s">
        <v>9307</v>
      </c>
      <c r="F2895" s="42" t="str">
        <f t="shared" si="357"/>
        <v>120.6,24.178</v>
      </c>
      <c r="G2895" s="20" t="s">
        <v>9308</v>
      </c>
      <c r="H2895" s="20" t="s">
        <v>486</v>
      </c>
      <c r="I2895" s="45" t="str">
        <f t="shared" si="359"/>
        <v>5a,5b</v>
      </c>
      <c r="J2895" s="15">
        <f t="shared" si="360"/>
        <v>290</v>
      </c>
      <c r="K2895" s="15">
        <f>IF(VLOOKUP(J2894,city!$K$4:$L$352,2,0)&gt;K2894,K2894+1,1)</f>
        <v>2</v>
      </c>
      <c r="L2895" s="15">
        <v>1</v>
      </c>
      <c r="M2895" s="15" t="s">
        <v>339</v>
      </c>
      <c r="N2895" s="59">
        <v>120.6</v>
      </c>
      <c r="O2895" s="59">
        <v>24.178000000000001</v>
      </c>
      <c r="P2895" s="15" t="str">
        <f t="shared" si="363"/>
        <v/>
      </c>
      <c r="Q2895" s="41">
        <v>5</v>
      </c>
      <c r="R2895" s="15">
        <f t="shared" si="356"/>
        <v>5</v>
      </c>
      <c r="S2895" s="15" t="str">
        <f t="shared" si="361"/>
        <v>5a</v>
      </c>
      <c r="T2895" s="15" t="str">
        <f t="shared" si="362"/>
        <v>5b</v>
      </c>
    </row>
    <row r="2896" spans="1:20" ht="20.100000000000001" customHeight="1">
      <c r="A2896" s="15">
        <f t="shared" si="358"/>
        <v>129003</v>
      </c>
      <c r="B2896" s="24" t="str">
        <f>VLOOKUP(J2896,city!$A$4:$D$352,3,0)</f>
        <v>台湾</v>
      </c>
      <c r="C2896" s="24" t="str">
        <f>VLOOKUP(J2896,city!$A$4:$D$352,4,0)</f>
        <v>台中</v>
      </c>
      <c r="D2896" s="3" t="s">
        <v>9309</v>
      </c>
      <c r="E2896" s="3" t="s">
        <v>9310</v>
      </c>
      <c r="F2896" s="42" t="str">
        <f t="shared" si="357"/>
        <v>120.609,24.133</v>
      </c>
      <c r="G2896" s="20" t="s">
        <v>9311</v>
      </c>
      <c r="H2896" s="20" t="s">
        <v>492</v>
      </c>
      <c r="I2896" s="45" t="str">
        <f t="shared" si="359"/>
        <v>13a,13b</v>
      </c>
      <c r="J2896" s="15">
        <f t="shared" si="360"/>
        <v>290</v>
      </c>
      <c r="K2896" s="15">
        <f>IF(VLOOKUP(J2895,city!$K$4:$L$352,2,0)&gt;K2895,K2895+1,1)</f>
        <v>3</v>
      </c>
      <c r="L2896" s="15">
        <v>1</v>
      </c>
      <c r="M2896" s="15" t="s">
        <v>339</v>
      </c>
      <c r="N2896" s="59">
        <v>120.60899999999999</v>
      </c>
      <c r="O2896" s="59">
        <v>24.132999999999999</v>
      </c>
      <c r="P2896" s="15" t="str">
        <f t="shared" si="363"/>
        <v/>
      </c>
      <c r="Q2896" s="41">
        <v>13</v>
      </c>
      <c r="R2896" s="15">
        <f t="shared" si="356"/>
        <v>13</v>
      </c>
      <c r="S2896" s="15" t="str">
        <f t="shared" si="361"/>
        <v>13a</v>
      </c>
      <c r="T2896" s="15" t="str">
        <f t="shared" si="362"/>
        <v>13b</v>
      </c>
    </row>
    <row r="2897" spans="1:20" ht="20.100000000000001" customHeight="1">
      <c r="A2897" s="15">
        <f t="shared" si="358"/>
        <v>129004</v>
      </c>
      <c r="B2897" s="24" t="str">
        <f>VLOOKUP(J2897,city!$A$4:$D$352,3,0)</f>
        <v>台湾</v>
      </c>
      <c r="C2897" s="24" t="str">
        <f>VLOOKUP(J2897,city!$A$4:$D$352,4,0)</f>
        <v>台中</v>
      </c>
      <c r="D2897" s="3" t="s">
        <v>9312</v>
      </c>
      <c r="E2897" s="3" t="s">
        <v>9313</v>
      </c>
      <c r="F2897" s="42" t="str">
        <f t="shared" si="357"/>
        <v>120.685,24.15</v>
      </c>
      <c r="G2897" s="20" t="s">
        <v>9314</v>
      </c>
      <c r="H2897" s="20" t="s">
        <v>498</v>
      </c>
      <c r="I2897" s="45" t="str">
        <f t="shared" si="359"/>
        <v>16a,16b</v>
      </c>
      <c r="J2897" s="15">
        <f t="shared" si="360"/>
        <v>290</v>
      </c>
      <c r="K2897" s="15">
        <f>IF(VLOOKUP(J2896,city!$K$4:$L$352,2,0)&gt;K2896,K2896+1,1)</f>
        <v>4</v>
      </c>
      <c r="L2897" s="15">
        <v>1</v>
      </c>
      <c r="M2897" s="15" t="s">
        <v>339</v>
      </c>
      <c r="N2897" s="59">
        <v>120.685</v>
      </c>
      <c r="O2897" s="59">
        <v>24.15</v>
      </c>
      <c r="P2897" s="15" t="str">
        <f t="shared" si="363"/>
        <v/>
      </c>
      <c r="Q2897" s="41">
        <v>16</v>
      </c>
      <c r="R2897" s="15">
        <f t="shared" si="356"/>
        <v>16</v>
      </c>
      <c r="S2897" s="15" t="str">
        <f t="shared" si="361"/>
        <v>16a</v>
      </c>
      <c r="T2897" s="15" t="str">
        <f t="shared" si="362"/>
        <v>16b</v>
      </c>
    </row>
    <row r="2898" spans="1:20" ht="20.100000000000001" customHeight="1">
      <c r="A2898" s="15">
        <f t="shared" si="358"/>
        <v>129005</v>
      </c>
      <c r="B2898" s="24" t="str">
        <f>VLOOKUP(J2898,city!$A$4:$D$352,3,0)</f>
        <v>台湾</v>
      </c>
      <c r="C2898" s="24" t="str">
        <f>VLOOKUP(J2898,city!$A$4:$D$352,4,0)</f>
        <v>台中</v>
      </c>
      <c r="D2898" s="3" t="s">
        <v>9315</v>
      </c>
      <c r="E2898" s="3" t="s">
        <v>9316</v>
      </c>
      <c r="F2898" s="42" t="str">
        <f t="shared" si="357"/>
        <v>120.623,24.345</v>
      </c>
      <c r="G2898" s="20" t="s">
        <v>9317</v>
      </c>
      <c r="H2898" s="20" t="s">
        <v>504</v>
      </c>
      <c r="I2898" s="45" t="str">
        <f t="shared" si="359"/>
        <v>15a,15b</v>
      </c>
      <c r="J2898" s="15">
        <f t="shared" si="360"/>
        <v>290</v>
      </c>
      <c r="K2898" s="15">
        <f>IF(VLOOKUP(J2897,city!$K$4:$L$352,2,0)&gt;K2897,K2897+1,1)</f>
        <v>5</v>
      </c>
      <c r="L2898" s="15">
        <v>1</v>
      </c>
      <c r="M2898" s="15" t="s">
        <v>339</v>
      </c>
      <c r="N2898" s="59">
        <v>120.623</v>
      </c>
      <c r="O2898" s="59">
        <v>24.344999999999999</v>
      </c>
      <c r="P2898" s="15" t="str">
        <f t="shared" si="363"/>
        <v/>
      </c>
      <c r="Q2898" s="41">
        <v>15</v>
      </c>
      <c r="R2898" s="15">
        <f t="shared" si="356"/>
        <v>15</v>
      </c>
      <c r="S2898" s="15" t="str">
        <f t="shared" si="361"/>
        <v>15a</v>
      </c>
      <c r="T2898" s="15" t="str">
        <f t="shared" si="362"/>
        <v>15b</v>
      </c>
    </row>
    <row r="2899" spans="1:20" ht="20.100000000000001" customHeight="1">
      <c r="A2899" s="15">
        <f t="shared" si="358"/>
        <v>129006</v>
      </c>
      <c r="B2899" s="24" t="str">
        <f>VLOOKUP(J2899,city!$A$4:$D$352,3,0)</f>
        <v>台湾</v>
      </c>
      <c r="C2899" s="24" t="str">
        <f>VLOOKUP(J2899,city!$A$4:$D$352,4,0)</f>
        <v>台中</v>
      </c>
      <c r="D2899" s="3" t="s">
        <v>9318</v>
      </c>
      <c r="E2899" s="3" t="s">
        <v>9319</v>
      </c>
      <c r="F2899" s="42" t="str">
        <f t="shared" si="357"/>
        <v>121.306,24.392</v>
      </c>
      <c r="G2899" s="20" t="s">
        <v>9320</v>
      </c>
      <c r="H2899" s="20" t="s">
        <v>510</v>
      </c>
      <c r="I2899" s="45" t="str">
        <f t="shared" si="359"/>
        <v>28a,28b</v>
      </c>
      <c r="J2899" s="15">
        <f t="shared" si="360"/>
        <v>290</v>
      </c>
      <c r="K2899" s="15">
        <f>IF(VLOOKUP(J2898,city!$K$4:$L$352,2,0)&gt;K2898,K2898+1,1)</f>
        <v>6</v>
      </c>
      <c r="L2899" s="15">
        <v>1</v>
      </c>
      <c r="M2899" s="15" t="s">
        <v>339</v>
      </c>
      <c r="N2899" s="59">
        <v>121.306</v>
      </c>
      <c r="O2899" s="59">
        <v>24.391999999999999</v>
      </c>
      <c r="P2899" s="15" t="str">
        <f t="shared" si="363"/>
        <v/>
      </c>
      <c r="Q2899" s="41">
        <v>28</v>
      </c>
      <c r="R2899" s="15">
        <f t="shared" si="356"/>
        <v>29</v>
      </c>
      <c r="S2899" s="15" t="str">
        <f t="shared" si="361"/>
        <v>28a</v>
      </c>
      <c r="T2899" s="15" t="str">
        <f t="shared" si="362"/>
        <v>28b</v>
      </c>
    </row>
    <row r="2900" spans="1:20" ht="20.100000000000001" customHeight="1">
      <c r="A2900" s="15">
        <f t="shared" si="358"/>
        <v>129007</v>
      </c>
      <c r="B2900" s="24" t="str">
        <f>VLOOKUP(J2900,city!$A$4:$D$352,3,0)</f>
        <v>台湾</v>
      </c>
      <c r="C2900" s="24" t="str">
        <f>VLOOKUP(J2900,city!$A$4:$D$352,4,0)</f>
        <v>台中</v>
      </c>
      <c r="D2900" s="3" t="s">
        <v>9321</v>
      </c>
      <c r="E2900" s="3" t="s">
        <v>9322</v>
      </c>
      <c r="F2900" s="42" t="str">
        <f t="shared" si="357"/>
        <v>120.841,24.128</v>
      </c>
      <c r="G2900" s="20" t="s">
        <v>9323</v>
      </c>
      <c r="H2900" s="20" t="s">
        <v>516</v>
      </c>
      <c r="I2900" s="45" t="str">
        <f t="shared" si="359"/>
        <v>2a,2b</v>
      </c>
      <c r="J2900" s="15">
        <f t="shared" si="360"/>
        <v>290</v>
      </c>
      <c r="K2900" s="15">
        <f>IF(VLOOKUP(J2899,city!$K$4:$L$352,2,0)&gt;K2899,K2899+1,1)</f>
        <v>7</v>
      </c>
      <c r="L2900" s="15">
        <v>1</v>
      </c>
      <c r="M2900" s="15" t="s">
        <v>339</v>
      </c>
      <c r="N2900" s="59">
        <v>120.84099999999999</v>
      </c>
      <c r="O2900" s="59">
        <v>24.128</v>
      </c>
      <c r="P2900" s="15" t="str">
        <f t="shared" si="363"/>
        <v/>
      </c>
      <c r="Q2900" s="41">
        <v>2</v>
      </c>
      <c r="R2900" s="15">
        <f t="shared" si="356"/>
        <v>2</v>
      </c>
      <c r="S2900" s="15" t="str">
        <f t="shared" si="361"/>
        <v>2a</v>
      </c>
      <c r="T2900" s="15" t="str">
        <f t="shared" si="362"/>
        <v>2b</v>
      </c>
    </row>
    <row r="2901" spans="1:20" ht="20.100000000000001" customHeight="1">
      <c r="A2901" s="15">
        <f t="shared" si="358"/>
        <v>129008</v>
      </c>
      <c r="B2901" s="24" t="str">
        <f>VLOOKUP(J2901,city!$A$4:$D$352,3,0)</f>
        <v>台湾</v>
      </c>
      <c r="C2901" s="24" t="str">
        <f>VLOOKUP(J2901,city!$A$4:$D$352,4,0)</f>
        <v>台中</v>
      </c>
      <c r="D2901" s="3" t="s">
        <v>9324</v>
      </c>
      <c r="E2901" s="3" t="s">
        <v>9325</v>
      </c>
      <c r="F2901" s="42" t="str">
        <f t="shared" si="357"/>
        <v>120.812,24.189</v>
      </c>
      <c r="G2901" s="20" t="s">
        <v>9326</v>
      </c>
      <c r="H2901" s="20" t="s">
        <v>522</v>
      </c>
      <c r="I2901" s="45" t="str">
        <f t="shared" si="359"/>
        <v>15a,15b</v>
      </c>
      <c r="J2901" s="15">
        <f t="shared" si="360"/>
        <v>290</v>
      </c>
      <c r="K2901" s="15">
        <f>IF(VLOOKUP(J2900,city!$K$4:$L$352,2,0)&gt;K2900,K2900+1,1)</f>
        <v>8</v>
      </c>
      <c r="L2901" s="15">
        <v>1</v>
      </c>
      <c r="M2901" s="15" t="s">
        <v>339</v>
      </c>
      <c r="N2901" s="59">
        <v>120.812</v>
      </c>
      <c r="O2901" s="59">
        <v>24.189</v>
      </c>
      <c r="P2901" s="15" t="str">
        <f t="shared" si="363"/>
        <v/>
      </c>
      <c r="Q2901" s="41">
        <v>15</v>
      </c>
      <c r="R2901" s="15">
        <f t="shared" si="356"/>
        <v>15</v>
      </c>
      <c r="S2901" s="15" t="str">
        <f t="shared" si="361"/>
        <v>15a</v>
      </c>
      <c r="T2901" s="15" t="str">
        <f t="shared" si="362"/>
        <v>15b</v>
      </c>
    </row>
    <row r="2902" spans="1:20" ht="20.100000000000001" customHeight="1">
      <c r="A2902" s="15">
        <f t="shared" si="358"/>
        <v>129009</v>
      </c>
      <c r="B2902" s="24" t="str">
        <f>VLOOKUP(J2902,city!$A$4:$D$352,3,0)</f>
        <v>台湾</v>
      </c>
      <c r="C2902" s="24" t="str">
        <f>VLOOKUP(J2902,city!$A$4:$D$352,4,0)</f>
        <v>台中</v>
      </c>
      <c r="D2902" s="3" t="s">
        <v>9327</v>
      </c>
      <c r="E2902" s="3" t="s">
        <v>9328</v>
      </c>
      <c r="F2902" s="42" t="str">
        <f t="shared" si="357"/>
        <v>120.739,24.177</v>
      </c>
      <c r="G2902" s="20" t="s">
        <v>9329</v>
      </c>
      <c r="H2902" s="20" t="s">
        <v>528</v>
      </c>
      <c r="I2902" s="45" t="str">
        <f t="shared" si="359"/>
        <v>2a,2b</v>
      </c>
      <c r="J2902" s="15">
        <f t="shared" si="360"/>
        <v>290</v>
      </c>
      <c r="K2902" s="15">
        <f>IF(VLOOKUP(J2901,city!$K$4:$L$352,2,0)&gt;K2901,K2901+1,1)</f>
        <v>9</v>
      </c>
      <c r="L2902" s="15">
        <v>1</v>
      </c>
      <c r="M2902" s="15" t="s">
        <v>339</v>
      </c>
      <c r="N2902" s="59">
        <v>120.739</v>
      </c>
      <c r="O2902" s="59">
        <v>24.177</v>
      </c>
      <c r="P2902" s="15" t="str">
        <f t="shared" si="363"/>
        <v/>
      </c>
      <c r="Q2902" s="41">
        <v>2</v>
      </c>
      <c r="R2902" s="15">
        <f t="shared" si="356"/>
        <v>1</v>
      </c>
      <c r="S2902" s="15" t="str">
        <f t="shared" si="361"/>
        <v>2a</v>
      </c>
      <c r="T2902" s="15" t="str">
        <f t="shared" si="362"/>
        <v>2b</v>
      </c>
    </row>
    <row r="2903" spans="1:20" ht="20.100000000000001" customHeight="1">
      <c r="A2903" s="15">
        <f t="shared" si="358"/>
        <v>129010</v>
      </c>
      <c r="B2903" s="24" t="str">
        <f>VLOOKUP(J2903,city!$A$4:$D$352,3,0)</f>
        <v>台湾</v>
      </c>
      <c r="C2903" s="24" t="str">
        <f>VLOOKUP(J2903,city!$A$4:$D$352,4,0)</f>
        <v>台中</v>
      </c>
      <c r="D2903" s="3" t="s">
        <v>9330</v>
      </c>
      <c r="E2903" s="3" t="s">
        <v>9331</v>
      </c>
      <c r="F2903" s="42" t="str">
        <f t="shared" si="357"/>
        <v>120.619,24.331</v>
      </c>
      <c r="G2903" s="20" t="s">
        <v>9332</v>
      </c>
      <c r="H2903" s="20" t="s">
        <v>534</v>
      </c>
      <c r="I2903" s="45" t="str">
        <f t="shared" si="359"/>
        <v>28a,28b</v>
      </c>
      <c r="J2903" s="15">
        <f t="shared" si="360"/>
        <v>290</v>
      </c>
      <c r="K2903" s="15">
        <f>IF(VLOOKUP(J2902,city!$K$4:$L$352,2,0)&gt;K2902,K2902+1,1)</f>
        <v>10</v>
      </c>
      <c r="L2903" s="15">
        <v>1</v>
      </c>
      <c r="M2903" s="15" t="s">
        <v>339</v>
      </c>
      <c r="N2903" s="59">
        <v>120.619</v>
      </c>
      <c r="O2903" s="59">
        <v>24.331</v>
      </c>
      <c r="P2903" s="15" t="str">
        <f t="shared" si="363"/>
        <v>120.7379,24.2336</v>
      </c>
      <c r="Q2903" s="41">
        <v>28</v>
      </c>
      <c r="R2903" s="15" t="e">
        <f t="shared" si="356"/>
        <v>#N/A</v>
      </c>
      <c r="S2903" s="15" t="str">
        <f t="shared" si="361"/>
        <v>28a</v>
      </c>
      <c r="T2903" s="15" t="str">
        <f t="shared" si="362"/>
        <v>28b</v>
      </c>
    </row>
    <row r="2904" spans="1:20" ht="20.100000000000001" customHeight="1">
      <c r="A2904" s="15">
        <f t="shared" si="358"/>
        <v>129101</v>
      </c>
      <c r="B2904" s="24" t="str">
        <f>VLOOKUP(J2904,city!$A$4:$D$352,3,0)</f>
        <v>台湾</v>
      </c>
      <c r="C2904" s="24" t="str">
        <f>VLOOKUP(J2904,city!$A$4:$D$352,4,0)</f>
        <v>台南</v>
      </c>
      <c r="D2904" s="3" t="s">
        <v>9333</v>
      </c>
      <c r="E2904" s="3" t="s">
        <v>9334</v>
      </c>
      <c r="F2904" s="42" t="str">
        <f t="shared" si="357"/>
        <v>120.202,22.997</v>
      </c>
      <c r="G2904" s="20" t="s">
        <v>9335</v>
      </c>
      <c r="H2904" s="20" t="s">
        <v>422</v>
      </c>
      <c r="I2904" s="45" t="str">
        <f t="shared" si="359"/>
        <v>13a,13b</v>
      </c>
      <c r="J2904" s="15">
        <f t="shared" si="360"/>
        <v>291</v>
      </c>
      <c r="K2904" s="15">
        <f>IF(VLOOKUP(J2903,city!$K$4:$L$352,2,0)&gt;K2903,K2903+1,1)</f>
        <v>1</v>
      </c>
      <c r="L2904" s="15">
        <v>1</v>
      </c>
      <c r="M2904" s="15" t="s">
        <v>340</v>
      </c>
      <c r="N2904" s="59">
        <v>120.202</v>
      </c>
      <c r="O2904" s="59">
        <v>22.997</v>
      </c>
      <c r="P2904" s="15" t="str">
        <f t="shared" si="363"/>
        <v/>
      </c>
      <c r="Q2904" s="41">
        <v>13</v>
      </c>
      <c r="R2904" s="15">
        <f t="shared" si="356"/>
        <v>13</v>
      </c>
      <c r="S2904" s="15" t="str">
        <f t="shared" si="361"/>
        <v>13a</v>
      </c>
      <c r="T2904" s="15" t="str">
        <f t="shared" si="362"/>
        <v>13b</v>
      </c>
    </row>
    <row r="2905" spans="1:20" ht="20.100000000000001" customHeight="1">
      <c r="A2905" s="15">
        <f t="shared" si="358"/>
        <v>129102</v>
      </c>
      <c r="B2905" s="24" t="str">
        <f>VLOOKUP(J2905,city!$A$4:$D$352,3,0)</f>
        <v>台湾</v>
      </c>
      <c r="C2905" s="24" t="str">
        <f>VLOOKUP(J2905,city!$A$4:$D$352,4,0)</f>
        <v>台南</v>
      </c>
      <c r="D2905" s="3" t="s">
        <v>9336</v>
      </c>
      <c r="E2905" s="3" t="s">
        <v>9337</v>
      </c>
      <c r="F2905" s="42" t="str">
        <f t="shared" si="357"/>
        <v>120.16,23.001</v>
      </c>
      <c r="G2905" s="20" t="s">
        <v>9338</v>
      </c>
      <c r="H2905" s="20" t="s">
        <v>427</v>
      </c>
      <c r="I2905" s="45" t="str">
        <f t="shared" si="359"/>
        <v>32a,32b</v>
      </c>
      <c r="J2905" s="15">
        <f t="shared" si="360"/>
        <v>291</v>
      </c>
      <c r="K2905" s="15">
        <f>IF(VLOOKUP(J2904,city!$K$4:$L$352,2,0)&gt;K2904,K2904+1,1)</f>
        <v>2</v>
      </c>
      <c r="L2905" s="15">
        <v>1</v>
      </c>
      <c r="M2905" s="15" t="s">
        <v>340</v>
      </c>
      <c r="N2905" s="59">
        <v>120.16</v>
      </c>
      <c r="O2905" s="59">
        <v>23.001000000000001</v>
      </c>
      <c r="P2905" s="15" t="str">
        <f t="shared" si="363"/>
        <v/>
      </c>
      <c r="Q2905" s="41">
        <v>32</v>
      </c>
      <c r="R2905" s="15" t="e">
        <f t="shared" si="356"/>
        <v>#N/A</v>
      </c>
      <c r="S2905" s="15" t="str">
        <f t="shared" si="361"/>
        <v>32a</v>
      </c>
      <c r="T2905" s="15" t="str">
        <f t="shared" si="362"/>
        <v>32b</v>
      </c>
    </row>
    <row r="2906" spans="1:20" ht="20.100000000000001" customHeight="1">
      <c r="A2906" s="15">
        <f t="shared" si="358"/>
        <v>129103</v>
      </c>
      <c r="B2906" s="24" t="str">
        <f>VLOOKUP(J2906,city!$A$4:$D$352,3,0)</f>
        <v>台湾</v>
      </c>
      <c r="C2906" s="24" t="str">
        <f>VLOOKUP(J2906,city!$A$4:$D$352,4,0)</f>
        <v>台南</v>
      </c>
      <c r="D2906" s="3" t="s">
        <v>9339</v>
      </c>
      <c r="E2906" s="3" t="s">
        <v>9340</v>
      </c>
      <c r="F2906" s="42" t="str">
        <f t="shared" si="357"/>
        <v>120.139,22.998</v>
      </c>
      <c r="G2906" s="20" t="s">
        <v>9341</v>
      </c>
      <c r="H2906" s="20" t="s">
        <v>432</v>
      </c>
      <c r="I2906" s="45" t="str">
        <f t="shared" si="359"/>
        <v>2a,2b</v>
      </c>
      <c r="J2906" s="15">
        <f t="shared" si="360"/>
        <v>291</v>
      </c>
      <c r="K2906" s="15">
        <f>IF(VLOOKUP(J2905,city!$K$4:$L$352,2,0)&gt;K2905,K2905+1,1)</f>
        <v>3</v>
      </c>
      <c r="L2906" s="15">
        <v>1</v>
      </c>
      <c r="M2906" s="15" t="s">
        <v>340</v>
      </c>
      <c r="N2906" s="59">
        <v>120.139</v>
      </c>
      <c r="O2906" s="59">
        <v>22.998000000000001</v>
      </c>
      <c r="P2906" s="15" t="str">
        <f t="shared" si="363"/>
        <v/>
      </c>
      <c r="Q2906" s="41">
        <v>2</v>
      </c>
      <c r="R2906" s="15">
        <f t="shared" si="356"/>
        <v>2</v>
      </c>
      <c r="S2906" s="15" t="str">
        <f t="shared" si="361"/>
        <v>2a</v>
      </c>
      <c r="T2906" s="15" t="str">
        <f t="shared" si="362"/>
        <v>2b</v>
      </c>
    </row>
    <row r="2907" spans="1:20" ht="20.100000000000001" customHeight="1">
      <c r="A2907" s="15">
        <f t="shared" si="358"/>
        <v>129104</v>
      </c>
      <c r="B2907" s="24" t="str">
        <f>VLOOKUP(J2907,city!$A$4:$D$352,3,0)</f>
        <v>台湾</v>
      </c>
      <c r="C2907" s="24" t="str">
        <f>VLOOKUP(J2907,city!$A$4:$D$352,4,0)</f>
        <v>台南</v>
      </c>
      <c r="D2907" s="3" t="s">
        <v>9342</v>
      </c>
      <c r="E2907" s="3" t="s">
        <v>9343</v>
      </c>
      <c r="F2907" s="42" t="str">
        <f t="shared" si="357"/>
        <v>120.352,23.015</v>
      </c>
      <c r="G2907" s="20" t="s">
        <v>9344</v>
      </c>
      <c r="H2907" s="20" t="s">
        <v>438</v>
      </c>
      <c r="I2907" s="45" t="str">
        <f t="shared" si="359"/>
        <v>15a,15b</v>
      </c>
      <c r="J2907" s="15">
        <f t="shared" si="360"/>
        <v>291</v>
      </c>
      <c r="K2907" s="15">
        <f>IF(VLOOKUP(J2906,city!$K$4:$L$352,2,0)&gt;K2906,K2906+1,1)</f>
        <v>4</v>
      </c>
      <c r="L2907" s="15">
        <v>1</v>
      </c>
      <c r="M2907" s="15" t="s">
        <v>340</v>
      </c>
      <c r="N2907" s="59">
        <v>120.352</v>
      </c>
      <c r="O2907" s="59">
        <v>23.015000000000001</v>
      </c>
      <c r="P2907" s="15" t="str">
        <f t="shared" si="363"/>
        <v/>
      </c>
      <c r="Q2907" s="41">
        <v>15</v>
      </c>
      <c r="R2907" s="15">
        <f t="shared" ref="R2907:R2970" si="364">LOOKUP(1,0/FIND($U$6:$U$91,D2907),$V$6:$V$91)</f>
        <v>15</v>
      </c>
      <c r="S2907" s="15" t="str">
        <f t="shared" si="361"/>
        <v>15a</v>
      </c>
      <c r="T2907" s="15" t="str">
        <f t="shared" si="362"/>
        <v>15b</v>
      </c>
    </row>
    <row r="2908" spans="1:20" ht="20.100000000000001" customHeight="1">
      <c r="A2908" s="15">
        <f t="shared" si="358"/>
        <v>129105</v>
      </c>
      <c r="B2908" s="24" t="str">
        <f>VLOOKUP(J2908,city!$A$4:$D$352,3,0)</f>
        <v>台湾</v>
      </c>
      <c r="C2908" s="24" t="str">
        <f>VLOOKUP(J2908,city!$A$4:$D$352,4,0)</f>
        <v>台南</v>
      </c>
      <c r="D2908" s="3" t="s">
        <v>9345</v>
      </c>
      <c r="E2908" s="3" t="s">
        <v>9346</v>
      </c>
      <c r="F2908" s="42" t="str">
        <f t="shared" si="357"/>
        <v>120.163,23</v>
      </c>
      <c r="G2908" s="20" t="s">
        <v>9347</v>
      </c>
      <c r="H2908" s="20" t="s">
        <v>444</v>
      </c>
      <c r="I2908" s="45" t="str">
        <f t="shared" si="359"/>
        <v>16a,16b</v>
      </c>
      <c r="J2908" s="15">
        <f t="shared" si="360"/>
        <v>291</v>
      </c>
      <c r="K2908" s="15">
        <f>IF(VLOOKUP(J2907,city!$K$4:$L$352,2,0)&gt;K2907,K2907+1,1)</f>
        <v>5</v>
      </c>
      <c r="L2908" s="15">
        <v>1</v>
      </c>
      <c r="M2908" s="15" t="s">
        <v>340</v>
      </c>
      <c r="N2908" s="59">
        <v>120.163</v>
      </c>
      <c r="O2908" s="59">
        <v>23</v>
      </c>
      <c r="P2908" s="15" t="str">
        <f t="shared" si="363"/>
        <v/>
      </c>
      <c r="Q2908" s="41">
        <v>16</v>
      </c>
      <c r="R2908" s="15">
        <f t="shared" si="364"/>
        <v>16</v>
      </c>
      <c r="S2908" s="15" t="str">
        <f t="shared" si="361"/>
        <v>16a</v>
      </c>
      <c r="T2908" s="15" t="str">
        <f t="shared" si="362"/>
        <v>16b</v>
      </c>
    </row>
    <row r="2909" spans="1:20" ht="20.100000000000001" customHeight="1">
      <c r="A2909" s="15">
        <f t="shared" si="358"/>
        <v>129106</v>
      </c>
      <c r="B2909" s="24" t="str">
        <f>VLOOKUP(J2909,city!$A$4:$D$352,3,0)</f>
        <v>台湾</v>
      </c>
      <c r="C2909" s="24" t="str">
        <f>VLOOKUP(J2909,city!$A$4:$D$352,4,0)</f>
        <v>台南</v>
      </c>
      <c r="D2909" s="3" t="s">
        <v>9348</v>
      </c>
      <c r="E2909" s="3" t="s">
        <v>9349</v>
      </c>
      <c r="F2909" s="42" t="str">
        <f t="shared" si="357"/>
        <v>120.207,22.891</v>
      </c>
      <c r="G2909" s="20" t="s">
        <v>9350</v>
      </c>
      <c r="H2909" s="20" t="s">
        <v>450</v>
      </c>
      <c r="I2909" s="45" t="str">
        <f t="shared" si="359"/>
        <v>12a,12b</v>
      </c>
      <c r="J2909" s="15">
        <f t="shared" si="360"/>
        <v>291</v>
      </c>
      <c r="K2909" s="15">
        <f>IF(VLOOKUP(J2908,city!$K$4:$L$352,2,0)&gt;K2908,K2908+1,1)</f>
        <v>6</v>
      </c>
      <c r="L2909" s="15">
        <v>1</v>
      </c>
      <c r="M2909" s="15" t="s">
        <v>340</v>
      </c>
      <c r="N2909" s="59">
        <v>120.20699999999999</v>
      </c>
      <c r="O2909" s="59">
        <v>22.890999999999998</v>
      </c>
      <c r="P2909" s="15" t="str">
        <f t="shared" si="363"/>
        <v/>
      </c>
      <c r="Q2909" s="41">
        <v>12</v>
      </c>
      <c r="R2909" s="15">
        <f t="shared" si="364"/>
        <v>12</v>
      </c>
      <c r="S2909" s="15" t="str">
        <f t="shared" si="361"/>
        <v>12a</v>
      </c>
      <c r="T2909" s="15" t="str">
        <f t="shared" si="362"/>
        <v>12b</v>
      </c>
    </row>
    <row r="2910" spans="1:20" ht="20.100000000000001" customHeight="1">
      <c r="A2910" s="15">
        <f t="shared" si="358"/>
        <v>129107</v>
      </c>
      <c r="B2910" s="24" t="str">
        <f>VLOOKUP(J2910,city!$A$4:$D$352,3,0)</f>
        <v>台湾</v>
      </c>
      <c r="C2910" s="24" t="str">
        <f>VLOOKUP(J2910,city!$A$4:$D$352,4,0)</f>
        <v>台南</v>
      </c>
      <c r="D2910" s="3" t="s">
        <v>9351</v>
      </c>
      <c r="E2910" s="3" t="s">
        <v>9352</v>
      </c>
      <c r="F2910" s="42" t="str">
        <f t="shared" si="357"/>
        <v>120.099,23.154</v>
      </c>
      <c r="G2910" s="20" t="s">
        <v>9353</v>
      </c>
      <c r="H2910" s="20" t="s">
        <v>456</v>
      </c>
      <c r="I2910" s="45" t="str">
        <f t="shared" si="359"/>
        <v>11a,11b</v>
      </c>
      <c r="J2910" s="15">
        <f t="shared" si="360"/>
        <v>291</v>
      </c>
      <c r="K2910" s="15">
        <f>IF(VLOOKUP(J2909,city!$K$4:$L$352,2,0)&gt;K2909,K2909+1,1)</f>
        <v>7</v>
      </c>
      <c r="L2910" s="15">
        <v>1</v>
      </c>
      <c r="M2910" s="15" t="s">
        <v>340</v>
      </c>
      <c r="N2910" s="59">
        <v>120.099</v>
      </c>
      <c r="O2910" s="59">
        <v>23.154</v>
      </c>
      <c r="P2910" s="15" t="str">
        <f t="shared" si="363"/>
        <v/>
      </c>
      <c r="Q2910" s="41">
        <v>11</v>
      </c>
      <c r="R2910" s="15">
        <f t="shared" si="364"/>
        <v>11</v>
      </c>
      <c r="S2910" s="15" t="str">
        <f t="shared" si="361"/>
        <v>11a</v>
      </c>
      <c r="T2910" s="15" t="str">
        <f t="shared" si="362"/>
        <v>11b</v>
      </c>
    </row>
    <row r="2911" spans="1:20" ht="20.100000000000001" customHeight="1">
      <c r="A2911" s="15">
        <f t="shared" si="358"/>
        <v>129108</v>
      </c>
      <c r="B2911" s="24" t="str">
        <f>VLOOKUP(J2911,city!$A$4:$D$352,3,0)</f>
        <v>台湾</v>
      </c>
      <c r="C2911" s="24" t="str">
        <f>VLOOKUP(J2911,city!$A$4:$D$352,4,0)</f>
        <v>台南</v>
      </c>
      <c r="D2911" s="3" t="s">
        <v>9354</v>
      </c>
      <c r="E2911" s="3" t="s">
        <v>9355</v>
      </c>
      <c r="F2911" s="42" t="str">
        <f t="shared" si="357"/>
        <v>120.147,22.99</v>
      </c>
      <c r="G2911" s="20" t="s">
        <v>9356</v>
      </c>
      <c r="H2911" s="20" t="s">
        <v>462</v>
      </c>
      <c r="I2911" s="45" t="str">
        <f t="shared" si="359"/>
        <v>15a,15b</v>
      </c>
      <c r="J2911" s="15">
        <f t="shared" si="360"/>
        <v>291</v>
      </c>
      <c r="K2911" s="15">
        <f>IF(VLOOKUP(J2910,city!$K$4:$L$352,2,0)&gt;K2910,K2910+1,1)</f>
        <v>8</v>
      </c>
      <c r="L2911" s="15">
        <v>1</v>
      </c>
      <c r="M2911" s="15" t="s">
        <v>340</v>
      </c>
      <c r="N2911" s="59">
        <v>120.14700000000001</v>
      </c>
      <c r="O2911" s="59">
        <v>22.99</v>
      </c>
      <c r="P2911" s="15" t="str">
        <f t="shared" si="363"/>
        <v/>
      </c>
      <c r="Q2911" s="41">
        <v>15</v>
      </c>
      <c r="R2911" s="15">
        <f t="shared" si="364"/>
        <v>15</v>
      </c>
      <c r="S2911" s="15" t="str">
        <f t="shared" si="361"/>
        <v>15a</v>
      </c>
      <c r="T2911" s="15" t="str">
        <f t="shared" si="362"/>
        <v>15b</v>
      </c>
    </row>
    <row r="2912" spans="1:20" ht="20.100000000000001" customHeight="1">
      <c r="A2912" s="15">
        <f t="shared" si="358"/>
        <v>129109</v>
      </c>
      <c r="B2912" s="24" t="str">
        <f>VLOOKUP(J2912,city!$A$4:$D$352,3,0)</f>
        <v>台湾</v>
      </c>
      <c r="C2912" s="24" t="str">
        <f>VLOOKUP(J2912,city!$A$4:$D$352,4,0)</f>
        <v>台南</v>
      </c>
      <c r="D2912" s="3" t="s">
        <v>9357</v>
      </c>
      <c r="E2912" s="3" t="s">
        <v>9358</v>
      </c>
      <c r="F2912" s="42" t="str">
        <f t="shared" si="357"/>
        <v>120.159,22.987</v>
      </c>
      <c r="G2912" s="20" t="s">
        <v>9359</v>
      </c>
      <c r="H2912" s="20" t="s">
        <v>468</v>
      </c>
      <c r="I2912" s="45" t="str">
        <f t="shared" si="359"/>
        <v>31a,31b</v>
      </c>
      <c r="J2912" s="15">
        <f t="shared" si="360"/>
        <v>291</v>
      </c>
      <c r="K2912" s="15">
        <f>IF(VLOOKUP(J2911,city!$K$4:$L$352,2,0)&gt;K2911,K2911+1,1)</f>
        <v>9</v>
      </c>
      <c r="L2912" s="15">
        <v>1</v>
      </c>
      <c r="M2912" s="15" t="s">
        <v>340</v>
      </c>
      <c r="N2912" s="59">
        <v>120.15900000000001</v>
      </c>
      <c r="O2912" s="59">
        <v>22.986999999999998</v>
      </c>
      <c r="P2912" s="15" t="str">
        <f t="shared" si="363"/>
        <v/>
      </c>
      <c r="Q2912" s="41">
        <v>31</v>
      </c>
      <c r="R2912" s="15">
        <f t="shared" si="364"/>
        <v>31</v>
      </c>
      <c r="S2912" s="15" t="str">
        <f t="shared" si="361"/>
        <v>31a</v>
      </c>
      <c r="T2912" s="15" t="str">
        <f t="shared" si="362"/>
        <v>31b</v>
      </c>
    </row>
    <row r="2913" spans="1:20" ht="20.100000000000001" customHeight="1">
      <c r="A2913" s="15">
        <f t="shared" si="358"/>
        <v>129110</v>
      </c>
      <c r="B2913" s="24" t="str">
        <f>VLOOKUP(J2913,city!$A$4:$D$352,3,0)</f>
        <v>台湾</v>
      </c>
      <c r="C2913" s="24" t="str">
        <f>VLOOKUP(J2913,city!$A$4:$D$352,4,0)</f>
        <v>台南</v>
      </c>
      <c r="D2913" s="3" t="s">
        <v>9360</v>
      </c>
      <c r="E2913" s="3" t="s">
        <v>9361</v>
      </c>
      <c r="F2913" s="42" t="str">
        <f t="shared" si="357"/>
        <v>120.201,22.996</v>
      </c>
      <c r="G2913" s="20" t="s">
        <v>9362</v>
      </c>
      <c r="H2913" s="20" t="s">
        <v>474</v>
      </c>
      <c r="I2913" s="45" t="str">
        <f t="shared" si="359"/>
        <v>15a,15b</v>
      </c>
      <c r="J2913" s="15">
        <f t="shared" si="360"/>
        <v>291</v>
      </c>
      <c r="K2913" s="15">
        <f>IF(VLOOKUP(J2912,city!$K$4:$L$352,2,0)&gt;K2912,K2912+1,1)</f>
        <v>10</v>
      </c>
      <c r="L2913" s="15">
        <v>1</v>
      </c>
      <c r="M2913" s="15" t="s">
        <v>340</v>
      </c>
      <c r="N2913" s="59">
        <v>120.20099999999999</v>
      </c>
      <c r="O2913" s="59">
        <v>22.995999999999999</v>
      </c>
      <c r="P2913" s="15" t="str">
        <f t="shared" si="363"/>
        <v>120.1829,23.0029</v>
      </c>
      <c r="Q2913" s="41">
        <v>15</v>
      </c>
      <c r="R2913" s="15">
        <f t="shared" si="364"/>
        <v>15</v>
      </c>
      <c r="S2913" s="15" t="str">
        <f t="shared" si="361"/>
        <v>15a</v>
      </c>
      <c r="T2913" s="15" t="str">
        <f t="shared" si="362"/>
        <v>15b</v>
      </c>
    </row>
    <row r="2914" spans="1:20" ht="20.100000000000001" customHeight="1">
      <c r="A2914" s="15">
        <f t="shared" si="358"/>
        <v>129201</v>
      </c>
      <c r="B2914" s="24" t="str">
        <f>VLOOKUP(J2914,city!$A$4:$D$352,3,0)</f>
        <v>台湾</v>
      </c>
      <c r="C2914" s="24" t="str">
        <f>VLOOKUP(J2914,city!$A$4:$D$352,4,0)</f>
        <v>高雄</v>
      </c>
      <c r="D2914" s="3" t="s">
        <v>9363</v>
      </c>
      <c r="E2914" s="3" t="s">
        <v>9364</v>
      </c>
      <c r="F2914" s="42" t="str">
        <f t="shared" si="357"/>
        <v>120.281,22.619</v>
      </c>
      <c r="G2914" s="20" t="s">
        <v>9365</v>
      </c>
      <c r="H2914" s="20" t="s">
        <v>480</v>
      </c>
      <c r="I2914" s="45" t="str">
        <f t="shared" si="359"/>
        <v>32a,32b</v>
      </c>
      <c r="J2914" s="15">
        <f t="shared" si="360"/>
        <v>292</v>
      </c>
      <c r="K2914" s="15">
        <f>IF(VLOOKUP(J2913,city!$K$4:$L$352,2,0)&gt;K2913,K2913+1,1)</f>
        <v>1</v>
      </c>
      <c r="L2914" s="15">
        <v>1</v>
      </c>
      <c r="M2914" s="15" t="s">
        <v>341</v>
      </c>
      <c r="N2914" s="60">
        <v>120.28100000000001</v>
      </c>
      <c r="O2914" s="60">
        <v>22.619</v>
      </c>
      <c r="P2914" s="15" t="str">
        <f t="shared" si="363"/>
        <v/>
      </c>
      <c r="Q2914" s="41">
        <v>32</v>
      </c>
      <c r="R2914" s="15" t="e">
        <f t="shared" si="364"/>
        <v>#N/A</v>
      </c>
      <c r="S2914" s="15" t="str">
        <f t="shared" si="361"/>
        <v>32a</v>
      </c>
      <c r="T2914" s="15" t="str">
        <f t="shared" si="362"/>
        <v>32b</v>
      </c>
    </row>
    <row r="2915" spans="1:20" ht="20.100000000000001" customHeight="1">
      <c r="A2915" s="15">
        <f t="shared" si="358"/>
        <v>129202</v>
      </c>
      <c r="B2915" s="24" t="str">
        <f>VLOOKUP(J2915,city!$A$4:$D$352,3,0)</f>
        <v>台湾</v>
      </c>
      <c r="C2915" s="24" t="str">
        <f>VLOOKUP(J2915,city!$A$4:$D$352,4,0)</f>
        <v>高雄</v>
      </c>
      <c r="D2915" s="3" t="s">
        <v>9366</v>
      </c>
      <c r="E2915" s="3" t="s">
        <v>9367</v>
      </c>
      <c r="F2915" s="42" t="str">
        <f t="shared" si="357"/>
        <v>120.266,22.617</v>
      </c>
      <c r="G2915" s="20" t="s">
        <v>9368</v>
      </c>
      <c r="H2915" s="20" t="s">
        <v>486</v>
      </c>
      <c r="I2915" s="45" t="str">
        <f t="shared" si="359"/>
        <v>6a,6b</v>
      </c>
      <c r="J2915" s="15">
        <f t="shared" si="360"/>
        <v>292</v>
      </c>
      <c r="K2915" s="15">
        <f>IF(VLOOKUP(J2914,city!$K$4:$L$352,2,0)&gt;K2914,K2914+1,1)</f>
        <v>2</v>
      </c>
      <c r="L2915" s="15">
        <v>1</v>
      </c>
      <c r="M2915" s="15" t="s">
        <v>341</v>
      </c>
      <c r="N2915" s="60">
        <v>120.26600000000001</v>
      </c>
      <c r="O2915" s="60">
        <v>22.617000000000001</v>
      </c>
      <c r="P2915" s="15" t="str">
        <f t="shared" si="363"/>
        <v/>
      </c>
      <c r="Q2915" s="41">
        <v>6</v>
      </c>
      <c r="R2915" s="15">
        <f t="shared" si="364"/>
        <v>6</v>
      </c>
      <c r="S2915" s="15" t="str">
        <f t="shared" si="361"/>
        <v>6a</v>
      </c>
      <c r="T2915" s="15" t="str">
        <f t="shared" si="362"/>
        <v>6b</v>
      </c>
    </row>
    <row r="2916" spans="1:20" ht="20.100000000000001" customHeight="1">
      <c r="A2916" s="15">
        <f t="shared" si="358"/>
        <v>129203</v>
      </c>
      <c r="B2916" s="24" t="str">
        <f>VLOOKUP(J2916,city!$A$4:$D$352,3,0)</f>
        <v>台湾</v>
      </c>
      <c r="C2916" s="24" t="str">
        <f>VLOOKUP(J2916,city!$A$4:$D$352,4,0)</f>
        <v>高雄</v>
      </c>
      <c r="D2916" s="3" t="s">
        <v>9369</v>
      </c>
      <c r="E2916" s="3" t="s">
        <v>9370</v>
      </c>
      <c r="F2916" s="42" t="str">
        <f t="shared" si="357"/>
        <v>120.299,22.632</v>
      </c>
      <c r="G2916" s="20" t="s">
        <v>9371</v>
      </c>
      <c r="H2916" s="20" t="s">
        <v>492</v>
      </c>
      <c r="I2916" s="45" t="str">
        <f t="shared" si="359"/>
        <v>32a,32b</v>
      </c>
      <c r="J2916" s="15">
        <f t="shared" si="360"/>
        <v>292</v>
      </c>
      <c r="K2916" s="15">
        <f>IF(VLOOKUP(J2915,city!$K$4:$L$352,2,0)&gt;K2915,K2915+1,1)</f>
        <v>3</v>
      </c>
      <c r="L2916" s="15">
        <v>1</v>
      </c>
      <c r="M2916" s="15" t="s">
        <v>341</v>
      </c>
      <c r="N2916" s="60">
        <v>120.29900000000001</v>
      </c>
      <c r="O2916" s="60">
        <v>22.632000000000001</v>
      </c>
      <c r="P2916" s="15" t="str">
        <f t="shared" si="363"/>
        <v/>
      </c>
      <c r="Q2916" s="41">
        <v>32</v>
      </c>
      <c r="R2916" s="15" t="e">
        <f t="shared" si="364"/>
        <v>#N/A</v>
      </c>
      <c r="S2916" s="15" t="str">
        <f t="shared" si="361"/>
        <v>32a</v>
      </c>
      <c r="T2916" s="15" t="str">
        <f t="shared" si="362"/>
        <v>32b</v>
      </c>
    </row>
    <row r="2917" spans="1:20" ht="20.100000000000001" customHeight="1">
      <c r="A2917" s="15">
        <f t="shared" si="358"/>
        <v>129204</v>
      </c>
      <c r="B2917" s="24" t="str">
        <f>VLOOKUP(J2917,city!$A$4:$D$352,3,0)</f>
        <v>台湾</v>
      </c>
      <c r="C2917" s="24" t="str">
        <f>VLOOKUP(J2917,city!$A$4:$D$352,4,0)</f>
        <v>高雄</v>
      </c>
      <c r="D2917" s="3" t="s">
        <v>9372</v>
      </c>
      <c r="E2917" s="3" t="s">
        <v>9373</v>
      </c>
      <c r="F2917" s="42" t="str">
        <f t="shared" si="357"/>
        <v>120.266,22.618</v>
      </c>
      <c r="G2917" s="20" t="s">
        <v>9374</v>
      </c>
      <c r="H2917" s="20" t="s">
        <v>498</v>
      </c>
      <c r="I2917" s="45" t="str">
        <f t="shared" si="359"/>
        <v>10a,10b</v>
      </c>
      <c r="J2917" s="15">
        <f t="shared" si="360"/>
        <v>292</v>
      </c>
      <c r="K2917" s="15">
        <f>IF(VLOOKUP(J2916,city!$K$4:$L$352,2,0)&gt;K2916,K2916+1,1)</f>
        <v>4</v>
      </c>
      <c r="L2917" s="15">
        <v>1</v>
      </c>
      <c r="M2917" s="15" t="s">
        <v>341</v>
      </c>
      <c r="N2917" s="60">
        <v>120.26600000000001</v>
      </c>
      <c r="O2917" s="60">
        <v>22.617999999999999</v>
      </c>
      <c r="P2917" s="15" t="str">
        <f t="shared" si="363"/>
        <v/>
      </c>
      <c r="Q2917" s="41">
        <v>10</v>
      </c>
      <c r="R2917" s="15">
        <f t="shared" si="364"/>
        <v>10</v>
      </c>
      <c r="S2917" s="15" t="str">
        <f t="shared" si="361"/>
        <v>10a</v>
      </c>
      <c r="T2917" s="15" t="str">
        <f t="shared" si="362"/>
        <v>10b</v>
      </c>
    </row>
    <row r="2918" spans="1:20" ht="20.100000000000001" customHeight="1">
      <c r="A2918" s="15">
        <f t="shared" si="358"/>
        <v>129205</v>
      </c>
      <c r="B2918" s="24" t="str">
        <f>VLOOKUP(J2918,city!$A$4:$D$352,3,0)</f>
        <v>台湾</v>
      </c>
      <c r="C2918" s="24" t="str">
        <f>VLOOKUP(J2918,city!$A$4:$D$352,4,0)</f>
        <v>高雄</v>
      </c>
      <c r="D2918" s="3" t="s">
        <v>9375</v>
      </c>
      <c r="E2918" s="3" t="s">
        <v>9376</v>
      </c>
      <c r="F2918" s="42" t="str">
        <f t="shared" si="357"/>
        <v>120.306,22.649</v>
      </c>
      <c r="G2918" s="20" t="s">
        <v>9377</v>
      </c>
      <c r="H2918" s="20" t="s">
        <v>504</v>
      </c>
      <c r="I2918" s="45" t="str">
        <f t="shared" si="359"/>
        <v>6a,6b</v>
      </c>
      <c r="J2918" s="15">
        <f t="shared" si="360"/>
        <v>292</v>
      </c>
      <c r="K2918" s="15">
        <f>IF(VLOOKUP(J2917,city!$K$4:$L$352,2,0)&gt;K2917,K2917+1,1)</f>
        <v>5</v>
      </c>
      <c r="L2918" s="15">
        <v>1</v>
      </c>
      <c r="M2918" s="15" t="s">
        <v>341</v>
      </c>
      <c r="N2918" s="60">
        <v>120.306</v>
      </c>
      <c r="O2918" s="60">
        <v>22.649000000000001</v>
      </c>
      <c r="P2918" s="15" t="str">
        <f t="shared" si="363"/>
        <v/>
      </c>
      <c r="Q2918" s="41">
        <v>6</v>
      </c>
      <c r="R2918" s="15">
        <f t="shared" si="364"/>
        <v>6</v>
      </c>
      <c r="S2918" s="15" t="str">
        <f t="shared" si="361"/>
        <v>6a</v>
      </c>
      <c r="T2918" s="15" t="str">
        <f t="shared" si="362"/>
        <v>6b</v>
      </c>
    </row>
    <row r="2919" spans="1:20" ht="20.100000000000001" customHeight="1">
      <c r="A2919" s="15">
        <f t="shared" si="358"/>
        <v>129206</v>
      </c>
      <c r="B2919" s="24" t="str">
        <f>VLOOKUP(J2919,city!$A$4:$D$352,3,0)</f>
        <v>台湾</v>
      </c>
      <c r="C2919" s="24" t="str">
        <f>VLOOKUP(J2919,city!$A$4:$D$352,4,0)</f>
        <v>高雄</v>
      </c>
      <c r="D2919" s="3" t="s">
        <v>9378</v>
      </c>
      <c r="E2919" s="3" t="s">
        <v>9379</v>
      </c>
      <c r="F2919" s="42" t="str">
        <f t="shared" si="357"/>
        <v>120.306,22.561</v>
      </c>
      <c r="G2919" s="20" t="s">
        <v>9380</v>
      </c>
      <c r="H2919" s="20" t="s">
        <v>510</v>
      </c>
      <c r="I2919" s="45" t="str">
        <f t="shared" si="359"/>
        <v>4a,4b</v>
      </c>
      <c r="J2919" s="15">
        <f t="shared" si="360"/>
        <v>292</v>
      </c>
      <c r="K2919" s="15">
        <f>IF(VLOOKUP(J2918,city!$K$4:$L$352,2,0)&gt;K2918,K2918+1,1)</f>
        <v>6</v>
      </c>
      <c r="L2919" s="15">
        <v>1</v>
      </c>
      <c r="M2919" s="15" t="s">
        <v>341</v>
      </c>
      <c r="N2919" s="60">
        <v>120.306</v>
      </c>
      <c r="O2919" s="60">
        <v>22.561</v>
      </c>
      <c r="P2919" s="15" t="str">
        <f t="shared" si="363"/>
        <v/>
      </c>
      <c r="Q2919" s="41">
        <v>4</v>
      </c>
      <c r="R2919" s="15">
        <f t="shared" si="364"/>
        <v>4</v>
      </c>
      <c r="S2919" s="15" t="str">
        <f t="shared" si="361"/>
        <v>4a</v>
      </c>
      <c r="T2919" s="15" t="str">
        <f t="shared" si="362"/>
        <v>4b</v>
      </c>
    </row>
    <row r="2920" spans="1:20" ht="20.100000000000001" customHeight="1">
      <c r="A2920" s="15">
        <f t="shared" si="358"/>
        <v>129207</v>
      </c>
      <c r="B2920" s="24" t="str">
        <f>VLOOKUP(J2920,city!$A$4:$D$352,3,0)</f>
        <v>台湾</v>
      </c>
      <c r="C2920" s="24" t="str">
        <f>VLOOKUP(J2920,city!$A$4:$D$352,4,0)</f>
        <v>高雄</v>
      </c>
      <c r="D2920" s="3" t="s">
        <v>9381</v>
      </c>
      <c r="E2920" s="3" t="s">
        <v>9382</v>
      </c>
      <c r="F2920" s="42" t="str">
        <f t="shared" si="357"/>
        <v>120.301,22.631</v>
      </c>
      <c r="G2920" s="20" t="s">
        <v>9383</v>
      </c>
      <c r="H2920" s="20" t="s">
        <v>516</v>
      </c>
      <c r="I2920" s="45" t="str">
        <f t="shared" si="359"/>
        <v>4a,4b</v>
      </c>
      <c r="J2920" s="15">
        <f t="shared" si="360"/>
        <v>292</v>
      </c>
      <c r="K2920" s="15">
        <f>IF(VLOOKUP(J2919,city!$K$4:$L$352,2,0)&gt;K2919,K2919+1,1)</f>
        <v>7</v>
      </c>
      <c r="L2920" s="15">
        <v>1</v>
      </c>
      <c r="M2920" s="15" t="s">
        <v>341</v>
      </c>
      <c r="N2920" s="60">
        <v>120.301</v>
      </c>
      <c r="O2920" s="60">
        <v>22.631</v>
      </c>
      <c r="P2920" s="15" t="str">
        <f t="shared" si="363"/>
        <v/>
      </c>
      <c r="Q2920" s="41">
        <v>4</v>
      </c>
      <c r="R2920" s="15">
        <f t="shared" si="364"/>
        <v>4</v>
      </c>
      <c r="S2920" s="15" t="str">
        <f t="shared" si="361"/>
        <v>4a</v>
      </c>
      <c r="T2920" s="15" t="str">
        <f t="shared" si="362"/>
        <v>4b</v>
      </c>
    </row>
    <row r="2921" spans="1:20" ht="20.100000000000001" customHeight="1">
      <c r="A2921" s="15">
        <f t="shared" si="358"/>
        <v>129208</v>
      </c>
      <c r="B2921" s="24" t="str">
        <f>VLOOKUP(J2921,city!$A$4:$D$352,3,0)</f>
        <v>台湾</v>
      </c>
      <c r="C2921" s="24" t="str">
        <f>VLOOKUP(J2921,city!$A$4:$D$352,4,0)</f>
        <v>高雄</v>
      </c>
      <c r="D2921" s="3" t="s">
        <v>9384</v>
      </c>
      <c r="E2921" s="3" t="s">
        <v>9385</v>
      </c>
      <c r="F2921" s="42" t="str">
        <f t="shared" si="357"/>
        <v>120.3,22.611</v>
      </c>
      <c r="G2921" s="20" t="s">
        <v>9386</v>
      </c>
      <c r="H2921" s="20" t="s">
        <v>522</v>
      </c>
      <c r="I2921" s="45" t="str">
        <f t="shared" si="359"/>
        <v>32a,32b</v>
      </c>
      <c r="J2921" s="15">
        <f t="shared" si="360"/>
        <v>292</v>
      </c>
      <c r="K2921" s="15">
        <f>IF(VLOOKUP(J2920,city!$K$4:$L$352,2,0)&gt;K2920,K2920+1,1)</f>
        <v>8</v>
      </c>
      <c r="L2921" s="15">
        <v>1</v>
      </c>
      <c r="M2921" s="15" t="s">
        <v>341</v>
      </c>
      <c r="N2921" s="60">
        <v>120.3</v>
      </c>
      <c r="O2921" s="60">
        <v>22.611000000000001</v>
      </c>
      <c r="P2921" s="15" t="str">
        <f t="shared" si="363"/>
        <v/>
      </c>
      <c r="Q2921" s="41">
        <v>32</v>
      </c>
      <c r="R2921" s="15">
        <f t="shared" si="364"/>
        <v>13</v>
      </c>
      <c r="S2921" s="15" t="str">
        <f t="shared" si="361"/>
        <v>32a</v>
      </c>
      <c r="T2921" s="15" t="str">
        <f t="shared" si="362"/>
        <v>32b</v>
      </c>
    </row>
    <row r="2922" spans="1:20" ht="20.100000000000001" customHeight="1">
      <c r="A2922" s="15">
        <f t="shared" si="358"/>
        <v>129209</v>
      </c>
      <c r="B2922" s="24" t="str">
        <f>VLOOKUP(J2922,city!$A$4:$D$352,3,0)</f>
        <v>台湾</v>
      </c>
      <c r="C2922" s="24" t="str">
        <f>VLOOKUP(J2922,city!$A$4:$D$352,4,0)</f>
        <v>高雄</v>
      </c>
      <c r="D2922" s="3" t="s">
        <v>9387</v>
      </c>
      <c r="E2922" s="3" t="s">
        <v>9388</v>
      </c>
      <c r="F2922" s="42" t="str">
        <f t="shared" si="357"/>
        <v>120.299,22.666</v>
      </c>
      <c r="G2922" s="20" t="s">
        <v>9389</v>
      </c>
      <c r="H2922" s="20" t="s">
        <v>528</v>
      </c>
      <c r="I2922" s="45" t="str">
        <f t="shared" si="359"/>
        <v>32a,32b</v>
      </c>
      <c r="J2922" s="15">
        <f t="shared" si="360"/>
        <v>292</v>
      </c>
      <c r="K2922" s="15">
        <f>IF(VLOOKUP(J2921,city!$K$4:$L$352,2,0)&gt;K2921,K2921+1,1)</f>
        <v>9</v>
      </c>
      <c r="L2922" s="15">
        <v>1</v>
      </c>
      <c r="M2922" s="15" t="s">
        <v>341</v>
      </c>
      <c r="N2922" s="60">
        <v>120.29900000000001</v>
      </c>
      <c r="O2922" s="60">
        <v>22.666</v>
      </c>
      <c r="P2922" s="15" t="str">
        <f t="shared" si="363"/>
        <v/>
      </c>
      <c r="Q2922" s="41">
        <v>32</v>
      </c>
      <c r="R2922" s="15" t="e">
        <f t="shared" si="364"/>
        <v>#N/A</v>
      </c>
      <c r="S2922" s="15" t="str">
        <f t="shared" si="361"/>
        <v>32a</v>
      </c>
      <c r="T2922" s="15" t="str">
        <f t="shared" si="362"/>
        <v>32b</v>
      </c>
    </row>
    <row r="2923" spans="1:20" ht="20.100000000000001" customHeight="1">
      <c r="A2923" s="15">
        <f t="shared" si="358"/>
        <v>129210</v>
      </c>
      <c r="B2923" s="24" t="str">
        <f>VLOOKUP(J2923,city!$A$4:$D$352,3,0)</f>
        <v>台湾</v>
      </c>
      <c r="C2923" s="24" t="str">
        <f>VLOOKUP(J2923,city!$A$4:$D$352,4,0)</f>
        <v>高雄</v>
      </c>
      <c r="D2923" s="3" t="s">
        <v>9390</v>
      </c>
      <c r="E2923" s="3" t="s">
        <v>9391</v>
      </c>
      <c r="F2923" s="42" t="str">
        <f t="shared" si="357"/>
        <v>120.307,22.594</v>
      </c>
      <c r="G2923" s="20" t="s">
        <v>9392</v>
      </c>
      <c r="H2923" s="20" t="s">
        <v>534</v>
      </c>
      <c r="I2923" s="45" t="str">
        <f t="shared" si="359"/>
        <v>32a,32b</v>
      </c>
      <c r="J2923" s="15">
        <f t="shared" si="360"/>
        <v>292</v>
      </c>
      <c r="K2923" s="15">
        <f>IF(VLOOKUP(J2922,city!$K$4:$L$352,2,0)&gt;K2922,K2922+1,1)</f>
        <v>10</v>
      </c>
      <c r="L2923" s="15">
        <v>1</v>
      </c>
      <c r="M2923" s="15" t="s">
        <v>341</v>
      </c>
      <c r="N2923" s="60">
        <v>120.307</v>
      </c>
      <c r="O2923" s="60">
        <v>22.594000000000001</v>
      </c>
      <c r="P2923" s="15" t="str">
        <f t="shared" si="363"/>
        <v>120.2931,22.6198</v>
      </c>
      <c r="Q2923" s="41">
        <v>32</v>
      </c>
      <c r="R2923" s="15" t="e">
        <f t="shared" si="364"/>
        <v>#N/A</v>
      </c>
      <c r="S2923" s="15" t="str">
        <f t="shared" si="361"/>
        <v>32a</v>
      </c>
      <c r="T2923" s="15" t="str">
        <f t="shared" si="362"/>
        <v>32b</v>
      </c>
    </row>
    <row r="2924" spans="1:20" ht="20.100000000000001" customHeight="1">
      <c r="A2924" s="15">
        <f t="shared" si="358"/>
        <v>129301</v>
      </c>
      <c r="B2924" s="24" t="str">
        <f>VLOOKUP(J2924,city!$A$4:$D$352,3,0)</f>
        <v>台湾</v>
      </c>
      <c r="C2924" s="24" t="str">
        <f>VLOOKUP(J2924,city!$A$4:$D$352,4,0)</f>
        <v>基隆</v>
      </c>
      <c r="D2924" s="3" t="s">
        <v>9393</v>
      </c>
      <c r="E2924" s="3" t="s">
        <v>9394</v>
      </c>
      <c r="F2924" s="42" t="str">
        <f t="shared" si="357"/>
        <v>121.82,24.642</v>
      </c>
      <c r="G2924" s="20" t="s">
        <v>9395</v>
      </c>
      <c r="H2924" s="20" t="s">
        <v>422</v>
      </c>
      <c r="I2924" s="45" t="str">
        <f t="shared" si="359"/>
        <v>6a,6b</v>
      </c>
      <c r="J2924" s="15">
        <f t="shared" si="360"/>
        <v>293</v>
      </c>
      <c r="K2924" s="15">
        <f>IF(VLOOKUP(J2923,city!$K$4:$L$352,2,0)&gt;K2923,K2923+1,1)</f>
        <v>1</v>
      </c>
      <c r="L2924" s="15">
        <v>1</v>
      </c>
      <c r="M2924" s="15" t="s">
        <v>342</v>
      </c>
      <c r="N2924" s="59">
        <v>121.82</v>
      </c>
      <c r="O2924" s="59">
        <v>24.641999999999999</v>
      </c>
      <c r="P2924" s="15" t="str">
        <f t="shared" si="363"/>
        <v/>
      </c>
      <c r="Q2924" s="41">
        <v>6</v>
      </c>
      <c r="R2924" s="15">
        <f t="shared" si="364"/>
        <v>6</v>
      </c>
      <c r="S2924" s="15" t="str">
        <f t="shared" si="361"/>
        <v>6a</v>
      </c>
      <c r="T2924" s="15" t="str">
        <f t="shared" si="362"/>
        <v>6b</v>
      </c>
    </row>
    <row r="2925" spans="1:20" ht="20.100000000000001" customHeight="1">
      <c r="A2925" s="15">
        <f t="shared" si="358"/>
        <v>129302</v>
      </c>
      <c r="B2925" s="24" t="str">
        <f>VLOOKUP(J2925,city!$A$4:$D$352,3,0)</f>
        <v>台湾</v>
      </c>
      <c r="C2925" s="24" t="str">
        <f>VLOOKUP(J2925,city!$A$4:$D$352,4,0)</f>
        <v>基隆</v>
      </c>
      <c r="D2925" s="3" t="s">
        <v>9396</v>
      </c>
      <c r="E2925" s="3" t="s">
        <v>9397</v>
      </c>
      <c r="F2925" s="42" t="str">
        <f t="shared" si="357"/>
        <v>121.787,25.192</v>
      </c>
      <c r="G2925" s="20" t="s">
        <v>9398</v>
      </c>
      <c r="H2925" s="20" t="s">
        <v>427</v>
      </c>
      <c r="I2925" s="45" t="str">
        <f t="shared" si="359"/>
        <v>32a,32b</v>
      </c>
      <c r="J2925" s="15">
        <f t="shared" si="360"/>
        <v>293</v>
      </c>
      <c r="K2925" s="15">
        <f>IF(VLOOKUP(J2924,city!$K$4:$L$352,2,0)&gt;K2924,K2924+1,1)</f>
        <v>2</v>
      </c>
      <c r="L2925" s="15">
        <v>1</v>
      </c>
      <c r="M2925" s="15" t="s">
        <v>342</v>
      </c>
      <c r="N2925" s="59">
        <v>121.78700000000001</v>
      </c>
      <c r="O2925" s="59">
        <v>25.192</v>
      </c>
      <c r="P2925" s="15" t="str">
        <f t="shared" si="363"/>
        <v/>
      </c>
      <c r="Q2925" s="41">
        <v>32</v>
      </c>
      <c r="R2925" s="15" t="e">
        <f t="shared" si="364"/>
        <v>#N/A</v>
      </c>
      <c r="S2925" s="15" t="str">
        <f t="shared" si="361"/>
        <v>32a</v>
      </c>
      <c r="T2925" s="15" t="str">
        <f t="shared" si="362"/>
        <v>32b</v>
      </c>
    </row>
    <row r="2926" spans="1:20" ht="20.100000000000001" customHeight="1">
      <c r="A2926" s="15">
        <f t="shared" si="358"/>
        <v>129303</v>
      </c>
      <c r="B2926" s="24" t="str">
        <f>VLOOKUP(J2926,city!$A$4:$D$352,3,0)</f>
        <v>台湾</v>
      </c>
      <c r="C2926" s="24" t="str">
        <f>VLOOKUP(J2926,city!$A$4:$D$352,4,0)</f>
        <v>基隆</v>
      </c>
      <c r="D2926" s="3" t="s">
        <v>9399</v>
      </c>
      <c r="E2926" s="3" t="s">
        <v>9400</v>
      </c>
      <c r="F2926" s="42" t="str">
        <f t="shared" si="357"/>
        <v>121.743,25.127</v>
      </c>
      <c r="G2926" s="20" t="s">
        <v>9401</v>
      </c>
      <c r="H2926" s="20" t="s">
        <v>432</v>
      </c>
      <c r="I2926" s="45" t="str">
        <f t="shared" si="359"/>
        <v>15a,15b</v>
      </c>
      <c r="J2926" s="15">
        <f t="shared" si="360"/>
        <v>293</v>
      </c>
      <c r="K2926" s="15">
        <f>IF(VLOOKUP(J2925,city!$K$4:$L$352,2,0)&gt;K2925,K2925+1,1)</f>
        <v>3</v>
      </c>
      <c r="L2926" s="15">
        <v>1</v>
      </c>
      <c r="M2926" s="15" t="s">
        <v>342</v>
      </c>
      <c r="N2926" s="59">
        <v>121.74299999999999</v>
      </c>
      <c r="O2926" s="59">
        <v>25.126999999999999</v>
      </c>
      <c r="P2926" s="15" t="str">
        <f t="shared" si="363"/>
        <v/>
      </c>
      <c r="Q2926" s="41">
        <v>15</v>
      </c>
      <c r="R2926" s="15">
        <f t="shared" si="364"/>
        <v>15</v>
      </c>
      <c r="S2926" s="15" t="str">
        <f t="shared" si="361"/>
        <v>15a</v>
      </c>
      <c r="T2926" s="15" t="str">
        <f t="shared" si="362"/>
        <v>15b</v>
      </c>
    </row>
    <row r="2927" spans="1:20" ht="20.100000000000001" customHeight="1">
      <c r="A2927" s="15">
        <f t="shared" si="358"/>
        <v>129304</v>
      </c>
      <c r="B2927" s="24" t="str">
        <f>VLOOKUP(J2927,city!$A$4:$D$352,3,0)</f>
        <v>台湾</v>
      </c>
      <c r="C2927" s="24" t="str">
        <f>VLOOKUP(J2927,city!$A$4:$D$352,4,0)</f>
        <v>基隆</v>
      </c>
      <c r="D2927" s="3" t="s">
        <v>9402</v>
      </c>
      <c r="E2927" s="3" t="s">
        <v>9403</v>
      </c>
      <c r="F2927" s="42" t="str">
        <f t="shared" si="357"/>
        <v>121.786,25.145</v>
      </c>
      <c r="G2927" s="20" t="s">
        <v>9404</v>
      </c>
      <c r="H2927" s="20" t="s">
        <v>438</v>
      </c>
      <c r="I2927" s="45" t="str">
        <f t="shared" si="359"/>
        <v>32a,32b</v>
      </c>
      <c r="J2927" s="15">
        <f t="shared" si="360"/>
        <v>293</v>
      </c>
      <c r="K2927" s="15">
        <f>IF(VLOOKUP(J2926,city!$K$4:$L$352,2,0)&gt;K2926,K2926+1,1)</f>
        <v>4</v>
      </c>
      <c r="L2927" s="15">
        <v>1</v>
      </c>
      <c r="M2927" s="15" t="s">
        <v>342</v>
      </c>
      <c r="N2927" s="59">
        <v>121.786</v>
      </c>
      <c r="O2927" s="59">
        <v>25.145</v>
      </c>
      <c r="P2927" s="15" t="str">
        <f t="shared" si="363"/>
        <v/>
      </c>
      <c r="Q2927" s="41">
        <v>32</v>
      </c>
      <c r="R2927" s="15" t="e">
        <f t="shared" si="364"/>
        <v>#N/A</v>
      </c>
      <c r="S2927" s="15" t="str">
        <f t="shared" si="361"/>
        <v>32a</v>
      </c>
      <c r="T2927" s="15" t="str">
        <f t="shared" si="362"/>
        <v>32b</v>
      </c>
    </row>
    <row r="2928" spans="1:20" ht="20.100000000000001" customHeight="1">
      <c r="A2928" s="15">
        <f t="shared" si="358"/>
        <v>129305</v>
      </c>
      <c r="B2928" s="24" t="str">
        <f>VLOOKUP(J2928,city!$A$4:$D$352,3,0)</f>
        <v>台湾</v>
      </c>
      <c r="C2928" s="24" t="str">
        <f>VLOOKUP(J2928,city!$A$4:$D$352,4,0)</f>
        <v>基隆</v>
      </c>
      <c r="D2928" s="3" t="s">
        <v>9405</v>
      </c>
      <c r="E2928" s="3" t="s">
        <v>9406</v>
      </c>
      <c r="F2928" s="42" t="str">
        <f t="shared" si="357"/>
        <v>121.803,25.144</v>
      </c>
      <c r="G2928" s="20" t="s">
        <v>9407</v>
      </c>
      <c r="H2928" s="20" t="s">
        <v>444</v>
      </c>
      <c r="I2928" s="45" t="str">
        <f t="shared" si="359"/>
        <v>1a,1b</v>
      </c>
      <c r="J2928" s="15">
        <f t="shared" si="360"/>
        <v>293</v>
      </c>
      <c r="K2928" s="15">
        <f>IF(VLOOKUP(J2927,city!$K$4:$L$352,2,0)&gt;K2927,K2927+1,1)</f>
        <v>5</v>
      </c>
      <c r="L2928" s="15">
        <v>1</v>
      </c>
      <c r="M2928" s="15" t="s">
        <v>342</v>
      </c>
      <c r="N2928" s="59">
        <v>121.803</v>
      </c>
      <c r="O2928" s="59">
        <v>25.143999999999998</v>
      </c>
      <c r="P2928" s="15" t="str">
        <f t="shared" si="363"/>
        <v/>
      </c>
      <c r="Q2928" s="41">
        <v>1</v>
      </c>
      <c r="R2928" s="15">
        <f t="shared" si="364"/>
        <v>1</v>
      </c>
      <c r="S2928" s="15" t="str">
        <f t="shared" si="361"/>
        <v>1a</v>
      </c>
      <c r="T2928" s="15" t="str">
        <f t="shared" si="362"/>
        <v>1b</v>
      </c>
    </row>
    <row r="2929" spans="1:20" ht="20.100000000000001" customHeight="1">
      <c r="A2929" s="15">
        <f t="shared" si="358"/>
        <v>129306</v>
      </c>
      <c r="B2929" s="24" t="str">
        <f>VLOOKUP(J2929,city!$A$4:$D$352,3,0)</f>
        <v>台湾</v>
      </c>
      <c r="C2929" s="24" t="str">
        <f>VLOOKUP(J2929,city!$A$4:$D$352,4,0)</f>
        <v>基隆</v>
      </c>
      <c r="D2929" s="3" t="s">
        <v>9408</v>
      </c>
      <c r="E2929" s="3" t="s">
        <v>9409</v>
      </c>
      <c r="F2929" s="42" t="str">
        <f t="shared" si="357"/>
        <v>121.74,25.129</v>
      </c>
      <c r="G2929" s="20" t="s">
        <v>9410</v>
      </c>
      <c r="H2929" s="20" t="s">
        <v>450</v>
      </c>
      <c r="I2929" s="45" t="str">
        <f t="shared" si="359"/>
        <v>15a,15b</v>
      </c>
      <c r="J2929" s="15">
        <f t="shared" si="360"/>
        <v>293</v>
      </c>
      <c r="K2929" s="15">
        <f>IF(VLOOKUP(J2928,city!$K$4:$L$352,2,0)&gt;K2928,K2928+1,1)</f>
        <v>6</v>
      </c>
      <c r="L2929" s="15">
        <v>1</v>
      </c>
      <c r="M2929" s="15" t="s">
        <v>342</v>
      </c>
      <c r="N2929" s="59">
        <v>121.74</v>
      </c>
      <c r="O2929" s="59">
        <v>25.129000000000001</v>
      </c>
      <c r="P2929" s="15" t="str">
        <f t="shared" si="363"/>
        <v/>
      </c>
      <c r="Q2929" s="41">
        <v>15</v>
      </c>
      <c r="R2929" s="15">
        <f t="shared" si="364"/>
        <v>15</v>
      </c>
      <c r="S2929" s="15" t="str">
        <f t="shared" si="361"/>
        <v>15a</v>
      </c>
      <c r="T2929" s="15" t="str">
        <f t="shared" si="362"/>
        <v>15b</v>
      </c>
    </row>
    <row r="2930" spans="1:20" ht="20.100000000000001" customHeight="1">
      <c r="A2930" s="15">
        <f t="shared" si="358"/>
        <v>129307</v>
      </c>
      <c r="B2930" s="24" t="str">
        <f>VLOOKUP(J2930,city!$A$4:$D$352,3,0)</f>
        <v>台湾</v>
      </c>
      <c r="C2930" s="24" t="str">
        <f>VLOOKUP(J2930,city!$A$4:$D$352,4,0)</f>
        <v>基隆</v>
      </c>
      <c r="D2930" s="3" t="s">
        <v>9411</v>
      </c>
      <c r="E2930" s="3" t="s">
        <v>9412</v>
      </c>
      <c r="F2930" s="42" t="str">
        <f t="shared" si="357"/>
        <v>121.748,25.145</v>
      </c>
      <c r="G2930" s="20" t="s">
        <v>9413</v>
      </c>
      <c r="H2930" s="20" t="s">
        <v>456</v>
      </c>
      <c r="I2930" s="45" t="str">
        <f t="shared" si="359"/>
        <v>9a,9b</v>
      </c>
      <c r="J2930" s="15">
        <f t="shared" si="360"/>
        <v>293</v>
      </c>
      <c r="K2930" s="15">
        <f>IF(VLOOKUP(J2929,city!$K$4:$L$352,2,0)&gt;K2929,K2929+1,1)</f>
        <v>7</v>
      </c>
      <c r="L2930" s="15">
        <v>1</v>
      </c>
      <c r="M2930" s="15" t="s">
        <v>342</v>
      </c>
      <c r="N2930" s="59">
        <v>121.748</v>
      </c>
      <c r="O2930" s="59">
        <v>25.145</v>
      </c>
      <c r="P2930" s="15" t="str">
        <f t="shared" si="363"/>
        <v/>
      </c>
      <c r="Q2930" s="41">
        <v>9</v>
      </c>
      <c r="R2930" s="15">
        <f t="shared" si="364"/>
        <v>9</v>
      </c>
      <c r="S2930" s="15" t="str">
        <f t="shared" si="361"/>
        <v>9a</v>
      </c>
      <c r="T2930" s="15" t="str">
        <f t="shared" si="362"/>
        <v>9b</v>
      </c>
    </row>
    <row r="2931" spans="1:20" ht="20.100000000000001" customHeight="1">
      <c r="A2931" s="15">
        <f t="shared" si="358"/>
        <v>129308</v>
      </c>
      <c r="B2931" s="24" t="str">
        <f>VLOOKUP(J2931,city!$A$4:$D$352,3,0)</f>
        <v>台湾</v>
      </c>
      <c r="C2931" s="24" t="str">
        <f>VLOOKUP(J2931,city!$A$4:$D$352,4,0)</f>
        <v>基隆</v>
      </c>
      <c r="D2931" s="3" t="s">
        <v>9414</v>
      </c>
      <c r="E2931" s="3" t="s">
        <v>9415</v>
      </c>
      <c r="F2931" s="42" t="str">
        <f t="shared" si="357"/>
        <v>121.757,25.137</v>
      </c>
      <c r="G2931" s="20" t="s">
        <v>9416</v>
      </c>
      <c r="H2931" s="20" t="s">
        <v>462</v>
      </c>
      <c r="I2931" s="45" t="str">
        <f t="shared" si="359"/>
        <v>6a,6b</v>
      </c>
      <c r="J2931" s="15">
        <f t="shared" si="360"/>
        <v>293</v>
      </c>
      <c r="K2931" s="15">
        <f>IF(VLOOKUP(J2930,city!$K$4:$L$352,2,0)&gt;K2930,K2930+1,1)</f>
        <v>8</v>
      </c>
      <c r="L2931" s="15">
        <v>1</v>
      </c>
      <c r="M2931" s="15" t="s">
        <v>342</v>
      </c>
      <c r="N2931" s="59">
        <v>121.75700000000001</v>
      </c>
      <c r="O2931" s="59">
        <v>25.137</v>
      </c>
      <c r="P2931" s="15" t="str">
        <f t="shared" si="363"/>
        <v/>
      </c>
      <c r="Q2931" s="41">
        <v>6</v>
      </c>
      <c r="R2931" s="15">
        <f t="shared" si="364"/>
        <v>6</v>
      </c>
      <c r="S2931" s="15" t="str">
        <f t="shared" si="361"/>
        <v>6a</v>
      </c>
      <c r="T2931" s="15" t="str">
        <f t="shared" si="362"/>
        <v>6b</v>
      </c>
    </row>
    <row r="2932" spans="1:20" ht="20.100000000000001" customHeight="1">
      <c r="A2932" s="15">
        <f t="shared" si="358"/>
        <v>129309</v>
      </c>
      <c r="B2932" s="24" t="str">
        <f>VLOOKUP(J2932,city!$A$4:$D$352,3,0)</f>
        <v>台湾</v>
      </c>
      <c r="C2932" s="24" t="str">
        <f>VLOOKUP(J2932,city!$A$4:$D$352,4,0)</f>
        <v>基隆</v>
      </c>
      <c r="D2932" s="3" t="s">
        <v>9417</v>
      </c>
      <c r="E2932" s="3" t="s">
        <v>9418</v>
      </c>
      <c r="F2932" s="42" t="str">
        <f t="shared" si="357"/>
        <v>121.763,25.116</v>
      </c>
      <c r="G2932" s="20" t="s">
        <v>9419</v>
      </c>
      <c r="H2932" s="20" t="s">
        <v>468</v>
      </c>
      <c r="I2932" s="45" t="str">
        <f t="shared" si="359"/>
        <v>12a,12b</v>
      </c>
      <c r="J2932" s="15">
        <f t="shared" si="360"/>
        <v>293</v>
      </c>
      <c r="K2932" s="15">
        <f>IF(VLOOKUP(J2931,city!$K$4:$L$352,2,0)&gt;K2931,K2931+1,1)</f>
        <v>9</v>
      </c>
      <c r="L2932" s="15">
        <v>1</v>
      </c>
      <c r="M2932" s="15" t="s">
        <v>342</v>
      </c>
      <c r="N2932" s="59">
        <v>121.76300000000001</v>
      </c>
      <c r="O2932" s="59">
        <v>25.116</v>
      </c>
      <c r="P2932" s="15" t="str">
        <f t="shared" si="363"/>
        <v/>
      </c>
      <c r="Q2932" s="41">
        <v>12</v>
      </c>
      <c r="R2932" s="15">
        <f t="shared" si="364"/>
        <v>12</v>
      </c>
      <c r="S2932" s="15" t="str">
        <f t="shared" si="361"/>
        <v>12a</v>
      </c>
      <c r="T2932" s="15" t="str">
        <f t="shared" si="362"/>
        <v>12b</v>
      </c>
    </row>
    <row r="2933" spans="1:20" ht="20.100000000000001" customHeight="1">
      <c r="A2933" s="15">
        <f t="shared" si="358"/>
        <v>129310</v>
      </c>
      <c r="B2933" s="24" t="str">
        <f>VLOOKUP(J2933,city!$A$4:$D$352,3,0)</f>
        <v>台湾</v>
      </c>
      <c r="C2933" s="24" t="str">
        <f>VLOOKUP(J2933,city!$A$4:$D$352,4,0)</f>
        <v>基隆</v>
      </c>
      <c r="D2933" s="3" t="s">
        <v>9420</v>
      </c>
      <c r="E2933" s="3" t="s">
        <v>9421</v>
      </c>
      <c r="F2933" s="42" t="str">
        <f t="shared" si="357"/>
        <v>121.747,25.132</v>
      </c>
      <c r="G2933" s="20" t="s">
        <v>9422</v>
      </c>
      <c r="H2933" s="20" t="s">
        <v>474</v>
      </c>
      <c r="I2933" s="45" t="str">
        <f t="shared" si="359"/>
        <v>32a,32b</v>
      </c>
      <c r="J2933" s="15">
        <f t="shared" si="360"/>
        <v>293</v>
      </c>
      <c r="K2933" s="15">
        <f>IF(VLOOKUP(J2932,city!$K$4:$L$352,2,0)&gt;K2932,K2932+1,1)</f>
        <v>10</v>
      </c>
      <c r="L2933" s="15">
        <v>1</v>
      </c>
      <c r="M2933" s="15" t="s">
        <v>342</v>
      </c>
      <c r="N2933" s="59">
        <v>121.747</v>
      </c>
      <c r="O2933" s="59">
        <v>25.132000000000001</v>
      </c>
      <c r="P2933" s="15" t="str">
        <f t="shared" si="363"/>
        <v>121.7694,25.0909</v>
      </c>
      <c r="Q2933" s="41">
        <v>32</v>
      </c>
      <c r="R2933" s="15" t="e">
        <f t="shared" si="364"/>
        <v>#N/A</v>
      </c>
      <c r="S2933" s="15" t="str">
        <f t="shared" si="361"/>
        <v>32a</v>
      </c>
      <c r="T2933" s="15" t="str">
        <f t="shared" si="362"/>
        <v>32b</v>
      </c>
    </row>
    <row r="2934" spans="1:20" ht="20.100000000000001" customHeight="1">
      <c r="A2934" s="15">
        <f t="shared" si="358"/>
        <v>129401</v>
      </c>
      <c r="B2934" s="24" t="str">
        <f>VLOOKUP(J2934,city!$A$4:$D$352,3,0)</f>
        <v>台湾</v>
      </c>
      <c r="C2934" s="24" t="str">
        <f>VLOOKUP(J2934,city!$A$4:$D$352,4,0)</f>
        <v>新竹</v>
      </c>
      <c r="D2934" s="3" t="s">
        <v>9423</v>
      </c>
      <c r="E2934" s="3" t="s">
        <v>9424</v>
      </c>
      <c r="F2934" s="42" t="str">
        <f t="shared" si="357"/>
        <v>121.181,24.705</v>
      </c>
      <c r="G2934" s="20" t="s">
        <v>9425</v>
      </c>
      <c r="H2934" s="20" t="s">
        <v>480</v>
      </c>
      <c r="I2934" s="45" t="str">
        <f t="shared" si="359"/>
        <v>6a,6b</v>
      </c>
      <c r="J2934" s="15">
        <f t="shared" si="360"/>
        <v>294</v>
      </c>
      <c r="K2934" s="15">
        <f>IF(VLOOKUP(J2933,city!$K$4:$L$352,2,0)&gt;K2933,K2933+1,1)</f>
        <v>1</v>
      </c>
      <c r="L2934" s="15">
        <v>1</v>
      </c>
      <c r="M2934" s="15" t="s">
        <v>343</v>
      </c>
      <c r="N2934" s="59">
        <v>121.181</v>
      </c>
      <c r="O2934" s="59">
        <v>24.704999999999998</v>
      </c>
      <c r="P2934" s="15" t="str">
        <f t="shared" si="363"/>
        <v/>
      </c>
      <c r="Q2934" s="41">
        <v>6</v>
      </c>
      <c r="R2934" s="15">
        <f t="shared" si="364"/>
        <v>6</v>
      </c>
      <c r="S2934" s="15" t="str">
        <f t="shared" si="361"/>
        <v>6a</v>
      </c>
      <c r="T2934" s="15" t="str">
        <f t="shared" si="362"/>
        <v>6b</v>
      </c>
    </row>
    <row r="2935" spans="1:20" ht="20.100000000000001" customHeight="1">
      <c r="A2935" s="15">
        <f t="shared" si="358"/>
        <v>129402</v>
      </c>
      <c r="B2935" s="24" t="str">
        <f>VLOOKUP(J2935,city!$A$4:$D$352,3,0)</f>
        <v>台湾</v>
      </c>
      <c r="C2935" s="24" t="str">
        <f>VLOOKUP(J2935,city!$A$4:$D$352,4,0)</f>
        <v>新竹</v>
      </c>
      <c r="D2935" s="3" t="s">
        <v>9426</v>
      </c>
      <c r="E2935" s="3" t="s">
        <v>9427</v>
      </c>
      <c r="F2935" s="42" t="str">
        <f t="shared" si="357"/>
        <v>121.258,24.457</v>
      </c>
      <c r="G2935" s="20" t="s">
        <v>9428</v>
      </c>
      <c r="H2935" s="20" t="s">
        <v>486</v>
      </c>
      <c r="I2935" s="45" t="str">
        <f t="shared" si="359"/>
        <v>11a,11b</v>
      </c>
      <c r="J2935" s="15">
        <f t="shared" si="360"/>
        <v>294</v>
      </c>
      <c r="K2935" s="15">
        <f>IF(VLOOKUP(J2934,city!$K$4:$L$352,2,0)&gt;K2934,K2934+1,1)</f>
        <v>2</v>
      </c>
      <c r="L2935" s="15">
        <v>1</v>
      </c>
      <c r="M2935" s="15" t="s">
        <v>343</v>
      </c>
      <c r="N2935" s="59">
        <v>121.258</v>
      </c>
      <c r="O2935" s="59">
        <v>24.457000000000001</v>
      </c>
      <c r="P2935" s="15" t="str">
        <f t="shared" si="363"/>
        <v/>
      </c>
      <c r="Q2935" s="41">
        <v>11</v>
      </c>
      <c r="R2935" s="15">
        <f t="shared" si="364"/>
        <v>11</v>
      </c>
      <c r="S2935" s="15" t="str">
        <f t="shared" si="361"/>
        <v>11a</v>
      </c>
      <c r="T2935" s="15" t="str">
        <f t="shared" si="362"/>
        <v>11b</v>
      </c>
    </row>
    <row r="2936" spans="1:20" ht="20.100000000000001" customHeight="1">
      <c r="A2936" s="15">
        <f t="shared" si="358"/>
        <v>129403</v>
      </c>
      <c r="B2936" s="24" t="str">
        <f>VLOOKUP(J2936,city!$A$4:$D$352,3,0)</f>
        <v>台湾</v>
      </c>
      <c r="C2936" s="24" t="str">
        <f>VLOOKUP(J2936,city!$A$4:$D$352,4,0)</f>
        <v>新竹</v>
      </c>
      <c r="D2936" s="3" t="s">
        <v>9429</v>
      </c>
      <c r="E2936" s="3" t="s">
        <v>9430</v>
      </c>
      <c r="F2936" s="42" t="str">
        <f t="shared" si="357"/>
        <v>121.333,24.578</v>
      </c>
      <c r="G2936" s="20" t="s">
        <v>9431</v>
      </c>
      <c r="H2936" s="20" t="s">
        <v>492</v>
      </c>
      <c r="I2936" s="45" t="str">
        <f t="shared" si="359"/>
        <v>32a,32b</v>
      </c>
      <c r="J2936" s="15">
        <f t="shared" si="360"/>
        <v>294</v>
      </c>
      <c r="K2936" s="15">
        <f>IF(VLOOKUP(J2935,city!$K$4:$L$352,2,0)&gt;K2935,K2935+1,1)</f>
        <v>3</v>
      </c>
      <c r="L2936" s="15">
        <v>1</v>
      </c>
      <c r="M2936" s="15" t="s">
        <v>343</v>
      </c>
      <c r="N2936" s="59">
        <v>121.333</v>
      </c>
      <c r="O2936" s="59">
        <v>24.577999999999999</v>
      </c>
      <c r="P2936" s="15" t="str">
        <f t="shared" si="363"/>
        <v/>
      </c>
      <c r="Q2936" s="41">
        <v>32</v>
      </c>
      <c r="R2936" s="15" t="e">
        <f t="shared" si="364"/>
        <v>#N/A</v>
      </c>
      <c r="S2936" s="15" t="str">
        <f t="shared" si="361"/>
        <v>32a</v>
      </c>
      <c r="T2936" s="15" t="str">
        <f t="shared" si="362"/>
        <v>32b</v>
      </c>
    </row>
    <row r="2937" spans="1:20" ht="20.100000000000001" customHeight="1">
      <c r="A2937" s="15">
        <f t="shared" si="358"/>
        <v>129404</v>
      </c>
      <c r="B2937" s="24" t="str">
        <f>VLOOKUP(J2937,city!$A$4:$D$352,3,0)</f>
        <v>台湾</v>
      </c>
      <c r="C2937" s="24" t="str">
        <f>VLOOKUP(J2937,city!$A$4:$D$352,4,0)</f>
        <v>新竹</v>
      </c>
      <c r="D2937" s="3" t="s">
        <v>9432</v>
      </c>
      <c r="E2937" s="3" t="s">
        <v>9433</v>
      </c>
      <c r="F2937" s="42" t="str">
        <f t="shared" si="357"/>
        <v>121.036,24.844</v>
      </c>
      <c r="G2937" s="20" t="s">
        <v>9434</v>
      </c>
      <c r="H2937" s="20" t="s">
        <v>498</v>
      </c>
      <c r="I2937" s="45" t="str">
        <f t="shared" si="359"/>
        <v>12a,12b</v>
      </c>
      <c r="J2937" s="15">
        <f t="shared" si="360"/>
        <v>294</v>
      </c>
      <c r="K2937" s="15">
        <f>IF(VLOOKUP(J2936,city!$K$4:$L$352,2,0)&gt;K2936,K2936+1,1)</f>
        <v>4</v>
      </c>
      <c r="L2937" s="15">
        <v>1</v>
      </c>
      <c r="M2937" s="15" t="s">
        <v>343</v>
      </c>
      <c r="N2937" s="59">
        <v>121.036</v>
      </c>
      <c r="O2937" s="59">
        <v>24.844000000000001</v>
      </c>
      <c r="P2937" s="15" t="str">
        <f t="shared" si="363"/>
        <v/>
      </c>
      <c r="Q2937" s="41">
        <v>12</v>
      </c>
      <c r="R2937" s="15">
        <f t="shared" si="364"/>
        <v>12</v>
      </c>
      <c r="S2937" s="15" t="str">
        <f t="shared" si="361"/>
        <v>12a</v>
      </c>
      <c r="T2937" s="15" t="str">
        <f t="shared" si="362"/>
        <v>12b</v>
      </c>
    </row>
    <row r="2938" spans="1:20" ht="20.100000000000001" customHeight="1">
      <c r="A2938" s="15">
        <f t="shared" si="358"/>
        <v>129405</v>
      </c>
      <c r="B2938" s="24" t="str">
        <f>VLOOKUP(J2938,city!$A$4:$D$352,3,0)</f>
        <v>台湾</v>
      </c>
      <c r="C2938" s="24" t="str">
        <f>VLOOKUP(J2938,city!$A$4:$D$352,4,0)</f>
        <v>新竹</v>
      </c>
      <c r="D2938" s="3" t="s">
        <v>9435</v>
      </c>
      <c r="E2938" s="3" t="s">
        <v>9436</v>
      </c>
      <c r="F2938" s="42" t="str">
        <f t="shared" si="357"/>
        <v>120.966,24.759</v>
      </c>
      <c r="G2938" s="20" t="s">
        <v>9437</v>
      </c>
      <c r="H2938" s="20" t="s">
        <v>504</v>
      </c>
      <c r="I2938" s="45" t="str">
        <f t="shared" si="359"/>
        <v>31a,31b</v>
      </c>
      <c r="J2938" s="15">
        <f t="shared" si="360"/>
        <v>294</v>
      </c>
      <c r="K2938" s="15">
        <f>IF(VLOOKUP(J2937,city!$K$4:$L$352,2,0)&gt;K2937,K2937+1,1)</f>
        <v>5</v>
      </c>
      <c r="L2938" s="15">
        <v>1</v>
      </c>
      <c r="M2938" s="15" t="s">
        <v>343</v>
      </c>
      <c r="N2938" s="59">
        <v>120.96599999999999</v>
      </c>
      <c r="O2938" s="59">
        <v>24.759</v>
      </c>
      <c r="P2938" s="15" t="str">
        <f t="shared" si="363"/>
        <v/>
      </c>
      <c r="Q2938" s="41">
        <v>31</v>
      </c>
      <c r="R2938" s="15">
        <f t="shared" si="364"/>
        <v>31</v>
      </c>
      <c r="S2938" s="15" t="str">
        <f t="shared" si="361"/>
        <v>31a</v>
      </c>
      <c r="T2938" s="15" t="str">
        <f t="shared" si="362"/>
        <v>31b</v>
      </c>
    </row>
    <row r="2939" spans="1:20" ht="20.100000000000001" customHeight="1">
      <c r="A2939" s="15">
        <f t="shared" si="358"/>
        <v>129406</v>
      </c>
      <c r="B2939" s="24" t="str">
        <f>VLOOKUP(J2939,city!$A$4:$D$352,3,0)</f>
        <v>台湾</v>
      </c>
      <c r="C2939" s="24" t="str">
        <f>VLOOKUP(J2939,city!$A$4:$D$352,4,0)</f>
        <v>新竹</v>
      </c>
      <c r="D2939" s="3" t="s">
        <v>9438</v>
      </c>
      <c r="E2939" s="3" t="s">
        <v>9439</v>
      </c>
      <c r="F2939" s="42" t="str">
        <f t="shared" si="357"/>
        <v>121.056,24.877</v>
      </c>
      <c r="G2939" s="20" t="s">
        <v>9440</v>
      </c>
      <c r="H2939" s="20" t="s">
        <v>510</v>
      </c>
      <c r="I2939" s="45" t="str">
        <f t="shared" si="359"/>
        <v>16a,16b</v>
      </c>
      <c r="J2939" s="15">
        <f t="shared" si="360"/>
        <v>294</v>
      </c>
      <c r="K2939" s="15">
        <f>IF(VLOOKUP(J2938,city!$K$4:$L$352,2,0)&gt;K2938,K2938+1,1)</f>
        <v>6</v>
      </c>
      <c r="L2939" s="15">
        <v>1</v>
      </c>
      <c r="M2939" s="15" t="s">
        <v>343</v>
      </c>
      <c r="N2939" s="59">
        <v>121.056</v>
      </c>
      <c r="O2939" s="59">
        <v>24.876999999999999</v>
      </c>
      <c r="P2939" s="15" t="str">
        <f t="shared" si="363"/>
        <v/>
      </c>
      <c r="Q2939" s="41">
        <v>16</v>
      </c>
      <c r="R2939" s="15">
        <f t="shared" si="364"/>
        <v>16</v>
      </c>
      <c r="S2939" s="15" t="str">
        <f t="shared" si="361"/>
        <v>16a</v>
      </c>
      <c r="T2939" s="15" t="str">
        <f t="shared" si="362"/>
        <v>16b</v>
      </c>
    </row>
    <row r="2940" spans="1:20" ht="20.100000000000001" customHeight="1">
      <c r="A2940" s="15">
        <f t="shared" si="358"/>
        <v>129407</v>
      </c>
      <c r="B2940" s="24" t="str">
        <f>VLOOKUP(J2940,city!$A$4:$D$352,3,0)</f>
        <v>台湾</v>
      </c>
      <c r="C2940" s="24" t="str">
        <f>VLOOKUP(J2940,city!$A$4:$D$352,4,0)</f>
        <v>新竹</v>
      </c>
      <c r="D2940" s="3" t="s">
        <v>9441</v>
      </c>
      <c r="E2940" s="3" t="s">
        <v>9442</v>
      </c>
      <c r="F2940" s="42" t="str">
        <f t="shared" ref="F2940:F3003" si="365">N2940&amp;","&amp;O2940</f>
        <v>121.154,24.716</v>
      </c>
      <c r="G2940" s="20" t="s">
        <v>9443</v>
      </c>
      <c r="H2940" s="20" t="s">
        <v>516</v>
      </c>
      <c r="I2940" s="45" t="str">
        <f t="shared" si="359"/>
        <v>32a,32b</v>
      </c>
      <c r="J2940" s="15">
        <f t="shared" si="360"/>
        <v>294</v>
      </c>
      <c r="K2940" s="15">
        <f>IF(VLOOKUP(J2939,city!$K$4:$L$352,2,0)&gt;K2939,K2939+1,1)</f>
        <v>7</v>
      </c>
      <c r="L2940" s="15">
        <v>1</v>
      </c>
      <c r="M2940" s="15" t="s">
        <v>343</v>
      </c>
      <c r="N2940" s="59">
        <v>121.154</v>
      </c>
      <c r="O2940" s="59">
        <v>24.716000000000001</v>
      </c>
      <c r="P2940" s="15" t="str">
        <f t="shared" si="363"/>
        <v/>
      </c>
      <c r="Q2940" s="41">
        <v>32</v>
      </c>
      <c r="R2940" s="15" t="e">
        <f t="shared" si="364"/>
        <v>#N/A</v>
      </c>
      <c r="S2940" s="15" t="str">
        <f t="shared" si="361"/>
        <v>32a</v>
      </c>
      <c r="T2940" s="15" t="str">
        <f t="shared" si="362"/>
        <v>32b</v>
      </c>
    </row>
    <row r="2941" spans="1:20" ht="20.100000000000001" customHeight="1">
      <c r="A2941" s="15">
        <f t="shared" si="358"/>
        <v>129408</v>
      </c>
      <c r="B2941" s="24" t="str">
        <f>VLOOKUP(J2941,city!$A$4:$D$352,3,0)</f>
        <v>台湾</v>
      </c>
      <c r="C2941" s="24" t="str">
        <f>VLOOKUP(J2941,city!$A$4:$D$352,4,0)</f>
        <v>新竹</v>
      </c>
      <c r="D2941" s="3" t="s">
        <v>9444</v>
      </c>
      <c r="E2941" s="3" t="s">
        <v>9445</v>
      </c>
      <c r="F2941" s="42" t="str">
        <f t="shared" si="365"/>
        <v>121.105,24.575</v>
      </c>
      <c r="G2941" s="20" t="s">
        <v>9446</v>
      </c>
      <c r="H2941" s="20" t="s">
        <v>522</v>
      </c>
      <c r="I2941" s="45" t="str">
        <f t="shared" si="359"/>
        <v>6a,6b</v>
      </c>
      <c r="J2941" s="15">
        <f t="shared" si="360"/>
        <v>294</v>
      </c>
      <c r="K2941" s="15">
        <f>IF(VLOOKUP(J2940,city!$K$4:$L$352,2,0)&gt;K2940,K2940+1,1)</f>
        <v>8</v>
      </c>
      <c r="L2941" s="15">
        <v>1</v>
      </c>
      <c r="M2941" s="15" t="s">
        <v>343</v>
      </c>
      <c r="N2941" s="59">
        <v>121.105</v>
      </c>
      <c r="O2941" s="59">
        <v>24.574999999999999</v>
      </c>
      <c r="P2941" s="15" t="str">
        <f t="shared" si="363"/>
        <v/>
      </c>
      <c r="Q2941" s="41">
        <v>6</v>
      </c>
      <c r="R2941" s="15">
        <f t="shared" si="364"/>
        <v>6</v>
      </c>
      <c r="S2941" s="15" t="str">
        <f t="shared" si="361"/>
        <v>6a</v>
      </c>
      <c r="T2941" s="15" t="str">
        <f t="shared" si="362"/>
        <v>6b</v>
      </c>
    </row>
    <row r="2942" spans="1:20" ht="20.100000000000001" customHeight="1">
      <c r="A2942" s="15">
        <f t="shared" si="358"/>
        <v>129409</v>
      </c>
      <c r="B2942" s="24" t="str">
        <f>VLOOKUP(J2942,city!$A$4:$D$352,3,0)</f>
        <v>台湾</v>
      </c>
      <c r="C2942" s="24" t="str">
        <f>VLOOKUP(J2942,city!$A$4:$D$352,4,0)</f>
        <v>新竹</v>
      </c>
      <c r="D2942" s="3" t="s">
        <v>9447</v>
      </c>
      <c r="E2942" s="3" t="s">
        <v>9448</v>
      </c>
      <c r="F2942" s="42" t="str">
        <f t="shared" si="365"/>
        <v>120.978,24.801</v>
      </c>
      <c r="G2942" s="20" t="s">
        <v>9449</v>
      </c>
      <c r="H2942" s="20" t="s">
        <v>528</v>
      </c>
      <c r="I2942" s="45" t="str">
        <f t="shared" si="359"/>
        <v>10a,10b</v>
      </c>
      <c r="J2942" s="15">
        <f t="shared" si="360"/>
        <v>294</v>
      </c>
      <c r="K2942" s="15">
        <f>IF(VLOOKUP(J2941,city!$K$4:$L$352,2,0)&gt;K2941,K2941+1,1)</f>
        <v>9</v>
      </c>
      <c r="L2942" s="15">
        <v>1</v>
      </c>
      <c r="M2942" s="15" t="s">
        <v>343</v>
      </c>
      <c r="N2942" s="59">
        <v>120.97799999999999</v>
      </c>
      <c r="O2942" s="59">
        <v>24.800999999999998</v>
      </c>
      <c r="P2942" s="15" t="str">
        <f t="shared" si="363"/>
        <v/>
      </c>
      <c r="Q2942" s="41">
        <v>10</v>
      </c>
      <c r="R2942" s="15">
        <f t="shared" si="364"/>
        <v>10</v>
      </c>
      <c r="S2942" s="15" t="str">
        <f t="shared" si="361"/>
        <v>10a</v>
      </c>
      <c r="T2942" s="15" t="str">
        <f t="shared" si="362"/>
        <v>10b</v>
      </c>
    </row>
    <row r="2943" spans="1:20" ht="20.100000000000001" customHeight="1">
      <c r="A2943" s="15">
        <f t="shared" si="358"/>
        <v>129410</v>
      </c>
      <c r="B2943" s="24" t="str">
        <f>VLOOKUP(J2943,city!$A$4:$D$352,3,0)</f>
        <v>台湾</v>
      </c>
      <c r="C2943" s="24" t="str">
        <f>VLOOKUP(J2943,city!$A$4:$D$352,4,0)</f>
        <v>新竹</v>
      </c>
      <c r="D2943" s="3" t="s">
        <v>9450</v>
      </c>
      <c r="E2943" s="3" t="s">
        <v>9451</v>
      </c>
      <c r="F2943" s="42" t="str">
        <f t="shared" si="365"/>
        <v>120.929,24.849</v>
      </c>
      <c r="G2943" s="20" t="s">
        <v>9452</v>
      </c>
      <c r="H2943" s="20" t="s">
        <v>534</v>
      </c>
      <c r="I2943" s="45" t="str">
        <f t="shared" si="359"/>
        <v>32a,32b</v>
      </c>
      <c r="J2943" s="15">
        <f t="shared" si="360"/>
        <v>294</v>
      </c>
      <c r="K2943" s="15">
        <f>IF(VLOOKUP(J2942,city!$K$4:$L$352,2,0)&gt;K2942,K2942+1,1)</f>
        <v>10</v>
      </c>
      <c r="L2943" s="15">
        <v>1</v>
      </c>
      <c r="M2943" s="15" t="s">
        <v>343</v>
      </c>
      <c r="N2943" s="59">
        <v>120.929</v>
      </c>
      <c r="O2943" s="59">
        <v>24.849</v>
      </c>
      <c r="P2943" s="15" t="str">
        <f t="shared" si="363"/>
        <v>121.0996,24.7161</v>
      </c>
      <c r="Q2943" s="41">
        <v>32</v>
      </c>
      <c r="R2943" s="15" t="e">
        <f t="shared" si="364"/>
        <v>#N/A</v>
      </c>
      <c r="S2943" s="15" t="str">
        <f t="shared" si="361"/>
        <v>32a</v>
      </c>
      <c r="T2943" s="15" t="str">
        <f t="shared" si="362"/>
        <v>32b</v>
      </c>
    </row>
    <row r="2944" spans="1:20" ht="20.100000000000001" customHeight="1">
      <c r="A2944" s="15">
        <f t="shared" si="358"/>
        <v>129501</v>
      </c>
      <c r="B2944" s="24" t="str">
        <f>VLOOKUP(J2944,city!$A$4:$D$352,3,0)</f>
        <v>台湾</v>
      </c>
      <c r="C2944" s="24" t="str">
        <f>VLOOKUP(J2944,city!$A$4:$D$352,4,0)</f>
        <v>嘉义</v>
      </c>
      <c r="D2944" s="3" t="s">
        <v>9453</v>
      </c>
      <c r="E2944" s="3" t="s">
        <v>9454</v>
      </c>
      <c r="F2944" s="42" t="str">
        <f t="shared" si="365"/>
        <v>120.167,23.383</v>
      </c>
      <c r="G2944" s="20" t="s">
        <v>9455</v>
      </c>
      <c r="H2944" s="20" t="s">
        <v>422</v>
      </c>
      <c r="I2944" s="45" t="str">
        <f t="shared" si="359"/>
        <v>32a,32b</v>
      </c>
      <c r="J2944" s="15">
        <f t="shared" si="360"/>
        <v>295</v>
      </c>
      <c r="K2944" s="15">
        <f>IF(VLOOKUP(J2943,city!$K$4:$L$352,2,0)&gt;K2943,K2943+1,1)</f>
        <v>1</v>
      </c>
      <c r="L2944" s="15">
        <v>1</v>
      </c>
      <c r="M2944" s="15" t="s">
        <v>344</v>
      </c>
      <c r="N2944" s="59">
        <v>120.167</v>
      </c>
      <c r="O2944" s="59">
        <v>23.382999999999999</v>
      </c>
      <c r="P2944" s="15" t="str">
        <f t="shared" si="363"/>
        <v/>
      </c>
      <c r="Q2944" s="41">
        <v>32</v>
      </c>
      <c r="R2944" s="15" t="e">
        <f t="shared" si="364"/>
        <v>#N/A</v>
      </c>
      <c r="S2944" s="15" t="str">
        <f t="shared" si="361"/>
        <v>32a</v>
      </c>
      <c r="T2944" s="15" t="str">
        <f t="shared" si="362"/>
        <v>32b</v>
      </c>
    </row>
    <row r="2945" spans="1:20" ht="20.100000000000001" customHeight="1">
      <c r="A2945" s="15">
        <f t="shared" si="358"/>
        <v>129502</v>
      </c>
      <c r="B2945" s="24" t="str">
        <f>VLOOKUP(J2945,city!$A$4:$D$352,3,0)</f>
        <v>台湾</v>
      </c>
      <c r="C2945" s="24" t="str">
        <f>VLOOKUP(J2945,city!$A$4:$D$352,4,0)</f>
        <v>嘉义</v>
      </c>
      <c r="D2945" s="3" t="s">
        <v>9456</v>
      </c>
      <c r="E2945" s="3" t="s">
        <v>9457</v>
      </c>
      <c r="F2945" s="42" t="str">
        <f t="shared" si="365"/>
        <v>120.459,23.486</v>
      </c>
      <c r="G2945" s="20" t="s">
        <v>9458</v>
      </c>
      <c r="H2945" s="20" t="s">
        <v>427</v>
      </c>
      <c r="I2945" s="45" t="str">
        <f t="shared" si="359"/>
        <v>10a,10b</v>
      </c>
      <c r="J2945" s="15">
        <f t="shared" si="360"/>
        <v>295</v>
      </c>
      <c r="K2945" s="15">
        <f>IF(VLOOKUP(J2944,city!$K$4:$L$352,2,0)&gt;K2944,K2944+1,1)</f>
        <v>2</v>
      </c>
      <c r="L2945" s="15">
        <v>1</v>
      </c>
      <c r="M2945" s="15" t="s">
        <v>344</v>
      </c>
      <c r="N2945" s="59">
        <v>120.459</v>
      </c>
      <c r="O2945" s="59">
        <v>23.486000000000001</v>
      </c>
      <c r="P2945" s="15" t="str">
        <f t="shared" si="363"/>
        <v/>
      </c>
      <c r="Q2945" s="41">
        <v>10</v>
      </c>
      <c r="R2945" s="15">
        <f t="shared" si="364"/>
        <v>10</v>
      </c>
      <c r="S2945" s="15" t="str">
        <f t="shared" si="361"/>
        <v>10a</v>
      </c>
      <c r="T2945" s="15" t="str">
        <f t="shared" si="362"/>
        <v>10b</v>
      </c>
    </row>
    <row r="2946" spans="1:20" ht="20.100000000000001" customHeight="1">
      <c r="A2946" s="15">
        <f t="shared" si="358"/>
        <v>129503</v>
      </c>
      <c r="B2946" s="24" t="str">
        <f>VLOOKUP(J2946,city!$A$4:$D$352,3,0)</f>
        <v>台湾</v>
      </c>
      <c r="C2946" s="24" t="str">
        <f>VLOOKUP(J2946,city!$A$4:$D$352,4,0)</f>
        <v>嘉义</v>
      </c>
      <c r="D2946" s="3" t="s">
        <v>9459</v>
      </c>
      <c r="E2946" s="3" t="s">
        <v>9460</v>
      </c>
      <c r="F2946" s="42" t="str">
        <f t="shared" si="365"/>
        <v>120.132,23.379</v>
      </c>
      <c r="G2946" s="20" t="s">
        <v>9461</v>
      </c>
      <c r="H2946" s="20" t="s">
        <v>432</v>
      </c>
      <c r="I2946" s="45" t="str">
        <f t="shared" si="359"/>
        <v>32a,32b</v>
      </c>
      <c r="J2946" s="15">
        <f t="shared" si="360"/>
        <v>295</v>
      </c>
      <c r="K2946" s="15">
        <f>IF(VLOOKUP(J2945,city!$K$4:$L$352,2,0)&gt;K2945,K2945+1,1)</f>
        <v>3</v>
      </c>
      <c r="L2946" s="15">
        <v>1</v>
      </c>
      <c r="M2946" s="15" t="s">
        <v>344</v>
      </c>
      <c r="N2946" s="59">
        <v>120.13200000000001</v>
      </c>
      <c r="O2946" s="59">
        <v>23.379000000000001</v>
      </c>
      <c r="P2946" s="15" t="str">
        <f t="shared" si="363"/>
        <v/>
      </c>
      <c r="Q2946" s="41">
        <v>32</v>
      </c>
      <c r="R2946" s="15" t="e">
        <f t="shared" si="364"/>
        <v>#N/A</v>
      </c>
      <c r="S2946" s="15" t="str">
        <f t="shared" si="361"/>
        <v>32a</v>
      </c>
      <c r="T2946" s="15" t="str">
        <f t="shared" si="362"/>
        <v>32b</v>
      </c>
    </row>
    <row r="2947" spans="1:20" ht="20.100000000000001" customHeight="1">
      <c r="A2947" s="15">
        <f t="shared" si="358"/>
        <v>129504</v>
      </c>
      <c r="B2947" s="24" t="str">
        <f>VLOOKUP(J2947,city!$A$4:$D$352,3,0)</f>
        <v>台湾</v>
      </c>
      <c r="C2947" s="24" t="str">
        <f>VLOOKUP(J2947,city!$A$4:$D$352,4,0)</f>
        <v>嘉义</v>
      </c>
      <c r="D2947" s="3" t="s">
        <v>9462</v>
      </c>
      <c r="E2947" s="3" t="s">
        <v>9463</v>
      </c>
      <c r="F2947" s="42" t="str">
        <f t="shared" si="365"/>
        <v>120.441,23.479</v>
      </c>
      <c r="G2947" s="20" t="s">
        <v>9464</v>
      </c>
      <c r="H2947" s="20" t="s">
        <v>438</v>
      </c>
      <c r="I2947" s="45" t="str">
        <f t="shared" si="359"/>
        <v>32a,32b</v>
      </c>
      <c r="J2947" s="15">
        <f t="shared" si="360"/>
        <v>295</v>
      </c>
      <c r="K2947" s="15">
        <f>IF(VLOOKUP(J2946,city!$K$4:$L$352,2,0)&gt;K2946,K2946+1,1)</f>
        <v>4</v>
      </c>
      <c r="L2947" s="15">
        <v>1</v>
      </c>
      <c r="M2947" s="15" t="s">
        <v>344</v>
      </c>
      <c r="N2947" s="59">
        <v>120.441</v>
      </c>
      <c r="O2947" s="59">
        <v>23.478999999999999</v>
      </c>
      <c r="P2947" s="15" t="str">
        <f t="shared" si="363"/>
        <v/>
      </c>
      <c r="Q2947" s="41">
        <v>32</v>
      </c>
      <c r="R2947" s="15" t="e">
        <f t="shared" si="364"/>
        <v>#N/A</v>
      </c>
      <c r="S2947" s="15" t="str">
        <f t="shared" si="361"/>
        <v>32a</v>
      </c>
      <c r="T2947" s="15" t="str">
        <f t="shared" si="362"/>
        <v>32b</v>
      </c>
    </row>
    <row r="2948" spans="1:20" ht="20.100000000000001" customHeight="1">
      <c r="A2948" s="15">
        <f t="shared" ref="A2948:A3011" si="366">100000+J2948*100+K2948</f>
        <v>129505</v>
      </c>
      <c r="B2948" s="24" t="str">
        <f>VLOOKUP(J2948,city!$A$4:$D$352,3,0)</f>
        <v>台湾</v>
      </c>
      <c r="C2948" s="24" t="str">
        <f>VLOOKUP(J2948,city!$A$4:$D$352,4,0)</f>
        <v>嘉义</v>
      </c>
      <c r="D2948" s="3" t="s">
        <v>9465</v>
      </c>
      <c r="E2948" s="3" t="s">
        <v>9466</v>
      </c>
      <c r="F2948" s="42" t="str">
        <f t="shared" si="365"/>
        <v>120.665,23.534</v>
      </c>
      <c r="G2948" s="20" t="s">
        <v>9467</v>
      </c>
      <c r="H2948" s="20" t="s">
        <v>444</v>
      </c>
      <c r="I2948" s="45" t="str">
        <f t="shared" si="359"/>
        <v>2a,2b</v>
      </c>
      <c r="J2948" s="15">
        <f t="shared" si="360"/>
        <v>295</v>
      </c>
      <c r="K2948" s="15">
        <f>IF(VLOOKUP(J2947,city!$K$4:$L$352,2,0)&gt;K2947,K2947+1,1)</f>
        <v>5</v>
      </c>
      <c r="L2948" s="15">
        <v>1</v>
      </c>
      <c r="M2948" s="15" t="s">
        <v>344</v>
      </c>
      <c r="N2948" s="59">
        <v>120.66500000000001</v>
      </c>
      <c r="O2948" s="59">
        <v>23.533999999999999</v>
      </c>
      <c r="P2948" s="15" t="str">
        <f t="shared" si="363"/>
        <v/>
      </c>
      <c r="Q2948" s="41">
        <v>2</v>
      </c>
      <c r="R2948" s="15">
        <f t="shared" si="364"/>
        <v>2</v>
      </c>
      <c r="S2948" s="15" t="str">
        <f t="shared" si="361"/>
        <v>2a</v>
      </c>
      <c r="T2948" s="15" t="str">
        <f t="shared" si="362"/>
        <v>2b</v>
      </c>
    </row>
    <row r="2949" spans="1:20" ht="20.100000000000001" customHeight="1">
      <c r="A2949" s="15">
        <f t="shared" si="366"/>
        <v>129506</v>
      </c>
      <c r="B2949" s="24" t="str">
        <f>VLOOKUP(J2949,city!$A$4:$D$352,3,0)</f>
        <v>台湾</v>
      </c>
      <c r="C2949" s="24" t="str">
        <f>VLOOKUP(J2949,city!$A$4:$D$352,4,0)</f>
        <v>嘉义</v>
      </c>
      <c r="D2949" s="3" t="s">
        <v>9468</v>
      </c>
      <c r="E2949" s="3" t="s">
        <v>9469</v>
      </c>
      <c r="F2949" s="42" t="str">
        <f t="shared" si="365"/>
        <v>120.124,23.268</v>
      </c>
      <c r="G2949" s="20" t="s">
        <v>9470</v>
      </c>
      <c r="H2949" s="20" t="s">
        <v>450</v>
      </c>
      <c r="I2949" s="45" t="str">
        <f t="shared" ref="I2949:I3012" si="367">S2949&amp;","&amp;T2949</f>
        <v>2a,2b</v>
      </c>
      <c r="J2949" s="15">
        <f t="shared" ref="J2949:J3012" si="368">IF(K2949&gt;K2948,J2948,J2948+1)</f>
        <v>295</v>
      </c>
      <c r="K2949" s="15">
        <f>IF(VLOOKUP(J2948,city!$K$4:$L$352,2,0)&gt;K2948,K2948+1,1)</f>
        <v>6</v>
      </c>
      <c r="L2949" s="15">
        <v>1</v>
      </c>
      <c r="M2949" s="15" t="s">
        <v>344</v>
      </c>
      <c r="N2949" s="59">
        <v>120.124</v>
      </c>
      <c r="O2949" s="59">
        <v>23.268000000000001</v>
      </c>
      <c r="P2949" s="15" t="str">
        <f t="shared" si="363"/>
        <v/>
      </c>
      <c r="Q2949" s="41">
        <v>2</v>
      </c>
      <c r="R2949" s="15">
        <f t="shared" si="364"/>
        <v>2</v>
      </c>
      <c r="S2949" s="15" t="str">
        <f t="shared" ref="S2949:S3012" si="369">CONCATENATE(Q2949,"a")</f>
        <v>2a</v>
      </c>
      <c r="T2949" s="15" t="str">
        <f t="shared" ref="T2949:T3012" si="370">CONCATENATE(Q2949,"b")</f>
        <v>2b</v>
      </c>
    </row>
    <row r="2950" spans="1:20" ht="20.100000000000001" customHeight="1">
      <c r="A2950" s="15">
        <f t="shared" si="366"/>
        <v>129507</v>
      </c>
      <c r="B2950" s="24" t="str">
        <f>VLOOKUP(J2950,city!$A$4:$D$352,3,0)</f>
        <v>台湾</v>
      </c>
      <c r="C2950" s="24" t="str">
        <f>VLOOKUP(J2950,city!$A$4:$D$352,4,0)</f>
        <v>嘉义</v>
      </c>
      <c r="D2950" s="3" t="s">
        <v>9471</v>
      </c>
      <c r="E2950" s="3" t="s">
        <v>9472</v>
      </c>
      <c r="F2950" s="42" t="str">
        <f t="shared" si="365"/>
        <v>120.801,23.508</v>
      </c>
      <c r="G2950" s="20" t="s">
        <v>9473</v>
      </c>
      <c r="H2950" s="20" t="s">
        <v>456</v>
      </c>
      <c r="I2950" s="45" t="str">
        <f t="shared" si="367"/>
        <v>11a,11b</v>
      </c>
      <c r="J2950" s="15">
        <f t="shared" si="368"/>
        <v>295</v>
      </c>
      <c r="K2950" s="15">
        <f>IF(VLOOKUP(J2949,city!$K$4:$L$352,2,0)&gt;K2949,K2949+1,1)</f>
        <v>7</v>
      </c>
      <c r="L2950" s="15">
        <v>1</v>
      </c>
      <c r="M2950" s="15" t="s">
        <v>344</v>
      </c>
      <c r="N2950" s="59">
        <v>120.801</v>
      </c>
      <c r="O2950" s="59">
        <v>23.507999999999999</v>
      </c>
      <c r="P2950" s="15" t="str">
        <f t="shared" si="363"/>
        <v/>
      </c>
      <c r="Q2950" s="41">
        <v>11</v>
      </c>
      <c r="R2950" s="15">
        <f t="shared" si="364"/>
        <v>11</v>
      </c>
      <c r="S2950" s="15" t="str">
        <f t="shared" si="369"/>
        <v>11a</v>
      </c>
      <c r="T2950" s="15" t="str">
        <f t="shared" si="370"/>
        <v>11b</v>
      </c>
    </row>
    <row r="2951" spans="1:20" ht="20.100000000000001" customHeight="1">
      <c r="A2951" s="15">
        <f t="shared" si="366"/>
        <v>129508</v>
      </c>
      <c r="B2951" s="24" t="str">
        <f>VLOOKUP(J2951,city!$A$4:$D$352,3,0)</f>
        <v>台湾</v>
      </c>
      <c r="C2951" s="24" t="str">
        <f>VLOOKUP(J2951,city!$A$4:$D$352,4,0)</f>
        <v>嘉义</v>
      </c>
      <c r="D2951" s="3" t="s">
        <v>9474</v>
      </c>
      <c r="E2951" s="3" t="s">
        <v>9475</v>
      </c>
      <c r="F2951" s="42" t="str">
        <f t="shared" si="365"/>
        <v>120.156,23.507</v>
      </c>
      <c r="G2951" s="20" t="s">
        <v>9476</v>
      </c>
      <c r="H2951" s="20" t="s">
        <v>462</v>
      </c>
      <c r="I2951" s="45" t="str">
        <f t="shared" si="367"/>
        <v>2a,2b</v>
      </c>
      <c r="J2951" s="15">
        <f t="shared" si="368"/>
        <v>295</v>
      </c>
      <c r="K2951" s="15">
        <f>IF(VLOOKUP(J2950,city!$K$4:$L$352,2,0)&gt;K2950,K2950+1,1)</f>
        <v>8</v>
      </c>
      <c r="L2951" s="15">
        <v>1</v>
      </c>
      <c r="M2951" s="15" t="s">
        <v>344</v>
      </c>
      <c r="N2951" s="59">
        <v>120.15600000000001</v>
      </c>
      <c r="O2951" s="59">
        <v>23.507000000000001</v>
      </c>
      <c r="P2951" s="15" t="str">
        <f t="shared" si="363"/>
        <v/>
      </c>
      <c r="Q2951" s="41">
        <v>2</v>
      </c>
      <c r="R2951" s="15">
        <f t="shared" si="364"/>
        <v>2</v>
      </c>
      <c r="S2951" s="15" t="str">
        <f t="shared" si="369"/>
        <v>2a</v>
      </c>
      <c r="T2951" s="15" t="str">
        <f t="shared" si="370"/>
        <v>2b</v>
      </c>
    </row>
    <row r="2952" spans="1:20" ht="20.100000000000001" customHeight="1">
      <c r="A2952" s="15">
        <f t="shared" si="366"/>
        <v>129509</v>
      </c>
      <c r="B2952" s="24" t="str">
        <f>VLOOKUP(J2952,city!$A$4:$D$352,3,0)</f>
        <v>台湾</v>
      </c>
      <c r="C2952" s="24" t="str">
        <f>VLOOKUP(J2952,city!$A$4:$D$352,4,0)</f>
        <v>嘉义</v>
      </c>
      <c r="D2952" s="3" t="s">
        <v>9477</v>
      </c>
      <c r="E2952" s="3" t="s">
        <v>9478</v>
      </c>
      <c r="F2952" s="42" t="str">
        <f t="shared" si="365"/>
        <v>120.481,23.221</v>
      </c>
      <c r="G2952" s="20" t="s">
        <v>9479</v>
      </c>
      <c r="H2952" s="20" t="s">
        <v>468</v>
      </c>
      <c r="I2952" s="45" t="str">
        <f t="shared" si="367"/>
        <v>2a,2b</v>
      </c>
      <c r="J2952" s="15">
        <f t="shared" si="368"/>
        <v>295</v>
      </c>
      <c r="K2952" s="15">
        <f>IF(VLOOKUP(J2951,city!$K$4:$L$352,2,0)&gt;K2951,K2951+1,1)</f>
        <v>9</v>
      </c>
      <c r="L2952" s="15">
        <v>1</v>
      </c>
      <c r="M2952" s="15" t="s">
        <v>344</v>
      </c>
      <c r="N2952" s="59">
        <v>120.48099999999999</v>
      </c>
      <c r="O2952" s="59">
        <v>23.221</v>
      </c>
      <c r="P2952" s="15" t="str">
        <f t="shared" si="363"/>
        <v/>
      </c>
      <c r="Q2952" s="41">
        <v>2</v>
      </c>
      <c r="R2952" s="15">
        <f t="shared" si="364"/>
        <v>2</v>
      </c>
      <c r="S2952" s="15" t="str">
        <f t="shared" si="369"/>
        <v>2a</v>
      </c>
      <c r="T2952" s="15" t="str">
        <f t="shared" si="370"/>
        <v>2b</v>
      </c>
    </row>
    <row r="2953" spans="1:20" ht="20.100000000000001" customHeight="1">
      <c r="A2953" s="15">
        <f t="shared" si="366"/>
        <v>129510</v>
      </c>
      <c r="B2953" s="24" t="str">
        <f>VLOOKUP(J2953,city!$A$4:$D$352,3,0)</f>
        <v>台湾</v>
      </c>
      <c r="C2953" s="24" t="str">
        <f>VLOOKUP(J2953,city!$A$4:$D$352,4,0)</f>
        <v>嘉义</v>
      </c>
      <c r="D2953" s="3" t="s">
        <v>9480</v>
      </c>
      <c r="E2953" s="3" t="s">
        <v>9481</v>
      </c>
      <c r="F2953" s="42" t="str">
        <f t="shared" si="365"/>
        <v>120.694,23.505</v>
      </c>
      <c r="G2953" s="20" t="s">
        <v>9482</v>
      </c>
      <c r="H2953" s="20" t="s">
        <v>474</v>
      </c>
      <c r="I2953" s="45" t="str">
        <f t="shared" si="367"/>
        <v>6a,6b</v>
      </c>
      <c r="J2953" s="15">
        <f t="shared" si="368"/>
        <v>295</v>
      </c>
      <c r="K2953" s="15">
        <f>IF(VLOOKUP(J2952,city!$K$4:$L$352,2,0)&gt;K2952,K2952+1,1)</f>
        <v>10</v>
      </c>
      <c r="L2953" s="15">
        <v>1</v>
      </c>
      <c r="M2953" s="15" t="s">
        <v>344</v>
      </c>
      <c r="N2953" s="59">
        <v>120.694</v>
      </c>
      <c r="O2953" s="59">
        <v>23.504999999999999</v>
      </c>
      <c r="P2953" s="15" t="str">
        <f t="shared" si="363"/>
        <v>120.412,23.427</v>
      </c>
      <c r="Q2953" s="41">
        <v>6</v>
      </c>
      <c r="R2953" s="15">
        <f t="shared" si="364"/>
        <v>6</v>
      </c>
      <c r="S2953" s="15" t="str">
        <f t="shared" si="369"/>
        <v>6a</v>
      </c>
      <c r="T2953" s="15" t="str">
        <f t="shared" si="370"/>
        <v>6b</v>
      </c>
    </row>
    <row r="2954" spans="1:20" ht="20.100000000000001" customHeight="1">
      <c r="A2954" s="15">
        <f t="shared" si="366"/>
        <v>129601</v>
      </c>
      <c r="B2954" s="24" t="str">
        <f>VLOOKUP(J2954,city!$A$4:$D$352,3,0)</f>
        <v>内蒙古</v>
      </c>
      <c r="C2954" s="24" t="str">
        <f>VLOOKUP(J2954,city!$A$4:$D$352,4,0)</f>
        <v>呼和浩特</v>
      </c>
      <c r="D2954" s="34" t="s">
        <v>9483</v>
      </c>
      <c r="E2954" s="34" t="s">
        <v>9484</v>
      </c>
      <c r="F2954" s="42" t="str">
        <f t="shared" si="365"/>
        <v>110.979312,40.611388</v>
      </c>
      <c r="G2954" s="20" t="s">
        <v>9485</v>
      </c>
      <c r="H2954" s="20" t="s">
        <v>480</v>
      </c>
      <c r="I2954" s="45" t="str">
        <f t="shared" si="367"/>
        <v>6a,6b</v>
      </c>
      <c r="J2954" s="15">
        <f t="shared" si="368"/>
        <v>296</v>
      </c>
      <c r="K2954" s="15">
        <f>IF(VLOOKUP(J2953,city!$K$4:$L$352,2,0)&gt;K2953,K2953+1,1)</f>
        <v>1</v>
      </c>
      <c r="L2954" s="15">
        <v>1</v>
      </c>
      <c r="M2954" s="15" t="s">
        <v>346</v>
      </c>
      <c r="N2954" s="53">
        <v>110.97931199999999</v>
      </c>
      <c r="O2954" s="53">
        <v>40.611387999999998</v>
      </c>
      <c r="P2954" s="15" t="str">
        <f t="shared" si="363"/>
        <v/>
      </c>
      <c r="Q2954" s="41">
        <v>6</v>
      </c>
      <c r="R2954" s="15">
        <f t="shared" si="364"/>
        <v>6</v>
      </c>
      <c r="S2954" s="15" t="str">
        <f t="shared" si="369"/>
        <v>6a</v>
      </c>
      <c r="T2954" s="15" t="str">
        <f t="shared" si="370"/>
        <v>6b</v>
      </c>
    </row>
    <row r="2955" spans="1:20" ht="20.100000000000001" customHeight="1">
      <c r="A2955" s="15">
        <f t="shared" si="366"/>
        <v>129602</v>
      </c>
      <c r="B2955" s="24" t="str">
        <f>VLOOKUP(J2955,city!$A$4:$D$352,3,0)</f>
        <v>内蒙古</v>
      </c>
      <c r="C2955" s="24" t="str">
        <f>VLOOKUP(J2955,city!$A$4:$D$352,4,0)</f>
        <v>呼和浩特</v>
      </c>
      <c r="D2955" s="34" t="s">
        <v>9486</v>
      </c>
      <c r="E2955" s="34" t="s">
        <v>9487</v>
      </c>
      <c r="F2955" s="42" t="str">
        <f t="shared" si="365"/>
        <v>111.587298,41.015481</v>
      </c>
      <c r="G2955" s="20" t="s">
        <v>9488</v>
      </c>
      <c r="H2955" s="20" t="s">
        <v>486</v>
      </c>
      <c r="I2955" s="45" t="str">
        <f t="shared" si="367"/>
        <v>31a,31b</v>
      </c>
      <c r="J2955" s="15">
        <f t="shared" si="368"/>
        <v>296</v>
      </c>
      <c r="K2955" s="15">
        <f>IF(VLOOKUP(J2954,city!$K$4:$L$352,2,0)&gt;K2954,K2954+1,1)</f>
        <v>2</v>
      </c>
      <c r="L2955" s="15">
        <v>1</v>
      </c>
      <c r="M2955" s="15" t="s">
        <v>346</v>
      </c>
      <c r="N2955" s="53">
        <v>111.587298</v>
      </c>
      <c r="O2955" s="53">
        <v>41.015481000000001</v>
      </c>
      <c r="P2955" s="15" t="str">
        <f t="shared" si="363"/>
        <v/>
      </c>
      <c r="Q2955" s="41">
        <v>31</v>
      </c>
      <c r="R2955" s="15">
        <f t="shared" si="364"/>
        <v>31</v>
      </c>
      <c r="S2955" s="15" t="str">
        <f t="shared" si="369"/>
        <v>31a</v>
      </c>
      <c r="T2955" s="15" t="str">
        <f t="shared" si="370"/>
        <v>31b</v>
      </c>
    </row>
    <row r="2956" spans="1:20" ht="20.100000000000001" customHeight="1">
      <c r="A2956" s="15">
        <f t="shared" si="366"/>
        <v>129603</v>
      </c>
      <c r="B2956" s="24" t="str">
        <f>VLOOKUP(J2956,city!$A$4:$D$352,3,0)</f>
        <v>内蒙古</v>
      </c>
      <c r="C2956" s="24" t="str">
        <f>VLOOKUP(J2956,city!$A$4:$D$352,4,0)</f>
        <v>呼和浩特</v>
      </c>
      <c r="D2956" s="34" t="s">
        <v>9489</v>
      </c>
      <c r="E2956" s="34" t="s">
        <v>9490</v>
      </c>
      <c r="F2956" s="42" t="str">
        <f t="shared" si="365"/>
        <v>111.689825,40.715518</v>
      </c>
      <c r="G2956" s="20" t="s">
        <v>9491</v>
      </c>
      <c r="H2956" s="20" t="s">
        <v>492</v>
      </c>
      <c r="I2956" s="45" t="str">
        <f t="shared" si="367"/>
        <v>29a,29b</v>
      </c>
      <c r="J2956" s="15">
        <f t="shared" si="368"/>
        <v>296</v>
      </c>
      <c r="K2956" s="15">
        <f>IF(VLOOKUP(J2955,city!$K$4:$L$352,2,0)&gt;K2955,K2955+1,1)</f>
        <v>3</v>
      </c>
      <c r="L2956" s="15">
        <v>1</v>
      </c>
      <c r="M2956" s="15" t="s">
        <v>346</v>
      </c>
      <c r="N2956" s="53">
        <v>111.689825</v>
      </c>
      <c r="O2956" s="53">
        <v>40.715518000000003</v>
      </c>
      <c r="P2956" s="15" t="str">
        <f t="shared" si="363"/>
        <v/>
      </c>
      <c r="Q2956" s="41">
        <v>29</v>
      </c>
      <c r="R2956" s="15">
        <f t="shared" si="364"/>
        <v>29</v>
      </c>
      <c r="S2956" s="15" t="str">
        <f t="shared" si="369"/>
        <v>29a</v>
      </c>
      <c r="T2956" s="15" t="str">
        <f t="shared" si="370"/>
        <v>29b</v>
      </c>
    </row>
    <row r="2957" spans="1:20" ht="20.100000000000001" customHeight="1">
      <c r="A2957" s="15">
        <f t="shared" si="366"/>
        <v>129604</v>
      </c>
      <c r="B2957" s="24" t="str">
        <f>VLOOKUP(J2957,city!$A$4:$D$352,3,0)</f>
        <v>内蒙古</v>
      </c>
      <c r="C2957" s="24" t="str">
        <f>VLOOKUP(J2957,city!$A$4:$D$352,4,0)</f>
        <v>呼和浩特</v>
      </c>
      <c r="D2957" s="34" t="s">
        <v>9492</v>
      </c>
      <c r="E2957" s="34" t="s">
        <v>9493</v>
      </c>
      <c r="F2957" s="42" t="str">
        <f t="shared" si="365"/>
        <v>111.671158,40.805117</v>
      </c>
      <c r="G2957" s="20" t="s">
        <v>9494</v>
      </c>
      <c r="H2957" s="20" t="s">
        <v>498</v>
      </c>
      <c r="I2957" s="45" t="str">
        <f t="shared" si="367"/>
        <v>14a,14b</v>
      </c>
      <c r="J2957" s="15">
        <f t="shared" si="368"/>
        <v>296</v>
      </c>
      <c r="K2957" s="15">
        <f>IF(VLOOKUP(J2956,city!$K$4:$L$352,2,0)&gt;K2956,K2956+1,1)</f>
        <v>4</v>
      </c>
      <c r="L2957" s="15">
        <v>1</v>
      </c>
      <c r="M2957" s="15" t="s">
        <v>346</v>
      </c>
      <c r="N2957" s="53">
        <v>111.67115800000001</v>
      </c>
      <c r="O2957" s="53">
        <v>40.805117000000003</v>
      </c>
      <c r="P2957" s="15" t="str">
        <f t="shared" ref="P2957:P3020" si="371">IF(K2957=10,SUM(N2948:N2957)/10&amp;","&amp;SUM(O2948:O2957)/10,"")</f>
        <v/>
      </c>
      <c r="Q2957" s="41">
        <v>14</v>
      </c>
      <c r="R2957" s="15">
        <f t="shared" si="364"/>
        <v>14</v>
      </c>
      <c r="S2957" s="15" t="str">
        <f t="shared" si="369"/>
        <v>14a</v>
      </c>
      <c r="T2957" s="15" t="str">
        <f t="shared" si="370"/>
        <v>14b</v>
      </c>
    </row>
    <row r="2958" spans="1:20" ht="20.100000000000001" customHeight="1">
      <c r="A2958" s="15">
        <f t="shared" si="366"/>
        <v>129605</v>
      </c>
      <c r="B2958" s="24" t="str">
        <f>VLOOKUP(J2958,city!$A$4:$D$352,3,0)</f>
        <v>内蒙古</v>
      </c>
      <c r="C2958" s="24" t="str">
        <f>VLOOKUP(J2958,city!$A$4:$D$352,4,0)</f>
        <v>呼和浩特</v>
      </c>
      <c r="D2958" s="34" t="s">
        <v>9495</v>
      </c>
      <c r="E2958" s="34" t="s">
        <v>9496</v>
      </c>
      <c r="F2958" s="42" t="str">
        <f t="shared" si="365"/>
        <v>111.587455,41.015814</v>
      </c>
      <c r="G2958" s="20" t="s">
        <v>9497</v>
      </c>
      <c r="H2958" s="20" t="s">
        <v>504</v>
      </c>
      <c r="I2958" s="45" t="str">
        <f t="shared" si="367"/>
        <v>1a,1b</v>
      </c>
      <c r="J2958" s="15">
        <f t="shared" si="368"/>
        <v>296</v>
      </c>
      <c r="K2958" s="15">
        <f>IF(VLOOKUP(J2957,city!$K$4:$L$352,2,0)&gt;K2957,K2957+1,1)</f>
        <v>5</v>
      </c>
      <c r="L2958" s="15">
        <v>1</v>
      </c>
      <c r="M2958" s="15" t="s">
        <v>346</v>
      </c>
      <c r="N2958" s="53">
        <v>111.58745500000001</v>
      </c>
      <c r="O2958" s="53">
        <v>41.015813999999999</v>
      </c>
      <c r="P2958" s="15" t="str">
        <f t="shared" si="371"/>
        <v/>
      </c>
      <c r="Q2958" s="41">
        <v>1</v>
      </c>
      <c r="R2958" s="15">
        <f t="shared" si="364"/>
        <v>2</v>
      </c>
      <c r="S2958" s="15" t="str">
        <f t="shared" si="369"/>
        <v>1a</v>
      </c>
      <c r="T2958" s="15" t="str">
        <f t="shared" si="370"/>
        <v>1b</v>
      </c>
    </row>
    <row r="2959" spans="1:20" ht="20.100000000000001" customHeight="1">
      <c r="A2959" s="15">
        <f t="shared" si="366"/>
        <v>129606</v>
      </c>
      <c r="B2959" s="24" t="str">
        <f>VLOOKUP(J2959,city!$A$4:$D$352,3,0)</f>
        <v>内蒙古</v>
      </c>
      <c r="C2959" s="24" t="str">
        <f>VLOOKUP(J2959,city!$A$4:$D$352,4,0)</f>
        <v>呼和浩特</v>
      </c>
      <c r="D2959" s="34" t="s">
        <v>9498</v>
      </c>
      <c r="E2959" s="34" t="s">
        <v>9499</v>
      </c>
      <c r="F2959" s="42" t="str">
        <f t="shared" si="365"/>
        <v>111.667779,40.842122</v>
      </c>
      <c r="G2959" s="20" t="s">
        <v>9500</v>
      </c>
      <c r="H2959" s="20" t="s">
        <v>510</v>
      </c>
      <c r="I2959" s="45" t="str">
        <f t="shared" si="367"/>
        <v>15a,15b</v>
      </c>
      <c r="J2959" s="15">
        <f t="shared" si="368"/>
        <v>296</v>
      </c>
      <c r="K2959" s="15">
        <f>IF(VLOOKUP(J2958,city!$K$4:$L$352,2,0)&gt;K2958,K2958+1,1)</f>
        <v>6</v>
      </c>
      <c r="L2959" s="15">
        <v>1</v>
      </c>
      <c r="M2959" s="15" t="s">
        <v>346</v>
      </c>
      <c r="N2959" s="53">
        <v>111.667779</v>
      </c>
      <c r="O2959" s="53">
        <v>40.842122000000003</v>
      </c>
      <c r="P2959" s="15" t="str">
        <f t="shared" si="371"/>
        <v/>
      </c>
      <c r="Q2959" s="41">
        <v>15</v>
      </c>
      <c r="R2959" s="15">
        <f t="shared" si="364"/>
        <v>15</v>
      </c>
      <c r="S2959" s="15" t="str">
        <f t="shared" si="369"/>
        <v>15a</v>
      </c>
      <c r="T2959" s="15" t="str">
        <f t="shared" si="370"/>
        <v>15b</v>
      </c>
    </row>
    <row r="2960" spans="1:20" ht="20.100000000000001" customHeight="1">
      <c r="A2960" s="15">
        <f t="shared" si="366"/>
        <v>129607</v>
      </c>
      <c r="B2960" s="24" t="str">
        <f>VLOOKUP(J2960,city!$A$4:$D$352,3,0)</f>
        <v>内蒙古</v>
      </c>
      <c r="C2960" s="24" t="str">
        <f>VLOOKUP(J2960,city!$A$4:$D$352,4,0)</f>
        <v>呼和浩特</v>
      </c>
      <c r="D2960" s="34" t="s">
        <v>9501</v>
      </c>
      <c r="E2960" s="34" t="s">
        <v>9502</v>
      </c>
      <c r="F2960" s="42" t="str">
        <f t="shared" si="365"/>
        <v>111.660856,40.805496</v>
      </c>
      <c r="G2960" s="20" t="s">
        <v>9503</v>
      </c>
      <c r="H2960" s="20" t="s">
        <v>516</v>
      </c>
      <c r="I2960" s="45" t="str">
        <f t="shared" si="367"/>
        <v>12a,12b</v>
      </c>
      <c r="J2960" s="15">
        <f t="shared" si="368"/>
        <v>296</v>
      </c>
      <c r="K2960" s="15">
        <f>IF(VLOOKUP(J2959,city!$K$4:$L$352,2,0)&gt;K2959,K2959+1,1)</f>
        <v>7</v>
      </c>
      <c r="L2960" s="15">
        <v>1</v>
      </c>
      <c r="M2960" s="15" t="s">
        <v>346</v>
      </c>
      <c r="N2960" s="53">
        <v>111.660856</v>
      </c>
      <c r="O2960" s="53">
        <v>40.805495999999998</v>
      </c>
      <c r="P2960" s="15" t="str">
        <f t="shared" si="371"/>
        <v/>
      </c>
      <c r="Q2960" s="41">
        <v>12</v>
      </c>
      <c r="R2960" s="15">
        <f t="shared" si="364"/>
        <v>12</v>
      </c>
      <c r="S2960" s="15" t="str">
        <f t="shared" si="369"/>
        <v>12a</v>
      </c>
      <c r="T2960" s="15" t="str">
        <f t="shared" si="370"/>
        <v>12b</v>
      </c>
    </row>
    <row r="2961" spans="1:20" ht="20.100000000000001" customHeight="1">
      <c r="A2961" s="15">
        <f t="shared" si="366"/>
        <v>129608</v>
      </c>
      <c r="B2961" s="24" t="str">
        <f>VLOOKUP(J2961,city!$A$4:$D$352,3,0)</f>
        <v>内蒙古</v>
      </c>
      <c r="C2961" s="24" t="str">
        <f>VLOOKUP(J2961,city!$A$4:$D$352,4,0)</f>
        <v>呼和浩特</v>
      </c>
      <c r="D2961" s="34" t="s">
        <v>9504</v>
      </c>
      <c r="E2961" s="34" t="s">
        <v>9505</v>
      </c>
      <c r="F2961" s="42" t="str">
        <f t="shared" si="365"/>
        <v>111.745097,40.845846</v>
      </c>
      <c r="G2961" s="20" t="s">
        <v>9506</v>
      </c>
      <c r="H2961" s="20" t="s">
        <v>522</v>
      </c>
      <c r="I2961" s="45" t="str">
        <f t="shared" si="367"/>
        <v>10a,10b</v>
      </c>
      <c r="J2961" s="15">
        <f t="shared" si="368"/>
        <v>296</v>
      </c>
      <c r="K2961" s="15">
        <f>IF(VLOOKUP(J2960,city!$K$4:$L$352,2,0)&gt;K2960,K2960+1,1)</f>
        <v>8</v>
      </c>
      <c r="L2961" s="15">
        <v>1</v>
      </c>
      <c r="M2961" s="15" t="s">
        <v>346</v>
      </c>
      <c r="N2961" s="53">
        <v>111.745097</v>
      </c>
      <c r="O2961" s="53">
        <v>40.845846000000002</v>
      </c>
      <c r="P2961" s="15" t="str">
        <f t="shared" si="371"/>
        <v/>
      </c>
      <c r="Q2961" s="41">
        <v>10</v>
      </c>
      <c r="R2961" s="15" t="e">
        <f t="shared" si="364"/>
        <v>#N/A</v>
      </c>
      <c r="S2961" s="15" t="str">
        <f t="shared" si="369"/>
        <v>10a</v>
      </c>
      <c r="T2961" s="15" t="str">
        <f t="shared" si="370"/>
        <v>10b</v>
      </c>
    </row>
    <row r="2962" spans="1:20" ht="20.100000000000001" customHeight="1">
      <c r="A2962" s="15">
        <f t="shared" si="366"/>
        <v>129609</v>
      </c>
      <c r="B2962" s="24" t="str">
        <f>VLOOKUP(J2962,city!$A$4:$D$352,3,0)</f>
        <v>内蒙古</v>
      </c>
      <c r="C2962" s="24" t="str">
        <f>VLOOKUP(J2962,city!$A$4:$D$352,4,0)</f>
        <v>呼和浩特</v>
      </c>
      <c r="D2962" s="34" t="s">
        <v>9507</v>
      </c>
      <c r="E2962" s="34" t="s">
        <v>9508</v>
      </c>
      <c r="F2962" s="42" t="str">
        <f t="shared" si="365"/>
        <v>111.453774,39.653129</v>
      </c>
      <c r="G2962" s="20" t="s">
        <v>9509</v>
      </c>
      <c r="H2962" s="20" t="s">
        <v>528</v>
      </c>
      <c r="I2962" s="45" t="str">
        <f t="shared" si="367"/>
        <v>6a,6b</v>
      </c>
      <c r="J2962" s="15">
        <f t="shared" si="368"/>
        <v>296</v>
      </c>
      <c r="K2962" s="15">
        <f>IF(VLOOKUP(J2961,city!$K$4:$L$352,2,0)&gt;K2961,K2961+1,1)</f>
        <v>9</v>
      </c>
      <c r="L2962" s="15">
        <v>1</v>
      </c>
      <c r="M2962" s="15" t="s">
        <v>346</v>
      </c>
      <c r="N2962" s="53">
        <v>111.453774</v>
      </c>
      <c r="O2962" s="53">
        <v>39.653129</v>
      </c>
      <c r="P2962" s="15" t="str">
        <f t="shared" si="371"/>
        <v/>
      </c>
      <c r="Q2962" s="41">
        <v>6</v>
      </c>
      <c r="R2962" s="15">
        <f t="shared" si="364"/>
        <v>6</v>
      </c>
      <c r="S2962" s="15" t="str">
        <f t="shared" si="369"/>
        <v>6a</v>
      </c>
      <c r="T2962" s="15" t="str">
        <f t="shared" si="370"/>
        <v>6b</v>
      </c>
    </row>
    <row r="2963" spans="1:20" ht="20.100000000000001" customHeight="1">
      <c r="A2963" s="15">
        <f t="shared" si="366"/>
        <v>129610</v>
      </c>
      <c r="B2963" s="24" t="str">
        <f>VLOOKUP(J2963,city!$A$4:$D$352,3,0)</f>
        <v>内蒙古</v>
      </c>
      <c r="C2963" s="24" t="str">
        <f>VLOOKUP(J2963,city!$A$4:$D$352,4,0)</f>
        <v>呼和浩特</v>
      </c>
      <c r="D2963" s="34" t="s">
        <v>9510</v>
      </c>
      <c r="E2963" s="34" t="s">
        <v>9511</v>
      </c>
      <c r="F2963" s="42" t="str">
        <f t="shared" si="365"/>
        <v>111.661698,40.815489</v>
      </c>
      <c r="G2963" s="20" t="s">
        <v>9512</v>
      </c>
      <c r="H2963" s="20" t="s">
        <v>534</v>
      </c>
      <c r="I2963" s="45" t="str">
        <f t="shared" si="367"/>
        <v>12a,12b</v>
      </c>
      <c r="J2963" s="15">
        <f t="shared" si="368"/>
        <v>296</v>
      </c>
      <c r="K2963" s="15">
        <f>IF(VLOOKUP(J2962,city!$K$4:$L$352,2,0)&gt;K2962,K2962+1,1)</f>
        <v>10</v>
      </c>
      <c r="L2963" s="15">
        <v>1</v>
      </c>
      <c r="M2963" s="15" t="s">
        <v>346</v>
      </c>
      <c r="N2963" s="53">
        <v>111.661698</v>
      </c>
      <c r="O2963" s="53">
        <v>40.815488999999999</v>
      </c>
      <c r="P2963" s="15" t="str">
        <f t="shared" si="371"/>
        <v>111.5704252,40.71254</v>
      </c>
      <c r="Q2963" s="41">
        <v>12</v>
      </c>
      <c r="R2963" s="15">
        <f t="shared" si="364"/>
        <v>12</v>
      </c>
      <c r="S2963" s="15" t="str">
        <f t="shared" si="369"/>
        <v>12a</v>
      </c>
      <c r="T2963" s="15" t="str">
        <f t="shared" si="370"/>
        <v>12b</v>
      </c>
    </row>
    <row r="2964" spans="1:20" ht="20.100000000000001" customHeight="1">
      <c r="A2964" s="15">
        <f t="shared" si="366"/>
        <v>129701</v>
      </c>
      <c r="B2964" s="24" t="str">
        <f>VLOOKUP(J2964,city!$A$4:$D$352,3,0)</f>
        <v>内蒙古</v>
      </c>
      <c r="C2964" s="24" t="str">
        <f>VLOOKUP(J2964,city!$A$4:$D$352,4,0)</f>
        <v>包头</v>
      </c>
      <c r="D2964" s="34" t="s">
        <v>9513</v>
      </c>
      <c r="E2964" s="34" t="s">
        <v>9514</v>
      </c>
      <c r="F2964" s="42" t="str">
        <f t="shared" si="365"/>
        <v>111.24067,41.358556</v>
      </c>
      <c r="G2964" s="20" t="s">
        <v>9515</v>
      </c>
      <c r="H2964" s="20" t="s">
        <v>422</v>
      </c>
      <c r="I2964" s="45" t="str">
        <f t="shared" si="367"/>
        <v>28a,28b</v>
      </c>
      <c r="J2964" s="15">
        <f t="shared" si="368"/>
        <v>297</v>
      </c>
      <c r="K2964" s="15">
        <f>IF(VLOOKUP(J2963,city!$K$4:$L$352,2,0)&gt;K2963,K2963+1,1)</f>
        <v>1</v>
      </c>
      <c r="L2964" s="15">
        <v>1</v>
      </c>
      <c r="M2964" s="15" t="s">
        <v>347</v>
      </c>
      <c r="N2964" s="53">
        <v>111.24066999999999</v>
      </c>
      <c r="O2964" s="53">
        <v>41.358556</v>
      </c>
      <c r="P2964" s="15" t="str">
        <f t="shared" si="371"/>
        <v/>
      </c>
      <c r="Q2964" s="41">
        <v>28</v>
      </c>
      <c r="R2964" s="15">
        <f t="shared" si="364"/>
        <v>28</v>
      </c>
      <c r="S2964" s="15" t="str">
        <f t="shared" si="369"/>
        <v>28a</v>
      </c>
      <c r="T2964" s="15" t="str">
        <f t="shared" si="370"/>
        <v>28b</v>
      </c>
    </row>
    <row r="2965" spans="1:20" ht="20.100000000000001" customHeight="1">
      <c r="A2965" s="15">
        <f t="shared" si="366"/>
        <v>129702</v>
      </c>
      <c r="B2965" s="24" t="str">
        <f>VLOOKUP(J2965,city!$A$4:$D$352,3,0)</f>
        <v>内蒙古</v>
      </c>
      <c r="C2965" s="24" t="str">
        <f>VLOOKUP(J2965,city!$A$4:$D$352,4,0)</f>
        <v>包头</v>
      </c>
      <c r="D2965" s="34" t="s">
        <v>9516</v>
      </c>
      <c r="E2965" s="34" t="s">
        <v>9517</v>
      </c>
      <c r="F2965" s="42" t="str">
        <f t="shared" si="365"/>
        <v>109.8036,40.75665</v>
      </c>
      <c r="G2965" s="20" t="s">
        <v>9518</v>
      </c>
      <c r="H2965" s="20" t="s">
        <v>427</v>
      </c>
      <c r="I2965" s="45" t="str">
        <f t="shared" si="367"/>
        <v>31a,31b</v>
      </c>
      <c r="J2965" s="15">
        <f t="shared" si="368"/>
        <v>297</v>
      </c>
      <c r="K2965" s="15">
        <f>IF(VLOOKUP(J2964,city!$K$4:$L$352,2,0)&gt;K2964,K2964+1,1)</f>
        <v>2</v>
      </c>
      <c r="L2965" s="15">
        <v>1</v>
      </c>
      <c r="M2965" s="15" t="s">
        <v>347</v>
      </c>
      <c r="N2965" s="53">
        <v>109.8036</v>
      </c>
      <c r="O2965" s="53">
        <v>40.75665</v>
      </c>
      <c r="P2965" s="15" t="str">
        <f t="shared" si="371"/>
        <v/>
      </c>
      <c r="Q2965" s="41">
        <v>31</v>
      </c>
      <c r="R2965" s="15">
        <f t="shared" si="364"/>
        <v>31</v>
      </c>
      <c r="S2965" s="15" t="str">
        <f t="shared" si="369"/>
        <v>31a</v>
      </c>
      <c r="T2965" s="15" t="str">
        <f t="shared" si="370"/>
        <v>31b</v>
      </c>
    </row>
    <row r="2966" spans="1:20" ht="20.100000000000001" customHeight="1">
      <c r="A2966" s="15">
        <f t="shared" si="366"/>
        <v>129703</v>
      </c>
      <c r="B2966" s="24" t="str">
        <f>VLOOKUP(J2966,city!$A$4:$D$352,3,0)</f>
        <v>内蒙古</v>
      </c>
      <c r="C2966" s="24" t="str">
        <f>VLOOKUP(J2966,city!$A$4:$D$352,4,0)</f>
        <v>包头</v>
      </c>
      <c r="D2966" s="34" t="s">
        <v>9519</v>
      </c>
      <c r="E2966" s="34" t="s">
        <v>9520</v>
      </c>
      <c r="F2966" s="42" t="str">
        <f t="shared" si="365"/>
        <v>109.454211,40.671369</v>
      </c>
      <c r="G2966" s="20" t="s">
        <v>9521</v>
      </c>
      <c r="H2966" s="20" t="s">
        <v>432</v>
      </c>
      <c r="I2966" s="45" t="str">
        <f t="shared" si="367"/>
        <v>32a,32b</v>
      </c>
      <c r="J2966" s="15">
        <f t="shared" si="368"/>
        <v>297</v>
      </c>
      <c r="K2966" s="15">
        <f>IF(VLOOKUP(J2965,city!$K$4:$L$352,2,0)&gt;K2965,K2965+1,1)</f>
        <v>3</v>
      </c>
      <c r="L2966" s="15">
        <v>1</v>
      </c>
      <c r="M2966" s="15" t="s">
        <v>347</v>
      </c>
      <c r="N2966" s="53">
        <v>109.454211</v>
      </c>
      <c r="O2966" s="53">
        <v>40.671368999999999</v>
      </c>
      <c r="P2966" s="15" t="str">
        <f t="shared" si="371"/>
        <v/>
      </c>
      <c r="Q2966" s="41">
        <v>32</v>
      </c>
      <c r="R2966" s="15" t="e">
        <f t="shared" si="364"/>
        <v>#N/A</v>
      </c>
      <c r="S2966" s="15" t="str">
        <f t="shared" si="369"/>
        <v>32a</v>
      </c>
      <c r="T2966" s="15" t="str">
        <f t="shared" si="370"/>
        <v>32b</v>
      </c>
    </row>
    <row r="2967" spans="1:20" ht="20.100000000000001" customHeight="1">
      <c r="A2967" s="15">
        <f t="shared" si="366"/>
        <v>129704</v>
      </c>
      <c r="B2967" s="24" t="str">
        <f>VLOOKUP(J2967,city!$A$4:$D$352,3,0)</f>
        <v>内蒙古</v>
      </c>
      <c r="C2967" s="24" t="str">
        <f>VLOOKUP(J2967,city!$A$4:$D$352,4,0)</f>
        <v>包头</v>
      </c>
      <c r="D2967" s="34" t="s">
        <v>9522</v>
      </c>
      <c r="E2967" s="34" t="s">
        <v>9523</v>
      </c>
      <c r="F2967" s="42" t="str">
        <f t="shared" si="365"/>
        <v>109.847072,40.647774</v>
      </c>
      <c r="G2967" s="20" t="s">
        <v>9524</v>
      </c>
      <c r="H2967" s="20" t="s">
        <v>438</v>
      </c>
      <c r="I2967" s="45" t="str">
        <f t="shared" si="367"/>
        <v>10a,10b</v>
      </c>
      <c r="J2967" s="15">
        <f t="shared" si="368"/>
        <v>297</v>
      </c>
      <c r="K2967" s="15">
        <f>IF(VLOOKUP(J2966,city!$K$4:$L$352,2,0)&gt;K2966,K2966+1,1)</f>
        <v>4</v>
      </c>
      <c r="L2967" s="15">
        <v>1</v>
      </c>
      <c r="M2967" s="15" t="s">
        <v>347</v>
      </c>
      <c r="N2967" s="53">
        <v>109.847072</v>
      </c>
      <c r="O2967" s="53">
        <v>40.647773999999998</v>
      </c>
      <c r="P2967" s="15" t="str">
        <f t="shared" si="371"/>
        <v/>
      </c>
      <c r="Q2967" s="41">
        <v>10</v>
      </c>
      <c r="R2967" s="15">
        <f t="shared" si="364"/>
        <v>10</v>
      </c>
      <c r="S2967" s="15" t="str">
        <f t="shared" si="369"/>
        <v>10a</v>
      </c>
      <c r="T2967" s="15" t="str">
        <f t="shared" si="370"/>
        <v>10b</v>
      </c>
    </row>
    <row r="2968" spans="1:20" ht="20.100000000000001" customHeight="1">
      <c r="A2968" s="15">
        <f t="shared" si="366"/>
        <v>129705</v>
      </c>
      <c r="B2968" s="24" t="str">
        <f>VLOOKUP(J2968,city!$A$4:$D$352,3,0)</f>
        <v>内蒙古</v>
      </c>
      <c r="C2968" s="24" t="str">
        <f>VLOOKUP(J2968,city!$A$4:$D$352,4,0)</f>
        <v>包头</v>
      </c>
      <c r="D2968" s="34" t="s">
        <v>9525</v>
      </c>
      <c r="E2968" s="34" t="s">
        <v>9526</v>
      </c>
      <c r="F2968" s="42" t="str">
        <f t="shared" si="365"/>
        <v>110.32049,40.79898</v>
      </c>
      <c r="G2968" s="20" t="s">
        <v>9527</v>
      </c>
      <c r="H2968" s="20" t="s">
        <v>444</v>
      </c>
      <c r="I2968" s="45" t="str">
        <f t="shared" si="367"/>
        <v>32a,32b</v>
      </c>
      <c r="J2968" s="15">
        <f t="shared" si="368"/>
        <v>297</v>
      </c>
      <c r="K2968" s="15">
        <f>IF(VLOOKUP(J2967,city!$K$4:$L$352,2,0)&gt;K2967,K2967+1,1)</f>
        <v>5</v>
      </c>
      <c r="L2968" s="15">
        <v>1</v>
      </c>
      <c r="M2968" s="15" t="s">
        <v>347</v>
      </c>
      <c r="N2968" s="53">
        <v>110.32049000000001</v>
      </c>
      <c r="O2968" s="53">
        <v>40.79898</v>
      </c>
      <c r="P2968" s="15" t="str">
        <f t="shared" si="371"/>
        <v/>
      </c>
      <c r="Q2968" s="41">
        <v>32</v>
      </c>
      <c r="R2968" s="15" t="e">
        <f t="shared" si="364"/>
        <v>#N/A</v>
      </c>
      <c r="S2968" s="15" t="str">
        <f t="shared" si="369"/>
        <v>32a</v>
      </c>
      <c r="T2968" s="15" t="str">
        <f t="shared" si="370"/>
        <v>32b</v>
      </c>
    </row>
    <row r="2969" spans="1:20" ht="20.100000000000001" customHeight="1">
      <c r="A2969" s="15">
        <f t="shared" si="366"/>
        <v>129706</v>
      </c>
      <c r="B2969" s="24" t="str">
        <f>VLOOKUP(J2969,city!$A$4:$D$352,3,0)</f>
        <v>内蒙古</v>
      </c>
      <c r="C2969" s="24" t="str">
        <f>VLOOKUP(J2969,city!$A$4:$D$352,4,0)</f>
        <v>包头</v>
      </c>
      <c r="D2969" s="34" t="s">
        <v>9528</v>
      </c>
      <c r="E2969" s="34" t="s">
        <v>9529</v>
      </c>
      <c r="F2969" s="42" t="str">
        <f t="shared" si="365"/>
        <v>110.716517,40.610102</v>
      </c>
      <c r="G2969" s="20" t="s">
        <v>9530</v>
      </c>
      <c r="H2969" s="20" t="s">
        <v>450</v>
      </c>
      <c r="I2969" s="45" t="str">
        <f t="shared" si="367"/>
        <v>32a,32b</v>
      </c>
      <c r="J2969" s="15">
        <f t="shared" si="368"/>
        <v>297</v>
      </c>
      <c r="K2969" s="15">
        <f>IF(VLOOKUP(J2968,city!$K$4:$L$352,2,0)&gt;K2968,K2968+1,1)</f>
        <v>6</v>
      </c>
      <c r="L2969" s="15">
        <v>1</v>
      </c>
      <c r="M2969" s="15" t="s">
        <v>347</v>
      </c>
      <c r="N2969" s="53">
        <v>110.716517</v>
      </c>
      <c r="O2969" s="53">
        <v>40.610101999999998</v>
      </c>
      <c r="P2969" s="15" t="str">
        <f t="shared" si="371"/>
        <v/>
      </c>
      <c r="Q2969" s="41">
        <v>32</v>
      </c>
      <c r="R2969" s="15" t="e">
        <f t="shared" si="364"/>
        <v>#N/A</v>
      </c>
      <c r="S2969" s="15" t="str">
        <f t="shared" si="369"/>
        <v>32a</v>
      </c>
      <c r="T2969" s="15" t="str">
        <f t="shared" si="370"/>
        <v>32b</v>
      </c>
    </row>
    <row r="2970" spans="1:20" ht="20.100000000000001" customHeight="1">
      <c r="A2970" s="15">
        <f t="shared" si="366"/>
        <v>129707</v>
      </c>
      <c r="B2970" s="24" t="str">
        <f>VLOOKUP(J2970,city!$A$4:$D$352,3,0)</f>
        <v>内蒙古</v>
      </c>
      <c r="C2970" s="24" t="str">
        <f>VLOOKUP(J2970,city!$A$4:$D$352,4,0)</f>
        <v>包头</v>
      </c>
      <c r="D2970" s="34" t="s">
        <v>9531</v>
      </c>
      <c r="E2970" s="34" t="s">
        <v>9532</v>
      </c>
      <c r="F2970" s="42" t="str">
        <f t="shared" si="365"/>
        <v>109.91246,40.633779</v>
      </c>
      <c r="G2970" s="20" t="s">
        <v>9533</v>
      </c>
      <c r="H2970" s="20" t="s">
        <v>456</v>
      </c>
      <c r="I2970" s="45" t="str">
        <f t="shared" si="367"/>
        <v>14a,14b</v>
      </c>
      <c r="J2970" s="15">
        <f t="shared" si="368"/>
        <v>297</v>
      </c>
      <c r="K2970" s="15">
        <f>IF(VLOOKUP(J2969,city!$K$4:$L$352,2,0)&gt;K2969,K2969+1,1)</f>
        <v>7</v>
      </c>
      <c r="L2970" s="15">
        <v>1</v>
      </c>
      <c r="M2970" s="15" t="s">
        <v>347</v>
      </c>
      <c r="N2970" s="53">
        <v>109.91246</v>
      </c>
      <c r="O2970" s="53">
        <v>40.633778999999997</v>
      </c>
      <c r="P2970" s="15" t="str">
        <f t="shared" si="371"/>
        <v/>
      </c>
      <c r="Q2970" s="41">
        <v>14</v>
      </c>
      <c r="R2970" s="15">
        <f t="shared" si="364"/>
        <v>14</v>
      </c>
      <c r="S2970" s="15" t="str">
        <f t="shared" si="369"/>
        <v>14a</v>
      </c>
      <c r="T2970" s="15" t="str">
        <f t="shared" si="370"/>
        <v>14b</v>
      </c>
    </row>
    <row r="2971" spans="1:20" ht="20.100000000000001" customHeight="1">
      <c r="A2971" s="15">
        <f t="shared" si="366"/>
        <v>129708</v>
      </c>
      <c r="B2971" s="24" t="str">
        <f>VLOOKUP(J2971,city!$A$4:$D$352,3,0)</f>
        <v>内蒙古</v>
      </c>
      <c r="C2971" s="24" t="str">
        <f>VLOOKUP(J2971,city!$A$4:$D$352,4,0)</f>
        <v>包头</v>
      </c>
      <c r="D2971" s="34" t="s">
        <v>9534</v>
      </c>
      <c r="E2971" s="61" t="s">
        <v>9535</v>
      </c>
      <c r="F2971" s="42" t="str">
        <f t="shared" si="365"/>
        <v>110.602591,41.032093</v>
      </c>
      <c r="G2971" s="20" t="s">
        <v>9536</v>
      </c>
      <c r="H2971" s="20" t="s">
        <v>462</v>
      </c>
      <c r="I2971" s="45" t="str">
        <f t="shared" si="367"/>
        <v>11a,11b</v>
      </c>
      <c r="J2971" s="15">
        <f t="shared" si="368"/>
        <v>297</v>
      </c>
      <c r="K2971" s="15">
        <f>IF(VLOOKUP(J2970,city!$K$4:$L$352,2,0)&gt;K2970,K2970+1,1)</f>
        <v>8</v>
      </c>
      <c r="L2971" s="15">
        <v>1</v>
      </c>
      <c r="M2971" s="15" t="s">
        <v>347</v>
      </c>
      <c r="N2971" s="53">
        <v>110.602591</v>
      </c>
      <c r="O2971" s="53">
        <v>41.032093000000003</v>
      </c>
      <c r="P2971" s="15" t="str">
        <f t="shared" si="371"/>
        <v/>
      </c>
      <c r="Q2971" s="41">
        <v>11</v>
      </c>
      <c r="R2971" s="15">
        <f t="shared" ref="R2971:R3034" si="372">LOOKUP(1,0/FIND($U$6:$U$91,D2971),$V$6:$V$91)</f>
        <v>11</v>
      </c>
      <c r="S2971" s="15" t="str">
        <f t="shared" si="369"/>
        <v>11a</v>
      </c>
      <c r="T2971" s="15" t="str">
        <f t="shared" si="370"/>
        <v>11b</v>
      </c>
    </row>
    <row r="2972" spans="1:20" ht="20.100000000000001" customHeight="1">
      <c r="A2972" s="15">
        <f t="shared" si="366"/>
        <v>129709</v>
      </c>
      <c r="B2972" s="24" t="str">
        <f>VLOOKUP(J2972,city!$A$4:$D$352,3,0)</f>
        <v>内蒙古</v>
      </c>
      <c r="C2972" s="24" t="str">
        <f>VLOOKUP(J2972,city!$A$4:$D$352,4,0)</f>
        <v>包头</v>
      </c>
      <c r="D2972" s="34" t="s">
        <v>9537</v>
      </c>
      <c r="E2972" s="34" t="s">
        <v>9538</v>
      </c>
      <c r="F2972" s="42" t="str">
        <f t="shared" si="365"/>
        <v>110.028964,40.557513</v>
      </c>
      <c r="G2972" s="20" t="s">
        <v>9539</v>
      </c>
      <c r="H2972" s="20" t="s">
        <v>468</v>
      </c>
      <c r="I2972" s="45" t="str">
        <f t="shared" si="367"/>
        <v>2a,2b</v>
      </c>
      <c r="J2972" s="15">
        <f t="shared" si="368"/>
        <v>297</v>
      </c>
      <c r="K2972" s="15">
        <f>IF(VLOOKUP(J2971,city!$K$4:$L$352,2,0)&gt;K2971,K2971+1,1)</f>
        <v>9</v>
      </c>
      <c r="L2972" s="15">
        <v>1</v>
      </c>
      <c r="M2972" s="15" t="s">
        <v>347</v>
      </c>
      <c r="N2972" s="53">
        <v>110.028964</v>
      </c>
      <c r="O2972" s="53">
        <v>40.557513</v>
      </c>
      <c r="P2972" s="15" t="str">
        <f t="shared" si="371"/>
        <v/>
      </c>
      <c r="Q2972" s="41">
        <v>2</v>
      </c>
      <c r="R2972" s="15">
        <f t="shared" si="372"/>
        <v>2</v>
      </c>
      <c r="S2972" s="15" t="str">
        <f t="shared" si="369"/>
        <v>2a</v>
      </c>
      <c r="T2972" s="15" t="str">
        <f t="shared" si="370"/>
        <v>2b</v>
      </c>
    </row>
    <row r="2973" spans="1:20" ht="20.100000000000001" customHeight="1">
      <c r="A2973" s="15">
        <f t="shared" si="366"/>
        <v>129710</v>
      </c>
      <c r="B2973" s="24" t="str">
        <f>VLOOKUP(J2973,city!$A$4:$D$352,3,0)</f>
        <v>内蒙古</v>
      </c>
      <c r="C2973" s="24" t="str">
        <f>VLOOKUP(J2973,city!$A$4:$D$352,4,0)</f>
        <v>包头</v>
      </c>
      <c r="D2973" s="34" t="s">
        <v>9540</v>
      </c>
      <c r="E2973" s="34" t="s">
        <v>9541</v>
      </c>
      <c r="F2973" s="42" t="str">
        <f t="shared" si="365"/>
        <v>110.596491,40.688531</v>
      </c>
      <c r="G2973" s="20" t="s">
        <v>9542</v>
      </c>
      <c r="H2973" s="20" t="s">
        <v>474</v>
      </c>
      <c r="I2973" s="45" t="str">
        <f t="shared" si="367"/>
        <v>11a,11b</v>
      </c>
      <c r="J2973" s="15">
        <f t="shared" si="368"/>
        <v>297</v>
      </c>
      <c r="K2973" s="15">
        <f>IF(VLOOKUP(J2972,city!$K$4:$L$352,2,0)&gt;K2972,K2972+1,1)</f>
        <v>10</v>
      </c>
      <c r="L2973" s="15">
        <v>1</v>
      </c>
      <c r="M2973" s="15" t="s">
        <v>347</v>
      </c>
      <c r="N2973" s="53">
        <v>110.596491</v>
      </c>
      <c r="O2973" s="53">
        <v>40.688530999999998</v>
      </c>
      <c r="P2973" s="15" t="str">
        <f t="shared" si="371"/>
        <v>110.2523066,40.7755347</v>
      </c>
      <c r="Q2973" s="41">
        <v>11</v>
      </c>
      <c r="R2973" s="15">
        <f t="shared" si="372"/>
        <v>11</v>
      </c>
      <c r="S2973" s="15" t="str">
        <f t="shared" si="369"/>
        <v>11a</v>
      </c>
      <c r="T2973" s="15" t="str">
        <f t="shared" si="370"/>
        <v>11b</v>
      </c>
    </row>
    <row r="2974" spans="1:20" ht="20.100000000000001" customHeight="1">
      <c r="A2974" s="15">
        <f t="shared" si="366"/>
        <v>129801</v>
      </c>
      <c r="B2974" s="24" t="str">
        <f>VLOOKUP(J2974,city!$A$4:$D$352,3,0)</f>
        <v>内蒙古</v>
      </c>
      <c r="C2974" s="24" t="str">
        <f>VLOOKUP(J2974,city!$A$4:$D$352,4,0)</f>
        <v>乌海</v>
      </c>
      <c r="D2974" s="34" t="s">
        <v>9543</v>
      </c>
      <c r="E2974" s="34" t="s">
        <v>9544</v>
      </c>
      <c r="F2974" s="42" t="str">
        <f t="shared" si="365"/>
        <v>106.770069,39.477605</v>
      </c>
      <c r="G2974" s="20" t="s">
        <v>9545</v>
      </c>
      <c r="H2974" s="20" t="s">
        <v>480</v>
      </c>
      <c r="I2974" s="45" t="str">
        <f t="shared" si="367"/>
        <v>4a,4b</v>
      </c>
      <c r="J2974" s="15">
        <f t="shared" si="368"/>
        <v>298</v>
      </c>
      <c r="K2974" s="15">
        <f>IF(VLOOKUP(J2973,city!$K$4:$L$352,2,0)&gt;K2973,K2973+1,1)</f>
        <v>1</v>
      </c>
      <c r="L2974" s="15">
        <v>1</v>
      </c>
      <c r="M2974" s="15" t="s">
        <v>348</v>
      </c>
      <c r="N2974" s="53">
        <v>106.77006900000001</v>
      </c>
      <c r="O2974" s="53">
        <v>39.477604999999997</v>
      </c>
      <c r="P2974" s="15" t="str">
        <f t="shared" si="371"/>
        <v/>
      </c>
      <c r="Q2974" s="41">
        <v>4</v>
      </c>
      <c r="R2974" s="15">
        <f t="shared" si="372"/>
        <v>4</v>
      </c>
      <c r="S2974" s="15" t="str">
        <f t="shared" si="369"/>
        <v>4a</v>
      </c>
      <c r="T2974" s="15" t="str">
        <f t="shared" si="370"/>
        <v>4b</v>
      </c>
    </row>
    <row r="2975" spans="1:20" ht="20.100000000000001" customHeight="1">
      <c r="A2975" s="15">
        <f t="shared" si="366"/>
        <v>129802</v>
      </c>
      <c r="B2975" s="24" t="str">
        <f>VLOOKUP(J2975,city!$A$4:$D$352,3,0)</f>
        <v>内蒙古</v>
      </c>
      <c r="C2975" s="24" t="str">
        <f>VLOOKUP(J2975,city!$A$4:$D$352,4,0)</f>
        <v>乌海</v>
      </c>
      <c r="D2975" s="34" t="s">
        <v>9546</v>
      </c>
      <c r="E2975" s="34" t="s">
        <v>9547</v>
      </c>
      <c r="F2975" s="42" t="str">
        <f t="shared" si="365"/>
        <v>106.813914,39.673379</v>
      </c>
      <c r="G2975" s="20" t="s">
        <v>9548</v>
      </c>
      <c r="H2975" s="20" t="s">
        <v>486</v>
      </c>
      <c r="I2975" s="45" t="str">
        <f t="shared" si="367"/>
        <v>11a,11b</v>
      </c>
      <c r="J2975" s="15">
        <f t="shared" si="368"/>
        <v>298</v>
      </c>
      <c r="K2975" s="15">
        <f>IF(VLOOKUP(J2974,city!$K$4:$L$352,2,0)&gt;K2974,K2974+1,1)</f>
        <v>2</v>
      </c>
      <c r="L2975" s="15">
        <v>1</v>
      </c>
      <c r="M2975" s="15" t="s">
        <v>348</v>
      </c>
      <c r="N2975" s="53">
        <v>106.813914</v>
      </c>
      <c r="O2975" s="53">
        <v>39.673378999999997</v>
      </c>
      <c r="P2975" s="15" t="str">
        <f t="shared" si="371"/>
        <v/>
      </c>
      <c r="Q2975" s="41">
        <v>11</v>
      </c>
      <c r="R2975" s="15">
        <f t="shared" si="372"/>
        <v>11</v>
      </c>
      <c r="S2975" s="15" t="str">
        <f t="shared" si="369"/>
        <v>11a</v>
      </c>
      <c r="T2975" s="15" t="str">
        <f t="shared" si="370"/>
        <v>11b</v>
      </c>
    </row>
    <row r="2976" spans="1:20" ht="20.100000000000001" customHeight="1">
      <c r="A2976" s="15">
        <f t="shared" si="366"/>
        <v>129803</v>
      </c>
      <c r="B2976" s="24" t="str">
        <f>VLOOKUP(J2976,city!$A$4:$D$352,3,0)</f>
        <v>内蒙古</v>
      </c>
      <c r="C2976" s="24" t="str">
        <f>VLOOKUP(J2976,city!$A$4:$D$352,4,0)</f>
        <v>乌海</v>
      </c>
      <c r="D2976" s="34" t="s">
        <v>7209</v>
      </c>
      <c r="E2976" s="34" t="s">
        <v>9549</v>
      </c>
      <c r="F2976" s="42" t="str">
        <f t="shared" si="365"/>
        <v>106.841144,39.471618</v>
      </c>
      <c r="G2976" s="20" t="s">
        <v>9550</v>
      </c>
      <c r="H2976" s="20" t="s">
        <v>492</v>
      </c>
      <c r="I2976" s="45" t="str">
        <f t="shared" si="367"/>
        <v>32a,32b</v>
      </c>
      <c r="J2976" s="15">
        <f t="shared" si="368"/>
        <v>298</v>
      </c>
      <c r="K2976" s="15">
        <f>IF(VLOOKUP(J2975,city!$K$4:$L$352,2,0)&gt;K2975,K2975+1,1)</f>
        <v>3</v>
      </c>
      <c r="L2976" s="15">
        <v>1</v>
      </c>
      <c r="M2976" s="15" t="s">
        <v>348</v>
      </c>
      <c r="N2976" s="53">
        <v>106.841144</v>
      </c>
      <c r="O2976" s="53">
        <v>39.471617999999999</v>
      </c>
      <c r="P2976" s="15" t="str">
        <f t="shared" si="371"/>
        <v/>
      </c>
      <c r="Q2976" s="41">
        <v>32</v>
      </c>
      <c r="R2976" s="15" t="e">
        <f t="shared" si="372"/>
        <v>#N/A</v>
      </c>
      <c r="S2976" s="15" t="str">
        <f t="shared" si="369"/>
        <v>32a</v>
      </c>
      <c r="T2976" s="15" t="str">
        <f t="shared" si="370"/>
        <v>32b</v>
      </c>
    </row>
    <row r="2977" spans="1:20" ht="20.100000000000001" customHeight="1">
      <c r="A2977" s="15">
        <f t="shared" si="366"/>
        <v>129804</v>
      </c>
      <c r="B2977" s="24" t="str">
        <f>VLOOKUP(J2977,city!$A$4:$D$352,3,0)</f>
        <v>内蒙古</v>
      </c>
      <c r="C2977" s="24" t="str">
        <f>VLOOKUP(J2977,city!$A$4:$D$352,4,0)</f>
        <v>乌海</v>
      </c>
      <c r="D2977" s="34" t="s">
        <v>9551</v>
      </c>
      <c r="E2977" s="34" t="s">
        <v>9552</v>
      </c>
      <c r="F2977" s="42" t="str">
        <f t="shared" si="365"/>
        <v>106.828217,39.703398</v>
      </c>
      <c r="G2977" s="20" t="s">
        <v>9553</v>
      </c>
      <c r="H2977" s="20" t="s">
        <v>498</v>
      </c>
      <c r="I2977" s="45" t="str">
        <f t="shared" si="367"/>
        <v>1a,1b</v>
      </c>
      <c r="J2977" s="15">
        <f t="shared" si="368"/>
        <v>298</v>
      </c>
      <c r="K2977" s="15">
        <f>IF(VLOOKUP(J2976,city!$K$4:$L$352,2,0)&gt;K2976,K2976+1,1)</f>
        <v>4</v>
      </c>
      <c r="L2977" s="15">
        <v>1</v>
      </c>
      <c r="M2977" s="15" t="s">
        <v>348</v>
      </c>
      <c r="N2977" s="53">
        <v>106.828217</v>
      </c>
      <c r="O2977" s="53">
        <v>39.703398</v>
      </c>
      <c r="P2977" s="15" t="str">
        <f t="shared" si="371"/>
        <v/>
      </c>
      <c r="Q2977" s="41">
        <v>1</v>
      </c>
      <c r="R2977" s="15">
        <f t="shared" si="372"/>
        <v>1</v>
      </c>
      <c r="S2977" s="15" t="str">
        <f t="shared" si="369"/>
        <v>1a</v>
      </c>
      <c r="T2977" s="15" t="str">
        <f t="shared" si="370"/>
        <v>1b</v>
      </c>
    </row>
    <row r="2978" spans="1:20" ht="20.100000000000001" customHeight="1">
      <c r="A2978" s="15">
        <f t="shared" si="366"/>
        <v>129805</v>
      </c>
      <c r="B2978" s="24" t="str">
        <f>VLOOKUP(J2978,city!$A$4:$D$352,3,0)</f>
        <v>内蒙古</v>
      </c>
      <c r="C2978" s="24" t="str">
        <f>VLOOKUP(J2978,city!$A$4:$D$352,4,0)</f>
        <v>乌海</v>
      </c>
      <c r="D2978" s="34" t="s">
        <v>9554</v>
      </c>
      <c r="E2978" s="34" t="s">
        <v>9555</v>
      </c>
      <c r="F2978" s="42" t="str">
        <f t="shared" si="365"/>
        <v>106.888252,39.127913</v>
      </c>
      <c r="G2978" s="20" t="s">
        <v>9556</v>
      </c>
      <c r="H2978" s="20" t="s">
        <v>504</v>
      </c>
      <c r="I2978" s="45" t="str">
        <f t="shared" si="367"/>
        <v>6a,6b</v>
      </c>
      <c r="J2978" s="15">
        <f t="shared" si="368"/>
        <v>298</v>
      </c>
      <c r="K2978" s="15">
        <f>IF(VLOOKUP(J2977,city!$K$4:$L$352,2,0)&gt;K2977,K2977+1,1)</f>
        <v>5</v>
      </c>
      <c r="L2978" s="15">
        <v>1</v>
      </c>
      <c r="M2978" s="15" t="s">
        <v>348</v>
      </c>
      <c r="N2978" s="53">
        <v>106.88825199999999</v>
      </c>
      <c r="O2978" s="53">
        <v>39.127912999999999</v>
      </c>
      <c r="P2978" s="15" t="str">
        <f t="shared" si="371"/>
        <v/>
      </c>
      <c r="Q2978" s="41">
        <v>6</v>
      </c>
      <c r="R2978" s="15">
        <f t="shared" si="372"/>
        <v>6</v>
      </c>
      <c r="S2978" s="15" t="str">
        <f t="shared" si="369"/>
        <v>6a</v>
      </c>
      <c r="T2978" s="15" t="str">
        <f t="shared" si="370"/>
        <v>6b</v>
      </c>
    </row>
    <row r="2979" spans="1:20" ht="20.100000000000001" customHeight="1">
      <c r="A2979" s="15">
        <f t="shared" si="366"/>
        <v>129806</v>
      </c>
      <c r="B2979" s="24" t="str">
        <f>VLOOKUP(J2979,city!$A$4:$D$352,3,0)</f>
        <v>内蒙古</v>
      </c>
      <c r="C2979" s="24" t="str">
        <f>VLOOKUP(J2979,city!$A$4:$D$352,4,0)</f>
        <v>乌海</v>
      </c>
      <c r="D2979" s="34" t="s">
        <v>9557</v>
      </c>
      <c r="E2979" s="34" t="s">
        <v>9558</v>
      </c>
      <c r="F2979" s="42" t="str">
        <f t="shared" si="365"/>
        <v>106.852945,39.696532</v>
      </c>
      <c r="G2979" s="20" t="s">
        <v>9559</v>
      </c>
      <c r="H2979" s="20" t="s">
        <v>510</v>
      </c>
      <c r="I2979" s="45" t="str">
        <f t="shared" si="367"/>
        <v>10a,10b</v>
      </c>
      <c r="J2979" s="15">
        <f t="shared" si="368"/>
        <v>298</v>
      </c>
      <c r="K2979" s="15">
        <f>IF(VLOOKUP(J2978,city!$K$4:$L$352,2,0)&gt;K2978,K2978+1,1)</f>
        <v>6</v>
      </c>
      <c r="L2979" s="15">
        <v>1</v>
      </c>
      <c r="M2979" s="15" t="s">
        <v>348</v>
      </c>
      <c r="N2979" s="53">
        <v>106.85294500000001</v>
      </c>
      <c r="O2979" s="53">
        <v>39.696531999999998</v>
      </c>
      <c r="P2979" s="15" t="str">
        <f t="shared" si="371"/>
        <v/>
      </c>
      <c r="Q2979" s="41">
        <v>10</v>
      </c>
      <c r="R2979" s="15">
        <f t="shared" si="372"/>
        <v>10</v>
      </c>
      <c r="S2979" s="15" t="str">
        <f t="shared" si="369"/>
        <v>10a</v>
      </c>
      <c r="T2979" s="15" t="str">
        <f t="shared" si="370"/>
        <v>10b</v>
      </c>
    </row>
    <row r="2980" spans="1:20" ht="20.100000000000001" customHeight="1">
      <c r="A2980" s="15">
        <f t="shared" si="366"/>
        <v>129807</v>
      </c>
      <c r="B2980" s="24" t="str">
        <f>VLOOKUP(J2980,city!$A$4:$D$352,3,0)</f>
        <v>内蒙古</v>
      </c>
      <c r="C2980" s="24" t="str">
        <f>VLOOKUP(J2980,city!$A$4:$D$352,4,0)</f>
        <v>乌海</v>
      </c>
      <c r="D2980" s="34" t="s">
        <v>9560</v>
      </c>
      <c r="E2980" s="34" t="s">
        <v>9561</v>
      </c>
      <c r="F2980" s="42" t="str">
        <f t="shared" si="365"/>
        <v>106.644762,40.088065</v>
      </c>
      <c r="G2980" s="20" t="s">
        <v>9562</v>
      </c>
      <c r="H2980" s="20" t="s">
        <v>516</v>
      </c>
      <c r="I2980" s="45" t="str">
        <f t="shared" si="367"/>
        <v>32a,32b</v>
      </c>
      <c r="J2980" s="15">
        <f t="shared" si="368"/>
        <v>298</v>
      </c>
      <c r="K2980" s="15">
        <f>IF(VLOOKUP(J2979,city!$K$4:$L$352,2,0)&gt;K2979,K2979+1,1)</f>
        <v>7</v>
      </c>
      <c r="L2980" s="15">
        <v>1</v>
      </c>
      <c r="M2980" s="15" t="s">
        <v>348</v>
      </c>
      <c r="N2980" s="53">
        <v>106.644762</v>
      </c>
      <c r="O2980" s="53">
        <v>40.088065</v>
      </c>
      <c r="P2980" s="15" t="str">
        <f t="shared" si="371"/>
        <v/>
      </c>
      <c r="Q2980" s="41">
        <v>32</v>
      </c>
      <c r="R2980" s="15" t="e">
        <f t="shared" si="372"/>
        <v>#N/A</v>
      </c>
      <c r="S2980" s="15" t="str">
        <f t="shared" si="369"/>
        <v>32a</v>
      </c>
      <c r="T2980" s="15" t="str">
        <f t="shared" si="370"/>
        <v>32b</v>
      </c>
    </row>
    <row r="2981" spans="1:20" ht="20.100000000000001" customHeight="1">
      <c r="A2981" s="15">
        <f t="shared" si="366"/>
        <v>129808</v>
      </c>
      <c r="B2981" s="24" t="str">
        <f>VLOOKUP(J2981,city!$A$4:$D$352,3,0)</f>
        <v>内蒙古</v>
      </c>
      <c r="C2981" s="24" t="str">
        <f>VLOOKUP(J2981,city!$A$4:$D$352,4,0)</f>
        <v>乌海</v>
      </c>
      <c r="D2981" s="34" t="s">
        <v>9563</v>
      </c>
      <c r="E2981" s="34" t="s">
        <v>9564</v>
      </c>
      <c r="F2981" s="42" t="str">
        <f t="shared" si="365"/>
        <v>106.859487,39.387469</v>
      </c>
      <c r="G2981" s="20" t="s">
        <v>9565</v>
      </c>
      <c r="H2981" s="20" t="s">
        <v>522</v>
      </c>
      <c r="I2981" s="45" t="str">
        <f t="shared" si="367"/>
        <v>2a,2b</v>
      </c>
      <c r="J2981" s="15">
        <f t="shared" si="368"/>
        <v>298</v>
      </c>
      <c r="K2981" s="15">
        <f>IF(VLOOKUP(J2980,city!$K$4:$L$352,2,0)&gt;K2980,K2980+1,1)</f>
        <v>8</v>
      </c>
      <c r="L2981" s="15">
        <v>1</v>
      </c>
      <c r="M2981" s="15" t="s">
        <v>348</v>
      </c>
      <c r="N2981" s="53">
        <v>106.859487</v>
      </c>
      <c r="O2981" s="53">
        <v>39.387469000000003</v>
      </c>
      <c r="P2981" s="15" t="str">
        <f t="shared" si="371"/>
        <v/>
      </c>
      <c r="Q2981" s="41">
        <v>2</v>
      </c>
      <c r="R2981" s="15">
        <f t="shared" si="372"/>
        <v>2</v>
      </c>
      <c r="S2981" s="15" t="str">
        <f t="shared" si="369"/>
        <v>2a</v>
      </c>
      <c r="T2981" s="15" t="str">
        <f t="shared" si="370"/>
        <v>2b</v>
      </c>
    </row>
    <row r="2982" spans="1:20" ht="20.100000000000001" customHeight="1">
      <c r="A2982" s="15">
        <f t="shared" si="366"/>
        <v>129809</v>
      </c>
      <c r="B2982" s="24" t="str">
        <f>VLOOKUP(J2982,city!$A$4:$D$352,3,0)</f>
        <v>内蒙古</v>
      </c>
      <c r="C2982" s="24" t="str">
        <f>VLOOKUP(J2982,city!$A$4:$D$352,4,0)</f>
        <v>乌海</v>
      </c>
      <c r="D2982" s="34" t="s">
        <v>9566</v>
      </c>
      <c r="E2982" s="34" t="s">
        <v>9567</v>
      </c>
      <c r="F2982" s="42" t="str">
        <f t="shared" si="365"/>
        <v>106.887153,39.439874</v>
      </c>
      <c r="G2982" s="20" t="s">
        <v>9568</v>
      </c>
      <c r="H2982" s="20" t="s">
        <v>528</v>
      </c>
      <c r="I2982" s="45" t="str">
        <f t="shared" si="367"/>
        <v>32a,32b</v>
      </c>
      <c r="J2982" s="15">
        <f t="shared" si="368"/>
        <v>298</v>
      </c>
      <c r="K2982" s="15">
        <f>IF(VLOOKUP(J2981,city!$K$4:$L$352,2,0)&gt;K2981,K2981+1,1)</f>
        <v>9</v>
      </c>
      <c r="L2982" s="15">
        <v>1</v>
      </c>
      <c r="M2982" s="15" t="s">
        <v>348</v>
      </c>
      <c r="N2982" s="53">
        <v>106.887153</v>
      </c>
      <c r="O2982" s="53">
        <v>39.439874000000003</v>
      </c>
      <c r="P2982" s="15" t="str">
        <f t="shared" si="371"/>
        <v/>
      </c>
      <c r="Q2982" s="41">
        <v>32</v>
      </c>
      <c r="R2982" s="15" t="e">
        <f t="shared" si="372"/>
        <v>#N/A</v>
      </c>
      <c r="S2982" s="15" t="str">
        <f t="shared" si="369"/>
        <v>32a</v>
      </c>
      <c r="T2982" s="15" t="str">
        <f t="shared" si="370"/>
        <v>32b</v>
      </c>
    </row>
    <row r="2983" spans="1:20" ht="20.100000000000001" customHeight="1">
      <c r="A2983" s="15">
        <f t="shared" si="366"/>
        <v>129810</v>
      </c>
      <c r="B2983" s="24" t="str">
        <f>VLOOKUP(J2983,city!$A$4:$D$352,3,0)</f>
        <v>内蒙古</v>
      </c>
      <c r="C2983" s="24" t="str">
        <f>VLOOKUP(J2983,city!$A$4:$D$352,4,0)</f>
        <v>乌海</v>
      </c>
      <c r="D2983" s="34" t="s">
        <v>9569</v>
      </c>
      <c r="E2983" s="34" t="s">
        <v>9570</v>
      </c>
      <c r="F2983" s="42" t="str">
        <f t="shared" si="365"/>
        <v>106.793435,39.657798</v>
      </c>
      <c r="G2983" s="20" t="s">
        <v>9571</v>
      </c>
      <c r="H2983" s="20" t="s">
        <v>534</v>
      </c>
      <c r="I2983" s="45" t="str">
        <f t="shared" si="367"/>
        <v>10a,10b</v>
      </c>
      <c r="J2983" s="15">
        <f t="shared" si="368"/>
        <v>298</v>
      </c>
      <c r="K2983" s="15">
        <f>IF(VLOOKUP(J2982,city!$K$4:$L$352,2,0)&gt;K2982,K2982+1,1)</f>
        <v>10</v>
      </c>
      <c r="L2983" s="15">
        <v>1</v>
      </c>
      <c r="M2983" s="15" t="s">
        <v>348</v>
      </c>
      <c r="N2983" s="53">
        <v>106.793435</v>
      </c>
      <c r="O2983" s="53">
        <v>39.657798</v>
      </c>
      <c r="P2983" s="15" t="str">
        <f t="shared" si="371"/>
        <v>106.8179378,39.5723651</v>
      </c>
      <c r="Q2983" s="41">
        <v>10</v>
      </c>
      <c r="R2983" s="15">
        <f t="shared" si="372"/>
        <v>10</v>
      </c>
      <c r="S2983" s="15" t="str">
        <f t="shared" si="369"/>
        <v>10a</v>
      </c>
      <c r="T2983" s="15" t="str">
        <f t="shared" si="370"/>
        <v>10b</v>
      </c>
    </row>
    <row r="2984" spans="1:20" ht="20.100000000000001" customHeight="1">
      <c r="A2984" s="15">
        <f t="shared" si="366"/>
        <v>129901</v>
      </c>
      <c r="B2984" s="24" t="str">
        <f>VLOOKUP(J2984,city!$A$4:$D$352,3,0)</f>
        <v>内蒙古</v>
      </c>
      <c r="C2984" s="24" t="str">
        <f>VLOOKUP(J2984,city!$A$4:$D$352,4,0)</f>
        <v>赤峰</v>
      </c>
      <c r="D2984" s="34" t="s">
        <v>9572</v>
      </c>
      <c r="E2984" s="34" t="s">
        <v>9573</v>
      </c>
      <c r="F2984" s="42" t="str">
        <f t="shared" si="365"/>
        <v>117.284211,42.490727</v>
      </c>
      <c r="G2984" s="20" t="s">
        <v>9574</v>
      </c>
      <c r="H2984" s="20" t="s">
        <v>422</v>
      </c>
      <c r="I2984" s="45" t="str">
        <f t="shared" si="367"/>
        <v>32a,32b</v>
      </c>
      <c r="J2984" s="15">
        <f t="shared" si="368"/>
        <v>299</v>
      </c>
      <c r="K2984" s="15">
        <f>IF(VLOOKUP(J2983,city!$K$4:$L$352,2,0)&gt;K2983,K2983+1,1)</f>
        <v>1</v>
      </c>
      <c r="L2984" s="15">
        <v>1</v>
      </c>
      <c r="M2984" s="15" t="s">
        <v>349</v>
      </c>
      <c r="N2984" s="53">
        <v>117.284211</v>
      </c>
      <c r="O2984" s="53">
        <v>42.490727</v>
      </c>
      <c r="P2984" s="15" t="str">
        <f t="shared" si="371"/>
        <v/>
      </c>
      <c r="Q2984" s="41">
        <v>32</v>
      </c>
      <c r="R2984" s="15" t="e">
        <f t="shared" si="372"/>
        <v>#N/A</v>
      </c>
      <c r="S2984" s="15" t="str">
        <f t="shared" si="369"/>
        <v>32a</v>
      </c>
      <c r="T2984" s="15" t="str">
        <f t="shared" si="370"/>
        <v>32b</v>
      </c>
    </row>
    <row r="2985" spans="1:20" ht="20.100000000000001" customHeight="1">
      <c r="A2985" s="15">
        <f t="shared" si="366"/>
        <v>129902</v>
      </c>
      <c r="B2985" s="24" t="str">
        <f>VLOOKUP(J2985,city!$A$4:$D$352,3,0)</f>
        <v>内蒙古</v>
      </c>
      <c r="C2985" s="24" t="str">
        <f>VLOOKUP(J2985,city!$A$4:$D$352,4,0)</f>
        <v>赤峰</v>
      </c>
      <c r="D2985" s="34" t="s">
        <v>126</v>
      </c>
      <c r="E2985" s="34" t="s">
        <v>9575</v>
      </c>
      <c r="F2985" s="42" t="str">
        <f t="shared" si="365"/>
        <v>118.717349,41.941946</v>
      </c>
      <c r="G2985" s="20" t="s">
        <v>9576</v>
      </c>
      <c r="H2985" s="20" t="s">
        <v>427</v>
      </c>
      <c r="I2985" s="45" t="str">
        <f t="shared" si="367"/>
        <v>11a,11b</v>
      </c>
      <c r="J2985" s="15">
        <f t="shared" si="368"/>
        <v>299</v>
      </c>
      <c r="K2985" s="15">
        <f>IF(VLOOKUP(J2984,city!$K$4:$L$352,2,0)&gt;K2984,K2984+1,1)</f>
        <v>2</v>
      </c>
      <c r="L2985" s="15">
        <v>1</v>
      </c>
      <c r="M2985" s="15" t="s">
        <v>349</v>
      </c>
      <c r="N2985" s="53">
        <v>118.717349</v>
      </c>
      <c r="O2985" s="53">
        <v>41.941946000000002</v>
      </c>
      <c r="P2985" s="15" t="str">
        <f t="shared" si="371"/>
        <v/>
      </c>
      <c r="Q2985" s="41">
        <v>11</v>
      </c>
      <c r="R2985" s="15">
        <f t="shared" si="372"/>
        <v>11</v>
      </c>
      <c r="S2985" s="15" t="str">
        <f t="shared" si="369"/>
        <v>11a</v>
      </c>
      <c r="T2985" s="15" t="str">
        <f t="shared" si="370"/>
        <v>11b</v>
      </c>
    </row>
    <row r="2986" spans="1:20" ht="20.100000000000001" customHeight="1">
      <c r="A2986" s="15">
        <f t="shared" si="366"/>
        <v>129903</v>
      </c>
      <c r="B2986" s="24" t="str">
        <f>VLOOKUP(J2986,city!$A$4:$D$352,3,0)</f>
        <v>内蒙古</v>
      </c>
      <c r="C2986" s="24" t="str">
        <f>VLOOKUP(J2986,city!$A$4:$D$352,4,0)</f>
        <v>赤峰</v>
      </c>
      <c r="D2986" s="34" t="s">
        <v>9577</v>
      </c>
      <c r="E2986" s="34" t="s">
        <v>9578</v>
      </c>
      <c r="F2986" s="42" t="str">
        <f t="shared" si="365"/>
        <v>116.676973,43.365376</v>
      </c>
      <c r="G2986" s="20" t="s">
        <v>9579</v>
      </c>
      <c r="H2986" s="20" t="s">
        <v>432</v>
      </c>
      <c r="I2986" s="45" t="str">
        <f t="shared" si="367"/>
        <v>6a,6b</v>
      </c>
      <c r="J2986" s="15">
        <f t="shared" si="368"/>
        <v>299</v>
      </c>
      <c r="K2986" s="15">
        <f>IF(VLOOKUP(J2985,city!$K$4:$L$352,2,0)&gt;K2985,K2985+1,1)</f>
        <v>3</v>
      </c>
      <c r="L2986" s="15">
        <v>1</v>
      </c>
      <c r="M2986" s="15" t="s">
        <v>349</v>
      </c>
      <c r="N2986" s="53">
        <v>116.676973</v>
      </c>
      <c r="O2986" s="53">
        <v>43.365375999999998</v>
      </c>
      <c r="P2986" s="15" t="str">
        <f t="shared" si="371"/>
        <v/>
      </c>
      <c r="Q2986" s="41">
        <v>6</v>
      </c>
      <c r="R2986" s="15">
        <f t="shared" si="372"/>
        <v>6</v>
      </c>
      <c r="S2986" s="15" t="str">
        <f t="shared" si="369"/>
        <v>6a</v>
      </c>
      <c r="T2986" s="15" t="str">
        <f t="shared" si="370"/>
        <v>6b</v>
      </c>
    </row>
    <row r="2987" spans="1:20" ht="20.100000000000001" customHeight="1">
      <c r="A2987" s="15">
        <f t="shared" si="366"/>
        <v>129904</v>
      </c>
      <c r="B2987" s="24" t="str">
        <f>VLOOKUP(J2987,city!$A$4:$D$352,3,0)</f>
        <v>内蒙古</v>
      </c>
      <c r="C2987" s="24" t="str">
        <f>VLOOKUP(J2987,city!$A$4:$D$352,4,0)</f>
        <v>赤峰</v>
      </c>
      <c r="D2987" s="34" t="s">
        <v>9580</v>
      </c>
      <c r="E2987" s="34" t="s">
        <v>9581</v>
      </c>
      <c r="F2987" s="42" t="str">
        <f t="shared" si="365"/>
        <v>117.164187,42.599065</v>
      </c>
      <c r="G2987" s="20" t="s">
        <v>9582</v>
      </c>
      <c r="H2987" s="20" t="s">
        <v>438</v>
      </c>
      <c r="I2987" s="45" t="str">
        <f t="shared" si="367"/>
        <v>32a,32b</v>
      </c>
      <c r="J2987" s="15">
        <f t="shared" si="368"/>
        <v>299</v>
      </c>
      <c r="K2987" s="15">
        <f>IF(VLOOKUP(J2986,city!$K$4:$L$352,2,0)&gt;K2986,K2986+1,1)</f>
        <v>4</v>
      </c>
      <c r="L2987" s="15">
        <v>1</v>
      </c>
      <c r="M2987" s="15" t="s">
        <v>349</v>
      </c>
      <c r="N2987" s="53">
        <v>117.164187</v>
      </c>
      <c r="O2987" s="53">
        <v>42.599065000000003</v>
      </c>
      <c r="P2987" s="15" t="str">
        <f t="shared" si="371"/>
        <v/>
      </c>
      <c r="Q2987" s="41">
        <v>32</v>
      </c>
      <c r="R2987" s="15" t="e">
        <f t="shared" si="372"/>
        <v>#N/A</v>
      </c>
      <c r="S2987" s="15" t="str">
        <f t="shared" si="369"/>
        <v>32a</v>
      </c>
      <c r="T2987" s="15" t="str">
        <f t="shared" si="370"/>
        <v>32b</v>
      </c>
    </row>
    <row r="2988" spans="1:20" ht="20.100000000000001" customHeight="1">
      <c r="A2988" s="15">
        <f t="shared" si="366"/>
        <v>129905</v>
      </c>
      <c r="B2988" s="24" t="str">
        <f>VLOOKUP(J2988,city!$A$4:$D$352,3,0)</f>
        <v>内蒙古</v>
      </c>
      <c r="C2988" s="24" t="str">
        <f>VLOOKUP(J2988,city!$A$4:$D$352,4,0)</f>
        <v>赤峰</v>
      </c>
      <c r="D2988" s="34" t="s">
        <v>9583</v>
      </c>
      <c r="E2988" s="34" t="s">
        <v>9584</v>
      </c>
      <c r="F2988" s="42" t="str">
        <f t="shared" si="365"/>
        <v>116.994425,43.375239</v>
      </c>
      <c r="G2988" s="20" t="s">
        <v>9585</v>
      </c>
      <c r="H2988" s="20" t="s">
        <v>444</v>
      </c>
      <c r="I2988" s="45" t="str">
        <f t="shared" si="367"/>
        <v>28a,28b</v>
      </c>
      <c r="J2988" s="15">
        <f t="shared" si="368"/>
        <v>299</v>
      </c>
      <c r="K2988" s="15">
        <f>IF(VLOOKUP(J2987,city!$K$4:$L$352,2,0)&gt;K2987,K2987+1,1)</f>
        <v>5</v>
      </c>
      <c r="L2988" s="15">
        <v>1</v>
      </c>
      <c r="M2988" s="15" t="s">
        <v>349</v>
      </c>
      <c r="N2988" s="53">
        <v>116.99442500000001</v>
      </c>
      <c r="O2988" s="53">
        <v>43.375239000000001</v>
      </c>
      <c r="P2988" s="15" t="str">
        <f t="shared" si="371"/>
        <v/>
      </c>
      <c r="Q2988" s="41">
        <v>28</v>
      </c>
      <c r="R2988" s="15">
        <f t="shared" si="372"/>
        <v>28</v>
      </c>
      <c r="S2988" s="15" t="str">
        <f t="shared" si="369"/>
        <v>28a</v>
      </c>
      <c r="T2988" s="15" t="str">
        <f t="shared" si="370"/>
        <v>28b</v>
      </c>
    </row>
    <row r="2989" spans="1:20" ht="20.100000000000001" customHeight="1">
      <c r="A2989" s="15">
        <f t="shared" si="366"/>
        <v>129906</v>
      </c>
      <c r="B2989" s="24" t="str">
        <f>VLOOKUP(J2989,city!$A$4:$D$352,3,0)</f>
        <v>内蒙古</v>
      </c>
      <c r="C2989" s="24" t="str">
        <f>VLOOKUP(J2989,city!$A$4:$D$352,4,0)</f>
        <v>赤峰</v>
      </c>
      <c r="D2989" s="34" t="s">
        <v>9586</v>
      </c>
      <c r="E2989" s="34" t="s">
        <v>9587</v>
      </c>
      <c r="F2989" s="42" t="str">
        <f t="shared" si="365"/>
        <v>117.165058,42.551154</v>
      </c>
      <c r="G2989" s="20" t="s">
        <v>9588</v>
      </c>
      <c r="H2989" s="20" t="s">
        <v>450</v>
      </c>
      <c r="I2989" s="45" t="str">
        <f t="shared" si="367"/>
        <v>32a,32b</v>
      </c>
      <c r="J2989" s="15">
        <f t="shared" si="368"/>
        <v>299</v>
      </c>
      <c r="K2989" s="15">
        <f>IF(VLOOKUP(J2988,city!$K$4:$L$352,2,0)&gt;K2988,K2988+1,1)</f>
        <v>6</v>
      </c>
      <c r="L2989" s="15">
        <v>1</v>
      </c>
      <c r="M2989" s="15" t="s">
        <v>349</v>
      </c>
      <c r="N2989" s="53">
        <v>117.165058</v>
      </c>
      <c r="O2989" s="53">
        <v>42.551153999999997</v>
      </c>
      <c r="P2989" s="15" t="str">
        <f t="shared" si="371"/>
        <v/>
      </c>
      <c r="Q2989" s="41">
        <v>32</v>
      </c>
      <c r="R2989" s="15" t="e">
        <f t="shared" si="372"/>
        <v>#N/A</v>
      </c>
      <c r="S2989" s="15" t="str">
        <f t="shared" si="369"/>
        <v>32a</v>
      </c>
      <c r="T2989" s="15" t="str">
        <f t="shared" si="370"/>
        <v>32b</v>
      </c>
    </row>
    <row r="2990" spans="1:20" ht="20.100000000000001" customHeight="1">
      <c r="A2990" s="15">
        <f t="shared" si="366"/>
        <v>129907</v>
      </c>
      <c r="B2990" s="24" t="str">
        <f>VLOOKUP(J2990,city!$A$4:$D$352,3,0)</f>
        <v>内蒙古</v>
      </c>
      <c r="C2990" s="24" t="str">
        <f>VLOOKUP(J2990,city!$A$4:$D$352,4,0)</f>
        <v>赤峰</v>
      </c>
      <c r="D2990" s="34" t="s">
        <v>9589</v>
      </c>
      <c r="E2990" s="34" t="s">
        <v>9590</v>
      </c>
      <c r="F2990" s="42" t="str">
        <f t="shared" si="365"/>
        <v>117.527177,43.941126</v>
      </c>
      <c r="G2990" s="20" t="s">
        <v>9591</v>
      </c>
      <c r="H2990" s="20" t="s">
        <v>456</v>
      </c>
      <c r="I2990" s="45" t="str">
        <f t="shared" si="367"/>
        <v>1a,1b</v>
      </c>
      <c r="J2990" s="15">
        <f t="shared" si="368"/>
        <v>299</v>
      </c>
      <c r="K2990" s="15">
        <f>IF(VLOOKUP(J2989,city!$K$4:$L$352,2,0)&gt;K2989,K2989+1,1)</f>
        <v>7</v>
      </c>
      <c r="L2990" s="15">
        <v>1</v>
      </c>
      <c r="M2990" s="15" t="s">
        <v>349</v>
      </c>
      <c r="N2990" s="53">
        <v>117.52717699999999</v>
      </c>
      <c r="O2990" s="53">
        <v>43.941125999999997</v>
      </c>
      <c r="P2990" s="15" t="str">
        <f t="shared" si="371"/>
        <v/>
      </c>
      <c r="Q2990" s="41">
        <v>1</v>
      </c>
      <c r="R2990" s="15">
        <f t="shared" si="372"/>
        <v>1</v>
      </c>
      <c r="S2990" s="15" t="str">
        <f t="shared" si="369"/>
        <v>1a</v>
      </c>
      <c r="T2990" s="15" t="str">
        <f t="shared" si="370"/>
        <v>1b</v>
      </c>
    </row>
    <row r="2991" spans="1:20" ht="20.100000000000001" customHeight="1">
      <c r="A2991" s="15">
        <f t="shared" si="366"/>
        <v>129908</v>
      </c>
      <c r="B2991" s="24" t="str">
        <f>VLOOKUP(J2991,city!$A$4:$D$352,3,0)</f>
        <v>内蒙古</v>
      </c>
      <c r="C2991" s="24" t="str">
        <f>VLOOKUP(J2991,city!$A$4:$D$352,4,0)</f>
        <v>赤峰</v>
      </c>
      <c r="D2991" s="34" t="s">
        <v>9592</v>
      </c>
      <c r="E2991" s="34" t="s">
        <v>9593</v>
      </c>
      <c r="F2991" s="42" t="str">
        <f t="shared" si="365"/>
        <v>117.410249,43.438427</v>
      </c>
      <c r="G2991" s="20" t="s">
        <v>9594</v>
      </c>
      <c r="H2991" s="20" t="s">
        <v>462</v>
      </c>
      <c r="I2991" s="45" t="str">
        <f t="shared" si="367"/>
        <v>32a,32b</v>
      </c>
      <c r="J2991" s="15">
        <f t="shared" si="368"/>
        <v>299</v>
      </c>
      <c r="K2991" s="15">
        <f>IF(VLOOKUP(J2990,city!$K$4:$L$352,2,0)&gt;K2990,K2990+1,1)</f>
        <v>8</v>
      </c>
      <c r="L2991" s="15">
        <v>1</v>
      </c>
      <c r="M2991" s="15" t="s">
        <v>349</v>
      </c>
      <c r="N2991" s="53">
        <v>117.41024899999999</v>
      </c>
      <c r="O2991" s="53">
        <v>43.438426999999997</v>
      </c>
      <c r="P2991" s="15" t="str">
        <f t="shared" si="371"/>
        <v/>
      </c>
      <c r="Q2991" s="41">
        <v>32</v>
      </c>
      <c r="R2991" s="15" t="e">
        <f t="shared" si="372"/>
        <v>#N/A</v>
      </c>
      <c r="S2991" s="15" t="str">
        <f t="shared" si="369"/>
        <v>32a</v>
      </c>
      <c r="T2991" s="15" t="str">
        <f t="shared" si="370"/>
        <v>32b</v>
      </c>
    </row>
    <row r="2992" spans="1:20" ht="20.100000000000001" customHeight="1">
      <c r="A2992" s="15">
        <f t="shared" si="366"/>
        <v>129909</v>
      </c>
      <c r="B2992" s="24" t="str">
        <f>VLOOKUP(J2992,city!$A$4:$D$352,3,0)</f>
        <v>内蒙古</v>
      </c>
      <c r="C2992" s="24" t="str">
        <f>VLOOKUP(J2992,city!$A$4:$D$352,4,0)</f>
        <v>赤峰</v>
      </c>
      <c r="D2992" s="34" t="s">
        <v>9595</v>
      </c>
      <c r="E2992" s="34" t="s">
        <v>9596</v>
      </c>
      <c r="F2992" s="42" t="str">
        <f t="shared" si="365"/>
        <v>118.929481,43.089501</v>
      </c>
      <c r="G2992" s="20" t="s">
        <v>9597</v>
      </c>
      <c r="H2992" s="20" t="s">
        <v>468</v>
      </c>
      <c r="I2992" s="45" t="str">
        <f t="shared" si="367"/>
        <v>6a,6b</v>
      </c>
      <c r="J2992" s="15">
        <f t="shared" si="368"/>
        <v>299</v>
      </c>
      <c r="K2992" s="15">
        <f>IF(VLOOKUP(J2991,city!$K$4:$L$352,2,0)&gt;K2991,K2991+1,1)</f>
        <v>9</v>
      </c>
      <c r="L2992" s="15">
        <v>1</v>
      </c>
      <c r="M2992" s="15" t="s">
        <v>349</v>
      </c>
      <c r="N2992" s="53">
        <v>118.929481</v>
      </c>
      <c r="O2992" s="53">
        <v>43.089500999999998</v>
      </c>
      <c r="P2992" s="15" t="str">
        <f t="shared" si="371"/>
        <v/>
      </c>
      <c r="Q2992" s="41">
        <v>6</v>
      </c>
      <c r="R2992" s="15">
        <f t="shared" si="372"/>
        <v>6</v>
      </c>
      <c r="S2992" s="15" t="str">
        <f t="shared" si="369"/>
        <v>6a</v>
      </c>
      <c r="T2992" s="15" t="str">
        <f t="shared" si="370"/>
        <v>6b</v>
      </c>
    </row>
    <row r="2993" spans="1:20" ht="20.100000000000001" customHeight="1">
      <c r="A2993" s="15">
        <f t="shared" si="366"/>
        <v>129910</v>
      </c>
      <c r="B2993" s="24" t="str">
        <f>VLOOKUP(J2993,city!$A$4:$D$352,3,0)</f>
        <v>内蒙古</v>
      </c>
      <c r="C2993" s="24" t="str">
        <f>VLOOKUP(J2993,city!$A$4:$D$352,4,0)</f>
        <v>赤峰</v>
      </c>
      <c r="D2993" s="34" t="s">
        <v>9598</v>
      </c>
      <c r="E2993" s="34" t="s">
        <v>9599</v>
      </c>
      <c r="F2993" s="42" t="str">
        <f t="shared" si="365"/>
        <v>117.464009,43.640286</v>
      </c>
      <c r="G2993" s="20" t="s">
        <v>9600</v>
      </c>
      <c r="H2993" s="20" t="s">
        <v>474</v>
      </c>
      <c r="I2993" s="45" t="str">
        <f t="shared" si="367"/>
        <v>32a,32b</v>
      </c>
      <c r="J2993" s="15">
        <f t="shared" si="368"/>
        <v>299</v>
      </c>
      <c r="K2993" s="15">
        <f>IF(VLOOKUP(J2992,city!$K$4:$L$352,2,0)&gt;K2992,K2992+1,1)</f>
        <v>10</v>
      </c>
      <c r="L2993" s="15">
        <v>1</v>
      </c>
      <c r="M2993" s="15" t="s">
        <v>349</v>
      </c>
      <c r="N2993" s="53">
        <v>117.464009</v>
      </c>
      <c r="O2993" s="53">
        <v>43.640286000000003</v>
      </c>
      <c r="P2993" s="15" t="str">
        <f t="shared" si="371"/>
        <v>117.5333119,43.0432847</v>
      </c>
      <c r="Q2993" s="41">
        <v>32</v>
      </c>
      <c r="R2993" s="15" t="e">
        <f t="shared" si="372"/>
        <v>#N/A</v>
      </c>
      <c r="S2993" s="15" t="str">
        <f t="shared" si="369"/>
        <v>32a</v>
      </c>
      <c r="T2993" s="15" t="str">
        <f t="shared" si="370"/>
        <v>32b</v>
      </c>
    </row>
    <row r="2994" spans="1:20" ht="20.100000000000001" customHeight="1">
      <c r="A2994" s="15">
        <f t="shared" si="366"/>
        <v>130001</v>
      </c>
      <c r="B2994" s="24" t="str">
        <f>VLOOKUP(J2994,city!$A$4:$D$352,3,0)</f>
        <v>内蒙古</v>
      </c>
      <c r="C2994" s="24" t="str">
        <f>VLOOKUP(J2994,city!$A$4:$D$352,4,0)</f>
        <v>通辽</v>
      </c>
      <c r="D2994" s="34" t="s">
        <v>9601</v>
      </c>
      <c r="E2994" s="34" t="s">
        <v>9602</v>
      </c>
      <c r="F2994" s="42" t="str">
        <f t="shared" si="365"/>
        <v>122.21064,42.76881</v>
      </c>
      <c r="G2994" s="20" t="s">
        <v>9603</v>
      </c>
      <c r="H2994" s="20" t="s">
        <v>480</v>
      </c>
      <c r="I2994" s="45" t="str">
        <f t="shared" si="367"/>
        <v>6a,6b</v>
      </c>
      <c r="J2994" s="15">
        <f t="shared" si="368"/>
        <v>300</v>
      </c>
      <c r="K2994" s="15">
        <f>IF(VLOOKUP(J2993,city!$K$4:$L$352,2,0)&gt;K2993,K2993+1,1)</f>
        <v>1</v>
      </c>
      <c r="L2994" s="15">
        <v>1</v>
      </c>
      <c r="M2994" s="15" t="s">
        <v>350</v>
      </c>
      <c r="N2994" s="53">
        <v>122.21064</v>
      </c>
      <c r="O2994" s="53">
        <v>42.768810000000002</v>
      </c>
      <c r="P2994" s="15" t="str">
        <f t="shared" si="371"/>
        <v/>
      </c>
      <c r="Q2994" s="41">
        <v>6</v>
      </c>
      <c r="R2994" s="15">
        <f t="shared" si="372"/>
        <v>6</v>
      </c>
      <c r="S2994" s="15" t="str">
        <f t="shared" si="369"/>
        <v>6a</v>
      </c>
      <c r="T2994" s="15" t="str">
        <f t="shared" si="370"/>
        <v>6b</v>
      </c>
    </row>
    <row r="2995" spans="1:20" ht="20.100000000000001" customHeight="1">
      <c r="A2995" s="15">
        <f t="shared" si="366"/>
        <v>130002</v>
      </c>
      <c r="B2995" s="24" t="str">
        <f>VLOOKUP(J2995,city!$A$4:$D$352,3,0)</f>
        <v>内蒙古</v>
      </c>
      <c r="C2995" s="24" t="str">
        <f>VLOOKUP(J2995,city!$A$4:$D$352,4,0)</f>
        <v>通辽</v>
      </c>
      <c r="D2995" s="34" t="s">
        <v>9604</v>
      </c>
      <c r="E2995" s="34" t="s">
        <v>9605</v>
      </c>
      <c r="F2995" s="42" t="str">
        <f t="shared" si="365"/>
        <v>122.266433,43.641225</v>
      </c>
      <c r="G2995" s="20" t="s">
        <v>9606</v>
      </c>
      <c r="H2995" s="20" t="s">
        <v>486</v>
      </c>
      <c r="I2995" s="45" t="str">
        <f t="shared" si="367"/>
        <v>12a,12b</v>
      </c>
      <c r="J2995" s="15">
        <f t="shared" si="368"/>
        <v>300</v>
      </c>
      <c r="K2995" s="15">
        <f>IF(VLOOKUP(J2994,city!$K$4:$L$352,2,0)&gt;K2994,K2994+1,1)</f>
        <v>2</v>
      </c>
      <c r="L2995" s="15">
        <v>1</v>
      </c>
      <c r="M2995" s="15" t="s">
        <v>350</v>
      </c>
      <c r="N2995" s="53">
        <v>122.26643300000001</v>
      </c>
      <c r="O2995" s="53">
        <v>43.641224999999999</v>
      </c>
      <c r="P2995" s="15" t="str">
        <f t="shared" si="371"/>
        <v/>
      </c>
      <c r="Q2995" s="41">
        <v>12</v>
      </c>
      <c r="R2995" s="15">
        <f t="shared" si="372"/>
        <v>12</v>
      </c>
      <c r="S2995" s="15" t="str">
        <f t="shared" si="369"/>
        <v>12a</v>
      </c>
      <c r="T2995" s="15" t="str">
        <f t="shared" si="370"/>
        <v>12b</v>
      </c>
    </row>
    <row r="2996" spans="1:20" ht="20.100000000000001" customHeight="1">
      <c r="A2996" s="15">
        <f t="shared" si="366"/>
        <v>130003</v>
      </c>
      <c r="B2996" s="24" t="str">
        <f>VLOOKUP(J2996,city!$A$4:$D$352,3,0)</f>
        <v>内蒙古</v>
      </c>
      <c r="C2996" s="24" t="str">
        <f>VLOOKUP(J2996,city!$A$4:$D$352,4,0)</f>
        <v>通辽</v>
      </c>
      <c r="D2996" s="34" t="s">
        <v>9607</v>
      </c>
      <c r="E2996" s="34" t="s">
        <v>9608</v>
      </c>
      <c r="F2996" s="42" t="str">
        <f t="shared" si="365"/>
        <v>121.559048,44.208629</v>
      </c>
      <c r="G2996" s="20" t="s">
        <v>9609</v>
      </c>
      <c r="H2996" s="20" t="s">
        <v>492</v>
      </c>
      <c r="I2996" s="45" t="str">
        <f t="shared" si="367"/>
        <v>28a,28b</v>
      </c>
      <c r="J2996" s="15">
        <f t="shared" si="368"/>
        <v>300</v>
      </c>
      <c r="K2996" s="15">
        <f>IF(VLOOKUP(J2995,city!$K$4:$L$352,2,0)&gt;K2995,K2995+1,1)</f>
        <v>3</v>
      </c>
      <c r="L2996" s="15">
        <v>1</v>
      </c>
      <c r="M2996" s="15" t="s">
        <v>350</v>
      </c>
      <c r="N2996" s="53">
        <v>121.559048</v>
      </c>
      <c r="O2996" s="53">
        <v>44.208629000000002</v>
      </c>
      <c r="P2996" s="15" t="str">
        <f t="shared" si="371"/>
        <v/>
      </c>
      <c r="Q2996" s="41">
        <v>28</v>
      </c>
      <c r="R2996" s="15">
        <f t="shared" si="372"/>
        <v>28</v>
      </c>
      <c r="S2996" s="15" t="str">
        <f t="shared" si="369"/>
        <v>28a</v>
      </c>
      <c r="T2996" s="15" t="str">
        <f t="shared" si="370"/>
        <v>28b</v>
      </c>
    </row>
    <row r="2997" spans="1:20" ht="20.100000000000001" customHeight="1">
      <c r="A2997" s="15">
        <f t="shared" si="366"/>
        <v>130004</v>
      </c>
      <c r="B2997" s="24" t="str">
        <f>VLOOKUP(J2997,city!$A$4:$D$352,3,0)</f>
        <v>内蒙古</v>
      </c>
      <c r="C2997" s="24" t="str">
        <f>VLOOKUP(J2997,city!$A$4:$D$352,4,0)</f>
        <v>通辽</v>
      </c>
      <c r="D2997" s="34" t="s">
        <v>9610</v>
      </c>
      <c r="E2997" s="34" t="s">
        <v>9611</v>
      </c>
      <c r="F2997" s="42" t="str">
        <f t="shared" si="365"/>
        <v>121.92258,43.589756</v>
      </c>
      <c r="G2997" s="20" t="s">
        <v>9612</v>
      </c>
      <c r="H2997" s="20" t="s">
        <v>498</v>
      </c>
      <c r="I2997" s="45" t="str">
        <f t="shared" si="367"/>
        <v>12a,12b</v>
      </c>
      <c r="J2997" s="15">
        <f t="shared" si="368"/>
        <v>300</v>
      </c>
      <c r="K2997" s="15">
        <f>IF(VLOOKUP(J2996,city!$K$4:$L$352,2,0)&gt;K2996,K2996+1,1)</f>
        <v>4</v>
      </c>
      <c r="L2997" s="15">
        <v>1</v>
      </c>
      <c r="M2997" s="15" t="s">
        <v>350</v>
      </c>
      <c r="N2997" s="53">
        <v>121.92258</v>
      </c>
      <c r="O2997" s="53">
        <v>43.589756000000001</v>
      </c>
      <c r="P2997" s="15" t="str">
        <f t="shared" si="371"/>
        <v/>
      </c>
      <c r="Q2997" s="41">
        <v>12</v>
      </c>
      <c r="R2997" s="15">
        <f t="shared" si="372"/>
        <v>12</v>
      </c>
      <c r="S2997" s="15" t="str">
        <f t="shared" si="369"/>
        <v>12a</v>
      </c>
      <c r="T2997" s="15" t="str">
        <f t="shared" si="370"/>
        <v>12b</v>
      </c>
    </row>
    <row r="2998" spans="1:20" ht="20.100000000000001" customHeight="1">
      <c r="A2998" s="15">
        <f t="shared" si="366"/>
        <v>130005</v>
      </c>
      <c r="B2998" s="24" t="str">
        <f>VLOOKUP(J2998,city!$A$4:$D$352,3,0)</f>
        <v>内蒙古</v>
      </c>
      <c r="C2998" s="24" t="str">
        <f>VLOOKUP(J2998,city!$A$4:$D$352,4,0)</f>
        <v>通辽</v>
      </c>
      <c r="D2998" s="34" t="s">
        <v>9613</v>
      </c>
      <c r="E2998" s="34" t="s">
        <v>9614</v>
      </c>
      <c r="F2998" s="42" t="str">
        <f t="shared" si="365"/>
        <v>122.005152,42.869073</v>
      </c>
      <c r="G2998" s="20" t="s">
        <v>9615</v>
      </c>
      <c r="H2998" s="20" t="s">
        <v>504</v>
      </c>
      <c r="I2998" s="45" t="str">
        <f t="shared" si="367"/>
        <v>14a,14b</v>
      </c>
      <c r="J2998" s="15">
        <f t="shared" si="368"/>
        <v>300</v>
      </c>
      <c r="K2998" s="15">
        <f>IF(VLOOKUP(J2997,city!$K$4:$L$352,2,0)&gt;K2997,K2997+1,1)</f>
        <v>5</v>
      </c>
      <c r="L2998" s="15">
        <v>1</v>
      </c>
      <c r="M2998" s="15" t="s">
        <v>350</v>
      </c>
      <c r="N2998" s="53">
        <v>122.005152</v>
      </c>
      <c r="O2998" s="53">
        <v>42.869073</v>
      </c>
      <c r="P2998" s="15" t="str">
        <f t="shared" si="371"/>
        <v/>
      </c>
      <c r="Q2998" s="41">
        <v>14</v>
      </c>
      <c r="R2998" s="15">
        <f t="shared" si="372"/>
        <v>14</v>
      </c>
      <c r="S2998" s="15" t="str">
        <f t="shared" si="369"/>
        <v>14a</v>
      </c>
      <c r="T2998" s="15" t="str">
        <f t="shared" si="370"/>
        <v>14b</v>
      </c>
    </row>
    <row r="2999" spans="1:20" ht="20.100000000000001" customHeight="1">
      <c r="A2999" s="15">
        <f t="shared" si="366"/>
        <v>130006</v>
      </c>
      <c r="B2999" s="24" t="str">
        <f>VLOOKUP(J2999,city!$A$4:$D$352,3,0)</f>
        <v>内蒙古</v>
      </c>
      <c r="C2999" s="24" t="str">
        <f>VLOOKUP(J2999,city!$A$4:$D$352,4,0)</f>
        <v>通辽</v>
      </c>
      <c r="D2999" s="34" t="s">
        <v>9616</v>
      </c>
      <c r="E2999" s="34" t="s">
        <v>9617</v>
      </c>
      <c r="F2999" s="42" t="str">
        <f t="shared" si="365"/>
        <v>122.266628,43.638079</v>
      </c>
      <c r="G2999" s="20" t="s">
        <v>9618</v>
      </c>
      <c r="H2999" s="20" t="s">
        <v>510</v>
      </c>
      <c r="I2999" s="45" t="str">
        <f t="shared" si="367"/>
        <v>1a,1b</v>
      </c>
      <c r="J2999" s="15">
        <f t="shared" si="368"/>
        <v>300</v>
      </c>
      <c r="K2999" s="15">
        <f>IF(VLOOKUP(J2998,city!$K$4:$L$352,2,0)&gt;K2998,K2998+1,1)</f>
        <v>6</v>
      </c>
      <c r="L2999" s="15">
        <v>1</v>
      </c>
      <c r="M2999" s="15" t="s">
        <v>350</v>
      </c>
      <c r="N2999" s="53">
        <v>122.266628</v>
      </c>
      <c r="O2999" s="53">
        <v>43.638078999999998</v>
      </c>
      <c r="P2999" s="15" t="str">
        <f t="shared" si="371"/>
        <v/>
      </c>
      <c r="Q2999" s="41">
        <v>1</v>
      </c>
      <c r="R2999" s="15">
        <f t="shared" si="372"/>
        <v>1</v>
      </c>
      <c r="S2999" s="15" t="str">
        <f t="shared" si="369"/>
        <v>1a</v>
      </c>
      <c r="T2999" s="15" t="str">
        <f t="shared" si="370"/>
        <v>1b</v>
      </c>
    </row>
    <row r="3000" spans="1:20" ht="20.100000000000001" customHeight="1">
      <c r="A3000" s="15">
        <f t="shared" si="366"/>
        <v>130007</v>
      </c>
      <c r="B3000" s="24" t="str">
        <f>VLOOKUP(J3000,city!$A$4:$D$352,3,0)</f>
        <v>内蒙古</v>
      </c>
      <c r="C3000" s="24" t="str">
        <f>VLOOKUP(J3000,city!$A$4:$D$352,4,0)</f>
        <v>通辽</v>
      </c>
      <c r="D3000" s="34" t="s">
        <v>9619</v>
      </c>
      <c r="E3000" s="34" t="s">
        <v>9620</v>
      </c>
      <c r="F3000" s="42" t="str">
        <f t="shared" si="365"/>
        <v>120.656767,42.853848</v>
      </c>
      <c r="G3000" s="20" t="s">
        <v>9621</v>
      </c>
      <c r="H3000" s="20" t="s">
        <v>516</v>
      </c>
      <c r="I3000" s="45" t="str">
        <f t="shared" si="367"/>
        <v>15a,15b</v>
      </c>
      <c r="J3000" s="15">
        <f t="shared" si="368"/>
        <v>300</v>
      </c>
      <c r="K3000" s="15">
        <f>IF(VLOOKUP(J2999,city!$K$4:$L$352,2,0)&gt;K2999,K2999+1,1)</f>
        <v>7</v>
      </c>
      <c r="L3000" s="15">
        <v>1</v>
      </c>
      <c r="M3000" s="15" t="s">
        <v>350</v>
      </c>
      <c r="N3000" s="53">
        <v>120.656767</v>
      </c>
      <c r="O3000" s="53">
        <v>42.853847999999999</v>
      </c>
      <c r="P3000" s="15" t="str">
        <f t="shared" si="371"/>
        <v/>
      </c>
      <c r="Q3000" s="41">
        <v>15</v>
      </c>
      <c r="R3000" s="15">
        <f t="shared" si="372"/>
        <v>15</v>
      </c>
      <c r="S3000" s="15" t="str">
        <f t="shared" si="369"/>
        <v>15a</v>
      </c>
      <c r="T3000" s="15" t="str">
        <f t="shared" si="370"/>
        <v>15b</v>
      </c>
    </row>
    <row r="3001" spans="1:20" ht="20.100000000000001" customHeight="1">
      <c r="A3001" s="15">
        <f t="shared" si="366"/>
        <v>130008</v>
      </c>
      <c r="B3001" s="24" t="str">
        <f>VLOOKUP(J3001,city!$A$4:$D$352,3,0)</f>
        <v>内蒙古</v>
      </c>
      <c r="C3001" s="24" t="str">
        <f>VLOOKUP(J3001,city!$A$4:$D$352,4,0)</f>
        <v>通辽</v>
      </c>
      <c r="D3001" s="34" t="s">
        <v>9622</v>
      </c>
      <c r="E3001" s="34" t="s">
        <v>9623</v>
      </c>
      <c r="F3001" s="42" t="str">
        <f t="shared" si="365"/>
        <v>119.444832,45.403193</v>
      </c>
      <c r="G3001" s="20" t="s">
        <v>9624</v>
      </c>
      <c r="H3001" s="20" t="s">
        <v>522</v>
      </c>
      <c r="I3001" s="45" t="str">
        <f t="shared" si="367"/>
        <v>6a,6b</v>
      </c>
      <c r="J3001" s="15">
        <f t="shared" si="368"/>
        <v>300</v>
      </c>
      <c r="K3001" s="15">
        <f>IF(VLOOKUP(J3000,city!$K$4:$L$352,2,0)&gt;K3000,K3000+1,1)</f>
        <v>8</v>
      </c>
      <c r="L3001" s="15">
        <v>1</v>
      </c>
      <c r="M3001" s="15" t="s">
        <v>350</v>
      </c>
      <c r="N3001" s="53">
        <v>119.44483200000001</v>
      </c>
      <c r="O3001" s="53">
        <v>45.403193000000002</v>
      </c>
      <c r="P3001" s="15" t="str">
        <f t="shared" si="371"/>
        <v/>
      </c>
      <c r="Q3001" s="41">
        <v>6</v>
      </c>
      <c r="R3001" s="15">
        <f t="shared" si="372"/>
        <v>6</v>
      </c>
      <c r="S3001" s="15" t="str">
        <f t="shared" si="369"/>
        <v>6a</v>
      </c>
      <c r="T3001" s="15" t="str">
        <f t="shared" si="370"/>
        <v>6b</v>
      </c>
    </row>
    <row r="3002" spans="1:20" ht="20.100000000000001" customHeight="1">
      <c r="A3002" s="15">
        <f t="shared" si="366"/>
        <v>130009</v>
      </c>
      <c r="B3002" s="24" t="str">
        <f>VLOOKUP(J3002,city!$A$4:$D$352,3,0)</f>
        <v>内蒙古</v>
      </c>
      <c r="C3002" s="24" t="str">
        <f>VLOOKUP(J3002,city!$A$4:$D$352,4,0)</f>
        <v>通辽</v>
      </c>
      <c r="D3002" s="34" t="s">
        <v>9625</v>
      </c>
      <c r="E3002" s="34" t="s">
        <v>9626</v>
      </c>
      <c r="F3002" s="42" t="str">
        <f t="shared" si="365"/>
        <v>122.541511,43.300151</v>
      </c>
      <c r="G3002" s="20" t="s">
        <v>9627</v>
      </c>
      <c r="H3002" s="20" t="s">
        <v>528</v>
      </c>
      <c r="I3002" s="45" t="str">
        <f t="shared" si="367"/>
        <v>28a,28b</v>
      </c>
      <c r="J3002" s="15">
        <f t="shared" si="368"/>
        <v>300</v>
      </c>
      <c r="K3002" s="15">
        <f>IF(VLOOKUP(J3001,city!$K$4:$L$352,2,0)&gt;K3001,K3001+1,1)</f>
        <v>9</v>
      </c>
      <c r="L3002" s="15">
        <v>1</v>
      </c>
      <c r="M3002" s="15" t="s">
        <v>350</v>
      </c>
      <c r="N3002" s="53">
        <v>122.541511</v>
      </c>
      <c r="O3002" s="53">
        <v>43.300151</v>
      </c>
      <c r="P3002" s="15" t="str">
        <f t="shared" si="371"/>
        <v/>
      </c>
      <c r="Q3002" s="41">
        <v>28</v>
      </c>
      <c r="R3002" s="15">
        <f t="shared" si="372"/>
        <v>28</v>
      </c>
      <c r="S3002" s="15" t="str">
        <f t="shared" si="369"/>
        <v>28a</v>
      </c>
      <c r="T3002" s="15" t="str">
        <f t="shared" si="370"/>
        <v>28b</v>
      </c>
    </row>
    <row r="3003" spans="1:20" ht="20.100000000000001" customHeight="1">
      <c r="A3003" s="15">
        <f t="shared" si="366"/>
        <v>130010</v>
      </c>
      <c r="B3003" s="24" t="str">
        <f>VLOOKUP(J3003,city!$A$4:$D$352,3,0)</f>
        <v>内蒙古</v>
      </c>
      <c r="C3003" s="24" t="str">
        <f>VLOOKUP(J3003,city!$A$4:$D$352,4,0)</f>
        <v>通辽</v>
      </c>
      <c r="D3003" s="34" t="s">
        <v>9628</v>
      </c>
      <c r="E3003" s="34" t="s">
        <v>9629</v>
      </c>
      <c r="F3003" s="42" t="str">
        <f t="shared" si="365"/>
        <v>120.596052,44.822446</v>
      </c>
      <c r="G3003" s="20" t="s">
        <v>9630</v>
      </c>
      <c r="H3003" s="20" t="s">
        <v>534</v>
      </c>
      <c r="I3003" s="45" t="str">
        <f t="shared" si="367"/>
        <v>28a,28b</v>
      </c>
      <c r="J3003" s="15">
        <f t="shared" si="368"/>
        <v>300</v>
      </c>
      <c r="K3003" s="15">
        <f>IF(VLOOKUP(J3002,city!$K$4:$L$352,2,0)&gt;K3002,K3002+1,1)</f>
        <v>10</v>
      </c>
      <c r="L3003" s="15">
        <v>1</v>
      </c>
      <c r="M3003" s="15" t="s">
        <v>350</v>
      </c>
      <c r="N3003" s="53">
        <v>120.596052</v>
      </c>
      <c r="O3003" s="53">
        <v>44.822445999999999</v>
      </c>
      <c r="P3003" s="15" t="str">
        <f t="shared" si="371"/>
        <v>121.5469643,43.709521</v>
      </c>
      <c r="Q3003" s="41">
        <v>28</v>
      </c>
      <c r="R3003" s="15">
        <f t="shared" si="372"/>
        <v>28</v>
      </c>
      <c r="S3003" s="15" t="str">
        <f t="shared" si="369"/>
        <v>28a</v>
      </c>
      <c r="T3003" s="15" t="str">
        <f t="shared" si="370"/>
        <v>28b</v>
      </c>
    </row>
    <row r="3004" spans="1:20" ht="20.100000000000001" customHeight="1">
      <c r="A3004" s="15">
        <f t="shared" si="366"/>
        <v>130101</v>
      </c>
      <c r="B3004" s="24" t="str">
        <f>VLOOKUP(J3004,city!$A$4:$D$352,3,0)</f>
        <v>内蒙古</v>
      </c>
      <c r="C3004" s="24" t="str">
        <f>VLOOKUP(J3004,city!$A$4:$D$352,4,0)</f>
        <v>鄂尔多斯</v>
      </c>
      <c r="D3004" s="34" t="s">
        <v>9631</v>
      </c>
      <c r="E3004" s="34" t="s">
        <v>9632</v>
      </c>
      <c r="F3004" s="42" t="str">
        <f t="shared" ref="F3004:F3067" si="373">N3004&amp;","&amp;O3004</f>
        <v>109.958316,40.249729</v>
      </c>
      <c r="G3004" s="20" t="s">
        <v>9633</v>
      </c>
      <c r="H3004" s="20" t="s">
        <v>422</v>
      </c>
      <c r="I3004" s="45" t="str">
        <f t="shared" si="367"/>
        <v>6a,6b</v>
      </c>
      <c r="J3004" s="15">
        <f t="shared" si="368"/>
        <v>301</v>
      </c>
      <c r="K3004" s="15">
        <f>IF(VLOOKUP(J3003,city!$K$4:$L$352,2,0)&gt;K3003,K3003+1,1)</f>
        <v>1</v>
      </c>
      <c r="L3004" s="15">
        <v>1</v>
      </c>
      <c r="M3004" s="15" t="s">
        <v>351</v>
      </c>
      <c r="N3004" s="53">
        <v>109.958316</v>
      </c>
      <c r="O3004" s="53">
        <v>40.249729000000002</v>
      </c>
      <c r="P3004" s="15" t="str">
        <f t="shared" si="371"/>
        <v/>
      </c>
      <c r="Q3004" s="41">
        <v>6</v>
      </c>
      <c r="R3004" s="15">
        <f t="shared" si="372"/>
        <v>6</v>
      </c>
      <c r="S3004" s="15" t="str">
        <f t="shared" si="369"/>
        <v>6a</v>
      </c>
      <c r="T3004" s="15" t="str">
        <f t="shared" si="370"/>
        <v>6b</v>
      </c>
    </row>
    <row r="3005" spans="1:20" ht="20.100000000000001" customHeight="1">
      <c r="A3005" s="15">
        <f t="shared" si="366"/>
        <v>130102</v>
      </c>
      <c r="B3005" s="24" t="str">
        <f>VLOOKUP(J3005,city!$A$4:$D$352,3,0)</f>
        <v>内蒙古</v>
      </c>
      <c r="C3005" s="24" t="str">
        <f>VLOOKUP(J3005,city!$A$4:$D$352,4,0)</f>
        <v>鄂尔多斯</v>
      </c>
      <c r="D3005" s="34" t="s">
        <v>9634</v>
      </c>
      <c r="E3005" s="34" t="s">
        <v>9635</v>
      </c>
      <c r="F3005" s="42" t="str">
        <f t="shared" si="373"/>
        <v>109.304886,40.462894</v>
      </c>
      <c r="G3005" s="20" t="s">
        <v>9636</v>
      </c>
      <c r="H3005" s="20" t="s">
        <v>427</v>
      </c>
      <c r="I3005" s="45" t="str">
        <f t="shared" si="367"/>
        <v>32a,32b</v>
      </c>
      <c r="J3005" s="15">
        <f t="shared" si="368"/>
        <v>301</v>
      </c>
      <c r="K3005" s="15">
        <f>IF(VLOOKUP(J3004,city!$K$4:$L$352,2,0)&gt;K3004,K3004+1,1)</f>
        <v>2</v>
      </c>
      <c r="L3005" s="15">
        <v>1</v>
      </c>
      <c r="M3005" s="15" t="s">
        <v>351</v>
      </c>
      <c r="N3005" s="53">
        <v>109.304886</v>
      </c>
      <c r="O3005" s="53">
        <v>40.462893999999999</v>
      </c>
      <c r="P3005" s="15" t="str">
        <f t="shared" si="371"/>
        <v/>
      </c>
      <c r="Q3005" s="41">
        <v>32</v>
      </c>
      <c r="R3005" s="15" t="e">
        <f t="shared" si="372"/>
        <v>#N/A</v>
      </c>
      <c r="S3005" s="15" t="str">
        <f t="shared" si="369"/>
        <v>32a</v>
      </c>
      <c r="T3005" s="15" t="str">
        <f t="shared" si="370"/>
        <v>32b</v>
      </c>
    </row>
    <row r="3006" spans="1:20" ht="20.100000000000001" customHeight="1">
      <c r="A3006" s="15">
        <f t="shared" si="366"/>
        <v>130103</v>
      </c>
      <c r="B3006" s="24" t="str">
        <f>VLOOKUP(J3006,city!$A$4:$D$352,3,0)</f>
        <v>内蒙古</v>
      </c>
      <c r="C3006" s="24" t="str">
        <f>VLOOKUP(J3006,city!$A$4:$D$352,4,0)</f>
        <v>鄂尔多斯</v>
      </c>
      <c r="D3006" s="34" t="s">
        <v>9637</v>
      </c>
      <c r="E3006" s="34" t="s">
        <v>9638</v>
      </c>
      <c r="F3006" s="42" t="str">
        <f t="shared" si="373"/>
        <v>109.834367,39.370179</v>
      </c>
      <c r="G3006" s="20" t="s">
        <v>9639</v>
      </c>
      <c r="H3006" s="20" t="s">
        <v>432</v>
      </c>
      <c r="I3006" s="45" t="str">
        <f t="shared" si="367"/>
        <v>29a,29b</v>
      </c>
      <c r="J3006" s="15">
        <f t="shared" si="368"/>
        <v>301</v>
      </c>
      <c r="K3006" s="15">
        <f>IF(VLOOKUP(J3005,city!$K$4:$L$352,2,0)&gt;K3005,K3005+1,1)</f>
        <v>3</v>
      </c>
      <c r="L3006" s="15">
        <v>1</v>
      </c>
      <c r="M3006" s="15" t="s">
        <v>351</v>
      </c>
      <c r="N3006" s="53">
        <v>109.834367</v>
      </c>
      <c r="O3006" s="53">
        <v>39.370179</v>
      </c>
      <c r="P3006" s="15" t="str">
        <f t="shared" si="371"/>
        <v/>
      </c>
      <c r="Q3006" s="41">
        <v>29</v>
      </c>
      <c r="R3006" s="15">
        <f t="shared" si="372"/>
        <v>29</v>
      </c>
      <c r="S3006" s="15" t="str">
        <f t="shared" si="369"/>
        <v>29a</v>
      </c>
      <c r="T3006" s="15" t="str">
        <f t="shared" si="370"/>
        <v>29b</v>
      </c>
    </row>
    <row r="3007" spans="1:20" ht="20.100000000000001" customHeight="1">
      <c r="A3007" s="15">
        <f t="shared" si="366"/>
        <v>130104</v>
      </c>
      <c r="B3007" s="24" t="str">
        <f>VLOOKUP(J3007,city!$A$4:$D$352,3,0)</f>
        <v>内蒙古</v>
      </c>
      <c r="C3007" s="24" t="str">
        <f>VLOOKUP(J3007,city!$A$4:$D$352,4,0)</f>
        <v>鄂尔多斯</v>
      </c>
      <c r="D3007" s="34" t="s">
        <v>9640</v>
      </c>
      <c r="E3007" s="34" t="s">
        <v>9641</v>
      </c>
      <c r="F3007" s="42" t="str">
        <f t="shared" si="373"/>
        <v>108.799868,37.985429</v>
      </c>
      <c r="G3007" s="20" t="s">
        <v>9642</v>
      </c>
      <c r="H3007" s="20" t="s">
        <v>438</v>
      </c>
      <c r="I3007" s="45" t="str">
        <f t="shared" si="367"/>
        <v>6a,6b</v>
      </c>
      <c r="J3007" s="15">
        <f t="shared" si="368"/>
        <v>301</v>
      </c>
      <c r="K3007" s="15">
        <f>IF(VLOOKUP(J3006,city!$K$4:$L$352,2,0)&gt;K3006,K3006+1,1)</f>
        <v>4</v>
      </c>
      <c r="L3007" s="15">
        <v>1</v>
      </c>
      <c r="M3007" s="15" t="s">
        <v>351</v>
      </c>
      <c r="N3007" s="53">
        <v>108.799868</v>
      </c>
      <c r="O3007" s="53">
        <v>37.985429000000003</v>
      </c>
      <c r="P3007" s="15" t="str">
        <f t="shared" si="371"/>
        <v/>
      </c>
      <c r="Q3007" s="41">
        <v>6</v>
      </c>
      <c r="R3007" s="15">
        <f t="shared" si="372"/>
        <v>6</v>
      </c>
      <c r="S3007" s="15" t="str">
        <f t="shared" si="369"/>
        <v>6a</v>
      </c>
      <c r="T3007" s="15" t="str">
        <f t="shared" si="370"/>
        <v>6b</v>
      </c>
    </row>
    <row r="3008" spans="1:20" ht="20.100000000000001" customHeight="1">
      <c r="A3008" s="15">
        <f t="shared" si="366"/>
        <v>130105</v>
      </c>
      <c r="B3008" s="24" t="str">
        <f>VLOOKUP(J3008,city!$A$4:$D$352,3,0)</f>
        <v>内蒙古</v>
      </c>
      <c r="C3008" s="24" t="str">
        <f>VLOOKUP(J3008,city!$A$4:$D$352,4,0)</f>
        <v>鄂尔多斯</v>
      </c>
      <c r="D3008" s="34" t="s">
        <v>9643</v>
      </c>
      <c r="E3008" s="34" t="s">
        <v>9644</v>
      </c>
      <c r="F3008" s="42" t="str">
        <f t="shared" si="373"/>
        <v>108.634838,39.817596</v>
      </c>
      <c r="G3008" s="20" t="s">
        <v>9645</v>
      </c>
      <c r="H3008" s="20" t="s">
        <v>444</v>
      </c>
      <c r="I3008" s="45" t="str">
        <f t="shared" si="367"/>
        <v>28a,28b</v>
      </c>
      <c r="J3008" s="15">
        <f t="shared" si="368"/>
        <v>301</v>
      </c>
      <c r="K3008" s="15">
        <f>IF(VLOOKUP(J3007,city!$K$4:$L$352,2,0)&gt;K3007,K3007+1,1)</f>
        <v>5</v>
      </c>
      <c r="L3008" s="15">
        <v>1</v>
      </c>
      <c r="M3008" s="15" t="s">
        <v>351</v>
      </c>
      <c r="N3008" s="53">
        <v>108.634838</v>
      </c>
      <c r="O3008" s="53">
        <v>39.817596000000002</v>
      </c>
      <c r="P3008" s="15" t="str">
        <f t="shared" si="371"/>
        <v/>
      </c>
      <c r="Q3008" s="41">
        <v>28</v>
      </c>
      <c r="R3008" s="15">
        <f t="shared" si="372"/>
        <v>28</v>
      </c>
      <c r="S3008" s="15" t="str">
        <f t="shared" si="369"/>
        <v>28a</v>
      </c>
      <c r="T3008" s="15" t="str">
        <f t="shared" si="370"/>
        <v>28b</v>
      </c>
    </row>
    <row r="3009" spans="1:20" ht="20.100000000000001" customHeight="1">
      <c r="A3009" s="15">
        <f t="shared" si="366"/>
        <v>130106</v>
      </c>
      <c r="B3009" s="24" t="str">
        <f>VLOOKUP(J3009,city!$A$4:$D$352,3,0)</f>
        <v>内蒙古</v>
      </c>
      <c r="C3009" s="24" t="str">
        <f>VLOOKUP(J3009,city!$A$4:$D$352,4,0)</f>
        <v>鄂尔多斯</v>
      </c>
      <c r="D3009" s="34" t="s">
        <v>9646</v>
      </c>
      <c r="E3009" s="34" t="s">
        <v>9647</v>
      </c>
      <c r="F3009" s="42" t="str">
        <f t="shared" si="373"/>
        <v>109.791447,39.607385</v>
      </c>
      <c r="G3009" s="20" t="s">
        <v>9648</v>
      </c>
      <c r="H3009" s="20" t="s">
        <v>450</v>
      </c>
      <c r="I3009" s="45" t="str">
        <f t="shared" si="367"/>
        <v>10a,10b</v>
      </c>
      <c r="J3009" s="15">
        <f t="shared" si="368"/>
        <v>301</v>
      </c>
      <c r="K3009" s="15">
        <f>IF(VLOOKUP(J3008,city!$K$4:$L$352,2,0)&gt;K3008,K3008+1,1)</f>
        <v>6</v>
      </c>
      <c r="L3009" s="15">
        <v>1</v>
      </c>
      <c r="M3009" s="15" t="s">
        <v>351</v>
      </c>
      <c r="N3009" s="53">
        <v>109.79144700000001</v>
      </c>
      <c r="O3009" s="53">
        <v>39.607385000000001</v>
      </c>
      <c r="P3009" s="15" t="str">
        <f t="shared" si="371"/>
        <v/>
      </c>
      <c r="Q3009" s="41">
        <v>10</v>
      </c>
      <c r="R3009" s="15">
        <f t="shared" si="372"/>
        <v>10</v>
      </c>
      <c r="S3009" s="15" t="str">
        <f t="shared" si="369"/>
        <v>10a</v>
      </c>
      <c r="T3009" s="15" t="str">
        <f t="shared" si="370"/>
        <v>10b</v>
      </c>
    </row>
    <row r="3010" spans="1:20" ht="20.100000000000001" customHeight="1">
      <c r="A3010" s="15">
        <f t="shared" si="366"/>
        <v>130107</v>
      </c>
      <c r="B3010" s="24" t="str">
        <f>VLOOKUP(J3010,city!$A$4:$D$352,3,0)</f>
        <v>内蒙古</v>
      </c>
      <c r="C3010" s="24" t="str">
        <f>VLOOKUP(J3010,city!$A$4:$D$352,4,0)</f>
        <v>鄂尔多斯</v>
      </c>
      <c r="D3010" s="34" t="s">
        <v>9649</v>
      </c>
      <c r="E3010" s="34" t="s">
        <v>9650</v>
      </c>
      <c r="F3010" s="42" t="str">
        <f t="shared" si="373"/>
        <v>110.933169,40.191442</v>
      </c>
      <c r="G3010" s="20" t="s">
        <v>9651</v>
      </c>
      <c r="H3010" s="20" t="s">
        <v>456</v>
      </c>
      <c r="I3010" s="45" t="str">
        <f t="shared" si="367"/>
        <v>6a,6b</v>
      </c>
      <c r="J3010" s="15">
        <f t="shared" si="368"/>
        <v>301</v>
      </c>
      <c r="K3010" s="15">
        <f>IF(VLOOKUP(J3009,city!$K$4:$L$352,2,0)&gt;K3009,K3009+1,1)</f>
        <v>7</v>
      </c>
      <c r="L3010" s="15">
        <v>1</v>
      </c>
      <c r="M3010" s="15" t="s">
        <v>351</v>
      </c>
      <c r="N3010" s="53">
        <v>110.93316900000001</v>
      </c>
      <c r="O3010" s="53">
        <v>40.191442000000002</v>
      </c>
      <c r="P3010" s="15" t="str">
        <f t="shared" si="371"/>
        <v/>
      </c>
      <c r="Q3010" s="41">
        <v>6</v>
      </c>
      <c r="R3010" s="15">
        <f t="shared" si="372"/>
        <v>6</v>
      </c>
      <c r="S3010" s="15" t="str">
        <f t="shared" si="369"/>
        <v>6a</v>
      </c>
      <c r="T3010" s="15" t="str">
        <f t="shared" si="370"/>
        <v>6b</v>
      </c>
    </row>
    <row r="3011" spans="1:20" ht="20.100000000000001" customHeight="1">
      <c r="A3011" s="15">
        <f t="shared" si="366"/>
        <v>130108</v>
      </c>
      <c r="B3011" s="24" t="str">
        <f>VLOOKUP(J3011,city!$A$4:$D$352,3,0)</f>
        <v>内蒙古</v>
      </c>
      <c r="C3011" s="24" t="str">
        <f>VLOOKUP(J3011,city!$A$4:$D$352,4,0)</f>
        <v>鄂尔多斯</v>
      </c>
      <c r="D3011" s="34" t="s">
        <v>9652</v>
      </c>
      <c r="E3011" s="34" t="s">
        <v>9653</v>
      </c>
      <c r="F3011" s="42" t="str">
        <f t="shared" si="373"/>
        <v>109.959097,40.24831</v>
      </c>
      <c r="G3011" s="20" t="s">
        <v>9654</v>
      </c>
      <c r="H3011" s="20" t="s">
        <v>462</v>
      </c>
      <c r="I3011" s="45" t="str">
        <f t="shared" si="367"/>
        <v>32a,32b</v>
      </c>
      <c r="J3011" s="15">
        <f t="shared" si="368"/>
        <v>301</v>
      </c>
      <c r="K3011" s="15">
        <f>IF(VLOOKUP(J3010,city!$K$4:$L$352,2,0)&gt;K3010,K3010+1,1)</f>
        <v>8</v>
      </c>
      <c r="L3011" s="15">
        <v>1</v>
      </c>
      <c r="M3011" s="15" t="s">
        <v>351</v>
      </c>
      <c r="N3011" s="53">
        <v>109.959097</v>
      </c>
      <c r="O3011" s="53">
        <v>40.248309999999996</v>
      </c>
      <c r="P3011" s="15" t="str">
        <f t="shared" si="371"/>
        <v/>
      </c>
      <c r="Q3011" s="41">
        <v>32</v>
      </c>
      <c r="R3011" s="15">
        <f t="shared" si="372"/>
        <v>6</v>
      </c>
      <c r="S3011" s="15" t="str">
        <f t="shared" si="369"/>
        <v>32a</v>
      </c>
      <c r="T3011" s="15" t="str">
        <f t="shared" si="370"/>
        <v>32b</v>
      </c>
    </row>
    <row r="3012" spans="1:20" ht="20.100000000000001" customHeight="1">
      <c r="A3012" s="15">
        <f t="shared" ref="A3012:A3075" si="374">100000+J3012*100+K3012</f>
        <v>130109</v>
      </c>
      <c r="B3012" s="24" t="str">
        <f>VLOOKUP(J3012,city!$A$4:$D$352,3,0)</f>
        <v>内蒙古</v>
      </c>
      <c r="C3012" s="24" t="str">
        <f>VLOOKUP(J3012,city!$A$4:$D$352,4,0)</f>
        <v>鄂尔多斯</v>
      </c>
      <c r="D3012" s="34" t="s">
        <v>9655</v>
      </c>
      <c r="E3012" s="34" t="s">
        <v>9656</v>
      </c>
      <c r="F3012" s="42" t="str">
        <f t="shared" si="373"/>
        <v>109.348146,40.389036</v>
      </c>
      <c r="G3012" s="20" t="s">
        <v>9657</v>
      </c>
      <c r="H3012" s="20" t="s">
        <v>468</v>
      </c>
      <c r="I3012" s="45" t="str">
        <f t="shared" si="367"/>
        <v>32a,32b</v>
      </c>
      <c r="J3012" s="15">
        <f t="shared" si="368"/>
        <v>301</v>
      </c>
      <c r="K3012" s="15">
        <f>IF(VLOOKUP(J3011,city!$K$4:$L$352,2,0)&gt;K3011,K3011+1,1)</f>
        <v>9</v>
      </c>
      <c r="L3012" s="15">
        <v>1</v>
      </c>
      <c r="M3012" s="15" t="s">
        <v>351</v>
      </c>
      <c r="N3012" s="53">
        <v>109.348146</v>
      </c>
      <c r="O3012" s="53">
        <v>40.389035999999997</v>
      </c>
      <c r="P3012" s="15" t="str">
        <f t="shared" si="371"/>
        <v/>
      </c>
      <c r="Q3012" s="41">
        <v>32</v>
      </c>
      <c r="R3012" s="15" t="e">
        <f t="shared" si="372"/>
        <v>#N/A</v>
      </c>
      <c r="S3012" s="15" t="str">
        <f t="shared" si="369"/>
        <v>32a</v>
      </c>
      <c r="T3012" s="15" t="str">
        <f t="shared" si="370"/>
        <v>32b</v>
      </c>
    </row>
    <row r="3013" spans="1:20" ht="20.100000000000001" customHeight="1">
      <c r="A3013" s="15">
        <f t="shared" si="374"/>
        <v>130110</v>
      </c>
      <c r="B3013" s="24" t="str">
        <f>VLOOKUP(J3013,city!$A$4:$D$352,3,0)</f>
        <v>内蒙古</v>
      </c>
      <c r="C3013" s="24" t="str">
        <f>VLOOKUP(J3013,city!$A$4:$D$352,4,0)</f>
        <v>鄂尔多斯</v>
      </c>
      <c r="D3013" s="34" t="s">
        <v>9658</v>
      </c>
      <c r="E3013" s="34" t="s">
        <v>9659</v>
      </c>
      <c r="F3013" s="42" t="str">
        <f t="shared" si="373"/>
        <v>108.633487,40.452333</v>
      </c>
      <c r="G3013" s="20" t="s">
        <v>9660</v>
      </c>
      <c r="H3013" s="20" t="s">
        <v>474</v>
      </c>
      <c r="I3013" s="45" t="str">
        <f t="shared" ref="I3013:I3076" si="375">S3013&amp;","&amp;T3013</f>
        <v>32a,32b</v>
      </c>
      <c r="J3013" s="15">
        <f t="shared" ref="J3013:J3076" si="376">IF(K3013&gt;K3012,J3012,J3012+1)</f>
        <v>301</v>
      </c>
      <c r="K3013" s="15">
        <f>IF(VLOOKUP(J3012,city!$K$4:$L$352,2,0)&gt;K3012,K3012+1,1)</f>
        <v>10</v>
      </c>
      <c r="L3013" s="15">
        <v>1</v>
      </c>
      <c r="M3013" s="15" t="s">
        <v>351</v>
      </c>
      <c r="N3013" s="53">
        <v>108.633487</v>
      </c>
      <c r="O3013" s="53">
        <v>40.452333000000003</v>
      </c>
      <c r="P3013" s="15" t="str">
        <f t="shared" si="371"/>
        <v>109.5197621,39.8774333</v>
      </c>
      <c r="Q3013" s="41">
        <v>32</v>
      </c>
      <c r="R3013" s="15" t="e">
        <f t="shared" si="372"/>
        <v>#N/A</v>
      </c>
      <c r="S3013" s="15" t="str">
        <f t="shared" ref="S3013:S3076" si="377">CONCATENATE(Q3013,"a")</f>
        <v>32a</v>
      </c>
      <c r="T3013" s="15" t="str">
        <f t="shared" ref="T3013:T3076" si="378">CONCATENATE(Q3013,"b")</f>
        <v>32b</v>
      </c>
    </row>
    <row r="3014" spans="1:20" ht="20.100000000000001" customHeight="1">
      <c r="A3014" s="15">
        <f t="shared" si="374"/>
        <v>130201</v>
      </c>
      <c r="B3014" s="24" t="str">
        <f>VLOOKUP(J3014,city!$A$4:$D$352,3,0)</f>
        <v>内蒙古</v>
      </c>
      <c r="C3014" s="24" t="str">
        <f>VLOOKUP(J3014,city!$A$4:$D$352,4,0)</f>
        <v>呼伦贝尔</v>
      </c>
      <c r="D3014" s="34" t="s">
        <v>9661</v>
      </c>
      <c r="E3014" s="34" t="s">
        <v>9662</v>
      </c>
      <c r="F3014" s="42" t="str">
        <f t="shared" si="373"/>
        <v>117.95893,49.493591</v>
      </c>
      <c r="G3014" s="20" t="s">
        <v>9663</v>
      </c>
      <c r="H3014" s="20" t="s">
        <v>480</v>
      </c>
      <c r="I3014" s="45" t="str">
        <f t="shared" si="375"/>
        <v>28a,28b</v>
      </c>
      <c r="J3014" s="15">
        <f t="shared" si="376"/>
        <v>302</v>
      </c>
      <c r="K3014" s="15">
        <f>IF(VLOOKUP(J3013,city!$K$4:$L$352,2,0)&gt;K3013,K3013+1,1)</f>
        <v>1</v>
      </c>
      <c r="L3014" s="15">
        <v>1</v>
      </c>
      <c r="M3014" s="15" t="s">
        <v>352</v>
      </c>
      <c r="N3014" s="53">
        <v>117.95893</v>
      </c>
      <c r="O3014" s="53">
        <v>49.493591000000002</v>
      </c>
      <c r="P3014" s="15" t="str">
        <f t="shared" si="371"/>
        <v/>
      </c>
      <c r="Q3014" s="41">
        <v>28</v>
      </c>
      <c r="R3014" s="15">
        <f t="shared" si="372"/>
        <v>28</v>
      </c>
      <c r="S3014" s="15" t="str">
        <f t="shared" si="377"/>
        <v>28a</v>
      </c>
      <c r="T3014" s="15" t="str">
        <f t="shared" si="378"/>
        <v>28b</v>
      </c>
    </row>
    <row r="3015" spans="1:20" ht="20.100000000000001" customHeight="1">
      <c r="A3015" s="15">
        <f t="shared" si="374"/>
        <v>130202</v>
      </c>
      <c r="B3015" s="24" t="str">
        <f>VLOOKUP(J3015,city!$A$4:$D$352,3,0)</f>
        <v>内蒙古</v>
      </c>
      <c r="C3015" s="24" t="str">
        <f>VLOOKUP(J3015,city!$A$4:$D$352,4,0)</f>
        <v>呼伦贝尔</v>
      </c>
      <c r="D3015" s="34" t="s">
        <v>9664</v>
      </c>
      <c r="E3015" s="34" t="s">
        <v>9665</v>
      </c>
      <c r="F3015" s="42" t="str">
        <f t="shared" si="373"/>
        <v>119.21152,49.328043</v>
      </c>
      <c r="G3015" s="20" t="s">
        <v>9666</v>
      </c>
      <c r="H3015" s="20" t="s">
        <v>486</v>
      </c>
      <c r="I3015" s="45" t="str">
        <f t="shared" si="375"/>
        <v>28a,28b</v>
      </c>
      <c r="J3015" s="15">
        <f t="shared" si="376"/>
        <v>302</v>
      </c>
      <c r="K3015" s="15">
        <f>IF(VLOOKUP(J3014,city!$K$4:$L$352,2,0)&gt;K3014,K3014+1,1)</f>
        <v>2</v>
      </c>
      <c r="L3015" s="15">
        <v>1</v>
      </c>
      <c r="M3015" s="15" t="s">
        <v>352</v>
      </c>
      <c r="N3015" s="53">
        <v>119.21151999999999</v>
      </c>
      <c r="O3015" s="53">
        <v>49.328043000000001</v>
      </c>
      <c r="P3015" s="15" t="str">
        <f t="shared" si="371"/>
        <v/>
      </c>
      <c r="Q3015" s="41">
        <v>28</v>
      </c>
      <c r="R3015" s="15">
        <f t="shared" si="372"/>
        <v>28</v>
      </c>
      <c r="S3015" s="15" t="str">
        <f t="shared" si="377"/>
        <v>28a</v>
      </c>
      <c r="T3015" s="15" t="str">
        <f t="shared" si="378"/>
        <v>28b</v>
      </c>
    </row>
    <row r="3016" spans="1:20" ht="20.100000000000001" customHeight="1">
      <c r="A3016" s="15">
        <f t="shared" si="374"/>
        <v>130203</v>
      </c>
      <c r="B3016" s="24" t="str">
        <f>VLOOKUP(J3016,city!$A$4:$D$352,3,0)</f>
        <v>内蒙古</v>
      </c>
      <c r="C3016" s="24" t="str">
        <f>VLOOKUP(J3016,city!$A$4:$D$352,4,0)</f>
        <v>呼伦贝尔</v>
      </c>
      <c r="D3016" s="34" t="s">
        <v>9667</v>
      </c>
      <c r="E3016" s="34" t="s">
        <v>9668</v>
      </c>
      <c r="F3016" s="42" t="str">
        <f t="shared" si="373"/>
        <v>117.671052,49.339278</v>
      </c>
      <c r="G3016" s="20" t="s">
        <v>9669</v>
      </c>
      <c r="H3016" s="20" t="s">
        <v>492</v>
      </c>
      <c r="I3016" s="45" t="str">
        <f t="shared" si="375"/>
        <v>6a,6b</v>
      </c>
      <c r="J3016" s="15">
        <f t="shared" si="376"/>
        <v>302</v>
      </c>
      <c r="K3016" s="15">
        <f>IF(VLOOKUP(J3015,city!$K$4:$L$352,2,0)&gt;K3015,K3015+1,1)</f>
        <v>3</v>
      </c>
      <c r="L3016" s="15">
        <v>1</v>
      </c>
      <c r="M3016" s="15" t="s">
        <v>352</v>
      </c>
      <c r="N3016" s="53">
        <v>117.671052</v>
      </c>
      <c r="O3016" s="53">
        <v>49.339278</v>
      </c>
      <c r="P3016" s="15" t="str">
        <f t="shared" si="371"/>
        <v/>
      </c>
      <c r="Q3016" s="41">
        <v>6</v>
      </c>
      <c r="R3016" s="15">
        <f t="shared" si="372"/>
        <v>6</v>
      </c>
      <c r="S3016" s="15" t="str">
        <f t="shared" si="377"/>
        <v>6a</v>
      </c>
      <c r="T3016" s="15" t="str">
        <f t="shared" si="378"/>
        <v>6b</v>
      </c>
    </row>
    <row r="3017" spans="1:20" ht="20.100000000000001" customHeight="1">
      <c r="A3017" s="15">
        <f t="shared" si="374"/>
        <v>130204</v>
      </c>
      <c r="B3017" s="24" t="str">
        <f>VLOOKUP(J3017,city!$A$4:$D$352,3,0)</f>
        <v>内蒙古</v>
      </c>
      <c r="C3017" s="24" t="str">
        <f>VLOOKUP(J3017,city!$A$4:$D$352,4,0)</f>
        <v>呼伦贝尔</v>
      </c>
      <c r="D3017" s="34" t="s">
        <v>9670</v>
      </c>
      <c r="E3017" s="34" t="s">
        <v>9671</v>
      </c>
      <c r="F3017" s="42" t="str">
        <f t="shared" si="373"/>
        <v>119.788655,49.511915</v>
      </c>
      <c r="G3017" s="20" t="s">
        <v>9672</v>
      </c>
      <c r="H3017" s="20" t="s">
        <v>498</v>
      </c>
      <c r="I3017" s="45" t="str">
        <f t="shared" si="375"/>
        <v>32a,32b</v>
      </c>
      <c r="J3017" s="15">
        <f t="shared" si="376"/>
        <v>302</v>
      </c>
      <c r="K3017" s="15">
        <f>IF(VLOOKUP(J3016,city!$K$4:$L$352,2,0)&gt;K3016,K3016+1,1)</f>
        <v>4</v>
      </c>
      <c r="L3017" s="15">
        <v>1</v>
      </c>
      <c r="M3017" s="15" t="s">
        <v>352</v>
      </c>
      <c r="N3017" s="53">
        <v>119.78865500000001</v>
      </c>
      <c r="O3017" s="53">
        <v>49.511915000000002</v>
      </c>
      <c r="P3017" s="15" t="str">
        <f t="shared" si="371"/>
        <v/>
      </c>
      <c r="Q3017" s="41">
        <v>32</v>
      </c>
      <c r="R3017" s="15" t="e">
        <f t="shared" si="372"/>
        <v>#N/A</v>
      </c>
      <c r="S3017" s="15" t="str">
        <f t="shared" si="377"/>
        <v>32a</v>
      </c>
      <c r="T3017" s="15" t="str">
        <f t="shared" si="378"/>
        <v>32b</v>
      </c>
    </row>
    <row r="3018" spans="1:20" ht="20.100000000000001" customHeight="1">
      <c r="A3018" s="15">
        <f t="shared" si="374"/>
        <v>130205</v>
      </c>
      <c r="B3018" s="24" t="str">
        <f>VLOOKUP(J3018,city!$A$4:$D$352,3,0)</f>
        <v>内蒙古</v>
      </c>
      <c r="C3018" s="24" t="str">
        <f>VLOOKUP(J3018,city!$A$4:$D$352,4,0)</f>
        <v>呼伦贝尔</v>
      </c>
      <c r="D3018" s="34" t="s">
        <v>9673</v>
      </c>
      <c r="E3018" s="34" t="s">
        <v>9674</v>
      </c>
      <c r="F3018" s="42" t="str">
        <f t="shared" si="373"/>
        <v>117.404377,49.620498</v>
      </c>
      <c r="G3018" s="20" t="s">
        <v>9675</v>
      </c>
      <c r="H3018" s="20" t="s">
        <v>504</v>
      </c>
      <c r="I3018" s="45" t="str">
        <f t="shared" si="375"/>
        <v>2a,2b</v>
      </c>
      <c r="J3018" s="15">
        <f t="shared" si="376"/>
        <v>302</v>
      </c>
      <c r="K3018" s="15">
        <f>IF(VLOOKUP(J3017,city!$K$4:$L$352,2,0)&gt;K3017,K3017+1,1)</f>
        <v>5</v>
      </c>
      <c r="L3018" s="15">
        <v>1</v>
      </c>
      <c r="M3018" s="15" t="s">
        <v>352</v>
      </c>
      <c r="N3018" s="53">
        <v>117.404377</v>
      </c>
      <c r="O3018" s="53">
        <v>49.620497999999998</v>
      </c>
      <c r="P3018" s="15" t="str">
        <f t="shared" si="371"/>
        <v/>
      </c>
      <c r="Q3018" s="41">
        <v>2</v>
      </c>
      <c r="R3018" s="15">
        <f t="shared" si="372"/>
        <v>2</v>
      </c>
      <c r="S3018" s="15" t="str">
        <f t="shared" si="377"/>
        <v>2a</v>
      </c>
      <c r="T3018" s="15" t="str">
        <f t="shared" si="378"/>
        <v>2b</v>
      </c>
    </row>
    <row r="3019" spans="1:20" ht="20.100000000000001" customHeight="1">
      <c r="A3019" s="15">
        <f t="shared" si="374"/>
        <v>130206</v>
      </c>
      <c r="B3019" s="24" t="str">
        <f>VLOOKUP(J3019,city!$A$4:$D$352,3,0)</f>
        <v>内蒙古</v>
      </c>
      <c r="C3019" s="24" t="str">
        <f>VLOOKUP(J3019,city!$A$4:$D$352,4,0)</f>
        <v>呼伦贝尔</v>
      </c>
      <c r="D3019" s="34" t="s">
        <v>9676</v>
      </c>
      <c r="E3019" s="34" t="s">
        <v>9677</v>
      </c>
      <c r="F3019" s="42" t="str">
        <f t="shared" si="373"/>
        <v>120.792441,51.261407</v>
      </c>
      <c r="G3019" s="20" t="s">
        <v>9678</v>
      </c>
      <c r="H3019" s="20" t="s">
        <v>510</v>
      </c>
      <c r="I3019" s="45" t="str">
        <f t="shared" si="375"/>
        <v>16a,16b</v>
      </c>
      <c r="J3019" s="15">
        <f t="shared" si="376"/>
        <v>302</v>
      </c>
      <c r="K3019" s="15">
        <f>IF(VLOOKUP(J3018,city!$K$4:$L$352,2,0)&gt;K3018,K3018+1,1)</f>
        <v>6</v>
      </c>
      <c r="L3019" s="15">
        <v>1</v>
      </c>
      <c r="M3019" s="15" t="s">
        <v>352</v>
      </c>
      <c r="N3019" s="53">
        <v>120.792441</v>
      </c>
      <c r="O3019" s="53">
        <v>51.261406999999998</v>
      </c>
      <c r="P3019" s="15" t="str">
        <f t="shared" si="371"/>
        <v/>
      </c>
      <c r="Q3019" s="41">
        <v>16</v>
      </c>
      <c r="R3019" s="15">
        <f t="shared" si="372"/>
        <v>16</v>
      </c>
      <c r="S3019" s="15" t="str">
        <f t="shared" si="377"/>
        <v>16a</v>
      </c>
      <c r="T3019" s="15" t="str">
        <f t="shared" si="378"/>
        <v>16b</v>
      </c>
    </row>
    <row r="3020" spans="1:20" ht="20.100000000000001" customHeight="1">
      <c r="A3020" s="15">
        <f t="shared" si="374"/>
        <v>130207</v>
      </c>
      <c r="B3020" s="24" t="str">
        <f>VLOOKUP(J3020,city!$A$4:$D$352,3,0)</f>
        <v>内蒙古</v>
      </c>
      <c r="C3020" s="24" t="str">
        <f>VLOOKUP(J3020,city!$A$4:$D$352,4,0)</f>
        <v>呼伦贝尔</v>
      </c>
      <c r="D3020" s="34" t="s">
        <v>9679</v>
      </c>
      <c r="E3020" s="34" t="s">
        <v>9680</v>
      </c>
      <c r="F3020" s="42" t="str">
        <f t="shared" si="373"/>
        <v>119.73731,49.219958</v>
      </c>
      <c r="G3020" s="20" t="s">
        <v>9681</v>
      </c>
      <c r="H3020" s="20" t="s">
        <v>516</v>
      </c>
      <c r="I3020" s="45" t="str">
        <f t="shared" si="375"/>
        <v>2a,2b</v>
      </c>
      <c r="J3020" s="15">
        <f t="shared" si="376"/>
        <v>302</v>
      </c>
      <c r="K3020" s="15">
        <f>IF(VLOOKUP(J3019,city!$K$4:$L$352,2,0)&gt;K3019,K3019+1,1)</f>
        <v>7</v>
      </c>
      <c r="L3020" s="15">
        <v>1</v>
      </c>
      <c r="M3020" s="15" t="s">
        <v>352</v>
      </c>
      <c r="N3020" s="53">
        <v>119.73730999999999</v>
      </c>
      <c r="O3020" s="53">
        <v>49.219957999999998</v>
      </c>
      <c r="P3020" s="15" t="str">
        <f t="shared" si="371"/>
        <v/>
      </c>
      <c r="Q3020" s="41">
        <v>2</v>
      </c>
      <c r="R3020" s="15">
        <f t="shared" si="372"/>
        <v>2</v>
      </c>
      <c r="S3020" s="15" t="str">
        <f t="shared" si="377"/>
        <v>2a</v>
      </c>
      <c r="T3020" s="15" t="str">
        <f t="shared" si="378"/>
        <v>2b</v>
      </c>
    </row>
    <row r="3021" spans="1:20" ht="20.100000000000001" customHeight="1">
      <c r="A3021" s="15">
        <f t="shared" si="374"/>
        <v>130208</v>
      </c>
      <c r="B3021" s="24" t="str">
        <f>VLOOKUP(J3021,city!$A$4:$D$352,3,0)</f>
        <v>内蒙古</v>
      </c>
      <c r="C3021" s="24" t="str">
        <f>VLOOKUP(J3021,city!$A$4:$D$352,4,0)</f>
        <v>呼伦贝尔</v>
      </c>
      <c r="D3021" s="34" t="s">
        <v>9682</v>
      </c>
      <c r="E3021" s="34" t="s">
        <v>9683</v>
      </c>
      <c r="F3021" s="42" t="str">
        <f t="shared" si="373"/>
        <v>120.680655,51.33738</v>
      </c>
      <c r="G3021" s="20" t="s">
        <v>9684</v>
      </c>
      <c r="H3021" s="20" t="s">
        <v>522</v>
      </c>
      <c r="I3021" s="45" t="str">
        <f t="shared" si="375"/>
        <v>16a,16b</v>
      </c>
      <c r="J3021" s="15">
        <f t="shared" si="376"/>
        <v>302</v>
      </c>
      <c r="K3021" s="15">
        <f>IF(VLOOKUP(J3020,city!$K$4:$L$352,2,0)&gt;K3020,K3020+1,1)</f>
        <v>8</v>
      </c>
      <c r="L3021" s="15">
        <v>1</v>
      </c>
      <c r="M3021" s="15" t="s">
        <v>352</v>
      </c>
      <c r="N3021" s="53">
        <v>120.680655</v>
      </c>
      <c r="O3021" s="53">
        <v>51.337380000000003</v>
      </c>
      <c r="P3021" s="15" t="str">
        <f t="shared" ref="P3021:P3084" si="379">IF(K3021=10,SUM(N3012:N3021)/10&amp;","&amp;SUM(O3012:O3021)/10,"")</f>
        <v/>
      </c>
      <c r="Q3021" s="41">
        <v>16</v>
      </c>
      <c r="R3021" s="15">
        <f t="shared" si="372"/>
        <v>16</v>
      </c>
      <c r="S3021" s="15" t="str">
        <f t="shared" si="377"/>
        <v>16a</v>
      </c>
      <c r="T3021" s="15" t="str">
        <f t="shared" si="378"/>
        <v>16b</v>
      </c>
    </row>
    <row r="3022" spans="1:20" ht="20.100000000000001" customHeight="1">
      <c r="A3022" s="15">
        <f t="shared" si="374"/>
        <v>130209</v>
      </c>
      <c r="B3022" s="24" t="str">
        <f>VLOOKUP(J3022,city!$A$4:$D$352,3,0)</f>
        <v>内蒙古</v>
      </c>
      <c r="C3022" s="24" t="str">
        <f>VLOOKUP(J3022,city!$A$4:$D$352,4,0)</f>
        <v>呼伦贝尔</v>
      </c>
      <c r="D3022" s="34" t="s">
        <v>9685</v>
      </c>
      <c r="E3022" s="34" t="s">
        <v>9686</v>
      </c>
      <c r="F3022" s="42" t="str">
        <f t="shared" si="373"/>
        <v>119.909784,51.346841</v>
      </c>
      <c r="G3022" s="20" t="s">
        <v>9687</v>
      </c>
      <c r="H3022" s="20" t="s">
        <v>528</v>
      </c>
      <c r="I3022" s="45" t="str">
        <f t="shared" si="375"/>
        <v>32a,32b</v>
      </c>
      <c r="J3022" s="15">
        <f t="shared" si="376"/>
        <v>302</v>
      </c>
      <c r="K3022" s="15">
        <f>IF(VLOOKUP(J3021,city!$K$4:$L$352,2,0)&gt;K3021,K3021+1,1)</f>
        <v>9</v>
      </c>
      <c r="L3022" s="15">
        <v>1</v>
      </c>
      <c r="M3022" s="15" t="s">
        <v>352</v>
      </c>
      <c r="N3022" s="53">
        <v>119.909784</v>
      </c>
      <c r="O3022" s="53">
        <v>51.346840999999998</v>
      </c>
      <c r="P3022" s="15" t="str">
        <f t="shared" si="379"/>
        <v/>
      </c>
      <c r="Q3022" s="41">
        <v>32</v>
      </c>
      <c r="R3022" s="15" t="e">
        <f t="shared" si="372"/>
        <v>#N/A</v>
      </c>
      <c r="S3022" s="15" t="str">
        <f t="shared" si="377"/>
        <v>32a</v>
      </c>
      <c r="T3022" s="15" t="str">
        <f t="shared" si="378"/>
        <v>32b</v>
      </c>
    </row>
    <row r="3023" spans="1:20" ht="20.100000000000001" customHeight="1">
      <c r="A3023" s="15">
        <f t="shared" si="374"/>
        <v>130210</v>
      </c>
      <c r="B3023" s="24" t="str">
        <f>VLOOKUP(J3023,city!$A$4:$D$352,3,0)</f>
        <v>内蒙古</v>
      </c>
      <c r="C3023" s="24" t="str">
        <f>VLOOKUP(J3023,city!$A$4:$D$352,4,0)</f>
        <v>呼伦贝尔</v>
      </c>
      <c r="D3023" s="34" t="s">
        <v>9688</v>
      </c>
      <c r="E3023" s="34" t="s">
        <v>9689</v>
      </c>
      <c r="F3023" s="42" t="str">
        <f t="shared" si="373"/>
        <v>117.360374,49.635754</v>
      </c>
      <c r="G3023" s="20" t="s">
        <v>9690</v>
      </c>
      <c r="H3023" s="20" t="s">
        <v>534</v>
      </c>
      <c r="I3023" s="45" t="str">
        <f t="shared" si="375"/>
        <v>31a,31b</v>
      </c>
      <c r="J3023" s="15">
        <f t="shared" si="376"/>
        <v>302</v>
      </c>
      <c r="K3023" s="15">
        <f>IF(VLOOKUP(J3022,city!$K$4:$L$352,2,0)&gt;K3022,K3022+1,1)</f>
        <v>10</v>
      </c>
      <c r="L3023" s="15">
        <v>1</v>
      </c>
      <c r="M3023" s="15" t="s">
        <v>352</v>
      </c>
      <c r="N3023" s="53">
        <v>117.36037399999999</v>
      </c>
      <c r="O3023" s="53">
        <v>49.635753999999999</v>
      </c>
      <c r="P3023" s="15" t="str">
        <f t="shared" si="379"/>
        <v>119.0515098,50.0094665</v>
      </c>
      <c r="Q3023" s="41">
        <v>31</v>
      </c>
      <c r="R3023" s="15">
        <f t="shared" si="372"/>
        <v>31</v>
      </c>
      <c r="S3023" s="15" t="str">
        <f t="shared" si="377"/>
        <v>31a</v>
      </c>
      <c r="T3023" s="15" t="str">
        <f t="shared" si="378"/>
        <v>31b</v>
      </c>
    </row>
    <row r="3024" spans="1:20" ht="20.100000000000001" customHeight="1">
      <c r="A3024" s="15">
        <f t="shared" si="374"/>
        <v>130301</v>
      </c>
      <c r="B3024" s="24" t="str">
        <f>VLOOKUP(J3024,city!$A$4:$D$352,3,0)</f>
        <v>内蒙古</v>
      </c>
      <c r="C3024" s="24" t="str">
        <f>VLOOKUP(J3024,city!$A$4:$D$352,4,0)</f>
        <v>巴彦淖尔</v>
      </c>
      <c r="D3024" s="34" t="s">
        <v>9691</v>
      </c>
      <c r="E3024" s="34" t="s">
        <v>9692</v>
      </c>
      <c r="F3024" s="42" t="str">
        <f t="shared" si="373"/>
        <v>110.003547,40.407797</v>
      </c>
      <c r="G3024" s="20" t="s">
        <v>9693</v>
      </c>
      <c r="H3024" s="20" t="s">
        <v>422</v>
      </c>
      <c r="I3024" s="45" t="str">
        <f t="shared" si="375"/>
        <v>6a,6b</v>
      </c>
      <c r="J3024" s="15">
        <f t="shared" si="376"/>
        <v>303</v>
      </c>
      <c r="K3024" s="15">
        <f>IF(VLOOKUP(J3023,city!$K$4:$L$352,2,0)&gt;K3023,K3023+1,1)</f>
        <v>1</v>
      </c>
      <c r="L3024" s="15">
        <v>1</v>
      </c>
      <c r="M3024" s="15" t="s">
        <v>353</v>
      </c>
      <c r="N3024" s="53">
        <v>110.003547</v>
      </c>
      <c r="O3024" s="53">
        <v>40.407797000000002</v>
      </c>
      <c r="P3024" s="15" t="str">
        <f t="shared" si="379"/>
        <v/>
      </c>
      <c r="Q3024" s="41">
        <v>6</v>
      </c>
      <c r="R3024" s="15">
        <f t="shared" si="372"/>
        <v>6</v>
      </c>
      <c r="S3024" s="15" t="str">
        <f t="shared" si="377"/>
        <v>6a</v>
      </c>
      <c r="T3024" s="15" t="str">
        <f t="shared" si="378"/>
        <v>6b</v>
      </c>
    </row>
    <row r="3025" spans="1:22" ht="20.100000000000001" customHeight="1">
      <c r="A3025" s="15">
        <f t="shared" si="374"/>
        <v>130302</v>
      </c>
      <c r="B3025" s="24" t="str">
        <f>VLOOKUP(J3025,city!$A$4:$D$352,3,0)</f>
        <v>内蒙古</v>
      </c>
      <c r="C3025" s="24" t="str">
        <f>VLOOKUP(J3025,city!$A$4:$D$352,4,0)</f>
        <v>巴彦淖尔</v>
      </c>
      <c r="D3025" s="34" t="s">
        <v>9694</v>
      </c>
      <c r="E3025" s="34" t="s">
        <v>9695</v>
      </c>
      <c r="F3025" s="42" t="str">
        <f t="shared" si="373"/>
        <v>107.59159,42.404314</v>
      </c>
      <c r="G3025" s="20" t="s">
        <v>9696</v>
      </c>
      <c r="H3025" s="20" t="s">
        <v>427</v>
      </c>
      <c r="I3025" s="45" t="str">
        <f t="shared" si="375"/>
        <v>16a,16b</v>
      </c>
      <c r="J3025" s="15">
        <f t="shared" si="376"/>
        <v>303</v>
      </c>
      <c r="K3025" s="15">
        <f>IF(VLOOKUP(J3024,city!$K$4:$L$352,2,0)&gt;K3024,K3024+1,1)</f>
        <v>2</v>
      </c>
      <c r="L3025" s="15">
        <v>1</v>
      </c>
      <c r="M3025" s="15" t="s">
        <v>353</v>
      </c>
      <c r="N3025" s="53">
        <v>107.59159</v>
      </c>
      <c r="O3025" s="53">
        <v>42.404313999999999</v>
      </c>
      <c r="P3025" s="15" t="str">
        <f t="shared" si="379"/>
        <v/>
      </c>
      <c r="Q3025" s="41">
        <v>16</v>
      </c>
      <c r="R3025" s="15">
        <f t="shared" si="372"/>
        <v>16</v>
      </c>
      <c r="S3025" s="15" t="str">
        <f t="shared" si="377"/>
        <v>16a</v>
      </c>
      <c r="T3025" s="15" t="str">
        <f t="shared" si="378"/>
        <v>16b</v>
      </c>
    </row>
    <row r="3026" spans="1:22" ht="20.100000000000001" customHeight="1">
      <c r="A3026" s="15">
        <f t="shared" si="374"/>
        <v>130303</v>
      </c>
      <c r="B3026" s="24" t="str">
        <f>VLOOKUP(J3026,city!$A$4:$D$352,3,0)</f>
        <v>内蒙古</v>
      </c>
      <c r="C3026" s="24" t="str">
        <f>VLOOKUP(J3026,city!$A$4:$D$352,4,0)</f>
        <v>巴彦淖尔</v>
      </c>
      <c r="D3026" s="34" t="s">
        <v>9697</v>
      </c>
      <c r="E3026" s="34" t="s">
        <v>9698</v>
      </c>
      <c r="F3026" s="42" t="str">
        <f t="shared" si="373"/>
        <v>109.417286,40.708398</v>
      </c>
      <c r="G3026" s="20" t="s">
        <v>9699</v>
      </c>
      <c r="H3026" s="20" t="s">
        <v>432</v>
      </c>
      <c r="I3026" s="45" t="str">
        <f t="shared" si="375"/>
        <v>32a,32b</v>
      </c>
      <c r="J3026" s="15">
        <f t="shared" si="376"/>
        <v>303</v>
      </c>
      <c r="K3026" s="15">
        <f>IF(VLOOKUP(J3025,city!$K$4:$L$352,2,0)&gt;K3025,K3025+1,1)</f>
        <v>3</v>
      </c>
      <c r="L3026" s="15">
        <v>1</v>
      </c>
      <c r="M3026" s="15" t="s">
        <v>353</v>
      </c>
      <c r="N3026" s="53">
        <v>109.417286</v>
      </c>
      <c r="O3026" s="53">
        <v>40.708398000000003</v>
      </c>
      <c r="P3026" s="15" t="str">
        <f t="shared" si="379"/>
        <v/>
      </c>
      <c r="Q3026" s="41">
        <v>32</v>
      </c>
      <c r="R3026" s="15" t="e">
        <f t="shared" si="372"/>
        <v>#N/A</v>
      </c>
      <c r="S3026" s="15" t="str">
        <f t="shared" si="377"/>
        <v>32a</v>
      </c>
      <c r="T3026" s="15" t="str">
        <f t="shared" si="378"/>
        <v>32b</v>
      </c>
    </row>
    <row r="3027" spans="1:22" ht="20.100000000000001" customHeight="1">
      <c r="A3027" s="15">
        <f t="shared" si="374"/>
        <v>130304</v>
      </c>
      <c r="B3027" s="24" t="str">
        <f>VLOOKUP(J3027,city!$A$4:$D$352,3,0)</f>
        <v>内蒙古</v>
      </c>
      <c r="C3027" s="24" t="str">
        <f>VLOOKUP(J3027,city!$A$4:$D$352,4,0)</f>
        <v>巴彦淖尔</v>
      </c>
      <c r="D3027" s="34" t="s">
        <v>9700</v>
      </c>
      <c r="E3027" s="34" t="s">
        <v>9701</v>
      </c>
      <c r="F3027" s="42" t="str">
        <f t="shared" si="373"/>
        <v>107.607442,41.058178</v>
      </c>
      <c r="G3027" s="20" t="s">
        <v>9702</v>
      </c>
      <c r="H3027" s="20" t="s">
        <v>438</v>
      </c>
      <c r="I3027" s="45" t="str">
        <f t="shared" si="375"/>
        <v>12a,12b</v>
      </c>
      <c r="J3027" s="15">
        <f t="shared" si="376"/>
        <v>303</v>
      </c>
      <c r="K3027" s="15">
        <f>IF(VLOOKUP(J3026,city!$K$4:$L$352,2,0)&gt;K3026,K3026+1,1)</f>
        <v>4</v>
      </c>
      <c r="L3027" s="15">
        <v>1</v>
      </c>
      <c r="M3027" s="15" t="s">
        <v>353</v>
      </c>
      <c r="N3027" s="53">
        <v>107.60744200000001</v>
      </c>
      <c r="O3027" s="53">
        <v>41.058177999999998</v>
      </c>
      <c r="P3027" s="15" t="str">
        <f t="shared" si="379"/>
        <v/>
      </c>
      <c r="Q3027" s="41">
        <v>12</v>
      </c>
      <c r="R3027" s="15">
        <f t="shared" si="372"/>
        <v>12</v>
      </c>
      <c r="S3027" s="15" t="str">
        <f t="shared" si="377"/>
        <v>12a</v>
      </c>
      <c r="T3027" s="15" t="str">
        <f t="shared" si="378"/>
        <v>12b</v>
      </c>
    </row>
    <row r="3028" spans="1:22" ht="20.100000000000001" customHeight="1">
      <c r="A3028" s="15">
        <f t="shared" si="374"/>
        <v>130305</v>
      </c>
      <c r="B3028" s="24" t="str">
        <f>VLOOKUP(J3028,city!$A$4:$D$352,3,0)</f>
        <v>内蒙古</v>
      </c>
      <c r="C3028" s="24" t="str">
        <f>VLOOKUP(J3028,city!$A$4:$D$352,4,0)</f>
        <v>巴彦淖尔</v>
      </c>
      <c r="D3028" s="34" t="s">
        <v>9703</v>
      </c>
      <c r="E3028" s="34" t="s">
        <v>9704</v>
      </c>
      <c r="F3028" s="42" t="str">
        <f t="shared" si="373"/>
        <v>107.087343,41.082785</v>
      </c>
      <c r="G3028" s="20" t="s">
        <v>9705</v>
      </c>
      <c r="H3028" s="20" t="s">
        <v>444</v>
      </c>
      <c r="I3028" s="45" t="str">
        <f t="shared" si="375"/>
        <v>6a,6b</v>
      </c>
      <c r="J3028" s="15">
        <f t="shared" si="376"/>
        <v>303</v>
      </c>
      <c r="K3028" s="15">
        <f>IF(VLOOKUP(J3027,city!$K$4:$L$352,2,0)&gt;K3027,K3027+1,1)</f>
        <v>5</v>
      </c>
      <c r="L3028" s="15">
        <v>1</v>
      </c>
      <c r="M3028" s="15" t="s">
        <v>353</v>
      </c>
      <c r="N3028" s="53">
        <v>107.087343</v>
      </c>
      <c r="O3028" s="53">
        <v>41.082785000000001</v>
      </c>
      <c r="P3028" s="15" t="str">
        <f t="shared" si="379"/>
        <v/>
      </c>
      <c r="Q3028" s="41">
        <v>6</v>
      </c>
      <c r="R3028" s="15">
        <f t="shared" si="372"/>
        <v>6</v>
      </c>
      <c r="S3028" s="15" t="str">
        <f t="shared" si="377"/>
        <v>6a</v>
      </c>
      <c r="T3028" s="15" t="str">
        <f t="shared" si="378"/>
        <v>6b</v>
      </c>
    </row>
    <row r="3029" spans="1:22" ht="20.100000000000001" customHeight="1">
      <c r="A3029" s="15">
        <f t="shared" si="374"/>
        <v>130306</v>
      </c>
      <c r="B3029" s="24" t="str">
        <f>VLOOKUP(J3029,city!$A$4:$D$352,3,0)</f>
        <v>内蒙古</v>
      </c>
      <c r="C3029" s="24" t="str">
        <f>VLOOKUP(J3029,city!$A$4:$D$352,4,0)</f>
        <v>巴彦淖尔</v>
      </c>
      <c r="D3029" s="34" t="s">
        <v>9706</v>
      </c>
      <c r="E3029" s="34" t="s">
        <v>9707</v>
      </c>
      <c r="F3029" s="42" t="str">
        <f t="shared" si="373"/>
        <v>109.450341,40.734404</v>
      </c>
      <c r="G3029" s="20" t="s">
        <v>9708</v>
      </c>
      <c r="H3029" s="20" t="s">
        <v>450</v>
      </c>
      <c r="I3029" s="45" t="str">
        <f t="shared" si="375"/>
        <v>11a,11b</v>
      </c>
      <c r="J3029" s="15">
        <f t="shared" si="376"/>
        <v>303</v>
      </c>
      <c r="K3029" s="15">
        <f>IF(VLOOKUP(J3028,city!$K$4:$L$352,2,0)&gt;K3028,K3028+1,1)</f>
        <v>6</v>
      </c>
      <c r="L3029" s="15">
        <v>1</v>
      </c>
      <c r="M3029" s="15" t="s">
        <v>353</v>
      </c>
      <c r="N3029" s="53">
        <v>109.45034099999999</v>
      </c>
      <c r="O3029" s="53">
        <v>40.734403999999998</v>
      </c>
      <c r="P3029" s="15" t="str">
        <f t="shared" si="379"/>
        <v/>
      </c>
      <c r="Q3029" s="41">
        <v>11</v>
      </c>
      <c r="R3029" s="15">
        <f t="shared" si="372"/>
        <v>11</v>
      </c>
      <c r="S3029" s="15" t="str">
        <f t="shared" si="377"/>
        <v>11a</v>
      </c>
      <c r="T3029" s="15" t="str">
        <f t="shared" si="378"/>
        <v>11b</v>
      </c>
    </row>
    <row r="3030" spans="1:22" ht="20.100000000000001" customHeight="1">
      <c r="A3030" s="15">
        <f t="shared" si="374"/>
        <v>130307</v>
      </c>
      <c r="B3030" s="24" t="str">
        <f>VLOOKUP(J3030,city!$A$4:$D$352,3,0)</f>
        <v>内蒙古</v>
      </c>
      <c r="C3030" s="24" t="str">
        <f>VLOOKUP(J3030,city!$A$4:$D$352,4,0)</f>
        <v>巴彦淖尔</v>
      </c>
      <c r="D3030" s="34" t="s">
        <v>9709</v>
      </c>
      <c r="E3030" s="34" t="s">
        <v>9710</v>
      </c>
      <c r="F3030" s="42" t="str">
        <f t="shared" si="373"/>
        <v>107.693751,41.110326</v>
      </c>
      <c r="G3030" s="20" t="s">
        <v>9711</v>
      </c>
      <c r="H3030" s="20" t="s">
        <v>456</v>
      </c>
      <c r="I3030" s="45" t="str">
        <f t="shared" si="375"/>
        <v>12a,12b</v>
      </c>
      <c r="J3030" s="15">
        <f t="shared" si="376"/>
        <v>303</v>
      </c>
      <c r="K3030" s="15">
        <f>IF(VLOOKUP(J3029,city!$K$4:$L$352,2,0)&gt;K3029,K3029+1,1)</f>
        <v>7</v>
      </c>
      <c r="L3030" s="15">
        <v>1</v>
      </c>
      <c r="M3030" s="15" t="s">
        <v>353</v>
      </c>
      <c r="N3030" s="53">
        <v>107.69375100000001</v>
      </c>
      <c r="O3030" s="53">
        <v>41.110326000000001</v>
      </c>
      <c r="P3030" s="15" t="str">
        <f t="shared" si="379"/>
        <v/>
      </c>
      <c r="Q3030" s="41">
        <v>12</v>
      </c>
      <c r="R3030" s="15">
        <f t="shared" si="372"/>
        <v>12</v>
      </c>
      <c r="S3030" s="15" t="str">
        <f t="shared" si="377"/>
        <v>12a</v>
      </c>
      <c r="T3030" s="15" t="str">
        <f t="shared" si="378"/>
        <v>12b</v>
      </c>
    </row>
    <row r="3031" spans="1:22" ht="20.100000000000001" customHeight="1">
      <c r="A3031" s="15">
        <f t="shared" si="374"/>
        <v>130308</v>
      </c>
      <c r="B3031" s="24" t="str">
        <f>VLOOKUP(J3031,city!$A$4:$D$352,3,0)</f>
        <v>内蒙古</v>
      </c>
      <c r="C3031" s="24" t="str">
        <f>VLOOKUP(J3031,city!$A$4:$D$352,4,0)</f>
        <v>巴彦淖尔</v>
      </c>
      <c r="D3031" s="34" t="s">
        <v>9712</v>
      </c>
      <c r="E3031" s="34" t="s">
        <v>9713</v>
      </c>
      <c r="F3031" s="42" t="str">
        <f t="shared" si="373"/>
        <v>107.078627,41.098864</v>
      </c>
      <c r="G3031" s="20" t="s">
        <v>9714</v>
      </c>
      <c r="H3031" s="20" t="s">
        <v>462</v>
      </c>
      <c r="I3031" s="45" t="str">
        <f t="shared" si="375"/>
        <v>28a,28b</v>
      </c>
      <c r="J3031" s="15">
        <f t="shared" si="376"/>
        <v>303</v>
      </c>
      <c r="K3031" s="15">
        <f>IF(VLOOKUP(J3030,city!$K$4:$L$352,2,0)&gt;K3030,K3030+1,1)</f>
        <v>8</v>
      </c>
      <c r="L3031" s="15">
        <v>1</v>
      </c>
      <c r="M3031" s="15" t="s">
        <v>353</v>
      </c>
      <c r="N3031" s="53">
        <v>107.078627</v>
      </c>
      <c r="O3031" s="53">
        <v>41.098863999999999</v>
      </c>
      <c r="P3031" s="15" t="str">
        <f t="shared" si="379"/>
        <v/>
      </c>
      <c r="Q3031" s="41">
        <v>28</v>
      </c>
      <c r="R3031" s="15">
        <f t="shared" si="372"/>
        <v>28</v>
      </c>
      <c r="S3031" s="15" t="str">
        <f t="shared" si="377"/>
        <v>28a</v>
      </c>
      <c r="T3031" s="15" t="str">
        <f t="shared" si="378"/>
        <v>28b</v>
      </c>
      <c r="U3031" s="29"/>
      <c r="V3031" s="29"/>
    </row>
    <row r="3032" spans="1:22" s="29" customFormat="1" ht="40.5">
      <c r="A3032" s="29">
        <f t="shared" si="374"/>
        <v>130309</v>
      </c>
      <c r="B3032" s="24" t="str">
        <f>VLOOKUP(J3032,city!$A$4:$D$352,3,0)</f>
        <v>内蒙古</v>
      </c>
      <c r="C3032" s="24" t="str">
        <f>VLOOKUP(J3032,city!$A$4:$D$352,4,0)</f>
        <v>巴彦淖尔</v>
      </c>
      <c r="D3032" s="24" t="s">
        <v>8728</v>
      </c>
      <c r="E3032" s="24" t="s">
        <v>9715</v>
      </c>
      <c r="F3032" s="42" t="str">
        <f t="shared" si="373"/>
        <v>110.266952,41.4449</v>
      </c>
      <c r="G3032" s="62" t="s">
        <v>9716</v>
      </c>
      <c r="H3032" s="20" t="s">
        <v>468</v>
      </c>
      <c r="I3032" s="45" t="str">
        <f t="shared" si="375"/>
        <v>22a,22b</v>
      </c>
      <c r="J3032" s="29">
        <f t="shared" si="376"/>
        <v>303</v>
      </c>
      <c r="K3032" s="29">
        <f>IF(VLOOKUP(J3031,city!$K$4:$L$352,2,0)&gt;K3031,K3031+1,1)</f>
        <v>9</v>
      </c>
      <c r="L3032" s="29">
        <v>1</v>
      </c>
      <c r="M3032" s="29" t="s">
        <v>353</v>
      </c>
      <c r="N3032" s="64">
        <v>110.266952</v>
      </c>
      <c r="O3032" s="64">
        <v>41.444899999999997</v>
      </c>
      <c r="P3032" s="15" t="str">
        <f t="shared" si="379"/>
        <v/>
      </c>
      <c r="Q3032" s="41">
        <v>22</v>
      </c>
      <c r="R3032" s="15">
        <f t="shared" si="372"/>
        <v>22</v>
      </c>
      <c r="S3032" s="15" t="str">
        <f t="shared" si="377"/>
        <v>22a</v>
      </c>
      <c r="T3032" s="15" t="str">
        <f t="shared" si="378"/>
        <v>22b</v>
      </c>
      <c r="U3032" s="15"/>
      <c r="V3032" s="15"/>
    </row>
    <row r="3033" spans="1:22" ht="20.100000000000001" customHeight="1">
      <c r="A3033" s="15">
        <f t="shared" si="374"/>
        <v>130310</v>
      </c>
      <c r="B3033" s="24" t="str">
        <f>VLOOKUP(J3033,city!$A$4:$D$352,3,0)</f>
        <v>内蒙古</v>
      </c>
      <c r="C3033" s="24" t="str">
        <f>VLOOKUP(J3033,city!$A$4:$D$352,4,0)</f>
        <v>巴彦淖尔</v>
      </c>
      <c r="D3033" s="38" t="s">
        <v>9717</v>
      </c>
      <c r="E3033" s="38" t="s">
        <v>9718</v>
      </c>
      <c r="F3033" s="42" t="str">
        <f t="shared" si="373"/>
        <v>108.310627,41.096132</v>
      </c>
      <c r="G3033" s="20" t="s">
        <v>9719</v>
      </c>
      <c r="H3033" s="20" t="s">
        <v>474</v>
      </c>
      <c r="I3033" s="45" t="str">
        <f t="shared" si="375"/>
        <v>15a,15b</v>
      </c>
      <c r="J3033" s="15">
        <f t="shared" si="376"/>
        <v>303</v>
      </c>
      <c r="K3033" s="15">
        <f>IF(VLOOKUP(J3032,city!$K$4:$L$352,2,0)&gt;K3032,K3032+1,1)</f>
        <v>10</v>
      </c>
      <c r="L3033" s="15">
        <v>1</v>
      </c>
      <c r="M3033" s="15" t="s">
        <v>353</v>
      </c>
      <c r="N3033" s="65">
        <v>108.310627</v>
      </c>
      <c r="O3033" s="65">
        <v>41.096131999999997</v>
      </c>
      <c r="P3033" s="15" t="str">
        <f t="shared" si="379"/>
        <v>108.4507506,41.1146098</v>
      </c>
      <c r="Q3033" s="41">
        <v>15</v>
      </c>
      <c r="R3033" s="15">
        <f t="shared" si="372"/>
        <v>15</v>
      </c>
      <c r="S3033" s="15" t="str">
        <f t="shared" si="377"/>
        <v>15a</v>
      </c>
      <c r="T3033" s="15" t="str">
        <f t="shared" si="378"/>
        <v>15b</v>
      </c>
    </row>
    <row r="3034" spans="1:22" ht="20.100000000000001" customHeight="1">
      <c r="A3034" s="15">
        <f t="shared" si="374"/>
        <v>130401</v>
      </c>
      <c r="B3034" s="24" t="str">
        <f>VLOOKUP(J3034,city!$A$4:$D$352,3,0)</f>
        <v>内蒙古</v>
      </c>
      <c r="C3034" s="24" t="str">
        <f>VLOOKUP(J3034,city!$A$4:$D$352,4,0)</f>
        <v>乌兰察布</v>
      </c>
      <c r="D3034" s="34" t="s">
        <v>9720</v>
      </c>
      <c r="E3034" s="34" t="s">
        <v>9721</v>
      </c>
      <c r="F3034" s="42" t="str">
        <f t="shared" si="373"/>
        <v>112.645758,41.169179</v>
      </c>
      <c r="G3034" s="20" t="s">
        <v>9722</v>
      </c>
      <c r="H3034" s="20" t="s">
        <v>480</v>
      </c>
      <c r="I3034" s="45" t="str">
        <f t="shared" si="375"/>
        <v>28a,28b</v>
      </c>
      <c r="J3034" s="15">
        <f t="shared" si="376"/>
        <v>304</v>
      </c>
      <c r="K3034" s="15">
        <f>IF(VLOOKUP(J3033,city!$K$4:$L$352,2,0)&gt;K3033,K3033+1,1)</f>
        <v>1</v>
      </c>
      <c r="L3034" s="15">
        <v>1</v>
      </c>
      <c r="M3034" s="15" t="s">
        <v>354</v>
      </c>
      <c r="N3034" s="53">
        <v>112.645758</v>
      </c>
      <c r="O3034" s="53">
        <v>41.169179</v>
      </c>
      <c r="P3034" s="15" t="str">
        <f t="shared" si="379"/>
        <v/>
      </c>
      <c r="Q3034" s="41">
        <v>28</v>
      </c>
      <c r="R3034" s="15">
        <f t="shared" si="372"/>
        <v>28</v>
      </c>
      <c r="S3034" s="15" t="str">
        <f t="shared" si="377"/>
        <v>28a</v>
      </c>
      <c r="T3034" s="15" t="str">
        <f t="shared" si="378"/>
        <v>28b</v>
      </c>
    </row>
    <row r="3035" spans="1:22" ht="20.100000000000001" customHeight="1">
      <c r="A3035" s="15">
        <f t="shared" si="374"/>
        <v>130402</v>
      </c>
      <c r="B3035" s="24" t="str">
        <f>VLOOKUP(J3035,city!$A$4:$D$352,3,0)</f>
        <v>内蒙古</v>
      </c>
      <c r="C3035" s="24" t="str">
        <f>VLOOKUP(J3035,city!$A$4:$D$352,4,0)</f>
        <v>乌兰察布</v>
      </c>
      <c r="D3035" s="34" t="s">
        <v>9723</v>
      </c>
      <c r="E3035" s="34" t="s">
        <v>9724</v>
      </c>
      <c r="F3035" s="42" t="str">
        <f t="shared" si="373"/>
        <v>113.110381,40.612898</v>
      </c>
      <c r="G3035" s="20" t="s">
        <v>9725</v>
      </c>
      <c r="H3035" s="20" t="s">
        <v>486</v>
      </c>
      <c r="I3035" s="45" t="str">
        <f t="shared" si="375"/>
        <v>6a,6b</v>
      </c>
      <c r="J3035" s="15">
        <f t="shared" si="376"/>
        <v>304</v>
      </c>
      <c r="K3035" s="15">
        <f>IF(VLOOKUP(J3034,city!$K$4:$L$352,2,0)&gt;K3034,K3034+1,1)</f>
        <v>2</v>
      </c>
      <c r="L3035" s="15">
        <v>1</v>
      </c>
      <c r="M3035" s="15" t="s">
        <v>354</v>
      </c>
      <c r="N3035" s="53">
        <v>113.110381</v>
      </c>
      <c r="O3035" s="53">
        <v>40.612898000000001</v>
      </c>
      <c r="P3035" s="15" t="str">
        <f t="shared" si="379"/>
        <v/>
      </c>
      <c r="Q3035" s="41">
        <v>6</v>
      </c>
      <c r="R3035" s="15">
        <f t="shared" ref="R3035:R3098" si="380">LOOKUP(1,0/FIND($U$6:$U$91,D3035),$V$6:$V$91)</f>
        <v>6</v>
      </c>
      <c r="S3035" s="15" t="str">
        <f t="shared" si="377"/>
        <v>6a</v>
      </c>
      <c r="T3035" s="15" t="str">
        <f t="shared" si="378"/>
        <v>6b</v>
      </c>
    </row>
    <row r="3036" spans="1:22" ht="20.100000000000001" customHeight="1">
      <c r="A3036" s="15">
        <f t="shared" si="374"/>
        <v>130403</v>
      </c>
      <c r="B3036" s="24" t="str">
        <f>VLOOKUP(J3036,city!$A$4:$D$352,3,0)</f>
        <v>内蒙古</v>
      </c>
      <c r="C3036" s="24" t="str">
        <f>VLOOKUP(J3036,city!$A$4:$D$352,4,0)</f>
        <v>乌兰察布</v>
      </c>
      <c r="D3036" s="34" t="s">
        <v>9726</v>
      </c>
      <c r="E3036" s="34" t="s">
        <v>9727</v>
      </c>
      <c r="F3036" s="42" t="str">
        <f t="shared" si="373"/>
        <v>112.530927,41.140556</v>
      </c>
      <c r="G3036" s="20" t="s">
        <v>9728</v>
      </c>
      <c r="H3036" s="20" t="s">
        <v>492</v>
      </c>
      <c r="I3036" s="45" t="str">
        <f t="shared" si="375"/>
        <v>6a,6b</v>
      </c>
      <c r="J3036" s="15">
        <f t="shared" si="376"/>
        <v>304</v>
      </c>
      <c r="K3036" s="15">
        <f>IF(VLOOKUP(J3035,city!$K$4:$L$352,2,0)&gt;K3035,K3035+1,1)</f>
        <v>3</v>
      </c>
      <c r="L3036" s="15">
        <v>1</v>
      </c>
      <c r="M3036" s="15" t="s">
        <v>354</v>
      </c>
      <c r="N3036" s="53">
        <v>112.53092700000001</v>
      </c>
      <c r="O3036" s="53">
        <v>41.140555999999997</v>
      </c>
      <c r="P3036" s="15" t="str">
        <f t="shared" si="379"/>
        <v/>
      </c>
      <c r="Q3036" s="41">
        <v>6</v>
      </c>
      <c r="R3036" s="15">
        <f t="shared" si="380"/>
        <v>6</v>
      </c>
      <c r="S3036" s="15" t="str">
        <f t="shared" si="377"/>
        <v>6a</v>
      </c>
      <c r="T3036" s="15" t="str">
        <f t="shared" si="378"/>
        <v>6b</v>
      </c>
    </row>
    <row r="3037" spans="1:22" ht="20.100000000000001" customHeight="1">
      <c r="A3037" s="15">
        <f t="shared" si="374"/>
        <v>130404</v>
      </c>
      <c r="B3037" s="24" t="str">
        <f>VLOOKUP(J3037,city!$A$4:$D$352,3,0)</f>
        <v>内蒙古</v>
      </c>
      <c r="C3037" s="24" t="str">
        <f>VLOOKUP(J3037,city!$A$4:$D$352,4,0)</f>
        <v>乌兰察布</v>
      </c>
      <c r="D3037" s="34" t="s">
        <v>9729</v>
      </c>
      <c r="E3037" s="34" t="s">
        <v>9730</v>
      </c>
      <c r="F3037" s="42" t="str">
        <f t="shared" si="373"/>
        <v>113.213647,41.019499</v>
      </c>
      <c r="G3037" s="20" t="s">
        <v>9731</v>
      </c>
      <c r="H3037" s="20" t="s">
        <v>498</v>
      </c>
      <c r="I3037" s="45" t="str">
        <f t="shared" si="375"/>
        <v>6a,6b</v>
      </c>
      <c r="J3037" s="15">
        <f t="shared" si="376"/>
        <v>304</v>
      </c>
      <c r="K3037" s="15">
        <f>IF(VLOOKUP(J3036,city!$K$4:$L$352,2,0)&gt;K3036,K3036+1,1)</f>
        <v>4</v>
      </c>
      <c r="L3037" s="15">
        <v>1</v>
      </c>
      <c r="M3037" s="15" t="s">
        <v>354</v>
      </c>
      <c r="N3037" s="53">
        <v>113.21364699999999</v>
      </c>
      <c r="O3037" s="53">
        <v>41.019499000000003</v>
      </c>
      <c r="P3037" s="15" t="str">
        <f t="shared" si="379"/>
        <v/>
      </c>
      <c r="Q3037" s="41">
        <v>6</v>
      </c>
      <c r="R3037" s="15">
        <f t="shared" si="380"/>
        <v>6</v>
      </c>
      <c r="S3037" s="15" t="str">
        <f t="shared" si="377"/>
        <v>6a</v>
      </c>
      <c r="T3037" s="15" t="str">
        <f t="shared" si="378"/>
        <v>6b</v>
      </c>
    </row>
    <row r="3038" spans="1:22" ht="20.100000000000001" customHeight="1">
      <c r="A3038" s="15">
        <f t="shared" si="374"/>
        <v>130405</v>
      </c>
      <c r="B3038" s="24" t="str">
        <f>VLOOKUP(J3038,city!$A$4:$D$352,3,0)</f>
        <v>内蒙古</v>
      </c>
      <c r="C3038" s="24" t="str">
        <f>VLOOKUP(J3038,city!$A$4:$D$352,4,0)</f>
        <v>乌兰察布</v>
      </c>
      <c r="D3038" s="34" t="s">
        <v>9732</v>
      </c>
      <c r="E3038" s="34" t="s">
        <v>9733</v>
      </c>
      <c r="F3038" s="42" t="str">
        <f t="shared" si="373"/>
        <v>113.805162,40.592909</v>
      </c>
      <c r="G3038" s="20" t="s">
        <v>9734</v>
      </c>
      <c r="H3038" s="20" t="s">
        <v>504</v>
      </c>
      <c r="I3038" s="45" t="str">
        <f t="shared" si="375"/>
        <v>11a,11b</v>
      </c>
      <c r="J3038" s="15">
        <f t="shared" si="376"/>
        <v>304</v>
      </c>
      <c r="K3038" s="15">
        <f>IF(VLOOKUP(J3037,city!$K$4:$L$352,2,0)&gt;K3037,K3037+1,1)</f>
        <v>5</v>
      </c>
      <c r="L3038" s="15">
        <v>1</v>
      </c>
      <c r="M3038" s="15" t="s">
        <v>354</v>
      </c>
      <c r="N3038" s="53">
        <v>113.805162</v>
      </c>
      <c r="O3038" s="53">
        <v>40.592908999999999</v>
      </c>
      <c r="P3038" s="15" t="str">
        <f t="shared" si="379"/>
        <v/>
      </c>
      <c r="Q3038" s="41">
        <v>11</v>
      </c>
      <c r="R3038" s="15">
        <f t="shared" si="380"/>
        <v>11</v>
      </c>
      <c r="S3038" s="15" t="str">
        <f t="shared" si="377"/>
        <v>11a</v>
      </c>
      <c r="T3038" s="15" t="str">
        <f t="shared" si="378"/>
        <v>11b</v>
      </c>
    </row>
    <row r="3039" spans="1:22" ht="20.100000000000001" customHeight="1">
      <c r="A3039" s="15">
        <f t="shared" si="374"/>
        <v>130406</v>
      </c>
      <c r="B3039" s="24" t="str">
        <f>VLOOKUP(J3039,city!$A$4:$D$352,3,0)</f>
        <v>内蒙古</v>
      </c>
      <c r="C3039" s="24" t="str">
        <f>VLOOKUP(J3039,city!$A$4:$D$352,4,0)</f>
        <v>乌兰察布</v>
      </c>
      <c r="D3039" s="63" t="s">
        <v>9735</v>
      </c>
      <c r="E3039" s="63" t="s">
        <v>9736</v>
      </c>
      <c r="F3039" s="42" t="str">
        <f t="shared" si="373"/>
        <v>113.122152,41.024668</v>
      </c>
      <c r="G3039" s="20" t="s">
        <v>9737</v>
      </c>
      <c r="H3039" s="20" t="s">
        <v>510</v>
      </c>
      <c r="I3039" s="45" t="str">
        <f t="shared" si="375"/>
        <v>2a,2b</v>
      </c>
      <c r="J3039" s="15">
        <f t="shared" si="376"/>
        <v>304</v>
      </c>
      <c r="K3039" s="15">
        <f>IF(VLOOKUP(J3038,city!$K$4:$L$352,2,0)&gt;K3038,K3038+1,1)</f>
        <v>6</v>
      </c>
      <c r="L3039" s="15">
        <v>1</v>
      </c>
      <c r="M3039" s="15" t="s">
        <v>354</v>
      </c>
      <c r="N3039" s="66">
        <v>113.122152</v>
      </c>
      <c r="O3039" s="66">
        <v>41.024667999999998</v>
      </c>
      <c r="P3039" s="15" t="str">
        <f t="shared" si="379"/>
        <v/>
      </c>
      <c r="Q3039" s="41">
        <v>2</v>
      </c>
      <c r="R3039" s="15">
        <f t="shared" si="380"/>
        <v>1</v>
      </c>
      <c r="S3039" s="15" t="str">
        <f t="shared" si="377"/>
        <v>2a</v>
      </c>
      <c r="T3039" s="15" t="str">
        <f t="shared" si="378"/>
        <v>2b</v>
      </c>
    </row>
    <row r="3040" spans="1:22" ht="20.100000000000001" customHeight="1">
      <c r="A3040" s="15">
        <f t="shared" si="374"/>
        <v>130407</v>
      </c>
      <c r="B3040" s="24" t="str">
        <f>VLOOKUP(J3040,city!$A$4:$D$352,3,0)</f>
        <v>内蒙古</v>
      </c>
      <c r="C3040" s="24" t="str">
        <f>VLOOKUP(J3040,city!$A$4:$D$352,4,0)</f>
        <v>乌兰察布</v>
      </c>
      <c r="D3040" s="34" t="s">
        <v>9738</v>
      </c>
      <c r="E3040" s="34" t="s">
        <v>9739</v>
      </c>
      <c r="F3040" s="42" t="str">
        <f t="shared" si="373"/>
        <v>111.853277,41.784039</v>
      </c>
      <c r="G3040" s="20" t="s">
        <v>9740</v>
      </c>
      <c r="H3040" s="20" t="s">
        <v>516</v>
      </c>
      <c r="I3040" s="45" t="str">
        <f t="shared" si="375"/>
        <v>28a,28b</v>
      </c>
      <c r="J3040" s="15">
        <f t="shared" si="376"/>
        <v>304</v>
      </c>
      <c r="K3040" s="15">
        <f>IF(VLOOKUP(J3039,city!$K$4:$L$352,2,0)&gt;K3039,K3039+1,1)</f>
        <v>7</v>
      </c>
      <c r="L3040" s="15">
        <v>1</v>
      </c>
      <c r="M3040" s="15" t="s">
        <v>354</v>
      </c>
      <c r="N3040" s="53">
        <v>111.85327700000001</v>
      </c>
      <c r="O3040" s="53">
        <v>41.784039</v>
      </c>
      <c r="P3040" s="15" t="str">
        <f t="shared" si="379"/>
        <v/>
      </c>
      <c r="Q3040" s="41">
        <v>28</v>
      </c>
      <c r="R3040" s="15">
        <f t="shared" si="380"/>
        <v>14</v>
      </c>
      <c r="S3040" s="15" t="str">
        <f t="shared" si="377"/>
        <v>28a</v>
      </c>
      <c r="T3040" s="15" t="str">
        <f t="shared" si="378"/>
        <v>28b</v>
      </c>
    </row>
    <row r="3041" spans="1:20" ht="20.100000000000001" customHeight="1">
      <c r="A3041" s="15">
        <f t="shared" si="374"/>
        <v>130408</v>
      </c>
      <c r="B3041" s="24" t="str">
        <f>VLOOKUP(J3041,city!$A$4:$D$352,3,0)</f>
        <v>内蒙古</v>
      </c>
      <c r="C3041" s="24" t="str">
        <f>VLOOKUP(J3041,city!$A$4:$D$352,4,0)</f>
        <v>乌兰察布</v>
      </c>
      <c r="D3041" s="34" t="s">
        <v>9741</v>
      </c>
      <c r="E3041" s="34" t="s">
        <v>9742</v>
      </c>
      <c r="F3041" s="42" t="str">
        <f t="shared" si="373"/>
        <v>113.376086,41.049864</v>
      </c>
      <c r="G3041" s="20" t="s">
        <v>9743</v>
      </c>
      <c r="H3041" s="20" t="s">
        <v>522</v>
      </c>
      <c r="I3041" s="45" t="str">
        <f t="shared" si="375"/>
        <v>5a,5b</v>
      </c>
      <c r="J3041" s="15">
        <f t="shared" si="376"/>
        <v>304</v>
      </c>
      <c r="K3041" s="15">
        <f>IF(VLOOKUP(J3040,city!$K$4:$L$352,2,0)&gt;K3040,K3040+1,1)</f>
        <v>8</v>
      </c>
      <c r="L3041" s="15">
        <v>1</v>
      </c>
      <c r="M3041" s="15" t="s">
        <v>354</v>
      </c>
      <c r="N3041" s="53">
        <v>113.376086</v>
      </c>
      <c r="O3041" s="53">
        <v>41.049863999999999</v>
      </c>
      <c r="P3041" s="15" t="str">
        <f t="shared" si="379"/>
        <v/>
      </c>
      <c r="Q3041" s="41">
        <v>5</v>
      </c>
      <c r="R3041" s="15">
        <f t="shared" si="380"/>
        <v>5</v>
      </c>
      <c r="S3041" s="15" t="str">
        <f t="shared" si="377"/>
        <v>5a</v>
      </c>
      <c r="T3041" s="15" t="str">
        <f t="shared" si="378"/>
        <v>5b</v>
      </c>
    </row>
    <row r="3042" spans="1:20" ht="20.100000000000001" customHeight="1">
      <c r="A3042" s="15">
        <f t="shared" si="374"/>
        <v>130409</v>
      </c>
      <c r="B3042" s="24" t="str">
        <f>VLOOKUP(J3042,city!$A$4:$D$352,3,0)</f>
        <v>内蒙古</v>
      </c>
      <c r="C3042" s="24" t="str">
        <f>VLOOKUP(J3042,city!$A$4:$D$352,4,0)</f>
        <v>乌兰察布</v>
      </c>
      <c r="D3042" s="34" t="s">
        <v>9744</v>
      </c>
      <c r="E3042" s="34" t="s">
        <v>9745</v>
      </c>
      <c r="F3042" s="42" t="str">
        <f t="shared" si="373"/>
        <v>112.699768,40.578452</v>
      </c>
      <c r="G3042" s="20" t="s">
        <v>9746</v>
      </c>
      <c r="H3042" s="20" t="s">
        <v>528</v>
      </c>
      <c r="I3042" s="45" t="str">
        <f t="shared" si="375"/>
        <v>6a,6b</v>
      </c>
      <c r="J3042" s="15">
        <f t="shared" si="376"/>
        <v>304</v>
      </c>
      <c r="K3042" s="15">
        <f>IF(VLOOKUP(J3041,city!$K$4:$L$352,2,0)&gt;K3041,K3041+1,1)</f>
        <v>9</v>
      </c>
      <c r="L3042" s="15">
        <v>1</v>
      </c>
      <c r="M3042" s="15" t="s">
        <v>354</v>
      </c>
      <c r="N3042" s="53">
        <v>112.69976800000001</v>
      </c>
      <c r="O3042" s="53">
        <v>40.578451999999999</v>
      </c>
      <c r="P3042" s="15" t="str">
        <f t="shared" si="379"/>
        <v/>
      </c>
      <c r="Q3042" s="41">
        <v>6</v>
      </c>
      <c r="R3042" s="15">
        <f t="shared" si="380"/>
        <v>6</v>
      </c>
      <c r="S3042" s="15" t="str">
        <f t="shared" si="377"/>
        <v>6a</v>
      </c>
      <c r="T3042" s="15" t="str">
        <f t="shared" si="378"/>
        <v>6b</v>
      </c>
    </row>
    <row r="3043" spans="1:20" ht="20.100000000000001" customHeight="1">
      <c r="A3043" s="15">
        <f t="shared" si="374"/>
        <v>130410</v>
      </c>
      <c r="B3043" s="24" t="str">
        <f>VLOOKUP(J3043,city!$A$4:$D$352,3,0)</f>
        <v>内蒙古</v>
      </c>
      <c r="C3043" s="24" t="str">
        <f>VLOOKUP(J3043,city!$A$4:$D$352,4,0)</f>
        <v>乌兰察布</v>
      </c>
      <c r="D3043" s="34" t="s">
        <v>9747</v>
      </c>
      <c r="E3043" s="34" t="s">
        <v>9748</v>
      </c>
      <c r="F3043" s="42" t="str">
        <f t="shared" si="373"/>
        <v>113.120513,41.029605</v>
      </c>
      <c r="G3043" s="20" t="s">
        <v>9749</v>
      </c>
      <c r="H3043" s="20" t="s">
        <v>534</v>
      </c>
      <c r="I3043" s="45" t="str">
        <f t="shared" si="375"/>
        <v>11a,11b</v>
      </c>
      <c r="J3043" s="15">
        <f t="shared" si="376"/>
        <v>304</v>
      </c>
      <c r="K3043" s="15">
        <f>IF(VLOOKUP(J3042,city!$K$4:$L$352,2,0)&gt;K3042,K3042+1,1)</f>
        <v>10</v>
      </c>
      <c r="L3043" s="15">
        <v>1</v>
      </c>
      <c r="M3043" s="15" t="s">
        <v>354</v>
      </c>
      <c r="N3043" s="53">
        <v>113.120513</v>
      </c>
      <c r="O3043" s="53">
        <v>41.029604999999997</v>
      </c>
      <c r="P3043" s="15" t="str">
        <f t="shared" si="379"/>
        <v>112.9477671,41.0001669</v>
      </c>
      <c r="Q3043" s="41">
        <v>11</v>
      </c>
      <c r="R3043" s="15">
        <f t="shared" si="380"/>
        <v>11</v>
      </c>
      <c r="S3043" s="15" t="str">
        <f t="shared" si="377"/>
        <v>11a</v>
      </c>
      <c r="T3043" s="15" t="str">
        <f t="shared" si="378"/>
        <v>11b</v>
      </c>
    </row>
    <row r="3044" spans="1:20" ht="20.100000000000001" customHeight="1">
      <c r="A3044" s="15">
        <f t="shared" si="374"/>
        <v>130501</v>
      </c>
      <c r="B3044" s="24" t="str">
        <f>VLOOKUP(J3044,city!$A$4:$D$352,3,0)</f>
        <v>内蒙古</v>
      </c>
      <c r="C3044" s="24" t="str">
        <f>VLOOKUP(J3044,city!$A$4:$D$352,4,0)</f>
        <v>兴安</v>
      </c>
      <c r="D3044" s="38" t="s">
        <v>9750</v>
      </c>
      <c r="E3044" s="38" t="s">
        <v>9751</v>
      </c>
      <c r="F3044" s="42" t="str">
        <f t="shared" si="373"/>
        <v>122.068396,46.09982</v>
      </c>
      <c r="G3044" s="20" t="s">
        <v>9752</v>
      </c>
      <c r="H3044" s="20" t="s">
        <v>422</v>
      </c>
      <c r="I3044" s="45" t="str">
        <f t="shared" si="375"/>
        <v>12a,12b</v>
      </c>
      <c r="J3044" s="15">
        <f t="shared" si="376"/>
        <v>305</v>
      </c>
      <c r="K3044" s="15">
        <f>IF(VLOOKUP(J3043,city!$K$4:$L$352,2,0)&gt;K3043,K3043+1,1)</f>
        <v>1</v>
      </c>
      <c r="L3044" s="15">
        <v>1</v>
      </c>
      <c r="M3044" s="15" t="s">
        <v>355</v>
      </c>
      <c r="N3044" s="65">
        <v>122.06839600000001</v>
      </c>
      <c r="O3044" s="65">
        <v>46.099820000000001</v>
      </c>
      <c r="P3044" s="15" t="str">
        <f t="shared" si="379"/>
        <v/>
      </c>
      <c r="Q3044" s="41">
        <v>12</v>
      </c>
      <c r="R3044" s="15">
        <f t="shared" si="380"/>
        <v>12</v>
      </c>
      <c r="S3044" s="15" t="str">
        <f t="shared" si="377"/>
        <v>12a</v>
      </c>
      <c r="T3044" s="15" t="str">
        <f t="shared" si="378"/>
        <v>12b</v>
      </c>
    </row>
    <row r="3045" spans="1:20" ht="20.100000000000001" customHeight="1">
      <c r="A3045" s="15">
        <f t="shared" si="374"/>
        <v>130502</v>
      </c>
      <c r="B3045" s="24" t="str">
        <f>VLOOKUP(J3045,city!$A$4:$D$352,3,0)</f>
        <v>内蒙古</v>
      </c>
      <c r="C3045" s="24" t="str">
        <f>VLOOKUP(J3045,city!$A$4:$D$352,4,0)</f>
        <v>兴安</v>
      </c>
      <c r="D3045" s="34" t="s">
        <v>9753</v>
      </c>
      <c r="E3045" s="34" t="s">
        <v>9754</v>
      </c>
      <c r="F3045" s="42" t="str">
        <f t="shared" si="373"/>
        <v>121.509339,46.45222</v>
      </c>
      <c r="G3045" s="20" t="s">
        <v>9755</v>
      </c>
      <c r="H3045" s="20" t="s">
        <v>427</v>
      </c>
      <c r="I3045" s="45" t="str">
        <f t="shared" si="375"/>
        <v>32a,32b</v>
      </c>
      <c r="J3045" s="15">
        <f t="shared" si="376"/>
        <v>305</v>
      </c>
      <c r="K3045" s="15">
        <f>IF(VLOOKUP(J3044,city!$K$4:$L$352,2,0)&gt;K3044,K3044+1,1)</f>
        <v>2</v>
      </c>
      <c r="L3045" s="15">
        <v>1</v>
      </c>
      <c r="M3045" s="15" t="s">
        <v>355</v>
      </c>
      <c r="N3045" s="53">
        <v>121.509339</v>
      </c>
      <c r="O3045" s="53">
        <v>46.452219999999997</v>
      </c>
      <c r="P3045" s="15" t="str">
        <f t="shared" si="379"/>
        <v/>
      </c>
      <c r="Q3045" s="41">
        <v>32</v>
      </c>
      <c r="R3045" s="15" t="e">
        <f t="shared" si="380"/>
        <v>#N/A</v>
      </c>
      <c r="S3045" s="15" t="str">
        <f t="shared" si="377"/>
        <v>32a</v>
      </c>
      <c r="T3045" s="15" t="str">
        <f t="shared" si="378"/>
        <v>32b</v>
      </c>
    </row>
    <row r="3046" spans="1:20" ht="20.100000000000001" customHeight="1">
      <c r="A3046" s="15">
        <f t="shared" si="374"/>
        <v>130503</v>
      </c>
      <c r="B3046" s="24" t="str">
        <f>VLOOKUP(J3046,city!$A$4:$D$352,3,0)</f>
        <v>内蒙古</v>
      </c>
      <c r="C3046" s="24" t="str">
        <f>VLOOKUP(J3046,city!$A$4:$D$352,4,0)</f>
        <v>兴安</v>
      </c>
      <c r="D3046" s="34" t="s">
        <v>9756</v>
      </c>
      <c r="E3046" s="34" t="s">
        <v>9757</v>
      </c>
      <c r="F3046" s="42" t="str">
        <f t="shared" si="373"/>
        <v>120.195037,47.011086</v>
      </c>
      <c r="G3046" s="20" t="s">
        <v>9758</v>
      </c>
      <c r="H3046" s="20" t="s">
        <v>432</v>
      </c>
      <c r="I3046" s="45" t="str">
        <f t="shared" si="375"/>
        <v>1a,1b</v>
      </c>
      <c r="J3046" s="15">
        <f t="shared" si="376"/>
        <v>305</v>
      </c>
      <c r="K3046" s="15">
        <f>IF(VLOOKUP(J3045,city!$K$4:$L$352,2,0)&gt;K3045,K3045+1,1)</f>
        <v>3</v>
      </c>
      <c r="L3046" s="15">
        <v>1</v>
      </c>
      <c r="M3046" s="15" t="s">
        <v>355</v>
      </c>
      <c r="N3046" s="53">
        <v>120.195037</v>
      </c>
      <c r="O3046" s="53">
        <v>47.011085999999999</v>
      </c>
      <c r="P3046" s="15" t="str">
        <f t="shared" si="379"/>
        <v/>
      </c>
      <c r="Q3046" s="41">
        <v>1</v>
      </c>
      <c r="R3046" s="15">
        <f t="shared" si="380"/>
        <v>6</v>
      </c>
      <c r="S3046" s="15" t="str">
        <f t="shared" si="377"/>
        <v>1a</v>
      </c>
      <c r="T3046" s="15" t="str">
        <f t="shared" si="378"/>
        <v>1b</v>
      </c>
    </row>
    <row r="3047" spans="1:20" ht="20.100000000000001" customHeight="1">
      <c r="A3047" s="15">
        <f t="shared" si="374"/>
        <v>130504</v>
      </c>
      <c r="B3047" s="24" t="str">
        <f>VLOOKUP(J3047,city!$A$4:$D$352,3,0)</f>
        <v>内蒙古</v>
      </c>
      <c r="C3047" s="24" t="str">
        <f>VLOOKUP(J3047,city!$A$4:$D$352,4,0)</f>
        <v>兴安</v>
      </c>
      <c r="D3047" s="34" t="s">
        <v>9759</v>
      </c>
      <c r="E3047" s="34" t="s">
        <v>9760</v>
      </c>
      <c r="F3047" s="42" t="str">
        <f t="shared" si="373"/>
        <v>122.914717,46.735258</v>
      </c>
      <c r="G3047" s="20" t="s">
        <v>9761</v>
      </c>
      <c r="H3047" s="20" t="s">
        <v>438</v>
      </c>
      <c r="I3047" s="45" t="str">
        <f t="shared" si="375"/>
        <v>1a,1b</v>
      </c>
      <c r="J3047" s="15">
        <f t="shared" si="376"/>
        <v>305</v>
      </c>
      <c r="K3047" s="15">
        <f>IF(VLOOKUP(J3046,city!$K$4:$L$352,2,0)&gt;K3046,K3046+1,1)</f>
        <v>4</v>
      </c>
      <c r="L3047" s="15">
        <v>1</v>
      </c>
      <c r="M3047" s="15" t="s">
        <v>355</v>
      </c>
      <c r="N3047" s="53">
        <v>122.914717</v>
      </c>
      <c r="O3047" s="53">
        <v>46.735258000000002</v>
      </c>
      <c r="P3047" s="15" t="str">
        <f t="shared" si="379"/>
        <v/>
      </c>
      <c r="Q3047" s="41">
        <v>1</v>
      </c>
      <c r="R3047" s="15">
        <f t="shared" si="380"/>
        <v>6</v>
      </c>
      <c r="S3047" s="15" t="str">
        <f t="shared" si="377"/>
        <v>1a</v>
      </c>
      <c r="T3047" s="15" t="str">
        <f t="shared" si="378"/>
        <v>1b</v>
      </c>
    </row>
    <row r="3048" spans="1:20" ht="20.100000000000001" customHeight="1">
      <c r="A3048" s="15">
        <f t="shared" si="374"/>
        <v>130505</v>
      </c>
      <c r="B3048" s="24" t="str">
        <f>VLOOKUP(J3048,city!$A$4:$D$352,3,0)</f>
        <v>内蒙古</v>
      </c>
      <c r="C3048" s="24" t="str">
        <f>VLOOKUP(J3048,city!$A$4:$D$352,4,0)</f>
        <v>兴安</v>
      </c>
      <c r="D3048" s="34" t="s">
        <v>9762</v>
      </c>
      <c r="E3048" s="34" t="s">
        <v>9763</v>
      </c>
      <c r="F3048" s="42" t="str">
        <f t="shared" si="373"/>
        <v>122.940398,46.739843</v>
      </c>
      <c r="G3048" s="20" t="s">
        <v>9764</v>
      </c>
      <c r="H3048" s="20" t="s">
        <v>444</v>
      </c>
      <c r="I3048" s="45" t="str">
        <f t="shared" si="375"/>
        <v>13a,13b</v>
      </c>
      <c r="J3048" s="15">
        <f t="shared" si="376"/>
        <v>305</v>
      </c>
      <c r="K3048" s="15">
        <f>IF(VLOOKUP(J3047,city!$K$4:$L$352,2,0)&gt;K3047,K3047+1,1)</f>
        <v>5</v>
      </c>
      <c r="L3048" s="15">
        <v>1</v>
      </c>
      <c r="M3048" s="15" t="s">
        <v>355</v>
      </c>
      <c r="N3048" s="53">
        <v>122.940398</v>
      </c>
      <c r="O3048" s="53">
        <v>46.739843</v>
      </c>
      <c r="P3048" s="15" t="str">
        <f t="shared" si="379"/>
        <v/>
      </c>
      <c r="Q3048" s="41">
        <v>13</v>
      </c>
      <c r="R3048" s="15">
        <f t="shared" si="380"/>
        <v>13</v>
      </c>
      <c r="S3048" s="15" t="str">
        <f t="shared" si="377"/>
        <v>13a</v>
      </c>
      <c r="T3048" s="15" t="str">
        <f t="shared" si="378"/>
        <v>13b</v>
      </c>
    </row>
    <row r="3049" spans="1:20" ht="20.100000000000001" customHeight="1">
      <c r="A3049" s="15">
        <f t="shared" si="374"/>
        <v>130506</v>
      </c>
      <c r="B3049" s="24" t="str">
        <f>VLOOKUP(J3049,city!$A$4:$D$352,3,0)</f>
        <v>内蒙古</v>
      </c>
      <c r="C3049" s="24" t="str">
        <f>VLOOKUP(J3049,city!$A$4:$D$352,4,0)</f>
        <v>兴安</v>
      </c>
      <c r="D3049" s="34" t="s">
        <v>9765</v>
      </c>
      <c r="E3049" s="34" t="s">
        <v>9766</v>
      </c>
      <c r="F3049" s="42" t="str">
        <f t="shared" si="373"/>
        <v>119.955438,47.174945</v>
      </c>
      <c r="G3049" s="20" t="s">
        <v>9767</v>
      </c>
      <c r="H3049" s="20" t="s">
        <v>450</v>
      </c>
      <c r="I3049" s="45" t="str">
        <f t="shared" si="375"/>
        <v>2a,2b</v>
      </c>
      <c r="J3049" s="15">
        <f t="shared" si="376"/>
        <v>305</v>
      </c>
      <c r="K3049" s="15">
        <f>IF(VLOOKUP(J3048,city!$K$4:$L$352,2,0)&gt;K3048,K3048+1,1)</f>
        <v>6</v>
      </c>
      <c r="L3049" s="15">
        <v>1</v>
      </c>
      <c r="M3049" s="15" t="s">
        <v>355</v>
      </c>
      <c r="N3049" s="53">
        <v>119.955438</v>
      </c>
      <c r="O3049" s="53">
        <v>47.174945000000001</v>
      </c>
      <c r="P3049" s="15" t="str">
        <f t="shared" si="379"/>
        <v/>
      </c>
      <c r="Q3049" s="41">
        <v>2</v>
      </c>
      <c r="R3049" s="15">
        <f t="shared" si="380"/>
        <v>6</v>
      </c>
      <c r="S3049" s="15" t="str">
        <f t="shared" si="377"/>
        <v>2a</v>
      </c>
      <c r="T3049" s="15" t="str">
        <f t="shared" si="378"/>
        <v>2b</v>
      </c>
    </row>
    <row r="3050" spans="1:20" ht="20.100000000000001" customHeight="1">
      <c r="A3050" s="15">
        <f t="shared" si="374"/>
        <v>130507</v>
      </c>
      <c r="B3050" s="24" t="str">
        <f>VLOOKUP(J3050,city!$A$4:$D$352,3,0)</f>
        <v>内蒙古</v>
      </c>
      <c r="C3050" s="24" t="str">
        <f>VLOOKUP(J3050,city!$A$4:$D$352,4,0)</f>
        <v>兴安</v>
      </c>
      <c r="D3050" s="34" t="s">
        <v>9768</v>
      </c>
      <c r="E3050" s="34" t="s">
        <v>9769</v>
      </c>
      <c r="F3050" s="42" t="str">
        <f t="shared" si="373"/>
        <v>121.456061,44.974664</v>
      </c>
      <c r="G3050" s="20" t="s">
        <v>9770</v>
      </c>
      <c r="H3050" s="20" t="s">
        <v>456</v>
      </c>
      <c r="I3050" s="45" t="str">
        <f t="shared" si="375"/>
        <v>2a,2b</v>
      </c>
      <c r="J3050" s="15">
        <f t="shared" si="376"/>
        <v>305</v>
      </c>
      <c r="K3050" s="15">
        <f>IF(VLOOKUP(J3049,city!$K$4:$L$352,2,0)&gt;K3049,K3049+1,1)</f>
        <v>7</v>
      </c>
      <c r="L3050" s="15">
        <v>1</v>
      </c>
      <c r="M3050" s="15" t="s">
        <v>355</v>
      </c>
      <c r="N3050" s="53">
        <v>121.45606100000001</v>
      </c>
      <c r="O3050" s="53">
        <v>44.974663999999997</v>
      </c>
      <c r="P3050" s="15" t="str">
        <f t="shared" si="379"/>
        <v/>
      </c>
      <c r="Q3050" s="41">
        <v>2</v>
      </c>
      <c r="R3050" s="15">
        <f t="shared" si="380"/>
        <v>2</v>
      </c>
      <c r="S3050" s="15" t="str">
        <f t="shared" si="377"/>
        <v>2a</v>
      </c>
      <c r="T3050" s="15" t="str">
        <f t="shared" si="378"/>
        <v>2b</v>
      </c>
    </row>
    <row r="3051" spans="1:20" ht="20.100000000000001" customHeight="1">
      <c r="A3051" s="15">
        <f t="shared" si="374"/>
        <v>130508</v>
      </c>
      <c r="B3051" s="24" t="str">
        <f>VLOOKUP(J3051,city!$A$4:$D$352,3,0)</f>
        <v>内蒙古</v>
      </c>
      <c r="C3051" s="24" t="str">
        <f>VLOOKUP(J3051,city!$A$4:$D$352,4,0)</f>
        <v>兴安</v>
      </c>
      <c r="D3051" s="34" t="s">
        <v>9771</v>
      </c>
      <c r="E3051" s="34" t="s">
        <v>9772</v>
      </c>
      <c r="F3051" s="42" t="str">
        <f t="shared" si="373"/>
        <v>121.456095,44.97539</v>
      </c>
      <c r="G3051" s="20" t="s">
        <v>9773</v>
      </c>
      <c r="H3051" s="20" t="s">
        <v>462</v>
      </c>
      <c r="I3051" s="45" t="str">
        <f t="shared" si="375"/>
        <v>2a,2b</v>
      </c>
      <c r="J3051" s="15">
        <f t="shared" si="376"/>
        <v>305</v>
      </c>
      <c r="K3051" s="15">
        <f>IF(VLOOKUP(J3050,city!$K$4:$L$352,2,0)&gt;K3050,K3050+1,1)</f>
        <v>8</v>
      </c>
      <c r="L3051" s="15">
        <v>1</v>
      </c>
      <c r="M3051" s="15" t="s">
        <v>355</v>
      </c>
      <c r="N3051" s="53">
        <v>121.456095</v>
      </c>
      <c r="O3051" s="53">
        <v>44.975389999999997</v>
      </c>
      <c r="P3051" s="15" t="str">
        <f t="shared" si="379"/>
        <v/>
      </c>
      <c r="Q3051" s="41">
        <v>2</v>
      </c>
      <c r="R3051" s="15">
        <f t="shared" si="380"/>
        <v>2</v>
      </c>
      <c r="S3051" s="15" t="str">
        <f t="shared" si="377"/>
        <v>2a</v>
      </c>
      <c r="T3051" s="15" t="str">
        <f t="shared" si="378"/>
        <v>2b</v>
      </c>
    </row>
    <row r="3052" spans="1:20" ht="20.100000000000001" customHeight="1">
      <c r="A3052" s="15">
        <f t="shared" si="374"/>
        <v>130509</v>
      </c>
      <c r="B3052" s="24" t="str">
        <f>VLOOKUP(J3052,city!$A$4:$D$352,3,0)</f>
        <v>内蒙古</v>
      </c>
      <c r="C3052" s="24" t="str">
        <f>VLOOKUP(J3052,city!$A$4:$D$352,4,0)</f>
        <v>兴安</v>
      </c>
      <c r="D3052" s="34" t="s">
        <v>9774</v>
      </c>
      <c r="E3052" s="34" t="s">
        <v>9775</v>
      </c>
      <c r="F3052" s="42" t="str">
        <f t="shared" si="373"/>
        <v>120.428637,47.289691</v>
      </c>
      <c r="G3052" s="20" t="s">
        <v>9776</v>
      </c>
      <c r="H3052" s="20" t="s">
        <v>468</v>
      </c>
      <c r="I3052" s="45" t="str">
        <f t="shared" si="375"/>
        <v>1a,1b</v>
      </c>
      <c r="J3052" s="15">
        <f t="shared" si="376"/>
        <v>305</v>
      </c>
      <c r="K3052" s="15">
        <f>IF(VLOOKUP(J3051,city!$K$4:$L$352,2,0)&gt;K3051,K3051+1,1)</f>
        <v>9</v>
      </c>
      <c r="L3052" s="15">
        <v>1</v>
      </c>
      <c r="M3052" s="15" t="s">
        <v>355</v>
      </c>
      <c r="N3052" s="53">
        <v>120.42863699999999</v>
      </c>
      <c r="O3052" s="53">
        <v>47.289690999999998</v>
      </c>
      <c r="P3052" s="15" t="str">
        <f t="shared" si="379"/>
        <v/>
      </c>
      <c r="Q3052" s="41">
        <v>1</v>
      </c>
      <c r="R3052" s="15">
        <f t="shared" si="380"/>
        <v>2</v>
      </c>
      <c r="S3052" s="15" t="str">
        <f t="shared" si="377"/>
        <v>1a</v>
      </c>
      <c r="T3052" s="15" t="str">
        <f t="shared" si="378"/>
        <v>1b</v>
      </c>
    </row>
    <row r="3053" spans="1:20" ht="20.100000000000001" customHeight="1">
      <c r="A3053" s="15">
        <f t="shared" si="374"/>
        <v>130510</v>
      </c>
      <c r="B3053" s="24" t="str">
        <f>VLOOKUP(J3053,city!$A$4:$D$352,3,0)</f>
        <v>内蒙古</v>
      </c>
      <c r="C3053" s="24" t="str">
        <f>VLOOKUP(J3053,city!$A$4:$D$352,4,0)</f>
        <v>兴安</v>
      </c>
      <c r="D3053" s="34" t="s">
        <v>9777</v>
      </c>
      <c r="E3053" s="34" t="s">
        <v>9778</v>
      </c>
      <c r="F3053" s="42" t="str">
        <f t="shared" si="373"/>
        <v>121.686126,45.027916</v>
      </c>
      <c r="G3053" s="20" t="s">
        <v>9779</v>
      </c>
      <c r="H3053" s="20" t="s">
        <v>474</v>
      </c>
      <c r="I3053" s="45" t="str">
        <f t="shared" si="375"/>
        <v>2a,2b</v>
      </c>
      <c r="J3053" s="15">
        <f t="shared" si="376"/>
        <v>305</v>
      </c>
      <c r="K3053" s="15">
        <f>IF(VLOOKUP(J3052,city!$K$4:$L$352,2,0)&gt;K3052,K3052+1,1)</f>
        <v>10</v>
      </c>
      <c r="L3053" s="15">
        <v>1</v>
      </c>
      <c r="M3053" s="15" t="s">
        <v>355</v>
      </c>
      <c r="N3053" s="53">
        <v>121.686126</v>
      </c>
      <c r="O3053" s="53">
        <v>45.027915999999998</v>
      </c>
      <c r="P3053" s="15" t="str">
        <f t="shared" si="379"/>
        <v>121.4610244,46.2480833</v>
      </c>
      <c r="Q3053" s="41">
        <v>2</v>
      </c>
      <c r="R3053" s="15" t="e">
        <f t="shared" si="380"/>
        <v>#N/A</v>
      </c>
      <c r="S3053" s="15" t="str">
        <f t="shared" si="377"/>
        <v>2a</v>
      </c>
      <c r="T3053" s="15" t="str">
        <f t="shared" si="378"/>
        <v>2b</v>
      </c>
    </row>
    <row r="3054" spans="1:20" ht="20.100000000000001" customHeight="1">
      <c r="A3054" s="15">
        <f t="shared" si="374"/>
        <v>130601</v>
      </c>
      <c r="B3054" s="24" t="str">
        <f>VLOOKUP(J3054,city!$A$4:$D$352,3,0)</f>
        <v>内蒙古</v>
      </c>
      <c r="C3054" s="24" t="str">
        <f>VLOOKUP(J3054,city!$A$4:$D$352,4,0)</f>
        <v>锡林郭勒</v>
      </c>
      <c r="D3054" s="24" t="s">
        <v>9780</v>
      </c>
      <c r="E3054" s="34" t="s">
        <v>9781</v>
      </c>
      <c r="F3054" s="42" t="str">
        <f t="shared" si="373"/>
        <v>111.98496,43.665232</v>
      </c>
      <c r="G3054" s="20" t="s">
        <v>9782</v>
      </c>
      <c r="H3054" s="20" t="s">
        <v>480</v>
      </c>
      <c r="I3054" s="45" t="str">
        <f t="shared" si="375"/>
        <v>28a,28b</v>
      </c>
      <c r="J3054" s="15">
        <f t="shared" si="376"/>
        <v>306</v>
      </c>
      <c r="K3054" s="15">
        <f>IF(VLOOKUP(J3053,city!$K$4:$L$352,2,0)&gt;K3053,K3053+1,1)</f>
        <v>1</v>
      </c>
      <c r="L3054" s="15">
        <v>1</v>
      </c>
      <c r="M3054" s="15" t="s">
        <v>356</v>
      </c>
      <c r="N3054" s="53">
        <v>111.98496</v>
      </c>
      <c r="O3054" s="53">
        <v>43.665232000000003</v>
      </c>
      <c r="P3054" s="15" t="str">
        <f t="shared" si="379"/>
        <v/>
      </c>
      <c r="Q3054" s="41">
        <v>28</v>
      </c>
      <c r="R3054" s="15">
        <f t="shared" si="380"/>
        <v>28</v>
      </c>
      <c r="S3054" s="15" t="str">
        <f t="shared" si="377"/>
        <v>28a</v>
      </c>
      <c r="T3054" s="15" t="str">
        <f t="shared" si="378"/>
        <v>28b</v>
      </c>
    </row>
    <row r="3055" spans="1:20" ht="20.100000000000001" customHeight="1">
      <c r="A3055" s="15">
        <f t="shared" si="374"/>
        <v>130602</v>
      </c>
      <c r="B3055" s="24" t="str">
        <f>VLOOKUP(J3055,city!$A$4:$D$352,3,0)</f>
        <v>内蒙古</v>
      </c>
      <c r="C3055" s="24" t="str">
        <f>VLOOKUP(J3055,city!$A$4:$D$352,4,0)</f>
        <v>锡林郭勒</v>
      </c>
      <c r="D3055" s="34" t="s">
        <v>9783</v>
      </c>
      <c r="E3055" s="34" t="s">
        <v>9784</v>
      </c>
      <c r="F3055" s="42" t="str">
        <f t="shared" si="373"/>
        <v>116.075793,43.956716</v>
      </c>
      <c r="G3055" s="20" t="s">
        <v>9785</v>
      </c>
      <c r="H3055" s="20" t="s">
        <v>486</v>
      </c>
      <c r="I3055" s="45" t="str">
        <f t="shared" si="375"/>
        <v>12a,12b</v>
      </c>
      <c r="J3055" s="15">
        <f t="shared" si="376"/>
        <v>306</v>
      </c>
      <c r="K3055" s="15">
        <f>IF(VLOOKUP(J3054,city!$K$4:$L$352,2,0)&gt;K3054,K3054+1,1)</f>
        <v>2</v>
      </c>
      <c r="L3055" s="15">
        <v>1</v>
      </c>
      <c r="M3055" s="15" t="s">
        <v>356</v>
      </c>
      <c r="N3055" s="53">
        <v>116.075793</v>
      </c>
      <c r="O3055" s="53">
        <v>43.956716</v>
      </c>
      <c r="P3055" s="15" t="str">
        <f t="shared" si="379"/>
        <v/>
      </c>
      <c r="Q3055" s="41">
        <v>12</v>
      </c>
      <c r="R3055" s="15">
        <f t="shared" si="380"/>
        <v>12</v>
      </c>
      <c r="S3055" s="15" t="str">
        <f t="shared" si="377"/>
        <v>12a</v>
      </c>
      <c r="T3055" s="15" t="str">
        <f t="shared" si="378"/>
        <v>12b</v>
      </c>
    </row>
    <row r="3056" spans="1:20" ht="20.100000000000001" customHeight="1">
      <c r="A3056" s="15">
        <f t="shared" si="374"/>
        <v>130603</v>
      </c>
      <c r="B3056" s="24" t="str">
        <f>VLOOKUP(J3056,city!$A$4:$D$352,3,0)</f>
        <v>内蒙古</v>
      </c>
      <c r="C3056" s="24" t="str">
        <f>VLOOKUP(J3056,city!$A$4:$D$352,4,0)</f>
        <v>锡林郭勒</v>
      </c>
      <c r="D3056" s="34" t="s">
        <v>9786</v>
      </c>
      <c r="E3056" s="34" t="s">
        <v>9787</v>
      </c>
      <c r="F3056" s="42" t="str">
        <f t="shared" si="373"/>
        <v>116.64838,43.705801</v>
      </c>
      <c r="G3056" s="20" t="s">
        <v>9788</v>
      </c>
      <c r="H3056" s="20" t="s">
        <v>492</v>
      </c>
      <c r="I3056" s="45" t="str">
        <f t="shared" si="375"/>
        <v>28a,28b</v>
      </c>
      <c r="J3056" s="15">
        <f t="shared" si="376"/>
        <v>306</v>
      </c>
      <c r="K3056" s="15">
        <f>IF(VLOOKUP(J3055,city!$K$4:$L$352,2,0)&gt;K3055,K3055+1,1)</f>
        <v>3</v>
      </c>
      <c r="L3056" s="15">
        <v>1</v>
      </c>
      <c r="M3056" s="15" t="s">
        <v>356</v>
      </c>
      <c r="N3056" s="53">
        <v>116.64838</v>
      </c>
      <c r="O3056" s="53">
        <v>43.705801000000001</v>
      </c>
      <c r="P3056" s="15" t="str">
        <f t="shared" si="379"/>
        <v/>
      </c>
      <c r="Q3056" s="41">
        <v>28</v>
      </c>
      <c r="R3056" s="15">
        <f t="shared" si="380"/>
        <v>28</v>
      </c>
      <c r="S3056" s="15" t="str">
        <f t="shared" si="377"/>
        <v>28a</v>
      </c>
      <c r="T3056" s="15" t="str">
        <f t="shared" si="378"/>
        <v>28b</v>
      </c>
    </row>
    <row r="3057" spans="1:20" ht="20.100000000000001" customHeight="1">
      <c r="A3057" s="15">
        <f t="shared" si="374"/>
        <v>130604</v>
      </c>
      <c r="B3057" s="24" t="str">
        <f>VLOOKUP(J3057,city!$A$4:$D$352,3,0)</f>
        <v>内蒙古</v>
      </c>
      <c r="C3057" s="24" t="str">
        <f>VLOOKUP(J3057,city!$A$4:$D$352,4,0)</f>
        <v>锡林郭勒</v>
      </c>
      <c r="D3057" s="34" t="s">
        <v>9789</v>
      </c>
      <c r="E3057" s="34" t="s">
        <v>9790</v>
      </c>
      <c r="F3057" s="42" t="str">
        <f t="shared" si="373"/>
        <v>111.960609,43.690162</v>
      </c>
      <c r="G3057" s="20" t="s">
        <v>9791</v>
      </c>
      <c r="H3057" s="20" t="s">
        <v>498</v>
      </c>
      <c r="I3057" s="45" t="str">
        <f t="shared" si="375"/>
        <v>32a,32b</v>
      </c>
      <c r="J3057" s="15">
        <f t="shared" si="376"/>
        <v>306</v>
      </c>
      <c r="K3057" s="15">
        <f>IF(VLOOKUP(J3056,city!$K$4:$L$352,2,0)&gt;K3056,K3056+1,1)</f>
        <v>4</v>
      </c>
      <c r="L3057" s="15">
        <v>1</v>
      </c>
      <c r="M3057" s="15" t="s">
        <v>356</v>
      </c>
      <c r="N3057" s="53">
        <v>111.96060900000001</v>
      </c>
      <c r="O3057" s="53">
        <v>43.690162000000001</v>
      </c>
      <c r="P3057" s="15" t="str">
        <f t="shared" si="379"/>
        <v/>
      </c>
      <c r="Q3057" s="41">
        <v>32</v>
      </c>
      <c r="R3057" s="15" t="e">
        <f t="shared" si="380"/>
        <v>#N/A</v>
      </c>
      <c r="S3057" s="15" t="str">
        <f t="shared" si="377"/>
        <v>32a</v>
      </c>
      <c r="T3057" s="15" t="str">
        <f t="shared" si="378"/>
        <v>32b</v>
      </c>
    </row>
    <row r="3058" spans="1:20" ht="20.100000000000001" customHeight="1">
      <c r="A3058" s="15">
        <f t="shared" si="374"/>
        <v>130605</v>
      </c>
      <c r="B3058" s="24" t="str">
        <f>VLOOKUP(J3058,city!$A$4:$D$352,3,0)</f>
        <v>内蒙古</v>
      </c>
      <c r="C3058" s="24" t="str">
        <f>VLOOKUP(J3058,city!$A$4:$D$352,4,0)</f>
        <v>锡林郭勒</v>
      </c>
      <c r="D3058" s="34" t="s">
        <v>9792</v>
      </c>
      <c r="E3058" s="34" t="s">
        <v>9793</v>
      </c>
      <c r="F3058" s="42" t="str">
        <f t="shared" si="373"/>
        <v>116.673531,42.197942</v>
      </c>
      <c r="G3058" s="20" t="s">
        <v>9794</v>
      </c>
      <c r="H3058" s="20" t="s">
        <v>504</v>
      </c>
      <c r="I3058" s="45" t="str">
        <f t="shared" si="375"/>
        <v>6a,6b</v>
      </c>
      <c r="J3058" s="15">
        <f t="shared" si="376"/>
        <v>306</v>
      </c>
      <c r="K3058" s="15">
        <f>IF(VLOOKUP(J3057,city!$K$4:$L$352,2,0)&gt;K3057,K3057+1,1)</f>
        <v>5</v>
      </c>
      <c r="L3058" s="15">
        <v>1</v>
      </c>
      <c r="M3058" s="15" t="s">
        <v>356</v>
      </c>
      <c r="N3058" s="53">
        <v>116.673531</v>
      </c>
      <c r="O3058" s="53">
        <v>42.197941999999998</v>
      </c>
      <c r="P3058" s="15" t="str">
        <f t="shared" si="379"/>
        <v/>
      </c>
      <c r="Q3058" s="41">
        <v>6</v>
      </c>
      <c r="R3058" s="15">
        <f t="shared" si="380"/>
        <v>6</v>
      </c>
      <c r="S3058" s="15" t="str">
        <f t="shared" si="377"/>
        <v>6a</v>
      </c>
      <c r="T3058" s="15" t="str">
        <f t="shared" si="378"/>
        <v>6b</v>
      </c>
    </row>
    <row r="3059" spans="1:20" ht="20.100000000000001" customHeight="1">
      <c r="A3059" s="15">
        <f t="shared" si="374"/>
        <v>130606</v>
      </c>
      <c r="B3059" s="24" t="str">
        <f>VLOOKUP(J3059,city!$A$4:$D$352,3,0)</f>
        <v>内蒙古</v>
      </c>
      <c r="C3059" s="24" t="str">
        <f>VLOOKUP(J3059,city!$A$4:$D$352,4,0)</f>
        <v>锡林郭勒</v>
      </c>
      <c r="D3059" s="24" t="s">
        <v>9795</v>
      </c>
      <c r="E3059" s="34" t="s">
        <v>9796</v>
      </c>
      <c r="F3059" s="42" t="str">
        <f t="shared" si="373"/>
        <v>117.617849,44.581742</v>
      </c>
      <c r="G3059" s="20" t="s">
        <v>9797</v>
      </c>
      <c r="H3059" s="20" t="s">
        <v>510</v>
      </c>
      <c r="I3059" s="45" t="str">
        <f t="shared" si="375"/>
        <v>28a,28b</v>
      </c>
      <c r="J3059" s="15">
        <f t="shared" si="376"/>
        <v>306</v>
      </c>
      <c r="K3059" s="15">
        <f>IF(VLOOKUP(J3058,city!$K$4:$L$352,2,0)&gt;K3058,K3058+1,1)</f>
        <v>6</v>
      </c>
      <c r="L3059" s="15">
        <v>1</v>
      </c>
      <c r="M3059" s="15" t="s">
        <v>356</v>
      </c>
      <c r="N3059" s="53">
        <v>117.61784900000001</v>
      </c>
      <c r="O3059" s="53">
        <v>44.581741999999998</v>
      </c>
      <c r="P3059" s="15" t="str">
        <f t="shared" si="379"/>
        <v/>
      </c>
      <c r="Q3059" s="41">
        <v>28</v>
      </c>
      <c r="R3059" s="15">
        <f t="shared" si="380"/>
        <v>28</v>
      </c>
      <c r="S3059" s="15" t="str">
        <f t="shared" si="377"/>
        <v>28a</v>
      </c>
      <c r="T3059" s="15" t="str">
        <f t="shared" si="378"/>
        <v>28b</v>
      </c>
    </row>
    <row r="3060" spans="1:20" ht="20.100000000000001" customHeight="1">
      <c r="A3060" s="15">
        <f t="shared" si="374"/>
        <v>130607</v>
      </c>
      <c r="B3060" s="24" t="str">
        <f>VLOOKUP(J3060,city!$A$4:$D$352,3,0)</f>
        <v>内蒙古</v>
      </c>
      <c r="C3060" s="24" t="str">
        <f>VLOOKUP(J3060,city!$A$4:$D$352,4,0)</f>
        <v>锡林郭勒</v>
      </c>
      <c r="D3060" s="34" t="s">
        <v>9798</v>
      </c>
      <c r="E3060" s="34" t="s">
        <v>9799</v>
      </c>
      <c r="F3060" s="42" t="str">
        <f t="shared" si="373"/>
        <v>115.312227,41.834672</v>
      </c>
      <c r="G3060" s="20" t="s">
        <v>9800</v>
      </c>
      <c r="H3060" s="20" t="s">
        <v>516</v>
      </c>
      <c r="I3060" s="45" t="str">
        <f t="shared" si="375"/>
        <v>12a,12b</v>
      </c>
      <c r="J3060" s="15">
        <f t="shared" si="376"/>
        <v>306</v>
      </c>
      <c r="K3060" s="15">
        <f>IF(VLOOKUP(J3059,city!$K$4:$L$352,2,0)&gt;K3059,K3059+1,1)</f>
        <v>7</v>
      </c>
      <c r="L3060" s="15">
        <v>1</v>
      </c>
      <c r="M3060" s="15" t="s">
        <v>356</v>
      </c>
      <c r="N3060" s="53">
        <v>115.31222699999999</v>
      </c>
      <c r="O3060" s="53">
        <v>41.834671999999998</v>
      </c>
      <c r="P3060" s="15" t="str">
        <f t="shared" si="379"/>
        <v/>
      </c>
      <c r="Q3060" s="41">
        <v>12</v>
      </c>
      <c r="R3060" s="15">
        <f t="shared" si="380"/>
        <v>12</v>
      </c>
      <c r="S3060" s="15" t="str">
        <f t="shared" si="377"/>
        <v>12a</v>
      </c>
      <c r="T3060" s="15" t="str">
        <f t="shared" si="378"/>
        <v>12b</v>
      </c>
    </row>
    <row r="3061" spans="1:20" ht="20.100000000000001" customHeight="1">
      <c r="A3061" s="15">
        <f t="shared" si="374"/>
        <v>130608</v>
      </c>
      <c r="B3061" s="24" t="str">
        <f>VLOOKUP(J3061,city!$A$4:$D$352,3,0)</f>
        <v>内蒙古</v>
      </c>
      <c r="C3061" s="24" t="str">
        <f>VLOOKUP(J3061,city!$A$4:$D$352,4,0)</f>
        <v>锡林郭勒</v>
      </c>
      <c r="D3061" s="34" t="s">
        <v>9801</v>
      </c>
      <c r="E3061" s="34" t="s">
        <v>9802</v>
      </c>
      <c r="F3061" s="42" t="str">
        <f t="shared" si="373"/>
        <v>115.158094,43.546231</v>
      </c>
      <c r="G3061" s="20" t="s">
        <v>9803</v>
      </c>
      <c r="H3061" s="20" t="s">
        <v>522</v>
      </c>
      <c r="I3061" s="45" t="str">
        <f t="shared" si="375"/>
        <v>32a,32b</v>
      </c>
      <c r="J3061" s="15">
        <f t="shared" si="376"/>
        <v>306</v>
      </c>
      <c r="K3061" s="15">
        <f>IF(VLOOKUP(J3060,city!$K$4:$L$352,2,0)&gt;K3060,K3060+1,1)</f>
        <v>8</v>
      </c>
      <c r="L3061" s="15">
        <v>1</v>
      </c>
      <c r="M3061" s="15" t="s">
        <v>356</v>
      </c>
      <c r="N3061" s="53">
        <v>115.15809400000001</v>
      </c>
      <c r="O3061" s="53">
        <v>43.546230999999999</v>
      </c>
      <c r="P3061" s="15" t="str">
        <f t="shared" si="379"/>
        <v/>
      </c>
      <c r="Q3061" s="41">
        <v>32</v>
      </c>
      <c r="R3061" s="15" t="e">
        <f t="shared" si="380"/>
        <v>#N/A</v>
      </c>
      <c r="S3061" s="15" t="str">
        <f t="shared" si="377"/>
        <v>32a</v>
      </c>
      <c r="T3061" s="15" t="str">
        <f t="shared" si="378"/>
        <v>32b</v>
      </c>
    </row>
    <row r="3062" spans="1:20" ht="20.100000000000001" customHeight="1">
      <c r="A3062" s="15">
        <f t="shared" si="374"/>
        <v>130609</v>
      </c>
      <c r="B3062" s="24" t="str">
        <f>VLOOKUP(J3062,city!$A$4:$D$352,3,0)</f>
        <v>内蒙古</v>
      </c>
      <c r="C3062" s="24" t="str">
        <f>VLOOKUP(J3062,city!$A$4:$D$352,4,0)</f>
        <v>锡林郭勒</v>
      </c>
      <c r="D3062" s="34" t="s">
        <v>9804</v>
      </c>
      <c r="E3062" s="34" t="s">
        <v>9805</v>
      </c>
      <c r="F3062" s="42" t="str">
        <f t="shared" si="373"/>
        <v>117.671611,44.464805</v>
      </c>
      <c r="G3062" s="20" t="s">
        <v>9806</v>
      </c>
      <c r="H3062" s="20" t="s">
        <v>528</v>
      </c>
      <c r="I3062" s="45" t="str">
        <f t="shared" si="375"/>
        <v>31a,31b</v>
      </c>
      <c r="J3062" s="15">
        <f t="shared" si="376"/>
        <v>306</v>
      </c>
      <c r="K3062" s="15">
        <f>IF(VLOOKUP(J3061,city!$K$4:$L$352,2,0)&gt;K3061,K3061+1,1)</f>
        <v>9</v>
      </c>
      <c r="L3062" s="15">
        <v>1</v>
      </c>
      <c r="M3062" s="15" t="s">
        <v>356</v>
      </c>
      <c r="N3062" s="53">
        <v>117.671611</v>
      </c>
      <c r="O3062" s="53">
        <v>44.464804999999998</v>
      </c>
      <c r="P3062" s="15" t="str">
        <f t="shared" si="379"/>
        <v/>
      </c>
      <c r="Q3062" s="41">
        <v>31</v>
      </c>
      <c r="R3062" s="15">
        <f t="shared" si="380"/>
        <v>31</v>
      </c>
      <c r="S3062" s="15" t="str">
        <f t="shared" si="377"/>
        <v>31a</v>
      </c>
      <c r="T3062" s="15" t="str">
        <f t="shared" si="378"/>
        <v>31b</v>
      </c>
    </row>
    <row r="3063" spans="1:20" ht="20.100000000000001" customHeight="1">
      <c r="A3063" s="15">
        <f t="shared" si="374"/>
        <v>130610</v>
      </c>
      <c r="B3063" s="24" t="str">
        <f>VLOOKUP(J3063,city!$A$4:$D$352,3,0)</f>
        <v>内蒙古</v>
      </c>
      <c r="C3063" s="24" t="str">
        <f>VLOOKUP(J3063,city!$A$4:$D$352,4,0)</f>
        <v>锡林郭勒</v>
      </c>
      <c r="D3063" s="34" t="s">
        <v>9807</v>
      </c>
      <c r="E3063" s="34" t="s">
        <v>9808</v>
      </c>
      <c r="F3063" s="42" t="str">
        <f t="shared" si="373"/>
        <v>116.196037,42.364522</v>
      </c>
      <c r="G3063" s="20" t="s">
        <v>9809</v>
      </c>
      <c r="H3063" s="20" t="s">
        <v>534</v>
      </c>
      <c r="I3063" s="45" t="str">
        <f t="shared" si="375"/>
        <v>29a,29b</v>
      </c>
      <c r="J3063" s="15">
        <f t="shared" si="376"/>
        <v>306</v>
      </c>
      <c r="K3063" s="15">
        <f>IF(VLOOKUP(J3062,city!$K$4:$L$352,2,0)&gt;K3062,K3062+1,1)</f>
        <v>10</v>
      </c>
      <c r="L3063" s="15">
        <v>1</v>
      </c>
      <c r="M3063" s="15" t="s">
        <v>356</v>
      </c>
      <c r="N3063" s="53">
        <v>116.196037</v>
      </c>
      <c r="O3063" s="53">
        <v>42.364522000000001</v>
      </c>
      <c r="P3063" s="15" t="str">
        <f t="shared" si="379"/>
        <v>115.5299091,43.4007825</v>
      </c>
      <c r="Q3063" s="41">
        <v>29</v>
      </c>
      <c r="R3063" s="15">
        <f t="shared" si="380"/>
        <v>29</v>
      </c>
      <c r="S3063" s="15" t="str">
        <f t="shared" si="377"/>
        <v>29a</v>
      </c>
      <c r="T3063" s="15" t="str">
        <f t="shared" si="378"/>
        <v>29b</v>
      </c>
    </row>
    <row r="3064" spans="1:20" ht="20.100000000000001" customHeight="1">
      <c r="A3064" s="15">
        <f t="shared" si="374"/>
        <v>130701</v>
      </c>
      <c r="B3064" s="24" t="str">
        <f>VLOOKUP(J3064,city!$A$4:$D$352,3,0)</f>
        <v>内蒙古</v>
      </c>
      <c r="C3064" s="24" t="str">
        <f>VLOOKUP(J3064,city!$A$4:$D$352,4,0)</f>
        <v>阿拉善</v>
      </c>
      <c r="D3064" s="34" t="s">
        <v>9810</v>
      </c>
      <c r="E3064" s="34" t="s">
        <v>9811</v>
      </c>
      <c r="F3064" s="42" t="str">
        <f t="shared" si="373"/>
        <v>101.075575,41.982025</v>
      </c>
      <c r="G3064" s="20" t="s">
        <v>9812</v>
      </c>
      <c r="H3064" s="20" t="s">
        <v>422</v>
      </c>
      <c r="I3064" s="45" t="str">
        <f t="shared" si="375"/>
        <v>32a,32b</v>
      </c>
      <c r="J3064" s="15">
        <f t="shared" si="376"/>
        <v>307</v>
      </c>
      <c r="K3064" s="15">
        <f>IF(VLOOKUP(J3063,city!$K$4:$L$352,2,0)&gt;K3063,K3063+1,1)</f>
        <v>1</v>
      </c>
      <c r="L3064" s="15">
        <v>1</v>
      </c>
      <c r="M3064" s="15" t="s">
        <v>357</v>
      </c>
      <c r="N3064" s="53">
        <v>101.075575</v>
      </c>
      <c r="O3064" s="53">
        <v>41.982025</v>
      </c>
      <c r="P3064" s="15" t="str">
        <f t="shared" si="379"/>
        <v/>
      </c>
      <c r="Q3064" s="41">
        <v>32</v>
      </c>
      <c r="R3064" s="15" t="e">
        <f t="shared" si="380"/>
        <v>#N/A</v>
      </c>
      <c r="S3064" s="15" t="str">
        <f t="shared" si="377"/>
        <v>32a</v>
      </c>
      <c r="T3064" s="15" t="str">
        <f t="shared" si="378"/>
        <v>32b</v>
      </c>
    </row>
    <row r="3065" spans="1:20" ht="20.100000000000001" customHeight="1">
      <c r="A3065" s="15">
        <f t="shared" si="374"/>
        <v>130702</v>
      </c>
      <c r="B3065" s="24" t="str">
        <f>VLOOKUP(J3065,city!$A$4:$D$352,3,0)</f>
        <v>内蒙古</v>
      </c>
      <c r="C3065" s="24" t="str">
        <f>VLOOKUP(J3065,city!$A$4:$D$352,4,0)</f>
        <v>阿拉善</v>
      </c>
      <c r="D3065" s="34" t="s">
        <v>9813</v>
      </c>
      <c r="E3065" s="34" t="s">
        <v>9814</v>
      </c>
      <c r="F3065" s="42" t="str">
        <f t="shared" si="373"/>
        <v>101.230865,42.015756</v>
      </c>
      <c r="G3065" s="20" t="s">
        <v>9815</v>
      </c>
      <c r="H3065" s="20" t="s">
        <v>427</v>
      </c>
      <c r="I3065" s="45" t="str">
        <f t="shared" si="375"/>
        <v>1a,1b</v>
      </c>
      <c r="J3065" s="15">
        <f t="shared" si="376"/>
        <v>307</v>
      </c>
      <c r="K3065" s="15">
        <f>IF(VLOOKUP(J3064,city!$K$4:$L$352,2,0)&gt;K3064,K3064+1,1)</f>
        <v>2</v>
      </c>
      <c r="L3065" s="15">
        <v>1</v>
      </c>
      <c r="M3065" s="15" t="s">
        <v>357</v>
      </c>
      <c r="N3065" s="53">
        <v>101.23086499999999</v>
      </c>
      <c r="O3065" s="53">
        <v>42.015756000000003</v>
      </c>
      <c r="P3065" s="15" t="str">
        <f t="shared" si="379"/>
        <v/>
      </c>
      <c r="Q3065" s="41">
        <v>1</v>
      </c>
      <c r="R3065" s="15">
        <f t="shared" si="380"/>
        <v>1</v>
      </c>
      <c r="S3065" s="15" t="str">
        <f t="shared" si="377"/>
        <v>1a</v>
      </c>
      <c r="T3065" s="15" t="str">
        <f t="shared" si="378"/>
        <v>1b</v>
      </c>
    </row>
    <row r="3066" spans="1:20" ht="20.100000000000001" customHeight="1">
      <c r="A3066" s="15">
        <f t="shared" si="374"/>
        <v>130703</v>
      </c>
      <c r="B3066" s="24" t="str">
        <f>VLOOKUP(J3066,city!$A$4:$D$352,3,0)</f>
        <v>内蒙古</v>
      </c>
      <c r="C3066" s="24" t="str">
        <f>VLOOKUP(J3066,city!$A$4:$D$352,4,0)</f>
        <v>阿拉善</v>
      </c>
      <c r="D3066" s="34" t="s">
        <v>9816</v>
      </c>
      <c r="E3066" s="34" t="s">
        <v>9817</v>
      </c>
      <c r="F3066" s="42" t="str">
        <f t="shared" si="373"/>
        <v>104.944047,37.603712</v>
      </c>
      <c r="G3066" s="20" t="s">
        <v>9818</v>
      </c>
      <c r="H3066" s="20" t="s">
        <v>432</v>
      </c>
      <c r="I3066" s="45" t="str">
        <f t="shared" si="375"/>
        <v>28a,28b</v>
      </c>
      <c r="J3066" s="15">
        <f t="shared" si="376"/>
        <v>307</v>
      </c>
      <c r="K3066" s="15">
        <f>IF(VLOOKUP(J3065,city!$K$4:$L$352,2,0)&gt;K3065,K3065+1,1)</f>
        <v>3</v>
      </c>
      <c r="L3066" s="15">
        <v>1</v>
      </c>
      <c r="M3066" s="15" t="s">
        <v>357</v>
      </c>
      <c r="N3066" s="53">
        <v>104.944047</v>
      </c>
      <c r="O3066" s="53">
        <v>37.603712000000002</v>
      </c>
      <c r="P3066" s="15" t="str">
        <f t="shared" si="379"/>
        <v/>
      </c>
      <c r="Q3066" s="41">
        <v>28</v>
      </c>
      <c r="R3066" s="15">
        <f t="shared" si="380"/>
        <v>28</v>
      </c>
      <c r="S3066" s="15" t="str">
        <f t="shared" si="377"/>
        <v>28a</v>
      </c>
      <c r="T3066" s="15" t="str">
        <f t="shared" si="378"/>
        <v>28b</v>
      </c>
    </row>
    <row r="3067" spans="1:20" ht="20.100000000000001" customHeight="1">
      <c r="A3067" s="15">
        <f t="shared" si="374"/>
        <v>130704</v>
      </c>
      <c r="B3067" s="24" t="str">
        <f>VLOOKUP(J3067,city!$A$4:$D$352,3,0)</f>
        <v>内蒙古</v>
      </c>
      <c r="C3067" s="24" t="str">
        <f>VLOOKUP(J3067,city!$A$4:$D$352,4,0)</f>
        <v>阿拉善</v>
      </c>
      <c r="D3067" s="34" t="s">
        <v>9819</v>
      </c>
      <c r="E3067" s="34" t="s">
        <v>9820</v>
      </c>
      <c r="F3067" s="42" t="str">
        <f t="shared" si="373"/>
        <v>102.056399,41.343458</v>
      </c>
      <c r="G3067" s="20" t="s">
        <v>9821</v>
      </c>
      <c r="H3067" s="20" t="s">
        <v>438</v>
      </c>
      <c r="I3067" s="45" t="str">
        <f t="shared" si="375"/>
        <v>31a,31b</v>
      </c>
      <c r="J3067" s="15">
        <f t="shared" si="376"/>
        <v>307</v>
      </c>
      <c r="K3067" s="15">
        <f>IF(VLOOKUP(J3066,city!$K$4:$L$352,2,0)&gt;K3066,K3066+1,1)</f>
        <v>4</v>
      </c>
      <c r="L3067" s="15">
        <v>1</v>
      </c>
      <c r="M3067" s="15" t="s">
        <v>357</v>
      </c>
      <c r="N3067" s="53">
        <v>102.056399</v>
      </c>
      <c r="O3067" s="53">
        <v>41.343457999999998</v>
      </c>
      <c r="P3067" s="15" t="str">
        <f t="shared" si="379"/>
        <v/>
      </c>
      <c r="Q3067" s="41">
        <v>31</v>
      </c>
      <c r="R3067" s="15">
        <f t="shared" si="380"/>
        <v>1</v>
      </c>
      <c r="S3067" s="15" t="str">
        <f t="shared" si="377"/>
        <v>31a</v>
      </c>
      <c r="T3067" s="15" t="str">
        <f t="shared" si="378"/>
        <v>31b</v>
      </c>
    </row>
    <row r="3068" spans="1:20" ht="20.100000000000001" customHeight="1">
      <c r="A3068" s="15">
        <f t="shared" si="374"/>
        <v>130705</v>
      </c>
      <c r="B3068" s="24" t="str">
        <f>VLOOKUP(J3068,city!$A$4:$D$352,3,0)</f>
        <v>内蒙古</v>
      </c>
      <c r="C3068" s="24" t="str">
        <f>VLOOKUP(J3068,city!$A$4:$D$352,4,0)</f>
        <v>阿拉善</v>
      </c>
      <c r="D3068" s="34" t="s">
        <v>9822</v>
      </c>
      <c r="E3068" s="34" t="s">
        <v>9823</v>
      </c>
      <c r="F3068" s="42" t="str">
        <f t="shared" ref="F3068:F3131" si="381">N3068&amp;","&amp;O3068</f>
        <v>101.031936,41.812618</v>
      </c>
      <c r="G3068" s="20" t="s">
        <v>9824</v>
      </c>
      <c r="H3068" s="20" t="s">
        <v>444</v>
      </c>
      <c r="I3068" s="45" t="str">
        <f t="shared" si="375"/>
        <v>1a,1b</v>
      </c>
      <c r="J3068" s="15">
        <f t="shared" si="376"/>
        <v>307</v>
      </c>
      <c r="K3068" s="15">
        <f>IF(VLOOKUP(J3067,city!$K$4:$L$352,2,0)&gt;K3067,K3067+1,1)</f>
        <v>5</v>
      </c>
      <c r="L3068" s="15">
        <v>1</v>
      </c>
      <c r="M3068" s="15" t="s">
        <v>357</v>
      </c>
      <c r="N3068" s="53">
        <v>101.031936</v>
      </c>
      <c r="O3068" s="53">
        <v>41.812618000000001</v>
      </c>
      <c r="P3068" s="15" t="str">
        <f t="shared" si="379"/>
        <v/>
      </c>
      <c r="Q3068" s="41">
        <v>1</v>
      </c>
      <c r="R3068" s="15">
        <f t="shared" si="380"/>
        <v>1</v>
      </c>
      <c r="S3068" s="15" t="str">
        <f t="shared" si="377"/>
        <v>1a</v>
      </c>
      <c r="T3068" s="15" t="str">
        <f t="shared" si="378"/>
        <v>1b</v>
      </c>
    </row>
    <row r="3069" spans="1:20" ht="20.100000000000001" customHeight="1">
      <c r="A3069" s="15">
        <f t="shared" si="374"/>
        <v>130706</v>
      </c>
      <c r="B3069" s="24" t="str">
        <f>VLOOKUP(J3069,city!$A$4:$D$352,3,0)</f>
        <v>内蒙古</v>
      </c>
      <c r="C3069" s="24" t="str">
        <f>VLOOKUP(J3069,city!$A$4:$D$352,4,0)</f>
        <v>阿拉善</v>
      </c>
      <c r="D3069" s="34" t="s">
        <v>9825</v>
      </c>
      <c r="E3069" s="34" t="s">
        <v>9826</v>
      </c>
      <c r="F3069" s="42" t="str">
        <f t="shared" si="381"/>
        <v>101.250457,42.339449</v>
      </c>
      <c r="G3069" s="20" t="s">
        <v>9827</v>
      </c>
      <c r="H3069" s="20" t="s">
        <v>450</v>
      </c>
      <c r="I3069" s="45" t="str">
        <f t="shared" si="375"/>
        <v>6a,6b</v>
      </c>
      <c r="J3069" s="15">
        <f t="shared" si="376"/>
        <v>307</v>
      </c>
      <c r="K3069" s="15">
        <f>IF(VLOOKUP(J3068,city!$K$4:$L$352,2,0)&gt;K3068,K3068+1,1)</f>
        <v>6</v>
      </c>
      <c r="L3069" s="15">
        <v>1</v>
      </c>
      <c r="M3069" s="15" t="s">
        <v>357</v>
      </c>
      <c r="N3069" s="53">
        <v>101.250457</v>
      </c>
      <c r="O3069" s="53">
        <v>42.339449000000002</v>
      </c>
      <c r="P3069" s="15" t="str">
        <f t="shared" si="379"/>
        <v/>
      </c>
      <c r="Q3069" s="41">
        <v>6</v>
      </c>
      <c r="R3069" s="15">
        <f t="shared" si="380"/>
        <v>6</v>
      </c>
      <c r="S3069" s="15" t="str">
        <f t="shared" si="377"/>
        <v>6a</v>
      </c>
      <c r="T3069" s="15" t="str">
        <f t="shared" si="378"/>
        <v>6b</v>
      </c>
    </row>
    <row r="3070" spans="1:20" ht="20.100000000000001" customHeight="1">
      <c r="A3070" s="15">
        <f t="shared" si="374"/>
        <v>130707</v>
      </c>
      <c r="B3070" s="24" t="str">
        <f>VLOOKUP(J3070,city!$A$4:$D$352,3,0)</f>
        <v>内蒙古</v>
      </c>
      <c r="C3070" s="24" t="str">
        <f>VLOOKUP(J3070,city!$A$4:$D$352,4,0)</f>
        <v>阿拉善</v>
      </c>
      <c r="D3070" s="34" t="s">
        <v>9828</v>
      </c>
      <c r="E3070" s="34" t="s">
        <v>9829</v>
      </c>
      <c r="F3070" s="42" t="str">
        <f t="shared" si="381"/>
        <v>101.152015,41.772523</v>
      </c>
      <c r="G3070" s="20" t="s">
        <v>9830</v>
      </c>
      <c r="H3070" s="20" t="s">
        <v>456</v>
      </c>
      <c r="I3070" s="45" t="str">
        <f t="shared" si="375"/>
        <v>29a,29b</v>
      </c>
      <c r="J3070" s="15">
        <f t="shared" si="376"/>
        <v>307</v>
      </c>
      <c r="K3070" s="15">
        <f>IF(VLOOKUP(J3069,city!$K$4:$L$352,2,0)&gt;K3069,K3069+1,1)</f>
        <v>7</v>
      </c>
      <c r="L3070" s="15">
        <v>1</v>
      </c>
      <c r="M3070" s="15" t="s">
        <v>357</v>
      </c>
      <c r="N3070" s="53">
        <v>101.15201500000001</v>
      </c>
      <c r="O3070" s="53">
        <v>41.772523</v>
      </c>
      <c r="P3070" s="15" t="str">
        <f t="shared" si="379"/>
        <v/>
      </c>
      <c r="Q3070" s="41">
        <v>29</v>
      </c>
      <c r="R3070" s="15">
        <f t="shared" si="380"/>
        <v>29</v>
      </c>
      <c r="S3070" s="15" t="str">
        <f t="shared" si="377"/>
        <v>29a</v>
      </c>
      <c r="T3070" s="15" t="str">
        <f t="shared" si="378"/>
        <v>29b</v>
      </c>
    </row>
    <row r="3071" spans="1:20" ht="20.100000000000001" customHeight="1">
      <c r="A3071" s="15">
        <f t="shared" si="374"/>
        <v>130708</v>
      </c>
      <c r="B3071" s="24" t="str">
        <f>VLOOKUP(J3071,city!$A$4:$D$352,3,0)</f>
        <v>内蒙古</v>
      </c>
      <c r="C3071" s="24" t="str">
        <f>VLOOKUP(J3071,city!$A$4:$D$352,4,0)</f>
        <v>阿拉善</v>
      </c>
      <c r="D3071" s="34" t="s">
        <v>9831</v>
      </c>
      <c r="E3071" s="34" t="s">
        <v>9832</v>
      </c>
      <c r="F3071" s="42" t="str">
        <f t="shared" si="381"/>
        <v>105.384845,38.417033</v>
      </c>
      <c r="G3071" s="20" t="s">
        <v>9833</v>
      </c>
      <c r="H3071" s="20" t="s">
        <v>462</v>
      </c>
      <c r="I3071" s="45" t="str">
        <f t="shared" si="375"/>
        <v>32a,32b</v>
      </c>
      <c r="J3071" s="15">
        <f t="shared" si="376"/>
        <v>307</v>
      </c>
      <c r="K3071" s="15">
        <f>IF(VLOOKUP(J3070,city!$K$4:$L$352,2,0)&gt;K3070,K3070+1,1)</f>
        <v>8</v>
      </c>
      <c r="L3071" s="15">
        <v>1</v>
      </c>
      <c r="M3071" s="15" t="s">
        <v>357</v>
      </c>
      <c r="N3071" s="53">
        <v>105.384845</v>
      </c>
      <c r="O3071" s="53">
        <v>38.417033000000004</v>
      </c>
      <c r="P3071" s="15" t="str">
        <f t="shared" si="379"/>
        <v/>
      </c>
      <c r="Q3071" s="41">
        <v>32</v>
      </c>
      <c r="R3071" s="15" t="e">
        <f t="shared" si="380"/>
        <v>#N/A</v>
      </c>
      <c r="S3071" s="15" t="str">
        <f t="shared" si="377"/>
        <v>32a</v>
      </c>
      <c r="T3071" s="15" t="str">
        <f t="shared" si="378"/>
        <v>32b</v>
      </c>
    </row>
    <row r="3072" spans="1:20" ht="20.100000000000001" customHeight="1">
      <c r="A3072" s="15">
        <f t="shared" si="374"/>
        <v>130709</v>
      </c>
      <c r="B3072" s="24" t="str">
        <f>VLOOKUP(J3072,city!$A$4:$D$352,3,0)</f>
        <v>内蒙古</v>
      </c>
      <c r="C3072" s="24" t="str">
        <f>VLOOKUP(J3072,city!$A$4:$D$352,4,0)</f>
        <v>阿拉善</v>
      </c>
      <c r="D3072" s="34" t="s">
        <v>9834</v>
      </c>
      <c r="E3072" s="34" t="s">
        <v>9835</v>
      </c>
      <c r="F3072" s="42" t="str">
        <f t="shared" si="381"/>
        <v>105.164303,38.469675</v>
      </c>
      <c r="G3072" s="20" t="s">
        <v>9836</v>
      </c>
      <c r="H3072" s="20" t="s">
        <v>468</v>
      </c>
      <c r="I3072" s="45" t="str">
        <f t="shared" si="375"/>
        <v>6a,6b</v>
      </c>
      <c r="J3072" s="15">
        <f t="shared" si="376"/>
        <v>307</v>
      </c>
      <c r="K3072" s="15">
        <f>IF(VLOOKUP(J3071,city!$K$4:$L$352,2,0)&gt;K3071,K3071+1,1)</f>
        <v>9</v>
      </c>
      <c r="L3072" s="15">
        <v>1</v>
      </c>
      <c r="M3072" s="15" t="s">
        <v>357</v>
      </c>
      <c r="N3072" s="53">
        <v>105.164303</v>
      </c>
      <c r="O3072" s="53">
        <v>38.469675000000002</v>
      </c>
      <c r="P3072" s="15" t="str">
        <f t="shared" si="379"/>
        <v/>
      </c>
      <c r="Q3072" s="41">
        <v>6</v>
      </c>
      <c r="R3072" s="15">
        <f t="shared" si="380"/>
        <v>6</v>
      </c>
      <c r="S3072" s="15" t="str">
        <f t="shared" si="377"/>
        <v>6a</v>
      </c>
      <c r="T3072" s="15" t="str">
        <f t="shared" si="378"/>
        <v>6b</v>
      </c>
    </row>
    <row r="3073" spans="1:20" ht="20.100000000000001" customHeight="1">
      <c r="A3073" s="15">
        <f t="shared" si="374"/>
        <v>130710</v>
      </c>
      <c r="B3073" s="24" t="str">
        <f>VLOOKUP(J3073,city!$A$4:$D$352,3,0)</f>
        <v>内蒙古</v>
      </c>
      <c r="C3073" s="24" t="str">
        <f>VLOOKUP(J3073,city!$A$4:$D$352,4,0)</f>
        <v>阿拉善</v>
      </c>
      <c r="D3073" s="34" t="s">
        <v>9837</v>
      </c>
      <c r="E3073" s="34" t="s">
        <v>9838</v>
      </c>
      <c r="F3073" s="42" t="str">
        <f t="shared" si="381"/>
        <v>105.723468,40.381186</v>
      </c>
      <c r="G3073" s="20" t="s">
        <v>9839</v>
      </c>
      <c r="H3073" s="20" t="s">
        <v>474</v>
      </c>
      <c r="I3073" s="45" t="str">
        <f t="shared" si="375"/>
        <v>32a,32b</v>
      </c>
      <c r="J3073" s="15">
        <f t="shared" si="376"/>
        <v>307</v>
      </c>
      <c r="K3073" s="15">
        <f>IF(VLOOKUP(J3072,city!$K$4:$L$352,2,0)&gt;K3072,K3072+1,1)</f>
        <v>10</v>
      </c>
      <c r="L3073" s="15">
        <v>1</v>
      </c>
      <c r="M3073" s="15" t="s">
        <v>357</v>
      </c>
      <c r="N3073" s="53">
        <v>105.723468</v>
      </c>
      <c r="O3073" s="53">
        <v>40.381186</v>
      </c>
      <c r="P3073" s="15" t="str">
        <f t="shared" si="379"/>
        <v>102.901391,40.6137435</v>
      </c>
      <c r="Q3073" s="41">
        <v>32</v>
      </c>
      <c r="R3073" s="15" t="e">
        <f t="shared" si="380"/>
        <v>#N/A</v>
      </c>
      <c r="S3073" s="15" t="str">
        <f t="shared" si="377"/>
        <v>32a</v>
      </c>
      <c r="T3073" s="15" t="str">
        <f t="shared" si="378"/>
        <v>32b</v>
      </c>
    </row>
    <row r="3074" spans="1:20" ht="20.100000000000001" customHeight="1">
      <c r="A3074" s="15">
        <f t="shared" si="374"/>
        <v>130801</v>
      </c>
      <c r="B3074" s="24" t="str">
        <f>VLOOKUP(J3074,city!$A$4:$D$352,3,0)</f>
        <v>广西</v>
      </c>
      <c r="C3074" s="24" t="str">
        <f>VLOOKUP(J3074,city!$A$4:$D$352,4,0)</f>
        <v>南宁</v>
      </c>
      <c r="D3074" s="15" t="s">
        <v>9840</v>
      </c>
      <c r="E3074" s="15" t="s">
        <v>9841</v>
      </c>
      <c r="F3074" s="42" t="str">
        <f t="shared" si="381"/>
        <v>108.395,22.793</v>
      </c>
      <c r="G3074" s="20" t="s">
        <v>9842</v>
      </c>
      <c r="H3074" s="20" t="s">
        <v>480</v>
      </c>
      <c r="I3074" s="45" t="str">
        <f t="shared" si="375"/>
        <v>11a,11b</v>
      </c>
      <c r="J3074" s="15">
        <f t="shared" si="376"/>
        <v>308</v>
      </c>
      <c r="K3074" s="15">
        <f>IF(VLOOKUP(J3073,city!$K$4:$L$352,2,0)&gt;K3073,K3073+1,1)</f>
        <v>1</v>
      </c>
      <c r="L3074" s="15">
        <v>1</v>
      </c>
      <c r="M3074" s="15" t="s">
        <v>359</v>
      </c>
      <c r="N3074" s="42">
        <v>108.395</v>
      </c>
      <c r="O3074" s="34">
        <v>22.792999999999999</v>
      </c>
      <c r="P3074" s="15" t="str">
        <f t="shared" si="379"/>
        <v/>
      </c>
      <c r="Q3074" s="41">
        <v>11</v>
      </c>
      <c r="R3074" s="15">
        <f t="shared" si="380"/>
        <v>11</v>
      </c>
      <c r="S3074" s="15" t="str">
        <f t="shared" si="377"/>
        <v>11a</v>
      </c>
      <c r="T3074" s="15" t="str">
        <f t="shared" si="378"/>
        <v>11b</v>
      </c>
    </row>
    <row r="3075" spans="1:20" ht="20.100000000000001" customHeight="1">
      <c r="A3075" s="15">
        <f t="shared" si="374"/>
        <v>130802</v>
      </c>
      <c r="B3075" s="24" t="str">
        <f>VLOOKUP(J3075,city!$A$4:$D$352,3,0)</f>
        <v>广西</v>
      </c>
      <c r="C3075" s="24" t="str">
        <f>VLOOKUP(J3075,city!$A$4:$D$352,4,0)</f>
        <v>南宁</v>
      </c>
      <c r="D3075" s="15" t="s">
        <v>9843</v>
      </c>
      <c r="E3075" s="15" t="s">
        <v>9844</v>
      </c>
      <c r="F3075" s="42" t="str">
        <f t="shared" si="381"/>
        <v>108.375,22.822</v>
      </c>
      <c r="G3075" s="20" t="s">
        <v>9845</v>
      </c>
      <c r="H3075" s="20" t="s">
        <v>486</v>
      </c>
      <c r="I3075" s="45" t="str">
        <f t="shared" si="375"/>
        <v>32a,32b</v>
      </c>
      <c r="J3075" s="15">
        <f t="shared" si="376"/>
        <v>308</v>
      </c>
      <c r="K3075" s="15">
        <f>IF(VLOOKUP(J3074,city!$K$4:$L$352,2,0)&gt;K3074,K3074+1,1)</f>
        <v>2</v>
      </c>
      <c r="L3075" s="15">
        <v>1</v>
      </c>
      <c r="M3075" s="15" t="s">
        <v>359</v>
      </c>
      <c r="N3075" s="42">
        <v>108.375</v>
      </c>
      <c r="O3075" s="34">
        <v>22.821999999999999</v>
      </c>
      <c r="P3075" s="15" t="str">
        <f t="shared" si="379"/>
        <v/>
      </c>
      <c r="Q3075" s="41">
        <v>32</v>
      </c>
      <c r="R3075" s="15" t="e">
        <f t="shared" si="380"/>
        <v>#N/A</v>
      </c>
      <c r="S3075" s="15" t="str">
        <f t="shared" si="377"/>
        <v>32a</v>
      </c>
      <c r="T3075" s="15" t="str">
        <f t="shared" si="378"/>
        <v>32b</v>
      </c>
    </row>
    <row r="3076" spans="1:20" ht="20.100000000000001" customHeight="1">
      <c r="A3076" s="15">
        <f t="shared" ref="A3076:A3139" si="382">100000+J3076*100+K3076</f>
        <v>130803</v>
      </c>
      <c r="B3076" s="24" t="str">
        <f>VLOOKUP(J3076,city!$A$4:$D$352,3,0)</f>
        <v>广西</v>
      </c>
      <c r="C3076" s="24" t="str">
        <f>VLOOKUP(J3076,city!$A$4:$D$352,4,0)</f>
        <v>南宁</v>
      </c>
      <c r="D3076" s="15" t="s">
        <v>1352</v>
      </c>
      <c r="E3076" s="15" t="s">
        <v>9846</v>
      </c>
      <c r="F3076" s="42" t="str">
        <f t="shared" si="381"/>
        <v>108.36,22.812</v>
      </c>
      <c r="G3076" s="20" t="s">
        <v>9847</v>
      </c>
      <c r="H3076" s="20" t="s">
        <v>492</v>
      </c>
      <c r="I3076" s="45" t="str">
        <f t="shared" si="375"/>
        <v>1a,1b</v>
      </c>
      <c r="J3076" s="15">
        <f t="shared" si="376"/>
        <v>308</v>
      </c>
      <c r="K3076" s="15">
        <f>IF(VLOOKUP(J3075,city!$K$4:$L$352,2,0)&gt;K3075,K3075+1,1)</f>
        <v>3</v>
      </c>
      <c r="L3076" s="15">
        <v>1</v>
      </c>
      <c r="M3076" s="15" t="s">
        <v>359</v>
      </c>
      <c r="N3076" s="42">
        <v>108.36</v>
      </c>
      <c r="O3076" s="34">
        <v>22.812000000000001</v>
      </c>
      <c r="P3076" s="15" t="str">
        <f t="shared" si="379"/>
        <v/>
      </c>
      <c r="Q3076" s="41">
        <v>1</v>
      </c>
      <c r="R3076" s="15">
        <f t="shared" si="380"/>
        <v>6</v>
      </c>
      <c r="S3076" s="15" t="str">
        <f t="shared" si="377"/>
        <v>1a</v>
      </c>
      <c r="T3076" s="15" t="str">
        <f t="shared" si="378"/>
        <v>1b</v>
      </c>
    </row>
    <row r="3077" spans="1:20" ht="20.100000000000001" customHeight="1">
      <c r="A3077" s="15">
        <f t="shared" si="382"/>
        <v>130804</v>
      </c>
      <c r="B3077" s="24" t="str">
        <f>VLOOKUP(J3077,city!$A$4:$D$352,3,0)</f>
        <v>广西</v>
      </c>
      <c r="C3077" s="24" t="str">
        <f>VLOOKUP(J3077,city!$A$4:$D$352,4,0)</f>
        <v>南宁</v>
      </c>
      <c r="D3077" s="15" t="s">
        <v>9848</v>
      </c>
      <c r="E3077" s="15" t="s">
        <v>9846</v>
      </c>
      <c r="F3077" s="42" t="str">
        <f t="shared" si="381"/>
        <v>108.071,22.844</v>
      </c>
      <c r="G3077" s="20" t="s">
        <v>9849</v>
      </c>
      <c r="H3077" s="20" t="s">
        <v>498</v>
      </c>
      <c r="I3077" s="45" t="str">
        <f t="shared" ref="I3077:I3140" si="383">S3077&amp;","&amp;T3077</f>
        <v>13a,13b</v>
      </c>
      <c r="J3077" s="15">
        <f t="shared" ref="J3077:J3140" si="384">IF(K3077&gt;K3076,J3076,J3076+1)</f>
        <v>308</v>
      </c>
      <c r="K3077" s="15">
        <f>IF(VLOOKUP(J3076,city!$K$4:$L$352,2,0)&gt;K3076,K3076+1,1)</f>
        <v>4</v>
      </c>
      <c r="L3077" s="15">
        <v>1</v>
      </c>
      <c r="M3077" s="15" t="s">
        <v>359</v>
      </c>
      <c r="N3077" s="42">
        <v>108.071</v>
      </c>
      <c r="O3077" s="34">
        <v>22.844000000000001</v>
      </c>
      <c r="P3077" s="15" t="str">
        <f t="shared" si="379"/>
        <v/>
      </c>
      <c r="Q3077" s="41">
        <v>13</v>
      </c>
      <c r="R3077" s="15">
        <f t="shared" si="380"/>
        <v>13</v>
      </c>
      <c r="S3077" s="15" t="str">
        <f t="shared" ref="S3077:S3140" si="385">CONCATENATE(Q3077,"a")</f>
        <v>13a</v>
      </c>
      <c r="T3077" s="15" t="str">
        <f t="shared" ref="T3077:T3140" si="386">CONCATENATE(Q3077,"b")</f>
        <v>13b</v>
      </c>
    </row>
    <row r="3078" spans="1:20" ht="20.100000000000001" customHeight="1">
      <c r="A3078" s="15">
        <f t="shared" si="382"/>
        <v>130805</v>
      </c>
      <c r="B3078" s="24" t="str">
        <f>VLOOKUP(J3078,city!$A$4:$D$352,3,0)</f>
        <v>广西</v>
      </c>
      <c r="C3078" s="24" t="str">
        <f>VLOOKUP(J3078,city!$A$4:$D$352,4,0)</f>
        <v>南宁</v>
      </c>
      <c r="D3078" s="15" t="s">
        <v>9850</v>
      </c>
      <c r="E3078" s="15" t="s">
        <v>9851</v>
      </c>
      <c r="F3078" s="42" t="str">
        <f t="shared" si="381"/>
        <v>108.342,23.529</v>
      </c>
      <c r="G3078" s="20" t="s">
        <v>9852</v>
      </c>
      <c r="H3078" s="20" t="s">
        <v>504</v>
      </c>
      <c r="I3078" s="45" t="str">
        <f t="shared" si="383"/>
        <v>11a,11b</v>
      </c>
      <c r="J3078" s="15">
        <f t="shared" si="384"/>
        <v>308</v>
      </c>
      <c r="K3078" s="15">
        <f>IF(VLOOKUP(J3077,city!$K$4:$L$352,2,0)&gt;K3077,K3077+1,1)</f>
        <v>5</v>
      </c>
      <c r="L3078" s="15">
        <v>1</v>
      </c>
      <c r="M3078" s="15" t="s">
        <v>359</v>
      </c>
      <c r="N3078" s="42">
        <v>108.342</v>
      </c>
      <c r="O3078" s="34">
        <v>23.529</v>
      </c>
      <c r="P3078" s="15" t="str">
        <f t="shared" si="379"/>
        <v/>
      </c>
      <c r="Q3078" s="41">
        <v>11</v>
      </c>
      <c r="R3078" s="15">
        <f t="shared" si="380"/>
        <v>11</v>
      </c>
      <c r="S3078" s="15" t="str">
        <f t="shared" si="385"/>
        <v>11a</v>
      </c>
      <c r="T3078" s="15" t="str">
        <f t="shared" si="386"/>
        <v>11b</v>
      </c>
    </row>
    <row r="3079" spans="1:20" ht="20.100000000000001" customHeight="1">
      <c r="A3079" s="15">
        <f t="shared" si="382"/>
        <v>130806</v>
      </c>
      <c r="B3079" s="24" t="str">
        <f>VLOOKUP(J3079,city!$A$4:$D$352,3,0)</f>
        <v>广西</v>
      </c>
      <c r="C3079" s="24" t="str">
        <f>VLOOKUP(J3079,city!$A$4:$D$352,4,0)</f>
        <v>南宁</v>
      </c>
      <c r="D3079" s="15" t="s">
        <v>9853</v>
      </c>
      <c r="E3079" s="15" t="s">
        <v>9854</v>
      </c>
      <c r="F3079" s="42" t="str">
        <f t="shared" si="381"/>
        <v>108.303,23.044</v>
      </c>
      <c r="G3079" s="20" t="s">
        <v>9855</v>
      </c>
      <c r="H3079" s="20" t="s">
        <v>510</v>
      </c>
      <c r="I3079" s="45" t="str">
        <f t="shared" si="383"/>
        <v>32a,32b</v>
      </c>
      <c r="J3079" s="15">
        <f t="shared" si="384"/>
        <v>308</v>
      </c>
      <c r="K3079" s="15">
        <f>IF(VLOOKUP(J3078,city!$K$4:$L$352,2,0)&gt;K3078,K3078+1,1)</f>
        <v>6</v>
      </c>
      <c r="L3079" s="15">
        <v>1</v>
      </c>
      <c r="M3079" s="15" t="s">
        <v>359</v>
      </c>
      <c r="N3079" s="42">
        <v>108.303</v>
      </c>
      <c r="O3079" s="34">
        <v>23.044</v>
      </c>
      <c r="P3079" s="15" t="str">
        <f t="shared" si="379"/>
        <v/>
      </c>
      <c r="Q3079" s="41">
        <v>32</v>
      </c>
      <c r="R3079" s="15" t="e">
        <f t="shared" si="380"/>
        <v>#N/A</v>
      </c>
      <c r="S3079" s="15" t="str">
        <f t="shared" si="385"/>
        <v>32a</v>
      </c>
      <c r="T3079" s="15" t="str">
        <f t="shared" si="386"/>
        <v>32b</v>
      </c>
    </row>
    <row r="3080" spans="1:20" ht="20.100000000000001" customHeight="1">
      <c r="A3080" s="15">
        <f t="shared" si="382"/>
        <v>130807</v>
      </c>
      <c r="B3080" s="24" t="str">
        <f>VLOOKUP(J3080,city!$A$4:$D$352,3,0)</f>
        <v>广西</v>
      </c>
      <c r="C3080" s="24" t="str">
        <f>VLOOKUP(J3080,city!$A$4:$D$352,4,0)</f>
        <v>南宁</v>
      </c>
      <c r="D3080" s="15" t="s">
        <v>9856</v>
      </c>
      <c r="E3080" s="15" t="s">
        <v>9857</v>
      </c>
      <c r="F3080" s="42" t="str">
        <f t="shared" si="381"/>
        <v>108.275,22.841</v>
      </c>
      <c r="G3080" s="20" t="s">
        <v>9858</v>
      </c>
      <c r="H3080" s="20" t="s">
        <v>516</v>
      </c>
      <c r="I3080" s="45" t="str">
        <f t="shared" si="383"/>
        <v>7a,7b</v>
      </c>
      <c r="J3080" s="15">
        <f t="shared" si="384"/>
        <v>308</v>
      </c>
      <c r="K3080" s="15">
        <f>IF(VLOOKUP(J3079,city!$K$4:$L$352,2,0)&gt;K3079,K3079+1,1)</f>
        <v>7</v>
      </c>
      <c r="L3080" s="15">
        <v>1</v>
      </c>
      <c r="M3080" s="15" t="s">
        <v>359</v>
      </c>
      <c r="N3080" s="42">
        <v>108.27500000000001</v>
      </c>
      <c r="O3080" s="34">
        <v>22.841000000000001</v>
      </c>
      <c r="P3080" s="15" t="str">
        <f t="shared" si="379"/>
        <v/>
      </c>
      <c r="Q3080" s="41">
        <v>7</v>
      </c>
      <c r="R3080" s="15">
        <f t="shared" si="380"/>
        <v>7</v>
      </c>
      <c r="S3080" s="15" t="str">
        <f t="shared" si="385"/>
        <v>7a</v>
      </c>
      <c r="T3080" s="15" t="str">
        <f t="shared" si="386"/>
        <v>7b</v>
      </c>
    </row>
    <row r="3081" spans="1:20" ht="20.100000000000001" customHeight="1">
      <c r="A3081" s="15">
        <f t="shared" si="382"/>
        <v>130808</v>
      </c>
      <c r="B3081" s="24" t="str">
        <f>VLOOKUP(J3081,city!$A$4:$D$352,3,0)</f>
        <v>广西</v>
      </c>
      <c r="C3081" s="24" t="str">
        <f>VLOOKUP(J3081,city!$A$4:$D$352,4,0)</f>
        <v>南宁</v>
      </c>
      <c r="D3081" s="15" t="s">
        <v>9859</v>
      </c>
      <c r="E3081" s="15" t="s">
        <v>9860</v>
      </c>
      <c r="F3081" s="42" t="str">
        <f t="shared" si="381"/>
        <v>107.664,22.971</v>
      </c>
      <c r="G3081" s="20" t="s">
        <v>9861</v>
      </c>
      <c r="H3081" s="20" t="s">
        <v>522</v>
      </c>
      <c r="I3081" s="45" t="str">
        <f t="shared" si="383"/>
        <v>11a,11b</v>
      </c>
      <c r="J3081" s="15">
        <f t="shared" si="384"/>
        <v>308</v>
      </c>
      <c r="K3081" s="15">
        <f>IF(VLOOKUP(J3080,city!$K$4:$L$352,2,0)&gt;K3080,K3080+1,1)</f>
        <v>8</v>
      </c>
      <c r="L3081" s="15">
        <v>1</v>
      </c>
      <c r="M3081" s="15" t="s">
        <v>359</v>
      </c>
      <c r="N3081" s="42">
        <v>107.664</v>
      </c>
      <c r="O3081" s="34">
        <v>22.971</v>
      </c>
      <c r="P3081" s="15" t="str">
        <f t="shared" si="379"/>
        <v/>
      </c>
      <c r="Q3081" s="41">
        <v>11</v>
      </c>
      <c r="R3081" s="15">
        <f t="shared" si="380"/>
        <v>11</v>
      </c>
      <c r="S3081" s="15" t="str">
        <f t="shared" si="385"/>
        <v>11a</v>
      </c>
      <c r="T3081" s="15" t="str">
        <f t="shared" si="386"/>
        <v>11b</v>
      </c>
    </row>
    <row r="3082" spans="1:20" ht="20.100000000000001" customHeight="1">
      <c r="A3082" s="15">
        <f t="shared" si="382"/>
        <v>130809</v>
      </c>
      <c r="B3082" s="24" t="str">
        <f>VLOOKUP(J3082,city!$A$4:$D$352,3,0)</f>
        <v>广西</v>
      </c>
      <c r="C3082" s="24" t="str">
        <f>VLOOKUP(J3082,city!$A$4:$D$352,4,0)</f>
        <v>南宁</v>
      </c>
      <c r="D3082" s="15" t="s">
        <v>9862</v>
      </c>
      <c r="E3082" s="15" t="s">
        <v>9863</v>
      </c>
      <c r="F3082" s="42" t="str">
        <f t="shared" si="381"/>
        <v>108.297,22.85</v>
      </c>
      <c r="G3082" s="20" t="s">
        <v>9864</v>
      </c>
      <c r="H3082" s="20" t="s">
        <v>528</v>
      </c>
      <c r="I3082" s="45" t="str">
        <f t="shared" si="383"/>
        <v>18a,18b</v>
      </c>
      <c r="J3082" s="15">
        <f t="shared" si="384"/>
        <v>308</v>
      </c>
      <c r="K3082" s="15">
        <f>IF(VLOOKUP(J3081,city!$K$4:$L$352,2,0)&gt;K3081,K3081+1,1)</f>
        <v>9</v>
      </c>
      <c r="L3082" s="15">
        <v>1</v>
      </c>
      <c r="M3082" s="15" t="s">
        <v>359</v>
      </c>
      <c r="N3082" s="42">
        <v>108.297</v>
      </c>
      <c r="O3082" s="34">
        <v>22.85</v>
      </c>
      <c r="P3082" s="15" t="str">
        <f t="shared" si="379"/>
        <v/>
      </c>
      <c r="Q3082" s="41">
        <v>18</v>
      </c>
      <c r="R3082" s="15">
        <f t="shared" si="380"/>
        <v>18</v>
      </c>
      <c r="S3082" s="15" t="str">
        <f t="shared" si="385"/>
        <v>18a</v>
      </c>
      <c r="T3082" s="15" t="str">
        <f t="shared" si="386"/>
        <v>18b</v>
      </c>
    </row>
    <row r="3083" spans="1:20" ht="20.100000000000001" customHeight="1">
      <c r="A3083" s="15">
        <f t="shared" si="382"/>
        <v>130810</v>
      </c>
      <c r="B3083" s="24" t="str">
        <f>VLOOKUP(J3083,city!$A$4:$D$352,3,0)</f>
        <v>广西</v>
      </c>
      <c r="C3083" s="24" t="str">
        <f>VLOOKUP(J3083,city!$A$4:$D$352,4,0)</f>
        <v>南宁</v>
      </c>
      <c r="D3083" s="15" t="s">
        <v>9865</v>
      </c>
      <c r="E3083" s="15" t="s">
        <v>9866</v>
      </c>
      <c r="F3083" s="42" t="str">
        <f t="shared" si="381"/>
        <v>108.28,23.02</v>
      </c>
      <c r="G3083" s="20" t="s">
        <v>9867</v>
      </c>
      <c r="H3083" s="20" t="s">
        <v>534</v>
      </c>
      <c r="I3083" s="45" t="str">
        <f t="shared" si="383"/>
        <v>1a,1b</v>
      </c>
      <c r="J3083" s="15">
        <f t="shared" si="384"/>
        <v>308</v>
      </c>
      <c r="K3083" s="15">
        <f>IF(VLOOKUP(J3082,city!$K$4:$L$352,2,0)&gt;K3082,K3082+1,1)</f>
        <v>10</v>
      </c>
      <c r="L3083" s="15">
        <v>1</v>
      </c>
      <c r="M3083" s="15" t="s">
        <v>359</v>
      </c>
      <c r="N3083" s="42">
        <v>108.28</v>
      </c>
      <c r="O3083" s="34">
        <v>23.02</v>
      </c>
      <c r="P3083" s="15" t="str">
        <f t="shared" si="379"/>
        <v>108.2362,22.9526</v>
      </c>
      <c r="Q3083" s="41">
        <v>1</v>
      </c>
      <c r="R3083" s="15" t="e">
        <f t="shared" si="380"/>
        <v>#N/A</v>
      </c>
      <c r="S3083" s="15" t="str">
        <f t="shared" si="385"/>
        <v>1a</v>
      </c>
      <c r="T3083" s="15" t="str">
        <f t="shared" si="386"/>
        <v>1b</v>
      </c>
    </row>
    <row r="3084" spans="1:20" ht="20.100000000000001" customHeight="1">
      <c r="A3084" s="15">
        <f t="shared" si="382"/>
        <v>130901</v>
      </c>
      <c r="B3084" s="24" t="str">
        <f>VLOOKUP(J3084,city!$A$4:$D$352,3,0)</f>
        <v>广西</v>
      </c>
      <c r="C3084" s="24" t="str">
        <f>VLOOKUP(J3084,city!$A$4:$D$352,4,0)</f>
        <v>柳州</v>
      </c>
      <c r="D3084" s="15" t="s">
        <v>9868</v>
      </c>
      <c r="E3084" s="15" t="s">
        <v>9869</v>
      </c>
      <c r="F3084" s="42" t="str">
        <f t="shared" si="381"/>
        <v>108.242,22.569</v>
      </c>
      <c r="G3084" s="20" t="s">
        <v>9870</v>
      </c>
      <c r="H3084" s="20" t="s">
        <v>422</v>
      </c>
      <c r="I3084" s="45" t="str">
        <f t="shared" si="383"/>
        <v>1a,1b</v>
      </c>
      <c r="J3084" s="15">
        <f t="shared" si="384"/>
        <v>309</v>
      </c>
      <c r="K3084" s="15">
        <f>IF(VLOOKUP(J3083,city!$K$4:$L$352,2,0)&gt;K3083,K3083+1,1)</f>
        <v>1</v>
      </c>
      <c r="L3084" s="15">
        <v>1</v>
      </c>
      <c r="M3084" s="15" t="s">
        <v>360</v>
      </c>
      <c r="N3084" s="42">
        <v>108.242</v>
      </c>
      <c r="O3084" s="34">
        <v>22.568999999999999</v>
      </c>
      <c r="P3084" s="15" t="str">
        <f t="shared" si="379"/>
        <v/>
      </c>
      <c r="Q3084" s="41">
        <v>1</v>
      </c>
      <c r="R3084" s="15">
        <f t="shared" si="380"/>
        <v>1</v>
      </c>
      <c r="S3084" s="15" t="str">
        <f t="shared" si="385"/>
        <v>1a</v>
      </c>
      <c r="T3084" s="15" t="str">
        <f t="shared" si="386"/>
        <v>1b</v>
      </c>
    </row>
    <row r="3085" spans="1:20" ht="20.100000000000001" customHeight="1">
      <c r="A3085" s="15">
        <f t="shared" si="382"/>
        <v>130902</v>
      </c>
      <c r="B3085" s="24" t="str">
        <f>VLOOKUP(J3085,city!$A$4:$D$352,3,0)</f>
        <v>广西</v>
      </c>
      <c r="C3085" s="24" t="str">
        <f>VLOOKUP(J3085,city!$A$4:$D$352,4,0)</f>
        <v>柳州</v>
      </c>
      <c r="D3085" s="15" t="s">
        <v>126</v>
      </c>
      <c r="E3085" s="15" t="s">
        <v>9871</v>
      </c>
      <c r="F3085" s="42" t="str">
        <f t="shared" si="381"/>
        <v>118.511,31.71</v>
      </c>
      <c r="G3085" s="20" t="s">
        <v>9872</v>
      </c>
      <c r="H3085" s="20" t="s">
        <v>427</v>
      </c>
      <c r="I3085" s="45" t="str">
        <f t="shared" si="383"/>
        <v>11a,11b</v>
      </c>
      <c r="J3085" s="15">
        <f t="shared" si="384"/>
        <v>309</v>
      </c>
      <c r="K3085" s="15">
        <f>IF(VLOOKUP(J3084,city!$K$4:$L$352,2,0)&gt;K3084,K3084+1,1)</f>
        <v>2</v>
      </c>
      <c r="L3085" s="15">
        <v>1</v>
      </c>
      <c r="M3085" s="15" t="s">
        <v>360</v>
      </c>
      <c r="N3085" s="42">
        <v>118.511</v>
      </c>
      <c r="O3085" s="34">
        <v>31.71</v>
      </c>
      <c r="P3085" s="15" t="str">
        <f t="shared" ref="P3085:P3148" si="387">IF(K3085=10,SUM(N3076:N3085)/10&amp;","&amp;SUM(O3076:O3085)/10,"")</f>
        <v/>
      </c>
      <c r="Q3085" s="41">
        <v>11</v>
      </c>
      <c r="R3085" s="15">
        <f t="shared" si="380"/>
        <v>11</v>
      </c>
      <c r="S3085" s="15" t="str">
        <f t="shared" si="385"/>
        <v>11a</v>
      </c>
      <c r="T3085" s="15" t="str">
        <f t="shared" si="386"/>
        <v>11b</v>
      </c>
    </row>
    <row r="3086" spans="1:20" ht="20.100000000000001" customHeight="1">
      <c r="A3086" s="15">
        <f t="shared" si="382"/>
        <v>130903</v>
      </c>
      <c r="B3086" s="24" t="str">
        <f>VLOOKUP(J3086,city!$A$4:$D$352,3,0)</f>
        <v>广西</v>
      </c>
      <c r="C3086" s="24" t="str">
        <f>VLOOKUP(J3086,city!$A$4:$D$352,4,0)</f>
        <v>柳州</v>
      </c>
      <c r="D3086" s="15" t="s">
        <v>9873</v>
      </c>
      <c r="E3086" s="15" t="s">
        <v>9874</v>
      </c>
      <c r="F3086" s="42" t="str">
        <f t="shared" si="381"/>
        <v>109.647,25.901</v>
      </c>
      <c r="G3086" s="20" t="s">
        <v>9875</v>
      </c>
      <c r="H3086" s="20" t="s">
        <v>432</v>
      </c>
      <c r="I3086" s="45" t="str">
        <f t="shared" si="383"/>
        <v>31a,31b</v>
      </c>
      <c r="J3086" s="15">
        <f t="shared" si="384"/>
        <v>309</v>
      </c>
      <c r="K3086" s="15">
        <f>IF(VLOOKUP(J3085,city!$K$4:$L$352,2,0)&gt;K3085,K3085+1,1)</f>
        <v>3</v>
      </c>
      <c r="L3086" s="15">
        <v>1</v>
      </c>
      <c r="M3086" s="15" t="s">
        <v>360</v>
      </c>
      <c r="N3086" s="42">
        <v>109.64700000000001</v>
      </c>
      <c r="O3086" s="34">
        <v>25.901</v>
      </c>
      <c r="P3086" s="15" t="str">
        <f t="shared" si="387"/>
        <v/>
      </c>
      <c r="Q3086" s="41">
        <v>31</v>
      </c>
      <c r="R3086" s="15" t="e">
        <f t="shared" si="380"/>
        <v>#N/A</v>
      </c>
      <c r="S3086" s="15" t="str">
        <f t="shared" si="385"/>
        <v>31a</v>
      </c>
      <c r="T3086" s="15" t="str">
        <f t="shared" si="386"/>
        <v>31b</v>
      </c>
    </row>
    <row r="3087" spans="1:20" ht="20.100000000000001" customHeight="1">
      <c r="A3087" s="15">
        <f t="shared" si="382"/>
        <v>130904</v>
      </c>
      <c r="B3087" s="24" t="str">
        <f>VLOOKUP(J3087,city!$A$4:$D$352,3,0)</f>
        <v>广西</v>
      </c>
      <c r="C3087" s="24" t="str">
        <f>VLOOKUP(J3087,city!$A$4:$D$352,4,0)</f>
        <v>柳州</v>
      </c>
      <c r="D3087" s="15" t="s">
        <v>9876</v>
      </c>
      <c r="E3087" s="15" t="s">
        <v>9877</v>
      </c>
      <c r="F3087" s="42" t="str">
        <f t="shared" si="381"/>
        <v>109.651,25.911</v>
      </c>
      <c r="G3087" s="20" t="s">
        <v>9878</v>
      </c>
      <c r="H3087" s="20" t="s">
        <v>438</v>
      </c>
      <c r="I3087" s="45" t="str">
        <f t="shared" si="383"/>
        <v>17a,17b</v>
      </c>
      <c r="J3087" s="15">
        <f t="shared" si="384"/>
        <v>309</v>
      </c>
      <c r="K3087" s="15">
        <f>IF(VLOOKUP(J3086,city!$K$4:$L$352,2,0)&gt;K3086,K3086+1,1)</f>
        <v>4</v>
      </c>
      <c r="L3087" s="15">
        <v>1</v>
      </c>
      <c r="M3087" s="15" t="s">
        <v>360</v>
      </c>
      <c r="N3087" s="42">
        <v>109.651</v>
      </c>
      <c r="O3087" s="34">
        <v>25.911000000000001</v>
      </c>
      <c r="P3087" s="15" t="str">
        <f t="shared" si="387"/>
        <v/>
      </c>
      <c r="Q3087" s="41">
        <v>17</v>
      </c>
      <c r="R3087" s="15">
        <f t="shared" si="380"/>
        <v>17</v>
      </c>
      <c r="S3087" s="15" t="str">
        <f t="shared" si="385"/>
        <v>17a</v>
      </c>
      <c r="T3087" s="15" t="str">
        <f t="shared" si="386"/>
        <v>17b</v>
      </c>
    </row>
    <row r="3088" spans="1:20" ht="20.100000000000001" customHeight="1">
      <c r="A3088" s="15">
        <f t="shared" si="382"/>
        <v>130905</v>
      </c>
      <c r="B3088" s="24" t="str">
        <f>VLOOKUP(J3088,city!$A$4:$D$352,3,0)</f>
        <v>广西</v>
      </c>
      <c r="C3088" s="24" t="str">
        <f>VLOOKUP(J3088,city!$A$4:$D$352,4,0)</f>
        <v>柳州</v>
      </c>
      <c r="D3088" s="15" t="s">
        <v>9879</v>
      </c>
      <c r="E3088" s="15" t="s">
        <v>9880</v>
      </c>
      <c r="F3088" s="42" t="str">
        <f t="shared" si="381"/>
        <v>109.422,24.323</v>
      </c>
      <c r="G3088" s="20" t="s">
        <v>9881</v>
      </c>
      <c r="H3088" s="20" t="s">
        <v>444</v>
      </c>
      <c r="I3088" s="45" t="str">
        <f t="shared" si="383"/>
        <v>1a,1b</v>
      </c>
      <c r="J3088" s="15">
        <f t="shared" si="384"/>
        <v>309</v>
      </c>
      <c r="K3088" s="15">
        <f>IF(VLOOKUP(J3087,city!$K$4:$L$352,2,0)&gt;K3087,K3087+1,1)</f>
        <v>5</v>
      </c>
      <c r="L3088" s="15">
        <v>1</v>
      </c>
      <c r="M3088" s="15" t="s">
        <v>360</v>
      </c>
      <c r="N3088" s="42">
        <v>109.422</v>
      </c>
      <c r="O3088" s="34">
        <v>24.323</v>
      </c>
      <c r="P3088" s="15" t="str">
        <f t="shared" si="387"/>
        <v/>
      </c>
      <c r="Q3088" s="41">
        <v>1</v>
      </c>
      <c r="R3088" s="15">
        <f t="shared" si="380"/>
        <v>1</v>
      </c>
      <c r="S3088" s="15" t="str">
        <f t="shared" si="385"/>
        <v>1a</v>
      </c>
      <c r="T3088" s="15" t="str">
        <f t="shared" si="386"/>
        <v>1b</v>
      </c>
    </row>
    <row r="3089" spans="1:20" ht="20.100000000000001" customHeight="1">
      <c r="A3089" s="15">
        <f t="shared" si="382"/>
        <v>130906</v>
      </c>
      <c r="B3089" s="24" t="str">
        <f>VLOOKUP(J3089,city!$A$4:$D$352,3,0)</f>
        <v>广西</v>
      </c>
      <c r="C3089" s="24" t="str">
        <f>VLOOKUP(J3089,city!$A$4:$D$352,4,0)</f>
        <v>柳州</v>
      </c>
      <c r="D3089" s="15" t="s">
        <v>9882</v>
      </c>
      <c r="E3089" s="15" t="s">
        <v>9883</v>
      </c>
      <c r="F3089" s="42" t="str">
        <f t="shared" si="381"/>
        <v>109.452,25.378</v>
      </c>
      <c r="G3089" s="20" t="s">
        <v>9884</v>
      </c>
      <c r="H3089" s="20" t="s">
        <v>450</v>
      </c>
      <c r="I3089" s="45" t="str">
        <f t="shared" si="383"/>
        <v>31a,31b</v>
      </c>
      <c r="J3089" s="15">
        <f t="shared" si="384"/>
        <v>309</v>
      </c>
      <c r="K3089" s="15">
        <f>IF(VLOOKUP(J3088,city!$K$4:$L$352,2,0)&gt;K3088,K3088+1,1)</f>
        <v>6</v>
      </c>
      <c r="L3089" s="15">
        <v>1</v>
      </c>
      <c r="M3089" s="15" t="s">
        <v>360</v>
      </c>
      <c r="N3089" s="42">
        <v>109.452</v>
      </c>
      <c r="O3089" s="34">
        <v>25.378</v>
      </c>
      <c r="P3089" s="15" t="str">
        <f t="shared" si="387"/>
        <v/>
      </c>
      <c r="Q3089" s="41">
        <v>31</v>
      </c>
      <c r="R3089" s="15">
        <f t="shared" si="380"/>
        <v>31</v>
      </c>
      <c r="S3089" s="15" t="str">
        <f t="shared" si="385"/>
        <v>31a</v>
      </c>
      <c r="T3089" s="15" t="str">
        <f t="shared" si="386"/>
        <v>31b</v>
      </c>
    </row>
    <row r="3090" spans="1:20" ht="20.100000000000001" customHeight="1">
      <c r="A3090" s="15">
        <f t="shared" si="382"/>
        <v>130907</v>
      </c>
      <c r="B3090" s="24" t="str">
        <f>VLOOKUP(J3090,city!$A$4:$D$352,3,0)</f>
        <v>广西</v>
      </c>
      <c r="C3090" s="24" t="str">
        <f>VLOOKUP(J3090,city!$A$4:$D$352,4,0)</f>
        <v>柳州</v>
      </c>
      <c r="D3090" s="15" t="s">
        <v>9885</v>
      </c>
      <c r="E3090" s="15" t="s">
        <v>9886</v>
      </c>
      <c r="F3090" s="42" t="str">
        <f t="shared" si="381"/>
        <v>109.305,24.408</v>
      </c>
      <c r="G3090" s="20" t="s">
        <v>9887</v>
      </c>
      <c r="H3090" s="20" t="s">
        <v>456</v>
      </c>
      <c r="I3090" s="45" t="str">
        <f t="shared" si="383"/>
        <v>2a,2b</v>
      </c>
      <c r="J3090" s="15">
        <f t="shared" si="384"/>
        <v>309</v>
      </c>
      <c r="K3090" s="15">
        <f>IF(VLOOKUP(J3089,city!$K$4:$L$352,2,0)&gt;K3089,K3089+1,1)</f>
        <v>7</v>
      </c>
      <c r="L3090" s="15">
        <v>1</v>
      </c>
      <c r="M3090" s="15" t="s">
        <v>360</v>
      </c>
      <c r="N3090" s="42">
        <v>109.30500000000001</v>
      </c>
      <c r="O3090" s="34">
        <v>24.408000000000001</v>
      </c>
      <c r="P3090" s="15" t="str">
        <f t="shared" si="387"/>
        <v/>
      </c>
      <c r="Q3090" s="41">
        <v>2</v>
      </c>
      <c r="R3090" s="15">
        <f t="shared" si="380"/>
        <v>2</v>
      </c>
      <c r="S3090" s="15" t="str">
        <f t="shared" si="385"/>
        <v>2a</v>
      </c>
      <c r="T3090" s="15" t="str">
        <f t="shared" si="386"/>
        <v>2b</v>
      </c>
    </row>
    <row r="3091" spans="1:20" ht="20.100000000000001" customHeight="1">
      <c r="A3091" s="15">
        <f t="shared" si="382"/>
        <v>130908</v>
      </c>
      <c r="B3091" s="24" t="str">
        <f>VLOOKUP(J3091,city!$A$4:$D$352,3,0)</f>
        <v>广西</v>
      </c>
      <c r="C3091" s="24" t="str">
        <f>VLOOKUP(J3091,city!$A$4:$D$352,4,0)</f>
        <v>柳州</v>
      </c>
      <c r="D3091" s="15" t="s">
        <v>9888</v>
      </c>
      <c r="E3091" s="15" t="s">
        <v>9889</v>
      </c>
      <c r="F3091" s="42" t="str">
        <f t="shared" si="381"/>
        <v>109.618,25.787</v>
      </c>
      <c r="G3091" s="20" t="s">
        <v>9890</v>
      </c>
      <c r="H3091" s="20" t="s">
        <v>462</v>
      </c>
      <c r="I3091" s="45" t="str">
        <f t="shared" si="383"/>
        <v>14a,14b</v>
      </c>
      <c r="J3091" s="15">
        <f t="shared" si="384"/>
        <v>309</v>
      </c>
      <c r="K3091" s="15">
        <f>IF(VLOOKUP(J3090,city!$K$4:$L$352,2,0)&gt;K3090,K3090+1,1)</f>
        <v>8</v>
      </c>
      <c r="L3091" s="15">
        <v>1</v>
      </c>
      <c r="M3091" s="15" t="s">
        <v>360</v>
      </c>
      <c r="N3091" s="42">
        <v>109.61799999999999</v>
      </c>
      <c r="O3091" s="34">
        <v>25.786999999999999</v>
      </c>
      <c r="P3091" s="15" t="str">
        <f t="shared" si="387"/>
        <v/>
      </c>
      <c r="Q3091" s="41">
        <v>14</v>
      </c>
      <c r="R3091" s="15">
        <f t="shared" si="380"/>
        <v>6</v>
      </c>
      <c r="S3091" s="15" t="str">
        <f t="shared" si="385"/>
        <v>14a</v>
      </c>
      <c r="T3091" s="15" t="str">
        <f t="shared" si="386"/>
        <v>14b</v>
      </c>
    </row>
    <row r="3092" spans="1:20" ht="20.100000000000001" customHeight="1">
      <c r="A3092" s="15">
        <f t="shared" si="382"/>
        <v>130909</v>
      </c>
      <c r="B3092" s="24" t="str">
        <f>VLOOKUP(J3092,city!$A$4:$D$352,3,0)</f>
        <v>广西</v>
      </c>
      <c r="C3092" s="24" t="str">
        <f>VLOOKUP(J3092,city!$A$4:$D$352,4,0)</f>
        <v>柳州</v>
      </c>
      <c r="D3092" s="15" t="s">
        <v>9891</v>
      </c>
      <c r="E3092" s="15" t="s">
        <v>9892</v>
      </c>
      <c r="F3092" s="42" t="str">
        <f t="shared" si="381"/>
        <v>109.615,25.795</v>
      </c>
      <c r="G3092" s="20" t="s">
        <v>9893</v>
      </c>
      <c r="H3092" s="20" t="s">
        <v>468</v>
      </c>
      <c r="I3092" s="45" t="str">
        <f t="shared" si="383"/>
        <v>6a,6b</v>
      </c>
      <c r="J3092" s="15">
        <f t="shared" si="384"/>
        <v>309</v>
      </c>
      <c r="K3092" s="15">
        <f>IF(VLOOKUP(J3091,city!$K$4:$L$352,2,0)&gt;K3091,K3091+1,1)</f>
        <v>9</v>
      </c>
      <c r="L3092" s="15">
        <v>1</v>
      </c>
      <c r="M3092" s="15" t="s">
        <v>360</v>
      </c>
      <c r="N3092" s="42">
        <v>109.61499999999999</v>
      </c>
      <c r="O3092" s="34">
        <v>25.795000000000002</v>
      </c>
      <c r="P3092" s="15" t="str">
        <f t="shared" si="387"/>
        <v/>
      </c>
      <c r="Q3092" s="41">
        <v>6</v>
      </c>
      <c r="R3092" s="15">
        <f t="shared" si="380"/>
        <v>6</v>
      </c>
      <c r="S3092" s="15" t="str">
        <f t="shared" si="385"/>
        <v>6a</v>
      </c>
      <c r="T3092" s="15" t="str">
        <f t="shared" si="386"/>
        <v>6b</v>
      </c>
    </row>
    <row r="3093" spans="1:20" ht="20.100000000000001" customHeight="1">
      <c r="A3093" s="15">
        <f t="shared" si="382"/>
        <v>130910</v>
      </c>
      <c r="B3093" s="24" t="str">
        <f>VLOOKUP(J3093,city!$A$4:$D$352,3,0)</f>
        <v>广西</v>
      </c>
      <c r="C3093" s="24" t="str">
        <f>VLOOKUP(J3093,city!$A$4:$D$352,4,0)</f>
        <v>柳州</v>
      </c>
      <c r="D3093" s="15" t="s">
        <v>9894</v>
      </c>
      <c r="E3093" s="15" t="s">
        <v>9895</v>
      </c>
      <c r="F3093" s="42" t="str">
        <f t="shared" si="381"/>
        <v>109.128,25.278</v>
      </c>
      <c r="G3093" s="20" t="s">
        <v>9896</v>
      </c>
      <c r="H3093" s="20" t="s">
        <v>474</v>
      </c>
      <c r="I3093" s="45" t="str">
        <f t="shared" si="383"/>
        <v>31a,31b</v>
      </c>
      <c r="J3093" s="15">
        <f t="shared" si="384"/>
        <v>309</v>
      </c>
      <c r="K3093" s="15">
        <f>IF(VLOOKUP(J3092,city!$K$4:$L$352,2,0)&gt;K3092,K3092+1,1)</f>
        <v>10</v>
      </c>
      <c r="L3093" s="15">
        <v>1</v>
      </c>
      <c r="M3093" s="15" t="s">
        <v>360</v>
      </c>
      <c r="N3093" s="42">
        <v>109.128</v>
      </c>
      <c r="O3093" s="34">
        <v>25.277999999999999</v>
      </c>
      <c r="P3093" s="15" t="str">
        <f t="shared" si="387"/>
        <v>110.2591,25.706</v>
      </c>
      <c r="Q3093" s="41">
        <v>31</v>
      </c>
      <c r="R3093" s="15" t="e">
        <f t="shared" si="380"/>
        <v>#N/A</v>
      </c>
      <c r="S3093" s="15" t="str">
        <f t="shared" si="385"/>
        <v>31a</v>
      </c>
      <c r="T3093" s="15" t="str">
        <f t="shared" si="386"/>
        <v>31b</v>
      </c>
    </row>
    <row r="3094" spans="1:20" ht="20.100000000000001" customHeight="1">
      <c r="A3094" s="15">
        <f t="shared" si="382"/>
        <v>131001</v>
      </c>
      <c r="B3094" s="24" t="str">
        <f>VLOOKUP(J3094,city!$A$4:$D$352,3,0)</f>
        <v>广西</v>
      </c>
      <c r="C3094" s="24" t="str">
        <f>VLOOKUP(J3094,city!$A$4:$D$352,4,0)</f>
        <v>桂林</v>
      </c>
      <c r="D3094" s="15" t="s">
        <v>9897</v>
      </c>
      <c r="E3094" s="15" t="s">
        <v>9898</v>
      </c>
      <c r="F3094" s="42" t="str">
        <f t="shared" si="381"/>
        <v>110.438,25.153</v>
      </c>
      <c r="G3094" s="20" t="s">
        <v>9899</v>
      </c>
      <c r="H3094" s="20" t="s">
        <v>480</v>
      </c>
      <c r="I3094" s="45" t="str">
        <f t="shared" si="383"/>
        <v>6a,6b</v>
      </c>
      <c r="J3094" s="15">
        <f t="shared" si="384"/>
        <v>310</v>
      </c>
      <c r="K3094" s="15">
        <f>IF(VLOOKUP(J3093,city!$K$4:$L$352,2,0)&gt;K3093,K3093+1,1)</f>
        <v>1</v>
      </c>
      <c r="L3094" s="15">
        <v>1</v>
      </c>
      <c r="M3094" s="15" t="s">
        <v>361</v>
      </c>
      <c r="N3094" s="42">
        <v>110.438</v>
      </c>
      <c r="O3094" s="34">
        <v>25.152999999999999</v>
      </c>
      <c r="P3094" s="15" t="str">
        <f t="shared" si="387"/>
        <v/>
      </c>
      <c r="Q3094" s="41">
        <v>6</v>
      </c>
      <c r="R3094" s="15">
        <f t="shared" si="380"/>
        <v>6</v>
      </c>
      <c r="S3094" s="15" t="str">
        <f t="shared" si="385"/>
        <v>6a</v>
      </c>
      <c r="T3094" s="15" t="str">
        <f t="shared" si="386"/>
        <v>6b</v>
      </c>
    </row>
    <row r="3095" spans="1:20" ht="20.100000000000001" customHeight="1">
      <c r="A3095" s="15">
        <f t="shared" si="382"/>
        <v>131002</v>
      </c>
      <c r="B3095" s="24" t="str">
        <f>VLOOKUP(J3095,city!$A$4:$D$352,3,0)</f>
        <v>广西</v>
      </c>
      <c r="C3095" s="24" t="str">
        <f>VLOOKUP(J3095,city!$A$4:$D$352,4,0)</f>
        <v>桂林</v>
      </c>
      <c r="D3095" s="15" t="s">
        <v>9900</v>
      </c>
      <c r="E3095" s="15" t="s">
        <v>9901</v>
      </c>
      <c r="F3095" s="42" t="str">
        <f t="shared" si="381"/>
        <v>110.399,24.868</v>
      </c>
      <c r="G3095" s="20" t="s">
        <v>9902</v>
      </c>
      <c r="H3095" s="20" t="s">
        <v>486</v>
      </c>
      <c r="I3095" s="45" t="str">
        <f t="shared" si="383"/>
        <v>2a,2b</v>
      </c>
      <c r="J3095" s="15">
        <f t="shared" si="384"/>
        <v>310</v>
      </c>
      <c r="K3095" s="15">
        <f>IF(VLOOKUP(J3094,city!$K$4:$L$352,2,0)&gt;K3094,K3094+1,1)</f>
        <v>2</v>
      </c>
      <c r="L3095" s="15">
        <v>1</v>
      </c>
      <c r="M3095" s="15" t="s">
        <v>361</v>
      </c>
      <c r="N3095" s="42">
        <v>110.399</v>
      </c>
      <c r="O3095" s="34">
        <v>24.867999999999999</v>
      </c>
      <c r="P3095" s="15" t="str">
        <f t="shared" si="387"/>
        <v/>
      </c>
      <c r="Q3095" s="41">
        <v>2</v>
      </c>
      <c r="R3095" s="15" t="e">
        <f t="shared" si="380"/>
        <v>#N/A</v>
      </c>
      <c r="S3095" s="15" t="str">
        <f t="shared" si="385"/>
        <v>2a</v>
      </c>
      <c r="T3095" s="15" t="str">
        <f t="shared" si="386"/>
        <v>2b</v>
      </c>
    </row>
    <row r="3096" spans="1:20" ht="20.100000000000001" customHeight="1">
      <c r="A3096" s="15">
        <f t="shared" si="382"/>
        <v>131003</v>
      </c>
      <c r="B3096" s="24" t="str">
        <f>VLOOKUP(J3096,city!$A$4:$D$352,3,0)</f>
        <v>广西</v>
      </c>
      <c r="C3096" s="24" t="str">
        <f>VLOOKUP(J3096,city!$A$4:$D$352,4,0)</f>
        <v>桂林</v>
      </c>
      <c r="D3096" s="15" t="s">
        <v>9903</v>
      </c>
      <c r="E3096" s="15" t="s">
        <v>9904</v>
      </c>
      <c r="F3096" s="42" t="str">
        <f t="shared" si="381"/>
        <v>110.5,24.779</v>
      </c>
      <c r="G3096" s="20" t="s">
        <v>9905</v>
      </c>
      <c r="H3096" s="20" t="s">
        <v>492</v>
      </c>
      <c r="I3096" s="45" t="str">
        <f t="shared" si="383"/>
        <v>16a,16b</v>
      </c>
      <c r="J3096" s="15">
        <f t="shared" si="384"/>
        <v>310</v>
      </c>
      <c r="K3096" s="15">
        <f>IF(VLOOKUP(J3095,city!$K$4:$L$352,2,0)&gt;K3095,K3095+1,1)</f>
        <v>3</v>
      </c>
      <c r="L3096" s="15">
        <v>1</v>
      </c>
      <c r="M3096" s="15" t="s">
        <v>361</v>
      </c>
      <c r="N3096" s="42">
        <v>110.5</v>
      </c>
      <c r="O3096" s="34">
        <v>24.779</v>
      </c>
      <c r="P3096" s="15" t="str">
        <f t="shared" si="387"/>
        <v/>
      </c>
      <c r="Q3096" s="41">
        <v>16</v>
      </c>
      <c r="R3096" s="15">
        <f t="shared" si="380"/>
        <v>16</v>
      </c>
      <c r="S3096" s="15" t="str">
        <f t="shared" si="385"/>
        <v>16a</v>
      </c>
      <c r="T3096" s="15" t="str">
        <f t="shared" si="386"/>
        <v>16b</v>
      </c>
    </row>
    <row r="3097" spans="1:20" ht="20.100000000000001" customHeight="1">
      <c r="A3097" s="15">
        <f t="shared" si="382"/>
        <v>131004</v>
      </c>
      <c r="B3097" s="24" t="str">
        <f>VLOOKUP(J3097,city!$A$4:$D$352,3,0)</f>
        <v>广西</v>
      </c>
      <c r="C3097" s="24" t="str">
        <f>VLOOKUP(J3097,city!$A$4:$D$352,4,0)</f>
        <v>桂林</v>
      </c>
      <c r="D3097" s="15" t="s">
        <v>9906</v>
      </c>
      <c r="E3097" s="15" t="s">
        <v>9907</v>
      </c>
      <c r="F3097" s="42" t="str">
        <f t="shared" si="381"/>
        <v>110.445,24.643</v>
      </c>
      <c r="G3097" s="20" t="s">
        <v>9908</v>
      </c>
      <c r="H3097" s="20" t="s">
        <v>498</v>
      </c>
      <c r="I3097" s="45" t="str">
        <f t="shared" si="383"/>
        <v>11a,11b</v>
      </c>
      <c r="J3097" s="15">
        <f t="shared" si="384"/>
        <v>310</v>
      </c>
      <c r="K3097" s="15">
        <f>IF(VLOOKUP(J3096,city!$K$4:$L$352,2,0)&gt;K3096,K3096+1,1)</f>
        <v>4</v>
      </c>
      <c r="L3097" s="15">
        <v>1</v>
      </c>
      <c r="M3097" s="15" t="s">
        <v>361</v>
      </c>
      <c r="N3097" s="42">
        <v>110.44499999999999</v>
      </c>
      <c r="O3097" s="34">
        <v>24.643000000000001</v>
      </c>
      <c r="P3097" s="15" t="str">
        <f t="shared" si="387"/>
        <v/>
      </c>
      <c r="Q3097" s="41">
        <v>11</v>
      </c>
      <c r="R3097" s="15" t="e">
        <f t="shared" si="380"/>
        <v>#N/A</v>
      </c>
      <c r="S3097" s="15" t="str">
        <f t="shared" si="385"/>
        <v>11a</v>
      </c>
      <c r="T3097" s="15" t="str">
        <f t="shared" si="386"/>
        <v>11b</v>
      </c>
    </row>
    <row r="3098" spans="1:20" ht="20.100000000000001" customHeight="1">
      <c r="A3098" s="15">
        <f t="shared" si="382"/>
        <v>131005</v>
      </c>
      <c r="B3098" s="24" t="str">
        <f>VLOOKUP(J3098,city!$A$4:$D$352,3,0)</f>
        <v>广西</v>
      </c>
      <c r="C3098" s="24" t="str">
        <f>VLOOKUP(J3098,city!$A$4:$D$352,4,0)</f>
        <v>桂林</v>
      </c>
      <c r="D3098" s="15" t="s">
        <v>9909</v>
      </c>
      <c r="E3098" s="15" t="s">
        <v>9910</v>
      </c>
      <c r="F3098" s="42" t="str">
        <f t="shared" si="381"/>
        <v>110.301,25.278</v>
      </c>
      <c r="G3098" s="20" t="s">
        <v>9911</v>
      </c>
      <c r="H3098" s="20" t="s">
        <v>504</v>
      </c>
      <c r="I3098" s="45" t="str">
        <f t="shared" si="383"/>
        <v>6a,6b</v>
      </c>
      <c r="J3098" s="15">
        <f t="shared" si="384"/>
        <v>310</v>
      </c>
      <c r="K3098" s="15">
        <f>IF(VLOOKUP(J3097,city!$K$4:$L$352,2,0)&gt;K3097,K3097+1,1)</f>
        <v>5</v>
      </c>
      <c r="L3098" s="15">
        <v>1</v>
      </c>
      <c r="M3098" s="15" t="s">
        <v>361</v>
      </c>
      <c r="N3098" s="42">
        <v>110.301</v>
      </c>
      <c r="O3098" s="34">
        <v>25.277999999999999</v>
      </c>
      <c r="P3098" s="15" t="str">
        <f t="shared" si="387"/>
        <v/>
      </c>
      <c r="Q3098" s="41">
        <v>6</v>
      </c>
      <c r="R3098" s="15">
        <f t="shared" si="380"/>
        <v>6</v>
      </c>
      <c r="S3098" s="15" t="str">
        <f t="shared" si="385"/>
        <v>6a</v>
      </c>
      <c r="T3098" s="15" t="str">
        <f t="shared" si="386"/>
        <v>6b</v>
      </c>
    </row>
    <row r="3099" spans="1:20" ht="20.100000000000001" customHeight="1">
      <c r="A3099" s="15">
        <f t="shared" si="382"/>
        <v>131006</v>
      </c>
      <c r="B3099" s="24" t="str">
        <f>VLOOKUP(J3099,city!$A$4:$D$352,3,0)</f>
        <v>广西</v>
      </c>
      <c r="C3099" s="24" t="str">
        <f>VLOOKUP(J3099,city!$A$4:$D$352,4,0)</f>
        <v>桂林</v>
      </c>
      <c r="D3099" s="15" t="s">
        <v>9912</v>
      </c>
      <c r="E3099" s="15" t="s">
        <v>9913</v>
      </c>
      <c r="F3099" s="42" t="str">
        <f t="shared" si="381"/>
        <v>110.279,25.316</v>
      </c>
      <c r="G3099" s="20" t="s">
        <v>9914</v>
      </c>
      <c r="H3099" s="20" t="s">
        <v>510</v>
      </c>
      <c r="I3099" s="45" t="str">
        <f t="shared" si="383"/>
        <v>11a,11b</v>
      </c>
      <c r="J3099" s="15">
        <f t="shared" si="384"/>
        <v>310</v>
      </c>
      <c r="K3099" s="15">
        <f>IF(VLOOKUP(J3098,city!$K$4:$L$352,2,0)&gt;K3098,K3098+1,1)</f>
        <v>6</v>
      </c>
      <c r="L3099" s="15">
        <v>1</v>
      </c>
      <c r="M3099" s="15" t="s">
        <v>361</v>
      </c>
      <c r="N3099" s="42">
        <v>110.279</v>
      </c>
      <c r="O3099" s="34">
        <v>25.315999999999999</v>
      </c>
      <c r="P3099" s="15" t="str">
        <f t="shared" si="387"/>
        <v/>
      </c>
      <c r="Q3099" s="41">
        <v>11</v>
      </c>
      <c r="R3099" s="15" t="e">
        <f t="shared" ref="R3099:R3162" si="388">LOOKUP(1,0/FIND($U$6:$U$91,D3099),$V$6:$V$91)</f>
        <v>#N/A</v>
      </c>
      <c r="S3099" s="15" t="str">
        <f t="shared" si="385"/>
        <v>11a</v>
      </c>
      <c r="T3099" s="15" t="str">
        <f t="shared" si="386"/>
        <v>11b</v>
      </c>
    </row>
    <row r="3100" spans="1:20" ht="20.100000000000001" customHeight="1">
      <c r="A3100" s="15">
        <f t="shared" si="382"/>
        <v>131007</v>
      </c>
      <c r="B3100" s="24" t="str">
        <f>VLOOKUP(J3100,city!$A$4:$D$352,3,0)</f>
        <v>广西</v>
      </c>
      <c r="C3100" s="24" t="str">
        <f>VLOOKUP(J3100,city!$A$4:$D$352,4,0)</f>
        <v>桂林</v>
      </c>
      <c r="D3100" s="15" t="s">
        <v>9915</v>
      </c>
      <c r="E3100" s="15" t="s">
        <v>9916</v>
      </c>
      <c r="F3100" s="42" t="str">
        <f t="shared" si="381"/>
        <v>110.405,24.815</v>
      </c>
      <c r="G3100" s="20" t="s">
        <v>9917</v>
      </c>
      <c r="H3100" s="20" t="s">
        <v>516</v>
      </c>
      <c r="I3100" s="45" t="str">
        <f t="shared" si="383"/>
        <v>6a,6b</v>
      </c>
      <c r="J3100" s="15">
        <f t="shared" si="384"/>
        <v>310</v>
      </c>
      <c r="K3100" s="15">
        <f>IF(VLOOKUP(J3099,city!$K$4:$L$352,2,0)&gt;K3099,K3099+1,1)</f>
        <v>7</v>
      </c>
      <c r="L3100" s="15">
        <v>1</v>
      </c>
      <c r="M3100" s="15" t="s">
        <v>361</v>
      </c>
      <c r="N3100" s="42">
        <v>110.405</v>
      </c>
      <c r="O3100" s="34">
        <v>24.815000000000001</v>
      </c>
      <c r="P3100" s="15" t="str">
        <f t="shared" si="387"/>
        <v/>
      </c>
      <c r="Q3100" s="41">
        <v>6</v>
      </c>
      <c r="R3100" s="15">
        <f t="shared" si="388"/>
        <v>6</v>
      </c>
      <c r="S3100" s="15" t="str">
        <f t="shared" si="385"/>
        <v>6a</v>
      </c>
      <c r="T3100" s="15" t="str">
        <f t="shared" si="386"/>
        <v>6b</v>
      </c>
    </row>
    <row r="3101" spans="1:20" ht="20.100000000000001" customHeight="1">
      <c r="A3101" s="15">
        <f t="shared" si="382"/>
        <v>131008</v>
      </c>
      <c r="B3101" s="24" t="str">
        <f>VLOOKUP(J3101,city!$A$4:$D$352,3,0)</f>
        <v>广西</v>
      </c>
      <c r="C3101" s="24" t="str">
        <f>VLOOKUP(J3101,city!$A$4:$D$352,4,0)</f>
        <v>桂林</v>
      </c>
      <c r="D3101" s="15" t="s">
        <v>9918</v>
      </c>
      <c r="E3101" s="15" t="s">
        <v>9919</v>
      </c>
      <c r="F3101" s="42" t="str">
        <f t="shared" si="381"/>
        <v>110.512,24.771</v>
      </c>
      <c r="G3101" s="20" t="s">
        <v>9920</v>
      </c>
      <c r="H3101" s="20" t="s">
        <v>522</v>
      </c>
      <c r="I3101" s="45" t="str">
        <f t="shared" si="383"/>
        <v>11a,11b</v>
      </c>
      <c r="J3101" s="15">
        <f t="shared" si="384"/>
        <v>310</v>
      </c>
      <c r="K3101" s="15">
        <f>IF(VLOOKUP(J3100,city!$K$4:$L$352,2,0)&gt;K3100,K3100+1,1)</f>
        <v>8</v>
      </c>
      <c r="L3101" s="15">
        <v>1</v>
      </c>
      <c r="M3101" s="15" t="s">
        <v>361</v>
      </c>
      <c r="N3101" s="42">
        <v>110.512</v>
      </c>
      <c r="O3101" s="34">
        <v>24.771000000000001</v>
      </c>
      <c r="P3101" s="15" t="str">
        <f t="shared" si="387"/>
        <v/>
      </c>
      <c r="Q3101" s="41">
        <v>11</v>
      </c>
      <c r="R3101" s="15">
        <f t="shared" si="388"/>
        <v>11</v>
      </c>
      <c r="S3101" s="15" t="str">
        <f t="shared" si="385"/>
        <v>11a</v>
      </c>
      <c r="T3101" s="15" t="str">
        <f t="shared" si="386"/>
        <v>11b</v>
      </c>
    </row>
    <row r="3102" spans="1:20" ht="20.100000000000001" customHeight="1">
      <c r="A3102" s="15">
        <f t="shared" si="382"/>
        <v>131009</v>
      </c>
      <c r="B3102" s="24" t="str">
        <f>VLOOKUP(J3102,city!$A$4:$D$352,3,0)</f>
        <v>广西</v>
      </c>
      <c r="C3102" s="24" t="str">
        <f>VLOOKUP(J3102,city!$A$4:$D$352,4,0)</f>
        <v>桂林</v>
      </c>
      <c r="D3102" s="15" t="s">
        <v>9921</v>
      </c>
      <c r="E3102" s="15" t="s">
        <v>9922</v>
      </c>
      <c r="F3102" s="42" t="str">
        <f t="shared" si="381"/>
        <v>110.302,25.273</v>
      </c>
      <c r="G3102" s="20" t="s">
        <v>9923</v>
      </c>
      <c r="H3102" s="20" t="s">
        <v>528</v>
      </c>
      <c r="I3102" s="45" t="str">
        <f t="shared" si="383"/>
        <v>2a,2b</v>
      </c>
      <c r="J3102" s="15">
        <f t="shared" si="384"/>
        <v>310</v>
      </c>
      <c r="K3102" s="15">
        <f>IF(VLOOKUP(J3101,city!$K$4:$L$352,2,0)&gt;K3101,K3101+1,1)</f>
        <v>9</v>
      </c>
      <c r="L3102" s="15">
        <v>1</v>
      </c>
      <c r="M3102" s="15" t="s">
        <v>361</v>
      </c>
      <c r="N3102" s="42">
        <v>110.30200000000001</v>
      </c>
      <c r="O3102" s="34">
        <v>25.273</v>
      </c>
      <c r="P3102" s="15" t="str">
        <f t="shared" si="387"/>
        <v/>
      </c>
      <c r="Q3102" s="41">
        <v>2</v>
      </c>
      <c r="R3102" s="15">
        <f t="shared" si="388"/>
        <v>2</v>
      </c>
      <c r="S3102" s="15" t="str">
        <f t="shared" si="385"/>
        <v>2a</v>
      </c>
      <c r="T3102" s="15" t="str">
        <f t="shared" si="386"/>
        <v>2b</v>
      </c>
    </row>
    <row r="3103" spans="1:20" ht="20.100000000000001" customHeight="1">
      <c r="A3103" s="15">
        <f t="shared" si="382"/>
        <v>131010</v>
      </c>
      <c r="B3103" s="24" t="str">
        <f>VLOOKUP(J3103,city!$A$4:$D$352,3,0)</f>
        <v>广西</v>
      </c>
      <c r="C3103" s="24" t="str">
        <f>VLOOKUP(J3103,city!$A$4:$D$352,4,0)</f>
        <v>桂林</v>
      </c>
      <c r="D3103" s="15" t="s">
        <v>9924</v>
      </c>
      <c r="E3103" s="15" t="s">
        <v>9925</v>
      </c>
      <c r="F3103" s="42" t="str">
        <f t="shared" si="381"/>
        <v>110.078,25.731</v>
      </c>
      <c r="G3103" s="20" t="s">
        <v>9926</v>
      </c>
      <c r="H3103" s="20" t="s">
        <v>534</v>
      </c>
      <c r="I3103" s="45" t="str">
        <f t="shared" si="383"/>
        <v>28a,28b</v>
      </c>
      <c r="J3103" s="15">
        <f t="shared" si="384"/>
        <v>310</v>
      </c>
      <c r="K3103" s="15">
        <f>IF(VLOOKUP(J3102,city!$K$4:$L$352,2,0)&gt;K3102,K3102+1,1)</f>
        <v>10</v>
      </c>
      <c r="L3103" s="15">
        <v>1</v>
      </c>
      <c r="M3103" s="15" t="s">
        <v>361</v>
      </c>
      <c r="N3103" s="42">
        <v>110.078</v>
      </c>
      <c r="O3103" s="34">
        <v>25.731000000000002</v>
      </c>
      <c r="P3103" s="15" t="str">
        <f t="shared" si="387"/>
        <v>110.3659,25.0627</v>
      </c>
      <c r="Q3103" s="41">
        <v>28</v>
      </c>
      <c r="R3103" s="15" t="e">
        <f t="shared" si="388"/>
        <v>#N/A</v>
      </c>
      <c r="S3103" s="15" t="str">
        <f t="shared" si="385"/>
        <v>28a</v>
      </c>
      <c r="T3103" s="15" t="str">
        <f t="shared" si="386"/>
        <v>28b</v>
      </c>
    </row>
    <row r="3104" spans="1:20" ht="20.100000000000001" customHeight="1">
      <c r="A3104" s="15">
        <f t="shared" si="382"/>
        <v>131101</v>
      </c>
      <c r="B3104" s="24" t="str">
        <f>VLOOKUP(J3104,city!$A$4:$D$352,3,0)</f>
        <v>广西</v>
      </c>
      <c r="C3104" s="24" t="str">
        <f>VLOOKUP(J3104,city!$A$4:$D$352,4,0)</f>
        <v>梧州</v>
      </c>
      <c r="D3104" s="15" t="s">
        <v>9927</v>
      </c>
      <c r="E3104" s="15" t="s">
        <v>9928</v>
      </c>
      <c r="F3104" s="42" t="str">
        <f t="shared" si="381"/>
        <v>110.699,23.121</v>
      </c>
      <c r="G3104" s="20" t="s">
        <v>9929</v>
      </c>
      <c r="H3104" s="20" t="s">
        <v>422</v>
      </c>
      <c r="I3104" s="45" t="str">
        <f t="shared" si="383"/>
        <v>11a,11b</v>
      </c>
      <c r="J3104" s="15">
        <f t="shared" si="384"/>
        <v>311</v>
      </c>
      <c r="K3104" s="15">
        <f>IF(VLOOKUP(J3103,city!$K$4:$L$352,2,0)&gt;K3103,K3103+1,1)</f>
        <v>1</v>
      </c>
      <c r="L3104" s="15">
        <v>1</v>
      </c>
      <c r="M3104" s="15" t="s">
        <v>362</v>
      </c>
      <c r="N3104" s="42">
        <v>110.699</v>
      </c>
      <c r="O3104" s="34">
        <v>23.120999999999999</v>
      </c>
      <c r="P3104" s="15" t="str">
        <f t="shared" si="387"/>
        <v/>
      </c>
      <c r="Q3104" s="41">
        <v>11</v>
      </c>
      <c r="R3104" s="15">
        <f t="shared" si="388"/>
        <v>11</v>
      </c>
      <c r="S3104" s="15" t="str">
        <f t="shared" si="385"/>
        <v>11a</v>
      </c>
      <c r="T3104" s="15" t="str">
        <f t="shared" si="386"/>
        <v>11b</v>
      </c>
    </row>
    <row r="3105" spans="1:20" ht="20.100000000000001" customHeight="1">
      <c r="A3105" s="15">
        <f t="shared" si="382"/>
        <v>131102</v>
      </c>
      <c r="B3105" s="24" t="str">
        <f>VLOOKUP(J3105,city!$A$4:$D$352,3,0)</f>
        <v>广西</v>
      </c>
      <c r="C3105" s="24" t="str">
        <f>VLOOKUP(J3105,city!$A$4:$D$352,4,0)</f>
        <v>梧州</v>
      </c>
      <c r="D3105" s="15" t="s">
        <v>9930</v>
      </c>
      <c r="E3105" s="15" t="s">
        <v>9931</v>
      </c>
      <c r="F3105" s="42" t="str">
        <f t="shared" si="381"/>
        <v>111.335,23.485</v>
      </c>
      <c r="G3105" s="20" t="s">
        <v>9932</v>
      </c>
      <c r="H3105" s="20" t="s">
        <v>427</v>
      </c>
      <c r="I3105" s="45" t="str">
        <f t="shared" si="383"/>
        <v>12a,12b</v>
      </c>
      <c r="J3105" s="15">
        <f t="shared" si="384"/>
        <v>311</v>
      </c>
      <c r="K3105" s="15">
        <f>IF(VLOOKUP(J3104,city!$K$4:$L$352,2,0)&gt;K3104,K3104+1,1)</f>
        <v>2</v>
      </c>
      <c r="L3105" s="15">
        <v>1</v>
      </c>
      <c r="M3105" s="15" t="s">
        <v>362</v>
      </c>
      <c r="N3105" s="42">
        <v>111.33499999999999</v>
      </c>
      <c r="O3105" s="34">
        <v>23.484999999999999</v>
      </c>
      <c r="P3105" s="15" t="str">
        <f t="shared" si="387"/>
        <v/>
      </c>
      <c r="Q3105" s="41">
        <v>12</v>
      </c>
      <c r="R3105" s="15">
        <f t="shared" si="388"/>
        <v>12</v>
      </c>
      <c r="S3105" s="15" t="str">
        <f t="shared" si="385"/>
        <v>12a</v>
      </c>
      <c r="T3105" s="15" t="str">
        <f t="shared" si="386"/>
        <v>12b</v>
      </c>
    </row>
    <row r="3106" spans="1:20" ht="20.100000000000001" customHeight="1">
      <c r="A3106" s="15">
        <f t="shared" si="382"/>
        <v>131103</v>
      </c>
      <c r="B3106" s="24" t="str">
        <f>VLOOKUP(J3106,city!$A$4:$D$352,3,0)</f>
        <v>广西</v>
      </c>
      <c r="C3106" s="24" t="str">
        <f>VLOOKUP(J3106,city!$A$4:$D$352,4,0)</f>
        <v>梧州</v>
      </c>
      <c r="D3106" s="15" t="s">
        <v>9933</v>
      </c>
      <c r="E3106" s="15" t="s">
        <v>9934</v>
      </c>
      <c r="F3106" s="42" t="str">
        <f t="shared" si="381"/>
        <v>110.881,22.726</v>
      </c>
      <c r="G3106" s="20" t="s">
        <v>9935</v>
      </c>
      <c r="H3106" s="20" t="s">
        <v>432</v>
      </c>
      <c r="I3106" s="45" t="str">
        <f t="shared" si="383"/>
        <v>11a,11b</v>
      </c>
      <c r="J3106" s="15">
        <f t="shared" si="384"/>
        <v>311</v>
      </c>
      <c r="K3106" s="15">
        <f>IF(VLOOKUP(J3105,city!$K$4:$L$352,2,0)&gt;K3105,K3105+1,1)</f>
        <v>3</v>
      </c>
      <c r="L3106" s="15">
        <v>1</v>
      </c>
      <c r="M3106" s="15" t="s">
        <v>362</v>
      </c>
      <c r="N3106" s="42">
        <v>110.881</v>
      </c>
      <c r="O3106" s="34">
        <v>22.725999999999999</v>
      </c>
      <c r="P3106" s="15" t="str">
        <f t="shared" si="387"/>
        <v/>
      </c>
      <c r="Q3106" s="41">
        <v>11</v>
      </c>
      <c r="R3106" s="15">
        <f t="shared" si="388"/>
        <v>11</v>
      </c>
      <c r="S3106" s="15" t="str">
        <f t="shared" si="385"/>
        <v>11a</v>
      </c>
      <c r="T3106" s="15" t="str">
        <f t="shared" si="386"/>
        <v>11b</v>
      </c>
    </row>
    <row r="3107" spans="1:20" ht="20.100000000000001" customHeight="1">
      <c r="A3107" s="15">
        <f t="shared" si="382"/>
        <v>131104</v>
      </c>
      <c r="B3107" s="24" t="str">
        <f>VLOOKUP(J3107,city!$A$4:$D$352,3,0)</f>
        <v>广西</v>
      </c>
      <c r="C3107" s="24" t="str">
        <f>VLOOKUP(J3107,city!$A$4:$D$352,4,0)</f>
        <v>梧州</v>
      </c>
      <c r="D3107" s="15" t="s">
        <v>4274</v>
      </c>
      <c r="E3107" s="15" t="s">
        <v>9936</v>
      </c>
      <c r="F3107" s="42" t="str">
        <f t="shared" si="381"/>
        <v>111.325,23.483</v>
      </c>
      <c r="G3107" s="20" t="s">
        <v>9937</v>
      </c>
      <c r="H3107" s="20" t="s">
        <v>438</v>
      </c>
      <c r="I3107" s="45" t="str">
        <f t="shared" si="383"/>
        <v>11a,11b</v>
      </c>
      <c r="J3107" s="15">
        <f t="shared" si="384"/>
        <v>311</v>
      </c>
      <c r="K3107" s="15">
        <f>IF(VLOOKUP(J3106,city!$K$4:$L$352,2,0)&gt;K3106,K3106+1,1)</f>
        <v>4</v>
      </c>
      <c r="L3107" s="15">
        <v>1</v>
      </c>
      <c r="M3107" s="15" t="s">
        <v>362</v>
      </c>
      <c r="N3107" s="42">
        <v>111.325</v>
      </c>
      <c r="O3107" s="34">
        <v>23.483000000000001</v>
      </c>
      <c r="P3107" s="15" t="str">
        <f t="shared" si="387"/>
        <v/>
      </c>
      <c r="Q3107" s="41">
        <v>11</v>
      </c>
      <c r="R3107" s="15">
        <f t="shared" si="388"/>
        <v>11</v>
      </c>
      <c r="S3107" s="15" t="str">
        <f t="shared" si="385"/>
        <v>11a</v>
      </c>
      <c r="T3107" s="15" t="str">
        <f t="shared" si="386"/>
        <v>11b</v>
      </c>
    </row>
    <row r="3108" spans="1:20" ht="20.100000000000001" customHeight="1">
      <c r="A3108" s="15">
        <f t="shared" si="382"/>
        <v>131105</v>
      </c>
      <c r="B3108" s="24" t="str">
        <f>VLOOKUP(J3108,city!$A$4:$D$352,3,0)</f>
        <v>广西</v>
      </c>
      <c r="C3108" s="24" t="str">
        <f>VLOOKUP(J3108,city!$A$4:$D$352,4,0)</f>
        <v>梧州</v>
      </c>
      <c r="D3108" s="15" t="s">
        <v>9938</v>
      </c>
      <c r="E3108" s="15" t="s">
        <v>9939</v>
      </c>
      <c r="F3108" s="42" t="str">
        <f t="shared" si="381"/>
        <v>111.324,23.477</v>
      </c>
      <c r="G3108" s="20" t="s">
        <v>9940</v>
      </c>
      <c r="H3108" s="20" t="s">
        <v>444</v>
      </c>
      <c r="I3108" s="45" t="str">
        <f t="shared" si="383"/>
        <v>31a,31b</v>
      </c>
      <c r="J3108" s="15">
        <f t="shared" si="384"/>
        <v>311</v>
      </c>
      <c r="K3108" s="15">
        <f>IF(VLOOKUP(J3107,city!$K$4:$L$352,2,0)&gt;K3107,K3107+1,1)</f>
        <v>5</v>
      </c>
      <c r="L3108" s="15">
        <v>1</v>
      </c>
      <c r="M3108" s="15" t="s">
        <v>362</v>
      </c>
      <c r="N3108" s="42">
        <v>111.324</v>
      </c>
      <c r="O3108" s="34">
        <v>23.477</v>
      </c>
      <c r="P3108" s="15" t="str">
        <f t="shared" si="387"/>
        <v/>
      </c>
      <c r="Q3108" s="41">
        <v>31</v>
      </c>
      <c r="R3108" s="15">
        <f t="shared" si="388"/>
        <v>31</v>
      </c>
      <c r="S3108" s="15" t="str">
        <f t="shared" si="385"/>
        <v>31a</v>
      </c>
      <c r="T3108" s="15" t="str">
        <f t="shared" si="386"/>
        <v>31b</v>
      </c>
    </row>
    <row r="3109" spans="1:20" ht="20.100000000000001" customHeight="1">
      <c r="A3109" s="15">
        <f t="shared" si="382"/>
        <v>131106</v>
      </c>
      <c r="B3109" s="24" t="str">
        <f>VLOOKUP(J3109,city!$A$4:$D$352,3,0)</f>
        <v>广西</v>
      </c>
      <c r="C3109" s="24" t="str">
        <f>VLOOKUP(J3109,city!$A$4:$D$352,4,0)</f>
        <v>梧州</v>
      </c>
      <c r="D3109" s="15" t="s">
        <v>9941</v>
      </c>
      <c r="E3109" s="15" t="s">
        <v>9942</v>
      </c>
      <c r="F3109" s="42" t="str">
        <f t="shared" si="381"/>
        <v>111.323,23.486</v>
      </c>
      <c r="G3109" s="20" t="s">
        <v>9943</v>
      </c>
      <c r="H3109" s="20" t="s">
        <v>450</v>
      </c>
      <c r="I3109" s="45" t="str">
        <f t="shared" si="383"/>
        <v>2a,2b</v>
      </c>
      <c r="J3109" s="15">
        <f t="shared" si="384"/>
        <v>311</v>
      </c>
      <c r="K3109" s="15">
        <f>IF(VLOOKUP(J3108,city!$K$4:$L$352,2,0)&gt;K3108,K3108+1,1)</f>
        <v>6</v>
      </c>
      <c r="L3109" s="15">
        <v>1</v>
      </c>
      <c r="M3109" s="15" t="s">
        <v>362</v>
      </c>
      <c r="N3109" s="42">
        <v>111.32299999999999</v>
      </c>
      <c r="O3109" s="34">
        <v>23.486000000000001</v>
      </c>
      <c r="P3109" s="15" t="str">
        <f t="shared" si="387"/>
        <v/>
      </c>
      <c r="Q3109" s="41">
        <v>2</v>
      </c>
      <c r="R3109" s="15">
        <f t="shared" si="388"/>
        <v>1</v>
      </c>
      <c r="S3109" s="15" t="str">
        <f t="shared" si="385"/>
        <v>2a</v>
      </c>
      <c r="T3109" s="15" t="str">
        <f t="shared" si="386"/>
        <v>2b</v>
      </c>
    </row>
    <row r="3110" spans="1:20" ht="20.100000000000001" customHeight="1">
      <c r="A3110" s="15">
        <f t="shared" si="382"/>
        <v>131107</v>
      </c>
      <c r="B3110" s="24" t="str">
        <f>VLOOKUP(J3110,city!$A$4:$D$352,3,0)</f>
        <v>广西</v>
      </c>
      <c r="C3110" s="24" t="str">
        <f>VLOOKUP(J3110,city!$A$4:$D$352,4,0)</f>
        <v>梧州</v>
      </c>
      <c r="D3110" s="15" t="s">
        <v>1415</v>
      </c>
      <c r="E3110" s="15" t="s">
        <v>9944</v>
      </c>
      <c r="F3110" s="42" t="str">
        <f t="shared" si="381"/>
        <v>111.338,23.493</v>
      </c>
      <c r="G3110" s="20" t="s">
        <v>9945</v>
      </c>
      <c r="H3110" s="20" t="s">
        <v>456</v>
      </c>
      <c r="I3110" s="45" t="str">
        <f t="shared" si="383"/>
        <v>11a,11b</v>
      </c>
      <c r="J3110" s="15">
        <f t="shared" si="384"/>
        <v>311</v>
      </c>
      <c r="K3110" s="15">
        <f>IF(VLOOKUP(J3109,city!$K$4:$L$352,2,0)&gt;K3109,K3109+1,1)</f>
        <v>7</v>
      </c>
      <c r="L3110" s="15">
        <v>1</v>
      </c>
      <c r="M3110" s="15" t="s">
        <v>362</v>
      </c>
      <c r="N3110" s="42">
        <v>111.33799999999999</v>
      </c>
      <c r="O3110" s="34">
        <v>23.492999999999999</v>
      </c>
      <c r="P3110" s="15" t="str">
        <f t="shared" si="387"/>
        <v/>
      </c>
      <c r="Q3110" s="41">
        <v>11</v>
      </c>
      <c r="R3110" s="15">
        <f t="shared" si="388"/>
        <v>11</v>
      </c>
      <c r="S3110" s="15" t="str">
        <f t="shared" si="385"/>
        <v>11a</v>
      </c>
      <c r="T3110" s="15" t="str">
        <f t="shared" si="386"/>
        <v>11b</v>
      </c>
    </row>
    <row r="3111" spans="1:20" ht="20.100000000000001" customHeight="1">
      <c r="A3111" s="15">
        <f t="shared" si="382"/>
        <v>131108</v>
      </c>
      <c r="B3111" s="24" t="str">
        <f>VLOOKUP(J3111,city!$A$4:$D$352,3,0)</f>
        <v>广西</v>
      </c>
      <c r="C3111" s="24" t="str">
        <f>VLOOKUP(J3111,city!$A$4:$D$352,4,0)</f>
        <v>梧州</v>
      </c>
      <c r="D3111" s="15" t="s">
        <v>9946</v>
      </c>
      <c r="E3111" s="15" t="s">
        <v>9947</v>
      </c>
      <c r="F3111" s="42" t="str">
        <f t="shared" si="381"/>
        <v>111.321,23.487</v>
      </c>
      <c r="G3111" s="20" t="s">
        <v>9948</v>
      </c>
      <c r="H3111" s="20" t="s">
        <v>462</v>
      </c>
      <c r="I3111" s="45" t="str">
        <f t="shared" si="383"/>
        <v>12a,12b</v>
      </c>
      <c r="J3111" s="15">
        <f t="shared" si="384"/>
        <v>311</v>
      </c>
      <c r="K3111" s="15">
        <f>IF(VLOOKUP(J3110,city!$K$4:$L$352,2,0)&gt;K3110,K3110+1,1)</f>
        <v>8</v>
      </c>
      <c r="L3111" s="15">
        <v>1</v>
      </c>
      <c r="M3111" s="15" t="s">
        <v>362</v>
      </c>
      <c r="N3111" s="42">
        <v>111.321</v>
      </c>
      <c r="O3111" s="34">
        <v>23.486999999999998</v>
      </c>
      <c r="P3111" s="15" t="str">
        <f t="shared" si="387"/>
        <v/>
      </c>
      <c r="Q3111" s="41">
        <v>12</v>
      </c>
      <c r="R3111" s="15">
        <f t="shared" si="388"/>
        <v>12</v>
      </c>
      <c r="S3111" s="15" t="str">
        <f t="shared" si="385"/>
        <v>12a</v>
      </c>
      <c r="T3111" s="15" t="str">
        <f t="shared" si="386"/>
        <v>12b</v>
      </c>
    </row>
    <row r="3112" spans="1:20" ht="20.100000000000001" customHeight="1">
      <c r="A3112" s="15">
        <f t="shared" si="382"/>
        <v>131109</v>
      </c>
      <c r="B3112" s="24" t="str">
        <f>VLOOKUP(J3112,city!$A$4:$D$352,3,0)</f>
        <v>广西</v>
      </c>
      <c r="C3112" s="24" t="str">
        <f>VLOOKUP(J3112,city!$A$4:$D$352,4,0)</f>
        <v>梧州</v>
      </c>
      <c r="D3112" s="15" t="s">
        <v>9949</v>
      </c>
      <c r="E3112" s="15" t="s">
        <v>9950</v>
      </c>
      <c r="F3112" s="42" t="str">
        <f t="shared" si="381"/>
        <v>111.286,23.317</v>
      </c>
      <c r="G3112" s="20" t="s">
        <v>9951</v>
      </c>
      <c r="H3112" s="20" t="s">
        <v>468</v>
      </c>
      <c r="I3112" s="45" t="str">
        <f t="shared" si="383"/>
        <v>15a,15b</v>
      </c>
      <c r="J3112" s="15">
        <f t="shared" si="384"/>
        <v>311</v>
      </c>
      <c r="K3112" s="15">
        <f>IF(VLOOKUP(J3111,city!$K$4:$L$352,2,0)&gt;K3111,K3111+1,1)</f>
        <v>9</v>
      </c>
      <c r="L3112" s="15">
        <v>1</v>
      </c>
      <c r="M3112" s="15" t="s">
        <v>362</v>
      </c>
      <c r="N3112" s="42">
        <v>111.286</v>
      </c>
      <c r="O3112" s="34">
        <v>23.317</v>
      </c>
      <c r="P3112" s="15" t="str">
        <f t="shared" si="387"/>
        <v/>
      </c>
      <c r="Q3112" s="41">
        <v>15</v>
      </c>
      <c r="R3112" s="15">
        <f t="shared" si="388"/>
        <v>15</v>
      </c>
      <c r="S3112" s="15" t="str">
        <f t="shared" si="385"/>
        <v>15a</v>
      </c>
      <c r="T3112" s="15" t="str">
        <f t="shared" si="386"/>
        <v>15b</v>
      </c>
    </row>
    <row r="3113" spans="1:20" ht="20.100000000000001" customHeight="1">
      <c r="A3113" s="15">
        <f t="shared" si="382"/>
        <v>131110</v>
      </c>
      <c r="B3113" s="24" t="str">
        <f>VLOOKUP(J3113,city!$A$4:$D$352,3,0)</f>
        <v>广西</v>
      </c>
      <c r="C3113" s="24" t="str">
        <f>VLOOKUP(J3113,city!$A$4:$D$352,4,0)</f>
        <v>梧州</v>
      </c>
      <c r="D3113" s="15" t="s">
        <v>9952</v>
      </c>
      <c r="E3113" s="15" t="s">
        <v>9953</v>
      </c>
      <c r="F3113" s="42" t="str">
        <f t="shared" si="381"/>
        <v>111.316,23.477</v>
      </c>
      <c r="G3113" s="20" t="s">
        <v>9954</v>
      </c>
      <c r="H3113" s="20" t="s">
        <v>474</v>
      </c>
      <c r="I3113" s="45" t="str">
        <f t="shared" si="383"/>
        <v>15a,15b</v>
      </c>
      <c r="J3113" s="15">
        <f t="shared" si="384"/>
        <v>311</v>
      </c>
      <c r="K3113" s="15">
        <f>IF(VLOOKUP(J3112,city!$K$4:$L$352,2,0)&gt;K3112,K3112+1,1)</f>
        <v>10</v>
      </c>
      <c r="L3113" s="15">
        <v>1</v>
      </c>
      <c r="M3113" s="15" t="s">
        <v>362</v>
      </c>
      <c r="N3113" s="42">
        <v>111.316</v>
      </c>
      <c r="O3113" s="34">
        <v>23.477</v>
      </c>
      <c r="P3113" s="15" t="str">
        <f t="shared" si="387"/>
        <v>111.2148,23.3552</v>
      </c>
      <c r="Q3113" s="41">
        <v>15</v>
      </c>
      <c r="R3113" s="15">
        <f t="shared" si="388"/>
        <v>15</v>
      </c>
      <c r="S3113" s="15" t="str">
        <f t="shared" si="385"/>
        <v>15a</v>
      </c>
      <c r="T3113" s="15" t="str">
        <f t="shared" si="386"/>
        <v>15b</v>
      </c>
    </row>
    <row r="3114" spans="1:20" ht="20.100000000000001" customHeight="1">
      <c r="A3114" s="15">
        <f t="shared" si="382"/>
        <v>131201</v>
      </c>
      <c r="B3114" s="24" t="str">
        <f>VLOOKUP(J3114,city!$A$4:$D$352,3,0)</f>
        <v>广西</v>
      </c>
      <c r="C3114" s="24" t="str">
        <f>VLOOKUP(J3114,city!$A$4:$D$352,4,0)</f>
        <v>北海</v>
      </c>
      <c r="D3114" s="15" t="s">
        <v>9955</v>
      </c>
      <c r="E3114" s="15" t="s">
        <v>9956</v>
      </c>
      <c r="F3114" s="42" t="str">
        <f t="shared" si="381"/>
        <v>109.122,21.047</v>
      </c>
      <c r="G3114" s="20" t="s">
        <v>9957</v>
      </c>
      <c r="H3114" s="20" t="s">
        <v>480</v>
      </c>
      <c r="I3114" s="45" t="str">
        <f t="shared" si="383"/>
        <v>4a,4b</v>
      </c>
      <c r="J3114" s="15">
        <f t="shared" si="384"/>
        <v>312</v>
      </c>
      <c r="K3114" s="15">
        <f>IF(VLOOKUP(J3113,city!$K$4:$L$352,2,0)&gt;K3113,K3113+1,1)</f>
        <v>1</v>
      </c>
      <c r="L3114" s="15">
        <v>1</v>
      </c>
      <c r="M3114" s="15" t="s">
        <v>363</v>
      </c>
      <c r="N3114" s="43">
        <v>109.122</v>
      </c>
      <c r="O3114" s="34">
        <v>21.047000000000001</v>
      </c>
      <c r="P3114" s="15" t="str">
        <f t="shared" si="387"/>
        <v/>
      </c>
      <c r="Q3114" s="41">
        <v>4</v>
      </c>
      <c r="R3114" s="15">
        <f t="shared" si="388"/>
        <v>4</v>
      </c>
      <c r="S3114" s="15" t="str">
        <f t="shared" si="385"/>
        <v>4a</v>
      </c>
      <c r="T3114" s="15" t="str">
        <f t="shared" si="386"/>
        <v>4b</v>
      </c>
    </row>
    <row r="3115" spans="1:20" ht="20.100000000000001" customHeight="1">
      <c r="A3115" s="15">
        <f t="shared" si="382"/>
        <v>131202</v>
      </c>
      <c r="B3115" s="24" t="str">
        <f>VLOOKUP(J3115,city!$A$4:$D$352,3,0)</f>
        <v>广西</v>
      </c>
      <c r="C3115" s="24" t="str">
        <f>VLOOKUP(J3115,city!$A$4:$D$352,4,0)</f>
        <v>北海</v>
      </c>
      <c r="D3115" s="15" t="s">
        <v>9958</v>
      </c>
      <c r="E3115" s="15" t="s">
        <v>9959</v>
      </c>
      <c r="F3115" s="42" t="str">
        <f t="shared" si="381"/>
        <v>109.156,21.41</v>
      </c>
      <c r="G3115" s="20" t="s">
        <v>9960</v>
      </c>
      <c r="H3115" s="20" t="s">
        <v>486</v>
      </c>
      <c r="I3115" s="45" t="str">
        <f t="shared" si="383"/>
        <v>4a,4b</v>
      </c>
      <c r="J3115" s="15">
        <f t="shared" si="384"/>
        <v>312</v>
      </c>
      <c r="K3115" s="15">
        <f>IF(VLOOKUP(J3114,city!$K$4:$L$352,2,0)&gt;K3114,K3114+1,1)</f>
        <v>2</v>
      </c>
      <c r="L3115" s="15">
        <v>1</v>
      </c>
      <c r="M3115" s="15" t="s">
        <v>363</v>
      </c>
      <c r="N3115" s="42">
        <v>109.15600000000001</v>
      </c>
      <c r="O3115" s="34">
        <v>21.41</v>
      </c>
      <c r="P3115" s="15" t="str">
        <f t="shared" si="387"/>
        <v/>
      </c>
      <c r="Q3115" s="41">
        <v>4</v>
      </c>
      <c r="R3115" s="15">
        <f t="shared" si="388"/>
        <v>4</v>
      </c>
      <c r="S3115" s="15" t="str">
        <f t="shared" si="385"/>
        <v>4a</v>
      </c>
      <c r="T3115" s="15" t="str">
        <f t="shared" si="386"/>
        <v>4b</v>
      </c>
    </row>
    <row r="3116" spans="1:20" ht="20.100000000000001" customHeight="1">
      <c r="A3116" s="15">
        <f t="shared" si="382"/>
        <v>131203</v>
      </c>
      <c r="B3116" s="24" t="str">
        <f>VLOOKUP(J3116,city!$A$4:$D$352,3,0)</f>
        <v>广西</v>
      </c>
      <c r="C3116" s="24" t="str">
        <f>VLOOKUP(J3116,city!$A$4:$D$352,4,0)</f>
        <v>北海</v>
      </c>
      <c r="D3116" s="15" t="s">
        <v>9961</v>
      </c>
      <c r="E3116" s="15" t="s">
        <v>9962</v>
      </c>
      <c r="F3116" s="42" t="str">
        <f t="shared" si="381"/>
        <v>109.121,21.489</v>
      </c>
      <c r="G3116" s="20" t="s">
        <v>9963</v>
      </c>
      <c r="H3116" s="20" t="s">
        <v>492</v>
      </c>
      <c r="I3116" s="45" t="str">
        <f t="shared" si="383"/>
        <v>16a,16b</v>
      </c>
      <c r="J3116" s="15">
        <f t="shared" si="384"/>
        <v>312</v>
      </c>
      <c r="K3116" s="15">
        <f>IF(VLOOKUP(J3115,city!$K$4:$L$352,2,0)&gt;K3115,K3115+1,1)</f>
        <v>3</v>
      </c>
      <c r="L3116" s="15">
        <v>1</v>
      </c>
      <c r="M3116" s="15" t="s">
        <v>363</v>
      </c>
      <c r="N3116" s="42">
        <v>109.121</v>
      </c>
      <c r="O3116" s="34">
        <v>21.489000000000001</v>
      </c>
      <c r="P3116" s="15" t="str">
        <f t="shared" si="387"/>
        <v/>
      </c>
      <c r="Q3116" s="41">
        <v>16</v>
      </c>
      <c r="R3116" s="15">
        <f t="shared" si="388"/>
        <v>16</v>
      </c>
      <c r="S3116" s="15" t="str">
        <f t="shared" si="385"/>
        <v>16a</v>
      </c>
      <c r="T3116" s="15" t="str">
        <f t="shared" si="386"/>
        <v>16b</v>
      </c>
    </row>
    <row r="3117" spans="1:20" ht="20.100000000000001" customHeight="1">
      <c r="A3117" s="15">
        <f t="shared" si="382"/>
        <v>131204</v>
      </c>
      <c r="B3117" s="24" t="str">
        <f>VLOOKUP(J3117,city!$A$4:$D$352,3,0)</f>
        <v>广西</v>
      </c>
      <c r="C3117" s="24" t="str">
        <f>VLOOKUP(J3117,city!$A$4:$D$352,4,0)</f>
        <v>北海</v>
      </c>
      <c r="D3117" s="15" t="s">
        <v>9964</v>
      </c>
      <c r="E3117" s="15" t="s">
        <v>9965</v>
      </c>
      <c r="F3117" s="42" t="str">
        <f t="shared" si="381"/>
        <v>109.133,21.492</v>
      </c>
      <c r="G3117" s="20" t="s">
        <v>9966</v>
      </c>
      <c r="H3117" s="20" t="s">
        <v>498</v>
      </c>
      <c r="I3117" s="45" t="str">
        <f t="shared" si="383"/>
        <v>19a,19b</v>
      </c>
      <c r="J3117" s="15">
        <f t="shared" si="384"/>
        <v>312</v>
      </c>
      <c r="K3117" s="15">
        <f>IF(VLOOKUP(J3116,city!$K$4:$L$352,2,0)&gt;K3116,K3116+1,1)</f>
        <v>4</v>
      </c>
      <c r="L3117" s="15">
        <v>1</v>
      </c>
      <c r="M3117" s="15" t="s">
        <v>363</v>
      </c>
      <c r="N3117" s="42">
        <v>109.133</v>
      </c>
      <c r="O3117" s="34">
        <v>21.492000000000001</v>
      </c>
      <c r="P3117" s="15" t="str">
        <f t="shared" si="387"/>
        <v/>
      </c>
      <c r="Q3117" s="41">
        <v>19</v>
      </c>
      <c r="R3117" s="15">
        <f t="shared" si="388"/>
        <v>19</v>
      </c>
      <c r="S3117" s="15" t="str">
        <f t="shared" si="385"/>
        <v>19a</v>
      </c>
      <c r="T3117" s="15" t="str">
        <f t="shared" si="386"/>
        <v>19b</v>
      </c>
    </row>
    <row r="3118" spans="1:20" ht="20.100000000000001" customHeight="1">
      <c r="A3118" s="15">
        <f t="shared" si="382"/>
        <v>131205</v>
      </c>
      <c r="B3118" s="24" t="str">
        <f>VLOOKUP(J3118,city!$A$4:$D$352,3,0)</f>
        <v>广西</v>
      </c>
      <c r="C3118" s="24" t="str">
        <f>VLOOKUP(J3118,city!$A$4:$D$352,4,0)</f>
        <v>北海</v>
      </c>
      <c r="D3118" s="15" t="s">
        <v>9967</v>
      </c>
      <c r="E3118" s="15" t="s">
        <v>9968</v>
      </c>
      <c r="F3118" s="42" t="str">
        <f t="shared" si="381"/>
        <v>109.109,21.016</v>
      </c>
      <c r="G3118" s="20" t="s">
        <v>9969</v>
      </c>
      <c r="H3118" s="20" t="s">
        <v>504</v>
      </c>
      <c r="I3118" s="45" t="str">
        <f t="shared" si="383"/>
        <v>2a,2b</v>
      </c>
      <c r="J3118" s="15">
        <f t="shared" si="384"/>
        <v>312</v>
      </c>
      <c r="K3118" s="15">
        <f>IF(VLOOKUP(J3117,city!$K$4:$L$352,2,0)&gt;K3117,K3117+1,1)</f>
        <v>5</v>
      </c>
      <c r="L3118" s="15">
        <v>1</v>
      </c>
      <c r="M3118" s="15" t="s">
        <v>363</v>
      </c>
      <c r="N3118" s="42">
        <v>109.10899999999999</v>
      </c>
      <c r="O3118" s="34">
        <v>21.015999999999998</v>
      </c>
      <c r="P3118" s="15" t="str">
        <f t="shared" si="387"/>
        <v/>
      </c>
      <c r="Q3118" s="41">
        <v>2</v>
      </c>
      <c r="R3118" s="15">
        <f t="shared" si="388"/>
        <v>2</v>
      </c>
      <c r="S3118" s="15" t="str">
        <f t="shared" si="385"/>
        <v>2a</v>
      </c>
      <c r="T3118" s="15" t="str">
        <f t="shared" si="386"/>
        <v>2b</v>
      </c>
    </row>
    <row r="3119" spans="1:20" ht="20.100000000000001" customHeight="1">
      <c r="A3119" s="15">
        <f t="shared" si="382"/>
        <v>131206</v>
      </c>
      <c r="B3119" s="24" t="str">
        <f>VLOOKUP(J3119,city!$A$4:$D$352,3,0)</f>
        <v>广西</v>
      </c>
      <c r="C3119" s="24" t="str">
        <f>VLOOKUP(J3119,city!$A$4:$D$352,4,0)</f>
        <v>北海</v>
      </c>
      <c r="D3119" s="15" t="s">
        <v>9970</v>
      </c>
      <c r="E3119" s="15" t="s">
        <v>9971</v>
      </c>
      <c r="F3119" s="42" t="str">
        <f t="shared" si="381"/>
        <v>109.215,21.426</v>
      </c>
      <c r="G3119" s="20" t="s">
        <v>9972</v>
      </c>
      <c r="H3119" s="20" t="s">
        <v>510</v>
      </c>
      <c r="I3119" s="45" t="str">
        <f t="shared" si="383"/>
        <v>6a,6b</v>
      </c>
      <c r="J3119" s="15">
        <f t="shared" si="384"/>
        <v>312</v>
      </c>
      <c r="K3119" s="15">
        <f>IF(VLOOKUP(J3118,city!$K$4:$L$352,2,0)&gt;K3118,K3118+1,1)</f>
        <v>6</v>
      </c>
      <c r="L3119" s="15">
        <v>1</v>
      </c>
      <c r="M3119" s="15" t="s">
        <v>363</v>
      </c>
      <c r="N3119" s="42">
        <v>109.215</v>
      </c>
      <c r="O3119" s="34">
        <v>21.425999999999998</v>
      </c>
      <c r="P3119" s="15" t="str">
        <f t="shared" si="387"/>
        <v/>
      </c>
      <c r="Q3119" s="41">
        <v>6</v>
      </c>
      <c r="R3119" s="15">
        <f t="shared" si="388"/>
        <v>6</v>
      </c>
      <c r="S3119" s="15" t="str">
        <f t="shared" si="385"/>
        <v>6a</v>
      </c>
      <c r="T3119" s="15" t="str">
        <f t="shared" si="386"/>
        <v>6b</v>
      </c>
    </row>
    <row r="3120" spans="1:20" ht="20.100000000000001" customHeight="1">
      <c r="A3120" s="15">
        <f t="shared" si="382"/>
        <v>131207</v>
      </c>
      <c r="B3120" s="24" t="str">
        <f>VLOOKUP(J3120,city!$A$4:$D$352,3,0)</f>
        <v>广西</v>
      </c>
      <c r="C3120" s="24" t="str">
        <f>VLOOKUP(J3120,city!$A$4:$D$352,4,0)</f>
        <v>北海</v>
      </c>
      <c r="D3120" s="15" t="s">
        <v>9973</v>
      </c>
      <c r="E3120" s="15" t="s">
        <v>9974</v>
      </c>
      <c r="F3120" s="42" t="str">
        <f t="shared" si="381"/>
        <v>109.128,21.45</v>
      </c>
      <c r="G3120" s="20" t="s">
        <v>9975</v>
      </c>
      <c r="H3120" s="20" t="s">
        <v>516</v>
      </c>
      <c r="I3120" s="45" t="str">
        <f t="shared" si="383"/>
        <v>19a,19b</v>
      </c>
      <c r="J3120" s="15">
        <f t="shared" si="384"/>
        <v>312</v>
      </c>
      <c r="K3120" s="15">
        <f>IF(VLOOKUP(J3119,city!$K$4:$L$352,2,0)&gt;K3119,K3119+1,1)</f>
        <v>7</v>
      </c>
      <c r="L3120" s="15">
        <v>1</v>
      </c>
      <c r="M3120" s="15" t="s">
        <v>363</v>
      </c>
      <c r="N3120" s="42">
        <v>109.128</v>
      </c>
      <c r="O3120" s="34">
        <v>21.45</v>
      </c>
      <c r="P3120" s="15" t="str">
        <f t="shared" si="387"/>
        <v/>
      </c>
      <c r="Q3120" s="41">
        <v>19</v>
      </c>
      <c r="R3120" s="15">
        <f t="shared" si="388"/>
        <v>19</v>
      </c>
      <c r="S3120" s="15" t="str">
        <f t="shared" si="385"/>
        <v>19a</v>
      </c>
      <c r="T3120" s="15" t="str">
        <f t="shared" si="386"/>
        <v>19b</v>
      </c>
    </row>
    <row r="3121" spans="1:20" ht="20.100000000000001" customHeight="1">
      <c r="A3121" s="15">
        <f t="shared" si="382"/>
        <v>131208</v>
      </c>
      <c r="B3121" s="24" t="str">
        <f>VLOOKUP(J3121,city!$A$4:$D$352,3,0)</f>
        <v>广西</v>
      </c>
      <c r="C3121" s="24" t="str">
        <f>VLOOKUP(J3121,city!$A$4:$D$352,4,0)</f>
        <v>北海</v>
      </c>
      <c r="D3121" s="15" t="s">
        <v>9976</v>
      </c>
      <c r="E3121" s="15" t="s">
        <v>9977</v>
      </c>
      <c r="F3121" s="42" t="str">
        <f t="shared" si="381"/>
        <v>109.132,21.432</v>
      </c>
      <c r="G3121" s="20" t="s">
        <v>9978</v>
      </c>
      <c r="H3121" s="20" t="s">
        <v>522</v>
      </c>
      <c r="I3121" s="45" t="str">
        <f t="shared" si="383"/>
        <v>16a,16b</v>
      </c>
      <c r="J3121" s="15">
        <f t="shared" si="384"/>
        <v>312</v>
      </c>
      <c r="K3121" s="15">
        <f>IF(VLOOKUP(J3120,city!$K$4:$L$352,2,0)&gt;K3120,K3120+1,1)</f>
        <v>8</v>
      </c>
      <c r="L3121" s="15">
        <v>1</v>
      </c>
      <c r="M3121" s="15" t="s">
        <v>363</v>
      </c>
      <c r="N3121" s="42">
        <v>109.13200000000001</v>
      </c>
      <c r="O3121" s="34">
        <v>21.431999999999999</v>
      </c>
      <c r="P3121" s="15" t="str">
        <f t="shared" si="387"/>
        <v/>
      </c>
      <c r="Q3121" s="41">
        <v>16</v>
      </c>
      <c r="R3121" s="15">
        <f t="shared" si="388"/>
        <v>16</v>
      </c>
      <c r="S3121" s="15" t="str">
        <f t="shared" si="385"/>
        <v>16a</v>
      </c>
      <c r="T3121" s="15" t="str">
        <f t="shared" si="386"/>
        <v>16b</v>
      </c>
    </row>
    <row r="3122" spans="1:20" ht="20.100000000000001" customHeight="1">
      <c r="A3122" s="15">
        <f t="shared" si="382"/>
        <v>131209</v>
      </c>
      <c r="B3122" s="24" t="str">
        <f>VLOOKUP(J3122,city!$A$4:$D$352,3,0)</f>
        <v>广西</v>
      </c>
      <c r="C3122" s="24" t="str">
        <f>VLOOKUP(J3122,city!$A$4:$D$352,4,0)</f>
        <v>北海</v>
      </c>
      <c r="D3122" s="15" t="s">
        <v>9979</v>
      </c>
      <c r="E3122" s="15" t="s">
        <v>9980</v>
      </c>
      <c r="F3122" s="42" t="str">
        <f t="shared" si="381"/>
        <v>109.119,21.478</v>
      </c>
      <c r="G3122" s="20" t="s">
        <v>9981</v>
      </c>
      <c r="H3122" s="20" t="s">
        <v>528</v>
      </c>
      <c r="I3122" s="45" t="str">
        <f t="shared" si="383"/>
        <v>6a,6b</v>
      </c>
      <c r="J3122" s="15">
        <f t="shared" si="384"/>
        <v>312</v>
      </c>
      <c r="K3122" s="15">
        <f>IF(VLOOKUP(J3121,city!$K$4:$L$352,2,0)&gt;K3121,K3121+1,1)</f>
        <v>9</v>
      </c>
      <c r="L3122" s="15">
        <v>1</v>
      </c>
      <c r="M3122" s="15" t="s">
        <v>363</v>
      </c>
      <c r="N3122" s="42">
        <v>109.119</v>
      </c>
      <c r="O3122" s="34">
        <v>21.478000000000002</v>
      </c>
      <c r="P3122" s="15" t="str">
        <f t="shared" si="387"/>
        <v/>
      </c>
      <c r="Q3122" s="41">
        <v>6</v>
      </c>
      <c r="R3122" s="15">
        <f t="shared" si="388"/>
        <v>6</v>
      </c>
      <c r="S3122" s="15" t="str">
        <f t="shared" si="385"/>
        <v>6a</v>
      </c>
      <c r="T3122" s="15" t="str">
        <f t="shared" si="386"/>
        <v>6b</v>
      </c>
    </row>
    <row r="3123" spans="1:20" ht="20.100000000000001" customHeight="1">
      <c r="A3123" s="15">
        <f t="shared" si="382"/>
        <v>131210</v>
      </c>
      <c r="B3123" s="24" t="str">
        <f>VLOOKUP(J3123,city!$A$4:$D$352,3,0)</f>
        <v>广西</v>
      </c>
      <c r="C3123" s="24" t="str">
        <f>VLOOKUP(J3123,city!$A$4:$D$352,4,0)</f>
        <v>北海</v>
      </c>
      <c r="D3123" s="15" t="s">
        <v>9982</v>
      </c>
      <c r="E3123" s="15" t="s">
        <v>9983</v>
      </c>
      <c r="F3123" s="42" t="str">
        <f t="shared" si="381"/>
        <v>109.061,21.455</v>
      </c>
      <c r="G3123" s="20" t="s">
        <v>9984</v>
      </c>
      <c r="H3123" s="20" t="s">
        <v>534</v>
      </c>
      <c r="I3123" s="45" t="str">
        <f t="shared" si="383"/>
        <v>1a,1b</v>
      </c>
      <c r="J3123" s="15">
        <f t="shared" si="384"/>
        <v>312</v>
      </c>
      <c r="K3123" s="15">
        <f>IF(VLOOKUP(J3122,city!$K$4:$L$352,2,0)&gt;K3122,K3122+1,1)</f>
        <v>10</v>
      </c>
      <c r="L3123" s="15">
        <v>1</v>
      </c>
      <c r="M3123" s="15" t="s">
        <v>363</v>
      </c>
      <c r="N3123" s="42">
        <v>109.06100000000001</v>
      </c>
      <c r="O3123" s="34">
        <v>21.454999999999998</v>
      </c>
      <c r="P3123" s="15" t="str">
        <f t="shared" si="387"/>
        <v>109.1296,21.3695</v>
      </c>
      <c r="Q3123" s="41">
        <v>1</v>
      </c>
      <c r="R3123" s="15">
        <f t="shared" si="388"/>
        <v>2</v>
      </c>
      <c r="S3123" s="15" t="str">
        <f t="shared" si="385"/>
        <v>1a</v>
      </c>
      <c r="T3123" s="15" t="str">
        <f t="shared" si="386"/>
        <v>1b</v>
      </c>
    </row>
    <row r="3124" spans="1:20" ht="20.100000000000001" customHeight="1">
      <c r="A3124" s="15">
        <f t="shared" si="382"/>
        <v>131301</v>
      </c>
      <c r="B3124" s="24" t="str">
        <f>VLOOKUP(J3124,city!$A$4:$D$352,3,0)</f>
        <v>广西</v>
      </c>
      <c r="C3124" s="24" t="str">
        <f>VLOOKUP(J3124,city!$A$4:$D$352,4,0)</f>
        <v>防城港</v>
      </c>
      <c r="D3124" s="15" t="s">
        <v>9985</v>
      </c>
      <c r="E3124" s="15" t="s">
        <v>9986</v>
      </c>
      <c r="F3124" s="42" t="str">
        <f t="shared" si="381"/>
        <v>108.168,21.53</v>
      </c>
      <c r="G3124" s="20" t="s">
        <v>9987</v>
      </c>
      <c r="H3124" s="20" t="s">
        <v>422</v>
      </c>
      <c r="I3124" s="45" t="str">
        <f t="shared" si="383"/>
        <v>4a,4b</v>
      </c>
      <c r="J3124" s="15">
        <f t="shared" si="384"/>
        <v>313</v>
      </c>
      <c r="K3124" s="15">
        <f>IF(VLOOKUP(J3123,city!$K$4:$L$352,2,0)&gt;K3123,K3123+1,1)</f>
        <v>1</v>
      </c>
      <c r="L3124" s="15">
        <v>1</v>
      </c>
      <c r="M3124" s="15" t="s">
        <v>364</v>
      </c>
      <c r="N3124" s="42">
        <v>108.16800000000001</v>
      </c>
      <c r="O3124" s="34">
        <v>21.53</v>
      </c>
      <c r="P3124" s="15" t="str">
        <f t="shared" si="387"/>
        <v/>
      </c>
      <c r="Q3124" s="41">
        <v>4</v>
      </c>
      <c r="R3124" s="15">
        <f t="shared" si="388"/>
        <v>4</v>
      </c>
      <c r="S3124" s="15" t="str">
        <f t="shared" si="385"/>
        <v>4a</v>
      </c>
      <c r="T3124" s="15" t="str">
        <f t="shared" si="386"/>
        <v>4b</v>
      </c>
    </row>
    <row r="3125" spans="1:20" ht="20.100000000000001" customHeight="1">
      <c r="A3125" s="15">
        <f t="shared" si="382"/>
        <v>131302</v>
      </c>
      <c r="B3125" s="24" t="str">
        <f>VLOOKUP(J3125,city!$A$4:$D$352,3,0)</f>
        <v>广西</v>
      </c>
      <c r="C3125" s="24" t="str">
        <f>VLOOKUP(J3125,city!$A$4:$D$352,4,0)</f>
        <v>防城港</v>
      </c>
      <c r="D3125" s="15" t="s">
        <v>9988</v>
      </c>
      <c r="E3125" s="15" t="s">
        <v>9989</v>
      </c>
      <c r="F3125" s="42" t="str">
        <f t="shared" si="381"/>
        <v>108.3,21.543</v>
      </c>
      <c r="G3125" s="20" t="s">
        <v>9990</v>
      </c>
      <c r="H3125" s="20" t="s">
        <v>427</v>
      </c>
      <c r="I3125" s="45" t="str">
        <f t="shared" si="383"/>
        <v>11a,11b</v>
      </c>
      <c r="J3125" s="15">
        <f t="shared" si="384"/>
        <v>313</v>
      </c>
      <c r="K3125" s="15">
        <f>IF(VLOOKUP(J3124,city!$K$4:$L$352,2,0)&gt;K3124,K3124+1,1)</f>
        <v>2</v>
      </c>
      <c r="L3125" s="15">
        <v>1</v>
      </c>
      <c r="M3125" s="15" t="s">
        <v>364</v>
      </c>
      <c r="N3125" s="42">
        <v>108.3</v>
      </c>
      <c r="O3125" s="34">
        <v>21.542999999999999</v>
      </c>
      <c r="P3125" s="15" t="str">
        <f t="shared" si="387"/>
        <v/>
      </c>
      <c r="Q3125" s="41">
        <v>11</v>
      </c>
      <c r="R3125" s="15">
        <f t="shared" si="388"/>
        <v>11</v>
      </c>
      <c r="S3125" s="15" t="str">
        <f t="shared" si="385"/>
        <v>11a</v>
      </c>
      <c r="T3125" s="15" t="str">
        <f t="shared" si="386"/>
        <v>11b</v>
      </c>
    </row>
    <row r="3126" spans="1:20" ht="20.100000000000001" customHeight="1">
      <c r="A3126" s="15">
        <f t="shared" si="382"/>
        <v>131303</v>
      </c>
      <c r="B3126" s="24" t="str">
        <f>VLOOKUP(J3126,city!$A$4:$D$352,3,0)</f>
        <v>广西</v>
      </c>
      <c r="C3126" s="24" t="str">
        <f>VLOOKUP(J3126,city!$A$4:$D$352,4,0)</f>
        <v>防城港</v>
      </c>
      <c r="D3126" s="15" t="s">
        <v>9991</v>
      </c>
      <c r="E3126" s="15" t="s">
        <v>9992</v>
      </c>
      <c r="F3126" s="42" t="str">
        <f t="shared" si="381"/>
        <v>108.298,21.547</v>
      </c>
      <c r="G3126" s="20" t="s">
        <v>9993</v>
      </c>
      <c r="H3126" s="20" t="s">
        <v>432</v>
      </c>
      <c r="I3126" s="45" t="str">
        <f t="shared" si="383"/>
        <v>4a,4b</v>
      </c>
      <c r="J3126" s="15">
        <f t="shared" si="384"/>
        <v>313</v>
      </c>
      <c r="K3126" s="15">
        <f>IF(VLOOKUP(J3125,city!$K$4:$L$352,2,0)&gt;K3125,K3125+1,1)</f>
        <v>3</v>
      </c>
      <c r="L3126" s="15">
        <v>1</v>
      </c>
      <c r="M3126" s="15" t="s">
        <v>364</v>
      </c>
      <c r="N3126" s="42">
        <v>108.298</v>
      </c>
      <c r="O3126" s="34">
        <v>21.547000000000001</v>
      </c>
      <c r="P3126" s="15" t="str">
        <f t="shared" si="387"/>
        <v/>
      </c>
      <c r="Q3126" s="41">
        <v>4</v>
      </c>
      <c r="R3126" s="15">
        <f t="shared" si="388"/>
        <v>4</v>
      </c>
      <c r="S3126" s="15" t="str">
        <f t="shared" si="385"/>
        <v>4a</v>
      </c>
      <c r="T3126" s="15" t="str">
        <f t="shared" si="386"/>
        <v>4b</v>
      </c>
    </row>
    <row r="3127" spans="1:20" ht="20.100000000000001" customHeight="1">
      <c r="A3127" s="15">
        <f t="shared" si="382"/>
        <v>131304</v>
      </c>
      <c r="B3127" s="24" t="str">
        <f>VLOOKUP(J3127,city!$A$4:$D$352,3,0)</f>
        <v>广西</v>
      </c>
      <c r="C3127" s="24" t="str">
        <f>VLOOKUP(J3127,city!$A$4:$D$352,4,0)</f>
        <v>防城港</v>
      </c>
      <c r="D3127" s="15" t="s">
        <v>9994</v>
      </c>
      <c r="E3127" s="15" t="s">
        <v>9995</v>
      </c>
      <c r="F3127" s="42" t="str">
        <f t="shared" si="381"/>
        <v>108.564,24.211</v>
      </c>
      <c r="G3127" s="20" t="s">
        <v>9996</v>
      </c>
      <c r="H3127" s="20" t="s">
        <v>438</v>
      </c>
      <c r="I3127" s="45" t="str">
        <f t="shared" si="383"/>
        <v>11a,11b</v>
      </c>
      <c r="J3127" s="15">
        <f t="shared" si="384"/>
        <v>313</v>
      </c>
      <c r="K3127" s="15">
        <f>IF(VLOOKUP(J3126,city!$K$4:$L$352,2,0)&gt;K3126,K3126+1,1)</f>
        <v>4</v>
      </c>
      <c r="L3127" s="15">
        <v>1</v>
      </c>
      <c r="M3127" s="15" t="s">
        <v>364</v>
      </c>
      <c r="N3127" s="42">
        <v>108.56399999999999</v>
      </c>
      <c r="O3127" s="34">
        <v>24.210999999999999</v>
      </c>
      <c r="P3127" s="15" t="str">
        <f t="shared" si="387"/>
        <v/>
      </c>
      <c r="Q3127" s="41">
        <v>11</v>
      </c>
      <c r="R3127" s="15">
        <f t="shared" si="388"/>
        <v>11</v>
      </c>
      <c r="S3127" s="15" t="str">
        <f t="shared" si="385"/>
        <v>11a</v>
      </c>
      <c r="T3127" s="15" t="str">
        <f t="shared" si="386"/>
        <v>11b</v>
      </c>
    </row>
    <row r="3128" spans="1:20" ht="20.100000000000001" customHeight="1">
      <c r="A3128" s="15">
        <f t="shared" si="382"/>
        <v>131305</v>
      </c>
      <c r="B3128" s="24" t="str">
        <f>VLOOKUP(J3128,city!$A$4:$D$352,3,0)</f>
        <v>广西</v>
      </c>
      <c r="C3128" s="24" t="str">
        <f>VLOOKUP(J3128,city!$A$4:$D$352,4,0)</f>
        <v>防城港</v>
      </c>
      <c r="D3128" s="15" t="s">
        <v>9997</v>
      </c>
      <c r="E3128" s="15" t="s">
        <v>9998</v>
      </c>
      <c r="F3128" s="42" t="str">
        <f t="shared" si="381"/>
        <v>108.013,21.683</v>
      </c>
      <c r="G3128" s="20" t="s">
        <v>9999</v>
      </c>
      <c r="H3128" s="20" t="s">
        <v>444</v>
      </c>
      <c r="I3128" s="45" t="str">
        <f t="shared" si="383"/>
        <v>11a,11b</v>
      </c>
      <c r="J3128" s="15">
        <f t="shared" si="384"/>
        <v>313</v>
      </c>
      <c r="K3128" s="15">
        <f>IF(VLOOKUP(J3127,city!$K$4:$L$352,2,0)&gt;K3127,K3127+1,1)</f>
        <v>5</v>
      </c>
      <c r="L3128" s="15">
        <v>1</v>
      </c>
      <c r="M3128" s="15" t="s">
        <v>364</v>
      </c>
      <c r="N3128" s="42">
        <v>108.01300000000001</v>
      </c>
      <c r="O3128" s="34">
        <v>21.683</v>
      </c>
      <c r="P3128" s="15" t="str">
        <f t="shared" si="387"/>
        <v/>
      </c>
      <c r="Q3128" s="41">
        <v>11</v>
      </c>
      <c r="R3128" s="15">
        <f t="shared" si="388"/>
        <v>11</v>
      </c>
      <c r="S3128" s="15" t="str">
        <f t="shared" si="385"/>
        <v>11a</v>
      </c>
      <c r="T3128" s="15" t="str">
        <f t="shared" si="386"/>
        <v>11b</v>
      </c>
    </row>
    <row r="3129" spans="1:20" ht="20.100000000000001" customHeight="1">
      <c r="A3129" s="15">
        <f t="shared" si="382"/>
        <v>131306</v>
      </c>
      <c r="B3129" s="24" t="str">
        <f>VLOOKUP(J3129,city!$A$4:$D$352,3,0)</f>
        <v>广西</v>
      </c>
      <c r="C3129" s="24" t="str">
        <f>VLOOKUP(J3129,city!$A$4:$D$352,4,0)</f>
        <v>防城港</v>
      </c>
      <c r="D3129" s="15" t="s">
        <v>10000</v>
      </c>
      <c r="E3129" s="15" t="s">
        <v>10001</v>
      </c>
      <c r="F3129" s="42" t="str">
        <f t="shared" si="381"/>
        <v>107.855,21.711</v>
      </c>
      <c r="G3129" s="20" t="s">
        <v>10002</v>
      </c>
      <c r="H3129" s="20" t="s">
        <v>450</v>
      </c>
      <c r="I3129" s="45" t="str">
        <f t="shared" si="383"/>
        <v>2a,2b</v>
      </c>
      <c r="J3129" s="15">
        <f t="shared" si="384"/>
        <v>313</v>
      </c>
      <c r="K3129" s="15">
        <f>IF(VLOOKUP(J3128,city!$K$4:$L$352,2,0)&gt;K3128,K3128+1,1)</f>
        <v>6</v>
      </c>
      <c r="L3129" s="15">
        <v>1</v>
      </c>
      <c r="M3129" s="15" t="s">
        <v>364</v>
      </c>
      <c r="N3129" s="42">
        <v>107.855</v>
      </c>
      <c r="O3129" s="34">
        <v>21.710999999999999</v>
      </c>
      <c r="P3129" s="15" t="str">
        <f t="shared" si="387"/>
        <v/>
      </c>
      <c r="Q3129" s="41">
        <v>2</v>
      </c>
      <c r="R3129" s="15">
        <f t="shared" si="388"/>
        <v>2</v>
      </c>
      <c r="S3129" s="15" t="str">
        <f t="shared" si="385"/>
        <v>2a</v>
      </c>
      <c r="T3129" s="15" t="str">
        <f t="shared" si="386"/>
        <v>2b</v>
      </c>
    </row>
    <row r="3130" spans="1:20" ht="20.100000000000001" customHeight="1">
      <c r="A3130" s="15">
        <f t="shared" si="382"/>
        <v>131307</v>
      </c>
      <c r="B3130" s="24" t="str">
        <f>VLOOKUP(J3130,city!$A$4:$D$352,3,0)</f>
        <v>广西</v>
      </c>
      <c r="C3130" s="24" t="str">
        <f>VLOOKUP(J3130,city!$A$4:$D$352,4,0)</f>
        <v>防城港</v>
      </c>
      <c r="D3130" s="15" t="s">
        <v>10003</v>
      </c>
      <c r="E3130" s="15" t="s">
        <v>10004</v>
      </c>
      <c r="F3130" s="42" t="str">
        <f t="shared" si="381"/>
        <v>108.226,21.504</v>
      </c>
      <c r="G3130" s="20" t="s">
        <v>10005</v>
      </c>
      <c r="H3130" s="20" t="s">
        <v>456</v>
      </c>
      <c r="I3130" s="45" t="str">
        <f t="shared" si="383"/>
        <v>4a,4b</v>
      </c>
      <c r="J3130" s="15">
        <f t="shared" si="384"/>
        <v>313</v>
      </c>
      <c r="K3130" s="15">
        <f>IF(VLOOKUP(J3129,city!$K$4:$L$352,2,0)&gt;K3129,K3129+1,1)</f>
        <v>7</v>
      </c>
      <c r="L3130" s="15">
        <v>1</v>
      </c>
      <c r="M3130" s="15" t="s">
        <v>364</v>
      </c>
      <c r="N3130" s="42">
        <v>108.226</v>
      </c>
      <c r="O3130" s="34">
        <v>21.504000000000001</v>
      </c>
      <c r="P3130" s="15" t="str">
        <f t="shared" si="387"/>
        <v/>
      </c>
      <c r="Q3130" s="41">
        <v>4</v>
      </c>
      <c r="R3130" s="15">
        <f t="shared" si="388"/>
        <v>4</v>
      </c>
      <c r="S3130" s="15" t="str">
        <f t="shared" si="385"/>
        <v>4a</v>
      </c>
      <c r="T3130" s="15" t="str">
        <f t="shared" si="386"/>
        <v>4b</v>
      </c>
    </row>
    <row r="3131" spans="1:20" ht="20.100000000000001" customHeight="1">
      <c r="A3131" s="15">
        <f t="shared" si="382"/>
        <v>131308</v>
      </c>
      <c r="B3131" s="24" t="str">
        <f>VLOOKUP(J3131,city!$A$4:$D$352,3,0)</f>
        <v>广西</v>
      </c>
      <c r="C3131" s="24" t="str">
        <f>VLOOKUP(J3131,city!$A$4:$D$352,4,0)</f>
        <v>防城港</v>
      </c>
      <c r="D3131" s="15" t="s">
        <v>10006</v>
      </c>
      <c r="E3131" s="15" t="s">
        <v>10007</v>
      </c>
      <c r="F3131" s="42" t="str">
        <f t="shared" si="381"/>
        <v>107.977,21.541</v>
      </c>
      <c r="G3131" s="20" t="s">
        <v>10008</v>
      </c>
      <c r="H3131" s="20" t="s">
        <v>462</v>
      </c>
      <c r="I3131" s="45" t="str">
        <f t="shared" si="383"/>
        <v>32a,32b</v>
      </c>
      <c r="J3131" s="15">
        <f t="shared" si="384"/>
        <v>313</v>
      </c>
      <c r="K3131" s="15">
        <f>IF(VLOOKUP(J3130,city!$K$4:$L$352,2,0)&gt;K3130,K3130+1,1)</f>
        <v>8</v>
      </c>
      <c r="L3131" s="15">
        <v>1</v>
      </c>
      <c r="M3131" s="15" t="s">
        <v>364</v>
      </c>
      <c r="N3131" s="42">
        <v>107.977</v>
      </c>
      <c r="O3131" s="34">
        <v>21.541</v>
      </c>
      <c r="P3131" s="15" t="str">
        <f t="shared" si="387"/>
        <v/>
      </c>
      <c r="Q3131" s="41">
        <v>32</v>
      </c>
      <c r="R3131" s="15" t="e">
        <f t="shared" si="388"/>
        <v>#N/A</v>
      </c>
      <c r="S3131" s="15" t="str">
        <f t="shared" si="385"/>
        <v>32a</v>
      </c>
      <c r="T3131" s="15" t="str">
        <f t="shared" si="386"/>
        <v>32b</v>
      </c>
    </row>
    <row r="3132" spans="1:20" ht="20.100000000000001" customHeight="1">
      <c r="A3132" s="15">
        <f t="shared" si="382"/>
        <v>131309</v>
      </c>
      <c r="B3132" s="24" t="str">
        <f>VLOOKUP(J3132,city!$A$4:$D$352,3,0)</f>
        <v>广西</v>
      </c>
      <c r="C3132" s="24" t="str">
        <f>VLOOKUP(J3132,city!$A$4:$D$352,4,0)</f>
        <v>防城港</v>
      </c>
      <c r="D3132" s="15" t="s">
        <v>10009</v>
      </c>
      <c r="E3132" s="15" t="s">
        <v>10010</v>
      </c>
      <c r="F3132" s="42" t="str">
        <f t="shared" ref="F3132:F3195" si="389">N3132&amp;","&amp;O3132</f>
        <v>107.977,21.541</v>
      </c>
      <c r="G3132" s="20" t="s">
        <v>10011</v>
      </c>
      <c r="H3132" s="20" t="s">
        <v>468</v>
      </c>
      <c r="I3132" s="45" t="str">
        <f t="shared" si="383"/>
        <v>29a,29b</v>
      </c>
      <c r="J3132" s="15">
        <f t="shared" si="384"/>
        <v>313</v>
      </c>
      <c r="K3132" s="15">
        <f>IF(VLOOKUP(J3131,city!$K$4:$L$352,2,0)&gt;K3131,K3131+1,1)</f>
        <v>9</v>
      </c>
      <c r="L3132" s="15">
        <v>1</v>
      </c>
      <c r="M3132" s="15" t="s">
        <v>364</v>
      </c>
      <c r="N3132" s="42">
        <v>107.977</v>
      </c>
      <c r="O3132" s="34">
        <v>21.541</v>
      </c>
      <c r="P3132" s="15" t="str">
        <f t="shared" si="387"/>
        <v/>
      </c>
      <c r="Q3132" s="41">
        <v>29</v>
      </c>
      <c r="R3132" s="15" t="e">
        <f t="shared" si="388"/>
        <v>#N/A</v>
      </c>
      <c r="S3132" s="15" t="str">
        <f t="shared" si="385"/>
        <v>29a</v>
      </c>
      <c r="T3132" s="15" t="str">
        <f t="shared" si="386"/>
        <v>29b</v>
      </c>
    </row>
    <row r="3133" spans="1:20" ht="20.100000000000001" customHeight="1">
      <c r="A3133" s="15">
        <f t="shared" si="382"/>
        <v>131310</v>
      </c>
      <c r="B3133" s="24" t="str">
        <f>VLOOKUP(J3133,city!$A$4:$D$352,3,0)</f>
        <v>广西</v>
      </c>
      <c r="C3133" s="24" t="str">
        <f>VLOOKUP(J3133,city!$A$4:$D$352,4,0)</f>
        <v>防城港</v>
      </c>
      <c r="D3133" s="15" t="s">
        <v>10012</v>
      </c>
      <c r="E3133" s="15" t="s">
        <v>10013</v>
      </c>
      <c r="F3133" s="42" t="str">
        <f t="shared" si="389"/>
        <v>107.915,21.91</v>
      </c>
      <c r="G3133" s="20" t="s">
        <v>10014</v>
      </c>
      <c r="H3133" s="20" t="s">
        <v>474</v>
      </c>
      <c r="I3133" s="45" t="str">
        <f t="shared" si="383"/>
        <v>1a,1b</v>
      </c>
      <c r="J3133" s="15">
        <f t="shared" si="384"/>
        <v>313</v>
      </c>
      <c r="K3133" s="15">
        <f>IF(VLOOKUP(J3132,city!$K$4:$L$352,2,0)&gt;K3132,K3132+1,1)</f>
        <v>10</v>
      </c>
      <c r="L3133" s="15">
        <v>1</v>
      </c>
      <c r="M3133" s="15" t="s">
        <v>364</v>
      </c>
      <c r="N3133" s="42">
        <v>107.91500000000001</v>
      </c>
      <c r="O3133" s="34">
        <v>21.91</v>
      </c>
      <c r="P3133" s="15" t="str">
        <f t="shared" si="387"/>
        <v>108.1293,21.8721</v>
      </c>
      <c r="Q3133" s="41">
        <v>1</v>
      </c>
      <c r="R3133" s="15">
        <f t="shared" si="388"/>
        <v>2</v>
      </c>
      <c r="S3133" s="15" t="str">
        <f t="shared" si="385"/>
        <v>1a</v>
      </c>
      <c r="T3133" s="15" t="str">
        <f t="shared" si="386"/>
        <v>1b</v>
      </c>
    </row>
    <row r="3134" spans="1:20" ht="20.100000000000001" customHeight="1">
      <c r="A3134" s="15">
        <f t="shared" si="382"/>
        <v>131401</v>
      </c>
      <c r="B3134" s="24" t="str">
        <f>VLOOKUP(J3134,city!$A$4:$D$352,3,0)</f>
        <v>广西</v>
      </c>
      <c r="C3134" s="24" t="str">
        <f>VLOOKUP(J3134,city!$A$4:$D$352,4,0)</f>
        <v>钦州</v>
      </c>
      <c r="D3134" s="15" t="s">
        <v>10015</v>
      </c>
      <c r="E3134" s="15" t="s">
        <v>10016</v>
      </c>
      <c r="F3134" s="42" t="str">
        <f t="shared" si="389"/>
        <v>108.763,21.628</v>
      </c>
      <c r="G3134" s="20" t="s">
        <v>10017</v>
      </c>
      <c r="H3134" s="20" t="s">
        <v>480</v>
      </c>
      <c r="I3134" s="45" t="str">
        <f t="shared" si="383"/>
        <v>6a,6b</v>
      </c>
      <c r="J3134" s="15">
        <f t="shared" si="384"/>
        <v>314</v>
      </c>
      <c r="K3134" s="15">
        <f>IF(VLOOKUP(J3133,city!$K$4:$L$352,2,0)&gt;K3133,K3133+1,1)</f>
        <v>1</v>
      </c>
      <c r="L3134" s="15">
        <v>1</v>
      </c>
      <c r="M3134" s="15" t="s">
        <v>365</v>
      </c>
      <c r="N3134" s="42">
        <v>108.76300000000001</v>
      </c>
      <c r="O3134" s="34">
        <v>21.628</v>
      </c>
      <c r="P3134" s="15" t="str">
        <f t="shared" si="387"/>
        <v/>
      </c>
      <c r="Q3134" s="41">
        <v>6</v>
      </c>
      <c r="R3134" s="15">
        <f t="shared" si="388"/>
        <v>6</v>
      </c>
      <c r="S3134" s="15" t="str">
        <f t="shared" si="385"/>
        <v>6a</v>
      </c>
      <c r="T3134" s="15" t="str">
        <f t="shared" si="386"/>
        <v>6b</v>
      </c>
    </row>
    <row r="3135" spans="1:20" ht="20.100000000000001" customHeight="1">
      <c r="A3135" s="15">
        <f t="shared" si="382"/>
        <v>131402</v>
      </c>
      <c r="B3135" s="24" t="str">
        <f>VLOOKUP(J3135,city!$A$4:$D$352,3,0)</f>
        <v>广西</v>
      </c>
      <c r="C3135" s="24" t="str">
        <f>VLOOKUP(J3135,city!$A$4:$D$352,4,0)</f>
        <v>钦州</v>
      </c>
      <c r="D3135" s="15" t="s">
        <v>10018</v>
      </c>
      <c r="E3135" s="15" t="s">
        <v>10019</v>
      </c>
      <c r="F3135" s="42" t="str">
        <f t="shared" si="389"/>
        <v>109.294,22.424</v>
      </c>
      <c r="G3135" s="20" t="s">
        <v>10020</v>
      </c>
      <c r="H3135" s="20" t="s">
        <v>486</v>
      </c>
      <c r="I3135" s="45" t="str">
        <f t="shared" si="383"/>
        <v>11a,11b</v>
      </c>
      <c r="J3135" s="15">
        <f t="shared" si="384"/>
        <v>314</v>
      </c>
      <c r="K3135" s="15">
        <f>IF(VLOOKUP(J3134,city!$K$4:$L$352,2,0)&gt;K3134,K3134+1,1)</f>
        <v>2</v>
      </c>
      <c r="L3135" s="15">
        <v>1</v>
      </c>
      <c r="M3135" s="15" t="s">
        <v>365</v>
      </c>
      <c r="N3135" s="42">
        <v>109.294</v>
      </c>
      <c r="O3135" s="34">
        <v>22.423999999999999</v>
      </c>
      <c r="P3135" s="15" t="str">
        <f t="shared" si="387"/>
        <v/>
      </c>
      <c r="Q3135" s="41">
        <v>11</v>
      </c>
      <c r="R3135" s="15">
        <f t="shared" si="388"/>
        <v>11</v>
      </c>
      <c r="S3135" s="15" t="str">
        <f t="shared" si="385"/>
        <v>11a</v>
      </c>
      <c r="T3135" s="15" t="str">
        <f t="shared" si="386"/>
        <v>11b</v>
      </c>
    </row>
    <row r="3136" spans="1:20" ht="20.100000000000001" customHeight="1">
      <c r="A3136" s="15">
        <f t="shared" si="382"/>
        <v>131403</v>
      </c>
      <c r="B3136" s="24" t="str">
        <f>VLOOKUP(J3136,city!$A$4:$D$352,3,0)</f>
        <v>广西</v>
      </c>
      <c r="C3136" s="24" t="str">
        <f>VLOOKUP(J3136,city!$A$4:$D$352,4,0)</f>
        <v>钦州</v>
      </c>
      <c r="D3136" s="15" t="s">
        <v>10021</v>
      </c>
      <c r="E3136" s="15" t="s">
        <v>10022</v>
      </c>
      <c r="F3136" s="42" t="str">
        <f t="shared" si="389"/>
        <v>108.263,22.112</v>
      </c>
      <c r="G3136" s="20" t="s">
        <v>10023</v>
      </c>
      <c r="H3136" s="20" t="s">
        <v>492</v>
      </c>
      <c r="I3136" s="45" t="str">
        <f t="shared" si="383"/>
        <v>6a,6b</v>
      </c>
      <c r="J3136" s="15">
        <f t="shared" si="384"/>
        <v>314</v>
      </c>
      <c r="K3136" s="15">
        <f>IF(VLOOKUP(J3135,city!$K$4:$L$352,2,0)&gt;K3135,K3135+1,1)</f>
        <v>3</v>
      </c>
      <c r="L3136" s="15">
        <v>1</v>
      </c>
      <c r="M3136" s="15" t="s">
        <v>365</v>
      </c>
      <c r="N3136" s="42">
        <v>108.26300000000001</v>
      </c>
      <c r="O3136" s="34">
        <v>22.111999999999998</v>
      </c>
      <c r="P3136" s="15" t="str">
        <f t="shared" si="387"/>
        <v/>
      </c>
      <c r="Q3136" s="41">
        <v>6</v>
      </c>
      <c r="R3136" s="15">
        <f t="shared" si="388"/>
        <v>6</v>
      </c>
      <c r="S3136" s="15" t="str">
        <f t="shared" si="385"/>
        <v>6a</v>
      </c>
      <c r="T3136" s="15" t="str">
        <f t="shared" si="386"/>
        <v>6b</v>
      </c>
    </row>
    <row r="3137" spans="1:20" ht="20.100000000000001" customHeight="1">
      <c r="A3137" s="15">
        <f t="shared" si="382"/>
        <v>131404</v>
      </c>
      <c r="B3137" s="24" t="str">
        <f>VLOOKUP(J3137,city!$A$4:$D$352,3,0)</f>
        <v>广西</v>
      </c>
      <c r="C3137" s="24" t="str">
        <f>VLOOKUP(J3137,city!$A$4:$D$352,4,0)</f>
        <v>钦州</v>
      </c>
      <c r="D3137" s="15" t="s">
        <v>10024</v>
      </c>
      <c r="E3137" s="15" t="s">
        <v>10025</v>
      </c>
      <c r="F3137" s="42" t="str">
        <f t="shared" si="389"/>
        <v>109.311,22.425</v>
      </c>
      <c r="G3137" s="20" t="s">
        <v>10026</v>
      </c>
      <c r="H3137" s="20" t="s">
        <v>498</v>
      </c>
      <c r="I3137" s="45" t="str">
        <f t="shared" si="383"/>
        <v>13a,13b</v>
      </c>
      <c r="J3137" s="15">
        <f t="shared" si="384"/>
        <v>314</v>
      </c>
      <c r="K3137" s="15">
        <f>IF(VLOOKUP(J3136,city!$K$4:$L$352,2,0)&gt;K3136,K3136+1,1)</f>
        <v>4</v>
      </c>
      <c r="L3137" s="15">
        <v>1</v>
      </c>
      <c r="M3137" s="15" t="s">
        <v>365</v>
      </c>
      <c r="N3137" s="42">
        <v>109.31100000000001</v>
      </c>
      <c r="O3137" s="34">
        <v>22.425000000000001</v>
      </c>
      <c r="P3137" s="15" t="str">
        <f t="shared" si="387"/>
        <v/>
      </c>
      <c r="Q3137" s="41">
        <v>13</v>
      </c>
      <c r="R3137" s="15">
        <f t="shared" si="388"/>
        <v>13</v>
      </c>
      <c r="S3137" s="15" t="str">
        <f t="shared" si="385"/>
        <v>13a</v>
      </c>
      <c r="T3137" s="15" t="str">
        <f t="shared" si="386"/>
        <v>13b</v>
      </c>
    </row>
    <row r="3138" spans="1:20" ht="20.100000000000001" customHeight="1">
      <c r="A3138" s="15">
        <f t="shared" si="382"/>
        <v>131405</v>
      </c>
      <c r="B3138" s="24" t="str">
        <f>VLOOKUP(J3138,city!$A$4:$D$352,3,0)</f>
        <v>广西</v>
      </c>
      <c r="C3138" s="24" t="str">
        <f>VLOOKUP(J3138,city!$A$4:$D$352,4,0)</f>
        <v>钦州</v>
      </c>
      <c r="D3138" s="15" t="s">
        <v>10027</v>
      </c>
      <c r="E3138" s="15" t="s">
        <v>10028</v>
      </c>
      <c r="F3138" s="42" t="str">
        <f t="shared" si="389"/>
        <v>108.631,21.99</v>
      </c>
      <c r="G3138" s="20" t="s">
        <v>10029</v>
      </c>
      <c r="H3138" s="20" t="s">
        <v>504</v>
      </c>
      <c r="I3138" s="45" t="str">
        <f t="shared" si="383"/>
        <v>15a,15b</v>
      </c>
      <c r="J3138" s="15">
        <f t="shared" si="384"/>
        <v>314</v>
      </c>
      <c r="K3138" s="15">
        <f>IF(VLOOKUP(J3137,city!$K$4:$L$352,2,0)&gt;K3137,K3137+1,1)</f>
        <v>5</v>
      </c>
      <c r="L3138" s="15">
        <v>1</v>
      </c>
      <c r="M3138" s="15" t="s">
        <v>365</v>
      </c>
      <c r="N3138" s="42">
        <v>108.631</v>
      </c>
      <c r="O3138" s="34">
        <v>21.99</v>
      </c>
      <c r="P3138" s="15" t="str">
        <f t="shared" si="387"/>
        <v/>
      </c>
      <c r="Q3138" s="41">
        <v>15</v>
      </c>
      <c r="R3138" s="15">
        <f t="shared" si="388"/>
        <v>15</v>
      </c>
      <c r="S3138" s="15" t="str">
        <f t="shared" si="385"/>
        <v>15a</v>
      </c>
      <c r="T3138" s="15" t="str">
        <f t="shared" si="386"/>
        <v>15b</v>
      </c>
    </row>
    <row r="3139" spans="1:20" ht="20.100000000000001" customHeight="1">
      <c r="A3139" s="15">
        <f t="shared" si="382"/>
        <v>131406</v>
      </c>
      <c r="B3139" s="24" t="str">
        <f>VLOOKUP(J3139,city!$A$4:$D$352,3,0)</f>
        <v>广西</v>
      </c>
      <c r="C3139" s="24" t="str">
        <f>VLOOKUP(J3139,city!$A$4:$D$352,4,0)</f>
        <v>钦州</v>
      </c>
      <c r="D3139" s="15" t="s">
        <v>10030</v>
      </c>
      <c r="E3139" s="15" t="s">
        <v>10031</v>
      </c>
      <c r="F3139" s="42" t="str">
        <f t="shared" si="389"/>
        <v>108.278,21.971</v>
      </c>
      <c r="G3139" s="20" t="s">
        <v>10032</v>
      </c>
      <c r="H3139" s="20" t="s">
        <v>510</v>
      </c>
      <c r="I3139" s="45" t="str">
        <f t="shared" si="383"/>
        <v>11a,11b</v>
      </c>
      <c r="J3139" s="15">
        <f t="shared" si="384"/>
        <v>314</v>
      </c>
      <c r="K3139" s="15">
        <f>IF(VLOOKUP(J3138,city!$K$4:$L$352,2,0)&gt;K3138,K3138+1,1)</f>
        <v>6</v>
      </c>
      <c r="L3139" s="15">
        <v>1</v>
      </c>
      <c r="M3139" s="15" t="s">
        <v>365</v>
      </c>
      <c r="N3139" s="42">
        <v>108.27800000000001</v>
      </c>
      <c r="O3139" s="34">
        <v>21.971</v>
      </c>
      <c r="P3139" s="15" t="str">
        <f t="shared" si="387"/>
        <v/>
      </c>
      <c r="Q3139" s="41">
        <v>11</v>
      </c>
      <c r="R3139" s="15">
        <f t="shared" si="388"/>
        <v>11</v>
      </c>
      <c r="S3139" s="15" t="str">
        <f t="shared" si="385"/>
        <v>11a</v>
      </c>
      <c r="T3139" s="15" t="str">
        <f t="shared" si="386"/>
        <v>11b</v>
      </c>
    </row>
    <row r="3140" spans="1:20" ht="20.100000000000001" customHeight="1">
      <c r="A3140" s="15">
        <f t="shared" ref="A3140:A3203" si="390">100000+J3140*100+K3140</f>
        <v>131407</v>
      </c>
      <c r="B3140" s="24" t="str">
        <f>VLOOKUP(J3140,city!$A$4:$D$352,3,0)</f>
        <v>广西</v>
      </c>
      <c r="C3140" s="24" t="str">
        <f>VLOOKUP(J3140,city!$A$4:$D$352,4,0)</f>
        <v>钦州</v>
      </c>
      <c r="D3140" s="15" t="s">
        <v>10033</v>
      </c>
      <c r="E3140" s="15" t="s">
        <v>10034</v>
      </c>
      <c r="F3140" s="42" t="str">
        <f t="shared" si="389"/>
        <v>108.605,21.742</v>
      </c>
      <c r="G3140" s="20" t="s">
        <v>10035</v>
      </c>
      <c r="H3140" s="20" t="s">
        <v>516</v>
      </c>
      <c r="I3140" s="45" t="str">
        <f t="shared" si="383"/>
        <v>6a,6b</v>
      </c>
      <c r="J3140" s="15">
        <f t="shared" si="384"/>
        <v>314</v>
      </c>
      <c r="K3140" s="15">
        <f>IF(VLOOKUP(J3139,city!$K$4:$L$352,2,0)&gt;K3139,K3139+1,1)</f>
        <v>7</v>
      </c>
      <c r="L3140" s="15">
        <v>1</v>
      </c>
      <c r="M3140" s="15" t="s">
        <v>365</v>
      </c>
      <c r="N3140" s="42">
        <v>108.605</v>
      </c>
      <c r="O3140" s="34">
        <v>21.742000000000001</v>
      </c>
      <c r="P3140" s="15" t="str">
        <f t="shared" si="387"/>
        <v/>
      </c>
      <c r="Q3140" s="41">
        <v>6</v>
      </c>
      <c r="R3140" s="15" t="e">
        <f t="shared" si="388"/>
        <v>#N/A</v>
      </c>
      <c r="S3140" s="15" t="str">
        <f t="shared" si="385"/>
        <v>6a</v>
      </c>
      <c r="T3140" s="15" t="str">
        <f t="shared" si="386"/>
        <v>6b</v>
      </c>
    </row>
    <row r="3141" spans="1:20" ht="20.100000000000001" customHeight="1">
      <c r="A3141" s="15">
        <f t="shared" si="390"/>
        <v>131408</v>
      </c>
      <c r="B3141" s="24" t="str">
        <f>VLOOKUP(J3141,city!$A$4:$D$352,3,0)</f>
        <v>广西</v>
      </c>
      <c r="C3141" s="24" t="str">
        <f>VLOOKUP(J3141,city!$A$4:$D$352,4,0)</f>
        <v>钦州</v>
      </c>
      <c r="D3141" s="15" t="s">
        <v>10036</v>
      </c>
      <c r="E3141" s="15" t="s">
        <v>10037</v>
      </c>
      <c r="F3141" s="42" t="str">
        <f t="shared" si="389"/>
        <v>109.373,22.161</v>
      </c>
      <c r="G3141" s="20" t="s">
        <v>10038</v>
      </c>
      <c r="H3141" s="20" t="s">
        <v>522</v>
      </c>
      <c r="I3141" s="45" t="str">
        <f t="shared" ref="I3141:I3204" si="391">S3141&amp;","&amp;T3141</f>
        <v>11a,11b</v>
      </c>
      <c r="J3141" s="15">
        <f t="shared" ref="J3141:J3204" si="392">IF(K3141&gt;K3140,J3140,J3140+1)</f>
        <v>314</v>
      </c>
      <c r="K3141" s="15">
        <f>IF(VLOOKUP(J3140,city!$K$4:$L$352,2,0)&gt;K3140,K3140+1,1)</f>
        <v>8</v>
      </c>
      <c r="L3141" s="15">
        <v>1</v>
      </c>
      <c r="M3141" s="15" t="s">
        <v>365</v>
      </c>
      <c r="N3141" s="42">
        <v>109.373</v>
      </c>
      <c r="O3141" s="34">
        <v>22.161000000000001</v>
      </c>
      <c r="P3141" s="15" t="str">
        <f t="shared" si="387"/>
        <v/>
      </c>
      <c r="Q3141" s="41">
        <v>11</v>
      </c>
      <c r="R3141" s="15">
        <f t="shared" si="388"/>
        <v>11</v>
      </c>
      <c r="S3141" s="15" t="str">
        <f t="shared" ref="S3141:S3204" si="393">CONCATENATE(Q3141,"a")</f>
        <v>11a</v>
      </c>
      <c r="T3141" s="15" t="str">
        <f t="shared" ref="T3141:T3204" si="394">CONCATENATE(Q3141,"b")</f>
        <v>11b</v>
      </c>
    </row>
    <row r="3142" spans="1:20" ht="20.100000000000001" customHeight="1">
      <c r="A3142" s="15">
        <f t="shared" si="390"/>
        <v>131409</v>
      </c>
      <c r="B3142" s="24" t="str">
        <f>VLOOKUP(J3142,city!$A$4:$D$352,3,0)</f>
        <v>广西</v>
      </c>
      <c r="C3142" s="24" t="str">
        <f>VLOOKUP(J3142,city!$A$4:$D$352,4,0)</f>
        <v>钦州</v>
      </c>
      <c r="D3142" s="15" t="s">
        <v>10039</v>
      </c>
      <c r="E3142" s="15" t="s">
        <v>10040</v>
      </c>
      <c r="F3142" s="42" t="str">
        <f t="shared" si="389"/>
        <v>108.628,21.95</v>
      </c>
      <c r="G3142" s="20" t="s">
        <v>10041</v>
      </c>
      <c r="H3142" s="20" t="s">
        <v>528</v>
      </c>
      <c r="I3142" s="45" t="str">
        <f t="shared" si="391"/>
        <v>15a,15b</v>
      </c>
      <c r="J3142" s="15">
        <f t="shared" si="392"/>
        <v>314</v>
      </c>
      <c r="K3142" s="15">
        <f>IF(VLOOKUP(J3141,city!$K$4:$L$352,2,0)&gt;K3141,K3141+1,1)</f>
        <v>9</v>
      </c>
      <c r="L3142" s="15">
        <v>1</v>
      </c>
      <c r="M3142" s="15" t="s">
        <v>365</v>
      </c>
      <c r="N3142" s="42">
        <v>108.628</v>
      </c>
      <c r="O3142" s="34">
        <v>21.95</v>
      </c>
      <c r="P3142" s="15" t="str">
        <f t="shared" si="387"/>
        <v/>
      </c>
      <c r="Q3142" s="41">
        <v>15</v>
      </c>
      <c r="R3142" s="15">
        <f t="shared" si="388"/>
        <v>15</v>
      </c>
      <c r="S3142" s="15" t="str">
        <f t="shared" si="393"/>
        <v>15a</v>
      </c>
      <c r="T3142" s="15" t="str">
        <f t="shared" si="394"/>
        <v>15b</v>
      </c>
    </row>
    <row r="3143" spans="1:20" ht="20.100000000000001" customHeight="1">
      <c r="A3143" s="15">
        <f t="shared" si="390"/>
        <v>131410</v>
      </c>
      <c r="B3143" s="24" t="str">
        <f>VLOOKUP(J3143,city!$A$4:$D$352,3,0)</f>
        <v>广西</v>
      </c>
      <c r="C3143" s="24" t="str">
        <f>VLOOKUP(J3143,city!$A$4:$D$352,4,0)</f>
        <v>钦州</v>
      </c>
      <c r="D3143" s="15" t="s">
        <v>10042</v>
      </c>
      <c r="E3143" s="15" t="s">
        <v>10043</v>
      </c>
      <c r="F3143" s="42" t="str">
        <f t="shared" si="389"/>
        <v>109.348,22.458</v>
      </c>
      <c r="G3143" s="20" t="s">
        <v>10044</v>
      </c>
      <c r="H3143" s="20" t="s">
        <v>534</v>
      </c>
      <c r="I3143" s="45" t="str">
        <f t="shared" si="391"/>
        <v>13a,13b</v>
      </c>
      <c r="J3143" s="15">
        <f t="shared" si="392"/>
        <v>314</v>
      </c>
      <c r="K3143" s="15">
        <f>IF(VLOOKUP(J3142,city!$K$4:$L$352,2,0)&gt;K3142,K3142+1,1)</f>
        <v>10</v>
      </c>
      <c r="L3143" s="15">
        <v>1</v>
      </c>
      <c r="M3143" s="15" t="s">
        <v>365</v>
      </c>
      <c r="N3143" s="42">
        <v>109.348</v>
      </c>
      <c r="O3143" s="34">
        <v>22.457999999999998</v>
      </c>
      <c r="P3143" s="15" t="str">
        <f t="shared" si="387"/>
        <v>108.8494,22.0861</v>
      </c>
      <c r="Q3143" s="41">
        <v>13</v>
      </c>
      <c r="R3143" s="15">
        <f t="shared" si="388"/>
        <v>13</v>
      </c>
      <c r="S3143" s="15" t="str">
        <f t="shared" si="393"/>
        <v>13a</v>
      </c>
      <c r="T3143" s="15" t="str">
        <f t="shared" si="394"/>
        <v>13b</v>
      </c>
    </row>
    <row r="3144" spans="1:20" ht="20.100000000000001" customHeight="1">
      <c r="A3144" s="15">
        <f t="shared" si="390"/>
        <v>131501</v>
      </c>
      <c r="B3144" s="24" t="str">
        <f>VLOOKUP(J3144,city!$A$4:$D$352,3,0)</f>
        <v>广西</v>
      </c>
      <c r="C3144" s="24" t="str">
        <f>VLOOKUP(J3144,city!$A$4:$D$352,4,0)</f>
        <v>贵港</v>
      </c>
      <c r="D3144" s="15" t="s">
        <v>10045</v>
      </c>
      <c r="E3144" s="15" t="s">
        <v>10046</v>
      </c>
      <c r="F3144" s="42" t="str">
        <f t="shared" si="389"/>
        <v>110.07,23.404</v>
      </c>
      <c r="G3144" s="20" t="s">
        <v>10047</v>
      </c>
      <c r="H3144" s="20" t="s">
        <v>422</v>
      </c>
      <c r="I3144" s="45" t="str">
        <f t="shared" si="391"/>
        <v>11a,11b</v>
      </c>
      <c r="J3144" s="15">
        <f t="shared" si="392"/>
        <v>315</v>
      </c>
      <c r="K3144" s="15">
        <f>IF(VLOOKUP(J3143,city!$K$4:$L$352,2,0)&gt;K3143,K3143+1,1)</f>
        <v>1</v>
      </c>
      <c r="L3144" s="15">
        <v>1</v>
      </c>
      <c r="M3144" s="15" t="s">
        <v>366</v>
      </c>
      <c r="N3144" s="42">
        <v>110.07</v>
      </c>
      <c r="O3144" s="34">
        <v>23.404</v>
      </c>
      <c r="P3144" s="15" t="str">
        <f t="shared" si="387"/>
        <v/>
      </c>
      <c r="Q3144" s="41">
        <v>11</v>
      </c>
      <c r="R3144" s="15">
        <f t="shared" si="388"/>
        <v>11</v>
      </c>
      <c r="S3144" s="15" t="str">
        <f t="shared" si="393"/>
        <v>11a</v>
      </c>
      <c r="T3144" s="15" t="str">
        <f t="shared" si="394"/>
        <v>11b</v>
      </c>
    </row>
    <row r="3145" spans="1:20" ht="20.100000000000001" customHeight="1">
      <c r="A3145" s="15">
        <f t="shared" si="390"/>
        <v>131502</v>
      </c>
      <c r="B3145" s="24" t="str">
        <f>VLOOKUP(J3145,city!$A$4:$D$352,3,0)</f>
        <v>广西</v>
      </c>
      <c r="C3145" s="24" t="str">
        <f>VLOOKUP(J3145,city!$A$4:$D$352,4,0)</f>
        <v>贵港</v>
      </c>
      <c r="D3145" s="15" t="s">
        <v>10048</v>
      </c>
      <c r="E3145" s="15" t="s">
        <v>10049</v>
      </c>
      <c r="F3145" s="42" t="str">
        <f t="shared" si="389"/>
        <v>110.13,23.419</v>
      </c>
      <c r="G3145" s="20" t="s">
        <v>10050</v>
      </c>
      <c r="H3145" s="20" t="s">
        <v>427</v>
      </c>
      <c r="I3145" s="45" t="str">
        <f t="shared" si="391"/>
        <v>14a,14b</v>
      </c>
      <c r="J3145" s="15">
        <f t="shared" si="392"/>
        <v>315</v>
      </c>
      <c r="K3145" s="15">
        <f>IF(VLOOKUP(J3144,city!$K$4:$L$352,2,0)&gt;K3144,K3144+1,1)</f>
        <v>2</v>
      </c>
      <c r="L3145" s="15">
        <v>1</v>
      </c>
      <c r="M3145" s="15" t="s">
        <v>366</v>
      </c>
      <c r="N3145" s="42">
        <v>110.13</v>
      </c>
      <c r="O3145" s="34">
        <v>23.419</v>
      </c>
      <c r="P3145" s="15" t="str">
        <f t="shared" si="387"/>
        <v/>
      </c>
      <c r="Q3145" s="41">
        <v>14</v>
      </c>
      <c r="R3145" s="15">
        <f t="shared" si="388"/>
        <v>14</v>
      </c>
      <c r="S3145" s="15" t="str">
        <f t="shared" si="393"/>
        <v>14a</v>
      </c>
      <c r="T3145" s="15" t="str">
        <f t="shared" si="394"/>
        <v>14b</v>
      </c>
    </row>
    <row r="3146" spans="1:20" ht="20.100000000000001" customHeight="1">
      <c r="A3146" s="15">
        <f t="shared" si="390"/>
        <v>131503</v>
      </c>
      <c r="B3146" s="24" t="str">
        <f>VLOOKUP(J3146,city!$A$4:$D$352,3,0)</f>
        <v>广西</v>
      </c>
      <c r="C3146" s="24" t="str">
        <f>VLOOKUP(J3146,city!$A$4:$D$352,4,0)</f>
        <v>贵港</v>
      </c>
      <c r="D3146" s="15" t="s">
        <v>10051</v>
      </c>
      <c r="E3146" s="15" t="s">
        <v>10052</v>
      </c>
      <c r="F3146" s="42" t="str">
        <f t="shared" si="389"/>
        <v>110.019,23.501</v>
      </c>
      <c r="G3146" s="20" t="s">
        <v>10053</v>
      </c>
      <c r="H3146" s="20" t="s">
        <v>432</v>
      </c>
      <c r="I3146" s="45" t="str">
        <f t="shared" si="391"/>
        <v>2a,2b</v>
      </c>
      <c r="J3146" s="15">
        <f t="shared" si="392"/>
        <v>315</v>
      </c>
      <c r="K3146" s="15">
        <f>IF(VLOOKUP(J3145,city!$K$4:$L$352,2,0)&gt;K3145,K3145+1,1)</f>
        <v>3</v>
      </c>
      <c r="L3146" s="15">
        <v>1</v>
      </c>
      <c r="M3146" s="15" t="s">
        <v>366</v>
      </c>
      <c r="N3146" s="42">
        <v>110.01900000000001</v>
      </c>
      <c r="O3146" s="34">
        <v>23.501000000000001</v>
      </c>
      <c r="P3146" s="15" t="str">
        <f t="shared" si="387"/>
        <v/>
      </c>
      <c r="Q3146" s="41">
        <v>2</v>
      </c>
      <c r="R3146" s="15">
        <f t="shared" si="388"/>
        <v>2</v>
      </c>
      <c r="S3146" s="15" t="str">
        <f t="shared" si="393"/>
        <v>2a</v>
      </c>
      <c r="T3146" s="15" t="str">
        <f t="shared" si="394"/>
        <v>2b</v>
      </c>
    </row>
    <row r="3147" spans="1:20" ht="20.100000000000001" customHeight="1">
      <c r="A3147" s="15">
        <f t="shared" si="390"/>
        <v>131504</v>
      </c>
      <c r="B3147" s="24" t="str">
        <f>VLOOKUP(J3147,city!$A$4:$D$352,3,0)</f>
        <v>广西</v>
      </c>
      <c r="C3147" s="24" t="str">
        <f>VLOOKUP(J3147,city!$A$4:$D$352,4,0)</f>
        <v>贵港</v>
      </c>
      <c r="D3147" s="15" t="s">
        <v>10054</v>
      </c>
      <c r="E3147" s="15" t="s">
        <v>10055</v>
      </c>
      <c r="F3147" s="42" t="str">
        <f t="shared" si="389"/>
        <v>109.585,23.107</v>
      </c>
      <c r="G3147" s="20" t="s">
        <v>10056</v>
      </c>
      <c r="H3147" s="20" t="s">
        <v>438</v>
      </c>
      <c r="I3147" s="45" t="str">
        <f t="shared" si="391"/>
        <v>6a,6b</v>
      </c>
      <c r="J3147" s="15">
        <f t="shared" si="392"/>
        <v>315</v>
      </c>
      <c r="K3147" s="15">
        <f>IF(VLOOKUP(J3146,city!$K$4:$L$352,2,0)&gt;K3146,K3146+1,1)</f>
        <v>4</v>
      </c>
      <c r="L3147" s="15">
        <v>1</v>
      </c>
      <c r="M3147" s="15" t="s">
        <v>366</v>
      </c>
      <c r="N3147" s="42">
        <v>109.58499999999999</v>
      </c>
      <c r="O3147" s="34">
        <v>23.106999999999999</v>
      </c>
      <c r="P3147" s="15" t="str">
        <f t="shared" si="387"/>
        <v/>
      </c>
      <c r="Q3147" s="41">
        <v>6</v>
      </c>
      <c r="R3147" s="15">
        <f t="shared" si="388"/>
        <v>6</v>
      </c>
      <c r="S3147" s="15" t="str">
        <f t="shared" si="393"/>
        <v>6a</v>
      </c>
      <c r="T3147" s="15" t="str">
        <f t="shared" si="394"/>
        <v>6b</v>
      </c>
    </row>
    <row r="3148" spans="1:20" ht="20.100000000000001" customHeight="1">
      <c r="A3148" s="15">
        <f t="shared" si="390"/>
        <v>131505</v>
      </c>
      <c r="B3148" s="24" t="str">
        <f>VLOOKUP(J3148,city!$A$4:$D$352,3,0)</f>
        <v>广西</v>
      </c>
      <c r="C3148" s="24" t="str">
        <f>VLOOKUP(J3148,city!$A$4:$D$352,4,0)</f>
        <v>贵港</v>
      </c>
      <c r="D3148" s="15" t="s">
        <v>10057</v>
      </c>
      <c r="E3148" s="15" t="s">
        <v>10058</v>
      </c>
      <c r="F3148" s="42" t="str">
        <f t="shared" si="389"/>
        <v>110.214,23.205</v>
      </c>
      <c r="G3148" s="20" t="s">
        <v>10059</v>
      </c>
      <c r="H3148" s="20" t="s">
        <v>444</v>
      </c>
      <c r="I3148" s="45" t="str">
        <f t="shared" si="391"/>
        <v>11a,11b</v>
      </c>
      <c r="J3148" s="15">
        <f t="shared" si="392"/>
        <v>315</v>
      </c>
      <c r="K3148" s="15">
        <f>IF(VLOOKUP(J3147,city!$K$4:$L$352,2,0)&gt;K3147,K3147+1,1)</f>
        <v>5</v>
      </c>
      <c r="L3148" s="15">
        <v>1</v>
      </c>
      <c r="M3148" s="15" t="s">
        <v>366</v>
      </c>
      <c r="N3148" s="42">
        <v>110.214</v>
      </c>
      <c r="O3148" s="34">
        <v>23.204999999999998</v>
      </c>
      <c r="P3148" s="15" t="str">
        <f t="shared" si="387"/>
        <v/>
      </c>
      <c r="Q3148" s="41">
        <v>11</v>
      </c>
      <c r="R3148" s="15">
        <f t="shared" si="388"/>
        <v>11</v>
      </c>
      <c r="S3148" s="15" t="str">
        <f t="shared" si="393"/>
        <v>11a</v>
      </c>
      <c r="T3148" s="15" t="str">
        <f t="shared" si="394"/>
        <v>11b</v>
      </c>
    </row>
    <row r="3149" spans="1:20" ht="20.100000000000001" customHeight="1">
      <c r="A3149" s="15">
        <f t="shared" si="390"/>
        <v>131506</v>
      </c>
      <c r="B3149" s="24" t="str">
        <f>VLOOKUP(J3149,city!$A$4:$D$352,3,0)</f>
        <v>广西</v>
      </c>
      <c r="C3149" s="24" t="str">
        <f>VLOOKUP(J3149,city!$A$4:$D$352,4,0)</f>
        <v>贵港</v>
      </c>
      <c r="D3149" s="15" t="s">
        <v>10060</v>
      </c>
      <c r="E3149" s="15" t="s">
        <v>10061</v>
      </c>
      <c r="F3149" s="42" t="str">
        <f t="shared" si="389"/>
        <v>109.476,22.965</v>
      </c>
      <c r="G3149" s="20" t="s">
        <v>10062</v>
      </c>
      <c r="H3149" s="20" t="s">
        <v>450</v>
      </c>
      <c r="I3149" s="45" t="str">
        <f t="shared" si="391"/>
        <v>6a,6b</v>
      </c>
      <c r="J3149" s="15">
        <f t="shared" si="392"/>
        <v>315</v>
      </c>
      <c r="K3149" s="15">
        <f>IF(VLOOKUP(J3148,city!$K$4:$L$352,2,0)&gt;K3148,K3148+1,1)</f>
        <v>6</v>
      </c>
      <c r="L3149" s="15">
        <v>1</v>
      </c>
      <c r="M3149" s="15" t="s">
        <v>366</v>
      </c>
      <c r="N3149" s="42">
        <v>109.476</v>
      </c>
      <c r="O3149" s="34">
        <v>22.965</v>
      </c>
      <c r="P3149" s="15" t="str">
        <f t="shared" ref="P3149:P3212" si="395">IF(K3149=10,SUM(N3140:N3149)/10&amp;","&amp;SUM(O3140:O3149)/10,"")</f>
        <v/>
      </c>
      <c r="Q3149" s="41">
        <v>6</v>
      </c>
      <c r="R3149" s="15">
        <f t="shared" si="388"/>
        <v>6</v>
      </c>
      <c r="S3149" s="15" t="str">
        <f t="shared" si="393"/>
        <v>6a</v>
      </c>
      <c r="T3149" s="15" t="str">
        <f t="shared" si="394"/>
        <v>6b</v>
      </c>
    </row>
    <row r="3150" spans="1:20" ht="20.100000000000001" customHeight="1">
      <c r="A3150" s="15">
        <f t="shared" si="390"/>
        <v>131507</v>
      </c>
      <c r="B3150" s="24" t="str">
        <f>VLOOKUP(J3150,city!$A$4:$D$352,3,0)</f>
        <v>广西</v>
      </c>
      <c r="C3150" s="24" t="str">
        <f>VLOOKUP(J3150,city!$A$4:$D$352,4,0)</f>
        <v>贵港</v>
      </c>
      <c r="D3150" s="15" t="s">
        <v>1268</v>
      </c>
      <c r="E3150" s="15" t="s">
        <v>10063</v>
      </c>
      <c r="F3150" s="42" t="str">
        <f t="shared" si="389"/>
        <v>109.624,23.056</v>
      </c>
      <c r="G3150" s="20" t="s">
        <v>10064</v>
      </c>
      <c r="H3150" s="20" t="s">
        <v>456</v>
      </c>
      <c r="I3150" s="45" t="str">
        <f t="shared" si="391"/>
        <v>12a,12b</v>
      </c>
      <c r="J3150" s="15">
        <f t="shared" si="392"/>
        <v>315</v>
      </c>
      <c r="K3150" s="15">
        <f>IF(VLOOKUP(J3149,city!$K$4:$L$352,2,0)&gt;K3149,K3149+1,1)</f>
        <v>7</v>
      </c>
      <c r="L3150" s="15">
        <v>1</v>
      </c>
      <c r="M3150" s="15" t="s">
        <v>366</v>
      </c>
      <c r="N3150" s="42">
        <v>109.624</v>
      </c>
      <c r="O3150" s="34">
        <v>23.056000000000001</v>
      </c>
      <c r="P3150" s="15" t="str">
        <f t="shared" si="395"/>
        <v/>
      </c>
      <c r="Q3150" s="41">
        <v>12</v>
      </c>
      <c r="R3150" s="15">
        <f t="shared" si="388"/>
        <v>12</v>
      </c>
      <c r="S3150" s="15" t="str">
        <f t="shared" si="393"/>
        <v>12a</v>
      </c>
      <c r="T3150" s="15" t="str">
        <f t="shared" si="394"/>
        <v>12b</v>
      </c>
    </row>
    <row r="3151" spans="1:20" ht="20.100000000000001" customHeight="1">
      <c r="A3151" s="15">
        <f t="shared" si="390"/>
        <v>131508</v>
      </c>
      <c r="B3151" s="24" t="str">
        <f>VLOOKUP(J3151,city!$A$4:$D$352,3,0)</f>
        <v>广西</v>
      </c>
      <c r="C3151" s="24" t="str">
        <f>VLOOKUP(J3151,city!$A$4:$D$352,4,0)</f>
        <v>贵港</v>
      </c>
      <c r="D3151" s="15" t="s">
        <v>10065</v>
      </c>
      <c r="E3151" s="15" t="s">
        <v>10066</v>
      </c>
      <c r="F3151" s="42" t="str">
        <f t="shared" si="389"/>
        <v>110.089,23.593</v>
      </c>
      <c r="G3151" s="20" t="s">
        <v>10067</v>
      </c>
      <c r="H3151" s="20" t="s">
        <v>462</v>
      </c>
      <c r="I3151" s="45" t="str">
        <f t="shared" si="391"/>
        <v>15a,15b</v>
      </c>
      <c r="J3151" s="15">
        <f t="shared" si="392"/>
        <v>315</v>
      </c>
      <c r="K3151" s="15">
        <f>IF(VLOOKUP(J3150,city!$K$4:$L$352,2,0)&gt;K3150,K3150+1,1)</f>
        <v>8</v>
      </c>
      <c r="L3151" s="15">
        <v>1</v>
      </c>
      <c r="M3151" s="15" t="s">
        <v>366</v>
      </c>
      <c r="N3151" s="42">
        <v>110.089</v>
      </c>
      <c r="O3151" s="34">
        <v>23.593</v>
      </c>
      <c r="P3151" s="15" t="str">
        <f t="shared" si="395"/>
        <v/>
      </c>
      <c r="Q3151" s="41">
        <v>15</v>
      </c>
      <c r="R3151" s="15">
        <f t="shared" si="388"/>
        <v>15</v>
      </c>
      <c r="S3151" s="15" t="str">
        <f t="shared" si="393"/>
        <v>15a</v>
      </c>
      <c r="T3151" s="15" t="str">
        <f t="shared" si="394"/>
        <v>15b</v>
      </c>
    </row>
    <row r="3152" spans="1:20" ht="20.100000000000001" customHeight="1">
      <c r="A3152" s="15">
        <f t="shared" si="390"/>
        <v>131509</v>
      </c>
      <c r="B3152" s="24" t="str">
        <f>VLOOKUP(J3152,city!$A$4:$D$352,3,0)</f>
        <v>广西</v>
      </c>
      <c r="C3152" s="24" t="str">
        <f>VLOOKUP(J3152,city!$A$4:$D$352,4,0)</f>
        <v>贵港</v>
      </c>
      <c r="D3152" s="15" t="s">
        <v>10068</v>
      </c>
      <c r="E3152" s="15" t="s">
        <v>10069</v>
      </c>
      <c r="F3152" s="42" t="str">
        <f t="shared" si="389"/>
        <v>110.081,23.408</v>
      </c>
      <c r="G3152" s="20" t="s">
        <v>10070</v>
      </c>
      <c r="H3152" s="20" t="s">
        <v>468</v>
      </c>
      <c r="I3152" s="45" t="str">
        <f t="shared" si="391"/>
        <v>6a,6b</v>
      </c>
      <c r="J3152" s="15">
        <f t="shared" si="392"/>
        <v>315</v>
      </c>
      <c r="K3152" s="15">
        <f>IF(VLOOKUP(J3151,city!$K$4:$L$352,2,0)&gt;K3151,K3151+1,1)</f>
        <v>9</v>
      </c>
      <c r="L3152" s="15">
        <v>1</v>
      </c>
      <c r="M3152" s="15" t="s">
        <v>366</v>
      </c>
      <c r="N3152" s="42">
        <v>110.081</v>
      </c>
      <c r="O3152" s="34">
        <v>23.408000000000001</v>
      </c>
      <c r="P3152" s="15" t="str">
        <f t="shared" si="395"/>
        <v/>
      </c>
      <c r="Q3152" s="41">
        <v>6</v>
      </c>
      <c r="R3152" s="15">
        <f t="shared" si="388"/>
        <v>6</v>
      </c>
      <c r="S3152" s="15" t="str">
        <f t="shared" si="393"/>
        <v>6a</v>
      </c>
      <c r="T3152" s="15" t="str">
        <f t="shared" si="394"/>
        <v>6b</v>
      </c>
    </row>
    <row r="3153" spans="1:20" ht="20.100000000000001" customHeight="1">
      <c r="A3153" s="15">
        <f t="shared" si="390"/>
        <v>131510</v>
      </c>
      <c r="B3153" s="24" t="str">
        <f>VLOOKUP(J3153,city!$A$4:$D$352,3,0)</f>
        <v>广西</v>
      </c>
      <c r="C3153" s="24" t="str">
        <f>VLOOKUP(J3153,city!$A$4:$D$352,4,0)</f>
        <v>贵港</v>
      </c>
      <c r="D3153" s="15" t="s">
        <v>10071</v>
      </c>
      <c r="E3153" s="15" t="s">
        <v>10072</v>
      </c>
      <c r="F3153" s="42" t="str">
        <f t="shared" si="389"/>
        <v>109.563,23.171</v>
      </c>
      <c r="G3153" s="20" t="s">
        <v>10073</v>
      </c>
      <c r="H3153" s="20" t="s">
        <v>474</v>
      </c>
      <c r="I3153" s="45" t="str">
        <f t="shared" si="391"/>
        <v>2a,2b</v>
      </c>
      <c r="J3153" s="15">
        <f t="shared" si="392"/>
        <v>315</v>
      </c>
      <c r="K3153" s="15">
        <f>IF(VLOOKUP(J3152,city!$K$4:$L$352,2,0)&gt;K3152,K3152+1,1)</f>
        <v>10</v>
      </c>
      <c r="L3153" s="15">
        <v>1</v>
      </c>
      <c r="M3153" s="15" t="s">
        <v>366</v>
      </c>
      <c r="N3153" s="42">
        <v>109.563</v>
      </c>
      <c r="O3153" s="34">
        <v>23.170999999999999</v>
      </c>
      <c r="P3153" s="15" t="str">
        <f t="shared" si="395"/>
        <v>109.8851,23.2829</v>
      </c>
      <c r="Q3153" s="41">
        <v>2</v>
      </c>
      <c r="R3153" s="15">
        <f t="shared" si="388"/>
        <v>2</v>
      </c>
      <c r="S3153" s="15" t="str">
        <f t="shared" si="393"/>
        <v>2a</v>
      </c>
      <c r="T3153" s="15" t="str">
        <f t="shared" si="394"/>
        <v>2b</v>
      </c>
    </row>
    <row r="3154" spans="1:20" ht="20.100000000000001" customHeight="1">
      <c r="A3154" s="15">
        <f t="shared" si="390"/>
        <v>131601</v>
      </c>
      <c r="B3154" s="24" t="str">
        <f>VLOOKUP(J3154,city!$A$4:$D$352,3,0)</f>
        <v>广西</v>
      </c>
      <c r="C3154" s="24" t="str">
        <f>VLOOKUP(J3154,city!$A$4:$D$352,4,0)</f>
        <v>玉林</v>
      </c>
      <c r="D3154" s="15" t="s">
        <v>10074</v>
      </c>
      <c r="E3154" s="15" t="s">
        <v>10075</v>
      </c>
      <c r="F3154" s="42" t="str">
        <f t="shared" si="389"/>
        <v>110.567,22.861</v>
      </c>
      <c r="G3154" s="20" t="s">
        <v>10076</v>
      </c>
      <c r="H3154" s="20" t="s">
        <v>480</v>
      </c>
      <c r="I3154" s="45" t="str">
        <f t="shared" si="391"/>
        <v>15a,15b</v>
      </c>
      <c r="J3154" s="15">
        <f t="shared" si="392"/>
        <v>316</v>
      </c>
      <c r="K3154" s="15">
        <f>IF(VLOOKUP(J3153,city!$K$4:$L$352,2,0)&gt;K3153,K3153+1,1)</f>
        <v>1</v>
      </c>
      <c r="L3154" s="15">
        <v>1</v>
      </c>
      <c r="M3154" s="15" t="s">
        <v>367</v>
      </c>
      <c r="N3154" s="42">
        <v>110.56699999999999</v>
      </c>
      <c r="O3154" s="34">
        <v>22.861000000000001</v>
      </c>
      <c r="P3154" s="15" t="str">
        <f t="shared" si="395"/>
        <v/>
      </c>
      <c r="Q3154" s="41">
        <v>15</v>
      </c>
      <c r="R3154" s="15" t="e">
        <f t="shared" si="388"/>
        <v>#N/A</v>
      </c>
      <c r="S3154" s="15" t="str">
        <f t="shared" si="393"/>
        <v>15a</v>
      </c>
      <c r="T3154" s="15" t="str">
        <f t="shared" si="394"/>
        <v>15b</v>
      </c>
    </row>
    <row r="3155" spans="1:20" ht="20.100000000000001" customHeight="1">
      <c r="A3155" s="15">
        <f t="shared" si="390"/>
        <v>131602</v>
      </c>
      <c r="B3155" s="24" t="str">
        <f>VLOOKUP(J3155,city!$A$4:$D$352,3,0)</f>
        <v>广西</v>
      </c>
      <c r="C3155" s="24" t="str">
        <f>VLOOKUP(J3155,city!$A$4:$D$352,4,0)</f>
        <v>玉林</v>
      </c>
      <c r="D3155" s="15" t="s">
        <v>10077</v>
      </c>
      <c r="E3155" s="15" t="s">
        <v>10078</v>
      </c>
      <c r="F3155" s="42" t="str">
        <f t="shared" si="389"/>
        <v>109.764,22.614</v>
      </c>
      <c r="G3155" s="20" t="s">
        <v>10079</v>
      </c>
      <c r="H3155" s="20" t="s">
        <v>486</v>
      </c>
      <c r="I3155" s="45" t="str">
        <f t="shared" si="391"/>
        <v>2a,2b</v>
      </c>
      <c r="J3155" s="15">
        <f t="shared" si="392"/>
        <v>316</v>
      </c>
      <c r="K3155" s="15">
        <f>IF(VLOOKUP(J3154,city!$K$4:$L$352,2,0)&gt;K3154,K3154+1,1)</f>
        <v>2</v>
      </c>
      <c r="L3155" s="15">
        <v>1</v>
      </c>
      <c r="M3155" s="15" t="s">
        <v>367</v>
      </c>
      <c r="N3155" s="42">
        <v>109.764</v>
      </c>
      <c r="O3155" s="34">
        <v>22.614000000000001</v>
      </c>
      <c r="P3155" s="15" t="str">
        <f t="shared" si="395"/>
        <v/>
      </c>
      <c r="Q3155" s="41">
        <v>2</v>
      </c>
      <c r="R3155" s="15">
        <f t="shared" si="388"/>
        <v>2</v>
      </c>
      <c r="S3155" s="15" t="str">
        <f t="shared" si="393"/>
        <v>2a</v>
      </c>
      <c r="T3155" s="15" t="str">
        <f t="shared" si="394"/>
        <v>2b</v>
      </c>
    </row>
    <row r="3156" spans="1:20" ht="20.100000000000001" customHeight="1">
      <c r="A3156" s="15">
        <f t="shared" si="390"/>
        <v>131603</v>
      </c>
      <c r="B3156" s="24" t="str">
        <f>VLOOKUP(J3156,city!$A$4:$D$352,3,0)</f>
        <v>广西</v>
      </c>
      <c r="C3156" s="24" t="str">
        <f>VLOOKUP(J3156,city!$A$4:$D$352,4,0)</f>
        <v>玉林</v>
      </c>
      <c r="D3156" s="15" t="s">
        <v>10080</v>
      </c>
      <c r="E3156" s="15" t="s">
        <v>10081</v>
      </c>
      <c r="F3156" s="42" t="str">
        <f t="shared" si="389"/>
        <v>110.399,22.745</v>
      </c>
      <c r="G3156" s="20" t="s">
        <v>10082</v>
      </c>
      <c r="H3156" s="20" t="s">
        <v>492</v>
      </c>
      <c r="I3156" s="45" t="str">
        <f t="shared" si="391"/>
        <v>9a,9b</v>
      </c>
      <c r="J3156" s="15">
        <f t="shared" si="392"/>
        <v>316</v>
      </c>
      <c r="K3156" s="15">
        <f>IF(VLOOKUP(J3155,city!$K$4:$L$352,2,0)&gt;K3155,K3155+1,1)</f>
        <v>3</v>
      </c>
      <c r="L3156" s="15">
        <v>1</v>
      </c>
      <c r="M3156" s="15" t="s">
        <v>367</v>
      </c>
      <c r="N3156" s="42">
        <v>110.399</v>
      </c>
      <c r="O3156" s="34">
        <v>22.745000000000001</v>
      </c>
      <c r="P3156" s="15" t="str">
        <f t="shared" si="395"/>
        <v/>
      </c>
      <c r="Q3156" s="41">
        <v>9</v>
      </c>
      <c r="R3156" s="15">
        <f t="shared" si="388"/>
        <v>9</v>
      </c>
      <c r="S3156" s="15" t="str">
        <f t="shared" si="393"/>
        <v>9a</v>
      </c>
      <c r="T3156" s="15" t="str">
        <f t="shared" si="394"/>
        <v>9b</v>
      </c>
    </row>
    <row r="3157" spans="1:20" ht="20.100000000000001" customHeight="1">
      <c r="A3157" s="15">
        <f t="shared" si="390"/>
        <v>131604</v>
      </c>
      <c r="B3157" s="24" t="str">
        <f>VLOOKUP(J3157,city!$A$4:$D$352,3,0)</f>
        <v>广西</v>
      </c>
      <c r="C3157" s="24" t="str">
        <f>VLOOKUP(J3157,city!$A$4:$D$352,4,0)</f>
        <v>玉林</v>
      </c>
      <c r="D3157" s="15" t="s">
        <v>10083</v>
      </c>
      <c r="E3157" s="15" t="s">
        <v>10084</v>
      </c>
      <c r="F3157" s="42" t="str">
        <f t="shared" si="389"/>
        <v>110.171,22.629</v>
      </c>
      <c r="G3157" s="20" t="s">
        <v>10085</v>
      </c>
      <c r="H3157" s="20" t="s">
        <v>498</v>
      </c>
      <c r="I3157" s="45" t="str">
        <f t="shared" si="391"/>
        <v>31a,31b</v>
      </c>
      <c r="J3157" s="15">
        <f t="shared" si="392"/>
        <v>316</v>
      </c>
      <c r="K3157" s="15">
        <f>IF(VLOOKUP(J3156,city!$K$4:$L$352,2,0)&gt;K3156,K3156+1,1)</f>
        <v>4</v>
      </c>
      <c r="L3157" s="15">
        <v>1</v>
      </c>
      <c r="M3157" s="15" t="s">
        <v>367</v>
      </c>
      <c r="N3157" s="42">
        <v>110.17100000000001</v>
      </c>
      <c r="O3157" s="34">
        <v>22.629000000000001</v>
      </c>
      <c r="P3157" s="15" t="str">
        <f t="shared" si="395"/>
        <v/>
      </c>
      <c r="Q3157" s="41">
        <v>31</v>
      </c>
      <c r="R3157" s="15">
        <f t="shared" si="388"/>
        <v>31</v>
      </c>
      <c r="S3157" s="15" t="str">
        <f t="shared" si="393"/>
        <v>31a</v>
      </c>
      <c r="T3157" s="15" t="str">
        <f t="shared" si="394"/>
        <v>31b</v>
      </c>
    </row>
    <row r="3158" spans="1:20" ht="20.100000000000001" customHeight="1">
      <c r="A3158" s="15">
        <f t="shared" si="390"/>
        <v>131605</v>
      </c>
      <c r="B3158" s="24" t="str">
        <f>VLOOKUP(J3158,city!$A$4:$D$352,3,0)</f>
        <v>广西</v>
      </c>
      <c r="C3158" s="24" t="str">
        <f>VLOOKUP(J3158,city!$A$4:$D$352,4,0)</f>
        <v>玉林</v>
      </c>
      <c r="D3158" s="15" t="s">
        <v>10086</v>
      </c>
      <c r="E3158" s="15" t="s">
        <v>10087</v>
      </c>
      <c r="F3158" s="42" t="str">
        <f t="shared" si="389"/>
        <v>110.191,22.157</v>
      </c>
      <c r="G3158" s="20" t="s">
        <v>10088</v>
      </c>
      <c r="H3158" s="20" t="s">
        <v>504</v>
      </c>
      <c r="I3158" s="45" t="str">
        <f t="shared" si="391"/>
        <v>2a,2b</v>
      </c>
      <c r="J3158" s="15">
        <f t="shared" si="392"/>
        <v>316</v>
      </c>
      <c r="K3158" s="15">
        <f>IF(VLOOKUP(J3157,city!$K$4:$L$352,2,0)&gt;K3157,K3157+1,1)</f>
        <v>5</v>
      </c>
      <c r="L3158" s="15">
        <v>1</v>
      </c>
      <c r="M3158" s="15" t="s">
        <v>367</v>
      </c>
      <c r="N3158" s="42">
        <v>110.191</v>
      </c>
      <c r="O3158" s="34">
        <v>22.157</v>
      </c>
      <c r="P3158" s="15" t="str">
        <f t="shared" si="395"/>
        <v/>
      </c>
      <c r="Q3158" s="41">
        <v>2</v>
      </c>
      <c r="R3158" s="15">
        <f t="shared" si="388"/>
        <v>15</v>
      </c>
      <c r="S3158" s="15" t="str">
        <f t="shared" si="393"/>
        <v>2a</v>
      </c>
      <c r="T3158" s="15" t="str">
        <f t="shared" si="394"/>
        <v>2b</v>
      </c>
    </row>
    <row r="3159" spans="1:20" ht="20.100000000000001" customHeight="1">
      <c r="A3159" s="15">
        <f t="shared" si="390"/>
        <v>131606</v>
      </c>
      <c r="B3159" s="24" t="str">
        <f>VLOOKUP(J3159,city!$A$4:$D$352,3,0)</f>
        <v>广西</v>
      </c>
      <c r="C3159" s="24" t="str">
        <f>VLOOKUP(J3159,city!$A$4:$D$352,4,0)</f>
        <v>玉林</v>
      </c>
      <c r="D3159" s="15" t="s">
        <v>10089</v>
      </c>
      <c r="E3159" s="15" t="s">
        <v>10090</v>
      </c>
      <c r="F3159" s="42" t="str">
        <f t="shared" si="389"/>
        <v>110.611,22.797</v>
      </c>
      <c r="G3159" s="20" t="s">
        <v>10091</v>
      </c>
      <c r="H3159" s="20" t="s">
        <v>510</v>
      </c>
      <c r="I3159" s="45" t="str">
        <f t="shared" si="391"/>
        <v>2a,2b</v>
      </c>
      <c r="J3159" s="15">
        <f t="shared" si="392"/>
        <v>316</v>
      </c>
      <c r="K3159" s="15">
        <f>IF(VLOOKUP(J3158,city!$K$4:$L$352,2,0)&gt;K3158,K3158+1,1)</f>
        <v>6</v>
      </c>
      <c r="L3159" s="15">
        <v>1</v>
      </c>
      <c r="M3159" s="15" t="s">
        <v>367</v>
      </c>
      <c r="N3159" s="42">
        <v>110.611</v>
      </c>
      <c r="O3159" s="34">
        <v>22.797000000000001</v>
      </c>
      <c r="P3159" s="15" t="str">
        <f t="shared" si="395"/>
        <v/>
      </c>
      <c r="Q3159" s="41">
        <v>2</v>
      </c>
      <c r="R3159" s="15">
        <f t="shared" si="388"/>
        <v>2</v>
      </c>
      <c r="S3159" s="15" t="str">
        <f t="shared" si="393"/>
        <v>2a</v>
      </c>
      <c r="T3159" s="15" t="str">
        <f t="shared" si="394"/>
        <v>2b</v>
      </c>
    </row>
    <row r="3160" spans="1:20" ht="20.100000000000001" customHeight="1">
      <c r="A3160" s="15">
        <f t="shared" si="390"/>
        <v>131607</v>
      </c>
      <c r="B3160" s="24" t="str">
        <f>VLOOKUP(J3160,city!$A$4:$D$352,3,0)</f>
        <v>广西</v>
      </c>
      <c r="C3160" s="24" t="str">
        <f>VLOOKUP(J3160,city!$A$4:$D$352,4,0)</f>
        <v>玉林</v>
      </c>
      <c r="D3160" s="15" t="s">
        <v>10092</v>
      </c>
      <c r="E3160" s="15" t="s">
        <v>10093</v>
      </c>
      <c r="F3160" s="42" t="str">
        <f t="shared" si="389"/>
        <v>110.3,22.647</v>
      </c>
      <c r="G3160" s="20" t="s">
        <v>10094</v>
      </c>
      <c r="H3160" s="20" t="s">
        <v>516</v>
      </c>
      <c r="I3160" s="45" t="str">
        <f t="shared" si="391"/>
        <v>2a,2b</v>
      </c>
      <c r="J3160" s="15">
        <f t="shared" si="392"/>
        <v>316</v>
      </c>
      <c r="K3160" s="15">
        <f>IF(VLOOKUP(J3159,city!$K$4:$L$352,2,0)&gt;K3159,K3159+1,1)</f>
        <v>7</v>
      </c>
      <c r="L3160" s="15">
        <v>1</v>
      </c>
      <c r="M3160" s="15" t="s">
        <v>367</v>
      </c>
      <c r="N3160" s="42">
        <v>110.3</v>
      </c>
      <c r="O3160" s="34">
        <v>22.646999999999998</v>
      </c>
      <c r="P3160" s="15" t="str">
        <f t="shared" si="395"/>
        <v/>
      </c>
      <c r="Q3160" s="41">
        <v>2</v>
      </c>
      <c r="R3160" s="15">
        <f t="shared" si="388"/>
        <v>1</v>
      </c>
      <c r="S3160" s="15" t="str">
        <f t="shared" si="393"/>
        <v>2a</v>
      </c>
      <c r="T3160" s="15" t="str">
        <f t="shared" si="394"/>
        <v>2b</v>
      </c>
    </row>
    <row r="3161" spans="1:20" ht="20.100000000000001" customHeight="1">
      <c r="A3161" s="15">
        <f t="shared" si="390"/>
        <v>131608</v>
      </c>
      <c r="B3161" s="24" t="str">
        <f>VLOOKUP(J3161,city!$A$4:$D$352,3,0)</f>
        <v>广西</v>
      </c>
      <c r="C3161" s="24" t="str">
        <f>VLOOKUP(J3161,city!$A$4:$D$352,4,0)</f>
        <v>玉林</v>
      </c>
      <c r="D3161" s="15" t="s">
        <v>10095</v>
      </c>
      <c r="E3161" s="15" t="s">
        <v>10096</v>
      </c>
      <c r="F3161" s="42" t="str">
        <f t="shared" si="389"/>
        <v>110.29,22.859</v>
      </c>
      <c r="G3161" s="20" t="s">
        <v>10097</v>
      </c>
      <c r="H3161" s="20" t="s">
        <v>522</v>
      </c>
      <c r="I3161" s="45" t="str">
        <f t="shared" si="391"/>
        <v>1a,1b</v>
      </c>
      <c r="J3161" s="15">
        <f t="shared" si="392"/>
        <v>316</v>
      </c>
      <c r="K3161" s="15">
        <f>IF(VLOOKUP(J3160,city!$K$4:$L$352,2,0)&gt;K3160,K3160+1,1)</f>
        <v>8</v>
      </c>
      <c r="L3161" s="15">
        <v>1</v>
      </c>
      <c r="M3161" s="15" t="s">
        <v>367</v>
      </c>
      <c r="N3161" s="42">
        <v>110.29</v>
      </c>
      <c r="O3161" s="34">
        <v>22.859000000000002</v>
      </c>
      <c r="P3161" s="15" t="str">
        <f t="shared" si="395"/>
        <v/>
      </c>
      <c r="Q3161" s="41">
        <v>1</v>
      </c>
      <c r="R3161" s="15">
        <f t="shared" si="388"/>
        <v>2</v>
      </c>
      <c r="S3161" s="15" t="str">
        <f t="shared" si="393"/>
        <v>1a</v>
      </c>
      <c r="T3161" s="15" t="str">
        <f t="shared" si="394"/>
        <v>1b</v>
      </c>
    </row>
    <row r="3162" spans="1:20" ht="20.100000000000001" customHeight="1">
      <c r="A3162" s="15">
        <f t="shared" si="390"/>
        <v>131609</v>
      </c>
      <c r="B3162" s="24" t="str">
        <f>VLOOKUP(J3162,city!$A$4:$D$352,3,0)</f>
        <v>广西</v>
      </c>
      <c r="C3162" s="24" t="str">
        <f>VLOOKUP(J3162,city!$A$4:$D$352,4,0)</f>
        <v>玉林</v>
      </c>
      <c r="D3162" s="15" t="s">
        <v>10098</v>
      </c>
      <c r="E3162" s="15" t="s">
        <v>10099</v>
      </c>
      <c r="F3162" s="42" t="str">
        <f t="shared" si="389"/>
        <v>110.259,22.61</v>
      </c>
      <c r="G3162" s="20" t="s">
        <v>10100</v>
      </c>
      <c r="H3162" s="20" t="s">
        <v>528</v>
      </c>
      <c r="I3162" s="45" t="str">
        <f t="shared" si="391"/>
        <v>11a,11b</v>
      </c>
      <c r="J3162" s="15">
        <f t="shared" si="392"/>
        <v>316</v>
      </c>
      <c r="K3162" s="15">
        <f>IF(VLOOKUP(J3161,city!$K$4:$L$352,2,0)&gt;K3161,K3161+1,1)</f>
        <v>9</v>
      </c>
      <c r="L3162" s="15">
        <v>1</v>
      </c>
      <c r="M3162" s="15" t="s">
        <v>367</v>
      </c>
      <c r="N3162" s="42">
        <v>110.259</v>
      </c>
      <c r="O3162" s="34">
        <v>22.61</v>
      </c>
      <c r="P3162" s="15" t="str">
        <f t="shared" si="395"/>
        <v/>
      </c>
      <c r="Q3162" s="41">
        <v>11</v>
      </c>
      <c r="R3162" s="15" t="e">
        <f t="shared" si="388"/>
        <v>#N/A</v>
      </c>
      <c r="S3162" s="15" t="str">
        <f t="shared" si="393"/>
        <v>11a</v>
      </c>
      <c r="T3162" s="15" t="str">
        <f t="shared" si="394"/>
        <v>11b</v>
      </c>
    </row>
    <row r="3163" spans="1:20" ht="20.100000000000001" customHeight="1">
      <c r="A3163" s="15">
        <f t="shared" si="390"/>
        <v>131610</v>
      </c>
      <c r="B3163" s="24" t="str">
        <f>VLOOKUP(J3163,city!$A$4:$D$352,3,0)</f>
        <v>广西</v>
      </c>
      <c r="C3163" s="24" t="str">
        <f>VLOOKUP(J3163,city!$A$4:$D$352,4,0)</f>
        <v>玉林</v>
      </c>
      <c r="D3163" s="15" t="s">
        <v>10101</v>
      </c>
      <c r="E3163" s="15" t="s">
        <v>10102</v>
      </c>
      <c r="F3163" s="42" t="str">
        <f t="shared" si="389"/>
        <v>110.031,22.588</v>
      </c>
      <c r="G3163" s="20" t="s">
        <v>10103</v>
      </c>
      <c r="H3163" s="20" t="s">
        <v>534</v>
      </c>
      <c r="I3163" s="45" t="str">
        <f t="shared" si="391"/>
        <v>30a,30b</v>
      </c>
      <c r="J3163" s="15">
        <f t="shared" si="392"/>
        <v>316</v>
      </c>
      <c r="K3163" s="15">
        <f>IF(VLOOKUP(J3162,city!$K$4:$L$352,2,0)&gt;K3162,K3162+1,1)</f>
        <v>10</v>
      </c>
      <c r="L3163" s="15">
        <v>1</v>
      </c>
      <c r="M3163" s="15" t="s">
        <v>367</v>
      </c>
      <c r="N3163" s="42">
        <v>110.03100000000001</v>
      </c>
      <c r="O3163" s="34">
        <v>22.588000000000001</v>
      </c>
      <c r="P3163" s="15" t="str">
        <f t="shared" si="395"/>
        <v>110.2583,22.6507</v>
      </c>
      <c r="Q3163" s="41">
        <v>30</v>
      </c>
      <c r="R3163" s="15">
        <f t="shared" ref="R3163:R3226" si="396">LOOKUP(1,0/FIND($U$6:$U$91,D3163),$V$6:$V$91)</f>
        <v>30</v>
      </c>
      <c r="S3163" s="15" t="str">
        <f t="shared" si="393"/>
        <v>30a</v>
      </c>
      <c r="T3163" s="15" t="str">
        <f t="shared" si="394"/>
        <v>30b</v>
      </c>
    </row>
    <row r="3164" spans="1:20" ht="20.100000000000001" customHeight="1">
      <c r="A3164" s="15">
        <f t="shared" si="390"/>
        <v>131701</v>
      </c>
      <c r="B3164" s="24" t="str">
        <f>VLOOKUP(J3164,city!$A$4:$D$352,3,0)</f>
        <v>广西</v>
      </c>
      <c r="C3164" s="24" t="str">
        <f>VLOOKUP(J3164,city!$A$4:$D$352,4,0)</f>
        <v>百色</v>
      </c>
      <c r="D3164" s="15" t="s">
        <v>10104</v>
      </c>
      <c r="E3164" s="15" t="s">
        <v>10105</v>
      </c>
      <c r="F3164" s="42" t="str">
        <f t="shared" si="389"/>
        <v>106.658,23.029</v>
      </c>
      <c r="G3164" s="20" t="s">
        <v>10106</v>
      </c>
      <c r="H3164" s="20" t="s">
        <v>422</v>
      </c>
      <c r="I3164" s="45" t="str">
        <f t="shared" si="391"/>
        <v>2a,2b</v>
      </c>
      <c r="J3164" s="15">
        <f t="shared" si="392"/>
        <v>317</v>
      </c>
      <c r="K3164" s="15">
        <f>IF(VLOOKUP(J3163,city!$K$4:$L$352,2,0)&gt;K3163,K3163+1,1)</f>
        <v>1</v>
      </c>
      <c r="L3164" s="15">
        <v>1</v>
      </c>
      <c r="M3164" s="15" t="s">
        <v>368</v>
      </c>
      <c r="N3164" s="42">
        <v>106.658</v>
      </c>
      <c r="O3164" s="34">
        <v>23.029</v>
      </c>
      <c r="P3164" s="15" t="str">
        <f t="shared" si="395"/>
        <v/>
      </c>
      <c r="Q3164" s="41">
        <v>2</v>
      </c>
      <c r="R3164" s="15">
        <f t="shared" si="396"/>
        <v>2</v>
      </c>
      <c r="S3164" s="15" t="str">
        <f t="shared" si="393"/>
        <v>2a</v>
      </c>
      <c r="T3164" s="15" t="str">
        <f t="shared" si="394"/>
        <v>2b</v>
      </c>
    </row>
    <row r="3165" spans="1:20" ht="20.100000000000001" customHeight="1">
      <c r="A3165" s="15">
        <f t="shared" si="390"/>
        <v>131702</v>
      </c>
      <c r="B3165" s="24" t="str">
        <f>VLOOKUP(J3165,city!$A$4:$D$352,3,0)</f>
        <v>广西</v>
      </c>
      <c r="C3165" s="24" t="str">
        <f>VLOOKUP(J3165,city!$A$4:$D$352,4,0)</f>
        <v>百色</v>
      </c>
      <c r="D3165" s="15" t="s">
        <v>10107</v>
      </c>
      <c r="E3165" s="15" t="s">
        <v>10108</v>
      </c>
      <c r="F3165" s="42" t="str">
        <f t="shared" si="389"/>
        <v>106.466,24.82</v>
      </c>
      <c r="G3165" s="20" t="s">
        <v>10109</v>
      </c>
      <c r="H3165" s="20" t="s">
        <v>427</v>
      </c>
      <c r="I3165" s="45" t="str">
        <f t="shared" si="391"/>
        <v>32a,32b</v>
      </c>
      <c r="J3165" s="15">
        <f t="shared" si="392"/>
        <v>317</v>
      </c>
      <c r="K3165" s="15">
        <f>IF(VLOOKUP(J3164,city!$K$4:$L$352,2,0)&gt;K3164,K3164+1,1)</f>
        <v>2</v>
      </c>
      <c r="L3165" s="15">
        <v>1</v>
      </c>
      <c r="M3165" s="15" t="s">
        <v>368</v>
      </c>
      <c r="N3165" s="42">
        <v>106.46599999999999</v>
      </c>
      <c r="O3165" s="34">
        <v>24.82</v>
      </c>
      <c r="P3165" s="15" t="str">
        <f t="shared" si="395"/>
        <v/>
      </c>
      <c r="Q3165" s="41">
        <v>32</v>
      </c>
      <c r="R3165" s="15" t="e">
        <f t="shared" si="396"/>
        <v>#N/A</v>
      </c>
      <c r="S3165" s="15" t="str">
        <f t="shared" si="393"/>
        <v>32a</v>
      </c>
      <c r="T3165" s="15" t="str">
        <f t="shared" si="394"/>
        <v>32b</v>
      </c>
    </row>
    <row r="3166" spans="1:20" ht="20.100000000000001" customHeight="1">
      <c r="A3166" s="15">
        <f t="shared" si="390"/>
        <v>131703</v>
      </c>
      <c r="B3166" s="24" t="str">
        <f>VLOOKUP(J3166,city!$A$4:$D$352,3,0)</f>
        <v>广西</v>
      </c>
      <c r="C3166" s="24" t="str">
        <f>VLOOKUP(J3166,city!$A$4:$D$352,4,0)</f>
        <v>百色</v>
      </c>
      <c r="D3166" s="15" t="s">
        <v>10110</v>
      </c>
      <c r="E3166" s="15" t="s">
        <v>10111</v>
      </c>
      <c r="F3166" s="42" t="str">
        <f t="shared" si="389"/>
        <v>106.396,23.104</v>
      </c>
      <c r="G3166" s="20" t="s">
        <v>10112</v>
      </c>
      <c r="H3166" s="20" t="s">
        <v>432</v>
      </c>
      <c r="I3166" s="45" t="str">
        <f t="shared" si="391"/>
        <v>6a,6b</v>
      </c>
      <c r="J3166" s="15">
        <f t="shared" si="392"/>
        <v>317</v>
      </c>
      <c r="K3166" s="15">
        <f>IF(VLOOKUP(J3165,city!$K$4:$L$352,2,0)&gt;K3165,K3165+1,1)</f>
        <v>3</v>
      </c>
      <c r="L3166" s="15">
        <v>1</v>
      </c>
      <c r="M3166" s="15" t="s">
        <v>368</v>
      </c>
      <c r="N3166" s="42">
        <v>106.396</v>
      </c>
      <c r="O3166" s="34">
        <v>23.103999999999999</v>
      </c>
      <c r="P3166" s="15" t="str">
        <f t="shared" si="395"/>
        <v/>
      </c>
      <c r="Q3166" s="41">
        <v>6</v>
      </c>
      <c r="R3166" s="15">
        <f t="shared" si="396"/>
        <v>6</v>
      </c>
      <c r="S3166" s="15" t="str">
        <f t="shared" si="393"/>
        <v>6a</v>
      </c>
      <c r="T3166" s="15" t="str">
        <f t="shared" si="394"/>
        <v>6b</v>
      </c>
    </row>
    <row r="3167" spans="1:20" ht="20.100000000000001" customHeight="1">
      <c r="A3167" s="15">
        <f t="shared" si="390"/>
        <v>131704</v>
      </c>
      <c r="B3167" s="24" t="str">
        <f>VLOOKUP(J3167,city!$A$4:$D$352,3,0)</f>
        <v>广西</v>
      </c>
      <c r="C3167" s="24" t="str">
        <f>VLOOKUP(J3167,city!$A$4:$D$352,4,0)</f>
        <v>百色</v>
      </c>
      <c r="D3167" s="15" t="s">
        <v>10113</v>
      </c>
      <c r="E3167" s="15" t="s">
        <v>10114</v>
      </c>
      <c r="F3167" s="42" t="str">
        <f t="shared" si="389"/>
        <v>106.695,23.014</v>
      </c>
      <c r="G3167" s="20" t="s">
        <v>10115</v>
      </c>
      <c r="H3167" s="20" t="s">
        <v>438</v>
      </c>
      <c r="I3167" s="45" t="str">
        <f t="shared" si="391"/>
        <v>2a,2b</v>
      </c>
      <c r="J3167" s="15">
        <f t="shared" si="392"/>
        <v>317</v>
      </c>
      <c r="K3167" s="15">
        <f>IF(VLOOKUP(J3166,city!$K$4:$L$352,2,0)&gt;K3166,K3166+1,1)</f>
        <v>4</v>
      </c>
      <c r="L3167" s="15">
        <v>1</v>
      </c>
      <c r="M3167" s="15" t="s">
        <v>368</v>
      </c>
      <c r="N3167" s="42">
        <v>106.69499999999999</v>
      </c>
      <c r="O3167" s="34">
        <v>23.013999999999999</v>
      </c>
      <c r="P3167" s="15" t="str">
        <f t="shared" si="395"/>
        <v/>
      </c>
      <c r="Q3167" s="41">
        <v>2</v>
      </c>
      <c r="R3167" s="15">
        <f t="shared" si="396"/>
        <v>2</v>
      </c>
      <c r="S3167" s="15" t="str">
        <f t="shared" si="393"/>
        <v>2a</v>
      </c>
      <c r="T3167" s="15" t="str">
        <f t="shared" si="394"/>
        <v>2b</v>
      </c>
    </row>
    <row r="3168" spans="1:20" ht="20.100000000000001" customHeight="1">
      <c r="A3168" s="15">
        <f t="shared" si="390"/>
        <v>131705</v>
      </c>
      <c r="B3168" s="24" t="str">
        <f>VLOOKUP(J3168,city!$A$4:$D$352,3,0)</f>
        <v>广西</v>
      </c>
      <c r="C3168" s="24" t="str">
        <f>VLOOKUP(J3168,city!$A$4:$D$352,4,0)</f>
        <v>百色</v>
      </c>
      <c r="D3168" s="15" t="s">
        <v>10116</v>
      </c>
      <c r="E3168" s="15" t="s">
        <v>10117</v>
      </c>
      <c r="F3168" s="42" t="str">
        <f t="shared" si="389"/>
        <v>106.647,23.907</v>
      </c>
      <c r="G3168" s="20" t="s">
        <v>10118</v>
      </c>
      <c r="H3168" s="20" t="s">
        <v>444</v>
      </c>
      <c r="I3168" s="45" t="str">
        <f t="shared" si="391"/>
        <v>10a,10b</v>
      </c>
      <c r="J3168" s="15">
        <f t="shared" si="392"/>
        <v>317</v>
      </c>
      <c r="K3168" s="15">
        <f>IF(VLOOKUP(J3167,city!$K$4:$L$352,2,0)&gt;K3167,K3167+1,1)</f>
        <v>5</v>
      </c>
      <c r="L3168" s="15">
        <v>1</v>
      </c>
      <c r="M3168" s="15" t="s">
        <v>368</v>
      </c>
      <c r="N3168" s="42">
        <v>106.64700000000001</v>
      </c>
      <c r="O3168" s="34">
        <v>23.907</v>
      </c>
      <c r="P3168" s="15" t="str">
        <f t="shared" si="395"/>
        <v/>
      </c>
      <c r="Q3168" s="41">
        <v>10</v>
      </c>
      <c r="R3168" s="15">
        <f t="shared" si="396"/>
        <v>10</v>
      </c>
      <c r="S3168" s="15" t="str">
        <f t="shared" si="393"/>
        <v>10a</v>
      </c>
      <c r="T3168" s="15" t="str">
        <f t="shared" si="394"/>
        <v>10b</v>
      </c>
    </row>
    <row r="3169" spans="1:20" ht="20.100000000000001" customHeight="1">
      <c r="A3169" s="15">
        <f t="shared" si="390"/>
        <v>131706</v>
      </c>
      <c r="B3169" s="24" t="str">
        <f>VLOOKUP(J3169,city!$A$4:$D$352,3,0)</f>
        <v>广西</v>
      </c>
      <c r="C3169" s="24" t="str">
        <f>VLOOKUP(J3169,city!$A$4:$D$352,4,0)</f>
        <v>百色</v>
      </c>
      <c r="D3169" s="15" t="s">
        <v>10119</v>
      </c>
      <c r="E3169" s="15" t="s">
        <v>10120</v>
      </c>
      <c r="F3169" s="42" t="str">
        <f t="shared" si="389"/>
        <v>106.42,23.729</v>
      </c>
      <c r="G3169" s="20" t="s">
        <v>10121</v>
      </c>
      <c r="H3169" s="20" t="s">
        <v>450</v>
      </c>
      <c r="I3169" s="45" t="str">
        <f t="shared" si="391"/>
        <v>2a,2b</v>
      </c>
      <c r="J3169" s="15">
        <f t="shared" si="392"/>
        <v>317</v>
      </c>
      <c r="K3169" s="15">
        <f>IF(VLOOKUP(J3168,city!$K$4:$L$352,2,0)&gt;K3168,K3168+1,1)</f>
        <v>6</v>
      </c>
      <c r="L3169" s="15">
        <v>1</v>
      </c>
      <c r="M3169" s="15" t="s">
        <v>368</v>
      </c>
      <c r="N3169" s="42">
        <v>106.42</v>
      </c>
      <c r="O3169" s="34">
        <v>23.728999999999999</v>
      </c>
      <c r="P3169" s="15" t="str">
        <f t="shared" si="395"/>
        <v/>
      </c>
      <c r="Q3169" s="41">
        <v>2</v>
      </c>
      <c r="R3169" s="15">
        <f t="shared" si="396"/>
        <v>2</v>
      </c>
      <c r="S3169" s="15" t="str">
        <f t="shared" si="393"/>
        <v>2a</v>
      </c>
      <c r="T3169" s="15" t="str">
        <f t="shared" si="394"/>
        <v>2b</v>
      </c>
    </row>
    <row r="3170" spans="1:20" ht="20.100000000000001" customHeight="1">
      <c r="A3170" s="15">
        <f t="shared" si="390"/>
        <v>131707</v>
      </c>
      <c r="B3170" s="24" t="str">
        <f>VLOOKUP(J3170,city!$A$4:$D$352,3,0)</f>
        <v>广西</v>
      </c>
      <c r="C3170" s="24" t="str">
        <f>VLOOKUP(J3170,city!$A$4:$D$352,4,0)</f>
        <v>百色</v>
      </c>
      <c r="D3170" s="15" t="s">
        <v>10122</v>
      </c>
      <c r="E3170" s="15" t="s">
        <v>10123</v>
      </c>
      <c r="F3170" s="42" t="str">
        <f t="shared" si="389"/>
        <v>106.558,24.778</v>
      </c>
      <c r="G3170" s="20" t="s">
        <v>10124</v>
      </c>
      <c r="H3170" s="20" t="s">
        <v>456</v>
      </c>
      <c r="I3170" s="45" t="str">
        <f t="shared" si="391"/>
        <v>9a,9b</v>
      </c>
      <c r="J3170" s="15">
        <f t="shared" si="392"/>
        <v>317</v>
      </c>
      <c r="K3170" s="15">
        <f>IF(VLOOKUP(J3169,city!$K$4:$L$352,2,0)&gt;K3169,K3169+1,1)</f>
        <v>7</v>
      </c>
      <c r="L3170" s="15">
        <v>1</v>
      </c>
      <c r="M3170" s="15" t="s">
        <v>368</v>
      </c>
      <c r="N3170" s="42">
        <v>106.55800000000001</v>
      </c>
      <c r="O3170" s="34">
        <v>24.777999999999999</v>
      </c>
      <c r="P3170" s="15" t="str">
        <f t="shared" si="395"/>
        <v/>
      </c>
      <c r="Q3170" s="41">
        <v>9</v>
      </c>
      <c r="R3170" s="15">
        <f t="shared" si="396"/>
        <v>9</v>
      </c>
      <c r="S3170" s="15" t="str">
        <f t="shared" si="393"/>
        <v>9a</v>
      </c>
      <c r="T3170" s="15" t="str">
        <f t="shared" si="394"/>
        <v>9b</v>
      </c>
    </row>
    <row r="3171" spans="1:20" ht="20.100000000000001" customHeight="1">
      <c r="A3171" s="15">
        <f t="shared" si="390"/>
        <v>131708</v>
      </c>
      <c r="B3171" s="24" t="str">
        <f>VLOOKUP(J3171,city!$A$4:$D$352,3,0)</f>
        <v>广西</v>
      </c>
      <c r="C3171" s="24" t="str">
        <f>VLOOKUP(J3171,city!$A$4:$D$352,4,0)</f>
        <v>百色</v>
      </c>
      <c r="D3171" s="15" t="s">
        <v>10125</v>
      </c>
      <c r="E3171" s="15" t="s">
        <v>10126</v>
      </c>
      <c r="F3171" s="42" t="str">
        <f t="shared" si="389"/>
        <v>113.321,35.439</v>
      </c>
      <c r="G3171" s="20" t="s">
        <v>10127</v>
      </c>
      <c r="H3171" s="20" t="s">
        <v>462</v>
      </c>
      <c r="I3171" s="45" t="str">
        <f t="shared" si="391"/>
        <v>15a,15b</v>
      </c>
      <c r="J3171" s="15">
        <f t="shared" si="392"/>
        <v>317</v>
      </c>
      <c r="K3171" s="15">
        <f>IF(VLOOKUP(J3170,city!$K$4:$L$352,2,0)&gt;K3170,K3170+1,1)</f>
        <v>8</v>
      </c>
      <c r="L3171" s="15">
        <v>1</v>
      </c>
      <c r="M3171" s="15" t="s">
        <v>368</v>
      </c>
      <c r="N3171" s="42">
        <v>113.321</v>
      </c>
      <c r="O3171" s="34">
        <v>35.439</v>
      </c>
      <c r="P3171" s="15" t="str">
        <f t="shared" si="395"/>
        <v/>
      </c>
      <c r="Q3171" s="41">
        <v>15</v>
      </c>
      <c r="R3171" s="15">
        <f t="shared" si="396"/>
        <v>15</v>
      </c>
      <c r="S3171" s="15" t="str">
        <f t="shared" si="393"/>
        <v>15a</v>
      </c>
      <c r="T3171" s="15" t="str">
        <f t="shared" si="394"/>
        <v>15b</v>
      </c>
    </row>
    <row r="3172" spans="1:20" ht="20.100000000000001" customHeight="1">
      <c r="A3172" s="15">
        <f t="shared" si="390"/>
        <v>131709</v>
      </c>
      <c r="B3172" s="24" t="str">
        <f>VLOOKUP(J3172,city!$A$4:$D$352,3,0)</f>
        <v>广西</v>
      </c>
      <c r="C3172" s="24" t="str">
        <f>VLOOKUP(J3172,city!$A$4:$D$352,4,0)</f>
        <v>百色</v>
      </c>
      <c r="D3172" s="15" t="s">
        <v>10128</v>
      </c>
      <c r="E3172" s="15" t="s">
        <v>10129</v>
      </c>
      <c r="F3172" s="42" t="str">
        <f t="shared" si="389"/>
        <v>115.941,28.556</v>
      </c>
      <c r="G3172" s="20" t="s">
        <v>10130</v>
      </c>
      <c r="H3172" s="20" t="s">
        <v>468</v>
      </c>
      <c r="I3172" s="45" t="str">
        <f t="shared" si="391"/>
        <v>6a,6b</v>
      </c>
      <c r="J3172" s="15">
        <f t="shared" si="392"/>
        <v>317</v>
      </c>
      <c r="K3172" s="15">
        <f>IF(VLOOKUP(J3171,city!$K$4:$L$352,2,0)&gt;K3171,K3171+1,1)</f>
        <v>9</v>
      </c>
      <c r="L3172" s="15">
        <v>1</v>
      </c>
      <c r="M3172" s="15" t="s">
        <v>368</v>
      </c>
      <c r="N3172" s="42">
        <v>115.941</v>
      </c>
      <c r="O3172" s="34">
        <v>28.556000000000001</v>
      </c>
      <c r="P3172" s="15" t="str">
        <f t="shared" si="395"/>
        <v/>
      </c>
      <c r="Q3172" s="41">
        <v>6</v>
      </c>
      <c r="R3172" s="15">
        <f t="shared" si="396"/>
        <v>6</v>
      </c>
      <c r="S3172" s="15" t="str">
        <f t="shared" si="393"/>
        <v>6a</v>
      </c>
      <c r="T3172" s="15" t="str">
        <f t="shared" si="394"/>
        <v>6b</v>
      </c>
    </row>
    <row r="3173" spans="1:20" ht="20.100000000000001" customHeight="1">
      <c r="A3173" s="15">
        <f t="shared" si="390"/>
        <v>131710</v>
      </c>
      <c r="B3173" s="24" t="str">
        <f>VLOOKUP(J3173,city!$A$4:$D$352,3,0)</f>
        <v>广西</v>
      </c>
      <c r="C3173" s="24" t="str">
        <f>VLOOKUP(J3173,city!$A$4:$D$352,4,0)</f>
        <v>百色</v>
      </c>
      <c r="D3173" s="15" t="s">
        <v>10131</v>
      </c>
      <c r="E3173" s="15" t="s">
        <v>10132</v>
      </c>
      <c r="F3173" s="42" t="str">
        <f t="shared" si="389"/>
        <v>106.632,23.907</v>
      </c>
      <c r="G3173" s="20" t="s">
        <v>10133</v>
      </c>
      <c r="H3173" s="20" t="s">
        <v>474</v>
      </c>
      <c r="I3173" s="45" t="str">
        <f t="shared" si="391"/>
        <v>10a,10b</v>
      </c>
      <c r="J3173" s="15">
        <f t="shared" si="392"/>
        <v>317</v>
      </c>
      <c r="K3173" s="15">
        <f>IF(VLOOKUP(J3172,city!$K$4:$L$352,2,0)&gt;K3172,K3172+1,1)</f>
        <v>10</v>
      </c>
      <c r="L3173" s="15">
        <v>1</v>
      </c>
      <c r="M3173" s="15" t="s">
        <v>368</v>
      </c>
      <c r="N3173" s="42">
        <v>106.63200000000001</v>
      </c>
      <c r="O3173" s="34">
        <v>23.907</v>
      </c>
      <c r="P3173" s="15" t="str">
        <f t="shared" si="395"/>
        <v>108.1734,25.4283</v>
      </c>
      <c r="Q3173" s="41">
        <v>10</v>
      </c>
      <c r="R3173" s="15">
        <f t="shared" si="396"/>
        <v>10</v>
      </c>
      <c r="S3173" s="15" t="str">
        <f t="shared" si="393"/>
        <v>10a</v>
      </c>
      <c r="T3173" s="15" t="str">
        <f t="shared" si="394"/>
        <v>10b</v>
      </c>
    </row>
    <row r="3174" spans="1:20" ht="20.100000000000001" customHeight="1">
      <c r="A3174" s="15">
        <f t="shared" si="390"/>
        <v>131801</v>
      </c>
      <c r="B3174" s="24" t="str">
        <f>VLOOKUP(J3174,city!$A$4:$D$352,3,0)</f>
        <v>广西</v>
      </c>
      <c r="C3174" s="24" t="str">
        <f>VLOOKUP(J3174,city!$A$4:$D$352,4,0)</f>
        <v>贺州</v>
      </c>
      <c r="D3174" s="15" t="s">
        <v>10134</v>
      </c>
      <c r="E3174" s="15" t="s">
        <v>10135</v>
      </c>
      <c r="F3174" s="42" t="str">
        <f t="shared" si="389"/>
        <v>111.209,24.254</v>
      </c>
      <c r="G3174" s="20" t="s">
        <v>10136</v>
      </c>
      <c r="H3174" s="20" t="s">
        <v>480</v>
      </c>
      <c r="I3174" s="45" t="str">
        <f t="shared" si="391"/>
        <v>13a,13b</v>
      </c>
      <c r="J3174" s="15">
        <f t="shared" si="392"/>
        <v>318</v>
      </c>
      <c r="K3174" s="15">
        <f>IF(VLOOKUP(J3173,city!$K$4:$L$352,2,0)&gt;K3173,K3173+1,1)</f>
        <v>1</v>
      </c>
      <c r="L3174" s="15">
        <v>1</v>
      </c>
      <c r="M3174" s="15" t="s">
        <v>369</v>
      </c>
      <c r="N3174" s="42">
        <v>111.209</v>
      </c>
      <c r="O3174" s="34">
        <v>24.254000000000001</v>
      </c>
      <c r="P3174" s="15" t="str">
        <f t="shared" si="395"/>
        <v/>
      </c>
      <c r="Q3174" s="41">
        <v>13</v>
      </c>
      <c r="R3174" s="15">
        <f t="shared" si="396"/>
        <v>13</v>
      </c>
      <c r="S3174" s="15" t="str">
        <f t="shared" si="393"/>
        <v>13a</v>
      </c>
      <c r="T3174" s="15" t="str">
        <f t="shared" si="394"/>
        <v>13b</v>
      </c>
    </row>
    <row r="3175" spans="1:20" ht="20.100000000000001" customHeight="1">
      <c r="A3175" s="15">
        <f t="shared" si="390"/>
        <v>131802</v>
      </c>
      <c r="B3175" s="24" t="str">
        <f>VLOOKUP(J3175,city!$A$4:$D$352,3,0)</f>
        <v>广西</v>
      </c>
      <c r="C3175" s="24" t="str">
        <f>VLOOKUP(J3175,city!$A$4:$D$352,4,0)</f>
        <v>贺州</v>
      </c>
      <c r="D3175" s="15" t="s">
        <v>10137</v>
      </c>
      <c r="E3175" s="15" t="s">
        <v>10138</v>
      </c>
      <c r="F3175" s="42" t="str">
        <f t="shared" si="389"/>
        <v>111.567,24.622</v>
      </c>
      <c r="G3175" s="20" t="s">
        <v>10139</v>
      </c>
      <c r="H3175" s="20" t="s">
        <v>486</v>
      </c>
      <c r="I3175" s="45" t="str">
        <f t="shared" si="391"/>
        <v>11a,11b</v>
      </c>
      <c r="J3175" s="15">
        <f t="shared" si="392"/>
        <v>318</v>
      </c>
      <c r="K3175" s="15">
        <f>IF(VLOOKUP(J3174,city!$K$4:$L$352,2,0)&gt;K3174,K3174+1,1)</f>
        <v>2</v>
      </c>
      <c r="L3175" s="15">
        <v>1</v>
      </c>
      <c r="M3175" s="15" t="s">
        <v>369</v>
      </c>
      <c r="N3175" s="42">
        <v>111.56699999999999</v>
      </c>
      <c r="O3175" s="34">
        <v>24.622</v>
      </c>
      <c r="P3175" s="15" t="str">
        <f t="shared" si="395"/>
        <v/>
      </c>
      <c r="Q3175" s="41">
        <v>11</v>
      </c>
      <c r="R3175" s="15">
        <f t="shared" si="396"/>
        <v>11</v>
      </c>
      <c r="S3175" s="15" t="str">
        <f t="shared" si="393"/>
        <v>11a</v>
      </c>
      <c r="T3175" s="15" t="str">
        <f t="shared" si="394"/>
        <v>11b</v>
      </c>
    </row>
    <row r="3176" spans="1:20" ht="20.100000000000001" customHeight="1">
      <c r="A3176" s="15">
        <f t="shared" si="390"/>
        <v>131803</v>
      </c>
      <c r="B3176" s="24" t="str">
        <f>VLOOKUP(J3176,city!$A$4:$D$352,3,0)</f>
        <v>广西</v>
      </c>
      <c r="C3176" s="24" t="str">
        <f>VLOOKUP(J3176,city!$A$4:$D$352,4,0)</f>
        <v>贺州</v>
      </c>
      <c r="D3176" s="15" t="s">
        <v>10140</v>
      </c>
      <c r="E3176" s="15" t="s">
        <v>10141</v>
      </c>
      <c r="F3176" s="42" t="str">
        <f t="shared" si="389"/>
        <v>111.561,24.582</v>
      </c>
      <c r="G3176" s="20" t="s">
        <v>10142</v>
      </c>
      <c r="H3176" s="20" t="s">
        <v>492</v>
      </c>
      <c r="I3176" s="45" t="str">
        <f t="shared" si="391"/>
        <v>2a,2b</v>
      </c>
      <c r="J3176" s="15">
        <f t="shared" si="392"/>
        <v>318</v>
      </c>
      <c r="K3176" s="15">
        <f>IF(VLOOKUP(J3175,city!$K$4:$L$352,2,0)&gt;K3175,K3175+1,1)</f>
        <v>3</v>
      </c>
      <c r="L3176" s="15">
        <v>1</v>
      </c>
      <c r="M3176" s="15" t="s">
        <v>369</v>
      </c>
      <c r="N3176" s="42">
        <v>111.56100000000001</v>
      </c>
      <c r="O3176" s="34">
        <v>24.582000000000001</v>
      </c>
      <c r="P3176" s="15" t="str">
        <f t="shared" si="395"/>
        <v/>
      </c>
      <c r="Q3176" s="41">
        <v>2</v>
      </c>
      <c r="R3176" s="15">
        <f t="shared" si="396"/>
        <v>2</v>
      </c>
      <c r="S3176" s="15" t="str">
        <f t="shared" si="393"/>
        <v>2a</v>
      </c>
      <c r="T3176" s="15" t="str">
        <f t="shared" si="394"/>
        <v>2b</v>
      </c>
    </row>
    <row r="3177" spans="1:20" ht="20.100000000000001" customHeight="1">
      <c r="A3177" s="15">
        <f t="shared" si="390"/>
        <v>131804</v>
      </c>
      <c r="B3177" s="24" t="str">
        <f>VLOOKUP(J3177,city!$A$4:$D$352,3,0)</f>
        <v>广西</v>
      </c>
      <c r="C3177" s="24" t="str">
        <f>VLOOKUP(J3177,city!$A$4:$D$352,4,0)</f>
        <v>贺州</v>
      </c>
      <c r="D3177" s="15" t="s">
        <v>10143</v>
      </c>
      <c r="E3177" s="15" t="s">
        <v>10144</v>
      </c>
      <c r="F3177" s="42" t="str">
        <f t="shared" si="389"/>
        <v>111.621,24.521</v>
      </c>
      <c r="G3177" s="20" t="s">
        <v>10145</v>
      </c>
      <c r="H3177" s="20" t="s">
        <v>498</v>
      </c>
      <c r="I3177" s="45" t="str">
        <f t="shared" si="391"/>
        <v>2a,2b</v>
      </c>
      <c r="J3177" s="15">
        <f t="shared" si="392"/>
        <v>318</v>
      </c>
      <c r="K3177" s="15">
        <f>IF(VLOOKUP(J3176,city!$K$4:$L$352,2,0)&gt;K3176,K3176+1,1)</f>
        <v>4</v>
      </c>
      <c r="L3177" s="15">
        <v>1</v>
      </c>
      <c r="M3177" s="15" t="s">
        <v>369</v>
      </c>
      <c r="N3177" s="42">
        <v>111.621</v>
      </c>
      <c r="O3177" s="34">
        <v>24.521000000000001</v>
      </c>
      <c r="P3177" s="15" t="str">
        <f t="shared" si="395"/>
        <v/>
      </c>
      <c r="Q3177" s="41">
        <v>2</v>
      </c>
      <c r="R3177" s="15">
        <f t="shared" si="396"/>
        <v>2</v>
      </c>
      <c r="S3177" s="15" t="str">
        <f t="shared" si="393"/>
        <v>2a</v>
      </c>
      <c r="T3177" s="15" t="str">
        <f t="shared" si="394"/>
        <v>2b</v>
      </c>
    </row>
    <row r="3178" spans="1:20" ht="20.100000000000001" customHeight="1">
      <c r="A3178" s="15">
        <f t="shared" si="390"/>
        <v>131805</v>
      </c>
      <c r="B3178" s="24" t="str">
        <f>VLOOKUP(J3178,city!$A$4:$D$352,3,0)</f>
        <v>广西</v>
      </c>
      <c r="C3178" s="24" t="str">
        <f>VLOOKUP(J3178,city!$A$4:$D$352,4,0)</f>
        <v>贺州</v>
      </c>
      <c r="D3178" s="15" t="s">
        <v>10146</v>
      </c>
      <c r="E3178" s="15" t="s">
        <v>10147</v>
      </c>
      <c r="F3178" s="42" t="str">
        <f t="shared" si="389"/>
        <v>111.535,24.38</v>
      </c>
      <c r="G3178" s="20" t="s">
        <v>10148</v>
      </c>
      <c r="H3178" s="20" t="s">
        <v>504</v>
      </c>
      <c r="I3178" s="45" t="str">
        <f t="shared" si="391"/>
        <v>2a,2b</v>
      </c>
      <c r="J3178" s="15">
        <f t="shared" si="392"/>
        <v>318</v>
      </c>
      <c r="K3178" s="15">
        <f>IF(VLOOKUP(J3177,city!$K$4:$L$352,2,0)&gt;K3177,K3177+1,1)</f>
        <v>5</v>
      </c>
      <c r="L3178" s="15">
        <v>1</v>
      </c>
      <c r="M3178" s="15" t="s">
        <v>369</v>
      </c>
      <c r="N3178" s="42">
        <v>111.535</v>
      </c>
      <c r="O3178" s="34">
        <v>24.38</v>
      </c>
      <c r="P3178" s="15" t="str">
        <f t="shared" si="395"/>
        <v/>
      </c>
      <c r="Q3178" s="41">
        <v>2</v>
      </c>
      <c r="R3178" s="15">
        <f t="shared" si="396"/>
        <v>2</v>
      </c>
      <c r="S3178" s="15" t="str">
        <f t="shared" si="393"/>
        <v>2a</v>
      </c>
      <c r="T3178" s="15" t="str">
        <f t="shared" si="394"/>
        <v>2b</v>
      </c>
    </row>
    <row r="3179" spans="1:20" ht="20.100000000000001" customHeight="1">
      <c r="A3179" s="15">
        <f t="shared" si="390"/>
        <v>131806</v>
      </c>
      <c r="B3179" s="24" t="str">
        <f>VLOOKUP(J3179,city!$A$4:$D$352,3,0)</f>
        <v>广西</v>
      </c>
      <c r="C3179" s="24" t="str">
        <f>VLOOKUP(J3179,city!$A$4:$D$352,4,0)</f>
        <v>贺州</v>
      </c>
      <c r="D3179" s="15" t="s">
        <v>10149</v>
      </c>
      <c r="E3179" s="15" t="s">
        <v>10150</v>
      </c>
      <c r="F3179" s="42" t="str">
        <f t="shared" si="389"/>
        <v>111.625,24.537</v>
      </c>
      <c r="G3179" s="20" t="s">
        <v>10151</v>
      </c>
      <c r="H3179" s="20" t="s">
        <v>510</v>
      </c>
      <c r="I3179" s="45" t="str">
        <f t="shared" si="391"/>
        <v>3a,3b</v>
      </c>
      <c r="J3179" s="15">
        <f t="shared" si="392"/>
        <v>318</v>
      </c>
      <c r="K3179" s="15">
        <f>IF(VLOOKUP(J3178,city!$K$4:$L$352,2,0)&gt;K3178,K3178+1,1)</f>
        <v>6</v>
      </c>
      <c r="L3179" s="15">
        <v>1</v>
      </c>
      <c r="M3179" s="15" t="s">
        <v>369</v>
      </c>
      <c r="N3179" s="42">
        <v>111.625</v>
      </c>
      <c r="O3179" s="34">
        <v>24.536999999999999</v>
      </c>
      <c r="P3179" s="15" t="str">
        <f t="shared" si="395"/>
        <v/>
      </c>
      <c r="Q3179" s="41">
        <v>3</v>
      </c>
      <c r="R3179" s="15">
        <f t="shared" si="396"/>
        <v>3</v>
      </c>
      <c r="S3179" s="15" t="str">
        <f t="shared" si="393"/>
        <v>3a</v>
      </c>
      <c r="T3179" s="15" t="str">
        <f t="shared" si="394"/>
        <v>3b</v>
      </c>
    </row>
    <row r="3180" spans="1:20" ht="20.100000000000001" customHeight="1">
      <c r="A3180" s="15">
        <f t="shared" si="390"/>
        <v>131807</v>
      </c>
      <c r="B3180" s="24" t="str">
        <f>VLOOKUP(J3180,city!$A$4:$D$352,3,0)</f>
        <v>广西</v>
      </c>
      <c r="C3180" s="24" t="str">
        <f>VLOOKUP(J3180,city!$A$4:$D$352,4,0)</f>
        <v>贺州</v>
      </c>
      <c r="D3180" s="15" t="s">
        <v>10152</v>
      </c>
      <c r="E3180" s="15" t="s">
        <v>10153</v>
      </c>
      <c r="F3180" s="42" t="str">
        <f t="shared" si="389"/>
        <v>111.362,24.892</v>
      </c>
      <c r="G3180" s="20" t="s">
        <v>10154</v>
      </c>
      <c r="H3180" s="20" t="s">
        <v>516</v>
      </c>
      <c r="I3180" s="45" t="str">
        <f t="shared" si="391"/>
        <v>6a,6b</v>
      </c>
      <c r="J3180" s="15">
        <f t="shared" si="392"/>
        <v>318</v>
      </c>
      <c r="K3180" s="15">
        <f>IF(VLOOKUP(J3179,city!$K$4:$L$352,2,0)&gt;K3179,K3179+1,1)</f>
        <v>7</v>
      </c>
      <c r="L3180" s="15">
        <v>1</v>
      </c>
      <c r="M3180" s="15" t="s">
        <v>369</v>
      </c>
      <c r="N3180" s="42">
        <v>111.36199999999999</v>
      </c>
      <c r="O3180" s="34">
        <v>24.891999999999999</v>
      </c>
      <c r="P3180" s="15" t="str">
        <f t="shared" si="395"/>
        <v/>
      </c>
      <c r="Q3180" s="41">
        <v>6</v>
      </c>
      <c r="R3180" s="15">
        <f t="shared" si="396"/>
        <v>6</v>
      </c>
      <c r="S3180" s="15" t="str">
        <f t="shared" si="393"/>
        <v>6a</v>
      </c>
      <c r="T3180" s="15" t="str">
        <f t="shared" si="394"/>
        <v>6b</v>
      </c>
    </row>
    <row r="3181" spans="1:20" ht="20.100000000000001" customHeight="1">
      <c r="A3181" s="15">
        <f t="shared" si="390"/>
        <v>131808</v>
      </c>
      <c r="B3181" s="24" t="str">
        <f>VLOOKUP(J3181,city!$A$4:$D$352,3,0)</f>
        <v>广西</v>
      </c>
      <c r="C3181" s="24" t="str">
        <f>VLOOKUP(J3181,city!$A$4:$D$352,4,0)</f>
        <v>贺州</v>
      </c>
      <c r="D3181" s="15" t="s">
        <v>10155</v>
      </c>
      <c r="E3181" s="15" t="s">
        <v>10156</v>
      </c>
      <c r="F3181" s="42" t="str">
        <f t="shared" si="389"/>
        <v>111.156,25.033</v>
      </c>
      <c r="G3181" s="20" t="s">
        <v>10157</v>
      </c>
      <c r="H3181" s="20" t="s">
        <v>522</v>
      </c>
      <c r="I3181" s="45" t="str">
        <f t="shared" si="391"/>
        <v>13a,13b</v>
      </c>
      <c r="J3181" s="15">
        <f t="shared" si="392"/>
        <v>318</v>
      </c>
      <c r="K3181" s="15">
        <f>IF(VLOOKUP(J3180,city!$K$4:$L$352,2,0)&gt;K3180,K3180+1,1)</f>
        <v>8</v>
      </c>
      <c r="L3181" s="15">
        <v>1</v>
      </c>
      <c r="M3181" s="15" t="s">
        <v>369</v>
      </c>
      <c r="N3181" s="42">
        <v>111.15600000000001</v>
      </c>
      <c r="O3181" s="34">
        <v>25.033000000000001</v>
      </c>
      <c r="P3181" s="15" t="str">
        <f t="shared" si="395"/>
        <v/>
      </c>
      <c r="Q3181" s="41">
        <v>13</v>
      </c>
      <c r="R3181" s="15">
        <f t="shared" si="396"/>
        <v>13</v>
      </c>
      <c r="S3181" s="15" t="str">
        <f t="shared" si="393"/>
        <v>13a</v>
      </c>
      <c r="T3181" s="15" t="str">
        <f t="shared" si="394"/>
        <v>13b</v>
      </c>
    </row>
    <row r="3182" spans="1:20" ht="20.100000000000001" customHeight="1">
      <c r="A3182" s="15">
        <f t="shared" si="390"/>
        <v>131809</v>
      </c>
      <c r="B3182" s="24" t="str">
        <f>VLOOKUP(J3182,city!$A$4:$D$352,3,0)</f>
        <v>广西</v>
      </c>
      <c r="C3182" s="24" t="str">
        <f>VLOOKUP(J3182,city!$A$4:$D$352,4,0)</f>
        <v>贺州</v>
      </c>
      <c r="D3182" s="15" t="s">
        <v>10158</v>
      </c>
      <c r="E3182" s="15" t="s">
        <v>10159</v>
      </c>
      <c r="F3182" s="42" t="str">
        <f t="shared" si="389"/>
        <v>111.665,24.432</v>
      </c>
      <c r="G3182" s="20" t="s">
        <v>10160</v>
      </c>
      <c r="H3182" s="20" t="s">
        <v>528</v>
      </c>
      <c r="I3182" s="45" t="str">
        <f t="shared" si="391"/>
        <v>32a,32b</v>
      </c>
      <c r="J3182" s="15">
        <f t="shared" si="392"/>
        <v>318</v>
      </c>
      <c r="K3182" s="15">
        <f>IF(VLOOKUP(J3181,city!$K$4:$L$352,2,0)&gt;K3181,K3181+1,1)</f>
        <v>9</v>
      </c>
      <c r="L3182" s="15">
        <v>1</v>
      </c>
      <c r="M3182" s="15" t="s">
        <v>369</v>
      </c>
      <c r="N3182" s="42">
        <v>111.66500000000001</v>
      </c>
      <c r="O3182" s="34">
        <v>24.431999999999999</v>
      </c>
      <c r="P3182" s="15" t="str">
        <f t="shared" si="395"/>
        <v/>
      </c>
      <c r="Q3182" s="41">
        <v>32</v>
      </c>
      <c r="R3182" s="15" t="e">
        <f t="shared" si="396"/>
        <v>#N/A</v>
      </c>
      <c r="S3182" s="15" t="str">
        <f t="shared" si="393"/>
        <v>32a</v>
      </c>
      <c r="T3182" s="15" t="str">
        <f t="shared" si="394"/>
        <v>32b</v>
      </c>
    </row>
    <row r="3183" spans="1:20" ht="20.100000000000001" customHeight="1">
      <c r="A3183" s="15">
        <f t="shared" si="390"/>
        <v>131810</v>
      </c>
      <c r="B3183" s="24" t="str">
        <f>VLOOKUP(J3183,city!$A$4:$D$352,3,0)</f>
        <v>广西</v>
      </c>
      <c r="C3183" s="24" t="str">
        <f>VLOOKUP(J3183,city!$A$4:$D$352,4,0)</f>
        <v>贺州</v>
      </c>
      <c r="D3183" s="15" t="s">
        <v>10161</v>
      </c>
      <c r="E3183" s="15" t="s">
        <v>10162</v>
      </c>
      <c r="F3183" s="42" t="str">
        <f t="shared" si="389"/>
        <v>111.711,24.174</v>
      </c>
      <c r="G3183" s="20" t="s">
        <v>10163</v>
      </c>
      <c r="H3183" s="20" t="s">
        <v>534</v>
      </c>
      <c r="I3183" s="45" t="str">
        <f t="shared" si="391"/>
        <v>1a,1b</v>
      </c>
      <c r="J3183" s="15">
        <f t="shared" si="392"/>
        <v>318</v>
      </c>
      <c r="K3183" s="15">
        <f>IF(VLOOKUP(J3182,city!$K$4:$L$352,2,0)&gt;K3182,K3182+1,1)</f>
        <v>10</v>
      </c>
      <c r="L3183" s="15">
        <v>1</v>
      </c>
      <c r="M3183" s="15" t="s">
        <v>369</v>
      </c>
      <c r="N3183" s="42">
        <v>111.711</v>
      </c>
      <c r="O3183" s="34">
        <v>24.173999999999999</v>
      </c>
      <c r="P3183" s="15" t="str">
        <f t="shared" si="395"/>
        <v>111.5012,24.5427</v>
      </c>
      <c r="Q3183" s="41">
        <v>1</v>
      </c>
      <c r="R3183" s="15">
        <f t="shared" si="396"/>
        <v>2</v>
      </c>
      <c r="S3183" s="15" t="str">
        <f t="shared" si="393"/>
        <v>1a</v>
      </c>
      <c r="T3183" s="15" t="str">
        <f t="shared" si="394"/>
        <v>1b</v>
      </c>
    </row>
    <row r="3184" spans="1:20" ht="20.100000000000001" customHeight="1">
      <c r="A3184" s="15">
        <f t="shared" si="390"/>
        <v>131901</v>
      </c>
      <c r="B3184" s="24" t="str">
        <f>VLOOKUP(J3184,city!$A$4:$D$352,3,0)</f>
        <v>广西</v>
      </c>
      <c r="C3184" s="24" t="str">
        <f>VLOOKUP(J3184,city!$A$4:$D$352,4,0)</f>
        <v>河池</v>
      </c>
      <c r="D3184" s="15" t="s">
        <v>10164</v>
      </c>
      <c r="E3184" s="15" t="s">
        <v>10165</v>
      </c>
      <c r="F3184" s="42" t="str">
        <f t="shared" si="389"/>
        <v>107.108,24.3</v>
      </c>
      <c r="G3184" s="20" t="s">
        <v>10166</v>
      </c>
      <c r="H3184" s="20" t="s">
        <v>422</v>
      </c>
      <c r="I3184" s="45" t="str">
        <f t="shared" si="391"/>
        <v>9a,9b</v>
      </c>
      <c r="J3184" s="15">
        <f t="shared" si="392"/>
        <v>319</v>
      </c>
      <c r="K3184" s="15">
        <f>IF(VLOOKUP(J3183,city!$K$4:$L$352,2,0)&gt;K3183,K3183+1,1)</f>
        <v>1</v>
      </c>
      <c r="L3184" s="15">
        <v>1</v>
      </c>
      <c r="M3184" s="15" t="s">
        <v>370</v>
      </c>
      <c r="N3184" s="42">
        <v>107.108</v>
      </c>
      <c r="O3184" s="34">
        <v>24.3</v>
      </c>
      <c r="P3184" s="15" t="str">
        <f t="shared" si="395"/>
        <v/>
      </c>
      <c r="Q3184" s="41">
        <v>9</v>
      </c>
      <c r="R3184" s="15">
        <f t="shared" si="396"/>
        <v>9</v>
      </c>
      <c r="S3184" s="15" t="str">
        <f t="shared" si="393"/>
        <v>9a</v>
      </c>
      <c r="T3184" s="15" t="str">
        <f t="shared" si="394"/>
        <v>9b</v>
      </c>
    </row>
    <row r="3185" spans="1:20" ht="20.100000000000001" customHeight="1">
      <c r="A3185" s="15">
        <f t="shared" si="390"/>
        <v>131902</v>
      </c>
      <c r="B3185" s="24" t="str">
        <f>VLOOKUP(J3185,city!$A$4:$D$352,3,0)</f>
        <v>广西</v>
      </c>
      <c r="C3185" s="24" t="str">
        <f>VLOOKUP(J3185,city!$A$4:$D$352,4,0)</f>
        <v>河池</v>
      </c>
      <c r="D3185" s="15" t="s">
        <v>10167</v>
      </c>
      <c r="E3185" s="15" t="s">
        <v>10168</v>
      </c>
      <c r="F3185" s="42" t="str">
        <f t="shared" si="389"/>
        <v>107.119,24.275</v>
      </c>
      <c r="G3185" s="20" t="s">
        <v>10169</v>
      </c>
      <c r="H3185" s="20" t="s">
        <v>427</v>
      </c>
      <c r="I3185" s="45" t="str">
        <f t="shared" si="391"/>
        <v>13a,13b</v>
      </c>
      <c r="J3185" s="15">
        <f t="shared" si="392"/>
        <v>319</v>
      </c>
      <c r="K3185" s="15">
        <f>IF(VLOOKUP(J3184,city!$K$4:$L$352,2,0)&gt;K3184,K3184+1,1)</f>
        <v>2</v>
      </c>
      <c r="L3185" s="15">
        <v>1</v>
      </c>
      <c r="M3185" s="15" t="s">
        <v>370</v>
      </c>
      <c r="N3185" s="42">
        <v>107.119</v>
      </c>
      <c r="O3185" s="34">
        <v>24.274999999999999</v>
      </c>
      <c r="P3185" s="15" t="str">
        <f t="shared" si="395"/>
        <v/>
      </c>
      <c r="Q3185" s="41">
        <v>13</v>
      </c>
      <c r="R3185" s="15">
        <f t="shared" si="396"/>
        <v>13</v>
      </c>
      <c r="S3185" s="15" t="str">
        <f t="shared" si="393"/>
        <v>13a</v>
      </c>
      <c r="T3185" s="15" t="str">
        <f t="shared" si="394"/>
        <v>13b</v>
      </c>
    </row>
    <row r="3186" spans="1:20" ht="20.100000000000001" customHeight="1">
      <c r="A3186" s="15">
        <f t="shared" si="390"/>
        <v>131903</v>
      </c>
      <c r="B3186" s="24" t="str">
        <f>VLOOKUP(J3186,city!$A$4:$D$352,3,0)</f>
        <v>广西</v>
      </c>
      <c r="C3186" s="24" t="str">
        <f>VLOOKUP(J3186,city!$A$4:$D$352,4,0)</f>
        <v>河池</v>
      </c>
      <c r="D3186" s="15" t="s">
        <v>10170</v>
      </c>
      <c r="E3186" s="15" t="s">
        <v>10171</v>
      </c>
      <c r="F3186" s="42" t="str">
        <f t="shared" si="389"/>
        <v>107.652,24.074</v>
      </c>
      <c r="G3186" s="20" t="s">
        <v>10172</v>
      </c>
      <c r="H3186" s="20" t="s">
        <v>432</v>
      </c>
      <c r="I3186" s="45" t="str">
        <f t="shared" si="391"/>
        <v>1a,1b</v>
      </c>
      <c r="J3186" s="15">
        <f t="shared" si="392"/>
        <v>319</v>
      </c>
      <c r="K3186" s="15">
        <f>IF(VLOOKUP(J3185,city!$K$4:$L$352,2,0)&gt;K3185,K3185+1,1)</f>
        <v>3</v>
      </c>
      <c r="L3186" s="15">
        <v>1</v>
      </c>
      <c r="M3186" s="15" t="s">
        <v>370</v>
      </c>
      <c r="N3186" s="42">
        <v>107.652</v>
      </c>
      <c r="O3186" s="34">
        <v>24.074000000000002</v>
      </c>
      <c r="P3186" s="15" t="str">
        <f t="shared" si="395"/>
        <v/>
      </c>
      <c r="Q3186" s="41">
        <v>1</v>
      </c>
      <c r="R3186" s="15">
        <f t="shared" si="396"/>
        <v>1</v>
      </c>
      <c r="S3186" s="15" t="str">
        <f t="shared" si="393"/>
        <v>1a</v>
      </c>
      <c r="T3186" s="15" t="str">
        <f t="shared" si="394"/>
        <v>1b</v>
      </c>
    </row>
    <row r="3187" spans="1:20" ht="20.100000000000001" customHeight="1">
      <c r="A3187" s="15">
        <f t="shared" si="390"/>
        <v>131904</v>
      </c>
      <c r="B3187" s="24" t="str">
        <f>VLOOKUP(J3187,city!$A$4:$D$352,3,0)</f>
        <v>广西</v>
      </c>
      <c r="C3187" s="24" t="str">
        <f>VLOOKUP(J3187,city!$A$4:$D$352,4,0)</f>
        <v>河池</v>
      </c>
      <c r="D3187" s="15" t="s">
        <v>10173</v>
      </c>
      <c r="E3187" s="15" t="s">
        <v>10174</v>
      </c>
      <c r="F3187" s="42" t="str">
        <f t="shared" si="389"/>
        <v>108.702,24.625</v>
      </c>
      <c r="G3187" s="20" t="s">
        <v>10175</v>
      </c>
      <c r="H3187" s="20" t="s">
        <v>438</v>
      </c>
      <c r="I3187" s="45" t="str">
        <f t="shared" si="391"/>
        <v>2a,2b</v>
      </c>
      <c r="J3187" s="15">
        <f t="shared" si="392"/>
        <v>319</v>
      </c>
      <c r="K3187" s="15">
        <f>IF(VLOOKUP(J3186,city!$K$4:$L$352,2,0)&gt;K3186,K3186+1,1)</f>
        <v>4</v>
      </c>
      <c r="L3187" s="15">
        <v>1</v>
      </c>
      <c r="M3187" s="15" t="s">
        <v>370</v>
      </c>
      <c r="N3187" s="42">
        <v>108.702</v>
      </c>
      <c r="O3187" s="34">
        <v>24.625</v>
      </c>
      <c r="P3187" s="15" t="str">
        <f t="shared" si="395"/>
        <v/>
      </c>
      <c r="Q3187" s="41">
        <v>2</v>
      </c>
      <c r="R3187" s="15">
        <f t="shared" si="396"/>
        <v>2</v>
      </c>
      <c r="S3187" s="15" t="str">
        <f t="shared" si="393"/>
        <v>2a</v>
      </c>
      <c r="T3187" s="15" t="str">
        <f t="shared" si="394"/>
        <v>2b</v>
      </c>
    </row>
    <row r="3188" spans="1:20" ht="20.100000000000001" customHeight="1">
      <c r="A3188" s="15">
        <f t="shared" si="390"/>
        <v>131905</v>
      </c>
      <c r="B3188" s="24" t="str">
        <f>VLOOKUP(J3188,city!$A$4:$D$352,3,0)</f>
        <v>广西</v>
      </c>
      <c r="C3188" s="24" t="str">
        <f>VLOOKUP(J3188,city!$A$4:$D$352,4,0)</f>
        <v>河池</v>
      </c>
      <c r="D3188" s="15" t="s">
        <v>10176</v>
      </c>
      <c r="E3188" s="15" t="s">
        <v>10177</v>
      </c>
      <c r="F3188" s="42" t="str">
        <f t="shared" si="389"/>
        <v>107.017,24.309</v>
      </c>
      <c r="G3188" s="20" t="s">
        <v>10178</v>
      </c>
      <c r="H3188" s="20" t="s">
        <v>444</v>
      </c>
      <c r="I3188" s="45" t="str">
        <f t="shared" si="391"/>
        <v>15a,15b</v>
      </c>
      <c r="J3188" s="15">
        <f t="shared" si="392"/>
        <v>319</v>
      </c>
      <c r="K3188" s="15">
        <f>IF(VLOOKUP(J3187,city!$K$4:$L$352,2,0)&gt;K3187,K3187+1,1)</f>
        <v>5</v>
      </c>
      <c r="L3188" s="15">
        <v>1</v>
      </c>
      <c r="M3188" s="15" t="s">
        <v>370</v>
      </c>
      <c r="N3188" s="42">
        <v>107.017</v>
      </c>
      <c r="O3188" s="34">
        <v>24.309000000000001</v>
      </c>
      <c r="P3188" s="15" t="str">
        <f t="shared" si="395"/>
        <v/>
      </c>
      <c r="Q3188" s="41">
        <v>15</v>
      </c>
      <c r="R3188" s="15">
        <f t="shared" si="396"/>
        <v>15</v>
      </c>
      <c r="S3188" s="15" t="str">
        <f t="shared" si="393"/>
        <v>15a</v>
      </c>
      <c r="T3188" s="15" t="str">
        <f t="shared" si="394"/>
        <v>15b</v>
      </c>
    </row>
    <row r="3189" spans="1:20" ht="20.100000000000001" customHeight="1">
      <c r="A3189" s="15">
        <f t="shared" si="390"/>
        <v>131906</v>
      </c>
      <c r="B3189" s="24" t="str">
        <f>VLOOKUP(J3189,city!$A$4:$D$352,3,0)</f>
        <v>广西</v>
      </c>
      <c r="C3189" s="24" t="str">
        <f>VLOOKUP(J3189,city!$A$4:$D$352,4,0)</f>
        <v>河池</v>
      </c>
      <c r="D3189" s="15" t="s">
        <v>10179</v>
      </c>
      <c r="E3189" s="15" t="s">
        <v>10180</v>
      </c>
      <c r="F3189" s="42" t="str">
        <f t="shared" si="389"/>
        <v>107.044,24.414</v>
      </c>
      <c r="G3189" s="20" t="s">
        <v>10181</v>
      </c>
      <c r="H3189" s="20" t="s">
        <v>450</v>
      </c>
      <c r="I3189" s="45" t="str">
        <f t="shared" si="391"/>
        <v>6a,6b</v>
      </c>
      <c r="J3189" s="15">
        <f t="shared" si="392"/>
        <v>319</v>
      </c>
      <c r="K3189" s="15">
        <f>IF(VLOOKUP(J3188,city!$K$4:$L$352,2,0)&gt;K3188,K3188+1,1)</f>
        <v>6</v>
      </c>
      <c r="L3189" s="15">
        <v>1</v>
      </c>
      <c r="M3189" s="15" t="s">
        <v>370</v>
      </c>
      <c r="N3189" s="42">
        <v>107.044</v>
      </c>
      <c r="O3189" s="34">
        <v>24.414000000000001</v>
      </c>
      <c r="P3189" s="15" t="str">
        <f t="shared" si="395"/>
        <v/>
      </c>
      <c r="Q3189" s="41">
        <v>6</v>
      </c>
      <c r="R3189" s="15">
        <f t="shared" si="396"/>
        <v>6</v>
      </c>
      <c r="S3189" s="15" t="str">
        <f t="shared" si="393"/>
        <v>6a</v>
      </c>
      <c r="T3189" s="15" t="str">
        <f t="shared" si="394"/>
        <v>6b</v>
      </c>
    </row>
    <row r="3190" spans="1:20" ht="20.100000000000001" customHeight="1">
      <c r="A3190" s="15">
        <f t="shared" si="390"/>
        <v>131907</v>
      </c>
      <c r="B3190" s="24" t="str">
        <f>VLOOKUP(J3190,city!$A$4:$D$352,3,0)</f>
        <v>广西</v>
      </c>
      <c r="C3190" s="24" t="str">
        <f>VLOOKUP(J3190,city!$A$4:$D$352,4,0)</f>
        <v>河池</v>
      </c>
      <c r="D3190" s="15" t="s">
        <v>10182</v>
      </c>
      <c r="E3190" s="15" t="s">
        <v>10183</v>
      </c>
      <c r="F3190" s="42" t="str">
        <f t="shared" si="389"/>
        <v>108.643,24.506</v>
      </c>
      <c r="G3190" s="20" t="s">
        <v>10184</v>
      </c>
      <c r="H3190" s="20" t="s">
        <v>456</v>
      </c>
      <c r="I3190" s="45" t="str">
        <f t="shared" si="391"/>
        <v>15a,15b</v>
      </c>
      <c r="J3190" s="15">
        <f t="shared" si="392"/>
        <v>319</v>
      </c>
      <c r="K3190" s="15">
        <f>IF(VLOOKUP(J3189,city!$K$4:$L$352,2,0)&gt;K3189,K3189+1,1)</f>
        <v>7</v>
      </c>
      <c r="L3190" s="15">
        <v>1</v>
      </c>
      <c r="M3190" s="15" t="s">
        <v>370</v>
      </c>
      <c r="N3190" s="42">
        <v>108.643</v>
      </c>
      <c r="O3190" s="34">
        <v>24.506</v>
      </c>
      <c r="P3190" s="15" t="str">
        <f t="shared" si="395"/>
        <v/>
      </c>
      <c r="Q3190" s="41">
        <v>15</v>
      </c>
      <c r="R3190" s="15">
        <f t="shared" si="396"/>
        <v>15</v>
      </c>
      <c r="S3190" s="15" t="str">
        <f t="shared" si="393"/>
        <v>15a</v>
      </c>
      <c r="T3190" s="15" t="str">
        <f t="shared" si="394"/>
        <v>15b</v>
      </c>
    </row>
    <row r="3191" spans="1:20" ht="20.100000000000001" customHeight="1">
      <c r="A3191" s="15">
        <f t="shared" si="390"/>
        <v>131908</v>
      </c>
      <c r="B3191" s="24" t="str">
        <f>VLOOKUP(J3191,city!$A$4:$D$352,3,0)</f>
        <v>广西</v>
      </c>
      <c r="C3191" s="24" t="str">
        <f>VLOOKUP(J3191,city!$A$4:$D$352,4,0)</f>
        <v>河池</v>
      </c>
      <c r="D3191" s="15" t="s">
        <v>10185</v>
      </c>
      <c r="E3191" s="15" t="s">
        <v>10186</v>
      </c>
      <c r="F3191" s="42" t="str">
        <f t="shared" si="389"/>
        <v>107.13,24.223</v>
      </c>
      <c r="G3191" s="20" t="s">
        <v>10187</v>
      </c>
      <c r="H3191" s="20" t="s">
        <v>462</v>
      </c>
      <c r="I3191" s="45" t="str">
        <f t="shared" si="391"/>
        <v>11a,11b</v>
      </c>
      <c r="J3191" s="15">
        <f t="shared" si="392"/>
        <v>319</v>
      </c>
      <c r="K3191" s="15">
        <f>IF(VLOOKUP(J3190,city!$K$4:$L$352,2,0)&gt;K3190,K3190+1,1)</f>
        <v>8</v>
      </c>
      <c r="L3191" s="15">
        <v>1</v>
      </c>
      <c r="M3191" s="15" t="s">
        <v>370</v>
      </c>
      <c r="N3191" s="42">
        <v>107.13</v>
      </c>
      <c r="O3191" s="34">
        <v>24.222999999999999</v>
      </c>
      <c r="P3191" s="15" t="str">
        <f t="shared" si="395"/>
        <v/>
      </c>
      <c r="Q3191" s="41">
        <v>11</v>
      </c>
      <c r="R3191" s="15" t="e">
        <f t="shared" si="396"/>
        <v>#N/A</v>
      </c>
      <c r="S3191" s="15" t="str">
        <f t="shared" si="393"/>
        <v>11a</v>
      </c>
      <c r="T3191" s="15" t="str">
        <f t="shared" si="394"/>
        <v>11b</v>
      </c>
    </row>
    <row r="3192" spans="1:20" ht="20.100000000000001" customHeight="1">
      <c r="A3192" s="15">
        <f t="shared" si="390"/>
        <v>131909</v>
      </c>
      <c r="B3192" s="24" t="str">
        <f>VLOOKUP(J3192,city!$A$4:$D$352,3,0)</f>
        <v>广西</v>
      </c>
      <c r="C3192" s="24" t="str">
        <f>VLOOKUP(J3192,city!$A$4:$D$352,4,0)</f>
        <v>河池</v>
      </c>
      <c r="D3192" s="15" t="s">
        <v>10188</v>
      </c>
      <c r="E3192" s="15" t="s">
        <v>10189</v>
      </c>
      <c r="F3192" s="42" t="str">
        <f t="shared" si="389"/>
        <v>107.917,24.76</v>
      </c>
      <c r="G3192" s="20" t="s">
        <v>10190</v>
      </c>
      <c r="H3192" s="20" t="s">
        <v>468</v>
      </c>
      <c r="I3192" s="45" t="str">
        <f t="shared" si="391"/>
        <v>6a,6b</v>
      </c>
      <c r="J3192" s="15">
        <f t="shared" si="392"/>
        <v>319</v>
      </c>
      <c r="K3192" s="15">
        <f>IF(VLOOKUP(J3191,city!$K$4:$L$352,2,0)&gt;K3191,K3191+1,1)</f>
        <v>9</v>
      </c>
      <c r="L3192" s="15">
        <v>1</v>
      </c>
      <c r="M3192" s="15" t="s">
        <v>370</v>
      </c>
      <c r="N3192" s="42">
        <v>107.917</v>
      </c>
      <c r="O3192" s="34">
        <v>24.76</v>
      </c>
      <c r="P3192" s="15" t="str">
        <f t="shared" si="395"/>
        <v/>
      </c>
      <c r="Q3192" s="41">
        <v>6</v>
      </c>
      <c r="R3192" s="15">
        <f t="shared" si="396"/>
        <v>6</v>
      </c>
      <c r="S3192" s="15" t="str">
        <f t="shared" si="393"/>
        <v>6a</v>
      </c>
      <c r="T3192" s="15" t="str">
        <f t="shared" si="394"/>
        <v>6b</v>
      </c>
    </row>
    <row r="3193" spans="1:20" ht="20.100000000000001" customHeight="1">
      <c r="A3193" s="15">
        <f t="shared" si="390"/>
        <v>131910</v>
      </c>
      <c r="B3193" s="24" t="str">
        <f>VLOOKUP(J3193,city!$A$4:$D$352,3,0)</f>
        <v>广西</v>
      </c>
      <c r="C3193" s="24" t="str">
        <f>VLOOKUP(J3193,city!$A$4:$D$352,4,0)</f>
        <v>河池</v>
      </c>
      <c r="D3193" s="15" t="s">
        <v>10191</v>
      </c>
      <c r="E3193" s="15" t="s">
        <v>10192</v>
      </c>
      <c r="F3193" s="42" t="str">
        <f t="shared" si="389"/>
        <v>107.341,24.147</v>
      </c>
      <c r="G3193" s="20" t="s">
        <v>10193</v>
      </c>
      <c r="H3193" s="20" t="s">
        <v>474</v>
      </c>
      <c r="I3193" s="45" t="str">
        <f t="shared" si="391"/>
        <v>6a,6b</v>
      </c>
      <c r="J3193" s="15">
        <f t="shared" si="392"/>
        <v>319</v>
      </c>
      <c r="K3193" s="15">
        <f>IF(VLOOKUP(J3192,city!$K$4:$L$352,2,0)&gt;K3192,K3192+1,1)</f>
        <v>10</v>
      </c>
      <c r="L3193" s="15">
        <v>1</v>
      </c>
      <c r="M3193" s="15" t="s">
        <v>370</v>
      </c>
      <c r="N3193" s="42">
        <v>107.34099999999999</v>
      </c>
      <c r="O3193" s="34">
        <v>24.146999999999998</v>
      </c>
      <c r="P3193" s="15" t="str">
        <f t="shared" si="395"/>
        <v>107.5673,24.3633</v>
      </c>
      <c r="Q3193" s="41">
        <v>6</v>
      </c>
      <c r="R3193" s="15">
        <f t="shared" si="396"/>
        <v>6</v>
      </c>
      <c r="S3193" s="15" t="str">
        <f t="shared" si="393"/>
        <v>6a</v>
      </c>
      <c r="T3193" s="15" t="str">
        <f t="shared" si="394"/>
        <v>6b</v>
      </c>
    </row>
    <row r="3194" spans="1:20" ht="20.100000000000001" customHeight="1">
      <c r="A3194" s="15">
        <f t="shared" si="390"/>
        <v>132001</v>
      </c>
      <c r="B3194" s="24" t="str">
        <f>VLOOKUP(J3194,city!$A$4:$D$352,3,0)</f>
        <v>广西</v>
      </c>
      <c r="C3194" s="24" t="str">
        <f>VLOOKUP(J3194,city!$A$4:$D$352,4,0)</f>
        <v>来宾</v>
      </c>
      <c r="D3194" s="15" t="s">
        <v>10194</v>
      </c>
      <c r="E3194" s="15" t="s">
        <v>10195</v>
      </c>
      <c r="F3194" s="42" t="str">
        <f t="shared" si="389"/>
        <v>110.119,24.157</v>
      </c>
      <c r="G3194" s="20" t="s">
        <v>10196</v>
      </c>
      <c r="H3194" s="20" t="s">
        <v>480</v>
      </c>
      <c r="I3194" s="45" t="str">
        <f t="shared" si="391"/>
        <v>2a,2b</v>
      </c>
      <c r="J3194" s="15">
        <f t="shared" si="392"/>
        <v>320</v>
      </c>
      <c r="K3194" s="15">
        <f>IF(VLOOKUP(J3193,city!$K$4:$L$352,2,0)&gt;K3193,K3193+1,1)</f>
        <v>1</v>
      </c>
      <c r="L3194" s="15">
        <v>1</v>
      </c>
      <c r="M3194" s="15" t="s">
        <v>371</v>
      </c>
      <c r="N3194" s="42">
        <v>110.119</v>
      </c>
      <c r="O3194" s="34">
        <v>24.157</v>
      </c>
      <c r="P3194" s="15" t="str">
        <f t="shared" si="395"/>
        <v/>
      </c>
      <c r="Q3194" s="41">
        <v>2</v>
      </c>
      <c r="R3194" s="15">
        <f t="shared" si="396"/>
        <v>2</v>
      </c>
      <c r="S3194" s="15" t="str">
        <f t="shared" si="393"/>
        <v>2a</v>
      </c>
      <c r="T3194" s="15" t="str">
        <f t="shared" si="394"/>
        <v>2b</v>
      </c>
    </row>
    <row r="3195" spans="1:20" ht="20.100000000000001" customHeight="1">
      <c r="A3195" s="15">
        <f t="shared" si="390"/>
        <v>132002</v>
      </c>
      <c r="B3195" s="24" t="str">
        <f>VLOOKUP(J3195,city!$A$4:$D$352,3,0)</f>
        <v>广西</v>
      </c>
      <c r="C3195" s="24" t="str">
        <f>VLOOKUP(J3195,city!$A$4:$D$352,4,0)</f>
        <v>来宾</v>
      </c>
      <c r="D3195" s="15" t="s">
        <v>10197</v>
      </c>
      <c r="E3195" s="15" t="s">
        <v>10198</v>
      </c>
      <c r="F3195" s="42" t="str">
        <f t="shared" si="389"/>
        <v>109.896,23.703</v>
      </c>
      <c r="G3195" s="20" t="s">
        <v>10199</v>
      </c>
      <c r="H3195" s="20" t="s">
        <v>486</v>
      </c>
      <c r="I3195" s="45" t="str">
        <f t="shared" si="391"/>
        <v>2a,2b</v>
      </c>
      <c r="J3195" s="15">
        <f t="shared" si="392"/>
        <v>320</v>
      </c>
      <c r="K3195" s="15">
        <f>IF(VLOOKUP(J3194,city!$K$4:$L$352,2,0)&gt;K3194,K3194+1,1)</f>
        <v>2</v>
      </c>
      <c r="L3195" s="15">
        <v>1</v>
      </c>
      <c r="M3195" s="15" t="s">
        <v>371</v>
      </c>
      <c r="N3195" s="42">
        <v>109.896</v>
      </c>
      <c r="O3195" s="34">
        <v>23.702999999999999</v>
      </c>
      <c r="P3195" s="15" t="str">
        <f t="shared" si="395"/>
        <v/>
      </c>
      <c r="Q3195" s="41">
        <v>2</v>
      </c>
      <c r="R3195" s="15">
        <f t="shared" si="396"/>
        <v>2</v>
      </c>
      <c r="S3195" s="15" t="str">
        <f t="shared" si="393"/>
        <v>2a</v>
      </c>
      <c r="T3195" s="15" t="str">
        <f t="shared" si="394"/>
        <v>2b</v>
      </c>
    </row>
    <row r="3196" spans="1:20" ht="20.100000000000001" customHeight="1">
      <c r="A3196" s="15">
        <f t="shared" si="390"/>
        <v>132003</v>
      </c>
      <c r="B3196" s="24" t="str">
        <f>VLOOKUP(J3196,city!$A$4:$D$352,3,0)</f>
        <v>广西</v>
      </c>
      <c r="C3196" s="24" t="str">
        <f>VLOOKUP(J3196,city!$A$4:$D$352,4,0)</f>
        <v>来宾</v>
      </c>
      <c r="D3196" s="15" t="s">
        <v>10200</v>
      </c>
      <c r="E3196" s="15" t="s">
        <v>10201</v>
      </c>
      <c r="F3196" s="42" t="str">
        <f t="shared" ref="F3196:F3259" si="397">N3196&amp;","&amp;O3196</f>
        <v>110.125,23.978</v>
      </c>
      <c r="G3196" s="20" t="s">
        <v>10202</v>
      </c>
      <c r="H3196" s="20" t="s">
        <v>492</v>
      </c>
      <c r="I3196" s="45" t="str">
        <f t="shared" si="391"/>
        <v>11a,11b</v>
      </c>
      <c r="J3196" s="15">
        <f t="shared" si="392"/>
        <v>320</v>
      </c>
      <c r="K3196" s="15">
        <f>IF(VLOOKUP(J3195,city!$K$4:$L$352,2,0)&gt;K3195,K3195+1,1)</f>
        <v>3</v>
      </c>
      <c r="L3196" s="15">
        <v>1</v>
      </c>
      <c r="M3196" s="15" t="s">
        <v>371</v>
      </c>
      <c r="N3196" s="42">
        <v>110.125</v>
      </c>
      <c r="O3196" s="34">
        <v>23.978000000000002</v>
      </c>
      <c r="P3196" s="15" t="str">
        <f t="shared" si="395"/>
        <v/>
      </c>
      <c r="Q3196" s="41">
        <v>11</v>
      </c>
      <c r="R3196" s="15">
        <f t="shared" si="396"/>
        <v>11</v>
      </c>
      <c r="S3196" s="15" t="str">
        <f t="shared" si="393"/>
        <v>11a</v>
      </c>
      <c r="T3196" s="15" t="str">
        <f t="shared" si="394"/>
        <v>11b</v>
      </c>
    </row>
    <row r="3197" spans="1:20" ht="20.100000000000001" customHeight="1">
      <c r="A3197" s="15">
        <f t="shared" si="390"/>
        <v>132004</v>
      </c>
      <c r="B3197" s="24" t="str">
        <f>VLOOKUP(J3197,city!$A$4:$D$352,3,0)</f>
        <v>广西</v>
      </c>
      <c r="C3197" s="24" t="str">
        <f>VLOOKUP(J3197,city!$A$4:$D$352,4,0)</f>
        <v>来宾</v>
      </c>
      <c r="D3197" s="15" t="s">
        <v>10203</v>
      </c>
      <c r="E3197" s="15" t="s">
        <v>10204</v>
      </c>
      <c r="F3197" s="42" t="str">
        <f t="shared" si="397"/>
        <v>108.652,24.03</v>
      </c>
      <c r="G3197" s="20" t="s">
        <v>10205</v>
      </c>
      <c r="H3197" s="20" t="s">
        <v>498</v>
      </c>
      <c r="I3197" s="45" t="str">
        <f t="shared" si="391"/>
        <v>11a,11b</v>
      </c>
      <c r="J3197" s="15">
        <f t="shared" si="392"/>
        <v>320</v>
      </c>
      <c r="K3197" s="15">
        <f>IF(VLOOKUP(J3196,city!$K$4:$L$352,2,0)&gt;K3196,K3196+1,1)</f>
        <v>4</v>
      </c>
      <c r="L3197" s="15">
        <v>1</v>
      </c>
      <c r="M3197" s="15" t="s">
        <v>371</v>
      </c>
      <c r="N3197" s="42">
        <v>108.652</v>
      </c>
      <c r="O3197" s="34">
        <v>24.03</v>
      </c>
      <c r="P3197" s="15" t="str">
        <f t="shared" si="395"/>
        <v/>
      </c>
      <c r="Q3197" s="41">
        <v>11</v>
      </c>
      <c r="R3197" s="15">
        <f t="shared" si="396"/>
        <v>6</v>
      </c>
      <c r="S3197" s="15" t="str">
        <f t="shared" si="393"/>
        <v>11a</v>
      </c>
      <c r="T3197" s="15" t="str">
        <f t="shared" si="394"/>
        <v>11b</v>
      </c>
    </row>
    <row r="3198" spans="1:20" ht="20.100000000000001" customHeight="1">
      <c r="A3198" s="15">
        <f t="shared" si="390"/>
        <v>132005</v>
      </c>
      <c r="B3198" s="24" t="str">
        <f>VLOOKUP(J3198,city!$A$4:$D$352,3,0)</f>
        <v>广西</v>
      </c>
      <c r="C3198" s="24" t="str">
        <f>VLOOKUP(J3198,city!$A$4:$D$352,4,0)</f>
        <v>来宾</v>
      </c>
      <c r="D3198" s="15" t="s">
        <v>10206</v>
      </c>
      <c r="E3198" s="15" t="s">
        <v>10207</v>
      </c>
      <c r="F3198" s="42" t="str">
        <f t="shared" si="397"/>
        <v>109.762,23.981</v>
      </c>
      <c r="G3198" s="20" t="s">
        <v>10208</v>
      </c>
      <c r="H3198" s="20" t="s">
        <v>504</v>
      </c>
      <c r="I3198" s="45" t="str">
        <f t="shared" si="391"/>
        <v>3a,3b</v>
      </c>
      <c r="J3198" s="15">
        <f t="shared" si="392"/>
        <v>320</v>
      </c>
      <c r="K3198" s="15">
        <f>IF(VLOOKUP(J3197,city!$K$4:$L$352,2,0)&gt;K3197,K3197+1,1)</f>
        <v>5</v>
      </c>
      <c r="L3198" s="15">
        <v>1</v>
      </c>
      <c r="M3198" s="15" t="s">
        <v>371</v>
      </c>
      <c r="N3198" s="42">
        <v>109.762</v>
      </c>
      <c r="O3198" s="34">
        <v>23.981000000000002</v>
      </c>
      <c r="P3198" s="15" t="str">
        <f t="shared" si="395"/>
        <v/>
      </c>
      <c r="Q3198" s="41">
        <v>3</v>
      </c>
      <c r="R3198" s="15">
        <f t="shared" si="396"/>
        <v>13</v>
      </c>
      <c r="S3198" s="15" t="str">
        <f t="shared" si="393"/>
        <v>3a</v>
      </c>
      <c r="T3198" s="15" t="str">
        <f t="shared" si="394"/>
        <v>3b</v>
      </c>
    </row>
    <row r="3199" spans="1:20" ht="20.100000000000001" customHeight="1">
      <c r="A3199" s="15">
        <f t="shared" si="390"/>
        <v>132006</v>
      </c>
      <c r="B3199" s="24" t="str">
        <f>VLOOKUP(J3199,city!$A$4:$D$352,3,0)</f>
        <v>广西</v>
      </c>
      <c r="C3199" s="24" t="str">
        <f>VLOOKUP(J3199,city!$A$4:$D$352,4,0)</f>
        <v>来宾</v>
      </c>
      <c r="D3199" s="15" t="s">
        <v>10209</v>
      </c>
      <c r="E3199" s="15" t="s">
        <v>10210</v>
      </c>
      <c r="F3199" s="42" t="str">
        <f t="shared" si="397"/>
        <v>110.067,24.029</v>
      </c>
      <c r="G3199" s="20" t="s">
        <v>10211</v>
      </c>
      <c r="H3199" s="20" t="s">
        <v>510</v>
      </c>
      <c r="I3199" s="45" t="str">
        <f t="shared" si="391"/>
        <v>2a,2b</v>
      </c>
      <c r="J3199" s="15">
        <f t="shared" si="392"/>
        <v>320</v>
      </c>
      <c r="K3199" s="15">
        <f>IF(VLOOKUP(J3198,city!$K$4:$L$352,2,0)&gt;K3198,K3198+1,1)</f>
        <v>6</v>
      </c>
      <c r="L3199" s="15">
        <v>1</v>
      </c>
      <c r="M3199" s="15" t="s">
        <v>371</v>
      </c>
      <c r="N3199" s="42">
        <v>110.06699999999999</v>
      </c>
      <c r="O3199" s="34">
        <v>24.029</v>
      </c>
      <c r="P3199" s="15" t="str">
        <f t="shared" si="395"/>
        <v/>
      </c>
      <c r="Q3199" s="41">
        <v>2</v>
      </c>
      <c r="R3199" s="15">
        <f t="shared" si="396"/>
        <v>2</v>
      </c>
      <c r="S3199" s="15" t="str">
        <f t="shared" si="393"/>
        <v>2a</v>
      </c>
      <c r="T3199" s="15" t="str">
        <f t="shared" si="394"/>
        <v>2b</v>
      </c>
    </row>
    <row r="3200" spans="1:20" ht="20.100000000000001" customHeight="1">
      <c r="A3200" s="15">
        <f t="shared" si="390"/>
        <v>132007</v>
      </c>
      <c r="B3200" s="24" t="str">
        <f>VLOOKUP(J3200,city!$A$4:$D$352,3,0)</f>
        <v>广西</v>
      </c>
      <c r="C3200" s="24" t="str">
        <f>VLOOKUP(J3200,city!$A$4:$D$352,4,0)</f>
        <v>来宾</v>
      </c>
      <c r="D3200" s="15" t="s">
        <v>10212</v>
      </c>
      <c r="E3200" s="15" t="s">
        <v>10213</v>
      </c>
      <c r="F3200" s="42" t="str">
        <f t="shared" si="397"/>
        <v>109.766,23.98</v>
      </c>
      <c r="G3200" s="20" t="s">
        <v>10214</v>
      </c>
      <c r="H3200" s="20" t="s">
        <v>516</v>
      </c>
      <c r="I3200" s="45" t="str">
        <f t="shared" si="391"/>
        <v>3a,3b</v>
      </c>
      <c r="J3200" s="15">
        <f t="shared" si="392"/>
        <v>320</v>
      </c>
      <c r="K3200" s="15">
        <f>IF(VLOOKUP(J3199,city!$K$4:$L$352,2,0)&gt;K3199,K3199+1,1)</f>
        <v>7</v>
      </c>
      <c r="L3200" s="15">
        <v>1</v>
      </c>
      <c r="M3200" s="15" t="s">
        <v>371</v>
      </c>
      <c r="N3200" s="42">
        <v>109.76600000000001</v>
      </c>
      <c r="O3200" s="34">
        <v>23.98</v>
      </c>
      <c r="P3200" s="15" t="str">
        <f t="shared" si="395"/>
        <v/>
      </c>
      <c r="Q3200" s="41">
        <v>3</v>
      </c>
      <c r="R3200" s="15">
        <f t="shared" si="396"/>
        <v>3</v>
      </c>
      <c r="S3200" s="15" t="str">
        <f t="shared" si="393"/>
        <v>3a</v>
      </c>
      <c r="T3200" s="15" t="str">
        <f t="shared" si="394"/>
        <v>3b</v>
      </c>
    </row>
    <row r="3201" spans="1:20" ht="20.100000000000001" customHeight="1">
      <c r="A3201" s="15">
        <f t="shared" si="390"/>
        <v>132008</v>
      </c>
      <c r="B3201" s="24" t="str">
        <f>VLOOKUP(J3201,city!$A$4:$D$352,3,0)</f>
        <v>广西</v>
      </c>
      <c r="C3201" s="24" t="str">
        <f>VLOOKUP(J3201,city!$A$4:$D$352,4,0)</f>
        <v>来宾</v>
      </c>
      <c r="D3201" s="15" t="s">
        <v>10215</v>
      </c>
      <c r="E3201" s="15" t="s">
        <v>10216</v>
      </c>
      <c r="F3201" s="42" t="str">
        <f t="shared" si="397"/>
        <v>110.123,24.099</v>
      </c>
      <c r="G3201" s="20" t="s">
        <v>10217</v>
      </c>
      <c r="H3201" s="20" t="s">
        <v>522</v>
      </c>
      <c r="I3201" s="45" t="str">
        <f t="shared" si="391"/>
        <v>31a,31b</v>
      </c>
      <c r="J3201" s="15">
        <f t="shared" si="392"/>
        <v>320</v>
      </c>
      <c r="K3201" s="15">
        <f>IF(VLOOKUP(J3200,city!$K$4:$L$352,2,0)&gt;K3200,K3200+1,1)</f>
        <v>8</v>
      </c>
      <c r="L3201" s="15">
        <v>1</v>
      </c>
      <c r="M3201" s="15" t="s">
        <v>371</v>
      </c>
      <c r="N3201" s="42">
        <v>110.123</v>
      </c>
      <c r="O3201" s="34">
        <v>24.099</v>
      </c>
      <c r="P3201" s="15" t="str">
        <f t="shared" si="395"/>
        <v/>
      </c>
      <c r="Q3201" s="41">
        <v>31</v>
      </c>
      <c r="R3201" s="15" t="e">
        <f t="shared" si="396"/>
        <v>#N/A</v>
      </c>
      <c r="S3201" s="15" t="str">
        <f t="shared" si="393"/>
        <v>31a</v>
      </c>
      <c r="T3201" s="15" t="str">
        <f t="shared" si="394"/>
        <v>31b</v>
      </c>
    </row>
    <row r="3202" spans="1:20" ht="20.100000000000001" customHeight="1">
      <c r="A3202" s="15">
        <f t="shared" si="390"/>
        <v>132009</v>
      </c>
      <c r="B3202" s="24" t="str">
        <f>VLOOKUP(J3202,city!$A$4:$D$352,3,0)</f>
        <v>广西</v>
      </c>
      <c r="C3202" s="24" t="str">
        <f>VLOOKUP(J3202,city!$A$4:$D$352,4,0)</f>
        <v>来宾</v>
      </c>
      <c r="D3202" s="15" t="s">
        <v>10218</v>
      </c>
      <c r="E3202" s="15" t="s">
        <v>10219</v>
      </c>
      <c r="F3202" s="42" t="str">
        <f t="shared" si="397"/>
        <v>110.195,24.142</v>
      </c>
      <c r="G3202" s="20" t="s">
        <v>10220</v>
      </c>
      <c r="H3202" s="20" t="s">
        <v>528</v>
      </c>
      <c r="I3202" s="45" t="str">
        <f t="shared" si="391"/>
        <v>11a,11b</v>
      </c>
      <c r="J3202" s="15">
        <f t="shared" si="392"/>
        <v>320</v>
      </c>
      <c r="K3202" s="15">
        <f>IF(VLOOKUP(J3201,city!$K$4:$L$352,2,0)&gt;K3201,K3201+1,1)</f>
        <v>9</v>
      </c>
      <c r="L3202" s="15">
        <v>1</v>
      </c>
      <c r="M3202" s="15" t="s">
        <v>371</v>
      </c>
      <c r="N3202" s="42">
        <v>110.19499999999999</v>
      </c>
      <c r="O3202" s="34">
        <v>24.141999999999999</v>
      </c>
      <c r="P3202" s="15" t="str">
        <f t="shared" si="395"/>
        <v/>
      </c>
      <c r="Q3202" s="41">
        <v>11</v>
      </c>
      <c r="R3202" s="15">
        <f t="shared" si="396"/>
        <v>11</v>
      </c>
      <c r="S3202" s="15" t="str">
        <f t="shared" si="393"/>
        <v>11a</v>
      </c>
      <c r="T3202" s="15" t="str">
        <f t="shared" si="394"/>
        <v>11b</v>
      </c>
    </row>
    <row r="3203" spans="1:20" ht="20.100000000000001" customHeight="1">
      <c r="A3203" s="15">
        <f t="shared" si="390"/>
        <v>132010</v>
      </c>
      <c r="B3203" s="24" t="str">
        <f>VLOOKUP(J3203,city!$A$4:$D$352,3,0)</f>
        <v>广西</v>
      </c>
      <c r="C3203" s="24" t="str">
        <f>VLOOKUP(J3203,city!$A$4:$D$352,4,0)</f>
        <v>来宾</v>
      </c>
      <c r="D3203" s="15" t="s">
        <v>10221</v>
      </c>
      <c r="E3203" s="15" t="s">
        <v>10222</v>
      </c>
      <c r="F3203" s="42" t="str">
        <f t="shared" si="397"/>
        <v>110.364,24.208</v>
      </c>
      <c r="G3203" s="20" t="s">
        <v>10223</v>
      </c>
      <c r="H3203" s="20" t="s">
        <v>534</v>
      </c>
      <c r="I3203" s="45" t="str">
        <f t="shared" si="391"/>
        <v>6a,6b</v>
      </c>
      <c r="J3203" s="15">
        <f t="shared" si="392"/>
        <v>320</v>
      </c>
      <c r="K3203" s="15">
        <f>IF(VLOOKUP(J3202,city!$K$4:$L$352,2,0)&gt;K3202,K3202+1,1)</f>
        <v>10</v>
      </c>
      <c r="L3203" s="15">
        <v>1</v>
      </c>
      <c r="M3203" s="15" t="s">
        <v>371</v>
      </c>
      <c r="N3203" s="42">
        <v>110.364</v>
      </c>
      <c r="O3203" s="34">
        <v>24.207999999999998</v>
      </c>
      <c r="P3203" s="15" t="str">
        <f t="shared" si="395"/>
        <v>109.9069,24.0307</v>
      </c>
      <c r="Q3203" s="41">
        <v>6</v>
      </c>
      <c r="R3203" s="15">
        <f t="shared" si="396"/>
        <v>6</v>
      </c>
      <c r="S3203" s="15" t="str">
        <f t="shared" si="393"/>
        <v>6a</v>
      </c>
      <c r="T3203" s="15" t="str">
        <f t="shared" si="394"/>
        <v>6b</v>
      </c>
    </row>
    <row r="3204" spans="1:20" ht="20.100000000000001" customHeight="1">
      <c r="A3204" s="15">
        <f t="shared" ref="A3204:A3267" si="398">100000+J3204*100+K3204</f>
        <v>132101</v>
      </c>
      <c r="B3204" s="24" t="str">
        <f>VLOOKUP(J3204,city!$A$4:$D$352,3,0)</f>
        <v>广西</v>
      </c>
      <c r="C3204" s="24" t="str">
        <f>VLOOKUP(J3204,city!$A$4:$D$352,4,0)</f>
        <v>崇左</v>
      </c>
      <c r="D3204" s="15" t="s">
        <v>10224</v>
      </c>
      <c r="E3204" s="15" t="s">
        <v>10225</v>
      </c>
      <c r="F3204" s="42" t="str">
        <f t="shared" si="397"/>
        <v>106.734,22.858</v>
      </c>
      <c r="G3204" s="20" t="s">
        <v>10226</v>
      </c>
      <c r="H3204" s="20" t="s">
        <v>422</v>
      </c>
      <c r="I3204" s="45" t="str">
        <f t="shared" si="391"/>
        <v>2a,2b</v>
      </c>
      <c r="J3204" s="15">
        <f t="shared" si="392"/>
        <v>321</v>
      </c>
      <c r="K3204" s="15">
        <f>IF(VLOOKUP(J3203,city!$K$4:$L$352,2,0)&gt;K3203,K3203+1,1)</f>
        <v>1</v>
      </c>
      <c r="L3204" s="15">
        <v>1</v>
      </c>
      <c r="M3204" s="15" t="s">
        <v>372</v>
      </c>
      <c r="N3204" s="42">
        <v>106.73399999999999</v>
      </c>
      <c r="O3204" s="34">
        <v>22.858000000000001</v>
      </c>
      <c r="P3204" s="15" t="str">
        <f t="shared" si="395"/>
        <v/>
      </c>
      <c r="Q3204" s="41">
        <v>2</v>
      </c>
      <c r="R3204" s="15">
        <f t="shared" si="396"/>
        <v>2</v>
      </c>
      <c r="S3204" s="15" t="str">
        <f t="shared" si="393"/>
        <v>2a</v>
      </c>
      <c r="T3204" s="15" t="str">
        <f t="shared" si="394"/>
        <v>2b</v>
      </c>
    </row>
    <row r="3205" spans="1:20" ht="20.100000000000001" customHeight="1">
      <c r="A3205" s="15">
        <f t="shared" si="398"/>
        <v>132102</v>
      </c>
      <c r="B3205" s="24" t="str">
        <f>VLOOKUP(J3205,city!$A$4:$D$352,3,0)</f>
        <v>广西</v>
      </c>
      <c r="C3205" s="24" t="str">
        <f>VLOOKUP(J3205,city!$A$4:$D$352,4,0)</f>
        <v>崇左</v>
      </c>
      <c r="D3205" s="15" t="s">
        <v>10227</v>
      </c>
      <c r="E3205" s="15" t="s">
        <v>10228</v>
      </c>
      <c r="F3205" s="42" t="str">
        <f t="shared" si="397"/>
        <v>107.062,22.243</v>
      </c>
      <c r="G3205" s="20" t="s">
        <v>10229</v>
      </c>
      <c r="H3205" s="20" t="s">
        <v>427</v>
      </c>
      <c r="I3205" s="45" t="str">
        <f t="shared" ref="I3205:I3268" si="399">S3205&amp;","&amp;T3205</f>
        <v>11a,11b</v>
      </c>
      <c r="J3205" s="15">
        <f t="shared" ref="J3205:J3268" si="400">IF(K3205&gt;K3204,J3204,J3204+1)</f>
        <v>321</v>
      </c>
      <c r="K3205" s="15">
        <f>IF(VLOOKUP(J3204,city!$K$4:$L$352,2,0)&gt;K3204,K3204+1,1)</f>
        <v>2</v>
      </c>
      <c r="L3205" s="15">
        <v>1</v>
      </c>
      <c r="M3205" s="15" t="s">
        <v>372</v>
      </c>
      <c r="N3205" s="42">
        <v>107.062</v>
      </c>
      <c r="O3205" s="34">
        <v>22.242999999999999</v>
      </c>
      <c r="P3205" s="15" t="str">
        <f t="shared" si="395"/>
        <v/>
      </c>
      <c r="Q3205" s="41">
        <v>11</v>
      </c>
      <c r="R3205" s="15">
        <f t="shared" si="396"/>
        <v>11</v>
      </c>
      <c r="S3205" s="15" t="str">
        <f t="shared" ref="S3205:S3268" si="401">CONCATENATE(Q3205,"a")</f>
        <v>11a</v>
      </c>
      <c r="T3205" s="15" t="str">
        <f t="shared" ref="T3205:T3268" si="402">CONCATENATE(Q3205,"b")</f>
        <v>11b</v>
      </c>
    </row>
    <row r="3206" spans="1:20" ht="20.100000000000001" customHeight="1">
      <c r="A3206" s="15">
        <f t="shared" si="398"/>
        <v>132103</v>
      </c>
      <c r="B3206" s="24" t="str">
        <f>VLOOKUP(J3206,city!$A$4:$D$352,3,0)</f>
        <v>广西</v>
      </c>
      <c r="C3206" s="24" t="str">
        <f>VLOOKUP(J3206,city!$A$4:$D$352,4,0)</f>
        <v>崇左</v>
      </c>
      <c r="D3206" s="15" t="s">
        <v>10230</v>
      </c>
      <c r="E3206" s="15" t="s">
        <v>10231</v>
      </c>
      <c r="F3206" s="42" t="str">
        <f t="shared" si="397"/>
        <v>106.921,22.715</v>
      </c>
      <c r="G3206" s="20" t="s">
        <v>10232</v>
      </c>
      <c r="H3206" s="20" t="s">
        <v>432</v>
      </c>
      <c r="I3206" s="45" t="str">
        <f t="shared" si="399"/>
        <v>2a,2b</v>
      </c>
      <c r="J3206" s="15">
        <f t="shared" si="400"/>
        <v>321</v>
      </c>
      <c r="K3206" s="15">
        <f>IF(VLOOKUP(J3205,city!$K$4:$L$352,2,0)&gt;K3205,K3205+1,1)</f>
        <v>3</v>
      </c>
      <c r="L3206" s="15">
        <v>1</v>
      </c>
      <c r="M3206" s="15" t="s">
        <v>372</v>
      </c>
      <c r="N3206" s="42">
        <v>106.92100000000001</v>
      </c>
      <c r="O3206" s="34">
        <v>22.715</v>
      </c>
      <c r="P3206" s="15" t="str">
        <f t="shared" si="395"/>
        <v/>
      </c>
      <c r="Q3206" s="41">
        <v>2</v>
      </c>
      <c r="R3206" s="15">
        <f t="shared" si="396"/>
        <v>1</v>
      </c>
      <c r="S3206" s="15" t="str">
        <f t="shared" si="401"/>
        <v>2a</v>
      </c>
      <c r="T3206" s="15" t="str">
        <f t="shared" si="402"/>
        <v>2b</v>
      </c>
    </row>
    <row r="3207" spans="1:20" ht="20.100000000000001" customHeight="1">
      <c r="A3207" s="15">
        <f t="shared" si="398"/>
        <v>132104</v>
      </c>
      <c r="B3207" s="24" t="str">
        <f>VLOOKUP(J3207,city!$A$4:$D$352,3,0)</f>
        <v>广西</v>
      </c>
      <c r="C3207" s="24" t="str">
        <f>VLOOKUP(J3207,city!$A$4:$D$352,4,0)</f>
        <v>崇左</v>
      </c>
      <c r="D3207" s="15" t="s">
        <v>10233</v>
      </c>
      <c r="E3207" s="15" t="s">
        <v>10234</v>
      </c>
      <c r="F3207" s="42" t="str">
        <f t="shared" si="397"/>
        <v>107.067,22.845</v>
      </c>
      <c r="G3207" s="20" t="s">
        <v>10235</v>
      </c>
      <c r="H3207" s="20" t="s">
        <v>438</v>
      </c>
      <c r="I3207" s="45" t="str">
        <f t="shared" si="399"/>
        <v>15a,15b</v>
      </c>
      <c r="J3207" s="15">
        <f t="shared" si="400"/>
        <v>321</v>
      </c>
      <c r="K3207" s="15">
        <f>IF(VLOOKUP(J3206,city!$K$4:$L$352,2,0)&gt;K3206,K3206+1,1)</f>
        <v>4</v>
      </c>
      <c r="L3207" s="15">
        <v>1</v>
      </c>
      <c r="M3207" s="15" t="s">
        <v>372</v>
      </c>
      <c r="N3207" s="42">
        <v>107.06699999999999</v>
      </c>
      <c r="O3207" s="34">
        <v>22.844999999999999</v>
      </c>
      <c r="P3207" s="15" t="str">
        <f t="shared" si="395"/>
        <v/>
      </c>
      <c r="Q3207" s="41">
        <v>15</v>
      </c>
      <c r="R3207" s="15">
        <f t="shared" si="396"/>
        <v>15</v>
      </c>
      <c r="S3207" s="15" t="str">
        <f t="shared" si="401"/>
        <v>15a</v>
      </c>
      <c r="T3207" s="15" t="str">
        <f t="shared" si="402"/>
        <v>15b</v>
      </c>
    </row>
    <row r="3208" spans="1:20" ht="20.100000000000001" customHeight="1">
      <c r="A3208" s="15">
        <f t="shared" si="398"/>
        <v>132105</v>
      </c>
      <c r="B3208" s="24" t="str">
        <f>VLOOKUP(J3208,city!$A$4:$D$352,3,0)</f>
        <v>广西</v>
      </c>
      <c r="C3208" s="24" t="str">
        <f>VLOOKUP(J3208,city!$A$4:$D$352,4,0)</f>
        <v>崇左</v>
      </c>
      <c r="D3208" s="15" t="s">
        <v>10236</v>
      </c>
      <c r="E3208" s="15" t="s">
        <v>10237</v>
      </c>
      <c r="F3208" s="42" t="str">
        <f t="shared" si="397"/>
        <v>106.715,21.979</v>
      </c>
      <c r="G3208" s="20" t="s">
        <v>10238</v>
      </c>
      <c r="H3208" s="20" t="s">
        <v>444</v>
      </c>
      <c r="I3208" s="45" t="str">
        <f t="shared" si="399"/>
        <v>31a,31b</v>
      </c>
      <c r="J3208" s="15">
        <f t="shared" si="400"/>
        <v>321</v>
      </c>
      <c r="K3208" s="15">
        <f>IF(VLOOKUP(J3207,city!$K$4:$L$352,2,0)&gt;K3207,K3207+1,1)</f>
        <v>5</v>
      </c>
      <c r="L3208" s="15">
        <v>1</v>
      </c>
      <c r="M3208" s="15" t="s">
        <v>372</v>
      </c>
      <c r="N3208" s="42">
        <v>106.715</v>
      </c>
      <c r="O3208" s="34">
        <v>21.978999999999999</v>
      </c>
      <c r="P3208" s="15" t="str">
        <f t="shared" si="395"/>
        <v/>
      </c>
      <c r="Q3208" s="41">
        <v>31</v>
      </c>
      <c r="R3208" s="15" t="e">
        <f t="shared" si="396"/>
        <v>#N/A</v>
      </c>
      <c r="S3208" s="15" t="str">
        <f t="shared" si="401"/>
        <v>31a</v>
      </c>
      <c r="T3208" s="15" t="str">
        <f t="shared" si="402"/>
        <v>31b</v>
      </c>
    </row>
    <row r="3209" spans="1:20" ht="20.100000000000001" customHeight="1">
      <c r="A3209" s="15">
        <f t="shared" si="398"/>
        <v>132106</v>
      </c>
      <c r="B3209" s="24" t="str">
        <f>VLOOKUP(J3209,city!$A$4:$D$352,3,0)</f>
        <v>广西</v>
      </c>
      <c r="C3209" s="24" t="str">
        <f>VLOOKUP(J3209,city!$A$4:$D$352,4,0)</f>
        <v>崇左</v>
      </c>
      <c r="D3209" s="15" t="s">
        <v>10239</v>
      </c>
      <c r="E3209" s="15" t="s">
        <v>10240</v>
      </c>
      <c r="F3209" s="42" t="str">
        <f t="shared" si="397"/>
        <v>107.365,22.376</v>
      </c>
      <c r="G3209" s="20" t="s">
        <v>10241</v>
      </c>
      <c r="H3209" s="20" t="s">
        <v>450</v>
      </c>
      <c r="I3209" s="45" t="str">
        <f t="shared" si="399"/>
        <v>2a,2b</v>
      </c>
      <c r="J3209" s="15">
        <f t="shared" si="400"/>
        <v>321</v>
      </c>
      <c r="K3209" s="15">
        <f>IF(VLOOKUP(J3208,city!$K$4:$L$352,2,0)&gt;K3208,K3208+1,1)</f>
        <v>6</v>
      </c>
      <c r="L3209" s="15">
        <v>1</v>
      </c>
      <c r="M3209" s="15" t="s">
        <v>372</v>
      </c>
      <c r="N3209" s="42">
        <v>107.36499999999999</v>
      </c>
      <c r="O3209" s="34">
        <v>22.376000000000001</v>
      </c>
      <c r="P3209" s="15" t="str">
        <f t="shared" si="395"/>
        <v/>
      </c>
      <c r="Q3209" s="41">
        <v>2</v>
      </c>
      <c r="R3209" s="15">
        <f t="shared" si="396"/>
        <v>2</v>
      </c>
      <c r="S3209" s="15" t="str">
        <f t="shared" si="401"/>
        <v>2a</v>
      </c>
      <c r="T3209" s="15" t="str">
        <f t="shared" si="402"/>
        <v>2b</v>
      </c>
    </row>
    <row r="3210" spans="1:20" ht="20.100000000000001" customHeight="1">
      <c r="A3210" s="15">
        <f t="shared" si="398"/>
        <v>132107</v>
      </c>
      <c r="B3210" s="24" t="str">
        <f>VLOOKUP(J3210,city!$A$4:$D$352,3,0)</f>
        <v>广西</v>
      </c>
      <c r="C3210" s="24" t="str">
        <f>VLOOKUP(J3210,city!$A$4:$D$352,4,0)</f>
        <v>崇左</v>
      </c>
      <c r="D3210" s="15" t="s">
        <v>10242</v>
      </c>
      <c r="E3210" s="15" t="s">
        <v>10243</v>
      </c>
      <c r="F3210" s="42" t="str">
        <f t="shared" si="397"/>
        <v>107.132,22.649</v>
      </c>
      <c r="G3210" s="20" t="s">
        <v>10244</v>
      </c>
      <c r="H3210" s="20" t="s">
        <v>456</v>
      </c>
      <c r="I3210" s="45" t="str">
        <f t="shared" si="399"/>
        <v>6a,6b</v>
      </c>
      <c r="J3210" s="15">
        <f t="shared" si="400"/>
        <v>321</v>
      </c>
      <c r="K3210" s="15">
        <f>IF(VLOOKUP(J3209,city!$K$4:$L$352,2,0)&gt;K3209,K3209+1,1)</f>
        <v>7</v>
      </c>
      <c r="L3210" s="15">
        <v>1</v>
      </c>
      <c r="M3210" s="15" t="s">
        <v>372</v>
      </c>
      <c r="N3210" s="42">
        <v>107.13200000000001</v>
      </c>
      <c r="O3210" s="34">
        <v>22.649000000000001</v>
      </c>
      <c r="P3210" s="15" t="str">
        <f t="shared" si="395"/>
        <v/>
      </c>
      <c r="Q3210" s="41">
        <v>6</v>
      </c>
      <c r="R3210" s="15">
        <f t="shared" si="396"/>
        <v>6</v>
      </c>
      <c r="S3210" s="15" t="str">
        <f t="shared" si="401"/>
        <v>6a</v>
      </c>
      <c r="T3210" s="15" t="str">
        <f t="shared" si="402"/>
        <v>6b</v>
      </c>
    </row>
    <row r="3211" spans="1:20" ht="20.100000000000001" customHeight="1">
      <c r="A3211" s="15">
        <f t="shared" si="398"/>
        <v>132108</v>
      </c>
      <c r="B3211" s="24" t="str">
        <f>VLOOKUP(J3211,city!$A$4:$D$352,3,0)</f>
        <v>广西</v>
      </c>
      <c r="C3211" s="24" t="str">
        <f>VLOOKUP(J3211,city!$A$4:$D$352,4,0)</f>
        <v>崇左</v>
      </c>
      <c r="D3211" s="15" t="s">
        <v>10245</v>
      </c>
      <c r="E3211" s="15" t="s">
        <v>10246</v>
      </c>
      <c r="F3211" s="42" t="str">
        <f t="shared" si="397"/>
        <v>107.374,22.443</v>
      </c>
      <c r="G3211" s="20" t="s">
        <v>10247</v>
      </c>
      <c r="H3211" s="20" t="s">
        <v>462</v>
      </c>
      <c r="I3211" s="45" t="str">
        <f t="shared" si="399"/>
        <v>14a,14b</v>
      </c>
      <c r="J3211" s="15">
        <f t="shared" si="400"/>
        <v>321</v>
      </c>
      <c r="K3211" s="15">
        <f>IF(VLOOKUP(J3210,city!$K$4:$L$352,2,0)&gt;K3210,K3210+1,1)</f>
        <v>8</v>
      </c>
      <c r="L3211" s="15">
        <v>1</v>
      </c>
      <c r="M3211" s="15" t="s">
        <v>372</v>
      </c>
      <c r="N3211" s="42">
        <v>107.374</v>
      </c>
      <c r="O3211" s="34">
        <v>22.443000000000001</v>
      </c>
      <c r="P3211" s="15" t="str">
        <f t="shared" si="395"/>
        <v/>
      </c>
      <c r="Q3211" s="41">
        <v>14</v>
      </c>
      <c r="R3211" s="15">
        <f t="shared" si="396"/>
        <v>14</v>
      </c>
      <c r="S3211" s="15" t="str">
        <f t="shared" si="401"/>
        <v>14a</v>
      </c>
      <c r="T3211" s="15" t="str">
        <f t="shared" si="402"/>
        <v>14b</v>
      </c>
    </row>
    <row r="3212" spans="1:20" ht="20.100000000000001" customHeight="1">
      <c r="A3212" s="15">
        <f t="shared" si="398"/>
        <v>132109</v>
      </c>
      <c r="B3212" s="24" t="str">
        <f>VLOOKUP(J3212,city!$A$4:$D$352,3,0)</f>
        <v>广西</v>
      </c>
      <c r="C3212" s="24" t="str">
        <f>VLOOKUP(J3212,city!$A$4:$D$352,4,0)</f>
        <v>崇左</v>
      </c>
      <c r="D3212" s="15" t="s">
        <v>10248</v>
      </c>
      <c r="E3212" s="15" t="s">
        <v>10249</v>
      </c>
      <c r="F3212" s="42" t="str">
        <f t="shared" si="397"/>
        <v>107.897,22.555</v>
      </c>
      <c r="G3212" s="20" t="s">
        <v>10250</v>
      </c>
      <c r="H3212" s="20" t="s">
        <v>468</v>
      </c>
      <c r="I3212" s="45" t="str">
        <f t="shared" si="399"/>
        <v>2a,2b</v>
      </c>
      <c r="J3212" s="15">
        <f t="shared" si="400"/>
        <v>321</v>
      </c>
      <c r="K3212" s="15">
        <f>IF(VLOOKUP(J3211,city!$K$4:$L$352,2,0)&gt;K3211,K3211+1,1)</f>
        <v>9</v>
      </c>
      <c r="L3212" s="15">
        <v>1</v>
      </c>
      <c r="M3212" s="15" t="s">
        <v>372</v>
      </c>
      <c r="N3212" s="42">
        <v>107.89700000000001</v>
      </c>
      <c r="O3212" s="34">
        <v>22.555</v>
      </c>
      <c r="P3212" s="15" t="str">
        <f t="shared" si="395"/>
        <v/>
      </c>
      <c r="Q3212" s="41">
        <v>2</v>
      </c>
      <c r="R3212" s="15">
        <f t="shared" si="396"/>
        <v>2</v>
      </c>
      <c r="S3212" s="15" t="str">
        <f t="shared" si="401"/>
        <v>2a</v>
      </c>
      <c r="T3212" s="15" t="str">
        <f t="shared" si="402"/>
        <v>2b</v>
      </c>
    </row>
    <row r="3213" spans="1:20" ht="20.100000000000001" customHeight="1">
      <c r="A3213" s="15">
        <f t="shared" si="398"/>
        <v>132110</v>
      </c>
      <c r="B3213" s="24" t="str">
        <f>VLOOKUP(J3213,city!$A$4:$D$352,3,0)</f>
        <v>广西</v>
      </c>
      <c r="C3213" s="24" t="str">
        <f>VLOOKUP(J3213,city!$A$4:$D$352,4,0)</f>
        <v>崇左</v>
      </c>
      <c r="D3213" s="15" t="s">
        <v>10251</v>
      </c>
      <c r="E3213" s="15" t="s">
        <v>10252</v>
      </c>
      <c r="F3213" s="42" t="str">
        <f t="shared" si="397"/>
        <v>107.003,22.331</v>
      </c>
      <c r="G3213" s="20" t="s">
        <v>10253</v>
      </c>
      <c r="H3213" s="20" t="s">
        <v>474</v>
      </c>
      <c r="I3213" s="45" t="str">
        <f t="shared" si="399"/>
        <v>2a,2b</v>
      </c>
      <c r="J3213" s="15">
        <f t="shared" si="400"/>
        <v>321</v>
      </c>
      <c r="K3213" s="15">
        <f>IF(VLOOKUP(J3212,city!$K$4:$L$352,2,0)&gt;K3212,K3212+1,1)</f>
        <v>10</v>
      </c>
      <c r="L3213" s="15">
        <v>1</v>
      </c>
      <c r="M3213" s="15" t="s">
        <v>372</v>
      </c>
      <c r="N3213" s="42">
        <v>107.003</v>
      </c>
      <c r="O3213" s="34">
        <v>22.331</v>
      </c>
      <c r="P3213" s="15" t="str">
        <f t="shared" ref="P3213:P3276" si="403">IF(K3213=10,SUM(N3204:N3213)/10&amp;","&amp;SUM(O3204:O3213)/10,"")</f>
        <v>107.127,22.4994</v>
      </c>
      <c r="Q3213" s="41">
        <v>2</v>
      </c>
      <c r="R3213" s="15">
        <f t="shared" si="396"/>
        <v>2</v>
      </c>
      <c r="S3213" s="15" t="str">
        <f t="shared" si="401"/>
        <v>2a</v>
      </c>
      <c r="T3213" s="15" t="str">
        <f t="shared" si="402"/>
        <v>2b</v>
      </c>
    </row>
    <row r="3214" spans="1:20" ht="20.100000000000001" customHeight="1">
      <c r="A3214" s="15">
        <f t="shared" si="398"/>
        <v>132201</v>
      </c>
      <c r="B3214" s="24" t="str">
        <f>VLOOKUP(J3214,city!$A$4:$D$352,3,0)</f>
        <v>宁夏</v>
      </c>
      <c r="C3214" s="24" t="str">
        <f>VLOOKUP(J3214,city!$A$4:$D$352,4,0)</f>
        <v>银川</v>
      </c>
      <c r="D3214" s="25" t="s">
        <v>10254</v>
      </c>
      <c r="E3214" s="67" t="s">
        <v>10255</v>
      </c>
      <c r="F3214" s="42" t="str">
        <f t="shared" si="397"/>
        <v>106.076,38.62</v>
      </c>
      <c r="G3214" s="20" t="s">
        <v>10256</v>
      </c>
      <c r="H3214" s="20" t="s">
        <v>480</v>
      </c>
      <c r="I3214" s="45" t="str">
        <f t="shared" si="399"/>
        <v>31a,31b</v>
      </c>
      <c r="J3214" s="15">
        <f t="shared" si="400"/>
        <v>322</v>
      </c>
      <c r="K3214" s="15">
        <f>IF(VLOOKUP(J3213,city!$K$4:$L$352,2,0)&gt;K3213,K3213+1,1)</f>
        <v>1</v>
      </c>
      <c r="L3214" s="15">
        <v>1</v>
      </c>
      <c r="M3214" s="15" t="s">
        <v>374</v>
      </c>
      <c r="N3214" s="25">
        <v>106.07599999999999</v>
      </c>
      <c r="O3214" s="25">
        <v>38.619999999999997</v>
      </c>
      <c r="P3214" s="15" t="str">
        <f t="shared" si="403"/>
        <v/>
      </c>
      <c r="Q3214" s="41">
        <v>31</v>
      </c>
      <c r="R3214" s="15">
        <f t="shared" si="396"/>
        <v>31</v>
      </c>
      <c r="S3214" s="15" t="str">
        <f t="shared" si="401"/>
        <v>31a</v>
      </c>
      <c r="T3214" s="15" t="str">
        <f t="shared" si="402"/>
        <v>31b</v>
      </c>
    </row>
    <row r="3215" spans="1:20" ht="20.100000000000001" customHeight="1">
      <c r="A3215" s="15">
        <f t="shared" si="398"/>
        <v>132202</v>
      </c>
      <c r="B3215" s="24" t="str">
        <f>VLOOKUP(J3215,city!$A$4:$D$352,3,0)</f>
        <v>宁夏</v>
      </c>
      <c r="C3215" s="24" t="str">
        <f>VLOOKUP(J3215,city!$A$4:$D$352,4,0)</f>
        <v>银川</v>
      </c>
      <c r="D3215" s="25" t="s">
        <v>10257</v>
      </c>
      <c r="E3215" s="67" t="s">
        <v>10258</v>
      </c>
      <c r="F3215" s="42" t="str">
        <f t="shared" si="397"/>
        <v>106.382,38.401</v>
      </c>
      <c r="G3215" s="20" t="s">
        <v>10259</v>
      </c>
      <c r="H3215" s="20" t="s">
        <v>486</v>
      </c>
      <c r="I3215" s="45" t="str">
        <f t="shared" si="399"/>
        <v>6a,6b</v>
      </c>
      <c r="J3215" s="15">
        <f t="shared" si="400"/>
        <v>322</v>
      </c>
      <c r="K3215" s="15">
        <f>IF(VLOOKUP(J3214,city!$K$4:$L$352,2,0)&gt;K3214,K3214+1,1)</f>
        <v>2</v>
      </c>
      <c r="L3215" s="15">
        <v>1</v>
      </c>
      <c r="M3215" s="15" t="s">
        <v>374</v>
      </c>
      <c r="N3215" s="25">
        <v>106.38200000000001</v>
      </c>
      <c r="O3215" s="25">
        <v>38.401000000000003</v>
      </c>
      <c r="P3215" s="15" t="str">
        <f t="shared" si="403"/>
        <v/>
      </c>
      <c r="Q3215" s="41">
        <v>6</v>
      </c>
      <c r="R3215" s="15">
        <f t="shared" si="396"/>
        <v>6</v>
      </c>
      <c r="S3215" s="15" t="str">
        <f t="shared" si="401"/>
        <v>6a</v>
      </c>
      <c r="T3215" s="15" t="str">
        <f t="shared" si="402"/>
        <v>6b</v>
      </c>
    </row>
    <row r="3216" spans="1:20" ht="20.100000000000001" customHeight="1">
      <c r="A3216" s="15">
        <f t="shared" si="398"/>
        <v>132203</v>
      </c>
      <c r="B3216" s="24" t="str">
        <f>VLOOKUP(J3216,city!$A$4:$D$352,3,0)</f>
        <v>宁夏</v>
      </c>
      <c r="C3216" s="24" t="str">
        <f>VLOOKUP(J3216,city!$A$4:$D$352,4,0)</f>
        <v>银川</v>
      </c>
      <c r="D3216" s="25" t="s">
        <v>10260</v>
      </c>
      <c r="E3216" s="67" t="s">
        <v>10261</v>
      </c>
      <c r="F3216" s="42" t="str">
        <f t="shared" si="397"/>
        <v>106.002,38.436</v>
      </c>
      <c r="G3216" s="20" t="s">
        <v>10262</v>
      </c>
      <c r="H3216" s="20" t="s">
        <v>492</v>
      </c>
      <c r="I3216" s="45" t="str">
        <f t="shared" si="399"/>
        <v>29a,29b</v>
      </c>
      <c r="J3216" s="15">
        <f t="shared" si="400"/>
        <v>322</v>
      </c>
      <c r="K3216" s="15">
        <f>IF(VLOOKUP(J3215,city!$K$4:$L$352,2,0)&gt;K3215,K3215+1,1)</f>
        <v>3</v>
      </c>
      <c r="L3216" s="15">
        <v>1</v>
      </c>
      <c r="M3216" s="15" t="s">
        <v>374</v>
      </c>
      <c r="N3216" s="25">
        <v>106.002</v>
      </c>
      <c r="O3216" s="25">
        <v>38.436</v>
      </c>
      <c r="P3216" s="15" t="str">
        <f t="shared" si="403"/>
        <v/>
      </c>
      <c r="Q3216" s="41">
        <v>29</v>
      </c>
      <c r="R3216" s="15">
        <f t="shared" si="396"/>
        <v>29</v>
      </c>
      <c r="S3216" s="15" t="str">
        <f t="shared" si="401"/>
        <v>29a</v>
      </c>
      <c r="T3216" s="15" t="str">
        <f t="shared" si="402"/>
        <v>29b</v>
      </c>
    </row>
    <row r="3217" spans="1:20" ht="20.100000000000001" customHeight="1">
      <c r="A3217" s="15">
        <f t="shared" si="398"/>
        <v>132204</v>
      </c>
      <c r="B3217" s="24" t="str">
        <f>VLOOKUP(J3217,city!$A$4:$D$352,3,0)</f>
        <v>宁夏</v>
      </c>
      <c r="C3217" s="24" t="str">
        <f>VLOOKUP(J3217,city!$A$4:$D$352,4,0)</f>
        <v>银川</v>
      </c>
      <c r="D3217" s="25" t="s">
        <v>10263</v>
      </c>
      <c r="E3217" s="67" t="s">
        <v>10264</v>
      </c>
      <c r="F3217" s="42" t="str">
        <f t="shared" si="397"/>
        <v>106.291,38.463</v>
      </c>
      <c r="G3217" s="20" t="s">
        <v>10265</v>
      </c>
      <c r="H3217" s="20" t="s">
        <v>498</v>
      </c>
      <c r="I3217" s="45" t="str">
        <f t="shared" si="399"/>
        <v>31a,31b</v>
      </c>
      <c r="J3217" s="15">
        <f t="shared" si="400"/>
        <v>322</v>
      </c>
      <c r="K3217" s="15">
        <f>IF(VLOOKUP(J3216,city!$K$4:$L$352,2,0)&gt;K3216,K3216+1,1)</f>
        <v>4</v>
      </c>
      <c r="L3217" s="15">
        <v>1</v>
      </c>
      <c r="M3217" s="15" t="s">
        <v>374</v>
      </c>
      <c r="N3217" s="25">
        <v>106.291</v>
      </c>
      <c r="O3217" s="25">
        <v>38.463000000000001</v>
      </c>
      <c r="P3217" s="15" t="str">
        <f t="shared" si="403"/>
        <v/>
      </c>
      <c r="Q3217" s="41">
        <v>31</v>
      </c>
      <c r="R3217" s="15">
        <f t="shared" si="396"/>
        <v>31</v>
      </c>
      <c r="S3217" s="15" t="str">
        <f t="shared" si="401"/>
        <v>31a</v>
      </c>
      <c r="T3217" s="15" t="str">
        <f t="shared" si="402"/>
        <v>31b</v>
      </c>
    </row>
    <row r="3218" spans="1:20" ht="20.100000000000001" customHeight="1">
      <c r="A3218" s="15">
        <f t="shared" si="398"/>
        <v>132205</v>
      </c>
      <c r="B3218" s="24" t="str">
        <f>VLOOKUP(J3218,city!$A$4:$D$352,3,0)</f>
        <v>宁夏</v>
      </c>
      <c r="C3218" s="24" t="str">
        <f>VLOOKUP(J3218,city!$A$4:$D$352,4,0)</f>
        <v>银川</v>
      </c>
      <c r="D3218" s="25" t="s">
        <v>10266</v>
      </c>
      <c r="E3218" s="67" t="s">
        <v>10267</v>
      </c>
      <c r="F3218" s="42" t="str">
        <f t="shared" si="397"/>
        <v>106.515,38.296</v>
      </c>
      <c r="G3218" s="20" t="s">
        <v>10268</v>
      </c>
      <c r="H3218" s="20" t="s">
        <v>504</v>
      </c>
      <c r="I3218" s="45" t="str">
        <f t="shared" si="399"/>
        <v>6a,6b</v>
      </c>
      <c r="J3218" s="15">
        <f t="shared" si="400"/>
        <v>322</v>
      </c>
      <c r="K3218" s="15">
        <f>IF(VLOOKUP(J3217,city!$K$4:$L$352,2,0)&gt;K3217,K3217+1,1)</f>
        <v>5</v>
      </c>
      <c r="L3218" s="15">
        <v>1</v>
      </c>
      <c r="M3218" s="15" t="s">
        <v>374</v>
      </c>
      <c r="N3218" s="25">
        <v>106.515</v>
      </c>
      <c r="O3218" s="25">
        <v>38.295999999999999</v>
      </c>
      <c r="P3218" s="15" t="str">
        <f t="shared" si="403"/>
        <v/>
      </c>
      <c r="Q3218" s="41">
        <v>6</v>
      </c>
      <c r="R3218" s="15">
        <f t="shared" si="396"/>
        <v>6</v>
      </c>
      <c r="S3218" s="15" t="str">
        <f t="shared" si="401"/>
        <v>6a</v>
      </c>
      <c r="T3218" s="15" t="str">
        <f t="shared" si="402"/>
        <v>6b</v>
      </c>
    </row>
    <row r="3219" spans="1:20" ht="20.100000000000001" customHeight="1">
      <c r="A3219" s="15">
        <f t="shared" si="398"/>
        <v>132206</v>
      </c>
      <c r="B3219" s="24" t="str">
        <f>VLOOKUP(J3219,city!$A$4:$D$352,3,0)</f>
        <v>宁夏</v>
      </c>
      <c r="C3219" s="24" t="str">
        <f>VLOOKUP(J3219,city!$A$4:$D$352,4,0)</f>
        <v>银川</v>
      </c>
      <c r="D3219" s="25" t="s">
        <v>10269</v>
      </c>
      <c r="E3219" s="67" t="s">
        <v>10270</v>
      </c>
      <c r="F3219" s="42" t="str">
        <f t="shared" si="397"/>
        <v>106.559,38.591</v>
      </c>
      <c r="G3219" s="20" t="s">
        <v>10271</v>
      </c>
      <c r="H3219" s="20" t="s">
        <v>510</v>
      </c>
      <c r="I3219" s="45" t="str">
        <f t="shared" si="399"/>
        <v>2a,2b</v>
      </c>
      <c r="J3219" s="15">
        <f t="shared" si="400"/>
        <v>322</v>
      </c>
      <c r="K3219" s="15">
        <f>IF(VLOOKUP(J3218,city!$K$4:$L$352,2,0)&gt;K3218,K3218+1,1)</f>
        <v>6</v>
      </c>
      <c r="L3219" s="15">
        <v>1</v>
      </c>
      <c r="M3219" s="15" t="s">
        <v>374</v>
      </c>
      <c r="N3219" s="25">
        <v>106.559</v>
      </c>
      <c r="O3219" s="25">
        <v>38.591000000000001</v>
      </c>
      <c r="P3219" s="15" t="str">
        <f t="shared" si="403"/>
        <v/>
      </c>
      <c r="Q3219" s="41">
        <v>2</v>
      </c>
      <c r="R3219" s="15">
        <f t="shared" si="396"/>
        <v>2</v>
      </c>
      <c r="S3219" s="15" t="str">
        <f t="shared" si="401"/>
        <v>2a</v>
      </c>
      <c r="T3219" s="15" t="str">
        <f t="shared" si="402"/>
        <v>2b</v>
      </c>
    </row>
    <row r="3220" spans="1:20" ht="20.100000000000001" customHeight="1">
      <c r="A3220" s="15">
        <f t="shared" si="398"/>
        <v>132207</v>
      </c>
      <c r="B3220" s="24" t="str">
        <f>VLOOKUP(J3220,city!$A$4:$D$352,3,0)</f>
        <v>宁夏</v>
      </c>
      <c r="C3220" s="24" t="str">
        <f>VLOOKUP(J3220,city!$A$4:$D$352,4,0)</f>
        <v>银川</v>
      </c>
      <c r="D3220" s="25" t="s">
        <v>10272</v>
      </c>
      <c r="E3220" s="67" t="s">
        <v>10273</v>
      </c>
      <c r="F3220" s="42" t="str">
        <f t="shared" si="397"/>
        <v>106.043,38.614</v>
      </c>
      <c r="G3220" s="20" t="s">
        <v>10274</v>
      </c>
      <c r="H3220" s="20" t="s">
        <v>516</v>
      </c>
      <c r="I3220" s="45" t="str">
        <f t="shared" si="399"/>
        <v>2a,2b</v>
      </c>
      <c r="J3220" s="15">
        <f t="shared" si="400"/>
        <v>322</v>
      </c>
      <c r="K3220" s="15">
        <f>IF(VLOOKUP(J3219,city!$K$4:$L$352,2,0)&gt;K3219,K3219+1,1)</f>
        <v>7</v>
      </c>
      <c r="L3220" s="15">
        <v>1</v>
      </c>
      <c r="M3220" s="15" t="s">
        <v>374</v>
      </c>
      <c r="N3220" s="25">
        <v>106.04300000000001</v>
      </c>
      <c r="O3220" s="25">
        <v>38.613999999999997</v>
      </c>
      <c r="P3220" s="15" t="str">
        <f t="shared" si="403"/>
        <v/>
      </c>
      <c r="Q3220" s="41">
        <v>2</v>
      </c>
      <c r="R3220" s="15">
        <f t="shared" si="396"/>
        <v>2</v>
      </c>
      <c r="S3220" s="15" t="str">
        <f t="shared" si="401"/>
        <v>2a</v>
      </c>
      <c r="T3220" s="15" t="str">
        <f t="shared" si="402"/>
        <v>2b</v>
      </c>
    </row>
    <row r="3221" spans="1:20" ht="20.100000000000001" customHeight="1">
      <c r="A3221" s="15">
        <f t="shared" si="398"/>
        <v>132208</v>
      </c>
      <c r="B3221" s="24" t="str">
        <f>VLOOKUP(J3221,city!$A$4:$D$352,3,0)</f>
        <v>宁夏</v>
      </c>
      <c r="C3221" s="24" t="str">
        <f>VLOOKUP(J3221,city!$A$4:$D$352,4,0)</f>
        <v>银川</v>
      </c>
      <c r="D3221" s="25" t="s">
        <v>10275</v>
      </c>
      <c r="E3221" s="67" t="s">
        <v>10276</v>
      </c>
      <c r="F3221" s="42" t="str">
        <f t="shared" si="397"/>
        <v>105.954,38.611</v>
      </c>
      <c r="G3221" s="20" t="s">
        <v>10277</v>
      </c>
      <c r="H3221" s="20" t="s">
        <v>522</v>
      </c>
      <c r="I3221" s="45" t="str">
        <f t="shared" si="399"/>
        <v>32a,32b</v>
      </c>
      <c r="J3221" s="15">
        <f t="shared" si="400"/>
        <v>322</v>
      </c>
      <c r="K3221" s="15">
        <f>IF(VLOOKUP(J3220,city!$K$4:$L$352,2,0)&gt;K3220,K3220+1,1)</f>
        <v>8</v>
      </c>
      <c r="L3221" s="15">
        <v>1</v>
      </c>
      <c r="M3221" s="15" t="s">
        <v>374</v>
      </c>
      <c r="N3221" s="25">
        <v>105.95399999999999</v>
      </c>
      <c r="O3221" s="25">
        <v>38.610999999999997</v>
      </c>
      <c r="P3221" s="15" t="str">
        <f t="shared" si="403"/>
        <v/>
      </c>
      <c r="Q3221" s="41">
        <v>32</v>
      </c>
      <c r="R3221" s="15" t="e">
        <f t="shared" si="396"/>
        <v>#N/A</v>
      </c>
      <c r="S3221" s="15" t="str">
        <f t="shared" si="401"/>
        <v>32a</v>
      </c>
      <c r="T3221" s="15" t="str">
        <f t="shared" si="402"/>
        <v>32b</v>
      </c>
    </row>
    <row r="3222" spans="1:20" ht="20.100000000000001" customHeight="1">
      <c r="A3222" s="15">
        <f t="shared" si="398"/>
        <v>132209</v>
      </c>
      <c r="B3222" s="24" t="str">
        <f>VLOOKUP(J3222,city!$A$4:$D$352,3,0)</f>
        <v>宁夏</v>
      </c>
      <c r="C3222" s="24" t="str">
        <f>VLOOKUP(J3222,city!$A$4:$D$352,4,0)</f>
        <v>银川</v>
      </c>
      <c r="D3222" s="25" t="s">
        <v>10278</v>
      </c>
      <c r="E3222" s="24" t="s">
        <v>10279</v>
      </c>
      <c r="F3222" s="42" t="str">
        <f t="shared" si="397"/>
        <v>106.511,38.388</v>
      </c>
      <c r="G3222" s="20" t="s">
        <v>10280</v>
      </c>
      <c r="H3222" s="20" t="s">
        <v>528</v>
      </c>
      <c r="I3222" s="45" t="str">
        <f t="shared" si="399"/>
        <v>1a,1b</v>
      </c>
      <c r="J3222" s="15">
        <f t="shared" si="400"/>
        <v>322</v>
      </c>
      <c r="K3222" s="15">
        <f>IF(VLOOKUP(J3221,city!$K$4:$L$352,2,0)&gt;K3221,K3221+1,1)</f>
        <v>9</v>
      </c>
      <c r="L3222" s="15">
        <v>1</v>
      </c>
      <c r="M3222" s="15" t="s">
        <v>374</v>
      </c>
      <c r="N3222" s="25">
        <v>106.511</v>
      </c>
      <c r="O3222" s="25">
        <v>38.387999999999998</v>
      </c>
      <c r="P3222" s="15" t="str">
        <f t="shared" si="403"/>
        <v/>
      </c>
      <c r="Q3222" s="41">
        <v>1</v>
      </c>
      <c r="R3222" s="15">
        <f t="shared" si="396"/>
        <v>1</v>
      </c>
      <c r="S3222" s="15" t="str">
        <f t="shared" si="401"/>
        <v>1a</v>
      </c>
      <c r="T3222" s="15" t="str">
        <f t="shared" si="402"/>
        <v>1b</v>
      </c>
    </row>
    <row r="3223" spans="1:20" ht="20.100000000000001" customHeight="1">
      <c r="A3223" s="15">
        <f t="shared" si="398"/>
        <v>132210</v>
      </c>
      <c r="B3223" s="24" t="str">
        <f>VLOOKUP(J3223,city!$A$4:$D$352,3,0)</f>
        <v>宁夏</v>
      </c>
      <c r="C3223" s="24" t="str">
        <f>VLOOKUP(J3223,city!$A$4:$D$352,4,0)</f>
        <v>银川</v>
      </c>
      <c r="D3223" s="25" t="s">
        <v>10281</v>
      </c>
      <c r="E3223" s="24" t="s">
        <v>10282</v>
      </c>
      <c r="F3223" s="42" t="str">
        <f t="shared" si="397"/>
        <v>106.276,38.469</v>
      </c>
      <c r="G3223" s="20" t="s">
        <v>10283</v>
      </c>
      <c r="H3223" s="20" t="s">
        <v>534</v>
      </c>
      <c r="I3223" s="45" t="str">
        <f t="shared" si="399"/>
        <v>14a,14b</v>
      </c>
      <c r="J3223" s="15">
        <f t="shared" si="400"/>
        <v>322</v>
      </c>
      <c r="K3223" s="15">
        <f>IF(VLOOKUP(J3222,city!$K$4:$L$352,2,0)&gt;K3222,K3222+1,1)</f>
        <v>10</v>
      </c>
      <c r="L3223" s="15">
        <v>1</v>
      </c>
      <c r="M3223" s="15" t="s">
        <v>374</v>
      </c>
      <c r="N3223" s="25">
        <v>106.276</v>
      </c>
      <c r="O3223" s="25">
        <v>38.469000000000001</v>
      </c>
      <c r="P3223" s="15" t="str">
        <f t="shared" si="403"/>
        <v>106.2609,38.4889</v>
      </c>
      <c r="Q3223" s="41">
        <v>14</v>
      </c>
      <c r="R3223" s="15">
        <f t="shared" si="396"/>
        <v>14</v>
      </c>
      <c r="S3223" s="15" t="str">
        <f t="shared" si="401"/>
        <v>14a</v>
      </c>
      <c r="T3223" s="15" t="str">
        <f t="shared" si="402"/>
        <v>14b</v>
      </c>
    </row>
    <row r="3224" spans="1:20" ht="20.100000000000001" customHeight="1">
      <c r="A3224" s="15">
        <f t="shared" si="398"/>
        <v>132301</v>
      </c>
      <c r="B3224" s="24" t="str">
        <f>VLOOKUP(J3224,city!$A$4:$D$352,3,0)</f>
        <v>宁夏</v>
      </c>
      <c r="C3224" s="24" t="str">
        <f>VLOOKUP(J3224,city!$A$4:$D$352,4,0)</f>
        <v>石嘴山</v>
      </c>
      <c r="D3224" s="25" t="s">
        <v>10284</v>
      </c>
      <c r="E3224" s="24" t="s">
        <v>10285</v>
      </c>
      <c r="F3224" s="42" t="str">
        <f t="shared" si="397"/>
        <v>106.393,38.831</v>
      </c>
      <c r="G3224" s="20" t="s">
        <v>10286</v>
      </c>
      <c r="H3224" s="20" t="s">
        <v>422</v>
      </c>
      <c r="I3224" s="45" t="str">
        <f t="shared" si="399"/>
        <v>6a,6b</v>
      </c>
      <c r="J3224" s="15">
        <f t="shared" si="400"/>
        <v>323</v>
      </c>
      <c r="K3224" s="15">
        <f>IF(VLOOKUP(J3223,city!$K$4:$L$352,2,0)&gt;K3223,K3223+1,1)</f>
        <v>1</v>
      </c>
      <c r="L3224" s="15">
        <v>1</v>
      </c>
      <c r="M3224" s="15" t="s">
        <v>375</v>
      </c>
      <c r="N3224" s="25">
        <v>106.393</v>
      </c>
      <c r="O3224" s="25">
        <v>38.831000000000003</v>
      </c>
      <c r="P3224" s="15" t="str">
        <f t="shared" si="403"/>
        <v/>
      </c>
      <c r="Q3224" s="41">
        <v>6</v>
      </c>
      <c r="R3224" s="15">
        <f t="shared" si="396"/>
        <v>6</v>
      </c>
      <c r="S3224" s="15" t="str">
        <f t="shared" si="401"/>
        <v>6a</v>
      </c>
      <c r="T3224" s="15" t="str">
        <f t="shared" si="402"/>
        <v>6b</v>
      </c>
    </row>
    <row r="3225" spans="1:20" ht="20.100000000000001" customHeight="1">
      <c r="A3225" s="15">
        <f t="shared" si="398"/>
        <v>132302</v>
      </c>
      <c r="B3225" s="24" t="str">
        <f>VLOOKUP(J3225,city!$A$4:$D$352,3,0)</f>
        <v>宁夏</v>
      </c>
      <c r="C3225" s="24" t="str">
        <f>VLOOKUP(J3225,city!$A$4:$D$352,4,0)</f>
        <v>石嘴山</v>
      </c>
      <c r="D3225" s="25" t="s">
        <v>10287</v>
      </c>
      <c r="E3225" s="24" t="s">
        <v>10288</v>
      </c>
      <c r="F3225" s="42" t="str">
        <f t="shared" si="397"/>
        <v>106.551,38.917</v>
      </c>
      <c r="G3225" s="20" t="s">
        <v>10289</v>
      </c>
      <c r="H3225" s="20" t="s">
        <v>427</v>
      </c>
      <c r="I3225" s="45" t="str">
        <f t="shared" si="399"/>
        <v>15a,15b</v>
      </c>
      <c r="J3225" s="15">
        <f t="shared" si="400"/>
        <v>323</v>
      </c>
      <c r="K3225" s="15">
        <f>IF(VLOOKUP(J3224,city!$K$4:$L$352,2,0)&gt;K3224,K3224+1,1)</f>
        <v>2</v>
      </c>
      <c r="L3225" s="15">
        <v>1</v>
      </c>
      <c r="M3225" s="15" t="s">
        <v>375</v>
      </c>
      <c r="N3225" s="25">
        <v>106.551</v>
      </c>
      <c r="O3225" s="25">
        <v>38.917000000000002</v>
      </c>
      <c r="P3225" s="15" t="str">
        <f t="shared" si="403"/>
        <v/>
      </c>
      <c r="Q3225" s="41">
        <v>15</v>
      </c>
      <c r="R3225" s="15" t="e">
        <f t="shared" si="396"/>
        <v>#N/A</v>
      </c>
      <c r="S3225" s="15" t="str">
        <f t="shared" si="401"/>
        <v>15a</v>
      </c>
      <c r="T3225" s="15" t="str">
        <f t="shared" si="402"/>
        <v>15b</v>
      </c>
    </row>
    <row r="3226" spans="1:20" ht="20.100000000000001" customHeight="1">
      <c r="A3226" s="15">
        <f t="shared" si="398"/>
        <v>132303</v>
      </c>
      <c r="B3226" s="24" t="str">
        <f>VLOOKUP(J3226,city!$A$4:$D$352,3,0)</f>
        <v>宁夏</v>
      </c>
      <c r="C3226" s="24" t="str">
        <f>VLOOKUP(J3226,city!$A$4:$D$352,4,0)</f>
        <v>石嘴山</v>
      </c>
      <c r="D3226" s="25" t="s">
        <v>10290</v>
      </c>
      <c r="E3226" s="24" t="s">
        <v>10291</v>
      </c>
      <c r="F3226" s="42" t="str">
        <f t="shared" si="397"/>
        <v>106.368,39.043</v>
      </c>
      <c r="G3226" s="20" t="s">
        <v>10292</v>
      </c>
      <c r="H3226" s="20" t="s">
        <v>432</v>
      </c>
      <c r="I3226" s="45" t="str">
        <f t="shared" si="399"/>
        <v>1a,1b</v>
      </c>
      <c r="J3226" s="15">
        <f t="shared" si="400"/>
        <v>323</v>
      </c>
      <c r="K3226" s="15">
        <f>IF(VLOOKUP(J3225,city!$K$4:$L$352,2,0)&gt;K3225,K3225+1,1)</f>
        <v>3</v>
      </c>
      <c r="L3226" s="15">
        <v>1</v>
      </c>
      <c r="M3226" s="15" t="s">
        <v>375</v>
      </c>
      <c r="N3226" s="25">
        <v>106.36799999999999</v>
      </c>
      <c r="O3226" s="25">
        <v>39.042999999999999</v>
      </c>
      <c r="P3226" s="15" t="str">
        <f t="shared" si="403"/>
        <v/>
      </c>
      <c r="Q3226" s="41">
        <v>1</v>
      </c>
      <c r="R3226" s="15">
        <f t="shared" si="396"/>
        <v>2</v>
      </c>
      <c r="S3226" s="15" t="str">
        <f t="shared" si="401"/>
        <v>1a</v>
      </c>
      <c r="T3226" s="15" t="str">
        <f t="shared" si="402"/>
        <v>1b</v>
      </c>
    </row>
    <row r="3227" spans="1:20" ht="20.100000000000001" customHeight="1">
      <c r="A3227" s="15">
        <f t="shared" si="398"/>
        <v>132304</v>
      </c>
      <c r="B3227" s="24" t="str">
        <f>VLOOKUP(J3227,city!$A$4:$D$352,3,0)</f>
        <v>宁夏</v>
      </c>
      <c r="C3227" s="24" t="str">
        <f>VLOOKUP(J3227,city!$A$4:$D$352,4,0)</f>
        <v>石嘴山</v>
      </c>
      <c r="D3227" s="25" t="s">
        <v>10293</v>
      </c>
      <c r="E3227" s="24" t="s">
        <v>10294</v>
      </c>
      <c r="F3227" s="42" t="str">
        <f t="shared" si="397"/>
        <v>106.514,39.272</v>
      </c>
      <c r="G3227" s="20" t="s">
        <v>10295</v>
      </c>
      <c r="H3227" s="20" t="s">
        <v>438</v>
      </c>
      <c r="I3227" s="45" t="str">
        <f t="shared" si="399"/>
        <v>6a,6b</v>
      </c>
      <c r="J3227" s="15">
        <f t="shared" si="400"/>
        <v>323</v>
      </c>
      <c r="K3227" s="15">
        <f>IF(VLOOKUP(J3226,city!$K$4:$L$352,2,0)&gt;K3226,K3226+1,1)</f>
        <v>4</v>
      </c>
      <c r="L3227" s="15">
        <v>1</v>
      </c>
      <c r="M3227" s="15" t="s">
        <v>375</v>
      </c>
      <c r="N3227" s="25">
        <v>106.514</v>
      </c>
      <c r="O3227" s="25">
        <v>39.271999999999998</v>
      </c>
      <c r="P3227" s="15" t="str">
        <f t="shared" si="403"/>
        <v/>
      </c>
      <c r="Q3227" s="41">
        <v>6</v>
      </c>
      <c r="R3227" s="15">
        <f t="shared" ref="R3227:R3290" si="404">LOOKUP(1,0/FIND($U$6:$U$91,D3227),$V$6:$V$91)</f>
        <v>6</v>
      </c>
      <c r="S3227" s="15" t="str">
        <f t="shared" si="401"/>
        <v>6a</v>
      </c>
      <c r="T3227" s="15" t="str">
        <f t="shared" si="402"/>
        <v>6b</v>
      </c>
    </row>
    <row r="3228" spans="1:20" ht="20.100000000000001" customHeight="1">
      <c r="A3228" s="15">
        <f t="shared" si="398"/>
        <v>132305</v>
      </c>
      <c r="B3228" s="24" t="str">
        <f>VLOOKUP(J3228,city!$A$4:$D$352,3,0)</f>
        <v>宁夏</v>
      </c>
      <c r="C3228" s="24" t="str">
        <f>VLOOKUP(J3228,city!$A$4:$D$352,4,0)</f>
        <v>石嘴山</v>
      </c>
      <c r="D3228" s="25" t="s">
        <v>10296</v>
      </c>
      <c r="E3228" s="24" t="s">
        <v>10297</v>
      </c>
      <c r="F3228" s="42" t="str">
        <f t="shared" si="397"/>
        <v>106.588,38.521</v>
      </c>
      <c r="G3228" s="20" t="s">
        <v>10298</v>
      </c>
      <c r="H3228" s="20" t="s">
        <v>444</v>
      </c>
      <c r="I3228" s="45" t="str">
        <f t="shared" si="399"/>
        <v>28a,28b</v>
      </c>
      <c r="J3228" s="15">
        <f t="shared" si="400"/>
        <v>323</v>
      </c>
      <c r="K3228" s="15">
        <f>IF(VLOOKUP(J3227,city!$K$4:$L$352,2,0)&gt;K3227,K3227+1,1)</f>
        <v>5</v>
      </c>
      <c r="L3228" s="15">
        <v>1</v>
      </c>
      <c r="M3228" s="15" t="s">
        <v>375</v>
      </c>
      <c r="N3228" s="25">
        <v>106.58799999999999</v>
      </c>
      <c r="O3228" s="25">
        <v>38.521000000000001</v>
      </c>
      <c r="P3228" s="15" t="str">
        <f t="shared" si="403"/>
        <v/>
      </c>
      <c r="Q3228" s="41">
        <v>28</v>
      </c>
      <c r="R3228" s="15">
        <f t="shared" si="404"/>
        <v>28</v>
      </c>
      <c r="S3228" s="15" t="str">
        <f t="shared" si="401"/>
        <v>28a</v>
      </c>
      <c r="T3228" s="15" t="str">
        <f t="shared" si="402"/>
        <v>28b</v>
      </c>
    </row>
    <row r="3229" spans="1:20" ht="20.100000000000001" customHeight="1">
      <c r="A3229" s="15">
        <f t="shared" si="398"/>
        <v>132306</v>
      </c>
      <c r="B3229" s="24" t="str">
        <f>VLOOKUP(J3229,city!$A$4:$D$352,3,0)</f>
        <v>宁夏</v>
      </c>
      <c r="C3229" s="24" t="str">
        <f>VLOOKUP(J3229,city!$A$4:$D$352,4,0)</f>
        <v>石嘴山</v>
      </c>
      <c r="D3229" s="25" t="s">
        <v>10299</v>
      </c>
      <c r="E3229" s="24" t="s">
        <v>10300</v>
      </c>
      <c r="F3229" s="42" t="str">
        <f t="shared" si="397"/>
        <v>106.699,38.818</v>
      </c>
      <c r="G3229" s="20" t="s">
        <v>10301</v>
      </c>
      <c r="H3229" s="20" t="s">
        <v>450</v>
      </c>
      <c r="I3229" s="45" t="str">
        <f t="shared" si="399"/>
        <v>29a,29b</v>
      </c>
      <c r="J3229" s="15">
        <f t="shared" si="400"/>
        <v>323</v>
      </c>
      <c r="K3229" s="15">
        <f>IF(VLOOKUP(J3228,city!$K$4:$L$352,2,0)&gt;K3228,K3228+1,1)</f>
        <v>6</v>
      </c>
      <c r="L3229" s="15">
        <v>1</v>
      </c>
      <c r="M3229" s="15" t="s">
        <v>375</v>
      </c>
      <c r="N3229" s="25">
        <v>106.699</v>
      </c>
      <c r="O3229" s="25">
        <v>38.817999999999998</v>
      </c>
      <c r="P3229" s="15" t="str">
        <f t="shared" si="403"/>
        <v/>
      </c>
      <c r="Q3229" s="41">
        <v>29</v>
      </c>
      <c r="R3229" s="15">
        <f t="shared" si="404"/>
        <v>29</v>
      </c>
      <c r="S3229" s="15" t="str">
        <f t="shared" si="401"/>
        <v>29a</v>
      </c>
      <c r="T3229" s="15" t="str">
        <f t="shared" si="402"/>
        <v>29b</v>
      </c>
    </row>
    <row r="3230" spans="1:20" ht="20.100000000000001" customHeight="1">
      <c r="A3230" s="15">
        <f t="shared" si="398"/>
        <v>132307</v>
      </c>
      <c r="B3230" s="24" t="str">
        <f>VLOOKUP(J3230,city!$A$4:$D$352,3,0)</f>
        <v>宁夏</v>
      </c>
      <c r="C3230" s="24" t="str">
        <f>VLOOKUP(J3230,city!$A$4:$D$352,4,0)</f>
        <v>石嘴山</v>
      </c>
      <c r="D3230" s="25" t="s">
        <v>10302</v>
      </c>
      <c r="E3230" s="24" t="s">
        <v>10303</v>
      </c>
      <c r="F3230" s="42" t="str">
        <f t="shared" si="397"/>
        <v>106.357,39.061</v>
      </c>
      <c r="G3230" s="20" t="s">
        <v>10304</v>
      </c>
      <c r="H3230" s="20" t="s">
        <v>456</v>
      </c>
      <c r="I3230" s="45" t="str">
        <f t="shared" si="399"/>
        <v>1a,1b</v>
      </c>
      <c r="J3230" s="15">
        <f t="shared" si="400"/>
        <v>323</v>
      </c>
      <c r="K3230" s="15">
        <f>IF(VLOOKUP(J3229,city!$K$4:$L$352,2,0)&gt;K3229,K3229+1,1)</f>
        <v>7</v>
      </c>
      <c r="L3230" s="15">
        <v>1</v>
      </c>
      <c r="M3230" s="15" t="s">
        <v>375</v>
      </c>
      <c r="N3230" s="25">
        <v>106.357</v>
      </c>
      <c r="O3230" s="25">
        <v>39.061</v>
      </c>
      <c r="P3230" s="15" t="str">
        <f t="shared" si="403"/>
        <v/>
      </c>
      <c r="Q3230" s="41">
        <v>1</v>
      </c>
      <c r="R3230" s="15">
        <f t="shared" si="404"/>
        <v>1</v>
      </c>
      <c r="S3230" s="15" t="str">
        <f t="shared" si="401"/>
        <v>1a</v>
      </c>
      <c r="T3230" s="15" t="str">
        <f t="shared" si="402"/>
        <v>1b</v>
      </c>
    </row>
    <row r="3231" spans="1:20" ht="20.100000000000001" customHeight="1">
      <c r="A3231" s="15">
        <f t="shared" si="398"/>
        <v>132308</v>
      </c>
      <c r="B3231" s="24" t="str">
        <f>VLOOKUP(J3231,city!$A$4:$D$352,3,0)</f>
        <v>宁夏</v>
      </c>
      <c r="C3231" s="24" t="str">
        <f>VLOOKUP(J3231,city!$A$4:$D$352,4,0)</f>
        <v>石嘴山</v>
      </c>
      <c r="D3231" s="25" t="s">
        <v>10305</v>
      </c>
      <c r="E3231" s="24" t="s">
        <v>10306</v>
      </c>
      <c r="F3231" s="42" t="str">
        <f t="shared" si="397"/>
        <v>106.487,38.755</v>
      </c>
      <c r="G3231" s="20" t="s">
        <v>10307</v>
      </c>
      <c r="H3231" s="20" t="s">
        <v>462</v>
      </c>
      <c r="I3231" s="45" t="str">
        <f t="shared" si="399"/>
        <v>14a,14b</v>
      </c>
      <c r="J3231" s="15">
        <f t="shared" si="400"/>
        <v>323</v>
      </c>
      <c r="K3231" s="15">
        <f>IF(VLOOKUP(J3230,city!$K$4:$L$352,2,0)&gt;K3230,K3230+1,1)</f>
        <v>8</v>
      </c>
      <c r="L3231" s="15">
        <v>1</v>
      </c>
      <c r="M3231" s="15" t="s">
        <v>375</v>
      </c>
      <c r="N3231" s="25">
        <v>106.48699999999999</v>
      </c>
      <c r="O3231" s="25">
        <v>38.755000000000003</v>
      </c>
      <c r="P3231" s="15" t="str">
        <f t="shared" si="403"/>
        <v/>
      </c>
      <c r="Q3231" s="41">
        <v>14</v>
      </c>
      <c r="R3231" s="15">
        <f t="shared" si="404"/>
        <v>14</v>
      </c>
      <c r="S3231" s="15" t="str">
        <f t="shared" si="401"/>
        <v>14a</v>
      </c>
      <c r="T3231" s="15" t="str">
        <f t="shared" si="402"/>
        <v>14b</v>
      </c>
    </row>
    <row r="3232" spans="1:20" ht="20.100000000000001" customHeight="1">
      <c r="A3232" s="15">
        <f t="shared" si="398"/>
        <v>132309</v>
      </c>
      <c r="B3232" s="24" t="str">
        <f>VLOOKUP(J3232,city!$A$4:$D$352,3,0)</f>
        <v>宁夏</v>
      </c>
      <c r="C3232" s="24" t="str">
        <f>VLOOKUP(J3232,city!$A$4:$D$352,4,0)</f>
        <v>石嘴山</v>
      </c>
      <c r="D3232" s="25" t="s">
        <v>10308</v>
      </c>
      <c r="E3232" s="24" t="s">
        <v>10309</v>
      </c>
      <c r="F3232" s="42" t="str">
        <f t="shared" si="397"/>
        <v>106.371,39.024</v>
      </c>
      <c r="G3232" s="20" t="s">
        <v>10310</v>
      </c>
      <c r="H3232" s="20" t="s">
        <v>468</v>
      </c>
      <c r="I3232" s="45" t="str">
        <f t="shared" si="399"/>
        <v>2a,2b</v>
      </c>
      <c r="J3232" s="15">
        <f t="shared" si="400"/>
        <v>323</v>
      </c>
      <c r="K3232" s="15">
        <f>IF(VLOOKUP(J3231,city!$K$4:$L$352,2,0)&gt;K3231,K3231+1,1)</f>
        <v>9</v>
      </c>
      <c r="L3232" s="15">
        <v>1</v>
      </c>
      <c r="M3232" s="15" t="s">
        <v>375</v>
      </c>
      <c r="N3232" s="25">
        <v>106.371</v>
      </c>
      <c r="O3232" s="25">
        <v>39.024000000000001</v>
      </c>
      <c r="P3232" s="15" t="str">
        <f t="shared" si="403"/>
        <v/>
      </c>
      <c r="Q3232" s="41">
        <v>2</v>
      </c>
      <c r="R3232" s="15">
        <f t="shared" si="404"/>
        <v>2</v>
      </c>
      <c r="S3232" s="15" t="str">
        <f t="shared" si="401"/>
        <v>2a</v>
      </c>
      <c r="T3232" s="15" t="str">
        <f t="shared" si="402"/>
        <v>2b</v>
      </c>
    </row>
    <row r="3233" spans="1:20" ht="20.100000000000001" customHeight="1">
      <c r="A3233" s="15">
        <f t="shared" si="398"/>
        <v>132310</v>
      </c>
      <c r="B3233" s="24" t="str">
        <f>VLOOKUP(J3233,city!$A$4:$D$352,3,0)</f>
        <v>宁夏</v>
      </c>
      <c r="C3233" s="24" t="str">
        <f>VLOOKUP(J3233,city!$A$4:$D$352,4,0)</f>
        <v>石嘴山</v>
      </c>
      <c r="D3233" s="25" t="s">
        <v>10311</v>
      </c>
      <c r="E3233" s="24" t="s">
        <v>10312</v>
      </c>
      <c r="F3233" s="42" t="str">
        <f t="shared" si="397"/>
        <v>106.327,39.012</v>
      </c>
      <c r="G3233" s="20" t="s">
        <v>10313</v>
      </c>
      <c r="H3233" s="20" t="s">
        <v>474</v>
      </c>
      <c r="I3233" s="45" t="str">
        <f t="shared" si="399"/>
        <v>6a,6b</v>
      </c>
      <c r="J3233" s="15">
        <f t="shared" si="400"/>
        <v>323</v>
      </c>
      <c r="K3233" s="15">
        <f>IF(VLOOKUP(J3232,city!$K$4:$L$352,2,0)&gt;K3232,K3232+1,1)</f>
        <v>10</v>
      </c>
      <c r="L3233" s="15">
        <v>1</v>
      </c>
      <c r="M3233" s="15" t="s">
        <v>375</v>
      </c>
      <c r="N3233" s="25">
        <v>106.327</v>
      </c>
      <c r="O3233" s="25">
        <v>39.012</v>
      </c>
      <c r="P3233" s="15" t="str">
        <f t="shared" si="403"/>
        <v>106.4655,38.9254</v>
      </c>
      <c r="Q3233" s="41">
        <v>6</v>
      </c>
      <c r="R3233" s="15">
        <f t="shared" si="404"/>
        <v>6</v>
      </c>
      <c r="S3233" s="15" t="str">
        <f t="shared" si="401"/>
        <v>6a</v>
      </c>
      <c r="T3233" s="15" t="str">
        <f t="shared" si="402"/>
        <v>6b</v>
      </c>
    </row>
    <row r="3234" spans="1:20" ht="20.100000000000001" customHeight="1">
      <c r="A3234" s="15">
        <f t="shared" si="398"/>
        <v>132401</v>
      </c>
      <c r="B3234" s="24" t="str">
        <f>VLOOKUP(J3234,city!$A$4:$D$352,3,0)</f>
        <v>宁夏</v>
      </c>
      <c r="C3234" s="24" t="str">
        <f>VLOOKUP(J3234,city!$A$4:$D$352,4,0)</f>
        <v>吴忠</v>
      </c>
      <c r="D3234" s="25" t="s">
        <v>10314</v>
      </c>
      <c r="E3234" s="24" t="s">
        <v>10315</v>
      </c>
      <c r="F3234" s="42" t="str">
        <f t="shared" si="397"/>
        <v>105.989,37.881</v>
      </c>
      <c r="G3234" s="20" t="s">
        <v>10316</v>
      </c>
      <c r="H3234" s="20" t="s">
        <v>480</v>
      </c>
      <c r="I3234" s="45" t="str">
        <f t="shared" si="399"/>
        <v>14a,14b</v>
      </c>
      <c r="J3234" s="15">
        <f t="shared" si="400"/>
        <v>324</v>
      </c>
      <c r="K3234" s="15">
        <f>IF(VLOOKUP(J3233,city!$K$4:$L$352,2,0)&gt;K3233,K3233+1,1)</f>
        <v>1</v>
      </c>
      <c r="L3234" s="15">
        <v>1</v>
      </c>
      <c r="M3234" s="15" t="s">
        <v>376</v>
      </c>
      <c r="N3234" s="25">
        <v>105.989</v>
      </c>
      <c r="O3234" s="25">
        <v>37.881</v>
      </c>
      <c r="P3234" s="15" t="str">
        <f t="shared" si="403"/>
        <v/>
      </c>
      <c r="Q3234" s="41">
        <v>14</v>
      </c>
      <c r="R3234" s="15">
        <f t="shared" si="404"/>
        <v>14</v>
      </c>
      <c r="S3234" s="15" t="str">
        <f t="shared" si="401"/>
        <v>14a</v>
      </c>
      <c r="T3234" s="15" t="str">
        <f t="shared" si="402"/>
        <v>14b</v>
      </c>
    </row>
    <row r="3235" spans="1:20" ht="20.100000000000001" customHeight="1">
      <c r="A3235" s="15">
        <f t="shared" si="398"/>
        <v>132402</v>
      </c>
      <c r="B3235" s="24" t="str">
        <f>VLOOKUP(J3235,city!$A$4:$D$352,3,0)</f>
        <v>宁夏</v>
      </c>
      <c r="C3235" s="24" t="str">
        <f>VLOOKUP(J3235,city!$A$4:$D$352,4,0)</f>
        <v>吴忠</v>
      </c>
      <c r="D3235" s="25" t="s">
        <v>10317</v>
      </c>
      <c r="E3235" s="24" t="s">
        <v>10318</v>
      </c>
      <c r="F3235" s="42" t="str">
        <f t="shared" si="397"/>
        <v>105.921,36.971</v>
      </c>
      <c r="G3235" s="20" t="s">
        <v>10319</v>
      </c>
      <c r="H3235" s="20" t="s">
        <v>486</v>
      </c>
      <c r="I3235" s="45" t="str">
        <f t="shared" si="399"/>
        <v>12a,12b</v>
      </c>
      <c r="J3235" s="15">
        <f t="shared" si="400"/>
        <v>324</v>
      </c>
      <c r="K3235" s="15">
        <f>IF(VLOOKUP(J3234,city!$K$4:$L$352,2,0)&gt;K3234,K3234+1,1)</f>
        <v>2</v>
      </c>
      <c r="L3235" s="15">
        <v>1</v>
      </c>
      <c r="M3235" s="15" t="s">
        <v>376</v>
      </c>
      <c r="N3235" s="25">
        <v>105.92100000000001</v>
      </c>
      <c r="O3235" s="25">
        <v>36.970999999999997</v>
      </c>
      <c r="P3235" s="15" t="str">
        <f t="shared" si="403"/>
        <v/>
      </c>
      <c r="Q3235" s="41">
        <v>12</v>
      </c>
      <c r="R3235" s="15">
        <f t="shared" si="404"/>
        <v>12</v>
      </c>
      <c r="S3235" s="15" t="str">
        <f t="shared" si="401"/>
        <v>12a</v>
      </c>
      <c r="T3235" s="15" t="str">
        <f t="shared" si="402"/>
        <v>12b</v>
      </c>
    </row>
    <row r="3236" spans="1:20" ht="20.100000000000001" customHeight="1">
      <c r="A3236" s="15">
        <f t="shared" si="398"/>
        <v>132403</v>
      </c>
      <c r="B3236" s="24" t="str">
        <f>VLOOKUP(J3236,city!$A$4:$D$352,3,0)</f>
        <v>宁夏</v>
      </c>
      <c r="C3236" s="24" t="str">
        <f>VLOOKUP(J3236,city!$A$4:$D$352,4,0)</f>
        <v>吴忠</v>
      </c>
      <c r="D3236" s="25" t="s">
        <v>10320</v>
      </c>
      <c r="E3236" s="24" t="s">
        <v>10321</v>
      </c>
      <c r="F3236" s="42" t="str">
        <f t="shared" si="397"/>
        <v>105.998,37.889</v>
      </c>
      <c r="G3236" s="20" t="s">
        <v>10322</v>
      </c>
      <c r="H3236" s="20" t="s">
        <v>492</v>
      </c>
      <c r="I3236" s="45" t="str">
        <f t="shared" si="399"/>
        <v>2a,2b</v>
      </c>
      <c r="J3236" s="15">
        <f t="shared" si="400"/>
        <v>324</v>
      </c>
      <c r="K3236" s="15">
        <f>IF(VLOOKUP(J3235,city!$K$4:$L$352,2,0)&gt;K3235,K3235+1,1)</f>
        <v>3</v>
      </c>
      <c r="L3236" s="15">
        <v>1</v>
      </c>
      <c r="M3236" s="15" t="s">
        <v>376</v>
      </c>
      <c r="N3236" s="25">
        <v>105.998</v>
      </c>
      <c r="O3236" s="25">
        <v>37.889000000000003</v>
      </c>
      <c r="P3236" s="15" t="str">
        <f t="shared" si="403"/>
        <v/>
      </c>
      <c r="Q3236" s="41">
        <v>2</v>
      </c>
      <c r="R3236" s="15">
        <f t="shared" si="404"/>
        <v>2</v>
      </c>
      <c r="S3236" s="15" t="str">
        <f t="shared" si="401"/>
        <v>2a</v>
      </c>
      <c r="T3236" s="15" t="str">
        <f t="shared" si="402"/>
        <v>2b</v>
      </c>
    </row>
    <row r="3237" spans="1:20" ht="20.100000000000001" customHeight="1">
      <c r="A3237" s="15">
        <f t="shared" si="398"/>
        <v>132404</v>
      </c>
      <c r="B3237" s="24" t="str">
        <f>VLOOKUP(J3237,city!$A$4:$D$352,3,0)</f>
        <v>宁夏</v>
      </c>
      <c r="C3237" s="24" t="str">
        <f>VLOOKUP(J3237,city!$A$4:$D$352,4,0)</f>
        <v>吴忠</v>
      </c>
      <c r="D3237" s="25" t="s">
        <v>10323</v>
      </c>
      <c r="E3237" s="24" t="s">
        <v>10324</v>
      </c>
      <c r="F3237" s="42" t="str">
        <f t="shared" si="397"/>
        <v>106.186,38.012</v>
      </c>
      <c r="G3237" s="20" t="s">
        <v>10325</v>
      </c>
      <c r="H3237" s="20" t="s">
        <v>498</v>
      </c>
      <c r="I3237" s="45" t="str">
        <f t="shared" si="399"/>
        <v>6a,6b</v>
      </c>
      <c r="J3237" s="15">
        <f t="shared" si="400"/>
        <v>324</v>
      </c>
      <c r="K3237" s="15">
        <f>IF(VLOOKUP(J3236,city!$K$4:$L$352,2,0)&gt;K3236,K3236+1,1)</f>
        <v>4</v>
      </c>
      <c r="L3237" s="15">
        <v>1</v>
      </c>
      <c r="M3237" s="15" t="s">
        <v>376</v>
      </c>
      <c r="N3237" s="25">
        <v>106.18600000000001</v>
      </c>
      <c r="O3237" s="25">
        <v>38.012</v>
      </c>
      <c r="P3237" s="15" t="str">
        <f t="shared" si="403"/>
        <v/>
      </c>
      <c r="Q3237" s="41">
        <v>6</v>
      </c>
      <c r="R3237" s="15">
        <f t="shared" si="404"/>
        <v>6</v>
      </c>
      <c r="S3237" s="15" t="str">
        <f t="shared" si="401"/>
        <v>6a</v>
      </c>
      <c r="T3237" s="15" t="str">
        <f t="shared" si="402"/>
        <v>6b</v>
      </c>
    </row>
    <row r="3238" spans="1:20" ht="20.100000000000001" customHeight="1">
      <c r="A3238" s="15">
        <f t="shared" si="398"/>
        <v>132405</v>
      </c>
      <c r="B3238" s="24" t="str">
        <f>VLOOKUP(J3238,city!$A$4:$D$352,3,0)</f>
        <v>宁夏</v>
      </c>
      <c r="C3238" s="24" t="str">
        <f>VLOOKUP(J3238,city!$A$4:$D$352,4,0)</f>
        <v>吴忠</v>
      </c>
      <c r="D3238" s="25" t="s">
        <v>10326</v>
      </c>
      <c r="E3238" s="24" t="s">
        <v>10327</v>
      </c>
      <c r="F3238" s="42" t="str">
        <f t="shared" si="397"/>
        <v>107.087,38.059</v>
      </c>
      <c r="G3238" s="20" t="s">
        <v>10328</v>
      </c>
      <c r="H3238" s="20" t="s">
        <v>504</v>
      </c>
      <c r="I3238" s="45" t="str">
        <f t="shared" si="399"/>
        <v>22a,22b</v>
      </c>
      <c r="J3238" s="15">
        <f t="shared" si="400"/>
        <v>324</v>
      </c>
      <c r="K3238" s="15">
        <f>IF(VLOOKUP(J3237,city!$K$4:$L$352,2,0)&gt;K3237,K3237+1,1)</f>
        <v>5</v>
      </c>
      <c r="L3238" s="15">
        <v>1</v>
      </c>
      <c r="M3238" s="15" t="s">
        <v>376</v>
      </c>
      <c r="N3238" s="25">
        <v>107.087</v>
      </c>
      <c r="O3238" s="25">
        <v>38.058999999999997</v>
      </c>
      <c r="P3238" s="15" t="str">
        <f t="shared" si="403"/>
        <v/>
      </c>
      <c r="Q3238" s="41">
        <v>22</v>
      </c>
      <c r="R3238" s="15">
        <f t="shared" si="404"/>
        <v>22</v>
      </c>
      <c r="S3238" s="15" t="str">
        <f t="shared" si="401"/>
        <v>22a</v>
      </c>
      <c r="T3238" s="15" t="str">
        <f t="shared" si="402"/>
        <v>22b</v>
      </c>
    </row>
    <row r="3239" spans="1:20" ht="20.100000000000001" customHeight="1">
      <c r="A3239" s="15">
        <f t="shared" si="398"/>
        <v>132406</v>
      </c>
      <c r="B3239" s="24" t="str">
        <f>VLOOKUP(J3239,city!$A$4:$D$352,3,0)</f>
        <v>宁夏</v>
      </c>
      <c r="C3239" s="24" t="str">
        <f>VLOOKUP(J3239,city!$A$4:$D$352,4,0)</f>
        <v>吴忠</v>
      </c>
      <c r="D3239" s="25" t="s">
        <v>10329</v>
      </c>
      <c r="E3239" s="24" t="s">
        <v>10330</v>
      </c>
      <c r="F3239" s="42" t="str">
        <f t="shared" si="397"/>
        <v>106.217,37.986</v>
      </c>
      <c r="G3239" s="20" t="s">
        <v>10331</v>
      </c>
      <c r="H3239" s="20" t="s">
        <v>510</v>
      </c>
      <c r="I3239" s="45" t="str">
        <f t="shared" si="399"/>
        <v>1a,1b</v>
      </c>
      <c r="J3239" s="15">
        <f t="shared" si="400"/>
        <v>324</v>
      </c>
      <c r="K3239" s="15">
        <f>IF(VLOOKUP(J3238,city!$K$4:$L$352,2,0)&gt;K3238,K3238+1,1)</f>
        <v>6</v>
      </c>
      <c r="L3239" s="15">
        <v>1</v>
      </c>
      <c r="M3239" s="15" t="s">
        <v>376</v>
      </c>
      <c r="N3239" s="25">
        <v>106.217</v>
      </c>
      <c r="O3239" s="25">
        <v>37.985999999999997</v>
      </c>
      <c r="P3239" s="15" t="str">
        <f t="shared" si="403"/>
        <v/>
      </c>
      <c r="Q3239" s="41">
        <v>1</v>
      </c>
      <c r="R3239" s="15">
        <f t="shared" si="404"/>
        <v>1</v>
      </c>
      <c r="S3239" s="15" t="str">
        <f t="shared" si="401"/>
        <v>1a</v>
      </c>
      <c r="T3239" s="15" t="str">
        <f t="shared" si="402"/>
        <v>1b</v>
      </c>
    </row>
    <row r="3240" spans="1:20" ht="20.100000000000001" customHeight="1">
      <c r="A3240" s="15">
        <f t="shared" si="398"/>
        <v>132407</v>
      </c>
      <c r="B3240" s="24" t="str">
        <f>VLOOKUP(J3240,city!$A$4:$D$352,3,0)</f>
        <v>宁夏</v>
      </c>
      <c r="C3240" s="24" t="str">
        <f>VLOOKUP(J3240,city!$A$4:$D$352,4,0)</f>
        <v>吴忠</v>
      </c>
      <c r="D3240" s="25" t="s">
        <v>10332</v>
      </c>
      <c r="E3240" s="24" t="s">
        <v>10333</v>
      </c>
      <c r="F3240" s="42" t="str">
        <f t="shared" si="397"/>
        <v>106.148,38.006</v>
      </c>
      <c r="G3240" s="20" t="s">
        <v>10334</v>
      </c>
      <c r="H3240" s="20" t="s">
        <v>516</v>
      </c>
      <c r="I3240" s="45" t="str">
        <f t="shared" si="399"/>
        <v>6a,6b</v>
      </c>
      <c r="J3240" s="15">
        <f t="shared" si="400"/>
        <v>324</v>
      </c>
      <c r="K3240" s="15">
        <f>IF(VLOOKUP(J3239,city!$K$4:$L$352,2,0)&gt;K3239,K3239+1,1)</f>
        <v>7</v>
      </c>
      <c r="L3240" s="15">
        <v>1</v>
      </c>
      <c r="M3240" s="15" t="s">
        <v>376</v>
      </c>
      <c r="N3240" s="25">
        <v>106.148</v>
      </c>
      <c r="O3240" s="25">
        <v>38.006</v>
      </c>
      <c r="P3240" s="15" t="str">
        <f t="shared" si="403"/>
        <v/>
      </c>
      <c r="Q3240" s="41">
        <v>6</v>
      </c>
      <c r="R3240" s="15">
        <f t="shared" si="404"/>
        <v>6</v>
      </c>
      <c r="S3240" s="15" t="str">
        <f t="shared" si="401"/>
        <v>6a</v>
      </c>
      <c r="T3240" s="15" t="str">
        <f t="shared" si="402"/>
        <v>6b</v>
      </c>
    </row>
    <row r="3241" spans="1:20" ht="20.100000000000001" customHeight="1">
      <c r="A3241" s="15">
        <f t="shared" si="398"/>
        <v>132408</v>
      </c>
      <c r="B3241" s="24" t="str">
        <f>VLOOKUP(J3241,city!$A$4:$D$352,3,0)</f>
        <v>宁夏</v>
      </c>
      <c r="C3241" s="24" t="str">
        <f>VLOOKUP(J3241,city!$A$4:$D$352,4,0)</f>
        <v>吴忠</v>
      </c>
      <c r="D3241" s="25" t="s">
        <v>10335</v>
      </c>
      <c r="E3241" s="24" t="s">
        <v>10336</v>
      </c>
      <c r="F3241" s="42" t="str">
        <f t="shared" si="397"/>
        <v>106.061,37.815</v>
      </c>
      <c r="G3241" s="20" t="s">
        <v>10337</v>
      </c>
      <c r="H3241" s="20" t="s">
        <v>522</v>
      </c>
      <c r="I3241" s="45" t="str">
        <f t="shared" si="399"/>
        <v>12a,12b</v>
      </c>
      <c r="J3241" s="15">
        <f t="shared" si="400"/>
        <v>324</v>
      </c>
      <c r="K3241" s="15">
        <f>IF(VLOOKUP(J3240,city!$K$4:$L$352,2,0)&gt;K3240,K3240+1,1)</f>
        <v>8</v>
      </c>
      <c r="L3241" s="15">
        <v>1</v>
      </c>
      <c r="M3241" s="15" t="s">
        <v>376</v>
      </c>
      <c r="N3241" s="25">
        <v>106.06100000000001</v>
      </c>
      <c r="O3241" s="25">
        <v>37.814999999999998</v>
      </c>
      <c r="P3241" s="15" t="str">
        <f t="shared" si="403"/>
        <v/>
      </c>
      <c r="Q3241" s="41">
        <v>12</v>
      </c>
      <c r="R3241" s="15">
        <f t="shared" si="404"/>
        <v>12</v>
      </c>
      <c r="S3241" s="15" t="str">
        <f t="shared" si="401"/>
        <v>12a</v>
      </c>
      <c r="T3241" s="15" t="str">
        <f t="shared" si="402"/>
        <v>12b</v>
      </c>
    </row>
    <row r="3242" spans="1:20" ht="20.100000000000001" customHeight="1">
      <c r="A3242" s="15">
        <f t="shared" si="398"/>
        <v>132409</v>
      </c>
      <c r="B3242" s="24" t="str">
        <f>VLOOKUP(J3242,city!$A$4:$D$352,3,0)</f>
        <v>宁夏</v>
      </c>
      <c r="C3242" s="24" t="str">
        <f>VLOOKUP(J3242,city!$A$4:$D$352,4,0)</f>
        <v>吴忠</v>
      </c>
      <c r="D3242" s="25" t="s">
        <v>9108</v>
      </c>
      <c r="E3242" s="24" t="s">
        <v>10338</v>
      </c>
      <c r="F3242" s="42" t="str">
        <f t="shared" si="397"/>
        <v>105.929,37.873</v>
      </c>
      <c r="G3242" s="20" t="s">
        <v>10339</v>
      </c>
      <c r="H3242" s="20" t="s">
        <v>528</v>
      </c>
      <c r="I3242" s="45" t="str">
        <f t="shared" si="399"/>
        <v>6a,6b</v>
      </c>
      <c r="J3242" s="15">
        <f t="shared" si="400"/>
        <v>324</v>
      </c>
      <c r="K3242" s="15">
        <f>IF(VLOOKUP(J3241,city!$K$4:$L$352,2,0)&gt;K3241,K3241+1,1)</f>
        <v>9</v>
      </c>
      <c r="L3242" s="15">
        <v>1</v>
      </c>
      <c r="M3242" s="15" t="s">
        <v>376</v>
      </c>
      <c r="N3242" s="25">
        <v>105.929</v>
      </c>
      <c r="O3242" s="25">
        <v>37.872999999999998</v>
      </c>
      <c r="P3242" s="15" t="str">
        <f t="shared" si="403"/>
        <v/>
      </c>
      <c r="Q3242" s="41">
        <v>6</v>
      </c>
      <c r="R3242" s="15">
        <f t="shared" si="404"/>
        <v>6</v>
      </c>
      <c r="S3242" s="15" t="str">
        <f t="shared" si="401"/>
        <v>6a</v>
      </c>
      <c r="T3242" s="15" t="str">
        <f t="shared" si="402"/>
        <v>6b</v>
      </c>
    </row>
    <row r="3243" spans="1:20" ht="20.100000000000001" customHeight="1">
      <c r="A3243" s="15">
        <f t="shared" si="398"/>
        <v>132410</v>
      </c>
      <c r="B3243" s="24" t="str">
        <f>VLOOKUP(J3243,city!$A$4:$D$352,3,0)</f>
        <v>宁夏</v>
      </c>
      <c r="C3243" s="24" t="str">
        <f>VLOOKUP(J3243,city!$A$4:$D$352,4,0)</f>
        <v>吴忠</v>
      </c>
      <c r="D3243" s="25" t="s">
        <v>10340</v>
      </c>
      <c r="E3243" s="24" t="s">
        <v>10341</v>
      </c>
      <c r="F3243" s="42" t="str">
        <f t="shared" si="397"/>
        <v>106.244,37.271</v>
      </c>
      <c r="G3243" s="20" t="s">
        <v>10342</v>
      </c>
      <c r="H3243" s="20" t="s">
        <v>534</v>
      </c>
      <c r="I3243" s="45" t="str">
        <f t="shared" si="399"/>
        <v>11a,11b</v>
      </c>
      <c r="J3243" s="15">
        <f t="shared" si="400"/>
        <v>324</v>
      </c>
      <c r="K3243" s="15">
        <f>IF(VLOOKUP(J3242,city!$K$4:$L$352,2,0)&gt;K3242,K3242+1,1)</f>
        <v>10</v>
      </c>
      <c r="L3243" s="15">
        <v>1</v>
      </c>
      <c r="M3243" s="15" t="s">
        <v>376</v>
      </c>
      <c r="N3243" s="25">
        <v>106.244</v>
      </c>
      <c r="O3243" s="25">
        <v>37.271000000000001</v>
      </c>
      <c r="P3243" s="15" t="str">
        <f t="shared" si="403"/>
        <v>106.178,37.7763</v>
      </c>
      <c r="Q3243" s="41">
        <v>11</v>
      </c>
      <c r="R3243" s="15">
        <f t="shared" si="404"/>
        <v>11</v>
      </c>
      <c r="S3243" s="15" t="str">
        <f t="shared" si="401"/>
        <v>11a</v>
      </c>
      <c r="T3243" s="15" t="str">
        <f t="shared" si="402"/>
        <v>11b</v>
      </c>
    </row>
    <row r="3244" spans="1:20" ht="20.100000000000001" customHeight="1">
      <c r="A3244" s="15">
        <f t="shared" si="398"/>
        <v>132501</v>
      </c>
      <c r="B3244" s="24" t="str">
        <f>VLOOKUP(J3244,city!$A$4:$D$352,3,0)</f>
        <v>宁夏</v>
      </c>
      <c r="C3244" s="24" t="str">
        <f>VLOOKUP(J3244,city!$A$4:$D$352,4,0)</f>
        <v>固原</v>
      </c>
      <c r="D3244" s="25" t="s">
        <v>10343</v>
      </c>
      <c r="E3244" s="24" t="s">
        <v>10344</v>
      </c>
      <c r="F3244" s="42" t="str">
        <f t="shared" si="397"/>
        <v>105.997,36.281</v>
      </c>
      <c r="G3244" s="20" t="s">
        <v>10345</v>
      </c>
      <c r="H3244" s="20" t="s">
        <v>422</v>
      </c>
      <c r="I3244" s="45" t="str">
        <f t="shared" si="399"/>
        <v>11a,11b</v>
      </c>
      <c r="J3244" s="15">
        <f t="shared" si="400"/>
        <v>325</v>
      </c>
      <c r="K3244" s="15">
        <f>IF(VLOOKUP(J3243,city!$K$4:$L$352,2,0)&gt;K3243,K3243+1,1)</f>
        <v>1</v>
      </c>
      <c r="L3244" s="15">
        <v>1</v>
      </c>
      <c r="M3244" s="15" t="s">
        <v>377</v>
      </c>
      <c r="N3244" s="25">
        <v>105.997</v>
      </c>
      <c r="O3244" s="25">
        <v>36.280999999999999</v>
      </c>
      <c r="P3244" s="15" t="str">
        <f t="shared" si="403"/>
        <v/>
      </c>
      <c r="Q3244" s="41">
        <v>11</v>
      </c>
      <c r="R3244" s="15">
        <f t="shared" si="404"/>
        <v>11</v>
      </c>
      <c r="S3244" s="15" t="str">
        <f t="shared" si="401"/>
        <v>11a</v>
      </c>
      <c r="T3244" s="15" t="str">
        <f t="shared" si="402"/>
        <v>11b</v>
      </c>
    </row>
    <row r="3245" spans="1:20" ht="20.100000000000001" customHeight="1">
      <c r="A3245" s="15">
        <f t="shared" si="398"/>
        <v>132502</v>
      </c>
      <c r="B3245" s="24" t="str">
        <f>VLOOKUP(J3245,city!$A$4:$D$352,3,0)</f>
        <v>宁夏</v>
      </c>
      <c r="C3245" s="24" t="str">
        <f>VLOOKUP(J3245,city!$A$4:$D$352,4,0)</f>
        <v>固原</v>
      </c>
      <c r="D3245" s="25" t="s">
        <v>10346</v>
      </c>
      <c r="E3245" s="24" t="s">
        <v>10347</v>
      </c>
      <c r="F3245" s="42" t="str">
        <f t="shared" si="397"/>
        <v>105.761,36.093</v>
      </c>
      <c r="G3245" s="20" t="s">
        <v>10348</v>
      </c>
      <c r="H3245" s="20" t="s">
        <v>427</v>
      </c>
      <c r="I3245" s="45" t="str">
        <f t="shared" si="399"/>
        <v>1a,1b</v>
      </c>
      <c r="J3245" s="15">
        <f t="shared" si="400"/>
        <v>325</v>
      </c>
      <c r="K3245" s="15">
        <f>IF(VLOOKUP(J3244,city!$K$4:$L$352,2,0)&gt;K3244,K3244+1,1)</f>
        <v>2</v>
      </c>
      <c r="L3245" s="15">
        <v>1</v>
      </c>
      <c r="M3245" s="15" t="s">
        <v>377</v>
      </c>
      <c r="N3245" s="25">
        <v>105.761</v>
      </c>
      <c r="O3245" s="25">
        <v>36.093000000000004</v>
      </c>
      <c r="P3245" s="15" t="str">
        <f t="shared" si="403"/>
        <v/>
      </c>
      <c r="Q3245" s="41">
        <v>1</v>
      </c>
      <c r="R3245" s="15">
        <f t="shared" si="404"/>
        <v>2</v>
      </c>
      <c r="S3245" s="15" t="str">
        <f t="shared" si="401"/>
        <v>1a</v>
      </c>
      <c r="T3245" s="15" t="str">
        <f t="shared" si="402"/>
        <v>1b</v>
      </c>
    </row>
    <row r="3246" spans="1:20" ht="20.100000000000001" customHeight="1">
      <c r="A3246" s="15">
        <f t="shared" si="398"/>
        <v>132503</v>
      </c>
      <c r="B3246" s="24" t="str">
        <f>VLOOKUP(J3246,city!$A$4:$D$352,3,0)</f>
        <v>宁夏</v>
      </c>
      <c r="C3246" s="24" t="str">
        <f>VLOOKUP(J3246,city!$A$4:$D$352,4,0)</f>
        <v>固原</v>
      </c>
      <c r="D3246" s="25" t="s">
        <v>10349</v>
      </c>
      <c r="E3246" s="24" t="s">
        <v>10350</v>
      </c>
      <c r="F3246" s="42" t="str">
        <f t="shared" si="397"/>
        <v>106.353,35.396</v>
      </c>
      <c r="G3246" s="20" t="s">
        <v>10351</v>
      </c>
      <c r="H3246" s="20" t="s">
        <v>432</v>
      </c>
      <c r="I3246" s="45" t="str">
        <f t="shared" si="399"/>
        <v>1a,1b</v>
      </c>
      <c r="J3246" s="15">
        <f t="shared" si="400"/>
        <v>325</v>
      </c>
      <c r="K3246" s="15">
        <f>IF(VLOOKUP(J3245,city!$K$4:$L$352,2,0)&gt;K3245,K3245+1,1)</f>
        <v>3</v>
      </c>
      <c r="L3246" s="15">
        <v>1</v>
      </c>
      <c r="M3246" s="15" t="s">
        <v>377</v>
      </c>
      <c r="N3246" s="25">
        <v>106.35299999999999</v>
      </c>
      <c r="O3246" s="25">
        <v>35.396000000000001</v>
      </c>
      <c r="P3246" s="15" t="str">
        <f t="shared" si="403"/>
        <v/>
      </c>
      <c r="Q3246" s="41">
        <v>1</v>
      </c>
      <c r="R3246" s="15">
        <f t="shared" si="404"/>
        <v>2</v>
      </c>
      <c r="S3246" s="15" t="str">
        <f t="shared" si="401"/>
        <v>1a</v>
      </c>
      <c r="T3246" s="15" t="str">
        <f t="shared" si="402"/>
        <v>1b</v>
      </c>
    </row>
    <row r="3247" spans="1:20" ht="20.100000000000001" customHeight="1">
      <c r="A3247" s="15">
        <f t="shared" si="398"/>
        <v>132504</v>
      </c>
      <c r="B3247" s="24" t="str">
        <f>VLOOKUP(J3247,city!$A$4:$D$352,3,0)</f>
        <v>宁夏</v>
      </c>
      <c r="C3247" s="24" t="str">
        <f>VLOOKUP(J3247,city!$A$4:$D$352,4,0)</f>
        <v>固原</v>
      </c>
      <c r="D3247" s="25" t="s">
        <v>10352</v>
      </c>
      <c r="E3247" s="24" t="s">
        <v>10353</v>
      </c>
      <c r="F3247" s="42" t="str">
        <f t="shared" si="397"/>
        <v>106.447,35.489</v>
      </c>
      <c r="G3247" s="20" t="s">
        <v>10354</v>
      </c>
      <c r="H3247" s="20" t="s">
        <v>438</v>
      </c>
      <c r="I3247" s="45" t="str">
        <f t="shared" si="399"/>
        <v>6a,6b</v>
      </c>
      <c r="J3247" s="15">
        <f t="shared" si="400"/>
        <v>325</v>
      </c>
      <c r="K3247" s="15">
        <f>IF(VLOOKUP(J3246,city!$K$4:$L$352,2,0)&gt;K3246,K3246+1,1)</f>
        <v>4</v>
      </c>
      <c r="L3247" s="15">
        <v>1</v>
      </c>
      <c r="M3247" s="15" t="s">
        <v>377</v>
      </c>
      <c r="N3247" s="25">
        <v>106.447</v>
      </c>
      <c r="O3247" s="25">
        <v>35.488999999999997</v>
      </c>
      <c r="P3247" s="15" t="str">
        <f t="shared" si="403"/>
        <v/>
      </c>
      <c r="Q3247" s="41">
        <v>6</v>
      </c>
      <c r="R3247" s="15">
        <f t="shared" si="404"/>
        <v>6</v>
      </c>
      <c r="S3247" s="15" t="str">
        <f t="shared" si="401"/>
        <v>6a</v>
      </c>
      <c r="T3247" s="15" t="str">
        <f t="shared" si="402"/>
        <v>6b</v>
      </c>
    </row>
    <row r="3248" spans="1:20" ht="20.100000000000001" customHeight="1">
      <c r="A3248" s="15">
        <f t="shared" si="398"/>
        <v>132505</v>
      </c>
      <c r="B3248" s="24" t="str">
        <f>VLOOKUP(J3248,city!$A$4:$D$352,3,0)</f>
        <v>宁夏</v>
      </c>
      <c r="C3248" s="24" t="str">
        <f>VLOOKUP(J3248,city!$A$4:$D$352,4,0)</f>
        <v>固原</v>
      </c>
      <c r="D3248" s="25" t="s">
        <v>10355</v>
      </c>
      <c r="E3248" s="24" t="s">
        <v>10356</v>
      </c>
      <c r="F3248" s="42" t="str">
        <f t="shared" si="397"/>
        <v>106.316,36.011</v>
      </c>
      <c r="G3248" s="20" t="s">
        <v>10357</v>
      </c>
      <c r="H3248" s="20" t="s">
        <v>444</v>
      </c>
      <c r="I3248" s="45" t="str">
        <f t="shared" si="399"/>
        <v>11a,11b</v>
      </c>
      <c r="J3248" s="15">
        <f t="shared" si="400"/>
        <v>325</v>
      </c>
      <c r="K3248" s="15">
        <f>IF(VLOOKUP(J3247,city!$K$4:$L$352,2,0)&gt;K3247,K3247+1,1)</f>
        <v>5</v>
      </c>
      <c r="L3248" s="15">
        <v>1</v>
      </c>
      <c r="M3248" s="15" t="s">
        <v>377</v>
      </c>
      <c r="N3248" s="25">
        <v>106.316</v>
      </c>
      <c r="O3248" s="25">
        <v>36.011000000000003</v>
      </c>
      <c r="P3248" s="15" t="str">
        <f t="shared" si="403"/>
        <v/>
      </c>
      <c r="Q3248" s="41">
        <v>11</v>
      </c>
      <c r="R3248" s="15">
        <f t="shared" si="404"/>
        <v>11</v>
      </c>
      <c r="S3248" s="15" t="str">
        <f t="shared" si="401"/>
        <v>11a</v>
      </c>
      <c r="T3248" s="15" t="str">
        <f t="shared" si="402"/>
        <v>11b</v>
      </c>
    </row>
    <row r="3249" spans="1:20" ht="20.100000000000001" customHeight="1">
      <c r="A3249" s="15">
        <f t="shared" si="398"/>
        <v>132506</v>
      </c>
      <c r="B3249" s="24" t="str">
        <f>VLOOKUP(J3249,city!$A$4:$D$352,3,0)</f>
        <v>宁夏</v>
      </c>
      <c r="C3249" s="24" t="str">
        <f>VLOOKUP(J3249,city!$A$4:$D$352,4,0)</f>
        <v>固原</v>
      </c>
      <c r="D3249" s="25" t="s">
        <v>10358</v>
      </c>
      <c r="E3249" s="24" t="s">
        <v>10359</v>
      </c>
      <c r="F3249" s="42" t="str">
        <f t="shared" si="397"/>
        <v>106.346,35.401</v>
      </c>
      <c r="G3249" s="20" t="s">
        <v>10360</v>
      </c>
      <c r="H3249" s="20" t="s">
        <v>450</v>
      </c>
      <c r="I3249" s="45" t="str">
        <f t="shared" si="399"/>
        <v>6a,6b</v>
      </c>
      <c r="J3249" s="15">
        <f t="shared" si="400"/>
        <v>325</v>
      </c>
      <c r="K3249" s="15">
        <f>IF(VLOOKUP(J3248,city!$K$4:$L$352,2,0)&gt;K3248,K3248+1,1)</f>
        <v>6</v>
      </c>
      <c r="L3249" s="15">
        <v>1</v>
      </c>
      <c r="M3249" s="15" t="s">
        <v>377</v>
      </c>
      <c r="N3249" s="25">
        <v>106.346</v>
      </c>
      <c r="O3249" s="25">
        <v>35.401000000000003</v>
      </c>
      <c r="P3249" s="15" t="str">
        <f t="shared" si="403"/>
        <v/>
      </c>
      <c r="Q3249" s="41">
        <v>6</v>
      </c>
      <c r="R3249" s="15" t="e">
        <f t="shared" si="404"/>
        <v>#N/A</v>
      </c>
      <c r="S3249" s="15" t="str">
        <f t="shared" si="401"/>
        <v>6a</v>
      </c>
      <c r="T3249" s="15" t="str">
        <f t="shared" si="402"/>
        <v>6b</v>
      </c>
    </row>
    <row r="3250" spans="1:20" ht="20.100000000000001" customHeight="1">
      <c r="A3250" s="15">
        <f t="shared" si="398"/>
        <v>132507</v>
      </c>
      <c r="B3250" s="24" t="str">
        <f>VLOOKUP(J3250,city!$A$4:$D$352,3,0)</f>
        <v>宁夏</v>
      </c>
      <c r="C3250" s="24" t="str">
        <f>VLOOKUP(J3250,city!$A$4:$D$352,4,0)</f>
        <v>固原</v>
      </c>
      <c r="D3250" s="25" t="s">
        <v>10361</v>
      </c>
      <c r="E3250" s="24" t="s">
        <v>10362</v>
      </c>
      <c r="F3250" s="42" t="str">
        <f t="shared" si="397"/>
        <v>106.063,36.321</v>
      </c>
      <c r="G3250" s="20" t="s">
        <v>10363</v>
      </c>
      <c r="H3250" s="20" t="s">
        <v>456</v>
      </c>
      <c r="I3250" s="45" t="str">
        <f t="shared" si="399"/>
        <v>13a,13b</v>
      </c>
      <c r="J3250" s="15">
        <f t="shared" si="400"/>
        <v>325</v>
      </c>
      <c r="K3250" s="15">
        <f>IF(VLOOKUP(J3249,city!$K$4:$L$352,2,0)&gt;K3249,K3249+1,1)</f>
        <v>7</v>
      </c>
      <c r="L3250" s="15">
        <v>1</v>
      </c>
      <c r="M3250" s="15" t="s">
        <v>377</v>
      </c>
      <c r="N3250" s="25">
        <v>106.063</v>
      </c>
      <c r="O3250" s="25">
        <v>36.320999999999998</v>
      </c>
      <c r="P3250" s="15" t="str">
        <f t="shared" si="403"/>
        <v/>
      </c>
      <c r="Q3250" s="41">
        <v>13</v>
      </c>
      <c r="R3250" s="15">
        <f t="shared" si="404"/>
        <v>13</v>
      </c>
      <c r="S3250" s="15" t="str">
        <f t="shared" si="401"/>
        <v>13a</v>
      </c>
      <c r="T3250" s="15" t="str">
        <f t="shared" si="402"/>
        <v>13b</v>
      </c>
    </row>
    <row r="3251" spans="1:20" ht="20.100000000000001" customHeight="1">
      <c r="A3251" s="15">
        <f t="shared" si="398"/>
        <v>132508</v>
      </c>
      <c r="B3251" s="24" t="str">
        <f>VLOOKUP(J3251,city!$A$4:$D$352,3,0)</f>
        <v>宁夏</v>
      </c>
      <c r="C3251" s="24" t="str">
        <f>VLOOKUP(J3251,city!$A$4:$D$352,4,0)</f>
        <v>固原</v>
      </c>
      <c r="D3251" s="25" t="s">
        <v>10364</v>
      </c>
      <c r="E3251" s="24" t="s">
        <v>10365</v>
      </c>
      <c r="F3251" s="42" t="str">
        <f t="shared" si="397"/>
        <v>106.521,35.942</v>
      </c>
      <c r="G3251" s="20" t="s">
        <v>10366</v>
      </c>
      <c r="H3251" s="20" t="s">
        <v>462</v>
      </c>
      <c r="I3251" s="45" t="str">
        <f t="shared" si="399"/>
        <v>11a,11b</v>
      </c>
      <c r="J3251" s="15">
        <f t="shared" si="400"/>
        <v>325</v>
      </c>
      <c r="K3251" s="15">
        <f>IF(VLOOKUP(J3250,city!$K$4:$L$352,2,0)&gt;K3250,K3250+1,1)</f>
        <v>8</v>
      </c>
      <c r="L3251" s="15">
        <v>1</v>
      </c>
      <c r="M3251" s="15" t="s">
        <v>377</v>
      </c>
      <c r="N3251" s="25">
        <v>106.521</v>
      </c>
      <c r="O3251" s="25">
        <v>35.942</v>
      </c>
      <c r="P3251" s="15" t="str">
        <f t="shared" si="403"/>
        <v/>
      </c>
      <c r="Q3251" s="41">
        <v>11</v>
      </c>
      <c r="R3251" s="15">
        <f t="shared" si="404"/>
        <v>11</v>
      </c>
      <c r="S3251" s="15" t="str">
        <f t="shared" si="401"/>
        <v>11a</v>
      </c>
      <c r="T3251" s="15" t="str">
        <f t="shared" si="402"/>
        <v>11b</v>
      </c>
    </row>
    <row r="3252" spans="1:20" ht="20.100000000000001" customHeight="1">
      <c r="A3252" s="15">
        <f t="shared" si="398"/>
        <v>132509</v>
      </c>
      <c r="B3252" s="24" t="str">
        <f>VLOOKUP(J3252,city!$A$4:$D$352,3,0)</f>
        <v>宁夏</v>
      </c>
      <c r="C3252" s="24" t="str">
        <f>VLOOKUP(J3252,city!$A$4:$D$352,4,0)</f>
        <v>固原</v>
      </c>
      <c r="D3252" s="25" t="s">
        <v>10367</v>
      </c>
      <c r="E3252" s="24" t="s">
        <v>10368</v>
      </c>
      <c r="F3252" s="42" t="str">
        <f t="shared" si="397"/>
        <v>106.161,35.752</v>
      </c>
      <c r="G3252" s="20" t="s">
        <v>10369</v>
      </c>
      <c r="H3252" s="20" t="s">
        <v>468</v>
      </c>
      <c r="I3252" s="45" t="str">
        <f t="shared" si="399"/>
        <v>32a,32b</v>
      </c>
      <c r="J3252" s="15">
        <f t="shared" si="400"/>
        <v>325</v>
      </c>
      <c r="K3252" s="15">
        <f>IF(VLOOKUP(J3251,city!$K$4:$L$352,2,0)&gt;K3251,K3251+1,1)</f>
        <v>9</v>
      </c>
      <c r="L3252" s="15">
        <v>1</v>
      </c>
      <c r="M3252" s="15" t="s">
        <v>377</v>
      </c>
      <c r="N3252" s="25">
        <v>106.161</v>
      </c>
      <c r="O3252" s="25">
        <v>35.752000000000002</v>
      </c>
      <c r="P3252" s="15" t="str">
        <f t="shared" si="403"/>
        <v/>
      </c>
      <c r="Q3252" s="41">
        <v>32</v>
      </c>
      <c r="R3252" s="15" t="e">
        <f t="shared" si="404"/>
        <v>#N/A</v>
      </c>
      <c r="S3252" s="15" t="str">
        <f t="shared" si="401"/>
        <v>32a</v>
      </c>
      <c r="T3252" s="15" t="str">
        <f t="shared" si="402"/>
        <v>32b</v>
      </c>
    </row>
    <row r="3253" spans="1:20" ht="20.100000000000001" customHeight="1">
      <c r="A3253" s="15">
        <f t="shared" si="398"/>
        <v>132510</v>
      </c>
      <c r="B3253" s="24" t="str">
        <f>VLOOKUP(J3253,city!$A$4:$D$352,3,0)</f>
        <v>宁夏</v>
      </c>
      <c r="C3253" s="24" t="str">
        <f>VLOOKUP(J3253,city!$A$4:$D$352,4,0)</f>
        <v>固原</v>
      </c>
      <c r="D3253" s="25" t="s">
        <v>10370</v>
      </c>
      <c r="E3253" s="24" t="s">
        <v>10371</v>
      </c>
      <c r="F3253" s="42" t="str">
        <f t="shared" si="397"/>
        <v>106.184,35.964</v>
      </c>
      <c r="G3253" s="20" t="s">
        <v>10372</v>
      </c>
      <c r="H3253" s="20" t="s">
        <v>474</v>
      </c>
      <c r="I3253" s="45" t="str">
        <f t="shared" si="399"/>
        <v>31a,31b</v>
      </c>
      <c r="J3253" s="15">
        <f t="shared" si="400"/>
        <v>325</v>
      </c>
      <c r="K3253" s="15">
        <f>IF(VLOOKUP(J3252,city!$K$4:$L$352,2,0)&gt;K3252,K3252+1,1)</f>
        <v>10</v>
      </c>
      <c r="L3253" s="15">
        <v>1</v>
      </c>
      <c r="M3253" s="15" t="s">
        <v>377</v>
      </c>
      <c r="N3253" s="25">
        <v>106.184</v>
      </c>
      <c r="O3253" s="25">
        <v>35.963999999999999</v>
      </c>
      <c r="P3253" s="15" t="str">
        <f t="shared" si="403"/>
        <v>106.2149,35.865</v>
      </c>
      <c r="Q3253" s="41">
        <v>31</v>
      </c>
      <c r="R3253" s="15">
        <f t="shared" si="404"/>
        <v>31</v>
      </c>
      <c r="S3253" s="15" t="str">
        <f t="shared" si="401"/>
        <v>31a</v>
      </c>
      <c r="T3253" s="15" t="str">
        <f t="shared" si="402"/>
        <v>31b</v>
      </c>
    </row>
    <row r="3254" spans="1:20" ht="20.100000000000001" customHeight="1">
      <c r="A3254" s="15">
        <f t="shared" si="398"/>
        <v>132601</v>
      </c>
      <c r="B3254" s="24" t="str">
        <f>VLOOKUP(J3254,city!$A$4:$D$352,3,0)</f>
        <v>宁夏</v>
      </c>
      <c r="C3254" s="24" t="str">
        <f>VLOOKUP(J3254,city!$A$4:$D$352,4,0)</f>
        <v>中卫</v>
      </c>
      <c r="D3254" s="25" t="s">
        <v>10373</v>
      </c>
      <c r="E3254" s="24" t="s">
        <v>10374</v>
      </c>
      <c r="F3254" s="42" t="str">
        <f t="shared" si="397"/>
        <v>105.141,37.512</v>
      </c>
      <c r="G3254" s="20" t="s">
        <v>10375</v>
      </c>
      <c r="H3254" s="20" t="s">
        <v>480</v>
      </c>
      <c r="I3254" s="45" t="str">
        <f t="shared" si="399"/>
        <v>32a,32b</v>
      </c>
      <c r="J3254" s="15">
        <f t="shared" si="400"/>
        <v>326</v>
      </c>
      <c r="K3254" s="15">
        <f>IF(VLOOKUP(J3253,city!$K$4:$L$352,2,0)&gt;K3253,K3253+1,1)</f>
        <v>1</v>
      </c>
      <c r="L3254" s="15">
        <v>1</v>
      </c>
      <c r="M3254" s="15" t="s">
        <v>378</v>
      </c>
      <c r="N3254" s="25">
        <v>105.14100000000001</v>
      </c>
      <c r="O3254" s="25">
        <v>37.512</v>
      </c>
      <c r="P3254" s="15" t="str">
        <f t="shared" si="403"/>
        <v/>
      </c>
      <c r="Q3254" s="41">
        <v>32</v>
      </c>
      <c r="R3254" s="15" t="e">
        <f t="shared" si="404"/>
        <v>#N/A</v>
      </c>
      <c r="S3254" s="15" t="str">
        <f t="shared" si="401"/>
        <v>32a</v>
      </c>
      <c r="T3254" s="15" t="str">
        <f t="shared" si="402"/>
        <v>32b</v>
      </c>
    </row>
    <row r="3255" spans="1:20" ht="20.100000000000001" customHeight="1">
      <c r="A3255" s="15">
        <f t="shared" si="398"/>
        <v>132602</v>
      </c>
      <c r="B3255" s="24" t="str">
        <f>VLOOKUP(J3255,city!$A$4:$D$352,3,0)</f>
        <v>宁夏</v>
      </c>
      <c r="C3255" s="24" t="str">
        <f>VLOOKUP(J3255,city!$A$4:$D$352,4,0)</f>
        <v>中卫</v>
      </c>
      <c r="D3255" s="25" t="s">
        <v>700</v>
      </c>
      <c r="E3255" s="24" t="s">
        <v>10376</v>
      </c>
      <c r="F3255" s="42" t="str">
        <f t="shared" si="397"/>
        <v>105.106,37.543</v>
      </c>
      <c r="G3255" s="20" t="s">
        <v>10377</v>
      </c>
      <c r="H3255" s="20" t="s">
        <v>486</v>
      </c>
      <c r="I3255" s="45" t="str">
        <f t="shared" si="399"/>
        <v>4a,4b</v>
      </c>
      <c r="J3255" s="15">
        <f t="shared" si="400"/>
        <v>326</v>
      </c>
      <c r="K3255" s="15">
        <f>IF(VLOOKUP(J3254,city!$K$4:$L$352,2,0)&gt;K3254,K3254+1,1)</f>
        <v>2</v>
      </c>
      <c r="L3255" s="15">
        <v>1</v>
      </c>
      <c r="M3255" s="15" t="s">
        <v>378</v>
      </c>
      <c r="N3255" s="25">
        <v>105.10599999999999</v>
      </c>
      <c r="O3255" s="25">
        <v>37.542999999999999</v>
      </c>
      <c r="P3255" s="15" t="str">
        <f t="shared" si="403"/>
        <v/>
      </c>
      <c r="Q3255" s="41">
        <v>4</v>
      </c>
      <c r="R3255" s="15">
        <f t="shared" si="404"/>
        <v>4</v>
      </c>
      <c r="S3255" s="15" t="str">
        <f t="shared" si="401"/>
        <v>4a</v>
      </c>
      <c r="T3255" s="15" t="str">
        <f t="shared" si="402"/>
        <v>4b</v>
      </c>
    </row>
    <row r="3256" spans="1:20" ht="20.100000000000001" customHeight="1">
      <c r="A3256" s="15">
        <f t="shared" si="398"/>
        <v>132603</v>
      </c>
      <c r="B3256" s="24" t="str">
        <f>VLOOKUP(J3256,city!$A$4:$D$352,3,0)</f>
        <v>宁夏</v>
      </c>
      <c r="C3256" s="24" t="str">
        <f>VLOOKUP(J3256,city!$A$4:$D$352,4,0)</f>
        <v>中卫</v>
      </c>
      <c r="D3256" s="25" t="s">
        <v>10378</v>
      </c>
      <c r="E3256" s="24" t="s">
        <v>10379</v>
      </c>
      <c r="F3256" s="42" t="str">
        <f t="shared" si="397"/>
        <v>105.195,37.524</v>
      </c>
      <c r="G3256" s="20" t="s">
        <v>10380</v>
      </c>
      <c r="H3256" s="20" t="s">
        <v>492</v>
      </c>
      <c r="I3256" s="45" t="str">
        <f t="shared" si="399"/>
        <v>12a,12b</v>
      </c>
      <c r="J3256" s="15">
        <f t="shared" si="400"/>
        <v>326</v>
      </c>
      <c r="K3256" s="15">
        <f>IF(VLOOKUP(J3255,city!$K$4:$L$352,2,0)&gt;K3255,K3255+1,1)</f>
        <v>3</v>
      </c>
      <c r="L3256" s="15">
        <v>1</v>
      </c>
      <c r="M3256" s="15" t="s">
        <v>378</v>
      </c>
      <c r="N3256" s="25">
        <v>105.19499999999999</v>
      </c>
      <c r="O3256" s="25">
        <v>37.524000000000001</v>
      </c>
      <c r="P3256" s="15" t="str">
        <f t="shared" si="403"/>
        <v/>
      </c>
      <c r="Q3256" s="41">
        <v>12</v>
      </c>
      <c r="R3256" s="15">
        <f t="shared" si="404"/>
        <v>12</v>
      </c>
      <c r="S3256" s="15" t="str">
        <f t="shared" si="401"/>
        <v>12a</v>
      </c>
      <c r="T3256" s="15" t="str">
        <f t="shared" si="402"/>
        <v>12b</v>
      </c>
    </row>
    <row r="3257" spans="1:20" ht="20.100000000000001" customHeight="1">
      <c r="A3257" s="15">
        <f t="shared" si="398"/>
        <v>132604</v>
      </c>
      <c r="B3257" s="24" t="str">
        <f>VLOOKUP(J3257,city!$A$4:$D$352,3,0)</f>
        <v>宁夏</v>
      </c>
      <c r="C3257" s="24" t="str">
        <f>VLOOKUP(J3257,city!$A$4:$D$352,4,0)</f>
        <v>中卫</v>
      </c>
      <c r="D3257" s="25" t="s">
        <v>10381</v>
      </c>
      <c r="E3257" s="24" t="s">
        <v>10382</v>
      </c>
      <c r="F3257" s="42" t="str">
        <f t="shared" si="397"/>
        <v>105.202,37.488</v>
      </c>
      <c r="G3257" s="20" t="s">
        <v>10383</v>
      </c>
      <c r="H3257" s="20" t="s">
        <v>498</v>
      </c>
      <c r="I3257" s="45" t="str">
        <f t="shared" si="399"/>
        <v>15a,15b</v>
      </c>
      <c r="J3257" s="15">
        <f t="shared" si="400"/>
        <v>326</v>
      </c>
      <c r="K3257" s="15">
        <f>IF(VLOOKUP(J3256,city!$K$4:$L$352,2,0)&gt;K3256,K3256+1,1)</f>
        <v>4</v>
      </c>
      <c r="L3257" s="15">
        <v>1</v>
      </c>
      <c r="M3257" s="15" t="s">
        <v>378</v>
      </c>
      <c r="N3257" s="25">
        <v>105.202</v>
      </c>
      <c r="O3257" s="25">
        <v>37.488</v>
      </c>
      <c r="P3257" s="15" t="str">
        <f t="shared" si="403"/>
        <v/>
      </c>
      <c r="Q3257" s="41">
        <v>15</v>
      </c>
      <c r="R3257" s="15">
        <f t="shared" si="404"/>
        <v>15</v>
      </c>
      <c r="S3257" s="15" t="str">
        <f t="shared" si="401"/>
        <v>15a</v>
      </c>
      <c r="T3257" s="15" t="str">
        <f t="shared" si="402"/>
        <v>15b</v>
      </c>
    </row>
    <row r="3258" spans="1:20" ht="20.100000000000001" customHeight="1">
      <c r="A3258" s="15">
        <f t="shared" si="398"/>
        <v>132605</v>
      </c>
      <c r="B3258" s="24" t="str">
        <f>VLOOKUP(J3258,city!$A$4:$D$352,3,0)</f>
        <v>宁夏</v>
      </c>
      <c r="C3258" s="24" t="str">
        <f>VLOOKUP(J3258,city!$A$4:$D$352,4,0)</f>
        <v>中卫</v>
      </c>
      <c r="D3258" s="25" t="s">
        <v>10384</v>
      </c>
      <c r="E3258" s="24" t="s">
        <v>10385</v>
      </c>
      <c r="F3258" s="42" t="str">
        <f t="shared" si="397"/>
        <v>104.753,37.352</v>
      </c>
      <c r="G3258" s="20" t="s">
        <v>10386</v>
      </c>
      <c r="H3258" s="20" t="s">
        <v>504</v>
      </c>
      <c r="I3258" s="45" t="str">
        <f t="shared" si="399"/>
        <v>4a,4b</v>
      </c>
      <c r="J3258" s="15">
        <f t="shared" si="400"/>
        <v>326</v>
      </c>
      <c r="K3258" s="15">
        <f>IF(VLOOKUP(J3257,city!$K$4:$L$352,2,0)&gt;K3257,K3257+1,1)</f>
        <v>5</v>
      </c>
      <c r="L3258" s="15">
        <v>1</v>
      </c>
      <c r="M3258" s="15" t="s">
        <v>378</v>
      </c>
      <c r="N3258" s="25">
        <v>104.753</v>
      </c>
      <c r="O3258" s="25">
        <v>37.351999999999997</v>
      </c>
      <c r="P3258" s="15" t="str">
        <f t="shared" si="403"/>
        <v/>
      </c>
      <c r="Q3258" s="41">
        <v>4</v>
      </c>
      <c r="R3258" s="15">
        <f t="shared" si="404"/>
        <v>4</v>
      </c>
      <c r="S3258" s="15" t="str">
        <f t="shared" si="401"/>
        <v>4a</v>
      </c>
      <c r="T3258" s="15" t="str">
        <f t="shared" si="402"/>
        <v>4b</v>
      </c>
    </row>
    <row r="3259" spans="1:20" ht="20.100000000000001" customHeight="1">
      <c r="A3259" s="15">
        <f t="shared" si="398"/>
        <v>132606</v>
      </c>
      <c r="B3259" s="24" t="str">
        <f>VLOOKUP(J3259,city!$A$4:$D$352,3,0)</f>
        <v>宁夏</v>
      </c>
      <c r="C3259" s="24" t="str">
        <f>VLOOKUP(J3259,city!$A$4:$D$352,4,0)</f>
        <v>中卫</v>
      </c>
      <c r="D3259" s="25" t="s">
        <v>9816</v>
      </c>
      <c r="E3259" s="24" t="s">
        <v>10387</v>
      </c>
      <c r="F3259" s="42" t="str">
        <f t="shared" si="397"/>
        <v>104.944,37.603</v>
      </c>
      <c r="G3259" s="20" t="s">
        <v>10388</v>
      </c>
      <c r="H3259" s="20" t="s">
        <v>510</v>
      </c>
      <c r="I3259" s="45" t="str">
        <f t="shared" si="399"/>
        <v>28a,28b</v>
      </c>
      <c r="J3259" s="15">
        <f t="shared" si="400"/>
        <v>326</v>
      </c>
      <c r="K3259" s="15">
        <f>IF(VLOOKUP(J3258,city!$K$4:$L$352,2,0)&gt;K3258,K3258+1,1)</f>
        <v>6</v>
      </c>
      <c r="L3259" s="15">
        <v>1</v>
      </c>
      <c r="M3259" s="15" t="s">
        <v>378</v>
      </c>
      <c r="N3259" s="25">
        <v>104.944</v>
      </c>
      <c r="O3259" s="25">
        <v>37.603000000000002</v>
      </c>
      <c r="P3259" s="15" t="str">
        <f t="shared" si="403"/>
        <v/>
      </c>
      <c r="Q3259" s="41">
        <v>28</v>
      </c>
      <c r="R3259" s="15">
        <f t="shared" si="404"/>
        <v>28</v>
      </c>
      <c r="S3259" s="15" t="str">
        <f t="shared" si="401"/>
        <v>28a</v>
      </c>
      <c r="T3259" s="15" t="str">
        <f t="shared" si="402"/>
        <v>28b</v>
      </c>
    </row>
    <row r="3260" spans="1:20" ht="20.100000000000001" customHeight="1">
      <c r="A3260" s="15">
        <f t="shared" si="398"/>
        <v>132607</v>
      </c>
      <c r="B3260" s="24" t="str">
        <f>VLOOKUP(J3260,city!$A$4:$D$352,3,0)</f>
        <v>宁夏</v>
      </c>
      <c r="C3260" s="24" t="str">
        <f>VLOOKUP(J3260,city!$A$4:$D$352,4,0)</f>
        <v>中卫</v>
      </c>
      <c r="D3260" s="25" t="s">
        <v>10389</v>
      </c>
      <c r="E3260" s="24" t="s">
        <v>10390</v>
      </c>
      <c r="F3260" s="42" t="str">
        <f t="shared" ref="F3260:F3323" si="405">N3260&amp;","&amp;O3260</f>
        <v>106.287,38.471</v>
      </c>
      <c r="G3260" s="20" t="s">
        <v>10391</v>
      </c>
      <c r="H3260" s="20" t="s">
        <v>516</v>
      </c>
      <c r="I3260" s="45" t="str">
        <f t="shared" si="399"/>
        <v>13a,13b</v>
      </c>
      <c r="J3260" s="15">
        <f t="shared" si="400"/>
        <v>326</v>
      </c>
      <c r="K3260" s="15">
        <f>IF(VLOOKUP(J3259,city!$K$4:$L$352,2,0)&gt;K3259,K3259+1,1)</f>
        <v>7</v>
      </c>
      <c r="L3260" s="15">
        <v>1</v>
      </c>
      <c r="M3260" s="15" t="s">
        <v>378</v>
      </c>
      <c r="N3260" s="25">
        <v>106.28700000000001</v>
      </c>
      <c r="O3260" s="25">
        <v>38.470999999999997</v>
      </c>
      <c r="P3260" s="15" t="str">
        <f t="shared" si="403"/>
        <v/>
      </c>
      <c r="Q3260" s="41">
        <v>13</v>
      </c>
      <c r="R3260" s="15">
        <f t="shared" si="404"/>
        <v>13</v>
      </c>
      <c r="S3260" s="15" t="str">
        <f t="shared" si="401"/>
        <v>13a</v>
      </c>
      <c r="T3260" s="15" t="str">
        <f t="shared" si="402"/>
        <v>13b</v>
      </c>
    </row>
    <row r="3261" spans="1:20" ht="20.100000000000001" customHeight="1">
      <c r="A3261" s="15">
        <f t="shared" si="398"/>
        <v>132608</v>
      </c>
      <c r="B3261" s="24" t="str">
        <f>VLOOKUP(J3261,city!$A$4:$D$352,3,0)</f>
        <v>宁夏</v>
      </c>
      <c r="C3261" s="24" t="str">
        <f>VLOOKUP(J3261,city!$A$4:$D$352,4,0)</f>
        <v>中卫</v>
      </c>
      <c r="D3261" s="25" t="s">
        <v>10392</v>
      </c>
      <c r="E3261" s="24" t="s">
        <v>10393</v>
      </c>
      <c r="F3261" s="42" t="str">
        <f t="shared" si="405"/>
        <v>105.292,37.51</v>
      </c>
      <c r="G3261" s="20" t="s">
        <v>10394</v>
      </c>
      <c r="H3261" s="20" t="s">
        <v>522</v>
      </c>
      <c r="I3261" s="45" t="str">
        <f t="shared" si="399"/>
        <v>17a,17b</v>
      </c>
      <c r="J3261" s="15">
        <f t="shared" si="400"/>
        <v>326</v>
      </c>
      <c r="K3261" s="15">
        <f>IF(VLOOKUP(J3260,city!$K$4:$L$352,2,0)&gt;K3260,K3260+1,1)</f>
        <v>8</v>
      </c>
      <c r="L3261" s="15">
        <v>1</v>
      </c>
      <c r="M3261" s="15" t="s">
        <v>378</v>
      </c>
      <c r="N3261" s="25">
        <v>105.292</v>
      </c>
      <c r="O3261" s="25">
        <v>37.51</v>
      </c>
      <c r="P3261" s="15" t="str">
        <f t="shared" si="403"/>
        <v/>
      </c>
      <c r="Q3261" s="41">
        <v>17</v>
      </c>
      <c r="R3261" s="15">
        <f t="shared" si="404"/>
        <v>17</v>
      </c>
      <c r="S3261" s="15" t="str">
        <f t="shared" si="401"/>
        <v>17a</v>
      </c>
      <c r="T3261" s="15" t="str">
        <f t="shared" si="402"/>
        <v>17b</v>
      </c>
    </row>
    <row r="3262" spans="1:20" ht="20.100000000000001" customHeight="1">
      <c r="A3262" s="15">
        <f t="shared" si="398"/>
        <v>132609</v>
      </c>
      <c r="B3262" s="24" t="str">
        <f>VLOOKUP(J3262,city!$A$4:$D$352,3,0)</f>
        <v>宁夏</v>
      </c>
      <c r="C3262" s="24" t="str">
        <f>VLOOKUP(J3262,city!$A$4:$D$352,4,0)</f>
        <v>中卫</v>
      </c>
      <c r="D3262" s="25" t="s">
        <v>10395</v>
      </c>
      <c r="E3262" s="24" t="s">
        <v>10396</v>
      </c>
      <c r="F3262" s="42" t="str">
        <f t="shared" si="405"/>
        <v>105.453,37.298</v>
      </c>
      <c r="G3262" s="20" t="s">
        <v>10397</v>
      </c>
      <c r="H3262" s="20" t="s">
        <v>528</v>
      </c>
      <c r="I3262" s="45" t="str">
        <f t="shared" si="399"/>
        <v>12a,12b</v>
      </c>
      <c r="J3262" s="15">
        <f t="shared" si="400"/>
        <v>326</v>
      </c>
      <c r="K3262" s="15">
        <f>IF(VLOOKUP(J3261,city!$K$4:$L$352,2,0)&gt;K3261,K3261+1,1)</f>
        <v>9</v>
      </c>
      <c r="L3262" s="15">
        <v>1</v>
      </c>
      <c r="M3262" s="15" t="s">
        <v>378</v>
      </c>
      <c r="N3262" s="25">
        <v>105.453</v>
      </c>
      <c r="O3262" s="25">
        <v>37.298000000000002</v>
      </c>
      <c r="P3262" s="15" t="str">
        <f t="shared" si="403"/>
        <v/>
      </c>
      <c r="Q3262" s="41">
        <v>12</v>
      </c>
      <c r="R3262" s="15">
        <f t="shared" si="404"/>
        <v>12</v>
      </c>
      <c r="S3262" s="15" t="str">
        <f t="shared" si="401"/>
        <v>12a</v>
      </c>
      <c r="T3262" s="15" t="str">
        <f t="shared" si="402"/>
        <v>12b</v>
      </c>
    </row>
    <row r="3263" spans="1:20" ht="20.100000000000001" customHeight="1">
      <c r="A3263" s="15">
        <f t="shared" si="398"/>
        <v>132610</v>
      </c>
      <c r="B3263" s="24" t="str">
        <f>VLOOKUP(J3263,city!$A$4:$D$352,3,0)</f>
        <v>宁夏</v>
      </c>
      <c r="C3263" s="24" t="str">
        <f>VLOOKUP(J3263,city!$A$4:$D$352,4,0)</f>
        <v>中卫</v>
      </c>
      <c r="D3263" s="25" t="s">
        <v>10398</v>
      </c>
      <c r="E3263" s="24" t="s">
        <v>10399</v>
      </c>
      <c r="F3263" s="42" t="str">
        <f t="shared" si="405"/>
        <v>105.577,37.536</v>
      </c>
      <c r="G3263" s="20" t="s">
        <v>10400</v>
      </c>
      <c r="H3263" s="20" t="s">
        <v>534</v>
      </c>
      <c r="I3263" s="45" t="str">
        <f t="shared" si="399"/>
        <v>12a,12b</v>
      </c>
      <c r="J3263" s="15">
        <f t="shared" si="400"/>
        <v>326</v>
      </c>
      <c r="K3263" s="15">
        <f>IF(VLOOKUP(J3262,city!$K$4:$L$352,2,0)&gt;K3262,K3262+1,1)</f>
        <v>10</v>
      </c>
      <c r="L3263" s="15">
        <v>1</v>
      </c>
      <c r="M3263" s="15" t="s">
        <v>378</v>
      </c>
      <c r="N3263" s="25">
        <v>105.577</v>
      </c>
      <c r="O3263" s="25">
        <v>37.536000000000001</v>
      </c>
      <c r="P3263" s="15" t="str">
        <f t="shared" si="403"/>
        <v>105.295,37.5837</v>
      </c>
      <c r="Q3263" s="41">
        <v>12</v>
      </c>
      <c r="R3263" s="15">
        <f t="shared" si="404"/>
        <v>12</v>
      </c>
      <c r="S3263" s="15" t="str">
        <f t="shared" si="401"/>
        <v>12a</v>
      </c>
      <c r="T3263" s="15" t="str">
        <f t="shared" si="402"/>
        <v>12b</v>
      </c>
    </row>
    <row r="3264" spans="1:20" ht="20.100000000000001" customHeight="1">
      <c r="A3264" s="15">
        <f t="shared" si="398"/>
        <v>132701</v>
      </c>
      <c r="B3264" s="24" t="str">
        <f>VLOOKUP(J3264,city!$A$4:$D$352,3,0)</f>
        <v>新疆</v>
      </c>
      <c r="C3264" s="24" t="str">
        <f>VLOOKUP(J3264,city!$A$4:$D$352,4,0)</f>
        <v>乌鲁木齐</v>
      </c>
      <c r="D3264" s="25" t="s">
        <v>10401</v>
      </c>
      <c r="E3264" s="24" t="s">
        <v>10402</v>
      </c>
      <c r="F3264" s="42" t="str">
        <f t="shared" si="405"/>
        <v>87.562,43.896</v>
      </c>
      <c r="G3264" s="20" t="s">
        <v>10403</v>
      </c>
      <c r="H3264" s="20" t="s">
        <v>422</v>
      </c>
      <c r="I3264" s="45" t="str">
        <f t="shared" si="399"/>
        <v>1a,1b</v>
      </c>
      <c r="J3264" s="15">
        <f t="shared" si="400"/>
        <v>327</v>
      </c>
      <c r="K3264" s="15">
        <f>IF(VLOOKUP(J3263,city!$K$4:$L$352,2,0)&gt;K3263,K3263+1,1)</f>
        <v>1</v>
      </c>
      <c r="L3264" s="15">
        <v>1</v>
      </c>
      <c r="M3264" s="15" t="s">
        <v>380</v>
      </c>
      <c r="N3264" s="25">
        <v>87.561999999999998</v>
      </c>
      <c r="O3264" s="25">
        <v>43.896000000000001</v>
      </c>
      <c r="P3264" s="15" t="str">
        <f t="shared" si="403"/>
        <v/>
      </c>
      <c r="Q3264" s="41">
        <v>1</v>
      </c>
      <c r="R3264" s="15">
        <f t="shared" si="404"/>
        <v>1</v>
      </c>
      <c r="S3264" s="15" t="str">
        <f t="shared" si="401"/>
        <v>1a</v>
      </c>
      <c r="T3264" s="15" t="str">
        <f t="shared" si="402"/>
        <v>1b</v>
      </c>
    </row>
    <row r="3265" spans="1:20" ht="20.100000000000001" customHeight="1">
      <c r="A3265" s="15">
        <f t="shared" si="398"/>
        <v>132702</v>
      </c>
      <c r="B3265" s="24" t="str">
        <f>VLOOKUP(J3265,city!$A$4:$D$352,3,0)</f>
        <v>新疆</v>
      </c>
      <c r="C3265" s="24" t="str">
        <f>VLOOKUP(J3265,city!$A$4:$D$352,4,0)</f>
        <v>乌鲁木齐</v>
      </c>
      <c r="D3265" s="25" t="s">
        <v>10404</v>
      </c>
      <c r="E3265" s="24" t="s">
        <v>10405</v>
      </c>
      <c r="F3265" s="42" t="str">
        <f t="shared" si="405"/>
        <v>87.624,43.786</v>
      </c>
      <c r="G3265" s="20" t="s">
        <v>10406</v>
      </c>
      <c r="H3265" s="20" t="s">
        <v>427</v>
      </c>
      <c r="I3265" s="45" t="str">
        <f t="shared" si="399"/>
        <v>31a,31b</v>
      </c>
      <c r="J3265" s="15">
        <f t="shared" si="400"/>
        <v>327</v>
      </c>
      <c r="K3265" s="15">
        <f>IF(VLOOKUP(J3264,city!$K$4:$L$352,2,0)&gt;K3264,K3264+1,1)</f>
        <v>2</v>
      </c>
      <c r="L3265" s="15">
        <v>1</v>
      </c>
      <c r="M3265" s="15" t="s">
        <v>380</v>
      </c>
      <c r="N3265" s="25">
        <v>87.623999999999995</v>
      </c>
      <c r="O3265" s="25">
        <v>43.786000000000001</v>
      </c>
      <c r="P3265" s="15" t="str">
        <f t="shared" si="403"/>
        <v/>
      </c>
      <c r="Q3265" s="41">
        <v>31</v>
      </c>
      <c r="R3265" s="15" t="e">
        <f t="shared" si="404"/>
        <v>#N/A</v>
      </c>
      <c r="S3265" s="15" t="str">
        <f t="shared" si="401"/>
        <v>31a</v>
      </c>
      <c r="T3265" s="15" t="str">
        <f t="shared" si="402"/>
        <v>31b</v>
      </c>
    </row>
    <row r="3266" spans="1:20" ht="20.100000000000001" customHeight="1">
      <c r="A3266" s="15">
        <f t="shared" si="398"/>
        <v>132703</v>
      </c>
      <c r="B3266" s="24" t="str">
        <f>VLOOKUP(J3266,city!$A$4:$D$352,3,0)</f>
        <v>新疆</v>
      </c>
      <c r="C3266" s="24" t="str">
        <f>VLOOKUP(J3266,city!$A$4:$D$352,4,0)</f>
        <v>乌鲁木齐</v>
      </c>
      <c r="D3266" s="25" t="s">
        <v>10407</v>
      </c>
      <c r="E3266" s="24" t="s">
        <v>10408</v>
      </c>
      <c r="F3266" s="42" t="str">
        <f t="shared" si="405"/>
        <v>87.591,43.825</v>
      </c>
      <c r="G3266" s="20" t="s">
        <v>10409</v>
      </c>
      <c r="H3266" s="20" t="s">
        <v>432</v>
      </c>
      <c r="I3266" s="45" t="str">
        <f t="shared" si="399"/>
        <v>10a,10b</v>
      </c>
      <c r="J3266" s="15">
        <f t="shared" si="400"/>
        <v>327</v>
      </c>
      <c r="K3266" s="15">
        <f>IF(VLOOKUP(J3265,city!$K$4:$L$352,2,0)&gt;K3265,K3265+1,1)</f>
        <v>3</v>
      </c>
      <c r="L3266" s="15">
        <v>1</v>
      </c>
      <c r="M3266" s="15" t="s">
        <v>380</v>
      </c>
      <c r="N3266" s="25">
        <v>87.590999999999994</v>
      </c>
      <c r="O3266" s="25">
        <v>43.825000000000003</v>
      </c>
      <c r="P3266" s="15" t="str">
        <f t="shared" si="403"/>
        <v/>
      </c>
      <c r="Q3266" s="41">
        <v>10</v>
      </c>
      <c r="R3266" s="15">
        <f t="shared" si="404"/>
        <v>10</v>
      </c>
      <c r="S3266" s="15" t="str">
        <f t="shared" si="401"/>
        <v>10a</v>
      </c>
      <c r="T3266" s="15" t="str">
        <f t="shared" si="402"/>
        <v>10b</v>
      </c>
    </row>
    <row r="3267" spans="1:20" ht="20.100000000000001" customHeight="1">
      <c r="A3267" s="15">
        <f t="shared" si="398"/>
        <v>132704</v>
      </c>
      <c r="B3267" s="24" t="str">
        <f>VLOOKUP(J3267,city!$A$4:$D$352,3,0)</f>
        <v>新疆</v>
      </c>
      <c r="C3267" s="24" t="str">
        <f>VLOOKUP(J3267,city!$A$4:$D$352,4,0)</f>
        <v>乌鲁木齐</v>
      </c>
      <c r="D3267" s="25" t="s">
        <v>10410</v>
      </c>
      <c r="E3267" s="24" t="s">
        <v>10411</v>
      </c>
      <c r="F3267" s="42" t="str">
        <f t="shared" si="405"/>
        <v>87.611,43.814</v>
      </c>
      <c r="G3267" s="20" t="s">
        <v>10412</v>
      </c>
      <c r="H3267" s="20" t="s">
        <v>438</v>
      </c>
      <c r="I3267" s="45" t="str">
        <f t="shared" si="399"/>
        <v>11a,11b</v>
      </c>
      <c r="J3267" s="15">
        <f t="shared" si="400"/>
        <v>327</v>
      </c>
      <c r="K3267" s="15">
        <f>IF(VLOOKUP(J3266,city!$K$4:$L$352,2,0)&gt;K3266,K3266+1,1)</f>
        <v>4</v>
      </c>
      <c r="L3267" s="15">
        <v>1</v>
      </c>
      <c r="M3267" s="15" t="s">
        <v>380</v>
      </c>
      <c r="N3267" s="25">
        <v>87.611000000000004</v>
      </c>
      <c r="O3267" s="25">
        <v>43.814</v>
      </c>
      <c r="P3267" s="15" t="str">
        <f t="shared" si="403"/>
        <v/>
      </c>
      <c r="Q3267" s="41">
        <v>11</v>
      </c>
      <c r="R3267" s="15">
        <f t="shared" si="404"/>
        <v>11</v>
      </c>
      <c r="S3267" s="15" t="str">
        <f t="shared" si="401"/>
        <v>11a</v>
      </c>
      <c r="T3267" s="15" t="str">
        <f t="shared" si="402"/>
        <v>11b</v>
      </c>
    </row>
    <row r="3268" spans="1:20" ht="20.100000000000001" customHeight="1">
      <c r="A3268" s="15">
        <f t="shared" ref="A3268:A3331" si="406">100000+J3268*100+K3268</f>
        <v>132705</v>
      </c>
      <c r="B3268" s="24" t="str">
        <f>VLOOKUP(J3268,city!$A$4:$D$352,3,0)</f>
        <v>新疆</v>
      </c>
      <c r="C3268" s="24" t="str">
        <f>VLOOKUP(J3268,city!$A$4:$D$352,4,0)</f>
        <v>乌鲁木齐</v>
      </c>
      <c r="D3268" s="25" t="s">
        <v>10413</v>
      </c>
      <c r="E3268" s="24" t="s">
        <v>10414</v>
      </c>
      <c r="F3268" s="42" t="str">
        <f t="shared" si="405"/>
        <v>87.665,43.839</v>
      </c>
      <c r="G3268" s="20" t="s">
        <v>10415</v>
      </c>
      <c r="H3268" s="20" t="s">
        <v>444</v>
      </c>
      <c r="I3268" s="45" t="str">
        <f t="shared" si="399"/>
        <v>6a,6b</v>
      </c>
      <c r="J3268" s="15">
        <f t="shared" si="400"/>
        <v>327</v>
      </c>
      <c r="K3268" s="15">
        <f>IF(VLOOKUP(J3267,city!$K$4:$L$352,2,0)&gt;K3267,K3267+1,1)</f>
        <v>5</v>
      </c>
      <c r="L3268" s="15">
        <v>1</v>
      </c>
      <c r="M3268" s="15" t="s">
        <v>380</v>
      </c>
      <c r="N3268" s="25">
        <v>87.665000000000006</v>
      </c>
      <c r="O3268" s="25">
        <v>43.838999999999999</v>
      </c>
      <c r="P3268" s="15" t="str">
        <f t="shared" si="403"/>
        <v/>
      </c>
      <c r="Q3268" s="41">
        <v>6</v>
      </c>
      <c r="R3268" s="15">
        <f t="shared" si="404"/>
        <v>6</v>
      </c>
      <c r="S3268" s="15" t="str">
        <f t="shared" si="401"/>
        <v>6a</v>
      </c>
      <c r="T3268" s="15" t="str">
        <f t="shared" si="402"/>
        <v>6b</v>
      </c>
    </row>
    <row r="3269" spans="1:20" ht="20.100000000000001" customHeight="1">
      <c r="A3269" s="15">
        <f t="shared" si="406"/>
        <v>132706</v>
      </c>
      <c r="B3269" s="24" t="str">
        <f>VLOOKUP(J3269,city!$A$4:$D$352,3,0)</f>
        <v>新疆</v>
      </c>
      <c r="C3269" s="24" t="str">
        <f>VLOOKUP(J3269,city!$A$4:$D$352,4,0)</f>
        <v>乌鲁木齐</v>
      </c>
      <c r="D3269" s="25" t="s">
        <v>10416</v>
      </c>
      <c r="E3269" s="24" t="s">
        <v>10417</v>
      </c>
      <c r="F3269" s="42" t="str">
        <f t="shared" si="405"/>
        <v>88.345,43.332</v>
      </c>
      <c r="G3269" s="20" t="s">
        <v>10418</v>
      </c>
      <c r="H3269" s="20" t="s">
        <v>450</v>
      </c>
      <c r="I3269" s="45" t="str">
        <f t="shared" ref="I3269:I3332" si="407">S3269&amp;","&amp;T3269</f>
        <v>31a,31b</v>
      </c>
      <c r="J3269" s="15">
        <f t="shared" ref="J3269:J3332" si="408">IF(K3269&gt;K3268,J3268,J3268+1)</f>
        <v>327</v>
      </c>
      <c r="K3269" s="15">
        <f>IF(VLOOKUP(J3268,city!$K$4:$L$352,2,0)&gt;K3268,K3268+1,1)</f>
        <v>6</v>
      </c>
      <c r="L3269" s="15">
        <v>1</v>
      </c>
      <c r="M3269" s="15" t="s">
        <v>380</v>
      </c>
      <c r="N3269" s="25">
        <v>88.344999999999999</v>
      </c>
      <c r="O3269" s="25">
        <v>43.332000000000001</v>
      </c>
      <c r="P3269" s="15" t="str">
        <f t="shared" si="403"/>
        <v/>
      </c>
      <c r="Q3269" s="41">
        <v>31</v>
      </c>
      <c r="R3269" s="15">
        <f t="shared" si="404"/>
        <v>31</v>
      </c>
      <c r="S3269" s="15" t="str">
        <f t="shared" ref="S3269:S3332" si="409">CONCATENATE(Q3269,"a")</f>
        <v>31a</v>
      </c>
      <c r="T3269" s="15" t="str">
        <f t="shared" ref="T3269:T3332" si="410">CONCATENATE(Q3269,"b")</f>
        <v>31b</v>
      </c>
    </row>
    <row r="3270" spans="1:20" ht="20.100000000000001" customHeight="1">
      <c r="A3270" s="15">
        <f t="shared" si="406"/>
        <v>132707</v>
      </c>
      <c r="B3270" s="24" t="str">
        <f>VLOOKUP(J3270,city!$A$4:$D$352,3,0)</f>
        <v>新疆</v>
      </c>
      <c r="C3270" s="24" t="str">
        <f>VLOOKUP(J3270,city!$A$4:$D$352,4,0)</f>
        <v>乌鲁木齐</v>
      </c>
      <c r="D3270" s="25" t="s">
        <v>10419</v>
      </c>
      <c r="E3270" s="24" t="s">
        <v>10420</v>
      </c>
      <c r="F3270" s="42" t="str">
        <f t="shared" si="405"/>
        <v>87.121,43.118</v>
      </c>
      <c r="G3270" s="20" t="s">
        <v>10421</v>
      </c>
      <c r="H3270" s="20" t="s">
        <v>456</v>
      </c>
      <c r="I3270" s="45" t="str">
        <f t="shared" si="407"/>
        <v>11a,11b</v>
      </c>
      <c r="J3270" s="15">
        <f t="shared" si="408"/>
        <v>327</v>
      </c>
      <c r="K3270" s="15">
        <f>IF(VLOOKUP(J3269,city!$K$4:$L$352,2,0)&gt;K3269,K3269+1,1)</f>
        <v>7</v>
      </c>
      <c r="L3270" s="15">
        <v>1</v>
      </c>
      <c r="M3270" s="15" t="s">
        <v>380</v>
      </c>
      <c r="N3270" s="25">
        <v>87.120999999999995</v>
      </c>
      <c r="O3270" s="25">
        <v>43.118000000000002</v>
      </c>
      <c r="P3270" s="15" t="str">
        <f t="shared" si="403"/>
        <v/>
      </c>
      <c r="Q3270" s="41">
        <v>11</v>
      </c>
      <c r="R3270" s="15">
        <f t="shared" si="404"/>
        <v>11</v>
      </c>
      <c r="S3270" s="15" t="str">
        <f t="shared" si="409"/>
        <v>11a</v>
      </c>
      <c r="T3270" s="15" t="str">
        <f t="shared" si="410"/>
        <v>11b</v>
      </c>
    </row>
    <row r="3271" spans="1:20" ht="20.100000000000001" customHeight="1">
      <c r="A3271" s="15">
        <f t="shared" si="406"/>
        <v>132708</v>
      </c>
      <c r="B3271" s="24" t="str">
        <f>VLOOKUP(J3271,city!$A$4:$D$352,3,0)</f>
        <v>新疆</v>
      </c>
      <c r="C3271" s="24" t="str">
        <f>VLOOKUP(J3271,city!$A$4:$D$352,4,0)</f>
        <v>乌鲁木齐</v>
      </c>
      <c r="D3271" s="25" t="s">
        <v>10422</v>
      </c>
      <c r="E3271" s="24" t="s">
        <v>10423</v>
      </c>
      <c r="F3271" s="42" t="str">
        <f t="shared" si="405"/>
        <v>86.852,43.118</v>
      </c>
      <c r="G3271" s="20" t="s">
        <v>10424</v>
      </c>
      <c r="H3271" s="20" t="s">
        <v>462</v>
      </c>
      <c r="I3271" s="45" t="str">
        <f t="shared" si="407"/>
        <v>12a,12b</v>
      </c>
      <c r="J3271" s="15">
        <f t="shared" si="408"/>
        <v>327</v>
      </c>
      <c r="K3271" s="15">
        <f>IF(VLOOKUP(J3270,city!$K$4:$L$352,2,0)&gt;K3270,K3270+1,1)</f>
        <v>8</v>
      </c>
      <c r="L3271" s="15">
        <v>1</v>
      </c>
      <c r="M3271" s="15" t="s">
        <v>380</v>
      </c>
      <c r="N3271" s="25">
        <v>86.852000000000004</v>
      </c>
      <c r="O3271" s="25">
        <v>43.118000000000002</v>
      </c>
      <c r="P3271" s="15" t="str">
        <f t="shared" si="403"/>
        <v/>
      </c>
      <c r="Q3271" s="41">
        <v>12</v>
      </c>
      <c r="R3271" s="15">
        <f t="shared" si="404"/>
        <v>12</v>
      </c>
      <c r="S3271" s="15" t="str">
        <f t="shared" si="409"/>
        <v>12a</v>
      </c>
      <c r="T3271" s="15" t="str">
        <f t="shared" si="410"/>
        <v>12b</v>
      </c>
    </row>
    <row r="3272" spans="1:20" ht="20.100000000000001" customHeight="1">
      <c r="A3272" s="15">
        <f t="shared" si="406"/>
        <v>132709</v>
      </c>
      <c r="B3272" s="24" t="str">
        <f>VLOOKUP(J3272,city!$A$4:$D$352,3,0)</f>
        <v>新疆</v>
      </c>
      <c r="C3272" s="24" t="str">
        <f>VLOOKUP(J3272,city!$A$4:$D$352,4,0)</f>
        <v>乌鲁木齐</v>
      </c>
      <c r="D3272" s="25" t="s">
        <v>10425</v>
      </c>
      <c r="E3272" s="24" t="s">
        <v>10426</v>
      </c>
      <c r="F3272" s="42" t="str">
        <f t="shared" si="405"/>
        <v>87.915,43.52</v>
      </c>
      <c r="G3272" s="20" t="s">
        <v>10427</v>
      </c>
      <c r="H3272" s="20" t="s">
        <v>468</v>
      </c>
      <c r="I3272" s="45" t="str">
        <f t="shared" si="407"/>
        <v>6a,6b</v>
      </c>
      <c r="J3272" s="15">
        <f t="shared" si="408"/>
        <v>327</v>
      </c>
      <c r="K3272" s="15">
        <f>IF(VLOOKUP(J3271,city!$K$4:$L$352,2,0)&gt;K3271,K3271+1,1)</f>
        <v>9</v>
      </c>
      <c r="L3272" s="15">
        <v>1</v>
      </c>
      <c r="M3272" s="15" t="s">
        <v>380</v>
      </c>
      <c r="N3272" s="25">
        <v>87.915000000000006</v>
      </c>
      <c r="O3272" s="25">
        <v>43.52</v>
      </c>
      <c r="P3272" s="15" t="str">
        <f t="shared" si="403"/>
        <v/>
      </c>
      <c r="Q3272" s="41">
        <v>6</v>
      </c>
      <c r="R3272" s="15">
        <f t="shared" si="404"/>
        <v>6</v>
      </c>
      <c r="S3272" s="15" t="str">
        <f t="shared" si="409"/>
        <v>6a</v>
      </c>
      <c r="T3272" s="15" t="str">
        <f t="shared" si="410"/>
        <v>6b</v>
      </c>
    </row>
    <row r="3273" spans="1:20" ht="20.100000000000001" customHeight="1">
      <c r="A3273" s="15">
        <f t="shared" si="406"/>
        <v>132710</v>
      </c>
      <c r="B3273" s="24" t="str">
        <f>VLOOKUP(J3273,city!$A$4:$D$352,3,0)</f>
        <v>新疆</v>
      </c>
      <c r="C3273" s="24" t="str">
        <f>VLOOKUP(J3273,city!$A$4:$D$352,4,0)</f>
        <v>乌鲁木齐</v>
      </c>
      <c r="D3273" s="25" t="s">
        <v>10428</v>
      </c>
      <c r="E3273" s="24" t="s">
        <v>10429</v>
      </c>
      <c r="F3273" s="42" t="str">
        <f t="shared" si="405"/>
        <v>87.431,43.688</v>
      </c>
      <c r="G3273" s="20" t="s">
        <v>10430</v>
      </c>
      <c r="H3273" s="20" t="s">
        <v>474</v>
      </c>
      <c r="I3273" s="45" t="str">
        <f t="shared" si="407"/>
        <v>16a,16b</v>
      </c>
      <c r="J3273" s="15">
        <f t="shared" si="408"/>
        <v>327</v>
      </c>
      <c r="K3273" s="15">
        <f>IF(VLOOKUP(J3272,city!$K$4:$L$352,2,0)&gt;K3272,K3272+1,1)</f>
        <v>10</v>
      </c>
      <c r="L3273" s="15">
        <v>1</v>
      </c>
      <c r="M3273" s="15" t="s">
        <v>380</v>
      </c>
      <c r="N3273" s="25">
        <v>87.430999999999997</v>
      </c>
      <c r="O3273" s="25">
        <v>43.688000000000002</v>
      </c>
      <c r="P3273" s="15" t="str">
        <f t="shared" si="403"/>
        <v>87.5717,43.5936</v>
      </c>
      <c r="Q3273" s="41">
        <v>16</v>
      </c>
      <c r="R3273" s="15">
        <f t="shared" si="404"/>
        <v>16</v>
      </c>
      <c r="S3273" s="15" t="str">
        <f t="shared" si="409"/>
        <v>16a</v>
      </c>
      <c r="T3273" s="15" t="str">
        <f t="shared" si="410"/>
        <v>16b</v>
      </c>
    </row>
    <row r="3274" spans="1:20" ht="20.100000000000001" customHeight="1">
      <c r="A3274" s="15">
        <f t="shared" si="406"/>
        <v>132801</v>
      </c>
      <c r="B3274" s="24" t="str">
        <f>VLOOKUP(J3274,city!$A$4:$D$352,3,0)</f>
        <v>新疆</v>
      </c>
      <c r="C3274" s="24" t="str">
        <f>VLOOKUP(J3274,city!$A$4:$D$352,4,0)</f>
        <v>克拉玛依</v>
      </c>
      <c r="D3274" s="25" t="s">
        <v>10431</v>
      </c>
      <c r="E3274" s="24" t="s">
        <v>10432</v>
      </c>
      <c r="F3274" s="42" t="str">
        <f t="shared" si="405"/>
        <v>85.743,46.142</v>
      </c>
      <c r="G3274" s="20" t="s">
        <v>10433</v>
      </c>
      <c r="H3274" s="20" t="s">
        <v>480</v>
      </c>
      <c r="I3274" s="45" t="str">
        <f t="shared" si="407"/>
        <v>31a,31b</v>
      </c>
      <c r="J3274" s="15">
        <f t="shared" si="408"/>
        <v>328</v>
      </c>
      <c r="K3274" s="15">
        <f>IF(VLOOKUP(J3273,city!$K$4:$L$352,2,0)&gt;K3273,K3273+1,1)</f>
        <v>1</v>
      </c>
      <c r="L3274" s="15">
        <v>1</v>
      </c>
      <c r="M3274" s="15" t="s">
        <v>381</v>
      </c>
      <c r="N3274" s="25">
        <v>85.742999999999995</v>
      </c>
      <c r="O3274" s="25">
        <v>46.142000000000003</v>
      </c>
      <c r="P3274" s="15" t="str">
        <f t="shared" si="403"/>
        <v/>
      </c>
      <c r="Q3274" s="41">
        <v>31</v>
      </c>
      <c r="R3274" s="15">
        <f t="shared" si="404"/>
        <v>31</v>
      </c>
      <c r="S3274" s="15" t="str">
        <f t="shared" si="409"/>
        <v>31a</v>
      </c>
      <c r="T3274" s="15" t="str">
        <f t="shared" si="410"/>
        <v>31b</v>
      </c>
    </row>
    <row r="3275" spans="1:20" ht="20.100000000000001" customHeight="1">
      <c r="A3275" s="15">
        <f t="shared" si="406"/>
        <v>132802</v>
      </c>
      <c r="B3275" s="24" t="str">
        <f>VLOOKUP(J3275,city!$A$4:$D$352,3,0)</f>
        <v>新疆</v>
      </c>
      <c r="C3275" s="24" t="str">
        <f>VLOOKUP(J3275,city!$A$4:$D$352,4,0)</f>
        <v>克拉玛依</v>
      </c>
      <c r="D3275" s="25" t="s">
        <v>10434</v>
      </c>
      <c r="E3275" s="24" t="s">
        <v>10435</v>
      </c>
      <c r="F3275" s="42" t="str">
        <f t="shared" si="405"/>
        <v>84.874,45.615</v>
      </c>
      <c r="G3275" s="20" t="s">
        <v>10436</v>
      </c>
      <c r="H3275" s="20" t="s">
        <v>486</v>
      </c>
      <c r="I3275" s="45" t="str">
        <f t="shared" si="407"/>
        <v>28a,28b</v>
      </c>
      <c r="J3275" s="15">
        <f t="shared" si="408"/>
        <v>328</v>
      </c>
      <c r="K3275" s="15">
        <f>IF(VLOOKUP(J3274,city!$K$4:$L$352,2,0)&gt;K3274,K3274+1,1)</f>
        <v>2</v>
      </c>
      <c r="L3275" s="15">
        <v>1</v>
      </c>
      <c r="M3275" s="15" t="s">
        <v>381</v>
      </c>
      <c r="N3275" s="25">
        <v>84.873999999999995</v>
      </c>
      <c r="O3275" s="25">
        <v>45.615000000000002</v>
      </c>
      <c r="P3275" s="15" t="str">
        <f t="shared" si="403"/>
        <v/>
      </c>
      <c r="Q3275" s="41">
        <v>28</v>
      </c>
      <c r="R3275" s="15" t="e">
        <f t="shared" si="404"/>
        <v>#N/A</v>
      </c>
      <c r="S3275" s="15" t="str">
        <f t="shared" si="409"/>
        <v>28a</v>
      </c>
      <c r="T3275" s="15" t="str">
        <f t="shared" si="410"/>
        <v>28b</v>
      </c>
    </row>
    <row r="3276" spans="1:20" ht="20.100000000000001" customHeight="1">
      <c r="A3276" s="15">
        <f t="shared" si="406"/>
        <v>132803</v>
      </c>
      <c r="B3276" s="24" t="str">
        <f>VLOOKUP(J3276,city!$A$4:$D$352,3,0)</f>
        <v>新疆</v>
      </c>
      <c r="C3276" s="24" t="str">
        <f>VLOOKUP(J3276,city!$A$4:$D$352,4,0)</f>
        <v>克拉玛依</v>
      </c>
      <c r="D3276" s="25" t="s">
        <v>3755</v>
      </c>
      <c r="E3276" s="24" t="s">
        <v>10437</v>
      </c>
      <c r="F3276" s="42" t="str">
        <f t="shared" si="405"/>
        <v>84.921,45.617</v>
      </c>
      <c r="G3276" s="20" t="s">
        <v>10438</v>
      </c>
      <c r="H3276" s="20" t="s">
        <v>492</v>
      </c>
      <c r="I3276" s="45" t="str">
        <f t="shared" si="407"/>
        <v>6a,6b</v>
      </c>
      <c r="J3276" s="15">
        <f t="shared" si="408"/>
        <v>328</v>
      </c>
      <c r="K3276" s="15">
        <f>IF(VLOOKUP(J3275,city!$K$4:$L$352,2,0)&gt;K3275,K3275+1,1)</f>
        <v>3</v>
      </c>
      <c r="L3276" s="15">
        <v>1</v>
      </c>
      <c r="M3276" s="15" t="s">
        <v>381</v>
      </c>
      <c r="N3276" s="25">
        <v>84.921000000000006</v>
      </c>
      <c r="O3276" s="25">
        <v>45.616999999999997</v>
      </c>
      <c r="P3276" s="15" t="str">
        <f t="shared" si="403"/>
        <v/>
      </c>
      <c r="Q3276" s="41">
        <v>6</v>
      </c>
      <c r="R3276" s="15" t="e">
        <f t="shared" si="404"/>
        <v>#N/A</v>
      </c>
      <c r="S3276" s="15" t="str">
        <f t="shared" si="409"/>
        <v>6a</v>
      </c>
      <c r="T3276" s="15" t="str">
        <f t="shared" si="410"/>
        <v>6b</v>
      </c>
    </row>
    <row r="3277" spans="1:20" ht="20.100000000000001" customHeight="1">
      <c r="A3277" s="15">
        <f t="shared" si="406"/>
        <v>132804</v>
      </c>
      <c r="B3277" s="24" t="str">
        <f>VLOOKUP(J3277,city!$A$4:$D$352,3,0)</f>
        <v>新疆</v>
      </c>
      <c r="C3277" s="24" t="str">
        <f>VLOOKUP(J3277,city!$A$4:$D$352,4,0)</f>
        <v>克拉玛依</v>
      </c>
      <c r="D3277" s="25" t="s">
        <v>10439</v>
      </c>
      <c r="E3277" s="24" t="s">
        <v>10440</v>
      </c>
      <c r="F3277" s="42" t="str">
        <f t="shared" si="405"/>
        <v>84.901,45.625</v>
      </c>
      <c r="G3277" s="20" t="s">
        <v>10441</v>
      </c>
      <c r="H3277" s="20" t="s">
        <v>498</v>
      </c>
      <c r="I3277" s="45" t="str">
        <f t="shared" si="407"/>
        <v>11a,11b</v>
      </c>
      <c r="J3277" s="15">
        <f t="shared" si="408"/>
        <v>328</v>
      </c>
      <c r="K3277" s="15">
        <f>IF(VLOOKUP(J3276,city!$K$4:$L$352,2,0)&gt;K3276,K3276+1,1)</f>
        <v>4</v>
      </c>
      <c r="L3277" s="15">
        <v>1</v>
      </c>
      <c r="M3277" s="15" t="s">
        <v>381</v>
      </c>
      <c r="N3277" s="25">
        <v>84.900999999999996</v>
      </c>
      <c r="O3277" s="25">
        <v>45.625</v>
      </c>
      <c r="P3277" s="15" t="str">
        <f t="shared" ref="P3277:P3340" si="411">IF(K3277=10,SUM(N3268:N3277)/10&amp;","&amp;SUM(O3268:O3277)/10,"")</f>
        <v/>
      </c>
      <c r="Q3277" s="41">
        <v>11</v>
      </c>
      <c r="R3277" s="15">
        <f t="shared" si="404"/>
        <v>11</v>
      </c>
      <c r="S3277" s="15" t="str">
        <f t="shared" si="409"/>
        <v>11a</v>
      </c>
      <c r="T3277" s="15" t="str">
        <f t="shared" si="410"/>
        <v>11b</v>
      </c>
    </row>
    <row r="3278" spans="1:20" ht="20.100000000000001" customHeight="1">
      <c r="A3278" s="15">
        <f t="shared" si="406"/>
        <v>132805</v>
      </c>
      <c r="B3278" s="24" t="str">
        <f>VLOOKUP(J3278,city!$A$4:$D$352,3,0)</f>
        <v>新疆</v>
      </c>
      <c r="C3278" s="24" t="str">
        <f>VLOOKUP(J3278,city!$A$4:$D$352,4,0)</f>
        <v>克拉玛依</v>
      </c>
      <c r="D3278" s="25" t="s">
        <v>10442</v>
      </c>
      <c r="E3278" s="24" t="s">
        <v>10443</v>
      </c>
      <c r="F3278" s="42" t="str">
        <f t="shared" si="405"/>
        <v>85.491,46.135</v>
      </c>
      <c r="G3278" s="20" t="s">
        <v>10444</v>
      </c>
      <c r="H3278" s="20" t="s">
        <v>504</v>
      </c>
      <c r="I3278" s="45" t="str">
        <f t="shared" si="407"/>
        <v>2a,2b</v>
      </c>
      <c r="J3278" s="15">
        <f t="shared" si="408"/>
        <v>328</v>
      </c>
      <c r="K3278" s="15">
        <f>IF(VLOOKUP(J3277,city!$K$4:$L$352,2,0)&gt;K3277,K3277+1,1)</f>
        <v>5</v>
      </c>
      <c r="L3278" s="15">
        <v>1</v>
      </c>
      <c r="M3278" s="15" t="s">
        <v>381</v>
      </c>
      <c r="N3278" s="25">
        <v>85.491</v>
      </c>
      <c r="O3278" s="25">
        <v>46.134999999999998</v>
      </c>
      <c r="P3278" s="15" t="str">
        <f t="shared" si="411"/>
        <v/>
      </c>
      <c r="Q3278" s="41">
        <v>2</v>
      </c>
      <c r="R3278" s="15">
        <f t="shared" si="404"/>
        <v>2</v>
      </c>
      <c r="S3278" s="15" t="str">
        <f t="shared" si="409"/>
        <v>2a</v>
      </c>
      <c r="T3278" s="15" t="str">
        <f t="shared" si="410"/>
        <v>2b</v>
      </c>
    </row>
    <row r="3279" spans="1:20" ht="20.100000000000001" customHeight="1">
      <c r="A3279" s="15">
        <f t="shared" si="406"/>
        <v>132806</v>
      </c>
      <c r="B3279" s="24" t="str">
        <f>VLOOKUP(J3279,city!$A$4:$D$352,3,0)</f>
        <v>新疆</v>
      </c>
      <c r="C3279" s="24" t="str">
        <f>VLOOKUP(J3279,city!$A$4:$D$352,4,0)</f>
        <v>克拉玛依</v>
      </c>
      <c r="D3279" s="25" t="s">
        <v>10445</v>
      </c>
      <c r="E3279" s="24" t="s">
        <v>10446</v>
      </c>
      <c r="F3279" s="42" t="str">
        <f t="shared" si="405"/>
        <v>84.851,44.309</v>
      </c>
      <c r="G3279" s="20" t="s">
        <v>10447</v>
      </c>
      <c r="H3279" s="20" t="s">
        <v>510</v>
      </c>
      <c r="I3279" s="45" t="str">
        <f t="shared" si="407"/>
        <v>11a,11b</v>
      </c>
      <c r="J3279" s="15">
        <f t="shared" si="408"/>
        <v>328</v>
      </c>
      <c r="K3279" s="15">
        <f>IF(VLOOKUP(J3278,city!$K$4:$L$352,2,0)&gt;K3278,K3278+1,1)</f>
        <v>6</v>
      </c>
      <c r="L3279" s="15">
        <v>1</v>
      </c>
      <c r="M3279" s="15" t="s">
        <v>381</v>
      </c>
      <c r="N3279" s="25">
        <v>84.850999999999999</v>
      </c>
      <c r="O3279" s="25">
        <v>44.308999999999997</v>
      </c>
      <c r="P3279" s="15" t="str">
        <f t="shared" si="411"/>
        <v/>
      </c>
      <c r="Q3279" s="41">
        <v>11</v>
      </c>
      <c r="R3279" s="15">
        <f t="shared" si="404"/>
        <v>11</v>
      </c>
      <c r="S3279" s="15" t="str">
        <f t="shared" si="409"/>
        <v>11a</v>
      </c>
      <c r="T3279" s="15" t="str">
        <f t="shared" si="410"/>
        <v>11b</v>
      </c>
    </row>
    <row r="3280" spans="1:20" ht="20.100000000000001" customHeight="1">
      <c r="A3280" s="15">
        <f t="shared" si="406"/>
        <v>132807</v>
      </c>
      <c r="B3280" s="24" t="str">
        <f>VLOOKUP(J3280,city!$A$4:$D$352,3,0)</f>
        <v>新疆</v>
      </c>
      <c r="C3280" s="24" t="str">
        <f>VLOOKUP(J3280,city!$A$4:$D$352,4,0)</f>
        <v>克拉玛依</v>
      </c>
      <c r="D3280" s="25" t="s">
        <v>10448</v>
      </c>
      <c r="E3280" s="24" t="s">
        <v>10449</v>
      </c>
      <c r="F3280" s="42" t="str">
        <f t="shared" si="405"/>
        <v>85.754,45.908</v>
      </c>
      <c r="G3280" s="20" t="s">
        <v>10450</v>
      </c>
      <c r="H3280" s="20" t="s">
        <v>516</v>
      </c>
      <c r="I3280" s="45" t="str">
        <f t="shared" si="407"/>
        <v>6a,6b</v>
      </c>
      <c r="J3280" s="15">
        <f t="shared" si="408"/>
        <v>328</v>
      </c>
      <c r="K3280" s="15">
        <f>IF(VLOOKUP(J3279,city!$K$4:$L$352,2,0)&gt;K3279,K3279+1,1)</f>
        <v>7</v>
      </c>
      <c r="L3280" s="15">
        <v>1</v>
      </c>
      <c r="M3280" s="15" t="s">
        <v>381</v>
      </c>
      <c r="N3280" s="25">
        <v>85.754000000000005</v>
      </c>
      <c r="O3280" s="25">
        <v>45.908000000000001</v>
      </c>
      <c r="P3280" s="15" t="str">
        <f t="shared" si="411"/>
        <v/>
      </c>
      <c r="Q3280" s="41">
        <v>6</v>
      </c>
      <c r="R3280" s="15">
        <f t="shared" si="404"/>
        <v>6</v>
      </c>
      <c r="S3280" s="15" t="str">
        <f t="shared" si="409"/>
        <v>6a</v>
      </c>
      <c r="T3280" s="15" t="str">
        <f t="shared" si="410"/>
        <v>6b</v>
      </c>
    </row>
    <row r="3281" spans="1:20" ht="20.100000000000001" customHeight="1">
      <c r="A3281" s="15">
        <f t="shared" si="406"/>
        <v>132808</v>
      </c>
      <c r="B3281" s="24" t="str">
        <f>VLOOKUP(J3281,city!$A$4:$D$352,3,0)</f>
        <v>新疆</v>
      </c>
      <c r="C3281" s="24" t="str">
        <f>VLOOKUP(J3281,city!$A$4:$D$352,4,0)</f>
        <v>克拉玛依</v>
      </c>
      <c r="D3281" s="25" t="s">
        <v>10451</v>
      </c>
      <c r="E3281" s="24" t="s">
        <v>10452</v>
      </c>
      <c r="F3281" s="42" t="str">
        <f t="shared" si="405"/>
        <v>84.982,45.514</v>
      </c>
      <c r="G3281" s="20" t="s">
        <v>10453</v>
      </c>
      <c r="H3281" s="20" t="s">
        <v>522</v>
      </c>
      <c r="I3281" s="45" t="str">
        <f t="shared" si="407"/>
        <v>2a,2b</v>
      </c>
      <c r="J3281" s="15">
        <f t="shared" si="408"/>
        <v>328</v>
      </c>
      <c r="K3281" s="15">
        <f>IF(VLOOKUP(J3280,city!$K$4:$L$352,2,0)&gt;K3280,K3280+1,1)</f>
        <v>8</v>
      </c>
      <c r="L3281" s="15">
        <v>1</v>
      </c>
      <c r="M3281" s="15" t="s">
        <v>381</v>
      </c>
      <c r="N3281" s="25">
        <v>84.981999999999999</v>
      </c>
      <c r="O3281" s="25">
        <v>45.514000000000003</v>
      </c>
      <c r="P3281" s="15" t="str">
        <f t="shared" si="411"/>
        <v/>
      </c>
      <c r="Q3281" s="41">
        <v>2</v>
      </c>
      <c r="R3281" s="15">
        <f t="shared" si="404"/>
        <v>1</v>
      </c>
      <c r="S3281" s="15" t="str">
        <f t="shared" si="409"/>
        <v>2a</v>
      </c>
      <c r="T3281" s="15" t="str">
        <f t="shared" si="410"/>
        <v>2b</v>
      </c>
    </row>
    <row r="3282" spans="1:20" ht="20.100000000000001" customHeight="1">
      <c r="A3282" s="15">
        <f t="shared" si="406"/>
        <v>132809</v>
      </c>
      <c r="B3282" s="24" t="str">
        <f>VLOOKUP(J3282,city!$A$4:$D$352,3,0)</f>
        <v>新疆</v>
      </c>
      <c r="C3282" s="24" t="str">
        <f>VLOOKUP(J3282,city!$A$4:$D$352,4,0)</f>
        <v>克拉玛依</v>
      </c>
      <c r="D3282" s="25" t="s">
        <v>10454</v>
      </c>
      <c r="E3282" s="24" t="s">
        <v>10455</v>
      </c>
      <c r="F3282" s="42" t="str">
        <f t="shared" si="405"/>
        <v>85.702,46.091</v>
      </c>
      <c r="G3282" s="20" t="s">
        <v>10456</v>
      </c>
      <c r="H3282" s="20" t="s">
        <v>528</v>
      </c>
      <c r="I3282" s="45" t="str">
        <f t="shared" si="407"/>
        <v>1a,1b</v>
      </c>
      <c r="J3282" s="15">
        <f t="shared" si="408"/>
        <v>328</v>
      </c>
      <c r="K3282" s="15">
        <f>IF(VLOOKUP(J3281,city!$K$4:$L$352,2,0)&gt;K3281,K3281+1,1)</f>
        <v>9</v>
      </c>
      <c r="L3282" s="15">
        <v>1</v>
      </c>
      <c r="M3282" s="15" t="s">
        <v>381</v>
      </c>
      <c r="N3282" s="25">
        <v>85.701999999999998</v>
      </c>
      <c r="O3282" s="25">
        <v>46.091000000000001</v>
      </c>
      <c r="P3282" s="15" t="str">
        <f t="shared" si="411"/>
        <v/>
      </c>
      <c r="Q3282" s="41">
        <v>1</v>
      </c>
      <c r="R3282" s="15">
        <f t="shared" si="404"/>
        <v>1</v>
      </c>
      <c r="S3282" s="15" t="str">
        <f t="shared" si="409"/>
        <v>1a</v>
      </c>
      <c r="T3282" s="15" t="str">
        <f t="shared" si="410"/>
        <v>1b</v>
      </c>
    </row>
    <row r="3283" spans="1:20" ht="20.100000000000001" customHeight="1">
      <c r="A3283" s="15">
        <f t="shared" si="406"/>
        <v>132810</v>
      </c>
      <c r="B3283" s="24" t="str">
        <f>VLOOKUP(J3283,city!$A$4:$D$352,3,0)</f>
        <v>新疆</v>
      </c>
      <c r="C3283" s="24" t="str">
        <f>VLOOKUP(J3283,city!$A$4:$D$352,4,0)</f>
        <v>克拉玛依</v>
      </c>
      <c r="D3283" s="25" t="s">
        <v>10457</v>
      </c>
      <c r="E3283" s="24" t="s">
        <v>10458</v>
      </c>
      <c r="F3283" s="42" t="str">
        <f t="shared" si="405"/>
        <v>85.705,46.095</v>
      </c>
      <c r="G3283" s="20" t="s">
        <v>10459</v>
      </c>
      <c r="H3283" s="20" t="s">
        <v>534</v>
      </c>
      <c r="I3283" s="45" t="str">
        <f t="shared" si="407"/>
        <v>31a,31b</v>
      </c>
      <c r="J3283" s="15">
        <f t="shared" si="408"/>
        <v>328</v>
      </c>
      <c r="K3283" s="15">
        <f>IF(VLOOKUP(J3282,city!$K$4:$L$352,2,0)&gt;K3282,K3282+1,1)</f>
        <v>10</v>
      </c>
      <c r="L3283" s="15">
        <v>1</v>
      </c>
      <c r="M3283" s="15" t="s">
        <v>381</v>
      </c>
      <c r="N3283" s="25">
        <v>85.704999999999998</v>
      </c>
      <c r="O3283" s="25">
        <v>46.094999999999999</v>
      </c>
      <c r="P3283" s="15" t="str">
        <f t="shared" si="411"/>
        <v>85.2924,45.7051</v>
      </c>
      <c r="Q3283" s="41">
        <v>31</v>
      </c>
      <c r="R3283" s="15">
        <f t="shared" si="404"/>
        <v>31</v>
      </c>
      <c r="S3283" s="15" t="str">
        <f t="shared" si="409"/>
        <v>31a</v>
      </c>
      <c r="T3283" s="15" t="str">
        <f t="shared" si="410"/>
        <v>31b</v>
      </c>
    </row>
    <row r="3284" spans="1:20" ht="20.100000000000001" customHeight="1">
      <c r="A3284" s="15">
        <f t="shared" si="406"/>
        <v>132901</v>
      </c>
      <c r="B3284" s="24" t="str">
        <f>VLOOKUP(J3284,city!$A$4:$D$352,3,0)</f>
        <v>新疆</v>
      </c>
      <c r="C3284" s="24" t="str">
        <f>VLOOKUP(J3284,city!$A$4:$D$352,4,0)</f>
        <v>吐鲁番</v>
      </c>
      <c r="D3284" s="25" t="s">
        <v>10460</v>
      </c>
      <c r="E3284" s="24" t="s">
        <v>10461</v>
      </c>
      <c r="F3284" s="42" t="str">
        <f t="shared" si="405"/>
        <v>89.521,42.925</v>
      </c>
      <c r="G3284" s="20" t="s">
        <v>10462</v>
      </c>
      <c r="H3284" s="20" t="s">
        <v>422</v>
      </c>
      <c r="I3284" s="45" t="str">
        <f t="shared" si="407"/>
        <v>11a,11b</v>
      </c>
      <c r="J3284" s="15">
        <f t="shared" si="408"/>
        <v>329</v>
      </c>
      <c r="K3284" s="15">
        <f>IF(VLOOKUP(J3283,city!$K$4:$L$352,2,0)&gt;K3283,K3283+1,1)</f>
        <v>1</v>
      </c>
      <c r="L3284" s="15">
        <v>1</v>
      </c>
      <c r="M3284" s="15" t="s">
        <v>382</v>
      </c>
      <c r="N3284" s="25">
        <v>89.521000000000001</v>
      </c>
      <c r="O3284" s="25">
        <v>42.924999999999997</v>
      </c>
      <c r="P3284" s="15" t="str">
        <f t="shared" si="411"/>
        <v/>
      </c>
      <c r="Q3284" s="41">
        <v>11</v>
      </c>
      <c r="R3284" s="15">
        <f t="shared" si="404"/>
        <v>11</v>
      </c>
      <c r="S3284" s="15" t="str">
        <f t="shared" si="409"/>
        <v>11a</v>
      </c>
      <c r="T3284" s="15" t="str">
        <f t="shared" si="410"/>
        <v>11b</v>
      </c>
    </row>
    <row r="3285" spans="1:20" ht="20.100000000000001" customHeight="1">
      <c r="A3285" s="15">
        <f t="shared" si="406"/>
        <v>132902</v>
      </c>
      <c r="B3285" s="24" t="str">
        <f>VLOOKUP(J3285,city!$A$4:$D$352,3,0)</f>
        <v>新疆</v>
      </c>
      <c r="C3285" s="24" t="str">
        <f>VLOOKUP(J3285,city!$A$4:$D$352,4,0)</f>
        <v>吐鲁番</v>
      </c>
      <c r="D3285" s="25" t="s">
        <v>10463</v>
      </c>
      <c r="E3285" s="24" t="s">
        <v>10464</v>
      </c>
      <c r="F3285" s="42" t="str">
        <f t="shared" si="405"/>
        <v>89.154,42.958</v>
      </c>
      <c r="G3285" s="20" t="s">
        <v>10465</v>
      </c>
      <c r="H3285" s="20" t="s">
        <v>427</v>
      </c>
      <c r="I3285" s="45" t="str">
        <f t="shared" si="407"/>
        <v>2a,2b</v>
      </c>
      <c r="J3285" s="15">
        <f t="shared" si="408"/>
        <v>329</v>
      </c>
      <c r="K3285" s="15">
        <f>IF(VLOOKUP(J3284,city!$K$4:$L$352,2,0)&gt;K3284,K3284+1,1)</f>
        <v>2</v>
      </c>
      <c r="L3285" s="15">
        <v>1</v>
      </c>
      <c r="M3285" s="15" t="s">
        <v>382</v>
      </c>
      <c r="N3285" s="25">
        <v>89.153999999999996</v>
      </c>
      <c r="O3285" s="25">
        <v>42.957999999999998</v>
      </c>
      <c r="P3285" s="15" t="str">
        <f t="shared" si="411"/>
        <v/>
      </c>
      <c r="Q3285" s="41">
        <v>2</v>
      </c>
      <c r="R3285" s="15">
        <f t="shared" si="404"/>
        <v>1</v>
      </c>
      <c r="S3285" s="15" t="str">
        <f t="shared" si="409"/>
        <v>2a</v>
      </c>
      <c r="T3285" s="15" t="str">
        <f t="shared" si="410"/>
        <v>2b</v>
      </c>
    </row>
    <row r="3286" spans="1:20" ht="20.100000000000001" customHeight="1">
      <c r="A3286" s="15">
        <f t="shared" si="406"/>
        <v>132903</v>
      </c>
      <c r="B3286" s="24" t="str">
        <f>VLOOKUP(J3286,city!$A$4:$D$352,3,0)</f>
        <v>新疆</v>
      </c>
      <c r="C3286" s="24" t="str">
        <f>VLOOKUP(J3286,city!$A$4:$D$352,4,0)</f>
        <v>吐鲁番</v>
      </c>
      <c r="D3286" s="25" t="s">
        <v>10466</v>
      </c>
      <c r="E3286" s="24" t="s">
        <v>10467</v>
      </c>
      <c r="F3286" s="42" t="str">
        <f t="shared" si="405"/>
        <v>89.236,42.983</v>
      </c>
      <c r="G3286" s="20" t="s">
        <v>10468</v>
      </c>
      <c r="H3286" s="20" t="s">
        <v>432</v>
      </c>
      <c r="I3286" s="45" t="str">
        <f t="shared" si="407"/>
        <v>6a,6b</v>
      </c>
      <c r="J3286" s="15">
        <f t="shared" si="408"/>
        <v>329</v>
      </c>
      <c r="K3286" s="15">
        <f>IF(VLOOKUP(J3285,city!$K$4:$L$352,2,0)&gt;K3285,K3285+1,1)</f>
        <v>3</v>
      </c>
      <c r="L3286" s="15">
        <v>1</v>
      </c>
      <c r="M3286" s="15" t="s">
        <v>382</v>
      </c>
      <c r="N3286" s="25">
        <v>89.236000000000004</v>
      </c>
      <c r="O3286" s="25">
        <v>42.982999999999997</v>
      </c>
      <c r="P3286" s="15" t="str">
        <f t="shared" si="411"/>
        <v/>
      </c>
      <c r="Q3286" s="41">
        <v>6</v>
      </c>
      <c r="R3286" s="15">
        <f t="shared" si="404"/>
        <v>6</v>
      </c>
      <c r="S3286" s="15" t="str">
        <f t="shared" si="409"/>
        <v>6a</v>
      </c>
      <c r="T3286" s="15" t="str">
        <f t="shared" si="410"/>
        <v>6b</v>
      </c>
    </row>
    <row r="3287" spans="1:20" ht="20.100000000000001" customHeight="1">
      <c r="A3287" s="15">
        <f t="shared" si="406"/>
        <v>132904</v>
      </c>
      <c r="B3287" s="24" t="str">
        <f>VLOOKUP(J3287,city!$A$4:$D$352,3,0)</f>
        <v>新疆</v>
      </c>
      <c r="C3287" s="24" t="str">
        <f>VLOOKUP(J3287,city!$A$4:$D$352,4,0)</f>
        <v>吐鲁番</v>
      </c>
      <c r="D3287" s="25" t="s">
        <v>10469</v>
      </c>
      <c r="E3287" s="24" t="s">
        <v>10470</v>
      </c>
      <c r="F3287" s="42" t="str">
        <f t="shared" si="405"/>
        <v>89.071,42.961</v>
      </c>
      <c r="G3287" s="20" t="s">
        <v>10471</v>
      </c>
      <c r="H3287" s="20" t="s">
        <v>438</v>
      </c>
      <c r="I3287" s="45" t="str">
        <f t="shared" si="407"/>
        <v>6a,6b</v>
      </c>
      <c r="J3287" s="15">
        <f t="shared" si="408"/>
        <v>329</v>
      </c>
      <c r="K3287" s="15">
        <f>IF(VLOOKUP(J3286,city!$K$4:$L$352,2,0)&gt;K3286,K3286+1,1)</f>
        <v>4</v>
      </c>
      <c r="L3287" s="15">
        <v>1</v>
      </c>
      <c r="M3287" s="15" t="s">
        <v>382</v>
      </c>
      <c r="N3287" s="25">
        <v>89.070999999999998</v>
      </c>
      <c r="O3287" s="25">
        <v>42.960999999999999</v>
      </c>
      <c r="P3287" s="15" t="str">
        <f t="shared" si="411"/>
        <v/>
      </c>
      <c r="Q3287" s="41">
        <v>6</v>
      </c>
      <c r="R3287" s="15">
        <f t="shared" si="404"/>
        <v>6</v>
      </c>
      <c r="S3287" s="15" t="str">
        <f t="shared" si="409"/>
        <v>6a</v>
      </c>
      <c r="T3287" s="15" t="str">
        <f t="shared" si="410"/>
        <v>6b</v>
      </c>
    </row>
    <row r="3288" spans="1:20" ht="20.100000000000001" customHeight="1">
      <c r="A3288" s="15">
        <f t="shared" si="406"/>
        <v>132905</v>
      </c>
      <c r="B3288" s="24" t="str">
        <f>VLOOKUP(J3288,city!$A$4:$D$352,3,0)</f>
        <v>新疆</v>
      </c>
      <c r="C3288" s="24" t="str">
        <f>VLOOKUP(J3288,city!$A$4:$D$352,4,0)</f>
        <v>吐鲁番</v>
      </c>
      <c r="D3288" s="25" t="s">
        <v>10472</v>
      </c>
      <c r="E3288" s="24" t="s">
        <v>10473</v>
      </c>
      <c r="F3288" s="42" t="str">
        <f t="shared" si="405"/>
        <v>90.214,42.857</v>
      </c>
      <c r="G3288" s="20" t="s">
        <v>10474</v>
      </c>
      <c r="H3288" s="20" t="s">
        <v>444</v>
      </c>
      <c r="I3288" s="45" t="str">
        <f t="shared" si="407"/>
        <v>14a,14b</v>
      </c>
      <c r="J3288" s="15">
        <f t="shared" si="408"/>
        <v>329</v>
      </c>
      <c r="K3288" s="15">
        <f>IF(VLOOKUP(J3287,city!$K$4:$L$352,2,0)&gt;K3287,K3287+1,1)</f>
        <v>5</v>
      </c>
      <c r="L3288" s="15">
        <v>1</v>
      </c>
      <c r="M3288" s="15" t="s">
        <v>382</v>
      </c>
      <c r="N3288" s="25">
        <v>90.213999999999999</v>
      </c>
      <c r="O3288" s="25">
        <v>42.856999999999999</v>
      </c>
      <c r="P3288" s="15" t="str">
        <f t="shared" si="411"/>
        <v/>
      </c>
      <c r="Q3288" s="41">
        <v>14</v>
      </c>
      <c r="R3288" s="15">
        <f t="shared" si="404"/>
        <v>14</v>
      </c>
      <c r="S3288" s="15" t="str">
        <f t="shared" si="409"/>
        <v>14a</v>
      </c>
      <c r="T3288" s="15" t="str">
        <f t="shared" si="410"/>
        <v>14b</v>
      </c>
    </row>
    <row r="3289" spans="1:20" ht="20.100000000000001" customHeight="1">
      <c r="A3289" s="15">
        <f t="shared" si="406"/>
        <v>132906</v>
      </c>
      <c r="B3289" s="24" t="str">
        <f>VLOOKUP(J3289,city!$A$4:$D$352,3,0)</f>
        <v>新疆</v>
      </c>
      <c r="C3289" s="24" t="str">
        <f>VLOOKUP(J3289,city!$A$4:$D$352,4,0)</f>
        <v>吐鲁番</v>
      </c>
      <c r="D3289" s="25" t="s">
        <v>10475</v>
      </c>
      <c r="E3289" s="24" t="s">
        <v>10476</v>
      </c>
      <c r="F3289" s="42" t="str">
        <f t="shared" si="405"/>
        <v>89.198,42.948</v>
      </c>
      <c r="G3289" s="20" t="s">
        <v>10477</v>
      </c>
      <c r="H3289" s="20" t="s">
        <v>450</v>
      </c>
      <c r="I3289" s="45" t="str">
        <f t="shared" si="407"/>
        <v>10a,10b</v>
      </c>
      <c r="J3289" s="15">
        <f t="shared" si="408"/>
        <v>329</v>
      </c>
      <c r="K3289" s="15">
        <f>IF(VLOOKUP(J3288,city!$K$4:$L$352,2,0)&gt;K3288,K3288+1,1)</f>
        <v>6</v>
      </c>
      <c r="L3289" s="15">
        <v>1</v>
      </c>
      <c r="M3289" s="15" t="s">
        <v>382</v>
      </c>
      <c r="N3289" s="25">
        <v>89.197999999999993</v>
      </c>
      <c r="O3289" s="25">
        <v>42.948</v>
      </c>
      <c r="P3289" s="15" t="str">
        <f t="shared" si="411"/>
        <v/>
      </c>
      <c r="Q3289" s="41">
        <v>10</v>
      </c>
      <c r="R3289" s="15">
        <f t="shared" si="404"/>
        <v>10</v>
      </c>
      <c r="S3289" s="15" t="str">
        <f t="shared" si="409"/>
        <v>10a</v>
      </c>
      <c r="T3289" s="15" t="str">
        <f t="shared" si="410"/>
        <v>10b</v>
      </c>
    </row>
    <row r="3290" spans="1:20" ht="20.100000000000001" customHeight="1">
      <c r="A3290" s="15">
        <f t="shared" si="406"/>
        <v>132907</v>
      </c>
      <c r="B3290" s="24" t="str">
        <f>VLOOKUP(J3290,city!$A$4:$D$352,3,0)</f>
        <v>新疆</v>
      </c>
      <c r="C3290" s="24" t="str">
        <f>VLOOKUP(J3290,city!$A$4:$D$352,4,0)</f>
        <v>吐鲁番</v>
      </c>
      <c r="D3290" s="25" t="s">
        <v>10478</v>
      </c>
      <c r="E3290" s="24" t="s">
        <v>10479</v>
      </c>
      <c r="F3290" s="42" t="str">
        <f t="shared" si="405"/>
        <v>89.537,42.859</v>
      </c>
      <c r="G3290" s="20" t="s">
        <v>10480</v>
      </c>
      <c r="H3290" s="20" t="s">
        <v>456</v>
      </c>
      <c r="I3290" s="45" t="str">
        <f t="shared" si="407"/>
        <v>31a,31b</v>
      </c>
      <c r="J3290" s="15">
        <f t="shared" si="408"/>
        <v>329</v>
      </c>
      <c r="K3290" s="15">
        <f>IF(VLOOKUP(J3289,city!$K$4:$L$352,2,0)&gt;K3289,K3289+1,1)</f>
        <v>7</v>
      </c>
      <c r="L3290" s="15">
        <v>1</v>
      </c>
      <c r="M3290" s="15" t="s">
        <v>382</v>
      </c>
      <c r="N3290" s="25">
        <v>89.537000000000006</v>
      </c>
      <c r="O3290" s="25">
        <v>42.859000000000002</v>
      </c>
      <c r="P3290" s="15" t="str">
        <f t="shared" si="411"/>
        <v/>
      </c>
      <c r="Q3290" s="41">
        <v>31</v>
      </c>
      <c r="R3290" s="15">
        <f t="shared" si="404"/>
        <v>31</v>
      </c>
      <c r="S3290" s="15" t="str">
        <f t="shared" si="409"/>
        <v>31a</v>
      </c>
      <c r="T3290" s="15" t="str">
        <f t="shared" si="410"/>
        <v>31b</v>
      </c>
    </row>
    <row r="3291" spans="1:20" ht="20.100000000000001" customHeight="1">
      <c r="A3291" s="15">
        <f t="shared" si="406"/>
        <v>132908</v>
      </c>
      <c r="B3291" s="24" t="str">
        <f>VLOOKUP(J3291,city!$A$4:$D$352,3,0)</f>
        <v>新疆</v>
      </c>
      <c r="C3291" s="24" t="str">
        <f>VLOOKUP(J3291,city!$A$4:$D$352,4,0)</f>
        <v>吐鲁番</v>
      </c>
      <c r="D3291" s="25" t="s">
        <v>10481</v>
      </c>
      <c r="E3291" s="24" t="s">
        <v>10482</v>
      </c>
      <c r="F3291" s="42" t="str">
        <f t="shared" si="405"/>
        <v>89.548,42.963</v>
      </c>
      <c r="G3291" s="20" t="s">
        <v>10483</v>
      </c>
      <c r="H3291" s="20" t="s">
        <v>462</v>
      </c>
      <c r="I3291" s="45" t="str">
        <f t="shared" si="407"/>
        <v>9a,9b</v>
      </c>
      <c r="J3291" s="15">
        <f t="shared" si="408"/>
        <v>329</v>
      </c>
      <c r="K3291" s="15">
        <f>IF(VLOOKUP(J3290,city!$K$4:$L$352,2,0)&gt;K3290,K3290+1,1)</f>
        <v>8</v>
      </c>
      <c r="L3291" s="15">
        <v>1</v>
      </c>
      <c r="M3291" s="15" t="s">
        <v>382</v>
      </c>
      <c r="N3291" s="25">
        <v>89.548000000000002</v>
      </c>
      <c r="O3291" s="25">
        <v>42.963000000000001</v>
      </c>
      <c r="P3291" s="15" t="str">
        <f t="shared" si="411"/>
        <v/>
      </c>
      <c r="Q3291" s="41">
        <v>9</v>
      </c>
      <c r="R3291" s="15">
        <f t="shared" ref="R3291:R3354" si="412">LOOKUP(1,0/FIND($U$6:$U$91,D3291),$V$6:$V$91)</f>
        <v>9</v>
      </c>
      <c r="S3291" s="15" t="str">
        <f t="shared" si="409"/>
        <v>9a</v>
      </c>
      <c r="T3291" s="15" t="str">
        <f t="shared" si="410"/>
        <v>9b</v>
      </c>
    </row>
    <row r="3292" spans="1:20" ht="20.100000000000001" customHeight="1">
      <c r="A3292" s="15">
        <f t="shared" si="406"/>
        <v>132909</v>
      </c>
      <c r="B3292" s="24" t="str">
        <f>VLOOKUP(J3292,city!$A$4:$D$352,3,0)</f>
        <v>新疆</v>
      </c>
      <c r="C3292" s="24" t="str">
        <f>VLOOKUP(J3292,city!$A$4:$D$352,4,0)</f>
        <v>吐鲁番</v>
      </c>
      <c r="D3292" s="25" t="s">
        <v>10484</v>
      </c>
      <c r="E3292" s="24" t="s">
        <v>10485</v>
      </c>
      <c r="F3292" s="42" t="str">
        <f t="shared" si="405"/>
        <v>89.537,42.888</v>
      </c>
      <c r="G3292" s="20" t="s">
        <v>10486</v>
      </c>
      <c r="H3292" s="20" t="s">
        <v>468</v>
      </c>
      <c r="I3292" s="45" t="str">
        <f t="shared" si="407"/>
        <v>29a,29b</v>
      </c>
      <c r="J3292" s="15">
        <f t="shared" si="408"/>
        <v>329</v>
      </c>
      <c r="K3292" s="15">
        <f>IF(VLOOKUP(J3291,city!$K$4:$L$352,2,0)&gt;K3291,K3291+1,1)</f>
        <v>9</v>
      </c>
      <c r="L3292" s="15">
        <v>1</v>
      </c>
      <c r="M3292" s="15" t="s">
        <v>382</v>
      </c>
      <c r="N3292" s="25">
        <v>89.537000000000006</v>
      </c>
      <c r="O3292" s="25">
        <v>42.887999999999998</v>
      </c>
      <c r="P3292" s="15" t="str">
        <f t="shared" si="411"/>
        <v/>
      </c>
      <c r="Q3292" s="41">
        <v>29</v>
      </c>
      <c r="R3292" s="15">
        <f t="shared" si="412"/>
        <v>14</v>
      </c>
      <c r="S3292" s="15" t="str">
        <f t="shared" si="409"/>
        <v>29a</v>
      </c>
      <c r="T3292" s="15" t="str">
        <f t="shared" si="410"/>
        <v>29b</v>
      </c>
    </row>
    <row r="3293" spans="1:20" ht="20.100000000000001" customHeight="1">
      <c r="A3293" s="15">
        <f t="shared" si="406"/>
        <v>132910</v>
      </c>
      <c r="B3293" s="24" t="str">
        <f>VLOOKUP(J3293,city!$A$4:$D$352,3,0)</f>
        <v>新疆</v>
      </c>
      <c r="C3293" s="24" t="str">
        <f>VLOOKUP(J3293,city!$A$4:$D$352,4,0)</f>
        <v>吐鲁番</v>
      </c>
      <c r="D3293" s="25" t="s">
        <v>10487</v>
      </c>
      <c r="E3293" s="24" t="s">
        <v>10488</v>
      </c>
      <c r="F3293" s="42" t="str">
        <f t="shared" si="405"/>
        <v>89.215,42.942</v>
      </c>
      <c r="G3293" s="20" t="s">
        <v>10489</v>
      </c>
      <c r="H3293" s="20" t="s">
        <v>474</v>
      </c>
      <c r="I3293" s="45" t="str">
        <f t="shared" si="407"/>
        <v>15a,15b</v>
      </c>
      <c r="J3293" s="15">
        <f t="shared" si="408"/>
        <v>329</v>
      </c>
      <c r="K3293" s="15">
        <f>IF(VLOOKUP(J3292,city!$K$4:$L$352,2,0)&gt;K3292,K3292+1,1)</f>
        <v>10</v>
      </c>
      <c r="L3293" s="15">
        <v>1</v>
      </c>
      <c r="M3293" s="15" t="s">
        <v>382</v>
      </c>
      <c r="N3293" s="25">
        <v>89.215000000000003</v>
      </c>
      <c r="O3293" s="25">
        <v>42.942</v>
      </c>
      <c r="P3293" s="15" t="str">
        <f t="shared" si="411"/>
        <v>89.4231,42.9284</v>
      </c>
      <c r="Q3293" s="41">
        <v>15</v>
      </c>
      <c r="R3293" s="15">
        <f t="shared" si="412"/>
        <v>15</v>
      </c>
      <c r="S3293" s="15" t="str">
        <f t="shared" si="409"/>
        <v>15a</v>
      </c>
      <c r="T3293" s="15" t="str">
        <f t="shared" si="410"/>
        <v>15b</v>
      </c>
    </row>
    <row r="3294" spans="1:20" ht="20.100000000000001" customHeight="1">
      <c r="A3294" s="15">
        <f t="shared" si="406"/>
        <v>133001</v>
      </c>
      <c r="B3294" s="24" t="str">
        <f>VLOOKUP(J3294,city!$A$4:$D$352,3,0)</f>
        <v>新疆</v>
      </c>
      <c r="C3294" s="24" t="str">
        <f>VLOOKUP(J3294,city!$A$4:$D$352,4,0)</f>
        <v>哈密</v>
      </c>
      <c r="D3294" s="25" t="s">
        <v>10490</v>
      </c>
      <c r="E3294" s="24" t="s">
        <v>10491</v>
      </c>
      <c r="F3294" s="42" t="str">
        <f t="shared" si="405"/>
        <v>93.496,42.819</v>
      </c>
      <c r="G3294" s="20" t="s">
        <v>10492</v>
      </c>
      <c r="H3294" s="20" t="s">
        <v>480</v>
      </c>
      <c r="I3294" s="45" t="str">
        <f t="shared" si="407"/>
        <v>29a,29b</v>
      </c>
      <c r="J3294" s="15">
        <f t="shared" si="408"/>
        <v>330</v>
      </c>
      <c r="K3294" s="15">
        <f>IF(VLOOKUP(J3293,city!$K$4:$L$352,2,0)&gt;K3293,K3293+1,1)</f>
        <v>1</v>
      </c>
      <c r="L3294" s="15">
        <v>1</v>
      </c>
      <c r="M3294" s="15" t="s">
        <v>383</v>
      </c>
      <c r="N3294" s="25">
        <v>93.495999999999995</v>
      </c>
      <c r="O3294" s="25">
        <v>42.819000000000003</v>
      </c>
      <c r="P3294" s="15" t="str">
        <f t="shared" si="411"/>
        <v/>
      </c>
      <c r="Q3294" s="41">
        <v>29</v>
      </c>
      <c r="R3294" s="15">
        <f t="shared" si="412"/>
        <v>29</v>
      </c>
      <c r="S3294" s="15" t="str">
        <f t="shared" si="409"/>
        <v>29a</v>
      </c>
      <c r="T3294" s="15" t="str">
        <f t="shared" si="410"/>
        <v>29b</v>
      </c>
    </row>
    <row r="3295" spans="1:20" ht="20.100000000000001" customHeight="1">
      <c r="A3295" s="15">
        <f t="shared" si="406"/>
        <v>133002</v>
      </c>
      <c r="B3295" s="24" t="str">
        <f>VLOOKUP(J3295,city!$A$4:$D$352,3,0)</f>
        <v>新疆</v>
      </c>
      <c r="C3295" s="24" t="str">
        <f>VLOOKUP(J3295,city!$A$4:$D$352,4,0)</f>
        <v>哈密</v>
      </c>
      <c r="D3295" s="25" t="s">
        <v>10493</v>
      </c>
      <c r="E3295" s="24" t="s">
        <v>10494</v>
      </c>
      <c r="F3295" s="42" t="str">
        <f t="shared" si="405"/>
        <v>93.492,42.819</v>
      </c>
      <c r="G3295" s="20" t="s">
        <v>10495</v>
      </c>
      <c r="H3295" s="20" t="s">
        <v>486</v>
      </c>
      <c r="I3295" s="45" t="str">
        <f t="shared" si="407"/>
        <v>15a,15b</v>
      </c>
      <c r="J3295" s="15">
        <f t="shared" si="408"/>
        <v>330</v>
      </c>
      <c r="K3295" s="15">
        <f>IF(VLOOKUP(J3294,city!$K$4:$L$352,2,0)&gt;K3294,K3294+1,1)</f>
        <v>2</v>
      </c>
      <c r="L3295" s="15">
        <v>1</v>
      </c>
      <c r="M3295" s="15" t="s">
        <v>383</v>
      </c>
      <c r="N3295" s="25">
        <v>93.492000000000004</v>
      </c>
      <c r="O3295" s="25">
        <v>42.819000000000003</v>
      </c>
      <c r="P3295" s="15" t="str">
        <f t="shared" si="411"/>
        <v/>
      </c>
      <c r="Q3295" s="41">
        <v>15</v>
      </c>
      <c r="R3295" s="15">
        <f t="shared" si="412"/>
        <v>15</v>
      </c>
      <c r="S3295" s="15" t="str">
        <f t="shared" si="409"/>
        <v>15a</v>
      </c>
      <c r="T3295" s="15" t="str">
        <f t="shared" si="410"/>
        <v>15b</v>
      </c>
    </row>
    <row r="3296" spans="1:20" ht="20.100000000000001" customHeight="1">
      <c r="A3296" s="15">
        <f t="shared" si="406"/>
        <v>133003</v>
      </c>
      <c r="B3296" s="24" t="str">
        <f>VLOOKUP(J3296,city!$A$4:$D$352,3,0)</f>
        <v>新疆</v>
      </c>
      <c r="C3296" s="24" t="str">
        <f>VLOOKUP(J3296,city!$A$4:$D$352,4,0)</f>
        <v>哈密</v>
      </c>
      <c r="D3296" s="25" t="s">
        <v>10496</v>
      </c>
      <c r="E3296" s="24" t="s">
        <v>10497</v>
      </c>
      <c r="F3296" s="42" t="str">
        <f t="shared" si="405"/>
        <v>92.779,42.853</v>
      </c>
      <c r="G3296" s="20" t="s">
        <v>10498</v>
      </c>
      <c r="H3296" s="20" t="s">
        <v>492</v>
      </c>
      <c r="I3296" s="45" t="str">
        <f t="shared" si="407"/>
        <v>31a,31b</v>
      </c>
      <c r="J3296" s="15">
        <f t="shared" si="408"/>
        <v>330</v>
      </c>
      <c r="K3296" s="15">
        <f>IF(VLOOKUP(J3295,city!$K$4:$L$352,2,0)&gt;K3295,K3295+1,1)</f>
        <v>3</v>
      </c>
      <c r="L3296" s="15">
        <v>1</v>
      </c>
      <c r="M3296" s="15" t="s">
        <v>383</v>
      </c>
      <c r="N3296" s="25">
        <v>92.778999999999996</v>
      </c>
      <c r="O3296" s="25">
        <v>42.853000000000002</v>
      </c>
      <c r="P3296" s="15" t="str">
        <f t="shared" si="411"/>
        <v/>
      </c>
      <c r="Q3296" s="41">
        <v>31</v>
      </c>
      <c r="R3296" s="15">
        <f t="shared" si="412"/>
        <v>31</v>
      </c>
      <c r="S3296" s="15" t="str">
        <f t="shared" si="409"/>
        <v>31a</v>
      </c>
      <c r="T3296" s="15" t="str">
        <f t="shared" si="410"/>
        <v>31b</v>
      </c>
    </row>
    <row r="3297" spans="1:20" ht="20.100000000000001" customHeight="1">
      <c r="A3297" s="15">
        <f t="shared" si="406"/>
        <v>133004</v>
      </c>
      <c r="B3297" s="24" t="str">
        <f>VLOOKUP(J3297,city!$A$4:$D$352,3,0)</f>
        <v>新疆</v>
      </c>
      <c r="C3297" s="24" t="str">
        <f>VLOOKUP(J3297,city!$A$4:$D$352,4,0)</f>
        <v>哈密</v>
      </c>
      <c r="D3297" s="25" t="s">
        <v>10499</v>
      </c>
      <c r="E3297" s="24" t="s">
        <v>10500</v>
      </c>
      <c r="F3297" s="42" t="str">
        <f t="shared" si="405"/>
        <v>93.729,43.416</v>
      </c>
      <c r="G3297" s="20" t="s">
        <v>10501</v>
      </c>
      <c r="H3297" s="20" t="s">
        <v>498</v>
      </c>
      <c r="I3297" s="45" t="str">
        <f t="shared" si="407"/>
        <v>11a,11b</v>
      </c>
      <c r="J3297" s="15">
        <f t="shared" si="408"/>
        <v>330</v>
      </c>
      <c r="K3297" s="15">
        <f>IF(VLOOKUP(J3296,city!$K$4:$L$352,2,0)&gt;K3296,K3296+1,1)</f>
        <v>4</v>
      </c>
      <c r="L3297" s="15">
        <v>1</v>
      </c>
      <c r="M3297" s="15" t="s">
        <v>383</v>
      </c>
      <c r="N3297" s="25">
        <v>93.728999999999999</v>
      </c>
      <c r="O3297" s="25">
        <v>43.415999999999997</v>
      </c>
      <c r="P3297" s="15" t="str">
        <f t="shared" si="411"/>
        <v/>
      </c>
      <c r="Q3297" s="41">
        <v>11</v>
      </c>
      <c r="R3297" s="15">
        <f t="shared" si="412"/>
        <v>11</v>
      </c>
      <c r="S3297" s="15" t="str">
        <f t="shared" si="409"/>
        <v>11a</v>
      </c>
      <c r="T3297" s="15" t="str">
        <f t="shared" si="410"/>
        <v>11b</v>
      </c>
    </row>
    <row r="3298" spans="1:20" ht="20.100000000000001" customHeight="1">
      <c r="A3298" s="15">
        <f t="shared" si="406"/>
        <v>133005</v>
      </c>
      <c r="B3298" s="24" t="str">
        <f>VLOOKUP(J3298,city!$A$4:$D$352,3,0)</f>
        <v>新疆</v>
      </c>
      <c r="C3298" s="24" t="str">
        <f>VLOOKUP(J3298,city!$A$4:$D$352,4,0)</f>
        <v>哈密</v>
      </c>
      <c r="D3298" s="25" t="s">
        <v>10502</v>
      </c>
      <c r="E3298" s="24" t="s">
        <v>10503</v>
      </c>
      <c r="F3298" s="42" t="str">
        <f t="shared" si="405"/>
        <v>93.812,43.292</v>
      </c>
      <c r="G3298" s="20" t="s">
        <v>10504</v>
      </c>
      <c r="H3298" s="20" t="s">
        <v>504</v>
      </c>
      <c r="I3298" s="45" t="str">
        <f t="shared" si="407"/>
        <v>11a,11b</v>
      </c>
      <c r="J3298" s="15">
        <f t="shared" si="408"/>
        <v>330</v>
      </c>
      <c r="K3298" s="15">
        <f>IF(VLOOKUP(J3297,city!$K$4:$L$352,2,0)&gt;K3297,K3297+1,1)</f>
        <v>5</v>
      </c>
      <c r="L3298" s="15">
        <v>1</v>
      </c>
      <c r="M3298" s="15" t="s">
        <v>383</v>
      </c>
      <c r="N3298" s="25">
        <v>93.811999999999998</v>
      </c>
      <c r="O3298" s="25">
        <v>43.292000000000002</v>
      </c>
      <c r="P3298" s="15" t="str">
        <f t="shared" si="411"/>
        <v/>
      </c>
      <c r="Q3298" s="41">
        <v>11</v>
      </c>
      <c r="R3298" s="15">
        <f t="shared" si="412"/>
        <v>11</v>
      </c>
      <c r="S3298" s="15" t="str">
        <f t="shared" si="409"/>
        <v>11a</v>
      </c>
      <c r="T3298" s="15" t="str">
        <f t="shared" si="410"/>
        <v>11b</v>
      </c>
    </row>
    <row r="3299" spans="1:20" ht="20.100000000000001" customHeight="1">
      <c r="A3299" s="15">
        <f t="shared" si="406"/>
        <v>133006</v>
      </c>
      <c r="B3299" s="24" t="str">
        <f>VLOOKUP(J3299,city!$A$4:$D$352,3,0)</f>
        <v>新疆</v>
      </c>
      <c r="C3299" s="24" t="str">
        <f>VLOOKUP(J3299,city!$A$4:$D$352,4,0)</f>
        <v>哈密</v>
      </c>
      <c r="D3299" s="25" t="s">
        <v>10505</v>
      </c>
      <c r="E3299" s="24" t="s">
        <v>10506</v>
      </c>
      <c r="F3299" s="42" t="str">
        <f t="shared" si="405"/>
        <v>93.011,43.624</v>
      </c>
      <c r="G3299" s="20" t="s">
        <v>10507</v>
      </c>
      <c r="H3299" s="20" t="s">
        <v>510</v>
      </c>
      <c r="I3299" s="45" t="str">
        <f t="shared" si="407"/>
        <v>28a,28b</v>
      </c>
      <c r="J3299" s="15">
        <f t="shared" si="408"/>
        <v>330</v>
      </c>
      <c r="K3299" s="15">
        <f>IF(VLOOKUP(J3298,city!$K$4:$L$352,2,0)&gt;K3298,K3298+1,1)</f>
        <v>6</v>
      </c>
      <c r="L3299" s="15">
        <v>1</v>
      </c>
      <c r="M3299" s="15" t="s">
        <v>383</v>
      </c>
      <c r="N3299" s="25">
        <v>93.010999999999996</v>
      </c>
      <c r="O3299" s="25">
        <v>43.624000000000002</v>
      </c>
      <c r="P3299" s="15" t="str">
        <f t="shared" si="411"/>
        <v/>
      </c>
      <c r="Q3299" s="41">
        <v>28</v>
      </c>
      <c r="R3299" s="15">
        <f t="shared" si="412"/>
        <v>28</v>
      </c>
      <c r="S3299" s="15" t="str">
        <f t="shared" si="409"/>
        <v>28a</v>
      </c>
      <c r="T3299" s="15" t="str">
        <f t="shared" si="410"/>
        <v>28b</v>
      </c>
    </row>
    <row r="3300" spans="1:20" ht="20.100000000000001" customHeight="1">
      <c r="A3300" s="15">
        <f t="shared" si="406"/>
        <v>133007</v>
      </c>
      <c r="B3300" s="24" t="str">
        <f>VLOOKUP(J3300,city!$A$4:$D$352,3,0)</f>
        <v>新疆</v>
      </c>
      <c r="C3300" s="24" t="str">
        <f>VLOOKUP(J3300,city!$A$4:$D$352,4,0)</f>
        <v>哈密</v>
      </c>
      <c r="D3300" s="25" t="s">
        <v>10508</v>
      </c>
      <c r="E3300" s="24" t="s">
        <v>10509</v>
      </c>
      <c r="F3300" s="42" t="str">
        <f t="shared" si="405"/>
        <v>93.896,43.301</v>
      </c>
      <c r="G3300" s="20" t="s">
        <v>10510</v>
      </c>
      <c r="H3300" s="20" t="s">
        <v>516</v>
      </c>
      <c r="I3300" s="45" t="str">
        <f t="shared" si="407"/>
        <v>6a,6b</v>
      </c>
      <c r="J3300" s="15">
        <f t="shared" si="408"/>
        <v>330</v>
      </c>
      <c r="K3300" s="15">
        <f>IF(VLOOKUP(J3299,city!$K$4:$L$352,2,0)&gt;K3299,K3299+1,1)</f>
        <v>7</v>
      </c>
      <c r="L3300" s="15">
        <v>1</v>
      </c>
      <c r="M3300" s="15" t="s">
        <v>383</v>
      </c>
      <c r="N3300" s="25">
        <v>93.896000000000001</v>
      </c>
      <c r="O3300" s="25">
        <v>43.301000000000002</v>
      </c>
      <c r="P3300" s="15" t="str">
        <f t="shared" si="411"/>
        <v/>
      </c>
      <c r="Q3300" s="41">
        <v>6</v>
      </c>
      <c r="R3300" s="15">
        <f t="shared" si="412"/>
        <v>6</v>
      </c>
      <c r="S3300" s="15" t="str">
        <f t="shared" si="409"/>
        <v>6a</v>
      </c>
      <c r="T3300" s="15" t="str">
        <f t="shared" si="410"/>
        <v>6b</v>
      </c>
    </row>
    <row r="3301" spans="1:20" ht="20.100000000000001" customHeight="1">
      <c r="A3301" s="15">
        <f t="shared" si="406"/>
        <v>133008</v>
      </c>
      <c r="B3301" s="24" t="str">
        <f>VLOOKUP(J3301,city!$A$4:$D$352,3,0)</f>
        <v>新疆</v>
      </c>
      <c r="C3301" s="24" t="str">
        <f>VLOOKUP(J3301,city!$A$4:$D$352,4,0)</f>
        <v>哈密</v>
      </c>
      <c r="D3301" s="25" t="s">
        <v>10511</v>
      </c>
      <c r="E3301" s="24" t="s">
        <v>10512</v>
      </c>
      <c r="F3301" s="42" t="str">
        <f t="shared" si="405"/>
        <v>93.031,43.603</v>
      </c>
      <c r="G3301" s="20" t="s">
        <v>10513</v>
      </c>
      <c r="H3301" s="20" t="s">
        <v>522</v>
      </c>
      <c r="I3301" s="45" t="str">
        <f t="shared" si="407"/>
        <v>31a,31b</v>
      </c>
      <c r="J3301" s="15">
        <f t="shared" si="408"/>
        <v>330</v>
      </c>
      <c r="K3301" s="15">
        <f>IF(VLOOKUP(J3300,city!$K$4:$L$352,2,0)&gt;K3300,K3300+1,1)</f>
        <v>8</v>
      </c>
      <c r="L3301" s="15">
        <v>1</v>
      </c>
      <c r="M3301" s="15" t="s">
        <v>383</v>
      </c>
      <c r="N3301" s="25">
        <v>93.031000000000006</v>
      </c>
      <c r="O3301" s="25">
        <v>43.603000000000002</v>
      </c>
      <c r="P3301" s="15" t="str">
        <f t="shared" si="411"/>
        <v/>
      </c>
      <c r="Q3301" s="41">
        <v>31</v>
      </c>
      <c r="R3301" s="15">
        <f t="shared" si="412"/>
        <v>31</v>
      </c>
      <c r="S3301" s="15" t="str">
        <f t="shared" si="409"/>
        <v>31a</v>
      </c>
      <c r="T3301" s="15" t="str">
        <f t="shared" si="410"/>
        <v>31b</v>
      </c>
    </row>
    <row r="3302" spans="1:20" ht="20.100000000000001" customHeight="1">
      <c r="A3302" s="15">
        <f t="shared" si="406"/>
        <v>133009</v>
      </c>
      <c r="B3302" s="24" t="str">
        <f>VLOOKUP(J3302,city!$A$4:$D$352,3,0)</f>
        <v>新疆</v>
      </c>
      <c r="C3302" s="24" t="str">
        <f>VLOOKUP(J3302,city!$A$4:$D$352,4,0)</f>
        <v>哈密</v>
      </c>
      <c r="D3302" s="25" t="s">
        <v>10514</v>
      </c>
      <c r="E3302" s="24" t="s">
        <v>10515</v>
      </c>
      <c r="F3302" s="42" t="str">
        <f t="shared" si="405"/>
        <v>93.683,43.351</v>
      </c>
      <c r="G3302" s="20" t="s">
        <v>10516</v>
      </c>
      <c r="H3302" s="20" t="s">
        <v>528</v>
      </c>
      <c r="I3302" s="45" t="str">
        <f t="shared" si="407"/>
        <v>31a,31b</v>
      </c>
      <c r="J3302" s="15">
        <f t="shared" si="408"/>
        <v>330</v>
      </c>
      <c r="K3302" s="15">
        <f>IF(VLOOKUP(J3301,city!$K$4:$L$352,2,0)&gt;K3301,K3301+1,1)</f>
        <v>9</v>
      </c>
      <c r="L3302" s="15">
        <v>1</v>
      </c>
      <c r="M3302" s="15" t="s">
        <v>383</v>
      </c>
      <c r="N3302" s="25">
        <v>93.683000000000007</v>
      </c>
      <c r="O3302" s="25">
        <v>43.350999999999999</v>
      </c>
      <c r="P3302" s="15" t="str">
        <f t="shared" si="411"/>
        <v/>
      </c>
      <c r="Q3302" s="41">
        <v>31</v>
      </c>
      <c r="R3302" s="15">
        <f t="shared" si="412"/>
        <v>31</v>
      </c>
      <c r="S3302" s="15" t="str">
        <f t="shared" si="409"/>
        <v>31a</v>
      </c>
      <c r="T3302" s="15" t="str">
        <f t="shared" si="410"/>
        <v>31b</v>
      </c>
    </row>
    <row r="3303" spans="1:20" ht="20.100000000000001" customHeight="1">
      <c r="A3303" s="15">
        <f t="shared" si="406"/>
        <v>133010</v>
      </c>
      <c r="B3303" s="24" t="str">
        <f>VLOOKUP(J3303,city!$A$4:$D$352,3,0)</f>
        <v>新疆</v>
      </c>
      <c r="C3303" s="24" t="str">
        <f>VLOOKUP(J3303,city!$A$4:$D$352,4,0)</f>
        <v>哈密</v>
      </c>
      <c r="D3303" s="15" t="s">
        <v>822</v>
      </c>
      <c r="F3303" s="42" t="str">
        <f t="shared" si="405"/>
        <v>122.670247,52.939741</v>
      </c>
      <c r="G3303" s="20" t="s">
        <v>10517</v>
      </c>
      <c r="H3303" s="20" t="s">
        <v>534</v>
      </c>
      <c r="I3303" s="45" t="str">
        <f t="shared" si="407"/>
        <v>0a,0b</v>
      </c>
      <c r="J3303" s="15">
        <f t="shared" si="408"/>
        <v>330</v>
      </c>
      <c r="K3303" s="15">
        <f>IF(VLOOKUP(J3302,city!$K$4:$L$352,2,0)&gt;K3302,K3302+1,1)</f>
        <v>10</v>
      </c>
      <c r="L3303" s="15">
        <v>1</v>
      </c>
      <c r="M3303" s="15" t="s">
        <v>383</v>
      </c>
      <c r="N3303" s="42">
        <v>122.670247</v>
      </c>
      <c r="O3303" s="34">
        <v>52.939740999999998</v>
      </c>
      <c r="P3303" s="15" t="str">
        <f t="shared" si="411"/>
        <v>96.3599247,44.2017741</v>
      </c>
      <c r="Q3303" s="41">
        <v>0</v>
      </c>
      <c r="R3303" s="15">
        <f t="shared" si="412"/>
        <v>0</v>
      </c>
      <c r="S3303" s="15" t="str">
        <f t="shared" si="409"/>
        <v>0a</v>
      </c>
      <c r="T3303" s="15" t="str">
        <f t="shared" si="410"/>
        <v>0b</v>
      </c>
    </row>
    <row r="3304" spans="1:20" ht="20.100000000000001" customHeight="1">
      <c r="A3304" s="15">
        <f t="shared" si="406"/>
        <v>133101</v>
      </c>
      <c r="B3304" s="24" t="str">
        <f>VLOOKUP(J3304,city!$A$4:$D$352,3,0)</f>
        <v>新疆</v>
      </c>
      <c r="C3304" s="24" t="str">
        <f>VLOOKUP(J3304,city!$A$4:$D$352,4,0)</f>
        <v>阿克苏</v>
      </c>
      <c r="D3304" s="25" t="s">
        <v>10518</v>
      </c>
      <c r="E3304" s="24" t="s">
        <v>10519</v>
      </c>
      <c r="F3304" s="42" t="str">
        <f t="shared" si="405"/>
        <v>83.065,42.116</v>
      </c>
      <c r="G3304" s="20" t="s">
        <v>10520</v>
      </c>
      <c r="H3304" s="20" t="s">
        <v>422</v>
      </c>
      <c r="I3304" s="45" t="str">
        <f t="shared" si="407"/>
        <v>2a,2b</v>
      </c>
      <c r="J3304" s="15">
        <f t="shared" si="408"/>
        <v>331</v>
      </c>
      <c r="K3304" s="15">
        <f>IF(VLOOKUP(J3303,city!$K$4:$L$352,2,0)&gt;K3303,K3303+1,1)</f>
        <v>1</v>
      </c>
      <c r="L3304" s="15">
        <v>1</v>
      </c>
      <c r="M3304" s="15" t="s">
        <v>384</v>
      </c>
      <c r="N3304" s="25">
        <v>83.064999999999998</v>
      </c>
      <c r="O3304" s="25">
        <v>42.116</v>
      </c>
      <c r="P3304" s="15" t="str">
        <f t="shared" si="411"/>
        <v/>
      </c>
      <c r="Q3304" s="41">
        <v>2</v>
      </c>
      <c r="R3304" s="15">
        <f t="shared" si="412"/>
        <v>2</v>
      </c>
      <c r="S3304" s="15" t="str">
        <f t="shared" si="409"/>
        <v>2a</v>
      </c>
      <c r="T3304" s="15" t="str">
        <f t="shared" si="410"/>
        <v>2b</v>
      </c>
    </row>
    <row r="3305" spans="1:20" ht="20.100000000000001" customHeight="1">
      <c r="A3305" s="15">
        <f t="shared" si="406"/>
        <v>133102</v>
      </c>
      <c r="B3305" s="24" t="str">
        <f>VLOOKUP(J3305,city!$A$4:$D$352,3,0)</f>
        <v>新疆</v>
      </c>
      <c r="C3305" s="24" t="str">
        <f>VLOOKUP(J3305,city!$A$4:$D$352,4,0)</f>
        <v>阿克苏</v>
      </c>
      <c r="D3305" s="25" t="s">
        <v>10521</v>
      </c>
      <c r="E3305" s="24" t="s">
        <v>10522</v>
      </c>
      <c r="F3305" s="42" t="str">
        <f t="shared" si="405"/>
        <v>82.927,41.725</v>
      </c>
      <c r="G3305" s="20" t="s">
        <v>10523</v>
      </c>
      <c r="H3305" s="20" t="s">
        <v>427</v>
      </c>
      <c r="I3305" s="45" t="str">
        <f t="shared" si="407"/>
        <v>15a,15b</v>
      </c>
      <c r="J3305" s="15">
        <f t="shared" si="408"/>
        <v>331</v>
      </c>
      <c r="K3305" s="15">
        <f>IF(VLOOKUP(J3304,city!$K$4:$L$352,2,0)&gt;K3304,K3304+1,1)</f>
        <v>2</v>
      </c>
      <c r="L3305" s="15">
        <v>1</v>
      </c>
      <c r="M3305" s="15" t="s">
        <v>384</v>
      </c>
      <c r="N3305" s="25">
        <v>82.927000000000007</v>
      </c>
      <c r="O3305" s="25">
        <v>41.725000000000001</v>
      </c>
      <c r="P3305" s="15" t="str">
        <f t="shared" si="411"/>
        <v/>
      </c>
      <c r="Q3305" s="41">
        <v>15</v>
      </c>
      <c r="R3305" s="15">
        <f t="shared" si="412"/>
        <v>15</v>
      </c>
      <c r="S3305" s="15" t="str">
        <f t="shared" si="409"/>
        <v>15a</v>
      </c>
      <c r="T3305" s="15" t="str">
        <f t="shared" si="410"/>
        <v>15b</v>
      </c>
    </row>
    <row r="3306" spans="1:20" ht="20.100000000000001" customHeight="1">
      <c r="A3306" s="15">
        <f t="shared" si="406"/>
        <v>133103</v>
      </c>
      <c r="B3306" s="24" t="str">
        <f>VLOOKUP(J3306,city!$A$4:$D$352,3,0)</f>
        <v>新疆</v>
      </c>
      <c r="C3306" s="24" t="str">
        <f>VLOOKUP(J3306,city!$A$4:$D$352,4,0)</f>
        <v>阿克苏</v>
      </c>
      <c r="D3306" s="25" t="s">
        <v>10524</v>
      </c>
      <c r="E3306" s="24" t="s">
        <v>10525</v>
      </c>
      <c r="F3306" s="42" t="str">
        <f t="shared" si="405"/>
        <v>82.792,41.227</v>
      </c>
      <c r="G3306" s="20" t="s">
        <v>10526</v>
      </c>
      <c r="H3306" s="20" t="s">
        <v>432</v>
      </c>
      <c r="I3306" s="45" t="str">
        <f t="shared" si="407"/>
        <v>6a,6b</v>
      </c>
      <c r="J3306" s="15">
        <f t="shared" si="408"/>
        <v>331</v>
      </c>
      <c r="K3306" s="15">
        <f>IF(VLOOKUP(J3305,city!$K$4:$L$352,2,0)&gt;K3305,K3305+1,1)</f>
        <v>3</v>
      </c>
      <c r="L3306" s="15">
        <v>1</v>
      </c>
      <c r="M3306" s="15" t="s">
        <v>384</v>
      </c>
      <c r="N3306" s="25">
        <v>82.792000000000002</v>
      </c>
      <c r="O3306" s="25">
        <v>41.226999999999997</v>
      </c>
      <c r="P3306" s="15" t="str">
        <f t="shared" si="411"/>
        <v/>
      </c>
      <c r="Q3306" s="41">
        <v>6</v>
      </c>
      <c r="R3306" s="15">
        <f t="shared" si="412"/>
        <v>14</v>
      </c>
      <c r="S3306" s="15" t="str">
        <f t="shared" si="409"/>
        <v>6a</v>
      </c>
      <c r="T3306" s="15" t="str">
        <f t="shared" si="410"/>
        <v>6b</v>
      </c>
    </row>
    <row r="3307" spans="1:20" ht="20.100000000000001" customHeight="1">
      <c r="A3307" s="15">
        <f t="shared" si="406"/>
        <v>133104</v>
      </c>
      <c r="B3307" s="24" t="str">
        <f>VLOOKUP(J3307,city!$A$4:$D$352,3,0)</f>
        <v>新疆</v>
      </c>
      <c r="C3307" s="24" t="str">
        <f>VLOOKUP(J3307,city!$A$4:$D$352,4,0)</f>
        <v>阿克苏</v>
      </c>
      <c r="D3307" s="25" t="s">
        <v>10527</v>
      </c>
      <c r="E3307" s="24" t="s">
        <v>10528</v>
      </c>
      <c r="F3307" s="42" t="str">
        <f t="shared" si="405"/>
        <v>79.711,41.598</v>
      </c>
      <c r="G3307" s="20" t="s">
        <v>10529</v>
      </c>
      <c r="H3307" s="20" t="s">
        <v>438</v>
      </c>
      <c r="I3307" s="45" t="str">
        <f t="shared" si="407"/>
        <v>2a,2b</v>
      </c>
      <c r="J3307" s="15">
        <f t="shared" si="408"/>
        <v>331</v>
      </c>
      <c r="K3307" s="15">
        <f>IF(VLOOKUP(J3306,city!$K$4:$L$352,2,0)&gt;K3306,K3306+1,1)</f>
        <v>4</v>
      </c>
      <c r="L3307" s="15">
        <v>1</v>
      </c>
      <c r="M3307" s="15" t="s">
        <v>384</v>
      </c>
      <c r="N3307" s="25">
        <v>79.710999999999999</v>
      </c>
      <c r="O3307" s="25">
        <v>41.597999999999999</v>
      </c>
      <c r="P3307" s="15" t="str">
        <f t="shared" si="411"/>
        <v/>
      </c>
      <c r="Q3307" s="41">
        <v>2</v>
      </c>
      <c r="R3307" s="15">
        <f t="shared" si="412"/>
        <v>1</v>
      </c>
      <c r="S3307" s="15" t="str">
        <f t="shared" si="409"/>
        <v>2a</v>
      </c>
      <c r="T3307" s="15" t="str">
        <f t="shared" si="410"/>
        <v>2b</v>
      </c>
    </row>
    <row r="3308" spans="1:20" ht="20.100000000000001" customHeight="1">
      <c r="A3308" s="15">
        <f t="shared" si="406"/>
        <v>133105</v>
      </c>
      <c r="B3308" s="24" t="str">
        <f>VLOOKUP(J3308,city!$A$4:$D$352,3,0)</f>
        <v>新疆</v>
      </c>
      <c r="C3308" s="24" t="str">
        <f>VLOOKUP(J3308,city!$A$4:$D$352,4,0)</f>
        <v>阿克苏</v>
      </c>
      <c r="D3308" s="25" t="s">
        <v>10530</v>
      </c>
      <c r="E3308" s="24" t="s">
        <v>10531</v>
      </c>
      <c r="F3308" s="42" t="str">
        <f t="shared" si="405"/>
        <v>80.667,41.572</v>
      </c>
      <c r="G3308" s="20" t="s">
        <v>10532</v>
      </c>
      <c r="H3308" s="20" t="s">
        <v>444</v>
      </c>
      <c r="I3308" s="45" t="str">
        <f t="shared" si="407"/>
        <v>2a,2b</v>
      </c>
      <c r="J3308" s="15">
        <f t="shared" si="408"/>
        <v>331</v>
      </c>
      <c r="K3308" s="15">
        <f>IF(VLOOKUP(J3307,city!$K$4:$L$352,2,0)&gt;K3307,K3307+1,1)</f>
        <v>5</v>
      </c>
      <c r="L3308" s="15">
        <v>1</v>
      </c>
      <c r="M3308" s="15" t="s">
        <v>384</v>
      </c>
      <c r="N3308" s="25">
        <v>80.667000000000002</v>
      </c>
      <c r="O3308" s="25">
        <v>41.572000000000003</v>
      </c>
      <c r="P3308" s="15" t="str">
        <f t="shared" si="411"/>
        <v/>
      </c>
      <c r="Q3308" s="41">
        <v>2</v>
      </c>
      <c r="R3308" s="15">
        <f t="shared" si="412"/>
        <v>2</v>
      </c>
      <c r="S3308" s="15" t="str">
        <f t="shared" si="409"/>
        <v>2a</v>
      </c>
      <c r="T3308" s="15" t="str">
        <f t="shared" si="410"/>
        <v>2b</v>
      </c>
    </row>
    <row r="3309" spans="1:20" ht="20.100000000000001" customHeight="1">
      <c r="A3309" s="15">
        <f t="shared" si="406"/>
        <v>133106</v>
      </c>
      <c r="B3309" s="24" t="str">
        <f>VLOOKUP(J3309,city!$A$4:$D$352,3,0)</f>
        <v>新疆</v>
      </c>
      <c r="C3309" s="24" t="str">
        <f>VLOOKUP(J3309,city!$A$4:$D$352,4,0)</f>
        <v>阿克苏</v>
      </c>
      <c r="D3309" s="25" t="s">
        <v>10533</v>
      </c>
      <c r="E3309" s="24" t="s">
        <v>10534</v>
      </c>
      <c r="F3309" s="42" t="str">
        <f t="shared" si="405"/>
        <v>82.509,41.787</v>
      </c>
      <c r="G3309" s="20" t="s">
        <v>10535</v>
      </c>
      <c r="H3309" s="20" t="s">
        <v>450</v>
      </c>
      <c r="I3309" s="45" t="str">
        <f t="shared" si="407"/>
        <v>9a,9b</v>
      </c>
      <c r="J3309" s="15">
        <f t="shared" si="408"/>
        <v>331</v>
      </c>
      <c r="K3309" s="15">
        <f>IF(VLOOKUP(J3308,city!$K$4:$L$352,2,0)&gt;K3308,K3308+1,1)</f>
        <v>6</v>
      </c>
      <c r="L3309" s="15">
        <v>1</v>
      </c>
      <c r="M3309" s="15" t="s">
        <v>384</v>
      </c>
      <c r="N3309" s="25">
        <v>82.509</v>
      </c>
      <c r="O3309" s="25">
        <v>41.786999999999999</v>
      </c>
      <c r="P3309" s="15" t="str">
        <f t="shared" si="411"/>
        <v/>
      </c>
      <c r="Q3309" s="41">
        <v>9</v>
      </c>
      <c r="R3309" s="15">
        <f t="shared" si="412"/>
        <v>9</v>
      </c>
      <c r="S3309" s="15" t="str">
        <f t="shared" si="409"/>
        <v>9a</v>
      </c>
      <c r="T3309" s="15" t="str">
        <f t="shared" si="410"/>
        <v>9b</v>
      </c>
    </row>
    <row r="3310" spans="1:20" ht="20.100000000000001" customHeight="1">
      <c r="A3310" s="15">
        <f t="shared" si="406"/>
        <v>133107</v>
      </c>
      <c r="B3310" s="24" t="str">
        <f>VLOOKUP(J3310,city!$A$4:$D$352,3,0)</f>
        <v>新疆</v>
      </c>
      <c r="C3310" s="24" t="str">
        <f>VLOOKUP(J3310,city!$A$4:$D$352,4,0)</f>
        <v>阿克苏</v>
      </c>
      <c r="D3310" s="25" t="s">
        <v>10536</v>
      </c>
      <c r="E3310" s="24" t="s">
        <v>10537</v>
      </c>
      <c r="F3310" s="42" t="str">
        <f t="shared" si="405"/>
        <v>80.701,41.738</v>
      </c>
      <c r="G3310" s="20" t="s">
        <v>10538</v>
      </c>
      <c r="H3310" s="20" t="s">
        <v>456</v>
      </c>
      <c r="I3310" s="45" t="str">
        <f t="shared" si="407"/>
        <v>11a,11b</v>
      </c>
      <c r="J3310" s="15">
        <f t="shared" si="408"/>
        <v>331</v>
      </c>
      <c r="K3310" s="15">
        <f>IF(VLOOKUP(J3309,city!$K$4:$L$352,2,0)&gt;K3309,K3309+1,1)</f>
        <v>7</v>
      </c>
      <c r="L3310" s="15">
        <v>1</v>
      </c>
      <c r="M3310" s="15" t="s">
        <v>384</v>
      </c>
      <c r="N3310" s="25">
        <v>80.700999999999993</v>
      </c>
      <c r="O3310" s="25">
        <v>41.738</v>
      </c>
      <c r="P3310" s="15" t="str">
        <f t="shared" si="411"/>
        <v/>
      </c>
      <c r="Q3310" s="41">
        <v>11</v>
      </c>
      <c r="R3310" s="15">
        <f t="shared" si="412"/>
        <v>11</v>
      </c>
      <c r="S3310" s="15" t="str">
        <f t="shared" si="409"/>
        <v>11a</v>
      </c>
      <c r="T3310" s="15" t="str">
        <f t="shared" si="410"/>
        <v>11b</v>
      </c>
    </row>
    <row r="3311" spans="1:20" ht="20.100000000000001" customHeight="1">
      <c r="A3311" s="15">
        <f t="shared" si="406"/>
        <v>133108</v>
      </c>
      <c r="B3311" s="24" t="str">
        <f>VLOOKUP(J3311,city!$A$4:$D$352,3,0)</f>
        <v>新疆</v>
      </c>
      <c r="C3311" s="24" t="str">
        <f>VLOOKUP(J3311,city!$A$4:$D$352,4,0)</f>
        <v>阿克苏</v>
      </c>
      <c r="D3311" s="25" t="s">
        <v>10539</v>
      </c>
      <c r="E3311" s="24" t="s">
        <v>10540</v>
      </c>
      <c r="F3311" s="42" t="str">
        <f t="shared" si="405"/>
        <v>80.261,40.767</v>
      </c>
      <c r="G3311" s="20" t="s">
        <v>10541</v>
      </c>
      <c r="H3311" s="20" t="s">
        <v>462</v>
      </c>
      <c r="I3311" s="45" t="str">
        <f t="shared" si="407"/>
        <v>31a,31b</v>
      </c>
      <c r="J3311" s="15">
        <f t="shared" si="408"/>
        <v>331</v>
      </c>
      <c r="K3311" s="15">
        <f>IF(VLOOKUP(J3310,city!$K$4:$L$352,2,0)&gt;K3310,K3310+1,1)</f>
        <v>8</v>
      </c>
      <c r="L3311" s="15">
        <v>1</v>
      </c>
      <c r="M3311" s="15" t="s">
        <v>384</v>
      </c>
      <c r="N3311" s="25">
        <v>80.260999999999996</v>
      </c>
      <c r="O3311" s="25">
        <v>40.767000000000003</v>
      </c>
      <c r="P3311" s="15" t="str">
        <f t="shared" si="411"/>
        <v/>
      </c>
      <c r="Q3311" s="41">
        <v>31</v>
      </c>
      <c r="R3311" s="15" t="e">
        <f t="shared" si="412"/>
        <v>#N/A</v>
      </c>
      <c r="S3311" s="15" t="str">
        <f t="shared" si="409"/>
        <v>31a</v>
      </c>
      <c r="T3311" s="15" t="str">
        <f t="shared" si="410"/>
        <v>31b</v>
      </c>
    </row>
    <row r="3312" spans="1:20" ht="20.100000000000001" customHeight="1">
      <c r="A3312" s="15">
        <f t="shared" si="406"/>
        <v>133109</v>
      </c>
      <c r="B3312" s="24" t="str">
        <f>VLOOKUP(J3312,city!$A$4:$D$352,3,0)</f>
        <v>新疆</v>
      </c>
      <c r="C3312" s="24" t="str">
        <f>VLOOKUP(J3312,city!$A$4:$D$352,4,0)</f>
        <v>阿克苏</v>
      </c>
      <c r="D3312" s="25" t="s">
        <v>10542</v>
      </c>
      <c r="E3312" s="24" t="s">
        <v>10543</v>
      </c>
      <c r="F3312" s="42" t="str">
        <f t="shared" si="405"/>
        <v>83.327,42.456</v>
      </c>
      <c r="G3312" s="20" t="s">
        <v>10544</v>
      </c>
      <c r="H3312" s="20" t="s">
        <v>468</v>
      </c>
      <c r="I3312" s="45" t="str">
        <f t="shared" si="407"/>
        <v>6a,6b</v>
      </c>
      <c r="J3312" s="15">
        <f t="shared" si="408"/>
        <v>331</v>
      </c>
      <c r="K3312" s="15">
        <f>IF(VLOOKUP(J3311,city!$K$4:$L$352,2,0)&gt;K3311,K3311+1,1)</f>
        <v>9</v>
      </c>
      <c r="L3312" s="15">
        <v>1</v>
      </c>
      <c r="M3312" s="15" t="s">
        <v>384</v>
      </c>
      <c r="N3312" s="25">
        <v>83.326999999999998</v>
      </c>
      <c r="O3312" s="25">
        <v>42.456000000000003</v>
      </c>
      <c r="P3312" s="15" t="str">
        <f t="shared" si="411"/>
        <v/>
      </c>
      <c r="Q3312" s="41">
        <v>6</v>
      </c>
      <c r="R3312" s="15">
        <f t="shared" si="412"/>
        <v>6</v>
      </c>
      <c r="S3312" s="15" t="str">
        <f t="shared" si="409"/>
        <v>6a</v>
      </c>
      <c r="T3312" s="15" t="str">
        <f t="shared" si="410"/>
        <v>6b</v>
      </c>
    </row>
    <row r="3313" spans="1:20" ht="20.100000000000001" customHeight="1">
      <c r="A3313" s="15">
        <f t="shared" si="406"/>
        <v>133110</v>
      </c>
      <c r="B3313" s="24" t="str">
        <f>VLOOKUP(J3313,city!$A$4:$D$352,3,0)</f>
        <v>新疆</v>
      </c>
      <c r="C3313" s="24" t="str">
        <f>VLOOKUP(J3313,city!$A$4:$D$352,4,0)</f>
        <v>阿克苏</v>
      </c>
      <c r="D3313" s="25" t="s">
        <v>10545</v>
      </c>
      <c r="E3313" s="24" t="s">
        <v>10546</v>
      </c>
      <c r="F3313" s="42" t="str">
        <f t="shared" si="405"/>
        <v>80.376,40.652</v>
      </c>
      <c r="G3313" s="20" t="s">
        <v>10547</v>
      </c>
      <c r="H3313" s="20" t="s">
        <v>474</v>
      </c>
      <c r="I3313" s="45" t="str">
        <f t="shared" si="407"/>
        <v>16a,16b</v>
      </c>
      <c r="J3313" s="15">
        <f t="shared" si="408"/>
        <v>331</v>
      </c>
      <c r="K3313" s="15">
        <f>IF(VLOOKUP(J3312,city!$K$4:$L$352,2,0)&gt;K3312,K3312+1,1)</f>
        <v>10</v>
      </c>
      <c r="L3313" s="15">
        <v>1</v>
      </c>
      <c r="M3313" s="15" t="s">
        <v>384</v>
      </c>
      <c r="N3313" s="25">
        <v>80.376000000000005</v>
      </c>
      <c r="O3313" s="25">
        <v>40.652000000000001</v>
      </c>
      <c r="P3313" s="15" t="str">
        <f t="shared" si="411"/>
        <v>81.6336,41.5638</v>
      </c>
      <c r="Q3313" s="41">
        <v>16</v>
      </c>
      <c r="R3313" s="15">
        <f t="shared" si="412"/>
        <v>16</v>
      </c>
      <c r="S3313" s="15" t="str">
        <f t="shared" si="409"/>
        <v>16a</v>
      </c>
      <c r="T3313" s="15" t="str">
        <f t="shared" si="410"/>
        <v>16b</v>
      </c>
    </row>
    <row r="3314" spans="1:20" ht="20.100000000000001" customHeight="1">
      <c r="A3314" s="15">
        <f t="shared" si="406"/>
        <v>133201</v>
      </c>
      <c r="B3314" s="24" t="str">
        <f>VLOOKUP(J3314,city!$A$4:$D$352,3,0)</f>
        <v>新疆</v>
      </c>
      <c r="C3314" s="24" t="str">
        <f>VLOOKUP(J3314,city!$A$4:$D$352,4,0)</f>
        <v>喀什</v>
      </c>
      <c r="D3314" s="25" t="s">
        <v>10548</v>
      </c>
      <c r="E3314" s="24" t="s">
        <v>10549</v>
      </c>
      <c r="F3314" s="42" t="str">
        <f t="shared" si="405"/>
        <v>75.999,39.483</v>
      </c>
      <c r="G3314" s="20" t="s">
        <v>10550</v>
      </c>
      <c r="H3314" s="20" t="s">
        <v>480</v>
      </c>
      <c r="I3314" s="45" t="str">
        <f t="shared" si="407"/>
        <v>31a,31b</v>
      </c>
      <c r="J3314" s="15">
        <f t="shared" si="408"/>
        <v>332</v>
      </c>
      <c r="K3314" s="15">
        <f>IF(VLOOKUP(J3313,city!$K$4:$L$352,2,0)&gt;K3313,K3313+1,1)</f>
        <v>1</v>
      </c>
      <c r="L3314" s="15">
        <v>1</v>
      </c>
      <c r="M3314" s="15" t="s">
        <v>385</v>
      </c>
      <c r="N3314" s="25">
        <v>75.998999999999995</v>
      </c>
      <c r="O3314" s="25">
        <v>39.482999999999997</v>
      </c>
      <c r="P3314" s="15" t="str">
        <f t="shared" si="411"/>
        <v/>
      </c>
      <c r="Q3314" s="41">
        <v>31</v>
      </c>
      <c r="R3314" s="15">
        <f t="shared" si="412"/>
        <v>31</v>
      </c>
      <c r="S3314" s="15" t="str">
        <f t="shared" si="409"/>
        <v>31a</v>
      </c>
      <c r="T3314" s="15" t="str">
        <f t="shared" si="410"/>
        <v>31b</v>
      </c>
    </row>
    <row r="3315" spans="1:20" ht="20.100000000000001" customHeight="1">
      <c r="A3315" s="15">
        <f t="shared" si="406"/>
        <v>133202</v>
      </c>
      <c r="B3315" s="24" t="str">
        <f>VLOOKUP(J3315,city!$A$4:$D$352,3,0)</f>
        <v>新疆</v>
      </c>
      <c r="C3315" s="24" t="str">
        <f>VLOOKUP(J3315,city!$A$4:$D$352,4,0)</f>
        <v>喀什</v>
      </c>
      <c r="D3315" s="25" t="s">
        <v>10551</v>
      </c>
      <c r="E3315" s="24" t="s">
        <v>10552</v>
      </c>
      <c r="F3315" s="42" t="str">
        <f t="shared" si="405"/>
        <v>75.994,39.478</v>
      </c>
      <c r="G3315" s="20" t="s">
        <v>10553</v>
      </c>
      <c r="H3315" s="20" t="s">
        <v>486</v>
      </c>
      <c r="I3315" s="45" t="str">
        <f t="shared" si="407"/>
        <v>12a,12b</v>
      </c>
      <c r="J3315" s="15">
        <f t="shared" si="408"/>
        <v>332</v>
      </c>
      <c r="K3315" s="15">
        <f>IF(VLOOKUP(J3314,city!$K$4:$L$352,2,0)&gt;K3314,K3314+1,1)</f>
        <v>2</v>
      </c>
      <c r="L3315" s="15">
        <v>1</v>
      </c>
      <c r="M3315" s="15" t="s">
        <v>385</v>
      </c>
      <c r="N3315" s="25">
        <v>75.994</v>
      </c>
      <c r="O3315" s="25">
        <v>39.478000000000002</v>
      </c>
      <c r="P3315" s="15" t="str">
        <f t="shared" si="411"/>
        <v/>
      </c>
      <c r="Q3315" s="41">
        <v>12</v>
      </c>
      <c r="R3315" s="15">
        <f t="shared" si="412"/>
        <v>12</v>
      </c>
      <c r="S3315" s="15" t="str">
        <f t="shared" si="409"/>
        <v>12a</v>
      </c>
      <c r="T3315" s="15" t="str">
        <f t="shared" si="410"/>
        <v>12b</v>
      </c>
    </row>
    <row r="3316" spans="1:20" ht="20.100000000000001" customHeight="1">
      <c r="A3316" s="15">
        <f t="shared" si="406"/>
        <v>133203</v>
      </c>
      <c r="B3316" s="24" t="str">
        <f>VLOOKUP(J3316,city!$A$4:$D$352,3,0)</f>
        <v>新疆</v>
      </c>
      <c r="C3316" s="24" t="str">
        <f>VLOOKUP(J3316,city!$A$4:$D$352,4,0)</f>
        <v>喀什</v>
      </c>
      <c r="D3316" s="25" t="s">
        <v>10554</v>
      </c>
      <c r="E3316" s="24" t="s">
        <v>10555</v>
      </c>
      <c r="F3316" s="42" t="str">
        <f t="shared" si="405"/>
        <v>76.032,39.495</v>
      </c>
      <c r="G3316" s="20" t="s">
        <v>10556</v>
      </c>
      <c r="H3316" s="20" t="s">
        <v>492</v>
      </c>
      <c r="I3316" s="45" t="str">
        <f t="shared" si="407"/>
        <v>29a,29b</v>
      </c>
      <c r="J3316" s="15">
        <f t="shared" si="408"/>
        <v>332</v>
      </c>
      <c r="K3316" s="15">
        <f>IF(VLOOKUP(J3315,city!$K$4:$L$352,2,0)&gt;K3315,K3315+1,1)</f>
        <v>3</v>
      </c>
      <c r="L3316" s="15">
        <v>1</v>
      </c>
      <c r="M3316" s="15" t="s">
        <v>385</v>
      </c>
      <c r="N3316" s="25">
        <v>76.031999999999996</v>
      </c>
      <c r="O3316" s="25">
        <v>39.494999999999997</v>
      </c>
      <c r="P3316" s="15" t="str">
        <f t="shared" si="411"/>
        <v/>
      </c>
      <c r="Q3316" s="41">
        <v>29</v>
      </c>
      <c r="R3316" s="15">
        <f t="shared" si="412"/>
        <v>29</v>
      </c>
      <c r="S3316" s="15" t="str">
        <f t="shared" si="409"/>
        <v>29a</v>
      </c>
      <c r="T3316" s="15" t="str">
        <f t="shared" si="410"/>
        <v>29b</v>
      </c>
    </row>
    <row r="3317" spans="1:20" ht="20.100000000000001" customHeight="1">
      <c r="A3317" s="15">
        <f t="shared" si="406"/>
        <v>133204</v>
      </c>
      <c r="B3317" s="24" t="str">
        <f>VLOOKUP(J3317,city!$A$4:$D$352,3,0)</f>
        <v>新疆</v>
      </c>
      <c r="C3317" s="24" t="str">
        <f>VLOOKUP(J3317,city!$A$4:$D$352,4,0)</f>
        <v>喀什</v>
      </c>
      <c r="D3317" s="25" t="s">
        <v>10557</v>
      </c>
      <c r="E3317" s="24" t="s">
        <v>10558</v>
      </c>
      <c r="F3317" s="42" t="str">
        <f t="shared" si="405"/>
        <v>75.208,37.801</v>
      </c>
      <c r="G3317" s="20" t="s">
        <v>10559</v>
      </c>
      <c r="H3317" s="20" t="s">
        <v>498</v>
      </c>
      <c r="I3317" s="45" t="str">
        <f t="shared" si="407"/>
        <v>28a,28b</v>
      </c>
      <c r="J3317" s="15">
        <f t="shared" si="408"/>
        <v>332</v>
      </c>
      <c r="K3317" s="15">
        <f>IF(VLOOKUP(J3316,city!$K$4:$L$352,2,0)&gt;K3316,K3316+1,1)</f>
        <v>4</v>
      </c>
      <c r="L3317" s="15">
        <v>1</v>
      </c>
      <c r="M3317" s="15" t="s">
        <v>385</v>
      </c>
      <c r="N3317" s="25">
        <v>75.207999999999998</v>
      </c>
      <c r="O3317" s="25">
        <v>37.801000000000002</v>
      </c>
      <c r="P3317" s="15" t="str">
        <f t="shared" si="411"/>
        <v/>
      </c>
      <c r="Q3317" s="41">
        <v>28</v>
      </c>
      <c r="R3317" s="15" t="e">
        <f t="shared" si="412"/>
        <v>#N/A</v>
      </c>
      <c r="S3317" s="15" t="str">
        <f t="shared" si="409"/>
        <v>28a</v>
      </c>
      <c r="T3317" s="15" t="str">
        <f t="shared" si="410"/>
        <v>28b</v>
      </c>
    </row>
    <row r="3318" spans="1:20" ht="20.100000000000001" customHeight="1">
      <c r="A3318" s="15">
        <f t="shared" si="406"/>
        <v>133205</v>
      </c>
      <c r="B3318" s="24" t="str">
        <f>VLOOKUP(J3318,city!$A$4:$D$352,3,0)</f>
        <v>新疆</v>
      </c>
      <c r="C3318" s="24" t="str">
        <f>VLOOKUP(J3318,city!$A$4:$D$352,4,0)</f>
        <v>喀什</v>
      </c>
      <c r="D3318" s="25" t="s">
        <v>10560</v>
      </c>
      <c r="E3318" s="24" t="s">
        <v>10561</v>
      </c>
      <c r="F3318" s="42" t="str">
        <f t="shared" si="405"/>
        <v>76.009,39.476</v>
      </c>
      <c r="G3318" s="20" t="s">
        <v>10562</v>
      </c>
      <c r="H3318" s="20" t="s">
        <v>504</v>
      </c>
      <c r="I3318" s="45" t="str">
        <f t="shared" si="407"/>
        <v>15a,15b</v>
      </c>
      <c r="J3318" s="15">
        <f t="shared" si="408"/>
        <v>332</v>
      </c>
      <c r="K3318" s="15">
        <f>IF(VLOOKUP(J3317,city!$K$4:$L$352,2,0)&gt;K3317,K3317+1,1)</f>
        <v>5</v>
      </c>
      <c r="L3318" s="15">
        <v>1</v>
      </c>
      <c r="M3318" s="15" t="s">
        <v>385</v>
      </c>
      <c r="N3318" s="25">
        <v>76.009</v>
      </c>
      <c r="O3318" s="25">
        <v>39.475999999999999</v>
      </c>
      <c r="P3318" s="15" t="str">
        <f t="shared" si="411"/>
        <v/>
      </c>
      <c r="Q3318" s="41">
        <v>15</v>
      </c>
      <c r="R3318" s="15">
        <f t="shared" si="412"/>
        <v>15</v>
      </c>
      <c r="S3318" s="15" t="str">
        <f t="shared" si="409"/>
        <v>15a</v>
      </c>
      <c r="T3318" s="15" t="str">
        <f t="shared" si="410"/>
        <v>15b</v>
      </c>
    </row>
    <row r="3319" spans="1:20" ht="20.100000000000001" customHeight="1">
      <c r="A3319" s="15">
        <f t="shared" si="406"/>
        <v>133206</v>
      </c>
      <c r="B3319" s="24" t="str">
        <f>VLOOKUP(J3319,city!$A$4:$D$352,3,0)</f>
        <v>新疆</v>
      </c>
      <c r="C3319" s="24" t="str">
        <f>VLOOKUP(J3319,city!$A$4:$D$352,4,0)</f>
        <v>喀什</v>
      </c>
      <c r="D3319" s="25" t="s">
        <v>10563</v>
      </c>
      <c r="E3319" s="24" t="s">
        <v>10564</v>
      </c>
      <c r="F3319" s="42" t="str">
        <f t="shared" si="405"/>
        <v>76.987,38.035</v>
      </c>
      <c r="G3319" s="20" t="s">
        <v>10565</v>
      </c>
      <c r="H3319" s="20" t="s">
        <v>510</v>
      </c>
      <c r="I3319" s="45" t="str">
        <f t="shared" si="407"/>
        <v>1a,1b</v>
      </c>
      <c r="J3319" s="15">
        <f t="shared" si="408"/>
        <v>332</v>
      </c>
      <c r="K3319" s="15">
        <f>IF(VLOOKUP(J3318,city!$K$4:$L$352,2,0)&gt;K3318,K3318+1,1)</f>
        <v>6</v>
      </c>
      <c r="L3319" s="15">
        <v>1</v>
      </c>
      <c r="M3319" s="15" t="s">
        <v>385</v>
      </c>
      <c r="N3319" s="25">
        <v>76.986999999999995</v>
      </c>
      <c r="O3319" s="25">
        <v>38.034999999999997</v>
      </c>
      <c r="P3319" s="15" t="str">
        <f t="shared" si="411"/>
        <v/>
      </c>
      <c r="Q3319" s="41">
        <v>1</v>
      </c>
      <c r="R3319" s="15">
        <f t="shared" si="412"/>
        <v>2</v>
      </c>
      <c r="S3319" s="15" t="str">
        <f t="shared" si="409"/>
        <v>1a</v>
      </c>
      <c r="T3319" s="15" t="str">
        <f t="shared" si="410"/>
        <v>1b</v>
      </c>
    </row>
    <row r="3320" spans="1:20" ht="20.100000000000001" customHeight="1">
      <c r="A3320" s="15">
        <f t="shared" si="406"/>
        <v>133207</v>
      </c>
      <c r="B3320" s="24" t="str">
        <f>VLOOKUP(J3320,city!$A$4:$D$352,3,0)</f>
        <v>新疆</v>
      </c>
      <c r="C3320" s="24" t="str">
        <f>VLOOKUP(J3320,city!$A$4:$D$352,4,0)</f>
        <v>喀什</v>
      </c>
      <c r="D3320" s="25" t="s">
        <v>10566</v>
      </c>
      <c r="E3320" s="24" t="s">
        <v>10567</v>
      </c>
      <c r="F3320" s="42" t="str">
        <f t="shared" si="405"/>
        <v>77.213,38.232</v>
      </c>
      <c r="G3320" s="20" t="s">
        <v>10568</v>
      </c>
      <c r="H3320" s="20" t="s">
        <v>516</v>
      </c>
      <c r="I3320" s="45" t="str">
        <f t="shared" si="407"/>
        <v>6a,6b</v>
      </c>
      <c r="J3320" s="15">
        <f t="shared" si="408"/>
        <v>332</v>
      </c>
      <c r="K3320" s="15">
        <f>IF(VLOOKUP(J3319,city!$K$4:$L$352,2,0)&gt;K3319,K3319+1,1)</f>
        <v>7</v>
      </c>
      <c r="L3320" s="15">
        <v>1</v>
      </c>
      <c r="M3320" s="15" t="s">
        <v>385</v>
      </c>
      <c r="N3320" s="25">
        <v>77.212999999999994</v>
      </c>
      <c r="O3320" s="25">
        <v>38.231999999999999</v>
      </c>
      <c r="P3320" s="15" t="str">
        <f t="shared" si="411"/>
        <v/>
      </c>
      <c r="Q3320" s="41">
        <v>6</v>
      </c>
      <c r="R3320" s="15">
        <f t="shared" si="412"/>
        <v>6</v>
      </c>
      <c r="S3320" s="15" t="str">
        <f t="shared" si="409"/>
        <v>6a</v>
      </c>
      <c r="T3320" s="15" t="str">
        <f t="shared" si="410"/>
        <v>6b</v>
      </c>
    </row>
    <row r="3321" spans="1:20" ht="20.100000000000001" customHeight="1">
      <c r="A3321" s="15">
        <f t="shared" si="406"/>
        <v>133208</v>
      </c>
      <c r="B3321" s="24" t="str">
        <f>VLOOKUP(J3321,city!$A$4:$D$352,3,0)</f>
        <v>新疆</v>
      </c>
      <c r="C3321" s="24" t="str">
        <f>VLOOKUP(J3321,city!$A$4:$D$352,4,0)</f>
        <v>喀什</v>
      </c>
      <c r="D3321" s="25" t="s">
        <v>10569</v>
      </c>
      <c r="E3321" s="24" t="s">
        <v>10570</v>
      </c>
      <c r="F3321" s="42" t="str">
        <f t="shared" si="405"/>
        <v>77.046,39.056</v>
      </c>
      <c r="G3321" s="20" t="s">
        <v>10571</v>
      </c>
      <c r="H3321" s="20" t="s">
        <v>522</v>
      </c>
      <c r="I3321" s="45" t="str">
        <f t="shared" si="407"/>
        <v>2a,2b</v>
      </c>
      <c r="J3321" s="15">
        <f t="shared" si="408"/>
        <v>332</v>
      </c>
      <c r="K3321" s="15">
        <f>IF(VLOOKUP(J3320,city!$K$4:$L$352,2,0)&gt;K3320,K3320+1,1)</f>
        <v>8</v>
      </c>
      <c r="L3321" s="15">
        <v>1</v>
      </c>
      <c r="M3321" s="15" t="s">
        <v>385</v>
      </c>
      <c r="N3321" s="25">
        <v>77.046000000000006</v>
      </c>
      <c r="O3321" s="25">
        <v>39.055999999999997</v>
      </c>
      <c r="P3321" s="15" t="str">
        <f t="shared" si="411"/>
        <v/>
      </c>
      <c r="Q3321" s="41">
        <v>2</v>
      </c>
      <c r="R3321" s="15">
        <f t="shared" si="412"/>
        <v>2</v>
      </c>
      <c r="S3321" s="15" t="str">
        <f t="shared" si="409"/>
        <v>2a</v>
      </c>
      <c r="T3321" s="15" t="str">
        <f t="shared" si="410"/>
        <v>2b</v>
      </c>
    </row>
    <row r="3322" spans="1:20" ht="20.100000000000001" customHeight="1">
      <c r="A3322" s="15">
        <f t="shared" si="406"/>
        <v>133209</v>
      </c>
      <c r="B3322" s="24" t="str">
        <f>VLOOKUP(J3322,city!$A$4:$D$352,3,0)</f>
        <v>新疆</v>
      </c>
      <c r="C3322" s="24" t="str">
        <f>VLOOKUP(J3322,city!$A$4:$D$352,4,0)</f>
        <v>喀什</v>
      </c>
      <c r="D3322" s="25" t="s">
        <v>10572</v>
      </c>
      <c r="E3322" s="24" t="s">
        <v>10573</v>
      </c>
      <c r="F3322" s="42" t="str">
        <f t="shared" si="405"/>
        <v>75.235,37.774</v>
      </c>
      <c r="G3322" s="20" t="s">
        <v>10574</v>
      </c>
      <c r="H3322" s="20" t="s">
        <v>528</v>
      </c>
      <c r="I3322" s="45" t="str">
        <f t="shared" si="407"/>
        <v>32a,32b</v>
      </c>
      <c r="J3322" s="15">
        <f t="shared" si="408"/>
        <v>332</v>
      </c>
      <c r="K3322" s="15">
        <f>IF(VLOOKUP(J3321,city!$K$4:$L$352,2,0)&gt;K3321,K3321+1,1)</f>
        <v>9</v>
      </c>
      <c r="L3322" s="15">
        <v>1</v>
      </c>
      <c r="M3322" s="15" t="s">
        <v>385</v>
      </c>
      <c r="N3322" s="25">
        <v>75.234999999999999</v>
      </c>
      <c r="O3322" s="25">
        <v>37.774000000000001</v>
      </c>
      <c r="P3322" s="15" t="str">
        <f t="shared" si="411"/>
        <v/>
      </c>
      <c r="Q3322" s="41">
        <v>32</v>
      </c>
      <c r="R3322" s="15" t="e">
        <f t="shared" si="412"/>
        <v>#N/A</v>
      </c>
      <c r="S3322" s="15" t="str">
        <f t="shared" si="409"/>
        <v>32a</v>
      </c>
      <c r="T3322" s="15" t="str">
        <f t="shared" si="410"/>
        <v>32b</v>
      </c>
    </row>
    <row r="3323" spans="1:20" ht="20.100000000000001" customHeight="1">
      <c r="A3323" s="15">
        <f t="shared" si="406"/>
        <v>133210</v>
      </c>
      <c r="B3323" s="24" t="str">
        <f>VLOOKUP(J3323,city!$A$4:$D$352,3,0)</f>
        <v>新疆</v>
      </c>
      <c r="C3323" s="24" t="str">
        <f>VLOOKUP(J3323,city!$A$4:$D$352,4,0)</f>
        <v>喀什</v>
      </c>
      <c r="D3323" s="25" t="s">
        <v>10575</v>
      </c>
      <c r="E3323" s="24" t="s">
        <v>10576</v>
      </c>
      <c r="F3323" s="42" t="str">
        <f t="shared" si="405"/>
        <v>76.014,39.481</v>
      </c>
      <c r="G3323" s="20" t="s">
        <v>10577</v>
      </c>
      <c r="H3323" s="20" t="s">
        <v>534</v>
      </c>
      <c r="I3323" s="45" t="str">
        <f t="shared" si="407"/>
        <v>31a,31b</v>
      </c>
      <c r="J3323" s="15">
        <f t="shared" si="408"/>
        <v>332</v>
      </c>
      <c r="K3323" s="15">
        <f>IF(VLOOKUP(J3322,city!$K$4:$L$352,2,0)&gt;K3322,K3322+1,1)</f>
        <v>10</v>
      </c>
      <c r="L3323" s="15">
        <v>1</v>
      </c>
      <c r="M3323" s="15" t="s">
        <v>385</v>
      </c>
      <c r="N3323" s="25">
        <v>76.013999999999996</v>
      </c>
      <c r="O3323" s="25">
        <v>39.481000000000002</v>
      </c>
      <c r="P3323" s="15" t="str">
        <f t="shared" si="411"/>
        <v>76.1737,38.8311</v>
      </c>
      <c r="Q3323" s="41">
        <v>31</v>
      </c>
      <c r="R3323" s="15" t="e">
        <f t="shared" si="412"/>
        <v>#N/A</v>
      </c>
      <c r="S3323" s="15" t="str">
        <f t="shared" si="409"/>
        <v>31a</v>
      </c>
      <c r="T3323" s="15" t="str">
        <f t="shared" si="410"/>
        <v>31b</v>
      </c>
    </row>
    <row r="3324" spans="1:20" ht="20.100000000000001" customHeight="1">
      <c r="A3324" s="15">
        <f t="shared" si="406"/>
        <v>133301</v>
      </c>
      <c r="B3324" s="24" t="str">
        <f>VLOOKUP(J3324,city!$A$4:$D$352,3,0)</f>
        <v>新疆</v>
      </c>
      <c r="C3324" s="24" t="str">
        <f>VLOOKUP(J3324,city!$A$4:$D$352,4,0)</f>
        <v>和田</v>
      </c>
      <c r="D3324" s="25" t="s">
        <v>10578</v>
      </c>
      <c r="E3324" s="24" t="s">
        <v>10579</v>
      </c>
      <c r="F3324" s="42" t="str">
        <f t="shared" ref="F3324:F3387" si="413">N3324&amp;","&amp;O3324</f>
        <v>79.853,37.143</v>
      </c>
      <c r="G3324" s="20" t="s">
        <v>10580</v>
      </c>
      <c r="H3324" s="20" t="s">
        <v>422</v>
      </c>
      <c r="I3324" s="45" t="str">
        <f t="shared" si="407"/>
        <v>16a,16b</v>
      </c>
      <c r="J3324" s="15">
        <f t="shared" si="408"/>
        <v>333</v>
      </c>
      <c r="K3324" s="15">
        <f>IF(VLOOKUP(J3323,city!$K$4:$L$352,2,0)&gt;K3323,K3323+1,1)</f>
        <v>1</v>
      </c>
      <c r="L3324" s="15">
        <v>1</v>
      </c>
      <c r="M3324" s="15" t="s">
        <v>386</v>
      </c>
      <c r="N3324" s="25">
        <v>79.852999999999994</v>
      </c>
      <c r="O3324" s="25">
        <v>37.143000000000001</v>
      </c>
      <c r="P3324" s="15" t="str">
        <f t="shared" si="411"/>
        <v/>
      </c>
      <c r="Q3324" s="41">
        <v>16</v>
      </c>
      <c r="R3324" s="15" t="e">
        <f t="shared" si="412"/>
        <v>#N/A</v>
      </c>
      <c r="S3324" s="15" t="str">
        <f t="shared" si="409"/>
        <v>16a</v>
      </c>
      <c r="T3324" s="15" t="str">
        <f t="shared" si="410"/>
        <v>16b</v>
      </c>
    </row>
    <row r="3325" spans="1:20" ht="20.100000000000001" customHeight="1">
      <c r="A3325" s="15">
        <f t="shared" si="406"/>
        <v>133302</v>
      </c>
      <c r="B3325" s="24" t="str">
        <f>VLOOKUP(J3325,city!$A$4:$D$352,3,0)</f>
        <v>新疆</v>
      </c>
      <c r="C3325" s="24" t="str">
        <f>VLOOKUP(J3325,city!$A$4:$D$352,4,0)</f>
        <v>和田</v>
      </c>
      <c r="D3325" s="25" t="s">
        <v>10581</v>
      </c>
      <c r="E3325" s="24" t="s">
        <v>10582</v>
      </c>
      <c r="F3325" s="42" t="str">
        <f t="shared" si="413"/>
        <v>79.944,37.121</v>
      </c>
      <c r="G3325" s="20" t="s">
        <v>10583</v>
      </c>
      <c r="H3325" s="20" t="s">
        <v>427</v>
      </c>
      <c r="I3325" s="45" t="str">
        <f t="shared" si="407"/>
        <v>31a,31b</v>
      </c>
      <c r="J3325" s="15">
        <f t="shared" si="408"/>
        <v>333</v>
      </c>
      <c r="K3325" s="15">
        <f>IF(VLOOKUP(J3324,city!$K$4:$L$352,2,0)&gt;K3324,K3324+1,1)</f>
        <v>2</v>
      </c>
      <c r="L3325" s="15">
        <v>1</v>
      </c>
      <c r="M3325" s="15" t="s">
        <v>386</v>
      </c>
      <c r="N3325" s="25">
        <v>79.944000000000003</v>
      </c>
      <c r="O3325" s="25">
        <v>37.121000000000002</v>
      </c>
      <c r="P3325" s="15" t="str">
        <f t="shared" si="411"/>
        <v/>
      </c>
      <c r="Q3325" s="41">
        <v>31</v>
      </c>
      <c r="R3325" s="15" t="e">
        <f t="shared" si="412"/>
        <v>#N/A</v>
      </c>
      <c r="S3325" s="15" t="str">
        <f t="shared" si="409"/>
        <v>31a</v>
      </c>
      <c r="T3325" s="15" t="str">
        <f t="shared" si="410"/>
        <v>31b</v>
      </c>
    </row>
    <row r="3326" spans="1:20" ht="20.100000000000001" customHeight="1">
      <c r="A3326" s="15">
        <f t="shared" si="406"/>
        <v>133303</v>
      </c>
      <c r="B3326" s="24" t="str">
        <f>VLOOKUP(J3326,city!$A$4:$D$352,3,0)</f>
        <v>新疆</v>
      </c>
      <c r="C3326" s="24" t="str">
        <f>VLOOKUP(J3326,city!$A$4:$D$352,4,0)</f>
        <v>和田</v>
      </c>
      <c r="D3326" s="25" t="s">
        <v>10584</v>
      </c>
      <c r="E3326" s="24" t="s">
        <v>10585</v>
      </c>
      <c r="F3326" s="42" t="str">
        <f t="shared" si="413"/>
        <v>81.048,36.195</v>
      </c>
      <c r="G3326" s="20" t="s">
        <v>10586</v>
      </c>
      <c r="H3326" s="20" t="s">
        <v>432</v>
      </c>
      <c r="I3326" s="45" t="str">
        <f t="shared" si="407"/>
        <v>31a,31b</v>
      </c>
      <c r="J3326" s="15">
        <f t="shared" si="408"/>
        <v>333</v>
      </c>
      <c r="K3326" s="15">
        <f>IF(VLOOKUP(J3325,city!$K$4:$L$352,2,0)&gt;K3325,K3325+1,1)</f>
        <v>3</v>
      </c>
      <c r="L3326" s="15">
        <v>1</v>
      </c>
      <c r="M3326" s="15" t="s">
        <v>386</v>
      </c>
      <c r="N3326" s="25">
        <v>81.048000000000002</v>
      </c>
      <c r="O3326" s="25">
        <v>36.195</v>
      </c>
      <c r="P3326" s="15" t="str">
        <f t="shared" si="411"/>
        <v/>
      </c>
      <c r="Q3326" s="41">
        <v>31</v>
      </c>
      <c r="R3326" s="15">
        <f t="shared" si="412"/>
        <v>31</v>
      </c>
      <c r="S3326" s="15" t="str">
        <f t="shared" si="409"/>
        <v>31a</v>
      </c>
      <c r="T3326" s="15" t="str">
        <f t="shared" si="410"/>
        <v>31b</v>
      </c>
    </row>
    <row r="3327" spans="1:20" ht="20.100000000000001" customHeight="1">
      <c r="A3327" s="15">
        <f t="shared" si="406"/>
        <v>133304</v>
      </c>
      <c r="B3327" s="24" t="str">
        <f>VLOOKUP(J3327,city!$A$4:$D$352,3,0)</f>
        <v>新疆</v>
      </c>
      <c r="C3327" s="24" t="str">
        <f>VLOOKUP(J3327,city!$A$4:$D$352,4,0)</f>
        <v>和田</v>
      </c>
      <c r="D3327" s="25" t="s">
        <v>10587</v>
      </c>
      <c r="E3327" s="24" t="s">
        <v>10588</v>
      </c>
      <c r="F3327" s="42" t="str">
        <f t="shared" si="413"/>
        <v>79.852,37.143</v>
      </c>
      <c r="G3327" s="20" t="s">
        <v>10589</v>
      </c>
      <c r="H3327" s="20" t="s">
        <v>438</v>
      </c>
      <c r="I3327" s="45" t="str">
        <f t="shared" si="407"/>
        <v>32a,32b</v>
      </c>
      <c r="J3327" s="15">
        <f t="shared" si="408"/>
        <v>333</v>
      </c>
      <c r="K3327" s="15">
        <f>IF(VLOOKUP(J3326,city!$K$4:$L$352,2,0)&gt;K3326,K3326+1,1)</f>
        <v>4</v>
      </c>
      <c r="L3327" s="15">
        <v>1</v>
      </c>
      <c r="M3327" s="15" t="s">
        <v>386</v>
      </c>
      <c r="N3327" s="25">
        <v>79.852000000000004</v>
      </c>
      <c r="O3327" s="25">
        <v>37.143000000000001</v>
      </c>
      <c r="P3327" s="15" t="str">
        <f t="shared" si="411"/>
        <v/>
      </c>
      <c r="Q3327" s="41">
        <v>32</v>
      </c>
      <c r="R3327" s="15" t="e">
        <f t="shared" si="412"/>
        <v>#N/A</v>
      </c>
      <c r="S3327" s="15" t="str">
        <f t="shared" si="409"/>
        <v>32a</v>
      </c>
      <c r="T3327" s="15" t="str">
        <f t="shared" si="410"/>
        <v>32b</v>
      </c>
    </row>
    <row r="3328" spans="1:20" ht="20.100000000000001" customHeight="1">
      <c r="A3328" s="15">
        <f t="shared" si="406"/>
        <v>133305</v>
      </c>
      <c r="B3328" s="24" t="str">
        <f>VLOOKUP(J3328,city!$A$4:$D$352,3,0)</f>
        <v>新疆</v>
      </c>
      <c r="C3328" s="24" t="str">
        <f>VLOOKUP(J3328,city!$A$4:$D$352,4,0)</f>
        <v>和田</v>
      </c>
      <c r="D3328" s="25" t="s">
        <v>10590</v>
      </c>
      <c r="E3328" s="24" t="s">
        <v>10591</v>
      </c>
      <c r="F3328" s="42" t="str">
        <f t="shared" si="413"/>
        <v>79.992,37.378</v>
      </c>
      <c r="G3328" s="20" t="s">
        <v>10592</v>
      </c>
      <c r="H3328" s="20" t="s">
        <v>444</v>
      </c>
      <c r="I3328" s="45" t="str">
        <f t="shared" si="407"/>
        <v>6a,6b</v>
      </c>
      <c r="J3328" s="15">
        <f t="shared" si="408"/>
        <v>333</v>
      </c>
      <c r="K3328" s="15">
        <f>IF(VLOOKUP(J3327,city!$K$4:$L$352,2,0)&gt;K3327,K3327+1,1)</f>
        <v>5</v>
      </c>
      <c r="L3328" s="15">
        <v>1</v>
      </c>
      <c r="M3328" s="15" t="s">
        <v>386</v>
      </c>
      <c r="N3328" s="25">
        <v>79.992000000000004</v>
      </c>
      <c r="O3328" s="25">
        <v>37.378</v>
      </c>
      <c r="P3328" s="15" t="str">
        <f t="shared" si="411"/>
        <v/>
      </c>
      <c r="Q3328" s="41">
        <v>6</v>
      </c>
      <c r="R3328" s="15">
        <f t="shared" si="412"/>
        <v>6</v>
      </c>
      <c r="S3328" s="15" t="str">
        <f t="shared" si="409"/>
        <v>6a</v>
      </c>
      <c r="T3328" s="15" t="str">
        <f t="shared" si="410"/>
        <v>6b</v>
      </c>
    </row>
    <row r="3329" spans="1:20" ht="20.100000000000001" customHeight="1">
      <c r="A3329" s="15">
        <f t="shared" si="406"/>
        <v>133306</v>
      </c>
      <c r="B3329" s="24" t="str">
        <f>VLOOKUP(J3329,city!$A$4:$D$352,3,0)</f>
        <v>新疆</v>
      </c>
      <c r="C3329" s="24" t="str">
        <f>VLOOKUP(J3329,city!$A$4:$D$352,4,0)</f>
        <v>和田</v>
      </c>
      <c r="D3329" s="25" t="s">
        <v>10593</v>
      </c>
      <c r="E3329" s="24" t="s">
        <v>10594</v>
      </c>
      <c r="F3329" s="42" t="str">
        <f t="shared" si="413"/>
        <v>83.538,38.056</v>
      </c>
      <c r="G3329" s="20" t="s">
        <v>10595</v>
      </c>
      <c r="H3329" s="20" t="s">
        <v>450</v>
      </c>
      <c r="I3329" s="45" t="str">
        <f t="shared" si="407"/>
        <v>29a,29b</v>
      </c>
      <c r="J3329" s="15">
        <f t="shared" si="408"/>
        <v>333</v>
      </c>
      <c r="K3329" s="15">
        <f>IF(VLOOKUP(J3328,city!$K$4:$L$352,2,0)&gt;K3328,K3328+1,1)</f>
        <v>6</v>
      </c>
      <c r="L3329" s="15">
        <v>1</v>
      </c>
      <c r="M3329" s="15" t="s">
        <v>386</v>
      </c>
      <c r="N3329" s="25">
        <v>83.537999999999997</v>
      </c>
      <c r="O3329" s="25">
        <v>38.055999999999997</v>
      </c>
      <c r="P3329" s="15" t="str">
        <f t="shared" si="411"/>
        <v/>
      </c>
      <c r="Q3329" s="41">
        <v>29</v>
      </c>
      <c r="R3329" s="15">
        <f t="shared" si="412"/>
        <v>29</v>
      </c>
      <c r="S3329" s="15" t="str">
        <f t="shared" si="409"/>
        <v>29a</v>
      </c>
      <c r="T3329" s="15" t="str">
        <f t="shared" si="410"/>
        <v>29b</v>
      </c>
    </row>
    <row r="3330" spans="1:20" ht="20.100000000000001" customHeight="1">
      <c r="A3330" s="15">
        <f t="shared" si="406"/>
        <v>133307</v>
      </c>
      <c r="B3330" s="24" t="str">
        <f>VLOOKUP(J3330,city!$A$4:$D$352,3,0)</f>
        <v>新疆</v>
      </c>
      <c r="C3330" s="24" t="str">
        <f>VLOOKUP(J3330,city!$A$4:$D$352,4,0)</f>
        <v>和田</v>
      </c>
      <c r="D3330" s="25" t="s">
        <v>10596</v>
      </c>
      <c r="E3330" s="24" t="s">
        <v>10597</v>
      </c>
      <c r="F3330" s="42" t="str">
        <f t="shared" si="413"/>
        <v>82.986,37.238</v>
      </c>
      <c r="G3330" s="20" t="s">
        <v>10598</v>
      </c>
      <c r="H3330" s="20" t="s">
        <v>456</v>
      </c>
      <c r="I3330" s="45" t="str">
        <f t="shared" si="407"/>
        <v>6a,6b</v>
      </c>
      <c r="J3330" s="15">
        <f t="shared" si="408"/>
        <v>333</v>
      </c>
      <c r="K3330" s="15">
        <f>IF(VLOOKUP(J3329,city!$K$4:$L$352,2,0)&gt;K3329,K3329+1,1)</f>
        <v>7</v>
      </c>
      <c r="L3330" s="15">
        <v>1</v>
      </c>
      <c r="M3330" s="15" t="s">
        <v>386</v>
      </c>
      <c r="N3330" s="25">
        <v>82.986000000000004</v>
      </c>
      <c r="O3330" s="25">
        <v>37.238</v>
      </c>
      <c r="P3330" s="15" t="str">
        <f t="shared" si="411"/>
        <v/>
      </c>
      <c r="Q3330" s="41">
        <v>6</v>
      </c>
      <c r="R3330" s="15">
        <f t="shared" si="412"/>
        <v>6</v>
      </c>
      <c r="S3330" s="15" t="str">
        <f t="shared" si="409"/>
        <v>6a</v>
      </c>
      <c r="T3330" s="15" t="str">
        <f t="shared" si="410"/>
        <v>6b</v>
      </c>
    </row>
    <row r="3331" spans="1:20" ht="20.100000000000001" customHeight="1">
      <c r="A3331" s="15">
        <f t="shared" si="406"/>
        <v>133308</v>
      </c>
      <c r="B3331" s="24" t="str">
        <f>VLOOKUP(J3331,city!$A$4:$D$352,3,0)</f>
        <v>新疆</v>
      </c>
      <c r="C3331" s="24" t="str">
        <f>VLOOKUP(J3331,city!$A$4:$D$352,4,0)</f>
        <v>和田</v>
      </c>
      <c r="D3331" s="25" t="s">
        <v>10599</v>
      </c>
      <c r="E3331" s="24" t="s">
        <v>10600</v>
      </c>
      <c r="F3331" s="42" t="str">
        <f t="shared" si="413"/>
        <v>79.743,37.081</v>
      </c>
      <c r="G3331" s="20" t="s">
        <v>10601</v>
      </c>
      <c r="H3331" s="20" t="s">
        <v>462</v>
      </c>
      <c r="I3331" s="45" t="str">
        <f t="shared" si="407"/>
        <v>32a,32b</v>
      </c>
      <c r="J3331" s="15">
        <f t="shared" si="408"/>
        <v>333</v>
      </c>
      <c r="K3331" s="15">
        <f>IF(VLOOKUP(J3330,city!$K$4:$L$352,2,0)&gt;K3330,K3330+1,1)</f>
        <v>8</v>
      </c>
      <c r="L3331" s="15">
        <v>1</v>
      </c>
      <c r="M3331" s="15" t="s">
        <v>386</v>
      </c>
      <c r="N3331" s="25">
        <v>79.742999999999995</v>
      </c>
      <c r="O3331" s="25">
        <v>37.081000000000003</v>
      </c>
      <c r="P3331" s="15" t="str">
        <f t="shared" si="411"/>
        <v/>
      </c>
      <c r="Q3331" s="41">
        <v>32</v>
      </c>
      <c r="R3331" s="15" t="e">
        <f t="shared" si="412"/>
        <v>#N/A</v>
      </c>
      <c r="S3331" s="15" t="str">
        <f t="shared" si="409"/>
        <v>32a</v>
      </c>
      <c r="T3331" s="15" t="str">
        <f t="shared" si="410"/>
        <v>32b</v>
      </c>
    </row>
    <row r="3332" spans="1:20" ht="20.100000000000001" customHeight="1">
      <c r="A3332" s="15">
        <f t="shared" ref="A3332:A3395" si="414">100000+J3332*100+K3332</f>
        <v>133309</v>
      </c>
      <c r="B3332" s="24" t="str">
        <f>VLOOKUP(J3332,city!$A$4:$D$352,3,0)</f>
        <v>新疆</v>
      </c>
      <c r="C3332" s="24" t="str">
        <f>VLOOKUP(J3332,city!$A$4:$D$352,4,0)</f>
        <v>和田</v>
      </c>
      <c r="D3332" s="25" t="s">
        <v>10602</v>
      </c>
      <c r="E3332" s="24" t="s">
        <v>10603</v>
      </c>
      <c r="F3332" s="42" t="str">
        <f t="shared" si="413"/>
        <v>79.743,37.079</v>
      </c>
      <c r="G3332" s="20" t="s">
        <v>10604</v>
      </c>
      <c r="H3332" s="20" t="s">
        <v>468</v>
      </c>
      <c r="I3332" s="45" t="str">
        <f t="shared" si="407"/>
        <v>29a,29b</v>
      </c>
      <c r="J3332" s="15">
        <f t="shared" si="408"/>
        <v>333</v>
      </c>
      <c r="K3332" s="15">
        <f>IF(VLOOKUP(J3331,city!$K$4:$L$352,2,0)&gt;K3331,K3331+1,1)</f>
        <v>9</v>
      </c>
      <c r="L3332" s="15">
        <v>1</v>
      </c>
      <c r="M3332" s="15" t="s">
        <v>386</v>
      </c>
      <c r="N3332" s="25">
        <v>79.742999999999995</v>
      </c>
      <c r="O3332" s="25">
        <v>37.079000000000001</v>
      </c>
      <c r="P3332" s="15" t="str">
        <f t="shared" si="411"/>
        <v/>
      </c>
      <c r="Q3332" s="41">
        <v>29</v>
      </c>
      <c r="R3332" s="15">
        <f t="shared" si="412"/>
        <v>29</v>
      </c>
      <c r="S3332" s="15" t="str">
        <f t="shared" si="409"/>
        <v>29a</v>
      </c>
      <c r="T3332" s="15" t="str">
        <f t="shared" si="410"/>
        <v>29b</v>
      </c>
    </row>
    <row r="3333" spans="1:20" ht="20.100000000000001" customHeight="1">
      <c r="A3333" s="15">
        <f t="shared" si="414"/>
        <v>133310</v>
      </c>
      <c r="B3333" s="24" t="str">
        <f>VLOOKUP(J3333,city!$A$4:$D$352,3,0)</f>
        <v>新疆</v>
      </c>
      <c r="C3333" s="24" t="str">
        <f>VLOOKUP(J3333,city!$A$4:$D$352,4,0)</f>
        <v>和田</v>
      </c>
      <c r="D3333" s="25" t="s">
        <v>10605</v>
      </c>
      <c r="E3333" s="24" t="s">
        <v>10606</v>
      </c>
      <c r="F3333" s="42" t="str">
        <f t="shared" si="413"/>
        <v>79.703,37.394</v>
      </c>
      <c r="G3333" s="20" t="s">
        <v>10607</v>
      </c>
      <c r="H3333" s="20" t="s">
        <v>474</v>
      </c>
      <c r="I3333" s="45" t="str">
        <f t="shared" ref="I3333:I3396" si="415">S3333&amp;","&amp;T3333</f>
        <v>31a,31b</v>
      </c>
      <c r="J3333" s="15">
        <f t="shared" ref="J3333:J3396" si="416">IF(K3333&gt;K3332,J3332,J3332+1)</f>
        <v>333</v>
      </c>
      <c r="K3333" s="15">
        <f>IF(VLOOKUP(J3332,city!$K$4:$L$352,2,0)&gt;K3332,K3332+1,1)</f>
        <v>10</v>
      </c>
      <c r="L3333" s="15">
        <v>1</v>
      </c>
      <c r="M3333" s="15" t="s">
        <v>386</v>
      </c>
      <c r="N3333" s="25">
        <v>79.703000000000003</v>
      </c>
      <c r="O3333" s="25">
        <v>37.393999999999998</v>
      </c>
      <c r="P3333" s="15" t="str">
        <f t="shared" si="411"/>
        <v>80.6402,37.1828</v>
      </c>
      <c r="Q3333" s="41">
        <v>31</v>
      </c>
      <c r="R3333" s="15">
        <f t="shared" si="412"/>
        <v>31</v>
      </c>
      <c r="S3333" s="15" t="str">
        <f t="shared" ref="S3333:S3396" si="417">CONCATENATE(Q3333,"a")</f>
        <v>31a</v>
      </c>
      <c r="T3333" s="15" t="str">
        <f t="shared" ref="T3333:T3396" si="418">CONCATENATE(Q3333,"b")</f>
        <v>31b</v>
      </c>
    </row>
    <row r="3334" spans="1:20" ht="20.100000000000001" customHeight="1">
      <c r="A3334" s="15">
        <f t="shared" si="414"/>
        <v>133401</v>
      </c>
      <c r="B3334" s="24" t="str">
        <f>VLOOKUP(J3334,city!$A$4:$D$352,3,0)</f>
        <v>新疆</v>
      </c>
      <c r="C3334" s="24" t="str">
        <f>VLOOKUP(J3334,city!$A$4:$D$352,4,0)</f>
        <v>昌吉</v>
      </c>
      <c r="D3334" s="25" t="s">
        <v>10608</v>
      </c>
      <c r="E3334" s="24" t="s">
        <v>10609</v>
      </c>
      <c r="F3334" s="42" t="str">
        <f t="shared" si="413"/>
        <v>88.073,44.109</v>
      </c>
      <c r="G3334" s="20" t="s">
        <v>10610</v>
      </c>
      <c r="H3334" s="20" t="s">
        <v>480</v>
      </c>
      <c r="I3334" s="45" t="str">
        <f t="shared" si="415"/>
        <v>6a,6b</v>
      </c>
      <c r="J3334" s="15">
        <f t="shared" si="416"/>
        <v>334</v>
      </c>
      <c r="K3334" s="15">
        <f>IF(VLOOKUP(J3333,city!$K$4:$L$352,2,0)&gt;K3333,K3333+1,1)</f>
        <v>1</v>
      </c>
      <c r="L3334" s="15">
        <v>1</v>
      </c>
      <c r="M3334" s="15" t="s">
        <v>387</v>
      </c>
      <c r="N3334" s="25">
        <v>88.072999999999993</v>
      </c>
      <c r="O3334" s="25">
        <v>44.109000000000002</v>
      </c>
      <c r="P3334" s="15" t="str">
        <f t="shared" si="411"/>
        <v/>
      </c>
      <c r="Q3334" s="41">
        <v>6</v>
      </c>
      <c r="R3334" s="15">
        <f t="shared" si="412"/>
        <v>6</v>
      </c>
      <c r="S3334" s="15" t="str">
        <f t="shared" si="417"/>
        <v>6a</v>
      </c>
      <c r="T3334" s="15" t="str">
        <f t="shared" si="418"/>
        <v>6b</v>
      </c>
    </row>
    <row r="3335" spans="1:20" ht="20.100000000000001" customHeight="1">
      <c r="A3335" s="15">
        <f t="shared" si="414"/>
        <v>133402</v>
      </c>
      <c r="B3335" s="24" t="str">
        <f>VLOOKUP(J3335,city!$A$4:$D$352,3,0)</f>
        <v>新疆</v>
      </c>
      <c r="C3335" s="24" t="str">
        <f>VLOOKUP(J3335,city!$A$4:$D$352,4,0)</f>
        <v>昌吉</v>
      </c>
      <c r="D3335" s="25" t="s">
        <v>10611</v>
      </c>
      <c r="E3335" s="24" t="s">
        <v>10612</v>
      </c>
      <c r="F3335" s="42" t="str">
        <f t="shared" si="413"/>
        <v>88.981,45.156</v>
      </c>
      <c r="G3335" s="20" t="s">
        <v>10613</v>
      </c>
      <c r="H3335" s="20" t="s">
        <v>486</v>
      </c>
      <c r="I3335" s="45" t="str">
        <f t="shared" si="415"/>
        <v>31a,31b</v>
      </c>
      <c r="J3335" s="15">
        <f t="shared" si="416"/>
        <v>334</v>
      </c>
      <c r="K3335" s="15">
        <f>IF(VLOOKUP(J3334,city!$K$4:$L$352,2,0)&gt;K3334,K3334+1,1)</f>
        <v>2</v>
      </c>
      <c r="L3335" s="15">
        <v>1</v>
      </c>
      <c r="M3335" s="15" t="s">
        <v>387</v>
      </c>
      <c r="N3335" s="25">
        <v>88.980999999999995</v>
      </c>
      <c r="O3335" s="25">
        <v>45.155999999999999</v>
      </c>
      <c r="P3335" s="15" t="str">
        <f t="shared" si="411"/>
        <v/>
      </c>
      <c r="Q3335" s="41">
        <v>31</v>
      </c>
      <c r="R3335" s="15">
        <f t="shared" si="412"/>
        <v>31</v>
      </c>
      <c r="S3335" s="15" t="str">
        <f t="shared" si="417"/>
        <v>31a</v>
      </c>
      <c r="T3335" s="15" t="str">
        <f t="shared" si="418"/>
        <v>31b</v>
      </c>
    </row>
    <row r="3336" spans="1:20" ht="20.100000000000001" customHeight="1">
      <c r="A3336" s="15">
        <f t="shared" si="414"/>
        <v>133403</v>
      </c>
      <c r="B3336" s="24" t="str">
        <f>VLOOKUP(J3336,city!$A$4:$D$352,3,0)</f>
        <v>新疆</v>
      </c>
      <c r="C3336" s="24" t="str">
        <f>VLOOKUP(J3336,city!$A$4:$D$352,4,0)</f>
        <v>昌吉</v>
      </c>
      <c r="D3336" s="25" t="s">
        <v>10614</v>
      </c>
      <c r="E3336" s="24" t="s">
        <v>10615</v>
      </c>
      <c r="F3336" s="42" t="str">
        <f t="shared" si="413"/>
        <v>89.732,43.654</v>
      </c>
      <c r="G3336" s="20" t="s">
        <v>10616</v>
      </c>
      <c r="H3336" s="20" t="s">
        <v>492</v>
      </c>
      <c r="I3336" s="45" t="str">
        <f t="shared" si="415"/>
        <v>6a,6b</v>
      </c>
      <c r="J3336" s="15">
        <f t="shared" si="416"/>
        <v>334</v>
      </c>
      <c r="K3336" s="15">
        <f>IF(VLOOKUP(J3335,city!$K$4:$L$352,2,0)&gt;K3335,K3335+1,1)</f>
        <v>3</v>
      </c>
      <c r="L3336" s="15">
        <v>1</v>
      </c>
      <c r="M3336" s="15" t="s">
        <v>387</v>
      </c>
      <c r="N3336" s="25">
        <v>89.731999999999999</v>
      </c>
      <c r="O3336" s="25">
        <v>43.654000000000003</v>
      </c>
      <c r="P3336" s="15" t="str">
        <f t="shared" si="411"/>
        <v/>
      </c>
      <c r="Q3336" s="41">
        <v>6</v>
      </c>
      <c r="R3336" s="15">
        <f t="shared" si="412"/>
        <v>6</v>
      </c>
      <c r="S3336" s="15" t="str">
        <f t="shared" si="417"/>
        <v>6a</v>
      </c>
      <c r="T3336" s="15" t="str">
        <f t="shared" si="418"/>
        <v>6b</v>
      </c>
    </row>
    <row r="3337" spans="1:20" ht="20.100000000000001" customHeight="1">
      <c r="A3337" s="15">
        <f t="shared" si="414"/>
        <v>133404</v>
      </c>
      <c r="B3337" s="24" t="str">
        <f>VLOOKUP(J3337,city!$A$4:$D$352,3,0)</f>
        <v>新疆</v>
      </c>
      <c r="C3337" s="24" t="str">
        <f>VLOOKUP(J3337,city!$A$4:$D$352,4,0)</f>
        <v>昌吉</v>
      </c>
      <c r="D3337" s="25" t="s">
        <v>10617</v>
      </c>
      <c r="E3337" s="24" t="s">
        <v>10618</v>
      </c>
      <c r="F3337" s="42" t="str">
        <f t="shared" si="413"/>
        <v>88.133,43.894</v>
      </c>
      <c r="G3337" s="20" t="s">
        <v>10619</v>
      </c>
      <c r="H3337" s="20" t="s">
        <v>498</v>
      </c>
      <c r="I3337" s="45" t="str">
        <f t="shared" si="415"/>
        <v>6a,6b</v>
      </c>
      <c r="J3337" s="15">
        <f t="shared" si="416"/>
        <v>334</v>
      </c>
      <c r="K3337" s="15">
        <f>IF(VLOOKUP(J3336,city!$K$4:$L$352,2,0)&gt;K3336,K3336+1,1)</f>
        <v>4</v>
      </c>
      <c r="L3337" s="15">
        <v>1</v>
      </c>
      <c r="M3337" s="15" t="s">
        <v>387</v>
      </c>
      <c r="N3337" s="25">
        <v>88.132999999999996</v>
      </c>
      <c r="O3337" s="25">
        <v>43.893999999999998</v>
      </c>
      <c r="P3337" s="15" t="str">
        <f t="shared" si="411"/>
        <v/>
      </c>
      <c r="Q3337" s="41">
        <v>6</v>
      </c>
      <c r="R3337" s="15">
        <f t="shared" si="412"/>
        <v>6</v>
      </c>
      <c r="S3337" s="15" t="str">
        <f t="shared" si="417"/>
        <v>6a</v>
      </c>
      <c r="T3337" s="15" t="str">
        <f t="shared" si="418"/>
        <v>6b</v>
      </c>
    </row>
    <row r="3338" spans="1:20" ht="20.100000000000001" customHeight="1">
      <c r="A3338" s="15">
        <f t="shared" si="414"/>
        <v>133405</v>
      </c>
      <c r="B3338" s="24" t="str">
        <f>VLOOKUP(J3338,city!$A$4:$D$352,3,0)</f>
        <v>新疆</v>
      </c>
      <c r="C3338" s="24" t="str">
        <f>VLOOKUP(J3338,city!$A$4:$D$352,4,0)</f>
        <v>昌吉</v>
      </c>
      <c r="D3338" s="25" t="s">
        <v>10620</v>
      </c>
      <c r="E3338" s="24" t="s">
        <v>10621</v>
      </c>
      <c r="F3338" s="42" t="str">
        <f t="shared" si="413"/>
        <v>88.135,43.891</v>
      </c>
      <c r="G3338" s="20" t="s">
        <v>10622</v>
      </c>
      <c r="H3338" s="20" t="s">
        <v>504</v>
      </c>
      <c r="I3338" s="45" t="str">
        <f t="shared" si="415"/>
        <v>6a,6b</v>
      </c>
      <c r="J3338" s="15">
        <f t="shared" si="416"/>
        <v>334</v>
      </c>
      <c r="K3338" s="15">
        <f>IF(VLOOKUP(J3337,city!$K$4:$L$352,2,0)&gt;K3337,K3337+1,1)</f>
        <v>5</v>
      </c>
      <c r="L3338" s="15">
        <v>1</v>
      </c>
      <c r="M3338" s="15" t="s">
        <v>387</v>
      </c>
      <c r="N3338" s="25">
        <v>88.135000000000005</v>
      </c>
      <c r="O3338" s="25">
        <v>43.890999999999998</v>
      </c>
      <c r="P3338" s="15" t="str">
        <f t="shared" si="411"/>
        <v/>
      </c>
      <c r="Q3338" s="41">
        <v>6</v>
      </c>
      <c r="R3338" s="15">
        <f t="shared" si="412"/>
        <v>6</v>
      </c>
      <c r="S3338" s="15" t="str">
        <f t="shared" si="417"/>
        <v>6a</v>
      </c>
      <c r="T3338" s="15" t="str">
        <f t="shared" si="418"/>
        <v>6b</v>
      </c>
    </row>
    <row r="3339" spans="1:20" ht="20.100000000000001" customHeight="1">
      <c r="A3339" s="15">
        <f t="shared" si="414"/>
        <v>133406</v>
      </c>
      <c r="B3339" s="24" t="str">
        <f>VLOOKUP(J3339,city!$A$4:$D$352,3,0)</f>
        <v>新疆</v>
      </c>
      <c r="C3339" s="24" t="str">
        <f>VLOOKUP(J3339,city!$A$4:$D$352,4,0)</f>
        <v>昌吉</v>
      </c>
      <c r="D3339" s="25" t="s">
        <v>10623</v>
      </c>
      <c r="E3339" s="24" t="s">
        <v>10624</v>
      </c>
      <c r="F3339" s="42" t="str">
        <f t="shared" si="413"/>
        <v>88.832,44.767</v>
      </c>
      <c r="G3339" s="20" t="s">
        <v>10625</v>
      </c>
      <c r="H3339" s="20" t="s">
        <v>510</v>
      </c>
      <c r="I3339" s="45" t="str">
        <f t="shared" si="415"/>
        <v>6a,6b</v>
      </c>
      <c r="J3339" s="15">
        <f t="shared" si="416"/>
        <v>334</v>
      </c>
      <c r="K3339" s="15">
        <f>IF(VLOOKUP(J3338,city!$K$4:$L$352,2,0)&gt;K3338,K3338+1,1)</f>
        <v>6</v>
      </c>
      <c r="L3339" s="15">
        <v>1</v>
      </c>
      <c r="M3339" s="15" t="s">
        <v>387</v>
      </c>
      <c r="N3339" s="25">
        <v>88.831999999999994</v>
      </c>
      <c r="O3339" s="25">
        <v>44.767000000000003</v>
      </c>
      <c r="P3339" s="15" t="str">
        <f t="shared" si="411"/>
        <v/>
      </c>
      <c r="Q3339" s="41">
        <v>6</v>
      </c>
      <c r="R3339" s="15">
        <f t="shared" si="412"/>
        <v>6</v>
      </c>
      <c r="S3339" s="15" t="str">
        <f t="shared" si="417"/>
        <v>6a</v>
      </c>
      <c r="T3339" s="15" t="str">
        <f t="shared" si="418"/>
        <v>6b</v>
      </c>
    </row>
    <row r="3340" spans="1:20" ht="20.100000000000001" customHeight="1">
      <c r="A3340" s="15">
        <f t="shared" si="414"/>
        <v>133407</v>
      </c>
      <c r="B3340" s="24" t="str">
        <f>VLOOKUP(J3340,city!$A$4:$D$352,3,0)</f>
        <v>新疆</v>
      </c>
      <c r="C3340" s="24" t="str">
        <f>VLOOKUP(J3340,city!$A$4:$D$352,4,0)</f>
        <v>昌吉</v>
      </c>
      <c r="D3340" s="25" t="s">
        <v>10626</v>
      </c>
      <c r="E3340" s="24" t="s">
        <v>10627</v>
      </c>
      <c r="F3340" s="42" t="str">
        <f t="shared" si="413"/>
        <v>87.378,44.059</v>
      </c>
      <c r="G3340" s="20" t="s">
        <v>10628</v>
      </c>
      <c r="H3340" s="20" t="s">
        <v>516</v>
      </c>
      <c r="I3340" s="45" t="str">
        <f t="shared" si="415"/>
        <v>2a,2b</v>
      </c>
      <c r="J3340" s="15">
        <f t="shared" si="416"/>
        <v>334</v>
      </c>
      <c r="K3340" s="15">
        <f>IF(VLOOKUP(J3339,city!$K$4:$L$352,2,0)&gt;K3339,K3339+1,1)</f>
        <v>7</v>
      </c>
      <c r="L3340" s="15">
        <v>1</v>
      </c>
      <c r="M3340" s="15" t="s">
        <v>387</v>
      </c>
      <c r="N3340" s="25">
        <v>87.378</v>
      </c>
      <c r="O3340" s="25">
        <v>44.058999999999997</v>
      </c>
      <c r="P3340" s="15" t="str">
        <f t="shared" si="411"/>
        <v/>
      </c>
      <c r="Q3340" s="41">
        <v>2</v>
      </c>
      <c r="R3340" s="15">
        <f t="shared" si="412"/>
        <v>1</v>
      </c>
      <c r="S3340" s="15" t="str">
        <f t="shared" si="417"/>
        <v>2a</v>
      </c>
      <c r="T3340" s="15" t="str">
        <f t="shared" si="418"/>
        <v>2b</v>
      </c>
    </row>
    <row r="3341" spans="1:20" ht="20.100000000000001" customHeight="1">
      <c r="A3341" s="15">
        <f t="shared" si="414"/>
        <v>133408</v>
      </c>
      <c r="B3341" s="24" t="str">
        <f>VLOOKUP(J3341,city!$A$4:$D$352,3,0)</f>
        <v>新疆</v>
      </c>
      <c r="C3341" s="24" t="str">
        <f>VLOOKUP(J3341,city!$A$4:$D$352,4,0)</f>
        <v>昌吉</v>
      </c>
      <c r="D3341" s="25" t="s">
        <v>10629</v>
      </c>
      <c r="E3341" s="24" t="s">
        <v>10630</v>
      </c>
      <c r="F3341" s="42" t="str">
        <f t="shared" si="413"/>
        <v>89.654,44.985</v>
      </c>
      <c r="G3341" s="20" t="s">
        <v>10631</v>
      </c>
      <c r="H3341" s="20" t="s">
        <v>522</v>
      </c>
      <c r="I3341" s="45" t="str">
        <f t="shared" si="415"/>
        <v>15a,15b</v>
      </c>
      <c r="J3341" s="15">
        <f t="shared" si="416"/>
        <v>334</v>
      </c>
      <c r="K3341" s="15">
        <f>IF(VLOOKUP(J3340,city!$K$4:$L$352,2,0)&gt;K3340,K3340+1,1)</f>
        <v>8</v>
      </c>
      <c r="L3341" s="15">
        <v>1</v>
      </c>
      <c r="M3341" s="15" t="s">
        <v>387</v>
      </c>
      <c r="N3341" s="25">
        <v>89.653999999999996</v>
      </c>
      <c r="O3341" s="25">
        <v>44.984999999999999</v>
      </c>
      <c r="P3341" s="15" t="str">
        <f t="shared" ref="P3341:P3404" si="419">IF(K3341=10,SUM(N3332:N3341)/10&amp;","&amp;SUM(O3332:O3341)/10,"")</f>
        <v/>
      </c>
      <c r="Q3341" s="41">
        <v>15</v>
      </c>
      <c r="R3341" s="15">
        <f t="shared" si="412"/>
        <v>15</v>
      </c>
      <c r="S3341" s="15" t="str">
        <f t="shared" si="417"/>
        <v>15a</v>
      </c>
      <c r="T3341" s="15" t="str">
        <f t="shared" si="418"/>
        <v>15b</v>
      </c>
    </row>
    <row r="3342" spans="1:20" ht="20.100000000000001" customHeight="1">
      <c r="A3342" s="15">
        <f t="shared" si="414"/>
        <v>133409</v>
      </c>
      <c r="B3342" s="24" t="str">
        <f>VLOOKUP(J3342,city!$A$4:$D$352,3,0)</f>
        <v>新疆</v>
      </c>
      <c r="C3342" s="24" t="str">
        <f>VLOOKUP(J3342,city!$A$4:$D$352,4,0)</f>
        <v>昌吉</v>
      </c>
      <c r="D3342" s="25" t="s">
        <v>10632</v>
      </c>
      <c r="E3342" s="24" t="s">
        <v>10633</v>
      </c>
      <c r="F3342" s="42" t="str">
        <f t="shared" si="413"/>
        <v>87.441,44.119</v>
      </c>
      <c r="G3342" s="20" t="s">
        <v>10634</v>
      </c>
      <c r="H3342" s="20" t="s">
        <v>528</v>
      </c>
      <c r="I3342" s="45" t="str">
        <f t="shared" si="415"/>
        <v>2a,2b</v>
      </c>
      <c r="J3342" s="15">
        <f t="shared" si="416"/>
        <v>334</v>
      </c>
      <c r="K3342" s="15">
        <f>IF(VLOOKUP(J3341,city!$K$4:$L$352,2,0)&gt;K3341,K3341+1,1)</f>
        <v>9</v>
      </c>
      <c r="L3342" s="15">
        <v>1</v>
      </c>
      <c r="M3342" s="15" t="s">
        <v>387</v>
      </c>
      <c r="N3342" s="25">
        <v>87.441000000000003</v>
      </c>
      <c r="O3342" s="25">
        <v>44.119</v>
      </c>
      <c r="P3342" s="15" t="str">
        <f t="shared" si="419"/>
        <v/>
      </c>
      <c r="Q3342" s="41">
        <v>2</v>
      </c>
      <c r="R3342" s="15">
        <f t="shared" si="412"/>
        <v>2</v>
      </c>
      <c r="S3342" s="15" t="str">
        <f t="shared" si="417"/>
        <v>2a</v>
      </c>
      <c r="T3342" s="15" t="str">
        <f t="shared" si="418"/>
        <v>2b</v>
      </c>
    </row>
    <row r="3343" spans="1:20" ht="20.100000000000001" customHeight="1">
      <c r="A3343" s="15">
        <f t="shared" si="414"/>
        <v>133410</v>
      </c>
      <c r="B3343" s="24" t="str">
        <f>VLOOKUP(J3343,city!$A$4:$D$352,3,0)</f>
        <v>新疆</v>
      </c>
      <c r="C3343" s="24" t="str">
        <f>VLOOKUP(J3343,city!$A$4:$D$352,4,0)</f>
        <v>昌吉</v>
      </c>
      <c r="D3343" s="25" t="s">
        <v>10635</v>
      </c>
      <c r="E3343" s="24" t="s">
        <v>10636</v>
      </c>
      <c r="F3343" s="42" t="str">
        <f t="shared" si="413"/>
        <v>91.141,45.091</v>
      </c>
      <c r="G3343" s="20" t="s">
        <v>10637</v>
      </c>
      <c r="H3343" s="20" t="s">
        <v>534</v>
      </c>
      <c r="I3343" s="45" t="str">
        <f t="shared" si="415"/>
        <v>14a,14b</v>
      </c>
      <c r="J3343" s="15">
        <f t="shared" si="416"/>
        <v>334</v>
      </c>
      <c r="K3343" s="15">
        <f>IF(VLOOKUP(J3342,city!$K$4:$L$352,2,0)&gt;K3342,K3342+1,1)</f>
        <v>10</v>
      </c>
      <c r="L3343" s="15">
        <v>1</v>
      </c>
      <c r="M3343" s="15" t="s">
        <v>387</v>
      </c>
      <c r="N3343" s="25">
        <v>91.141000000000005</v>
      </c>
      <c r="O3343" s="25">
        <v>45.091000000000001</v>
      </c>
      <c r="P3343" s="15" t="str">
        <f t="shared" si="419"/>
        <v>88.75,44.3725</v>
      </c>
      <c r="Q3343" s="41">
        <v>14</v>
      </c>
      <c r="R3343" s="15">
        <f t="shared" si="412"/>
        <v>14</v>
      </c>
      <c r="S3343" s="15" t="str">
        <f t="shared" si="417"/>
        <v>14a</v>
      </c>
      <c r="T3343" s="15" t="str">
        <f t="shared" si="418"/>
        <v>14b</v>
      </c>
    </row>
    <row r="3344" spans="1:20" ht="20.100000000000001" customHeight="1">
      <c r="A3344" s="15">
        <f t="shared" si="414"/>
        <v>133501</v>
      </c>
      <c r="B3344" s="24" t="str">
        <f>VLOOKUP(J3344,city!$A$4:$D$352,3,0)</f>
        <v>新疆</v>
      </c>
      <c r="C3344" s="24" t="str">
        <f>VLOOKUP(J3344,city!$A$4:$D$352,4,0)</f>
        <v>博尔塔拉</v>
      </c>
      <c r="D3344" s="25" t="s">
        <v>10638</v>
      </c>
      <c r="E3344" s="24" t="s">
        <v>10639</v>
      </c>
      <c r="F3344" s="42" t="str">
        <f t="shared" si="413"/>
        <v>124.428773,46.843962</v>
      </c>
      <c r="G3344" s="20" t="s">
        <v>10640</v>
      </c>
      <c r="H3344" s="20" t="s">
        <v>422</v>
      </c>
      <c r="I3344" s="45" t="str">
        <f t="shared" si="415"/>
        <v>2a,2b</v>
      </c>
      <c r="J3344" s="15">
        <f t="shared" si="416"/>
        <v>335</v>
      </c>
      <c r="K3344" s="15">
        <f>IF(VLOOKUP(J3343,city!$K$4:$L$352,2,0)&gt;K3343,K3343+1,1)</f>
        <v>1</v>
      </c>
      <c r="L3344" s="15">
        <v>1</v>
      </c>
      <c r="M3344" s="15" t="s">
        <v>388</v>
      </c>
      <c r="N3344" s="42">
        <v>124.42877300000001</v>
      </c>
      <c r="O3344" s="34">
        <v>46.843961999999998</v>
      </c>
      <c r="P3344" s="15" t="str">
        <f t="shared" si="419"/>
        <v/>
      </c>
      <c r="Q3344" s="41">
        <v>2</v>
      </c>
      <c r="R3344" s="15">
        <f t="shared" si="412"/>
        <v>2</v>
      </c>
      <c r="S3344" s="15" t="str">
        <f t="shared" si="417"/>
        <v>2a</v>
      </c>
      <c r="T3344" s="15" t="str">
        <f t="shared" si="418"/>
        <v>2b</v>
      </c>
    </row>
    <row r="3345" spans="1:20" ht="20.100000000000001" customHeight="1">
      <c r="A3345" s="15">
        <f t="shared" si="414"/>
        <v>133502</v>
      </c>
      <c r="B3345" s="24" t="str">
        <f>VLOOKUP(J3345,city!$A$4:$D$352,3,0)</f>
        <v>新疆</v>
      </c>
      <c r="C3345" s="24" t="str">
        <f>VLOOKUP(J3345,city!$A$4:$D$352,4,0)</f>
        <v>博尔塔拉</v>
      </c>
      <c r="D3345" s="25" t="s">
        <v>10641</v>
      </c>
      <c r="E3345" s="24" t="s">
        <v>10642</v>
      </c>
      <c r="F3345" s="42" t="str">
        <f t="shared" si="413"/>
        <v>82.233,45.147</v>
      </c>
      <c r="G3345" s="20" t="s">
        <v>10643</v>
      </c>
      <c r="H3345" s="20" t="s">
        <v>427</v>
      </c>
      <c r="I3345" s="45" t="str">
        <f t="shared" si="415"/>
        <v>11a,11b</v>
      </c>
      <c r="J3345" s="15">
        <f t="shared" si="416"/>
        <v>335</v>
      </c>
      <c r="K3345" s="15">
        <f>IF(VLOOKUP(J3344,city!$K$4:$L$352,2,0)&gt;K3344,K3344+1,1)</f>
        <v>2</v>
      </c>
      <c r="L3345" s="15">
        <v>1</v>
      </c>
      <c r="M3345" s="15" t="s">
        <v>388</v>
      </c>
      <c r="N3345" s="25">
        <v>82.233000000000004</v>
      </c>
      <c r="O3345" s="25">
        <v>45.146999999999998</v>
      </c>
      <c r="P3345" s="15" t="str">
        <f t="shared" si="419"/>
        <v/>
      </c>
      <c r="Q3345" s="41">
        <v>11</v>
      </c>
      <c r="R3345" s="15">
        <f t="shared" si="412"/>
        <v>11</v>
      </c>
      <c r="S3345" s="15" t="str">
        <f t="shared" si="417"/>
        <v>11a</v>
      </c>
      <c r="T3345" s="15" t="str">
        <f t="shared" si="418"/>
        <v>11b</v>
      </c>
    </row>
    <row r="3346" spans="1:20" ht="20.100000000000001" customHeight="1">
      <c r="A3346" s="15">
        <f t="shared" si="414"/>
        <v>133503</v>
      </c>
      <c r="B3346" s="24" t="str">
        <f>VLOOKUP(J3346,city!$A$4:$D$352,3,0)</f>
        <v>新疆</v>
      </c>
      <c r="C3346" s="24" t="str">
        <f>VLOOKUP(J3346,city!$A$4:$D$352,4,0)</f>
        <v>博尔塔拉</v>
      </c>
      <c r="D3346" s="25" t="s">
        <v>10644</v>
      </c>
      <c r="E3346" s="24" t="s">
        <v>10645</v>
      </c>
      <c r="F3346" s="42" t="str">
        <f t="shared" si="413"/>
        <v>82.574,45.198</v>
      </c>
      <c r="G3346" s="20" t="s">
        <v>10646</v>
      </c>
      <c r="H3346" s="20" t="s">
        <v>432</v>
      </c>
      <c r="I3346" s="45" t="str">
        <f t="shared" si="415"/>
        <v>6a,6b</v>
      </c>
      <c r="J3346" s="15">
        <f t="shared" si="416"/>
        <v>335</v>
      </c>
      <c r="K3346" s="15">
        <f>IF(VLOOKUP(J3345,city!$K$4:$L$352,2,0)&gt;K3345,K3345+1,1)</f>
        <v>3</v>
      </c>
      <c r="L3346" s="15">
        <v>1</v>
      </c>
      <c r="M3346" s="15" t="s">
        <v>388</v>
      </c>
      <c r="N3346" s="25">
        <v>82.573999999999998</v>
      </c>
      <c r="O3346" s="25">
        <v>45.198</v>
      </c>
      <c r="P3346" s="15" t="str">
        <f t="shared" si="419"/>
        <v/>
      </c>
      <c r="Q3346" s="41">
        <v>6</v>
      </c>
      <c r="R3346" s="15">
        <f t="shared" si="412"/>
        <v>6</v>
      </c>
      <c r="S3346" s="15" t="str">
        <f t="shared" si="417"/>
        <v>6a</v>
      </c>
      <c r="T3346" s="15" t="str">
        <f t="shared" si="418"/>
        <v>6b</v>
      </c>
    </row>
    <row r="3347" spans="1:20" ht="20.100000000000001" customHeight="1">
      <c r="A3347" s="15">
        <f t="shared" si="414"/>
        <v>133504</v>
      </c>
      <c r="B3347" s="24" t="str">
        <f>VLOOKUP(J3347,city!$A$4:$D$352,3,0)</f>
        <v>新疆</v>
      </c>
      <c r="C3347" s="24" t="str">
        <f>VLOOKUP(J3347,city!$A$4:$D$352,4,0)</f>
        <v>博尔塔拉</v>
      </c>
      <c r="D3347" s="25" t="s">
        <v>10647</v>
      </c>
      <c r="E3347" s="24" t="s">
        <v>10648</v>
      </c>
      <c r="F3347" s="42" t="str">
        <f t="shared" si="413"/>
        <v>81.401,44.612</v>
      </c>
      <c r="G3347" s="20" t="s">
        <v>10649</v>
      </c>
      <c r="H3347" s="20" t="s">
        <v>438</v>
      </c>
      <c r="I3347" s="45" t="str">
        <f t="shared" si="415"/>
        <v>6a,6b</v>
      </c>
      <c r="J3347" s="15">
        <f t="shared" si="416"/>
        <v>335</v>
      </c>
      <c r="K3347" s="15">
        <f>IF(VLOOKUP(J3346,city!$K$4:$L$352,2,0)&gt;K3346,K3346+1,1)</f>
        <v>4</v>
      </c>
      <c r="L3347" s="15">
        <v>1</v>
      </c>
      <c r="M3347" s="15" t="s">
        <v>388</v>
      </c>
      <c r="N3347" s="25">
        <v>81.400999999999996</v>
      </c>
      <c r="O3347" s="25">
        <v>44.612000000000002</v>
      </c>
      <c r="P3347" s="15" t="str">
        <f t="shared" si="419"/>
        <v/>
      </c>
      <c r="Q3347" s="41">
        <v>6</v>
      </c>
      <c r="R3347" s="15">
        <f t="shared" si="412"/>
        <v>6</v>
      </c>
      <c r="S3347" s="15" t="str">
        <f t="shared" si="417"/>
        <v>6a</v>
      </c>
      <c r="T3347" s="15" t="str">
        <f t="shared" si="418"/>
        <v>6b</v>
      </c>
    </row>
    <row r="3348" spans="1:20" ht="20.100000000000001" customHeight="1">
      <c r="A3348" s="15">
        <f t="shared" si="414"/>
        <v>133505</v>
      </c>
      <c r="B3348" s="24" t="str">
        <f>VLOOKUP(J3348,city!$A$4:$D$352,3,0)</f>
        <v>新疆</v>
      </c>
      <c r="C3348" s="24" t="str">
        <f>VLOOKUP(J3348,city!$A$4:$D$352,4,0)</f>
        <v>博尔塔拉</v>
      </c>
      <c r="D3348" s="25" t="s">
        <v>10650</v>
      </c>
      <c r="E3348" s="24" t="s">
        <v>10651</v>
      </c>
      <c r="F3348" s="42" t="str">
        <f t="shared" si="413"/>
        <v>82.999,44.834</v>
      </c>
      <c r="G3348" s="20" t="s">
        <v>10652</v>
      </c>
      <c r="H3348" s="20" t="s">
        <v>444</v>
      </c>
      <c r="I3348" s="45" t="str">
        <f t="shared" si="415"/>
        <v>2a,2b</v>
      </c>
      <c r="J3348" s="15">
        <f t="shared" si="416"/>
        <v>335</v>
      </c>
      <c r="K3348" s="15">
        <f>IF(VLOOKUP(J3347,city!$K$4:$L$352,2,0)&gt;K3347,K3347+1,1)</f>
        <v>5</v>
      </c>
      <c r="L3348" s="15">
        <v>1</v>
      </c>
      <c r="M3348" s="15" t="s">
        <v>388</v>
      </c>
      <c r="N3348" s="25">
        <v>82.998999999999995</v>
      </c>
      <c r="O3348" s="25">
        <v>44.834000000000003</v>
      </c>
      <c r="P3348" s="15" t="str">
        <f t="shared" si="419"/>
        <v/>
      </c>
      <c r="Q3348" s="41">
        <v>2</v>
      </c>
      <c r="R3348" s="15">
        <f t="shared" si="412"/>
        <v>2</v>
      </c>
      <c r="S3348" s="15" t="str">
        <f t="shared" si="417"/>
        <v>2a</v>
      </c>
      <c r="T3348" s="15" t="str">
        <f t="shared" si="418"/>
        <v>2b</v>
      </c>
    </row>
    <row r="3349" spans="1:20" ht="20.100000000000001" customHeight="1">
      <c r="A3349" s="15">
        <f t="shared" si="414"/>
        <v>133506</v>
      </c>
      <c r="B3349" s="24" t="str">
        <f>VLOOKUP(J3349,city!$A$4:$D$352,3,0)</f>
        <v>新疆</v>
      </c>
      <c r="C3349" s="24" t="str">
        <f>VLOOKUP(J3349,city!$A$4:$D$352,4,0)</f>
        <v>博尔塔拉</v>
      </c>
      <c r="D3349" s="25" t="s">
        <v>10653</v>
      </c>
      <c r="E3349" s="24" t="s">
        <v>10654</v>
      </c>
      <c r="F3349" s="42" t="str">
        <f t="shared" si="413"/>
        <v>82.041,44.893</v>
      </c>
      <c r="G3349" s="20" t="s">
        <v>10655</v>
      </c>
      <c r="H3349" s="20" t="s">
        <v>450</v>
      </c>
      <c r="I3349" s="45" t="str">
        <f t="shared" si="415"/>
        <v>28a,28b</v>
      </c>
      <c r="J3349" s="15">
        <f t="shared" si="416"/>
        <v>335</v>
      </c>
      <c r="K3349" s="15">
        <f>IF(VLOOKUP(J3348,city!$K$4:$L$352,2,0)&gt;K3348,K3348+1,1)</f>
        <v>6</v>
      </c>
      <c r="L3349" s="15">
        <v>1</v>
      </c>
      <c r="M3349" s="15" t="s">
        <v>388</v>
      </c>
      <c r="N3349" s="25">
        <v>82.040999999999997</v>
      </c>
      <c r="O3349" s="25">
        <v>44.893000000000001</v>
      </c>
      <c r="P3349" s="15" t="str">
        <f t="shared" si="419"/>
        <v/>
      </c>
      <c r="Q3349" s="41">
        <v>28</v>
      </c>
      <c r="R3349" s="15">
        <f t="shared" si="412"/>
        <v>28</v>
      </c>
      <c r="S3349" s="15" t="str">
        <f t="shared" si="417"/>
        <v>28a</v>
      </c>
      <c r="T3349" s="15" t="str">
        <f t="shared" si="418"/>
        <v>28b</v>
      </c>
    </row>
    <row r="3350" spans="1:20" ht="20.100000000000001" customHeight="1">
      <c r="A3350" s="15">
        <f t="shared" si="414"/>
        <v>133507</v>
      </c>
      <c r="B3350" s="24" t="str">
        <f>VLOOKUP(J3350,city!$A$4:$D$352,3,0)</f>
        <v>新疆</v>
      </c>
      <c r="C3350" s="24" t="str">
        <f>VLOOKUP(J3350,city!$A$4:$D$352,4,0)</f>
        <v>博尔塔拉</v>
      </c>
      <c r="D3350" s="15" t="s">
        <v>822</v>
      </c>
      <c r="F3350" s="42" t="str">
        <f t="shared" si="413"/>
        <v>81.626,45.013</v>
      </c>
      <c r="G3350" s="20" t="s">
        <v>10656</v>
      </c>
      <c r="H3350" s="20" t="s">
        <v>456</v>
      </c>
      <c r="I3350" s="45" t="str">
        <f t="shared" si="415"/>
        <v>0a,0b</v>
      </c>
      <c r="J3350" s="15">
        <f t="shared" si="416"/>
        <v>335</v>
      </c>
      <c r="K3350" s="15">
        <f>IF(VLOOKUP(J3349,city!$K$4:$L$352,2,0)&gt;K3349,K3349+1,1)</f>
        <v>7</v>
      </c>
      <c r="L3350" s="15">
        <v>1</v>
      </c>
      <c r="M3350" s="15" t="s">
        <v>388</v>
      </c>
      <c r="N3350" s="25">
        <v>81.626000000000005</v>
      </c>
      <c r="O3350" s="25">
        <v>45.012999999999998</v>
      </c>
      <c r="P3350" s="15" t="str">
        <f t="shared" si="419"/>
        <v/>
      </c>
      <c r="Q3350" s="41">
        <v>0</v>
      </c>
      <c r="R3350" s="15">
        <f t="shared" si="412"/>
        <v>0</v>
      </c>
      <c r="S3350" s="15" t="str">
        <f t="shared" si="417"/>
        <v>0a</v>
      </c>
      <c r="T3350" s="15" t="str">
        <f t="shared" si="418"/>
        <v>0b</v>
      </c>
    </row>
    <row r="3351" spans="1:20" ht="20.100000000000001" customHeight="1">
      <c r="A3351" s="15">
        <f t="shared" si="414"/>
        <v>133508</v>
      </c>
      <c r="B3351" s="24" t="str">
        <f>VLOOKUP(J3351,city!$A$4:$D$352,3,0)</f>
        <v>新疆</v>
      </c>
      <c r="C3351" s="24" t="str">
        <f>VLOOKUP(J3351,city!$A$4:$D$352,4,0)</f>
        <v>博尔塔拉</v>
      </c>
      <c r="D3351" s="15" t="s">
        <v>822</v>
      </c>
      <c r="F3351" s="42" t="str">
        <f t="shared" si="413"/>
        <v>,</v>
      </c>
      <c r="G3351" s="20" t="s">
        <v>10657</v>
      </c>
      <c r="H3351" s="20" t="s">
        <v>462</v>
      </c>
      <c r="I3351" s="45" t="str">
        <f t="shared" si="415"/>
        <v>0a,0b</v>
      </c>
      <c r="J3351" s="15">
        <f t="shared" si="416"/>
        <v>335</v>
      </c>
      <c r="K3351" s="15">
        <f>IF(VLOOKUP(J3350,city!$K$4:$L$352,2,0)&gt;K3350,K3350+1,1)</f>
        <v>8</v>
      </c>
      <c r="L3351" s="15">
        <v>1</v>
      </c>
      <c r="M3351" s="15" t="s">
        <v>388</v>
      </c>
      <c r="N3351" s="42"/>
      <c r="O3351" s="34"/>
      <c r="P3351" s="15" t="str">
        <f t="shared" si="419"/>
        <v/>
      </c>
      <c r="Q3351" s="41">
        <v>0</v>
      </c>
      <c r="R3351" s="15">
        <f t="shared" si="412"/>
        <v>0</v>
      </c>
      <c r="S3351" s="15" t="str">
        <f t="shared" si="417"/>
        <v>0a</v>
      </c>
      <c r="T3351" s="15" t="str">
        <f t="shared" si="418"/>
        <v>0b</v>
      </c>
    </row>
    <row r="3352" spans="1:20" ht="20.100000000000001" customHeight="1">
      <c r="A3352" s="15">
        <f t="shared" si="414"/>
        <v>133509</v>
      </c>
      <c r="B3352" s="24" t="str">
        <f>VLOOKUP(J3352,city!$A$4:$D$352,3,0)</f>
        <v>新疆</v>
      </c>
      <c r="C3352" s="24" t="str">
        <f>VLOOKUP(J3352,city!$A$4:$D$352,4,0)</f>
        <v>博尔塔拉</v>
      </c>
      <c r="D3352" s="15" t="s">
        <v>822</v>
      </c>
      <c r="F3352" s="42" t="str">
        <f t="shared" si="413"/>
        <v>129.464252,48.467373</v>
      </c>
      <c r="G3352" s="20" t="s">
        <v>10658</v>
      </c>
      <c r="H3352" s="20" t="s">
        <v>468</v>
      </c>
      <c r="I3352" s="45" t="str">
        <f t="shared" si="415"/>
        <v>0a,0b</v>
      </c>
      <c r="J3352" s="15">
        <f t="shared" si="416"/>
        <v>335</v>
      </c>
      <c r="K3352" s="15">
        <f>IF(VLOOKUP(J3351,city!$K$4:$L$352,2,0)&gt;K3351,K3351+1,1)</f>
        <v>9</v>
      </c>
      <c r="L3352" s="15">
        <v>1</v>
      </c>
      <c r="M3352" s="15" t="s">
        <v>388</v>
      </c>
      <c r="N3352" s="42">
        <v>129.46425199999999</v>
      </c>
      <c r="O3352" s="34">
        <v>48.467373000000002</v>
      </c>
      <c r="P3352" s="15" t="str">
        <f t="shared" si="419"/>
        <v/>
      </c>
      <c r="Q3352" s="41">
        <v>0</v>
      </c>
      <c r="R3352" s="15">
        <f t="shared" si="412"/>
        <v>0</v>
      </c>
      <c r="S3352" s="15" t="str">
        <f t="shared" si="417"/>
        <v>0a</v>
      </c>
      <c r="T3352" s="15" t="str">
        <f t="shared" si="418"/>
        <v>0b</v>
      </c>
    </row>
    <row r="3353" spans="1:20" ht="20.100000000000001" customHeight="1">
      <c r="A3353" s="15">
        <f t="shared" si="414"/>
        <v>133510</v>
      </c>
      <c r="B3353" s="24" t="str">
        <f>VLOOKUP(J3353,city!$A$4:$D$352,3,0)</f>
        <v>新疆</v>
      </c>
      <c r="C3353" s="24" t="str">
        <f>VLOOKUP(J3353,city!$A$4:$D$352,4,0)</f>
        <v>博尔塔拉</v>
      </c>
      <c r="D3353" s="15" t="s">
        <v>822</v>
      </c>
      <c r="F3353" s="42" t="str">
        <f t="shared" si="413"/>
        <v>132.33225,45.373211</v>
      </c>
      <c r="G3353" s="20" t="s">
        <v>10659</v>
      </c>
      <c r="H3353" s="20" t="s">
        <v>474</v>
      </c>
      <c r="I3353" s="45" t="str">
        <f t="shared" si="415"/>
        <v>0a,0b</v>
      </c>
      <c r="J3353" s="15">
        <f t="shared" si="416"/>
        <v>335</v>
      </c>
      <c r="K3353" s="15">
        <f>IF(VLOOKUP(J3352,city!$K$4:$L$352,2,0)&gt;K3352,K3352+1,1)</f>
        <v>10</v>
      </c>
      <c r="L3353" s="15">
        <v>1</v>
      </c>
      <c r="M3353" s="15" t="s">
        <v>388</v>
      </c>
      <c r="N3353" s="42">
        <v>132.33224999999999</v>
      </c>
      <c r="O3353" s="34">
        <v>45.373210999999998</v>
      </c>
      <c r="P3353" s="15" t="str">
        <f t="shared" si="419"/>
        <v>87.9099275,41.0381546</v>
      </c>
      <c r="Q3353" s="41">
        <v>0</v>
      </c>
      <c r="R3353" s="15">
        <f t="shared" si="412"/>
        <v>0</v>
      </c>
      <c r="S3353" s="15" t="str">
        <f t="shared" si="417"/>
        <v>0a</v>
      </c>
      <c r="T3353" s="15" t="str">
        <f t="shared" si="418"/>
        <v>0b</v>
      </c>
    </row>
    <row r="3354" spans="1:20" ht="20.100000000000001" customHeight="1">
      <c r="A3354" s="15">
        <f t="shared" si="414"/>
        <v>133601</v>
      </c>
      <c r="B3354" s="24" t="str">
        <f>VLOOKUP(J3354,city!$A$4:$D$352,3,0)</f>
        <v>新疆</v>
      </c>
      <c r="C3354" s="24" t="str">
        <f>VLOOKUP(J3354,city!$A$4:$D$352,4,0)</f>
        <v>巴音郭楞</v>
      </c>
      <c r="D3354" s="25" t="s">
        <v>10660</v>
      </c>
      <c r="E3354" s="24" t="s">
        <v>10661</v>
      </c>
      <c r="F3354" s="42" t="str">
        <f t="shared" si="413"/>
        <v>86.268,41.842</v>
      </c>
      <c r="G3354" s="20" t="s">
        <v>10662</v>
      </c>
      <c r="H3354" s="20" t="s">
        <v>480</v>
      </c>
      <c r="I3354" s="45" t="str">
        <f t="shared" si="415"/>
        <v>6a,6b</v>
      </c>
      <c r="J3354" s="15">
        <f t="shared" si="416"/>
        <v>336</v>
      </c>
      <c r="K3354" s="15">
        <f>IF(VLOOKUP(J3353,city!$K$4:$L$352,2,0)&gt;K3353,K3353+1,1)</f>
        <v>1</v>
      </c>
      <c r="L3354" s="15">
        <v>1</v>
      </c>
      <c r="M3354" s="15" t="s">
        <v>389</v>
      </c>
      <c r="N3354" s="25">
        <v>86.268000000000001</v>
      </c>
      <c r="O3354" s="25">
        <v>41.841999999999999</v>
      </c>
      <c r="P3354" s="15" t="str">
        <f t="shared" si="419"/>
        <v/>
      </c>
      <c r="Q3354" s="41">
        <v>6</v>
      </c>
      <c r="R3354" s="15">
        <f t="shared" si="412"/>
        <v>6</v>
      </c>
      <c r="S3354" s="15" t="str">
        <f t="shared" si="417"/>
        <v>6a</v>
      </c>
      <c r="T3354" s="15" t="str">
        <f t="shared" si="418"/>
        <v>6b</v>
      </c>
    </row>
    <row r="3355" spans="1:20" ht="20.100000000000001" customHeight="1">
      <c r="A3355" s="15">
        <f t="shared" si="414"/>
        <v>133602</v>
      </c>
      <c r="B3355" s="24" t="str">
        <f>VLOOKUP(J3355,city!$A$4:$D$352,3,0)</f>
        <v>新疆</v>
      </c>
      <c r="C3355" s="24" t="str">
        <f>VLOOKUP(J3355,city!$A$4:$D$352,4,0)</f>
        <v>巴音郭楞</v>
      </c>
      <c r="D3355" s="25" t="s">
        <v>10663</v>
      </c>
      <c r="E3355" s="24" t="s">
        <v>10664</v>
      </c>
      <c r="F3355" s="42" t="str">
        <f t="shared" si="413"/>
        <v>86.197,41.818</v>
      </c>
      <c r="G3355" s="20" t="s">
        <v>10665</v>
      </c>
      <c r="H3355" s="20" t="s">
        <v>486</v>
      </c>
      <c r="I3355" s="45" t="str">
        <f t="shared" si="415"/>
        <v>31a,31b</v>
      </c>
      <c r="J3355" s="15">
        <f t="shared" si="416"/>
        <v>336</v>
      </c>
      <c r="K3355" s="15">
        <f>IF(VLOOKUP(J3354,city!$K$4:$L$352,2,0)&gt;K3354,K3354+1,1)</f>
        <v>2</v>
      </c>
      <c r="L3355" s="15">
        <v>1</v>
      </c>
      <c r="M3355" s="15" t="s">
        <v>389</v>
      </c>
      <c r="N3355" s="25">
        <v>86.197000000000003</v>
      </c>
      <c r="O3355" s="25">
        <v>41.817999999999998</v>
      </c>
      <c r="P3355" s="15" t="str">
        <f t="shared" si="419"/>
        <v/>
      </c>
      <c r="Q3355" s="41">
        <v>31</v>
      </c>
      <c r="R3355" s="15">
        <f t="shared" ref="R3355:R3418" si="420">LOOKUP(1,0/FIND($U$6:$U$91,D3355),$V$6:$V$91)</f>
        <v>31</v>
      </c>
      <c r="S3355" s="15" t="str">
        <f t="shared" si="417"/>
        <v>31a</v>
      </c>
      <c r="T3355" s="15" t="str">
        <f t="shared" si="418"/>
        <v>31b</v>
      </c>
    </row>
    <row r="3356" spans="1:20" ht="20.100000000000001" customHeight="1">
      <c r="A3356" s="15">
        <f t="shared" si="414"/>
        <v>133603</v>
      </c>
      <c r="B3356" s="24" t="str">
        <f>VLOOKUP(J3356,city!$A$4:$D$352,3,0)</f>
        <v>新疆</v>
      </c>
      <c r="C3356" s="24" t="str">
        <f>VLOOKUP(J3356,city!$A$4:$D$352,4,0)</f>
        <v>巴音郭楞</v>
      </c>
      <c r="D3356" s="25" t="s">
        <v>10666</v>
      </c>
      <c r="E3356" s="24" t="s">
        <v>10667</v>
      </c>
      <c r="F3356" s="42" t="str">
        <f t="shared" si="413"/>
        <v>86.368,41.811</v>
      </c>
      <c r="G3356" s="20" t="s">
        <v>10668</v>
      </c>
      <c r="H3356" s="20" t="s">
        <v>492</v>
      </c>
      <c r="I3356" s="45" t="str">
        <f t="shared" si="415"/>
        <v>6a,6b</v>
      </c>
      <c r="J3356" s="15">
        <f t="shared" si="416"/>
        <v>336</v>
      </c>
      <c r="K3356" s="15">
        <f>IF(VLOOKUP(J3355,city!$K$4:$L$352,2,0)&gt;K3355,K3355+1,1)</f>
        <v>3</v>
      </c>
      <c r="L3356" s="15">
        <v>1</v>
      </c>
      <c r="M3356" s="15" t="s">
        <v>389</v>
      </c>
      <c r="N3356" s="25">
        <v>86.367999999999995</v>
      </c>
      <c r="O3356" s="25">
        <v>41.811</v>
      </c>
      <c r="P3356" s="15" t="str">
        <f t="shared" si="419"/>
        <v/>
      </c>
      <c r="Q3356" s="41">
        <v>6</v>
      </c>
      <c r="R3356" s="15">
        <f t="shared" si="420"/>
        <v>6</v>
      </c>
      <c r="S3356" s="15" t="str">
        <f t="shared" si="417"/>
        <v>6a</v>
      </c>
      <c r="T3356" s="15" t="str">
        <f t="shared" si="418"/>
        <v>6b</v>
      </c>
    </row>
    <row r="3357" spans="1:20" ht="20.100000000000001" customHeight="1">
      <c r="A3357" s="15">
        <f t="shared" si="414"/>
        <v>133604</v>
      </c>
      <c r="B3357" s="24" t="str">
        <f>VLOOKUP(J3357,city!$A$4:$D$352,3,0)</f>
        <v>新疆</v>
      </c>
      <c r="C3357" s="24" t="str">
        <f>VLOOKUP(J3357,city!$A$4:$D$352,4,0)</f>
        <v>巴音郭楞</v>
      </c>
      <c r="D3357" s="25" t="s">
        <v>10669</v>
      </c>
      <c r="E3357" s="24" t="s">
        <v>10670</v>
      </c>
      <c r="F3357" s="42" t="str">
        <f t="shared" si="413"/>
        <v>86.144,41.757</v>
      </c>
      <c r="G3357" s="20" t="s">
        <v>10671</v>
      </c>
      <c r="H3357" s="20" t="s">
        <v>498</v>
      </c>
      <c r="I3357" s="45" t="str">
        <f t="shared" si="415"/>
        <v>2a,2b</v>
      </c>
      <c r="J3357" s="15">
        <f t="shared" si="416"/>
        <v>336</v>
      </c>
      <c r="K3357" s="15">
        <f>IF(VLOOKUP(J3356,city!$K$4:$L$352,2,0)&gt;K3356,K3356+1,1)</f>
        <v>4</v>
      </c>
      <c r="L3357" s="15">
        <v>1</v>
      </c>
      <c r="M3357" s="15" t="s">
        <v>389</v>
      </c>
      <c r="N3357" s="25">
        <v>86.144000000000005</v>
      </c>
      <c r="O3357" s="25">
        <v>41.756999999999998</v>
      </c>
      <c r="P3357" s="15" t="str">
        <f t="shared" si="419"/>
        <v/>
      </c>
      <c r="Q3357" s="41">
        <v>2</v>
      </c>
      <c r="R3357" s="15">
        <f t="shared" si="420"/>
        <v>1</v>
      </c>
      <c r="S3357" s="15" t="str">
        <f t="shared" si="417"/>
        <v>2a</v>
      </c>
      <c r="T3357" s="15" t="str">
        <f t="shared" si="418"/>
        <v>2b</v>
      </c>
    </row>
    <row r="3358" spans="1:20" ht="20.100000000000001" customHeight="1">
      <c r="A3358" s="15">
        <f t="shared" si="414"/>
        <v>133605</v>
      </c>
      <c r="B3358" s="24" t="str">
        <f>VLOOKUP(J3358,city!$A$4:$D$352,3,0)</f>
        <v>新疆</v>
      </c>
      <c r="C3358" s="24" t="str">
        <f>VLOOKUP(J3358,city!$A$4:$D$352,4,0)</f>
        <v>巴音郭楞</v>
      </c>
      <c r="D3358" s="25" t="s">
        <v>10672</v>
      </c>
      <c r="E3358" s="24" t="s">
        <v>10673</v>
      </c>
      <c r="F3358" s="42" t="str">
        <f t="shared" si="413"/>
        <v>86.036,41.826</v>
      </c>
      <c r="G3358" s="20" t="s">
        <v>10674</v>
      </c>
      <c r="H3358" s="20" t="s">
        <v>504</v>
      </c>
      <c r="I3358" s="45" t="str">
        <f t="shared" si="415"/>
        <v>12a,12b</v>
      </c>
      <c r="J3358" s="15">
        <f t="shared" si="416"/>
        <v>336</v>
      </c>
      <c r="K3358" s="15">
        <f>IF(VLOOKUP(J3357,city!$K$4:$L$352,2,0)&gt;K3357,K3357+1,1)</f>
        <v>5</v>
      </c>
      <c r="L3358" s="15">
        <v>1</v>
      </c>
      <c r="M3358" s="15" t="s">
        <v>389</v>
      </c>
      <c r="N3358" s="25">
        <v>86.036000000000001</v>
      </c>
      <c r="O3358" s="25">
        <v>41.826000000000001</v>
      </c>
      <c r="P3358" s="15" t="str">
        <f t="shared" si="419"/>
        <v/>
      </c>
      <c r="Q3358" s="41">
        <v>12</v>
      </c>
      <c r="R3358" s="15">
        <f t="shared" si="420"/>
        <v>12</v>
      </c>
      <c r="S3358" s="15" t="str">
        <f t="shared" si="417"/>
        <v>12a</v>
      </c>
      <c r="T3358" s="15" t="str">
        <f t="shared" si="418"/>
        <v>12b</v>
      </c>
    </row>
    <row r="3359" spans="1:20" ht="20.100000000000001" customHeight="1">
      <c r="A3359" s="15">
        <f t="shared" si="414"/>
        <v>133606</v>
      </c>
      <c r="B3359" s="24" t="str">
        <f>VLOOKUP(J3359,city!$A$4:$D$352,3,0)</f>
        <v>新疆</v>
      </c>
      <c r="C3359" s="24" t="str">
        <f>VLOOKUP(J3359,city!$A$4:$D$352,4,0)</f>
        <v>巴音郭楞</v>
      </c>
      <c r="D3359" s="25" t="s">
        <v>10675</v>
      </c>
      <c r="E3359" s="24" t="s">
        <v>10676</v>
      </c>
      <c r="F3359" s="42" t="str">
        <f t="shared" si="413"/>
        <v>86.432,41.478</v>
      </c>
      <c r="G3359" s="20" t="s">
        <v>10677</v>
      </c>
      <c r="H3359" s="20" t="s">
        <v>510</v>
      </c>
      <c r="I3359" s="45" t="str">
        <f t="shared" si="415"/>
        <v>32a,32b</v>
      </c>
      <c r="J3359" s="15">
        <f t="shared" si="416"/>
        <v>336</v>
      </c>
      <c r="K3359" s="15">
        <f>IF(VLOOKUP(J3358,city!$K$4:$L$352,2,0)&gt;K3358,K3358+1,1)</f>
        <v>6</v>
      </c>
      <c r="L3359" s="15">
        <v>1</v>
      </c>
      <c r="M3359" s="15" t="s">
        <v>389</v>
      </c>
      <c r="N3359" s="25">
        <v>86.432000000000002</v>
      </c>
      <c r="O3359" s="25">
        <v>41.478000000000002</v>
      </c>
      <c r="P3359" s="15" t="str">
        <f t="shared" si="419"/>
        <v/>
      </c>
      <c r="Q3359" s="41">
        <v>32</v>
      </c>
      <c r="R3359" s="15" t="e">
        <f t="shared" si="420"/>
        <v>#N/A</v>
      </c>
      <c r="S3359" s="15" t="str">
        <f t="shared" si="417"/>
        <v>32a</v>
      </c>
      <c r="T3359" s="15" t="str">
        <f t="shared" si="418"/>
        <v>32b</v>
      </c>
    </row>
    <row r="3360" spans="1:20" ht="20.100000000000001" customHeight="1">
      <c r="A3360" s="15">
        <f t="shared" si="414"/>
        <v>133607</v>
      </c>
      <c r="B3360" s="24" t="str">
        <f>VLOOKUP(J3360,city!$A$4:$D$352,3,0)</f>
        <v>新疆</v>
      </c>
      <c r="C3360" s="24" t="str">
        <f>VLOOKUP(J3360,city!$A$4:$D$352,4,0)</f>
        <v>巴音郭楞</v>
      </c>
      <c r="D3360" s="25" t="s">
        <v>10678</v>
      </c>
      <c r="E3360" s="24" t="s">
        <v>10679</v>
      </c>
      <c r="F3360" s="42" t="str">
        <f t="shared" si="413"/>
        <v>87.448,43.499</v>
      </c>
      <c r="G3360" s="20" t="s">
        <v>10680</v>
      </c>
      <c r="H3360" s="20" t="s">
        <v>516</v>
      </c>
      <c r="I3360" s="45" t="str">
        <f t="shared" si="415"/>
        <v>2a,2b</v>
      </c>
      <c r="J3360" s="15">
        <f t="shared" si="416"/>
        <v>336</v>
      </c>
      <c r="K3360" s="15">
        <f>IF(VLOOKUP(J3359,city!$K$4:$L$352,2,0)&gt;K3359,K3359+1,1)</f>
        <v>7</v>
      </c>
      <c r="L3360" s="15">
        <v>1</v>
      </c>
      <c r="M3360" s="15" t="s">
        <v>389</v>
      </c>
      <c r="N3360" s="25">
        <v>87.447999999999993</v>
      </c>
      <c r="O3360" s="25">
        <v>43.499000000000002</v>
      </c>
      <c r="P3360" s="15" t="str">
        <f t="shared" si="419"/>
        <v/>
      </c>
      <c r="Q3360" s="41">
        <v>2</v>
      </c>
      <c r="R3360" s="15">
        <f t="shared" si="420"/>
        <v>2</v>
      </c>
      <c r="S3360" s="15" t="str">
        <f t="shared" si="417"/>
        <v>2a</v>
      </c>
      <c r="T3360" s="15" t="str">
        <f t="shared" si="418"/>
        <v>2b</v>
      </c>
    </row>
    <row r="3361" spans="1:20" ht="20.100000000000001" customHeight="1">
      <c r="A3361" s="15">
        <f t="shared" si="414"/>
        <v>133608</v>
      </c>
      <c r="B3361" s="24" t="str">
        <f>VLOOKUP(J3361,city!$A$4:$D$352,3,0)</f>
        <v>新疆</v>
      </c>
      <c r="C3361" s="24" t="str">
        <f>VLOOKUP(J3361,city!$A$4:$D$352,4,0)</f>
        <v>巴音郭楞</v>
      </c>
      <c r="D3361" s="25" t="s">
        <v>10681</v>
      </c>
      <c r="E3361" s="24" t="s">
        <v>10682</v>
      </c>
      <c r="F3361" s="42" t="str">
        <f t="shared" si="413"/>
        <v>86.506,41.966</v>
      </c>
      <c r="G3361" s="20" t="s">
        <v>10683</v>
      </c>
      <c r="H3361" s="20" t="s">
        <v>522</v>
      </c>
      <c r="I3361" s="45" t="str">
        <f t="shared" si="415"/>
        <v>31a,31b</v>
      </c>
      <c r="J3361" s="15">
        <f t="shared" si="416"/>
        <v>336</v>
      </c>
      <c r="K3361" s="15">
        <f>IF(VLOOKUP(J3360,city!$K$4:$L$352,2,0)&gt;K3360,K3360+1,1)</f>
        <v>8</v>
      </c>
      <c r="L3361" s="15">
        <v>1</v>
      </c>
      <c r="M3361" s="15" t="s">
        <v>389</v>
      </c>
      <c r="N3361" s="25">
        <v>86.506</v>
      </c>
      <c r="O3361" s="25">
        <v>41.966000000000001</v>
      </c>
      <c r="P3361" s="15" t="str">
        <f t="shared" si="419"/>
        <v/>
      </c>
      <c r="Q3361" s="41">
        <v>31</v>
      </c>
      <c r="R3361" s="15">
        <f t="shared" si="420"/>
        <v>31</v>
      </c>
      <c r="S3361" s="15" t="str">
        <f t="shared" si="417"/>
        <v>31a</v>
      </c>
      <c r="T3361" s="15" t="str">
        <f t="shared" si="418"/>
        <v>31b</v>
      </c>
    </row>
    <row r="3362" spans="1:20" ht="20.100000000000001" customHeight="1">
      <c r="A3362" s="15">
        <f t="shared" si="414"/>
        <v>133609</v>
      </c>
      <c r="B3362" s="24" t="str">
        <f>VLOOKUP(J3362,city!$A$4:$D$352,3,0)</f>
        <v>新疆</v>
      </c>
      <c r="C3362" s="24" t="str">
        <f>VLOOKUP(J3362,city!$A$4:$D$352,4,0)</f>
        <v>巴音郭楞</v>
      </c>
      <c r="D3362" s="25" t="s">
        <v>10684</v>
      </c>
      <c r="E3362" s="24" t="s">
        <v>10685</v>
      </c>
      <c r="F3362" s="42" t="str">
        <f t="shared" si="413"/>
        <v>83.729,42.837</v>
      </c>
      <c r="G3362" s="20" t="s">
        <v>10686</v>
      </c>
      <c r="H3362" s="20" t="s">
        <v>528</v>
      </c>
      <c r="I3362" s="45" t="str">
        <f t="shared" si="415"/>
        <v>6a,6b</v>
      </c>
      <c r="J3362" s="15">
        <f t="shared" si="416"/>
        <v>336</v>
      </c>
      <c r="K3362" s="15">
        <f>IF(VLOOKUP(J3361,city!$K$4:$L$352,2,0)&gt;K3361,K3361+1,1)</f>
        <v>9</v>
      </c>
      <c r="L3362" s="15">
        <v>1</v>
      </c>
      <c r="M3362" s="15" t="s">
        <v>389</v>
      </c>
      <c r="N3362" s="25">
        <v>83.728999999999999</v>
      </c>
      <c r="O3362" s="25">
        <v>42.837000000000003</v>
      </c>
      <c r="P3362" s="15" t="str">
        <f t="shared" si="419"/>
        <v/>
      </c>
      <c r="Q3362" s="41">
        <v>6</v>
      </c>
      <c r="R3362" s="15">
        <f t="shared" si="420"/>
        <v>6</v>
      </c>
      <c r="S3362" s="15" t="str">
        <f t="shared" si="417"/>
        <v>6a</v>
      </c>
      <c r="T3362" s="15" t="str">
        <f t="shared" si="418"/>
        <v>6b</v>
      </c>
    </row>
    <row r="3363" spans="1:20" ht="20.100000000000001" customHeight="1">
      <c r="A3363" s="15">
        <f t="shared" si="414"/>
        <v>133610</v>
      </c>
      <c r="B3363" s="24" t="str">
        <f>VLOOKUP(J3363,city!$A$4:$D$352,3,0)</f>
        <v>新疆</v>
      </c>
      <c r="C3363" s="24" t="str">
        <f>VLOOKUP(J3363,city!$A$4:$D$352,4,0)</f>
        <v>巴音郭楞</v>
      </c>
      <c r="D3363" s="25" t="s">
        <v>10687</v>
      </c>
      <c r="E3363" s="24" t="s">
        <v>10688</v>
      </c>
      <c r="F3363" s="42" t="str">
        <f t="shared" si="413"/>
        <v>86.183,41.739</v>
      </c>
      <c r="G3363" s="20" t="s">
        <v>10689</v>
      </c>
      <c r="H3363" s="20" t="s">
        <v>534</v>
      </c>
      <c r="I3363" s="45" t="str">
        <f t="shared" si="415"/>
        <v>10a,10b</v>
      </c>
      <c r="J3363" s="15">
        <f t="shared" si="416"/>
        <v>336</v>
      </c>
      <c r="K3363" s="15">
        <f>IF(VLOOKUP(J3362,city!$K$4:$L$352,2,0)&gt;K3362,K3362+1,1)</f>
        <v>10</v>
      </c>
      <c r="L3363" s="15">
        <v>1</v>
      </c>
      <c r="M3363" s="15" t="s">
        <v>389</v>
      </c>
      <c r="N3363" s="25">
        <v>86.183000000000007</v>
      </c>
      <c r="O3363" s="25">
        <v>41.738999999999997</v>
      </c>
      <c r="P3363" s="15" t="str">
        <f t="shared" si="419"/>
        <v>86.1311,42.0573</v>
      </c>
      <c r="Q3363" s="41">
        <v>10</v>
      </c>
      <c r="R3363" s="15">
        <f t="shared" si="420"/>
        <v>10</v>
      </c>
      <c r="S3363" s="15" t="str">
        <f t="shared" si="417"/>
        <v>10a</v>
      </c>
      <c r="T3363" s="15" t="str">
        <f t="shared" si="418"/>
        <v>10b</v>
      </c>
    </row>
    <row r="3364" spans="1:20" ht="20.100000000000001" customHeight="1">
      <c r="A3364" s="15">
        <f t="shared" si="414"/>
        <v>133701</v>
      </c>
      <c r="B3364" s="24" t="str">
        <f>VLOOKUP(J3364,city!$A$4:$D$352,3,0)</f>
        <v>新疆</v>
      </c>
      <c r="C3364" s="24" t="str">
        <f>VLOOKUP(J3364,city!$A$4:$D$352,4,0)</f>
        <v>克孜勒苏</v>
      </c>
      <c r="D3364" s="25" t="s">
        <v>10690</v>
      </c>
      <c r="E3364" s="24" t="s">
        <v>10691</v>
      </c>
      <c r="F3364" s="42" t="str">
        <f t="shared" si="413"/>
        <v>75.547,39.683</v>
      </c>
      <c r="G3364" s="20" t="s">
        <v>10692</v>
      </c>
      <c r="H3364" s="20" t="s">
        <v>422</v>
      </c>
      <c r="I3364" s="45" t="str">
        <f t="shared" si="415"/>
        <v>2a,2b</v>
      </c>
      <c r="J3364" s="15">
        <f t="shared" si="416"/>
        <v>337</v>
      </c>
      <c r="K3364" s="15">
        <f>IF(VLOOKUP(J3363,city!$K$4:$L$352,2,0)&gt;K3363,K3363+1,1)</f>
        <v>1</v>
      </c>
      <c r="L3364" s="15">
        <v>1</v>
      </c>
      <c r="M3364" s="15" t="s">
        <v>390</v>
      </c>
      <c r="N3364" s="25">
        <v>75.546999999999997</v>
      </c>
      <c r="O3364" s="25">
        <v>39.683</v>
      </c>
      <c r="P3364" s="15" t="str">
        <f t="shared" si="419"/>
        <v/>
      </c>
      <c r="Q3364" s="41">
        <v>2</v>
      </c>
      <c r="R3364" s="15">
        <f t="shared" si="420"/>
        <v>2</v>
      </c>
      <c r="S3364" s="15" t="str">
        <f t="shared" si="417"/>
        <v>2a</v>
      </c>
      <c r="T3364" s="15" t="str">
        <f t="shared" si="418"/>
        <v>2b</v>
      </c>
    </row>
    <row r="3365" spans="1:20" ht="20.100000000000001" customHeight="1">
      <c r="A3365" s="15">
        <f t="shared" si="414"/>
        <v>133702</v>
      </c>
      <c r="B3365" s="24" t="str">
        <f>VLOOKUP(J3365,city!$A$4:$D$352,3,0)</f>
        <v>新疆</v>
      </c>
      <c r="C3365" s="24" t="str">
        <f>VLOOKUP(J3365,city!$A$4:$D$352,4,0)</f>
        <v>克孜勒苏</v>
      </c>
      <c r="D3365" s="25" t="s">
        <v>10693</v>
      </c>
      <c r="E3365" s="24" t="s">
        <v>10694</v>
      </c>
      <c r="F3365" s="42" t="str">
        <f t="shared" si="413"/>
        <v>76.174,39.723</v>
      </c>
      <c r="G3365" s="20" t="s">
        <v>10695</v>
      </c>
      <c r="H3365" s="20" t="s">
        <v>427</v>
      </c>
      <c r="I3365" s="45" t="str">
        <f t="shared" si="415"/>
        <v>2a,2b</v>
      </c>
      <c r="J3365" s="15">
        <f t="shared" si="416"/>
        <v>337</v>
      </c>
      <c r="K3365" s="15">
        <f>IF(VLOOKUP(J3364,city!$K$4:$L$352,2,0)&gt;K3364,K3364+1,1)</f>
        <v>2</v>
      </c>
      <c r="L3365" s="15">
        <v>1</v>
      </c>
      <c r="M3365" s="15" t="s">
        <v>390</v>
      </c>
      <c r="N3365" s="25">
        <v>76.174000000000007</v>
      </c>
      <c r="O3365" s="25">
        <v>39.722999999999999</v>
      </c>
      <c r="P3365" s="15" t="str">
        <f t="shared" si="419"/>
        <v/>
      </c>
      <c r="Q3365" s="41">
        <v>2</v>
      </c>
      <c r="R3365" s="15">
        <f t="shared" si="420"/>
        <v>1</v>
      </c>
      <c r="S3365" s="15" t="str">
        <f t="shared" si="417"/>
        <v>2a</v>
      </c>
      <c r="T3365" s="15" t="str">
        <f t="shared" si="418"/>
        <v>2b</v>
      </c>
    </row>
    <row r="3366" spans="1:20" ht="20.100000000000001" customHeight="1">
      <c r="A3366" s="15">
        <f t="shared" si="414"/>
        <v>133703</v>
      </c>
      <c r="B3366" s="24" t="str">
        <f>VLOOKUP(J3366,city!$A$4:$D$352,3,0)</f>
        <v>新疆</v>
      </c>
      <c r="C3366" s="24" t="str">
        <f>VLOOKUP(J3366,city!$A$4:$D$352,4,0)</f>
        <v>克孜勒苏</v>
      </c>
      <c r="D3366" s="25" t="s">
        <v>10696</v>
      </c>
      <c r="E3366" s="24" t="s">
        <v>10697</v>
      </c>
      <c r="F3366" s="42" t="str">
        <f t="shared" si="413"/>
        <v>76.845,40.178</v>
      </c>
      <c r="G3366" s="20" t="s">
        <v>10698</v>
      </c>
      <c r="H3366" s="20" t="s">
        <v>432</v>
      </c>
      <c r="I3366" s="45" t="str">
        <f t="shared" si="415"/>
        <v>2a,2b</v>
      </c>
      <c r="J3366" s="15">
        <f t="shared" si="416"/>
        <v>337</v>
      </c>
      <c r="K3366" s="15">
        <f>IF(VLOOKUP(J3365,city!$K$4:$L$352,2,0)&gt;K3365,K3365+1,1)</f>
        <v>3</v>
      </c>
      <c r="L3366" s="15">
        <v>1</v>
      </c>
      <c r="M3366" s="15" t="s">
        <v>390</v>
      </c>
      <c r="N3366" s="25">
        <v>76.844999999999999</v>
      </c>
      <c r="O3366" s="25">
        <v>40.177999999999997</v>
      </c>
      <c r="P3366" s="15" t="str">
        <f t="shared" si="419"/>
        <v/>
      </c>
      <c r="Q3366" s="41">
        <v>2</v>
      </c>
      <c r="R3366" s="15">
        <f t="shared" si="420"/>
        <v>2</v>
      </c>
      <c r="S3366" s="15" t="str">
        <f t="shared" si="417"/>
        <v>2a</v>
      </c>
      <c r="T3366" s="15" t="str">
        <f t="shared" si="418"/>
        <v>2b</v>
      </c>
    </row>
    <row r="3367" spans="1:20" ht="20.100000000000001" customHeight="1">
      <c r="A3367" s="15">
        <f t="shared" si="414"/>
        <v>133704</v>
      </c>
      <c r="B3367" s="24" t="str">
        <f>VLOOKUP(J3367,city!$A$4:$D$352,3,0)</f>
        <v>新疆</v>
      </c>
      <c r="C3367" s="24" t="str">
        <f>VLOOKUP(J3367,city!$A$4:$D$352,4,0)</f>
        <v>克孜勒苏</v>
      </c>
      <c r="D3367" s="25" t="s">
        <v>10699</v>
      </c>
      <c r="E3367" s="24" t="s">
        <v>10700</v>
      </c>
      <c r="F3367" s="42" t="str">
        <f t="shared" si="413"/>
        <v>76.846,40.178</v>
      </c>
      <c r="G3367" s="20" t="s">
        <v>10701</v>
      </c>
      <c r="H3367" s="20" t="s">
        <v>438</v>
      </c>
      <c r="I3367" s="45" t="str">
        <f t="shared" si="415"/>
        <v>14a,14b</v>
      </c>
      <c r="J3367" s="15">
        <f t="shared" si="416"/>
        <v>337</v>
      </c>
      <c r="K3367" s="15">
        <f>IF(VLOOKUP(J3366,city!$K$4:$L$352,2,0)&gt;K3366,K3366+1,1)</f>
        <v>4</v>
      </c>
      <c r="L3367" s="15">
        <v>1</v>
      </c>
      <c r="M3367" s="15" t="s">
        <v>390</v>
      </c>
      <c r="N3367" s="25">
        <v>76.846000000000004</v>
      </c>
      <c r="O3367" s="25">
        <v>40.177999999999997</v>
      </c>
      <c r="P3367" s="15" t="str">
        <f t="shared" si="419"/>
        <v/>
      </c>
      <c r="Q3367" s="41">
        <v>14</v>
      </c>
      <c r="R3367" s="15">
        <f t="shared" si="420"/>
        <v>14</v>
      </c>
      <c r="S3367" s="15" t="str">
        <f t="shared" si="417"/>
        <v>14a</v>
      </c>
      <c r="T3367" s="15" t="str">
        <f t="shared" si="418"/>
        <v>14b</v>
      </c>
    </row>
    <row r="3368" spans="1:20" ht="20.100000000000001" customHeight="1">
      <c r="A3368" s="15">
        <f t="shared" si="414"/>
        <v>133705</v>
      </c>
      <c r="B3368" s="24" t="str">
        <f>VLOOKUP(J3368,city!$A$4:$D$352,3,0)</f>
        <v>新疆</v>
      </c>
      <c r="C3368" s="24" t="str">
        <f>VLOOKUP(J3368,city!$A$4:$D$352,4,0)</f>
        <v>克孜勒苏</v>
      </c>
      <c r="D3368" s="25" t="s">
        <v>10702</v>
      </c>
      <c r="E3368" s="24" t="s">
        <v>10703</v>
      </c>
      <c r="F3368" s="42" t="str">
        <f t="shared" si="413"/>
        <v>77.231,40.155</v>
      </c>
      <c r="G3368" s="20" t="s">
        <v>10704</v>
      </c>
      <c r="H3368" s="20" t="s">
        <v>444</v>
      </c>
      <c r="I3368" s="45" t="str">
        <f t="shared" si="415"/>
        <v>6a,6b</v>
      </c>
      <c r="J3368" s="15">
        <f t="shared" si="416"/>
        <v>337</v>
      </c>
      <c r="K3368" s="15">
        <f>IF(VLOOKUP(J3367,city!$K$4:$L$352,2,0)&gt;K3367,K3367+1,1)</f>
        <v>5</v>
      </c>
      <c r="L3368" s="15">
        <v>1</v>
      </c>
      <c r="M3368" s="15" t="s">
        <v>390</v>
      </c>
      <c r="N3368" s="25">
        <v>77.230999999999995</v>
      </c>
      <c r="O3368" s="25">
        <v>40.155000000000001</v>
      </c>
      <c r="P3368" s="15" t="str">
        <f t="shared" si="419"/>
        <v/>
      </c>
      <c r="Q3368" s="41">
        <v>6</v>
      </c>
      <c r="R3368" s="15">
        <f t="shared" si="420"/>
        <v>6</v>
      </c>
      <c r="S3368" s="15" t="str">
        <f t="shared" si="417"/>
        <v>6a</v>
      </c>
      <c r="T3368" s="15" t="str">
        <f t="shared" si="418"/>
        <v>6b</v>
      </c>
    </row>
    <row r="3369" spans="1:20" ht="20.100000000000001" customHeight="1">
      <c r="A3369" s="15">
        <f t="shared" si="414"/>
        <v>133706</v>
      </c>
      <c r="B3369" s="24" t="str">
        <f>VLOOKUP(J3369,city!$A$4:$D$352,3,0)</f>
        <v>新疆</v>
      </c>
      <c r="C3369" s="24" t="str">
        <f>VLOOKUP(J3369,city!$A$4:$D$352,4,0)</f>
        <v>克孜勒苏</v>
      </c>
      <c r="D3369" s="25" t="s">
        <v>10705</v>
      </c>
      <c r="E3369" s="24" t="s">
        <v>10706</v>
      </c>
      <c r="F3369" s="42" t="str">
        <f t="shared" si="413"/>
        <v>76.155,39.681</v>
      </c>
      <c r="G3369" s="20" t="s">
        <v>10707</v>
      </c>
      <c r="H3369" s="20" t="s">
        <v>450</v>
      </c>
      <c r="I3369" s="45" t="str">
        <f t="shared" si="415"/>
        <v>2a,2b</v>
      </c>
      <c r="J3369" s="15">
        <f t="shared" si="416"/>
        <v>337</v>
      </c>
      <c r="K3369" s="15">
        <f>IF(VLOOKUP(J3368,city!$K$4:$L$352,2,0)&gt;K3368,K3368+1,1)</f>
        <v>6</v>
      </c>
      <c r="L3369" s="15">
        <v>1</v>
      </c>
      <c r="M3369" s="15" t="s">
        <v>390</v>
      </c>
      <c r="N3369" s="25">
        <v>76.155000000000001</v>
      </c>
      <c r="O3369" s="25">
        <v>39.680999999999997</v>
      </c>
      <c r="P3369" s="15" t="str">
        <f t="shared" si="419"/>
        <v/>
      </c>
      <c r="Q3369" s="41">
        <v>2</v>
      </c>
      <c r="R3369" s="15">
        <f t="shared" si="420"/>
        <v>2</v>
      </c>
      <c r="S3369" s="15" t="str">
        <f t="shared" si="417"/>
        <v>2a</v>
      </c>
      <c r="T3369" s="15" t="str">
        <f t="shared" si="418"/>
        <v>2b</v>
      </c>
    </row>
    <row r="3370" spans="1:20" ht="20.100000000000001" customHeight="1">
      <c r="A3370" s="15">
        <f t="shared" si="414"/>
        <v>133707</v>
      </c>
      <c r="B3370" s="24" t="str">
        <f>VLOOKUP(J3370,city!$A$4:$D$352,3,0)</f>
        <v>新疆</v>
      </c>
      <c r="C3370" s="24" t="str">
        <f>VLOOKUP(J3370,city!$A$4:$D$352,4,0)</f>
        <v>克孜勒苏</v>
      </c>
      <c r="D3370" s="25" t="s">
        <v>10708</v>
      </c>
      <c r="E3370" s="24" t="s">
        <v>10709</v>
      </c>
      <c r="F3370" s="42" t="str">
        <f t="shared" si="413"/>
        <v>76.186,39.694</v>
      </c>
      <c r="G3370" s="20" t="s">
        <v>10710</v>
      </c>
      <c r="H3370" s="20" t="s">
        <v>456</v>
      </c>
      <c r="I3370" s="45" t="str">
        <f t="shared" si="415"/>
        <v>32a,32b</v>
      </c>
      <c r="J3370" s="15">
        <f t="shared" si="416"/>
        <v>337</v>
      </c>
      <c r="K3370" s="15">
        <f>IF(VLOOKUP(J3369,city!$K$4:$L$352,2,0)&gt;K3369,K3369+1,1)</f>
        <v>7</v>
      </c>
      <c r="L3370" s="15">
        <v>1</v>
      </c>
      <c r="M3370" s="15" t="s">
        <v>390</v>
      </c>
      <c r="N3370" s="25">
        <v>76.186000000000007</v>
      </c>
      <c r="O3370" s="25">
        <v>39.694000000000003</v>
      </c>
      <c r="P3370" s="15" t="str">
        <f t="shared" si="419"/>
        <v/>
      </c>
      <c r="Q3370" s="41">
        <v>32</v>
      </c>
      <c r="R3370" s="15" t="e">
        <f t="shared" si="420"/>
        <v>#N/A</v>
      </c>
      <c r="S3370" s="15" t="str">
        <f t="shared" si="417"/>
        <v>32a</v>
      </c>
      <c r="T3370" s="15" t="str">
        <f t="shared" si="418"/>
        <v>32b</v>
      </c>
    </row>
    <row r="3371" spans="1:20" ht="20.100000000000001" customHeight="1">
      <c r="A3371" s="15">
        <f t="shared" si="414"/>
        <v>133708</v>
      </c>
      <c r="B3371" s="24" t="str">
        <f>VLOOKUP(J3371,city!$A$4:$D$352,3,0)</f>
        <v>新疆</v>
      </c>
      <c r="C3371" s="24" t="str">
        <f>VLOOKUP(J3371,city!$A$4:$D$352,4,0)</f>
        <v>克孜勒苏</v>
      </c>
      <c r="D3371" s="25" t="s">
        <v>10711</v>
      </c>
      <c r="E3371" s="24" t="s">
        <v>10712</v>
      </c>
      <c r="F3371" s="42" t="str">
        <f t="shared" si="413"/>
        <v>75.417,37.931</v>
      </c>
      <c r="G3371" s="20" t="s">
        <v>10713</v>
      </c>
      <c r="H3371" s="20" t="s">
        <v>462</v>
      </c>
      <c r="I3371" s="45" t="str">
        <f t="shared" si="415"/>
        <v>14a,14b</v>
      </c>
      <c r="J3371" s="15">
        <f t="shared" si="416"/>
        <v>337</v>
      </c>
      <c r="K3371" s="15">
        <f>IF(VLOOKUP(J3370,city!$K$4:$L$352,2,0)&gt;K3370,K3370+1,1)</f>
        <v>8</v>
      </c>
      <c r="L3371" s="15">
        <v>1</v>
      </c>
      <c r="M3371" s="15" t="s">
        <v>390</v>
      </c>
      <c r="N3371" s="25">
        <v>75.417000000000002</v>
      </c>
      <c r="O3371" s="25">
        <v>37.930999999999997</v>
      </c>
      <c r="P3371" s="15" t="str">
        <f t="shared" si="419"/>
        <v/>
      </c>
      <c r="Q3371" s="41">
        <v>14</v>
      </c>
      <c r="R3371" s="15">
        <f t="shared" si="420"/>
        <v>14</v>
      </c>
      <c r="S3371" s="15" t="str">
        <f t="shared" si="417"/>
        <v>14a</v>
      </c>
      <c r="T3371" s="15" t="str">
        <f t="shared" si="418"/>
        <v>14b</v>
      </c>
    </row>
    <row r="3372" spans="1:20" ht="20.100000000000001" customHeight="1">
      <c r="A3372" s="15">
        <f t="shared" si="414"/>
        <v>133709</v>
      </c>
      <c r="B3372" s="24" t="str">
        <f>VLOOKUP(J3372,city!$A$4:$D$352,3,0)</f>
        <v>新疆</v>
      </c>
      <c r="C3372" s="24" t="str">
        <f>VLOOKUP(J3372,city!$A$4:$D$352,4,0)</f>
        <v>克孜勒苏</v>
      </c>
      <c r="D3372" s="25" t="s">
        <v>10714</v>
      </c>
      <c r="E3372" s="24" t="s">
        <v>10715</v>
      </c>
      <c r="F3372" s="42" t="str">
        <f t="shared" si="413"/>
        <v>75.072,38.424</v>
      </c>
      <c r="G3372" s="20" t="s">
        <v>10716</v>
      </c>
      <c r="H3372" s="20" t="s">
        <v>468</v>
      </c>
      <c r="I3372" s="45" t="str">
        <f t="shared" si="415"/>
        <v>11a,11b</v>
      </c>
      <c r="J3372" s="15">
        <f t="shared" si="416"/>
        <v>337</v>
      </c>
      <c r="K3372" s="15">
        <f>IF(VLOOKUP(J3371,city!$K$4:$L$352,2,0)&gt;K3371,K3371+1,1)</f>
        <v>9</v>
      </c>
      <c r="L3372" s="15">
        <v>1</v>
      </c>
      <c r="M3372" s="15" t="s">
        <v>390</v>
      </c>
      <c r="N3372" s="25">
        <v>75.072000000000003</v>
      </c>
      <c r="O3372" s="25">
        <v>38.423999999999999</v>
      </c>
      <c r="P3372" s="15" t="str">
        <f t="shared" si="419"/>
        <v/>
      </c>
      <c r="Q3372" s="41">
        <v>11</v>
      </c>
      <c r="R3372" s="15">
        <f t="shared" si="420"/>
        <v>11</v>
      </c>
      <c r="S3372" s="15" t="str">
        <f t="shared" si="417"/>
        <v>11a</v>
      </c>
      <c r="T3372" s="15" t="str">
        <f t="shared" si="418"/>
        <v>11b</v>
      </c>
    </row>
    <row r="3373" spans="1:20" ht="20.100000000000001" customHeight="1">
      <c r="A3373" s="15">
        <f t="shared" si="414"/>
        <v>133710</v>
      </c>
      <c r="B3373" s="24" t="str">
        <f>VLOOKUP(J3373,city!$A$4:$D$352,3,0)</f>
        <v>新疆</v>
      </c>
      <c r="C3373" s="24" t="str">
        <f>VLOOKUP(J3373,city!$A$4:$D$352,4,0)</f>
        <v>克孜勒苏</v>
      </c>
      <c r="D3373" s="25" t="s">
        <v>10717</v>
      </c>
      <c r="E3373" s="24" t="s">
        <v>10718</v>
      </c>
      <c r="F3373" s="42" t="str">
        <f t="shared" si="413"/>
        <v>76.139,39.793</v>
      </c>
      <c r="G3373" s="20" t="s">
        <v>10719</v>
      </c>
      <c r="H3373" s="20" t="s">
        <v>474</v>
      </c>
      <c r="I3373" s="45" t="str">
        <f t="shared" si="415"/>
        <v>6a,6b</v>
      </c>
      <c r="J3373" s="15">
        <f t="shared" si="416"/>
        <v>337</v>
      </c>
      <c r="K3373" s="15">
        <f>IF(VLOOKUP(J3372,city!$K$4:$L$352,2,0)&gt;K3372,K3372+1,1)</f>
        <v>10</v>
      </c>
      <c r="L3373" s="15">
        <v>1</v>
      </c>
      <c r="M3373" s="15" t="s">
        <v>390</v>
      </c>
      <c r="N3373" s="25">
        <v>76.138999999999996</v>
      </c>
      <c r="O3373" s="25">
        <v>39.792999999999999</v>
      </c>
      <c r="P3373" s="15" t="str">
        <f t="shared" si="419"/>
        <v>76.1612,39.544</v>
      </c>
      <c r="Q3373" s="41">
        <v>6</v>
      </c>
      <c r="R3373" s="15">
        <f t="shared" si="420"/>
        <v>6</v>
      </c>
      <c r="S3373" s="15" t="str">
        <f t="shared" si="417"/>
        <v>6a</v>
      </c>
      <c r="T3373" s="15" t="str">
        <f t="shared" si="418"/>
        <v>6b</v>
      </c>
    </row>
    <row r="3374" spans="1:20" ht="20.100000000000001" customHeight="1">
      <c r="A3374" s="15">
        <f t="shared" si="414"/>
        <v>133801</v>
      </c>
      <c r="B3374" s="24" t="str">
        <f>VLOOKUP(J3374,city!$A$4:$D$352,3,0)</f>
        <v>新疆</v>
      </c>
      <c r="C3374" s="24" t="str">
        <f>VLOOKUP(J3374,city!$A$4:$D$352,4,0)</f>
        <v>伊犁</v>
      </c>
      <c r="D3374" s="25" t="s">
        <v>10720</v>
      </c>
      <c r="E3374" s="24" t="s">
        <v>10721</v>
      </c>
      <c r="F3374" s="42" t="str">
        <f t="shared" si="413"/>
        <v>84.033,43.327</v>
      </c>
      <c r="G3374" s="20" t="s">
        <v>10722</v>
      </c>
      <c r="H3374" s="20" t="s">
        <v>480</v>
      </c>
      <c r="I3374" s="45" t="str">
        <f t="shared" si="415"/>
        <v>2a,2b</v>
      </c>
      <c r="J3374" s="15">
        <f t="shared" si="416"/>
        <v>338</v>
      </c>
      <c r="K3374" s="15">
        <f>IF(VLOOKUP(J3373,city!$K$4:$L$352,2,0)&gt;K3373,K3373+1,1)</f>
        <v>1</v>
      </c>
      <c r="L3374" s="15">
        <v>1</v>
      </c>
      <c r="M3374" s="15" t="s">
        <v>391</v>
      </c>
      <c r="N3374" s="25">
        <v>84.033000000000001</v>
      </c>
      <c r="O3374" s="25">
        <v>43.326999999999998</v>
      </c>
      <c r="P3374" s="15" t="str">
        <f t="shared" si="419"/>
        <v/>
      </c>
      <c r="Q3374" s="41">
        <v>2</v>
      </c>
      <c r="R3374" s="15">
        <f t="shared" si="420"/>
        <v>2</v>
      </c>
      <c r="S3374" s="15" t="str">
        <f t="shared" si="417"/>
        <v>2a</v>
      </c>
      <c r="T3374" s="15" t="str">
        <f t="shared" si="418"/>
        <v>2b</v>
      </c>
    </row>
    <row r="3375" spans="1:20" ht="20.100000000000001" customHeight="1">
      <c r="A3375" s="15">
        <f t="shared" si="414"/>
        <v>133802</v>
      </c>
      <c r="B3375" s="24" t="str">
        <f>VLOOKUP(J3375,city!$A$4:$D$352,3,0)</f>
        <v>新疆</v>
      </c>
      <c r="C3375" s="24" t="str">
        <f>VLOOKUP(J3375,city!$A$4:$D$352,4,0)</f>
        <v>伊犁</v>
      </c>
      <c r="D3375" s="25" t="s">
        <v>10723</v>
      </c>
      <c r="E3375" s="24" t="s">
        <v>10724</v>
      </c>
      <c r="F3375" s="42" t="str">
        <f t="shared" si="413"/>
        <v>82.099,43.236</v>
      </c>
      <c r="G3375" s="20" t="s">
        <v>10725</v>
      </c>
      <c r="H3375" s="20" t="s">
        <v>486</v>
      </c>
      <c r="I3375" s="45" t="str">
        <f t="shared" si="415"/>
        <v>15a,15b</v>
      </c>
      <c r="J3375" s="15">
        <f t="shared" si="416"/>
        <v>338</v>
      </c>
      <c r="K3375" s="15">
        <f>IF(VLOOKUP(J3374,city!$K$4:$L$352,2,0)&gt;K3374,K3374+1,1)</f>
        <v>2</v>
      </c>
      <c r="L3375" s="15">
        <v>1</v>
      </c>
      <c r="M3375" s="15" t="s">
        <v>391</v>
      </c>
      <c r="N3375" s="25">
        <v>82.099000000000004</v>
      </c>
      <c r="O3375" s="25">
        <v>43.235999999999997</v>
      </c>
      <c r="P3375" s="15" t="str">
        <f t="shared" si="419"/>
        <v/>
      </c>
      <c r="Q3375" s="41">
        <v>15</v>
      </c>
      <c r="R3375" s="15">
        <f t="shared" si="420"/>
        <v>15</v>
      </c>
      <c r="S3375" s="15" t="str">
        <f t="shared" si="417"/>
        <v>15a</v>
      </c>
      <c r="T3375" s="15" t="str">
        <f t="shared" si="418"/>
        <v>15b</v>
      </c>
    </row>
    <row r="3376" spans="1:20" ht="20.100000000000001" customHeight="1">
      <c r="A3376" s="15">
        <f t="shared" si="414"/>
        <v>133803</v>
      </c>
      <c r="B3376" s="24" t="str">
        <f>VLOOKUP(J3376,city!$A$4:$D$352,3,0)</f>
        <v>新疆</v>
      </c>
      <c r="C3376" s="24" t="str">
        <f>VLOOKUP(J3376,city!$A$4:$D$352,4,0)</f>
        <v>伊犁</v>
      </c>
      <c r="D3376" s="25" t="s">
        <v>10726</v>
      </c>
      <c r="E3376" s="24" t="s">
        <v>10727</v>
      </c>
      <c r="F3376" s="42" t="str">
        <f t="shared" si="413"/>
        <v>82.044,43.104</v>
      </c>
      <c r="G3376" s="20" t="s">
        <v>10728</v>
      </c>
      <c r="H3376" s="20" t="s">
        <v>492</v>
      </c>
      <c r="I3376" s="45" t="str">
        <f t="shared" si="415"/>
        <v>28a,28b</v>
      </c>
      <c r="J3376" s="15">
        <f t="shared" si="416"/>
        <v>338</v>
      </c>
      <c r="K3376" s="15">
        <f>IF(VLOOKUP(J3375,city!$K$4:$L$352,2,0)&gt;K3375,K3375+1,1)</f>
        <v>3</v>
      </c>
      <c r="L3376" s="15">
        <v>1</v>
      </c>
      <c r="M3376" s="15" t="s">
        <v>391</v>
      </c>
      <c r="N3376" s="25">
        <v>82.043999999999997</v>
      </c>
      <c r="O3376" s="25">
        <v>43.103999999999999</v>
      </c>
      <c r="P3376" s="15" t="str">
        <f t="shared" si="419"/>
        <v/>
      </c>
      <c r="Q3376" s="41">
        <v>28</v>
      </c>
      <c r="R3376" s="15">
        <f t="shared" si="420"/>
        <v>28</v>
      </c>
      <c r="S3376" s="15" t="str">
        <f t="shared" si="417"/>
        <v>28a</v>
      </c>
      <c r="T3376" s="15" t="str">
        <f t="shared" si="418"/>
        <v>28b</v>
      </c>
    </row>
    <row r="3377" spans="1:20" ht="20.100000000000001" customHeight="1">
      <c r="A3377" s="15">
        <f t="shared" si="414"/>
        <v>133804</v>
      </c>
      <c r="B3377" s="24" t="str">
        <f>VLOOKUP(J3377,city!$A$4:$D$352,3,0)</f>
        <v>新疆</v>
      </c>
      <c r="C3377" s="24" t="str">
        <f>VLOOKUP(J3377,city!$A$4:$D$352,4,0)</f>
        <v>伊犁</v>
      </c>
      <c r="D3377" s="25" t="s">
        <v>10729</v>
      </c>
      <c r="E3377" s="24" t="s">
        <v>10730</v>
      </c>
      <c r="F3377" s="42" t="str">
        <f t="shared" si="413"/>
        <v>80.762,44.176</v>
      </c>
      <c r="G3377" s="20" t="s">
        <v>10731</v>
      </c>
      <c r="H3377" s="20" t="s">
        <v>498</v>
      </c>
      <c r="I3377" s="45" t="str">
        <f t="shared" si="415"/>
        <v>2a,2b</v>
      </c>
      <c r="J3377" s="15">
        <f t="shared" si="416"/>
        <v>338</v>
      </c>
      <c r="K3377" s="15">
        <f>IF(VLOOKUP(J3376,city!$K$4:$L$352,2,0)&gt;K3376,K3376+1,1)</f>
        <v>4</v>
      </c>
      <c r="L3377" s="15">
        <v>1</v>
      </c>
      <c r="M3377" s="15" t="s">
        <v>391</v>
      </c>
      <c r="N3377" s="25">
        <v>80.762</v>
      </c>
      <c r="O3377" s="25">
        <v>44.176000000000002</v>
      </c>
      <c r="P3377" s="15" t="str">
        <f t="shared" si="419"/>
        <v/>
      </c>
      <c r="Q3377" s="41">
        <v>2</v>
      </c>
      <c r="R3377" s="15">
        <f t="shared" si="420"/>
        <v>1</v>
      </c>
      <c r="S3377" s="15" t="str">
        <f t="shared" si="417"/>
        <v>2a</v>
      </c>
      <c r="T3377" s="15" t="str">
        <f t="shared" si="418"/>
        <v>2b</v>
      </c>
    </row>
    <row r="3378" spans="1:20" ht="20.100000000000001" customHeight="1">
      <c r="A3378" s="15">
        <f t="shared" si="414"/>
        <v>133805</v>
      </c>
      <c r="B3378" s="24" t="str">
        <f>VLOOKUP(J3378,city!$A$4:$D$352,3,0)</f>
        <v>新疆</v>
      </c>
      <c r="C3378" s="24" t="str">
        <f>VLOOKUP(J3378,city!$A$4:$D$352,4,0)</f>
        <v>伊犁</v>
      </c>
      <c r="D3378" s="25" t="s">
        <v>10732</v>
      </c>
      <c r="E3378" s="24" t="s">
        <v>10733</v>
      </c>
      <c r="F3378" s="42" t="str">
        <f t="shared" si="413"/>
        <v>81.174,44.465</v>
      </c>
      <c r="G3378" s="20" t="s">
        <v>10734</v>
      </c>
      <c r="H3378" s="20" t="s">
        <v>504</v>
      </c>
      <c r="I3378" s="45" t="str">
        <f t="shared" si="415"/>
        <v>6a,6b</v>
      </c>
      <c r="J3378" s="15">
        <f t="shared" si="416"/>
        <v>338</v>
      </c>
      <c r="K3378" s="15">
        <f>IF(VLOOKUP(J3377,city!$K$4:$L$352,2,0)&gt;K3377,K3377+1,1)</f>
        <v>5</v>
      </c>
      <c r="L3378" s="15">
        <v>1</v>
      </c>
      <c r="M3378" s="15" t="s">
        <v>391</v>
      </c>
      <c r="N3378" s="25">
        <v>81.174000000000007</v>
      </c>
      <c r="O3378" s="25">
        <v>44.465000000000003</v>
      </c>
      <c r="P3378" s="15" t="str">
        <f t="shared" si="419"/>
        <v/>
      </c>
      <c r="Q3378" s="41">
        <v>6</v>
      </c>
      <c r="R3378" s="15">
        <f t="shared" si="420"/>
        <v>6</v>
      </c>
      <c r="S3378" s="15" t="str">
        <f t="shared" si="417"/>
        <v>6a</v>
      </c>
      <c r="T3378" s="15" t="str">
        <f t="shared" si="418"/>
        <v>6b</v>
      </c>
    </row>
    <row r="3379" spans="1:20" ht="20.100000000000001" customHeight="1">
      <c r="A3379" s="15">
        <f t="shared" si="414"/>
        <v>133806</v>
      </c>
      <c r="B3379" s="24" t="str">
        <f>VLOOKUP(J3379,city!$A$4:$D$352,3,0)</f>
        <v>新疆</v>
      </c>
      <c r="C3379" s="24" t="str">
        <f>VLOOKUP(J3379,city!$A$4:$D$352,4,0)</f>
        <v>伊犁</v>
      </c>
      <c r="D3379" s="25" t="s">
        <v>10735</v>
      </c>
      <c r="E3379" s="24" t="s">
        <v>10736</v>
      </c>
      <c r="F3379" s="42" t="str">
        <f t="shared" si="413"/>
        <v>81.195,43.131</v>
      </c>
      <c r="G3379" s="20" t="s">
        <v>10737</v>
      </c>
      <c r="H3379" s="20" t="s">
        <v>510</v>
      </c>
      <c r="I3379" s="45" t="str">
        <f t="shared" si="415"/>
        <v>28a,28b</v>
      </c>
      <c r="J3379" s="15">
        <f t="shared" si="416"/>
        <v>338</v>
      </c>
      <c r="K3379" s="15">
        <f>IF(VLOOKUP(J3378,city!$K$4:$L$352,2,0)&gt;K3378,K3378+1,1)</f>
        <v>6</v>
      </c>
      <c r="L3379" s="15">
        <v>1</v>
      </c>
      <c r="M3379" s="15" t="s">
        <v>391</v>
      </c>
      <c r="N3379" s="25">
        <v>81.194999999999993</v>
      </c>
      <c r="O3379" s="25">
        <v>43.131</v>
      </c>
      <c r="P3379" s="15" t="str">
        <f t="shared" si="419"/>
        <v/>
      </c>
      <c r="Q3379" s="41">
        <v>28</v>
      </c>
      <c r="R3379" s="15">
        <f t="shared" si="420"/>
        <v>28</v>
      </c>
      <c r="S3379" s="15" t="str">
        <f t="shared" si="417"/>
        <v>28a</v>
      </c>
      <c r="T3379" s="15" t="str">
        <f t="shared" si="418"/>
        <v>28b</v>
      </c>
    </row>
    <row r="3380" spans="1:20" ht="20.100000000000001" customHeight="1">
      <c r="A3380" s="15">
        <f t="shared" si="414"/>
        <v>133807</v>
      </c>
      <c r="B3380" s="24" t="str">
        <f>VLOOKUP(J3380,city!$A$4:$D$352,3,0)</f>
        <v>新疆</v>
      </c>
      <c r="C3380" s="24" t="str">
        <f>VLOOKUP(J3380,city!$A$4:$D$352,4,0)</f>
        <v>伊犁</v>
      </c>
      <c r="D3380" s="25" t="s">
        <v>10738</v>
      </c>
      <c r="E3380" s="24" t="s">
        <v>10739</v>
      </c>
      <c r="F3380" s="42" t="str">
        <f t="shared" si="413"/>
        <v>84.235,43.298</v>
      </c>
      <c r="G3380" s="20" t="s">
        <v>10740</v>
      </c>
      <c r="H3380" s="20" t="s">
        <v>516</v>
      </c>
      <c r="I3380" s="45" t="str">
        <f t="shared" si="415"/>
        <v>1a,1b</v>
      </c>
      <c r="J3380" s="15">
        <f t="shared" si="416"/>
        <v>338</v>
      </c>
      <c r="K3380" s="15">
        <f>IF(VLOOKUP(J3379,city!$K$4:$L$352,2,0)&gt;K3379,K3379+1,1)</f>
        <v>7</v>
      </c>
      <c r="L3380" s="15">
        <v>1</v>
      </c>
      <c r="M3380" s="15" t="s">
        <v>391</v>
      </c>
      <c r="N3380" s="25">
        <v>84.234999999999999</v>
      </c>
      <c r="O3380" s="25">
        <v>43.298000000000002</v>
      </c>
      <c r="P3380" s="15" t="str">
        <f t="shared" si="419"/>
        <v/>
      </c>
      <c r="Q3380" s="41">
        <v>1</v>
      </c>
      <c r="R3380" s="15">
        <f t="shared" si="420"/>
        <v>2</v>
      </c>
      <c r="S3380" s="15" t="str">
        <f t="shared" si="417"/>
        <v>1a</v>
      </c>
      <c r="T3380" s="15" t="str">
        <f t="shared" si="418"/>
        <v>1b</v>
      </c>
    </row>
    <row r="3381" spans="1:20" ht="20.100000000000001" customHeight="1">
      <c r="A3381" s="15">
        <f t="shared" si="414"/>
        <v>133808</v>
      </c>
      <c r="B3381" s="24" t="str">
        <f>VLOOKUP(J3381,city!$A$4:$D$352,3,0)</f>
        <v>新疆</v>
      </c>
      <c r="C3381" s="24" t="str">
        <f>VLOOKUP(J3381,city!$A$4:$D$352,4,0)</f>
        <v>伊犁</v>
      </c>
      <c r="D3381" s="25" t="s">
        <v>10741</v>
      </c>
      <c r="E3381" s="24" t="s">
        <v>10742</v>
      </c>
      <c r="F3381" s="42" t="str">
        <f t="shared" si="413"/>
        <v>81.199,43.129</v>
      </c>
      <c r="G3381" s="20" t="s">
        <v>10743</v>
      </c>
      <c r="H3381" s="20" t="s">
        <v>522</v>
      </c>
      <c r="I3381" s="45" t="str">
        <f t="shared" si="415"/>
        <v>28a,28b</v>
      </c>
      <c r="J3381" s="15">
        <f t="shared" si="416"/>
        <v>338</v>
      </c>
      <c r="K3381" s="15">
        <f>IF(VLOOKUP(J3380,city!$K$4:$L$352,2,0)&gt;K3380,K3380+1,1)</f>
        <v>8</v>
      </c>
      <c r="L3381" s="15">
        <v>1</v>
      </c>
      <c r="M3381" s="15" t="s">
        <v>391</v>
      </c>
      <c r="N3381" s="25">
        <v>81.198999999999998</v>
      </c>
      <c r="O3381" s="25">
        <v>43.128999999999998</v>
      </c>
      <c r="P3381" s="15" t="str">
        <f t="shared" si="419"/>
        <v/>
      </c>
      <c r="Q3381" s="41">
        <v>28</v>
      </c>
      <c r="R3381" s="15">
        <f t="shared" si="420"/>
        <v>28</v>
      </c>
      <c r="S3381" s="15" t="str">
        <f t="shared" si="417"/>
        <v>28a</v>
      </c>
      <c r="T3381" s="15" t="str">
        <f t="shared" si="418"/>
        <v>28b</v>
      </c>
    </row>
    <row r="3382" spans="1:20" ht="20.100000000000001" customHeight="1">
      <c r="A3382" s="15">
        <f t="shared" si="414"/>
        <v>133809</v>
      </c>
      <c r="B3382" s="24" t="str">
        <f>VLOOKUP(J3382,city!$A$4:$D$352,3,0)</f>
        <v>新疆</v>
      </c>
      <c r="C3382" s="24" t="str">
        <f>VLOOKUP(J3382,city!$A$4:$D$352,4,0)</f>
        <v>伊犁</v>
      </c>
      <c r="D3382" s="25" t="s">
        <v>10744</v>
      </c>
      <c r="E3382" s="24" t="s">
        <v>10745</v>
      </c>
      <c r="F3382" s="42" t="str">
        <f t="shared" si="413"/>
        <v>81.846,43.221</v>
      </c>
      <c r="G3382" s="20" t="s">
        <v>10746</v>
      </c>
      <c r="H3382" s="20" t="s">
        <v>528</v>
      </c>
      <c r="I3382" s="45" t="str">
        <f t="shared" si="415"/>
        <v>31a,31b</v>
      </c>
      <c r="J3382" s="15">
        <f t="shared" si="416"/>
        <v>338</v>
      </c>
      <c r="K3382" s="15">
        <f>IF(VLOOKUP(J3381,city!$K$4:$L$352,2,0)&gt;K3381,K3381+1,1)</f>
        <v>9</v>
      </c>
      <c r="L3382" s="15">
        <v>1</v>
      </c>
      <c r="M3382" s="15" t="s">
        <v>391</v>
      </c>
      <c r="N3382" s="25">
        <v>81.846000000000004</v>
      </c>
      <c r="O3382" s="25">
        <v>43.220999999999997</v>
      </c>
      <c r="P3382" s="15" t="str">
        <f t="shared" si="419"/>
        <v/>
      </c>
      <c r="Q3382" s="41">
        <v>31</v>
      </c>
      <c r="R3382" s="15">
        <f t="shared" si="420"/>
        <v>31</v>
      </c>
      <c r="S3382" s="15" t="str">
        <f t="shared" si="417"/>
        <v>31a</v>
      </c>
      <c r="T3382" s="15" t="str">
        <f t="shared" si="418"/>
        <v>31b</v>
      </c>
    </row>
    <row r="3383" spans="1:20" ht="20.100000000000001" customHeight="1">
      <c r="A3383" s="15">
        <f t="shared" si="414"/>
        <v>133810</v>
      </c>
      <c r="B3383" s="24" t="str">
        <f>VLOOKUP(J3383,city!$A$4:$D$352,3,0)</f>
        <v>新疆</v>
      </c>
      <c r="C3383" s="24" t="str">
        <f>VLOOKUP(J3383,city!$A$4:$D$352,4,0)</f>
        <v>伊犁</v>
      </c>
      <c r="D3383" s="25" t="s">
        <v>10747</v>
      </c>
      <c r="E3383" s="24" t="s">
        <v>10748</v>
      </c>
      <c r="F3383" s="42" t="str">
        <f t="shared" si="413"/>
        <v>81.268,43.896</v>
      </c>
      <c r="G3383" s="20" t="s">
        <v>10749</v>
      </c>
      <c r="H3383" s="20" t="s">
        <v>534</v>
      </c>
      <c r="I3383" s="45" t="str">
        <f t="shared" si="415"/>
        <v>17a,17b</v>
      </c>
      <c r="J3383" s="15">
        <f t="shared" si="416"/>
        <v>338</v>
      </c>
      <c r="K3383" s="15">
        <f>IF(VLOOKUP(J3382,city!$K$4:$L$352,2,0)&gt;K3382,K3382+1,1)</f>
        <v>10</v>
      </c>
      <c r="L3383" s="15">
        <v>1</v>
      </c>
      <c r="M3383" s="15" t="s">
        <v>391</v>
      </c>
      <c r="N3383" s="25">
        <v>81.268000000000001</v>
      </c>
      <c r="O3383" s="25">
        <v>43.896000000000001</v>
      </c>
      <c r="P3383" s="15" t="str">
        <f t="shared" si="419"/>
        <v>81.9855,43.4983</v>
      </c>
      <c r="Q3383" s="41">
        <v>17</v>
      </c>
      <c r="R3383" s="15">
        <f t="shared" si="420"/>
        <v>17</v>
      </c>
      <c r="S3383" s="15" t="str">
        <f t="shared" si="417"/>
        <v>17a</v>
      </c>
      <c r="T3383" s="15" t="str">
        <f t="shared" si="418"/>
        <v>17b</v>
      </c>
    </row>
    <row r="3384" spans="1:20" ht="20.100000000000001" customHeight="1">
      <c r="A3384" s="15">
        <f t="shared" si="414"/>
        <v>133901</v>
      </c>
      <c r="B3384" s="24" t="str">
        <f>VLOOKUP(J3384,city!$A$4:$D$352,3,0)</f>
        <v>新疆</v>
      </c>
      <c r="C3384" s="24" t="str">
        <f>VLOOKUP(J3384,city!$A$4:$D$352,4,0)</f>
        <v>塔城</v>
      </c>
      <c r="D3384" s="25" t="s">
        <v>10750</v>
      </c>
      <c r="E3384" s="24" t="s">
        <v>10751</v>
      </c>
      <c r="F3384" s="42" t="str">
        <f t="shared" si="413"/>
        <v>82.987,46.218</v>
      </c>
      <c r="G3384" s="20" t="s">
        <v>10752</v>
      </c>
      <c r="H3384" s="20" t="s">
        <v>422</v>
      </c>
      <c r="I3384" s="45" t="str">
        <f t="shared" si="415"/>
        <v>2a,2b</v>
      </c>
      <c r="J3384" s="15">
        <f t="shared" si="416"/>
        <v>339</v>
      </c>
      <c r="K3384" s="15">
        <f>IF(VLOOKUP(J3383,city!$K$4:$L$352,2,0)&gt;K3383,K3383+1,1)</f>
        <v>1</v>
      </c>
      <c r="L3384" s="15">
        <v>1</v>
      </c>
      <c r="M3384" s="15" t="s">
        <v>392</v>
      </c>
      <c r="N3384" s="25">
        <v>82.986999999999995</v>
      </c>
      <c r="O3384" s="25">
        <v>46.218000000000004</v>
      </c>
      <c r="P3384" s="15" t="str">
        <f t="shared" si="419"/>
        <v/>
      </c>
      <c r="Q3384" s="41">
        <v>2</v>
      </c>
      <c r="R3384" s="15">
        <f t="shared" si="420"/>
        <v>2</v>
      </c>
      <c r="S3384" s="15" t="str">
        <f t="shared" si="417"/>
        <v>2a</v>
      </c>
      <c r="T3384" s="15" t="str">
        <f t="shared" si="418"/>
        <v>2b</v>
      </c>
    </row>
    <row r="3385" spans="1:20" ht="20.100000000000001" customHeight="1">
      <c r="A3385" s="15">
        <f t="shared" si="414"/>
        <v>133902</v>
      </c>
      <c r="B3385" s="24" t="str">
        <f>VLOOKUP(J3385,city!$A$4:$D$352,3,0)</f>
        <v>新疆</v>
      </c>
      <c r="C3385" s="24" t="str">
        <f>VLOOKUP(J3385,city!$A$4:$D$352,4,0)</f>
        <v>塔城</v>
      </c>
      <c r="D3385" s="25" t="s">
        <v>10753</v>
      </c>
      <c r="E3385" s="24" t="s">
        <v>10754</v>
      </c>
      <c r="F3385" s="42" t="str">
        <f t="shared" si="413"/>
        <v>82.804,46.689</v>
      </c>
      <c r="G3385" s="20" t="s">
        <v>10755</v>
      </c>
      <c r="H3385" s="20" t="s">
        <v>427</v>
      </c>
      <c r="I3385" s="45" t="str">
        <f t="shared" si="415"/>
        <v>32a,32b</v>
      </c>
      <c r="J3385" s="15">
        <f t="shared" si="416"/>
        <v>339</v>
      </c>
      <c r="K3385" s="15">
        <f>IF(VLOOKUP(J3384,city!$K$4:$L$352,2,0)&gt;K3384,K3384+1,1)</f>
        <v>2</v>
      </c>
      <c r="L3385" s="15">
        <v>1</v>
      </c>
      <c r="M3385" s="15" t="s">
        <v>392</v>
      </c>
      <c r="N3385" s="25">
        <v>82.804000000000002</v>
      </c>
      <c r="O3385" s="25">
        <v>46.689</v>
      </c>
      <c r="P3385" s="15" t="str">
        <f t="shared" si="419"/>
        <v/>
      </c>
      <c r="Q3385" s="41">
        <v>32</v>
      </c>
      <c r="R3385" s="15" t="e">
        <f t="shared" si="420"/>
        <v>#N/A</v>
      </c>
      <c r="S3385" s="15" t="str">
        <f t="shared" si="417"/>
        <v>32a</v>
      </c>
      <c r="T3385" s="15" t="str">
        <f t="shared" si="418"/>
        <v>32b</v>
      </c>
    </row>
    <row r="3386" spans="1:20" ht="20.100000000000001" customHeight="1">
      <c r="A3386" s="15">
        <f t="shared" si="414"/>
        <v>133903</v>
      </c>
      <c r="B3386" s="24" t="str">
        <f>VLOOKUP(J3386,city!$A$4:$D$352,3,0)</f>
        <v>新疆</v>
      </c>
      <c r="C3386" s="24" t="str">
        <f>VLOOKUP(J3386,city!$A$4:$D$352,4,0)</f>
        <v>塔城</v>
      </c>
      <c r="D3386" s="25" t="s">
        <v>10756</v>
      </c>
      <c r="E3386" s="24" t="s">
        <v>10757</v>
      </c>
      <c r="F3386" s="42" t="str">
        <f t="shared" si="413"/>
        <v>85.492,44.026</v>
      </c>
      <c r="G3386" s="20" t="s">
        <v>10758</v>
      </c>
      <c r="H3386" s="20" t="s">
        <v>432</v>
      </c>
      <c r="I3386" s="45" t="str">
        <f t="shared" si="415"/>
        <v>6a,6b</v>
      </c>
      <c r="J3386" s="15">
        <f t="shared" si="416"/>
        <v>339</v>
      </c>
      <c r="K3386" s="15">
        <f>IF(VLOOKUP(J3385,city!$K$4:$L$352,2,0)&gt;K3385,K3385+1,1)</f>
        <v>3</v>
      </c>
      <c r="L3386" s="15">
        <v>1</v>
      </c>
      <c r="M3386" s="15" t="s">
        <v>392</v>
      </c>
      <c r="N3386" s="25">
        <v>85.492000000000004</v>
      </c>
      <c r="O3386" s="25">
        <v>44.026000000000003</v>
      </c>
      <c r="P3386" s="15" t="str">
        <f t="shared" si="419"/>
        <v/>
      </c>
      <c r="Q3386" s="41">
        <v>6</v>
      </c>
      <c r="R3386" s="15">
        <f t="shared" si="420"/>
        <v>6</v>
      </c>
      <c r="S3386" s="15" t="str">
        <f t="shared" si="417"/>
        <v>6a</v>
      </c>
      <c r="T3386" s="15" t="str">
        <f t="shared" si="418"/>
        <v>6b</v>
      </c>
    </row>
    <row r="3387" spans="1:20" ht="20.100000000000001" customHeight="1">
      <c r="A3387" s="15">
        <f t="shared" si="414"/>
        <v>133904</v>
      </c>
      <c r="B3387" s="24" t="str">
        <f>VLOOKUP(J3387,city!$A$4:$D$352,3,0)</f>
        <v>新疆</v>
      </c>
      <c r="C3387" s="24" t="str">
        <f>VLOOKUP(J3387,city!$A$4:$D$352,4,0)</f>
        <v>塔城</v>
      </c>
      <c r="D3387" s="25" t="s">
        <v>10759</v>
      </c>
      <c r="E3387" s="24" t="s">
        <v>10760</v>
      </c>
      <c r="F3387" s="42" t="str">
        <f t="shared" si="413"/>
        <v>82.938,46.743</v>
      </c>
      <c r="G3387" s="20" t="s">
        <v>10761</v>
      </c>
      <c r="H3387" s="20" t="s">
        <v>438</v>
      </c>
      <c r="I3387" s="45" t="str">
        <f t="shared" si="415"/>
        <v>11a,11b</v>
      </c>
      <c r="J3387" s="15">
        <f t="shared" si="416"/>
        <v>339</v>
      </c>
      <c r="K3387" s="15">
        <f>IF(VLOOKUP(J3386,city!$K$4:$L$352,2,0)&gt;K3386,K3386+1,1)</f>
        <v>4</v>
      </c>
      <c r="L3387" s="15">
        <v>1</v>
      </c>
      <c r="M3387" s="15" t="s">
        <v>392</v>
      </c>
      <c r="N3387" s="25">
        <v>82.938000000000002</v>
      </c>
      <c r="O3387" s="25">
        <v>46.743000000000002</v>
      </c>
      <c r="P3387" s="15" t="str">
        <f t="shared" si="419"/>
        <v/>
      </c>
      <c r="Q3387" s="41">
        <v>11</v>
      </c>
      <c r="R3387" s="15">
        <f t="shared" si="420"/>
        <v>11</v>
      </c>
      <c r="S3387" s="15" t="str">
        <f t="shared" si="417"/>
        <v>11a</v>
      </c>
      <c r="T3387" s="15" t="str">
        <f t="shared" si="418"/>
        <v>11b</v>
      </c>
    </row>
    <row r="3388" spans="1:20" ht="20.100000000000001" customHeight="1">
      <c r="A3388" s="15">
        <f t="shared" si="414"/>
        <v>133905</v>
      </c>
      <c r="B3388" s="24" t="str">
        <f>VLOOKUP(J3388,city!$A$4:$D$352,3,0)</f>
        <v>新疆</v>
      </c>
      <c r="C3388" s="24" t="str">
        <f>VLOOKUP(J3388,city!$A$4:$D$352,4,0)</f>
        <v>塔城</v>
      </c>
      <c r="D3388" s="25" t="s">
        <v>10762</v>
      </c>
      <c r="E3388" s="24" t="s">
        <v>10763</v>
      </c>
      <c r="F3388" s="42" t="str">
        <f t="shared" ref="F3388:F3451" si="421">N3388&amp;","&amp;O3388</f>
        <v>84.121,46.265</v>
      </c>
      <c r="G3388" s="20" t="s">
        <v>10764</v>
      </c>
      <c r="H3388" s="20" t="s">
        <v>444</v>
      </c>
      <c r="I3388" s="45" t="str">
        <f t="shared" si="415"/>
        <v>14a,14b</v>
      </c>
      <c r="J3388" s="15">
        <f t="shared" si="416"/>
        <v>339</v>
      </c>
      <c r="K3388" s="15">
        <f>IF(VLOOKUP(J3387,city!$K$4:$L$352,2,0)&gt;K3387,K3387+1,1)</f>
        <v>5</v>
      </c>
      <c r="L3388" s="15">
        <v>1</v>
      </c>
      <c r="M3388" s="15" t="s">
        <v>392</v>
      </c>
      <c r="N3388" s="25">
        <v>84.120999999999995</v>
      </c>
      <c r="O3388" s="25">
        <v>46.265000000000001</v>
      </c>
      <c r="P3388" s="15" t="str">
        <f t="shared" si="419"/>
        <v/>
      </c>
      <c r="Q3388" s="41">
        <v>14</v>
      </c>
      <c r="R3388" s="15">
        <f t="shared" si="420"/>
        <v>14</v>
      </c>
      <c r="S3388" s="15" t="str">
        <f t="shared" si="417"/>
        <v>14a</v>
      </c>
      <c r="T3388" s="15" t="str">
        <f t="shared" si="418"/>
        <v>14b</v>
      </c>
    </row>
    <row r="3389" spans="1:20" ht="20.100000000000001" customHeight="1">
      <c r="A3389" s="15">
        <f t="shared" si="414"/>
        <v>133906</v>
      </c>
      <c r="B3389" s="24" t="str">
        <f>VLOOKUP(J3389,city!$A$4:$D$352,3,0)</f>
        <v>新疆</v>
      </c>
      <c r="C3389" s="24" t="str">
        <f>VLOOKUP(J3389,city!$A$4:$D$352,4,0)</f>
        <v>塔城</v>
      </c>
      <c r="D3389" s="25" t="s">
        <v>10765</v>
      </c>
      <c r="E3389" s="24" t="s">
        <v>10766</v>
      </c>
      <c r="F3389" s="42" t="str">
        <f t="shared" si="421"/>
        <v>82.985,46.755</v>
      </c>
      <c r="G3389" s="20" t="s">
        <v>10767</v>
      </c>
      <c r="H3389" s="20" t="s">
        <v>450</v>
      </c>
      <c r="I3389" s="45" t="str">
        <f t="shared" si="415"/>
        <v>13a,13b</v>
      </c>
      <c r="J3389" s="15">
        <f t="shared" si="416"/>
        <v>339</v>
      </c>
      <c r="K3389" s="15">
        <f>IF(VLOOKUP(J3388,city!$K$4:$L$352,2,0)&gt;K3388,K3388+1,1)</f>
        <v>6</v>
      </c>
      <c r="L3389" s="15">
        <v>1</v>
      </c>
      <c r="M3389" s="15" t="s">
        <v>392</v>
      </c>
      <c r="N3389" s="25">
        <v>82.984999999999999</v>
      </c>
      <c r="O3389" s="25">
        <v>46.755000000000003</v>
      </c>
      <c r="P3389" s="15" t="str">
        <f t="shared" si="419"/>
        <v/>
      </c>
      <c r="Q3389" s="41">
        <v>13</v>
      </c>
      <c r="R3389" s="15">
        <f t="shared" si="420"/>
        <v>13</v>
      </c>
      <c r="S3389" s="15" t="str">
        <f t="shared" si="417"/>
        <v>13a</v>
      </c>
      <c r="T3389" s="15" t="str">
        <f t="shared" si="418"/>
        <v>13b</v>
      </c>
    </row>
    <row r="3390" spans="1:20" ht="20.100000000000001" customHeight="1">
      <c r="A3390" s="15">
        <f t="shared" si="414"/>
        <v>133907</v>
      </c>
      <c r="B3390" s="24" t="str">
        <f>VLOOKUP(J3390,city!$A$4:$D$352,3,0)</f>
        <v>新疆</v>
      </c>
      <c r="C3390" s="24" t="str">
        <f>VLOOKUP(J3390,city!$A$4:$D$352,4,0)</f>
        <v>塔城</v>
      </c>
      <c r="D3390" s="25" t="s">
        <v>10768</v>
      </c>
      <c r="E3390" s="24" t="s">
        <v>10769</v>
      </c>
      <c r="F3390" s="42" t="str">
        <f t="shared" si="421"/>
        <v>87.769,43.953</v>
      </c>
      <c r="G3390" s="20" t="s">
        <v>10770</v>
      </c>
      <c r="H3390" s="20" t="s">
        <v>456</v>
      </c>
      <c r="I3390" s="45" t="str">
        <f t="shared" si="415"/>
        <v>6a,6b</v>
      </c>
      <c r="J3390" s="15">
        <f t="shared" si="416"/>
        <v>339</v>
      </c>
      <c r="K3390" s="15">
        <f>IF(VLOOKUP(J3389,city!$K$4:$L$352,2,0)&gt;K3389,K3389+1,1)</f>
        <v>7</v>
      </c>
      <c r="L3390" s="15">
        <v>1</v>
      </c>
      <c r="M3390" s="15" t="s">
        <v>392</v>
      </c>
      <c r="N3390" s="25">
        <v>87.769000000000005</v>
      </c>
      <c r="O3390" s="25">
        <v>43.953000000000003</v>
      </c>
      <c r="P3390" s="15" t="str">
        <f t="shared" si="419"/>
        <v/>
      </c>
      <c r="Q3390" s="41">
        <v>6</v>
      </c>
      <c r="R3390" s="15">
        <f t="shared" si="420"/>
        <v>6</v>
      </c>
      <c r="S3390" s="15" t="str">
        <f t="shared" si="417"/>
        <v>6a</v>
      </c>
      <c r="T3390" s="15" t="str">
        <f t="shared" si="418"/>
        <v>6b</v>
      </c>
    </row>
    <row r="3391" spans="1:20" ht="20.100000000000001" customHeight="1">
      <c r="A3391" s="15">
        <f t="shared" si="414"/>
        <v>133908</v>
      </c>
      <c r="B3391" s="24" t="str">
        <f>VLOOKUP(J3391,city!$A$4:$D$352,3,0)</f>
        <v>新疆</v>
      </c>
      <c r="C3391" s="24" t="str">
        <f>VLOOKUP(J3391,city!$A$4:$D$352,4,0)</f>
        <v>塔城</v>
      </c>
      <c r="D3391" s="25" t="s">
        <v>10771</v>
      </c>
      <c r="E3391" s="24" t="s">
        <v>10772</v>
      </c>
      <c r="F3391" s="42" t="str">
        <f t="shared" si="421"/>
        <v>86.009,46.524</v>
      </c>
      <c r="G3391" s="20" t="s">
        <v>10773</v>
      </c>
      <c r="H3391" s="20" t="s">
        <v>462</v>
      </c>
      <c r="I3391" s="45" t="str">
        <f t="shared" si="415"/>
        <v>28a,28b</v>
      </c>
      <c r="J3391" s="15">
        <f t="shared" si="416"/>
        <v>339</v>
      </c>
      <c r="K3391" s="15">
        <f>IF(VLOOKUP(J3390,city!$K$4:$L$352,2,0)&gt;K3390,K3390+1,1)</f>
        <v>8</v>
      </c>
      <c r="L3391" s="15">
        <v>1</v>
      </c>
      <c r="M3391" s="15" t="s">
        <v>392</v>
      </c>
      <c r="N3391" s="25">
        <v>86.009</v>
      </c>
      <c r="O3391" s="25">
        <v>46.524000000000001</v>
      </c>
      <c r="P3391" s="15" t="str">
        <f t="shared" si="419"/>
        <v/>
      </c>
      <c r="Q3391" s="41">
        <v>28</v>
      </c>
      <c r="R3391" s="15" t="e">
        <f t="shared" si="420"/>
        <v>#N/A</v>
      </c>
      <c r="S3391" s="15" t="str">
        <f t="shared" si="417"/>
        <v>28a</v>
      </c>
      <c r="T3391" s="15" t="str">
        <f t="shared" si="418"/>
        <v>28b</v>
      </c>
    </row>
    <row r="3392" spans="1:20" ht="20.100000000000001" customHeight="1">
      <c r="A3392" s="15">
        <f t="shared" si="414"/>
        <v>133909</v>
      </c>
      <c r="B3392" s="24" t="str">
        <f>VLOOKUP(J3392,city!$A$4:$D$352,3,0)</f>
        <v>新疆</v>
      </c>
      <c r="C3392" s="24" t="str">
        <f>VLOOKUP(J3392,city!$A$4:$D$352,4,0)</f>
        <v>塔城</v>
      </c>
      <c r="D3392" s="25" t="s">
        <v>10774</v>
      </c>
      <c r="E3392" s="24" t="s">
        <v>10775</v>
      </c>
      <c r="F3392" s="42" t="str">
        <f t="shared" si="421"/>
        <v>84.048,45.558</v>
      </c>
      <c r="G3392" s="20" t="s">
        <v>10776</v>
      </c>
      <c r="H3392" s="20" t="s">
        <v>468</v>
      </c>
      <c r="I3392" s="45" t="str">
        <f t="shared" si="415"/>
        <v>32a,32b</v>
      </c>
      <c r="J3392" s="15">
        <f t="shared" si="416"/>
        <v>339</v>
      </c>
      <c r="K3392" s="15">
        <f>IF(VLOOKUP(J3391,city!$K$4:$L$352,2,0)&gt;K3391,K3391+1,1)</f>
        <v>9</v>
      </c>
      <c r="L3392" s="15">
        <v>1</v>
      </c>
      <c r="M3392" s="15" t="s">
        <v>392</v>
      </c>
      <c r="N3392" s="25">
        <v>84.048000000000002</v>
      </c>
      <c r="O3392" s="25">
        <v>45.558</v>
      </c>
      <c r="P3392" s="15" t="str">
        <f t="shared" si="419"/>
        <v/>
      </c>
      <c r="Q3392" s="41">
        <v>32</v>
      </c>
      <c r="R3392" s="15" t="e">
        <f t="shared" si="420"/>
        <v>#N/A</v>
      </c>
      <c r="S3392" s="15" t="str">
        <f t="shared" si="417"/>
        <v>32a</v>
      </c>
      <c r="T3392" s="15" t="str">
        <f t="shared" si="418"/>
        <v>32b</v>
      </c>
    </row>
    <row r="3393" spans="1:20" ht="20.100000000000001" customHeight="1">
      <c r="A3393" s="15">
        <f t="shared" si="414"/>
        <v>133910</v>
      </c>
      <c r="B3393" s="24" t="str">
        <f>VLOOKUP(J3393,city!$A$4:$D$352,3,0)</f>
        <v>新疆</v>
      </c>
      <c r="C3393" s="24" t="str">
        <f>VLOOKUP(J3393,city!$A$4:$D$352,4,0)</f>
        <v>塔城</v>
      </c>
      <c r="D3393" s="25" t="s">
        <v>10777</v>
      </c>
      <c r="E3393" s="24" t="s">
        <v>10778</v>
      </c>
      <c r="F3393" s="42" t="str">
        <f t="shared" si="421"/>
        <v>84.675,44.469</v>
      </c>
      <c r="G3393" s="20" t="s">
        <v>10779</v>
      </c>
      <c r="H3393" s="20" t="s">
        <v>474</v>
      </c>
      <c r="I3393" s="45" t="str">
        <f t="shared" si="415"/>
        <v>6a,6b</v>
      </c>
      <c r="J3393" s="15">
        <f t="shared" si="416"/>
        <v>339</v>
      </c>
      <c r="K3393" s="15">
        <f>IF(VLOOKUP(J3392,city!$K$4:$L$352,2,0)&gt;K3392,K3392+1,1)</f>
        <v>10</v>
      </c>
      <c r="L3393" s="15">
        <v>1</v>
      </c>
      <c r="M3393" s="15" t="s">
        <v>392</v>
      </c>
      <c r="N3393" s="25">
        <v>84.674999999999997</v>
      </c>
      <c r="O3393" s="25">
        <v>44.469000000000001</v>
      </c>
      <c r="P3393" s="15" t="str">
        <f t="shared" si="419"/>
        <v>84.3828,45.72</v>
      </c>
      <c r="Q3393" s="41">
        <v>6</v>
      </c>
      <c r="R3393" s="15">
        <f t="shared" si="420"/>
        <v>6</v>
      </c>
      <c r="S3393" s="15" t="str">
        <f t="shared" si="417"/>
        <v>6a</v>
      </c>
      <c r="T3393" s="15" t="str">
        <f t="shared" si="418"/>
        <v>6b</v>
      </c>
    </row>
    <row r="3394" spans="1:20" ht="20.100000000000001" customHeight="1">
      <c r="A3394" s="15">
        <f t="shared" si="414"/>
        <v>134001</v>
      </c>
      <c r="B3394" s="24" t="str">
        <f>VLOOKUP(J3394,city!$A$4:$D$352,3,0)</f>
        <v>新疆</v>
      </c>
      <c r="C3394" s="24" t="str">
        <f>VLOOKUP(J3394,city!$A$4:$D$352,4,0)</f>
        <v>阿勒泰</v>
      </c>
      <c r="D3394" s="25" t="s">
        <v>10780</v>
      </c>
      <c r="E3394" s="24" t="s">
        <v>10781</v>
      </c>
      <c r="F3394" s="42" t="str">
        <f t="shared" si="421"/>
        <v>87.137,48.513</v>
      </c>
      <c r="G3394" s="20" t="s">
        <v>10782</v>
      </c>
      <c r="H3394" s="20" t="s">
        <v>480</v>
      </c>
      <c r="I3394" s="45" t="str">
        <f t="shared" si="415"/>
        <v>32a,32b</v>
      </c>
      <c r="J3394" s="15">
        <f t="shared" si="416"/>
        <v>340</v>
      </c>
      <c r="K3394" s="15">
        <f>IF(VLOOKUP(J3393,city!$K$4:$L$352,2,0)&gt;K3393,K3393+1,1)</f>
        <v>1</v>
      </c>
      <c r="L3394" s="15">
        <v>1</v>
      </c>
      <c r="M3394" s="15" t="s">
        <v>393</v>
      </c>
      <c r="N3394" s="25">
        <v>87.137</v>
      </c>
      <c r="O3394" s="25">
        <v>48.512999999999998</v>
      </c>
      <c r="P3394" s="15" t="str">
        <f t="shared" si="419"/>
        <v/>
      </c>
      <c r="Q3394" s="41">
        <v>32</v>
      </c>
      <c r="R3394" s="15" t="e">
        <f t="shared" si="420"/>
        <v>#N/A</v>
      </c>
      <c r="S3394" s="15" t="str">
        <f t="shared" si="417"/>
        <v>32a</v>
      </c>
      <c r="T3394" s="15" t="str">
        <f t="shared" si="418"/>
        <v>32b</v>
      </c>
    </row>
    <row r="3395" spans="1:20" ht="20.100000000000001" customHeight="1">
      <c r="A3395" s="15">
        <f t="shared" si="414"/>
        <v>134002</v>
      </c>
      <c r="B3395" s="24" t="str">
        <f>VLOOKUP(J3395,city!$A$4:$D$352,3,0)</f>
        <v>新疆</v>
      </c>
      <c r="C3395" s="24" t="str">
        <f>VLOOKUP(J3395,city!$A$4:$D$352,4,0)</f>
        <v>阿勒泰</v>
      </c>
      <c r="D3395" s="25" t="s">
        <v>10783</v>
      </c>
      <c r="E3395" s="24" t="s">
        <v>10784</v>
      </c>
      <c r="F3395" s="42" t="str">
        <f t="shared" si="421"/>
        <v>86.681,47.846</v>
      </c>
      <c r="G3395" s="20" t="s">
        <v>10785</v>
      </c>
      <c r="H3395" s="20" t="s">
        <v>486</v>
      </c>
      <c r="I3395" s="45" t="str">
        <f t="shared" si="415"/>
        <v>4a,4b</v>
      </c>
      <c r="J3395" s="15">
        <f t="shared" si="416"/>
        <v>340</v>
      </c>
      <c r="K3395" s="15">
        <f>IF(VLOOKUP(J3394,city!$K$4:$L$352,2,0)&gt;K3394,K3394+1,1)</f>
        <v>2</v>
      </c>
      <c r="L3395" s="15">
        <v>1</v>
      </c>
      <c r="M3395" s="15" t="s">
        <v>393</v>
      </c>
      <c r="N3395" s="25">
        <v>86.680999999999997</v>
      </c>
      <c r="O3395" s="25">
        <v>47.845999999999997</v>
      </c>
      <c r="P3395" s="15" t="str">
        <f t="shared" si="419"/>
        <v/>
      </c>
      <c r="Q3395" s="41">
        <v>4</v>
      </c>
      <c r="R3395" s="15">
        <f t="shared" si="420"/>
        <v>4</v>
      </c>
      <c r="S3395" s="15" t="str">
        <f t="shared" si="417"/>
        <v>4a</v>
      </c>
      <c r="T3395" s="15" t="str">
        <f t="shared" si="418"/>
        <v>4b</v>
      </c>
    </row>
    <row r="3396" spans="1:20" ht="20.100000000000001" customHeight="1">
      <c r="A3396" s="15">
        <f t="shared" ref="A3396:A3459" si="422">100000+J3396*100+K3396</f>
        <v>134003</v>
      </c>
      <c r="B3396" s="24" t="str">
        <f>VLOOKUP(J3396,city!$A$4:$D$352,3,0)</f>
        <v>新疆</v>
      </c>
      <c r="C3396" s="24" t="str">
        <f>VLOOKUP(J3396,city!$A$4:$D$352,4,0)</f>
        <v>阿勒泰</v>
      </c>
      <c r="D3396" s="25" t="s">
        <v>10786</v>
      </c>
      <c r="E3396" s="24" t="s">
        <v>10787</v>
      </c>
      <c r="F3396" s="42" t="str">
        <f t="shared" si="421"/>
        <v>86.791,48.699</v>
      </c>
      <c r="G3396" s="20" t="s">
        <v>10788</v>
      </c>
      <c r="H3396" s="20" t="s">
        <v>492</v>
      </c>
      <c r="I3396" s="45" t="str">
        <f t="shared" si="415"/>
        <v>32a,32b</v>
      </c>
      <c r="J3396" s="15">
        <f t="shared" si="416"/>
        <v>340</v>
      </c>
      <c r="K3396" s="15">
        <f>IF(VLOOKUP(J3395,city!$K$4:$L$352,2,0)&gt;K3395,K3395+1,1)</f>
        <v>3</v>
      </c>
      <c r="L3396" s="15">
        <v>1</v>
      </c>
      <c r="M3396" s="15" t="s">
        <v>393</v>
      </c>
      <c r="N3396" s="25">
        <v>86.790999999999997</v>
      </c>
      <c r="O3396" s="25">
        <v>48.698999999999998</v>
      </c>
      <c r="P3396" s="15" t="str">
        <f t="shared" si="419"/>
        <v/>
      </c>
      <c r="Q3396" s="41">
        <v>32</v>
      </c>
      <c r="R3396" s="15" t="e">
        <f t="shared" si="420"/>
        <v>#N/A</v>
      </c>
      <c r="S3396" s="15" t="str">
        <f t="shared" si="417"/>
        <v>32a</v>
      </c>
      <c r="T3396" s="15" t="str">
        <f t="shared" si="418"/>
        <v>32b</v>
      </c>
    </row>
    <row r="3397" spans="1:20" ht="20.100000000000001" customHeight="1">
      <c r="A3397" s="15">
        <f t="shared" si="422"/>
        <v>134004</v>
      </c>
      <c r="B3397" s="24" t="str">
        <f>VLOOKUP(J3397,city!$A$4:$D$352,3,0)</f>
        <v>新疆</v>
      </c>
      <c r="C3397" s="24" t="str">
        <f>VLOOKUP(J3397,city!$A$4:$D$352,4,0)</f>
        <v>阿勒泰</v>
      </c>
      <c r="D3397" s="25" t="s">
        <v>10789</v>
      </c>
      <c r="E3397" s="24" t="s">
        <v>10790</v>
      </c>
      <c r="F3397" s="42" t="str">
        <f t="shared" si="421"/>
        <v>89.877,47.217</v>
      </c>
      <c r="G3397" s="20" t="s">
        <v>10791</v>
      </c>
      <c r="H3397" s="20" t="s">
        <v>498</v>
      </c>
      <c r="I3397" s="45" t="str">
        <f t="shared" ref="I3397:I3460" si="423">S3397&amp;","&amp;T3397</f>
        <v>2a,2b</v>
      </c>
      <c r="J3397" s="15">
        <f t="shared" ref="J3397:J3460" si="424">IF(K3397&gt;K3396,J3396,J3396+1)</f>
        <v>340</v>
      </c>
      <c r="K3397" s="15">
        <f>IF(VLOOKUP(J3396,city!$K$4:$L$352,2,0)&gt;K3396,K3396+1,1)</f>
        <v>4</v>
      </c>
      <c r="L3397" s="15">
        <v>1</v>
      </c>
      <c r="M3397" s="15" t="s">
        <v>393</v>
      </c>
      <c r="N3397" s="25">
        <v>89.876999999999995</v>
      </c>
      <c r="O3397" s="25">
        <v>47.216999999999999</v>
      </c>
      <c r="P3397" s="15" t="str">
        <f t="shared" si="419"/>
        <v/>
      </c>
      <c r="Q3397" s="41">
        <v>2</v>
      </c>
      <c r="R3397" s="15">
        <f t="shared" si="420"/>
        <v>2</v>
      </c>
      <c r="S3397" s="15" t="str">
        <f t="shared" ref="S3397:S3460" si="425">CONCATENATE(Q3397,"a")</f>
        <v>2a</v>
      </c>
      <c r="T3397" s="15" t="str">
        <f t="shared" ref="T3397:T3460" si="426">CONCATENATE(Q3397,"b")</f>
        <v>2b</v>
      </c>
    </row>
    <row r="3398" spans="1:20" ht="20.100000000000001" customHeight="1">
      <c r="A3398" s="15">
        <f t="shared" si="422"/>
        <v>134005</v>
      </c>
      <c r="B3398" s="24" t="str">
        <f>VLOOKUP(J3398,city!$A$4:$D$352,3,0)</f>
        <v>新疆</v>
      </c>
      <c r="C3398" s="24" t="str">
        <f>VLOOKUP(J3398,city!$A$4:$D$352,4,0)</f>
        <v>阿勒泰</v>
      </c>
      <c r="D3398" s="25" t="s">
        <v>10792</v>
      </c>
      <c r="E3398" s="24" t="s">
        <v>10793</v>
      </c>
      <c r="F3398" s="42" t="str">
        <f t="shared" si="421"/>
        <v>85.741,48.368</v>
      </c>
      <c r="G3398" s="20" t="s">
        <v>10794</v>
      </c>
      <c r="H3398" s="20" t="s">
        <v>504</v>
      </c>
      <c r="I3398" s="45" t="str">
        <f t="shared" si="423"/>
        <v>6a,6b</v>
      </c>
      <c r="J3398" s="15">
        <f t="shared" si="424"/>
        <v>340</v>
      </c>
      <c r="K3398" s="15">
        <f>IF(VLOOKUP(J3397,city!$K$4:$L$352,2,0)&gt;K3397,K3397+1,1)</f>
        <v>5</v>
      </c>
      <c r="L3398" s="15">
        <v>1</v>
      </c>
      <c r="M3398" s="15" t="s">
        <v>393</v>
      </c>
      <c r="N3398" s="25">
        <v>85.741</v>
      </c>
      <c r="O3398" s="25">
        <v>48.368000000000002</v>
      </c>
      <c r="P3398" s="15" t="str">
        <f t="shared" si="419"/>
        <v/>
      </c>
      <c r="Q3398" s="41">
        <v>6</v>
      </c>
      <c r="R3398" s="15">
        <f t="shared" si="420"/>
        <v>6</v>
      </c>
      <c r="S3398" s="15" t="str">
        <f t="shared" si="425"/>
        <v>6a</v>
      </c>
      <c r="T3398" s="15" t="str">
        <f t="shared" si="426"/>
        <v>6b</v>
      </c>
    </row>
    <row r="3399" spans="1:20" ht="20.100000000000001" customHeight="1">
      <c r="A3399" s="15">
        <f t="shared" si="422"/>
        <v>134006</v>
      </c>
      <c r="B3399" s="24" t="str">
        <f>VLOOKUP(J3399,city!$A$4:$D$352,3,0)</f>
        <v>新疆</v>
      </c>
      <c r="C3399" s="24" t="str">
        <f>VLOOKUP(J3399,city!$A$4:$D$352,4,0)</f>
        <v>阿勒泰</v>
      </c>
      <c r="D3399" s="25" t="s">
        <v>10795</v>
      </c>
      <c r="E3399" s="24" t="s">
        <v>10796</v>
      </c>
      <c r="F3399" s="42" t="str">
        <f t="shared" si="421"/>
        <v>87.001,48.775</v>
      </c>
      <c r="G3399" s="20" t="s">
        <v>10797</v>
      </c>
      <c r="H3399" s="20" t="s">
        <v>510</v>
      </c>
      <c r="I3399" s="45" t="str">
        <f t="shared" si="423"/>
        <v>2a,2b</v>
      </c>
      <c r="J3399" s="15">
        <f t="shared" si="424"/>
        <v>340</v>
      </c>
      <c r="K3399" s="15">
        <f>IF(VLOOKUP(J3398,city!$K$4:$L$352,2,0)&gt;K3398,K3398+1,1)</f>
        <v>6</v>
      </c>
      <c r="L3399" s="15">
        <v>1</v>
      </c>
      <c r="M3399" s="15" t="s">
        <v>393</v>
      </c>
      <c r="N3399" s="25">
        <v>87.001000000000005</v>
      </c>
      <c r="O3399" s="25">
        <v>48.774999999999999</v>
      </c>
      <c r="P3399" s="15" t="str">
        <f t="shared" si="419"/>
        <v/>
      </c>
      <c r="Q3399" s="41">
        <v>2</v>
      </c>
      <c r="R3399" s="15">
        <f t="shared" si="420"/>
        <v>2</v>
      </c>
      <c r="S3399" s="15" t="str">
        <f t="shared" si="425"/>
        <v>2a</v>
      </c>
      <c r="T3399" s="15" t="str">
        <f t="shared" si="426"/>
        <v>2b</v>
      </c>
    </row>
    <row r="3400" spans="1:20" ht="20.100000000000001" customHeight="1">
      <c r="A3400" s="15">
        <f t="shared" si="422"/>
        <v>134007</v>
      </c>
      <c r="B3400" s="24" t="str">
        <f>VLOOKUP(J3400,city!$A$4:$D$352,3,0)</f>
        <v>新疆</v>
      </c>
      <c r="C3400" s="24" t="str">
        <f>VLOOKUP(J3400,city!$A$4:$D$352,4,0)</f>
        <v>阿勒泰</v>
      </c>
      <c r="D3400" s="25" t="s">
        <v>3980</v>
      </c>
      <c r="E3400" s="24" t="s">
        <v>10798</v>
      </c>
      <c r="F3400" s="42" t="str">
        <f t="shared" si="421"/>
        <v>87.056,48.64</v>
      </c>
      <c r="G3400" s="20" t="s">
        <v>10799</v>
      </c>
      <c r="H3400" s="20" t="s">
        <v>516</v>
      </c>
      <c r="I3400" s="45" t="str">
        <f t="shared" si="423"/>
        <v>6a,6b</v>
      </c>
      <c r="J3400" s="15">
        <f t="shared" si="424"/>
        <v>340</v>
      </c>
      <c r="K3400" s="15">
        <f>IF(VLOOKUP(J3399,city!$K$4:$L$352,2,0)&gt;K3399,K3399+1,1)</f>
        <v>7</v>
      </c>
      <c r="L3400" s="15">
        <v>1</v>
      </c>
      <c r="M3400" s="15" t="s">
        <v>393</v>
      </c>
      <c r="N3400" s="25">
        <v>87.055999999999997</v>
      </c>
      <c r="O3400" s="25">
        <v>48.64</v>
      </c>
      <c r="P3400" s="15" t="str">
        <f t="shared" si="419"/>
        <v/>
      </c>
      <c r="Q3400" s="41">
        <v>6</v>
      </c>
      <c r="R3400" s="15">
        <f t="shared" si="420"/>
        <v>6</v>
      </c>
      <c r="S3400" s="15" t="str">
        <f t="shared" si="425"/>
        <v>6a</v>
      </c>
      <c r="T3400" s="15" t="str">
        <f t="shared" si="426"/>
        <v>6b</v>
      </c>
    </row>
    <row r="3401" spans="1:20" ht="20.100000000000001" customHeight="1">
      <c r="A3401" s="15">
        <f t="shared" si="422"/>
        <v>134008</v>
      </c>
      <c r="B3401" s="24" t="str">
        <f>VLOOKUP(J3401,city!$A$4:$D$352,3,0)</f>
        <v>新疆</v>
      </c>
      <c r="C3401" s="24" t="str">
        <f>VLOOKUP(J3401,city!$A$4:$D$352,4,0)</f>
        <v>阿勒泰</v>
      </c>
      <c r="D3401" s="25" t="s">
        <v>10800</v>
      </c>
      <c r="E3401" s="24" t="s">
        <v>10801</v>
      </c>
      <c r="F3401" s="42" t="str">
        <f t="shared" si="421"/>
        <v>87.041,48.696</v>
      </c>
      <c r="G3401" s="20" t="s">
        <v>10802</v>
      </c>
      <c r="H3401" s="20" t="s">
        <v>522</v>
      </c>
      <c r="I3401" s="45" t="str">
        <f t="shared" si="423"/>
        <v>13a,13b</v>
      </c>
      <c r="J3401" s="15">
        <f t="shared" si="424"/>
        <v>340</v>
      </c>
      <c r="K3401" s="15">
        <f>IF(VLOOKUP(J3400,city!$K$4:$L$352,2,0)&gt;K3400,K3400+1,1)</f>
        <v>8</v>
      </c>
      <c r="L3401" s="15">
        <v>1</v>
      </c>
      <c r="M3401" s="15" t="s">
        <v>393</v>
      </c>
      <c r="N3401" s="25">
        <v>87.040999999999997</v>
      </c>
      <c r="O3401" s="25">
        <v>48.695999999999998</v>
      </c>
      <c r="P3401" s="15" t="str">
        <f t="shared" si="419"/>
        <v/>
      </c>
      <c r="Q3401" s="41">
        <v>13</v>
      </c>
      <c r="R3401" s="15">
        <f t="shared" si="420"/>
        <v>13</v>
      </c>
      <c r="S3401" s="15" t="str">
        <f t="shared" si="425"/>
        <v>13a</v>
      </c>
      <c r="T3401" s="15" t="str">
        <f t="shared" si="426"/>
        <v>13b</v>
      </c>
    </row>
    <row r="3402" spans="1:20" ht="20.100000000000001" customHeight="1">
      <c r="A3402" s="15">
        <f t="shared" si="422"/>
        <v>134009</v>
      </c>
      <c r="B3402" s="24" t="str">
        <f>VLOOKUP(J3402,city!$A$4:$D$352,3,0)</f>
        <v>新疆</v>
      </c>
      <c r="C3402" s="24" t="str">
        <f>VLOOKUP(J3402,city!$A$4:$D$352,4,0)</f>
        <v>阿勒泰</v>
      </c>
      <c r="D3402" s="25" t="s">
        <v>10803</v>
      </c>
      <c r="E3402" s="24" t="s">
        <v>10804</v>
      </c>
      <c r="F3402" s="42" t="str">
        <f t="shared" si="421"/>
        <v>87.061,48.627</v>
      </c>
      <c r="G3402" s="20" t="s">
        <v>10805</v>
      </c>
      <c r="H3402" s="20" t="s">
        <v>528</v>
      </c>
      <c r="I3402" s="45" t="str">
        <f t="shared" si="423"/>
        <v>6a,6b</v>
      </c>
      <c r="J3402" s="15">
        <f t="shared" si="424"/>
        <v>340</v>
      </c>
      <c r="K3402" s="15">
        <f>IF(VLOOKUP(J3401,city!$K$4:$L$352,2,0)&gt;K3401,K3401+1,1)</f>
        <v>9</v>
      </c>
      <c r="L3402" s="15">
        <v>1</v>
      </c>
      <c r="M3402" s="15" t="s">
        <v>393</v>
      </c>
      <c r="N3402" s="25">
        <v>87.061000000000007</v>
      </c>
      <c r="O3402" s="25">
        <v>48.627000000000002</v>
      </c>
      <c r="P3402" s="15" t="str">
        <f t="shared" si="419"/>
        <v/>
      </c>
      <c r="Q3402" s="41">
        <v>6</v>
      </c>
      <c r="R3402" s="15">
        <f t="shared" si="420"/>
        <v>6</v>
      </c>
      <c r="S3402" s="15" t="str">
        <f t="shared" si="425"/>
        <v>6a</v>
      </c>
      <c r="T3402" s="15" t="str">
        <f t="shared" si="426"/>
        <v>6b</v>
      </c>
    </row>
    <row r="3403" spans="1:20" ht="20.100000000000001" customHeight="1">
      <c r="A3403" s="15">
        <f t="shared" si="422"/>
        <v>134010</v>
      </c>
      <c r="B3403" s="24" t="str">
        <f>VLOOKUP(J3403,city!$A$4:$D$352,3,0)</f>
        <v>新疆</v>
      </c>
      <c r="C3403" s="24" t="str">
        <f>VLOOKUP(J3403,city!$A$4:$D$352,4,0)</f>
        <v>阿勒泰</v>
      </c>
      <c r="D3403" s="25" t="s">
        <v>10806</v>
      </c>
      <c r="E3403" s="24" t="s">
        <v>10807</v>
      </c>
      <c r="F3403" s="42" t="str">
        <f t="shared" si="421"/>
        <v>87.177,48.497</v>
      </c>
      <c r="G3403" s="20" t="s">
        <v>10808</v>
      </c>
      <c r="H3403" s="20" t="s">
        <v>534</v>
      </c>
      <c r="I3403" s="45" t="str">
        <f t="shared" si="423"/>
        <v>32a,32b</v>
      </c>
      <c r="J3403" s="15">
        <f t="shared" si="424"/>
        <v>340</v>
      </c>
      <c r="K3403" s="15">
        <f>IF(VLOOKUP(J3402,city!$K$4:$L$352,2,0)&gt;K3402,K3402+1,1)</f>
        <v>10</v>
      </c>
      <c r="L3403" s="15">
        <v>1</v>
      </c>
      <c r="M3403" s="15" t="s">
        <v>393</v>
      </c>
      <c r="N3403" s="25">
        <v>87.177000000000007</v>
      </c>
      <c r="O3403" s="25">
        <v>48.497</v>
      </c>
      <c r="P3403" s="15" t="str">
        <f t="shared" si="419"/>
        <v>87.1563,48.3878</v>
      </c>
      <c r="Q3403" s="41">
        <v>32</v>
      </c>
      <c r="R3403" s="15" t="e">
        <f t="shared" si="420"/>
        <v>#N/A</v>
      </c>
      <c r="S3403" s="15" t="str">
        <f t="shared" si="425"/>
        <v>32a</v>
      </c>
      <c r="T3403" s="15" t="str">
        <f t="shared" si="426"/>
        <v>32b</v>
      </c>
    </row>
    <row r="3404" spans="1:20" ht="20.100000000000001" customHeight="1">
      <c r="A3404" s="15">
        <f t="shared" si="422"/>
        <v>134101</v>
      </c>
      <c r="B3404" s="24" t="str">
        <f>VLOOKUP(J3404,city!$A$4:$D$352,3,0)</f>
        <v>西藏</v>
      </c>
      <c r="C3404" s="24" t="str">
        <f>VLOOKUP(J3404,city!$A$4:$D$352,4,0)</f>
        <v>拉萨</v>
      </c>
      <c r="D3404" s="25" t="s">
        <v>10809</v>
      </c>
      <c r="E3404" s="24" t="s">
        <v>10810</v>
      </c>
      <c r="F3404" s="42" t="str">
        <f t="shared" si="421"/>
        <v>91.125,29.661</v>
      </c>
      <c r="G3404" s="20" t="s">
        <v>10811</v>
      </c>
      <c r="H3404" s="20" t="s">
        <v>422</v>
      </c>
      <c r="I3404" s="45" t="str">
        <f t="shared" si="423"/>
        <v>34a,34b</v>
      </c>
      <c r="J3404" s="15">
        <f t="shared" si="424"/>
        <v>341</v>
      </c>
      <c r="K3404" s="15">
        <f>IF(VLOOKUP(J3403,city!$K$4:$L$352,2,0)&gt;K3403,K3403+1,1)</f>
        <v>1</v>
      </c>
      <c r="L3404" s="15">
        <v>1</v>
      </c>
      <c r="M3404" s="15" t="s">
        <v>395</v>
      </c>
      <c r="N3404" s="25">
        <v>91.125</v>
      </c>
      <c r="O3404" s="25">
        <v>29.661000000000001</v>
      </c>
      <c r="P3404" s="15" t="str">
        <f t="shared" si="419"/>
        <v/>
      </c>
      <c r="Q3404" s="41">
        <v>34</v>
      </c>
      <c r="R3404" s="15">
        <f t="shared" si="420"/>
        <v>15</v>
      </c>
      <c r="S3404" s="15" t="str">
        <f t="shared" si="425"/>
        <v>34a</v>
      </c>
      <c r="T3404" s="15" t="str">
        <f t="shared" si="426"/>
        <v>34b</v>
      </c>
    </row>
    <row r="3405" spans="1:20" ht="20.100000000000001" customHeight="1">
      <c r="A3405" s="15">
        <f t="shared" si="422"/>
        <v>134102</v>
      </c>
      <c r="B3405" s="24" t="str">
        <f>VLOOKUP(J3405,city!$A$4:$D$352,3,0)</f>
        <v>西藏</v>
      </c>
      <c r="C3405" s="24" t="str">
        <f>VLOOKUP(J3405,city!$A$4:$D$352,4,0)</f>
        <v>拉萨</v>
      </c>
      <c r="D3405" s="25" t="s">
        <v>10812</v>
      </c>
      <c r="E3405" s="24" t="s">
        <v>10813</v>
      </c>
      <c r="F3405" s="42" t="str">
        <f t="shared" si="421"/>
        <v>91.139,29.656</v>
      </c>
      <c r="G3405" s="20" t="s">
        <v>10814</v>
      </c>
      <c r="H3405" s="20" t="s">
        <v>427</v>
      </c>
      <c r="I3405" s="45" t="str">
        <f t="shared" si="423"/>
        <v>12a,12b</v>
      </c>
      <c r="J3405" s="15">
        <f t="shared" si="424"/>
        <v>341</v>
      </c>
      <c r="K3405" s="15">
        <f>IF(VLOOKUP(J3404,city!$K$4:$L$352,2,0)&gt;K3404,K3404+1,1)</f>
        <v>2</v>
      </c>
      <c r="L3405" s="15">
        <v>1</v>
      </c>
      <c r="M3405" s="15" t="s">
        <v>395</v>
      </c>
      <c r="N3405" s="25">
        <v>91.138999999999996</v>
      </c>
      <c r="O3405" s="25">
        <v>29.655999999999999</v>
      </c>
      <c r="P3405" s="15" t="str">
        <f t="shared" ref="P3405:P3468" si="427">IF(K3405=10,SUM(N3396:N3405)/10&amp;","&amp;SUM(O3396:O3405)/10,"")</f>
        <v/>
      </c>
      <c r="Q3405" s="41">
        <v>12</v>
      </c>
      <c r="R3405" s="15">
        <f t="shared" si="420"/>
        <v>12</v>
      </c>
      <c r="S3405" s="15" t="str">
        <f t="shared" si="425"/>
        <v>12a</v>
      </c>
      <c r="T3405" s="15" t="str">
        <f t="shared" si="426"/>
        <v>12b</v>
      </c>
    </row>
    <row r="3406" spans="1:20" ht="20.100000000000001" customHeight="1">
      <c r="A3406" s="15">
        <f t="shared" si="422"/>
        <v>134103</v>
      </c>
      <c r="B3406" s="24" t="str">
        <f>VLOOKUP(J3406,city!$A$4:$D$352,3,0)</f>
        <v>西藏</v>
      </c>
      <c r="C3406" s="24" t="str">
        <f>VLOOKUP(J3406,city!$A$4:$D$352,4,0)</f>
        <v>拉萨</v>
      </c>
      <c r="D3406" s="25" t="s">
        <v>10815</v>
      </c>
      <c r="E3406" s="24" t="s">
        <v>10816</v>
      </c>
      <c r="F3406" s="42" t="str">
        <f t="shared" si="421"/>
        <v>90.878,30.778</v>
      </c>
      <c r="G3406" s="20" t="s">
        <v>10817</v>
      </c>
      <c r="H3406" s="20" t="s">
        <v>432</v>
      </c>
      <c r="I3406" s="45" t="str">
        <f t="shared" si="423"/>
        <v>6a,6b</v>
      </c>
      <c r="J3406" s="15">
        <f t="shared" si="424"/>
        <v>341</v>
      </c>
      <c r="K3406" s="15">
        <f>IF(VLOOKUP(J3405,city!$K$4:$L$352,2,0)&gt;K3405,K3405+1,1)</f>
        <v>3</v>
      </c>
      <c r="L3406" s="15">
        <v>1</v>
      </c>
      <c r="M3406" s="15" t="s">
        <v>395</v>
      </c>
      <c r="N3406" s="25">
        <v>90.878</v>
      </c>
      <c r="O3406" s="25">
        <v>30.777999999999999</v>
      </c>
      <c r="P3406" s="15" t="str">
        <f t="shared" si="427"/>
        <v/>
      </c>
      <c r="Q3406" s="41">
        <v>6</v>
      </c>
      <c r="R3406" s="15">
        <f t="shared" si="420"/>
        <v>6</v>
      </c>
      <c r="S3406" s="15" t="str">
        <f t="shared" si="425"/>
        <v>6a</v>
      </c>
      <c r="T3406" s="15" t="str">
        <f t="shared" si="426"/>
        <v>6b</v>
      </c>
    </row>
    <row r="3407" spans="1:20" ht="20.100000000000001" customHeight="1">
      <c r="A3407" s="15">
        <f t="shared" si="422"/>
        <v>134104</v>
      </c>
      <c r="B3407" s="24" t="str">
        <f>VLOOKUP(J3407,city!$A$4:$D$352,3,0)</f>
        <v>西藏</v>
      </c>
      <c r="C3407" s="24" t="str">
        <f>VLOOKUP(J3407,city!$A$4:$D$352,4,0)</f>
        <v>拉萨</v>
      </c>
      <c r="D3407" s="25" t="s">
        <v>10818</v>
      </c>
      <c r="E3407" s="24" t="s">
        <v>10819</v>
      </c>
      <c r="F3407" s="42" t="str">
        <f t="shared" si="421"/>
        <v>91.135,29.655</v>
      </c>
      <c r="G3407" s="20" t="s">
        <v>10820</v>
      </c>
      <c r="H3407" s="20" t="s">
        <v>438</v>
      </c>
      <c r="I3407" s="45" t="str">
        <f t="shared" si="423"/>
        <v>16a,16b</v>
      </c>
      <c r="J3407" s="15">
        <f t="shared" si="424"/>
        <v>341</v>
      </c>
      <c r="K3407" s="15">
        <f>IF(VLOOKUP(J3406,city!$K$4:$L$352,2,0)&gt;K3406,K3406+1,1)</f>
        <v>4</v>
      </c>
      <c r="L3407" s="15">
        <v>1</v>
      </c>
      <c r="M3407" s="15" t="s">
        <v>395</v>
      </c>
      <c r="N3407" s="25">
        <v>91.135000000000005</v>
      </c>
      <c r="O3407" s="25">
        <v>29.655000000000001</v>
      </c>
      <c r="P3407" s="15" t="str">
        <f t="shared" si="427"/>
        <v/>
      </c>
      <c r="Q3407" s="41">
        <v>16</v>
      </c>
      <c r="R3407" s="15">
        <f t="shared" si="420"/>
        <v>16</v>
      </c>
      <c r="S3407" s="15" t="str">
        <f t="shared" si="425"/>
        <v>16a</v>
      </c>
      <c r="T3407" s="15" t="str">
        <f t="shared" si="426"/>
        <v>16b</v>
      </c>
    </row>
    <row r="3408" spans="1:20" ht="20.100000000000001" customHeight="1">
      <c r="A3408" s="15">
        <f t="shared" si="422"/>
        <v>134105</v>
      </c>
      <c r="B3408" s="24" t="str">
        <f>VLOOKUP(J3408,city!$A$4:$D$352,3,0)</f>
        <v>西藏</v>
      </c>
      <c r="C3408" s="24" t="str">
        <f>VLOOKUP(J3408,city!$A$4:$D$352,4,0)</f>
        <v>拉萨</v>
      </c>
      <c r="D3408" s="25" t="s">
        <v>10821</v>
      </c>
      <c r="E3408" s="24" t="s">
        <v>10822</v>
      </c>
      <c r="F3408" s="42" t="str">
        <f t="shared" si="421"/>
        <v>91.098,29.657</v>
      </c>
      <c r="G3408" s="20" t="s">
        <v>10823</v>
      </c>
      <c r="H3408" s="20" t="s">
        <v>444</v>
      </c>
      <c r="I3408" s="45" t="str">
        <f t="shared" si="423"/>
        <v>1a,1b</v>
      </c>
      <c r="J3408" s="15">
        <f t="shared" si="424"/>
        <v>341</v>
      </c>
      <c r="K3408" s="15">
        <f>IF(VLOOKUP(J3407,city!$K$4:$L$352,2,0)&gt;K3407,K3407+1,1)</f>
        <v>5</v>
      </c>
      <c r="L3408" s="15">
        <v>1</v>
      </c>
      <c r="M3408" s="15" t="s">
        <v>395</v>
      </c>
      <c r="N3408" s="25">
        <v>91.097999999999999</v>
      </c>
      <c r="O3408" s="25">
        <v>29.657</v>
      </c>
      <c r="P3408" s="15" t="str">
        <f t="shared" si="427"/>
        <v/>
      </c>
      <c r="Q3408" s="41">
        <v>1</v>
      </c>
      <c r="R3408" s="15">
        <f t="shared" si="420"/>
        <v>1</v>
      </c>
      <c r="S3408" s="15" t="str">
        <f t="shared" si="425"/>
        <v>1a</v>
      </c>
      <c r="T3408" s="15" t="str">
        <f t="shared" si="426"/>
        <v>1b</v>
      </c>
    </row>
    <row r="3409" spans="1:20" ht="20.100000000000001" customHeight="1">
      <c r="A3409" s="15">
        <f t="shared" si="422"/>
        <v>134106</v>
      </c>
      <c r="B3409" s="24" t="str">
        <f>VLOOKUP(J3409,city!$A$4:$D$352,3,0)</f>
        <v>西藏</v>
      </c>
      <c r="C3409" s="24" t="str">
        <f>VLOOKUP(J3409,city!$A$4:$D$352,4,0)</f>
        <v>拉萨</v>
      </c>
      <c r="D3409" s="25" t="s">
        <v>10824</v>
      </c>
      <c r="E3409" s="24" t="s">
        <v>10825</v>
      </c>
      <c r="F3409" s="42" t="str">
        <f t="shared" si="421"/>
        <v>91.141,29.701</v>
      </c>
      <c r="G3409" s="20" t="s">
        <v>10826</v>
      </c>
      <c r="H3409" s="20" t="s">
        <v>450</v>
      </c>
      <c r="I3409" s="45" t="str">
        <f t="shared" si="423"/>
        <v>12a,12b</v>
      </c>
      <c r="J3409" s="15">
        <f t="shared" si="424"/>
        <v>341</v>
      </c>
      <c r="K3409" s="15">
        <f>IF(VLOOKUP(J3408,city!$K$4:$L$352,2,0)&gt;K3408,K3408+1,1)</f>
        <v>6</v>
      </c>
      <c r="L3409" s="15">
        <v>1</v>
      </c>
      <c r="M3409" s="15" t="s">
        <v>395</v>
      </c>
      <c r="N3409" s="25">
        <v>91.141000000000005</v>
      </c>
      <c r="O3409" s="25">
        <v>29.701000000000001</v>
      </c>
      <c r="P3409" s="15" t="str">
        <f t="shared" si="427"/>
        <v/>
      </c>
      <c r="Q3409" s="41">
        <v>12</v>
      </c>
      <c r="R3409" s="15">
        <f t="shared" si="420"/>
        <v>12</v>
      </c>
      <c r="S3409" s="15" t="str">
        <f t="shared" si="425"/>
        <v>12a</v>
      </c>
      <c r="T3409" s="15" t="str">
        <f t="shared" si="426"/>
        <v>12b</v>
      </c>
    </row>
    <row r="3410" spans="1:20" ht="20.100000000000001" customHeight="1">
      <c r="A3410" s="15">
        <f t="shared" si="422"/>
        <v>134107</v>
      </c>
      <c r="B3410" s="24" t="str">
        <f>VLOOKUP(J3410,city!$A$4:$D$352,3,0)</f>
        <v>西藏</v>
      </c>
      <c r="C3410" s="24" t="str">
        <f>VLOOKUP(J3410,city!$A$4:$D$352,4,0)</f>
        <v>拉萨</v>
      </c>
      <c r="D3410" s="25" t="s">
        <v>10827</v>
      </c>
      <c r="E3410" s="24" t="s">
        <v>10828</v>
      </c>
      <c r="F3410" s="42" t="str">
        <f t="shared" si="421"/>
        <v>91.055,29.679</v>
      </c>
      <c r="G3410" s="20" t="s">
        <v>10829</v>
      </c>
      <c r="H3410" s="20" t="s">
        <v>456</v>
      </c>
      <c r="I3410" s="45" t="str">
        <f t="shared" si="423"/>
        <v>12a,12b</v>
      </c>
      <c r="J3410" s="15">
        <f t="shared" si="424"/>
        <v>341</v>
      </c>
      <c r="K3410" s="15">
        <f>IF(VLOOKUP(J3409,city!$K$4:$L$352,2,0)&gt;K3409,K3409+1,1)</f>
        <v>7</v>
      </c>
      <c r="L3410" s="15">
        <v>1</v>
      </c>
      <c r="M3410" s="15" t="s">
        <v>395</v>
      </c>
      <c r="N3410" s="25">
        <v>91.055000000000007</v>
      </c>
      <c r="O3410" s="25">
        <v>29.678999999999998</v>
      </c>
      <c r="P3410" s="15" t="str">
        <f t="shared" si="427"/>
        <v/>
      </c>
      <c r="Q3410" s="41">
        <v>12</v>
      </c>
      <c r="R3410" s="15">
        <f t="shared" si="420"/>
        <v>12</v>
      </c>
      <c r="S3410" s="15" t="str">
        <f t="shared" si="425"/>
        <v>12a</v>
      </c>
      <c r="T3410" s="15" t="str">
        <f t="shared" si="426"/>
        <v>12b</v>
      </c>
    </row>
    <row r="3411" spans="1:20" ht="20.100000000000001" customHeight="1">
      <c r="A3411" s="15">
        <f t="shared" si="422"/>
        <v>134108</v>
      </c>
      <c r="B3411" s="24" t="str">
        <f>VLOOKUP(J3411,city!$A$4:$D$352,3,0)</f>
        <v>西藏</v>
      </c>
      <c r="C3411" s="24" t="str">
        <f>VLOOKUP(J3411,city!$A$4:$D$352,4,0)</f>
        <v>拉萨</v>
      </c>
      <c r="D3411" s="25" t="s">
        <v>10830</v>
      </c>
      <c r="E3411" s="24" t="s">
        <v>10831</v>
      </c>
      <c r="F3411" s="42" t="str">
        <f t="shared" si="421"/>
        <v>91.271,29.664</v>
      </c>
      <c r="G3411" s="20" t="s">
        <v>10832</v>
      </c>
      <c r="H3411" s="20" t="s">
        <v>462</v>
      </c>
      <c r="I3411" s="45" t="str">
        <f t="shared" si="423"/>
        <v>6a,6b</v>
      </c>
      <c r="J3411" s="15">
        <f t="shared" si="424"/>
        <v>341</v>
      </c>
      <c r="K3411" s="15">
        <f>IF(VLOOKUP(J3410,city!$K$4:$L$352,2,0)&gt;K3410,K3410+1,1)</f>
        <v>8</v>
      </c>
      <c r="L3411" s="15">
        <v>1</v>
      </c>
      <c r="M3411" s="15" t="s">
        <v>395</v>
      </c>
      <c r="N3411" s="25">
        <v>91.271000000000001</v>
      </c>
      <c r="O3411" s="25">
        <v>29.664000000000001</v>
      </c>
      <c r="P3411" s="15" t="str">
        <f t="shared" si="427"/>
        <v/>
      </c>
      <c r="Q3411" s="41">
        <v>6</v>
      </c>
      <c r="R3411" s="15">
        <f t="shared" si="420"/>
        <v>6</v>
      </c>
      <c r="S3411" s="15" t="str">
        <f t="shared" si="425"/>
        <v>6a</v>
      </c>
      <c r="T3411" s="15" t="str">
        <f t="shared" si="426"/>
        <v>6b</v>
      </c>
    </row>
    <row r="3412" spans="1:20" ht="20.100000000000001" customHeight="1">
      <c r="A3412" s="15">
        <f t="shared" si="422"/>
        <v>134109</v>
      </c>
      <c r="B3412" s="24" t="str">
        <f>VLOOKUP(J3412,city!$A$4:$D$352,3,0)</f>
        <v>西藏</v>
      </c>
      <c r="C3412" s="24" t="str">
        <f>VLOOKUP(J3412,city!$A$4:$D$352,4,0)</f>
        <v>拉萨</v>
      </c>
      <c r="D3412" s="4" t="s">
        <v>10833</v>
      </c>
      <c r="E3412" s="47" t="s">
        <v>10834</v>
      </c>
      <c r="F3412" s="42" t="str">
        <f t="shared" si="421"/>
        <v>91.137,29.655</v>
      </c>
      <c r="G3412" s="20" t="s">
        <v>10835</v>
      </c>
      <c r="H3412" s="20" t="s">
        <v>468</v>
      </c>
      <c r="I3412" s="45" t="str">
        <f t="shared" si="423"/>
        <v>20a,20b</v>
      </c>
      <c r="J3412" s="15">
        <f t="shared" si="424"/>
        <v>341</v>
      </c>
      <c r="K3412" s="15">
        <f>IF(VLOOKUP(J3411,city!$K$4:$L$352,2,0)&gt;K3411,K3411+1,1)</f>
        <v>9</v>
      </c>
      <c r="L3412" s="15">
        <v>1</v>
      </c>
      <c r="M3412" s="15" t="s">
        <v>395</v>
      </c>
      <c r="N3412" s="4">
        <v>91.137</v>
      </c>
      <c r="O3412" s="4">
        <v>29.655000000000001</v>
      </c>
      <c r="P3412" s="15" t="str">
        <f t="shared" si="427"/>
        <v/>
      </c>
      <c r="Q3412" s="41">
        <v>20</v>
      </c>
      <c r="R3412" s="15">
        <f t="shared" si="420"/>
        <v>20</v>
      </c>
      <c r="S3412" s="15" t="str">
        <f t="shared" si="425"/>
        <v>20a</v>
      </c>
      <c r="T3412" s="15" t="str">
        <f t="shared" si="426"/>
        <v>20b</v>
      </c>
    </row>
    <row r="3413" spans="1:20" ht="20.100000000000001" customHeight="1">
      <c r="A3413" s="15">
        <f t="shared" si="422"/>
        <v>134110</v>
      </c>
      <c r="B3413" s="24" t="str">
        <f>VLOOKUP(J3413,city!$A$4:$D$352,3,0)</f>
        <v>西藏</v>
      </c>
      <c r="C3413" s="24" t="str">
        <f>VLOOKUP(J3413,city!$A$4:$D$352,4,0)</f>
        <v>拉萨</v>
      </c>
      <c r="D3413" s="25" t="s">
        <v>10836</v>
      </c>
      <c r="E3413" s="24" t="s">
        <v>10837</v>
      </c>
      <c r="F3413" s="42" t="str">
        <f t="shared" si="421"/>
        <v>91.105,30.685</v>
      </c>
      <c r="G3413" s="20" t="s">
        <v>10838</v>
      </c>
      <c r="H3413" s="20" t="s">
        <v>474</v>
      </c>
      <c r="I3413" s="45" t="str">
        <f t="shared" si="423"/>
        <v>11a,11b</v>
      </c>
      <c r="J3413" s="15">
        <f t="shared" si="424"/>
        <v>341</v>
      </c>
      <c r="K3413" s="15">
        <f>IF(VLOOKUP(J3412,city!$K$4:$L$352,2,0)&gt;K3412,K3412+1,1)</f>
        <v>10</v>
      </c>
      <c r="L3413" s="15">
        <v>1</v>
      </c>
      <c r="M3413" s="15" t="s">
        <v>395</v>
      </c>
      <c r="N3413" s="25">
        <v>91.105000000000004</v>
      </c>
      <c r="O3413" s="25">
        <v>30.684999999999999</v>
      </c>
      <c r="P3413" s="15" t="str">
        <f t="shared" si="427"/>
        <v>91.1084,29.8791</v>
      </c>
      <c r="Q3413" s="41">
        <v>11</v>
      </c>
      <c r="R3413" s="15">
        <f t="shared" si="420"/>
        <v>11</v>
      </c>
      <c r="S3413" s="15" t="str">
        <f t="shared" si="425"/>
        <v>11a</v>
      </c>
      <c r="T3413" s="15" t="str">
        <f t="shared" si="426"/>
        <v>11b</v>
      </c>
    </row>
    <row r="3414" spans="1:20" ht="20.100000000000001" customHeight="1">
      <c r="A3414" s="15">
        <f t="shared" si="422"/>
        <v>134201</v>
      </c>
      <c r="B3414" s="24" t="str">
        <f>VLOOKUP(J3414,city!$A$4:$D$352,3,0)</f>
        <v>西藏</v>
      </c>
      <c r="C3414" s="24" t="str">
        <f>VLOOKUP(J3414,city!$A$4:$D$352,4,0)</f>
        <v>昌都</v>
      </c>
      <c r="D3414" s="25" t="s">
        <v>10839</v>
      </c>
      <c r="E3414" s="24" t="s">
        <v>10840</v>
      </c>
      <c r="F3414" s="42" t="str">
        <f t="shared" si="421"/>
        <v>97.213,31.072</v>
      </c>
      <c r="G3414" s="20" t="s">
        <v>10841</v>
      </c>
      <c r="H3414" s="20" t="s">
        <v>480</v>
      </c>
      <c r="I3414" s="45" t="str">
        <f t="shared" si="423"/>
        <v>29a,29b</v>
      </c>
      <c r="J3414" s="15">
        <f t="shared" si="424"/>
        <v>342</v>
      </c>
      <c r="K3414" s="15">
        <f>IF(VLOOKUP(J3413,city!$K$4:$L$352,2,0)&gt;K3413,K3413+1,1)</f>
        <v>1</v>
      </c>
      <c r="L3414" s="15">
        <v>1</v>
      </c>
      <c r="M3414" s="15" t="s">
        <v>396</v>
      </c>
      <c r="N3414" s="25">
        <v>97.212999999999994</v>
      </c>
      <c r="O3414" s="25">
        <v>31.071999999999999</v>
      </c>
      <c r="P3414" s="15" t="str">
        <f t="shared" si="427"/>
        <v/>
      </c>
      <c r="Q3414" s="41">
        <v>29</v>
      </c>
      <c r="R3414" s="15">
        <f t="shared" si="420"/>
        <v>29</v>
      </c>
      <c r="S3414" s="15" t="str">
        <f t="shared" si="425"/>
        <v>29a</v>
      </c>
      <c r="T3414" s="15" t="str">
        <f t="shared" si="426"/>
        <v>29b</v>
      </c>
    </row>
    <row r="3415" spans="1:20" ht="20.100000000000001" customHeight="1">
      <c r="A3415" s="15">
        <f t="shared" si="422"/>
        <v>134202</v>
      </c>
      <c r="B3415" s="24" t="str">
        <f>VLOOKUP(J3415,city!$A$4:$D$352,3,0)</f>
        <v>西藏</v>
      </c>
      <c r="C3415" s="24" t="str">
        <f>VLOOKUP(J3415,city!$A$4:$D$352,4,0)</f>
        <v>昌都</v>
      </c>
      <c r="D3415" s="25" t="s">
        <v>10842</v>
      </c>
      <c r="E3415" s="24" t="s">
        <v>10843</v>
      </c>
      <c r="F3415" s="42" t="str">
        <f t="shared" si="421"/>
        <v>96.759,29.509</v>
      </c>
      <c r="G3415" s="20" t="s">
        <v>10844</v>
      </c>
      <c r="H3415" s="20" t="s">
        <v>486</v>
      </c>
      <c r="I3415" s="45" t="str">
        <f t="shared" si="423"/>
        <v>6a,6b</v>
      </c>
      <c r="J3415" s="15">
        <f t="shared" si="424"/>
        <v>342</v>
      </c>
      <c r="K3415" s="15">
        <f>IF(VLOOKUP(J3414,city!$K$4:$L$352,2,0)&gt;K3414,K3414+1,1)</f>
        <v>2</v>
      </c>
      <c r="L3415" s="15">
        <v>1</v>
      </c>
      <c r="M3415" s="15" t="s">
        <v>396</v>
      </c>
      <c r="N3415" s="25">
        <v>96.759</v>
      </c>
      <c r="O3415" s="25">
        <v>29.509</v>
      </c>
      <c r="P3415" s="15" t="str">
        <f t="shared" si="427"/>
        <v/>
      </c>
      <c r="Q3415" s="41">
        <v>6</v>
      </c>
      <c r="R3415" s="15">
        <f t="shared" si="420"/>
        <v>6</v>
      </c>
      <c r="S3415" s="15" t="str">
        <f t="shared" si="425"/>
        <v>6a</v>
      </c>
      <c r="T3415" s="15" t="str">
        <f t="shared" si="426"/>
        <v>6b</v>
      </c>
    </row>
    <row r="3416" spans="1:20" ht="20.100000000000001" customHeight="1">
      <c r="A3416" s="15">
        <f t="shared" si="422"/>
        <v>134203</v>
      </c>
      <c r="B3416" s="24" t="str">
        <f>VLOOKUP(J3416,city!$A$4:$D$352,3,0)</f>
        <v>西藏</v>
      </c>
      <c r="C3416" s="24" t="str">
        <f>VLOOKUP(J3416,city!$A$4:$D$352,4,0)</f>
        <v>昌都</v>
      </c>
      <c r="D3416" s="25" t="s">
        <v>10845</v>
      </c>
      <c r="E3416" s="24" t="s">
        <v>10846</v>
      </c>
      <c r="F3416" s="42" t="str">
        <f t="shared" si="421"/>
        <v>97.133,30.532</v>
      </c>
      <c r="G3416" s="20" t="s">
        <v>10847</v>
      </c>
      <c r="H3416" s="20" t="s">
        <v>492</v>
      </c>
      <c r="I3416" s="45" t="str">
        <f t="shared" si="423"/>
        <v>28a,28b</v>
      </c>
      <c r="J3416" s="15">
        <f t="shared" si="424"/>
        <v>342</v>
      </c>
      <c r="K3416" s="15">
        <f>IF(VLOOKUP(J3415,city!$K$4:$L$352,2,0)&gt;K3415,K3415+1,1)</f>
        <v>3</v>
      </c>
      <c r="L3416" s="15">
        <v>1</v>
      </c>
      <c r="M3416" s="15" t="s">
        <v>396</v>
      </c>
      <c r="N3416" s="25">
        <v>97.132999999999996</v>
      </c>
      <c r="O3416" s="25">
        <v>30.532</v>
      </c>
      <c r="P3416" s="15" t="str">
        <f t="shared" si="427"/>
        <v/>
      </c>
      <c r="Q3416" s="41">
        <v>28</v>
      </c>
      <c r="R3416" s="15">
        <f t="shared" si="420"/>
        <v>28</v>
      </c>
      <c r="S3416" s="15" t="str">
        <f t="shared" si="425"/>
        <v>28a</v>
      </c>
      <c r="T3416" s="15" t="str">
        <f t="shared" si="426"/>
        <v>28b</v>
      </c>
    </row>
    <row r="3417" spans="1:20" ht="20.100000000000001" customHeight="1">
      <c r="A3417" s="15">
        <f t="shared" si="422"/>
        <v>134204</v>
      </c>
      <c r="B3417" s="24" t="str">
        <f>VLOOKUP(J3417,city!$A$4:$D$352,3,0)</f>
        <v>西藏</v>
      </c>
      <c r="C3417" s="24" t="str">
        <f>VLOOKUP(J3417,city!$A$4:$D$352,4,0)</f>
        <v>昌都</v>
      </c>
      <c r="D3417" s="25" t="s">
        <v>10848</v>
      </c>
      <c r="E3417" s="24" t="s">
        <v>10849</v>
      </c>
      <c r="F3417" s="42" t="str">
        <f t="shared" si="421"/>
        <v>96.857,29.288</v>
      </c>
      <c r="G3417" s="20" t="s">
        <v>10850</v>
      </c>
      <c r="H3417" s="20" t="s">
        <v>498</v>
      </c>
      <c r="I3417" s="45" t="str">
        <f t="shared" si="423"/>
        <v>11a,11b</v>
      </c>
      <c r="J3417" s="15">
        <f t="shared" si="424"/>
        <v>342</v>
      </c>
      <c r="K3417" s="15">
        <f>IF(VLOOKUP(J3416,city!$K$4:$L$352,2,0)&gt;K3416,K3416+1,1)</f>
        <v>4</v>
      </c>
      <c r="L3417" s="15">
        <v>1</v>
      </c>
      <c r="M3417" s="15" t="s">
        <v>396</v>
      </c>
      <c r="N3417" s="25">
        <v>96.856999999999999</v>
      </c>
      <c r="O3417" s="25">
        <v>29.288</v>
      </c>
      <c r="P3417" s="15" t="str">
        <f t="shared" si="427"/>
        <v/>
      </c>
      <c r="Q3417" s="41">
        <v>11</v>
      </c>
      <c r="R3417" s="15">
        <f t="shared" si="420"/>
        <v>11</v>
      </c>
      <c r="S3417" s="15" t="str">
        <f t="shared" si="425"/>
        <v>11a</v>
      </c>
      <c r="T3417" s="15" t="str">
        <f t="shared" si="426"/>
        <v>11b</v>
      </c>
    </row>
    <row r="3418" spans="1:20" ht="20.100000000000001" customHeight="1">
      <c r="A3418" s="15">
        <f t="shared" si="422"/>
        <v>134205</v>
      </c>
      <c r="B3418" s="24" t="str">
        <f>VLOOKUP(J3418,city!$A$4:$D$352,3,0)</f>
        <v>西藏</v>
      </c>
      <c r="C3418" s="24" t="str">
        <f>VLOOKUP(J3418,city!$A$4:$D$352,4,0)</f>
        <v>昌都</v>
      </c>
      <c r="D3418" s="25" t="s">
        <v>10851</v>
      </c>
      <c r="E3418" s="24" t="s">
        <v>10852</v>
      </c>
      <c r="F3418" s="42" t="str">
        <f t="shared" si="421"/>
        <v>98.024,29.729</v>
      </c>
      <c r="G3418" s="20" t="s">
        <v>10853</v>
      </c>
      <c r="H3418" s="20" t="s">
        <v>504</v>
      </c>
      <c r="I3418" s="45" t="str">
        <f t="shared" si="423"/>
        <v>11a,11b</v>
      </c>
      <c r="J3418" s="15">
        <f t="shared" si="424"/>
        <v>342</v>
      </c>
      <c r="K3418" s="15">
        <f>IF(VLOOKUP(J3417,city!$K$4:$L$352,2,0)&gt;K3417,K3417+1,1)</f>
        <v>5</v>
      </c>
      <c r="L3418" s="15">
        <v>1</v>
      </c>
      <c r="M3418" s="15" t="s">
        <v>396</v>
      </c>
      <c r="N3418" s="25">
        <v>98.024000000000001</v>
      </c>
      <c r="O3418" s="25">
        <v>29.728999999999999</v>
      </c>
      <c r="P3418" s="15" t="str">
        <f t="shared" si="427"/>
        <v/>
      </c>
      <c r="Q3418" s="41">
        <v>11</v>
      </c>
      <c r="R3418" s="15">
        <f t="shared" si="420"/>
        <v>11</v>
      </c>
      <c r="S3418" s="15" t="str">
        <f t="shared" si="425"/>
        <v>11a</v>
      </c>
      <c r="T3418" s="15" t="str">
        <f t="shared" si="426"/>
        <v>11b</v>
      </c>
    </row>
    <row r="3419" spans="1:20" ht="20.100000000000001" customHeight="1">
      <c r="A3419" s="15">
        <f t="shared" si="422"/>
        <v>134206</v>
      </c>
      <c r="B3419" s="24" t="str">
        <f>VLOOKUP(J3419,city!$A$4:$D$352,3,0)</f>
        <v>西藏</v>
      </c>
      <c r="C3419" s="24" t="str">
        <f>VLOOKUP(J3419,city!$A$4:$D$352,4,0)</f>
        <v>昌都</v>
      </c>
      <c r="D3419" s="25" t="s">
        <v>10854</v>
      </c>
      <c r="E3419" s="24" t="s">
        <v>10855</v>
      </c>
      <c r="F3419" s="42" t="str">
        <f t="shared" si="421"/>
        <v>98.323,29.555</v>
      </c>
      <c r="G3419" s="20" t="s">
        <v>10856</v>
      </c>
      <c r="H3419" s="20" t="s">
        <v>510</v>
      </c>
      <c r="I3419" s="45" t="str">
        <f t="shared" si="423"/>
        <v>11a,11b</v>
      </c>
      <c r="J3419" s="15">
        <f t="shared" si="424"/>
        <v>342</v>
      </c>
      <c r="K3419" s="15">
        <f>IF(VLOOKUP(J3418,city!$K$4:$L$352,2,0)&gt;K3418,K3418+1,1)</f>
        <v>6</v>
      </c>
      <c r="L3419" s="15">
        <v>1</v>
      </c>
      <c r="M3419" s="15" t="s">
        <v>396</v>
      </c>
      <c r="N3419" s="25">
        <v>98.322999999999993</v>
      </c>
      <c r="O3419" s="25">
        <v>29.555</v>
      </c>
      <c r="P3419" s="15" t="str">
        <f t="shared" si="427"/>
        <v/>
      </c>
      <c r="Q3419" s="41">
        <v>11</v>
      </c>
      <c r="R3419" s="15">
        <f t="shared" ref="R3419:R3482" si="428">LOOKUP(1,0/FIND($U$6:$U$91,D3419),$V$6:$V$91)</f>
        <v>11</v>
      </c>
      <c r="S3419" s="15" t="str">
        <f t="shared" si="425"/>
        <v>11a</v>
      </c>
      <c r="T3419" s="15" t="str">
        <f t="shared" si="426"/>
        <v>11b</v>
      </c>
    </row>
    <row r="3420" spans="1:20" ht="20.100000000000001" customHeight="1">
      <c r="A3420" s="15">
        <f t="shared" si="422"/>
        <v>134207</v>
      </c>
      <c r="B3420" s="24" t="str">
        <f>VLOOKUP(J3420,city!$A$4:$D$352,3,0)</f>
        <v>西藏</v>
      </c>
      <c r="C3420" s="24" t="str">
        <f>VLOOKUP(J3420,city!$A$4:$D$352,4,0)</f>
        <v>昌都</v>
      </c>
      <c r="D3420" s="25" t="s">
        <v>10857</v>
      </c>
      <c r="E3420" s="24" t="s">
        <v>10858</v>
      </c>
      <c r="F3420" s="42" t="str">
        <f t="shared" si="421"/>
        <v>96.885,30.162</v>
      </c>
      <c r="G3420" s="20" t="s">
        <v>10859</v>
      </c>
      <c r="H3420" s="20" t="s">
        <v>516</v>
      </c>
      <c r="I3420" s="45" t="str">
        <f t="shared" si="423"/>
        <v>16a,16b</v>
      </c>
      <c r="J3420" s="15">
        <f t="shared" si="424"/>
        <v>342</v>
      </c>
      <c r="K3420" s="15">
        <f>IF(VLOOKUP(J3419,city!$K$4:$L$352,2,0)&gt;K3419,K3419+1,1)</f>
        <v>7</v>
      </c>
      <c r="L3420" s="15">
        <v>1</v>
      </c>
      <c r="M3420" s="15" t="s">
        <v>396</v>
      </c>
      <c r="N3420" s="25">
        <v>96.885000000000005</v>
      </c>
      <c r="O3420" s="25">
        <v>30.161999999999999</v>
      </c>
      <c r="P3420" s="15" t="str">
        <f t="shared" si="427"/>
        <v/>
      </c>
      <c r="Q3420" s="41">
        <v>16</v>
      </c>
      <c r="R3420" s="15">
        <f t="shared" si="428"/>
        <v>16</v>
      </c>
      <c r="S3420" s="15" t="str">
        <f t="shared" si="425"/>
        <v>16a</v>
      </c>
      <c r="T3420" s="15" t="str">
        <f t="shared" si="426"/>
        <v>16b</v>
      </c>
    </row>
    <row r="3421" spans="1:20" ht="20.100000000000001" customHeight="1">
      <c r="A3421" s="15">
        <f t="shared" si="422"/>
        <v>134208</v>
      </c>
      <c r="B3421" s="24" t="str">
        <f>VLOOKUP(J3421,city!$A$4:$D$352,3,0)</f>
        <v>西藏</v>
      </c>
      <c r="C3421" s="24" t="str">
        <f>VLOOKUP(J3421,city!$A$4:$D$352,4,0)</f>
        <v>昌都</v>
      </c>
      <c r="D3421" s="25" t="s">
        <v>10860</v>
      </c>
      <c r="E3421" s="24" t="s">
        <v>10861</v>
      </c>
      <c r="F3421" s="42" t="str">
        <f t="shared" si="421"/>
        <v>97.317,30.159</v>
      </c>
      <c r="G3421" s="20" t="s">
        <v>10862</v>
      </c>
      <c r="H3421" s="20" t="s">
        <v>522</v>
      </c>
      <c r="I3421" s="45" t="str">
        <f t="shared" si="423"/>
        <v>16a,16b</v>
      </c>
      <c r="J3421" s="15">
        <f t="shared" si="424"/>
        <v>342</v>
      </c>
      <c r="K3421" s="15">
        <f>IF(VLOOKUP(J3420,city!$K$4:$L$352,2,0)&gt;K3420,K3420+1,1)</f>
        <v>8</v>
      </c>
      <c r="L3421" s="15">
        <v>1</v>
      </c>
      <c r="M3421" s="15" t="s">
        <v>396</v>
      </c>
      <c r="N3421" s="25">
        <v>97.316999999999993</v>
      </c>
      <c r="O3421" s="25">
        <v>30.158999999999999</v>
      </c>
      <c r="P3421" s="15" t="str">
        <f t="shared" si="427"/>
        <v/>
      </c>
      <c r="Q3421" s="41">
        <v>16</v>
      </c>
      <c r="R3421" s="15">
        <f t="shared" si="428"/>
        <v>16</v>
      </c>
      <c r="S3421" s="15" t="str">
        <f t="shared" si="425"/>
        <v>16a</v>
      </c>
      <c r="T3421" s="15" t="str">
        <f t="shared" si="426"/>
        <v>16b</v>
      </c>
    </row>
    <row r="3422" spans="1:20" ht="20.100000000000001" customHeight="1">
      <c r="A3422" s="15">
        <f t="shared" si="422"/>
        <v>134209</v>
      </c>
      <c r="B3422" s="24" t="str">
        <f>VLOOKUP(J3422,city!$A$4:$D$352,3,0)</f>
        <v>西藏</v>
      </c>
      <c r="C3422" s="24" t="str">
        <f>VLOOKUP(J3422,city!$A$4:$D$352,4,0)</f>
        <v>昌都</v>
      </c>
      <c r="D3422" s="25" t="s">
        <v>10863</v>
      </c>
      <c r="E3422" s="24" t="s">
        <v>10864</v>
      </c>
      <c r="F3422" s="42" t="str">
        <f t="shared" si="421"/>
        <v>96.724,29.672</v>
      </c>
      <c r="G3422" s="20" t="s">
        <v>10865</v>
      </c>
      <c r="H3422" s="20" t="s">
        <v>528</v>
      </c>
      <c r="I3422" s="45" t="str">
        <f t="shared" si="423"/>
        <v>11a,11b</v>
      </c>
      <c r="J3422" s="15">
        <f t="shared" si="424"/>
        <v>342</v>
      </c>
      <c r="K3422" s="15">
        <f>IF(VLOOKUP(J3421,city!$K$4:$L$352,2,0)&gt;K3421,K3421+1,1)</f>
        <v>9</v>
      </c>
      <c r="L3422" s="15">
        <v>1</v>
      </c>
      <c r="M3422" s="15" t="s">
        <v>396</v>
      </c>
      <c r="N3422" s="25">
        <v>96.724000000000004</v>
      </c>
      <c r="O3422" s="25">
        <v>29.672000000000001</v>
      </c>
      <c r="P3422" s="15" t="str">
        <f t="shared" si="427"/>
        <v/>
      </c>
      <c r="Q3422" s="41">
        <v>11</v>
      </c>
      <c r="R3422" s="15">
        <f t="shared" si="428"/>
        <v>11</v>
      </c>
      <c r="S3422" s="15" t="str">
        <f t="shared" si="425"/>
        <v>11a</v>
      </c>
      <c r="T3422" s="15" t="str">
        <f t="shared" si="426"/>
        <v>11b</v>
      </c>
    </row>
    <row r="3423" spans="1:20" ht="20.100000000000001" customHeight="1">
      <c r="A3423" s="15">
        <f t="shared" si="422"/>
        <v>134210</v>
      </c>
      <c r="B3423" s="24" t="str">
        <f>VLOOKUP(J3423,city!$A$4:$D$352,3,0)</f>
        <v>西藏</v>
      </c>
      <c r="C3423" s="24" t="str">
        <f>VLOOKUP(J3423,city!$A$4:$D$352,4,0)</f>
        <v>昌都</v>
      </c>
      <c r="D3423" s="25" t="s">
        <v>10866</v>
      </c>
      <c r="E3423" s="24" t="s">
        <v>10867</v>
      </c>
      <c r="F3423" s="42" t="str">
        <f t="shared" si="421"/>
        <v>98.611,29.037</v>
      </c>
      <c r="G3423" s="20" t="s">
        <v>10868</v>
      </c>
      <c r="H3423" s="20" t="s">
        <v>534</v>
      </c>
      <c r="I3423" s="45" t="str">
        <f t="shared" si="423"/>
        <v>28a,28b</v>
      </c>
      <c r="J3423" s="15">
        <f t="shared" si="424"/>
        <v>342</v>
      </c>
      <c r="K3423" s="15">
        <f>IF(VLOOKUP(J3422,city!$K$4:$L$352,2,0)&gt;K3422,K3422+1,1)</f>
        <v>10</v>
      </c>
      <c r="L3423" s="15">
        <v>1</v>
      </c>
      <c r="M3423" s="15" t="s">
        <v>396</v>
      </c>
      <c r="N3423" s="25">
        <v>98.611000000000004</v>
      </c>
      <c r="O3423" s="25">
        <v>29.036999999999999</v>
      </c>
      <c r="P3423" s="15" t="str">
        <f t="shared" si="427"/>
        <v>97.3846,29.8715</v>
      </c>
      <c r="Q3423" s="41">
        <v>28</v>
      </c>
      <c r="R3423" s="15" t="e">
        <f t="shared" si="428"/>
        <v>#N/A</v>
      </c>
      <c r="S3423" s="15" t="str">
        <f t="shared" si="425"/>
        <v>28a</v>
      </c>
      <c r="T3423" s="15" t="str">
        <f t="shared" si="426"/>
        <v>28b</v>
      </c>
    </row>
    <row r="3424" spans="1:20" ht="20.100000000000001" customHeight="1">
      <c r="A3424" s="15">
        <f t="shared" si="422"/>
        <v>134301</v>
      </c>
      <c r="B3424" s="24" t="str">
        <f>VLOOKUP(J3424,city!$A$4:$D$352,3,0)</f>
        <v>西藏</v>
      </c>
      <c r="C3424" s="24" t="str">
        <f>VLOOKUP(J3424,city!$A$4:$D$352,4,0)</f>
        <v>日喀则</v>
      </c>
      <c r="D3424" s="25" t="s">
        <v>10869</v>
      </c>
      <c r="E3424" s="24" t="s">
        <v>10870</v>
      </c>
      <c r="F3424" s="42" t="str">
        <f t="shared" si="421"/>
        <v>88.878,29.271</v>
      </c>
      <c r="G3424" s="20" t="s">
        <v>10871</v>
      </c>
      <c r="H3424" s="20" t="s">
        <v>422</v>
      </c>
      <c r="I3424" s="45" t="str">
        <f t="shared" si="423"/>
        <v>12a,12b</v>
      </c>
      <c r="J3424" s="15">
        <f t="shared" si="424"/>
        <v>343</v>
      </c>
      <c r="K3424" s="15">
        <f>IF(VLOOKUP(J3423,city!$K$4:$L$352,2,0)&gt;K3423,K3423+1,1)</f>
        <v>1</v>
      </c>
      <c r="L3424" s="15">
        <v>1</v>
      </c>
      <c r="M3424" s="15" t="s">
        <v>397</v>
      </c>
      <c r="N3424" s="25">
        <v>88.878</v>
      </c>
      <c r="O3424" s="25">
        <v>29.271000000000001</v>
      </c>
      <c r="P3424" s="15" t="str">
        <f t="shared" si="427"/>
        <v/>
      </c>
      <c r="Q3424" s="41">
        <v>12</v>
      </c>
      <c r="R3424" s="15">
        <f t="shared" si="428"/>
        <v>12</v>
      </c>
      <c r="S3424" s="15" t="str">
        <f t="shared" si="425"/>
        <v>12a</v>
      </c>
      <c r="T3424" s="15" t="str">
        <f t="shared" si="426"/>
        <v>12b</v>
      </c>
    </row>
    <row r="3425" spans="1:20" ht="20.100000000000001" customHeight="1">
      <c r="A3425" s="15">
        <f t="shared" si="422"/>
        <v>134302</v>
      </c>
      <c r="B3425" s="24" t="str">
        <f>VLOOKUP(J3425,city!$A$4:$D$352,3,0)</f>
        <v>西藏</v>
      </c>
      <c r="C3425" s="24" t="str">
        <f>VLOOKUP(J3425,city!$A$4:$D$352,4,0)</f>
        <v>日喀则</v>
      </c>
      <c r="D3425" s="25" t="s">
        <v>10872</v>
      </c>
      <c r="E3425" s="24" t="s">
        <v>10873</v>
      </c>
      <c r="F3425" s="42" t="str">
        <f t="shared" si="421"/>
        <v>86.859,28.143</v>
      </c>
      <c r="G3425" s="20" t="s">
        <v>10874</v>
      </c>
      <c r="H3425" s="20" t="s">
        <v>427</v>
      </c>
      <c r="I3425" s="45" t="str">
        <f t="shared" si="423"/>
        <v>11a,11b</v>
      </c>
      <c r="J3425" s="15">
        <f t="shared" si="424"/>
        <v>343</v>
      </c>
      <c r="K3425" s="15">
        <f>IF(VLOOKUP(J3424,city!$K$4:$L$352,2,0)&gt;K3424,K3424+1,1)</f>
        <v>2</v>
      </c>
      <c r="L3425" s="15">
        <v>1</v>
      </c>
      <c r="M3425" s="15" t="s">
        <v>397</v>
      </c>
      <c r="N3425" s="25">
        <v>86.858999999999995</v>
      </c>
      <c r="O3425" s="25">
        <v>28.143000000000001</v>
      </c>
      <c r="P3425" s="15" t="str">
        <f t="shared" si="427"/>
        <v/>
      </c>
      <c r="Q3425" s="41">
        <v>11</v>
      </c>
      <c r="R3425" s="15">
        <f t="shared" si="428"/>
        <v>11</v>
      </c>
      <c r="S3425" s="15" t="str">
        <f t="shared" si="425"/>
        <v>11a</v>
      </c>
      <c r="T3425" s="15" t="str">
        <f t="shared" si="426"/>
        <v>11b</v>
      </c>
    </row>
    <row r="3426" spans="1:20" ht="40.5">
      <c r="A3426" s="15">
        <f t="shared" si="422"/>
        <v>134303</v>
      </c>
      <c r="B3426" s="24" t="str">
        <f>VLOOKUP(J3426,city!$A$4:$D$352,3,0)</f>
        <v>西藏</v>
      </c>
      <c r="C3426" s="24" t="str">
        <f>VLOOKUP(J3426,city!$A$4:$D$352,4,0)</f>
        <v>日喀则</v>
      </c>
      <c r="D3426" s="25" t="s">
        <v>10875</v>
      </c>
      <c r="E3426" s="24" t="s">
        <v>10876</v>
      </c>
      <c r="F3426" s="42" t="str">
        <f t="shared" si="421"/>
        <v>86.934,27.991</v>
      </c>
      <c r="G3426" s="20" t="s">
        <v>10877</v>
      </c>
      <c r="H3426" s="20" t="s">
        <v>432</v>
      </c>
      <c r="I3426" s="45" t="str">
        <f t="shared" si="423"/>
        <v>11a,11b</v>
      </c>
      <c r="J3426" s="15">
        <f t="shared" si="424"/>
        <v>343</v>
      </c>
      <c r="K3426" s="15">
        <f>IF(VLOOKUP(J3425,city!$K$4:$L$352,2,0)&gt;K3425,K3425+1,1)</f>
        <v>3</v>
      </c>
      <c r="L3426" s="15">
        <v>1</v>
      </c>
      <c r="M3426" s="15" t="s">
        <v>397</v>
      </c>
      <c r="N3426" s="25">
        <v>86.933999999999997</v>
      </c>
      <c r="O3426" s="25">
        <v>27.991</v>
      </c>
      <c r="P3426" s="15" t="str">
        <f t="shared" si="427"/>
        <v/>
      </c>
      <c r="Q3426" s="41">
        <v>11</v>
      </c>
      <c r="R3426" s="15">
        <f t="shared" si="428"/>
        <v>11</v>
      </c>
      <c r="S3426" s="15" t="str">
        <f t="shared" si="425"/>
        <v>11a</v>
      </c>
      <c r="T3426" s="15" t="str">
        <f t="shared" si="426"/>
        <v>11b</v>
      </c>
    </row>
    <row r="3427" spans="1:20" ht="20.100000000000001" customHeight="1">
      <c r="A3427" s="15">
        <f t="shared" si="422"/>
        <v>134304</v>
      </c>
      <c r="B3427" s="24" t="str">
        <f>VLOOKUP(J3427,city!$A$4:$D$352,3,0)</f>
        <v>西藏</v>
      </c>
      <c r="C3427" s="24" t="str">
        <f>VLOOKUP(J3427,city!$A$4:$D$352,4,0)</f>
        <v>日喀则</v>
      </c>
      <c r="D3427" s="25" t="s">
        <v>10878</v>
      </c>
      <c r="E3427" s="24" t="s">
        <v>10879</v>
      </c>
      <c r="F3427" s="42" t="str">
        <f t="shared" si="421"/>
        <v>90.172,28.901</v>
      </c>
      <c r="G3427" s="20" t="s">
        <v>10880</v>
      </c>
      <c r="H3427" s="20" t="s">
        <v>438</v>
      </c>
      <c r="I3427" s="45" t="str">
        <f t="shared" si="423"/>
        <v>11a,11b</v>
      </c>
      <c r="J3427" s="15">
        <f t="shared" si="424"/>
        <v>343</v>
      </c>
      <c r="K3427" s="15">
        <f>IF(VLOOKUP(J3426,city!$K$4:$L$352,2,0)&gt;K3426,K3426+1,1)</f>
        <v>4</v>
      </c>
      <c r="L3427" s="15">
        <v>1</v>
      </c>
      <c r="M3427" s="15" t="s">
        <v>397</v>
      </c>
      <c r="N3427" s="25">
        <v>90.171999999999997</v>
      </c>
      <c r="O3427" s="25">
        <v>28.901</v>
      </c>
      <c r="P3427" s="15" t="str">
        <f t="shared" si="427"/>
        <v/>
      </c>
      <c r="Q3427" s="41">
        <v>11</v>
      </c>
      <c r="R3427" s="15">
        <f t="shared" si="428"/>
        <v>11</v>
      </c>
      <c r="S3427" s="15" t="str">
        <f t="shared" si="425"/>
        <v>11a</v>
      </c>
      <c r="T3427" s="15" t="str">
        <f t="shared" si="426"/>
        <v>11b</v>
      </c>
    </row>
    <row r="3428" spans="1:20" ht="20.100000000000001" customHeight="1">
      <c r="A3428" s="15">
        <f t="shared" si="422"/>
        <v>134305</v>
      </c>
      <c r="B3428" s="24" t="str">
        <f>VLOOKUP(J3428,city!$A$4:$D$352,3,0)</f>
        <v>西藏</v>
      </c>
      <c r="C3428" s="24" t="str">
        <f>VLOOKUP(J3428,city!$A$4:$D$352,4,0)</f>
        <v>日喀则</v>
      </c>
      <c r="D3428" s="25" t="s">
        <v>10881</v>
      </c>
      <c r="E3428" s="24" t="s">
        <v>10882</v>
      </c>
      <c r="F3428" s="42" t="str">
        <f t="shared" si="421"/>
        <v>89.602,28.927</v>
      </c>
      <c r="G3428" s="20" t="s">
        <v>10883</v>
      </c>
      <c r="H3428" s="20" t="s">
        <v>444</v>
      </c>
      <c r="I3428" s="45" t="str">
        <f t="shared" si="423"/>
        <v>12a,12b</v>
      </c>
      <c r="J3428" s="15">
        <f t="shared" si="424"/>
        <v>343</v>
      </c>
      <c r="K3428" s="15">
        <f>IF(VLOOKUP(J3427,city!$K$4:$L$352,2,0)&gt;K3427,K3427+1,1)</f>
        <v>5</v>
      </c>
      <c r="L3428" s="15">
        <v>1</v>
      </c>
      <c r="M3428" s="15" t="s">
        <v>397</v>
      </c>
      <c r="N3428" s="25">
        <v>89.602000000000004</v>
      </c>
      <c r="O3428" s="25">
        <v>28.927</v>
      </c>
      <c r="P3428" s="15" t="str">
        <f t="shared" si="427"/>
        <v/>
      </c>
      <c r="Q3428" s="41">
        <v>12</v>
      </c>
      <c r="R3428" s="15">
        <f t="shared" si="428"/>
        <v>12</v>
      </c>
      <c r="S3428" s="15" t="str">
        <f t="shared" si="425"/>
        <v>12a</v>
      </c>
      <c r="T3428" s="15" t="str">
        <f t="shared" si="426"/>
        <v>12b</v>
      </c>
    </row>
    <row r="3429" spans="1:20" ht="20.100000000000001" customHeight="1">
      <c r="A3429" s="15">
        <f t="shared" si="422"/>
        <v>134306</v>
      </c>
      <c r="B3429" s="24" t="str">
        <f>VLOOKUP(J3429,city!$A$4:$D$352,3,0)</f>
        <v>西藏</v>
      </c>
      <c r="C3429" s="24" t="str">
        <f>VLOOKUP(J3429,city!$A$4:$D$352,4,0)</f>
        <v>日喀则</v>
      </c>
      <c r="D3429" s="25" t="s">
        <v>10884</v>
      </c>
      <c r="E3429" s="24" t="s">
        <v>10885</v>
      </c>
      <c r="F3429" s="42" t="str">
        <f t="shared" si="421"/>
        <v>89.609,28.917</v>
      </c>
      <c r="G3429" s="20" t="s">
        <v>10886</v>
      </c>
      <c r="H3429" s="20" t="s">
        <v>450</v>
      </c>
      <c r="I3429" s="45" t="str">
        <f t="shared" si="423"/>
        <v>11a,11b</v>
      </c>
      <c r="J3429" s="15">
        <f t="shared" si="424"/>
        <v>343</v>
      </c>
      <c r="K3429" s="15">
        <f>IF(VLOOKUP(J3428,city!$K$4:$L$352,2,0)&gt;K3428,K3428+1,1)</f>
        <v>6</v>
      </c>
      <c r="L3429" s="15">
        <v>1</v>
      </c>
      <c r="M3429" s="15" t="s">
        <v>397</v>
      </c>
      <c r="N3429" s="25">
        <v>89.608999999999995</v>
      </c>
      <c r="O3429" s="25">
        <v>28.917000000000002</v>
      </c>
      <c r="P3429" s="15" t="str">
        <f t="shared" si="427"/>
        <v/>
      </c>
      <c r="Q3429" s="41">
        <v>11</v>
      </c>
      <c r="R3429" s="15">
        <f t="shared" si="428"/>
        <v>11</v>
      </c>
      <c r="S3429" s="15" t="str">
        <f t="shared" si="425"/>
        <v>11a</v>
      </c>
      <c r="T3429" s="15" t="str">
        <f t="shared" si="426"/>
        <v>11b</v>
      </c>
    </row>
    <row r="3430" spans="1:20" ht="20.100000000000001" customHeight="1">
      <c r="A3430" s="15">
        <f t="shared" si="422"/>
        <v>134307</v>
      </c>
      <c r="B3430" s="24" t="str">
        <f>VLOOKUP(J3430,city!$A$4:$D$352,3,0)</f>
        <v>西藏</v>
      </c>
      <c r="C3430" s="24" t="str">
        <f>VLOOKUP(J3430,city!$A$4:$D$352,4,0)</f>
        <v>日喀则</v>
      </c>
      <c r="D3430" s="25" t="s">
        <v>10887</v>
      </c>
      <c r="E3430" s="24" t="s">
        <v>10888</v>
      </c>
      <c r="F3430" s="42" t="str">
        <f t="shared" si="421"/>
        <v>88.026,28.907</v>
      </c>
      <c r="G3430" s="20" t="s">
        <v>10889</v>
      </c>
      <c r="H3430" s="20" t="s">
        <v>456</v>
      </c>
      <c r="I3430" s="45" t="str">
        <f t="shared" si="423"/>
        <v>12a,12b</v>
      </c>
      <c r="J3430" s="15">
        <f t="shared" si="424"/>
        <v>343</v>
      </c>
      <c r="K3430" s="15">
        <f>IF(VLOOKUP(J3429,city!$K$4:$L$352,2,0)&gt;K3429,K3429+1,1)</f>
        <v>7</v>
      </c>
      <c r="L3430" s="15">
        <v>1</v>
      </c>
      <c r="M3430" s="15" t="s">
        <v>397</v>
      </c>
      <c r="N3430" s="25">
        <v>88.025999999999996</v>
      </c>
      <c r="O3430" s="25">
        <v>28.907</v>
      </c>
      <c r="P3430" s="15" t="str">
        <f t="shared" si="427"/>
        <v/>
      </c>
      <c r="Q3430" s="41">
        <v>12</v>
      </c>
      <c r="R3430" s="15">
        <f t="shared" si="428"/>
        <v>12</v>
      </c>
      <c r="S3430" s="15" t="str">
        <f t="shared" si="425"/>
        <v>12a</v>
      </c>
      <c r="T3430" s="15" t="str">
        <f t="shared" si="426"/>
        <v>12b</v>
      </c>
    </row>
    <row r="3431" spans="1:20" ht="20.100000000000001" customHeight="1">
      <c r="A3431" s="15">
        <f t="shared" si="422"/>
        <v>134308</v>
      </c>
      <c r="B3431" s="24" t="str">
        <f>VLOOKUP(J3431,city!$A$4:$D$352,3,0)</f>
        <v>西藏</v>
      </c>
      <c r="C3431" s="24" t="str">
        <f>VLOOKUP(J3431,city!$A$4:$D$352,4,0)</f>
        <v>日喀则</v>
      </c>
      <c r="D3431" s="25" t="s">
        <v>10890</v>
      </c>
      <c r="E3431" s="24" t="s">
        <v>10891</v>
      </c>
      <c r="F3431" s="42" t="str">
        <f t="shared" si="421"/>
        <v>88.893,29.271</v>
      </c>
      <c r="G3431" s="20" t="s">
        <v>10892</v>
      </c>
      <c r="H3431" s="20" t="s">
        <v>462</v>
      </c>
      <c r="I3431" s="45" t="str">
        <f t="shared" si="423"/>
        <v>11a,11b</v>
      </c>
      <c r="J3431" s="15">
        <f t="shared" si="424"/>
        <v>343</v>
      </c>
      <c r="K3431" s="15">
        <f>IF(VLOOKUP(J3430,city!$K$4:$L$352,2,0)&gt;K3430,K3430+1,1)</f>
        <v>8</v>
      </c>
      <c r="L3431" s="15">
        <v>1</v>
      </c>
      <c r="M3431" s="15" t="s">
        <v>397</v>
      </c>
      <c r="N3431" s="25">
        <v>88.893000000000001</v>
      </c>
      <c r="O3431" s="25">
        <v>29.271000000000001</v>
      </c>
      <c r="P3431" s="15" t="str">
        <f t="shared" si="427"/>
        <v/>
      </c>
      <c r="Q3431" s="41">
        <v>11</v>
      </c>
      <c r="R3431" s="15">
        <f t="shared" si="428"/>
        <v>11</v>
      </c>
      <c r="S3431" s="15" t="str">
        <f t="shared" si="425"/>
        <v>11a</v>
      </c>
      <c r="T3431" s="15" t="str">
        <f t="shared" si="426"/>
        <v>11b</v>
      </c>
    </row>
    <row r="3432" spans="1:20" ht="20.100000000000001" customHeight="1">
      <c r="A3432" s="15">
        <f t="shared" si="422"/>
        <v>134309</v>
      </c>
      <c r="B3432" s="24" t="str">
        <f>VLOOKUP(J3432,city!$A$4:$D$352,3,0)</f>
        <v>西藏</v>
      </c>
      <c r="C3432" s="24" t="str">
        <f>VLOOKUP(J3432,city!$A$4:$D$352,4,0)</f>
        <v>日喀则</v>
      </c>
      <c r="D3432" s="25" t="s">
        <v>10893</v>
      </c>
      <c r="E3432" s="24" t="s">
        <v>10894</v>
      </c>
      <c r="F3432" s="42" t="str">
        <f t="shared" si="421"/>
        <v>86.874,28.102</v>
      </c>
      <c r="G3432" s="20" t="s">
        <v>10895</v>
      </c>
      <c r="H3432" s="20" t="s">
        <v>468</v>
      </c>
      <c r="I3432" s="45" t="str">
        <f t="shared" si="423"/>
        <v>11a,11b</v>
      </c>
      <c r="J3432" s="15">
        <f t="shared" si="424"/>
        <v>343</v>
      </c>
      <c r="K3432" s="15">
        <f>IF(VLOOKUP(J3431,city!$K$4:$L$352,2,0)&gt;K3431,K3431+1,1)</f>
        <v>9</v>
      </c>
      <c r="L3432" s="15">
        <v>1</v>
      </c>
      <c r="M3432" s="15" t="s">
        <v>397</v>
      </c>
      <c r="N3432" s="25">
        <v>86.873999999999995</v>
      </c>
      <c r="O3432" s="25">
        <v>28.102</v>
      </c>
      <c r="P3432" s="15" t="str">
        <f t="shared" si="427"/>
        <v/>
      </c>
      <c r="Q3432" s="41">
        <v>11</v>
      </c>
      <c r="R3432" s="15">
        <f t="shared" si="428"/>
        <v>11</v>
      </c>
      <c r="S3432" s="15" t="str">
        <f t="shared" si="425"/>
        <v>11a</v>
      </c>
      <c r="T3432" s="15" t="str">
        <f t="shared" si="426"/>
        <v>11b</v>
      </c>
    </row>
    <row r="3433" spans="1:20" ht="20.100000000000001" customHeight="1">
      <c r="A3433" s="15">
        <f t="shared" si="422"/>
        <v>134310</v>
      </c>
      <c r="B3433" s="24" t="str">
        <f>VLOOKUP(J3433,city!$A$4:$D$352,3,0)</f>
        <v>西藏</v>
      </c>
      <c r="C3433" s="24" t="str">
        <f>VLOOKUP(J3433,city!$A$4:$D$352,4,0)</f>
        <v>日喀则</v>
      </c>
      <c r="D3433" s="25" t="s">
        <v>10896</v>
      </c>
      <c r="E3433" s="24" t="s">
        <v>10897</v>
      </c>
      <c r="F3433" s="42" t="str">
        <f t="shared" si="421"/>
        <v>86.669,28.096</v>
      </c>
      <c r="G3433" s="20" t="s">
        <v>10898</v>
      </c>
      <c r="H3433" s="20" t="s">
        <v>474</v>
      </c>
      <c r="I3433" s="45" t="str">
        <f t="shared" si="423"/>
        <v>11a,11b</v>
      </c>
      <c r="J3433" s="15">
        <f t="shared" si="424"/>
        <v>343</v>
      </c>
      <c r="K3433" s="15">
        <f>IF(VLOOKUP(J3432,city!$K$4:$L$352,2,0)&gt;K3432,K3432+1,1)</f>
        <v>10</v>
      </c>
      <c r="L3433" s="15">
        <v>1</v>
      </c>
      <c r="M3433" s="15" t="s">
        <v>397</v>
      </c>
      <c r="N3433" s="25">
        <v>86.668999999999997</v>
      </c>
      <c r="O3433" s="25">
        <v>28.096</v>
      </c>
      <c r="P3433" s="15" t="str">
        <f t="shared" si="427"/>
        <v>88.2516,28.6526</v>
      </c>
      <c r="Q3433" s="41">
        <v>11</v>
      </c>
      <c r="R3433" s="15">
        <f t="shared" si="428"/>
        <v>11</v>
      </c>
      <c r="S3433" s="15" t="str">
        <f t="shared" si="425"/>
        <v>11a</v>
      </c>
      <c r="T3433" s="15" t="str">
        <f t="shared" si="426"/>
        <v>11b</v>
      </c>
    </row>
    <row r="3434" spans="1:20" ht="20.100000000000001" customHeight="1">
      <c r="A3434" s="15">
        <f t="shared" si="422"/>
        <v>134401</v>
      </c>
      <c r="B3434" s="24" t="str">
        <f>VLOOKUP(J3434,city!$A$4:$D$352,3,0)</f>
        <v>西藏</v>
      </c>
      <c r="C3434" s="24" t="str">
        <f>VLOOKUP(J3434,city!$A$4:$D$352,4,0)</f>
        <v>林芝</v>
      </c>
      <c r="D3434" s="25" t="s">
        <v>10899</v>
      </c>
      <c r="E3434" s="24" t="s">
        <v>10900</v>
      </c>
      <c r="F3434" s="42" t="str">
        <f t="shared" si="421"/>
        <v>95.062,29.634</v>
      </c>
      <c r="G3434" s="20" t="s">
        <v>10901</v>
      </c>
      <c r="H3434" s="20" t="s">
        <v>480</v>
      </c>
      <c r="I3434" s="45" t="str">
        <f t="shared" si="423"/>
        <v>11a,11b</v>
      </c>
      <c r="J3434" s="15">
        <f t="shared" si="424"/>
        <v>344</v>
      </c>
      <c r="K3434" s="15">
        <f>IF(VLOOKUP(J3433,city!$K$4:$L$352,2,0)&gt;K3433,K3433+1,1)</f>
        <v>1</v>
      </c>
      <c r="L3434" s="15">
        <v>1</v>
      </c>
      <c r="M3434" s="15" t="s">
        <v>398</v>
      </c>
      <c r="N3434" s="25">
        <v>95.061999999999998</v>
      </c>
      <c r="O3434" s="25">
        <v>29.634</v>
      </c>
      <c r="P3434" s="15" t="str">
        <f t="shared" si="427"/>
        <v/>
      </c>
      <c r="Q3434" s="41">
        <v>11</v>
      </c>
      <c r="R3434" s="15">
        <f t="shared" si="428"/>
        <v>11</v>
      </c>
      <c r="S3434" s="15" t="str">
        <f t="shared" si="425"/>
        <v>11a</v>
      </c>
      <c r="T3434" s="15" t="str">
        <f t="shared" si="426"/>
        <v>11b</v>
      </c>
    </row>
    <row r="3435" spans="1:20" ht="20.100000000000001" customHeight="1">
      <c r="A3435" s="15">
        <f t="shared" si="422"/>
        <v>134402</v>
      </c>
      <c r="B3435" s="24" t="str">
        <f>VLOOKUP(J3435,city!$A$4:$D$352,3,0)</f>
        <v>西藏</v>
      </c>
      <c r="C3435" s="24" t="str">
        <f>VLOOKUP(J3435,city!$A$4:$D$352,4,0)</f>
        <v>林芝</v>
      </c>
      <c r="D3435" s="25" t="s">
        <v>10902</v>
      </c>
      <c r="E3435" s="24" t="s">
        <v>10903</v>
      </c>
      <c r="F3435" s="42" t="str">
        <f t="shared" si="421"/>
        <v>94.944,29.619</v>
      </c>
      <c r="G3435" s="20" t="s">
        <v>10904</v>
      </c>
      <c r="H3435" s="20" t="s">
        <v>486</v>
      </c>
      <c r="I3435" s="45" t="str">
        <f t="shared" si="423"/>
        <v>2a,2b</v>
      </c>
      <c r="J3435" s="15">
        <f t="shared" si="424"/>
        <v>344</v>
      </c>
      <c r="K3435" s="15">
        <f>IF(VLOOKUP(J3434,city!$K$4:$L$352,2,0)&gt;K3434,K3434+1,1)</f>
        <v>2</v>
      </c>
      <c r="L3435" s="15">
        <v>1</v>
      </c>
      <c r="M3435" s="15" t="s">
        <v>398</v>
      </c>
      <c r="N3435" s="25">
        <v>94.944000000000003</v>
      </c>
      <c r="O3435" s="25">
        <v>29.619</v>
      </c>
      <c r="P3435" s="15" t="str">
        <f t="shared" si="427"/>
        <v/>
      </c>
      <c r="Q3435" s="41">
        <v>2</v>
      </c>
      <c r="R3435" s="15">
        <f t="shared" si="428"/>
        <v>2</v>
      </c>
      <c r="S3435" s="15" t="str">
        <f t="shared" si="425"/>
        <v>2a</v>
      </c>
      <c r="T3435" s="15" t="str">
        <f t="shared" si="426"/>
        <v>2b</v>
      </c>
    </row>
    <row r="3436" spans="1:20" ht="20.100000000000001" customHeight="1">
      <c r="A3436" s="15">
        <f t="shared" si="422"/>
        <v>134403</v>
      </c>
      <c r="B3436" s="24" t="str">
        <f>VLOOKUP(J3436,city!$A$4:$D$352,3,0)</f>
        <v>西藏</v>
      </c>
      <c r="C3436" s="24" t="str">
        <f>VLOOKUP(J3436,city!$A$4:$D$352,4,0)</f>
        <v>林芝</v>
      </c>
      <c r="D3436" s="25" t="s">
        <v>10905</v>
      </c>
      <c r="E3436" s="24" t="s">
        <v>10906</v>
      </c>
      <c r="F3436" s="42" t="str">
        <f t="shared" si="421"/>
        <v>93.869,29.988</v>
      </c>
      <c r="G3436" s="20" t="s">
        <v>10907</v>
      </c>
      <c r="H3436" s="20" t="s">
        <v>492</v>
      </c>
      <c r="I3436" s="45" t="str">
        <f t="shared" si="423"/>
        <v>6a,6b</v>
      </c>
      <c r="J3436" s="15">
        <f t="shared" si="424"/>
        <v>344</v>
      </c>
      <c r="K3436" s="15">
        <f>IF(VLOOKUP(J3435,city!$K$4:$L$352,2,0)&gt;K3435,K3435+1,1)</f>
        <v>3</v>
      </c>
      <c r="L3436" s="15">
        <v>1</v>
      </c>
      <c r="M3436" s="15" t="s">
        <v>398</v>
      </c>
      <c r="N3436" s="25">
        <v>93.869</v>
      </c>
      <c r="O3436" s="25">
        <v>29.988</v>
      </c>
      <c r="P3436" s="15" t="str">
        <f t="shared" si="427"/>
        <v/>
      </c>
      <c r="Q3436" s="41">
        <v>6</v>
      </c>
      <c r="R3436" s="15">
        <f t="shared" si="428"/>
        <v>6</v>
      </c>
      <c r="S3436" s="15" t="str">
        <f t="shared" si="425"/>
        <v>6a</v>
      </c>
      <c r="T3436" s="15" t="str">
        <f t="shared" si="426"/>
        <v>6b</v>
      </c>
    </row>
    <row r="3437" spans="1:20" ht="20.100000000000001" customHeight="1">
      <c r="A3437" s="15">
        <f t="shared" si="422"/>
        <v>134404</v>
      </c>
      <c r="B3437" s="24" t="str">
        <f>VLOOKUP(J3437,city!$A$4:$D$352,3,0)</f>
        <v>西藏</v>
      </c>
      <c r="C3437" s="24" t="str">
        <f>VLOOKUP(J3437,city!$A$4:$D$352,4,0)</f>
        <v>林芝</v>
      </c>
      <c r="D3437" s="25" t="s">
        <v>10908</v>
      </c>
      <c r="E3437" s="24" t="s">
        <v>10909</v>
      </c>
      <c r="F3437" s="42" t="str">
        <f t="shared" si="421"/>
        <v>94.705,29.619</v>
      </c>
      <c r="G3437" s="20" t="s">
        <v>10910</v>
      </c>
      <c r="H3437" s="20" t="s">
        <v>498</v>
      </c>
      <c r="I3437" s="45" t="str">
        <f t="shared" si="423"/>
        <v>6a,6b</v>
      </c>
      <c r="J3437" s="15">
        <f t="shared" si="424"/>
        <v>344</v>
      </c>
      <c r="K3437" s="15">
        <f>IF(VLOOKUP(J3436,city!$K$4:$L$352,2,0)&gt;K3436,K3436+1,1)</f>
        <v>4</v>
      </c>
      <c r="L3437" s="15">
        <v>1</v>
      </c>
      <c r="M3437" s="15" t="s">
        <v>398</v>
      </c>
      <c r="N3437" s="25">
        <v>94.704999999999998</v>
      </c>
      <c r="O3437" s="25">
        <v>29.619</v>
      </c>
      <c r="P3437" s="15" t="str">
        <f t="shared" si="427"/>
        <v/>
      </c>
      <c r="Q3437" s="41">
        <v>6</v>
      </c>
      <c r="R3437" s="15">
        <f t="shared" si="428"/>
        <v>6</v>
      </c>
      <c r="S3437" s="15" t="str">
        <f t="shared" si="425"/>
        <v>6a</v>
      </c>
      <c r="T3437" s="15" t="str">
        <f t="shared" si="426"/>
        <v>6b</v>
      </c>
    </row>
    <row r="3438" spans="1:20" ht="20.100000000000001" customHeight="1">
      <c r="A3438" s="15">
        <f t="shared" si="422"/>
        <v>134405</v>
      </c>
      <c r="B3438" s="24" t="str">
        <f>VLOOKUP(J3438,city!$A$4:$D$352,3,0)</f>
        <v>西藏</v>
      </c>
      <c r="C3438" s="24" t="str">
        <f>VLOOKUP(J3438,city!$A$4:$D$352,4,0)</f>
        <v>林芝</v>
      </c>
      <c r="D3438" s="25" t="s">
        <v>10911</v>
      </c>
      <c r="E3438" s="24" t="s">
        <v>10912</v>
      </c>
      <c r="F3438" s="42" t="str">
        <f t="shared" si="421"/>
        <v>93.049,30.008</v>
      </c>
      <c r="G3438" s="20" t="s">
        <v>10913</v>
      </c>
      <c r="H3438" s="20" t="s">
        <v>504</v>
      </c>
      <c r="I3438" s="45" t="str">
        <f t="shared" si="423"/>
        <v>6a,6b</v>
      </c>
      <c r="J3438" s="15">
        <f t="shared" si="424"/>
        <v>344</v>
      </c>
      <c r="K3438" s="15">
        <f>IF(VLOOKUP(J3437,city!$K$4:$L$352,2,0)&gt;K3437,K3437+1,1)</f>
        <v>5</v>
      </c>
      <c r="L3438" s="15">
        <v>1</v>
      </c>
      <c r="M3438" s="15" t="s">
        <v>398</v>
      </c>
      <c r="N3438" s="25">
        <v>93.049000000000007</v>
      </c>
      <c r="O3438" s="25">
        <v>30.007999999999999</v>
      </c>
      <c r="P3438" s="15" t="str">
        <f t="shared" si="427"/>
        <v/>
      </c>
      <c r="Q3438" s="41">
        <v>6</v>
      </c>
      <c r="R3438" s="15">
        <f t="shared" si="428"/>
        <v>6</v>
      </c>
      <c r="S3438" s="15" t="str">
        <f t="shared" si="425"/>
        <v>6a</v>
      </c>
      <c r="T3438" s="15" t="str">
        <f t="shared" si="426"/>
        <v>6b</v>
      </c>
    </row>
    <row r="3439" spans="1:20" ht="20.100000000000001" customHeight="1">
      <c r="A3439" s="15">
        <f t="shared" si="422"/>
        <v>134406</v>
      </c>
      <c r="B3439" s="24" t="str">
        <f>VLOOKUP(J3439,city!$A$4:$D$352,3,0)</f>
        <v>西藏</v>
      </c>
      <c r="C3439" s="24" t="str">
        <f>VLOOKUP(J3439,city!$A$4:$D$352,4,0)</f>
        <v>林芝</v>
      </c>
      <c r="D3439" s="25" t="s">
        <v>10914</v>
      </c>
      <c r="E3439" s="24" t="s">
        <v>10915</v>
      </c>
      <c r="F3439" s="42" t="str">
        <f t="shared" si="421"/>
        <v>94.202,29.191</v>
      </c>
      <c r="G3439" s="20" t="s">
        <v>10916</v>
      </c>
      <c r="H3439" s="20" t="s">
        <v>510</v>
      </c>
      <c r="I3439" s="45" t="str">
        <f t="shared" si="423"/>
        <v>6a,6b</v>
      </c>
      <c r="J3439" s="15">
        <f t="shared" si="424"/>
        <v>344</v>
      </c>
      <c r="K3439" s="15">
        <f>IF(VLOOKUP(J3438,city!$K$4:$L$352,2,0)&gt;K3438,K3438+1,1)</f>
        <v>6</v>
      </c>
      <c r="L3439" s="15">
        <v>1</v>
      </c>
      <c r="M3439" s="15" t="s">
        <v>398</v>
      </c>
      <c r="N3439" s="25">
        <v>94.201999999999998</v>
      </c>
      <c r="O3439" s="25">
        <v>29.190999999999999</v>
      </c>
      <c r="P3439" s="15" t="str">
        <f t="shared" si="427"/>
        <v/>
      </c>
      <c r="Q3439" s="41">
        <v>6</v>
      </c>
      <c r="R3439" s="15">
        <f t="shared" si="428"/>
        <v>6</v>
      </c>
      <c r="S3439" s="15" t="str">
        <f t="shared" si="425"/>
        <v>6a</v>
      </c>
      <c r="T3439" s="15" t="str">
        <f t="shared" si="426"/>
        <v>6b</v>
      </c>
    </row>
    <row r="3440" spans="1:20" ht="20.100000000000001" customHeight="1">
      <c r="A3440" s="15">
        <f t="shared" si="422"/>
        <v>134407</v>
      </c>
      <c r="B3440" s="24" t="str">
        <f>VLOOKUP(J3440,city!$A$4:$D$352,3,0)</f>
        <v>西藏</v>
      </c>
      <c r="C3440" s="24" t="str">
        <f>VLOOKUP(J3440,city!$A$4:$D$352,4,0)</f>
        <v>林芝</v>
      </c>
      <c r="D3440" s="25" t="s">
        <v>10917</v>
      </c>
      <c r="E3440" s="24" t="s">
        <v>10918</v>
      </c>
      <c r="F3440" s="42" t="str">
        <f t="shared" si="421"/>
        <v>96.501,29.485</v>
      </c>
      <c r="G3440" s="20" t="s">
        <v>10919</v>
      </c>
      <c r="H3440" s="20" t="s">
        <v>516</v>
      </c>
      <c r="I3440" s="45" t="str">
        <f t="shared" si="423"/>
        <v>11a,11b</v>
      </c>
      <c r="J3440" s="15">
        <f t="shared" si="424"/>
        <v>344</v>
      </c>
      <c r="K3440" s="15">
        <f>IF(VLOOKUP(J3439,city!$K$4:$L$352,2,0)&gt;K3439,K3439+1,1)</f>
        <v>7</v>
      </c>
      <c r="L3440" s="15">
        <v>1</v>
      </c>
      <c r="M3440" s="15" t="s">
        <v>398</v>
      </c>
      <c r="N3440" s="25">
        <v>96.501000000000005</v>
      </c>
      <c r="O3440" s="25">
        <v>29.484999999999999</v>
      </c>
      <c r="P3440" s="15" t="str">
        <f t="shared" si="427"/>
        <v/>
      </c>
      <c r="Q3440" s="41">
        <v>11</v>
      </c>
      <c r="R3440" s="15">
        <f t="shared" si="428"/>
        <v>11</v>
      </c>
      <c r="S3440" s="15" t="str">
        <f t="shared" si="425"/>
        <v>11a</v>
      </c>
      <c r="T3440" s="15" t="str">
        <f t="shared" si="426"/>
        <v>11b</v>
      </c>
    </row>
    <row r="3441" spans="1:20" ht="20.100000000000001" customHeight="1">
      <c r="A3441" s="15">
        <f t="shared" si="422"/>
        <v>134408</v>
      </c>
      <c r="B3441" s="24" t="str">
        <f>VLOOKUP(J3441,city!$A$4:$D$352,3,0)</f>
        <v>西藏</v>
      </c>
      <c r="C3441" s="24" t="str">
        <f>VLOOKUP(J3441,city!$A$4:$D$352,4,0)</f>
        <v>林芝</v>
      </c>
      <c r="D3441" s="25" t="s">
        <v>10920</v>
      </c>
      <c r="E3441" s="24" t="s">
        <v>10921</v>
      </c>
      <c r="F3441" s="42" t="str">
        <f t="shared" si="421"/>
        <v>94.366,29.645</v>
      </c>
      <c r="G3441" s="20" t="s">
        <v>10922</v>
      </c>
      <c r="H3441" s="20" t="s">
        <v>522</v>
      </c>
      <c r="I3441" s="45" t="str">
        <f t="shared" si="423"/>
        <v>13a,13b</v>
      </c>
      <c r="J3441" s="15">
        <f t="shared" si="424"/>
        <v>344</v>
      </c>
      <c r="K3441" s="15">
        <f>IF(VLOOKUP(J3440,city!$K$4:$L$352,2,0)&gt;K3440,K3440+1,1)</f>
        <v>8</v>
      </c>
      <c r="L3441" s="15">
        <v>1</v>
      </c>
      <c r="M3441" s="15" t="s">
        <v>398</v>
      </c>
      <c r="N3441" s="25">
        <v>94.366</v>
      </c>
      <c r="O3441" s="25">
        <v>29.645</v>
      </c>
      <c r="P3441" s="15" t="str">
        <f t="shared" si="427"/>
        <v/>
      </c>
      <c r="Q3441" s="41">
        <v>13</v>
      </c>
      <c r="R3441" s="15">
        <f t="shared" si="428"/>
        <v>13</v>
      </c>
      <c r="S3441" s="15" t="str">
        <f t="shared" si="425"/>
        <v>13a</v>
      </c>
      <c r="T3441" s="15" t="str">
        <f t="shared" si="426"/>
        <v>13b</v>
      </c>
    </row>
    <row r="3442" spans="1:20" ht="20.100000000000001" customHeight="1">
      <c r="A3442" s="15">
        <f t="shared" si="422"/>
        <v>134409</v>
      </c>
      <c r="B3442" s="24" t="str">
        <f>VLOOKUP(J3442,city!$A$4:$D$352,3,0)</f>
        <v>西藏</v>
      </c>
      <c r="C3442" s="24" t="str">
        <f>VLOOKUP(J3442,city!$A$4:$D$352,4,0)</f>
        <v>林芝</v>
      </c>
      <c r="D3442" s="25" t="s">
        <v>10923</v>
      </c>
      <c r="E3442" s="24" t="s">
        <v>10924</v>
      </c>
      <c r="F3442" s="42" t="str">
        <f t="shared" si="421"/>
        <v>94.493,29.576</v>
      </c>
      <c r="G3442" s="20" t="s">
        <v>10925</v>
      </c>
      <c r="H3442" s="20" t="s">
        <v>528</v>
      </c>
      <c r="I3442" s="45" t="str">
        <f t="shared" si="423"/>
        <v>11a,11b</v>
      </c>
      <c r="J3442" s="15">
        <f t="shared" si="424"/>
        <v>344</v>
      </c>
      <c r="K3442" s="15">
        <f>IF(VLOOKUP(J3441,city!$K$4:$L$352,2,0)&gt;K3441,K3441+1,1)</f>
        <v>9</v>
      </c>
      <c r="L3442" s="15">
        <v>1</v>
      </c>
      <c r="M3442" s="15" t="s">
        <v>398</v>
      </c>
      <c r="N3442" s="25">
        <v>94.492999999999995</v>
      </c>
      <c r="O3442" s="25">
        <v>29.576000000000001</v>
      </c>
      <c r="P3442" s="15" t="str">
        <f t="shared" si="427"/>
        <v/>
      </c>
      <c r="Q3442" s="41">
        <v>11</v>
      </c>
      <c r="R3442" s="15">
        <f t="shared" si="428"/>
        <v>11</v>
      </c>
      <c r="S3442" s="15" t="str">
        <f t="shared" si="425"/>
        <v>11a</v>
      </c>
      <c r="T3442" s="15" t="str">
        <f t="shared" si="426"/>
        <v>11b</v>
      </c>
    </row>
    <row r="3443" spans="1:20" ht="20.100000000000001" customHeight="1">
      <c r="A3443" s="15">
        <f t="shared" si="422"/>
        <v>134410</v>
      </c>
      <c r="B3443" s="24" t="str">
        <f>VLOOKUP(J3443,city!$A$4:$D$352,3,0)</f>
        <v>西藏</v>
      </c>
      <c r="C3443" s="24" t="str">
        <f>VLOOKUP(J3443,city!$A$4:$D$352,4,0)</f>
        <v>林芝</v>
      </c>
      <c r="D3443" s="25" t="s">
        <v>10926</v>
      </c>
      <c r="E3443" s="24" t="s">
        <v>10927</v>
      </c>
      <c r="F3443" s="42" t="str">
        <f t="shared" si="421"/>
        <v>93.115,29.976</v>
      </c>
      <c r="G3443" s="20" t="s">
        <v>10928</v>
      </c>
      <c r="H3443" s="20" t="s">
        <v>534</v>
      </c>
      <c r="I3443" s="45" t="str">
        <f t="shared" si="423"/>
        <v>32a,32b</v>
      </c>
      <c r="J3443" s="15">
        <f t="shared" si="424"/>
        <v>344</v>
      </c>
      <c r="K3443" s="15">
        <f>IF(VLOOKUP(J3442,city!$K$4:$L$352,2,0)&gt;K3442,K3442+1,1)</f>
        <v>10</v>
      </c>
      <c r="L3443" s="15">
        <v>1</v>
      </c>
      <c r="M3443" s="15" t="s">
        <v>398</v>
      </c>
      <c r="N3443" s="25">
        <v>93.114999999999995</v>
      </c>
      <c r="O3443" s="25">
        <v>29.975999999999999</v>
      </c>
      <c r="P3443" s="15" t="str">
        <f t="shared" si="427"/>
        <v>94.4306,29.6741</v>
      </c>
      <c r="Q3443" s="41">
        <v>32</v>
      </c>
      <c r="R3443" s="15" t="e">
        <f t="shared" si="428"/>
        <v>#N/A</v>
      </c>
      <c r="S3443" s="15" t="str">
        <f t="shared" si="425"/>
        <v>32a</v>
      </c>
      <c r="T3443" s="15" t="str">
        <f t="shared" si="426"/>
        <v>32b</v>
      </c>
    </row>
    <row r="3444" spans="1:20" ht="20.100000000000001" customHeight="1">
      <c r="A3444" s="15">
        <f t="shared" si="422"/>
        <v>134501</v>
      </c>
      <c r="B3444" s="24" t="str">
        <f>VLOOKUP(J3444,city!$A$4:$D$352,3,0)</f>
        <v>西藏</v>
      </c>
      <c r="C3444" s="24" t="str">
        <f>VLOOKUP(J3444,city!$A$4:$D$352,4,0)</f>
        <v>山南</v>
      </c>
      <c r="D3444" s="25" t="s">
        <v>10929</v>
      </c>
      <c r="E3444" s="24" t="s">
        <v>10930</v>
      </c>
      <c r="F3444" s="42" t="str">
        <f t="shared" si="421"/>
        <v>90.625,29.197</v>
      </c>
      <c r="G3444" s="20" t="s">
        <v>10931</v>
      </c>
      <c r="H3444" s="20" t="s">
        <v>422</v>
      </c>
      <c r="I3444" s="45" t="str">
        <f t="shared" si="423"/>
        <v>6a,6b</v>
      </c>
      <c r="J3444" s="15">
        <f t="shared" si="424"/>
        <v>345</v>
      </c>
      <c r="K3444" s="15">
        <f>IF(VLOOKUP(J3443,city!$K$4:$L$352,2,0)&gt;K3443,K3443+1,1)</f>
        <v>1</v>
      </c>
      <c r="L3444" s="15">
        <v>1</v>
      </c>
      <c r="M3444" s="15" t="s">
        <v>399</v>
      </c>
      <c r="N3444" s="25">
        <v>90.625</v>
      </c>
      <c r="O3444" s="25">
        <v>29.196999999999999</v>
      </c>
      <c r="P3444" s="15" t="str">
        <f t="shared" si="427"/>
        <v/>
      </c>
      <c r="Q3444" s="41">
        <v>6</v>
      </c>
      <c r="R3444" s="15">
        <f t="shared" si="428"/>
        <v>6</v>
      </c>
      <c r="S3444" s="15" t="str">
        <f t="shared" si="425"/>
        <v>6a</v>
      </c>
      <c r="T3444" s="15" t="str">
        <f t="shared" si="426"/>
        <v>6b</v>
      </c>
    </row>
    <row r="3445" spans="1:20" ht="20.100000000000001" customHeight="1">
      <c r="A3445" s="15">
        <f t="shared" si="422"/>
        <v>134502</v>
      </c>
      <c r="B3445" s="24" t="str">
        <f>VLOOKUP(J3445,city!$A$4:$D$352,3,0)</f>
        <v>西藏</v>
      </c>
      <c r="C3445" s="24" t="str">
        <f>VLOOKUP(J3445,city!$A$4:$D$352,4,0)</f>
        <v>山南</v>
      </c>
      <c r="D3445" s="25" t="s">
        <v>10932</v>
      </c>
      <c r="E3445" s="24" t="s">
        <v>10933</v>
      </c>
      <c r="F3445" s="42" t="str">
        <f t="shared" si="421"/>
        <v>91.511,29.329</v>
      </c>
      <c r="G3445" s="20" t="s">
        <v>10934</v>
      </c>
      <c r="H3445" s="20" t="s">
        <v>427</v>
      </c>
      <c r="I3445" s="45" t="str">
        <f t="shared" si="423"/>
        <v>12a,12b</v>
      </c>
      <c r="J3445" s="15">
        <f t="shared" si="424"/>
        <v>345</v>
      </c>
      <c r="K3445" s="15">
        <f>IF(VLOOKUP(J3444,city!$K$4:$L$352,2,0)&gt;K3444,K3444+1,1)</f>
        <v>2</v>
      </c>
      <c r="L3445" s="15">
        <v>1</v>
      </c>
      <c r="M3445" s="15" t="s">
        <v>399</v>
      </c>
      <c r="N3445" s="25">
        <v>91.510999999999996</v>
      </c>
      <c r="O3445" s="25">
        <v>29.329000000000001</v>
      </c>
      <c r="P3445" s="15" t="str">
        <f t="shared" si="427"/>
        <v/>
      </c>
      <c r="Q3445" s="41">
        <v>12</v>
      </c>
      <c r="R3445" s="15">
        <f t="shared" si="428"/>
        <v>12</v>
      </c>
      <c r="S3445" s="15" t="str">
        <f t="shared" si="425"/>
        <v>12a</v>
      </c>
      <c r="T3445" s="15" t="str">
        <f t="shared" si="426"/>
        <v>12b</v>
      </c>
    </row>
    <row r="3446" spans="1:20" ht="20.100000000000001" customHeight="1">
      <c r="A3446" s="15">
        <f t="shared" si="422"/>
        <v>134503</v>
      </c>
      <c r="B3446" s="24" t="str">
        <f>VLOOKUP(J3446,city!$A$4:$D$352,3,0)</f>
        <v>西藏</v>
      </c>
      <c r="C3446" s="24" t="str">
        <f>VLOOKUP(J3446,city!$A$4:$D$352,4,0)</f>
        <v>山南</v>
      </c>
      <c r="D3446" s="25" t="s">
        <v>10935</v>
      </c>
      <c r="E3446" s="24" t="s">
        <v>10936</v>
      </c>
      <c r="F3446" s="42" t="str">
        <f t="shared" si="421"/>
        <v>91.811,29.146</v>
      </c>
      <c r="G3446" s="20" t="s">
        <v>10937</v>
      </c>
      <c r="H3446" s="20" t="s">
        <v>432</v>
      </c>
      <c r="I3446" s="45" t="str">
        <f t="shared" si="423"/>
        <v>32a,32b</v>
      </c>
      <c r="J3446" s="15">
        <f t="shared" si="424"/>
        <v>345</v>
      </c>
      <c r="K3446" s="15">
        <f>IF(VLOOKUP(J3445,city!$K$4:$L$352,2,0)&gt;K3445,K3445+1,1)</f>
        <v>3</v>
      </c>
      <c r="L3446" s="15">
        <v>1</v>
      </c>
      <c r="M3446" s="15" t="s">
        <v>399</v>
      </c>
      <c r="N3446" s="25">
        <v>91.811000000000007</v>
      </c>
      <c r="O3446" s="25">
        <v>29.146000000000001</v>
      </c>
      <c r="P3446" s="15" t="str">
        <f t="shared" si="427"/>
        <v/>
      </c>
      <c r="Q3446" s="41">
        <v>32</v>
      </c>
      <c r="R3446" s="15" t="e">
        <f t="shared" si="428"/>
        <v>#N/A</v>
      </c>
      <c r="S3446" s="15" t="str">
        <f t="shared" si="425"/>
        <v>32a</v>
      </c>
      <c r="T3446" s="15" t="str">
        <f t="shared" si="426"/>
        <v>32b</v>
      </c>
    </row>
    <row r="3447" spans="1:20" ht="20.100000000000001" customHeight="1">
      <c r="A3447" s="15">
        <f t="shared" si="422"/>
        <v>134504</v>
      </c>
      <c r="B3447" s="24" t="str">
        <f>VLOOKUP(J3447,city!$A$4:$D$352,3,0)</f>
        <v>西藏</v>
      </c>
      <c r="C3447" s="24" t="str">
        <f>VLOOKUP(J3447,city!$A$4:$D$352,4,0)</f>
        <v>山南</v>
      </c>
      <c r="D3447" s="25" t="s">
        <v>10938</v>
      </c>
      <c r="E3447" s="24" t="s">
        <v>10939</v>
      </c>
      <c r="F3447" s="42" t="str">
        <f t="shared" si="421"/>
        <v>92.698,29.544</v>
      </c>
      <c r="G3447" s="20" t="s">
        <v>10940</v>
      </c>
      <c r="H3447" s="20" t="s">
        <v>438</v>
      </c>
      <c r="I3447" s="45" t="str">
        <f t="shared" si="423"/>
        <v>6a,6b</v>
      </c>
      <c r="J3447" s="15">
        <f t="shared" si="424"/>
        <v>345</v>
      </c>
      <c r="K3447" s="15">
        <f>IF(VLOOKUP(J3446,city!$K$4:$L$352,2,0)&gt;K3446,K3446+1,1)</f>
        <v>4</v>
      </c>
      <c r="L3447" s="15">
        <v>1</v>
      </c>
      <c r="M3447" s="15" t="s">
        <v>399</v>
      </c>
      <c r="N3447" s="25">
        <v>92.697999999999993</v>
      </c>
      <c r="O3447" s="25">
        <v>29.544</v>
      </c>
      <c r="P3447" s="15" t="str">
        <f t="shared" si="427"/>
        <v/>
      </c>
      <c r="Q3447" s="41">
        <v>6</v>
      </c>
      <c r="R3447" s="15">
        <f t="shared" si="428"/>
        <v>6</v>
      </c>
      <c r="S3447" s="15" t="str">
        <f t="shared" si="425"/>
        <v>6a</v>
      </c>
      <c r="T3447" s="15" t="str">
        <f t="shared" si="426"/>
        <v>6b</v>
      </c>
    </row>
    <row r="3448" spans="1:20" ht="20.100000000000001" customHeight="1">
      <c r="A3448" s="15">
        <f t="shared" si="422"/>
        <v>134505</v>
      </c>
      <c r="B3448" s="24" t="str">
        <f>VLOOKUP(J3448,city!$A$4:$D$352,3,0)</f>
        <v>西藏</v>
      </c>
      <c r="C3448" s="24" t="str">
        <f>VLOOKUP(J3448,city!$A$4:$D$352,4,0)</f>
        <v>山南</v>
      </c>
      <c r="D3448" s="25" t="s">
        <v>10941</v>
      </c>
      <c r="E3448" s="24" t="s">
        <v>10942</v>
      </c>
      <c r="F3448" s="42" t="str">
        <f t="shared" si="421"/>
        <v>91.779,29.196</v>
      </c>
      <c r="G3448" s="20" t="s">
        <v>10943</v>
      </c>
      <c r="H3448" s="20" t="s">
        <v>444</v>
      </c>
      <c r="I3448" s="45" t="str">
        <f t="shared" si="423"/>
        <v>12a,12b</v>
      </c>
      <c r="J3448" s="15">
        <f t="shared" si="424"/>
        <v>345</v>
      </c>
      <c r="K3448" s="15">
        <f>IF(VLOOKUP(J3447,city!$K$4:$L$352,2,0)&gt;K3447,K3447+1,1)</f>
        <v>5</v>
      </c>
      <c r="L3448" s="15">
        <v>1</v>
      </c>
      <c r="M3448" s="15" t="s">
        <v>399</v>
      </c>
      <c r="N3448" s="25">
        <v>91.778999999999996</v>
      </c>
      <c r="O3448" s="25">
        <v>29.196000000000002</v>
      </c>
      <c r="P3448" s="15" t="str">
        <f t="shared" si="427"/>
        <v/>
      </c>
      <c r="Q3448" s="41">
        <v>12</v>
      </c>
      <c r="R3448" s="15">
        <f t="shared" si="428"/>
        <v>12</v>
      </c>
      <c r="S3448" s="15" t="str">
        <f t="shared" si="425"/>
        <v>12a</v>
      </c>
      <c r="T3448" s="15" t="str">
        <f t="shared" si="426"/>
        <v>12b</v>
      </c>
    </row>
    <row r="3449" spans="1:20" ht="20.100000000000001" customHeight="1">
      <c r="A3449" s="15">
        <f t="shared" si="422"/>
        <v>134506</v>
      </c>
      <c r="B3449" s="24" t="str">
        <f>VLOOKUP(J3449,city!$A$4:$D$352,3,0)</f>
        <v>西藏</v>
      </c>
      <c r="C3449" s="24" t="str">
        <f>VLOOKUP(J3449,city!$A$4:$D$352,4,0)</f>
        <v>山南</v>
      </c>
      <c r="D3449" s="25" t="s">
        <v>10944</v>
      </c>
      <c r="E3449" s="24" t="s">
        <v>10945</v>
      </c>
      <c r="F3449" s="42" t="str">
        <f t="shared" si="421"/>
        <v>90.254,28.601</v>
      </c>
      <c r="G3449" s="20" t="s">
        <v>10946</v>
      </c>
      <c r="H3449" s="20" t="s">
        <v>450</v>
      </c>
      <c r="I3449" s="45" t="str">
        <f t="shared" si="423"/>
        <v>6a,6b</v>
      </c>
      <c r="J3449" s="15">
        <f t="shared" si="424"/>
        <v>345</v>
      </c>
      <c r="K3449" s="15">
        <f>IF(VLOOKUP(J3448,city!$K$4:$L$352,2,0)&gt;K3448,K3448+1,1)</f>
        <v>6</v>
      </c>
      <c r="L3449" s="15">
        <v>1</v>
      </c>
      <c r="M3449" s="15" t="s">
        <v>399</v>
      </c>
      <c r="N3449" s="25">
        <v>90.254000000000005</v>
      </c>
      <c r="O3449" s="25">
        <v>28.600999999999999</v>
      </c>
      <c r="P3449" s="15" t="str">
        <f t="shared" si="427"/>
        <v/>
      </c>
      <c r="Q3449" s="41">
        <v>6</v>
      </c>
      <c r="R3449" s="15">
        <f t="shared" si="428"/>
        <v>6</v>
      </c>
      <c r="S3449" s="15" t="str">
        <f t="shared" si="425"/>
        <v>6a</v>
      </c>
      <c r="T3449" s="15" t="str">
        <f t="shared" si="426"/>
        <v>6b</v>
      </c>
    </row>
    <row r="3450" spans="1:20" ht="20.100000000000001" customHeight="1">
      <c r="A3450" s="15">
        <f t="shared" si="422"/>
        <v>134507</v>
      </c>
      <c r="B3450" s="24" t="str">
        <f>VLOOKUP(J3450,city!$A$4:$D$352,3,0)</f>
        <v>西藏</v>
      </c>
      <c r="C3450" s="24" t="str">
        <f>VLOOKUP(J3450,city!$A$4:$D$352,4,0)</f>
        <v>山南</v>
      </c>
      <c r="D3450" s="25" t="s">
        <v>10947</v>
      </c>
      <c r="E3450" s="24" t="s">
        <v>10948</v>
      </c>
      <c r="F3450" s="42" t="str">
        <f t="shared" si="421"/>
        <v>91.521,29.333</v>
      </c>
      <c r="G3450" s="20" t="s">
        <v>10949</v>
      </c>
      <c r="H3450" s="20" t="s">
        <v>456</v>
      </c>
      <c r="I3450" s="45" t="str">
        <f t="shared" si="423"/>
        <v>32a,32b</v>
      </c>
      <c r="J3450" s="15">
        <f t="shared" si="424"/>
        <v>345</v>
      </c>
      <c r="K3450" s="15">
        <f>IF(VLOOKUP(J3449,city!$K$4:$L$352,2,0)&gt;K3449,K3449+1,1)</f>
        <v>7</v>
      </c>
      <c r="L3450" s="15">
        <v>1</v>
      </c>
      <c r="M3450" s="15" t="s">
        <v>399</v>
      </c>
      <c r="N3450" s="25">
        <v>91.521000000000001</v>
      </c>
      <c r="O3450" s="25">
        <v>29.332999999999998</v>
      </c>
      <c r="P3450" s="15" t="str">
        <f t="shared" si="427"/>
        <v/>
      </c>
      <c r="Q3450" s="41">
        <v>32</v>
      </c>
      <c r="R3450" s="15" t="e">
        <f t="shared" si="428"/>
        <v>#N/A</v>
      </c>
      <c r="S3450" s="15" t="str">
        <f t="shared" si="425"/>
        <v>32a</v>
      </c>
      <c r="T3450" s="15" t="str">
        <f t="shared" si="426"/>
        <v>32b</v>
      </c>
    </row>
    <row r="3451" spans="1:20" ht="20.100000000000001" customHeight="1">
      <c r="A3451" s="15">
        <f t="shared" si="422"/>
        <v>134508</v>
      </c>
      <c r="B3451" s="24" t="str">
        <f>VLOOKUP(J3451,city!$A$4:$D$352,3,0)</f>
        <v>西藏</v>
      </c>
      <c r="C3451" s="24" t="str">
        <f>VLOOKUP(J3451,city!$A$4:$D$352,4,0)</f>
        <v>山南</v>
      </c>
      <c r="D3451" s="25" t="s">
        <v>10950</v>
      </c>
      <c r="E3451" s="24" t="s">
        <v>10951</v>
      </c>
      <c r="F3451" s="42" t="str">
        <f t="shared" si="421"/>
        <v>91.411,29.185</v>
      </c>
      <c r="G3451" s="20" t="s">
        <v>10952</v>
      </c>
      <c r="H3451" s="20" t="s">
        <v>462</v>
      </c>
      <c r="I3451" s="45" t="str">
        <f t="shared" si="423"/>
        <v>12a,12b</v>
      </c>
      <c r="J3451" s="15">
        <f t="shared" si="424"/>
        <v>345</v>
      </c>
      <c r="K3451" s="15">
        <f>IF(VLOOKUP(J3450,city!$K$4:$L$352,2,0)&gt;K3450,K3450+1,1)</f>
        <v>8</v>
      </c>
      <c r="L3451" s="15">
        <v>1</v>
      </c>
      <c r="M3451" s="15" t="s">
        <v>399</v>
      </c>
      <c r="N3451" s="25">
        <v>91.411000000000001</v>
      </c>
      <c r="O3451" s="25">
        <v>29.184999999999999</v>
      </c>
      <c r="P3451" s="15" t="str">
        <f t="shared" si="427"/>
        <v/>
      </c>
      <c r="Q3451" s="41">
        <v>12</v>
      </c>
      <c r="R3451" s="15">
        <f t="shared" si="428"/>
        <v>12</v>
      </c>
      <c r="S3451" s="15" t="str">
        <f t="shared" si="425"/>
        <v>12a</v>
      </c>
      <c r="T3451" s="15" t="str">
        <f t="shared" si="426"/>
        <v>12b</v>
      </c>
    </row>
    <row r="3452" spans="1:20" ht="20.100000000000001" customHeight="1">
      <c r="A3452" s="15">
        <f t="shared" si="422"/>
        <v>134509</v>
      </c>
      <c r="B3452" s="24" t="str">
        <f>VLOOKUP(J3452,city!$A$4:$D$352,3,0)</f>
        <v>西藏</v>
      </c>
      <c r="C3452" s="24" t="str">
        <f>VLOOKUP(J3452,city!$A$4:$D$352,4,0)</f>
        <v>山南</v>
      </c>
      <c r="D3452" s="25" t="s">
        <v>10953</v>
      </c>
      <c r="E3452" s="24" t="s">
        <v>10954</v>
      </c>
      <c r="F3452" s="42" t="str">
        <f t="shared" ref="F3452:F3493" si="429">N3452&amp;","&amp;O3452</f>
        <v>90.287,28.817</v>
      </c>
      <c r="G3452" s="20" t="s">
        <v>10955</v>
      </c>
      <c r="H3452" s="20" t="s">
        <v>468</v>
      </c>
      <c r="I3452" s="45" t="str">
        <f t="shared" si="423"/>
        <v>11a,11b</v>
      </c>
      <c r="J3452" s="15">
        <f t="shared" si="424"/>
        <v>345</v>
      </c>
      <c r="K3452" s="15">
        <f>IF(VLOOKUP(J3451,city!$K$4:$L$352,2,0)&gt;K3451,K3451+1,1)</f>
        <v>9</v>
      </c>
      <c r="L3452" s="15">
        <v>1</v>
      </c>
      <c r="M3452" s="15" t="s">
        <v>399</v>
      </c>
      <c r="N3452" s="25">
        <v>90.287000000000006</v>
      </c>
      <c r="O3452" s="25">
        <v>28.817</v>
      </c>
      <c r="P3452" s="15" t="str">
        <f t="shared" si="427"/>
        <v/>
      </c>
      <c r="Q3452" s="41">
        <v>11</v>
      </c>
      <c r="R3452" s="15">
        <f t="shared" si="428"/>
        <v>11</v>
      </c>
      <c r="S3452" s="15" t="str">
        <f t="shared" si="425"/>
        <v>11a</v>
      </c>
      <c r="T3452" s="15" t="str">
        <f t="shared" si="426"/>
        <v>11b</v>
      </c>
    </row>
    <row r="3453" spans="1:20" ht="20.100000000000001" customHeight="1">
      <c r="A3453" s="15">
        <f t="shared" si="422"/>
        <v>134510</v>
      </c>
      <c r="B3453" s="24" t="str">
        <f>VLOOKUP(J3453,city!$A$4:$D$352,3,0)</f>
        <v>西藏</v>
      </c>
      <c r="C3453" s="24" t="str">
        <f>VLOOKUP(J3453,city!$A$4:$D$352,4,0)</f>
        <v>山南</v>
      </c>
      <c r="D3453" s="25" t="s">
        <v>10956</v>
      </c>
      <c r="E3453" s="24" t="s">
        <v>10957</v>
      </c>
      <c r="F3453" s="42" t="str">
        <f t="shared" si="429"/>
        <v>90.481,28.977</v>
      </c>
      <c r="G3453" s="20" t="s">
        <v>10958</v>
      </c>
      <c r="H3453" s="20" t="s">
        <v>474</v>
      </c>
      <c r="I3453" s="45" t="str">
        <f t="shared" si="423"/>
        <v>12a,12b</v>
      </c>
      <c r="J3453" s="15">
        <f t="shared" si="424"/>
        <v>345</v>
      </c>
      <c r="K3453" s="15">
        <f>IF(VLOOKUP(J3452,city!$K$4:$L$352,2,0)&gt;K3452,K3452+1,1)</f>
        <v>10</v>
      </c>
      <c r="L3453" s="15">
        <v>1</v>
      </c>
      <c r="M3453" s="15" t="s">
        <v>399</v>
      </c>
      <c r="N3453" s="25">
        <v>90.480999999999995</v>
      </c>
      <c r="O3453" s="25">
        <v>28.977</v>
      </c>
      <c r="P3453" s="15" t="str">
        <f t="shared" si="427"/>
        <v>91.2378,29.1325</v>
      </c>
      <c r="Q3453" s="41">
        <v>12</v>
      </c>
      <c r="R3453" s="15">
        <f t="shared" si="428"/>
        <v>12</v>
      </c>
      <c r="S3453" s="15" t="str">
        <f t="shared" si="425"/>
        <v>12a</v>
      </c>
      <c r="T3453" s="15" t="str">
        <f t="shared" si="426"/>
        <v>12b</v>
      </c>
    </row>
    <row r="3454" spans="1:20" ht="20.100000000000001" customHeight="1">
      <c r="A3454" s="15">
        <f t="shared" si="422"/>
        <v>134601</v>
      </c>
      <c r="B3454" s="24" t="str">
        <f>VLOOKUP(J3454,city!$A$4:$D$352,3,0)</f>
        <v>西藏</v>
      </c>
      <c r="C3454" s="24" t="str">
        <f>VLOOKUP(J3454,city!$A$4:$D$352,4,0)</f>
        <v>那曲</v>
      </c>
      <c r="D3454" s="25" t="s">
        <v>10959</v>
      </c>
      <c r="E3454" s="24" t="s">
        <v>10960</v>
      </c>
      <c r="F3454" s="42" t="str">
        <f t="shared" si="429"/>
        <v>91.925,32.877</v>
      </c>
      <c r="G3454" s="20" t="s">
        <v>10961</v>
      </c>
      <c r="H3454" s="20" t="s">
        <v>480</v>
      </c>
      <c r="I3454" s="45" t="str">
        <f t="shared" si="423"/>
        <v>11a,11b</v>
      </c>
      <c r="J3454" s="15">
        <f t="shared" si="424"/>
        <v>346</v>
      </c>
      <c r="K3454" s="15">
        <f>IF(VLOOKUP(J3453,city!$K$4:$L$352,2,0)&gt;K3453,K3453+1,1)</f>
        <v>1</v>
      </c>
      <c r="L3454" s="15">
        <v>1</v>
      </c>
      <c r="M3454" s="15" t="s">
        <v>400</v>
      </c>
      <c r="N3454" s="25">
        <v>91.924999999999997</v>
      </c>
      <c r="O3454" s="25">
        <v>32.877000000000002</v>
      </c>
      <c r="P3454" s="15" t="str">
        <f t="shared" si="427"/>
        <v/>
      </c>
      <c r="Q3454" s="41">
        <v>11</v>
      </c>
      <c r="R3454" s="15">
        <f t="shared" si="428"/>
        <v>11</v>
      </c>
      <c r="S3454" s="15" t="str">
        <f t="shared" si="425"/>
        <v>11a</v>
      </c>
      <c r="T3454" s="15" t="str">
        <f t="shared" si="426"/>
        <v>11b</v>
      </c>
    </row>
    <row r="3455" spans="1:20" ht="20.100000000000001" customHeight="1">
      <c r="A3455" s="15">
        <f t="shared" si="422"/>
        <v>134602</v>
      </c>
      <c r="B3455" s="24" t="str">
        <f>VLOOKUP(J3455,city!$A$4:$D$352,3,0)</f>
        <v>西藏</v>
      </c>
      <c r="C3455" s="24" t="str">
        <f>VLOOKUP(J3455,city!$A$4:$D$352,4,0)</f>
        <v>那曲</v>
      </c>
      <c r="D3455" s="25" t="s">
        <v>10962</v>
      </c>
      <c r="E3455" s="24" t="s">
        <v>10963</v>
      </c>
      <c r="F3455" s="42" t="str">
        <f t="shared" si="429"/>
        <v>87.244,31.799</v>
      </c>
      <c r="G3455" s="20" t="s">
        <v>10964</v>
      </c>
      <c r="H3455" s="20" t="s">
        <v>486</v>
      </c>
      <c r="I3455" s="45" t="str">
        <f t="shared" si="423"/>
        <v>28a,28b</v>
      </c>
      <c r="J3455" s="15">
        <f t="shared" si="424"/>
        <v>346</v>
      </c>
      <c r="K3455" s="15">
        <f>IF(VLOOKUP(J3454,city!$K$4:$L$352,2,0)&gt;K3454,K3454+1,1)</f>
        <v>2</v>
      </c>
      <c r="L3455" s="15">
        <v>1</v>
      </c>
      <c r="M3455" s="15" t="s">
        <v>400</v>
      </c>
      <c r="N3455" s="25">
        <v>87.244</v>
      </c>
      <c r="O3455" s="25">
        <v>31.798999999999999</v>
      </c>
      <c r="P3455" s="15" t="str">
        <f t="shared" si="427"/>
        <v/>
      </c>
      <c r="Q3455" s="41">
        <v>28</v>
      </c>
      <c r="R3455" s="15">
        <f t="shared" si="428"/>
        <v>28</v>
      </c>
      <c r="S3455" s="15" t="str">
        <f t="shared" si="425"/>
        <v>28a</v>
      </c>
      <c r="T3455" s="15" t="str">
        <f t="shared" si="426"/>
        <v>28b</v>
      </c>
    </row>
    <row r="3456" spans="1:20" ht="20.100000000000001" customHeight="1">
      <c r="A3456" s="15">
        <f t="shared" si="422"/>
        <v>134603</v>
      </c>
      <c r="B3456" s="24" t="str">
        <f>VLOOKUP(J3456,city!$A$4:$D$352,3,0)</f>
        <v>西藏</v>
      </c>
      <c r="C3456" s="24" t="str">
        <f>VLOOKUP(J3456,city!$A$4:$D$352,4,0)</f>
        <v>那曲</v>
      </c>
      <c r="D3456" s="25" t="s">
        <v>10965</v>
      </c>
      <c r="E3456" s="24" t="s">
        <v>10966</v>
      </c>
      <c r="F3456" s="42" t="str">
        <f t="shared" si="429"/>
        <v>97.706,28.516</v>
      </c>
      <c r="G3456" s="20" t="s">
        <v>10967</v>
      </c>
      <c r="H3456" s="20" t="s">
        <v>492</v>
      </c>
      <c r="I3456" s="45" t="str">
        <f t="shared" si="423"/>
        <v>6a,6b</v>
      </c>
      <c r="J3456" s="15">
        <f t="shared" si="424"/>
        <v>346</v>
      </c>
      <c r="K3456" s="15">
        <f>IF(VLOOKUP(J3455,city!$K$4:$L$352,2,0)&gt;K3455,K3455+1,1)</f>
        <v>3</v>
      </c>
      <c r="L3456" s="15">
        <v>1</v>
      </c>
      <c r="M3456" s="15" t="s">
        <v>400</v>
      </c>
      <c r="N3456" s="25">
        <v>97.706000000000003</v>
      </c>
      <c r="O3456" s="25">
        <v>28.515999999999998</v>
      </c>
      <c r="P3456" s="15" t="str">
        <f t="shared" si="427"/>
        <v/>
      </c>
      <c r="Q3456" s="41">
        <v>6</v>
      </c>
      <c r="R3456" s="15">
        <f t="shared" si="428"/>
        <v>6</v>
      </c>
      <c r="S3456" s="15" t="str">
        <f t="shared" si="425"/>
        <v>6a</v>
      </c>
      <c r="T3456" s="15" t="str">
        <f t="shared" si="426"/>
        <v>6b</v>
      </c>
    </row>
    <row r="3457" spans="1:20" ht="20.100000000000001" customHeight="1">
      <c r="A3457" s="15">
        <f t="shared" si="422"/>
        <v>134604</v>
      </c>
      <c r="B3457" s="24" t="str">
        <f>VLOOKUP(J3457,city!$A$4:$D$352,3,0)</f>
        <v>西藏</v>
      </c>
      <c r="C3457" s="24" t="str">
        <f>VLOOKUP(J3457,city!$A$4:$D$352,4,0)</f>
        <v>那曲</v>
      </c>
      <c r="D3457" s="25" t="s">
        <v>10968</v>
      </c>
      <c r="E3457" s="24" t="s">
        <v>10969</v>
      </c>
      <c r="F3457" s="42" t="str">
        <f t="shared" si="429"/>
        <v>86.713,31.245</v>
      </c>
      <c r="G3457" s="20" t="s">
        <v>10970</v>
      </c>
      <c r="H3457" s="20" t="s">
        <v>498</v>
      </c>
      <c r="I3457" s="45" t="str">
        <f t="shared" si="423"/>
        <v>6a,6b</v>
      </c>
      <c r="J3457" s="15">
        <f t="shared" si="424"/>
        <v>346</v>
      </c>
      <c r="K3457" s="15">
        <f>IF(VLOOKUP(J3456,city!$K$4:$L$352,2,0)&gt;K3456,K3456+1,1)</f>
        <v>4</v>
      </c>
      <c r="L3457" s="15">
        <v>1</v>
      </c>
      <c r="M3457" s="15" t="s">
        <v>400</v>
      </c>
      <c r="N3457" s="25">
        <v>86.712999999999994</v>
      </c>
      <c r="O3457" s="25">
        <v>31.245000000000001</v>
      </c>
      <c r="P3457" s="15" t="str">
        <f t="shared" si="427"/>
        <v/>
      </c>
      <c r="Q3457" s="41">
        <v>6</v>
      </c>
      <c r="R3457" s="15">
        <f t="shared" si="428"/>
        <v>6</v>
      </c>
      <c r="S3457" s="15" t="str">
        <f t="shared" si="425"/>
        <v>6a</v>
      </c>
      <c r="T3457" s="15" t="str">
        <f t="shared" si="426"/>
        <v>6b</v>
      </c>
    </row>
    <row r="3458" spans="1:20" ht="20.100000000000001" customHeight="1">
      <c r="A3458" s="15">
        <f t="shared" si="422"/>
        <v>134605</v>
      </c>
      <c r="B3458" s="24" t="str">
        <f>VLOOKUP(J3458,city!$A$4:$D$352,3,0)</f>
        <v>西藏</v>
      </c>
      <c r="C3458" s="24" t="str">
        <f>VLOOKUP(J3458,city!$A$4:$D$352,4,0)</f>
        <v>那曲</v>
      </c>
      <c r="D3458" s="25" t="s">
        <v>10971</v>
      </c>
      <c r="E3458" s="24" t="s">
        <v>10972</v>
      </c>
      <c r="F3458" s="42" t="str">
        <f t="shared" si="429"/>
        <v>89.0188,31.729</v>
      </c>
      <c r="G3458" s="20" t="s">
        <v>10973</v>
      </c>
      <c r="H3458" s="20" t="s">
        <v>504</v>
      </c>
      <c r="I3458" s="45" t="str">
        <f t="shared" si="423"/>
        <v>6a,6b</v>
      </c>
      <c r="J3458" s="15">
        <f t="shared" si="424"/>
        <v>346</v>
      </c>
      <c r="K3458" s="15">
        <f>IF(VLOOKUP(J3457,city!$K$4:$L$352,2,0)&gt;K3457,K3457+1,1)</f>
        <v>5</v>
      </c>
      <c r="L3458" s="15">
        <v>1</v>
      </c>
      <c r="M3458" s="15" t="s">
        <v>400</v>
      </c>
      <c r="N3458" s="25">
        <v>89.018799999999999</v>
      </c>
      <c r="O3458" s="25">
        <v>31.728999999999999</v>
      </c>
      <c r="P3458" s="15" t="str">
        <f t="shared" si="427"/>
        <v/>
      </c>
      <c r="Q3458" s="41">
        <v>6</v>
      </c>
      <c r="R3458" s="15">
        <f t="shared" si="428"/>
        <v>6</v>
      </c>
      <c r="S3458" s="15" t="str">
        <f t="shared" si="425"/>
        <v>6a</v>
      </c>
      <c r="T3458" s="15" t="str">
        <f t="shared" si="426"/>
        <v>6b</v>
      </c>
    </row>
    <row r="3459" spans="1:20" ht="20.100000000000001" customHeight="1">
      <c r="A3459" s="15">
        <f t="shared" si="422"/>
        <v>134606</v>
      </c>
      <c r="B3459" s="24" t="str">
        <f>VLOOKUP(J3459,city!$A$4:$D$352,3,0)</f>
        <v>西藏</v>
      </c>
      <c r="C3459" s="24" t="str">
        <f>VLOOKUP(J3459,city!$A$4:$D$352,4,0)</f>
        <v>那曲</v>
      </c>
      <c r="D3459" s="25" t="s">
        <v>10974</v>
      </c>
      <c r="E3459" s="24" t="s">
        <v>10975</v>
      </c>
      <c r="F3459" s="42" t="str">
        <f t="shared" si="429"/>
        <v>88.843,33.193</v>
      </c>
      <c r="G3459" s="20" t="s">
        <v>10976</v>
      </c>
      <c r="H3459" s="20" t="s">
        <v>510</v>
      </c>
      <c r="I3459" s="45" t="str">
        <f t="shared" si="423"/>
        <v>6a,6b</v>
      </c>
      <c r="J3459" s="15">
        <f t="shared" si="424"/>
        <v>346</v>
      </c>
      <c r="K3459" s="15">
        <f>IF(VLOOKUP(J3458,city!$K$4:$L$352,2,0)&gt;K3458,K3458+1,1)</f>
        <v>6</v>
      </c>
      <c r="L3459" s="15">
        <v>1</v>
      </c>
      <c r="M3459" s="15" t="s">
        <v>400</v>
      </c>
      <c r="N3459" s="25">
        <v>88.843000000000004</v>
      </c>
      <c r="O3459" s="25">
        <v>33.192999999999998</v>
      </c>
      <c r="P3459" s="15" t="str">
        <f t="shared" si="427"/>
        <v/>
      </c>
      <c r="Q3459" s="41">
        <v>6</v>
      </c>
      <c r="R3459" s="15">
        <f t="shared" si="428"/>
        <v>6</v>
      </c>
      <c r="S3459" s="15" t="str">
        <f t="shared" si="425"/>
        <v>6a</v>
      </c>
      <c r="T3459" s="15" t="str">
        <f t="shared" si="426"/>
        <v>6b</v>
      </c>
    </row>
    <row r="3460" spans="1:20" ht="20.100000000000001" customHeight="1">
      <c r="A3460" s="15">
        <f t="shared" ref="A3460:A3493" si="430">100000+J3460*100+K3460</f>
        <v>134607</v>
      </c>
      <c r="B3460" s="24" t="str">
        <f>VLOOKUP(J3460,city!$A$4:$D$352,3,0)</f>
        <v>西藏</v>
      </c>
      <c r="C3460" s="24" t="str">
        <f>VLOOKUP(J3460,city!$A$4:$D$352,4,0)</f>
        <v>那曲</v>
      </c>
      <c r="D3460" s="25" t="s">
        <v>10977</v>
      </c>
      <c r="E3460" s="24" t="s">
        <v>10978</v>
      </c>
      <c r="F3460" s="42" t="str">
        <f t="shared" si="429"/>
        <v>91.152,29.669</v>
      </c>
      <c r="G3460" s="20" t="s">
        <v>10979</v>
      </c>
      <c r="H3460" s="20" t="s">
        <v>516</v>
      </c>
      <c r="I3460" s="45" t="str">
        <f t="shared" si="423"/>
        <v>2a,2b</v>
      </c>
      <c r="J3460" s="15">
        <f t="shared" si="424"/>
        <v>346</v>
      </c>
      <c r="K3460" s="15">
        <f>IF(VLOOKUP(J3459,city!$K$4:$L$352,2,0)&gt;K3459,K3459+1,1)</f>
        <v>7</v>
      </c>
      <c r="L3460" s="15">
        <v>1</v>
      </c>
      <c r="M3460" s="15" t="s">
        <v>400</v>
      </c>
      <c r="N3460" s="25">
        <v>91.152000000000001</v>
      </c>
      <c r="O3460" s="25">
        <v>29.669</v>
      </c>
      <c r="P3460" s="15" t="str">
        <f t="shared" si="427"/>
        <v/>
      </c>
      <c r="Q3460" s="41">
        <v>2</v>
      </c>
      <c r="R3460" s="15">
        <f t="shared" si="428"/>
        <v>2</v>
      </c>
      <c r="S3460" s="15" t="str">
        <f t="shared" si="425"/>
        <v>2a</v>
      </c>
      <c r="T3460" s="15" t="str">
        <f t="shared" si="426"/>
        <v>2b</v>
      </c>
    </row>
    <row r="3461" spans="1:20" ht="20.100000000000001" customHeight="1">
      <c r="A3461" s="15">
        <f t="shared" si="430"/>
        <v>134608</v>
      </c>
      <c r="B3461" s="24" t="str">
        <f>VLOOKUP(J3461,city!$A$4:$D$352,3,0)</f>
        <v>西藏</v>
      </c>
      <c r="C3461" s="24" t="str">
        <f>VLOOKUP(J3461,city!$A$4:$D$352,4,0)</f>
        <v>那曲</v>
      </c>
      <c r="D3461" s="25" t="s">
        <v>10980</v>
      </c>
      <c r="E3461" s="24" t="s">
        <v>10981</v>
      </c>
      <c r="F3461" s="42" t="str">
        <f t="shared" si="429"/>
        <v>89.167,31.528</v>
      </c>
      <c r="G3461" s="20" t="s">
        <v>10982</v>
      </c>
      <c r="H3461" s="20" t="s">
        <v>522</v>
      </c>
      <c r="I3461" s="45" t="str">
        <f t="shared" ref="I3461:I3493" si="431">S3461&amp;","&amp;T3461</f>
        <v>2a,2b</v>
      </c>
      <c r="J3461" s="15">
        <f t="shared" ref="J3461:J3493" si="432">IF(K3461&gt;K3460,J3460,J3460+1)</f>
        <v>346</v>
      </c>
      <c r="K3461" s="15">
        <f>IF(VLOOKUP(J3460,city!$K$4:$L$352,2,0)&gt;K3460,K3460+1,1)</f>
        <v>8</v>
      </c>
      <c r="L3461" s="15">
        <v>1</v>
      </c>
      <c r="M3461" s="15" t="s">
        <v>400</v>
      </c>
      <c r="N3461" s="25">
        <v>89.167000000000002</v>
      </c>
      <c r="O3461" s="25">
        <v>31.527999999999999</v>
      </c>
      <c r="P3461" s="15" t="str">
        <f t="shared" si="427"/>
        <v/>
      </c>
      <c r="Q3461" s="41">
        <v>2</v>
      </c>
      <c r="R3461" s="15" t="e">
        <f t="shared" si="428"/>
        <v>#N/A</v>
      </c>
      <c r="S3461" s="15" t="str">
        <f t="shared" ref="S3461:S3493" si="433">CONCATENATE(Q3461,"a")</f>
        <v>2a</v>
      </c>
      <c r="T3461" s="15" t="str">
        <f t="shared" ref="T3461:T3493" si="434">CONCATENATE(Q3461,"b")</f>
        <v>2b</v>
      </c>
    </row>
    <row r="3462" spans="1:20" ht="20.100000000000001" customHeight="1">
      <c r="A3462" s="15">
        <f t="shared" si="430"/>
        <v>134609</v>
      </c>
      <c r="B3462" s="24" t="str">
        <f>VLOOKUP(J3462,city!$A$4:$D$352,3,0)</f>
        <v>西藏</v>
      </c>
      <c r="C3462" s="24" t="str">
        <f>VLOOKUP(J3462,city!$A$4:$D$352,4,0)</f>
        <v>那曲</v>
      </c>
      <c r="D3462" s="25" t="s">
        <v>10983</v>
      </c>
      <c r="E3462" s="24" t="s">
        <v>10984</v>
      </c>
      <c r="F3462" s="42" t="str">
        <f t="shared" si="429"/>
        <v>87.571,31.907</v>
      </c>
      <c r="G3462" s="20" t="s">
        <v>10985</v>
      </c>
      <c r="H3462" s="20" t="s">
        <v>528</v>
      </c>
      <c r="I3462" s="45" t="str">
        <f t="shared" si="431"/>
        <v>6a,6b</v>
      </c>
      <c r="J3462" s="15">
        <f t="shared" si="432"/>
        <v>346</v>
      </c>
      <c r="K3462" s="15">
        <f>IF(VLOOKUP(J3461,city!$K$4:$L$352,2,0)&gt;K3461,K3461+1,1)</f>
        <v>9</v>
      </c>
      <c r="L3462" s="15">
        <v>1</v>
      </c>
      <c r="M3462" s="15" t="s">
        <v>400</v>
      </c>
      <c r="N3462" s="25">
        <v>87.570999999999998</v>
      </c>
      <c r="O3462" s="25">
        <v>31.907</v>
      </c>
      <c r="P3462" s="15" t="str">
        <f t="shared" si="427"/>
        <v/>
      </c>
      <c r="Q3462" s="41">
        <v>6</v>
      </c>
      <c r="R3462" s="15">
        <f t="shared" si="428"/>
        <v>6</v>
      </c>
      <c r="S3462" s="15" t="str">
        <f t="shared" si="433"/>
        <v>6a</v>
      </c>
      <c r="T3462" s="15" t="str">
        <f t="shared" si="434"/>
        <v>6b</v>
      </c>
    </row>
    <row r="3463" spans="1:20" ht="20.100000000000001" customHeight="1">
      <c r="A3463" s="15">
        <f t="shared" si="430"/>
        <v>134610</v>
      </c>
      <c r="B3463" s="24" t="str">
        <f>VLOOKUP(J3463,city!$A$4:$D$352,3,0)</f>
        <v>西藏</v>
      </c>
      <c r="C3463" s="24" t="str">
        <f>VLOOKUP(J3463,city!$A$4:$D$352,4,0)</f>
        <v>那曲</v>
      </c>
      <c r="D3463" s="25" t="s">
        <v>10986</v>
      </c>
      <c r="E3463" s="24" t="s">
        <v>10987</v>
      </c>
      <c r="F3463" s="42" t="str">
        <f t="shared" si="429"/>
        <v>87.252,31.808</v>
      </c>
      <c r="G3463" s="20" t="s">
        <v>10988</v>
      </c>
      <c r="H3463" s="20" t="s">
        <v>534</v>
      </c>
      <c r="I3463" s="45" t="str">
        <f t="shared" si="431"/>
        <v>11a,11b</v>
      </c>
      <c r="J3463" s="15">
        <f t="shared" si="432"/>
        <v>346</v>
      </c>
      <c r="K3463" s="15">
        <f>IF(VLOOKUP(J3462,city!$K$4:$L$352,2,0)&gt;K3462,K3462+1,1)</f>
        <v>10</v>
      </c>
      <c r="L3463" s="15">
        <v>1</v>
      </c>
      <c r="M3463" s="15" t="s">
        <v>400</v>
      </c>
      <c r="N3463" s="25">
        <v>87.251999999999995</v>
      </c>
      <c r="O3463" s="25">
        <v>31.808</v>
      </c>
      <c r="P3463" s="15" t="str">
        <f t="shared" si="427"/>
        <v>89.65918,31.4271</v>
      </c>
      <c r="Q3463" s="41">
        <v>11</v>
      </c>
      <c r="R3463" s="15">
        <f t="shared" si="428"/>
        <v>11</v>
      </c>
      <c r="S3463" s="15" t="str">
        <f t="shared" si="433"/>
        <v>11a</v>
      </c>
      <c r="T3463" s="15" t="str">
        <f t="shared" si="434"/>
        <v>11b</v>
      </c>
    </row>
    <row r="3464" spans="1:20" ht="20.100000000000001" customHeight="1">
      <c r="A3464" s="15">
        <f t="shared" si="430"/>
        <v>134701</v>
      </c>
      <c r="B3464" s="24" t="str">
        <f>VLOOKUP(J3464,city!$A$4:$D$352,3,0)</f>
        <v>西藏</v>
      </c>
      <c r="C3464" s="24" t="str">
        <f>VLOOKUP(J3464,city!$A$4:$D$352,4,0)</f>
        <v>阿里</v>
      </c>
      <c r="D3464" s="25" t="s">
        <v>10989</v>
      </c>
      <c r="E3464" s="24" t="s">
        <v>10990</v>
      </c>
      <c r="F3464" s="42" t="str">
        <f t="shared" si="429"/>
        <v>81.183,30.299</v>
      </c>
      <c r="G3464" s="20" t="s">
        <v>10991</v>
      </c>
      <c r="H3464" s="20" t="s">
        <v>422</v>
      </c>
      <c r="I3464" s="45" t="str">
        <f t="shared" si="431"/>
        <v>32a,32b</v>
      </c>
      <c r="J3464" s="15">
        <f t="shared" si="432"/>
        <v>347</v>
      </c>
      <c r="K3464" s="15">
        <f>IF(VLOOKUP(J3463,city!$K$4:$L$352,2,0)&gt;K3463,K3463+1,1)</f>
        <v>1</v>
      </c>
      <c r="L3464" s="15">
        <v>1</v>
      </c>
      <c r="M3464" s="15" t="s">
        <v>401</v>
      </c>
      <c r="N3464" s="25">
        <v>81.183000000000007</v>
      </c>
      <c r="O3464" s="25">
        <v>30.298999999999999</v>
      </c>
      <c r="P3464" s="15" t="str">
        <f t="shared" si="427"/>
        <v/>
      </c>
      <c r="Q3464" s="41">
        <v>32</v>
      </c>
      <c r="R3464" s="15" t="e">
        <f t="shared" si="428"/>
        <v>#N/A</v>
      </c>
      <c r="S3464" s="15" t="str">
        <f t="shared" si="433"/>
        <v>32a</v>
      </c>
      <c r="T3464" s="15" t="str">
        <f t="shared" si="434"/>
        <v>32b</v>
      </c>
    </row>
    <row r="3465" spans="1:20" ht="20.100000000000001" customHeight="1">
      <c r="A3465" s="15">
        <f t="shared" si="430"/>
        <v>134702</v>
      </c>
      <c r="B3465" s="24" t="str">
        <f>VLOOKUP(J3465,city!$A$4:$D$352,3,0)</f>
        <v>西藏</v>
      </c>
      <c r="C3465" s="24" t="str">
        <f>VLOOKUP(J3465,city!$A$4:$D$352,4,0)</f>
        <v>阿里</v>
      </c>
      <c r="D3465" s="25" t="s">
        <v>10992</v>
      </c>
      <c r="E3465" s="24" t="s">
        <v>10993</v>
      </c>
      <c r="F3465" s="42" t="str">
        <f t="shared" si="429"/>
        <v>81.466,30.697</v>
      </c>
      <c r="G3465" s="20" t="s">
        <v>10994</v>
      </c>
      <c r="H3465" s="20" t="s">
        <v>427</v>
      </c>
      <c r="I3465" s="45" t="str">
        <f t="shared" si="431"/>
        <v>6a,6b</v>
      </c>
      <c r="J3465" s="15">
        <f t="shared" si="432"/>
        <v>347</v>
      </c>
      <c r="K3465" s="15">
        <f>IF(VLOOKUP(J3464,city!$K$4:$L$352,2,0)&gt;K3464,K3464+1,1)</f>
        <v>2</v>
      </c>
      <c r="L3465" s="15">
        <v>1</v>
      </c>
      <c r="M3465" s="15" t="s">
        <v>401</v>
      </c>
      <c r="N3465" s="25">
        <v>81.465999999999994</v>
      </c>
      <c r="O3465" s="25">
        <v>30.696999999999999</v>
      </c>
      <c r="P3465" s="15" t="str">
        <f t="shared" si="427"/>
        <v/>
      </c>
      <c r="Q3465" s="41">
        <v>6</v>
      </c>
      <c r="R3465" s="15">
        <f t="shared" si="428"/>
        <v>6</v>
      </c>
      <c r="S3465" s="15" t="str">
        <f t="shared" si="433"/>
        <v>6a</v>
      </c>
      <c r="T3465" s="15" t="str">
        <f t="shared" si="434"/>
        <v>6b</v>
      </c>
    </row>
    <row r="3466" spans="1:20" ht="20.100000000000001" customHeight="1">
      <c r="A3466" s="15">
        <f t="shared" si="430"/>
        <v>134703</v>
      </c>
      <c r="B3466" s="24" t="str">
        <f>VLOOKUP(J3466,city!$A$4:$D$352,3,0)</f>
        <v>西藏</v>
      </c>
      <c r="C3466" s="24" t="str">
        <f>VLOOKUP(J3466,city!$A$4:$D$352,4,0)</f>
        <v>阿里</v>
      </c>
      <c r="D3466" s="25" t="s">
        <v>10995</v>
      </c>
      <c r="E3466" s="24" t="s">
        <v>10996</v>
      </c>
      <c r="F3466" s="42" t="str">
        <f t="shared" si="429"/>
        <v>78.807,33.712</v>
      </c>
      <c r="G3466" s="20" t="s">
        <v>10997</v>
      </c>
      <c r="H3466" s="20" t="s">
        <v>432</v>
      </c>
      <c r="I3466" s="45" t="str">
        <f t="shared" si="431"/>
        <v>6a,6b</v>
      </c>
      <c r="J3466" s="15">
        <f t="shared" si="432"/>
        <v>347</v>
      </c>
      <c r="K3466" s="15">
        <f>IF(VLOOKUP(J3465,city!$K$4:$L$352,2,0)&gt;K3465,K3465+1,1)</f>
        <v>3</v>
      </c>
      <c r="L3466" s="15">
        <v>1</v>
      </c>
      <c r="M3466" s="15" t="s">
        <v>401</v>
      </c>
      <c r="N3466" s="25">
        <v>78.807000000000002</v>
      </c>
      <c r="O3466" s="25">
        <v>33.712000000000003</v>
      </c>
      <c r="P3466" s="15" t="str">
        <f t="shared" si="427"/>
        <v/>
      </c>
      <c r="Q3466" s="41">
        <v>6</v>
      </c>
      <c r="R3466" s="15">
        <f t="shared" si="428"/>
        <v>6</v>
      </c>
      <c r="S3466" s="15" t="str">
        <f t="shared" si="433"/>
        <v>6a</v>
      </c>
      <c r="T3466" s="15" t="str">
        <f t="shared" si="434"/>
        <v>6b</v>
      </c>
    </row>
    <row r="3467" spans="1:20" ht="20.100000000000001" customHeight="1">
      <c r="A3467" s="15">
        <f t="shared" si="430"/>
        <v>134704</v>
      </c>
      <c r="B3467" s="24" t="str">
        <f>VLOOKUP(J3467,city!$A$4:$D$352,3,0)</f>
        <v>西藏</v>
      </c>
      <c r="C3467" s="24" t="str">
        <f>VLOOKUP(J3467,city!$A$4:$D$352,4,0)</f>
        <v>阿里</v>
      </c>
      <c r="D3467" s="25" t="s">
        <v>10998</v>
      </c>
      <c r="E3467" s="24" t="s">
        <v>10999</v>
      </c>
      <c r="F3467" s="42" t="str">
        <f t="shared" si="429"/>
        <v>79.678,31.468</v>
      </c>
      <c r="G3467" s="20" t="s">
        <v>11000</v>
      </c>
      <c r="H3467" s="20" t="s">
        <v>438</v>
      </c>
      <c r="I3467" s="45" t="str">
        <f t="shared" si="431"/>
        <v>29a,29b</v>
      </c>
      <c r="J3467" s="15">
        <f t="shared" si="432"/>
        <v>347</v>
      </c>
      <c r="K3467" s="15">
        <f>IF(VLOOKUP(J3466,city!$K$4:$L$352,2,0)&gt;K3466,K3466+1,1)</f>
        <v>4</v>
      </c>
      <c r="L3467" s="15">
        <v>1</v>
      </c>
      <c r="M3467" s="15" t="s">
        <v>401</v>
      </c>
      <c r="N3467" s="25">
        <v>79.677999999999997</v>
      </c>
      <c r="O3467" s="25">
        <v>31.468</v>
      </c>
      <c r="P3467" s="15" t="str">
        <f t="shared" si="427"/>
        <v/>
      </c>
      <c r="Q3467" s="41">
        <v>29</v>
      </c>
      <c r="R3467" s="15">
        <f t="shared" si="428"/>
        <v>30</v>
      </c>
      <c r="S3467" s="15" t="str">
        <f t="shared" si="433"/>
        <v>29a</v>
      </c>
      <c r="T3467" s="15" t="str">
        <f t="shared" si="434"/>
        <v>29b</v>
      </c>
    </row>
    <row r="3468" spans="1:20" ht="20.100000000000001" customHeight="1">
      <c r="A3468" s="15">
        <f t="shared" si="430"/>
        <v>134705</v>
      </c>
      <c r="B3468" s="24" t="str">
        <f>VLOOKUP(J3468,city!$A$4:$D$352,3,0)</f>
        <v>西藏</v>
      </c>
      <c r="C3468" s="24" t="str">
        <f>VLOOKUP(J3468,city!$A$4:$D$352,4,0)</f>
        <v>阿里</v>
      </c>
      <c r="D3468" s="25" t="s">
        <v>11001</v>
      </c>
      <c r="E3468" s="24" t="s">
        <v>11002</v>
      </c>
      <c r="F3468" s="42" t="str">
        <f t="shared" si="429"/>
        <v>80.097,32.507</v>
      </c>
      <c r="G3468" s="20" t="s">
        <v>11003</v>
      </c>
      <c r="H3468" s="20" t="s">
        <v>444</v>
      </c>
      <c r="I3468" s="45" t="str">
        <f t="shared" si="431"/>
        <v>6a,6b</v>
      </c>
      <c r="J3468" s="15">
        <f t="shared" si="432"/>
        <v>347</v>
      </c>
      <c r="K3468" s="15">
        <f>IF(VLOOKUP(J3467,city!$K$4:$L$352,2,0)&gt;K3467,K3467+1,1)</f>
        <v>5</v>
      </c>
      <c r="L3468" s="15">
        <v>1</v>
      </c>
      <c r="M3468" s="15" t="s">
        <v>401</v>
      </c>
      <c r="N3468" s="25">
        <v>80.096999999999994</v>
      </c>
      <c r="O3468" s="25">
        <v>32.506999999999998</v>
      </c>
      <c r="P3468" s="15" t="str">
        <f t="shared" si="427"/>
        <v/>
      </c>
      <c r="Q3468" s="41">
        <v>6</v>
      </c>
      <c r="R3468" s="15">
        <f t="shared" si="428"/>
        <v>6</v>
      </c>
      <c r="S3468" s="15" t="str">
        <f t="shared" si="433"/>
        <v>6a</v>
      </c>
      <c r="T3468" s="15" t="str">
        <f t="shared" si="434"/>
        <v>6b</v>
      </c>
    </row>
    <row r="3469" spans="1:20" ht="20.100000000000001" customHeight="1">
      <c r="A3469" s="15">
        <f t="shared" si="430"/>
        <v>134706</v>
      </c>
      <c r="B3469" s="24" t="str">
        <f>VLOOKUP(J3469,city!$A$4:$D$352,3,0)</f>
        <v>西藏</v>
      </c>
      <c r="C3469" s="24" t="str">
        <f>VLOOKUP(J3469,city!$A$4:$D$352,4,0)</f>
        <v>阿里</v>
      </c>
      <c r="D3469" s="25" t="s">
        <v>11004</v>
      </c>
      <c r="E3469" s="24" t="s">
        <v>11005</v>
      </c>
      <c r="F3469" s="42" t="str">
        <f t="shared" si="429"/>
        <v>81.295,30.635</v>
      </c>
      <c r="G3469" s="20" t="s">
        <v>11006</v>
      </c>
      <c r="H3469" s="20" t="s">
        <v>450</v>
      </c>
      <c r="I3469" s="45" t="str">
        <f t="shared" si="431"/>
        <v>6a,6b</v>
      </c>
      <c r="J3469" s="15">
        <f t="shared" si="432"/>
        <v>347</v>
      </c>
      <c r="K3469" s="15">
        <f>IF(VLOOKUP(J3468,city!$K$4:$L$352,2,0)&gt;K3468,K3468+1,1)</f>
        <v>6</v>
      </c>
      <c r="L3469" s="15">
        <v>1</v>
      </c>
      <c r="M3469" s="15" t="s">
        <v>401</v>
      </c>
      <c r="N3469" s="25">
        <v>81.295000000000002</v>
      </c>
      <c r="O3469" s="25">
        <v>30.635000000000002</v>
      </c>
      <c r="P3469" s="15" t="str">
        <f t="shared" ref="P3469:P3493" si="435">IF(K3469=10,SUM(N3460:N3469)/10&amp;","&amp;SUM(O3460:O3469)/10,"")</f>
        <v/>
      </c>
      <c r="Q3469" s="41">
        <v>6</v>
      </c>
      <c r="R3469" s="15">
        <f t="shared" si="428"/>
        <v>6</v>
      </c>
      <c r="S3469" s="15" t="str">
        <f t="shared" si="433"/>
        <v>6a</v>
      </c>
      <c r="T3469" s="15" t="str">
        <f t="shared" si="434"/>
        <v>6b</v>
      </c>
    </row>
    <row r="3470" spans="1:20" ht="20.100000000000001" customHeight="1">
      <c r="A3470" s="15">
        <f t="shared" si="430"/>
        <v>134707</v>
      </c>
      <c r="B3470" s="24" t="str">
        <f>VLOOKUP(J3470,city!$A$4:$D$352,3,0)</f>
        <v>西藏</v>
      </c>
      <c r="C3470" s="24" t="str">
        <f>VLOOKUP(J3470,city!$A$4:$D$352,4,0)</f>
        <v>阿里</v>
      </c>
      <c r="D3470" s="25" t="s">
        <v>11007</v>
      </c>
      <c r="E3470" s="24" t="s">
        <v>11008</v>
      </c>
      <c r="F3470" s="42" t="str">
        <f t="shared" si="429"/>
        <v>79.804,31.479</v>
      </c>
      <c r="G3470" s="20" t="s">
        <v>11009</v>
      </c>
      <c r="H3470" s="20" t="s">
        <v>456</v>
      </c>
      <c r="I3470" s="45" t="str">
        <f t="shared" si="431"/>
        <v>1a,1b</v>
      </c>
      <c r="J3470" s="15">
        <f t="shared" si="432"/>
        <v>347</v>
      </c>
      <c r="K3470" s="15">
        <f>IF(VLOOKUP(J3469,city!$K$4:$L$352,2,0)&gt;K3469,K3469+1,1)</f>
        <v>7</v>
      </c>
      <c r="L3470" s="15">
        <v>1</v>
      </c>
      <c r="M3470" s="15" t="s">
        <v>401</v>
      </c>
      <c r="N3470" s="25">
        <v>79.804000000000002</v>
      </c>
      <c r="O3470" s="25">
        <v>31.478999999999999</v>
      </c>
      <c r="P3470" s="15" t="str">
        <f t="shared" si="435"/>
        <v/>
      </c>
      <c r="Q3470" s="41">
        <v>1</v>
      </c>
      <c r="R3470" s="15">
        <f t="shared" si="428"/>
        <v>1</v>
      </c>
      <c r="S3470" s="15" t="str">
        <f t="shared" si="433"/>
        <v>1a</v>
      </c>
      <c r="T3470" s="15" t="str">
        <f t="shared" si="434"/>
        <v>1b</v>
      </c>
    </row>
    <row r="3471" spans="1:20" ht="20.100000000000001" customHeight="1">
      <c r="A3471" s="15">
        <f t="shared" si="430"/>
        <v>134708</v>
      </c>
      <c r="B3471" s="24" t="str">
        <f>VLOOKUP(J3471,city!$A$4:$D$352,3,0)</f>
        <v>西藏</v>
      </c>
      <c r="C3471" s="24" t="str">
        <f>VLOOKUP(J3471,city!$A$4:$D$352,4,0)</f>
        <v>阿里</v>
      </c>
      <c r="D3471" s="25" t="s">
        <v>11010</v>
      </c>
      <c r="E3471" s="24" t="s">
        <v>11011</v>
      </c>
      <c r="F3471" s="42" t="str">
        <f t="shared" si="429"/>
        <v>81.296,30.977</v>
      </c>
      <c r="G3471" s="20" t="s">
        <v>11012</v>
      </c>
      <c r="H3471" s="20" t="s">
        <v>462</v>
      </c>
      <c r="I3471" s="45" t="str">
        <f t="shared" si="431"/>
        <v>13a,13b</v>
      </c>
      <c r="J3471" s="15">
        <f t="shared" si="432"/>
        <v>347</v>
      </c>
      <c r="K3471" s="15">
        <f>IF(VLOOKUP(J3470,city!$K$4:$L$352,2,0)&gt;K3470,K3470+1,1)</f>
        <v>8</v>
      </c>
      <c r="L3471" s="15">
        <v>1</v>
      </c>
      <c r="M3471" s="15" t="s">
        <v>401</v>
      </c>
      <c r="N3471" s="25">
        <v>81.296000000000006</v>
      </c>
      <c r="O3471" s="25">
        <v>30.977</v>
      </c>
      <c r="P3471" s="15" t="str">
        <f t="shared" si="435"/>
        <v/>
      </c>
      <c r="Q3471" s="41">
        <v>13</v>
      </c>
      <c r="R3471" s="15">
        <f t="shared" si="428"/>
        <v>14</v>
      </c>
      <c r="S3471" s="15" t="str">
        <f t="shared" si="433"/>
        <v>13a</v>
      </c>
      <c r="T3471" s="15" t="str">
        <f t="shared" si="434"/>
        <v>13b</v>
      </c>
    </row>
    <row r="3472" spans="1:20" ht="20.100000000000001" customHeight="1">
      <c r="A3472" s="15">
        <f t="shared" si="430"/>
        <v>134709</v>
      </c>
      <c r="B3472" s="24" t="str">
        <f>VLOOKUP(J3472,city!$A$4:$D$352,3,0)</f>
        <v>西藏</v>
      </c>
      <c r="C3472" s="24" t="str">
        <f>VLOOKUP(J3472,city!$A$4:$D$352,4,0)</f>
        <v>阿里</v>
      </c>
      <c r="D3472" s="25" t="s">
        <v>11013</v>
      </c>
      <c r="E3472" s="24" t="s">
        <v>11014</v>
      </c>
      <c r="F3472" s="42" t="str">
        <f t="shared" si="429"/>
        <v>79.805,31.491</v>
      </c>
      <c r="G3472" s="20" t="s">
        <v>11015</v>
      </c>
      <c r="H3472" s="20" t="s">
        <v>468</v>
      </c>
      <c r="I3472" s="45" t="str">
        <f t="shared" si="431"/>
        <v>12a,12b</v>
      </c>
      <c r="J3472" s="15">
        <f t="shared" si="432"/>
        <v>347</v>
      </c>
      <c r="K3472" s="15">
        <f>IF(VLOOKUP(J3471,city!$K$4:$L$352,2,0)&gt;K3471,K3471+1,1)</f>
        <v>9</v>
      </c>
      <c r="L3472" s="15">
        <v>1</v>
      </c>
      <c r="M3472" s="15" t="s">
        <v>401</v>
      </c>
      <c r="N3472" s="25">
        <v>79.805000000000007</v>
      </c>
      <c r="O3472" s="25">
        <v>31.491</v>
      </c>
      <c r="P3472" s="15" t="str">
        <f t="shared" si="435"/>
        <v/>
      </c>
      <c r="Q3472" s="41">
        <v>12</v>
      </c>
      <c r="R3472" s="15">
        <f t="shared" si="428"/>
        <v>12</v>
      </c>
      <c r="S3472" s="15" t="str">
        <f t="shared" si="433"/>
        <v>12a</v>
      </c>
      <c r="T3472" s="15" t="str">
        <f t="shared" si="434"/>
        <v>12b</v>
      </c>
    </row>
    <row r="3473" spans="1:20" ht="20.100000000000001" customHeight="1">
      <c r="A3473" s="15">
        <f t="shared" si="430"/>
        <v>134710</v>
      </c>
      <c r="B3473" s="24" t="str">
        <f>VLOOKUP(J3473,city!$A$4:$D$352,3,0)</f>
        <v>西藏</v>
      </c>
      <c r="C3473" s="24" t="str">
        <f>VLOOKUP(J3473,city!$A$4:$D$352,4,0)</f>
        <v>阿里</v>
      </c>
      <c r="D3473" s="25" t="s">
        <v>11016</v>
      </c>
      <c r="E3473" s="24" t="s">
        <v>11017</v>
      </c>
      <c r="F3473" s="42" t="str">
        <f t="shared" si="429"/>
        <v>85.632,30.934</v>
      </c>
      <c r="G3473" s="20" t="s">
        <v>11018</v>
      </c>
      <c r="H3473" s="20" t="s">
        <v>474</v>
      </c>
      <c r="I3473" s="45" t="str">
        <f t="shared" si="431"/>
        <v>6a,6b</v>
      </c>
      <c r="J3473" s="15">
        <f t="shared" si="432"/>
        <v>347</v>
      </c>
      <c r="K3473" s="15">
        <f>IF(VLOOKUP(J3472,city!$K$4:$L$352,2,0)&gt;K3472,K3472+1,1)</f>
        <v>10</v>
      </c>
      <c r="L3473" s="15">
        <v>1</v>
      </c>
      <c r="M3473" s="15" t="s">
        <v>401</v>
      </c>
      <c r="N3473" s="25">
        <v>85.632000000000005</v>
      </c>
      <c r="O3473" s="25">
        <v>30.934000000000001</v>
      </c>
      <c r="P3473" s="15" t="str">
        <f t="shared" si="435"/>
        <v>80.9063,31.4199</v>
      </c>
      <c r="Q3473" s="41">
        <v>6</v>
      </c>
      <c r="R3473" s="15">
        <f t="shared" si="428"/>
        <v>6</v>
      </c>
      <c r="S3473" s="15" t="str">
        <f t="shared" si="433"/>
        <v>6a</v>
      </c>
      <c r="T3473" s="15" t="str">
        <f t="shared" si="434"/>
        <v>6b</v>
      </c>
    </row>
    <row r="3474" spans="1:20" ht="20.100000000000001" customHeight="1">
      <c r="A3474" s="15">
        <f t="shared" si="430"/>
        <v>134801</v>
      </c>
      <c r="B3474" s="24" t="str">
        <f>VLOOKUP(J3474,city!$A$4:$D$352,3,0)</f>
        <v>香港</v>
      </c>
      <c r="C3474" s="24" t="str">
        <f>VLOOKUP(J3474,city!$A$4:$D$352,4,0)</f>
        <v>香港</v>
      </c>
      <c r="D3474" s="15" t="s">
        <v>11019</v>
      </c>
      <c r="E3474" s="15" t="s">
        <v>11020</v>
      </c>
      <c r="F3474" s="42" t="str">
        <f t="shared" si="429"/>
        <v>114.052791,22.315581</v>
      </c>
      <c r="G3474" s="20" t="s">
        <v>11021</v>
      </c>
      <c r="H3474" s="20" t="s">
        <v>480</v>
      </c>
      <c r="I3474" s="45" t="str">
        <f t="shared" si="431"/>
        <v>25a,25b</v>
      </c>
      <c r="J3474" s="15">
        <f t="shared" si="432"/>
        <v>348</v>
      </c>
      <c r="K3474" s="15">
        <f>IF(VLOOKUP(J3473,city!$K$4:$L$352,2,0)&gt;K3473,K3473+1,1)</f>
        <v>1</v>
      </c>
      <c r="L3474" s="15">
        <v>1</v>
      </c>
      <c r="M3474" s="15" t="s">
        <v>402</v>
      </c>
      <c r="N3474" s="15">
        <v>114.052791</v>
      </c>
      <c r="O3474" s="34">
        <v>22.315581000000002</v>
      </c>
      <c r="P3474" s="15" t="str">
        <f t="shared" si="435"/>
        <v/>
      </c>
      <c r="Q3474" s="41">
        <v>25</v>
      </c>
      <c r="R3474" s="15">
        <f t="shared" si="428"/>
        <v>25</v>
      </c>
      <c r="S3474" s="15" t="str">
        <f t="shared" si="433"/>
        <v>25a</v>
      </c>
      <c r="T3474" s="15" t="str">
        <f t="shared" si="434"/>
        <v>25b</v>
      </c>
    </row>
    <row r="3475" spans="1:20" ht="20.100000000000001" customHeight="1">
      <c r="A3475" s="15">
        <f t="shared" si="430"/>
        <v>134802</v>
      </c>
      <c r="B3475" s="24" t="str">
        <f>VLOOKUP(J3475,city!$A$4:$D$352,3,0)</f>
        <v>香港</v>
      </c>
      <c r="C3475" s="24" t="str">
        <f>VLOOKUP(J3475,city!$A$4:$D$352,4,0)</f>
        <v>香港</v>
      </c>
      <c r="D3475" s="15" t="s">
        <v>11022</v>
      </c>
      <c r="E3475" s="15" t="s">
        <v>11023</v>
      </c>
      <c r="F3475" s="42" t="str">
        <f t="shared" si="429"/>
        <v>114.187066,22.248832</v>
      </c>
      <c r="G3475" s="20" t="s">
        <v>11024</v>
      </c>
      <c r="H3475" s="20" t="s">
        <v>486</v>
      </c>
      <c r="I3475" s="45" t="str">
        <f t="shared" si="431"/>
        <v>19a,19b</v>
      </c>
      <c r="J3475" s="15">
        <f t="shared" si="432"/>
        <v>348</v>
      </c>
      <c r="K3475" s="15">
        <f>IF(VLOOKUP(J3474,city!$K$4:$L$352,2,0)&gt;K3474,K3474+1,1)</f>
        <v>2</v>
      </c>
      <c r="L3475" s="15">
        <v>1</v>
      </c>
      <c r="M3475" s="15" t="s">
        <v>402</v>
      </c>
      <c r="N3475" s="15">
        <v>114.187066</v>
      </c>
      <c r="O3475" s="34">
        <v>22.248832</v>
      </c>
      <c r="P3475" s="15" t="str">
        <f t="shared" si="435"/>
        <v/>
      </c>
      <c r="Q3475" s="41">
        <v>19</v>
      </c>
      <c r="R3475" s="15">
        <f t="shared" si="428"/>
        <v>19</v>
      </c>
      <c r="S3475" s="15" t="str">
        <f t="shared" si="433"/>
        <v>19a</v>
      </c>
      <c r="T3475" s="15" t="str">
        <f t="shared" si="434"/>
        <v>19b</v>
      </c>
    </row>
    <row r="3476" spans="1:20" ht="20.100000000000001" customHeight="1">
      <c r="A3476" s="15">
        <f t="shared" si="430"/>
        <v>134803</v>
      </c>
      <c r="B3476" s="24" t="str">
        <f>VLOOKUP(J3476,city!$A$4:$D$352,3,0)</f>
        <v>香港</v>
      </c>
      <c r="C3476" s="24" t="str">
        <f>VLOOKUP(J3476,city!$A$4:$D$352,4,0)</f>
        <v>香港</v>
      </c>
      <c r="D3476" s="15" t="s">
        <v>11025</v>
      </c>
      <c r="E3476" s="15" t="s">
        <v>11026</v>
      </c>
      <c r="F3476" s="42" t="str">
        <f t="shared" si="429"/>
        <v>114.155535,22.277078</v>
      </c>
      <c r="G3476" s="20" t="s">
        <v>11027</v>
      </c>
      <c r="H3476" s="20" t="s">
        <v>492</v>
      </c>
      <c r="I3476" s="45" t="str">
        <f t="shared" si="431"/>
        <v>11a,11b</v>
      </c>
      <c r="J3476" s="15">
        <f t="shared" si="432"/>
        <v>348</v>
      </c>
      <c r="K3476" s="15">
        <f>IF(VLOOKUP(J3475,city!$K$4:$L$352,2,0)&gt;K3475,K3475+1,1)</f>
        <v>3</v>
      </c>
      <c r="L3476" s="15">
        <v>1</v>
      </c>
      <c r="M3476" s="15" t="s">
        <v>402</v>
      </c>
      <c r="N3476" s="15">
        <v>114.155535</v>
      </c>
      <c r="O3476" s="34">
        <v>22.277077999999999</v>
      </c>
      <c r="P3476" s="15" t="str">
        <f t="shared" si="435"/>
        <v/>
      </c>
      <c r="Q3476" s="41">
        <v>11</v>
      </c>
      <c r="R3476" s="15">
        <f t="shared" si="428"/>
        <v>11</v>
      </c>
      <c r="S3476" s="15" t="str">
        <f t="shared" si="433"/>
        <v>11a</v>
      </c>
      <c r="T3476" s="15" t="str">
        <f t="shared" si="434"/>
        <v>11b</v>
      </c>
    </row>
    <row r="3477" spans="1:20" ht="20.100000000000001" customHeight="1">
      <c r="A3477" s="15">
        <f t="shared" si="430"/>
        <v>134804</v>
      </c>
      <c r="B3477" s="24" t="str">
        <f>VLOOKUP(J3477,city!$A$4:$D$352,3,0)</f>
        <v>香港</v>
      </c>
      <c r="C3477" s="24" t="str">
        <f>VLOOKUP(J3477,city!$A$4:$D$352,4,0)</f>
        <v>香港</v>
      </c>
      <c r="D3477" s="15" t="s">
        <v>11028</v>
      </c>
      <c r="E3477" s="15" t="s">
        <v>11029</v>
      </c>
      <c r="F3477" s="42" t="str">
        <f t="shared" si="429"/>
        <v>114.116161,22.222072</v>
      </c>
      <c r="G3477" s="20" t="s">
        <v>11030</v>
      </c>
      <c r="H3477" s="20" t="s">
        <v>498</v>
      </c>
      <c r="I3477" s="45" t="str">
        <f t="shared" si="431"/>
        <v>4a,4b</v>
      </c>
      <c r="J3477" s="15">
        <f t="shared" si="432"/>
        <v>348</v>
      </c>
      <c r="K3477" s="15">
        <f>IF(VLOOKUP(J3476,city!$K$4:$L$352,2,0)&gt;K3476,K3476+1,1)</f>
        <v>4</v>
      </c>
      <c r="L3477" s="15">
        <v>1</v>
      </c>
      <c r="M3477" s="15" t="s">
        <v>402</v>
      </c>
      <c r="N3477" s="15">
        <v>114.11616100000001</v>
      </c>
      <c r="O3477" s="34">
        <v>22.222072000000001</v>
      </c>
      <c r="P3477" s="15" t="str">
        <f t="shared" si="435"/>
        <v/>
      </c>
      <c r="Q3477" s="41">
        <v>4</v>
      </c>
      <c r="R3477" s="15">
        <f t="shared" si="428"/>
        <v>4</v>
      </c>
      <c r="S3477" s="15" t="str">
        <f t="shared" si="433"/>
        <v>4a</v>
      </c>
      <c r="T3477" s="15" t="str">
        <f t="shared" si="434"/>
        <v>4b</v>
      </c>
    </row>
    <row r="3478" spans="1:20" ht="20.100000000000001" customHeight="1">
      <c r="A3478" s="15">
        <f t="shared" si="430"/>
        <v>134805</v>
      </c>
      <c r="B3478" s="24" t="str">
        <f>VLOOKUP(J3478,city!$A$4:$D$352,3,0)</f>
        <v>香港</v>
      </c>
      <c r="C3478" s="24" t="str">
        <f>VLOOKUP(J3478,city!$A$4:$D$352,4,0)</f>
        <v>香港</v>
      </c>
      <c r="D3478" s="15" t="s">
        <v>11031</v>
      </c>
      <c r="E3478" s="15" t="s">
        <v>11032</v>
      </c>
      <c r="F3478" s="42" t="str">
        <f t="shared" si="429"/>
        <v>114.180433,22.296427</v>
      </c>
      <c r="G3478" s="20" t="s">
        <v>11033</v>
      </c>
      <c r="H3478" s="20" t="s">
        <v>504</v>
      </c>
      <c r="I3478" s="45" t="str">
        <f t="shared" si="431"/>
        <v>32a,32b</v>
      </c>
      <c r="J3478" s="15">
        <f t="shared" si="432"/>
        <v>348</v>
      </c>
      <c r="K3478" s="15">
        <f>IF(VLOOKUP(J3477,city!$K$4:$L$352,2,0)&gt;K3477,K3477+1,1)</f>
        <v>5</v>
      </c>
      <c r="L3478" s="15">
        <v>1</v>
      </c>
      <c r="M3478" s="15" t="s">
        <v>402</v>
      </c>
      <c r="N3478" s="15">
        <v>114.18043299999999</v>
      </c>
      <c r="O3478" s="34">
        <v>22.296427000000001</v>
      </c>
      <c r="P3478" s="15" t="str">
        <f t="shared" si="435"/>
        <v/>
      </c>
      <c r="Q3478" s="41">
        <v>32</v>
      </c>
      <c r="R3478" s="15" t="e">
        <f t="shared" si="428"/>
        <v>#N/A</v>
      </c>
      <c r="S3478" s="15" t="str">
        <f t="shared" si="433"/>
        <v>32a</v>
      </c>
      <c r="T3478" s="15" t="str">
        <f t="shared" si="434"/>
        <v>32b</v>
      </c>
    </row>
    <row r="3479" spans="1:20" ht="20.100000000000001" customHeight="1">
      <c r="A3479" s="15">
        <f t="shared" si="430"/>
        <v>134806</v>
      </c>
      <c r="B3479" s="24" t="str">
        <f>VLOOKUP(J3479,city!$A$4:$D$352,3,0)</f>
        <v>香港</v>
      </c>
      <c r="C3479" s="24" t="str">
        <f>VLOOKUP(J3479,city!$A$4:$D$352,4,0)</f>
        <v>香港</v>
      </c>
      <c r="D3479" s="15" t="s">
        <v>11034</v>
      </c>
      <c r="E3479" s="15" t="s">
        <v>11035</v>
      </c>
      <c r="F3479" s="42" t="str">
        <f t="shared" si="429"/>
        <v>114.185208,22.295914</v>
      </c>
      <c r="G3479" s="20" t="s">
        <v>11036</v>
      </c>
      <c r="H3479" s="20" t="s">
        <v>510</v>
      </c>
      <c r="I3479" s="45" t="str">
        <f t="shared" si="431"/>
        <v>16a,16b</v>
      </c>
      <c r="J3479" s="15">
        <f t="shared" si="432"/>
        <v>348</v>
      </c>
      <c r="K3479" s="15">
        <f>IF(VLOOKUP(J3478,city!$K$4:$L$352,2,0)&gt;K3478,K3478+1,1)</f>
        <v>6</v>
      </c>
      <c r="L3479" s="15">
        <v>1</v>
      </c>
      <c r="M3479" s="15" t="s">
        <v>402</v>
      </c>
      <c r="N3479" s="15">
        <v>114.185208</v>
      </c>
      <c r="O3479" s="34">
        <v>22.295914</v>
      </c>
      <c r="P3479" s="15" t="str">
        <f t="shared" si="435"/>
        <v/>
      </c>
      <c r="Q3479" s="41">
        <v>16</v>
      </c>
      <c r="R3479" s="15">
        <f t="shared" si="428"/>
        <v>16</v>
      </c>
      <c r="S3479" s="15" t="str">
        <f t="shared" si="433"/>
        <v>16a</v>
      </c>
      <c r="T3479" s="15" t="str">
        <f t="shared" si="434"/>
        <v>16b</v>
      </c>
    </row>
    <row r="3480" spans="1:20" ht="20.100000000000001" customHeight="1">
      <c r="A3480" s="15">
        <f t="shared" si="430"/>
        <v>134807</v>
      </c>
      <c r="B3480" s="24" t="str">
        <f>VLOOKUP(J3480,city!$A$4:$D$352,3,0)</f>
        <v>香港</v>
      </c>
      <c r="C3480" s="24" t="str">
        <f>VLOOKUP(J3480,city!$A$4:$D$352,4,0)</f>
        <v>香港</v>
      </c>
      <c r="D3480" s="15" t="s">
        <v>11037</v>
      </c>
      <c r="E3480" s="15" t="s">
        <v>11038</v>
      </c>
      <c r="F3480" s="42" t="str">
        <f t="shared" si="429"/>
        <v>114.180851,22.322898</v>
      </c>
      <c r="G3480" s="20" t="s">
        <v>11039</v>
      </c>
      <c r="H3480" s="20" t="s">
        <v>516</v>
      </c>
      <c r="I3480" s="45" t="str">
        <f t="shared" si="431"/>
        <v>32a,32b</v>
      </c>
      <c r="J3480" s="15">
        <f t="shared" si="432"/>
        <v>348</v>
      </c>
      <c r="K3480" s="15">
        <f>IF(VLOOKUP(J3479,city!$K$4:$L$352,2,0)&gt;K3479,K3479+1,1)</f>
        <v>7</v>
      </c>
      <c r="L3480" s="15">
        <v>1</v>
      </c>
      <c r="M3480" s="15" t="s">
        <v>402</v>
      </c>
      <c r="N3480" s="15">
        <v>114.180851</v>
      </c>
      <c r="O3480" s="34">
        <v>22.322897999999999</v>
      </c>
      <c r="P3480" s="15" t="str">
        <f t="shared" si="435"/>
        <v/>
      </c>
      <c r="Q3480" s="41">
        <v>32</v>
      </c>
      <c r="R3480" s="15" t="e">
        <f t="shared" si="428"/>
        <v>#N/A</v>
      </c>
      <c r="S3480" s="15" t="str">
        <f t="shared" si="433"/>
        <v>32a</v>
      </c>
      <c r="T3480" s="15" t="str">
        <f t="shared" si="434"/>
        <v>32b</v>
      </c>
    </row>
    <row r="3481" spans="1:20" ht="20.100000000000001" customHeight="1">
      <c r="A3481" s="15">
        <f t="shared" si="430"/>
        <v>134808</v>
      </c>
      <c r="B3481" s="24" t="str">
        <f>VLOOKUP(J3481,city!$A$4:$D$352,3,0)</f>
        <v>香港</v>
      </c>
      <c r="C3481" s="24" t="str">
        <f>VLOOKUP(J3481,city!$A$4:$D$352,4,0)</f>
        <v>香港</v>
      </c>
      <c r="D3481" s="15" t="s">
        <v>11040</v>
      </c>
      <c r="E3481" s="15" t="s">
        <v>11041</v>
      </c>
      <c r="F3481" s="42" t="str">
        <f t="shared" si="429"/>
        <v>114.183905,22.299426</v>
      </c>
      <c r="G3481" s="20" t="s">
        <v>11042</v>
      </c>
      <c r="H3481" s="20" t="s">
        <v>522</v>
      </c>
      <c r="I3481" s="45" t="str">
        <f t="shared" si="431"/>
        <v>32a,32b</v>
      </c>
      <c r="J3481" s="15">
        <f t="shared" si="432"/>
        <v>348</v>
      </c>
      <c r="K3481" s="15">
        <f>IF(VLOOKUP(J3480,city!$K$4:$L$352,2,0)&gt;K3480,K3480+1,1)</f>
        <v>8</v>
      </c>
      <c r="L3481" s="15">
        <v>1</v>
      </c>
      <c r="M3481" s="15" t="s">
        <v>402</v>
      </c>
      <c r="N3481" s="15">
        <v>114.183905</v>
      </c>
      <c r="O3481" s="34">
        <v>22.299426</v>
      </c>
      <c r="P3481" s="15" t="str">
        <f t="shared" si="435"/>
        <v/>
      </c>
      <c r="Q3481" s="41">
        <v>32</v>
      </c>
      <c r="R3481" s="15" t="e">
        <f t="shared" si="428"/>
        <v>#N/A</v>
      </c>
      <c r="S3481" s="15" t="str">
        <f t="shared" si="433"/>
        <v>32a</v>
      </c>
      <c r="T3481" s="15" t="str">
        <f t="shared" si="434"/>
        <v>32b</v>
      </c>
    </row>
    <row r="3482" spans="1:20" ht="20.100000000000001" customHeight="1">
      <c r="A3482" s="15">
        <f t="shared" si="430"/>
        <v>134809</v>
      </c>
      <c r="B3482" s="24" t="str">
        <f>VLOOKUP(J3482,city!$A$4:$D$352,3,0)</f>
        <v>香港</v>
      </c>
      <c r="C3482" s="24" t="str">
        <f>VLOOKUP(J3482,city!$A$4:$D$352,4,0)</f>
        <v>香港</v>
      </c>
      <c r="D3482" s="15" t="s">
        <v>11043</v>
      </c>
      <c r="E3482" s="15" t="s">
        <v>11044</v>
      </c>
      <c r="F3482" s="42" t="str">
        <f t="shared" si="429"/>
        <v>114.207375,22.241732</v>
      </c>
      <c r="G3482" s="20" t="s">
        <v>11045</v>
      </c>
      <c r="H3482" s="20" t="s">
        <v>528</v>
      </c>
      <c r="I3482" s="45" t="str">
        <f t="shared" si="431"/>
        <v>6a,6b</v>
      </c>
      <c r="J3482" s="15">
        <f t="shared" si="432"/>
        <v>348</v>
      </c>
      <c r="K3482" s="15">
        <f>IF(VLOOKUP(J3481,city!$K$4:$L$352,2,0)&gt;K3481,K3481+1,1)</f>
        <v>9</v>
      </c>
      <c r="L3482" s="15">
        <v>1</v>
      </c>
      <c r="M3482" s="15" t="s">
        <v>402</v>
      </c>
      <c r="N3482" s="15">
        <v>114.207375</v>
      </c>
      <c r="O3482" s="34">
        <v>22.241731999999999</v>
      </c>
      <c r="P3482" s="15" t="str">
        <f t="shared" si="435"/>
        <v/>
      </c>
      <c r="Q3482" s="41">
        <v>6</v>
      </c>
      <c r="R3482" s="15">
        <f t="shared" si="428"/>
        <v>6</v>
      </c>
      <c r="S3482" s="15" t="str">
        <f t="shared" si="433"/>
        <v>6a</v>
      </c>
      <c r="T3482" s="15" t="str">
        <f t="shared" si="434"/>
        <v>6b</v>
      </c>
    </row>
    <row r="3483" spans="1:20" ht="20.100000000000001" customHeight="1">
      <c r="A3483" s="15">
        <f t="shared" si="430"/>
        <v>134810</v>
      </c>
      <c r="B3483" s="24" t="str">
        <f>VLOOKUP(J3483,city!$A$4:$D$352,3,0)</f>
        <v>香港</v>
      </c>
      <c r="C3483" s="24" t="str">
        <f>VLOOKUP(J3483,city!$A$4:$D$352,4,0)</f>
        <v>香港</v>
      </c>
      <c r="D3483" s="15" t="s">
        <v>11046</v>
      </c>
      <c r="E3483" s="15" t="s">
        <v>11047</v>
      </c>
      <c r="F3483" s="42" t="str">
        <f t="shared" si="429"/>
        <v>114.181711,22.310552</v>
      </c>
      <c r="G3483" s="20" t="s">
        <v>11048</v>
      </c>
      <c r="H3483" s="20" t="s">
        <v>534</v>
      </c>
      <c r="I3483" s="45" t="str">
        <f t="shared" si="431"/>
        <v>16a,16b</v>
      </c>
      <c r="J3483" s="15">
        <f t="shared" si="432"/>
        <v>348</v>
      </c>
      <c r="K3483" s="15">
        <f>IF(VLOOKUP(J3482,city!$K$4:$L$352,2,0)&gt;K3482,K3482+1,1)</f>
        <v>10</v>
      </c>
      <c r="L3483" s="15">
        <v>1</v>
      </c>
      <c r="M3483" s="15" t="s">
        <v>402</v>
      </c>
      <c r="N3483" s="15">
        <v>114.18171100000001</v>
      </c>
      <c r="O3483" s="34">
        <v>22.310552000000001</v>
      </c>
      <c r="P3483" s="15" t="str">
        <f t="shared" si="435"/>
        <v>114.1631036,22.2830512</v>
      </c>
      <c r="Q3483" s="41">
        <v>16</v>
      </c>
      <c r="R3483" s="15">
        <f t="shared" ref="R3483:R3493" si="436">LOOKUP(1,0/FIND($U$6:$U$91,D3483),$V$6:$V$91)</f>
        <v>16</v>
      </c>
      <c r="S3483" s="15" t="str">
        <f t="shared" si="433"/>
        <v>16a</v>
      </c>
      <c r="T3483" s="15" t="str">
        <f t="shared" si="434"/>
        <v>16b</v>
      </c>
    </row>
    <row r="3484" spans="1:20" ht="20.100000000000001" customHeight="1">
      <c r="A3484" s="15">
        <f t="shared" si="430"/>
        <v>134901</v>
      </c>
      <c r="B3484" s="24" t="str">
        <f>VLOOKUP(J3484,city!$A$4:$D$352,3,0)</f>
        <v>澳门</v>
      </c>
      <c r="C3484" s="24" t="str">
        <f>VLOOKUP(J3484,city!$A$4:$D$352,4,0)</f>
        <v>澳门</v>
      </c>
      <c r="D3484" s="15" t="s">
        <v>11049</v>
      </c>
      <c r="E3484" s="15" t="s">
        <v>11050</v>
      </c>
      <c r="F3484" s="42" t="str">
        <f t="shared" si="429"/>
        <v>113.567901,22.194163</v>
      </c>
      <c r="G3484" s="20" t="s">
        <v>11051</v>
      </c>
      <c r="H3484" s="20" t="s">
        <v>422</v>
      </c>
      <c r="I3484" s="45" t="str">
        <f t="shared" si="431"/>
        <v>32a,32b</v>
      </c>
      <c r="J3484" s="15">
        <f t="shared" si="432"/>
        <v>349</v>
      </c>
      <c r="K3484" s="15">
        <f>IF(VLOOKUP(J3483,city!$K$4:$L$352,2,0)&gt;K3483,K3483+1,1)</f>
        <v>1</v>
      </c>
      <c r="L3484" s="15">
        <v>1</v>
      </c>
      <c r="M3484" s="15" t="s">
        <v>403</v>
      </c>
      <c r="N3484" s="15">
        <v>113.56790100000001</v>
      </c>
      <c r="O3484" s="34">
        <v>22.194163</v>
      </c>
      <c r="P3484" s="15" t="str">
        <f t="shared" si="435"/>
        <v/>
      </c>
      <c r="Q3484" s="41">
        <v>32</v>
      </c>
      <c r="R3484" s="15" t="e">
        <f t="shared" si="436"/>
        <v>#N/A</v>
      </c>
      <c r="S3484" s="15" t="str">
        <f t="shared" si="433"/>
        <v>32a</v>
      </c>
      <c r="T3484" s="15" t="str">
        <f t="shared" si="434"/>
        <v>32b</v>
      </c>
    </row>
    <row r="3485" spans="1:20" ht="20.100000000000001" customHeight="1">
      <c r="A3485" s="15">
        <f t="shared" si="430"/>
        <v>134902</v>
      </c>
      <c r="B3485" s="24" t="str">
        <f>VLOOKUP(J3485,city!$A$4:$D$352,3,0)</f>
        <v>澳门</v>
      </c>
      <c r="C3485" s="24" t="str">
        <f>VLOOKUP(J3485,city!$A$4:$D$352,4,0)</f>
        <v>澳门</v>
      </c>
      <c r="D3485" s="15" t="s">
        <v>11052</v>
      </c>
      <c r="E3485" s="15" t="s">
        <v>11053</v>
      </c>
      <c r="F3485" s="42" t="str">
        <f t="shared" si="429"/>
        <v>113.550087,22.183575</v>
      </c>
      <c r="G3485" s="20" t="s">
        <v>11054</v>
      </c>
      <c r="H3485" s="20" t="s">
        <v>427</v>
      </c>
      <c r="I3485" s="45" t="str">
        <f t="shared" si="431"/>
        <v>14a,14b</v>
      </c>
      <c r="J3485" s="15">
        <f t="shared" si="432"/>
        <v>349</v>
      </c>
      <c r="K3485" s="15">
        <f>IF(VLOOKUP(J3484,city!$K$4:$L$352,2,0)&gt;K3484,K3484+1,1)</f>
        <v>2</v>
      </c>
      <c r="L3485" s="15">
        <v>1</v>
      </c>
      <c r="M3485" s="15" t="s">
        <v>403</v>
      </c>
      <c r="N3485" s="15">
        <v>113.550087</v>
      </c>
      <c r="O3485" s="34">
        <v>22.183575000000001</v>
      </c>
      <c r="P3485" s="15" t="str">
        <f t="shared" si="435"/>
        <v/>
      </c>
      <c r="Q3485" s="41">
        <v>14</v>
      </c>
      <c r="R3485" s="15">
        <f t="shared" si="436"/>
        <v>14</v>
      </c>
      <c r="S3485" s="15" t="str">
        <f t="shared" si="433"/>
        <v>14a</v>
      </c>
      <c r="T3485" s="15" t="str">
        <f t="shared" si="434"/>
        <v>14b</v>
      </c>
    </row>
    <row r="3486" spans="1:20" ht="20.100000000000001" customHeight="1">
      <c r="A3486" s="15">
        <f t="shared" si="430"/>
        <v>134903</v>
      </c>
      <c r="B3486" s="24" t="str">
        <f>VLOOKUP(J3486,city!$A$4:$D$352,3,0)</f>
        <v>澳门</v>
      </c>
      <c r="C3486" s="24" t="str">
        <f>VLOOKUP(J3486,city!$A$4:$D$352,4,0)</f>
        <v>澳门</v>
      </c>
      <c r="D3486" s="15" t="s">
        <v>11055</v>
      </c>
      <c r="E3486" s="15" t="s">
        <v>11056</v>
      </c>
      <c r="F3486" s="42" t="str">
        <f t="shared" si="429"/>
        <v>113.551968,22.197986</v>
      </c>
      <c r="G3486" s="20" t="s">
        <v>11057</v>
      </c>
      <c r="H3486" s="20" t="s">
        <v>432</v>
      </c>
      <c r="I3486" s="45" t="str">
        <f t="shared" si="431"/>
        <v>32a,32b</v>
      </c>
      <c r="J3486" s="15">
        <f t="shared" si="432"/>
        <v>349</v>
      </c>
      <c r="K3486" s="15">
        <f>IF(VLOOKUP(J3485,city!$K$4:$L$352,2,0)&gt;K3485,K3485+1,1)</f>
        <v>3</v>
      </c>
      <c r="L3486" s="15">
        <v>1</v>
      </c>
      <c r="M3486" s="15" t="s">
        <v>403</v>
      </c>
      <c r="N3486" s="15">
        <v>113.551968</v>
      </c>
      <c r="O3486" s="34">
        <v>22.197986</v>
      </c>
      <c r="P3486" s="15" t="str">
        <f t="shared" si="435"/>
        <v/>
      </c>
      <c r="Q3486" s="41">
        <v>32</v>
      </c>
      <c r="R3486" s="15" t="e">
        <f t="shared" si="436"/>
        <v>#N/A</v>
      </c>
      <c r="S3486" s="15" t="str">
        <f t="shared" si="433"/>
        <v>32a</v>
      </c>
      <c r="T3486" s="15" t="str">
        <f t="shared" si="434"/>
        <v>32b</v>
      </c>
    </row>
    <row r="3487" spans="1:20" ht="20.100000000000001" customHeight="1">
      <c r="A3487" s="15">
        <f t="shared" si="430"/>
        <v>134904</v>
      </c>
      <c r="B3487" s="24" t="str">
        <f>VLOOKUP(J3487,city!$A$4:$D$352,3,0)</f>
        <v>澳门</v>
      </c>
      <c r="C3487" s="24" t="str">
        <f>VLOOKUP(J3487,city!$A$4:$D$352,4,0)</f>
        <v>澳门</v>
      </c>
      <c r="D3487" s="15" t="s">
        <v>11058</v>
      </c>
      <c r="E3487" s="15" t="s">
        <v>11059</v>
      </c>
      <c r="F3487" s="42" t="str">
        <f t="shared" si="429"/>
        <v>113.542398,22.189733</v>
      </c>
      <c r="G3487" s="20" t="s">
        <v>11060</v>
      </c>
      <c r="H3487" s="20" t="s">
        <v>438</v>
      </c>
      <c r="I3487" s="45" t="str">
        <f t="shared" si="431"/>
        <v>32a,32b</v>
      </c>
      <c r="J3487" s="15">
        <f t="shared" si="432"/>
        <v>349</v>
      </c>
      <c r="K3487" s="15">
        <f>IF(VLOOKUP(J3486,city!$K$4:$L$352,2,0)&gt;K3486,K3486+1,1)</f>
        <v>4</v>
      </c>
      <c r="L3487" s="15">
        <v>1</v>
      </c>
      <c r="M3487" s="15" t="s">
        <v>403</v>
      </c>
      <c r="N3487" s="15">
        <v>113.54239800000001</v>
      </c>
      <c r="O3487" s="34">
        <v>22.189733</v>
      </c>
      <c r="P3487" s="15" t="str">
        <f t="shared" si="435"/>
        <v/>
      </c>
      <c r="Q3487" s="41">
        <v>32</v>
      </c>
      <c r="R3487" s="15" t="e">
        <f t="shared" si="436"/>
        <v>#N/A</v>
      </c>
      <c r="S3487" s="15" t="str">
        <f t="shared" si="433"/>
        <v>32a</v>
      </c>
      <c r="T3487" s="15" t="str">
        <f t="shared" si="434"/>
        <v>32b</v>
      </c>
    </row>
    <row r="3488" spans="1:20" ht="20.100000000000001" customHeight="1">
      <c r="A3488" s="15">
        <f t="shared" si="430"/>
        <v>134905</v>
      </c>
      <c r="B3488" s="24" t="str">
        <f>VLOOKUP(J3488,city!$A$4:$D$352,3,0)</f>
        <v>澳门</v>
      </c>
      <c r="C3488" s="24" t="str">
        <f>VLOOKUP(J3488,city!$A$4:$D$352,4,0)</f>
        <v>澳门</v>
      </c>
      <c r="D3488" s="15" t="s">
        <v>11061</v>
      </c>
      <c r="E3488" s="15" t="s">
        <v>11062</v>
      </c>
      <c r="F3488" s="42" t="str">
        <f t="shared" si="429"/>
        <v>113.55386,22.200042</v>
      </c>
      <c r="G3488" s="20" t="s">
        <v>11063</v>
      </c>
      <c r="H3488" s="20" t="s">
        <v>444</v>
      </c>
      <c r="I3488" s="45" t="str">
        <f t="shared" si="431"/>
        <v>15a,15b</v>
      </c>
      <c r="J3488" s="15">
        <f t="shared" si="432"/>
        <v>349</v>
      </c>
      <c r="K3488" s="15">
        <f>IF(VLOOKUP(J3487,city!$K$4:$L$352,2,0)&gt;K3487,K3487+1,1)</f>
        <v>5</v>
      </c>
      <c r="L3488" s="15">
        <v>1</v>
      </c>
      <c r="M3488" s="15" t="s">
        <v>403</v>
      </c>
      <c r="N3488" s="15">
        <v>113.55386</v>
      </c>
      <c r="O3488" s="34">
        <v>22.200042</v>
      </c>
      <c r="P3488" s="15" t="str">
        <f t="shared" si="435"/>
        <v/>
      </c>
      <c r="Q3488" s="41">
        <v>15</v>
      </c>
      <c r="R3488" s="15">
        <f t="shared" si="436"/>
        <v>15</v>
      </c>
      <c r="S3488" s="15" t="str">
        <f t="shared" si="433"/>
        <v>15a</v>
      </c>
      <c r="T3488" s="15" t="str">
        <f t="shared" si="434"/>
        <v>15b</v>
      </c>
    </row>
    <row r="3489" spans="1:20" ht="20.100000000000001" customHeight="1">
      <c r="A3489" s="15">
        <f t="shared" si="430"/>
        <v>134906</v>
      </c>
      <c r="B3489" s="24" t="str">
        <f>VLOOKUP(J3489,city!$A$4:$D$352,3,0)</f>
        <v>澳门</v>
      </c>
      <c r="C3489" s="24" t="str">
        <f>VLOOKUP(J3489,city!$A$4:$D$352,4,0)</f>
        <v>澳门</v>
      </c>
      <c r="D3489" s="15" t="s">
        <v>11064</v>
      </c>
      <c r="E3489" s="15" t="s">
        <v>11065</v>
      </c>
      <c r="F3489" s="42" t="str">
        <f t="shared" si="429"/>
        <v>113.552567,22.199887</v>
      </c>
      <c r="G3489" s="20" t="s">
        <v>11066</v>
      </c>
      <c r="H3489" s="20" t="s">
        <v>450</v>
      </c>
      <c r="I3489" s="45" t="str">
        <f t="shared" si="431"/>
        <v>16a,16b</v>
      </c>
      <c r="J3489" s="15">
        <f t="shared" si="432"/>
        <v>349</v>
      </c>
      <c r="K3489" s="15">
        <f>IF(VLOOKUP(J3488,city!$K$4:$L$352,2,0)&gt;K3488,K3488+1,1)</f>
        <v>6</v>
      </c>
      <c r="L3489" s="15">
        <v>1</v>
      </c>
      <c r="M3489" s="15" t="s">
        <v>403</v>
      </c>
      <c r="N3489" s="15">
        <v>113.552567</v>
      </c>
      <c r="O3489" s="34">
        <v>22.199887</v>
      </c>
      <c r="P3489" s="15" t="str">
        <f t="shared" si="435"/>
        <v/>
      </c>
      <c r="Q3489" s="41">
        <v>16</v>
      </c>
      <c r="R3489" s="15" t="e">
        <f t="shared" si="436"/>
        <v>#N/A</v>
      </c>
      <c r="S3489" s="15" t="str">
        <f t="shared" si="433"/>
        <v>16a</v>
      </c>
      <c r="T3489" s="15" t="str">
        <f t="shared" si="434"/>
        <v>16b</v>
      </c>
    </row>
    <row r="3490" spans="1:20" ht="20.100000000000001" customHeight="1">
      <c r="A3490" s="15">
        <f t="shared" si="430"/>
        <v>134907</v>
      </c>
      <c r="B3490" s="24" t="str">
        <f>VLOOKUP(J3490,city!$A$4:$D$352,3,0)</f>
        <v>澳门</v>
      </c>
      <c r="C3490" s="24" t="str">
        <f>VLOOKUP(J3490,city!$A$4:$D$352,4,0)</f>
        <v>澳门</v>
      </c>
      <c r="D3490" s="15" t="s">
        <v>11067</v>
      </c>
      <c r="E3490" s="15" t="s">
        <v>11068</v>
      </c>
      <c r="F3490" s="42" t="str">
        <f t="shared" si="429"/>
        <v>113.551017,22.196457</v>
      </c>
      <c r="G3490" s="20" t="s">
        <v>11069</v>
      </c>
      <c r="H3490" s="20" t="s">
        <v>456</v>
      </c>
      <c r="I3490" s="45" t="str">
        <f t="shared" si="431"/>
        <v>32a,32b</v>
      </c>
      <c r="J3490" s="15">
        <f t="shared" si="432"/>
        <v>349</v>
      </c>
      <c r="K3490" s="15">
        <f>IF(VLOOKUP(J3489,city!$K$4:$L$352,2,0)&gt;K3489,K3489+1,1)</f>
        <v>7</v>
      </c>
      <c r="L3490" s="15">
        <v>1</v>
      </c>
      <c r="M3490" s="15" t="s">
        <v>403</v>
      </c>
      <c r="N3490" s="15">
        <v>113.551017</v>
      </c>
      <c r="O3490" s="34">
        <v>22.196456999999999</v>
      </c>
      <c r="P3490" s="15" t="str">
        <f t="shared" si="435"/>
        <v/>
      </c>
      <c r="Q3490" s="41">
        <v>32</v>
      </c>
      <c r="R3490" s="15" t="e">
        <f t="shared" si="436"/>
        <v>#N/A</v>
      </c>
      <c r="S3490" s="15" t="str">
        <f t="shared" si="433"/>
        <v>32a</v>
      </c>
      <c r="T3490" s="15" t="str">
        <f t="shared" si="434"/>
        <v>32b</v>
      </c>
    </row>
    <row r="3491" spans="1:20" ht="20.100000000000001" customHeight="1">
      <c r="A3491" s="15">
        <f t="shared" si="430"/>
        <v>134908</v>
      </c>
      <c r="B3491" s="24" t="str">
        <f>VLOOKUP(J3491,city!$A$4:$D$352,3,0)</f>
        <v>澳门</v>
      </c>
      <c r="C3491" s="24" t="str">
        <f>VLOOKUP(J3491,city!$A$4:$D$352,4,0)</f>
        <v>澳门</v>
      </c>
      <c r="D3491" s="15" t="s">
        <v>11070</v>
      </c>
      <c r="E3491" s="15" t="s">
        <v>11071</v>
      </c>
      <c r="F3491" s="42" t="str">
        <f t="shared" si="429"/>
        <v>113.582076,22.123211</v>
      </c>
      <c r="G3491" s="20" t="s">
        <v>11072</v>
      </c>
      <c r="H3491" s="20" t="s">
        <v>462</v>
      </c>
      <c r="I3491" s="45" t="str">
        <f t="shared" si="431"/>
        <v>4a,4b</v>
      </c>
      <c r="J3491" s="15">
        <f t="shared" si="432"/>
        <v>349</v>
      </c>
      <c r="K3491" s="15">
        <f>IF(VLOOKUP(J3490,city!$K$4:$L$352,2,0)&gt;K3490,K3490+1,1)</f>
        <v>8</v>
      </c>
      <c r="L3491" s="15">
        <v>1</v>
      </c>
      <c r="M3491" s="15" t="s">
        <v>403</v>
      </c>
      <c r="N3491" s="15">
        <v>113.582076</v>
      </c>
      <c r="O3491" s="34">
        <v>22.123211000000001</v>
      </c>
      <c r="P3491" s="15" t="str">
        <f t="shared" si="435"/>
        <v/>
      </c>
      <c r="Q3491" s="41">
        <v>4</v>
      </c>
      <c r="R3491" s="15">
        <f t="shared" si="436"/>
        <v>4</v>
      </c>
      <c r="S3491" s="15" t="str">
        <f t="shared" si="433"/>
        <v>4a</v>
      </c>
      <c r="T3491" s="15" t="str">
        <f t="shared" si="434"/>
        <v>4b</v>
      </c>
    </row>
    <row r="3492" spans="1:20" ht="20.100000000000001" customHeight="1">
      <c r="A3492" s="15">
        <f t="shared" si="430"/>
        <v>134909</v>
      </c>
      <c r="B3492" s="24" t="str">
        <f>VLOOKUP(J3492,city!$A$4:$D$352,3,0)</f>
        <v>澳门</v>
      </c>
      <c r="C3492" s="24" t="str">
        <f>VLOOKUP(J3492,city!$A$4:$D$352,4,0)</f>
        <v>澳门</v>
      </c>
      <c r="D3492" s="15" t="s">
        <v>11073</v>
      </c>
      <c r="E3492" s="15" t="s">
        <v>11074</v>
      </c>
      <c r="F3492" s="42" t="str">
        <f t="shared" si="429"/>
        <v>113.571485,22.156789</v>
      </c>
      <c r="G3492" s="20" t="s">
        <v>11075</v>
      </c>
      <c r="H3492" s="20" t="s">
        <v>468</v>
      </c>
      <c r="I3492" s="45" t="str">
        <f t="shared" si="431"/>
        <v>10a,10b</v>
      </c>
      <c r="J3492" s="15">
        <f t="shared" si="432"/>
        <v>349</v>
      </c>
      <c r="K3492" s="15">
        <f>IF(VLOOKUP(J3491,city!$K$4:$L$352,2,0)&gt;K3491,K3491+1,1)</f>
        <v>9</v>
      </c>
      <c r="L3492" s="15">
        <v>1</v>
      </c>
      <c r="M3492" s="15" t="s">
        <v>403</v>
      </c>
      <c r="N3492" s="15">
        <v>113.571485</v>
      </c>
      <c r="O3492" s="34">
        <v>22.156789</v>
      </c>
      <c r="P3492" s="15" t="str">
        <f t="shared" si="435"/>
        <v/>
      </c>
      <c r="Q3492" s="41">
        <v>10</v>
      </c>
      <c r="R3492" s="15">
        <f t="shared" si="436"/>
        <v>10</v>
      </c>
      <c r="S3492" s="15" t="str">
        <f t="shared" si="433"/>
        <v>10a</v>
      </c>
      <c r="T3492" s="15" t="str">
        <f t="shared" si="434"/>
        <v>10b</v>
      </c>
    </row>
    <row r="3493" spans="1:20" ht="20.100000000000001" customHeight="1">
      <c r="A3493" s="15">
        <f t="shared" si="430"/>
        <v>134910</v>
      </c>
      <c r="B3493" s="24" t="str">
        <f>VLOOKUP(J3493,city!$A$4:$D$352,3,0)</f>
        <v>澳门</v>
      </c>
      <c r="C3493" s="24" t="str">
        <f>VLOOKUP(J3493,city!$A$4:$D$352,4,0)</f>
        <v>澳门</v>
      </c>
      <c r="D3493" s="15" t="s">
        <v>11076</v>
      </c>
      <c r="E3493" s="15" t="s">
        <v>11077</v>
      </c>
      <c r="F3493" s="42" t="str">
        <f t="shared" si="429"/>
        <v>113.56491,22.197283</v>
      </c>
      <c r="G3493" s="20" t="s">
        <v>11078</v>
      </c>
      <c r="H3493" s="20" t="s">
        <v>474</v>
      </c>
      <c r="I3493" s="45" t="str">
        <f t="shared" si="431"/>
        <v>20a,20b</v>
      </c>
      <c r="J3493" s="15">
        <f t="shared" si="432"/>
        <v>349</v>
      </c>
      <c r="K3493" s="15">
        <f>IF(VLOOKUP(J3492,city!$K$4:$L$352,2,0)&gt;K3492,K3492+1,1)</f>
        <v>10</v>
      </c>
      <c r="L3493" s="15">
        <v>1</v>
      </c>
      <c r="M3493" s="15" t="s">
        <v>403</v>
      </c>
      <c r="N3493" s="15">
        <v>113.56491</v>
      </c>
      <c r="O3493" s="34">
        <v>22.197282999999999</v>
      </c>
      <c r="P3493" s="15" t="str">
        <f t="shared" si="435"/>
        <v>113.5588269,22.1839126</v>
      </c>
      <c r="Q3493" s="41">
        <v>20</v>
      </c>
      <c r="R3493" s="15">
        <f t="shared" si="436"/>
        <v>20</v>
      </c>
      <c r="S3493" s="15" t="str">
        <f t="shared" si="433"/>
        <v>20a</v>
      </c>
      <c r="T3493" s="15" t="str">
        <f t="shared" si="434"/>
        <v>20b</v>
      </c>
    </row>
  </sheetData>
  <autoFilter ref="Q1:R3493"/>
  <phoneticPr fontId="16" type="noConversion"/>
  <conditionalFormatting sqref="N2864:N2873">
    <cfRule type="duplicateValues" dxfId="8" priority="2"/>
  </conditionalFormatting>
  <conditionalFormatting sqref="N2874:N2883">
    <cfRule type="duplicateValues" dxfId="7" priority="3"/>
  </conditionalFormatting>
  <conditionalFormatting sqref="N2884:N2893">
    <cfRule type="duplicateValues" dxfId="6" priority="4"/>
  </conditionalFormatting>
  <conditionalFormatting sqref="N2894:N2903">
    <cfRule type="duplicateValues" dxfId="5" priority="5"/>
  </conditionalFormatting>
  <conditionalFormatting sqref="N2904:N2913">
    <cfRule type="duplicateValues" dxfId="4" priority="6"/>
  </conditionalFormatting>
  <conditionalFormatting sqref="N2914:N2923">
    <cfRule type="duplicateValues" dxfId="3" priority="7"/>
  </conditionalFormatting>
  <conditionalFormatting sqref="N2924:N2933">
    <cfRule type="duplicateValues" dxfId="2" priority="8"/>
  </conditionalFormatting>
  <conditionalFormatting sqref="N2934:N2943">
    <cfRule type="duplicateValues" dxfId="1" priority="9"/>
  </conditionalFormatting>
  <conditionalFormatting sqref="N2944:N2953">
    <cfRule type="duplicateValues" dxfId="0" priority="10"/>
  </conditionalFormatting>
  <hyperlinks>
    <hyperlink ref="D83" r:id="rId1"/>
    <hyperlink ref="D104" r:id="rId2"/>
    <hyperlink ref="E503" r:id="rId3"/>
    <hyperlink ref="E2646" r:id="rId4"/>
    <hyperlink ref="D2828" r:id="rId5"/>
    <hyperlink ref="D3287" r:id="rId6"/>
    <hyperlink ref="D3297" r:id="rId7"/>
    <hyperlink ref="D3331" r:id="rId8"/>
    <hyperlink ref="D3419" r:id="rId9"/>
  </hyperlinks>
  <pageMargins left="0.75" right="0.75" top="1" bottom="1" header="0.51041666666666696" footer="0.51041666666666696"/>
  <pageSetup paperSize="9"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380"/>
  <sheetViews>
    <sheetView workbookViewId="0">
      <pane xSplit="2" ySplit="3" topLeftCell="C74" activePane="bottomRight" state="frozen"/>
      <selection pane="topRight"/>
      <selection pane="bottomLeft"/>
      <selection pane="bottomRight" activeCell="T82" sqref="T82"/>
    </sheetView>
  </sheetViews>
  <sheetFormatPr defaultColWidth="9" defaultRowHeight="13.5"/>
  <cols>
    <col min="1" max="1" width="7.125" style="17" customWidth="1"/>
    <col min="2" max="2" width="40.75" style="24" customWidth="1"/>
    <col min="3" max="3" width="8.75" style="25" customWidth="1"/>
    <col min="4" max="4" width="6.25" style="25" customWidth="1"/>
    <col min="5" max="6" width="9.5" style="25" customWidth="1"/>
    <col min="7" max="7" width="7.5" style="25" customWidth="1"/>
    <col min="8" max="10" width="9" style="25" customWidth="1"/>
    <col min="11" max="11" width="13.875" style="26" customWidth="1"/>
    <col min="12" max="12" width="12.375" style="26" customWidth="1"/>
    <col min="13" max="13" width="10" style="25" customWidth="1"/>
    <col min="14" max="14" width="9.125" style="26" customWidth="1"/>
    <col min="15" max="15" width="10.625" style="26" customWidth="1"/>
    <col min="16" max="16" width="9.75" style="17" customWidth="1"/>
    <col min="17" max="17" width="10.375" style="17" customWidth="1"/>
    <col min="18" max="18" width="6.875" style="17" customWidth="1"/>
    <col min="19" max="19" width="12.5" style="17" customWidth="1"/>
    <col min="20" max="20" width="13.125" style="17" customWidth="1"/>
    <col min="21" max="21" width="11.25" style="17" customWidth="1"/>
    <col min="22" max="22" width="10.375" style="17" customWidth="1"/>
    <col min="23" max="1025" width="9" style="17" customWidth="1"/>
  </cols>
  <sheetData>
    <row r="1" spans="1:22">
      <c r="A1" s="17" t="s">
        <v>0</v>
      </c>
      <c r="B1" s="24" t="s">
        <v>11079</v>
      </c>
      <c r="C1" s="25" t="s">
        <v>11080</v>
      </c>
      <c r="D1" s="25" t="s">
        <v>11081</v>
      </c>
      <c r="E1" s="25" t="s">
        <v>11082</v>
      </c>
      <c r="F1" s="25" t="s">
        <v>11083</v>
      </c>
      <c r="G1" s="25" t="s">
        <v>11084</v>
      </c>
      <c r="H1" s="25" t="s">
        <v>11085</v>
      </c>
      <c r="I1" s="25" t="s">
        <v>11086</v>
      </c>
      <c r="J1" s="25" t="s">
        <v>11087</v>
      </c>
      <c r="K1" s="26" t="s">
        <v>11088</v>
      </c>
      <c r="L1" s="26" t="s">
        <v>11089</v>
      </c>
      <c r="M1" s="25" t="s">
        <v>11090</v>
      </c>
      <c r="N1" s="26" t="s">
        <v>11091</v>
      </c>
      <c r="O1" s="26" t="s">
        <v>11092</v>
      </c>
      <c r="P1" s="17" t="s">
        <v>11093</v>
      </c>
      <c r="Q1" s="17" t="s">
        <v>11094</v>
      </c>
      <c r="R1" s="17" t="s">
        <v>11095</v>
      </c>
      <c r="S1" s="17" t="s">
        <v>11096</v>
      </c>
      <c r="T1" s="17" t="s">
        <v>11097</v>
      </c>
      <c r="U1" s="17" t="s">
        <v>11097</v>
      </c>
      <c r="V1" s="17" t="s">
        <v>11097</v>
      </c>
    </row>
    <row r="2" spans="1:22">
      <c r="A2" s="17" t="s">
        <v>0</v>
      </c>
      <c r="B2" s="27" t="s">
        <v>11098</v>
      </c>
      <c r="C2" s="28" t="s">
        <v>11099</v>
      </c>
      <c r="D2" s="28"/>
      <c r="E2" s="28" t="s">
        <v>11100</v>
      </c>
      <c r="F2" s="28" t="s">
        <v>11101</v>
      </c>
      <c r="G2" s="28" t="s">
        <v>11102</v>
      </c>
      <c r="H2" s="25" t="s">
        <v>23</v>
      </c>
      <c r="K2" s="26" t="s">
        <v>11103</v>
      </c>
      <c r="L2" s="26" t="s">
        <v>11104</v>
      </c>
      <c r="M2" s="25" t="s">
        <v>11105</v>
      </c>
      <c r="N2" s="25" t="s">
        <v>11106</v>
      </c>
      <c r="O2" s="25" t="s">
        <v>11107</v>
      </c>
      <c r="P2" s="17" t="s">
        <v>11108</v>
      </c>
      <c r="Q2" s="17" t="s">
        <v>11109</v>
      </c>
      <c r="R2" s="17" t="s">
        <v>11110</v>
      </c>
      <c r="S2" s="17" t="s">
        <v>11111</v>
      </c>
      <c r="T2" s="17" t="s">
        <v>11112</v>
      </c>
      <c r="U2" s="17" t="s">
        <v>11113</v>
      </c>
      <c r="V2" s="17" t="s">
        <v>11114</v>
      </c>
    </row>
    <row r="3" spans="1:22" ht="16.5">
      <c r="A3" s="3" t="s">
        <v>24</v>
      </c>
      <c r="B3" s="29" t="s">
        <v>25</v>
      </c>
      <c r="C3" s="15" t="s">
        <v>25</v>
      </c>
      <c r="D3" s="15"/>
      <c r="E3" s="15" t="s">
        <v>24</v>
      </c>
      <c r="F3" s="15" t="s">
        <v>24</v>
      </c>
      <c r="G3" s="15" t="s">
        <v>24</v>
      </c>
      <c r="H3" s="15" t="s">
        <v>25</v>
      </c>
      <c r="I3" s="15"/>
      <c r="J3" s="15"/>
      <c r="K3" s="15" t="s">
        <v>11115</v>
      </c>
      <c r="L3" s="15" t="s">
        <v>11115</v>
      </c>
      <c r="M3" s="15" t="s">
        <v>25</v>
      </c>
      <c r="N3" s="15" t="s">
        <v>25</v>
      </c>
      <c r="O3" s="15" t="s">
        <v>25</v>
      </c>
      <c r="P3" s="3" t="s">
        <v>25</v>
      </c>
      <c r="Q3" s="3" t="s">
        <v>24</v>
      </c>
      <c r="R3" s="3" t="s">
        <v>24</v>
      </c>
      <c r="S3" s="3" t="s">
        <v>25</v>
      </c>
      <c r="T3" s="3" t="s">
        <v>25</v>
      </c>
      <c r="U3" s="3" t="s">
        <v>25</v>
      </c>
      <c r="V3" s="3" t="s">
        <v>25</v>
      </c>
    </row>
    <row r="4" spans="1:22">
      <c r="A4" s="17">
        <v>130010</v>
      </c>
      <c r="B4" s="24" t="s">
        <v>11116</v>
      </c>
      <c r="C4" s="25">
        <v>1</v>
      </c>
      <c r="E4" s="25">
        <f>IF(D4="",0,VLOOKUP(D4,city!$D$4:$K$352,8,0))</f>
        <v>0</v>
      </c>
      <c r="F4" s="25">
        <v>3</v>
      </c>
      <c r="G4" s="25">
        <v>1</v>
      </c>
      <c r="H4" s="25" t="s">
        <v>11117</v>
      </c>
      <c r="K4" s="26" t="s">
        <v>11118</v>
      </c>
      <c r="L4" s="25">
        <v>0</v>
      </c>
      <c r="M4" s="25">
        <v>0</v>
      </c>
      <c r="N4" s="25">
        <v>0</v>
      </c>
      <c r="O4" s="25">
        <v>0</v>
      </c>
      <c r="P4" s="17">
        <v>0</v>
      </c>
      <c r="Q4" s="17">
        <v>1000</v>
      </c>
      <c r="R4" s="17">
        <v>0</v>
      </c>
      <c r="S4" s="17" t="s">
        <v>11117</v>
      </c>
      <c r="T4" s="17" t="s">
        <v>11117</v>
      </c>
      <c r="U4" s="17" t="s">
        <v>11117</v>
      </c>
      <c r="V4" s="17" t="s">
        <v>11117</v>
      </c>
    </row>
    <row r="5" spans="1:22">
      <c r="A5" s="17">
        <v>130020</v>
      </c>
      <c r="B5" s="24" t="s">
        <v>11119</v>
      </c>
      <c r="C5" s="25">
        <v>1</v>
      </c>
      <c r="E5" s="25">
        <f>IF(D5="",0,VLOOKUP(D5,city!$D$4:$K$352,8,0))</f>
        <v>0</v>
      </c>
      <c r="F5" s="25">
        <v>3</v>
      </c>
      <c r="G5" s="25">
        <v>2</v>
      </c>
      <c r="H5" s="25" t="s">
        <v>11117</v>
      </c>
      <c r="K5" s="26" t="s">
        <v>11120</v>
      </c>
      <c r="L5" s="25">
        <v>0</v>
      </c>
      <c r="M5" s="25">
        <v>0</v>
      </c>
      <c r="N5" s="25">
        <v>0</v>
      </c>
      <c r="O5" s="25">
        <v>0</v>
      </c>
      <c r="P5" s="17">
        <v>0</v>
      </c>
      <c r="Q5" s="17">
        <v>1000</v>
      </c>
      <c r="R5" s="17">
        <v>0</v>
      </c>
      <c r="S5" s="17" t="s">
        <v>11117</v>
      </c>
      <c r="T5" s="17" t="s">
        <v>11117</v>
      </c>
      <c r="U5" s="17" t="s">
        <v>11117</v>
      </c>
      <c r="V5" s="17" t="s">
        <v>11117</v>
      </c>
    </row>
    <row r="6" spans="1:22">
      <c r="A6" s="17">
        <v>130030</v>
      </c>
      <c r="B6" s="24" t="s">
        <v>11121</v>
      </c>
      <c r="C6" s="25">
        <v>1</v>
      </c>
      <c r="E6" s="25">
        <f>IF(D6="",0,VLOOKUP(D6,city!$D$4:$K$352,8,0))</f>
        <v>0</v>
      </c>
      <c r="F6" s="25">
        <v>3</v>
      </c>
      <c r="G6" s="25">
        <v>1</v>
      </c>
      <c r="H6" s="25" t="s">
        <v>11117</v>
      </c>
      <c r="K6" s="26" t="s">
        <v>11122</v>
      </c>
      <c r="L6" s="25">
        <v>0</v>
      </c>
      <c r="M6" s="25">
        <v>0</v>
      </c>
      <c r="N6" s="25">
        <v>0</v>
      </c>
      <c r="O6" s="25">
        <v>0</v>
      </c>
      <c r="P6" s="17">
        <v>0</v>
      </c>
      <c r="Q6" s="17">
        <v>1000</v>
      </c>
      <c r="R6" s="17">
        <v>0</v>
      </c>
      <c r="S6" s="17" t="s">
        <v>11117</v>
      </c>
      <c r="T6" s="17" t="s">
        <v>11117</v>
      </c>
      <c r="U6" s="17" t="s">
        <v>11117</v>
      </c>
      <c r="V6" s="17" t="s">
        <v>11117</v>
      </c>
    </row>
    <row r="7" spans="1:22">
      <c r="A7" s="17">
        <v>130040</v>
      </c>
      <c r="B7" s="24" t="s">
        <v>11123</v>
      </c>
      <c r="C7" s="25">
        <v>1</v>
      </c>
      <c r="E7" s="25">
        <f>IF(D7="",0,VLOOKUP(D7,city!$D$4:$K$352,8,0))</f>
        <v>0</v>
      </c>
      <c r="F7" s="25">
        <v>3</v>
      </c>
      <c r="G7" s="25">
        <v>2</v>
      </c>
      <c r="H7" s="25" t="s">
        <v>11117</v>
      </c>
      <c r="K7" s="26" t="s">
        <v>11124</v>
      </c>
      <c r="L7" s="25">
        <v>0</v>
      </c>
      <c r="M7" s="25">
        <v>0</v>
      </c>
      <c r="N7" s="25">
        <v>0</v>
      </c>
      <c r="O7" s="25">
        <v>0</v>
      </c>
      <c r="P7" s="17">
        <v>0</v>
      </c>
      <c r="Q7" s="17">
        <v>1000</v>
      </c>
      <c r="R7" s="17">
        <v>0</v>
      </c>
      <c r="S7" s="17" t="s">
        <v>11117</v>
      </c>
      <c r="T7" s="17" t="s">
        <v>11117</v>
      </c>
      <c r="U7" s="17" t="s">
        <v>11117</v>
      </c>
      <c r="V7" s="17" t="s">
        <v>11117</v>
      </c>
    </row>
    <row r="8" spans="1:22">
      <c r="A8" s="17">
        <v>130050</v>
      </c>
      <c r="B8" s="24" t="s">
        <v>11125</v>
      </c>
      <c r="C8" s="25">
        <v>1</v>
      </c>
      <c r="E8" s="25">
        <f>IF(D8="",0,VLOOKUP(D8,city!$D$4:$K$352,8,0))</f>
        <v>0</v>
      </c>
      <c r="F8" s="25">
        <v>3</v>
      </c>
      <c r="G8" s="25">
        <v>1</v>
      </c>
      <c r="H8" s="25" t="s">
        <v>11126</v>
      </c>
      <c r="K8" s="26" t="s">
        <v>11127</v>
      </c>
      <c r="L8" s="25">
        <v>0</v>
      </c>
      <c r="M8" s="25">
        <v>0</v>
      </c>
      <c r="N8" s="25">
        <v>0</v>
      </c>
      <c r="O8" s="25">
        <v>0</v>
      </c>
      <c r="P8" s="17">
        <v>0</v>
      </c>
      <c r="Q8" s="17">
        <v>1000</v>
      </c>
      <c r="R8" s="17">
        <v>0</v>
      </c>
      <c r="S8" s="17" t="s">
        <v>11117</v>
      </c>
      <c r="T8" s="17" t="s">
        <v>11117</v>
      </c>
      <c r="U8" s="17" t="s">
        <v>11117</v>
      </c>
      <c r="V8" s="17" t="s">
        <v>11117</v>
      </c>
    </row>
    <row r="9" spans="1:22">
      <c r="A9" s="17">
        <v>130060</v>
      </c>
      <c r="B9" s="24" t="s">
        <v>11128</v>
      </c>
      <c r="C9" s="25">
        <v>1</v>
      </c>
      <c r="E9" s="25">
        <f>IF(D9="",0,VLOOKUP(D9,city!$D$4:$K$352,8,0))</f>
        <v>0</v>
      </c>
      <c r="F9" s="25">
        <v>3</v>
      </c>
      <c r="G9" s="25">
        <v>2</v>
      </c>
      <c r="H9" s="25" t="s">
        <v>11126</v>
      </c>
      <c r="K9" s="26" t="s">
        <v>11129</v>
      </c>
      <c r="L9" s="25">
        <v>0</v>
      </c>
      <c r="M9" s="25">
        <v>0</v>
      </c>
      <c r="N9" s="25">
        <v>0</v>
      </c>
      <c r="O9" s="25">
        <v>0</v>
      </c>
      <c r="P9" s="17">
        <v>0</v>
      </c>
      <c r="Q9" s="17">
        <v>1000</v>
      </c>
      <c r="R9" s="17">
        <v>0</v>
      </c>
      <c r="S9" s="17" t="s">
        <v>11117</v>
      </c>
      <c r="T9" s="17" t="s">
        <v>11117</v>
      </c>
      <c r="U9" s="17" t="s">
        <v>11117</v>
      </c>
      <c r="V9" s="17" t="s">
        <v>11117</v>
      </c>
    </row>
    <row r="10" spans="1:22" ht="27">
      <c r="A10" s="17">
        <v>130061</v>
      </c>
      <c r="B10" s="24" t="s">
        <v>11130</v>
      </c>
      <c r="C10" s="25">
        <v>1</v>
      </c>
      <c r="E10" s="25">
        <f>IF(D10="",0,VLOOKUP(D10,city!$D$4:$K$352,8,0))</f>
        <v>0</v>
      </c>
      <c r="F10" s="25">
        <v>3</v>
      </c>
      <c r="G10" s="25">
        <v>2</v>
      </c>
      <c r="H10" s="25" t="s">
        <v>11126</v>
      </c>
      <c r="K10" s="26" t="s">
        <v>11129</v>
      </c>
      <c r="L10" s="25">
        <v>0</v>
      </c>
      <c r="M10" s="25">
        <v>0</v>
      </c>
      <c r="N10" s="25">
        <v>0</v>
      </c>
      <c r="O10" s="25">
        <v>0</v>
      </c>
      <c r="P10" s="17">
        <v>0</v>
      </c>
      <c r="Q10" s="17">
        <v>1000</v>
      </c>
      <c r="R10" s="17">
        <v>0</v>
      </c>
      <c r="S10" s="17" t="s">
        <v>11117</v>
      </c>
      <c r="T10" s="17" t="s">
        <v>11117</v>
      </c>
      <c r="U10" s="17" t="s">
        <v>11117</v>
      </c>
      <c r="V10" s="17" t="s">
        <v>11117</v>
      </c>
    </row>
    <row r="11" spans="1:22">
      <c r="A11" s="17">
        <v>130070</v>
      </c>
      <c r="B11" s="24" t="s">
        <v>11131</v>
      </c>
      <c r="C11" s="25">
        <v>1</v>
      </c>
      <c r="E11" s="25">
        <f>IF(D11="",0,VLOOKUP(D11,city!$D$4:$K$352,8,0))</f>
        <v>0</v>
      </c>
      <c r="F11" s="25">
        <v>3</v>
      </c>
      <c r="G11" s="25">
        <v>1</v>
      </c>
      <c r="H11" s="25" t="s">
        <v>11126</v>
      </c>
      <c r="K11" s="26" t="s">
        <v>11132</v>
      </c>
      <c r="L11" s="25">
        <v>0</v>
      </c>
      <c r="M11" s="25">
        <v>0</v>
      </c>
      <c r="N11" s="25">
        <v>0</v>
      </c>
      <c r="O11" s="25">
        <v>0</v>
      </c>
      <c r="P11" s="17">
        <v>0</v>
      </c>
      <c r="Q11" s="17">
        <v>1000</v>
      </c>
      <c r="R11" s="17">
        <v>0</v>
      </c>
      <c r="S11" s="17" t="s">
        <v>11117</v>
      </c>
      <c r="T11" s="17" t="s">
        <v>11117</v>
      </c>
      <c r="U11" s="17" t="s">
        <v>11117</v>
      </c>
      <c r="V11" s="17" t="s">
        <v>11117</v>
      </c>
    </row>
    <row r="12" spans="1:22">
      <c r="A12" s="17">
        <v>130080</v>
      </c>
      <c r="B12" s="24" t="s">
        <v>11133</v>
      </c>
      <c r="C12" s="25">
        <v>1</v>
      </c>
      <c r="E12" s="25">
        <f>IF(D12="",0,VLOOKUP(D12,city!$D$4:$K$352,8,0))</f>
        <v>0</v>
      </c>
      <c r="F12" s="25">
        <v>3</v>
      </c>
      <c r="G12" s="25">
        <v>2</v>
      </c>
      <c r="H12" s="25" t="s">
        <v>11126</v>
      </c>
      <c r="K12" s="26" t="s">
        <v>11134</v>
      </c>
      <c r="L12" s="25">
        <v>0</v>
      </c>
      <c r="M12" s="25">
        <v>0</v>
      </c>
      <c r="N12" s="25">
        <v>0</v>
      </c>
      <c r="O12" s="25">
        <v>0</v>
      </c>
      <c r="P12" s="17">
        <v>0</v>
      </c>
      <c r="Q12" s="17">
        <v>1000</v>
      </c>
      <c r="R12" s="17">
        <v>0</v>
      </c>
      <c r="S12" s="17" t="s">
        <v>11117</v>
      </c>
      <c r="T12" s="17" t="s">
        <v>11117</v>
      </c>
      <c r="U12" s="17" t="s">
        <v>11117</v>
      </c>
      <c r="V12" s="17" t="s">
        <v>11117</v>
      </c>
    </row>
    <row r="13" spans="1:22">
      <c r="A13" s="17">
        <v>130090</v>
      </c>
      <c r="B13" s="24" t="s">
        <v>11135</v>
      </c>
      <c r="C13" s="25">
        <v>1</v>
      </c>
      <c r="E13" s="25">
        <f>IF(D13="",0,VLOOKUP(D13,city!$D$4:$K$352,8,0))</f>
        <v>0</v>
      </c>
      <c r="F13" s="25">
        <v>3</v>
      </c>
      <c r="G13" s="25">
        <v>3</v>
      </c>
      <c r="H13" s="25" t="s">
        <v>11126</v>
      </c>
      <c r="K13" s="26" t="s">
        <v>11136</v>
      </c>
      <c r="L13" s="25">
        <v>0</v>
      </c>
      <c r="M13" s="25">
        <v>0</v>
      </c>
      <c r="N13" s="25">
        <v>0</v>
      </c>
      <c r="O13" s="25">
        <v>0</v>
      </c>
      <c r="P13" s="17">
        <v>0</v>
      </c>
      <c r="Q13" s="17">
        <v>1000</v>
      </c>
      <c r="R13" s="17">
        <v>0</v>
      </c>
      <c r="S13" s="17" t="s">
        <v>11117</v>
      </c>
      <c r="T13" s="17" t="s">
        <v>11117</v>
      </c>
      <c r="U13" s="17" t="s">
        <v>11117</v>
      </c>
      <c r="V13" s="17" t="s">
        <v>11117</v>
      </c>
    </row>
    <row r="14" spans="1:22" ht="27">
      <c r="A14" s="17">
        <v>130200</v>
      </c>
      <c r="B14" s="24" t="s">
        <v>11137</v>
      </c>
      <c r="C14" s="25">
        <v>1</v>
      </c>
      <c r="E14" s="25">
        <f>IF(D14="",0,VLOOKUP(D14,city!$D$4:$K$352,8,0))</f>
        <v>0</v>
      </c>
      <c r="F14" s="25">
        <v>3</v>
      </c>
      <c r="G14" s="25">
        <v>0</v>
      </c>
      <c r="H14" s="25" t="s">
        <v>11126</v>
      </c>
      <c r="K14" s="26" t="s">
        <v>11138</v>
      </c>
      <c r="L14" s="25">
        <v>0</v>
      </c>
      <c r="M14" s="25">
        <v>0</v>
      </c>
      <c r="N14" s="25">
        <v>0</v>
      </c>
      <c r="O14" s="25">
        <v>0</v>
      </c>
      <c r="P14" s="17">
        <v>0</v>
      </c>
      <c r="Q14" s="17">
        <v>200</v>
      </c>
      <c r="R14" s="17">
        <v>0</v>
      </c>
      <c r="S14" s="17" t="s">
        <v>11139</v>
      </c>
      <c r="T14" s="17" t="s">
        <v>11140</v>
      </c>
      <c r="U14" s="17" t="s">
        <v>11141</v>
      </c>
      <c r="V14" s="17" t="s">
        <v>11142</v>
      </c>
    </row>
    <row r="15" spans="1:22" ht="27">
      <c r="A15" s="17">
        <v>130201</v>
      </c>
      <c r="B15" s="24" t="s">
        <v>11143</v>
      </c>
      <c r="C15" s="25">
        <v>1</v>
      </c>
      <c r="E15" s="25">
        <f>IF(D15="",0,VLOOKUP(D15,city!$D$4:$K$352,8,0))</f>
        <v>0</v>
      </c>
      <c r="F15" s="25">
        <v>3</v>
      </c>
      <c r="G15" s="25">
        <v>0</v>
      </c>
      <c r="H15" s="25" t="s">
        <v>11126</v>
      </c>
      <c r="K15" s="26" t="s">
        <v>11144</v>
      </c>
      <c r="L15" s="25">
        <v>0</v>
      </c>
      <c r="M15" s="25">
        <v>0</v>
      </c>
      <c r="N15" s="25">
        <v>0</v>
      </c>
      <c r="O15" s="25">
        <v>0</v>
      </c>
      <c r="P15" s="17">
        <v>0</v>
      </c>
      <c r="Q15" s="17">
        <v>200</v>
      </c>
      <c r="R15" s="17">
        <v>0</v>
      </c>
      <c r="S15" s="17">
        <v>2</v>
      </c>
      <c r="T15" s="17">
        <v>1</v>
      </c>
      <c r="U15" s="17">
        <v>3</v>
      </c>
      <c r="V15" s="17">
        <v>4</v>
      </c>
    </row>
    <row r="16" spans="1:22" ht="27">
      <c r="A16" s="17">
        <v>130202</v>
      </c>
      <c r="B16" s="24" t="s">
        <v>11145</v>
      </c>
      <c r="C16" s="25">
        <v>1</v>
      </c>
      <c r="E16" s="25">
        <f>IF(D16="",0,VLOOKUP(D16,city!$D$4:$K$352,8,0))</f>
        <v>0</v>
      </c>
      <c r="F16" s="25">
        <v>3</v>
      </c>
      <c r="G16" s="25">
        <v>0</v>
      </c>
      <c r="H16" s="25" t="s">
        <v>11126</v>
      </c>
      <c r="K16" s="26" t="s">
        <v>11146</v>
      </c>
      <c r="L16" s="25">
        <v>0</v>
      </c>
      <c r="M16" s="25">
        <v>0</v>
      </c>
      <c r="N16" s="25">
        <v>0</v>
      </c>
      <c r="O16" s="25">
        <v>0</v>
      </c>
      <c r="P16" s="17">
        <v>0</v>
      </c>
      <c r="Q16" s="17">
        <v>200</v>
      </c>
      <c r="R16" s="17">
        <v>0</v>
      </c>
      <c r="S16" s="17" t="s">
        <v>11147</v>
      </c>
      <c r="T16" s="17" t="s">
        <v>11148</v>
      </c>
      <c r="U16" s="17" t="s">
        <v>11149</v>
      </c>
      <c r="V16" s="17" t="s">
        <v>11150</v>
      </c>
    </row>
    <row r="17" spans="1:22" ht="27">
      <c r="A17" s="17">
        <v>130203</v>
      </c>
      <c r="B17" s="24" t="s">
        <v>11151</v>
      </c>
      <c r="C17" s="25">
        <v>1</v>
      </c>
      <c r="E17" s="25">
        <f>IF(D17="",0,VLOOKUP(D17,city!$D$4:$K$352,8,0))</f>
        <v>0</v>
      </c>
      <c r="F17" s="25">
        <v>3</v>
      </c>
      <c r="G17" s="25">
        <v>0</v>
      </c>
      <c r="H17" s="25" t="s">
        <v>11126</v>
      </c>
      <c r="K17" s="26" t="s">
        <v>11152</v>
      </c>
      <c r="L17" s="25">
        <v>0</v>
      </c>
      <c r="M17" s="25">
        <v>0</v>
      </c>
      <c r="N17" s="25">
        <v>0</v>
      </c>
      <c r="O17" s="25">
        <v>0</v>
      </c>
      <c r="P17" s="17">
        <v>0</v>
      </c>
      <c r="Q17" s="17">
        <v>200</v>
      </c>
      <c r="R17" s="17">
        <v>0</v>
      </c>
      <c r="S17" s="17" t="s">
        <v>11153</v>
      </c>
      <c r="T17" s="17" t="s">
        <v>11154</v>
      </c>
      <c r="U17" s="17" t="s">
        <v>11155</v>
      </c>
      <c r="V17" s="17" t="s">
        <v>11156</v>
      </c>
    </row>
    <row r="18" spans="1:22" ht="27">
      <c r="A18" s="17">
        <v>130204</v>
      </c>
      <c r="B18" s="24" t="s">
        <v>11157</v>
      </c>
      <c r="C18" s="25">
        <v>1</v>
      </c>
      <c r="E18" s="25">
        <f>IF(D18="",0,VLOOKUP(D18,city!$D$4:$K$352,8,0))</f>
        <v>0</v>
      </c>
      <c r="F18" s="25">
        <v>3</v>
      </c>
      <c r="G18" s="25">
        <v>0</v>
      </c>
      <c r="H18" s="25" t="s">
        <v>11126</v>
      </c>
      <c r="K18" s="26" t="s">
        <v>11158</v>
      </c>
      <c r="L18" s="25">
        <v>0</v>
      </c>
      <c r="M18" s="25">
        <v>0</v>
      </c>
      <c r="N18" s="25">
        <v>0</v>
      </c>
      <c r="O18" s="25">
        <v>0</v>
      </c>
      <c r="P18" s="17">
        <v>0</v>
      </c>
      <c r="Q18" s="17">
        <v>200</v>
      </c>
      <c r="R18" s="17">
        <v>0</v>
      </c>
      <c r="S18" s="17" t="s">
        <v>11159</v>
      </c>
      <c r="T18" s="17" t="s">
        <v>11160</v>
      </c>
      <c r="U18" s="17" t="s">
        <v>11161</v>
      </c>
      <c r="V18" s="17" t="s">
        <v>11162</v>
      </c>
    </row>
    <row r="19" spans="1:22" ht="27">
      <c r="A19" s="17">
        <v>130205</v>
      </c>
      <c r="B19" s="24" t="s">
        <v>11163</v>
      </c>
      <c r="C19" s="25">
        <v>1</v>
      </c>
      <c r="E19" s="25">
        <f>IF(D19="",0,VLOOKUP(D19,city!$D$4:$K$352,8,0))</f>
        <v>0</v>
      </c>
      <c r="F19" s="25">
        <v>3</v>
      </c>
      <c r="G19" s="25">
        <v>0</v>
      </c>
      <c r="H19" s="25" t="s">
        <v>11126</v>
      </c>
      <c r="K19" s="26" t="s">
        <v>11164</v>
      </c>
      <c r="L19" s="25">
        <v>0</v>
      </c>
      <c r="M19" s="25">
        <v>0</v>
      </c>
      <c r="N19" s="25">
        <v>0</v>
      </c>
      <c r="O19" s="25">
        <v>0</v>
      </c>
      <c r="P19" s="17">
        <v>0</v>
      </c>
      <c r="Q19" s="17">
        <v>200</v>
      </c>
      <c r="R19" s="17">
        <v>0</v>
      </c>
      <c r="S19" s="17">
        <v>2000</v>
      </c>
      <c r="T19" s="17">
        <v>1500</v>
      </c>
      <c r="U19" s="17">
        <v>3000</v>
      </c>
      <c r="V19" s="17">
        <v>1000</v>
      </c>
    </row>
    <row r="20" spans="1:22" ht="27">
      <c r="A20" s="17">
        <v>130206</v>
      </c>
      <c r="B20" s="24" t="s">
        <v>11165</v>
      </c>
      <c r="C20" s="25">
        <v>1</v>
      </c>
      <c r="E20" s="25">
        <f>IF(D20="",0,VLOOKUP(D20,city!$D$4:$K$352,8,0))</f>
        <v>0</v>
      </c>
      <c r="F20" s="25">
        <v>3</v>
      </c>
      <c r="G20" s="25">
        <v>0</v>
      </c>
      <c r="H20" s="25" t="s">
        <v>11126</v>
      </c>
      <c r="K20" s="26" t="s">
        <v>11166</v>
      </c>
      <c r="L20" s="25">
        <v>0</v>
      </c>
      <c r="M20" s="25">
        <v>0</v>
      </c>
      <c r="N20" s="25">
        <v>0</v>
      </c>
      <c r="O20" s="25">
        <v>0</v>
      </c>
      <c r="P20" s="17">
        <v>0</v>
      </c>
      <c r="Q20" s="17">
        <v>200</v>
      </c>
      <c r="R20" s="17">
        <v>0</v>
      </c>
      <c r="S20" s="17" t="s">
        <v>11167</v>
      </c>
      <c r="T20" s="17" t="s">
        <v>11168</v>
      </c>
      <c r="U20" s="17" t="s">
        <v>11169</v>
      </c>
      <c r="V20" s="17" t="s">
        <v>11170</v>
      </c>
    </row>
    <row r="21" spans="1:22" ht="27">
      <c r="A21" s="17">
        <v>130207</v>
      </c>
      <c r="B21" s="24" t="s">
        <v>11171</v>
      </c>
      <c r="C21" s="25">
        <v>1</v>
      </c>
      <c r="E21" s="25">
        <f>IF(D21="",0,VLOOKUP(D21,city!$D$4:$K$352,8,0))</f>
        <v>0</v>
      </c>
      <c r="F21" s="25">
        <v>3</v>
      </c>
      <c r="G21" s="25">
        <v>0</v>
      </c>
      <c r="H21" s="25" t="s">
        <v>11126</v>
      </c>
      <c r="K21" s="26" t="s">
        <v>11172</v>
      </c>
      <c r="L21" s="25">
        <v>0</v>
      </c>
      <c r="M21" s="25">
        <v>0</v>
      </c>
      <c r="N21" s="25">
        <v>0</v>
      </c>
      <c r="O21" s="25">
        <v>0</v>
      </c>
      <c r="P21" s="17">
        <v>0</v>
      </c>
      <c r="Q21" s="17">
        <v>200</v>
      </c>
      <c r="R21" s="17">
        <v>0</v>
      </c>
      <c r="S21" s="17" t="s">
        <v>11173</v>
      </c>
      <c r="T21" s="17" t="s">
        <v>11174</v>
      </c>
      <c r="U21" s="17" t="s">
        <v>11175</v>
      </c>
      <c r="V21" s="17" t="s">
        <v>11176</v>
      </c>
    </row>
    <row r="22" spans="1:22" ht="27">
      <c r="A22" s="17">
        <v>130208</v>
      </c>
      <c r="B22" s="24" t="s">
        <v>11177</v>
      </c>
      <c r="C22" s="25">
        <v>1</v>
      </c>
      <c r="E22" s="25">
        <f>IF(D22="",0,VLOOKUP(D22,city!$D$4:$K$352,8,0))</f>
        <v>0</v>
      </c>
      <c r="F22" s="25">
        <v>3</v>
      </c>
      <c r="G22" s="25">
        <v>0</v>
      </c>
      <c r="H22" s="25" t="s">
        <v>11126</v>
      </c>
      <c r="K22" s="26" t="s">
        <v>11178</v>
      </c>
      <c r="L22" s="25">
        <v>0</v>
      </c>
      <c r="M22" s="25">
        <v>0</v>
      </c>
      <c r="N22" s="25">
        <v>0</v>
      </c>
      <c r="O22" s="25">
        <v>0</v>
      </c>
      <c r="P22" s="17">
        <v>0</v>
      </c>
      <c r="Q22" s="17">
        <v>200</v>
      </c>
      <c r="R22" s="17">
        <v>0</v>
      </c>
      <c r="S22" s="17">
        <v>10</v>
      </c>
      <c r="T22" s="17">
        <v>15</v>
      </c>
      <c r="U22" s="17">
        <v>20</v>
      </c>
      <c r="V22" s="17">
        <v>5</v>
      </c>
    </row>
    <row r="23" spans="1:22" ht="27">
      <c r="A23" s="17">
        <v>130209</v>
      </c>
      <c r="B23" s="24" t="s">
        <v>11179</v>
      </c>
      <c r="C23" s="25">
        <v>1</v>
      </c>
      <c r="E23" s="25">
        <f>IF(D23="",0,VLOOKUP(D23,city!$D$4:$K$352,8,0))</f>
        <v>0</v>
      </c>
      <c r="F23" s="25">
        <v>3</v>
      </c>
      <c r="G23" s="25">
        <v>0</v>
      </c>
      <c r="H23" s="25" t="s">
        <v>11126</v>
      </c>
      <c r="K23" s="26" t="s">
        <v>11180</v>
      </c>
      <c r="L23" s="25">
        <v>0</v>
      </c>
      <c r="M23" s="25">
        <v>0</v>
      </c>
      <c r="N23" s="25">
        <v>0</v>
      </c>
      <c r="O23" s="25">
        <v>0</v>
      </c>
      <c r="P23" s="17">
        <v>0</v>
      </c>
      <c r="Q23" s="17">
        <v>200</v>
      </c>
      <c r="R23" s="17">
        <v>0</v>
      </c>
      <c r="S23" s="17" t="s">
        <v>11181</v>
      </c>
      <c r="T23" s="17" t="s">
        <v>11182</v>
      </c>
      <c r="U23" s="17" t="s">
        <v>11183</v>
      </c>
      <c r="V23" s="17" t="s">
        <v>11184</v>
      </c>
    </row>
    <row r="24" spans="1:22">
      <c r="A24" s="17">
        <v>130210</v>
      </c>
      <c r="B24" s="24" t="s">
        <v>11185</v>
      </c>
      <c r="C24" s="25">
        <v>1</v>
      </c>
      <c r="E24" s="25">
        <f>IF(D24="",0,VLOOKUP(D24,city!$D$4:$K$352,8,0))</f>
        <v>0</v>
      </c>
      <c r="F24" s="25">
        <v>3</v>
      </c>
      <c r="G24" s="25">
        <v>0</v>
      </c>
      <c r="H24" s="25" t="s">
        <v>11126</v>
      </c>
      <c r="K24" s="26" t="s">
        <v>11186</v>
      </c>
      <c r="L24" s="25">
        <v>0</v>
      </c>
      <c r="M24" s="25">
        <v>0</v>
      </c>
      <c r="N24" s="25">
        <v>0</v>
      </c>
      <c r="O24" s="25">
        <v>0</v>
      </c>
      <c r="P24" s="17">
        <v>0</v>
      </c>
      <c r="Q24" s="17">
        <v>100</v>
      </c>
      <c r="R24" s="17">
        <v>0</v>
      </c>
      <c r="S24" s="17" t="s">
        <v>11187</v>
      </c>
      <c r="T24" s="17" t="s">
        <v>11188</v>
      </c>
      <c r="U24" s="17" t="s">
        <v>11189</v>
      </c>
      <c r="V24" s="17" t="s">
        <v>11190</v>
      </c>
    </row>
    <row r="25" spans="1:22">
      <c r="A25" s="17">
        <v>130211</v>
      </c>
      <c r="B25" s="24" t="s">
        <v>11191</v>
      </c>
      <c r="C25" s="25">
        <v>1</v>
      </c>
      <c r="E25" s="25">
        <f>IF(D25="",0,VLOOKUP(D25,city!$D$4:$K$352,8,0))</f>
        <v>0</v>
      </c>
      <c r="F25" s="25">
        <v>3</v>
      </c>
      <c r="G25" s="25">
        <v>0</v>
      </c>
      <c r="H25" s="25" t="s">
        <v>11126</v>
      </c>
      <c r="K25" s="26" t="s">
        <v>11192</v>
      </c>
      <c r="L25" s="25">
        <v>0</v>
      </c>
      <c r="M25" s="25">
        <v>0</v>
      </c>
      <c r="N25" s="25">
        <v>0</v>
      </c>
      <c r="O25" s="25">
        <v>0</v>
      </c>
      <c r="P25" s="17">
        <v>0</v>
      </c>
      <c r="Q25" s="17">
        <v>100</v>
      </c>
      <c r="R25" s="17">
        <v>0</v>
      </c>
      <c r="S25" s="17" t="s">
        <v>11193</v>
      </c>
      <c r="T25" s="17" t="s">
        <v>11194</v>
      </c>
      <c r="U25" s="17" t="s">
        <v>9066</v>
      </c>
      <c r="V25" s="17" t="s">
        <v>11195</v>
      </c>
    </row>
    <row r="26" spans="1:22">
      <c r="A26" s="17">
        <v>130212</v>
      </c>
      <c r="B26" s="24" t="s">
        <v>11196</v>
      </c>
      <c r="C26" s="25">
        <v>1</v>
      </c>
      <c r="E26" s="25">
        <f>IF(D26="",0,VLOOKUP(D26,city!$D$4:$K$352,8,0))</f>
        <v>0</v>
      </c>
      <c r="F26" s="25">
        <v>3</v>
      </c>
      <c r="G26" s="25">
        <v>0</v>
      </c>
      <c r="H26" s="25" t="s">
        <v>11126</v>
      </c>
      <c r="K26" s="26" t="s">
        <v>11197</v>
      </c>
      <c r="L26" s="25">
        <v>0</v>
      </c>
      <c r="M26" s="25">
        <v>0</v>
      </c>
      <c r="N26" s="25">
        <v>0</v>
      </c>
      <c r="O26" s="25">
        <v>0</v>
      </c>
      <c r="P26" s="17">
        <v>0</v>
      </c>
      <c r="Q26" s="17">
        <v>100</v>
      </c>
      <c r="R26" s="17">
        <v>0</v>
      </c>
      <c r="S26" s="17" t="s">
        <v>11198</v>
      </c>
      <c r="T26" s="17" t="s">
        <v>11199</v>
      </c>
      <c r="U26" s="17" t="s">
        <v>11200</v>
      </c>
      <c r="V26" s="17" t="s">
        <v>11201</v>
      </c>
    </row>
    <row r="27" spans="1:22">
      <c r="A27" s="17">
        <v>130213</v>
      </c>
      <c r="B27" s="24" t="s">
        <v>11202</v>
      </c>
      <c r="C27" s="25">
        <v>1</v>
      </c>
      <c r="E27" s="25">
        <f>IF(D27="",0,VLOOKUP(D27,city!$D$4:$K$352,8,0))</f>
        <v>0</v>
      </c>
      <c r="F27" s="25">
        <v>3</v>
      </c>
      <c r="G27" s="25">
        <v>0</v>
      </c>
      <c r="H27" s="25" t="s">
        <v>11126</v>
      </c>
      <c r="K27" s="26" t="s">
        <v>11203</v>
      </c>
      <c r="L27" s="25">
        <v>0</v>
      </c>
      <c r="M27" s="25">
        <v>0</v>
      </c>
      <c r="N27" s="25">
        <v>0</v>
      </c>
      <c r="O27" s="25">
        <v>0</v>
      </c>
      <c r="P27" s="17">
        <v>0</v>
      </c>
      <c r="Q27" s="17">
        <v>100</v>
      </c>
      <c r="R27" s="17">
        <v>0</v>
      </c>
      <c r="S27" s="17" t="s">
        <v>11204</v>
      </c>
      <c r="T27" s="17" t="s">
        <v>8401</v>
      </c>
      <c r="U27" s="17" t="s">
        <v>5294</v>
      </c>
      <c r="V27" s="17" t="s">
        <v>4416</v>
      </c>
    </row>
    <row r="28" spans="1:22">
      <c r="A28" s="17">
        <v>130214</v>
      </c>
      <c r="B28" s="24" t="s">
        <v>11205</v>
      </c>
      <c r="C28" s="25">
        <v>1</v>
      </c>
      <c r="E28" s="25">
        <f>IF(D28="",0,VLOOKUP(D28,city!$D$4:$K$352,8,0))</f>
        <v>0</v>
      </c>
      <c r="F28" s="25">
        <v>3</v>
      </c>
      <c r="G28" s="25">
        <v>0</v>
      </c>
      <c r="H28" s="25" t="s">
        <v>11126</v>
      </c>
      <c r="K28" s="26" t="s">
        <v>11206</v>
      </c>
      <c r="L28" s="25">
        <v>0</v>
      </c>
      <c r="M28" s="25">
        <v>0</v>
      </c>
      <c r="N28" s="25">
        <v>0</v>
      </c>
      <c r="O28" s="25">
        <v>0</v>
      </c>
      <c r="P28" s="17">
        <v>0</v>
      </c>
      <c r="Q28" s="17">
        <v>100</v>
      </c>
      <c r="R28" s="17">
        <v>0</v>
      </c>
      <c r="S28" s="17" t="s">
        <v>379</v>
      </c>
      <c r="T28" s="17" t="s">
        <v>81</v>
      </c>
      <c r="U28" s="17" t="s">
        <v>345</v>
      </c>
      <c r="V28" s="17" t="s">
        <v>394</v>
      </c>
    </row>
    <row r="29" spans="1:22">
      <c r="A29" s="17">
        <v>130215</v>
      </c>
      <c r="B29" s="24" t="s">
        <v>11207</v>
      </c>
      <c r="C29" s="25">
        <v>1</v>
      </c>
      <c r="E29" s="25">
        <f>IF(D29="",0,VLOOKUP(D29,city!$D$4:$K$352,8,0))</f>
        <v>0</v>
      </c>
      <c r="F29" s="25">
        <v>3</v>
      </c>
      <c r="G29" s="25">
        <v>0</v>
      </c>
      <c r="H29" s="25" t="s">
        <v>11126</v>
      </c>
      <c r="K29" s="26" t="s">
        <v>11208</v>
      </c>
      <c r="L29" s="25">
        <v>0</v>
      </c>
      <c r="M29" s="25">
        <v>0</v>
      </c>
      <c r="N29" s="25">
        <v>0</v>
      </c>
      <c r="O29" s="25">
        <v>0</v>
      </c>
      <c r="P29" s="17">
        <v>0</v>
      </c>
      <c r="Q29" s="17">
        <v>100</v>
      </c>
      <c r="R29" s="17">
        <v>0</v>
      </c>
      <c r="S29" s="17" t="s">
        <v>11209</v>
      </c>
      <c r="T29" s="17" t="s">
        <v>11210</v>
      </c>
      <c r="U29" s="17" t="s">
        <v>11211</v>
      </c>
      <c r="V29" s="17" t="s">
        <v>11212</v>
      </c>
    </row>
    <row r="30" spans="1:22">
      <c r="A30" s="17">
        <v>130216</v>
      </c>
      <c r="B30" s="24" t="s">
        <v>11213</v>
      </c>
      <c r="C30" s="25">
        <v>1</v>
      </c>
      <c r="E30" s="25">
        <f>IF(D30="",0,VLOOKUP(D30,city!$D$4:$K$352,8,0))</f>
        <v>0</v>
      </c>
      <c r="F30" s="25">
        <v>3</v>
      </c>
      <c r="G30" s="25">
        <v>0</v>
      </c>
      <c r="H30" s="25" t="s">
        <v>11126</v>
      </c>
      <c r="K30" s="26" t="s">
        <v>11214</v>
      </c>
      <c r="L30" s="25">
        <v>0</v>
      </c>
      <c r="M30" s="25">
        <v>0</v>
      </c>
      <c r="N30" s="25">
        <v>0</v>
      </c>
      <c r="O30" s="25">
        <v>0</v>
      </c>
      <c r="P30" s="17">
        <v>0</v>
      </c>
      <c r="Q30" s="17">
        <v>100</v>
      </c>
      <c r="R30" s="17">
        <v>0</v>
      </c>
      <c r="S30" s="17" t="s">
        <v>395</v>
      </c>
      <c r="T30" s="17" t="s">
        <v>382</v>
      </c>
      <c r="U30" s="17" t="s">
        <v>285</v>
      </c>
      <c r="V30" s="17" t="s">
        <v>171</v>
      </c>
    </row>
    <row r="31" spans="1:22">
      <c r="A31" s="17">
        <v>130217</v>
      </c>
      <c r="B31" s="24" t="s">
        <v>11215</v>
      </c>
      <c r="C31" s="25">
        <v>1</v>
      </c>
      <c r="E31" s="25">
        <f>IF(D31="",0,VLOOKUP(D31,city!$D$4:$K$352,8,0))</f>
        <v>0</v>
      </c>
      <c r="F31" s="25">
        <v>3</v>
      </c>
      <c r="G31" s="25">
        <v>0</v>
      </c>
      <c r="H31" s="25" t="s">
        <v>11126</v>
      </c>
      <c r="K31" s="26" t="s">
        <v>11216</v>
      </c>
      <c r="L31" s="25">
        <v>0</v>
      </c>
      <c r="M31" s="25">
        <v>0</v>
      </c>
      <c r="N31" s="25">
        <v>0</v>
      </c>
      <c r="O31" s="25">
        <v>0</v>
      </c>
      <c r="P31" s="17">
        <v>0</v>
      </c>
      <c r="Q31" s="17">
        <v>100</v>
      </c>
      <c r="R31" s="17">
        <v>0</v>
      </c>
      <c r="S31" s="17" t="s">
        <v>394</v>
      </c>
      <c r="T31" s="17" t="s">
        <v>379</v>
      </c>
      <c r="U31" s="17" t="s">
        <v>301</v>
      </c>
      <c r="V31" s="17" t="s">
        <v>312</v>
      </c>
    </row>
    <row r="32" spans="1:22">
      <c r="A32" s="17">
        <v>130218</v>
      </c>
      <c r="B32" s="24" t="s">
        <v>11217</v>
      </c>
      <c r="C32" s="25">
        <v>1</v>
      </c>
      <c r="E32" s="25">
        <f>IF(D32="",0,VLOOKUP(D32,city!$D$4:$K$352,8,0))</f>
        <v>0</v>
      </c>
      <c r="F32" s="25">
        <v>3</v>
      </c>
      <c r="G32" s="25">
        <v>0</v>
      </c>
      <c r="H32" s="25" t="s">
        <v>11126</v>
      </c>
      <c r="K32" s="26" t="s">
        <v>11218</v>
      </c>
      <c r="L32" s="25">
        <v>0</v>
      </c>
      <c r="M32" s="25">
        <v>0</v>
      </c>
      <c r="N32" s="25">
        <v>0</v>
      </c>
      <c r="O32" s="25">
        <v>0</v>
      </c>
      <c r="P32" s="17">
        <v>0</v>
      </c>
      <c r="Q32" s="17">
        <v>100</v>
      </c>
      <c r="R32" s="17">
        <v>0</v>
      </c>
      <c r="S32" s="17" t="s">
        <v>11219</v>
      </c>
      <c r="T32" s="17" t="s">
        <v>82</v>
      </c>
      <c r="U32" s="17" t="s">
        <v>331</v>
      </c>
      <c r="V32" s="17" t="s">
        <v>127</v>
      </c>
    </row>
    <row r="33" spans="1:22">
      <c r="A33" s="17">
        <v>130219</v>
      </c>
      <c r="B33" s="24" t="s">
        <v>11220</v>
      </c>
      <c r="C33" s="25">
        <v>1</v>
      </c>
      <c r="E33" s="25">
        <f>IF(D33="",0,VLOOKUP(D33,city!$D$4:$K$352,8,0))</f>
        <v>0</v>
      </c>
      <c r="F33" s="25">
        <v>3</v>
      </c>
      <c r="G33" s="25">
        <v>0</v>
      </c>
      <c r="H33" s="25" t="s">
        <v>11126</v>
      </c>
      <c r="K33" s="26" t="s">
        <v>11221</v>
      </c>
      <c r="L33" s="25">
        <v>0</v>
      </c>
      <c r="M33" s="25">
        <v>0</v>
      </c>
      <c r="N33" s="25">
        <v>0</v>
      </c>
      <c r="O33" s="25">
        <v>0</v>
      </c>
      <c r="P33" s="17">
        <v>0</v>
      </c>
      <c r="Q33" s="17">
        <v>100</v>
      </c>
      <c r="R33" s="17">
        <v>0</v>
      </c>
      <c r="S33" s="17">
        <v>5</v>
      </c>
      <c r="T33" s="17">
        <v>3</v>
      </c>
      <c r="U33" s="17">
        <v>6</v>
      </c>
      <c r="V33" s="17">
        <v>4</v>
      </c>
    </row>
    <row r="34" spans="1:22">
      <c r="A34" s="17">
        <v>130220</v>
      </c>
      <c r="B34" s="24" t="s">
        <v>11222</v>
      </c>
      <c r="C34" s="25">
        <v>1</v>
      </c>
      <c r="E34" s="25">
        <f>IF(D34="",0,VLOOKUP(D34,city!$D$4:$K$352,8,0))</f>
        <v>0</v>
      </c>
      <c r="F34" s="25">
        <v>3</v>
      </c>
      <c r="G34" s="25">
        <v>0</v>
      </c>
      <c r="H34" s="25" t="s">
        <v>11126</v>
      </c>
      <c r="K34" s="26" t="s">
        <v>11223</v>
      </c>
      <c r="L34" s="25">
        <v>0</v>
      </c>
      <c r="M34" s="25">
        <v>0</v>
      </c>
      <c r="N34" s="25">
        <v>0</v>
      </c>
      <c r="O34" s="25">
        <v>0</v>
      </c>
      <c r="P34" s="17">
        <v>0</v>
      </c>
      <c r="Q34" s="17">
        <v>100</v>
      </c>
      <c r="R34" s="17">
        <v>0</v>
      </c>
      <c r="S34" s="17" t="s">
        <v>11224</v>
      </c>
      <c r="T34" s="17" t="s">
        <v>11225</v>
      </c>
      <c r="U34" s="17" t="s">
        <v>11226</v>
      </c>
      <c r="V34" s="17" t="s">
        <v>11227</v>
      </c>
    </row>
    <row r="35" spans="1:22">
      <c r="A35" s="17">
        <v>130221</v>
      </c>
      <c r="B35" s="24" t="s">
        <v>11228</v>
      </c>
      <c r="C35" s="25">
        <v>1</v>
      </c>
      <c r="E35" s="25">
        <f>IF(D35="",0,VLOOKUP(D35,city!$D$4:$K$352,8,0))</f>
        <v>0</v>
      </c>
      <c r="F35" s="25">
        <v>3</v>
      </c>
      <c r="G35" s="25">
        <v>0</v>
      </c>
      <c r="H35" s="25" t="s">
        <v>11126</v>
      </c>
      <c r="K35" s="26" t="s">
        <v>11229</v>
      </c>
      <c r="L35" s="25">
        <v>0</v>
      </c>
      <c r="M35" s="25">
        <v>0</v>
      </c>
      <c r="N35" s="25">
        <v>0</v>
      </c>
      <c r="O35" s="25">
        <v>0</v>
      </c>
      <c r="P35" s="17">
        <v>0</v>
      </c>
      <c r="Q35" s="17">
        <v>100</v>
      </c>
      <c r="R35" s="17">
        <v>0</v>
      </c>
      <c r="S35" s="17" t="s">
        <v>11230</v>
      </c>
      <c r="T35" s="17" t="s">
        <v>11231</v>
      </c>
      <c r="U35" s="17" t="s">
        <v>11232</v>
      </c>
      <c r="V35" s="17" t="s">
        <v>11233</v>
      </c>
    </row>
    <row r="36" spans="1:22">
      <c r="A36" s="17">
        <v>130222</v>
      </c>
      <c r="B36" s="24" t="s">
        <v>11234</v>
      </c>
      <c r="C36" s="25">
        <v>1</v>
      </c>
      <c r="E36" s="25">
        <f>IF(D36="",0,VLOOKUP(D36,city!$D$4:$K$352,8,0))</f>
        <v>0</v>
      </c>
      <c r="F36" s="25">
        <v>3</v>
      </c>
      <c r="G36" s="25">
        <v>0</v>
      </c>
      <c r="H36" s="25" t="s">
        <v>11126</v>
      </c>
      <c r="K36" s="26" t="s">
        <v>11235</v>
      </c>
      <c r="L36" s="25">
        <v>0</v>
      </c>
      <c r="M36" s="25">
        <v>0</v>
      </c>
      <c r="N36" s="25">
        <v>0</v>
      </c>
      <c r="O36" s="25">
        <v>0</v>
      </c>
      <c r="P36" s="17">
        <v>0</v>
      </c>
      <c r="Q36" s="17">
        <v>100</v>
      </c>
      <c r="R36" s="17">
        <v>0</v>
      </c>
      <c r="S36" s="17" t="s">
        <v>11236</v>
      </c>
      <c r="T36" s="17" t="s">
        <v>2318</v>
      </c>
      <c r="U36" s="17" t="s">
        <v>2816</v>
      </c>
      <c r="V36" s="17" t="s">
        <v>4229</v>
      </c>
    </row>
    <row r="37" spans="1:22">
      <c r="A37" s="17">
        <v>130223</v>
      </c>
      <c r="B37" s="24" t="s">
        <v>11237</v>
      </c>
      <c r="C37" s="25">
        <v>1</v>
      </c>
      <c r="E37" s="25">
        <f>IF(D37="",0,VLOOKUP(D37,city!$D$4:$K$352,8,0))</f>
        <v>0</v>
      </c>
      <c r="F37" s="25">
        <v>3</v>
      </c>
      <c r="G37" s="25">
        <v>0</v>
      </c>
      <c r="H37" s="25" t="s">
        <v>11126</v>
      </c>
      <c r="K37" s="26" t="s">
        <v>11238</v>
      </c>
      <c r="L37" s="25">
        <v>0</v>
      </c>
      <c r="M37" s="25">
        <v>0</v>
      </c>
      <c r="N37" s="25">
        <v>0</v>
      </c>
      <c r="O37" s="25">
        <v>0</v>
      </c>
      <c r="P37" s="17">
        <v>0</v>
      </c>
      <c r="Q37" s="17">
        <v>100</v>
      </c>
      <c r="R37" s="17">
        <v>0</v>
      </c>
      <c r="S37" s="17">
        <v>8848</v>
      </c>
      <c r="T37" s="17">
        <v>8844</v>
      </c>
      <c r="U37" s="17">
        <v>8484</v>
      </c>
      <c r="V37" s="17">
        <v>8488</v>
      </c>
    </row>
    <row r="38" spans="1:22" ht="27">
      <c r="A38" s="17">
        <v>130224</v>
      </c>
      <c r="B38" s="24" t="s">
        <v>11239</v>
      </c>
      <c r="C38" s="25">
        <v>1</v>
      </c>
      <c r="E38" s="25">
        <f>IF(D38="",0,VLOOKUP(D38,city!$D$4:$K$352,8,0))</f>
        <v>0</v>
      </c>
      <c r="F38" s="25">
        <v>3</v>
      </c>
      <c r="G38" s="25">
        <v>0</v>
      </c>
      <c r="H38" s="25" t="s">
        <v>11126</v>
      </c>
      <c r="K38" s="26" t="s">
        <v>11240</v>
      </c>
      <c r="L38" s="25">
        <v>0</v>
      </c>
      <c r="M38" s="25">
        <v>0</v>
      </c>
      <c r="N38" s="25">
        <v>0</v>
      </c>
      <c r="O38" s="25">
        <v>0</v>
      </c>
      <c r="P38" s="17">
        <v>0</v>
      </c>
      <c r="Q38" s="17">
        <v>100</v>
      </c>
      <c r="R38" s="17">
        <v>0</v>
      </c>
      <c r="S38" s="17" t="s">
        <v>394</v>
      </c>
      <c r="T38" s="17" t="s">
        <v>379</v>
      </c>
      <c r="U38" s="17" t="s">
        <v>345</v>
      </c>
      <c r="V38" s="17" t="s">
        <v>284</v>
      </c>
    </row>
    <row r="39" spans="1:22">
      <c r="A39" s="17">
        <v>130225</v>
      </c>
      <c r="B39" s="24" t="s">
        <v>11241</v>
      </c>
      <c r="C39" s="25">
        <v>1</v>
      </c>
      <c r="E39" s="25">
        <f>IF(D39="",0,VLOOKUP(D39,city!$D$4:$K$352,8,0))</f>
        <v>0</v>
      </c>
      <c r="F39" s="25">
        <v>3</v>
      </c>
      <c r="G39" s="25">
        <v>0</v>
      </c>
      <c r="H39" s="25" t="s">
        <v>11126</v>
      </c>
      <c r="K39" s="26" t="s">
        <v>11242</v>
      </c>
      <c r="L39" s="25">
        <v>0</v>
      </c>
      <c r="M39" s="25">
        <v>0</v>
      </c>
      <c r="N39" s="25">
        <v>0</v>
      </c>
      <c r="O39" s="25">
        <v>0</v>
      </c>
      <c r="P39" s="17">
        <v>0</v>
      </c>
      <c r="Q39" s="17">
        <v>100</v>
      </c>
      <c r="R39" s="17">
        <v>0</v>
      </c>
      <c r="S39" s="17" t="s">
        <v>11243</v>
      </c>
      <c r="T39" s="17" t="s">
        <v>9598</v>
      </c>
      <c r="U39" s="17" t="s">
        <v>9613</v>
      </c>
      <c r="V39" s="17" t="s">
        <v>9652</v>
      </c>
    </row>
    <row r="40" spans="1:22">
      <c r="A40" s="17">
        <v>130226</v>
      </c>
      <c r="B40" s="24" t="s">
        <v>11244</v>
      </c>
      <c r="C40" s="25">
        <v>1</v>
      </c>
      <c r="E40" s="25">
        <f>IF(D40="",0,VLOOKUP(D40,city!$D$4:$K$352,8,0))</f>
        <v>0</v>
      </c>
      <c r="F40" s="25">
        <v>3</v>
      </c>
      <c r="G40" s="25">
        <v>0</v>
      </c>
      <c r="H40" s="25" t="s">
        <v>11126</v>
      </c>
      <c r="K40" s="26" t="s">
        <v>11245</v>
      </c>
      <c r="L40" s="25">
        <v>0</v>
      </c>
      <c r="M40" s="25">
        <v>0</v>
      </c>
      <c r="N40" s="25">
        <v>0</v>
      </c>
      <c r="O40" s="25">
        <v>0</v>
      </c>
      <c r="P40" s="17">
        <v>0</v>
      </c>
      <c r="Q40" s="17">
        <v>100</v>
      </c>
      <c r="R40" s="17">
        <v>0</v>
      </c>
      <c r="S40" s="17">
        <v>6300</v>
      </c>
      <c r="T40" s="17">
        <v>6700</v>
      </c>
      <c r="U40" s="17">
        <v>6200</v>
      </c>
      <c r="V40" s="17">
        <v>6500</v>
      </c>
    </row>
    <row r="41" spans="1:22">
      <c r="A41" s="17">
        <v>130227</v>
      </c>
      <c r="B41" s="24" t="s">
        <v>11246</v>
      </c>
      <c r="C41" s="25">
        <v>1</v>
      </c>
      <c r="E41" s="25">
        <f>IF(D41="",0,VLOOKUP(D41,city!$D$4:$K$352,8,0))</f>
        <v>0</v>
      </c>
      <c r="F41" s="25">
        <v>3</v>
      </c>
      <c r="G41" s="25">
        <v>0</v>
      </c>
      <c r="H41" s="25" t="s">
        <v>11126</v>
      </c>
      <c r="K41" s="26" t="s">
        <v>11247</v>
      </c>
      <c r="L41" s="25">
        <v>0</v>
      </c>
      <c r="M41" s="25">
        <v>0</v>
      </c>
      <c r="N41" s="25">
        <v>0</v>
      </c>
      <c r="O41" s="25">
        <v>0</v>
      </c>
      <c r="P41" s="17">
        <v>0</v>
      </c>
      <c r="Q41" s="17">
        <v>100</v>
      </c>
      <c r="R41" s="17">
        <v>0</v>
      </c>
      <c r="S41" s="17" t="s">
        <v>11248</v>
      </c>
      <c r="T41" s="17" t="s">
        <v>11249</v>
      </c>
      <c r="U41" s="17" t="s">
        <v>11250</v>
      </c>
      <c r="V41" s="17" t="s">
        <v>11251</v>
      </c>
    </row>
    <row r="42" spans="1:22">
      <c r="A42" s="17">
        <v>130228</v>
      </c>
      <c r="B42" s="24" t="s">
        <v>11252</v>
      </c>
      <c r="C42" s="25">
        <v>1</v>
      </c>
      <c r="E42" s="25">
        <f>IF(D42="",0,VLOOKUP(D42,city!$D$4:$K$352,8,0))</f>
        <v>0</v>
      </c>
      <c r="F42" s="25">
        <v>3</v>
      </c>
      <c r="G42" s="25">
        <v>0</v>
      </c>
      <c r="H42" s="25" t="s">
        <v>11126</v>
      </c>
      <c r="K42" s="26" t="s">
        <v>11253</v>
      </c>
      <c r="L42" s="25">
        <v>0</v>
      </c>
      <c r="M42" s="25">
        <v>0</v>
      </c>
      <c r="N42" s="25">
        <v>0</v>
      </c>
      <c r="O42" s="25">
        <v>0</v>
      </c>
      <c r="P42" s="17">
        <v>0</v>
      </c>
      <c r="Q42" s="17">
        <v>100</v>
      </c>
      <c r="R42" s="17">
        <v>0</v>
      </c>
      <c r="S42" s="17" t="s">
        <v>328</v>
      </c>
      <c r="T42" s="17" t="s">
        <v>329</v>
      </c>
      <c r="U42" s="17" t="s">
        <v>334</v>
      </c>
      <c r="V42" s="17" t="s">
        <v>333</v>
      </c>
    </row>
    <row r="43" spans="1:22">
      <c r="A43" s="17">
        <v>130229</v>
      </c>
      <c r="B43" s="24" t="s">
        <v>11254</v>
      </c>
      <c r="C43" s="25">
        <v>1</v>
      </c>
      <c r="E43" s="25">
        <f>IF(D43="",0,VLOOKUP(D43,city!$D$4:$K$352,8,0))</f>
        <v>0</v>
      </c>
      <c r="F43" s="25">
        <v>3</v>
      </c>
      <c r="G43" s="25">
        <v>0</v>
      </c>
      <c r="H43" s="25" t="s">
        <v>11126</v>
      </c>
      <c r="K43" s="26" t="s">
        <v>11255</v>
      </c>
      <c r="L43" s="25">
        <v>0</v>
      </c>
      <c r="M43" s="25">
        <v>0</v>
      </c>
      <c r="N43" s="25">
        <v>0</v>
      </c>
      <c r="O43" s="25">
        <v>0</v>
      </c>
      <c r="P43" s="17">
        <v>0</v>
      </c>
      <c r="Q43" s="17">
        <v>100</v>
      </c>
      <c r="R43" s="17">
        <v>0</v>
      </c>
      <c r="S43" s="17" t="s">
        <v>11256</v>
      </c>
      <c r="T43" s="17" t="s">
        <v>11257</v>
      </c>
      <c r="U43" s="17" t="s">
        <v>11258</v>
      </c>
      <c r="V43" s="17" t="s">
        <v>11259</v>
      </c>
    </row>
    <row r="44" spans="1:22">
      <c r="A44" s="17">
        <v>130230</v>
      </c>
      <c r="B44" s="24" t="s">
        <v>11260</v>
      </c>
      <c r="C44" s="25">
        <v>1</v>
      </c>
      <c r="E44" s="25">
        <f>IF(D44="",0,VLOOKUP(D44,city!$D$4:$K$352,8,0))</f>
        <v>0</v>
      </c>
      <c r="F44" s="25">
        <v>3</v>
      </c>
      <c r="G44" s="25">
        <v>0</v>
      </c>
      <c r="H44" s="25" t="s">
        <v>11126</v>
      </c>
      <c r="K44" s="26" t="s">
        <v>11261</v>
      </c>
      <c r="L44" s="25">
        <v>0</v>
      </c>
      <c r="M44" s="25">
        <v>0</v>
      </c>
      <c r="N44" s="25">
        <v>0</v>
      </c>
      <c r="O44" s="25">
        <v>0</v>
      </c>
      <c r="P44" s="17">
        <v>0</v>
      </c>
      <c r="Q44" s="17">
        <v>100</v>
      </c>
      <c r="R44" s="17">
        <v>0</v>
      </c>
      <c r="S44" s="17" t="s">
        <v>29</v>
      </c>
      <c r="T44" s="17" t="s">
        <v>96</v>
      </c>
      <c r="U44" s="17" t="s">
        <v>30</v>
      </c>
      <c r="V44" s="17" t="s">
        <v>31</v>
      </c>
    </row>
    <row r="45" spans="1:22">
      <c r="A45" s="17">
        <v>130231</v>
      </c>
      <c r="B45" s="24" t="s">
        <v>11262</v>
      </c>
      <c r="C45" s="25">
        <v>1</v>
      </c>
      <c r="E45" s="25">
        <f>IF(D45="",0,VLOOKUP(D45,city!$D$4:$K$352,8,0))</f>
        <v>0</v>
      </c>
      <c r="F45" s="25">
        <v>3</v>
      </c>
      <c r="G45" s="25">
        <v>0</v>
      </c>
      <c r="H45" s="25" t="s">
        <v>11126</v>
      </c>
      <c r="K45" s="26" t="s">
        <v>11263</v>
      </c>
      <c r="L45" s="25">
        <v>0</v>
      </c>
      <c r="M45" s="25">
        <v>0</v>
      </c>
      <c r="N45" s="25">
        <v>0</v>
      </c>
      <c r="O45" s="25">
        <v>0</v>
      </c>
      <c r="P45" s="17">
        <v>0</v>
      </c>
      <c r="Q45" s="17">
        <v>100</v>
      </c>
      <c r="R45" s="17">
        <v>0</v>
      </c>
      <c r="S45" s="17" t="s">
        <v>11264</v>
      </c>
      <c r="T45" s="17" t="s">
        <v>11265</v>
      </c>
      <c r="U45" s="17" t="s">
        <v>11266</v>
      </c>
      <c r="V45" s="17" t="s">
        <v>11267</v>
      </c>
    </row>
    <row r="46" spans="1:22">
      <c r="A46" s="17">
        <v>130232</v>
      </c>
      <c r="B46" s="24" t="s">
        <v>11268</v>
      </c>
      <c r="C46" s="25">
        <v>1</v>
      </c>
      <c r="E46" s="25">
        <f>IF(D46="",0,VLOOKUP(D46,city!$D$4:$K$352,8,0))</f>
        <v>0</v>
      </c>
      <c r="F46" s="25">
        <v>3</v>
      </c>
      <c r="G46" s="25">
        <v>0</v>
      </c>
      <c r="H46" s="25" t="s">
        <v>11126</v>
      </c>
      <c r="K46" s="26" t="s">
        <v>11269</v>
      </c>
      <c r="L46" s="25">
        <v>0</v>
      </c>
      <c r="M46" s="25">
        <v>0</v>
      </c>
      <c r="N46" s="25">
        <v>0</v>
      </c>
      <c r="O46" s="25">
        <v>0</v>
      </c>
      <c r="P46" s="17">
        <v>0</v>
      </c>
      <c r="Q46" s="17">
        <v>100</v>
      </c>
      <c r="R46" s="17">
        <v>0</v>
      </c>
      <c r="S46" s="17" t="s">
        <v>11270</v>
      </c>
      <c r="T46" s="17" t="s">
        <v>11271</v>
      </c>
      <c r="U46" s="17" t="s">
        <v>11272</v>
      </c>
      <c r="V46" s="17" t="s">
        <v>11273</v>
      </c>
    </row>
    <row r="47" spans="1:22">
      <c r="A47" s="17">
        <v>130233</v>
      </c>
      <c r="B47" s="24" t="s">
        <v>11274</v>
      </c>
      <c r="C47" s="25">
        <v>1</v>
      </c>
      <c r="E47" s="25">
        <f>IF(D47="",0,VLOOKUP(D47,city!$D$4:$K$352,8,0))</f>
        <v>0</v>
      </c>
      <c r="F47" s="25">
        <v>3</v>
      </c>
      <c r="G47" s="25">
        <v>0</v>
      </c>
      <c r="H47" s="25" t="s">
        <v>11126</v>
      </c>
      <c r="K47" s="26" t="s">
        <v>11275</v>
      </c>
      <c r="L47" s="25">
        <v>0</v>
      </c>
      <c r="M47" s="25">
        <v>0</v>
      </c>
      <c r="N47" s="25">
        <v>0</v>
      </c>
      <c r="O47" s="25">
        <v>0</v>
      </c>
      <c r="P47" s="17">
        <v>0</v>
      </c>
      <c r="Q47" s="17">
        <v>100</v>
      </c>
      <c r="R47" s="17">
        <v>0</v>
      </c>
      <c r="S47" s="17" t="s">
        <v>10557</v>
      </c>
      <c r="T47" s="17" t="s">
        <v>11276</v>
      </c>
      <c r="U47" s="17" t="s">
        <v>11277</v>
      </c>
      <c r="V47" s="17" t="s">
        <v>11278</v>
      </c>
    </row>
    <row r="48" spans="1:22">
      <c r="A48" s="17">
        <v>130234</v>
      </c>
      <c r="B48" s="24" t="s">
        <v>11279</v>
      </c>
      <c r="C48" s="25">
        <v>1</v>
      </c>
      <c r="E48" s="25">
        <f>IF(D48="",0,VLOOKUP(D48,city!$D$4:$K$352,8,0))</f>
        <v>0</v>
      </c>
      <c r="F48" s="25">
        <v>3</v>
      </c>
      <c r="G48" s="25">
        <v>0</v>
      </c>
      <c r="H48" s="25" t="s">
        <v>11126</v>
      </c>
      <c r="K48" s="26" t="s">
        <v>11280</v>
      </c>
      <c r="L48" s="25">
        <v>0</v>
      </c>
      <c r="M48" s="25">
        <v>0</v>
      </c>
      <c r="N48" s="25">
        <v>0</v>
      </c>
      <c r="O48" s="25">
        <v>0</v>
      </c>
      <c r="P48" s="17">
        <v>0</v>
      </c>
      <c r="Q48" s="17">
        <v>100</v>
      </c>
      <c r="R48" s="17">
        <v>0</v>
      </c>
      <c r="S48" s="17" t="s">
        <v>11276</v>
      </c>
      <c r="T48" s="17" t="s">
        <v>82</v>
      </c>
      <c r="U48" s="17" t="s">
        <v>11219</v>
      </c>
      <c r="V48" s="17" t="s">
        <v>11243</v>
      </c>
    </row>
    <row r="49" spans="1:22">
      <c r="A49" s="17">
        <v>130235</v>
      </c>
      <c r="B49" s="24" t="s">
        <v>11281</v>
      </c>
      <c r="C49" s="25">
        <v>1</v>
      </c>
      <c r="E49" s="25">
        <f>IF(D49="",0,VLOOKUP(D49,city!$D$4:$K$352,8,0))</f>
        <v>0</v>
      </c>
      <c r="F49" s="25">
        <v>3</v>
      </c>
      <c r="G49" s="25">
        <v>0</v>
      </c>
      <c r="H49" s="25" t="s">
        <v>11126</v>
      </c>
      <c r="K49" s="26" t="s">
        <v>11282</v>
      </c>
      <c r="L49" s="25">
        <v>0</v>
      </c>
      <c r="M49" s="25">
        <v>0</v>
      </c>
      <c r="N49" s="25">
        <v>0</v>
      </c>
      <c r="O49" s="25">
        <v>0</v>
      </c>
      <c r="P49" s="17">
        <v>0</v>
      </c>
      <c r="Q49" s="17">
        <v>100</v>
      </c>
      <c r="R49" s="17">
        <v>0</v>
      </c>
      <c r="S49" s="17" t="s">
        <v>11283</v>
      </c>
      <c r="T49" s="17" t="s">
        <v>11284</v>
      </c>
      <c r="U49" s="17" t="s">
        <v>11285</v>
      </c>
      <c r="V49" s="17" t="s">
        <v>11286</v>
      </c>
    </row>
    <row r="50" spans="1:22">
      <c r="A50" s="17">
        <v>130236</v>
      </c>
      <c r="B50" s="24" t="s">
        <v>11287</v>
      </c>
      <c r="C50" s="25">
        <v>1</v>
      </c>
      <c r="E50" s="25">
        <f>IF(D50="",0,VLOOKUP(D50,city!$D$4:$K$352,8,0))</f>
        <v>0</v>
      </c>
      <c r="F50" s="25">
        <v>3</v>
      </c>
      <c r="G50" s="25">
        <v>0</v>
      </c>
      <c r="H50" s="25" t="s">
        <v>11126</v>
      </c>
      <c r="K50" s="26" t="s">
        <v>11288</v>
      </c>
      <c r="L50" s="25">
        <v>0</v>
      </c>
      <c r="M50" s="25">
        <v>0</v>
      </c>
      <c r="N50" s="25">
        <v>0</v>
      </c>
      <c r="O50" s="25">
        <v>0</v>
      </c>
      <c r="P50" s="17">
        <v>0</v>
      </c>
      <c r="Q50" s="17">
        <v>100</v>
      </c>
      <c r="R50" s="17">
        <v>0</v>
      </c>
      <c r="S50" s="17">
        <v>9</v>
      </c>
      <c r="T50" s="17">
        <v>8</v>
      </c>
      <c r="U50" s="17">
        <v>7</v>
      </c>
      <c r="V50" s="17">
        <v>11</v>
      </c>
    </row>
    <row r="51" spans="1:22">
      <c r="A51" s="17">
        <v>130237</v>
      </c>
      <c r="B51" s="24" t="s">
        <v>11289</v>
      </c>
      <c r="C51" s="25">
        <v>1</v>
      </c>
      <c r="E51" s="25">
        <f>IF(D51="",0,VLOOKUP(D51,city!$D$4:$K$352,8,0))</f>
        <v>0</v>
      </c>
      <c r="F51" s="25">
        <v>3</v>
      </c>
      <c r="G51" s="25">
        <v>0</v>
      </c>
      <c r="H51" s="25" t="s">
        <v>11126</v>
      </c>
      <c r="K51" s="26" t="s">
        <v>11290</v>
      </c>
      <c r="L51" s="25">
        <v>0</v>
      </c>
      <c r="M51" s="25">
        <v>0</v>
      </c>
      <c r="N51" s="25">
        <v>0</v>
      </c>
      <c r="O51" s="25">
        <v>0</v>
      </c>
      <c r="P51" s="17">
        <v>0</v>
      </c>
      <c r="Q51" s="17">
        <v>100</v>
      </c>
      <c r="R51" s="17">
        <v>0</v>
      </c>
      <c r="S51" s="17" t="s">
        <v>11291</v>
      </c>
      <c r="T51" s="17" t="s">
        <v>11248</v>
      </c>
      <c r="U51" s="17" t="s">
        <v>11292</v>
      </c>
      <c r="V51" s="17" t="s">
        <v>11293</v>
      </c>
    </row>
    <row r="52" spans="1:22">
      <c r="A52" s="17">
        <v>130238</v>
      </c>
      <c r="B52" s="24" t="s">
        <v>11294</v>
      </c>
      <c r="C52" s="25">
        <v>1</v>
      </c>
      <c r="E52" s="25">
        <f>IF(D52="",0,VLOOKUP(D52,city!$D$4:$K$352,8,0))</f>
        <v>0</v>
      </c>
      <c r="F52" s="25">
        <v>3</v>
      </c>
      <c r="G52" s="25">
        <v>0</v>
      </c>
      <c r="H52" s="25" t="s">
        <v>11126</v>
      </c>
      <c r="K52" s="26" t="s">
        <v>11295</v>
      </c>
      <c r="L52" s="25">
        <v>0</v>
      </c>
      <c r="M52" s="25">
        <v>0</v>
      </c>
      <c r="N52" s="25">
        <v>0</v>
      </c>
      <c r="O52" s="25">
        <v>0</v>
      </c>
      <c r="P52" s="17">
        <v>0</v>
      </c>
      <c r="Q52" s="17">
        <v>100</v>
      </c>
      <c r="R52" s="17">
        <v>0</v>
      </c>
      <c r="S52" s="17" t="s">
        <v>11296</v>
      </c>
      <c r="T52" s="17" t="s">
        <v>11297</v>
      </c>
      <c r="U52" s="17" t="s">
        <v>11298</v>
      </c>
      <c r="V52" s="17" t="s">
        <v>11299</v>
      </c>
    </row>
    <row r="53" spans="1:22">
      <c r="A53" s="17">
        <v>130239</v>
      </c>
      <c r="B53" s="24" t="s">
        <v>11300</v>
      </c>
      <c r="C53" s="25">
        <v>1</v>
      </c>
      <c r="E53" s="25">
        <f>IF(D53="",0,VLOOKUP(D53,city!$D$4:$K$352,8,0))</f>
        <v>0</v>
      </c>
      <c r="F53" s="25">
        <v>3</v>
      </c>
      <c r="G53" s="25">
        <v>0</v>
      </c>
      <c r="H53" s="25" t="s">
        <v>11126</v>
      </c>
      <c r="K53" s="26" t="s">
        <v>11301</v>
      </c>
      <c r="L53" s="25">
        <v>0</v>
      </c>
      <c r="M53" s="25">
        <v>0</v>
      </c>
      <c r="N53" s="25">
        <v>0</v>
      </c>
      <c r="O53" s="25">
        <v>0</v>
      </c>
      <c r="P53" s="17">
        <v>0</v>
      </c>
      <c r="Q53" s="17">
        <v>100</v>
      </c>
      <c r="R53" s="17">
        <v>0</v>
      </c>
      <c r="S53" s="17" t="s">
        <v>11267</v>
      </c>
      <c r="T53" s="17" t="s">
        <v>11302</v>
      </c>
      <c r="U53" s="17" t="s">
        <v>11303</v>
      </c>
      <c r="V53" s="17" t="s">
        <v>11266</v>
      </c>
    </row>
    <row r="54" spans="1:22">
      <c r="A54" s="17">
        <v>130240</v>
      </c>
      <c r="B54" s="24" t="s">
        <v>11304</v>
      </c>
      <c r="C54" s="25">
        <v>1</v>
      </c>
      <c r="E54" s="25">
        <f>IF(D54="",0,VLOOKUP(D54,city!$D$4:$K$352,8,0))</f>
        <v>0</v>
      </c>
      <c r="F54" s="25">
        <v>3</v>
      </c>
      <c r="G54" s="25">
        <v>0</v>
      </c>
      <c r="H54" s="25" t="s">
        <v>11126</v>
      </c>
      <c r="K54" s="26" t="s">
        <v>11305</v>
      </c>
      <c r="L54" s="25">
        <v>0</v>
      </c>
      <c r="M54" s="25">
        <v>0</v>
      </c>
      <c r="N54" s="25">
        <v>0</v>
      </c>
      <c r="O54" s="25">
        <v>0</v>
      </c>
      <c r="P54" s="17">
        <v>0</v>
      </c>
      <c r="Q54" s="17">
        <v>100</v>
      </c>
      <c r="R54" s="17">
        <v>0</v>
      </c>
      <c r="S54" s="17" t="s">
        <v>11265</v>
      </c>
      <c r="T54" s="17" t="s">
        <v>560</v>
      </c>
      <c r="U54" s="17" t="s">
        <v>11306</v>
      </c>
      <c r="V54" s="17" t="s">
        <v>11307</v>
      </c>
    </row>
    <row r="55" spans="1:22">
      <c r="A55" s="17">
        <v>130241</v>
      </c>
      <c r="B55" s="24" t="s">
        <v>11308</v>
      </c>
      <c r="C55" s="25">
        <v>1</v>
      </c>
      <c r="E55" s="25">
        <f>IF(D55="",0,VLOOKUP(D55,city!$D$4:$K$352,8,0))</f>
        <v>0</v>
      </c>
      <c r="F55" s="25">
        <v>3</v>
      </c>
      <c r="G55" s="25">
        <v>0</v>
      </c>
      <c r="H55" s="25" t="s">
        <v>11126</v>
      </c>
      <c r="K55" s="26" t="s">
        <v>11309</v>
      </c>
      <c r="L55" s="25">
        <v>0</v>
      </c>
      <c r="M55" s="25">
        <v>0</v>
      </c>
      <c r="N55" s="25">
        <v>0</v>
      </c>
      <c r="O55" s="25">
        <v>0</v>
      </c>
      <c r="P55" s="17">
        <v>0</v>
      </c>
      <c r="Q55" s="17">
        <v>100</v>
      </c>
      <c r="R55" s="17">
        <v>0</v>
      </c>
      <c r="S55" s="17" t="s">
        <v>11310</v>
      </c>
      <c r="T55" s="17" t="s">
        <v>555</v>
      </c>
      <c r="U55" s="17" t="s">
        <v>11311</v>
      </c>
      <c r="V55" s="17" t="s">
        <v>11312</v>
      </c>
    </row>
    <row r="56" spans="1:22">
      <c r="A56" s="17">
        <v>130242</v>
      </c>
      <c r="B56" s="24" t="s">
        <v>11313</v>
      </c>
      <c r="C56" s="25">
        <v>1</v>
      </c>
      <c r="E56" s="25">
        <f>IF(D56="",0,VLOOKUP(D56,city!$D$4:$K$352,8,0))</f>
        <v>0</v>
      </c>
      <c r="F56" s="25">
        <v>3</v>
      </c>
      <c r="G56" s="25">
        <v>0</v>
      </c>
      <c r="H56" s="25" t="s">
        <v>11126</v>
      </c>
      <c r="K56" s="26" t="s">
        <v>11314</v>
      </c>
      <c r="L56" s="25">
        <v>0</v>
      </c>
      <c r="M56" s="25">
        <v>0</v>
      </c>
      <c r="N56" s="25">
        <v>0</v>
      </c>
      <c r="O56" s="25">
        <v>0</v>
      </c>
      <c r="P56" s="17">
        <v>0</v>
      </c>
      <c r="Q56" s="17">
        <v>100</v>
      </c>
      <c r="R56" s="17">
        <v>0</v>
      </c>
      <c r="S56" s="17" t="s">
        <v>11315</v>
      </c>
      <c r="T56" s="17" t="s">
        <v>545</v>
      </c>
      <c r="U56" s="17" t="s">
        <v>11316</v>
      </c>
      <c r="V56" s="17" t="s">
        <v>11317</v>
      </c>
    </row>
    <row r="57" spans="1:22">
      <c r="A57" s="17">
        <v>130243</v>
      </c>
      <c r="B57" s="24" t="s">
        <v>11318</v>
      </c>
      <c r="C57" s="25">
        <v>1</v>
      </c>
      <c r="E57" s="25">
        <f>IF(D57="",0,VLOOKUP(D57,city!$D$4:$K$352,8,0))</f>
        <v>0</v>
      </c>
      <c r="F57" s="25">
        <v>3</v>
      </c>
      <c r="G57" s="25">
        <v>0</v>
      </c>
      <c r="H57" s="25" t="s">
        <v>11126</v>
      </c>
      <c r="K57" s="26" t="s">
        <v>11319</v>
      </c>
      <c r="L57" s="25">
        <v>0</v>
      </c>
      <c r="M57" s="25">
        <v>0</v>
      </c>
      <c r="N57" s="25">
        <v>0</v>
      </c>
      <c r="O57" s="25">
        <v>0</v>
      </c>
      <c r="P57" s="17">
        <v>0</v>
      </c>
      <c r="Q57" s="17">
        <v>100</v>
      </c>
      <c r="R57" s="17">
        <v>0</v>
      </c>
      <c r="S57" s="17" t="s">
        <v>11320</v>
      </c>
      <c r="T57" s="17" t="s">
        <v>11321</v>
      </c>
      <c r="U57" s="17" t="s">
        <v>11322</v>
      </c>
      <c r="V57" s="17" t="s">
        <v>11264</v>
      </c>
    </row>
    <row r="58" spans="1:22">
      <c r="A58" s="17">
        <v>130244</v>
      </c>
      <c r="B58" s="24" t="s">
        <v>11323</v>
      </c>
      <c r="C58" s="25">
        <v>1</v>
      </c>
      <c r="E58" s="25">
        <f>IF(D58="",0,VLOOKUP(D58,city!$D$4:$K$352,8,0))</f>
        <v>0</v>
      </c>
      <c r="F58" s="25">
        <v>3</v>
      </c>
      <c r="G58" s="25">
        <v>0</v>
      </c>
      <c r="H58" s="25" t="s">
        <v>11126</v>
      </c>
      <c r="K58" s="26" t="s">
        <v>11324</v>
      </c>
      <c r="L58" s="25">
        <v>0</v>
      </c>
      <c r="M58" s="25">
        <v>0</v>
      </c>
      <c r="N58" s="25">
        <v>0</v>
      </c>
      <c r="O58" s="25">
        <v>0</v>
      </c>
      <c r="P58" s="17">
        <v>0</v>
      </c>
      <c r="Q58" s="17">
        <v>100</v>
      </c>
      <c r="R58" s="17">
        <v>0</v>
      </c>
      <c r="S58" s="17" t="s">
        <v>374</v>
      </c>
      <c r="T58" s="17" t="s">
        <v>376</v>
      </c>
      <c r="U58" s="17" t="s">
        <v>377</v>
      </c>
      <c r="V58" s="17" t="s">
        <v>378</v>
      </c>
    </row>
    <row r="59" spans="1:22">
      <c r="A59" s="17">
        <v>130245</v>
      </c>
      <c r="B59" s="24" t="s">
        <v>11325</v>
      </c>
      <c r="C59" s="25">
        <v>1</v>
      </c>
      <c r="E59" s="25">
        <f>IF(D59="",0,VLOOKUP(D59,city!$D$4:$K$352,8,0))</f>
        <v>0</v>
      </c>
      <c r="F59" s="25">
        <v>3</v>
      </c>
      <c r="G59" s="25">
        <v>0</v>
      </c>
      <c r="H59" s="25" t="s">
        <v>11126</v>
      </c>
      <c r="K59" s="26" t="s">
        <v>11326</v>
      </c>
      <c r="L59" s="25">
        <v>0</v>
      </c>
      <c r="M59" s="25">
        <v>0</v>
      </c>
      <c r="N59" s="25">
        <v>0</v>
      </c>
      <c r="O59" s="25">
        <v>0</v>
      </c>
      <c r="P59" s="17">
        <v>0</v>
      </c>
      <c r="Q59" s="17">
        <v>100</v>
      </c>
      <c r="R59" s="17">
        <v>0</v>
      </c>
      <c r="S59" s="17" t="s">
        <v>313</v>
      </c>
      <c r="T59" s="17" t="s">
        <v>318</v>
      </c>
      <c r="U59" s="17" t="s">
        <v>321</v>
      </c>
      <c r="V59" s="17" t="s">
        <v>324</v>
      </c>
    </row>
    <row r="60" spans="1:22">
      <c r="A60" s="17">
        <v>130246</v>
      </c>
      <c r="B60" s="24" t="s">
        <v>11327</v>
      </c>
      <c r="C60" s="25">
        <v>1</v>
      </c>
      <c r="E60" s="25">
        <f>IF(D60="",0,VLOOKUP(D60,city!$D$4:$K$352,8,0))</f>
        <v>0</v>
      </c>
      <c r="F60" s="25">
        <v>3</v>
      </c>
      <c r="G60" s="25">
        <v>0</v>
      </c>
      <c r="H60" s="25" t="s">
        <v>11126</v>
      </c>
      <c r="K60" s="26" t="s">
        <v>11328</v>
      </c>
      <c r="L60" s="25">
        <v>0</v>
      </c>
      <c r="M60" s="25">
        <v>0</v>
      </c>
      <c r="N60" s="25">
        <v>0</v>
      </c>
      <c r="O60" s="25">
        <v>0</v>
      </c>
      <c r="P60" s="17">
        <v>0</v>
      </c>
      <c r="Q60" s="17">
        <v>100</v>
      </c>
      <c r="R60" s="17">
        <v>0</v>
      </c>
      <c r="S60" s="17" t="s">
        <v>122</v>
      </c>
      <c r="T60" s="17" t="s">
        <v>123</v>
      </c>
      <c r="U60" s="17" t="s">
        <v>11329</v>
      </c>
      <c r="V60" s="17" t="s">
        <v>129</v>
      </c>
    </row>
    <row r="61" spans="1:22">
      <c r="A61" s="17">
        <v>130247</v>
      </c>
      <c r="B61" s="24" t="s">
        <v>11330</v>
      </c>
      <c r="C61" s="25">
        <v>1</v>
      </c>
      <c r="E61" s="25">
        <f>IF(D61="",0,VLOOKUP(D61,city!$D$4:$K$352,8,0))</f>
        <v>0</v>
      </c>
      <c r="F61" s="25">
        <v>3</v>
      </c>
      <c r="G61" s="25">
        <v>0</v>
      </c>
      <c r="H61" s="25" t="s">
        <v>11126</v>
      </c>
      <c r="K61" s="26" t="s">
        <v>11331</v>
      </c>
      <c r="L61" s="25">
        <v>0</v>
      </c>
      <c r="M61" s="25">
        <v>0</v>
      </c>
      <c r="N61" s="25">
        <v>0</v>
      </c>
      <c r="O61" s="25">
        <v>0</v>
      </c>
      <c r="P61" s="17">
        <v>0</v>
      </c>
      <c r="Q61" s="17">
        <v>100</v>
      </c>
      <c r="R61" s="17">
        <v>0</v>
      </c>
      <c r="S61" s="17" t="s">
        <v>96</v>
      </c>
      <c r="T61" s="17" t="s">
        <v>100</v>
      </c>
      <c r="U61" s="17" t="s">
        <v>97</v>
      </c>
      <c r="V61" s="17" t="s">
        <v>31</v>
      </c>
    </row>
    <row r="62" spans="1:22">
      <c r="A62" s="17">
        <v>130248</v>
      </c>
      <c r="B62" s="24" t="s">
        <v>11332</v>
      </c>
      <c r="C62" s="25">
        <v>1</v>
      </c>
      <c r="E62" s="25">
        <f>IF(D62="",0,VLOOKUP(D62,city!$D$4:$K$352,8,0))</f>
        <v>0</v>
      </c>
      <c r="F62" s="25">
        <v>3</v>
      </c>
      <c r="G62" s="25">
        <v>0</v>
      </c>
      <c r="H62" s="25" t="s">
        <v>11126</v>
      </c>
      <c r="K62" s="26" t="s">
        <v>11333</v>
      </c>
      <c r="L62" s="25">
        <v>0</v>
      </c>
      <c r="M62" s="25">
        <v>0</v>
      </c>
      <c r="N62" s="25">
        <v>0</v>
      </c>
      <c r="O62" s="25">
        <v>0</v>
      </c>
      <c r="P62" s="17">
        <v>0</v>
      </c>
      <c r="Q62" s="17">
        <v>100</v>
      </c>
      <c r="R62" s="17">
        <v>0</v>
      </c>
      <c r="S62" s="17" t="s">
        <v>73</v>
      </c>
      <c r="T62" s="17" t="s">
        <v>72</v>
      </c>
      <c r="U62" s="17" t="s">
        <v>74</v>
      </c>
      <c r="V62" s="17" t="s">
        <v>75</v>
      </c>
    </row>
    <row r="63" spans="1:22">
      <c r="A63" s="17">
        <v>130249</v>
      </c>
      <c r="B63" s="24" t="s">
        <v>11334</v>
      </c>
      <c r="C63" s="25">
        <v>1</v>
      </c>
      <c r="E63" s="25">
        <f>IF(D63="",0,VLOOKUP(D63,city!$D$4:$K$352,8,0))</f>
        <v>0</v>
      </c>
      <c r="F63" s="25">
        <v>3</v>
      </c>
      <c r="G63" s="25">
        <v>0</v>
      </c>
      <c r="H63" s="25" t="s">
        <v>11126</v>
      </c>
      <c r="K63" s="26" t="s">
        <v>11335</v>
      </c>
      <c r="L63" s="25">
        <v>0</v>
      </c>
      <c r="M63" s="25">
        <v>0</v>
      </c>
      <c r="N63" s="25">
        <v>0</v>
      </c>
      <c r="O63" s="25">
        <v>0</v>
      </c>
      <c r="P63" s="17">
        <v>0</v>
      </c>
      <c r="Q63" s="17">
        <v>100</v>
      </c>
      <c r="R63" s="17">
        <v>0</v>
      </c>
      <c r="S63" s="17" t="s">
        <v>46</v>
      </c>
      <c r="T63" s="17" t="s">
        <v>47</v>
      </c>
      <c r="U63" s="17" t="s">
        <v>48</v>
      </c>
      <c r="V63" s="17" t="s">
        <v>56</v>
      </c>
    </row>
    <row r="64" spans="1:22">
      <c r="A64" s="17">
        <v>130250</v>
      </c>
      <c r="B64" s="24" t="s">
        <v>11336</v>
      </c>
      <c r="C64" s="25">
        <v>1</v>
      </c>
      <c r="E64" s="25">
        <f>IF(D64="",0,VLOOKUP(D64,city!$D$4:$K$352,8,0))</f>
        <v>0</v>
      </c>
      <c r="F64" s="25">
        <v>3</v>
      </c>
      <c r="G64" s="25">
        <v>0</v>
      </c>
      <c r="H64" s="25" t="s">
        <v>11126</v>
      </c>
      <c r="K64" s="26" t="s">
        <v>11337</v>
      </c>
      <c r="L64" s="25">
        <v>0</v>
      </c>
      <c r="M64" s="25">
        <v>0</v>
      </c>
      <c r="N64" s="25">
        <v>0</v>
      </c>
      <c r="O64" s="25">
        <v>0</v>
      </c>
      <c r="P64" s="17">
        <v>0</v>
      </c>
      <c r="Q64" s="17">
        <v>100</v>
      </c>
      <c r="R64" s="17">
        <v>0</v>
      </c>
      <c r="S64" s="17" t="s">
        <v>34</v>
      </c>
      <c r="T64" s="17" t="s">
        <v>29</v>
      </c>
      <c r="U64" s="17" t="s">
        <v>30</v>
      </c>
      <c r="V64" s="17" t="s">
        <v>35</v>
      </c>
    </row>
    <row r="65" spans="1:22">
      <c r="A65" s="17">
        <v>130251</v>
      </c>
      <c r="B65" s="24" t="s">
        <v>11338</v>
      </c>
      <c r="C65" s="25">
        <v>1</v>
      </c>
      <c r="E65" s="25">
        <f>IF(D65="",0,VLOOKUP(D65,city!$D$4:$K$352,8,0))</f>
        <v>0</v>
      </c>
      <c r="F65" s="25">
        <v>3</v>
      </c>
      <c r="G65" s="25">
        <v>0</v>
      </c>
      <c r="H65" s="25" t="s">
        <v>11126</v>
      </c>
      <c r="K65" s="26" t="s">
        <v>11339</v>
      </c>
      <c r="L65" s="25">
        <v>0</v>
      </c>
      <c r="M65" s="25">
        <v>0</v>
      </c>
      <c r="N65" s="25">
        <v>0</v>
      </c>
      <c r="O65" s="25">
        <v>0</v>
      </c>
      <c r="P65" s="17">
        <v>0</v>
      </c>
      <c r="Q65" s="17">
        <v>100</v>
      </c>
      <c r="R65" s="17">
        <v>0</v>
      </c>
      <c r="S65" s="17" t="s">
        <v>253</v>
      </c>
      <c r="T65" s="17" t="s">
        <v>32</v>
      </c>
      <c r="U65" s="17" t="s">
        <v>254</v>
      </c>
      <c r="V65" s="17" t="s">
        <v>255</v>
      </c>
    </row>
    <row r="66" spans="1:22">
      <c r="A66" s="17">
        <v>120010</v>
      </c>
      <c r="B66" s="24" t="s">
        <v>11340</v>
      </c>
      <c r="C66" s="25">
        <v>1</v>
      </c>
      <c r="E66" s="25">
        <f>IF(D66="",0,VLOOKUP(D66,city!$D$4:$K$352,8,0))</f>
        <v>0</v>
      </c>
      <c r="F66" s="25">
        <v>2</v>
      </c>
      <c r="G66" s="25">
        <v>0</v>
      </c>
      <c r="H66" s="25" t="s">
        <v>11126</v>
      </c>
      <c r="K66" s="26" t="s">
        <v>11144</v>
      </c>
      <c r="L66" s="25">
        <v>0</v>
      </c>
      <c r="M66" s="25">
        <v>0</v>
      </c>
      <c r="N66" s="25">
        <v>0</v>
      </c>
      <c r="O66" s="25">
        <v>0</v>
      </c>
      <c r="P66" s="17">
        <v>0</v>
      </c>
      <c r="Q66" s="17">
        <v>100</v>
      </c>
      <c r="R66" s="17">
        <v>0</v>
      </c>
      <c r="S66" s="17" t="s">
        <v>11341</v>
      </c>
      <c r="T66" s="17" t="s">
        <v>11342</v>
      </c>
    </row>
    <row r="67" spans="1:22">
      <c r="A67" s="17">
        <v>120011</v>
      </c>
      <c r="B67" s="24" t="s">
        <v>11343</v>
      </c>
      <c r="C67" s="25">
        <v>1</v>
      </c>
      <c r="E67" s="25">
        <f>IF(D67="",0,VLOOKUP(D67,city!$D$4:$K$352,8,0))</f>
        <v>0</v>
      </c>
      <c r="F67" s="25">
        <v>2</v>
      </c>
      <c r="G67" s="25">
        <v>0</v>
      </c>
      <c r="H67" s="25" t="s">
        <v>11126</v>
      </c>
      <c r="K67" s="26" t="s">
        <v>11146</v>
      </c>
      <c r="L67" s="25">
        <v>0</v>
      </c>
      <c r="M67" s="25">
        <f>A66</f>
        <v>120010</v>
      </c>
      <c r="N67" s="25">
        <v>0</v>
      </c>
      <c r="O67" s="25">
        <v>0</v>
      </c>
      <c r="P67" s="17">
        <v>0</v>
      </c>
      <c r="Q67" s="17">
        <v>-1</v>
      </c>
      <c r="R67" s="17">
        <v>0</v>
      </c>
      <c r="S67" s="17" t="s">
        <v>11344</v>
      </c>
      <c r="T67" s="17" t="s">
        <v>11345</v>
      </c>
    </row>
    <row r="68" spans="1:22">
      <c r="A68" s="17">
        <v>120020</v>
      </c>
      <c r="B68" s="24" t="s">
        <v>11346</v>
      </c>
      <c r="C68" s="25">
        <v>1</v>
      </c>
      <c r="E68" s="25">
        <f>IF(D68="",0,VLOOKUP(D68,city!$D$4:$K$352,8,0))</f>
        <v>0</v>
      </c>
      <c r="F68" s="25">
        <v>1</v>
      </c>
      <c r="G68" s="25">
        <v>0</v>
      </c>
      <c r="H68" s="25" t="s">
        <v>11126</v>
      </c>
      <c r="K68" s="26" t="s">
        <v>11152</v>
      </c>
      <c r="L68" s="25">
        <v>0</v>
      </c>
      <c r="M68" s="25">
        <v>0</v>
      </c>
      <c r="N68" s="25">
        <v>0</v>
      </c>
      <c r="O68" s="25">
        <v>0</v>
      </c>
      <c r="P68" s="17">
        <v>0</v>
      </c>
      <c r="Q68" s="17">
        <v>100</v>
      </c>
      <c r="R68" s="17">
        <v>0</v>
      </c>
    </row>
    <row r="69" spans="1:22" ht="27">
      <c r="A69" s="17">
        <v>120021</v>
      </c>
      <c r="B69" s="24" t="s">
        <v>11347</v>
      </c>
      <c r="C69" s="25">
        <v>1</v>
      </c>
      <c r="E69" s="25">
        <f>IF(D69="",0,VLOOKUP(D69,city!$D$4:$K$352,8,0))</f>
        <v>0</v>
      </c>
      <c r="F69" s="25">
        <v>1</v>
      </c>
      <c r="G69" s="25">
        <v>0</v>
      </c>
      <c r="H69" s="25" t="s">
        <v>11126</v>
      </c>
      <c r="K69" s="26" t="s">
        <v>11158</v>
      </c>
      <c r="L69" s="25">
        <v>0</v>
      </c>
      <c r="M69" s="25">
        <f>A68</f>
        <v>120020</v>
      </c>
      <c r="N69" s="25">
        <v>0</v>
      </c>
      <c r="O69" s="25">
        <v>0</v>
      </c>
      <c r="P69" s="17">
        <v>0</v>
      </c>
      <c r="Q69" s="17">
        <v>-1</v>
      </c>
      <c r="R69" s="17">
        <v>0</v>
      </c>
    </row>
    <row r="70" spans="1:22" ht="27">
      <c r="A70" s="17">
        <v>120022</v>
      </c>
      <c r="B70" s="24" t="s">
        <v>11348</v>
      </c>
      <c r="C70" s="25">
        <v>1</v>
      </c>
      <c r="E70" s="25">
        <f>IF(D70="",0,VLOOKUP(D70,city!$D$4:$K$352,8,0))</f>
        <v>0</v>
      </c>
      <c r="F70" s="25">
        <v>3</v>
      </c>
      <c r="G70" s="25">
        <v>0</v>
      </c>
      <c r="H70" s="25" t="s">
        <v>11126</v>
      </c>
      <c r="K70" s="26" t="s">
        <v>11164</v>
      </c>
      <c r="L70" s="25">
        <v>0</v>
      </c>
      <c r="M70" s="25">
        <f>A69</f>
        <v>120021</v>
      </c>
      <c r="N70" s="25">
        <v>0</v>
      </c>
      <c r="O70" s="25">
        <v>0</v>
      </c>
      <c r="P70" s="17">
        <v>0</v>
      </c>
      <c r="Q70" s="17">
        <v>-1</v>
      </c>
      <c r="R70" s="17">
        <v>0</v>
      </c>
      <c r="S70" s="17" t="s">
        <v>11117</v>
      </c>
      <c r="T70" s="17" t="s">
        <v>11117</v>
      </c>
      <c r="U70" s="17" t="s">
        <v>11117</v>
      </c>
      <c r="V70" s="17" t="s">
        <v>11117</v>
      </c>
    </row>
    <row r="71" spans="1:22" ht="27">
      <c r="A71" s="17">
        <v>120030</v>
      </c>
      <c r="B71" s="24" t="s">
        <v>11349</v>
      </c>
      <c r="C71" s="25">
        <v>1</v>
      </c>
      <c r="E71" s="25">
        <f>IF(D71="",0,VLOOKUP(D71,city!$D$4:$K$352,8,0))</f>
        <v>0</v>
      </c>
      <c r="F71" s="25">
        <v>1</v>
      </c>
      <c r="G71" s="25">
        <v>0</v>
      </c>
      <c r="H71" s="25" t="s">
        <v>11126</v>
      </c>
      <c r="K71" s="26" t="s">
        <v>11166</v>
      </c>
      <c r="L71" s="25">
        <v>0</v>
      </c>
      <c r="M71" s="25">
        <v>0</v>
      </c>
      <c r="N71" s="25">
        <v>0</v>
      </c>
      <c r="O71" s="25">
        <v>0</v>
      </c>
      <c r="P71" s="17">
        <v>0</v>
      </c>
      <c r="Q71" s="17">
        <v>100</v>
      </c>
      <c r="R71" s="17">
        <v>0</v>
      </c>
    </row>
    <row r="72" spans="1:22">
      <c r="A72" s="17">
        <v>120031</v>
      </c>
      <c r="B72" s="24" t="s">
        <v>11350</v>
      </c>
      <c r="C72" s="25">
        <v>1</v>
      </c>
      <c r="E72" s="25">
        <f>IF(D72="",0,VLOOKUP(D72,city!$D$4:$K$352,8,0))</f>
        <v>0</v>
      </c>
      <c r="F72" s="25">
        <v>2</v>
      </c>
      <c r="G72" s="25">
        <v>0</v>
      </c>
      <c r="H72" s="25" t="s">
        <v>11126</v>
      </c>
      <c r="K72" s="26" t="s">
        <v>11172</v>
      </c>
      <c r="L72" s="25">
        <v>0</v>
      </c>
      <c r="M72" s="25">
        <f>A71</f>
        <v>120030</v>
      </c>
      <c r="N72" s="25">
        <v>0</v>
      </c>
      <c r="O72" s="25">
        <v>0</v>
      </c>
      <c r="P72" s="17">
        <v>0</v>
      </c>
      <c r="Q72" s="17">
        <v>-1</v>
      </c>
      <c r="R72" s="17">
        <v>0</v>
      </c>
      <c r="S72" s="17" t="s">
        <v>11351</v>
      </c>
      <c r="T72" s="17" t="s">
        <v>11352</v>
      </c>
    </row>
    <row r="73" spans="1:22" ht="27">
      <c r="A73" s="17">
        <v>120040</v>
      </c>
      <c r="B73" s="24" t="s">
        <v>11353</v>
      </c>
      <c r="C73" s="25">
        <v>1</v>
      </c>
      <c r="E73" s="25">
        <f>IF(D73="",0,VLOOKUP(D73,city!$D$4:$K$352,8,0))</f>
        <v>0</v>
      </c>
      <c r="F73" s="25">
        <v>2</v>
      </c>
      <c r="G73" s="25">
        <v>0</v>
      </c>
      <c r="H73" s="25" t="s">
        <v>11126</v>
      </c>
      <c r="K73" s="26" t="s">
        <v>11178</v>
      </c>
      <c r="L73" s="25">
        <v>0</v>
      </c>
      <c r="M73" s="25">
        <v>0</v>
      </c>
      <c r="N73" s="25">
        <v>0</v>
      </c>
      <c r="O73" s="25">
        <v>0</v>
      </c>
      <c r="P73" s="17">
        <v>0</v>
      </c>
      <c r="Q73" s="17">
        <v>100</v>
      </c>
      <c r="R73" s="17">
        <v>0</v>
      </c>
      <c r="S73" s="17" t="s">
        <v>11354</v>
      </c>
      <c r="T73" s="17" t="s">
        <v>11355</v>
      </c>
    </row>
    <row r="74" spans="1:22" ht="27">
      <c r="A74" s="17">
        <v>120041</v>
      </c>
      <c r="B74" s="24" t="s">
        <v>11356</v>
      </c>
      <c r="C74" s="25">
        <v>1</v>
      </c>
      <c r="E74" s="25">
        <f>IF(D74="",0,VLOOKUP(D74,city!$D$4:$K$352,8,0))</f>
        <v>0</v>
      </c>
      <c r="F74" s="25">
        <v>1</v>
      </c>
      <c r="G74" s="25">
        <v>0</v>
      </c>
      <c r="H74" s="25" t="s">
        <v>11126</v>
      </c>
      <c r="K74" s="26" t="s">
        <v>11180</v>
      </c>
      <c r="L74" s="25">
        <v>0</v>
      </c>
      <c r="M74" s="25">
        <f>A73</f>
        <v>120040</v>
      </c>
      <c r="N74" s="25">
        <v>0</v>
      </c>
      <c r="O74" s="25">
        <v>0</v>
      </c>
      <c r="P74" s="17">
        <v>0</v>
      </c>
      <c r="Q74" s="17">
        <v>-1</v>
      </c>
      <c r="R74" s="17">
        <v>0</v>
      </c>
    </row>
    <row r="75" spans="1:22">
      <c r="A75" s="17">
        <v>120042</v>
      </c>
      <c r="B75" s="24" t="s">
        <v>11357</v>
      </c>
      <c r="C75" s="25">
        <v>1</v>
      </c>
      <c r="E75" s="25">
        <f>IF(D75="",0,VLOOKUP(D75,city!$D$4:$K$352,8,0))</f>
        <v>0</v>
      </c>
      <c r="F75" s="25">
        <v>1</v>
      </c>
      <c r="G75" s="25">
        <v>0</v>
      </c>
      <c r="H75" s="25" t="s">
        <v>11126</v>
      </c>
      <c r="K75" s="26" t="s">
        <v>11186</v>
      </c>
      <c r="L75" s="25">
        <v>0</v>
      </c>
      <c r="M75" s="25">
        <f>A74</f>
        <v>120041</v>
      </c>
      <c r="N75" s="25">
        <v>0</v>
      </c>
      <c r="O75" s="25">
        <v>0</v>
      </c>
      <c r="P75" s="17">
        <v>0</v>
      </c>
      <c r="Q75" s="17">
        <v>-1</v>
      </c>
      <c r="R75" s="17">
        <v>0</v>
      </c>
    </row>
    <row r="76" spans="1:22">
      <c r="A76" s="17">
        <v>110001</v>
      </c>
      <c r="B76" s="24" t="s">
        <v>11358</v>
      </c>
      <c r="C76" s="25">
        <v>1</v>
      </c>
      <c r="E76" s="25">
        <f>IF(D76="",0,VLOOKUP(D76,city!$D$4:$K$352,8,0))</f>
        <v>0</v>
      </c>
      <c r="F76" s="25">
        <v>1</v>
      </c>
      <c r="G76" s="25">
        <v>0</v>
      </c>
      <c r="H76" s="25" t="s">
        <v>11126</v>
      </c>
      <c r="K76" s="26" t="s">
        <v>11192</v>
      </c>
      <c r="L76" s="25">
        <v>0</v>
      </c>
      <c r="M76" s="25">
        <v>0</v>
      </c>
      <c r="N76" s="25">
        <v>0</v>
      </c>
      <c r="O76" s="25">
        <v>0</v>
      </c>
      <c r="P76" s="17">
        <v>0</v>
      </c>
      <c r="Q76" s="17">
        <v>100</v>
      </c>
      <c r="R76" s="17">
        <v>0</v>
      </c>
    </row>
    <row r="77" spans="1:22">
      <c r="A77" s="17">
        <v>110002</v>
      </c>
      <c r="B77" s="24" t="s">
        <v>11359</v>
      </c>
      <c r="C77" s="25">
        <v>1</v>
      </c>
      <c r="E77" s="25">
        <f>IF(D77="",0,VLOOKUP(D77,city!$D$4:$K$352,8,0))</f>
        <v>0</v>
      </c>
      <c r="F77" s="25">
        <v>1</v>
      </c>
      <c r="G77" s="25">
        <v>0</v>
      </c>
      <c r="H77" s="25" t="s">
        <v>11126</v>
      </c>
      <c r="K77" s="26" t="s">
        <v>11197</v>
      </c>
      <c r="L77" s="25">
        <v>0</v>
      </c>
      <c r="M77" s="25">
        <v>0</v>
      </c>
      <c r="N77" s="25">
        <v>0</v>
      </c>
      <c r="O77" s="25">
        <v>0</v>
      </c>
      <c r="P77" s="17">
        <v>0</v>
      </c>
      <c r="Q77" s="17">
        <v>100</v>
      </c>
      <c r="R77" s="17">
        <v>0</v>
      </c>
    </row>
    <row r="78" spans="1:22">
      <c r="A78" s="17">
        <v>110003</v>
      </c>
      <c r="B78" s="24" t="s">
        <v>11360</v>
      </c>
      <c r="C78" s="25">
        <v>1</v>
      </c>
      <c r="E78" s="25">
        <f>IF(D78="",0,VLOOKUP(D78,city!$D$4:$K$352,8,0))</f>
        <v>0</v>
      </c>
      <c r="F78" s="25">
        <v>1</v>
      </c>
      <c r="G78" s="25">
        <v>0</v>
      </c>
      <c r="H78" s="25" t="s">
        <v>11126</v>
      </c>
      <c r="K78" s="26" t="s">
        <v>11203</v>
      </c>
      <c r="L78" s="25">
        <v>0</v>
      </c>
      <c r="M78" s="25">
        <v>0</v>
      </c>
      <c r="N78" s="25">
        <v>0</v>
      </c>
      <c r="O78" s="25">
        <v>0</v>
      </c>
      <c r="P78" s="17">
        <v>0</v>
      </c>
      <c r="Q78" s="17">
        <v>100</v>
      </c>
      <c r="R78" s="17">
        <v>0</v>
      </c>
    </row>
    <row r="79" spans="1:22">
      <c r="A79" s="17">
        <v>110004</v>
      </c>
      <c r="B79" s="24" t="s">
        <v>11361</v>
      </c>
      <c r="C79" s="25">
        <v>1</v>
      </c>
      <c r="E79" s="25">
        <f>IF(D79="",0,VLOOKUP(D79,city!$D$4:$K$352,8,0))</f>
        <v>0</v>
      </c>
      <c r="F79" s="25">
        <v>1</v>
      </c>
      <c r="G79" s="25">
        <v>0</v>
      </c>
      <c r="H79" s="25" t="s">
        <v>11126</v>
      </c>
      <c r="K79" s="26" t="s">
        <v>11206</v>
      </c>
      <c r="L79" s="25">
        <v>0</v>
      </c>
      <c r="M79" s="25">
        <v>0</v>
      </c>
      <c r="N79" s="25">
        <v>0</v>
      </c>
      <c r="O79" s="25">
        <v>0</v>
      </c>
      <c r="P79" s="17">
        <v>0</v>
      </c>
      <c r="Q79" s="17">
        <v>100</v>
      </c>
      <c r="R79" s="17">
        <v>0</v>
      </c>
    </row>
    <row r="80" spans="1:22">
      <c r="A80" s="17">
        <v>110005</v>
      </c>
      <c r="B80" s="24" t="s">
        <v>11362</v>
      </c>
      <c r="C80" s="25">
        <v>1</v>
      </c>
      <c r="E80" s="25">
        <f>IF(D80="",0,VLOOKUP(D80,city!$D$4:$K$352,8,0))</f>
        <v>0</v>
      </c>
      <c r="F80" s="25">
        <v>1</v>
      </c>
      <c r="G80" s="25">
        <v>0</v>
      </c>
      <c r="H80" s="25" t="s">
        <v>11126</v>
      </c>
      <c r="K80" s="26" t="s">
        <v>11208</v>
      </c>
      <c r="L80" s="25">
        <v>0</v>
      </c>
      <c r="M80" s="25">
        <v>0</v>
      </c>
      <c r="N80" s="25">
        <v>0</v>
      </c>
      <c r="O80" s="25">
        <v>0</v>
      </c>
      <c r="P80" s="17">
        <v>0</v>
      </c>
      <c r="Q80" s="17">
        <v>100</v>
      </c>
      <c r="R80" s="17">
        <v>0</v>
      </c>
    </row>
    <row r="81" spans="1:18" ht="27">
      <c r="A81" s="17">
        <v>110006</v>
      </c>
      <c r="B81" s="24" t="s">
        <v>11363</v>
      </c>
      <c r="C81" s="25">
        <v>1</v>
      </c>
      <c r="E81" s="25">
        <f>IF(D81="",0,VLOOKUP(D81,city!$D$4:$K$352,8,0))</f>
        <v>0</v>
      </c>
      <c r="F81" s="25">
        <v>1</v>
      </c>
      <c r="G81" s="25">
        <v>0</v>
      </c>
      <c r="H81" s="25" t="s">
        <v>11126</v>
      </c>
      <c r="K81" s="26" t="s">
        <v>11214</v>
      </c>
      <c r="L81" s="25">
        <v>0</v>
      </c>
      <c r="M81" s="25">
        <v>0</v>
      </c>
      <c r="N81" s="25">
        <v>0</v>
      </c>
      <c r="O81" s="25">
        <v>0</v>
      </c>
      <c r="P81" s="17">
        <v>0</v>
      </c>
      <c r="Q81" s="17">
        <v>100</v>
      </c>
      <c r="R81" s="17">
        <v>0</v>
      </c>
    </row>
    <row r="82" spans="1:18" ht="27">
      <c r="A82" s="17">
        <v>110007</v>
      </c>
      <c r="B82" s="24" t="s">
        <v>11364</v>
      </c>
      <c r="C82" s="25">
        <v>1</v>
      </c>
      <c r="E82" s="25">
        <f>IF(D82="",0,VLOOKUP(D82,city!$D$4:$K$352,8,0))</f>
        <v>0</v>
      </c>
      <c r="F82" s="25">
        <v>1</v>
      </c>
      <c r="G82" s="25">
        <v>0</v>
      </c>
      <c r="H82" s="25" t="s">
        <v>11126</v>
      </c>
      <c r="K82" s="26" t="s">
        <v>11216</v>
      </c>
      <c r="L82" s="25">
        <v>0</v>
      </c>
      <c r="M82" s="25">
        <v>0</v>
      </c>
      <c r="N82" s="25">
        <v>0</v>
      </c>
      <c r="O82" s="25">
        <v>0</v>
      </c>
      <c r="P82" s="17">
        <v>0</v>
      </c>
      <c r="Q82" s="17">
        <v>100</v>
      </c>
      <c r="R82" s="17">
        <v>0</v>
      </c>
    </row>
    <row r="83" spans="1:18" ht="40.5">
      <c r="A83" s="17">
        <v>110008</v>
      </c>
      <c r="B83" s="24" t="s">
        <v>11365</v>
      </c>
      <c r="C83" s="25">
        <v>1</v>
      </c>
      <c r="E83" s="25">
        <f>IF(D83="",0,VLOOKUP(D83,city!$D$4:$K$352,8,0))</f>
        <v>0</v>
      </c>
      <c r="F83" s="25">
        <v>1</v>
      </c>
      <c r="G83" s="25">
        <v>0</v>
      </c>
      <c r="H83" s="25" t="s">
        <v>11126</v>
      </c>
      <c r="K83" s="26" t="s">
        <v>11218</v>
      </c>
      <c r="L83" s="25">
        <v>0</v>
      </c>
      <c r="M83" s="25">
        <v>0</v>
      </c>
      <c r="N83" s="25">
        <v>0</v>
      </c>
      <c r="O83" s="25">
        <v>0</v>
      </c>
      <c r="P83" s="17">
        <v>0</v>
      </c>
      <c r="Q83" s="17">
        <v>100</v>
      </c>
      <c r="R83" s="17">
        <v>0</v>
      </c>
    </row>
    <row r="84" spans="1:18" ht="27">
      <c r="A84" s="17">
        <v>110009</v>
      </c>
      <c r="B84" s="24" t="s">
        <v>11366</v>
      </c>
      <c r="C84" s="25">
        <v>1</v>
      </c>
      <c r="E84" s="25">
        <f>IF(D84="",0,VLOOKUP(D84,city!$D$4:$K$352,8,0))</f>
        <v>0</v>
      </c>
      <c r="F84" s="25">
        <v>1</v>
      </c>
      <c r="G84" s="25">
        <v>0</v>
      </c>
      <c r="H84" s="25" t="s">
        <v>11126</v>
      </c>
      <c r="K84" s="26" t="s">
        <v>11221</v>
      </c>
      <c r="L84" s="25">
        <v>0</v>
      </c>
      <c r="M84" s="25">
        <v>0</v>
      </c>
      <c r="N84" s="25">
        <v>0</v>
      </c>
      <c r="O84" s="25">
        <v>0</v>
      </c>
      <c r="P84" s="17">
        <v>0</v>
      </c>
      <c r="Q84" s="17">
        <v>100</v>
      </c>
      <c r="R84" s="17">
        <v>0</v>
      </c>
    </row>
    <row r="85" spans="1:18" ht="27">
      <c r="A85" s="17">
        <v>110010</v>
      </c>
      <c r="B85" s="24" t="s">
        <v>11367</v>
      </c>
      <c r="C85" s="25">
        <v>1</v>
      </c>
      <c r="E85" s="25">
        <f>IF(D85="",0,VLOOKUP(D85,city!$D$4:$K$352,8,0))</f>
        <v>0</v>
      </c>
      <c r="F85" s="25">
        <v>1</v>
      </c>
      <c r="G85" s="25">
        <v>0</v>
      </c>
      <c r="H85" s="25" t="s">
        <v>11126</v>
      </c>
      <c r="K85" s="26" t="s">
        <v>11223</v>
      </c>
      <c r="L85" s="25">
        <v>0</v>
      </c>
      <c r="M85" s="25">
        <v>0</v>
      </c>
      <c r="N85" s="25">
        <v>0</v>
      </c>
      <c r="O85" s="25">
        <v>0</v>
      </c>
      <c r="P85" s="17">
        <v>0</v>
      </c>
      <c r="Q85" s="17">
        <v>100</v>
      </c>
      <c r="R85" s="17">
        <v>0</v>
      </c>
    </row>
    <row r="86" spans="1:18" ht="27">
      <c r="A86" s="17">
        <v>110011</v>
      </c>
      <c r="B86" s="24" t="s">
        <v>11368</v>
      </c>
      <c r="C86" s="25">
        <v>2</v>
      </c>
      <c r="E86" s="25">
        <f>IF(D86="",0,VLOOKUP(D86,city!$D$4:$K$352,8,0))</f>
        <v>0</v>
      </c>
      <c r="F86" s="25">
        <v>1</v>
      </c>
      <c r="G86" s="25">
        <v>0</v>
      </c>
      <c r="H86" s="25" t="s">
        <v>11126</v>
      </c>
      <c r="K86" s="26" t="s">
        <v>11229</v>
      </c>
      <c r="L86" s="25">
        <v>0</v>
      </c>
      <c r="M86" s="25">
        <v>0</v>
      </c>
      <c r="N86" s="25">
        <v>0</v>
      </c>
      <c r="O86" s="25">
        <v>0</v>
      </c>
      <c r="P86" s="17">
        <v>0</v>
      </c>
      <c r="Q86" s="17">
        <v>100</v>
      </c>
      <c r="R86" s="17">
        <v>0</v>
      </c>
    </row>
    <row r="87" spans="1:18">
      <c r="A87" s="17">
        <v>110012</v>
      </c>
      <c r="B87" s="24" t="s">
        <v>11369</v>
      </c>
      <c r="C87" s="25">
        <v>3</v>
      </c>
      <c r="E87" s="25">
        <f>IF(D87="",0,VLOOKUP(D87,city!$D$4:$K$352,8,0))</f>
        <v>0</v>
      </c>
      <c r="F87" s="25">
        <v>1</v>
      </c>
      <c r="G87" s="25">
        <v>0</v>
      </c>
      <c r="H87" s="25" t="s">
        <v>11126</v>
      </c>
      <c r="K87" s="26" t="s">
        <v>11235</v>
      </c>
      <c r="L87" s="25">
        <v>0</v>
      </c>
      <c r="M87" s="25">
        <v>0</v>
      </c>
      <c r="N87" s="25">
        <v>0</v>
      </c>
      <c r="O87" s="25">
        <v>0</v>
      </c>
      <c r="P87" s="17">
        <v>0</v>
      </c>
      <c r="Q87" s="17">
        <v>100</v>
      </c>
      <c r="R87" s="17">
        <v>0</v>
      </c>
    </row>
    <row r="88" spans="1:18">
      <c r="A88" s="17">
        <v>110013</v>
      </c>
      <c r="B88" s="24" t="s">
        <v>11370</v>
      </c>
      <c r="C88" s="25">
        <v>4</v>
      </c>
      <c r="E88" s="25">
        <f>IF(D88="",0,VLOOKUP(D88,city!$D$4:$K$352,8,0))</f>
        <v>0</v>
      </c>
      <c r="F88" s="25">
        <v>1</v>
      </c>
      <c r="G88" s="25">
        <v>0</v>
      </c>
      <c r="H88" s="25" t="s">
        <v>11126</v>
      </c>
      <c r="K88" s="26" t="s">
        <v>11238</v>
      </c>
      <c r="L88" s="25">
        <v>0</v>
      </c>
      <c r="M88" s="25">
        <v>0</v>
      </c>
      <c r="N88" s="25">
        <v>0</v>
      </c>
      <c r="O88" s="25">
        <v>0</v>
      </c>
      <c r="P88" s="17">
        <v>0</v>
      </c>
      <c r="Q88" s="17">
        <v>100</v>
      </c>
      <c r="R88" s="17">
        <v>0</v>
      </c>
    </row>
    <row r="89" spans="1:18">
      <c r="A89" s="17">
        <v>110014</v>
      </c>
      <c r="B89" s="24" t="s">
        <v>11371</v>
      </c>
      <c r="C89" s="25">
        <v>5</v>
      </c>
      <c r="E89" s="25">
        <f>IF(D89="",0,VLOOKUP(D89,city!$D$4:$K$352,8,0))</f>
        <v>0</v>
      </c>
      <c r="F89" s="25">
        <v>1</v>
      </c>
      <c r="G89" s="25">
        <v>0</v>
      </c>
      <c r="H89" s="25" t="s">
        <v>11126</v>
      </c>
      <c r="K89" s="26" t="s">
        <v>11240</v>
      </c>
      <c r="L89" s="25">
        <v>0</v>
      </c>
      <c r="M89" s="25">
        <v>0</v>
      </c>
      <c r="N89" s="25">
        <v>0</v>
      </c>
      <c r="O89" s="25">
        <v>0</v>
      </c>
      <c r="P89" s="17">
        <v>0</v>
      </c>
      <c r="Q89" s="17">
        <v>100</v>
      </c>
      <c r="R89" s="17">
        <v>0</v>
      </c>
    </row>
    <row r="90" spans="1:18" ht="27">
      <c r="A90" s="17">
        <v>110015</v>
      </c>
      <c r="B90" s="24" t="s">
        <v>11372</v>
      </c>
      <c r="C90" s="25">
        <v>6</v>
      </c>
      <c r="E90" s="25">
        <f>IF(D90="",0,VLOOKUP(D90,city!$D$4:$K$352,8,0))</f>
        <v>0</v>
      </c>
      <c r="F90" s="25">
        <v>1</v>
      </c>
      <c r="G90" s="25">
        <v>0</v>
      </c>
      <c r="H90" s="25" t="s">
        <v>11126</v>
      </c>
      <c r="K90" s="26" t="s">
        <v>11242</v>
      </c>
      <c r="L90" s="25">
        <v>0</v>
      </c>
      <c r="M90" s="25">
        <v>0</v>
      </c>
      <c r="N90" s="25">
        <v>0</v>
      </c>
      <c r="O90" s="25">
        <v>0</v>
      </c>
      <c r="P90" s="17">
        <v>0</v>
      </c>
      <c r="Q90" s="17">
        <v>100</v>
      </c>
      <c r="R90" s="17">
        <v>0</v>
      </c>
    </row>
    <row r="91" spans="1:18" ht="27">
      <c r="A91" s="17">
        <v>110016</v>
      </c>
      <c r="B91" s="24" t="s">
        <v>11373</v>
      </c>
      <c r="C91" s="25">
        <v>7</v>
      </c>
      <c r="E91" s="25">
        <f>IF(D91="",0,VLOOKUP(D91,city!$D$4:$K$352,8,0))</f>
        <v>0</v>
      </c>
      <c r="F91" s="25">
        <v>1</v>
      </c>
      <c r="G91" s="25">
        <v>0</v>
      </c>
      <c r="H91" s="25" t="s">
        <v>11126</v>
      </c>
      <c r="K91" s="26" t="s">
        <v>11245</v>
      </c>
      <c r="L91" s="25">
        <v>0</v>
      </c>
      <c r="M91" s="25">
        <v>0</v>
      </c>
      <c r="N91" s="25">
        <v>0</v>
      </c>
      <c r="O91" s="25">
        <v>0</v>
      </c>
      <c r="P91" s="17">
        <v>0</v>
      </c>
      <c r="Q91" s="17">
        <v>100</v>
      </c>
      <c r="R91" s="17">
        <v>0</v>
      </c>
    </row>
    <row r="92" spans="1:18" ht="27">
      <c r="A92" s="17">
        <v>110017</v>
      </c>
      <c r="B92" s="24" t="s">
        <v>11374</v>
      </c>
      <c r="C92" s="25">
        <v>8</v>
      </c>
      <c r="E92" s="25">
        <f>IF(D92="",0,VLOOKUP(D92,city!$D$4:$K$352,8,0))</f>
        <v>0</v>
      </c>
      <c r="F92" s="25">
        <v>1</v>
      </c>
      <c r="G92" s="25">
        <v>0</v>
      </c>
      <c r="H92" s="25" t="s">
        <v>11126</v>
      </c>
      <c r="K92" s="26" t="s">
        <v>11247</v>
      </c>
      <c r="L92" s="25">
        <v>0</v>
      </c>
      <c r="M92" s="25">
        <v>0</v>
      </c>
      <c r="N92" s="25">
        <v>0</v>
      </c>
      <c r="O92" s="25">
        <v>0</v>
      </c>
      <c r="P92" s="17">
        <v>0</v>
      </c>
      <c r="Q92" s="17">
        <v>100</v>
      </c>
      <c r="R92" s="17">
        <v>0</v>
      </c>
    </row>
    <row r="93" spans="1:18" ht="27">
      <c r="A93" s="17">
        <v>110018</v>
      </c>
      <c r="B93" s="24" t="s">
        <v>11375</v>
      </c>
      <c r="C93" s="25">
        <v>9</v>
      </c>
      <c r="E93" s="25">
        <f>IF(D93="",0,VLOOKUP(D93,city!$D$4:$K$352,8,0))</f>
        <v>0</v>
      </c>
      <c r="F93" s="25">
        <v>1</v>
      </c>
      <c r="G93" s="25">
        <v>0</v>
      </c>
      <c r="H93" s="25" t="s">
        <v>11126</v>
      </c>
      <c r="K93" s="26" t="s">
        <v>11253</v>
      </c>
      <c r="L93" s="25">
        <v>0</v>
      </c>
      <c r="M93" s="25">
        <v>0</v>
      </c>
      <c r="N93" s="25">
        <v>0</v>
      </c>
      <c r="O93" s="25">
        <v>0</v>
      </c>
      <c r="P93" s="17">
        <v>0</v>
      </c>
      <c r="Q93" s="17">
        <v>100</v>
      </c>
      <c r="R93" s="17">
        <v>0</v>
      </c>
    </row>
    <row r="94" spans="1:18">
      <c r="A94" s="17">
        <v>110019</v>
      </c>
      <c r="B94" s="24" t="s">
        <v>11376</v>
      </c>
      <c r="C94" s="25">
        <v>10</v>
      </c>
      <c r="E94" s="25">
        <f>IF(D94="",0,VLOOKUP(D94,city!$D$4:$K$352,8,0))</f>
        <v>0</v>
      </c>
      <c r="F94" s="25">
        <v>1</v>
      </c>
      <c r="G94" s="25">
        <v>0</v>
      </c>
      <c r="H94" s="25" t="s">
        <v>11126</v>
      </c>
      <c r="K94" s="26" t="s">
        <v>11255</v>
      </c>
      <c r="L94" s="25">
        <v>0</v>
      </c>
      <c r="M94" s="25">
        <v>0</v>
      </c>
      <c r="N94" s="25">
        <v>0</v>
      </c>
      <c r="O94" s="25">
        <v>0</v>
      </c>
      <c r="P94" s="17">
        <v>0</v>
      </c>
      <c r="Q94" s="17">
        <v>100</v>
      </c>
      <c r="R94" s="17">
        <v>0</v>
      </c>
    </row>
    <row r="95" spans="1:18">
      <c r="A95" s="17">
        <v>110020</v>
      </c>
      <c r="B95" s="24" t="s">
        <v>11377</v>
      </c>
      <c r="C95" s="25">
        <v>11</v>
      </c>
      <c r="E95" s="25">
        <f>IF(D95="",0,VLOOKUP(D95,city!$D$4:$K$352,8,0))</f>
        <v>0</v>
      </c>
      <c r="F95" s="25">
        <v>1</v>
      </c>
      <c r="G95" s="25">
        <v>0</v>
      </c>
      <c r="H95" s="25" t="s">
        <v>11126</v>
      </c>
      <c r="K95" s="26" t="s">
        <v>11261</v>
      </c>
      <c r="L95" s="25">
        <v>0</v>
      </c>
      <c r="M95" s="25">
        <v>0</v>
      </c>
      <c r="N95" s="25">
        <v>0</v>
      </c>
      <c r="O95" s="25">
        <v>0</v>
      </c>
      <c r="P95" s="17">
        <v>0</v>
      </c>
      <c r="Q95" s="17">
        <v>100</v>
      </c>
      <c r="R95" s="17">
        <v>0</v>
      </c>
    </row>
    <row r="96" spans="1:18">
      <c r="A96" s="17">
        <v>110021</v>
      </c>
      <c r="B96" s="24" t="s">
        <v>11378</v>
      </c>
      <c r="C96" s="25">
        <v>12</v>
      </c>
      <c r="E96" s="25">
        <f>IF(D96="",0,VLOOKUP(D96,city!$D$4:$K$352,8,0))</f>
        <v>0</v>
      </c>
      <c r="F96" s="25">
        <v>1</v>
      </c>
      <c r="G96" s="25">
        <v>0</v>
      </c>
      <c r="H96" s="25" t="s">
        <v>11126</v>
      </c>
      <c r="K96" s="26" t="s">
        <v>11263</v>
      </c>
      <c r="L96" s="25">
        <v>0</v>
      </c>
      <c r="M96" s="25">
        <v>0</v>
      </c>
      <c r="N96" s="25">
        <v>0</v>
      </c>
      <c r="O96" s="25">
        <v>0</v>
      </c>
      <c r="P96" s="17">
        <v>0</v>
      </c>
      <c r="Q96" s="17">
        <v>100</v>
      </c>
      <c r="R96" s="17">
        <v>0</v>
      </c>
    </row>
    <row r="97" spans="1:18">
      <c r="A97" s="17">
        <v>110022</v>
      </c>
      <c r="B97" s="24" t="s">
        <v>11379</v>
      </c>
      <c r="C97" s="25">
        <v>13</v>
      </c>
      <c r="E97" s="25">
        <f>IF(D97="",0,VLOOKUP(D97,city!$D$4:$K$352,8,0))</f>
        <v>0</v>
      </c>
      <c r="F97" s="25">
        <v>1</v>
      </c>
      <c r="G97" s="25">
        <v>0</v>
      </c>
      <c r="H97" s="25" t="s">
        <v>11126</v>
      </c>
      <c r="K97" s="26" t="s">
        <v>11269</v>
      </c>
      <c r="L97" s="25">
        <v>0</v>
      </c>
      <c r="M97" s="25">
        <v>0</v>
      </c>
      <c r="N97" s="25">
        <v>0</v>
      </c>
      <c r="O97" s="25">
        <v>0</v>
      </c>
      <c r="P97" s="17">
        <v>0</v>
      </c>
      <c r="Q97" s="17">
        <v>100</v>
      </c>
      <c r="R97" s="17">
        <v>0</v>
      </c>
    </row>
    <row r="98" spans="1:18">
      <c r="A98" s="17">
        <v>110023</v>
      </c>
      <c r="B98" s="24" t="s">
        <v>11380</v>
      </c>
      <c r="C98" s="25">
        <v>14</v>
      </c>
      <c r="E98" s="25">
        <f>IF(D98="",0,VLOOKUP(D98,city!$D$4:$K$352,8,0))</f>
        <v>0</v>
      </c>
      <c r="F98" s="25">
        <v>1</v>
      </c>
      <c r="G98" s="25">
        <v>0</v>
      </c>
      <c r="H98" s="25" t="s">
        <v>11126</v>
      </c>
      <c r="K98" s="26" t="s">
        <v>11275</v>
      </c>
      <c r="L98" s="25">
        <v>0</v>
      </c>
      <c r="M98" s="25">
        <v>0</v>
      </c>
      <c r="N98" s="25">
        <v>0</v>
      </c>
      <c r="O98" s="25">
        <v>0</v>
      </c>
      <c r="P98" s="17">
        <v>0</v>
      </c>
      <c r="Q98" s="17">
        <v>100</v>
      </c>
      <c r="R98" s="17">
        <v>0</v>
      </c>
    </row>
    <row r="99" spans="1:18" ht="27">
      <c r="A99" s="17">
        <v>110024</v>
      </c>
      <c r="B99" s="24" t="s">
        <v>11381</v>
      </c>
      <c r="C99" s="25">
        <v>15</v>
      </c>
      <c r="E99" s="25">
        <f>IF(D99="",0,VLOOKUP(D99,city!$D$4:$K$352,8,0))</f>
        <v>0</v>
      </c>
      <c r="F99" s="25">
        <v>1</v>
      </c>
      <c r="G99" s="25">
        <v>0</v>
      </c>
      <c r="H99" s="25" t="s">
        <v>11126</v>
      </c>
      <c r="K99" s="26" t="s">
        <v>11280</v>
      </c>
      <c r="L99" s="25">
        <v>0</v>
      </c>
      <c r="M99" s="25">
        <v>0</v>
      </c>
      <c r="N99" s="25">
        <v>0</v>
      </c>
      <c r="O99" s="25">
        <v>0</v>
      </c>
      <c r="P99" s="17">
        <v>0</v>
      </c>
      <c r="Q99" s="17">
        <v>100</v>
      </c>
      <c r="R99" s="17">
        <v>0</v>
      </c>
    </row>
    <row r="100" spans="1:18">
      <c r="A100" s="17">
        <v>110025</v>
      </c>
      <c r="B100" s="24" t="s">
        <v>11382</v>
      </c>
      <c r="C100" s="25">
        <v>16</v>
      </c>
      <c r="E100" s="25">
        <f>IF(D100="",0,VLOOKUP(D100,city!$D$4:$K$352,8,0))</f>
        <v>0</v>
      </c>
      <c r="F100" s="25">
        <v>1</v>
      </c>
      <c r="G100" s="25">
        <v>0</v>
      </c>
      <c r="H100" s="25" t="s">
        <v>11126</v>
      </c>
      <c r="K100" s="26" t="s">
        <v>11282</v>
      </c>
      <c r="L100" s="25">
        <v>0</v>
      </c>
      <c r="M100" s="25">
        <v>0</v>
      </c>
      <c r="N100" s="25">
        <v>0</v>
      </c>
      <c r="O100" s="25">
        <v>0</v>
      </c>
      <c r="P100" s="17">
        <v>0</v>
      </c>
      <c r="Q100" s="17">
        <v>100</v>
      </c>
      <c r="R100" s="17">
        <v>0</v>
      </c>
    </row>
    <row r="101" spans="1:18" ht="27">
      <c r="A101" s="17">
        <v>110026</v>
      </c>
      <c r="B101" s="24" t="s">
        <v>11383</v>
      </c>
      <c r="C101" s="25">
        <v>17</v>
      </c>
      <c r="E101" s="25">
        <f>IF(D101="",0,VLOOKUP(D101,city!$D$4:$K$352,8,0))</f>
        <v>0</v>
      </c>
      <c r="F101" s="25">
        <v>1</v>
      </c>
      <c r="G101" s="25">
        <v>0</v>
      </c>
      <c r="H101" s="25" t="s">
        <v>11126</v>
      </c>
      <c r="K101" s="26" t="s">
        <v>11288</v>
      </c>
      <c r="L101" s="25">
        <v>0</v>
      </c>
      <c r="M101" s="25">
        <v>0</v>
      </c>
      <c r="N101" s="25">
        <v>0</v>
      </c>
      <c r="O101" s="25">
        <v>0</v>
      </c>
      <c r="P101" s="17">
        <v>0</v>
      </c>
      <c r="Q101" s="17">
        <v>100</v>
      </c>
      <c r="R101" s="17">
        <v>0</v>
      </c>
    </row>
    <row r="102" spans="1:18" ht="27">
      <c r="A102" s="17">
        <v>110027</v>
      </c>
      <c r="B102" s="24" t="s">
        <v>11384</v>
      </c>
      <c r="C102" s="25">
        <v>18</v>
      </c>
      <c r="E102" s="25">
        <f>IF(D102="",0,VLOOKUP(D102,city!$D$4:$K$352,8,0))</f>
        <v>0</v>
      </c>
      <c r="F102" s="25">
        <v>1</v>
      </c>
      <c r="G102" s="25">
        <v>0</v>
      </c>
      <c r="H102" s="25" t="s">
        <v>11126</v>
      </c>
      <c r="K102" s="26" t="s">
        <v>11290</v>
      </c>
      <c r="L102" s="25">
        <v>0</v>
      </c>
      <c r="M102" s="25">
        <v>0</v>
      </c>
      <c r="N102" s="25">
        <v>0</v>
      </c>
      <c r="O102" s="25">
        <v>0</v>
      </c>
      <c r="P102" s="17">
        <v>0</v>
      </c>
      <c r="Q102" s="17">
        <v>100</v>
      </c>
      <c r="R102" s="17">
        <v>0</v>
      </c>
    </row>
    <row r="103" spans="1:18" ht="27">
      <c r="A103" s="17">
        <v>110028</v>
      </c>
      <c r="B103" s="24" t="s">
        <v>11385</v>
      </c>
      <c r="C103" s="25">
        <v>19</v>
      </c>
      <c r="E103" s="25">
        <f>IF(D103="",0,VLOOKUP(D103,city!$D$4:$K$352,8,0))</f>
        <v>0</v>
      </c>
      <c r="F103" s="25">
        <v>1</v>
      </c>
      <c r="G103" s="25">
        <v>0</v>
      </c>
      <c r="H103" s="25" t="s">
        <v>11126</v>
      </c>
      <c r="K103" s="26" t="s">
        <v>11295</v>
      </c>
      <c r="L103" s="25">
        <v>0</v>
      </c>
      <c r="M103" s="25">
        <v>0</v>
      </c>
      <c r="N103" s="25">
        <v>0</v>
      </c>
      <c r="O103" s="25">
        <v>0</v>
      </c>
      <c r="P103" s="17">
        <v>0</v>
      </c>
      <c r="Q103" s="17">
        <v>100</v>
      </c>
      <c r="R103" s="17">
        <v>0</v>
      </c>
    </row>
    <row r="104" spans="1:18" ht="27">
      <c r="A104" s="17">
        <v>110029</v>
      </c>
      <c r="B104" s="24" t="s">
        <v>11386</v>
      </c>
      <c r="C104" s="25">
        <v>20</v>
      </c>
      <c r="E104" s="25">
        <f>IF(D104="",0,VLOOKUP(D104,city!$D$4:$K$352,8,0))</f>
        <v>0</v>
      </c>
      <c r="F104" s="25">
        <v>1</v>
      </c>
      <c r="G104" s="25">
        <v>0</v>
      </c>
      <c r="H104" s="25" t="s">
        <v>11126</v>
      </c>
      <c r="K104" s="26" t="s">
        <v>11301</v>
      </c>
      <c r="L104" s="25">
        <v>0</v>
      </c>
      <c r="M104" s="25">
        <v>0</v>
      </c>
      <c r="N104" s="25">
        <v>0</v>
      </c>
      <c r="O104" s="25">
        <v>0</v>
      </c>
      <c r="P104" s="17">
        <v>0</v>
      </c>
      <c r="Q104" s="17">
        <v>100</v>
      </c>
      <c r="R104" s="17">
        <v>0</v>
      </c>
    </row>
    <row r="105" spans="1:18" ht="27">
      <c r="A105" s="17">
        <v>110030</v>
      </c>
      <c r="B105" s="24" t="s">
        <v>11387</v>
      </c>
      <c r="C105" s="25">
        <v>21</v>
      </c>
      <c r="E105" s="25">
        <f>IF(D105="",0,VLOOKUP(D105,city!$D$4:$K$352,8,0))</f>
        <v>0</v>
      </c>
      <c r="F105" s="25">
        <v>1</v>
      </c>
      <c r="G105" s="25">
        <v>0</v>
      </c>
      <c r="H105" s="25" t="s">
        <v>11126</v>
      </c>
      <c r="K105" s="26" t="s">
        <v>11305</v>
      </c>
      <c r="L105" s="25">
        <v>0</v>
      </c>
      <c r="M105" s="25">
        <v>0</v>
      </c>
      <c r="N105" s="25">
        <v>0</v>
      </c>
      <c r="O105" s="25">
        <v>0</v>
      </c>
      <c r="P105" s="17">
        <v>0</v>
      </c>
      <c r="Q105" s="17">
        <v>100</v>
      </c>
      <c r="R105" s="17">
        <v>0</v>
      </c>
    </row>
    <row r="106" spans="1:18">
      <c r="A106" s="17">
        <v>110031</v>
      </c>
      <c r="B106" s="24" t="s">
        <v>11388</v>
      </c>
      <c r="C106" s="25">
        <v>22</v>
      </c>
      <c r="E106" s="25">
        <f>IF(D106="",0,VLOOKUP(D106,city!$D$4:$K$352,8,0))</f>
        <v>0</v>
      </c>
      <c r="F106" s="25">
        <v>1</v>
      </c>
      <c r="G106" s="25">
        <v>0</v>
      </c>
      <c r="H106" s="25" t="s">
        <v>11126</v>
      </c>
      <c r="K106" s="26" t="s">
        <v>11309</v>
      </c>
      <c r="L106" s="25">
        <v>0</v>
      </c>
      <c r="M106" s="25">
        <v>0</v>
      </c>
      <c r="N106" s="25">
        <v>0</v>
      </c>
      <c r="O106" s="25">
        <v>0</v>
      </c>
      <c r="P106" s="17">
        <v>0</v>
      </c>
      <c r="Q106" s="17">
        <v>100</v>
      </c>
      <c r="R106" s="17">
        <v>0</v>
      </c>
    </row>
    <row r="107" spans="1:18">
      <c r="A107" s="17">
        <v>110032</v>
      </c>
      <c r="B107" s="24" t="s">
        <v>11389</v>
      </c>
      <c r="C107" s="25">
        <v>23</v>
      </c>
      <c r="E107" s="25">
        <f>IF(D107="",0,VLOOKUP(D107,city!$D$4:$K$352,8,0))</f>
        <v>0</v>
      </c>
      <c r="F107" s="25">
        <v>1</v>
      </c>
      <c r="G107" s="25">
        <v>0</v>
      </c>
      <c r="H107" s="25" t="s">
        <v>11126</v>
      </c>
      <c r="K107" s="26" t="s">
        <v>11314</v>
      </c>
      <c r="L107" s="25">
        <v>0</v>
      </c>
      <c r="M107" s="25">
        <v>0</v>
      </c>
      <c r="N107" s="25">
        <v>0</v>
      </c>
      <c r="O107" s="25">
        <v>0</v>
      </c>
      <c r="P107" s="17">
        <v>0</v>
      </c>
      <c r="Q107" s="17">
        <v>100</v>
      </c>
      <c r="R107" s="17">
        <v>0</v>
      </c>
    </row>
    <row r="108" spans="1:18" ht="27">
      <c r="A108" s="17">
        <v>110033</v>
      </c>
      <c r="B108" s="24" t="s">
        <v>11390</v>
      </c>
      <c r="C108" s="25">
        <v>24</v>
      </c>
      <c r="E108" s="25">
        <f>IF(D108="",0,VLOOKUP(D108,city!$D$4:$K$352,8,0))</f>
        <v>0</v>
      </c>
      <c r="F108" s="25">
        <v>1</v>
      </c>
      <c r="G108" s="25">
        <v>0</v>
      </c>
      <c r="H108" s="25" t="s">
        <v>11126</v>
      </c>
      <c r="K108" s="26" t="s">
        <v>11319</v>
      </c>
      <c r="L108" s="25">
        <v>0</v>
      </c>
      <c r="M108" s="25">
        <v>0</v>
      </c>
      <c r="N108" s="25">
        <v>0</v>
      </c>
      <c r="O108" s="25">
        <v>0</v>
      </c>
      <c r="P108" s="17">
        <v>0</v>
      </c>
      <c r="Q108" s="17">
        <v>100</v>
      </c>
      <c r="R108" s="17">
        <v>0</v>
      </c>
    </row>
    <row r="109" spans="1:18" ht="27">
      <c r="A109" s="17">
        <v>110034</v>
      </c>
      <c r="B109" s="24" t="s">
        <v>11391</v>
      </c>
      <c r="C109" s="25">
        <v>25</v>
      </c>
      <c r="E109" s="25">
        <f>IF(D109="",0,VLOOKUP(D109,city!$D$4:$K$352,8,0))</f>
        <v>0</v>
      </c>
      <c r="F109" s="25">
        <v>1</v>
      </c>
      <c r="G109" s="25">
        <v>0</v>
      </c>
      <c r="H109" s="25" t="s">
        <v>11126</v>
      </c>
      <c r="K109" s="26" t="s">
        <v>11324</v>
      </c>
      <c r="L109" s="25">
        <v>0</v>
      </c>
      <c r="M109" s="25">
        <v>0</v>
      </c>
      <c r="N109" s="25">
        <v>0</v>
      </c>
      <c r="O109" s="25">
        <v>0</v>
      </c>
      <c r="P109" s="17">
        <v>0</v>
      </c>
      <c r="Q109" s="17">
        <v>100</v>
      </c>
      <c r="R109" s="17">
        <v>0</v>
      </c>
    </row>
    <row r="110" spans="1:18">
      <c r="A110" s="17">
        <v>110035</v>
      </c>
      <c r="B110" s="24" t="s">
        <v>11392</v>
      </c>
      <c r="C110" s="25">
        <v>26</v>
      </c>
      <c r="E110" s="25">
        <f>IF(D110="",0,VLOOKUP(D110,city!$D$4:$K$352,8,0))</f>
        <v>0</v>
      </c>
      <c r="F110" s="25">
        <v>1</v>
      </c>
      <c r="G110" s="25">
        <v>0</v>
      </c>
      <c r="H110" s="25" t="s">
        <v>11126</v>
      </c>
      <c r="K110" s="26" t="s">
        <v>11326</v>
      </c>
      <c r="L110" s="25">
        <v>0</v>
      </c>
      <c r="M110" s="25">
        <v>0</v>
      </c>
      <c r="N110" s="25">
        <v>0</v>
      </c>
      <c r="O110" s="25">
        <v>0</v>
      </c>
      <c r="P110" s="17">
        <v>0</v>
      </c>
      <c r="Q110" s="17">
        <v>100</v>
      </c>
      <c r="R110" s="17">
        <v>0</v>
      </c>
    </row>
    <row r="111" spans="1:18" ht="27">
      <c r="A111" s="17">
        <v>110036</v>
      </c>
      <c r="B111" s="24" t="s">
        <v>11393</v>
      </c>
      <c r="C111" s="25">
        <v>27</v>
      </c>
      <c r="E111" s="25">
        <f>IF(D111="",0,VLOOKUP(D111,city!$D$4:$K$352,8,0))</f>
        <v>0</v>
      </c>
      <c r="F111" s="25">
        <v>1</v>
      </c>
      <c r="G111" s="25">
        <v>0</v>
      </c>
      <c r="H111" s="25" t="s">
        <v>11126</v>
      </c>
      <c r="K111" s="26" t="s">
        <v>11328</v>
      </c>
      <c r="L111" s="25">
        <v>0</v>
      </c>
      <c r="M111" s="25">
        <v>0</v>
      </c>
      <c r="N111" s="25">
        <v>0</v>
      </c>
      <c r="O111" s="25">
        <v>0</v>
      </c>
      <c r="P111" s="17">
        <v>0</v>
      </c>
      <c r="Q111" s="17">
        <v>100</v>
      </c>
      <c r="R111" s="17">
        <v>0</v>
      </c>
    </row>
    <row r="112" spans="1:18" ht="27">
      <c r="A112" s="17">
        <v>110037</v>
      </c>
      <c r="B112" s="24" t="s">
        <v>11394</v>
      </c>
      <c r="C112" s="25">
        <v>28</v>
      </c>
      <c r="E112" s="25">
        <f>IF(D112="",0,VLOOKUP(D112,city!$D$4:$K$352,8,0))</f>
        <v>0</v>
      </c>
      <c r="F112" s="25">
        <v>1</v>
      </c>
      <c r="G112" s="25">
        <v>0</v>
      </c>
      <c r="H112" s="25" t="s">
        <v>11126</v>
      </c>
      <c r="K112" s="26" t="s">
        <v>11331</v>
      </c>
      <c r="L112" s="25">
        <v>0</v>
      </c>
      <c r="M112" s="25">
        <v>0</v>
      </c>
      <c r="N112" s="25">
        <v>0</v>
      </c>
      <c r="O112" s="25">
        <v>0</v>
      </c>
      <c r="P112" s="17">
        <v>0</v>
      </c>
      <c r="Q112" s="17">
        <v>100</v>
      </c>
      <c r="R112" s="17">
        <v>0</v>
      </c>
    </row>
    <row r="113" spans="1:18" ht="27">
      <c r="A113" s="17">
        <v>110038</v>
      </c>
      <c r="B113" s="24" t="s">
        <v>11395</v>
      </c>
      <c r="C113" s="25">
        <v>29</v>
      </c>
      <c r="E113" s="25">
        <f>IF(D113="",0,VLOOKUP(D113,city!$D$4:$K$352,8,0))</f>
        <v>0</v>
      </c>
      <c r="F113" s="25">
        <v>1</v>
      </c>
      <c r="G113" s="25">
        <v>0</v>
      </c>
      <c r="H113" s="25" t="s">
        <v>11126</v>
      </c>
      <c r="K113" s="26" t="s">
        <v>11333</v>
      </c>
      <c r="L113" s="25">
        <v>0</v>
      </c>
      <c r="M113" s="25">
        <v>0</v>
      </c>
      <c r="N113" s="25">
        <v>0</v>
      </c>
      <c r="O113" s="25">
        <v>0</v>
      </c>
      <c r="P113" s="17">
        <v>0</v>
      </c>
      <c r="Q113" s="17">
        <v>100</v>
      </c>
      <c r="R113" s="17">
        <v>0</v>
      </c>
    </row>
    <row r="114" spans="1:18">
      <c r="A114" s="17">
        <v>110039</v>
      </c>
      <c r="B114" s="24" t="s">
        <v>11396</v>
      </c>
      <c r="C114" s="25">
        <v>30</v>
      </c>
      <c r="E114" s="25">
        <f>IF(D114="",0,VLOOKUP(D114,city!$D$4:$K$352,8,0))</f>
        <v>0</v>
      </c>
      <c r="F114" s="25">
        <v>1</v>
      </c>
      <c r="G114" s="25">
        <v>0</v>
      </c>
      <c r="H114" s="25" t="s">
        <v>11126</v>
      </c>
      <c r="K114" s="26" t="s">
        <v>11335</v>
      </c>
      <c r="L114" s="25">
        <v>0</v>
      </c>
      <c r="M114" s="25">
        <v>0</v>
      </c>
      <c r="N114" s="25">
        <v>0</v>
      </c>
      <c r="O114" s="25">
        <v>0</v>
      </c>
      <c r="P114" s="17">
        <v>0</v>
      </c>
      <c r="Q114" s="17">
        <v>100</v>
      </c>
      <c r="R114" s="17">
        <v>0</v>
      </c>
    </row>
    <row r="115" spans="1:18">
      <c r="A115" s="17">
        <v>110040</v>
      </c>
      <c r="B115" s="24" t="s">
        <v>11397</v>
      </c>
      <c r="C115" s="25">
        <v>31</v>
      </c>
      <c r="E115" s="25">
        <f>IF(D115="",0,VLOOKUP(D115,city!$D$4:$K$352,8,0))</f>
        <v>0</v>
      </c>
      <c r="F115" s="25">
        <v>1</v>
      </c>
      <c r="G115" s="25">
        <v>0</v>
      </c>
      <c r="H115" s="25" t="s">
        <v>11126</v>
      </c>
      <c r="K115" s="26" t="s">
        <v>11337</v>
      </c>
      <c r="L115" s="25">
        <v>0</v>
      </c>
      <c r="M115" s="25">
        <v>0</v>
      </c>
      <c r="N115" s="25">
        <v>0</v>
      </c>
      <c r="O115" s="25">
        <v>0</v>
      </c>
      <c r="P115" s="17">
        <v>0</v>
      </c>
      <c r="Q115" s="17">
        <v>100</v>
      </c>
      <c r="R115" s="17">
        <v>0</v>
      </c>
    </row>
    <row r="116" spans="1:18" ht="27">
      <c r="A116" s="17">
        <v>110041</v>
      </c>
      <c r="B116" s="24" t="s">
        <v>11398</v>
      </c>
      <c r="C116" s="25">
        <v>32</v>
      </c>
      <c r="E116" s="25">
        <f>IF(D116="",0,VLOOKUP(D116,city!$D$4:$K$352,8,0))</f>
        <v>0</v>
      </c>
      <c r="F116" s="25">
        <v>1</v>
      </c>
      <c r="G116" s="25">
        <v>0</v>
      </c>
      <c r="H116" s="25" t="s">
        <v>11126</v>
      </c>
      <c r="K116" s="26" t="s">
        <v>11339</v>
      </c>
      <c r="L116" s="25">
        <v>0</v>
      </c>
      <c r="M116" s="25">
        <v>0</v>
      </c>
      <c r="N116" s="25">
        <v>0</v>
      </c>
      <c r="O116" s="25">
        <v>0</v>
      </c>
      <c r="P116" s="17">
        <v>0</v>
      </c>
      <c r="Q116" s="17">
        <v>100</v>
      </c>
      <c r="R116" s="17">
        <v>0</v>
      </c>
    </row>
    <row r="117" spans="1:18">
      <c r="A117" s="17">
        <v>110042</v>
      </c>
      <c r="B117" s="24" t="s">
        <v>11399</v>
      </c>
      <c r="C117" s="25">
        <v>33</v>
      </c>
      <c r="E117" s="25">
        <f>IF(D117="",0,VLOOKUP(D117,city!$D$4:$K$352,8,0))</f>
        <v>0</v>
      </c>
      <c r="F117" s="25">
        <v>1</v>
      </c>
      <c r="G117" s="25">
        <v>0</v>
      </c>
      <c r="H117" s="25" t="s">
        <v>11126</v>
      </c>
      <c r="K117" s="26" t="s">
        <v>11400</v>
      </c>
      <c r="L117" s="25">
        <v>0</v>
      </c>
      <c r="M117" s="25">
        <v>0</v>
      </c>
      <c r="N117" s="25">
        <v>0</v>
      </c>
      <c r="O117" s="25">
        <v>0</v>
      </c>
      <c r="P117" s="17">
        <v>0</v>
      </c>
      <c r="Q117" s="17">
        <v>100</v>
      </c>
      <c r="R117" s="17">
        <v>0</v>
      </c>
    </row>
    <row r="118" spans="1:18" ht="27">
      <c r="A118" s="17">
        <v>110043</v>
      </c>
      <c r="B118" s="24" t="s">
        <v>11401</v>
      </c>
      <c r="C118" s="25">
        <v>34</v>
      </c>
      <c r="E118" s="25">
        <f>IF(D118="",0,VLOOKUP(D118,city!$D$4:$K$352,8,0))</f>
        <v>0</v>
      </c>
      <c r="F118" s="25">
        <v>1</v>
      </c>
      <c r="G118" s="25">
        <v>0</v>
      </c>
      <c r="H118" s="25" t="s">
        <v>11126</v>
      </c>
      <c r="K118" s="26" t="s">
        <v>11402</v>
      </c>
      <c r="L118" s="25">
        <v>0</v>
      </c>
      <c r="M118" s="25">
        <v>0</v>
      </c>
      <c r="N118" s="25">
        <v>0</v>
      </c>
      <c r="O118" s="25">
        <v>0</v>
      </c>
      <c r="P118" s="17">
        <v>0</v>
      </c>
      <c r="Q118" s="17">
        <v>100</v>
      </c>
      <c r="R118" s="17">
        <v>0</v>
      </c>
    </row>
    <row r="119" spans="1:18" ht="27">
      <c r="A119" s="17">
        <v>110044</v>
      </c>
      <c r="B119" s="24" t="s">
        <v>11403</v>
      </c>
      <c r="C119" s="25">
        <v>35</v>
      </c>
      <c r="E119" s="25">
        <f>IF(D119="",0,VLOOKUP(D119,city!$D$4:$K$352,8,0))</f>
        <v>0</v>
      </c>
      <c r="F119" s="25">
        <v>1</v>
      </c>
      <c r="G119" s="25">
        <v>0</v>
      </c>
      <c r="H119" s="25" t="s">
        <v>11126</v>
      </c>
      <c r="K119" s="26" t="s">
        <v>11404</v>
      </c>
      <c r="L119" s="25">
        <v>0</v>
      </c>
      <c r="M119" s="25">
        <v>0</v>
      </c>
      <c r="N119" s="25">
        <v>0</v>
      </c>
      <c r="O119" s="25">
        <v>0</v>
      </c>
      <c r="P119" s="17">
        <v>0</v>
      </c>
      <c r="Q119" s="17">
        <v>100</v>
      </c>
      <c r="R119" s="17">
        <v>0</v>
      </c>
    </row>
    <row r="120" spans="1:18" ht="27">
      <c r="A120" s="17">
        <v>110045</v>
      </c>
      <c r="B120" s="24" t="s">
        <v>11405</v>
      </c>
      <c r="C120" s="25">
        <v>36</v>
      </c>
      <c r="E120" s="25">
        <f>IF(D120="",0,VLOOKUP(D120,city!$D$4:$K$352,8,0))</f>
        <v>0</v>
      </c>
      <c r="F120" s="25">
        <v>1</v>
      </c>
      <c r="G120" s="25">
        <v>0</v>
      </c>
      <c r="H120" s="25" t="s">
        <v>11126</v>
      </c>
      <c r="K120" s="26" t="s">
        <v>11406</v>
      </c>
      <c r="L120" s="25">
        <v>0</v>
      </c>
      <c r="M120" s="25">
        <v>0</v>
      </c>
      <c r="N120" s="25">
        <v>0</v>
      </c>
      <c r="O120" s="25">
        <v>0</v>
      </c>
      <c r="P120" s="17">
        <v>0</v>
      </c>
      <c r="Q120" s="17">
        <v>100</v>
      </c>
      <c r="R120" s="17">
        <v>0</v>
      </c>
    </row>
    <row r="121" spans="1:18" ht="27">
      <c r="A121" s="17">
        <v>110046</v>
      </c>
      <c r="B121" s="24" t="s">
        <v>11407</v>
      </c>
      <c r="C121" s="25">
        <v>37</v>
      </c>
      <c r="E121" s="25">
        <f>IF(D121="",0,VLOOKUP(D121,city!$D$4:$K$352,8,0))</f>
        <v>0</v>
      </c>
      <c r="F121" s="25">
        <v>1</v>
      </c>
      <c r="G121" s="25">
        <v>0</v>
      </c>
      <c r="H121" s="25" t="s">
        <v>11126</v>
      </c>
      <c r="K121" s="26" t="s">
        <v>11408</v>
      </c>
      <c r="L121" s="25">
        <v>0</v>
      </c>
      <c r="M121" s="25">
        <v>0</v>
      </c>
      <c r="N121" s="25">
        <v>0</v>
      </c>
      <c r="O121" s="25">
        <v>0</v>
      </c>
      <c r="P121" s="17">
        <v>0</v>
      </c>
      <c r="Q121" s="17">
        <v>100</v>
      </c>
      <c r="R121" s="17">
        <v>0</v>
      </c>
    </row>
    <row r="122" spans="1:18">
      <c r="A122" s="17">
        <v>110047</v>
      </c>
      <c r="B122" s="24" t="s">
        <v>11409</v>
      </c>
      <c r="C122" s="25">
        <v>38</v>
      </c>
      <c r="E122" s="25">
        <f>IF(D122="",0,VLOOKUP(D122,city!$D$4:$K$352,8,0))</f>
        <v>0</v>
      </c>
      <c r="F122" s="25">
        <v>1</v>
      </c>
      <c r="G122" s="25">
        <v>0</v>
      </c>
      <c r="H122" s="25" t="s">
        <v>11126</v>
      </c>
      <c r="K122" s="26" t="s">
        <v>11410</v>
      </c>
      <c r="L122" s="25">
        <v>0</v>
      </c>
      <c r="M122" s="25">
        <v>0</v>
      </c>
      <c r="N122" s="25">
        <v>0</v>
      </c>
      <c r="O122" s="25">
        <v>0</v>
      </c>
      <c r="P122" s="17">
        <v>0</v>
      </c>
      <c r="Q122" s="17">
        <v>100</v>
      </c>
      <c r="R122" s="17">
        <v>0</v>
      </c>
    </row>
    <row r="123" spans="1:18" ht="27">
      <c r="A123" s="17">
        <v>110048</v>
      </c>
      <c r="B123" s="24" t="s">
        <v>11411</v>
      </c>
      <c r="C123" s="25">
        <v>39</v>
      </c>
      <c r="E123" s="25">
        <f>IF(D123="",0,VLOOKUP(D123,city!$D$4:$K$352,8,0))</f>
        <v>0</v>
      </c>
      <c r="F123" s="25">
        <v>1</v>
      </c>
      <c r="G123" s="25">
        <v>0</v>
      </c>
      <c r="H123" s="25" t="s">
        <v>11126</v>
      </c>
      <c r="K123" s="26" t="s">
        <v>11412</v>
      </c>
      <c r="L123" s="25">
        <v>0</v>
      </c>
      <c r="M123" s="25">
        <v>0</v>
      </c>
      <c r="N123" s="25">
        <v>0</v>
      </c>
      <c r="O123" s="25">
        <v>0</v>
      </c>
      <c r="P123" s="17">
        <v>0</v>
      </c>
      <c r="Q123" s="17">
        <v>100</v>
      </c>
      <c r="R123" s="17">
        <v>0</v>
      </c>
    </row>
    <row r="124" spans="1:18">
      <c r="A124" s="17">
        <v>110049</v>
      </c>
      <c r="B124" s="24" t="s">
        <v>11413</v>
      </c>
      <c r="C124" s="25">
        <v>40</v>
      </c>
      <c r="E124" s="25">
        <f>IF(D124="",0,VLOOKUP(D124,city!$D$4:$K$352,8,0))</f>
        <v>0</v>
      </c>
      <c r="F124" s="25">
        <v>1</v>
      </c>
      <c r="G124" s="25">
        <v>0</v>
      </c>
      <c r="H124" s="25" t="s">
        <v>11126</v>
      </c>
      <c r="K124" s="26" t="s">
        <v>11414</v>
      </c>
      <c r="L124" s="25">
        <v>0</v>
      </c>
      <c r="M124" s="25">
        <v>0</v>
      </c>
      <c r="N124" s="25">
        <v>0</v>
      </c>
      <c r="O124" s="25">
        <v>0</v>
      </c>
      <c r="P124" s="17">
        <v>0</v>
      </c>
      <c r="Q124" s="17">
        <v>100</v>
      </c>
      <c r="R124" s="17">
        <v>0</v>
      </c>
    </row>
    <row r="125" spans="1:18">
      <c r="A125" s="17">
        <v>110050</v>
      </c>
      <c r="B125" s="24" t="s">
        <v>11415</v>
      </c>
      <c r="C125" s="25">
        <v>41</v>
      </c>
      <c r="E125" s="25">
        <f>IF(D125="",0,VLOOKUP(D125,city!$D$4:$K$352,8,0))</f>
        <v>0</v>
      </c>
      <c r="F125" s="25">
        <v>1</v>
      </c>
      <c r="G125" s="25">
        <v>0</v>
      </c>
      <c r="H125" s="25" t="s">
        <v>11126</v>
      </c>
      <c r="K125" s="26" t="s">
        <v>11416</v>
      </c>
      <c r="L125" s="25">
        <v>0</v>
      </c>
      <c r="M125" s="25">
        <v>0</v>
      </c>
      <c r="N125" s="25">
        <v>0</v>
      </c>
      <c r="O125" s="25">
        <v>0</v>
      </c>
      <c r="P125" s="17">
        <v>0</v>
      </c>
      <c r="Q125" s="17">
        <v>100</v>
      </c>
      <c r="R125" s="17">
        <v>0</v>
      </c>
    </row>
    <row r="126" spans="1:18">
      <c r="A126" s="17">
        <v>110051</v>
      </c>
      <c r="B126" s="24" t="s">
        <v>11417</v>
      </c>
      <c r="C126" s="25">
        <v>42</v>
      </c>
      <c r="E126" s="25">
        <f>IF(D126="",0,VLOOKUP(D126,city!$D$4:$K$352,8,0))</f>
        <v>0</v>
      </c>
      <c r="F126" s="25">
        <v>1</v>
      </c>
      <c r="G126" s="25">
        <v>0</v>
      </c>
      <c r="H126" s="25" t="s">
        <v>11126</v>
      </c>
      <c r="K126" s="26" t="s">
        <v>11418</v>
      </c>
      <c r="L126" s="25">
        <v>0</v>
      </c>
      <c r="M126" s="25">
        <v>0</v>
      </c>
      <c r="N126" s="25">
        <v>0</v>
      </c>
      <c r="O126" s="25">
        <v>0</v>
      </c>
      <c r="P126" s="17">
        <v>0</v>
      </c>
      <c r="Q126" s="17">
        <v>100</v>
      </c>
      <c r="R126" s="17">
        <v>0</v>
      </c>
    </row>
    <row r="127" spans="1:18" ht="27">
      <c r="A127" s="17">
        <v>110052</v>
      </c>
      <c r="B127" s="24" t="s">
        <v>11419</v>
      </c>
      <c r="C127" s="25">
        <v>43</v>
      </c>
      <c r="E127" s="25">
        <f>IF(D127="",0,VLOOKUP(D127,city!$D$4:$K$352,8,0))</f>
        <v>0</v>
      </c>
      <c r="F127" s="25">
        <v>1</v>
      </c>
      <c r="G127" s="25">
        <v>0</v>
      </c>
      <c r="H127" s="25" t="s">
        <v>11126</v>
      </c>
      <c r="K127" s="26" t="s">
        <v>11420</v>
      </c>
      <c r="L127" s="25">
        <v>0</v>
      </c>
      <c r="M127" s="25">
        <v>0</v>
      </c>
      <c r="N127" s="25">
        <v>0</v>
      </c>
      <c r="O127" s="25">
        <v>0</v>
      </c>
      <c r="P127" s="17">
        <v>0</v>
      </c>
      <c r="Q127" s="17">
        <v>100</v>
      </c>
      <c r="R127" s="17">
        <v>0</v>
      </c>
    </row>
    <row r="128" spans="1:18" ht="27">
      <c r="A128" s="17">
        <v>110053</v>
      </c>
      <c r="B128" s="24" t="s">
        <v>11421</v>
      </c>
      <c r="C128" s="25">
        <v>44</v>
      </c>
      <c r="E128" s="25">
        <f>IF(D128="",0,VLOOKUP(D128,city!$D$4:$K$352,8,0))</f>
        <v>0</v>
      </c>
      <c r="F128" s="25">
        <v>1</v>
      </c>
      <c r="G128" s="25">
        <v>0</v>
      </c>
      <c r="H128" s="25" t="s">
        <v>11126</v>
      </c>
      <c r="K128" s="26" t="s">
        <v>11422</v>
      </c>
      <c r="L128" s="25">
        <v>0</v>
      </c>
      <c r="M128" s="25">
        <v>0</v>
      </c>
      <c r="N128" s="25">
        <v>0</v>
      </c>
      <c r="O128" s="25">
        <v>0</v>
      </c>
      <c r="P128" s="17">
        <v>0</v>
      </c>
      <c r="Q128" s="17">
        <v>100</v>
      </c>
      <c r="R128" s="17">
        <v>0</v>
      </c>
    </row>
    <row r="129" spans="1:18" ht="27">
      <c r="A129" s="17">
        <v>110054</v>
      </c>
      <c r="B129" s="24" t="s">
        <v>11423</v>
      </c>
      <c r="C129" s="25">
        <v>45</v>
      </c>
      <c r="E129" s="25">
        <f>IF(D129="",0,VLOOKUP(D129,city!$D$4:$K$352,8,0))</f>
        <v>0</v>
      </c>
      <c r="F129" s="25">
        <v>1</v>
      </c>
      <c r="G129" s="25">
        <v>0</v>
      </c>
      <c r="H129" s="25" t="s">
        <v>11126</v>
      </c>
      <c r="K129" s="26" t="s">
        <v>11424</v>
      </c>
      <c r="L129" s="25">
        <v>0</v>
      </c>
      <c r="M129" s="25">
        <v>0</v>
      </c>
      <c r="N129" s="25">
        <v>0</v>
      </c>
      <c r="O129" s="25">
        <v>0</v>
      </c>
      <c r="P129" s="17">
        <v>0</v>
      </c>
      <c r="Q129" s="17">
        <v>100</v>
      </c>
      <c r="R129" s="17">
        <v>0</v>
      </c>
    </row>
    <row r="130" spans="1:18">
      <c r="A130" s="17">
        <v>110055</v>
      </c>
      <c r="B130" s="24" t="s">
        <v>11425</v>
      </c>
      <c r="C130" s="25">
        <v>46</v>
      </c>
      <c r="E130" s="25">
        <f>IF(D130="",0,VLOOKUP(D130,city!$D$4:$K$352,8,0))</f>
        <v>0</v>
      </c>
      <c r="F130" s="25">
        <v>1</v>
      </c>
      <c r="G130" s="25">
        <v>0</v>
      </c>
      <c r="H130" s="25" t="s">
        <v>11126</v>
      </c>
      <c r="K130" s="26" t="s">
        <v>11426</v>
      </c>
      <c r="L130" s="25">
        <v>0</v>
      </c>
      <c r="M130" s="25">
        <v>0</v>
      </c>
      <c r="N130" s="25">
        <v>0</v>
      </c>
      <c r="O130" s="25">
        <v>0</v>
      </c>
      <c r="P130" s="17">
        <v>0</v>
      </c>
      <c r="Q130" s="17">
        <v>100</v>
      </c>
      <c r="R130" s="17">
        <v>0</v>
      </c>
    </row>
    <row r="131" spans="1:18">
      <c r="A131" s="17">
        <v>110056</v>
      </c>
      <c r="B131" s="24" t="s">
        <v>11427</v>
      </c>
      <c r="C131" s="25">
        <v>47</v>
      </c>
      <c r="E131" s="25">
        <f>IF(D131="",0,VLOOKUP(D131,city!$D$4:$K$352,8,0))</f>
        <v>0</v>
      </c>
      <c r="F131" s="25">
        <v>1</v>
      </c>
      <c r="G131" s="25">
        <v>0</v>
      </c>
      <c r="H131" s="25" t="s">
        <v>11126</v>
      </c>
      <c r="K131" s="26" t="s">
        <v>11428</v>
      </c>
      <c r="L131" s="25">
        <v>0</v>
      </c>
      <c r="M131" s="25">
        <v>0</v>
      </c>
      <c r="N131" s="25">
        <v>0</v>
      </c>
      <c r="O131" s="25">
        <v>0</v>
      </c>
      <c r="P131" s="17">
        <v>0</v>
      </c>
      <c r="Q131" s="17">
        <v>100</v>
      </c>
      <c r="R131" s="17">
        <v>0</v>
      </c>
    </row>
    <row r="132" spans="1:18">
      <c r="A132" s="17">
        <v>110057</v>
      </c>
      <c r="B132" s="24" t="s">
        <v>11429</v>
      </c>
      <c r="C132" s="25">
        <v>48</v>
      </c>
      <c r="E132" s="25">
        <f>IF(D132="",0,VLOOKUP(D132,city!$D$4:$K$352,8,0))</f>
        <v>0</v>
      </c>
      <c r="F132" s="25">
        <v>1</v>
      </c>
      <c r="G132" s="25">
        <v>0</v>
      </c>
      <c r="H132" s="25" t="s">
        <v>11126</v>
      </c>
      <c r="K132" s="26" t="s">
        <v>11430</v>
      </c>
      <c r="L132" s="25">
        <v>0</v>
      </c>
      <c r="M132" s="25">
        <v>0</v>
      </c>
      <c r="N132" s="25">
        <v>0</v>
      </c>
      <c r="O132" s="25">
        <v>0</v>
      </c>
      <c r="P132" s="17">
        <v>0</v>
      </c>
      <c r="Q132" s="17">
        <v>100</v>
      </c>
      <c r="R132" s="17">
        <v>0</v>
      </c>
    </row>
    <row r="133" spans="1:18">
      <c r="A133" s="17">
        <v>110058</v>
      </c>
      <c r="B133" s="24" t="s">
        <v>11431</v>
      </c>
      <c r="C133" s="25">
        <v>49</v>
      </c>
      <c r="E133" s="25">
        <f>IF(D133="",0,VLOOKUP(D133,city!$D$4:$K$352,8,0))</f>
        <v>0</v>
      </c>
      <c r="F133" s="25">
        <v>1</v>
      </c>
      <c r="G133" s="25">
        <v>0</v>
      </c>
      <c r="H133" s="25" t="s">
        <v>11126</v>
      </c>
      <c r="K133" s="26" t="s">
        <v>11432</v>
      </c>
      <c r="L133" s="25">
        <v>0</v>
      </c>
      <c r="M133" s="25">
        <v>0</v>
      </c>
      <c r="N133" s="25">
        <v>0</v>
      </c>
      <c r="O133" s="25">
        <v>0</v>
      </c>
      <c r="P133" s="17">
        <v>0</v>
      </c>
      <c r="Q133" s="17">
        <v>100</v>
      </c>
      <c r="R133" s="17">
        <v>0</v>
      </c>
    </row>
    <row r="134" spans="1:18">
      <c r="A134" s="17">
        <v>110059</v>
      </c>
      <c r="B134" s="24" t="s">
        <v>11433</v>
      </c>
      <c r="C134" s="25">
        <v>50</v>
      </c>
      <c r="E134" s="25">
        <f>IF(D134="",0,VLOOKUP(D134,city!$D$4:$K$352,8,0))</f>
        <v>0</v>
      </c>
      <c r="F134" s="25">
        <v>1</v>
      </c>
      <c r="G134" s="25">
        <v>0</v>
      </c>
      <c r="H134" s="25" t="s">
        <v>11126</v>
      </c>
      <c r="K134" s="26" t="s">
        <v>11434</v>
      </c>
      <c r="L134" s="25">
        <v>0</v>
      </c>
      <c r="M134" s="25">
        <v>0</v>
      </c>
      <c r="N134" s="25">
        <v>0</v>
      </c>
      <c r="O134" s="25">
        <v>0</v>
      </c>
      <c r="P134" s="17">
        <v>0</v>
      </c>
      <c r="Q134" s="17">
        <v>100</v>
      </c>
      <c r="R134" s="17">
        <v>0</v>
      </c>
    </row>
    <row r="135" spans="1:18" ht="27">
      <c r="A135" s="17">
        <v>110060</v>
      </c>
      <c r="B135" s="24" t="s">
        <v>11435</v>
      </c>
      <c r="C135" s="25">
        <v>51</v>
      </c>
      <c r="E135" s="25">
        <f>IF(D135="",0,VLOOKUP(D135,city!$D$4:$K$352,8,0))</f>
        <v>0</v>
      </c>
      <c r="F135" s="25">
        <v>1</v>
      </c>
      <c r="G135" s="25">
        <v>0</v>
      </c>
      <c r="H135" s="25" t="s">
        <v>11126</v>
      </c>
      <c r="K135" s="26" t="s">
        <v>11436</v>
      </c>
      <c r="L135" s="25">
        <v>0</v>
      </c>
      <c r="M135" s="25">
        <v>0</v>
      </c>
      <c r="N135" s="25">
        <v>0</v>
      </c>
      <c r="O135" s="25">
        <v>0</v>
      </c>
      <c r="P135" s="17">
        <v>0</v>
      </c>
      <c r="Q135" s="17">
        <v>100</v>
      </c>
      <c r="R135" s="17">
        <v>0</v>
      </c>
    </row>
    <row r="136" spans="1:18" ht="27">
      <c r="A136" s="17">
        <v>110061</v>
      </c>
      <c r="B136" s="24" t="s">
        <v>11437</v>
      </c>
      <c r="C136" s="25">
        <v>52</v>
      </c>
      <c r="E136" s="25">
        <f>IF(D136="",0,VLOOKUP(D136,city!$D$4:$K$352,8,0))</f>
        <v>0</v>
      </c>
      <c r="F136" s="25">
        <v>1</v>
      </c>
      <c r="G136" s="25">
        <v>0</v>
      </c>
      <c r="H136" s="25" t="s">
        <v>11126</v>
      </c>
      <c r="K136" s="26" t="s">
        <v>11438</v>
      </c>
      <c r="L136" s="25">
        <v>0</v>
      </c>
      <c r="M136" s="25">
        <v>0</v>
      </c>
      <c r="N136" s="25">
        <v>0</v>
      </c>
      <c r="O136" s="25">
        <v>0</v>
      </c>
      <c r="P136" s="17">
        <v>0</v>
      </c>
      <c r="Q136" s="17">
        <v>100</v>
      </c>
      <c r="R136" s="17">
        <v>0</v>
      </c>
    </row>
    <row r="137" spans="1:18">
      <c r="A137" s="17">
        <v>110062</v>
      </c>
      <c r="B137" s="24" t="s">
        <v>11439</v>
      </c>
      <c r="C137" s="25">
        <v>53</v>
      </c>
      <c r="E137" s="25">
        <f>IF(D137="",0,VLOOKUP(D137,city!$D$4:$K$352,8,0))</f>
        <v>0</v>
      </c>
      <c r="F137" s="25">
        <v>1</v>
      </c>
      <c r="G137" s="25">
        <v>0</v>
      </c>
      <c r="H137" s="25" t="s">
        <v>11126</v>
      </c>
      <c r="K137" s="26" t="s">
        <v>11440</v>
      </c>
      <c r="L137" s="25">
        <v>0</v>
      </c>
      <c r="M137" s="25">
        <v>0</v>
      </c>
      <c r="N137" s="25">
        <v>0</v>
      </c>
      <c r="O137" s="25">
        <v>0</v>
      </c>
      <c r="P137" s="17">
        <v>0</v>
      </c>
      <c r="Q137" s="17">
        <v>100</v>
      </c>
      <c r="R137" s="17">
        <v>0</v>
      </c>
    </row>
    <row r="138" spans="1:18" ht="27">
      <c r="A138" s="17">
        <v>110063</v>
      </c>
      <c r="B138" s="24" t="s">
        <v>11441</v>
      </c>
      <c r="C138" s="25">
        <v>54</v>
      </c>
      <c r="E138" s="25">
        <f>IF(D138="",0,VLOOKUP(D138,city!$D$4:$K$352,8,0))</f>
        <v>0</v>
      </c>
      <c r="F138" s="25">
        <v>1</v>
      </c>
      <c r="G138" s="25">
        <v>0</v>
      </c>
      <c r="H138" s="25" t="s">
        <v>11126</v>
      </c>
      <c r="K138" s="26" t="s">
        <v>11442</v>
      </c>
      <c r="L138" s="25">
        <v>0</v>
      </c>
      <c r="M138" s="25">
        <v>0</v>
      </c>
      <c r="N138" s="25">
        <v>0</v>
      </c>
      <c r="O138" s="25">
        <v>0</v>
      </c>
      <c r="P138" s="17">
        <v>0</v>
      </c>
      <c r="Q138" s="17">
        <v>100</v>
      </c>
      <c r="R138" s="17">
        <v>0</v>
      </c>
    </row>
    <row r="139" spans="1:18">
      <c r="A139" s="17">
        <v>110064</v>
      </c>
      <c r="B139" s="24" t="s">
        <v>11443</v>
      </c>
      <c r="C139" s="25">
        <v>55</v>
      </c>
      <c r="E139" s="25">
        <f>IF(D139="",0,VLOOKUP(D139,city!$D$4:$K$352,8,0))</f>
        <v>0</v>
      </c>
      <c r="F139" s="25">
        <v>1</v>
      </c>
      <c r="G139" s="25">
        <v>0</v>
      </c>
      <c r="H139" s="25" t="s">
        <v>11126</v>
      </c>
      <c r="K139" s="26" t="s">
        <v>11444</v>
      </c>
      <c r="L139" s="25">
        <v>0</v>
      </c>
      <c r="M139" s="25">
        <v>0</v>
      </c>
      <c r="N139" s="25">
        <v>0</v>
      </c>
      <c r="O139" s="25">
        <v>0</v>
      </c>
      <c r="P139" s="17">
        <v>0</v>
      </c>
      <c r="Q139" s="17">
        <v>100</v>
      </c>
      <c r="R139" s="17">
        <v>0</v>
      </c>
    </row>
    <row r="140" spans="1:18" ht="27">
      <c r="A140" s="17">
        <v>110065</v>
      </c>
      <c r="B140" s="24" t="s">
        <v>11445</v>
      </c>
      <c r="C140" s="25">
        <v>56</v>
      </c>
      <c r="E140" s="25">
        <f>IF(D140="",0,VLOOKUP(D140,city!$D$4:$K$352,8,0))</f>
        <v>0</v>
      </c>
      <c r="F140" s="25">
        <v>1</v>
      </c>
      <c r="G140" s="25">
        <v>0</v>
      </c>
      <c r="H140" s="25" t="s">
        <v>11126</v>
      </c>
      <c r="K140" s="26" t="s">
        <v>11446</v>
      </c>
      <c r="L140" s="25">
        <v>0</v>
      </c>
      <c r="M140" s="25">
        <v>0</v>
      </c>
      <c r="N140" s="25">
        <v>0</v>
      </c>
      <c r="O140" s="25">
        <v>0</v>
      </c>
      <c r="P140" s="17">
        <v>0</v>
      </c>
      <c r="Q140" s="17">
        <v>100</v>
      </c>
      <c r="R140" s="17">
        <v>0</v>
      </c>
    </row>
    <row r="141" spans="1:18">
      <c r="A141" s="17">
        <v>110066</v>
      </c>
      <c r="B141" s="24" t="s">
        <v>11447</v>
      </c>
      <c r="C141" s="25">
        <v>57</v>
      </c>
      <c r="E141" s="25">
        <f>IF(D141="",0,VLOOKUP(D141,city!$D$4:$K$352,8,0))</f>
        <v>0</v>
      </c>
      <c r="F141" s="25">
        <v>1</v>
      </c>
      <c r="G141" s="25">
        <v>0</v>
      </c>
      <c r="H141" s="25" t="s">
        <v>11126</v>
      </c>
      <c r="K141" s="26" t="s">
        <v>11448</v>
      </c>
      <c r="L141" s="25">
        <v>0</v>
      </c>
      <c r="M141" s="25">
        <v>0</v>
      </c>
      <c r="N141" s="25">
        <v>0</v>
      </c>
      <c r="O141" s="25">
        <v>0</v>
      </c>
      <c r="P141" s="17">
        <v>0</v>
      </c>
      <c r="Q141" s="17">
        <v>100</v>
      </c>
      <c r="R141" s="17">
        <v>0</v>
      </c>
    </row>
    <row r="142" spans="1:18">
      <c r="A142" s="17">
        <v>110067</v>
      </c>
      <c r="B142" s="24" t="s">
        <v>11449</v>
      </c>
      <c r="C142" s="25">
        <v>58</v>
      </c>
      <c r="E142" s="25">
        <f>IF(D142="",0,VLOOKUP(D142,city!$D$4:$K$352,8,0))</f>
        <v>0</v>
      </c>
      <c r="F142" s="25">
        <v>1</v>
      </c>
      <c r="G142" s="25">
        <v>0</v>
      </c>
      <c r="H142" s="25" t="s">
        <v>11126</v>
      </c>
      <c r="K142" s="26" t="s">
        <v>11450</v>
      </c>
      <c r="L142" s="25">
        <v>0</v>
      </c>
      <c r="M142" s="25">
        <v>0</v>
      </c>
      <c r="N142" s="25">
        <v>0</v>
      </c>
      <c r="O142" s="25">
        <v>0</v>
      </c>
      <c r="P142" s="17">
        <v>0</v>
      </c>
      <c r="Q142" s="17">
        <v>100</v>
      </c>
      <c r="R142" s="17">
        <v>0</v>
      </c>
    </row>
    <row r="143" spans="1:18">
      <c r="A143" s="17">
        <v>110068</v>
      </c>
      <c r="B143" s="24" t="s">
        <v>11451</v>
      </c>
      <c r="C143" s="25">
        <v>59</v>
      </c>
      <c r="E143" s="25">
        <f>IF(D143="",0,VLOOKUP(D143,city!$D$4:$K$352,8,0))</f>
        <v>0</v>
      </c>
      <c r="F143" s="25">
        <v>1</v>
      </c>
      <c r="G143" s="25">
        <v>0</v>
      </c>
      <c r="H143" s="25" t="s">
        <v>11126</v>
      </c>
      <c r="K143" s="26" t="s">
        <v>11452</v>
      </c>
      <c r="L143" s="25">
        <v>0</v>
      </c>
      <c r="M143" s="25">
        <v>0</v>
      </c>
      <c r="N143" s="25">
        <v>0</v>
      </c>
      <c r="O143" s="25">
        <v>0</v>
      </c>
      <c r="P143" s="17">
        <v>0</v>
      </c>
      <c r="Q143" s="17">
        <v>100</v>
      </c>
      <c r="R143" s="17">
        <v>0</v>
      </c>
    </row>
    <row r="144" spans="1:18" ht="27">
      <c r="A144" s="17">
        <v>110069</v>
      </c>
      <c r="B144" s="24" t="s">
        <v>11453</v>
      </c>
      <c r="C144" s="25">
        <v>60</v>
      </c>
      <c r="E144" s="25">
        <f>IF(D144="",0,VLOOKUP(D144,city!$D$4:$K$352,8,0))</f>
        <v>0</v>
      </c>
      <c r="F144" s="25">
        <v>1</v>
      </c>
      <c r="G144" s="25">
        <v>0</v>
      </c>
      <c r="H144" s="25" t="s">
        <v>11126</v>
      </c>
      <c r="K144" s="26" t="s">
        <v>11454</v>
      </c>
      <c r="L144" s="25">
        <v>0</v>
      </c>
      <c r="M144" s="25">
        <v>0</v>
      </c>
      <c r="N144" s="25">
        <v>0</v>
      </c>
      <c r="O144" s="25">
        <v>0</v>
      </c>
      <c r="P144" s="17">
        <v>0</v>
      </c>
      <c r="Q144" s="17">
        <v>100</v>
      </c>
      <c r="R144" s="17">
        <v>0</v>
      </c>
    </row>
    <row r="145" spans="1:18">
      <c r="A145" s="17">
        <v>110070</v>
      </c>
      <c r="B145" s="24" t="s">
        <v>11455</v>
      </c>
      <c r="C145" s="25">
        <v>61</v>
      </c>
      <c r="E145" s="25">
        <f>IF(D145="",0,VLOOKUP(D145,city!$D$4:$K$352,8,0))</f>
        <v>0</v>
      </c>
      <c r="F145" s="25">
        <v>1</v>
      </c>
      <c r="G145" s="25">
        <v>0</v>
      </c>
      <c r="H145" s="25" t="s">
        <v>11126</v>
      </c>
      <c r="K145" s="26" t="s">
        <v>11456</v>
      </c>
      <c r="L145" s="25">
        <v>0</v>
      </c>
      <c r="M145" s="25">
        <v>0</v>
      </c>
      <c r="N145" s="25">
        <v>0</v>
      </c>
      <c r="O145" s="25">
        <v>0</v>
      </c>
      <c r="P145" s="17">
        <v>0</v>
      </c>
      <c r="Q145" s="17">
        <v>100</v>
      </c>
      <c r="R145" s="17">
        <v>0</v>
      </c>
    </row>
    <row r="146" spans="1:18">
      <c r="A146" s="17">
        <v>110071</v>
      </c>
      <c r="B146" s="24" t="s">
        <v>11457</v>
      </c>
      <c r="C146" s="25">
        <v>62</v>
      </c>
      <c r="E146" s="25">
        <f>IF(D146="",0,VLOOKUP(D146,city!$D$4:$K$352,8,0))</f>
        <v>0</v>
      </c>
      <c r="F146" s="25">
        <v>1</v>
      </c>
      <c r="G146" s="25">
        <v>0</v>
      </c>
      <c r="H146" s="25" t="s">
        <v>11126</v>
      </c>
      <c r="K146" s="26" t="s">
        <v>11458</v>
      </c>
      <c r="L146" s="25">
        <v>0</v>
      </c>
      <c r="M146" s="25">
        <v>0</v>
      </c>
      <c r="N146" s="25">
        <v>0</v>
      </c>
      <c r="O146" s="25">
        <v>0</v>
      </c>
      <c r="P146" s="17">
        <v>0</v>
      </c>
      <c r="Q146" s="17">
        <v>100</v>
      </c>
      <c r="R146" s="17">
        <v>0</v>
      </c>
    </row>
    <row r="147" spans="1:18" ht="27">
      <c r="A147" s="17">
        <v>110072</v>
      </c>
      <c r="B147" s="24" t="s">
        <v>11459</v>
      </c>
      <c r="C147" s="25">
        <v>63</v>
      </c>
      <c r="E147" s="25">
        <f>IF(D147="",0,VLOOKUP(D147,city!$D$4:$K$352,8,0))</f>
        <v>0</v>
      </c>
      <c r="F147" s="25">
        <v>1</v>
      </c>
      <c r="G147" s="25">
        <v>0</v>
      </c>
      <c r="H147" s="25" t="s">
        <v>11126</v>
      </c>
      <c r="K147" s="26" t="s">
        <v>11460</v>
      </c>
      <c r="L147" s="25">
        <v>0</v>
      </c>
      <c r="M147" s="25">
        <v>0</v>
      </c>
      <c r="N147" s="25">
        <v>0</v>
      </c>
      <c r="O147" s="25">
        <v>0</v>
      </c>
      <c r="P147" s="17">
        <v>0</v>
      </c>
      <c r="Q147" s="17">
        <v>100</v>
      </c>
      <c r="R147" s="17">
        <v>0</v>
      </c>
    </row>
    <row r="148" spans="1:18" ht="27">
      <c r="A148" s="17">
        <v>110073</v>
      </c>
      <c r="B148" s="24" t="s">
        <v>11461</v>
      </c>
      <c r="C148" s="25">
        <v>64</v>
      </c>
      <c r="E148" s="25">
        <f>IF(D148="",0,VLOOKUP(D148,city!$D$4:$K$352,8,0))</f>
        <v>0</v>
      </c>
      <c r="F148" s="25">
        <v>1</v>
      </c>
      <c r="G148" s="25">
        <v>0</v>
      </c>
      <c r="H148" s="25" t="s">
        <v>11126</v>
      </c>
      <c r="K148" s="26" t="s">
        <v>11462</v>
      </c>
      <c r="L148" s="25">
        <v>0</v>
      </c>
      <c r="M148" s="25">
        <v>0</v>
      </c>
      <c r="N148" s="25">
        <v>0</v>
      </c>
      <c r="O148" s="25">
        <v>0</v>
      </c>
      <c r="P148" s="17">
        <v>0</v>
      </c>
      <c r="Q148" s="17">
        <v>100</v>
      </c>
      <c r="R148" s="17">
        <v>0</v>
      </c>
    </row>
    <row r="149" spans="1:18">
      <c r="A149" s="17">
        <v>110074</v>
      </c>
      <c r="B149" s="24" t="s">
        <v>11463</v>
      </c>
      <c r="C149" s="25">
        <v>65</v>
      </c>
      <c r="E149" s="25">
        <f>IF(D149="",0,VLOOKUP(D149,city!$D$4:$K$352,8,0))</f>
        <v>0</v>
      </c>
      <c r="F149" s="25">
        <v>1</v>
      </c>
      <c r="G149" s="25">
        <v>0</v>
      </c>
      <c r="H149" s="25" t="s">
        <v>11126</v>
      </c>
      <c r="K149" s="26" t="s">
        <v>11464</v>
      </c>
      <c r="L149" s="25">
        <v>0</v>
      </c>
      <c r="M149" s="25">
        <v>0</v>
      </c>
      <c r="N149" s="25">
        <v>0</v>
      </c>
      <c r="O149" s="25">
        <v>0</v>
      </c>
      <c r="P149" s="17">
        <v>0</v>
      </c>
      <c r="Q149" s="17">
        <v>100</v>
      </c>
      <c r="R149" s="17">
        <v>0</v>
      </c>
    </row>
    <row r="150" spans="1:18">
      <c r="A150" s="17">
        <v>110075</v>
      </c>
      <c r="B150" s="24" t="s">
        <v>11465</v>
      </c>
      <c r="C150" s="25">
        <v>66</v>
      </c>
      <c r="E150" s="25">
        <f>IF(D150="",0,VLOOKUP(D150,city!$D$4:$K$352,8,0))</f>
        <v>0</v>
      </c>
      <c r="F150" s="25">
        <v>1</v>
      </c>
      <c r="G150" s="25">
        <v>0</v>
      </c>
      <c r="H150" s="25" t="s">
        <v>11126</v>
      </c>
      <c r="K150" s="26" t="s">
        <v>11466</v>
      </c>
      <c r="L150" s="25">
        <v>0</v>
      </c>
      <c r="M150" s="25">
        <v>0</v>
      </c>
      <c r="N150" s="25">
        <v>0</v>
      </c>
      <c r="O150" s="25">
        <v>0</v>
      </c>
      <c r="P150" s="17">
        <v>0</v>
      </c>
      <c r="Q150" s="17">
        <v>100</v>
      </c>
      <c r="R150" s="17">
        <v>0</v>
      </c>
    </row>
    <row r="151" spans="1:18" ht="27">
      <c r="A151" s="17">
        <v>110076</v>
      </c>
      <c r="B151" s="24" t="s">
        <v>11467</v>
      </c>
      <c r="C151" s="25">
        <v>67</v>
      </c>
      <c r="E151" s="25">
        <f>IF(D151="",0,VLOOKUP(D151,city!$D$4:$K$352,8,0))</f>
        <v>0</v>
      </c>
      <c r="F151" s="25">
        <v>1</v>
      </c>
      <c r="G151" s="25">
        <v>0</v>
      </c>
      <c r="H151" s="25" t="s">
        <v>11126</v>
      </c>
      <c r="K151" s="26" t="s">
        <v>11468</v>
      </c>
      <c r="L151" s="25">
        <v>0</v>
      </c>
      <c r="M151" s="25">
        <v>0</v>
      </c>
      <c r="N151" s="25">
        <v>0</v>
      </c>
      <c r="O151" s="25">
        <v>0</v>
      </c>
      <c r="P151" s="17">
        <v>0</v>
      </c>
      <c r="Q151" s="17">
        <v>100</v>
      </c>
      <c r="R151" s="17">
        <v>0</v>
      </c>
    </row>
    <row r="152" spans="1:18">
      <c r="A152" s="17">
        <v>110077</v>
      </c>
      <c r="B152" s="24" t="s">
        <v>11469</v>
      </c>
      <c r="C152" s="25">
        <v>68</v>
      </c>
      <c r="E152" s="25">
        <f>IF(D152="",0,VLOOKUP(D152,city!$D$4:$K$352,8,0))</f>
        <v>0</v>
      </c>
      <c r="F152" s="25">
        <v>1</v>
      </c>
      <c r="G152" s="25">
        <v>0</v>
      </c>
      <c r="H152" s="25" t="s">
        <v>11126</v>
      </c>
      <c r="K152" s="26" t="s">
        <v>11470</v>
      </c>
      <c r="L152" s="25">
        <v>0</v>
      </c>
      <c r="M152" s="25">
        <v>0</v>
      </c>
      <c r="N152" s="25">
        <v>0</v>
      </c>
      <c r="O152" s="25">
        <v>0</v>
      </c>
      <c r="P152" s="17">
        <v>0</v>
      </c>
      <c r="Q152" s="17">
        <v>100</v>
      </c>
      <c r="R152" s="17">
        <v>0</v>
      </c>
    </row>
    <row r="153" spans="1:18" ht="27">
      <c r="A153" s="17">
        <v>110078</v>
      </c>
      <c r="B153" s="24" t="s">
        <v>11471</v>
      </c>
      <c r="C153" s="25">
        <v>69</v>
      </c>
      <c r="E153" s="25">
        <f>IF(D153="",0,VLOOKUP(D153,city!$D$4:$K$352,8,0))</f>
        <v>0</v>
      </c>
      <c r="F153" s="25">
        <v>1</v>
      </c>
      <c r="G153" s="25">
        <v>0</v>
      </c>
      <c r="H153" s="25" t="s">
        <v>11126</v>
      </c>
      <c r="K153" s="26" t="s">
        <v>11472</v>
      </c>
      <c r="L153" s="25">
        <v>0</v>
      </c>
      <c r="M153" s="25">
        <v>0</v>
      </c>
      <c r="N153" s="25">
        <v>0</v>
      </c>
      <c r="O153" s="25">
        <v>0</v>
      </c>
      <c r="P153" s="17">
        <v>0</v>
      </c>
      <c r="Q153" s="17">
        <v>100</v>
      </c>
      <c r="R153" s="17">
        <v>0</v>
      </c>
    </row>
    <row r="154" spans="1:18" ht="27">
      <c r="A154" s="17">
        <v>110079</v>
      </c>
      <c r="B154" s="24" t="s">
        <v>11473</v>
      </c>
      <c r="C154" s="25">
        <v>70</v>
      </c>
      <c r="E154" s="25">
        <f>IF(D154="",0,VLOOKUP(D154,city!$D$4:$K$352,8,0))</f>
        <v>0</v>
      </c>
      <c r="F154" s="25">
        <v>1</v>
      </c>
      <c r="G154" s="25">
        <v>0</v>
      </c>
      <c r="H154" s="25" t="s">
        <v>11126</v>
      </c>
      <c r="K154" s="26" t="s">
        <v>11474</v>
      </c>
      <c r="L154" s="25">
        <v>0</v>
      </c>
      <c r="M154" s="25">
        <v>0</v>
      </c>
      <c r="N154" s="25">
        <v>0</v>
      </c>
      <c r="O154" s="25">
        <v>0</v>
      </c>
      <c r="P154" s="17">
        <v>0</v>
      </c>
      <c r="Q154" s="17">
        <v>100</v>
      </c>
      <c r="R154" s="17">
        <v>0</v>
      </c>
    </row>
    <row r="155" spans="1:18">
      <c r="A155" s="17">
        <v>110080</v>
      </c>
      <c r="B155" s="24" t="s">
        <v>11475</v>
      </c>
      <c r="C155" s="25">
        <v>71</v>
      </c>
      <c r="E155" s="25">
        <f>IF(D155="",0,VLOOKUP(D155,city!$D$4:$K$352,8,0))</f>
        <v>0</v>
      </c>
      <c r="F155" s="25">
        <v>1</v>
      </c>
      <c r="G155" s="25">
        <v>0</v>
      </c>
      <c r="H155" s="25" t="s">
        <v>11126</v>
      </c>
      <c r="K155" s="26" t="s">
        <v>11476</v>
      </c>
      <c r="L155" s="25">
        <v>0</v>
      </c>
      <c r="M155" s="25">
        <v>0</v>
      </c>
      <c r="N155" s="25">
        <v>0</v>
      </c>
      <c r="O155" s="25">
        <v>0</v>
      </c>
      <c r="P155" s="17">
        <v>0</v>
      </c>
      <c r="Q155" s="17">
        <v>100</v>
      </c>
      <c r="R155" s="17">
        <v>0</v>
      </c>
    </row>
    <row r="156" spans="1:18">
      <c r="A156" s="17">
        <v>110081</v>
      </c>
      <c r="B156" s="24" t="s">
        <v>11477</v>
      </c>
      <c r="C156" s="25">
        <v>72</v>
      </c>
      <c r="E156" s="25">
        <f>IF(D156="",0,VLOOKUP(D156,city!$D$4:$K$352,8,0))</f>
        <v>0</v>
      </c>
      <c r="F156" s="25">
        <v>1</v>
      </c>
      <c r="G156" s="25">
        <v>0</v>
      </c>
      <c r="H156" s="25" t="s">
        <v>11126</v>
      </c>
      <c r="K156" s="26" t="s">
        <v>11478</v>
      </c>
      <c r="L156" s="25">
        <v>0</v>
      </c>
      <c r="M156" s="25">
        <v>0</v>
      </c>
      <c r="N156" s="25">
        <v>0</v>
      </c>
      <c r="O156" s="25">
        <v>0</v>
      </c>
      <c r="P156" s="17">
        <v>0</v>
      </c>
      <c r="Q156" s="17">
        <v>100</v>
      </c>
      <c r="R156" s="17">
        <v>0</v>
      </c>
    </row>
    <row r="157" spans="1:18" ht="27">
      <c r="A157" s="17">
        <v>110082</v>
      </c>
      <c r="B157" s="24" t="s">
        <v>11479</v>
      </c>
      <c r="C157" s="25">
        <v>73</v>
      </c>
      <c r="E157" s="25">
        <f>IF(D157="",0,VLOOKUP(D157,city!$D$4:$K$352,8,0))</f>
        <v>0</v>
      </c>
      <c r="F157" s="25">
        <v>1</v>
      </c>
      <c r="G157" s="25">
        <v>0</v>
      </c>
      <c r="H157" s="25" t="s">
        <v>11126</v>
      </c>
      <c r="K157" s="26" t="s">
        <v>11480</v>
      </c>
      <c r="L157" s="25">
        <v>0</v>
      </c>
      <c r="M157" s="25">
        <v>0</v>
      </c>
      <c r="N157" s="25">
        <v>0</v>
      </c>
      <c r="O157" s="25">
        <v>0</v>
      </c>
      <c r="P157" s="17">
        <v>0</v>
      </c>
      <c r="Q157" s="17">
        <v>100</v>
      </c>
      <c r="R157" s="17">
        <v>0</v>
      </c>
    </row>
    <row r="158" spans="1:18" ht="27">
      <c r="A158" s="17">
        <v>110083</v>
      </c>
      <c r="B158" s="24" t="s">
        <v>11481</v>
      </c>
      <c r="C158" s="25">
        <v>74</v>
      </c>
      <c r="E158" s="25">
        <f>IF(D158="",0,VLOOKUP(D158,city!$D$4:$K$352,8,0))</f>
        <v>0</v>
      </c>
      <c r="F158" s="25">
        <v>1</v>
      </c>
      <c r="G158" s="25">
        <v>0</v>
      </c>
      <c r="H158" s="25" t="s">
        <v>11126</v>
      </c>
      <c r="K158" s="26" t="s">
        <v>11482</v>
      </c>
      <c r="L158" s="25">
        <v>0</v>
      </c>
      <c r="M158" s="25">
        <v>0</v>
      </c>
      <c r="N158" s="25">
        <v>0</v>
      </c>
      <c r="O158" s="25">
        <v>0</v>
      </c>
      <c r="P158" s="17">
        <v>0</v>
      </c>
      <c r="Q158" s="17">
        <v>100</v>
      </c>
      <c r="R158" s="17">
        <v>0</v>
      </c>
    </row>
    <row r="159" spans="1:18" ht="27">
      <c r="A159" s="17">
        <v>110084</v>
      </c>
      <c r="B159" s="24" t="s">
        <v>11483</v>
      </c>
      <c r="C159" s="25">
        <v>75</v>
      </c>
      <c r="E159" s="25">
        <f>IF(D159="",0,VLOOKUP(D159,city!$D$4:$K$352,8,0))</f>
        <v>0</v>
      </c>
      <c r="F159" s="25">
        <v>1</v>
      </c>
      <c r="G159" s="25">
        <v>0</v>
      </c>
      <c r="H159" s="25" t="s">
        <v>11126</v>
      </c>
      <c r="K159" s="26" t="s">
        <v>11484</v>
      </c>
      <c r="L159" s="25">
        <v>0</v>
      </c>
      <c r="M159" s="25">
        <v>0</v>
      </c>
      <c r="N159" s="25">
        <v>0</v>
      </c>
      <c r="O159" s="25">
        <v>0</v>
      </c>
      <c r="P159" s="17">
        <v>0</v>
      </c>
      <c r="Q159" s="17">
        <v>100</v>
      </c>
      <c r="R159" s="17">
        <v>0</v>
      </c>
    </row>
    <row r="160" spans="1:18">
      <c r="A160" s="17">
        <v>110085</v>
      </c>
      <c r="B160" s="24" t="s">
        <v>11485</v>
      </c>
      <c r="C160" s="25">
        <v>76</v>
      </c>
      <c r="E160" s="25">
        <f>IF(D160="",0,VLOOKUP(D160,city!$D$4:$K$352,8,0))</f>
        <v>0</v>
      </c>
      <c r="F160" s="25">
        <v>1</v>
      </c>
      <c r="G160" s="25">
        <v>0</v>
      </c>
      <c r="H160" s="25" t="s">
        <v>11126</v>
      </c>
      <c r="K160" s="26" t="s">
        <v>11486</v>
      </c>
      <c r="L160" s="25">
        <v>0</v>
      </c>
      <c r="M160" s="25">
        <v>0</v>
      </c>
      <c r="N160" s="25">
        <v>0</v>
      </c>
      <c r="O160" s="25">
        <v>0</v>
      </c>
      <c r="P160" s="17">
        <v>0</v>
      </c>
      <c r="Q160" s="17">
        <v>100</v>
      </c>
      <c r="R160" s="17">
        <v>0</v>
      </c>
    </row>
    <row r="161" spans="1:18">
      <c r="A161" s="17">
        <v>110086</v>
      </c>
      <c r="B161" s="24" t="s">
        <v>11487</v>
      </c>
      <c r="C161" s="25">
        <v>77</v>
      </c>
      <c r="E161" s="25">
        <f>IF(D161="",0,VLOOKUP(D161,city!$D$4:$K$352,8,0))</f>
        <v>0</v>
      </c>
      <c r="F161" s="25">
        <v>1</v>
      </c>
      <c r="G161" s="25">
        <v>0</v>
      </c>
      <c r="H161" s="25" t="s">
        <v>11126</v>
      </c>
      <c r="K161" s="26" t="s">
        <v>11488</v>
      </c>
      <c r="L161" s="25">
        <v>0</v>
      </c>
      <c r="M161" s="25">
        <v>0</v>
      </c>
      <c r="N161" s="25">
        <v>0</v>
      </c>
      <c r="O161" s="25">
        <v>0</v>
      </c>
      <c r="P161" s="17">
        <v>0</v>
      </c>
      <c r="Q161" s="17">
        <v>100</v>
      </c>
      <c r="R161" s="17">
        <v>0</v>
      </c>
    </row>
    <row r="162" spans="1:18">
      <c r="A162" s="17">
        <v>110087</v>
      </c>
      <c r="B162" s="24" t="s">
        <v>11489</v>
      </c>
      <c r="C162" s="25">
        <v>78</v>
      </c>
      <c r="E162" s="25">
        <f>IF(D162="",0,VLOOKUP(D162,city!$D$4:$K$352,8,0))</f>
        <v>0</v>
      </c>
      <c r="F162" s="25">
        <v>1</v>
      </c>
      <c r="G162" s="25">
        <v>0</v>
      </c>
      <c r="H162" s="25" t="s">
        <v>11126</v>
      </c>
      <c r="K162" s="26" t="s">
        <v>11490</v>
      </c>
      <c r="L162" s="25">
        <v>0</v>
      </c>
      <c r="M162" s="25">
        <v>0</v>
      </c>
      <c r="N162" s="25">
        <v>0</v>
      </c>
      <c r="O162" s="25">
        <v>0</v>
      </c>
      <c r="P162" s="17">
        <v>0</v>
      </c>
      <c r="Q162" s="17">
        <v>100</v>
      </c>
      <c r="R162" s="17">
        <v>0</v>
      </c>
    </row>
    <row r="163" spans="1:18">
      <c r="A163" s="17">
        <v>110088</v>
      </c>
      <c r="B163" s="24" t="s">
        <v>11491</v>
      </c>
      <c r="C163" s="25">
        <v>79</v>
      </c>
      <c r="E163" s="25">
        <f>IF(D163="",0,VLOOKUP(D163,city!$D$4:$K$352,8,0))</f>
        <v>0</v>
      </c>
      <c r="F163" s="25">
        <v>1</v>
      </c>
      <c r="G163" s="25">
        <v>0</v>
      </c>
      <c r="H163" s="25" t="s">
        <v>11126</v>
      </c>
      <c r="K163" s="26" t="s">
        <v>11492</v>
      </c>
      <c r="L163" s="25">
        <v>0</v>
      </c>
      <c r="M163" s="25">
        <v>0</v>
      </c>
      <c r="N163" s="25">
        <v>0</v>
      </c>
      <c r="O163" s="25">
        <v>0</v>
      </c>
      <c r="P163" s="17">
        <v>0</v>
      </c>
      <c r="Q163" s="17">
        <v>100</v>
      </c>
      <c r="R163" s="17">
        <v>0</v>
      </c>
    </row>
    <row r="164" spans="1:18">
      <c r="A164" s="17">
        <v>110089</v>
      </c>
      <c r="B164" s="24" t="s">
        <v>11493</v>
      </c>
      <c r="C164" s="25">
        <v>80</v>
      </c>
      <c r="E164" s="25">
        <f>IF(D164="",0,VLOOKUP(D164,city!$D$4:$K$352,8,0))</f>
        <v>0</v>
      </c>
      <c r="F164" s="25">
        <v>1</v>
      </c>
      <c r="G164" s="25">
        <v>0</v>
      </c>
      <c r="H164" s="25" t="s">
        <v>11126</v>
      </c>
      <c r="K164" s="26" t="s">
        <v>11494</v>
      </c>
      <c r="L164" s="25">
        <v>0</v>
      </c>
      <c r="M164" s="25">
        <v>0</v>
      </c>
      <c r="N164" s="25">
        <v>0</v>
      </c>
      <c r="O164" s="25">
        <v>0</v>
      </c>
      <c r="P164" s="17">
        <v>0</v>
      </c>
      <c r="Q164" s="17">
        <v>100</v>
      </c>
      <c r="R164" s="17">
        <v>0</v>
      </c>
    </row>
    <row r="165" spans="1:18">
      <c r="A165" s="17">
        <v>110090</v>
      </c>
      <c r="B165" s="24" t="s">
        <v>11495</v>
      </c>
      <c r="C165" s="25">
        <v>81</v>
      </c>
      <c r="E165" s="25">
        <f>IF(D165="",0,VLOOKUP(D165,city!$D$4:$K$352,8,0))</f>
        <v>0</v>
      </c>
      <c r="F165" s="25">
        <v>1</v>
      </c>
      <c r="G165" s="25">
        <v>0</v>
      </c>
      <c r="H165" s="25" t="s">
        <v>11126</v>
      </c>
      <c r="K165" s="26" t="s">
        <v>11496</v>
      </c>
      <c r="L165" s="25">
        <v>0</v>
      </c>
      <c r="M165" s="25">
        <v>0</v>
      </c>
      <c r="N165" s="25">
        <v>0</v>
      </c>
      <c r="O165" s="25">
        <v>0</v>
      </c>
      <c r="P165" s="17">
        <v>0</v>
      </c>
      <c r="Q165" s="17">
        <v>100</v>
      </c>
      <c r="R165" s="17">
        <v>0</v>
      </c>
    </row>
    <row r="166" spans="1:18" ht="27">
      <c r="A166" s="17">
        <v>110091</v>
      </c>
      <c r="B166" s="24" t="s">
        <v>11497</v>
      </c>
      <c r="C166" s="25">
        <v>82</v>
      </c>
      <c r="E166" s="25">
        <f>IF(D166="",0,VLOOKUP(D166,city!$D$4:$K$352,8,0))</f>
        <v>0</v>
      </c>
      <c r="F166" s="25">
        <v>1</v>
      </c>
      <c r="G166" s="25">
        <v>0</v>
      </c>
      <c r="H166" s="25" t="s">
        <v>11126</v>
      </c>
      <c r="K166" s="26" t="s">
        <v>11498</v>
      </c>
      <c r="L166" s="25">
        <v>0</v>
      </c>
      <c r="M166" s="25">
        <v>0</v>
      </c>
      <c r="N166" s="25">
        <v>0</v>
      </c>
      <c r="O166" s="25">
        <v>0</v>
      </c>
      <c r="P166" s="17">
        <v>0</v>
      </c>
      <c r="Q166" s="17">
        <v>100</v>
      </c>
      <c r="R166" s="17">
        <v>0</v>
      </c>
    </row>
    <row r="167" spans="1:18">
      <c r="A167" s="17">
        <v>110092</v>
      </c>
      <c r="B167" s="24" t="s">
        <v>11499</v>
      </c>
      <c r="C167" s="25">
        <v>83</v>
      </c>
      <c r="E167" s="25">
        <f>IF(D167="",0,VLOOKUP(D167,city!$D$4:$K$352,8,0))</f>
        <v>0</v>
      </c>
      <c r="F167" s="25">
        <v>1</v>
      </c>
      <c r="G167" s="25">
        <v>0</v>
      </c>
      <c r="H167" s="25" t="s">
        <v>11126</v>
      </c>
      <c r="K167" s="26" t="s">
        <v>11500</v>
      </c>
      <c r="L167" s="25">
        <v>0</v>
      </c>
      <c r="M167" s="25">
        <v>0</v>
      </c>
      <c r="N167" s="25">
        <v>0</v>
      </c>
      <c r="O167" s="25">
        <v>0</v>
      </c>
      <c r="P167" s="17">
        <v>0</v>
      </c>
      <c r="Q167" s="17">
        <v>100</v>
      </c>
      <c r="R167" s="17">
        <v>0</v>
      </c>
    </row>
    <row r="168" spans="1:18">
      <c r="A168" s="17">
        <v>110093</v>
      </c>
      <c r="B168" s="24" t="s">
        <v>11501</v>
      </c>
      <c r="C168" s="25">
        <v>84</v>
      </c>
      <c r="E168" s="25">
        <f>IF(D168="",0,VLOOKUP(D168,city!$D$4:$K$352,8,0))</f>
        <v>0</v>
      </c>
      <c r="F168" s="25">
        <v>1</v>
      </c>
      <c r="G168" s="25">
        <v>0</v>
      </c>
      <c r="H168" s="25" t="s">
        <v>11126</v>
      </c>
      <c r="K168" s="26" t="s">
        <v>11502</v>
      </c>
      <c r="L168" s="25">
        <v>0</v>
      </c>
      <c r="M168" s="25">
        <v>0</v>
      </c>
      <c r="N168" s="25">
        <v>0</v>
      </c>
      <c r="O168" s="25">
        <v>0</v>
      </c>
      <c r="P168" s="17">
        <v>0</v>
      </c>
      <c r="Q168" s="17">
        <v>100</v>
      </c>
      <c r="R168" s="17">
        <v>0</v>
      </c>
    </row>
    <row r="169" spans="1:18">
      <c r="A169" s="17">
        <v>110094</v>
      </c>
      <c r="B169" s="24" t="s">
        <v>11503</v>
      </c>
      <c r="C169" s="25">
        <v>85</v>
      </c>
      <c r="E169" s="25">
        <f>IF(D169="",0,VLOOKUP(D169,city!$D$4:$K$352,8,0))</f>
        <v>0</v>
      </c>
      <c r="F169" s="25">
        <v>1</v>
      </c>
      <c r="G169" s="25">
        <v>0</v>
      </c>
      <c r="H169" s="25" t="s">
        <v>11126</v>
      </c>
      <c r="K169" s="26" t="s">
        <v>11504</v>
      </c>
      <c r="L169" s="25">
        <v>0</v>
      </c>
      <c r="M169" s="25">
        <v>0</v>
      </c>
      <c r="N169" s="25">
        <v>0</v>
      </c>
      <c r="O169" s="25">
        <v>0</v>
      </c>
      <c r="P169" s="17">
        <v>0</v>
      </c>
      <c r="Q169" s="17">
        <v>100</v>
      </c>
      <c r="R169" s="17">
        <v>0</v>
      </c>
    </row>
    <row r="170" spans="1:18">
      <c r="A170" s="17">
        <v>110095</v>
      </c>
      <c r="B170" s="24" t="s">
        <v>11505</v>
      </c>
      <c r="C170" s="25">
        <v>86</v>
      </c>
      <c r="E170" s="25">
        <f>IF(D170="",0,VLOOKUP(D170,city!$D$4:$K$352,8,0))</f>
        <v>0</v>
      </c>
      <c r="F170" s="25">
        <v>1</v>
      </c>
      <c r="G170" s="25">
        <v>0</v>
      </c>
      <c r="H170" s="25" t="s">
        <v>11126</v>
      </c>
      <c r="K170" s="26" t="s">
        <v>11506</v>
      </c>
      <c r="L170" s="25">
        <v>0</v>
      </c>
      <c r="M170" s="25">
        <v>0</v>
      </c>
      <c r="N170" s="25">
        <v>0</v>
      </c>
      <c r="O170" s="25">
        <v>0</v>
      </c>
      <c r="P170" s="17">
        <v>0</v>
      </c>
      <c r="Q170" s="17">
        <v>100</v>
      </c>
      <c r="R170" s="17">
        <v>0</v>
      </c>
    </row>
    <row r="171" spans="1:18" ht="27">
      <c r="A171" s="17">
        <v>110096</v>
      </c>
      <c r="B171" s="24" t="s">
        <v>11507</v>
      </c>
      <c r="C171" s="25">
        <v>87</v>
      </c>
      <c r="E171" s="25">
        <f>IF(D171="",0,VLOOKUP(D171,city!$D$4:$K$352,8,0))</f>
        <v>0</v>
      </c>
      <c r="F171" s="25">
        <v>1</v>
      </c>
      <c r="G171" s="25">
        <v>0</v>
      </c>
      <c r="H171" s="25" t="s">
        <v>11126</v>
      </c>
      <c r="K171" s="26" t="s">
        <v>11508</v>
      </c>
      <c r="L171" s="25">
        <v>0</v>
      </c>
      <c r="M171" s="25">
        <v>0</v>
      </c>
      <c r="N171" s="25">
        <v>0</v>
      </c>
      <c r="O171" s="25">
        <v>0</v>
      </c>
      <c r="P171" s="17">
        <v>0</v>
      </c>
      <c r="Q171" s="17">
        <v>100</v>
      </c>
      <c r="R171" s="17">
        <v>0</v>
      </c>
    </row>
    <row r="172" spans="1:18" ht="27">
      <c r="A172" s="17">
        <v>110097</v>
      </c>
      <c r="B172" s="24" t="s">
        <v>11509</v>
      </c>
      <c r="C172" s="25">
        <v>88</v>
      </c>
      <c r="E172" s="25">
        <f>IF(D172="",0,VLOOKUP(D172,city!$D$4:$K$352,8,0))</f>
        <v>0</v>
      </c>
      <c r="F172" s="25">
        <v>1</v>
      </c>
      <c r="G172" s="25">
        <v>0</v>
      </c>
      <c r="H172" s="25" t="s">
        <v>11126</v>
      </c>
      <c r="K172" s="26" t="s">
        <v>11510</v>
      </c>
      <c r="L172" s="25">
        <v>0</v>
      </c>
      <c r="M172" s="25">
        <v>0</v>
      </c>
      <c r="N172" s="25">
        <v>0</v>
      </c>
      <c r="O172" s="25">
        <v>0</v>
      </c>
      <c r="P172" s="17">
        <v>0</v>
      </c>
      <c r="Q172" s="17">
        <v>100</v>
      </c>
      <c r="R172" s="17">
        <v>0</v>
      </c>
    </row>
    <row r="173" spans="1:18" ht="27">
      <c r="A173" s="17">
        <v>110098</v>
      </c>
      <c r="B173" s="24" t="s">
        <v>11511</v>
      </c>
      <c r="C173" s="25">
        <v>89</v>
      </c>
      <c r="E173" s="25">
        <f>IF(D173="",0,VLOOKUP(D173,city!$D$4:$K$352,8,0))</f>
        <v>0</v>
      </c>
      <c r="F173" s="25">
        <v>1</v>
      </c>
      <c r="G173" s="25">
        <v>0</v>
      </c>
      <c r="H173" s="25" t="s">
        <v>11126</v>
      </c>
      <c r="K173" s="26" t="s">
        <v>11512</v>
      </c>
      <c r="L173" s="25">
        <v>0</v>
      </c>
      <c r="M173" s="25">
        <v>0</v>
      </c>
      <c r="N173" s="25">
        <v>0</v>
      </c>
      <c r="O173" s="25">
        <v>0</v>
      </c>
      <c r="P173" s="17">
        <v>0</v>
      </c>
      <c r="Q173" s="17">
        <v>100</v>
      </c>
      <c r="R173" s="17">
        <v>0</v>
      </c>
    </row>
    <row r="174" spans="1:18">
      <c r="A174" s="17">
        <v>110099</v>
      </c>
      <c r="B174" s="24" t="s">
        <v>11513</v>
      </c>
      <c r="C174" s="25">
        <v>90</v>
      </c>
      <c r="E174" s="25">
        <f>IF(D174="",0,VLOOKUP(D174,city!$D$4:$K$352,8,0))</f>
        <v>0</v>
      </c>
      <c r="F174" s="25">
        <v>1</v>
      </c>
      <c r="G174" s="25">
        <v>0</v>
      </c>
      <c r="H174" s="25" t="s">
        <v>11126</v>
      </c>
      <c r="K174" s="26" t="s">
        <v>11514</v>
      </c>
      <c r="L174" s="25">
        <v>0</v>
      </c>
      <c r="M174" s="25">
        <v>0</v>
      </c>
      <c r="N174" s="25">
        <v>0</v>
      </c>
      <c r="O174" s="25">
        <v>0</v>
      </c>
      <c r="P174" s="17">
        <v>0</v>
      </c>
      <c r="Q174" s="17">
        <v>100</v>
      </c>
      <c r="R174" s="17">
        <v>0</v>
      </c>
    </row>
    <row r="175" spans="1:18">
      <c r="A175" s="17">
        <v>110100</v>
      </c>
      <c r="B175" s="24" t="s">
        <v>11515</v>
      </c>
      <c r="C175" s="25">
        <v>91</v>
      </c>
      <c r="E175" s="25">
        <f>IF(D175="",0,VLOOKUP(D175,city!$D$4:$K$352,8,0))</f>
        <v>0</v>
      </c>
      <c r="F175" s="25">
        <v>1</v>
      </c>
      <c r="G175" s="25">
        <v>0</v>
      </c>
      <c r="H175" s="25" t="s">
        <v>11126</v>
      </c>
      <c r="K175" s="26" t="s">
        <v>11516</v>
      </c>
      <c r="L175" s="25">
        <v>0</v>
      </c>
      <c r="M175" s="25">
        <v>0</v>
      </c>
      <c r="N175" s="25">
        <v>0</v>
      </c>
      <c r="O175" s="25">
        <v>0</v>
      </c>
      <c r="P175" s="17">
        <v>0</v>
      </c>
      <c r="Q175" s="17">
        <v>100</v>
      </c>
      <c r="R175" s="17">
        <v>0</v>
      </c>
    </row>
    <row r="176" spans="1:18">
      <c r="A176" s="17">
        <v>110101</v>
      </c>
      <c r="B176" s="24" t="s">
        <v>11517</v>
      </c>
      <c r="C176" s="25">
        <v>92</v>
      </c>
      <c r="E176" s="25">
        <f>IF(D176="",0,VLOOKUP(D176,city!$D$4:$K$352,8,0))</f>
        <v>0</v>
      </c>
      <c r="F176" s="25">
        <v>1</v>
      </c>
      <c r="G176" s="25">
        <v>0</v>
      </c>
      <c r="H176" s="25" t="s">
        <v>11126</v>
      </c>
      <c r="K176" s="26" t="s">
        <v>11518</v>
      </c>
      <c r="L176" s="25">
        <v>0</v>
      </c>
      <c r="M176" s="25">
        <v>0</v>
      </c>
      <c r="N176" s="25">
        <v>0</v>
      </c>
      <c r="O176" s="25">
        <v>0</v>
      </c>
      <c r="P176" s="17">
        <v>0</v>
      </c>
      <c r="Q176" s="17">
        <v>100</v>
      </c>
      <c r="R176" s="17">
        <v>0</v>
      </c>
    </row>
    <row r="177" spans="1:18" ht="27">
      <c r="A177" s="17">
        <v>110102</v>
      </c>
      <c r="B177" s="24" t="s">
        <v>11519</v>
      </c>
      <c r="C177" s="25">
        <v>93</v>
      </c>
      <c r="E177" s="25">
        <f>IF(D177="",0,VLOOKUP(D177,city!$D$4:$K$352,8,0))</f>
        <v>0</v>
      </c>
      <c r="F177" s="25">
        <v>1</v>
      </c>
      <c r="G177" s="25">
        <v>0</v>
      </c>
      <c r="H177" s="25" t="s">
        <v>11126</v>
      </c>
      <c r="K177" s="26" t="s">
        <v>11520</v>
      </c>
      <c r="L177" s="25">
        <v>0</v>
      </c>
      <c r="M177" s="25">
        <v>0</v>
      </c>
      <c r="N177" s="25">
        <v>0</v>
      </c>
      <c r="O177" s="25">
        <v>0</v>
      </c>
      <c r="P177" s="17">
        <v>0</v>
      </c>
      <c r="Q177" s="17">
        <v>100</v>
      </c>
      <c r="R177" s="17">
        <v>0</v>
      </c>
    </row>
    <row r="178" spans="1:18">
      <c r="A178" s="17">
        <v>110103</v>
      </c>
      <c r="B178" s="24" t="s">
        <v>11521</v>
      </c>
      <c r="C178" s="25">
        <v>94</v>
      </c>
      <c r="E178" s="25">
        <f>IF(D178="",0,VLOOKUP(D178,city!$D$4:$K$352,8,0))</f>
        <v>0</v>
      </c>
      <c r="F178" s="25">
        <v>1</v>
      </c>
      <c r="G178" s="25">
        <v>0</v>
      </c>
      <c r="H178" s="25" t="s">
        <v>11126</v>
      </c>
      <c r="K178" s="26" t="s">
        <v>11522</v>
      </c>
      <c r="L178" s="25">
        <v>0</v>
      </c>
      <c r="M178" s="25">
        <v>0</v>
      </c>
      <c r="N178" s="25">
        <v>0</v>
      </c>
      <c r="O178" s="25">
        <v>0</v>
      </c>
      <c r="P178" s="17">
        <v>0</v>
      </c>
      <c r="Q178" s="17">
        <v>100</v>
      </c>
      <c r="R178" s="17">
        <v>0</v>
      </c>
    </row>
    <row r="179" spans="1:18" ht="27">
      <c r="A179" s="17">
        <v>110104</v>
      </c>
      <c r="B179" s="24" t="s">
        <v>11523</v>
      </c>
      <c r="C179" s="25">
        <v>95</v>
      </c>
      <c r="E179" s="25">
        <f>IF(D179="",0,VLOOKUP(D179,city!$D$4:$K$352,8,0))</f>
        <v>0</v>
      </c>
      <c r="F179" s="25">
        <v>1</v>
      </c>
      <c r="G179" s="25">
        <v>0</v>
      </c>
      <c r="H179" s="25" t="s">
        <v>11126</v>
      </c>
      <c r="K179" s="26" t="s">
        <v>11524</v>
      </c>
      <c r="L179" s="25">
        <v>0</v>
      </c>
      <c r="M179" s="25">
        <v>0</v>
      </c>
      <c r="N179" s="25">
        <v>0</v>
      </c>
      <c r="O179" s="25">
        <v>0</v>
      </c>
      <c r="P179" s="17">
        <v>0</v>
      </c>
      <c r="Q179" s="17">
        <v>100</v>
      </c>
      <c r="R179" s="17">
        <v>0</v>
      </c>
    </row>
    <row r="180" spans="1:18" ht="27">
      <c r="A180" s="17">
        <v>110105</v>
      </c>
      <c r="B180" s="24" t="s">
        <v>11525</v>
      </c>
      <c r="C180" s="25">
        <v>96</v>
      </c>
      <c r="E180" s="25">
        <f>IF(D180="",0,VLOOKUP(D180,city!$D$4:$K$352,8,0))</f>
        <v>0</v>
      </c>
      <c r="F180" s="25">
        <v>1</v>
      </c>
      <c r="G180" s="25">
        <v>0</v>
      </c>
      <c r="H180" s="25" t="s">
        <v>11126</v>
      </c>
      <c r="K180" s="26" t="s">
        <v>11526</v>
      </c>
      <c r="L180" s="25">
        <v>0</v>
      </c>
      <c r="M180" s="25">
        <v>0</v>
      </c>
      <c r="N180" s="25">
        <v>0</v>
      </c>
      <c r="O180" s="25">
        <v>0</v>
      </c>
      <c r="P180" s="17">
        <v>0</v>
      </c>
      <c r="Q180" s="17">
        <v>100</v>
      </c>
      <c r="R180" s="17">
        <v>0</v>
      </c>
    </row>
    <row r="181" spans="1:18" ht="27">
      <c r="A181" s="17">
        <v>110106</v>
      </c>
      <c r="B181" s="24" t="s">
        <v>11527</v>
      </c>
      <c r="C181" s="25">
        <v>97</v>
      </c>
      <c r="E181" s="25">
        <f>IF(D181="",0,VLOOKUP(D181,city!$D$4:$K$352,8,0))</f>
        <v>0</v>
      </c>
      <c r="F181" s="25">
        <v>1</v>
      </c>
      <c r="G181" s="25">
        <v>0</v>
      </c>
      <c r="H181" s="25" t="s">
        <v>11126</v>
      </c>
      <c r="K181" s="26" t="s">
        <v>11528</v>
      </c>
      <c r="L181" s="25">
        <v>0</v>
      </c>
      <c r="M181" s="25">
        <v>0</v>
      </c>
      <c r="N181" s="25">
        <v>0</v>
      </c>
      <c r="O181" s="25">
        <v>0</v>
      </c>
      <c r="P181" s="17">
        <v>0</v>
      </c>
      <c r="Q181" s="17">
        <v>100</v>
      </c>
      <c r="R181" s="17">
        <v>0</v>
      </c>
    </row>
    <row r="182" spans="1:18" ht="27">
      <c r="A182" s="17">
        <v>110107</v>
      </c>
      <c r="B182" s="24" t="s">
        <v>11529</v>
      </c>
      <c r="C182" s="25">
        <v>98</v>
      </c>
      <c r="E182" s="25">
        <f>IF(D182="",0,VLOOKUP(D182,city!$D$4:$K$352,8,0))</f>
        <v>0</v>
      </c>
      <c r="F182" s="25">
        <v>1</v>
      </c>
      <c r="G182" s="25">
        <v>0</v>
      </c>
      <c r="H182" s="25" t="s">
        <v>11126</v>
      </c>
      <c r="K182" s="26" t="s">
        <v>11530</v>
      </c>
      <c r="L182" s="25">
        <v>0</v>
      </c>
      <c r="M182" s="25">
        <v>0</v>
      </c>
      <c r="N182" s="25">
        <v>0</v>
      </c>
      <c r="O182" s="25">
        <v>0</v>
      </c>
      <c r="P182" s="17">
        <v>0</v>
      </c>
      <c r="Q182" s="17">
        <v>100</v>
      </c>
      <c r="R182" s="17">
        <v>0</v>
      </c>
    </row>
    <row r="183" spans="1:18" ht="27">
      <c r="A183" s="17">
        <v>110108</v>
      </c>
      <c r="B183" s="24" t="s">
        <v>11531</v>
      </c>
      <c r="C183" s="25">
        <v>99</v>
      </c>
      <c r="E183" s="25">
        <f>IF(D183="",0,VLOOKUP(D183,city!$D$4:$K$352,8,0))</f>
        <v>0</v>
      </c>
      <c r="F183" s="25">
        <v>1</v>
      </c>
      <c r="G183" s="25">
        <v>0</v>
      </c>
      <c r="H183" s="25" t="s">
        <v>11126</v>
      </c>
      <c r="K183" s="26" t="s">
        <v>11532</v>
      </c>
      <c r="L183" s="25">
        <v>0</v>
      </c>
      <c r="M183" s="25">
        <v>0</v>
      </c>
      <c r="N183" s="25">
        <v>0</v>
      </c>
      <c r="O183" s="25">
        <v>0</v>
      </c>
      <c r="P183" s="17">
        <v>0</v>
      </c>
      <c r="Q183" s="17">
        <v>100</v>
      </c>
      <c r="R183" s="17">
        <v>0</v>
      </c>
    </row>
    <row r="184" spans="1:18">
      <c r="A184" s="17">
        <v>110109</v>
      </c>
      <c r="B184" s="24" t="s">
        <v>11533</v>
      </c>
      <c r="C184" s="25">
        <v>100</v>
      </c>
      <c r="E184" s="25">
        <f>IF(D184="",0,VLOOKUP(D184,city!$D$4:$K$352,8,0))</f>
        <v>0</v>
      </c>
      <c r="F184" s="25">
        <v>1</v>
      </c>
      <c r="G184" s="25">
        <v>0</v>
      </c>
      <c r="H184" s="25" t="s">
        <v>11126</v>
      </c>
      <c r="K184" s="26" t="s">
        <v>11534</v>
      </c>
      <c r="L184" s="25">
        <v>0</v>
      </c>
      <c r="M184" s="25">
        <v>0</v>
      </c>
      <c r="N184" s="25">
        <v>0</v>
      </c>
      <c r="O184" s="25">
        <v>0</v>
      </c>
      <c r="P184" s="17">
        <v>0</v>
      </c>
      <c r="Q184" s="17">
        <v>100</v>
      </c>
      <c r="R184" s="17">
        <v>0</v>
      </c>
    </row>
    <row r="185" spans="1:18" ht="27">
      <c r="A185" s="17">
        <v>110110</v>
      </c>
      <c r="B185" s="24" t="s">
        <v>11535</v>
      </c>
      <c r="C185" s="25">
        <v>101</v>
      </c>
      <c r="E185" s="25">
        <f>IF(D185="",0,VLOOKUP(D185,city!$D$4:$K$352,8,0))</f>
        <v>0</v>
      </c>
      <c r="F185" s="25">
        <v>1</v>
      </c>
      <c r="G185" s="25">
        <v>0</v>
      </c>
      <c r="H185" s="25" t="s">
        <v>11126</v>
      </c>
      <c r="K185" s="26" t="s">
        <v>11536</v>
      </c>
      <c r="L185" s="25">
        <v>0</v>
      </c>
      <c r="M185" s="25">
        <v>0</v>
      </c>
      <c r="N185" s="25">
        <v>0</v>
      </c>
      <c r="O185" s="25">
        <v>0</v>
      </c>
      <c r="P185" s="17">
        <v>0</v>
      </c>
      <c r="Q185" s="17">
        <v>100</v>
      </c>
      <c r="R185" s="17">
        <v>0</v>
      </c>
    </row>
    <row r="186" spans="1:18" ht="27">
      <c r="A186" s="17">
        <v>110111</v>
      </c>
      <c r="B186" s="24" t="s">
        <v>11537</v>
      </c>
      <c r="C186" s="25">
        <v>102</v>
      </c>
      <c r="E186" s="25">
        <f>IF(D186="",0,VLOOKUP(D186,city!$D$4:$K$352,8,0))</f>
        <v>0</v>
      </c>
      <c r="F186" s="25">
        <v>1</v>
      </c>
      <c r="G186" s="25">
        <v>0</v>
      </c>
      <c r="H186" s="25" t="s">
        <v>11126</v>
      </c>
      <c r="K186" s="26" t="s">
        <v>11538</v>
      </c>
      <c r="L186" s="25">
        <v>0</v>
      </c>
      <c r="M186" s="25">
        <v>0</v>
      </c>
      <c r="N186" s="25">
        <v>0</v>
      </c>
      <c r="O186" s="25">
        <v>0</v>
      </c>
      <c r="P186" s="17">
        <v>0</v>
      </c>
      <c r="Q186" s="17">
        <v>100</v>
      </c>
      <c r="R186" s="17">
        <v>0</v>
      </c>
    </row>
    <row r="187" spans="1:18" ht="27">
      <c r="A187" s="17">
        <v>110112</v>
      </c>
      <c r="B187" s="24" t="s">
        <v>11539</v>
      </c>
      <c r="C187" s="25">
        <v>103</v>
      </c>
      <c r="E187" s="25">
        <f>IF(D187="",0,VLOOKUP(D187,city!$D$4:$K$352,8,0))</f>
        <v>0</v>
      </c>
      <c r="F187" s="25">
        <v>1</v>
      </c>
      <c r="G187" s="25">
        <v>0</v>
      </c>
      <c r="H187" s="25" t="s">
        <v>11126</v>
      </c>
      <c r="K187" s="26" t="s">
        <v>11540</v>
      </c>
      <c r="L187" s="25">
        <v>0</v>
      </c>
      <c r="M187" s="25">
        <v>0</v>
      </c>
      <c r="N187" s="25">
        <v>0</v>
      </c>
      <c r="O187" s="25">
        <v>0</v>
      </c>
      <c r="P187" s="17">
        <v>0</v>
      </c>
      <c r="Q187" s="17">
        <v>100</v>
      </c>
      <c r="R187" s="17">
        <v>0</v>
      </c>
    </row>
    <row r="188" spans="1:18" ht="27">
      <c r="A188" s="17">
        <v>200001</v>
      </c>
      <c r="B188" s="24" t="s">
        <v>11541</v>
      </c>
      <c r="C188" s="25">
        <v>2</v>
      </c>
      <c r="D188" s="25" t="s">
        <v>110</v>
      </c>
      <c r="E188" s="25">
        <f>IF(D188="",0,VLOOKUP(D188,city!$D$4:$K$352,8,0))</f>
        <v>76</v>
      </c>
      <c r="F188" s="25">
        <v>1</v>
      </c>
      <c r="G188" s="25">
        <v>0</v>
      </c>
      <c r="H188" s="25" t="s">
        <v>11126</v>
      </c>
      <c r="I188" s="25" t="s">
        <v>11542</v>
      </c>
      <c r="J188" s="25">
        <f>IF(I188="","",VLOOKUP(I188,speciality!$B$4:$J$1737,9,0))</f>
        <v>107603</v>
      </c>
      <c r="K188" s="25" t="str">
        <f t="shared" ref="K188:K251" si="0">IF(J188="","3,-1","4,"&amp;J188)</f>
        <v>4,107603</v>
      </c>
      <c r="L188" s="25">
        <v>0</v>
      </c>
      <c r="M188" s="25">
        <v>0</v>
      </c>
      <c r="N188" s="25">
        <v>0</v>
      </c>
      <c r="O188" s="25">
        <v>0</v>
      </c>
      <c r="P188" s="17">
        <v>0</v>
      </c>
      <c r="Q188" s="17">
        <v>3000</v>
      </c>
      <c r="R188" s="17">
        <v>0</v>
      </c>
    </row>
    <row r="189" spans="1:18">
      <c r="A189" s="17">
        <v>200002</v>
      </c>
      <c r="B189" s="24" t="s">
        <v>11543</v>
      </c>
      <c r="C189" s="25">
        <v>2</v>
      </c>
      <c r="D189" s="25" t="s">
        <v>110</v>
      </c>
      <c r="E189" s="25">
        <f>IF(D189="",0,VLOOKUP(D189,city!$D$4:$K$352,8,0))</f>
        <v>76</v>
      </c>
      <c r="F189" s="25">
        <v>1</v>
      </c>
      <c r="G189" s="25">
        <v>0</v>
      </c>
      <c r="H189" s="25" t="s">
        <v>11126</v>
      </c>
      <c r="I189" s="25" t="s">
        <v>11544</v>
      </c>
      <c r="J189" s="25">
        <f>IF(I189="","",VLOOKUP(I189,speciality!$B$4:$J$1737,9,0))</f>
        <v>107602</v>
      </c>
      <c r="K189" s="25" t="str">
        <f t="shared" si="0"/>
        <v>4,107602</v>
      </c>
      <c r="L189" s="25">
        <v>0</v>
      </c>
      <c r="M189" s="25">
        <v>0</v>
      </c>
      <c r="N189" s="25">
        <v>0</v>
      </c>
      <c r="O189" s="25">
        <v>0</v>
      </c>
      <c r="P189" s="17">
        <v>0</v>
      </c>
      <c r="Q189" s="17">
        <v>3000</v>
      </c>
      <c r="R189" s="17">
        <v>0</v>
      </c>
    </row>
    <row r="190" spans="1:18">
      <c r="A190" s="17">
        <v>200003</v>
      </c>
      <c r="B190" s="24" t="s">
        <v>11545</v>
      </c>
      <c r="C190" s="25">
        <v>2</v>
      </c>
      <c r="D190" s="25" t="s">
        <v>110</v>
      </c>
      <c r="E190" s="25">
        <f>IF(D190="",0,VLOOKUP(D190,city!$D$4:$K$352,8,0))</f>
        <v>76</v>
      </c>
      <c r="F190" s="25">
        <v>1</v>
      </c>
      <c r="G190" s="25">
        <v>0</v>
      </c>
      <c r="H190" s="25" t="s">
        <v>11126</v>
      </c>
      <c r="J190" s="25" t="str">
        <f>IF(I190="","",VLOOKUP(I190,speciality!$B$4:$J$1737,9,0))</f>
        <v/>
      </c>
      <c r="K190" s="25" t="str">
        <f t="shared" si="0"/>
        <v>3,-1</v>
      </c>
      <c r="L190" s="25">
        <v>0</v>
      </c>
      <c r="M190" s="25">
        <v>0</v>
      </c>
      <c r="N190" s="25">
        <v>0</v>
      </c>
      <c r="O190" s="25">
        <v>0</v>
      </c>
      <c r="P190" s="17">
        <v>0</v>
      </c>
      <c r="Q190" s="17">
        <v>3000</v>
      </c>
      <c r="R190" s="17">
        <v>0</v>
      </c>
    </row>
    <row r="191" spans="1:18" ht="27">
      <c r="A191" s="17">
        <v>200004</v>
      </c>
      <c r="B191" s="24" t="s">
        <v>11546</v>
      </c>
      <c r="C191" s="25">
        <v>2</v>
      </c>
      <c r="D191" s="25" t="s">
        <v>110</v>
      </c>
      <c r="E191" s="25">
        <f>IF(D191="",0,VLOOKUP(D191,city!$D$4:$K$352,8,0))</f>
        <v>76</v>
      </c>
      <c r="F191" s="25">
        <v>1</v>
      </c>
      <c r="G191" s="25">
        <v>0</v>
      </c>
      <c r="H191" s="25" t="s">
        <v>11126</v>
      </c>
      <c r="I191" s="25" t="s">
        <v>11547</v>
      </c>
      <c r="J191" s="25">
        <f>IF(I191="","",VLOOKUP(I191,speciality!$B$4:$J$1737,9,0))</f>
        <v>107604</v>
      </c>
      <c r="K191" s="25" t="str">
        <f t="shared" si="0"/>
        <v>4,107604</v>
      </c>
      <c r="L191" s="25">
        <v>0</v>
      </c>
      <c r="M191" s="25">
        <v>0</v>
      </c>
      <c r="N191" s="25">
        <v>0</v>
      </c>
      <c r="O191" s="25">
        <v>0</v>
      </c>
      <c r="P191" s="17">
        <v>0</v>
      </c>
      <c r="Q191" s="17">
        <v>3000</v>
      </c>
      <c r="R191" s="17">
        <v>0</v>
      </c>
    </row>
    <row r="192" spans="1:18" ht="27">
      <c r="A192" s="17">
        <v>200005</v>
      </c>
      <c r="B192" s="24" t="s">
        <v>11548</v>
      </c>
      <c r="C192" s="25">
        <v>2</v>
      </c>
      <c r="D192" s="25" t="s">
        <v>111</v>
      </c>
      <c r="E192" s="25">
        <f>IF(D192="",0,VLOOKUP(D192,city!$D$4:$K$352,8,0))</f>
        <v>77</v>
      </c>
      <c r="F192" s="25">
        <v>1</v>
      </c>
      <c r="G192" s="25">
        <v>0</v>
      </c>
      <c r="H192" s="25" t="s">
        <v>11126</v>
      </c>
      <c r="I192" s="25" t="s">
        <v>11549</v>
      </c>
      <c r="J192" s="25">
        <f>IF(I192="","",VLOOKUP(I192,speciality!$B$4:$J$1737,9,0))</f>
        <v>107701</v>
      </c>
      <c r="K192" s="25" t="str">
        <f t="shared" si="0"/>
        <v>4,107701</v>
      </c>
      <c r="L192" s="25">
        <v>0</v>
      </c>
      <c r="M192" s="25">
        <v>0</v>
      </c>
      <c r="N192" s="25">
        <v>0</v>
      </c>
      <c r="O192" s="25">
        <v>0</v>
      </c>
      <c r="P192" s="17">
        <v>0</v>
      </c>
      <c r="Q192" s="17">
        <v>3000</v>
      </c>
      <c r="R192" s="17">
        <v>0</v>
      </c>
    </row>
    <row r="193" spans="1:18">
      <c r="A193" s="17">
        <v>200006</v>
      </c>
      <c r="B193" s="24" t="s">
        <v>11550</v>
      </c>
      <c r="C193" s="25">
        <v>2</v>
      </c>
      <c r="D193" s="25" t="s">
        <v>111</v>
      </c>
      <c r="E193" s="25">
        <f>IF(D193="",0,VLOOKUP(D193,city!$D$4:$K$352,8,0))</f>
        <v>77</v>
      </c>
      <c r="F193" s="25">
        <v>1</v>
      </c>
      <c r="G193" s="25">
        <v>0</v>
      </c>
      <c r="H193" s="25" t="s">
        <v>11126</v>
      </c>
      <c r="J193" s="25" t="str">
        <f>IF(I193="","",VLOOKUP(I193,speciality!$B$4:$J$1737,9,0))</f>
        <v/>
      </c>
      <c r="K193" s="25" t="str">
        <f t="shared" si="0"/>
        <v>3,-1</v>
      </c>
      <c r="L193" s="25">
        <v>0</v>
      </c>
      <c r="M193" s="25">
        <v>0</v>
      </c>
      <c r="N193" s="25">
        <v>0</v>
      </c>
      <c r="O193" s="25">
        <v>0</v>
      </c>
      <c r="P193" s="17">
        <v>0</v>
      </c>
      <c r="Q193" s="17">
        <v>3000</v>
      </c>
      <c r="R193" s="17">
        <v>0</v>
      </c>
    </row>
    <row r="194" spans="1:18" ht="27">
      <c r="A194" s="17">
        <v>200007</v>
      </c>
      <c r="B194" s="24" t="s">
        <v>11551</v>
      </c>
      <c r="C194" s="25">
        <v>2</v>
      </c>
      <c r="D194" s="25" t="s">
        <v>111</v>
      </c>
      <c r="E194" s="25">
        <f>IF(D194="",0,VLOOKUP(D194,city!$D$4:$K$352,8,0))</f>
        <v>77</v>
      </c>
      <c r="F194" s="25">
        <v>1</v>
      </c>
      <c r="G194" s="25">
        <v>0</v>
      </c>
      <c r="H194" s="25" t="s">
        <v>11126</v>
      </c>
      <c r="I194" s="25" t="s">
        <v>11552</v>
      </c>
      <c r="J194" s="25">
        <f>IF(I194="","",VLOOKUP(I194,speciality!$B$4:$J$1737,9,0))</f>
        <v>107702</v>
      </c>
      <c r="K194" s="25" t="str">
        <f t="shared" si="0"/>
        <v>4,107702</v>
      </c>
      <c r="L194" s="25">
        <v>0</v>
      </c>
      <c r="M194" s="25">
        <v>0</v>
      </c>
      <c r="N194" s="25">
        <v>0</v>
      </c>
      <c r="O194" s="25">
        <v>0</v>
      </c>
      <c r="P194" s="17">
        <v>0</v>
      </c>
      <c r="Q194" s="17">
        <v>3000</v>
      </c>
      <c r="R194" s="17">
        <v>0</v>
      </c>
    </row>
    <row r="195" spans="1:18">
      <c r="A195" s="17">
        <v>200008</v>
      </c>
      <c r="B195" s="24" t="s">
        <v>11553</v>
      </c>
      <c r="C195" s="25">
        <v>2</v>
      </c>
      <c r="D195" s="25" t="s">
        <v>111</v>
      </c>
      <c r="E195" s="25">
        <f>IF(D195="",0,VLOOKUP(D195,city!$D$4:$K$352,8,0))</f>
        <v>77</v>
      </c>
      <c r="F195" s="25">
        <v>1</v>
      </c>
      <c r="G195" s="25">
        <v>0</v>
      </c>
      <c r="H195" s="25" t="s">
        <v>11126</v>
      </c>
      <c r="J195" s="25" t="str">
        <f>IF(I195="","",VLOOKUP(I195,speciality!$B$4:$J$1737,9,0))</f>
        <v/>
      </c>
      <c r="K195" s="25" t="str">
        <f t="shared" si="0"/>
        <v>3,-1</v>
      </c>
      <c r="L195" s="25">
        <v>0</v>
      </c>
      <c r="M195" s="25">
        <v>0</v>
      </c>
      <c r="N195" s="25">
        <v>0</v>
      </c>
      <c r="O195" s="25">
        <v>0</v>
      </c>
      <c r="P195" s="17">
        <v>0</v>
      </c>
      <c r="Q195" s="17">
        <v>3000</v>
      </c>
      <c r="R195" s="17">
        <v>0</v>
      </c>
    </row>
    <row r="196" spans="1:18">
      <c r="A196" s="17">
        <v>200009</v>
      </c>
      <c r="B196" s="24" t="s">
        <v>11554</v>
      </c>
      <c r="C196" s="25">
        <v>2</v>
      </c>
      <c r="D196" s="25" t="s">
        <v>112</v>
      </c>
      <c r="E196" s="25">
        <f>IF(D196="",0,VLOOKUP(D196,city!$D$4:$K$352,8,0))</f>
        <v>78</v>
      </c>
      <c r="F196" s="25">
        <v>1</v>
      </c>
      <c r="G196" s="25">
        <v>0</v>
      </c>
      <c r="H196" s="25" t="s">
        <v>11126</v>
      </c>
      <c r="I196" s="25" t="s">
        <v>11555</v>
      </c>
      <c r="J196" s="25">
        <f>IF(I196="","",VLOOKUP(I196,speciality!$B$4:$J$1737,9,0))</f>
        <v>107802</v>
      </c>
      <c r="K196" s="25" t="str">
        <f t="shared" si="0"/>
        <v>4,107802</v>
      </c>
      <c r="L196" s="25">
        <v>0</v>
      </c>
      <c r="M196" s="25">
        <v>0</v>
      </c>
      <c r="N196" s="25">
        <v>0</v>
      </c>
      <c r="O196" s="25">
        <v>0</v>
      </c>
      <c r="P196" s="17">
        <v>0</v>
      </c>
      <c r="Q196" s="17">
        <v>3000</v>
      </c>
      <c r="R196" s="17">
        <v>0</v>
      </c>
    </row>
    <row r="197" spans="1:18" ht="27">
      <c r="A197" s="17">
        <v>200010</v>
      </c>
      <c r="B197" s="24" t="s">
        <v>11556</v>
      </c>
      <c r="C197" s="25">
        <v>2</v>
      </c>
      <c r="D197" s="25" t="s">
        <v>112</v>
      </c>
      <c r="E197" s="25">
        <f>IF(D197="",0,VLOOKUP(D197,city!$D$4:$K$352,8,0))</f>
        <v>78</v>
      </c>
      <c r="F197" s="25">
        <v>1</v>
      </c>
      <c r="G197" s="25">
        <v>0</v>
      </c>
      <c r="H197" s="25" t="s">
        <v>11126</v>
      </c>
      <c r="I197" s="25" t="s">
        <v>11557</v>
      </c>
      <c r="J197" s="25">
        <f>IF(I197="","",VLOOKUP(I197,speciality!$B$4:$J$1737,9,0))</f>
        <v>107801</v>
      </c>
      <c r="K197" s="25" t="str">
        <f t="shared" si="0"/>
        <v>4,107801</v>
      </c>
      <c r="L197" s="25">
        <v>0</v>
      </c>
      <c r="M197" s="25">
        <v>0</v>
      </c>
      <c r="N197" s="25">
        <v>0</v>
      </c>
      <c r="O197" s="25">
        <v>0</v>
      </c>
      <c r="P197" s="17">
        <v>0</v>
      </c>
      <c r="Q197" s="17">
        <v>3000</v>
      </c>
      <c r="R197" s="17">
        <v>0</v>
      </c>
    </row>
    <row r="198" spans="1:18" ht="27">
      <c r="A198" s="17">
        <v>200011</v>
      </c>
      <c r="B198" s="24" t="s">
        <v>11558</v>
      </c>
      <c r="C198" s="25">
        <v>2</v>
      </c>
      <c r="D198" s="25" t="s">
        <v>112</v>
      </c>
      <c r="E198" s="25">
        <f>IF(D198="",0,VLOOKUP(D198,city!$D$4:$K$352,8,0))</f>
        <v>78</v>
      </c>
      <c r="F198" s="25">
        <v>1</v>
      </c>
      <c r="G198" s="25">
        <v>0</v>
      </c>
      <c r="H198" s="25" t="s">
        <v>11126</v>
      </c>
      <c r="I198" s="25" t="s">
        <v>11559</v>
      </c>
      <c r="J198" s="25">
        <f>IF(I198="","",VLOOKUP(I198,speciality!$B$4:$J$1737,9,0))</f>
        <v>107803</v>
      </c>
      <c r="K198" s="25" t="str">
        <f t="shared" si="0"/>
        <v>4,107803</v>
      </c>
      <c r="L198" s="25">
        <v>0</v>
      </c>
      <c r="M198" s="25">
        <v>0</v>
      </c>
      <c r="N198" s="25">
        <v>0</v>
      </c>
      <c r="O198" s="25">
        <v>0</v>
      </c>
      <c r="P198" s="17">
        <v>0</v>
      </c>
      <c r="Q198" s="17">
        <v>3000</v>
      </c>
      <c r="R198" s="17">
        <v>0</v>
      </c>
    </row>
    <row r="199" spans="1:18" ht="27">
      <c r="A199" s="17">
        <v>200012</v>
      </c>
      <c r="B199" s="24" t="s">
        <v>11560</v>
      </c>
      <c r="C199" s="25">
        <v>2</v>
      </c>
      <c r="D199" s="25" t="s">
        <v>113</v>
      </c>
      <c r="E199" s="25">
        <f>IF(D199="",0,VLOOKUP(D199,city!$D$4:$K$352,8,0))</f>
        <v>79</v>
      </c>
      <c r="F199" s="25">
        <v>1</v>
      </c>
      <c r="G199" s="25">
        <v>0</v>
      </c>
      <c r="H199" s="25" t="s">
        <v>11126</v>
      </c>
      <c r="I199" s="25" t="s">
        <v>11561</v>
      </c>
      <c r="J199" s="25">
        <f>IF(I199="","",VLOOKUP(I199,speciality!$B$4:$J$1737,9,0))</f>
        <v>107901</v>
      </c>
      <c r="K199" s="25" t="str">
        <f t="shared" si="0"/>
        <v>4,107901</v>
      </c>
      <c r="L199" s="25">
        <v>0</v>
      </c>
      <c r="M199" s="25">
        <v>0</v>
      </c>
      <c r="N199" s="25">
        <v>0</v>
      </c>
      <c r="O199" s="25">
        <v>0</v>
      </c>
      <c r="P199" s="17">
        <v>0</v>
      </c>
      <c r="Q199" s="17">
        <v>3000</v>
      </c>
      <c r="R199" s="17">
        <v>0</v>
      </c>
    </row>
    <row r="200" spans="1:18" ht="27">
      <c r="A200" s="17">
        <v>200013</v>
      </c>
      <c r="B200" s="24" t="s">
        <v>11562</v>
      </c>
      <c r="C200" s="25">
        <v>2</v>
      </c>
      <c r="D200" s="25" t="s">
        <v>113</v>
      </c>
      <c r="E200" s="25">
        <f>IF(D200="",0,VLOOKUP(D200,city!$D$4:$K$352,8,0))</f>
        <v>79</v>
      </c>
      <c r="F200" s="25">
        <v>1</v>
      </c>
      <c r="G200" s="25">
        <v>0</v>
      </c>
      <c r="H200" s="25" t="s">
        <v>11126</v>
      </c>
      <c r="I200" s="25" t="s">
        <v>11563</v>
      </c>
      <c r="J200" s="25">
        <f>IF(I200="","",VLOOKUP(I200,speciality!$B$4:$J$1737,9,0))</f>
        <v>107902</v>
      </c>
      <c r="K200" s="25" t="str">
        <f t="shared" si="0"/>
        <v>4,107902</v>
      </c>
      <c r="L200" s="25">
        <v>0</v>
      </c>
      <c r="M200" s="25">
        <v>0</v>
      </c>
      <c r="N200" s="25">
        <v>0</v>
      </c>
      <c r="O200" s="25">
        <v>0</v>
      </c>
      <c r="P200" s="17">
        <v>0</v>
      </c>
      <c r="Q200" s="17">
        <v>3000</v>
      </c>
      <c r="R200" s="17">
        <v>0</v>
      </c>
    </row>
    <row r="201" spans="1:18">
      <c r="A201" s="17">
        <v>200014</v>
      </c>
      <c r="B201" s="24" t="s">
        <v>11564</v>
      </c>
      <c r="C201" s="25">
        <v>2</v>
      </c>
      <c r="D201" s="25" t="s">
        <v>113</v>
      </c>
      <c r="E201" s="25">
        <f>IF(D201="",0,VLOOKUP(D201,city!$D$4:$K$352,8,0))</f>
        <v>79</v>
      </c>
      <c r="F201" s="25">
        <v>1</v>
      </c>
      <c r="G201" s="25">
        <v>0</v>
      </c>
      <c r="H201" s="25" t="s">
        <v>11126</v>
      </c>
      <c r="I201" s="25" t="s">
        <v>11565</v>
      </c>
      <c r="J201" s="25">
        <f>IF(I201="","",VLOOKUP(I201,speciality!$B$4:$J$1737,9,0))</f>
        <v>107904</v>
      </c>
      <c r="K201" s="25" t="str">
        <f t="shared" si="0"/>
        <v>4,107904</v>
      </c>
      <c r="L201" s="25">
        <v>0</v>
      </c>
      <c r="M201" s="25">
        <v>0</v>
      </c>
      <c r="N201" s="25">
        <v>0</v>
      </c>
      <c r="O201" s="25">
        <v>0</v>
      </c>
      <c r="P201" s="17">
        <v>0</v>
      </c>
      <c r="Q201" s="17">
        <v>3000</v>
      </c>
      <c r="R201" s="17">
        <v>0</v>
      </c>
    </row>
    <row r="202" spans="1:18" ht="40.5">
      <c r="A202" s="17">
        <v>200015</v>
      </c>
      <c r="B202" s="24" t="s">
        <v>11566</v>
      </c>
      <c r="C202" s="25">
        <v>2</v>
      </c>
      <c r="D202" s="25" t="s">
        <v>113</v>
      </c>
      <c r="E202" s="25">
        <f>IF(D202="",0,VLOOKUP(D202,city!$D$4:$K$352,8,0))</f>
        <v>79</v>
      </c>
      <c r="F202" s="25">
        <v>1</v>
      </c>
      <c r="G202" s="25">
        <v>0</v>
      </c>
      <c r="H202" s="25" t="s">
        <v>11126</v>
      </c>
      <c r="J202" s="25" t="str">
        <f>IF(I202="","",VLOOKUP(I202,speciality!$B$4:$J$1737,9,0))</f>
        <v/>
      </c>
      <c r="K202" s="25" t="str">
        <f t="shared" si="0"/>
        <v>3,-1</v>
      </c>
      <c r="L202" s="25">
        <v>0</v>
      </c>
      <c r="M202" s="25">
        <v>0</v>
      </c>
      <c r="N202" s="25">
        <v>0</v>
      </c>
      <c r="O202" s="25">
        <v>0</v>
      </c>
      <c r="P202" s="17">
        <v>0</v>
      </c>
      <c r="Q202" s="17">
        <v>3000</v>
      </c>
      <c r="R202" s="17">
        <v>0</v>
      </c>
    </row>
    <row r="203" spans="1:18" ht="27">
      <c r="A203" s="17">
        <v>200016</v>
      </c>
      <c r="B203" s="24" t="s">
        <v>11567</v>
      </c>
      <c r="C203" s="25">
        <v>2</v>
      </c>
      <c r="D203" s="25" t="s">
        <v>114</v>
      </c>
      <c r="E203" s="25">
        <f>IF(D203="",0,VLOOKUP(D203,city!$D$4:$K$352,8,0))</f>
        <v>80</v>
      </c>
      <c r="F203" s="25">
        <v>1</v>
      </c>
      <c r="G203" s="25">
        <v>0</v>
      </c>
      <c r="H203" s="25" t="s">
        <v>11126</v>
      </c>
      <c r="I203" s="25" t="s">
        <v>11568</v>
      </c>
      <c r="J203" s="25">
        <f>IF(I203="","",VLOOKUP(I203,speciality!$B$4:$J$1737,9,0))</f>
        <v>108001</v>
      </c>
      <c r="K203" s="25" t="str">
        <f t="shared" si="0"/>
        <v>4,108001</v>
      </c>
      <c r="L203" s="25">
        <v>0</v>
      </c>
      <c r="M203" s="25">
        <v>0</v>
      </c>
      <c r="N203" s="25">
        <v>0</v>
      </c>
      <c r="O203" s="25">
        <v>0</v>
      </c>
      <c r="P203" s="17">
        <v>0</v>
      </c>
      <c r="Q203" s="17">
        <v>3000</v>
      </c>
      <c r="R203" s="17">
        <v>0</v>
      </c>
    </row>
    <row r="204" spans="1:18">
      <c r="A204" s="17">
        <v>200017</v>
      </c>
      <c r="B204" s="24" t="s">
        <v>11569</v>
      </c>
      <c r="C204" s="25">
        <v>2</v>
      </c>
      <c r="D204" s="25" t="s">
        <v>114</v>
      </c>
      <c r="E204" s="25">
        <f>IF(D204="",0,VLOOKUP(D204,city!$D$4:$K$352,8,0))</f>
        <v>80</v>
      </c>
      <c r="F204" s="25">
        <v>1</v>
      </c>
      <c r="G204" s="25">
        <v>0</v>
      </c>
      <c r="H204" s="25" t="s">
        <v>11126</v>
      </c>
      <c r="J204" s="25" t="str">
        <f>IF(I204="","",VLOOKUP(I204,speciality!$B$4:$J$1737,9,0))</f>
        <v/>
      </c>
      <c r="K204" s="25" t="str">
        <f t="shared" si="0"/>
        <v>3,-1</v>
      </c>
      <c r="L204" s="25">
        <v>0</v>
      </c>
      <c r="M204" s="25">
        <v>0</v>
      </c>
      <c r="N204" s="25">
        <v>0</v>
      </c>
      <c r="O204" s="25">
        <v>0</v>
      </c>
      <c r="P204" s="17">
        <v>0</v>
      </c>
      <c r="Q204" s="17">
        <v>3000</v>
      </c>
      <c r="R204" s="17">
        <v>0</v>
      </c>
    </row>
    <row r="205" spans="1:18" ht="27">
      <c r="A205" s="17">
        <v>200018</v>
      </c>
      <c r="B205" s="24" t="s">
        <v>11570</v>
      </c>
      <c r="C205" s="25">
        <v>2</v>
      </c>
      <c r="D205" s="25" t="s">
        <v>114</v>
      </c>
      <c r="E205" s="25">
        <f>IF(D205="",0,VLOOKUP(D205,city!$D$4:$K$352,8,0))</f>
        <v>80</v>
      </c>
      <c r="F205" s="25">
        <v>1</v>
      </c>
      <c r="G205" s="25">
        <v>0</v>
      </c>
      <c r="H205" s="25" t="s">
        <v>11126</v>
      </c>
      <c r="I205" s="25" t="s">
        <v>11571</v>
      </c>
      <c r="J205" s="25">
        <f>IF(I205="","",VLOOKUP(I205,speciality!$B$4:$J$1737,9,0))</f>
        <v>108003</v>
      </c>
      <c r="K205" s="25" t="str">
        <f t="shared" si="0"/>
        <v>4,108003</v>
      </c>
      <c r="L205" s="25">
        <v>0</v>
      </c>
      <c r="M205" s="25">
        <v>0</v>
      </c>
      <c r="N205" s="25">
        <v>0</v>
      </c>
      <c r="O205" s="25">
        <v>0</v>
      </c>
      <c r="P205" s="17">
        <v>0</v>
      </c>
      <c r="Q205" s="17">
        <v>3000</v>
      </c>
      <c r="R205" s="17">
        <v>0</v>
      </c>
    </row>
    <row r="206" spans="1:18" ht="27">
      <c r="A206" s="17">
        <v>200019</v>
      </c>
      <c r="B206" s="24" t="s">
        <v>11572</v>
      </c>
      <c r="C206" s="25">
        <v>2</v>
      </c>
      <c r="D206" s="25" t="s">
        <v>114</v>
      </c>
      <c r="E206" s="25">
        <f>IF(D206="",0,VLOOKUP(D206,city!$D$4:$K$352,8,0))</f>
        <v>80</v>
      </c>
      <c r="F206" s="25">
        <v>1</v>
      </c>
      <c r="G206" s="25">
        <v>0</v>
      </c>
      <c r="H206" s="25" t="s">
        <v>11126</v>
      </c>
      <c r="J206" s="25" t="str">
        <f>IF(I206="","",VLOOKUP(I206,speciality!$B$4:$J$1737,9,0))</f>
        <v/>
      </c>
      <c r="K206" s="25" t="str">
        <f t="shared" si="0"/>
        <v>3,-1</v>
      </c>
      <c r="L206" s="25">
        <v>0</v>
      </c>
      <c r="M206" s="25">
        <v>0</v>
      </c>
      <c r="N206" s="25">
        <v>0</v>
      </c>
      <c r="O206" s="25">
        <v>0</v>
      </c>
      <c r="P206" s="17">
        <v>0</v>
      </c>
      <c r="Q206" s="17">
        <v>3000</v>
      </c>
      <c r="R206" s="17">
        <v>0</v>
      </c>
    </row>
    <row r="207" spans="1:18" ht="27">
      <c r="A207" s="17">
        <v>200020</v>
      </c>
      <c r="B207" s="24" t="s">
        <v>11573</v>
      </c>
      <c r="C207" s="25">
        <v>2</v>
      </c>
      <c r="D207" s="25" t="s">
        <v>115</v>
      </c>
      <c r="E207" s="25">
        <f>IF(D207="",0,VLOOKUP(D207,city!$D$4:$K$352,8,0))</f>
        <v>81</v>
      </c>
      <c r="F207" s="25">
        <v>1</v>
      </c>
      <c r="G207" s="25">
        <v>0</v>
      </c>
      <c r="H207" s="25" t="s">
        <v>11126</v>
      </c>
      <c r="I207" s="25" t="s">
        <v>11574</v>
      </c>
      <c r="J207" s="25">
        <f>IF(I207="","",VLOOKUP(I207,speciality!$B$4:$J$1737,9,0))</f>
        <v>108102</v>
      </c>
      <c r="K207" s="25" t="str">
        <f t="shared" si="0"/>
        <v>4,108102</v>
      </c>
      <c r="L207" s="25">
        <v>0</v>
      </c>
      <c r="M207" s="25">
        <v>0</v>
      </c>
      <c r="N207" s="25">
        <v>0</v>
      </c>
      <c r="O207" s="25">
        <v>0</v>
      </c>
      <c r="P207" s="17">
        <v>0</v>
      </c>
      <c r="Q207" s="17">
        <v>3000</v>
      </c>
      <c r="R207" s="17">
        <v>0</v>
      </c>
    </row>
    <row r="208" spans="1:18" ht="27">
      <c r="A208" s="17">
        <v>200021</v>
      </c>
      <c r="B208" s="24" t="s">
        <v>11575</v>
      </c>
      <c r="C208" s="25">
        <v>2</v>
      </c>
      <c r="D208" s="25" t="s">
        <v>115</v>
      </c>
      <c r="E208" s="25">
        <f>IF(D208="",0,VLOOKUP(D208,city!$D$4:$K$352,8,0))</f>
        <v>81</v>
      </c>
      <c r="F208" s="25">
        <v>1</v>
      </c>
      <c r="G208" s="25">
        <v>0</v>
      </c>
      <c r="H208" s="25" t="s">
        <v>11126</v>
      </c>
      <c r="I208" s="25" t="s">
        <v>11576</v>
      </c>
      <c r="J208" s="25">
        <f>IF(I208="","",VLOOKUP(I208,speciality!$B$4:$J$1737,9,0))</f>
        <v>108103</v>
      </c>
      <c r="K208" s="25" t="str">
        <f t="shared" si="0"/>
        <v>4,108103</v>
      </c>
      <c r="L208" s="25">
        <v>0</v>
      </c>
      <c r="M208" s="25">
        <v>0</v>
      </c>
      <c r="N208" s="25">
        <v>0</v>
      </c>
      <c r="O208" s="25">
        <v>0</v>
      </c>
      <c r="P208" s="17">
        <v>0</v>
      </c>
      <c r="Q208" s="17">
        <v>3000</v>
      </c>
      <c r="R208" s="17">
        <v>0</v>
      </c>
    </row>
    <row r="209" spans="1:18" ht="40.5">
      <c r="A209" s="17">
        <v>200022</v>
      </c>
      <c r="B209" s="24" t="s">
        <v>11577</v>
      </c>
      <c r="C209" s="25">
        <v>2</v>
      </c>
      <c r="D209" s="25" t="s">
        <v>115</v>
      </c>
      <c r="E209" s="25">
        <f>IF(D209="",0,VLOOKUP(D209,city!$D$4:$K$352,8,0))</f>
        <v>81</v>
      </c>
      <c r="F209" s="25">
        <v>1</v>
      </c>
      <c r="G209" s="25">
        <v>0</v>
      </c>
      <c r="H209" s="25" t="s">
        <v>11126</v>
      </c>
      <c r="I209" s="25" t="s">
        <v>11578</v>
      </c>
      <c r="J209" s="25">
        <f>IF(I209="","",VLOOKUP(I209,speciality!$B$4:$J$1737,9,0))</f>
        <v>108101</v>
      </c>
      <c r="K209" s="25" t="str">
        <f t="shared" si="0"/>
        <v>4,108101</v>
      </c>
      <c r="L209" s="25">
        <v>0</v>
      </c>
      <c r="M209" s="25">
        <v>0</v>
      </c>
      <c r="N209" s="25">
        <v>0</v>
      </c>
      <c r="O209" s="25">
        <v>0</v>
      </c>
      <c r="P209" s="17">
        <v>0</v>
      </c>
      <c r="Q209" s="17">
        <v>3000</v>
      </c>
      <c r="R209" s="17">
        <v>0</v>
      </c>
    </row>
    <row r="210" spans="1:18" ht="27">
      <c r="A210" s="17">
        <v>200023</v>
      </c>
      <c r="B210" s="24" t="s">
        <v>11579</v>
      </c>
      <c r="C210" s="25">
        <v>2</v>
      </c>
      <c r="D210" s="25" t="s">
        <v>115</v>
      </c>
      <c r="E210" s="25">
        <f>IF(D210="",0,VLOOKUP(D210,city!$D$4:$K$352,8,0))</f>
        <v>81</v>
      </c>
      <c r="F210" s="25">
        <v>1</v>
      </c>
      <c r="G210" s="25">
        <v>0</v>
      </c>
      <c r="H210" s="25" t="s">
        <v>11126</v>
      </c>
      <c r="J210" s="25" t="str">
        <f>IF(I210="","",VLOOKUP(I210,speciality!$B$4:$J$1737,9,0))</f>
        <v/>
      </c>
      <c r="K210" s="25" t="str">
        <f t="shared" si="0"/>
        <v>3,-1</v>
      </c>
      <c r="L210" s="25">
        <v>0</v>
      </c>
      <c r="M210" s="25">
        <v>0</v>
      </c>
      <c r="N210" s="25">
        <v>0</v>
      </c>
      <c r="O210" s="25">
        <v>0</v>
      </c>
      <c r="P210" s="17">
        <v>0</v>
      </c>
      <c r="Q210" s="17">
        <v>3000</v>
      </c>
      <c r="R210" s="17">
        <v>0</v>
      </c>
    </row>
    <row r="211" spans="1:18" ht="27">
      <c r="A211" s="17">
        <v>200024</v>
      </c>
      <c r="B211" s="24" t="s">
        <v>11580</v>
      </c>
      <c r="C211" s="25">
        <v>2</v>
      </c>
      <c r="D211" s="25" t="s">
        <v>116</v>
      </c>
      <c r="E211" s="25">
        <f>IF(D211="",0,VLOOKUP(D211,city!$D$4:$K$352,8,0))</f>
        <v>82</v>
      </c>
      <c r="F211" s="25">
        <v>1</v>
      </c>
      <c r="G211" s="25">
        <v>0</v>
      </c>
      <c r="H211" s="25" t="s">
        <v>11126</v>
      </c>
      <c r="I211" s="25" t="s">
        <v>11581</v>
      </c>
      <c r="J211" s="25">
        <f>IF(I211="","",VLOOKUP(I211,speciality!$B$4:$J$1737,9,0))</f>
        <v>108202</v>
      </c>
      <c r="K211" s="25" t="str">
        <f t="shared" si="0"/>
        <v>4,108202</v>
      </c>
      <c r="L211" s="25">
        <v>0</v>
      </c>
      <c r="M211" s="25">
        <v>0</v>
      </c>
      <c r="N211" s="25">
        <v>0</v>
      </c>
      <c r="O211" s="25">
        <v>0</v>
      </c>
      <c r="P211" s="17">
        <v>0</v>
      </c>
      <c r="Q211" s="17">
        <v>3000</v>
      </c>
      <c r="R211" s="17">
        <v>0</v>
      </c>
    </row>
    <row r="212" spans="1:18" ht="27">
      <c r="A212" s="17">
        <v>200025</v>
      </c>
      <c r="B212" s="24" t="s">
        <v>11582</v>
      </c>
      <c r="C212" s="25">
        <v>2</v>
      </c>
      <c r="D212" s="25" t="s">
        <v>116</v>
      </c>
      <c r="E212" s="25">
        <f>IF(D212="",0,VLOOKUP(D212,city!$D$4:$K$352,8,0))</f>
        <v>82</v>
      </c>
      <c r="F212" s="25">
        <v>1</v>
      </c>
      <c r="G212" s="25">
        <v>0</v>
      </c>
      <c r="H212" s="25" t="s">
        <v>11126</v>
      </c>
      <c r="I212" s="25" t="s">
        <v>11583</v>
      </c>
      <c r="J212" s="25">
        <f>IF(I212="","",VLOOKUP(I212,speciality!$B$4:$J$1737,9,0))</f>
        <v>108201</v>
      </c>
      <c r="K212" s="25" t="str">
        <f t="shared" si="0"/>
        <v>4,108201</v>
      </c>
      <c r="L212" s="25">
        <v>0</v>
      </c>
      <c r="M212" s="25">
        <v>0</v>
      </c>
      <c r="N212" s="25">
        <v>0</v>
      </c>
      <c r="O212" s="25">
        <v>0</v>
      </c>
      <c r="P212" s="17">
        <v>0</v>
      </c>
      <c r="Q212" s="17">
        <v>3000</v>
      </c>
      <c r="R212" s="17">
        <v>0</v>
      </c>
    </row>
    <row r="213" spans="1:18" ht="27">
      <c r="A213" s="17">
        <v>200026</v>
      </c>
      <c r="B213" s="24" t="s">
        <v>11584</v>
      </c>
      <c r="C213" s="25">
        <v>2</v>
      </c>
      <c r="D213" s="25" t="s">
        <v>116</v>
      </c>
      <c r="E213" s="25">
        <f>IF(D213="",0,VLOOKUP(D213,city!$D$4:$K$352,8,0))</f>
        <v>82</v>
      </c>
      <c r="F213" s="25">
        <v>1</v>
      </c>
      <c r="G213" s="25">
        <v>0</v>
      </c>
      <c r="H213" s="25" t="s">
        <v>11126</v>
      </c>
      <c r="J213" s="25" t="str">
        <f>IF(I213="","",VLOOKUP(I213,speciality!$B$4:$J$1737,9,0))</f>
        <v/>
      </c>
      <c r="K213" s="25" t="str">
        <f t="shared" si="0"/>
        <v>3,-1</v>
      </c>
      <c r="L213" s="25">
        <v>0</v>
      </c>
      <c r="M213" s="25">
        <v>0</v>
      </c>
      <c r="N213" s="25">
        <v>0</v>
      </c>
      <c r="O213" s="25">
        <v>0</v>
      </c>
      <c r="P213" s="17">
        <v>0</v>
      </c>
      <c r="Q213" s="17">
        <v>3000</v>
      </c>
      <c r="R213" s="17">
        <v>0</v>
      </c>
    </row>
    <row r="214" spans="1:18">
      <c r="A214" s="17">
        <v>200027</v>
      </c>
      <c r="B214" s="24" t="s">
        <v>11585</v>
      </c>
      <c r="C214" s="25">
        <v>2</v>
      </c>
      <c r="D214" s="25" t="s">
        <v>116</v>
      </c>
      <c r="E214" s="25">
        <f>IF(D214="",0,VLOOKUP(D214,city!$D$4:$K$352,8,0))</f>
        <v>82</v>
      </c>
      <c r="F214" s="25">
        <v>1</v>
      </c>
      <c r="G214" s="25">
        <v>0</v>
      </c>
      <c r="H214" s="25" t="s">
        <v>11126</v>
      </c>
      <c r="J214" s="25" t="str">
        <f>IF(I214="","",VLOOKUP(I214,speciality!$B$4:$J$1737,9,0))</f>
        <v/>
      </c>
      <c r="K214" s="25" t="str">
        <f t="shared" si="0"/>
        <v>3,-1</v>
      </c>
      <c r="L214" s="25">
        <v>0</v>
      </c>
      <c r="M214" s="25">
        <v>0</v>
      </c>
      <c r="N214" s="25">
        <v>0</v>
      </c>
      <c r="O214" s="25">
        <v>0</v>
      </c>
      <c r="P214" s="17">
        <v>0</v>
      </c>
      <c r="Q214" s="17">
        <v>3000</v>
      </c>
      <c r="R214" s="17">
        <v>0</v>
      </c>
    </row>
    <row r="215" spans="1:18">
      <c r="A215" s="17">
        <v>200028</v>
      </c>
      <c r="B215" s="24" t="s">
        <v>11586</v>
      </c>
      <c r="C215" s="25">
        <v>2</v>
      </c>
      <c r="D215" s="25" t="s">
        <v>117</v>
      </c>
      <c r="E215" s="25">
        <f>IF(D215="",0,VLOOKUP(D215,city!$D$4:$K$352,8,0))</f>
        <v>83</v>
      </c>
      <c r="F215" s="25">
        <v>1</v>
      </c>
      <c r="G215" s="25">
        <v>0</v>
      </c>
      <c r="H215" s="25" t="s">
        <v>11126</v>
      </c>
      <c r="I215" s="25" t="s">
        <v>11587</v>
      </c>
      <c r="J215" s="25">
        <f>IF(I215="","",VLOOKUP(I215,speciality!$B$4:$J$1737,9,0))</f>
        <v>108303</v>
      </c>
      <c r="K215" s="25" t="str">
        <f t="shared" si="0"/>
        <v>4,108303</v>
      </c>
      <c r="L215" s="25">
        <v>0</v>
      </c>
      <c r="M215" s="25">
        <v>0</v>
      </c>
      <c r="N215" s="25">
        <v>0</v>
      </c>
      <c r="O215" s="25">
        <v>0</v>
      </c>
      <c r="P215" s="17">
        <v>0</v>
      </c>
      <c r="Q215" s="17">
        <v>3000</v>
      </c>
      <c r="R215" s="17">
        <v>0</v>
      </c>
    </row>
    <row r="216" spans="1:18">
      <c r="A216" s="17">
        <v>200029</v>
      </c>
      <c r="B216" s="24" t="s">
        <v>11588</v>
      </c>
      <c r="C216" s="25">
        <v>2</v>
      </c>
      <c r="D216" s="25" t="s">
        <v>117</v>
      </c>
      <c r="E216" s="25">
        <f>IF(D216="",0,VLOOKUP(D216,city!$D$4:$K$352,8,0))</f>
        <v>83</v>
      </c>
      <c r="F216" s="25">
        <v>1</v>
      </c>
      <c r="G216" s="25">
        <v>0</v>
      </c>
      <c r="H216" s="25" t="s">
        <v>11126</v>
      </c>
      <c r="J216" s="25" t="str">
        <f>IF(I216="","",VLOOKUP(I216,speciality!$B$4:$J$1737,9,0))</f>
        <v/>
      </c>
      <c r="K216" s="25" t="str">
        <f t="shared" si="0"/>
        <v>3,-1</v>
      </c>
      <c r="L216" s="25">
        <v>0</v>
      </c>
      <c r="M216" s="25">
        <v>0</v>
      </c>
      <c r="N216" s="25">
        <v>0</v>
      </c>
      <c r="O216" s="25">
        <v>0</v>
      </c>
      <c r="P216" s="17">
        <v>0</v>
      </c>
      <c r="Q216" s="17">
        <v>3000</v>
      </c>
      <c r="R216" s="17">
        <v>0</v>
      </c>
    </row>
    <row r="217" spans="1:18">
      <c r="A217" s="17">
        <v>200030</v>
      </c>
      <c r="B217" s="24" t="s">
        <v>11589</v>
      </c>
      <c r="C217" s="25">
        <v>2</v>
      </c>
      <c r="D217" s="25" t="s">
        <v>117</v>
      </c>
      <c r="E217" s="25">
        <f>IF(D217="",0,VLOOKUP(D217,city!$D$4:$K$352,8,0))</f>
        <v>83</v>
      </c>
      <c r="F217" s="25">
        <v>1</v>
      </c>
      <c r="G217" s="25">
        <v>0</v>
      </c>
      <c r="H217" s="25" t="s">
        <v>11126</v>
      </c>
      <c r="J217" s="25" t="str">
        <f>IF(I217="","",VLOOKUP(I217,speciality!$B$4:$J$1737,9,0))</f>
        <v/>
      </c>
      <c r="K217" s="25" t="str">
        <f t="shared" si="0"/>
        <v>3,-1</v>
      </c>
      <c r="L217" s="25">
        <v>0</v>
      </c>
      <c r="M217" s="25">
        <v>0</v>
      </c>
      <c r="N217" s="25">
        <v>0</v>
      </c>
      <c r="O217" s="25">
        <v>0</v>
      </c>
      <c r="P217" s="17">
        <v>0</v>
      </c>
      <c r="Q217" s="17">
        <v>3000</v>
      </c>
      <c r="R217" s="17">
        <v>0</v>
      </c>
    </row>
    <row r="218" spans="1:18" ht="27">
      <c r="A218" s="17">
        <v>200031</v>
      </c>
      <c r="B218" s="24" t="s">
        <v>11590</v>
      </c>
      <c r="C218" s="25">
        <v>2</v>
      </c>
      <c r="D218" s="25" t="s">
        <v>117</v>
      </c>
      <c r="E218" s="25">
        <f>IF(D218="",0,VLOOKUP(D218,city!$D$4:$K$352,8,0))</f>
        <v>83</v>
      </c>
      <c r="F218" s="25">
        <v>1</v>
      </c>
      <c r="G218" s="25">
        <v>0</v>
      </c>
      <c r="H218" s="25" t="s">
        <v>11126</v>
      </c>
      <c r="I218" s="25" t="s">
        <v>11591</v>
      </c>
      <c r="J218" s="25">
        <f>IF(I218="","",VLOOKUP(I218,speciality!$B$4:$J$1737,9,0))</f>
        <v>108304</v>
      </c>
      <c r="K218" s="25" t="str">
        <f t="shared" si="0"/>
        <v>4,108304</v>
      </c>
      <c r="L218" s="25">
        <v>0</v>
      </c>
      <c r="M218" s="25">
        <v>0</v>
      </c>
      <c r="N218" s="25">
        <v>0</v>
      </c>
      <c r="O218" s="25">
        <v>0</v>
      </c>
      <c r="P218" s="17">
        <v>0</v>
      </c>
      <c r="Q218" s="17">
        <v>3000</v>
      </c>
      <c r="R218" s="17">
        <v>0</v>
      </c>
    </row>
    <row r="219" spans="1:18" ht="27">
      <c r="A219" s="17">
        <v>200032</v>
      </c>
      <c r="B219" s="24" t="s">
        <v>11592</v>
      </c>
      <c r="C219" s="25">
        <v>2</v>
      </c>
      <c r="D219" s="25" t="s">
        <v>118</v>
      </c>
      <c r="E219" s="25">
        <f>IF(D219="",0,VLOOKUP(D219,city!$D$4:$K$352,8,0))</f>
        <v>84</v>
      </c>
      <c r="F219" s="25">
        <v>1</v>
      </c>
      <c r="G219" s="25">
        <v>0</v>
      </c>
      <c r="H219" s="25" t="s">
        <v>11126</v>
      </c>
      <c r="I219" s="25" t="s">
        <v>11593</v>
      </c>
      <c r="J219" s="25">
        <f>IF(I219="","",VLOOKUP(I219,speciality!$B$4:$J$1737,9,0))</f>
        <v>108401</v>
      </c>
      <c r="K219" s="25" t="str">
        <f t="shared" si="0"/>
        <v>4,108401</v>
      </c>
      <c r="L219" s="25">
        <v>0</v>
      </c>
      <c r="M219" s="25">
        <v>0</v>
      </c>
      <c r="N219" s="25">
        <v>0</v>
      </c>
      <c r="O219" s="25">
        <v>0</v>
      </c>
      <c r="P219" s="17">
        <v>0</v>
      </c>
      <c r="Q219" s="17">
        <v>3000</v>
      </c>
      <c r="R219" s="17">
        <v>0</v>
      </c>
    </row>
    <row r="220" spans="1:18" ht="27">
      <c r="A220" s="17">
        <v>200033</v>
      </c>
      <c r="B220" s="24" t="s">
        <v>11594</v>
      </c>
      <c r="C220" s="25">
        <v>2</v>
      </c>
      <c r="D220" s="25" t="s">
        <v>118</v>
      </c>
      <c r="E220" s="25">
        <f>IF(D220="",0,VLOOKUP(D220,city!$D$4:$K$352,8,0))</f>
        <v>84</v>
      </c>
      <c r="F220" s="25">
        <v>1</v>
      </c>
      <c r="G220" s="25">
        <v>0</v>
      </c>
      <c r="H220" s="25" t="s">
        <v>11126</v>
      </c>
      <c r="J220" s="25" t="str">
        <f>IF(I220="","",VLOOKUP(I220,speciality!$B$4:$J$1737,9,0))</f>
        <v/>
      </c>
      <c r="K220" s="25" t="str">
        <f t="shared" si="0"/>
        <v>3,-1</v>
      </c>
      <c r="L220" s="25">
        <v>0</v>
      </c>
      <c r="M220" s="25">
        <v>0</v>
      </c>
      <c r="N220" s="25">
        <v>0</v>
      </c>
      <c r="O220" s="25">
        <v>0</v>
      </c>
      <c r="P220" s="17">
        <v>0</v>
      </c>
      <c r="Q220" s="17">
        <v>3000</v>
      </c>
      <c r="R220" s="17">
        <v>0</v>
      </c>
    </row>
    <row r="221" spans="1:18" ht="27">
      <c r="A221" s="17">
        <v>200034</v>
      </c>
      <c r="B221" s="24" t="s">
        <v>11595</v>
      </c>
      <c r="C221" s="25">
        <v>2</v>
      </c>
      <c r="D221" s="25" t="s">
        <v>118</v>
      </c>
      <c r="E221" s="25">
        <f>IF(D221="",0,VLOOKUP(D221,city!$D$4:$K$352,8,0))</f>
        <v>84</v>
      </c>
      <c r="F221" s="25">
        <v>1</v>
      </c>
      <c r="G221" s="25">
        <v>0</v>
      </c>
      <c r="H221" s="25" t="s">
        <v>11126</v>
      </c>
      <c r="J221" s="25" t="str">
        <f>IF(I221="","",VLOOKUP(I221,speciality!$B$4:$J$1737,9,0))</f>
        <v/>
      </c>
      <c r="K221" s="25" t="str">
        <f t="shared" si="0"/>
        <v>3,-1</v>
      </c>
      <c r="L221" s="25">
        <v>0</v>
      </c>
      <c r="M221" s="25">
        <v>0</v>
      </c>
      <c r="N221" s="25">
        <v>0</v>
      </c>
      <c r="O221" s="25">
        <v>0</v>
      </c>
      <c r="P221" s="17">
        <v>0</v>
      </c>
      <c r="Q221" s="17">
        <v>3000</v>
      </c>
      <c r="R221" s="17">
        <v>0</v>
      </c>
    </row>
    <row r="222" spans="1:18">
      <c r="A222" s="17">
        <v>200035</v>
      </c>
      <c r="B222" s="24" t="s">
        <v>11596</v>
      </c>
      <c r="C222" s="25">
        <v>2</v>
      </c>
      <c r="D222" s="25" t="s">
        <v>118</v>
      </c>
      <c r="E222" s="25">
        <f>IF(D222="",0,VLOOKUP(D222,city!$D$4:$K$352,8,0))</f>
        <v>84</v>
      </c>
      <c r="F222" s="25">
        <v>1</v>
      </c>
      <c r="G222" s="25">
        <v>0</v>
      </c>
      <c r="H222" s="25" t="s">
        <v>11126</v>
      </c>
      <c r="I222" s="25" t="s">
        <v>11597</v>
      </c>
      <c r="J222" s="25">
        <f>IF(I222="","",VLOOKUP(I222,speciality!$B$4:$J$1737,9,0))</f>
        <v>108404</v>
      </c>
      <c r="K222" s="25" t="str">
        <f t="shared" si="0"/>
        <v>4,108404</v>
      </c>
      <c r="L222" s="25">
        <v>0</v>
      </c>
      <c r="M222" s="25">
        <v>0</v>
      </c>
      <c r="N222" s="25">
        <v>0</v>
      </c>
      <c r="O222" s="25">
        <v>0</v>
      </c>
      <c r="P222" s="17">
        <v>0</v>
      </c>
      <c r="Q222" s="17">
        <v>3000</v>
      </c>
      <c r="R222" s="17">
        <v>0</v>
      </c>
    </row>
    <row r="223" spans="1:18" ht="27">
      <c r="A223" s="17">
        <v>200036</v>
      </c>
      <c r="B223" s="24" t="s">
        <v>11598</v>
      </c>
      <c r="C223" s="25">
        <v>2</v>
      </c>
      <c r="D223" s="25" t="s">
        <v>119</v>
      </c>
      <c r="E223" s="25">
        <f>IF(D223="",0,VLOOKUP(D223,city!$D$4:$K$352,8,0))</f>
        <v>85</v>
      </c>
      <c r="F223" s="25">
        <v>1</v>
      </c>
      <c r="G223" s="25">
        <v>0</v>
      </c>
      <c r="H223" s="25" t="s">
        <v>11126</v>
      </c>
      <c r="I223" s="25" t="s">
        <v>11599</v>
      </c>
      <c r="J223" s="25">
        <f>IF(I223="","",VLOOKUP(I223,speciality!$B$4:$J$1737,9,0))</f>
        <v>108503</v>
      </c>
      <c r="K223" s="25" t="str">
        <f t="shared" si="0"/>
        <v>4,108503</v>
      </c>
      <c r="L223" s="25">
        <v>0</v>
      </c>
      <c r="M223" s="25">
        <v>0</v>
      </c>
      <c r="N223" s="25">
        <v>0</v>
      </c>
      <c r="O223" s="25">
        <v>0</v>
      </c>
      <c r="P223" s="17">
        <v>0</v>
      </c>
      <c r="Q223" s="17">
        <v>3000</v>
      </c>
      <c r="R223" s="17">
        <v>0</v>
      </c>
    </row>
    <row r="224" spans="1:18" ht="27">
      <c r="A224" s="17">
        <v>200037</v>
      </c>
      <c r="B224" s="24" t="s">
        <v>11600</v>
      </c>
      <c r="C224" s="25">
        <v>2</v>
      </c>
      <c r="D224" s="25" t="s">
        <v>119</v>
      </c>
      <c r="E224" s="25">
        <f>IF(D224="",0,VLOOKUP(D224,city!$D$4:$K$352,8,0))</f>
        <v>85</v>
      </c>
      <c r="F224" s="25">
        <v>1</v>
      </c>
      <c r="G224" s="25">
        <v>0</v>
      </c>
      <c r="H224" s="25" t="s">
        <v>11126</v>
      </c>
      <c r="I224" s="25" t="s">
        <v>11601</v>
      </c>
      <c r="J224" s="25">
        <f>IF(I224="","",VLOOKUP(I224,speciality!$B$4:$J$1737,9,0))</f>
        <v>108504</v>
      </c>
      <c r="K224" s="25" t="str">
        <f t="shared" si="0"/>
        <v>4,108504</v>
      </c>
      <c r="L224" s="25">
        <v>0</v>
      </c>
      <c r="M224" s="25">
        <v>0</v>
      </c>
      <c r="N224" s="25">
        <v>0</v>
      </c>
      <c r="O224" s="25">
        <v>0</v>
      </c>
      <c r="P224" s="17">
        <v>0</v>
      </c>
      <c r="Q224" s="17">
        <v>3000</v>
      </c>
      <c r="R224" s="17">
        <v>0</v>
      </c>
    </row>
    <row r="225" spans="1:18" ht="27">
      <c r="A225" s="17">
        <v>200038</v>
      </c>
      <c r="B225" s="24" t="s">
        <v>11602</v>
      </c>
      <c r="C225" s="25">
        <v>2</v>
      </c>
      <c r="D225" s="25" t="s">
        <v>119</v>
      </c>
      <c r="E225" s="25">
        <f>IF(D225="",0,VLOOKUP(D225,city!$D$4:$K$352,8,0))</f>
        <v>85</v>
      </c>
      <c r="F225" s="25">
        <v>1</v>
      </c>
      <c r="G225" s="25">
        <v>0</v>
      </c>
      <c r="H225" s="25" t="s">
        <v>11126</v>
      </c>
      <c r="I225" s="25" t="s">
        <v>11603</v>
      </c>
      <c r="J225" s="25">
        <f>IF(I225="","",VLOOKUP(I225,speciality!$B$4:$J$1737,9,0))</f>
        <v>108502</v>
      </c>
      <c r="K225" s="25" t="str">
        <f t="shared" si="0"/>
        <v>4,108502</v>
      </c>
      <c r="L225" s="25">
        <v>0</v>
      </c>
      <c r="M225" s="25">
        <v>0</v>
      </c>
      <c r="N225" s="25">
        <v>0</v>
      </c>
      <c r="O225" s="25">
        <v>0</v>
      </c>
      <c r="P225" s="17">
        <v>0</v>
      </c>
      <c r="Q225" s="17">
        <v>3000</v>
      </c>
      <c r="R225" s="17">
        <v>0</v>
      </c>
    </row>
    <row r="226" spans="1:18" ht="40.5">
      <c r="A226" s="17">
        <v>200039</v>
      </c>
      <c r="B226" s="24" t="s">
        <v>11604</v>
      </c>
      <c r="C226" s="25">
        <v>2</v>
      </c>
      <c r="D226" s="25" t="s">
        <v>119</v>
      </c>
      <c r="E226" s="25">
        <f>IF(D226="",0,VLOOKUP(D226,city!$D$4:$K$352,8,0))</f>
        <v>85</v>
      </c>
      <c r="F226" s="25">
        <v>1</v>
      </c>
      <c r="G226" s="25">
        <v>0</v>
      </c>
      <c r="H226" s="25" t="s">
        <v>11126</v>
      </c>
      <c r="I226" s="25" t="s">
        <v>11605</v>
      </c>
      <c r="J226" s="25">
        <f>IF(I226="","",VLOOKUP(I226,speciality!$B$4:$J$1737,9,0))</f>
        <v>108501</v>
      </c>
      <c r="K226" s="25" t="str">
        <f t="shared" si="0"/>
        <v>4,108501</v>
      </c>
      <c r="L226" s="25">
        <v>0</v>
      </c>
      <c r="M226" s="25">
        <v>0</v>
      </c>
      <c r="N226" s="25">
        <v>0</v>
      </c>
      <c r="O226" s="25">
        <v>0</v>
      </c>
      <c r="P226" s="17">
        <v>0</v>
      </c>
      <c r="Q226" s="17">
        <v>3000</v>
      </c>
      <c r="R226" s="17">
        <v>0</v>
      </c>
    </row>
    <row r="227" spans="1:18" ht="27">
      <c r="A227" s="17">
        <v>200040</v>
      </c>
      <c r="B227" s="24" t="s">
        <v>11606</v>
      </c>
      <c r="C227" s="25">
        <v>2</v>
      </c>
      <c r="D227" s="25" t="s">
        <v>120</v>
      </c>
      <c r="E227" s="25">
        <f>IF(D227="",0,VLOOKUP(D227,city!$D$4:$K$352,8,0))</f>
        <v>86</v>
      </c>
      <c r="F227" s="25">
        <v>1</v>
      </c>
      <c r="G227" s="25">
        <v>0</v>
      </c>
      <c r="H227" s="25" t="s">
        <v>11126</v>
      </c>
      <c r="I227" s="25" t="s">
        <v>11607</v>
      </c>
      <c r="J227" s="25">
        <f>IF(I227="","",VLOOKUP(I227,speciality!$B$4:$J$1737,9,0))</f>
        <v>108603</v>
      </c>
      <c r="K227" s="25" t="str">
        <f t="shared" si="0"/>
        <v>4,108603</v>
      </c>
      <c r="L227" s="25">
        <v>0</v>
      </c>
      <c r="M227" s="25">
        <v>0</v>
      </c>
      <c r="N227" s="25">
        <v>0</v>
      </c>
      <c r="O227" s="25">
        <v>0</v>
      </c>
      <c r="P227" s="17">
        <v>0</v>
      </c>
      <c r="Q227" s="17">
        <v>3000</v>
      </c>
      <c r="R227" s="17">
        <v>0</v>
      </c>
    </row>
    <row r="228" spans="1:18">
      <c r="A228" s="17">
        <v>200041</v>
      </c>
      <c r="B228" s="24" t="s">
        <v>11608</v>
      </c>
      <c r="C228" s="25">
        <v>2</v>
      </c>
      <c r="D228" s="25" t="s">
        <v>120</v>
      </c>
      <c r="E228" s="25">
        <f>IF(D228="",0,VLOOKUP(D228,city!$D$4:$K$352,8,0))</f>
        <v>86</v>
      </c>
      <c r="F228" s="25">
        <v>1</v>
      </c>
      <c r="G228" s="25">
        <v>0</v>
      </c>
      <c r="H228" s="25" t="s">
        <v>11126</v>
      </c>
      <c r="J228" s="25" t="str">
        <f>IF(I228="","",VLOOKUP(I228,speciality!$B$4:$J$1737,9,0))</f>
        <v/>
      </c>
      <c r="K228" s="25" t="str">
        <f t="shared" si="0"/>
        <v>3,-1</v>
      </c>
      <c r="L228" s="25">
        <v>0</v>
      </c>
      <c r="M228" s="25">
        <v>0</v>
      </c>
      <c r="N228" s="25">
        <v>0</v>
      </c>
      <c r="O228" s="25">
        <v>0</v>
      </c>
      <c r="P228" s="17">
        <v>0</v>
      </c>
      <c r="Q228" s="17">
        <v>3000</v>
      </c>
      <c r="R228" s="17">
        <v>0</v>
      </c>
    </row>
    <row r="229" spans="1:18" ht="27">
      <c r="A229" s="17">
        <v>200042</v>
      </c>
      <c r="B229" s="24" t="s">
        <v>11609</v>
      </c>
      <c r="C229" s="25">
        <v>2</v>
      </c>
      <c r="D229" s="25" t="s">
        <v>120</v>
      </c>
      <c r="E229" s="25">
        <f>IF(D229="",0,VLOOKUP(D229,city!$D$4:$K$352,8,0))</f>
        <v>86</v>
      </c>
      <c r="F229" s="25">
        <v>1</v>
      </c>
      <c r="G229" s="25">
        <v>0</v>
      </c>
      <c r="H229" s="25" t="s">
        <v>11126</v>
      </c>
      <c r="I229" s="25" t="s">
        <v>11610</v>
      </c>
      <c r="J229" s="25">
        <f>IF(I229="","",VLOOKUP(I229,speciality!$B$4:$J$1737,9,0))</f>
        <v>108602</v>
      </c>
      <c r="K229" s="25" t="str">
        <f t="shared" si="0"/>
        <v>4,108602</v>
      </c>
      <c r="L229" s="25">
        <v>0</v>
      </c>
      <c r="M229" s="25">
        <v>0</v>
      </c>
      <c r="N229" s="25">
        <v>0</v>
      </c>
      <c r="O229" s="25">
        <v>0</v>
      </c>
      <c r="P229" s="17">
        <v>0</v>
      </c>
      <c r="Q229" s="17">
        <v>3000</v>
      </c>
      <c r="R229" s="17">
        <v>0</v>
      </c>
    </row>
    <row r="230" spans="1:18">
      <c r="A230" s="17">
        <v>200043</v>
      </c>
      <c r="B230" s="24" t="s">
        <v>11611</v>
      </c>
      <c r="C230" s="25">
        <v>2</v>
      </c>
      <c r="D230" s="25" t="s">
        <v>120</v>
      </c>
      <c r="E230" s="25">
        <f>IF(D230="",0,VLOOKUP(D230,city!$D$4:$K$352,8,0))</f>
        <v>86</v>
      </c>
      <c r="F230" s="25">
        <v>1</v>
      </c>
      <c r="G230" s="25">
        <v>0</v>
      </c>
      <c r="H230" s="25" t="s">
        <v>11126</v>
      </c>
      <c r="J230" s="25" t="str">
        <f>IF(I230="","",VLOOKUP(I230,speciality!$B$4:$J$1737,9,0))</f>
        <v/>
      </c>
      <c r="K230" s="25" t="str">
        <f t="shared" si="0"/>
        <v>3,-1</v>
      </c>
      <c r="L230" s="25">
        <v>0</v>
      </c>
      <c r="M230" s="25">
        <v>0</v>
      </c>
      <c r="N230" s="25">
        <v>0</v>
      </c>
      <c r="O230" s="25">
        <v>0</v>
      </c>
      <c r="P230" s="17">
        <v>0</v>
      </c>
      <c r="Q230" s="17">
        <v>3000</v>
      </c>
      <c r="R230" s="17">
        <v>0</v>
      </c>
    </row>
    <row r="231" spans="1:18">
      <c r="A231" s="17">
        <v>200044</v>
      </c>
      <c r="B231" s="24" t="s">
        <v>11612</v>
      </c>
      <c r="C231" s="25">
        <v>2</v>
      </c>
      <c r="D231" s="25" t="s">
        <v>31</v>
      </c>
      <c r="E231" s="25">
        <f>IF(D231="",0,VLOOKUP(D231,city!$D$4:$K$352,8,0))</f>
        <v>3</v>
      </c>
      <c r="F231" s="25">
        <v>1</v>
      </c>
      <c r="G231" s="25">
        <v>0</v>
      </c>
      <c r="H231" s="25" t="s">
        <v>11126</v>
      </c>
      <c r="I231" s="25" t="s">
        <v>11613</v>
      </c>
      <c r="J231" s="25">
        <f>IF(I231="","",VLOOKUP(I231,speciality!$B$4:$J$1737,9,0))</f>
        <v>100301</v>
      </c>
      <c r="K231" s="25" t="str">
        <f t="shared" si="0"/>
        <v>4,100301</v>
      </c>
      <c r="L231" s="25">
        <v>0</v>
      </c>
      <c r="M231" s="25">
        <v>0</v>
      </c>
      <c r="N231" s="25">
        <v>0</v>
      </c>
      <c r="O231" s="25">
        <v>0</v>
      </c>
      <c r="P231" s="17">
        <v>0</v>
      </c>
      <c r="Q231" s="17">
        <v>3000</v>
      </c>
      <c r="R231" s="17">
        <v>0</v>
      </c>
    </row>
    <row r="232" spans="1:18">
      <c r="A232" s="17">
        <v>200045</v>
      </c>
      <c r="B232" s="24" t="s">
        <v>11614</v>
      </c>
      <c r="C232" s="25">
        <v>2</v>
      </c>
      <c r="D232" s="25" t="s">
        <v>31</v>
      </c>
      <c r="E232" s="25">
        <f>IF(D232="",0,VLOOKUP(D232,city!$D$4:$K$352,8,0))</f>
        <v>3</v>
      </c>
      <c r="F232" s="25">
        <v>1</v>
      </c>
      <c r="G232" s="25">
        <v>0</v>
      </c>
      <c r="H232" s="25" t="s">
        <v>11126</v>
      </c>
      <c r="I232" s="25" t="s">
        <v>11615</v>
      </c>
      <c r="J232" s="25">
        <f>IF(I232="","",VLOOKUP(I232,speciality!$B$4:$J$1737,9,0))</f>
        <v>100304</v>
      </c>
      <c r="K232" s="25" t="str">
        <f t="shared" si="0"/>
        <v>4,100304</v>
      </c>
      <c r="L232" s="25">
        <v>0</v>
      </c>
      <c r="M232" s="25">
        <v>0</v>
      </c>
      <c r="N232" s="25">
        <v>0</v>
      </c>
      <c r="O232" s="25">
        <v>0</v>
      </c>
      <c r="P232" s="17">
        <v>0</v>
      </c>
      <c r="Q232" s="17">
        <v>3000</v>
      </c>
      <c r="R232" s="17">
        <v>0</v>
      </c>
    </row>
    <row r="233" spans="1:18">
      <c r="A233" s="17">
        <v>200046</v>
      </c>
      <c r="B233" s="24" t="s">
        <v>11616</v>
      </c>
      <c r="C233" s="25">
        <v>2</v>
      </c>
      <c r="D233" s="25" t="s">
        <v>31</v>
      </c>
      <c r="E233" s="25">
        <f>IF(D233="",0,VLOOKUP(D233,city!$D$4:$K$352,8,0))</f>
        <v>3</v>
      </c>
      <c r="F233" s="25">
        <v>1</v>
      </c>
      <c r="G233" s="25">
        <v>0</v>
      </c>
      <c r="H233" s="25" t="s">
        <v>11126</v>
      </c>
      <c r="J233" s="25" t="str">
        <f>IF(I233="","",VLOOKUP(I233,speciality!$B$4:$J$1737,9,0))</f>
        <v/>
      </c>
      <c r="K233" s="25" t="str">
        <f t="shared" si="0"/>
        <v>3,-1</v>
      </c>
      <c r="L233" s="25">
        <v>0</v>
      </c>
      <c r="M233" s="25">
        <v>0</v>
      </c>
      <c r="N233" s="25">
        <v>0</v>
      </c>
      <c r="O233" s="25">
        <v>0</v>
      </c>
      <c r="P233" s="17">
        <v>0</v>
      </c>
      <c r="Q233" s="17">
        <v>3000</v>
      </c>
      <c r="R233" s="17">
        <v>0</v>
      </c>
    </row>
    <row r="234" spans="1:18">
      <c r="A234" s="17">
        <v>200047</v>
      </c>
      <c r="B234" s="24" t="s">
        <v>11617</v>
      </c>
      <c r="C234" s="25">
        <v>2</v>
      </c>
      <c r="D234" s="25" t="s">
        <v>31</v>
      </c>
      <c r="E234" s="25">
        <f>IF(D234="",0,VLOOKUP(D234,city!$D$4:$K$352,8,0))</f>
        <v>3</v>
      </c>
      <c r="F234" s="25">
        <v>1</v>
      </c>
      <c r="G234" s="25">
        <v>0</v>
      </c>
      <c r="H234" s="25" t="s">
        <v>11126</v>
      </c>
      <c r="J234" s="25" t="str">
        <f>IF(I234="","",VLOOKUP(I234,speciality!$B$4:$J$1737,9,0))</f>
        <v/>
      </c>
      <c r="K234" s="25" t="str">
        <f t="shared" si="0"/>
        <v>3,-1</v>
      </c>
      <c r="L234" s="25">
        <v>0</v>
      </c>
      <c r="M234" s="25">
        <v>0</v>
      </c>
      <c r="N234" s="25">
        <v>0</v>
      </c>
      <c r="O234" s="25">
        <v>0</v>
      </c>
      <c r="P234" s="17">
        <v>0</v>
      </c>
      <c r="Q234" s="17">
        <v>3000</v>
      </c>
      <c r="R234" s="17">
        <v>0</v>
      </c>
    </row>
    <row r="235" spans="1:18" ht="27">
      <c r="A235" s="17">
        <v>200048</v>
      </c>
      <c r="B235" s="24" t="s">
        <v>11618</v>
      </c>
      <c r="C235" s="25">
        <v>2</v>
      </c>
      <c r="D235" s="25" t="s">
        <v>29</v>
      </c>
      <c r="E235" s="25">
        <f>IF(D235="",0,VLOOKUP(D235,city!$D$4:$K$352,8,0))</f>
        <v>1</v>
      </c>
      <c r="F235" s="25">
        <v>1</v>
      </c>
      <c r="G235" s="25">
        <v>0</v>
      </c>
      <c r="H235" s="25" t="s">
        <v>11126</v>
      </c>
      <c r="I235" s="25" t="s">
        <v>11619</v>
      </c>
      <c r="J235" s="25">
        <f>IF(I235="","",VLOOKUP(I235,speciality!$B$4:$J$1737,9,0))</f>
        <v>100101</v>
      </c>
      <c r="K235" s="25" t="str">
        <f t="shared" si="0"/>
        <v>4,100101</v>
      </c>
      <c r="L235" s="25">
        <v>0</v>
      </c>
      <c r="M235" s="25">
        <v>0</v>
      </c>
      <c r="N235" s="25">
        <v>0</v>
      </c>
      <c r="O235" s="25">
        <v>0</v>
      </c>
      <c r="P235" s="17">
        <v>0</v>
      </c>
      <c r="Q235" s="17">
        <v>3000</v>
      </c>
      <c r="R235" s="17">
        <v>0</v>
      </c>
    </row>
    <row r="236" spans="1:18" ht="27">
      <c r="A236" s="17">
        <v>200049</v>
      </c>
      <c r="B236" s="24" t="s">
        <v>11620</v>
      </c>
      <c r="C236" s="25">
        <v>2</v>
      </c>
      <c r="D236" s="25" t="s">
        <v>29</v>
      </c>
      <c r="E236" s="25">
        <f>IF(D236="",0,VLOOKUP(D236,city!$D$4:$K$352,8,0))</f>
        <v>1</v>
      </c>
      <c r="F236" s="25">
        <v>1</v>
      </c>
      <c r="G236" s="25">
        <v>0</v>
      </c>
      <c r="H236" s="25" t="s">
        <v>11126</v>
      </c>
      <c r="I236" s="25" t="s">
        <v>11621</v>
      </c>
      <c r="J236" s="25">
        <f>IF(I236="","",VLOOKUP(I236,speciality!$B$4:$J$1737,9,0))</f>
        <v>100105</v>
      </c>
      <c r="K236" s="25" t="str">
        <f t="shared" si="0"/>
        <v>4,100105</v>
      </c>
      <c r="L236" s="25">
        <v>0</v>
      </c>
      <c r="M236" s="25">
        <v>0</v>
      </c>
      <c r="N236" s="25">
        <v>0</v>
      </c>
      <c r="O236" s="25">
        <v>0</v>
      </c>
      <c r="P236" s="17">
        <v>0</v>
      </c>
      <c r="Q236" s="17">
        <v>3000</v>
      </c>
      <c r="R236" s="17">
        <v>0</v>
      </c>
    </row>
    <row r="237" spans="1:18">
      <c r="A237" s="17">
        <v>200050</v>
      </c>
      <c r="B237" s="24" t="s">
        <v>11622</v>
      </c>
      <c r="C237" s="25">
        <v>2</v>
      </c>
      <c r="D237" s="25" t="s">
        <v>29</v>
      </c>
      <c r="E237" s="25">
        <f>IF(D237="",0,VLOOKUP(D237,city!$D$4:$K$352,8,0))</f>
        <v>1</v>
      </c>
      <c r="F237" s="25">
        <v>1</v>
      </c>
      <c r="G237" s="25">
        <v>0</v>
      </c>
      <c r="H237" s="25" t="s">
        <v>11126</v>
      </c>
      <c r="J237" s="25" t="str">
        <f>IF(I237="","",VLOOKUP(I237,speciality!$B$4:$J$1737,9,0))</f>
        <v/>
      </c>
      <c r="K237" s="25" t="str">
        <f t="shared" si="0"/>
        <v>3,-1</v>
      </c>
      <c r="L237" s="25">
        <v>0</v>
      </c>
      <c r="M237" s="25">
        <v>0</v>
      </c>
      <c r="N237" s="25">
        <v>0</v>
      </c>
      <c r="O237" s="25">
        <v>0</v>
      </c>
      <c r="P237" s="17">
        <v>0</v>
      </c>
      <c r="Q237" s="17">
        <v>3000</v>
      </c>
      <c r="R237" s="17">
        <v>0</v>
      </c>
    </row>
    <row r="238" spans="1:18" ht="27">
      <c r="A238" s="17">
        <v>200051</v>
      </c>
      <c r="B238" s="24" t="s">
        <v>11623</v>
      </c>
      <c r="C238" s="25">
        <v>2</v>
      </c>
      <c r="D238" s="25" t="s">
        <v>29</v>
      </c>
      <c r="E238" s="25">
        <f>IF(D238="",0,VLOOKUP(D238,city!$D$4:$K$352,8,0))</f>
        <v>1</v>
      </c>
      <c r="F238" s="25">
        <v>1</v>
      </c>
      <c r="G238" s="25">
        <v>0</v>
      </c>
      <c r="H238" s="25" t="s">
        <v>11126</v>
      </c>
      <c r="J238" s="25" t="str">
        <f>IF(I238="","",VLOOKUP(I238,speciality!$B$4:$J$1737,9,0))</f>
        <v/>
      </c>
      <c r="K238" s="25" t="str">
        <f t="shared" si="0"/>
        <v>3,-1</v>
      </c>
      <c r="L238" s="25">
        <v>0</v>
      </c>
      <c r="M238" s="25">
        <v>0</v>
      </c>
      <c r="N238" s="25">
        <v>0</v>
      </c>
      <c r="O238" s="25">
        <v>0</v>
      </c>
      <c r="P238" s="17">
        <v>0</v>
      </c>
      <c r="Q238" s="17">
        <v>3000</v>
      </c>
      <c r="R238" s="17">
        <v>0</v>
      </c>
    </row>
    <row r="239" spans="1:18">
      <c r="A239" s="17">
        <v>200052</v>
      </c>
      <c r="B239" s="24" t="s">
        <v>11624</v>
      </c>
      <c r="C239" s="25">
        <v>2</v>
      </c>
      <c r="D239" s="25" t="s">
        <v>32</v>
      </c>
      <c r="E239" s="25">
        <f>IF(D239="",0,VLOOKUP(D239,city!$D$4:$K$352,8,0))</f>
        <v>4</v>
      </c>
      <c r="F239" s="25">
        <v>1</v>
      </c>
      <c r="G239" s="25">
        <v>0</v>
      </c>
      <c r="H239" s="25" t="s">
        <v>11126</v>
      </c>
      <c r="I239" s="25" t="s">
        <v>11625</v>
      </c>
      <c r="J239" s="25">
        <f>IF(I239="","",VLOOKUP(I239,speciality!$B$4:$J$1737,9,0))</f>
        <v>100403</v>
      </c>
      <c r="K239" s="25" t="str">
        <f t="shared" si="0"/>
        <v>4,100403</v>
      </c>
      <c r="L239" s="25">
        <v>0</v>
      </c>
      <c r="M239" s="25">
        <v>0</v>
      </c>
      <c r="N239" s="25">
        <v>0</v>
      </c>
      <c r="O239" s="25">
        <v>0</v>
      </c>
      <c r="P239" s="17">
        <v>0</v>
      </c>
      <c r="Q239" s="17">
        <v>3000</v>
      </c>
      <c r="R239" s="17">
        <v>0</v>
      </c>
    </row>
    <row r="240" spans="1:18">
      <c r="A240" s="17">
        <v>200053</v>
      </c>
      <c r="B240" s="24" t="s">
        <v>11626</v>
      </c>
      <c r="C240" s="25">
        <v>2</v>
      </c>
      <c r="D240" s="25" t="s">
        <v>32</v>
      </c>
      <c r="E240" s="25">
        <f>IF(D240="",0,VLOOKUP(D240,city!$D$4:$K$352,8,0))</f>
        <v>4</v>
      </c>
      <c r="F240" s="25">
        <v>1</v>
      </c>
      <c r="G240" s="25">
        <v>0</v>
      </c>
      <c r="H240" s="25" t="s">
        <v>11126</v>
      </c>
      <c r="I240" s="25" t="s">
        <v>11627</v>
      </c>
      <c r="J240" s="25">
        <f>IF(I240="","",VLOOKUP(I240,speciality!$B$4:$J$1737,9,0))</f>
        <v>100401</v>
      </c>
      <c r="K240" s="25" t="str">
        <f t="shared" si="0"/>
        <v>4,100401</v>
      </c>
      <c r="L240" s="25">
        <v>0</v>
      </c>
      <c r="M240" s="25">
        <v>0</v>
      </c>
      <c r="N240" s="25">
        <v>0</v>
      </c>
      <c r="O240" s="25">
        <v>0</v>
      </c>
      <c r="P240" s="17">
        <v>0</v>
      </c>
      <c r="Q240" s="17">
        <v>3000</v>
      </c>
      <c r="R240" s="17">
        <v>0</v>
      </c>
    </row>
    <row r="241" spans="1:18">
      <c r="A241" s="17">
        <v>200054</v>
      </c>
      <c r="B241" s="24" t="s">
        <v>11628</v>
      </c>
      <c r="C241" s="25">
        <v>2</v>
      </c>
      <c r="D241" s="25" t="s">
        <v>32</v>
      </c>
      <c r="E241" s="25">
        <f>IF(D241="",0,VLOOKUP(D241,city!$D$4:$K$352,8,0))</f>
        <v>4</v>
      </c>
      <c r="F241" s="25">
        <v>1</v>
      </c>
      <c r="G241" s="25">
        <v>0</v>
      </c>
      <c r="H241" s="25" t="s">
        <v>11126</v>
      </c>
      <c r="J241" s="25" t="str">
        <f>IF(I241="","",VLOOKUP(I241,speciality!$B$4:$J$1737,9,0))</f>
        <v/>
      </c>
      <c r="K241" s="25" t="str">
        <f t="shared" si="0"/>
        <v>3,-1</v>
      </c>
      <c r="L241" s="25">
        <v>0</v>
      </c>
      <c r="M241" s="25">
        <v>0</v>
      </c>
      <c r="N241" s="25">
        <v>0</v>
      </c>
      <c r="O241" s="25">
        <v>0</v>
      </c>
      <c r="P241" s="17">
        <v>0</v>
      </c>
      <c r="Q241" s="17">
        <v>3000</v>
      </c>
      <c r="R241" s="17">
        <v>0</v>
      </c>
    </row>
    <row r="242" spans="1:18">
      <c r="A242" s="17">
        <v>200055</v>
      </c>
      <c r="B242" s="24" t="s">
        <v>11629</v>
      </c>
      <c r="C242" s="25">
        <v>2</v>
      </c>
      <c r="D242" s="25" t="s">
        <v>32</v>
      </c>
      <c r="E242" s="25">
        <f>IF(D242="",0,VLOOKUP(D242,city!$D$4:$K$352,8,0))</f>
        <v>4</v>
      </c>
      <c r="F242" s="25">
        <v>1</v>
      </c>
      <c r="G242" s="25">
        <v>0</v>
      </c>
      <c r="H242" s="25" t="s">
        <v>11126</v>
      </c>
      <c r="I242" s="25" t="s">
        <v>11630</v>
      </c>
      <c r="J242" s="25">
        <f>IF(I242="","",VLOOKUP(I242,speciality!$B$4:$J$1737,9,0))</f>
        <v>100402</v>
      </c>
      <c r="K242" s="25" t="str">
        <f t="shared" si="0"/>
        <v>4,100402</v>
      </c>
      <c r="L242" s="25">
        <v>0</v>
      </c>
      <c r="M242" s="25">
        <v>0</v>
      </c>
      <c r="N242" s="25">
        <v>0</v>
      </c>
      <c r="O242" s="25">
        <v>0</v>
      </c>
      <c r="P242" s="17">
        <v>0</v>
      </c>
      <c r="Q242" s="17">
        <v>3000</v>
      </c>
      <c r="R242" s="17">
        <v>0</v>
      </c>
    </row>
    <row r="243" spans="1:18" ht="27">
      <c r="A243" s="17">
        <v>200056</v>
      </c>
      <c r="B243" s="24" t="s">
        <v>11631</v>
      </c>
      <c r="C243" s="25">
        <v>2</v>
      </c>
      <c r="D243" s="25" t="s">
        <v>30</v>
      </c>
      <c r="E243" s="25">
        <f>IF(D243="",0,VLOOKUP(D243,city!$D$4:$K$352,8,0))</f>
        <v>2</v>
      </c>
      <c r="F243" s="25">
        <v>1</v>
      </c>
      <c r="G243" s="25">
        <v>0</v>
      </c>
      <c r="H243" s="25" t="s">
        <v>11126</v>
      </c>
      <c r="I243" s="25" t="s">
        <v>11632</v>
      </c>
      <c r="J243" s="25">
        <f>IF(I243="","",VLOOKUP(I243,speciality!$B$4:$J$1737,9,0))</f>
        <v>100203</v>
      </c>
      <c r="K243" s="25" t="str">
        <f t="shared" si="0"/>
        <v>4,100203</v>
      </c>
      <c r="L243" s="25">
        <v>0</v>
      </c>
      <c r="M243" s="25">
        <v>0</v>
      </c>
      <c r="N243" s="25">
        <v>0</v>
      </c>
      <c r="O243" s="25">
        <v>0</v>
      </c>
      <c r="P243" s="17">
        <v>0</v>
      </c>
      <c r="Q243" s="17">
        <v>3000</v>
      </c>
      <c r="R243" s="17">
        <v>0</v>
      </c>
    </row>
    <row r="244" spans="1:18">
      <c r="A244" s="17">
        <v>200057</v>
      </c>
      <c r="B244" s="24" t="s">
        <v>11633</v>
      </c>
      <c r="C244" s="25">
        <v>2</v>
      </c>
      <c r="D244" s="25" t="s">
        <v>30</v>
      </c>
      <c r="E244" s="25">
        <f>IF(D244="",0,VLOOKUP(D244,city!$D$4:$K$352,8,0))</f>
        <v>2</v>
      </c>
      <c r="F244" s="25">
        <v>1</v>
      </c>
      <c r="G244" s="25">
        <v>0</v>
      </c>
      <c r="H244" s="25" t="s">
        <v>11126</v>
      </c>
      <c r="J244" s="25" t="str">
        <f>IF(I244="","",VLOOKUP(I244,speciality!$B$4:$J$1737,9,0))</f>
        <v/>
      </c>
      <c r="K244" s="25" t="str">
        <f t="shared" si="0"/>
        <v>3,-1</v>
      </c>
      <c r="L244" s="25">
        <v>0</v>
      </c>
      <c r="M244" s="25">
        <v>0</v>
      </c>
      <c r="N244" s="25">
        <v>0</v>
      </c>
      <c r="O244" s="25">
        <v>0</v>
      </c>
      <c r="P244" s="17">
        <v>0</v>
      </c>
      <c r="Q244" s="17">
        <v>3000</v>
      </c>
      <c r="R244" s="17">
        <v>0</v>
      </c>
    </row>
    <row r="245" spans="1:18" ht="27">
      <c r="A245" s="17">
        <v>200058</v>
      </c>
      <c r="B245" s="24" t="s">
        <v>11634</v>
      </c>
      <c r="C245" s="25">
        <v>2</v>
      </c>
      <c r="D245" s="25" t="s">
        <v>30</v>
      </c>
      <c r="E245" s="25">
        <f>IF(D245="",0,VLOOKUP(D245,city!$D$4:$K$352,8,0))</f>
        <v>2</v>
      </c>
      <c r="F245" s="25">
        <v>1</v>
      </c>
      <c r="G245" s="25">
        <v>0</v>
      </c>
      <c r="H245" s="25" t="s">
        <v>11126</v>
      </c>
      <c r="I245" s="25" t="s">
        <v>11635</v>
      </c>
      <c r="J245" s="25">
        <f>IF(I245="","",VLOOKUP(I245,speciality!$B$4:$J$1737,9,0))</f>
        <v>100201</v>
      </c>
      <c r="K245" s="25" t="str">
        <f t="shared" si="0"/>
        <v>4,100201</v>
      </c>
      <c r="L245" s="25">
        <v>0</v>
      </c>
      <c r="M245" s="25">
        <v>0</v>
      </c>
      <c r="N245" s="25">
        <v>0</v>
      </c>
      <c r="O245" s="25">
        <v>0</v>
      </c>
      <c r="P245" s="17">
        <v>0</v>
      </c>
      <c r="Q245" s="17">
        <v>3000</v>
      </c>
      <c r="R245" s="17">
        <v>0</v>
      </c>
    </row>
    <row r="246" spans="1:18">
      <c r="A246" s="17">
        <v>200059</v>
      </c>
      <c r="B246" s="24" t="s">
        <v>11636</v>
      </c>
      <c r="C246" s="25">
        <v>2</v>
      </c>
      <c r="D246" s="25" t="s">
        <v>30</v>
      </c>
      <c r="E246" s="25">
        <f>IF(D246="",0,VLOOKUP(D246,city!$D$4:$K$352,8,0))</f>
        <v>2</v>
      </c>
      <c r="F246" s="25">
        <v>1</v>
      </c>
      <c r="G246" s="25">
        <v>0</v>
      </c>
      <c r="H246" s="25" t="s">
        <v>11126</v>
      </c>
      <c r="J246" s="25" t="str">
        <f>IF(I246="","",VLOOKUP(I246,speciality!$B$4:$J$1737,9,0))</f>
        <v/>
      </c>
      <c r="K246" s="25" t="str">
        <f t="shared" si="0"/>
        <v>3,-1</v>
      </c>
      <c r="L246" s="25">
        <v>0</v>
      </c>
      <c r="M246" s="25">
        <v>0</v>
      </c>
      <c r="N246" s="25">
        <v>0</v>
      </c>
      <c r="O246" s="25">
        <v>0</v>
      </c>
      <c r="P246" s="17">
        <v>0</v>
      </c>
      <c r="Q246" s="17">
        <v>3000</v>
      </c>
      <c r="R246" s="17">
        <v>0</v>
      </c>
    </row>
    <row r="247" spans="1:18" ht="27">
      <c r="A247" s="17">
        <v>200060</v>
      </c>
      <c r="B247" s="24" t="s">
        <v>11637</v>
      </c>
      <c r="C247" s="25">
        <v>2</v>
      </c>
      <c r="D247" s="25" t="s">
        <v>402</v>
      </c>
      <c r="E247" s="25">
        <f>IF(D247="",0,VLOOKUP(D247,city!$D$4:$K$352,8,0))</f>
        <v>348</v>
      </c>
      <c r="F247" s="25">
        <v>1</v>
      </c>
      <c r="G247" s="25">
        <v>0</v>
      </c>
      <c r="H247" s="25" t="s">
        <v>11126</v>
      </c>
      <c r="I247" s="25" t="s">
        <v>11638</v>
      </c>
      <c r="J247" s="25">
        <f>IF(I247="","",VLOOKUP(I247,speciality!$B$4:$J$1737,9,0))</f>
        <v>134801</v>
      </c>
      <c r="K247" s="25" t="str">
        <f t="shared" si="0"/>
        <v>4,134801</v>
      </c>
      <c r="L247" s="25">
        <v>0</v>
      </c>
      <c r="M247" s="25">
        <v>0</v>
      </c>
      <c r="N247" s="25">
        <v>0</v>
      </c>
      <c r="O247" s="25">
        <v>0</v>
      </c>
      <c r="P247" s="17">
        <v>0</v>
      </c>
      <c r="Q247" s="17">
        <v>3000</v>
      </c>
      <c r="R247" s="17">
        <v>0</v>
      </c>
    </row>
    <row r="248" spans="1:18" ht="27">
      <c r="A248" s="17">
        <v>200061</v>
      </c>
      <c r="B248" s="24" t="s">
        <v>11639</v>
      </c>
      <c r="C248" s="25">
        <v>2</v>
      </c>
      <c r="D248" s="25" t="s">
        <v>402</v>
      </c>
      <c r="E248" s="25">
        <f>IF(D248="",0,VLOOKUP(D248,city!$D$4:$K$352,8,0))</f>
        <v>348</v>
      </c>
      <c r="F248" s="25">
        <v>1</v>
      </c>
      <c r="G248" s="25">
        <v>0</v>
      </c>
      <c r="H248" s="25" t="s">
        <v>11126</v>
      </c>
      <c r="I248" s="25" t="s">
        <v>11640</v>
      </c>
      <c r="J248" s="25">
        <f>IF(I248="","",VLOOKUP(I248,speciality!$B$4:$J$1737,9,0))</f>
        <v>134802</v>
      </c>
      <c r="K248" s="25" t="str">
        <f t="shared" si="0"/>
        <v>4,134802</v>
      </c>
      <c r="L248" s="25">
        <v>0</v>
      </c>
      <c r="M248" s="25">
        <v>0</v>
      </c>
      <c r="N248" s="25">
        <v>0</v>
      </c>
      <c r="O248" s="25">
        <v>0</v>
      </c>
      <c r="P248" s="17">
        <v>0</v>
      </c>
      <c r="Q248" s="17">
        <v>3000</v>
      </c>
      <c r="R248" s="17">
        <v>0</v>
      </c>
    </row>
    <row r="249" spans="1:18" ht="27">
      <c r="A249" s="17">
        <v>200062</v>
      </c>
      <c r="B249" s="24" t="s">
        <v>11641</v>
      </c>
      <c r="C249" s="25">
        <v>2</v>
      </c>
      <c r="D249" s="25" t="s">
        <v>402</v>
      </c>
      <c r="E249" s="25">
        <f>IF(D249="",0,VLOOKUP(D249,city!$D$4:$K$352,8,0))</f>
        <v>348</v>
      </c>
      <c r="F249" s="25">
        <v>1</v>
      </c>
      <c r="G249" s="25">
        <v>0</v>
      </c>
      <c r="H249" s="25" t="s">
        <v>11126</v>
      </c>
      <c r="I249" s="25" t="s">
        <v>11642</v>
      </c>
      <c r="J249" s="25">
        <f>IF(I249="","",VLOOKUP(I249,speciality!$B$4:$J$1737,9,0))</f>
        <v>134804</v>
      </c>
      <c r="K249" s="25" t="str">
        <f t="shared" si="0"/>
        <v>4,134804</v>
      </c>
      <c r="L249" s="25">
        <v>0</v>
      </c>
      <c r="M249" s="25">
        <v>0</v>
      </c>
      <c r="N249" s="25">
        <v>0</v>
      </c>
      <c r="O249" s="25">
        <v>0</v>
      </c>
      <c r="P249" s="17">
        <v>0</v>
      </c>
      <c r="Q249" s="17">
        <v>3000</v>
      </c>
      <c r="R249" s="17">
        <v>0</v>
      </c>
    </row>
    <row r="250" spans="1:18" ht="27">
      <c r="A250" s="17">
        <v>200063</v>
      </c>
      <c r="B250" s="24" t="s">
        <v>11643</v>
      </c>
      <c r="C250" s="25">
        <v>2</v>
      </c>
      <c r="D250" s="25" t="s">
        <v>402</v>
      </c>
      <c r="E250" s="25">
        <f>IF(D250="",0,VLOOKUP(D250,city!$D$4:$K$352,8,0))</f>
        <v>348</v>
      </c>
      <c r="F250" s="25">
        <v>1</v>
      </c>
      <c r="G250" s="25">
        <v>0</v>
      </c>
      <c r="H250" s="25" t="s">
        <v>11126</v>
      </c>
      <c r="I250" s="25" t="s">
        <v>11644</v>
      </c>
      <c r="J250" s="25">
        <f>IF(I250="","",VLOOKUP(I250,speciality!$B$4:$J$1737,9,0))</f>
        <v>134805</v>
      </c>
      <c r="K250" s="25" t="str">
        <f t="shared" si="0"/>
        <v>4,134805</v>
      </c>
      <c r="L250" s="25">
        <v>0</v>
      </c>
      <c r="M250" s="25">
        <v>0</v>
      </c>
      <c r="N250" s="25">
        <v>0</v>
      </c>
      <c r="O250" s="25">
        <v>0</v>
      </c>
      <c r="P250" s="17">
        <v>0</v>
      </c>
      <c r="Q250" s="17">
        <v>3000</v>
      </c>
      <c r="R250" s="17">
        <v>0</v>
      </c>
    </row>
    <row r="251" spans="1:18">
      <c r="A251" s="17">
        <v>200064</v>
      </c>
      <c r="B251" s="24" t="s">
        <v>11645</v>
      </c>
      <c r="C251" s="25">
        <v>2</v>
      </c>
      <c r="D251" s="25" t="s">
        <v>403</v>
      </c>
      <c r="E251" s="25">
        <f>IF(D251="",0,VLOOKUP(D251,city!$D$4:$K$352,8,0))</f>
        <v>349</v>
      </c>
      <c r="F251" s="25">
        <v>1</v>
      </c>
      <c r="G251" s="25">
        <v>0</v>
      </c>
      <c r="H251" s="25" t="s">
        <v>11126</v>
      </c>
      <c r="J251" s="25" t="str">
        <f>IF(I251="","",VLOOKUP(I251,speciality!$B$4:$J$1737,9,0))</f>
        <v/>
      </c>
      <c r="K251" s="25" t="str">
        <f t="shared" si="0"/>
        <v>3,-1</v>
      </c>
      <c r="L251" s="25">
        <v>0</v>
      </c>
      <c r="M251" s="25">
        <v>0</v>
      </c>
      <c r="N251" s="25">
        <v>0</v>
      </c>
      <c r="O251" s="25">
        <v>0</v>
      </c>
      <c r="P251" s="17">
        <v>0</v>
      </c>
      <c r="Q251" s="17">
        <v>3000</v>
      </c>
      <c r="R251" s="17">
        <v>0</v>
      </c>
    </row>
    <row r="252" spans="1:18">
      <c r="A252" s="17">
        <v>200065</v>
      </c>
      <c r="B252" s="24" t="s">
        <v>11646</v>
      </c>
      <c r="C252" s="25">
        <v>2</v>
      </c>
      <c r="D252" s="25" t="s">
        <v>403</v>
      </c>
      <c r="E252" s="25">
        <f>IF(D252="",0,VLOOKUP(D252,city!$D$4:$K$352,8,0))</f>
        <v>349</v>
      </c>
      <c r="F252" s="25">
        <v>1</v>
      </c>
      <c r="G252" s="25">
        <v>0</v>
      </c>
      <c r="H252" s="25" t="s">
        <v>11126</v>
      </c>
      <c r="I252" s="25" t="s">
        <v>11647</v>
      </c>
      <c r="J252" s="25">
        <f>IF(I252="","",VLOOKUP(I252,speciality!$B$4:$J$1737,9,0))</f>
        <v>134901</v>
      </c>
      <c r="K252" s="25" t="str">
        <f t="shared" ref="K252:K315" si="1">IF(J252="","3,-1","4,"&amp;J252)</f>
        <v>4,134901</v>
      </c>
      <c r="L252" s="25">
        <v>0</v>
      </c>
      <c r="M252" s="25">
        <v>0</v>
      </c>
      <c r="N252" s="25">
        <v>0</v>
      </c>
      <c r="O252" s="25">
        <v>0</v>
      </c>
      <c r="P252" s="17">
        <v>0</v>
      </c>
      <c r="Q252" s="17">
        <v>3000</v>
      </c>
      <c r="R252" s="17">
        <v>0</v>
      </c>
    </row>
    <row r="253" spans="1:18" ht="27">
      <c r="A253" s="17">
        <v>200066</v>
      </c>
      <c r="B253" s="24" t="s">
        <v>11648</v>
      </c>
      <c r="C253" s="25">
        <v>2</v>
      </c>
      <c r="D253" s="25" t="s">
        <v>403</v>
      </c>
      <c r="E253" s="25">
        <f>IF(D253="",0,VLOOKUP(D253,city!$D$4:$K$352,8,0))</f>
        <v>349</v>
      </c>
      <c r="F253" s="25">
        <v>1</v>
      </c>
      <c r="G253" s="25">
        <v>0</v>
      </c>
      <c r="H253" s="25" t="s">
        <v>11126</v>
      </c>
      <c r="I253" s="25" t="s">
        <v>11649</v>
      </c>
      <c r="J253" s="25">
        <f>IF(I253="","",VLOOKUP(I253,speciality!$B$4:$J$1737,9,0))</f>
        <v>134904</v>
      </c>
      <c r="K253" s="25" t="str">
        <f t="shared" si="1"/>
        <v>4,134904</v>
      </c>
      <c r="L253" s="25">
        <v>0</v>
      </c>
      <c r="M253" s="25">
        <v>0</v>
      </c>
      <c r="N253" s="25">
        <v>0</v>
      </c>
      <c r="O253" s="25">
        <v>0</v>
      </c>
      <c r="P253" s="17">
        <v>0</v>
      </c>
      <c r="Q253" s="17">
        <v>3000</v>
      </c>
      <c r="R253" s="17">
        <v>0</v>
      </c>
    </row>
    <row r="254" spans="1:18">
      <c r="A254" s="17">
        <v>200067</v>
      </c>
      <c r="B254" s="24" t="s">
        <v>11650</v>
      </c>
      <c r="C254" s="25">
        <v>2</v>
      </c>
      <c r="D254" s="25" t="s">
        <v>403</v>
      </c>
      <c r="E254" s="25">
        <f>IF(D254="",0,VLOOKUP(D254,city!$D$4:$K$352,8,0))</f>
        <v>349</v>
      </c>
      <c r="F254" s="25">
        <v>1</v>
      </c>
      <c r="G254" s="25">
        <v>0</v>
      </c>
      <c r="H254" s="25" t="s">
        <v>11126</v>
      </c>
      <c r="I254" s="25" t="s">
        <v>11651</v>
      </c>
      <c r="J254" s="25">
        <f>IF(I254="","",VLOOKUP(I254,speciality!$B$4:$J$1737,9,0))</f>
        <v>134905</v>
      </c>
      <c r="K254" s="25" t="str">
        <f t="shared" si="1"/>
        <v>4,134905</v>
      </c>
      <c r="L254" s="25">
        <v>0</v>
      </c>
      <c r="M254" s="25">
        <v>0</v>
      </c>
      <c r="N254" s="25">
        <v>0</v>
      </c>
      <c r="O254" s="25">
        <v>0</v>
      </c>
      <c r="P254" s="17">
        <v>0</v>
      </c>
      <c r="Q254" s="17">
        <v>3000</v>
      </c>
      <c r="R254" s="17">
        <v>0</v>
      </c>
    </row>
    <row r="255" spans="1:18" ht="40.5">
      <c r="A255" s="17">
        <v>200068</v>
      </c>
      <c r="B255" s="24" t="s">
        <v>11652</v>
      </c>
      <c r="C255" s="25">
        <v>2</v>
      </c>
      <c r="D255" s="25" t="s">
        <v>122</v>
      </c>
      <c r="E255" s="25">
        <f>IF(D255="",0,VLOOKUP(D255,city!$D$4:$K$352,8,0))</f>
        <v>87</v>
      </c>
      <c r="F255" s="25">
        <v>1</v>
      </c>
      <c r="G255" s="25">
        <v>0</v>
      </c>
      <c r="H255" s="25" t="s">
        <v>11126</v>
      </c>
      <c r="I255" s="25" t="s">
        <v>11653</v>
      </c>
      <c r="J255" s="25">
        <f>IF(I255="","",VLOOKUP(I255,speciality!$B$4:$J$1737,9,0))</f>
        <v>108701</v>
      </c>
      <c r="K255" s="25" t="str">
        <f t="shared" si="1"/>
        <v>4,108701</v>
      </c>
      <c r="L255" s="25">
        <v>0</v>
      </c>
      <c r="M255" s="25">
        <v>0</v>
      </c>
      <c r="N255" s="25">
        <v>0</v>
      </c>
      <c r="O255" s="25">
        <v>0</v>
      </c>
      <c r="P255" s="17">
        <v>0</v>
      </c>
      <c r="Q255" s="17">
        <v>3000</v>
      </c>
      <c r="R255" s="17">
        <v>0</v>
      </c>
    </row>
    <row r="256" spans="1:18" ht="54">
      <c r="A256" s="17">
        <v>200069</v>
      </c>
      <c r="B256" s="24" t="s">
        <v>11654</v>
      </c>
      <c r="C256" s="25">
        <v>2</v>
      </c>
      <c r="D256" s="25" t="s">
        <v>122</v>
      </c>
      <c r="E256" s="25">
        <f>IF(D256="",0,VLOOKUP(D256,city!$D$4:$K$352,8,0))</f>
        <v>87</v>
      </c>
      <c r="F256" s="25">
        <v>1</v>
      </c>
      <c r="G256" s="25">
        <v>0</v>
      </c>
      <c r="H256" s="25" t="s">
        <v>11126</v>
      </c>
      <c r="I256" s="25" t="s">
        <v>11655</v>
      </c>
      <c r="J256" s="25">
        <f>IF(I256="","",VLOOKUP(I256,speciality!$B$4:$J$1737,9,0))</f>
        <v>108702</v>
      </c>
      <c r="K256" s="25" t="str">
        <f t="shared" si="1"/>
        <v>4,108702</v>
      </c>
      <c r="L256" s="25">
        <v>0</v>
      </c>
      <c r="M256" s="25">
        <v>0</v>
      </c>
      <c r="N256" s="25">
        <v>0</v>
      </c>
      <c r="O256" s="25">
        <v>0</v>
      </c>
      <c r="P256" s="17">
        <v>0</v>
      </c>
      <c r="Q256" s="17">
        <v>3000</v>
      </c>
      <c r="R256" s="17">
        <v>0</v>
      </c>
    </row>
    <row r="257" spans="1:18">
      <c r="A257" s="17">
        <v>200070</v>
      </c>
      <c r="B257" s="24" t="s">
        <v>11656</v>
      </c>
      <c r="C257" s="25">
        <v>2</v>
      </c>
      <c r="D257" s="25" t="s">
        <v>122</v>
      </c>
      <c r="E257" s="25">
        <f>IF(D257="",0,VLOOKUP(D257,city!$D$4:$K$352,8,0))</f>
        <v>87</v>
      </c>
      <c r="F257" s="25">
        <v>1</v>
      </c>
      <c r="G257" s="25">
        <v>0</v>
      </c>
      <c r="H257" s="25" t="s">
        <v>11126</v>
      </c>
      <c r="I257" s="25" t="s">
        <v>11657</v>
      </c>
      <c r="J257" s="25">
        <f>IF(I257="","",VLOOKUP(I257,speciality!$B$4:$J$1737,9,0))</f>
        <v>108703</v>
      </c>
      <c r="K257" s="25" t="str">
        <f t="shared" si="1"/>
        <v>4,108703</v>
      </c>
      <c r="L257" s="25">
        <v>0</v>
      </c>
      <c r="M257" s="25">
        <v>0</v>
      </c>
      <c r="N257" s="25">
        <v>0</v>
      </c>
      <c r="O257" s="25">
        <v>0</v>
      </c>
      <c r="P257" s="17">
        <v>0</v>
      </c>
      <c r="Q257" s="17">
        <v>3000</v>
      </c>
      <c r="R257" s="17">
        <v>0</v>
      </c>
    </row>
    <row r="258" spans="1:18">
      <c r="A258" s="17">
        <v>200071</v>
      </c>
      <c r="B258" s="24" t="s">
        <v>11658</v>
      </c>
      <c r="C258" s="25">
        <v>2</v>
      </c>
      <c r="D258" s="25" t="s">
        <v>122</v>
      </c>
      <c r="E258" s="25">
        <f>IF(D258="",0,VLOOKUP(D258,city!$D$4:$K$352,8,0))</f>
        <v>87</v>
      </c>
      <c r="F258" s="25">
        <v>1</v>
      </c>
      <c r="G258" s="25">
        <v>0</v>
      </c>
      <c r="H258" s="25" t="s">
        <v>11126</v>
      </c>
      <c r="I258" s="25" t="s">
        <v>11659</v>
      </c>
      <c r="J258" s="25">
        <f>IF(I258="","",VLOOKUP(I258,speciality!$B$4:$J$1737,9,0))</f>
        <v>108704</v>
      </c>
      <c r="K258" s="25" t="str">
        <f t="shared" si="1"/>
        <v>4,108704</v>
      </c>
      <c r="L258" s="25">
        <v>0</v>
      </c>
      <c r="M258" s="25">
        <v>0</v>
      </c>
      <c r="N258" s="25">
        <v>0</v>
      </c>
      <c r="O258" s="25">
        <v>0</v>
      </c>
      <c r="P258" s="17">
        <v>0</v>
      </c>
      <c r="Q258" s="17">
        <v>3000</v>
      </c>
      <c r="R258" s="17">
        <v>0</v>
      </c>
    </row>
    <row r="259" spans="1:18">
      <c r="A259" s="17">
        <v>200072</v>
      </c>
      <c r="B259" s="24" t="s">
        <v>11660</v>
      </c>
      <c r="C259" s="25">
        <v>2</v>
      </c>
      <c r="D259" s="25" t="s">
        <v>123</v>
      </c>
      <c r="E259" s="25">
        <f>IF(D259="",0,VLOOKUP(D259,city!$D$4:$K$352,8,0))</f>
        <v>88</v>
      </c>
      <c r="F259" s="25">
        <v>1</v>
      </c>
      <c r="G259" s="25">
        <v>0</v>
      </c>
      <c r="H259" s="25" t="s">
        <v>11126</v>
      </c>
      <c r="I259" s="25" t="s">
        <v>11661</v>
      </c>
      <c r="J259" s="25">
        <f>IF(I259="","",VLOOKUP(I259,speciality!$B$4:$J$1737,9,0))</f>
        <v>108801</v>
      </c>
      <c r="K259" s="25" t="str">
        <f t="shared" si="1"/>
        <v>4,108801</v>
      </c>
      <c r="L259" s="25">
        <v>0</v>
      </c>
      <c r="M259" s="25">
        <v>0</v>
      </c>
      <c r="N259" s="25">
        <v>0</v>
      </c>
      <c r="O259" s="25">
        <v>0</v>
      </c>
      <c r="P259" s="17">
        <v>0</v>
      </c>
      <c r="Q259" s="17">
        <v>3000</v>
      </c>
      <c r="R259" s="17">
        <v>0</v>
      </c>
    </row>
    <row r="260" spans="1:18">
      <c r="A260" s="17">
        <v>200073</v>
      </c>
      <c r="B260" s="24" t="s">
        <v>11662</v>
      </c>
      <c r="C260" s="25">
        <v>2</v>
      </c>
      <c r="D260" s="25" t="s">
        <v>123</v>
      </c>
      <c r="E260" s="25">
        <f>IF(D260="",0,VLOOKUP(D260,city!$D$4:$K$352,8,0))</f>
        <v>88</v>
      </c>
      <c r="F260" s="25">
        <v>1</v>
      </c>
      <c r="G260" s="25">
        <v>0</v>
      </c>
      <c r="H260" s="25" t="s">
        <v>11126</v>
      </c>
      <c r="I260" s="25" t="s">
        <v>11663</v>
      </c>
      <c r="J260" s="25">
        <f>IF(I260="","",VLOOKUP(I260,speciality!$B$4:$J$1737,9,0))</f>
        <v>108802</v>
      </c>
      <c r="K260" s="25" t="str">
        <f t="shared" si="1"/>
        <v>4,108802</v>
      </c>
      <c r="L260" s="25">
        <v>0</v>
      </c>
      <c r="M260" s="25">
        <v>0</v>
      </c>
      <c r="N260" s="25">
        <v>0</v>
      </c>
      <c r="O260" s="25">
        <v>0</v>
      </c>
      <c r="P260" s="17">
        <v>0</v>
      </c>
      <c r="Q260" s="17">
        <v>3000</v>
      </c>
      <c r="R260" s="17">
        <v>0</v>
      </c>
    </row>
    <row r="261" spans="1:18">
      <c r="A261" s="17">
        <v>200074</v>
      </c>
      <c r="B261" s="24" t="s">
        <v>11664</v>
      </c>
      <c r="C261" s="25">
        <v>2</v>
      </c>
      <c r="D261" s="25" t="s">
        <v>123</v>
      </c>
      <c r="E261" s="25">
        <f>IF(D261="",0,VLOOKUP(D261,city!$D$4:$K$352,8,0))</f>
        <v>88</v>
      </c>
      <c r="F261" s="25">
        <v>1</v>
      </c>
      <c r="G261" s="25">
        <v>0</v>
      </c>
      <c r="H261" s="25" t="s">
        <v>11126</v>
      </c>
      <c r="I261" s="25" t="s">
        <v>11665</v>
      </c>
      <c r="J261" s="25">
        <f>IF(I261="","",VLOOKUP(I261,speciality!$B$4:$J$1737,9,0))</f>
        <v>108805</v>
      </c>
      <c r="K261" s="25" t="str">
        <f t="shared" si="1"/>
        <v>4,108805</v>
      </c>
      <c r="L261" s="25">
        <v>0</v>
      </c>
      <c r="M261" s="25">
        <v>0</v>
      </c>
      <c r="N261" s="25">
        <v>0</v>
      </c>
      <c r="O261" s="25">
        <v>0</v>
      </c>
      <c r="P261" s="17">
        <v>0</v>
      </c>
      <c r="Q261" s="17">
        <v>3000</v>
      </c>
      <c r="R261" s="17">
        <v>0</v>
      </c>
    </row>
    <row r="262" spans="1:18">
      <c r="A262" s="17">
        <v>200075</v>
      </c>
      <c r="B262" s="24" t="s">
        <v>11666</v>
      </c>
      <c r="C262" s="25">
        <v>2</v>
      </c>
      <c r="D262" s="25" t="s">
        <v>124</v>
      </c>
      <c r="E262" s="25">
        <f>IF(D262="",0,VLOOKUP(D262,city!$D$4:$K$352,8,0))</f>
        <v>89</v>
      </c>
      <c r="F262" s="25">
        <v>1</v>
      </c>
      <c r="G262" s="25">
        <v>0</v>
      </c>
      <c r="H262" s="25" t="s">
        <v>11126</v>
      </c>
      <c r="I262" s="25" t="s">
        <v>11667</v>
      </c>
      <c r="J262" s="25">
        <f>IF(I262="","",VLOOKUP(I262,speciality!$B$4:$J$1737,9,0))</f>
        <v>108902</v>
      </c>
      <c r="K262" s="25" t="str">
        <f t="shared" si="1"/>
        <v>4,108902</v>
      </c>
      <c r="L262" s="25">
        <v>0</v>
      </c>
      <c r="M262" s="25">
        <v>0</v>
      </c>
      <c r="N262" s="25">
        <v>0</v>
      </c>
      <c r="O262" s="25">
        <v>0</v>
      </c>
      <c r="P262" s="17">
        <v>0</v>
      </c>
      <c r="Q262" s="17">
        <v>3000</v>
      </c>
      <c r="R262" s="17">
        <v>0</v>
      </c>
    </row>
    <row r="263" spans="1:18">
      <c r="A263" s="17">
        <v>200076</v>
      </c>
      <c r="B263" s="24" t="s">
        <v>11668</v>
      </c>
      <c r="C263" s="25">
        <v>2</v>
      </c>
      <c r="D263" s="25" t="s">
        <v>124</v>
      </c>
      <c r="E263" s="25">
        <f>IF(D263="",0,VLOOKUP(D263,city!$D$4:$K$352,8,0))</f>
        <v>89</v>
      </c>
      <c r="F263" s="25">
        <v>1</v>
      </c>
      <c r="G263" s="25">
        <v>0</v>
      </c>
      <c r="H263" s="25" t="s">
        <v>11126</v>
      </c>
      <c r="I263" s="25" t="s">
        <v>11669</v>
      </c>
      <c r="J263" s="25">
        <f>IF(I263="","",VLOOKUP(I263,speciality!$B$4:$J$1737,9,0))</f>
        <v>108901</v>
      </c>
      <c r="K263" s="25" t="str">
        <f t="shared" si="1"/>
        <v>4,108901</v>
      </c>
      <c r="L263" s="25">
        <v>0</v>
      </c>
      <c r="M263" s="25">
        <v>0</v>
      </c>
      <c r="N263" s="25">
        <v>0</v>
      </c>
      <c r="O263" s="25">
        <v>0</v>
      </c>
      <c r="P263" s="17">
        <v>0</v>
      </c>
      <c r="Q263" s="17">
        <v>3000</v>
      </c>
      <c r="R263" s="17">
        <v>0</v>
      </c>
    </row>
    <row r="264" spans="1:18">
      <c r="A264" s="17">
        <v>200077</v>
      </c>
      <c r="B264" s="24" t="s">
        <v>11670</v>
      </c>
      <c r="C264" s="25">
        <v>2</v>
      </c>
      <c r="D264" s="25" t="s">
        <v>124</v>
      </c>
      <c r="E264" s="25">
        <f>IF(D264="",0,VLOOKUP(D264,city!$D$4:$K$352,8,0))</f>
        <v>89</v>
      </c>
      <c r="F264" s="25">
        <v>1</v>
      </c>
      <c r="G264" s="25">
        <v>0</v>
      </c>
      <c r="H264" s="25" t="s">
        <v>11126</v>
      </c>
      <c r="I264" s="25" t="s">
        <v>11671</v>
      </c>
      <c r="J264" s="25">
        <f>IF(I264="","",VLOOKUP(I264,speciality!$B$4:$J$1737,9,0))</f>
        <v>108903</v>
      </c>
      <c r="K264" s="25" t="str">
        <f t="shared" si="1"/>
        <v>4,108903</v>
      </c>
      <c r="L264" s="25">
        <v>0</v>
      </c>
      <c r="M264" s="25">
        <v>0</v>
      </c>
      <c r="N264" s="25">
        <v>0</v>
      </c>
      <c r="O264" s="25">
        <v>0</v>
      </c>
      <c r="P264" s="17">
        <v>0</v>
      </c>
      <c r="Q264" s="17">
        <v>3000</v>
      </c>
      <c r="R264" s="17">
        <v>0</v>
      </c>
    </row>
    <row r="265" spans="1:18">
      <c r="A265" s="17">
        <v>200078</v>
      </c>
      <c r="B265" s="24" t="s">
        <v>11672</v>
      </c>
      <c r="C265" s="25">
        <v>2</v>
      </c>
      <c r="D265" s="25" t="s">
        <v>124</v>
      </c>
      <c r="E265" s="25">
        <f>IF(D265="",0,VLOOKUP(D265,city!$D$4:$K$352,8,0))</f>
        <v>89</v>
      </c>
      <c r="F265" s="25">
        <v>1</v>
      </c>
      <c r="G265" s="25">
        <v>0</v>
      </c>
      <c r="H265" s="25" t="s">
        <v>11126</v>
      </c>
      <c r="I265" s="25" t="s">
        <v>11673</v>
      </c>
      <c r="J265" s="25">
        <f>IF(I265="","",VLOOKUP(I265,speciality!$B$4:$J$1737,9,0))</f>
        <v>108904</v>
      </c>
      <c r="K265" s="25" t="str">
        <f t="shared" si="1"/>
        <v>4,108904</v>
      </c>
      <c r="L265" s="25">
        <v>0</v>
      </c>
      <c r="M265" s="25">
        <v>0</v>
      </c>
      <c r="N265" s="25">
        <v>0</v>
      </c>
      <c r="O265" s="25">
        <v>0</v>
      </c>
      <c r="P265" s="17">
        <v>0</v>
      </c>
      <c r="Q265" s="17">
        <v>3000</v>
      </c>
      <c r="R265" s="17">
        <v>0</v>
      </c>
    </row>
    <row r="266" spans="1:18">
      <c r="A266" s="17">
        <v>200079</v>
      </c>
      <c r="B266" s="24" t="s">
        <v>11674</v>
      </c>
      <c r="C266" s="25">
        <v>2</v>
      </c>
      <c r="D266" s="25" t="s">
        <v>125</v>
      </c>
      <c r="E266" s="25">
        <f>IF(D266="",0,VLOOKUP(D266,city!$D$4:$K$352,8,0))</f>
        <v>90</v>
      </c>
      <c r="F266" s="25">
        <v>1</v>
      </c>
      <c r="G266" s="25">
        <v>0</v>
      </c>
      <c r="H266" s="25" t="s">
        <v>11126</v>
      </c>
      <c r="I266" s="25" t="s">
        <v>11675</v>
      </c>
      <c r="J266" s="25">
        <f>IF(I266="","",VLOOKUP(I266,speciality!$B$4:$J$1737,9,0))</f>
        <v>109001</v>
      </c>
      <c r="K266" s="25" t="str">
        <f t="shared" si="1"/>
        <v>4,109001</v>
      </c>
      <c r="L266" s="25">
        <v>0</v>
      </c>
      <c r="M266" s="25">
        <v>0</v>
      </c>
      <c r="N266" s="25">
        <v>0</v>
      </c>
      <c r="O266" s="25">
        <v>0</v>
      </c>
      <c r="P266" s="17">
        <v>0</v>
      </c>
      <c r="Q266" s="17">
        <v>3000</v>
      </c>
      <c r="R266" s="17">
        <v>0</v>
      </c>
    </row>
    <row r="267" spans="1:18" ht="27">
      <c r="A267" s="17">
        <v>200080</v>
      </c>
      <c r="B267" s="24" t="s">
        <v>11676</v>
      </c>
      <c r="C267" s="25">
        <v>2</v>
      </c>
      <c r="D267" s="25" t="s">
        <v>125</v>
      </c>
      <c r="E267" s="25">
        <f>IF(D267="",0,VLOOKUP(D267,city!$D$4:$K$352,8,0))</f>
        <v>90</v>
      </c>
      <c r="F267" s="25">
        <v>1</v>
      </c>
      <c r="G267" s="25">
        <v>0</v>
      </c>
      <c r="H267" s="25" t="s">
        <v>11126</v>
      </c>
      <c r="I267" s="25" t="s">
        <v>11677</v>
      </c>
      <c r="J267" s="25">
        <f>IF(I267="","",VLOOKUP(I267,speciality!$B$4:$J$1737,9,0))</f>
        <v>109002</v>
      </c>
      <c r="K267" s="25" t="str">
        <f t="shared" si="1"/>
        <v>4,109002</v>
      </c>
      <c r="L267" s="25">
        <v>0</v>
      </c>
      <c r="M267" s="25">
        <v>0</v>
      </c>
      <c r="N267" s="25">
        <v>0</v>
      </c>
      <c r="O267" s="25">
        <v>0</v>
      </c>
      <c r="P267" s="17">
        <v>0</v>
      </c>
      <c r="Q267" s="17">
        <v>3000</v>
      </c>
      <c r="R267" s="17">
        <v>0</v>
      </c>
    </row>
    <row r="268" spans="1:18">
      <c r="A268" s="17">
        <v>200081</v>
      </c>
      <c r="B268" s="24" t="s">
        <v>11678</v>
      </c>
      <c r="C268" s="25">
        <v>2</v>
      </c>
      <c r="D268" s="25" t="s">
        <v>125</v>
      </c>
      <c r="E268" s="25">
        <f>IF(D268="",0,VLOOKUP(D268,city!$D$4:$K$352,8,0))</f>
        <v>90</v>
      </c>
      <c r="F268" s="25">
        <v>1</v>
      </c>
      <c r="G268" s="25">
        <v>0</v>
      </c>
      <c r="H268" s="25" t="s">
        <v>11126</v>
      </c>
      <c r="I268" s="25" t="s">
        <v>11679</v>
      </c>
      <c r="J268" s="25">
        <f>IF(I268="","",VLOOKUP(I268,speciality!$B$4:$J$1737,9,0))</f>
        <v>109003</v>
      </c>
      <c r="K268" s="25" t="str">
        <f t="shared" si="1"/>
        <v>4,109003</v>
      </c>
      <c r="L268" s="25">
        <v>0</v>
      </c>
      <c r="M268" s="25">
        <v>0</v>
      </c>
      <c r="N268" s="25">
        <v>0</v>
      </c>
      <c r="O268" s="25">
        <v>0</v>
      </c>
      <c r="P268" s="17">
        <v>0</v>
      </c>
      <c r="Q268" s="17">
        <v>3000</v>
      </c>
      <c r="R268" s="17">
        <v>0</v>
      </c>
    </row>
    <row r="269" spans="1:18">
      <c r="A269" s="17">
        <v>200082</v>
      </c>
      <c r="B269" s="24" t="s">
        <v>11680</v>
      </c>
      <c r="C269" s="25">
        <v>2</v>
      </c>
      <c r="D269" s="25" t="s">
        <v>125</v>
      </c>
      <c r="E269" s="25">
        <f>IF(D269="",0,VLOOKUP(D269,city!$D$4:$K$352,8,0))</f>
        <v>90</v>
      </c>
      <c r="F269" s="25">
        <v>1</v>
      </c>
      <c r="G269" s="25">
        <v>0</v>
      </c>
      <c r="H269" s="25" t="s">
        <v>11126</v>
      </c>
      <c r="I269" s="25" t="s">
        <v>11681</v>
      </c>
      <c r="J269" s="25">
        <f>IF(I269="","",VLOOKUP(I269,speciality!$B$4:$J$1737,9,0))</f>
        <v>109004</v>
      </c>
      <c r="K269" s="25" t="str">
        <f t="shared" si="1"/>
        <v>4,109004</v>
      </c>
      <c r="L269" s="25">
        <v>0</v>
      </c>
      <c r="M269" s="25">
        <v>0</v>
      </c>
      <c r="N269" s="25">
        <v>0</v>
      </c>
      <c r="O269" s="25">
        <v>0</v>
      </c>
      <c r="P269" s="17">
        <v>0</v>
      </c>
      <c r="Q269" s="17">
        <v>3000</v>
      </c>
      <c r="R269" s="17">
        <v>0</v>
      </c>
    </row>
    <row r="270" spans="1:18">
      <c r="A270" s="17">
        <v>200083</v>
      </c>
      <c r="B270" s="24" t="s">
        <v>11682</v>
      </c>
      <c r="C270" s="25">
        <v>2</v>
      </c>
      <c r="D270" s="25" t="s">
        <v>126</v>
      </c>
      <c r="E270" s="25">
        <f>IF(D270="",0,VLOOKUP(D270,city!$D$4:$K$352,8,0))</f>
        <v>91</v>
      </c>
      <c r="F270" s="25">
        <v>1</v>
      </c>
      <c r="G270" s="25">
        <v>0</v>
      </c>
      <c r="H270" s="25" t="s">
        <v>11126</v>
      </c>
      <c r="I270" s="25" t="s">
        <v>11683</v>
      </c>
      <c r="J270" s="25">
        <f>IF(I270="","",VLOOKUP(I270,speciality!$B$4:$J$1737,9,0))</f>
        <v>109101</v>
      </c>
      <c r="K270" s="25" t="str">
        <f t="shared" si="1"/>
        <v>4,109101</v>
      </c>
      <c r="L270" s="25">
        <v>0</v>
      </c>
      <c r="M270" s="25">
        <v>0</v>
      </c>
      <c r="N270" s="25">
        <v>0</v>
      </c>
      <c r="O270" s="25">
        <v>0</v>
      </c>
      <c r="P270" s="17">
        <v>0</v>
      </c>
      <c r="Q270" s="17">
        <v>3000</v>
      </c>
      <c r="R270" s="17">
        <v>0</v>
      </c>
    </row>
    <row r="271" spans="1:18">
      <c r="A271" s="17">
        <v>200084</v>
      </c>
      <c r="B271" s="24" t="s">
        <v>11684</v>
      </c>
      <c r="C271" s="25">
        <v>2</v>
      </c>
      <c r="D271" s="25" t="s">
        <v>126</v>
      </c>
      <c r="E271" s="25">
        <f>IF(D271="",0,VLOOKUP(D271,city!$D$4:$K$352,8,0))</f>
        <v>91</v>
      </c>
      <c r="F271" s="25">
        <v>1</v>
      </c>
      <c r="G271" s="25">
        <v>0</v>
      </c>
      <c r="H271" s="25" t="s">
        <v>11126</v>
      </c>
      <c r="I271" s="25" t="s">
        <v>11685</v>
      </c>
      <c r="J271" s="25">
        <f>IF(I271="","",VLOOKUP(I271,speciality!$B$4:$J$1737,9,0))</f>
        <v>109102</v>
      </c>
      <c r="K271" s="25" t="str">
        <f t="shared" si="1"/>
        <v>4,109102</v>
      </c>
      <c r="L271" s="25">
        <v>0</v>
      </c>
      <c r="M271" s="25">
        <v>0</v>
      </c>
      <c r="N271" s="25">
        <v>0</v>
      </c>
      <c r="O271" s="25">
        <v>0</v>
      </c>
      <c r="P271" s="17">
        <v>0</v>
      </c>
      <c r="Q271" s="17">
        <v>3000</v>
      </c>
      <c r="R271" s="17">
        <v>0</v>
      </c>
    </row>
    <row r="272" spans="1:18">
      <c r="A272" s="17">
        <v>200085</v>
      </c>
      <c r="B272" s="24" t="s">
        <v>11686</v>
      </c>
      <c r="C272" s="25">
        <v>2</v>
      </c>
      <c r="D272" s="25" t="s">
        <v>126</v>
      </c>
      <c r="E272" s="25">
        <f>IF(D272="",0,VLOOKUP(D272,city!$D$4:$K$352,8,0))</f>
        <v>91</v>
      </c>
      <c r="F272" s="25">
        <v>1</v>
      </c>
      <c r="G272" s="25">
        <v>0</v>
      </c>
      <c r="H272" s="25" t="s">
        <v>11126</v>
      </c>
      <c r="I272" s="25" t="s">
        <v>11687</v>
      </c>
      <c r="J272" s="25">
        <f>IF(I272="","",VLOOKUP(I272,speciality!$B$4:$J$1737,9,0))</f>
        <v>109103</v>
      </c>
      <c r="K272" s="25" t="str">
        <f t="shared" si="1"/>
        <v>4,109103</v>
      </c>
      <c r="L272" s="25">
        <v>0</v>
      </c>
      <c r="M272" s="25">
        <v>0</v>
      </c>
      <c r="N272" s="25">
        <v>0</v>
      </c>
      <c r="O272" s="25">
        <v>0</v>
      </c>
      <c r="P272" s="17">
        <v>0</v>
      </c>
      <c r="Q272" s="17">
        <v>3000</v>
      </c>
      <c r="R272" s="17">
        <v>0</v>
      </c>
    </row>
    <row r="273" spans="1:18">
      <c r="A273" s="17">
        <v>200086</v>
      </c>
      <c r="B273" s="24" t="s">
        <v>11688</v>
      </c>
      <c r="C273" s="25">
        <v>2</v>
      </c>
      <c r="D273" s="25" t="s">
        <v>126</v>
      </c>
      <c r="E273" s="25">
        <f>IF(D273="",0,VLOOKUP(D273,city!$D$4:$K$352,8,0))</f>
        <v>91</v>
      </c>
      <c r="F273" s="25">
        <v>1</v>
      </c>
      <c r="G273" s="25">
        <v>0</v>
      </c>
      <c r="H273" s="25" t="s">
        <v>11126</v>
      </c>
      <c r="I273" s="25" t="s">
        <v>11689</v>
      </c>
      <c r="J273" s="25">
        <f>IF(I273="","",VLOOKUP(I273,speciality!$B$4:$J$1737,9,0))</f>
        <v>109105</v>
      </c>
      <c r="K273" s="25" t="str">
        <f t="shared" si="1"/>
        <v>4,109105</v>
      </c>
      <c r="L273" s="25">
        <v>0</v>
      </c>
      <c r="M273" s="25">
        <v>0</v>
      </c>
      <c r="N273" s="25">
        <v>0</v>
      </c>
      <c r="O273" s="25">
        <v>0</v>
      </c>
      <c r="P273" s="17">
        <v>0</v>
      </c>
      <c r="Q273" s="17">
        <v>3000</v>
      </c>
      <c r="R273" s="17">
        <v>0</v>
      </c>
    </row>
    <row r="274" spans="1:18">
      <c r="A274" s="17">
        <v>200087</v>
      </c>
      <c r="B274" s="24" t="s">
        <v>11690</v>
      </c>
      <c r="C274" s="25">
        <v>2</v>
      </c>
      <c r="D274" s="25" t="s">
        <v>127</v>
      </c>
      <c r="E274" s="25">
        <f>IF(D274="",0,VLOOKUP(D274,city!$D$4:$K$352,8,0))</f>
        <v>92</v>
      </c>
      <c r="F274" s="25">
        <v>1</v>
      </c>
      <c r="G274" s="25">
        <v>0</v>
      </c>
      <c r="H274" s="25" t="s">
        <v>11126</v>
      </c>
      <c r="I274" s="25" t="s">
        <v>11691</v>
      </c>
      <c r="J274" s="25">
        <f>IF(I274="","",VLOOKUP(I274,speciality!$B$4:$J$1737,9,0))</f>
        <v>109201</v>
      </c>
      <c r="K274" s="25" t="str">
        <f t="shared" si="1"/>
        <v>4,109201</v>
      </c>
      <c r="L274" s="25">
        <v>0</v>
      </c>
      <c r="M274" s="25">
        <v>0</v>
      </c>
      <c r="N274" s="25">
        <v>0</v>
      </c>
      <c r="O274" s="25">
        <v>0</v>
      </c>
      <c r="P274" s="17">
        <v>0</v>
      </c>
      <c r="Q274" s="17">
        <v>3000</v>
      </c>
      <c r="R274" s="17">
        <v>0</v>
      </c>
    </row>
    <row r="275" spans="1:18">
      <c r="A275" s="17">
        <v>200088</v>
      </c>
      <c r="B275" s="24" t="s">
        <v>11692</v>
      </c>
      <c r="C275" s="25">
        <v>2</v>
      </c>
      <c r="D275" s="25" t="s">
        <v>127</v>
      </c>
      <c r="E275" s="25">
        <f>IF(D275="",0,VLOOKUP(D275,city!$D$4:$K$352,8,0))</f>
        <v>92</v>
      </c>
      <c r="F275" s="25">
        <v>1</v>
      </c>
      <c r="G275" s="25">
        <v>0</v>
      </c>
      <c r="H275" s="25" t="s">
        <v>11126</v>
      </c>
      <c r="I275" s="25" t="s">
        <v>11693</v>
      </c>
      <c r="J275" s="25">
        <f>IF(I275="","",VLOOKUP(I275,speciality!$B$4:$J$1737,9,0))</f>
        <v>109202</v>
      </c>
      <c r="K275" s="25" t="str">
        <f t="shared" si="1"/>
        <v>4,109202</v>
      </c>
      <c r="L275" s="25">
        <v>0</v>
      </c>
      <c r="M275" s="25">
        <v>0</v>
      </c>
      <c r="N275" s="25">
        <v>0</v>
      </c>
      <c r="O275" s="25">
        <v>0</v>
      </c>
      <c r="P275" s="17">
        <v>0</v>
      </c>
      <c r="Q275" s="17">
        <v>3000</v>
      </c>
      <c r="R275" s="17">
        <v>0</v>
      </c>
    </row>
    <row r="276" spans="1:18">
      <c r="A276" s="17">
        <v>200089</v>
      </c>
      <c r="B276" s="24" t="s">
        <v>11694</v>
      </c>
      <c r="C276" s="25">
        <v>2</v>
      </c>
      <c r="D276" s="25" t="s">
        <v>127</v>
      </c>
      <c r="E276" s="25">
        <f>IF(D276="",0,VLOOKUP(D276,city!$D$4:$K$352,8,0))</f>
        <v>92</v>
      </c>
      <c r="F276" s="25">
        <v>1</v>
      </c>
      <c r="G276" s="25">
        <v>0</v>
      </c>
      <c r="H276" s="25" t="s">
        <v>11126</v>
      </c>
      <c r="I276" s="25" t="s">
        <v>11695</v>
      </c>
      <c r="J276" s="25">
        <f>IF(I276="","",VLOOKUP(I276,speciality!$B$4:$J$1737,9,0))</f>
        <v>109203</v>
      </c>
      <c r="K276" s="25" t="str">
        <f t="shared" si="1"/>
        <v>4,109203</v>
      </c>
      <c r="L276" s="25">
        <v>0</v>
      </c>
      <c r="M276" s="25">
        <v>0</v>
      </c>
      <c r="N276" s="25">
        <v>0</v>
      </c>
      <c r="O276" s="25">
        <v>0</v>
      </c>
      <c r="P276" s="17">
        <v>0</v>
      </c>
      <c r="Q276" s="17">
        <v>3000</v>
      </c>
      <c r="R276" s="17">
        <v>0</v>
      </c>
    </row>
    <row r="277" spans="1:18" ht="27">
      <c r="A277" s="17">
        <v>200090</v>
      </c>
      <c r="B277" s="24" t="s">
        <v>11696</v>
      </c>
      <c r="C277" s="25">
        <v>2</v>
      </c>
      <c r="D277" s="25" t="s">
        <v>127</v>
      </c>
      <c r="E277" s="25">
        <f>IF(D277="",0,VLOOKUP(D277,city!$D$4:$K$352,8,0))</f>
        <v>92</v>
      </c>
      <c r="F277" s="25">
        <v>1</v>
      </c>
      <c r="G277" s="25">
        <v>0</v>
      </c>
      <c r="H277" s="25" t="s">
        <v>11126</v>
      </c>
      <c r="I277" s="25" t="s">
        <v>11697</v>
      </c>
      <c r="J277" s="25">
        <f>IF(I277="","",VLOOKUP(I277,speciality!$B$4:$J$1737,9,0))</f>
        <v>109204</v>
      </c>
      <c r="K277" s="25" t="str">
        <f t="shared" si="1"/>
        <v>4,109204</v>
      </c>
      <c r="L277" s="25">
        <v>0</v>
      </c>
      <c r="M277" s="25">
        <v>0</v>
      </c>
      <c r="N277" s="25">
        <v>0</v>
      </c>
      <c r="O277" s="25">
        <v>0</v>
      </c>
      <c r="P277" s="17">
        <v>0</v>
      </c>
      <c r="Q277" s="17">
        <v>3000</v>
      </c>
      <c r="R277" s="17">
        <v>0</v>
      </c>
    </row>
    <row r="278" spans="1:18">
      <c r="A278" s="17">
        <v>200091</v>
      </c>
      <c r="B278" s="24" t="s">
        <v>11698</v>
      </c>
      <c r="C278" s="25">
        <v>2</v>
      </c>
      <c r="D278" s="25" t="s">
        <v>128</v>
      </c>
      <c r="E278" s="25">
        <f>IF(D278="",0,VLOOKUP(D278,city!$D$4:$K$352,8,0))</f>
        <v>93</v>
      </c>
      <c r="F278" s="25">
        <v>1</v>
      </c>
      <c r="G278" s="25">
        <v>0</v>
      </c>
      <c r="H278" s="25" t="s">
        <v>11126</v>
      </c>
      <c r="I278" s="25" t="s">
        <v>11699</v>
      </c>
      <c r="J278" s="25">
        <f>IF(I278="","",VLOOKUP(I278,speciality!$B$4:$J$1737,9,0))</f>
        <v>109301</v>
      </c>
      <c r="K278" s="25" t="str">
        <f t="shared" si="1"/>
        <v>4,109301</v>
      </c>
      <c r="L278" s="25">
        <v>0</v>
      </c>
      <c r="M278" s="25">
        <v>0</v>
      </c>
      <c r="N278" s="25">
        <v>0</v>
      </c>
      <c r="O278" s="25">
        <v>0</v>
      </c>
      <c r="P278" s="17">
        <v>0</v>
      </c>
      <c r="Q278" s="17">
        <v>3000</v>
      </c>
      <c r="R278" s="17">
        <v>0</v>
      </c>
    </row>
    <row r="279" spans="1:18">
      <c r="A279" s="17">
        <v>200092</v>
      </c>
      <c r="B279" s="24" t="s">
        <v>11700</v>
      </c>
      <c r="C279" s="25">
        <v>2</v>
      </c>
      <c r="D279" s="25" t="s">
        <v>128</v>
      </c>
      <c r="E279" s="25">
        <f>IF(D279="",0,VLOOKUP(D279,city!$D$4:$K$352,8,0))</f>
        <v>93</v>
      </c>
      <c r="F279" s="25">
        <v>1</v>
      </c>
      <c r="G279" s="25">
        <v>0</v>
      </c>
      <c r="H279" s="25" t="s">
        <v>11126</v>
      </c>
      <c r="I279" s="25" t="s">
        <v>11701</v>
      </c>
      <c r="J279" s="25">
        <f>IF(I279="","",VLOOKUP(I279,speciality!$B$4:$J$1737,9,0))</f>
        <v>109302</v>
      </c>
      <c r="K279" s="25" t="str">
        <f t="shared" si="1"/>
        <v>4,109302</v>
      </c>
      <c r="L279" s="25">
        <v>0</v>
      </c>
      <c r="M279" s="25">
        <v>0</v>
      </c>
      <c r="N279" s="25">
        <v>0</v>
      </c>
      <c r="O279" s="25">
        <v>0</v>
      </c>
      <c r="P279" s="17">
        <v>0</v>
      </c>
      <c r="Q279" s="17">
        <v>3000</v>
      </c>
      <c r="R279" s="17">
        <v>0</v>
      </c>
    </row>
    <row r="280" spans="1:18">
      <c r="A280" s="17">
        <v>200093</v>
      </c>
      <c r="B280" s="24" t="s">
        <v>11702</v>
      </c>
      <c r="C280" s="25">
        <v>2</v>
      </c>
      <c r="D280" s="25" t="s">
        <v>128</v>
      </c>
      <c r="E280" s="25">
        <f>IF(D280="",0,VLOOKUP(D280,city!$D$4:$K$352,8,0))</f>
        <v>93</v>
      </c>
      <c r="F280" s="25">
        <v>1</v>
      </c>
      <c r="G280" s="25">
        <v>0</v>
      </c>
      <c r="H280" s="25" t="s">
        <v>11126</v>
      </c>
      <c r="I280" s="25" t="s">
        <v>11703</v>
      </c>
      <c r="J280" s="25">
        <f>IF(I280="","",VLOOKUP(I280,speciality!$B$4:$J$1737,9,0))</f>
        <v>109303</v>
      </c>
      <c r="K280" s="25" t="str">
        <f t="shared" si="1"/>
        <v>4,109303</v>
      </c>
      <c r="L280" s="25">
        <v>0</v>
      </c>
      <c r="M280" s="25">
        <v>0</v>
      </c>
      <c r="N280" s="25">
        <v>0</v>
      </c>
      <c r="O280" s="25">
        <v>0</v>
      </c>
      <c r="P280" s="17">
        <v>0</v>
      </c>
      <c r="Q280" s="17">
        <v>3000</v>
      </c>
      <c r="R280" s="17">
        <v>0</v>
      </c>
    </row>
    <row r="281" spans="1:18">
      <c r="A281" s="17">
        <v>200094</v>
      </c>
      <c r="B281" s="24" t="s">
        <v>11704</v>
      </c>
      <c r="C281" s="25">
        <v>2</v>
      </c>
      <c r="D281" s="25" t="s">
        <v>128</v>
      </c>
      <c r="E281" s="25">
        <f>IF(D281="",0,VLOOKUP(D281,city!$D$4:$K$352,8,0))</f>
        <v>93</v>
      </c>
      <c r="F281" s="25">
        <v>1</v>
      </c>
      <c r="G281" s="25">
        <v>0</v>
      </c>
      <c r="H281" s="25" t="s">
        <v>11126</v>
      </c>
      <c r="I281" s="25" t="s">
        <v>11705</v>
      </c>
      <c r="J281" s="25">
        <f>IF(I281="","",VLOOKUP(I281,speciality!$B$4:$J$1737,9,0))</f>
        <v>109304</v>
      </c>
      <c r="K281" s="25" t="str">
        <f t="shared" si="1"/>
        <v>4,109304</v>
      </c>
      <c r="L281" s="25">
        <v>0</v>
      </c>
      <c r="M281" s="25">
        <v>0</v>
      </c>
      <c r="N281" s="25">
        <v>0</v>
      </c>
      <c r="O281" s="25">
        <v>0</v>
      </c>
      <c r="P281" s="17">
        <v>0</v>
      </c>
      <c r="Q281" s="17">
        <v>3000</v>
      </c>
      <c r="R281" s="17">
        <v>0</v>
      </c>
    </row>
    <row r="282" spans="1:18" ht="27">
      <c r="A282" s="17">
        <v>200095</v>
      </c>
      <c r="B282" s="24" t="s">
        <v>11706</v>
      </c>
      <c r="C282" s="25">
        <v>2</v>
      </c>
      <c r="D282" s="25" t="s">
        <v>129</v>
      </c>
      <c r="E282" s="25">
        <f>IF(D282="",0,VLOOKUP(D282,city!$D$4:$K$352,8,0))</f>
        <v>94</v>
      </c>
      <c r="F282" s="25">
        <v>1</v>
      </c>
      <c r="G282" s="25">
        <v>0</v>
      </c>
      <c r="H282" s="25" t="s">
        <v>11126</v>
      </c>
      <c r="I282" s="25" t="s">
        <v>11707</v>
      </c>
      <c r="J282" s="25">
        <f>IF(I282="","",VLOOKUP(I282,speciality!$B$4:$J$1737,9,0))</f>
        <v>109401</v>
      </c>
      <c r="K282" s="25" t="str">
        <f t="shared" si="1"/>
        <v>4,109401</v>
      </c>
      <c r="L282" s="25">
        <v>0</v>
      </c>
      <c r="M282" s="25">
        <v>0</v>
      </c>
      <c r="N282" s="25">
        <v>0</v>
      </c>
      <c r="O282" s="25">
        <v>0</v>
      </c>
      <c r="P282" s="17">
        <v>0</v>
      </c>
      <c r="Q282" s="17">
        <v>3000</v>
      </c>
      <c r="R282" s="17">
        <v>0</v>
      </c>
    </row>
    <row r="283" spans="1:18">
      <c r="A283" s="17">
        <v>200096</v>
      </c>
      <c r="B283" s="24" t="s">
        <v>11708</v>
      </c>
      <c r="C283" s="25">
        <v>2</v>
      </c>
      <c r="D283" s="25" t="s">
        <v>129</v>
      </c>
      <c r="E283" s="25">
        <f>IF(D283="",0,VLOOKUP(D283,city!$D$4:$K$352,8,0))</f>
        <v>94</v>
      </c>
      <c r="F283" s="25">
        <v>1</v>
      </c>
      <c r="G283" s="25">
        <v>0</v>
      </c>
      <c r="H283" s="25" t="s">
        <v>11126</v>
      </c>
      <c r="I283" s="25" t="s">
        <v>11709</v>
      </c>
      <c r="J283" s="25">
        <f>IF(I283="","",VLOOKUP(I283,speciality!$B$4:$J$1737,9,0))</f>
        <v>109402</v>
      </c>
      <c r="K283" s="25" t="str">
        <f t="shared" si="1"/>
        <v>4,109402</v>
      </c>
      <c r="L283" s="25">
        <v>0</v>
      </c>
      <c r="M283" s="25">
        <v>0</v>
      </c>
      <c r="N283" s="25">
        <v>0</v>
      </c>
      <c r="O283" s="25">
        <v>0</v>
      </c>
      <c r="P283" s="17">
        <v>0</v>
      </c>
      <c r="Q283" s="17">
        <v>3000</v>
      </c>
      <c r="R283" s="17">
        <v>0</v>
      </c>
    </row>
    <row r="284" spans="1:18">
      <c r="A284" s="17">
        <v>200097</v>
      </c>
      <c r="B284" s="24" t="s">
        <v>11710</v>
      </c>
      <c r="C284" s="25">
        <v>2</v>
      </c>
      <c r="D284" s="25" t="s">
        <v>129</v>
      </c>
      <c r="E284" s="25">
        <f>IF(D284="",0,VLOOKUP(D284,city!$D$4:$K$352,8,0))</f>
        <v>94</v>
      </c>
      <c r="F284" s="25">
        <v>1</v>
      </c>
      <c r="G284" s="25">
        <v>0</v>
      </c>
      <c r="H284" s="25" t="s">
        <v>11126</v>
      </c>
      <c r="I284" s="25" t="s">
        <v>11711</v>
      </c>
      <c r="J284" s="25">
        <f>IF(I284="","",VLOOKUP(I284,speciality!$B$4:$J$1737,9,0))</f>
        <v>109403</v>
      </c>
      <c r="K284" s="25" t="str">
        <f t="shared" si="1"/>
        <v>4,109403</v>
      </c>
      <c r="L284" s="25">
        <v>0</v>
      </c>
      <c r="M284" s="25">
        <v>0</v>
      </c>
      <c r="N284" s="25">
        <v>0</v>
      </c>
      <c r="O284" s="25">
        <v>0</v>
      </c>
      <c r="P284" s="17">
        <v>0</v>
      </c>
      <c r="Q284" s="17">
        <v>3000</v>
      </c>
      <c r="R284" s="17">
        <v>0</v>
      </c>
    </row>
    <row r="285" spans="1:18">
      <c r="A285" s="17">
        <v>200098</v>
      </c>
      <c r="B285" s="24" t="s">
        <v>11712</v>
      </c>
      <c r="C285" s="25">
        <v>2</v>
      </c>
      <c r="D285" s="25" t="s">
        <v>129</v>
      </c>
      <c r="E285" s="25">
        <f>IF(D285="",0,VLOOKUP(D285,city!$D$4:$K$352,8,0))</f>
        <v>94</v>
      </c>
      <c r="F285" s="25">
        <v>1</v>
      </c>
      <c r="G285" s="25">
        <v>0</v>
      </c>
      <c r="H285" s="25" t="s">
        <v>11126</v>
      </c>
      <c r="I285" s="25" t="s">
        <v>11713</v>
      </c>
      <c r="J285" s="25">
        <f>IF(I285="","",VLOOKUP(I285,speciality!$B$4:$J$1737,9,0))</f>
        <v>109404</v>
      </c>
      <c r="K285" s="25" t="str">
        <f t="shared" si="1"/>
        <v>4,109404</v>
      </c>
      <c r="L285" s="25">
        <v>0</v>
      </c>
      <c r="M285" s="25">
        <v>0</v>
      </c>
      <c r="N285" s="25">
        <v>0</v>
      </c>
      <c r="O285" s="25">
        <v>0</v>
      </c>
      <c r="P285" s="17">
        <v>0</v>
      </c>
      <c r="Q285" s="17">
        <v>3000</v>
      </c>
      <c r="R285" s="17">
        <v>0</v>
      </c>
    </row>
    <row r="286" spans="1:18">
      <c r="A286" s="17">
        <v>200099</v>
      </c>
      <c r="B286" s="24" t="s">
        <v>11714</v>
      </c>
      <c r="C286" s="25">
        <v>2</v>
      </c>
      <c r="D286" s="25" t="s">
        <v>130</v>
      </c>
      <c r="E286" s="25">
        <f>IF(D286="",0,VLOOKUP(D286,city!$D$4:$K$352,8,0))</f>
        <v>95</v>
      </c>
      <c r="F286" s="25">
        <v>1</v>
      </c>
      <c r="G286" s="25">
        <v>0</v>
      </c>
      <c r="H286" s="25" t="s">
        <v>11126</v>
      </c>
      <c r="I286" s="25" t="s">
        <v>11715</v>
      </c>
      <c r="J286" s="25">
        <f>IF(I286="","",VLOOKUP(I286,speciality!$B$4:$J$1737,9,0))</f>
        <v>109501</v>
      </c>
      <c r="K286" s="25" t="str">
        <f t="shared" si="1"/>
        <v>4,109501</v>
      </c>
      <c r="L286" s="25">
        <v>0</v>
      </c>
      <c r="M286" s="25">
        <v>0</v>
      </c>
      <c r="N286" s="25">
        <v>0</v>
      </c>
      <c r="O286" s="25">
        <v>0</v>
      </c>
      <c r="P286" s="17">
        <v>0</v>
      </c>
      <c r="Q286" s="17">
        <v>3000</v>
      </c>
      <c r="R286" s="17">
        <v>0</v>
      </c>
    </row>
    <row r="287" spans="1:18" ht="27">
      <c r="A287" s="17">
        <v>200100</v>
      </c>
      <c r="B287" s="24" t="s">
        <v>11716</v>
      </c>
      <c r="C287" s="25">
        <v>2</v>
      </c>
      <c r="D287" s="25" t="s">
        <v>130</v>
      </c>
      <c r="E287" s="25">
        <f>IF(D287="",0,VLOOKUP(D287,city!$D$4:$K$352,8,0))</f>
        <v>95</v>
      </c>
      <c r="F287" s="25">
        <v>1</v>
      </c>
      <c r="G287" s="25">
        <v>0</v>
      </c>
      <c r="H287" s="25" t="s">
        <v>11126</v>
      </c>
      <c r="I287" s="25" t="s">
        <v>11717</v>
      </c>
      <c r="J287" s="25">
        <f>IF(I287="","",VLOOKUP(I287,speciality!$B$4:$J$1737,9,0))</f>
        <v>109502</v>
      </c>
      <c r="K287" s="25" t="str">
        <f t="shared" si="1"/>
        <v>4,109502</v>
      </c>
      <c r="L287" s="25">
        <v>0</v>
      </c>
      <c r="M287" s="25">
        <v>0</v>
      </c>
      <c r="N287" s="25">
        <v>0</v>
      </c>
      <c r="O287" s="25">
        <v>0</v>
      </c>
      <c r="P287" s="17">
        <v>0</v>
      </c>
      <c r="Q287" s="17">
        <v>3000</v>
      </c>
      <c r="R287" s="17">
        <v>0</v>
      </c>
    </row>
    <row r="288" spans="1:18">
      <c r="A288" s="17">
        <v>200101</v>
      </c>
      <c r="B288" s="24" t="s">
        <v>11718</v>
      </c>
      <c r="C288" s="25">
        <v>2</v>
      </c>
      <c r="D288" s="25" t="s">
        <v>130</v>
      </c>
      <c r="E288" s="25">
        <f>IF(D288="",0,VLOOKUP(D288,city!$D$4:$K$352,8,0))</f>
        <v>95</v>
      </c>
      <c r="F288" s="25">
        <v>1</v>
      </c>
      <c r="G288" s="25">
        <v>0</v>
      </c>
      <c r="H288" s="25" t="s">
        <v>11126</v>
      </c>
      <c r="J288" s="25" t="str">
        <f>IF(I288="","",VLOOKUP(I288,speciality!$B$4:$J$1737,9,0))</f>
        <v/>
      </c>
      <c r="K288" s="25" t="str">
        <f t="shared" si="1"/>
        <v>3,-1</v>
      </c>
      <c r="L288" s="25">
        <v>0</v>
      </c>
      <c r="M288" s="25">
        <v>0</v>
      </c>
      <c r="N288" s="25">
        <v>0</v>
      </c>
      <c r="O288" s="25">
        <v>0</v>
      </c>
      <c r="P288" s="17">
        <v>0</v>
      </c>
      <c r="Q288" s="17">
        <v>3000</v>
      </c>
      <c r="R288" s="17">
        <v>0</v>
      </c>
    </row>
    <row r="289" spans="1:18">
      <c r="A289" s="17">
        <v>200102</v>
      </c>
      <c r="B289" s="24" t="s">
        <v>11719</v>
      </c>
      <c r="C289" s="25">
        <v>2</v>
      </c>
      <c r="D289" s="25" t="s">
        <v>130</v>
      </c>
      <c r="E289" s="25">
        <f>IF(D289="",0,VLOOKUP(D289,city!$D$4:$K$352,8,0))</f>
        <v>95</v>
      </c>
      <c r="F289" s="25">
        <v>1</v>
      </c>
      <c r="G289" s="25">
        <v>0</v>
      </c>
      <c r="H289" s="25" t="s">
        <v>11126</v>
      </c>
      <c r="I289" s="25" t="s">
        <v>11720</v>
      </c>
      <c r="J289" s="25">
        <f>IF(I289="","",VLOOKUP(I289,speciality!$B$4:$J$1737,9,0))</f>
        <v>109503</v>
      </c>
      <c r="K289" s="25" t="str">
        <f t="shared" si="1"/>
        <v>4,109503</v>
      </c>
      <c r="L289" s="25">
        <v>0</v>
      </c>
      <c r="M289" s="25">
        <v>0</v>
      </c>
      <c r="N289" s="25">
        <v>0</v>
      </c>
      <c r="O289" s="25">
        <v>0</v>
      </c>
      <c r="P289" s="17">
        <v>0</v>
      </c>
      <c r="Q289" s="17">
        <v>3000</v>
      </c>
      <c r="R289" s="17">
        <v>0</v>
      </c>
    </row>
    <row r="290" spans="1:18">
      <c r="A290" s="17">
        <v>200103</v>
      </c>
      <c r="B290" s="24" t="s">
        <v>11721</v>
      </c>
      <c r="C290" s="25">
        <v>2</v>
      </c>
      <c r="D290" s="25" t="s">
        <v>131</v>
      </c>
      <c r="E290" s="25">
        <f>IF(D290="",0,VLOOKUP(D290,city!$D$4:$K$352,8,0))</f>
        <v>96</v>
      </c>
      <c r="F290" s="25">
        <v>1</v>
      </c>
      <c r="G290" s="25">
        <v>0</v>
      </c>
      <c r="H290" s="25" t="s">
        <v>11126</v>
      </c>
      <c r="I290" s="25" t="s">
        <v>11722</v>
      </c>
      <c r="J290" s="25">
        <f>IF(I290="","",VLOOKUP(I290,speciality!$B$4:$J$1737,9,0))</f>
        <v>109601</v>
      </c>
      <c r="K290" s="25" t="str">
        <f t="shared" si="1"/>
        <v>4,109601</v>
      </c>
      <c r="L290" s="25">
        <v>0</v>
      </c>
      <c r="M290" s="25">
        <v>0</v>
      </c>
      <c r="N290" s="25">
        <v>0</v>
      </c>
      <c r="O290" s="25">
        <v>0</v>
      </c>
      <c r="P290" s="17">
        <v>0</v>
      </c>
      <c r="Q290" s="17">
        <v>3000</v>
      </c>
      <c r="R290" s="17">
        <v>0</v>
      </c>
    </row>
    <row r="291" spans="1:18">
      <c r="A291" s="17">
        <v>200104</v>
      </c>
      <c r="B291" s="24" t="s">
        <v>11723</v>
      </c>
      <c r="C291" s="25">
        <v>2</v>
      </c>
      <c r="D291" s="25" t="s">
        <v>131</v>
      </c>
      <c r="E291" s="25">
        <f>IF(D291="",0,VLOOKUP(D291,city!$D$4:$K$352,8,0))</f>
        <v>96</v>
      </c>
      <c r="F291" s="25">
        <v>1</v>
      </c>
      <c r="G291" s="25">
        <v>0</v>
      </c>
      <c r="H291" s="25" t="s">
        <v>11126</v>
      </c>
      <c r="I291" s="25" t="s">
        <v>11724</v>
      </c>
      <c r="J291" s="25">
        <f>IF(I291="","",VLOOKUP(I291,speciality!$B$4:$J$1737,9,0))</f>
        <v>109602</v>
      </c>
      <c r="K291" s="25" t="str">
        <f t="shared" si="1"/>
        <v>4,109602</v>
      </c>
      <c r="L291" s="25">
        <v>0</v>
      </c>
      <c r="M291" s="25">
        <v>0</v>
      </c>
      <c r="N291" s="25">
        <v>0</v>
      </c>
      <c r="O291" s="25">
        <v>0</v>
      </c>
      <c r="P291" s="17">
        <v>0</v>
      </c>
      <c r="Q291" s="17">
        <v>3000</v>
      </c>
      <c r="R291" s="17">
        <v>0</v>
      </c>
    </row>
    <row r="292" spans="1:18">
      <c r="A292" s="17">
        <v>200105</v>
      </c>
      <c r="B292" s="24" t="s">
        <v>11725</v>
      </c>
      <c r="C292" s="25">
        <v>2</v>
      </c>
      <c r="D292" s="25" t="s">
        <v>131</v>
      </c>
      <c r="E292" s="25">
        <f>IF(D292="",0,VLOOKUP(D292,city!$D$4:$K$352,8,0))</f>
        <v>96</v>
      </c>
      <c r="F292" s="25">
        <v>1</v>
      </c>
      <c r="G292" s="25">
        <v>0</v>
      </c>
      <c r="H292" s="25" t="s">
        <v>11126</v>
      </c>
      <c r="I292" s="25" t="s">
        <v>11726</v>
      </c>
      <c r="J292" s="25">
        <f>IF(I292="","",VLOOKUP(I292,speciality!$B$4:$J$1737,9,0))</f>
        <v>109603</v>
      </c>
      <c r="K292" s="25" t="str">
        <f t="shared" si="1"/>
        <v>4,109603</v>
      </c>
      <c r="L292" s="25">
        <v>0</v>
      </c>
      <c r="M292" s="25">
        <v>0</v>
      </c>
      <c r="N292" s="25">
        <v>0</v>
      </c>
      <c r="O292" s="25">
        <v>0</v>
      </c>
      <c r="P292" s="17">
        <v>0</v>
      </c>
      <c r="Q292" s="17">
        <v>3000</v>
      </c>
      <c r="R292" s="17">
        <v>0</v>
      </c>
    </row>
    <row r="293" spans="1:18">
      <c r="A293" s="17">
        <v>200106</v>
      </c>
      <c r="B293" s="24" t="s">
        <v>11727</v>
      </c>
      <c r="C293" s="25">
        <v>2</v>
      </c>
      <c r="D293" s="25" t="s">
        <v>131</v>
      </c>
      <c r="E293" s="25">
        <f>IF(D293="",0,VLOOKUP(D293,city!$D$4:$K$352,8,0))</f>
        <v>96</v>
      </c>
      <c r="F293" s="25">
        <v>1</v>
      </c>
      <c r="G293" s="25">
        <v>0</v>
      </c>
      <c r="H293" s="25" t="s">
        <v>11126</v>
      </c>
      <c r="I293" s="25" t="s">
        <v>11728</v>
      </c>
      <c r="J293" s="25">
        <f>IF(I293="","",VLOOKUP(I293,speciality!$B$4:$J$1737,9,0))</f>
        <v>109604</v>
      </c>
      <c r="K293" s="25" t="str">
        <f t="shared" si="1"/>
        <v>4,109604</v>
      </c>
      <c r="L293" s="25">
        <v>0</v>
      </c>
      <c r="M293" s="25">
        <v>0</v>
      </c>
      <c r="N293" s="25">
        <v>0</v>
      </c>
      <c r="O293" s="25">
        <v>0</v>
      </c>
      <c r="P293" s="17">
        <v>0</v>
      </c>
      <c r="Q293" s="17">
        <v>3000</v>
      </c>
      <c r="R293" s="17">
        <v>0</v>
      </c>
    </row>
    <row r="294" spans="1:18">
      <c r="A294" s="17">
        <v>200107</v>
      </c>
      <c r="B294" s="24" t="s">
        <v>11729</v>
      </c>
      <c r="C294" s="25">
        <v>2</v>
      </c>
      <c r="D294" s="25" t="s">
        <v>132</v>
      </c>
      <c r="E294" s="25">
        <f>IF(D294="",0,VLOOKUP(D294,city!$D$4:$K$352,8,0))</f>
        <v>97</v>
      </c>
      <c r="F294" s="25">
        <v>1</v>
      </c>
      <c r="G294" s="25">
        <v>0</v>
      </c>
      <c r="H294" s="25" t="s">
        <v>11126</v>
      </c>
      <c r="I294" s="25" t="s">
        <v>11730</v>
      </c>
      <c r="J294" s="25">
        <f>IF(I294="","",VLOOKUP(I294,speciality!$B$4:$J$1737,9,0))</f>
        <v>109701</v>
      </c>
      <c r="K294" s="25" t="str">
        <f t="shared" si="1"/>
        <v>4,109701</v>
      </c>
      <c r="L294" s="25">
        <v>0</v>
      </c>
      <c r="M294" s="25">
        <v>0</v>
      </c>
      <c r="N294" s="25">
        <v>0</v>
      </c>
      <c r="O294" s="25">
        <v>0</v>
      </c>
      <c r="P294" s="17">
        <v>0</v>
      </c>
      <c r="Q294" s="17">
        <v>3000</v>
      </c>
      <c r="R294" s="17">
        <v>0</v>
      </c>
    </row>
    <row r="295" spans="1:18">
      <c r="A295" s="17">
        <v>200108</v>
      </c>
      <c r="B295" s="24" t="s">
        <v>11731</v>
      </c>
      <c r="C295" s="25">
        <v>2</v>
      </c>
      <c r="D295" s="25" t="s">
        <v>132</v>
      </c>
      <c r="E295" s="25">
        <f>IF(D295="",0,VLOOKUP(D295,city!$D$4:$K$352,8,0))</f>
        <v>97</v>
      </c>
      <c r="F295" s="25">
        <v>1</v>
      </c>
      <c r="G295" s="25">
        <v>0</v>
      </c>
      <c r="H295" s="25" t="s">
        <v>11126</v>
      </c>
      <c r="I295" s="25" t="s">
        <v>11732</v>
      </c>
      <c r="J295" s="25">
        <f>IF(I295="","",VLOOKUP(I295,speciality!$B$4:$J$1737,9,0))</f>
        <v>109703</v>
      </c>
      <c r="K295" s="25" t="str">
        <f t="shared" si="1"/>
        <v>4,109703</v>
      </c>
      <c r="L295" s="25">
        <v>0</v>
      </c>
      <c r="M295" s="25">
        <v>0</v>
      </c>
      <c r="N295" s="25">
        <v>0</v>
      </c>
      <c r="O295" s="25">
        <v>0</v>
      </c>
      <c r="P295" s="17">
        <v>0</v>
      </c>
      <c r="Q295" s="17">
        <v>3000</v>
      </c>
      <c r="R295" s="17">
        <v>0</v>
      </c>
    </row>
    <row r="296" spans="1:18">
      <c r="A296" s="17">
        <v>200109</v>
      </c>
      <c r="B296" s="24" t="s">
        <v>11733</v>
      </c>
      <c r="C296" s="25">
        <v>2</v>
      </c>
      <c r="D296" s="25" t="s">
        <v>132</v>
      </c>
      <c r="E296" s="25">
        <f>IF(D296="",0,VLOOKUP(D296,city!$D$4:$K$352,8,0))</f>
        <v>97</v>
      </c>
      <c r="F296" s="25">
        <v>1</v>
      </c>
      <c r="G296" s="25">
        <v>0</v>
      </c>
      <c r="H296" s="25" t="s">
        <v>11126</v>
      </c>
      <c r="I296" s="25" t="s">
        <v>11734</v>
      </c>
      <c r="J296" s="25">
        <f>IF(I296="","",VLOOKUP(I296,speciality!$B$4:$J$1737,9,0))</f>
        <v>109702</v>
      </c>
      <c r="K296" s="25" t="str">
        <f t="shared" si="1"/>
        <v>4,109702</v>
      </c>
      <c r="L296" s="25">
        <v>0</v>
      </c>
      <c r="M296" s="25">
        <v>0</v>
      </c>
      <c r="N296" s="25">
        <v>0</v>
      </c>
      <c r="O296" s="25">
        <v>0</v>
      </c>
      <c r="P296" s="17">
        <v>0</v>
      </c>
      <c r="Q296" s="17">
        <v>3000</v>
      </c>
      <c r="R296" s="17">
        <v>0</v>
      </c>
    </row>
    <row r="297" spans="1:18">
      <c r="A297" s="17">
        <v>200110</v>
      </c>
      <c r="B297" s="24" t="s">
        <v>11735</v>
      </c>
      <c r="C297" s="25">
        <v>2</v>
      </c>
      <c r="D297" s="25" t="s">
        <v>132</v>
      </c>
      <c r="E297" s="25">
        <f>IF(D297="",0,VLOOKUP(D297,city!$D$4:$K$352,8,0))</f>
        <v>97</v>
      </c>
      <c r="F297" s="25">
        <v>1</v>
      </c>
      <c r="G297" s="25">
        <v>0</v>
      </c>
      <c r="H297" s="25" t="s">
        <v>11126</v>
      </c>
      <c r="I297" s="25" t="s">
        <v>11736</v>
      </c>
      <c r="J297" s="25">
        <f>IF(I297="","",VLOOKUP(I297,speciality!$B$4:$J$1737,9,0))</f>
        <v>109705</v>
      </c>
      <c r="K297" s="25" t="str">
        <f t="shared" si="1"/>
        <v>4,109705</v>
      </c>
      <c r="L297" s="25">
        <v>0</v>
      </c>
      <c r="M297" s="25">
        <v>0</v>
      </c>
      <c r="N297" s="25">
        <v>0</v>
      </c>
      <c r="O297" s="25">
        <v>0</v>
      </c>
      <c r="P297" s="17">
        <v>0</v>
      </c>
      <c r="Q297" s="17">
        <v>3000</v>
      </c>
      <c r="R297" s="17">
        <v>0</v>
      </c>
    </row>
    <row r="298" spans="1:18">
      <c r="A298" s="17">
        <v>200111</v>
      </c>
      <c r="B298" s="24" t="s">
        <v>11737</v>
      </c>
      <c r="C298" s="25">
        <v>2</v>
      </c>
      <c r="D298" s="25" t="s">
        <v>133</v>
      </c>
      <c r="E298" s="25">
        <f>IF(D298="",0,VLOOKUP(D298,city!$D$4:$K$352,8,0))</f>
        <v>98</v>
      </c>
      <c r="F298" s="25">
        <v>1</v>
      </c>
      <c r="G298" s="25">
        <v>0</v>
      </c>
      <c r="H298" s="25" t="s">
        <v>11126</v>
      </c>
      <c r="I298" s="25" t="s">
        <v>11738</v>
      </c>
      <c r="J298" s="25">
        <f>IF(I298="","",VLOOKUP(I298,speciality!$B$4:$J$1737,9,0))</f>
        <v>109801</v>
      </c>
      <c r="K298" s="25" t="str">
        <f t="shared" si="1"/>
        <v>4,109801</v>
      </c>
      <c r="L298" s="25">
        <v>0</v>
      </c>
      <c r="M298" s="25">
        <v>0</v>
      </c>
      <c r="N298" s="25">
        <v>0</v>
      </c>
      <c r="O298" s="25">
        <v>0</v>
      </c>
      <c r="P298" s="17">
        <v>0</v>
      </c>
      <c r="Q298" s="17">
        <v>3000</v>
      </c>
      <c r="R298" s="17">
        <v>0</v>
      </c>
    </row>
    <row r="299" spans="1:18">
      <c r="A299" s="17">
        <v>200112</v>
      </c>
      <c r="B299" s="24" t="s">
        <v>11739</v>
      </c>
      <c r="C299" s="25">
        <v>2</v>
      </c>
      <c r="D299" s="25" t="s">
        <v>133</v>
      </c>
      <c r="E299" s="25">
        <f>IF(D299="",0,VLOOKUP(D299,city!$D$4:$K$352,8,0))</f>
        <v>98</v>
      </c>
      <c r="F299" s="25">
        <v>1</v>
      </c>
      <c r="G299" s="25">
        <v>0</v>
      </c>
      <c r="H299" s="25" t="s">
        <v>11126</v>
      </c>
      <c r="I299" s="25" t="s">
        <v>11740</v>
      </c>
      <c r="J299" s="25">
        <f>IF(I299="","",VLOOKUP(I299,speciality!$B$4:$J$1737,9,0))</f>
        <v>109803</v>
      </c>
      <c r="K299" s="25" t="str">
        <f t="shared" si="1"/>
        <v>4,109803</v>
      </c>
      <c r="L299" s="25">
        <v>0</v>
      </c>
      <c r="M299" s="25">
        <v>0</v>
      </c>
      <c r="N299" s="25">
        <v>0</v>
      </c>
      <c r="O299" s="25">
        <v>0</v>
      </c>
      <c r="P299" s="17">
        <v>0</v>
      </c>
      <c r="Q299" s="17">
        <v>3000</v>
      </c>
      <c r="R299" s="17">
        <v>0</v>
      </c>
    </row>
    <row r="300" spans="1:18">
      <c r="A300" s="17">
        <v>200113</v>
      </c>
      <c r="B300" s="24" t="s">
        <v>11741</v>
      </c>
      <c r="C300" s="25">
        <v>2</v>
      </c>
      <c r="D300" s="25" t="s">
        <v>133</v>
      </c>
      <c r="E300" s="25">
        <f>IF(D300="",0,VLOOKUP(D300,city!$D$4:$K$352,8,0))</f>
        <v>98</v>
      </c>
      <c r="F300" s="25">
        <v>1</v>
      </c>
      <c r="G300" s="25">
        <v>0</v>
      </c>
      <c r="H300" s="25" t="s">
        <v>11126</v>
      </c>
      <c r="I300" s="25" t="s">
        <v>11742</v>
      </c>
      <c r="J300" s="25">
        <f>IF(I300="","",VLOOKUP(I300,speciality!$B$4:$J$1737,9,0))</f>
        <v>109802</v>
      </c>
      <c r="K300" s="25" t="str">
        <f t="shared" si="1"/>
        <v>4,109802</v>
      </c>
      <c r="L300" s="25">
        <v>0</v>
      </c>
      <c r="M300" s="25">
        <v>0</v>
      </c>
      <c r="N300" s="25">
        <v>0</v>
      </c>
      <c r="O300" s="25">
        <v>0</v>
      </c>
      <c r="P300" s="17">
        <v>0</v>
      </c>
      <c r="Q300" s="17">
        <v>3000</v>
      </c>
      <c r="R300" s="17">
        <v>0</v>
      </c>
    </row>
    <row r="301" spans="1:18">
      <c r="A301" s="17">
        <v>200114</v>
      </c>
      <c r="B301" s="24" t="s">
        <v>11743</v>
      </c>
      <c r="C301" s="25">
        <v>2</v>
      </c>
      <c r="D301" s="25" t="s">
        <v>133</v>
      </c>
      <c r="E301" s="25">
        <f>IF(D301="",0,VLOOKUP(D301,city!$D$4:$K$352,8,0))</f>
        <v>98</v>
      </c>
      <c r="F301" s="25">
        <v>1</v>
      </c>
      <c r="G301" s="25">
        <v>0</v>
      </c>
      <c r="H301" s="25" t="s">
        <v>11126</v>
      </c>
      <c r="I301" s="25" t="s">
        <v>11744</v>
      </c>
      <c r="J301" s="25">
        <f>IF(I301="","",VLOOKUP(I301,speciality!$B$4:$J$1737,9,0))</f>
        <v>109805</v>
      </c>
      <c r="K301" s="25" t="str">
        <f t="shared" si="1"/>
        <v>4,109805</v>
      </c>
      <c r="L301" s="25">
        <v>0</v>
      </c>
      <c r="M301" s="25">
        <v>0</v>
      </c>
      <c r="N301" s="25">
        <v>0</v>
      </c>
      <c r="O301" s="25">
        <v>0</v>
      </c>
      <c r="P301" s="17">
        <v>0</v>
      </c>
      <c r="Q301" s="17">
        <v>3000</v>
      </c>
      <c r="R301" s="17">
        <v>0</v>
      </c>
    </row>
    <row r="302" spans="1:18">
      <c r="A302" s="17">
        <v>200115</v>
      </c>
      <c r="B302" s="24" t="s">
        <v>11745</v>
      </c>
      <c r="C302" s="25">
        <v>2</v>
      </c>
      <c r="D302" s="25" t="s">
        <v>134</v>
      </c>
      <c r="E302" s="25">
        <f>IF(D302="",0,VLOOKUP(D302,city!$D$4:$K$352,8,0))</f>
        <v>99</v>
      </c>
      <c r="F302" s="25">
        <v>1</v>
      </c>
      <c r="G302" s="25">
        <v>0</v>
      </c>
      <c r="H302" s="25" t="s">
        <v>11126</v>
      </c>
      <c r="I302" s="25" t="s">
        <v>11746</v>
      </c>
      <c r="J302" s="25">
        <f>IF(I302="","",VLOOKUP(I302,speciality!$B$4:$J$1737,9,0))</f>
        <v>109901</v>
      </c>
      <c r="K302" s="25" t="str">
        <f t="shared" si="1"/>
        <v>4,109901</v>
      </c>
      <c r="L302" s="25">
        <v>0</v>
      </c>
      <c r="M302" s="25">
        <v>0</v>
      </c>
      <c r="N302" s="25">
        <v>0</v>
      </c>
      <c r="O302" s="25">
        <v>0</v>
      </c>
      <c r="P302" s="17">
        <v>0</v>
      </c>
      <c r="Q302" s="17">
        <v>3000</v>
      </c>
      <c r="R302" s="17">
        <v>0</v>
      </c>
    </row>
    <row r="303" spans="1:18">
      <c r="A303" s="17">
        <v>200116</v>
      </c>
      <c r="B303" s="24" t="s">
        <v>11747</v>
      </c>
      <c r="C303" s="25">
        <v>2</v>
      </c>
      <c r="D303" s="25" t="s">
        <v>134</v>
      </c>
      <c r="E303" s="25">
        <f>IF(D303="",0,VLOOKUP(D303,city!$D$4:$K$352,8,0))</f>
        <v>99</v>
      </c>
      <c r="F303" s="25">
        <v>1</v>
      </c>
      <c r="G303" s="25">
        <v>0</v>
      </c>
      <c r="H303" s="25" t="s">
        <v>11126</v>
      </c>
      <c r="J303" s="25" t="str">
        <f>IF(I303="","",VLOOKUP(I303,speciality!$B$4:$J$1737,9,0))</f>
        <v/>
      </c>
      <c r="K303" s="25" t="str">
        <f t="shared" si="1"/>
        <v>3,-1</v>
      </c>
      <c r="L303" s="25">
        <v>0</v>
      </c>
      <c r="M303" s="25">
        <v>0</v>
      </c>
      <c r="N303" s="25">
        <v>0</v>
      </c>
      <c r="O303" s="25">
        <v>0</v>
      </c>
      <c r="P303" s="17">
        <v>0</v>
      </c>
      <c r="Q303" s="17">
        <v>3000</v>
      </c>
      <c r="R303" s="17">
        <v>0</v>
      </c>
    </row>
    <row r="304" spans="1:18">
      <c r="A304" s="17">
        <v>200117</v>
      </c>
      <c r="B304" s="24" t="s">
        <v>11748</v>
      </c>
      <c r="C304" s="25">
        <v>2</v>
      </c>
      <c r="D304" s="25" t="s">
        <v>134</v>
      </c>
      <c r="E304" s="25">
        <f>IF(D304="",0,VLOOKUP(D304,city!$D$4:$K$352,8,0))</f>
        <v>99</v>
      </c>
      <c r="F304" s="25">
        <v>1</v>
      </c>
      <c r="G304" s="25">
        <v>0</v>
      </c>
      <c r="H304" s="25" t="s">
        <v>11126</v>
      </c>
      <c r="I304" s="25" t="s">
        <v>11749</v>
      </c>
      <c r="J304" s="25">
        <f>IF(I304="","",VLOOKUP(I304,speciality!$B$4:$J$1737,9,0))</f>
        <v>109903</v>
      </c>
      <c r="K304" s="25" t="str">
        <f t="shared" si="1"/>
        <v>4,109903</v>
      </c>
      <c r="L304" s="25">
        <v>0</v>
      </c>
      <c r="M304" s="25">
        <v>0</v>
      </c>
      <c r="N304" s="25">
        <v>0</v>
      </c>
      <c r="O304" s="25">
        <v>0</v>
      </c>
      <c r="P304" s="17">
        <v>0</v>
      </c>
      <c r="Q304" s="17">
        <v>3000</v>
      </c>
      <c r="R304" s="17">
        <v>0</v>
      </c>
    </row>
    <row r="305" spans="1:18">
      <c r="A305" s="17">
        <v>200118</v>
      </c>
      <c r="B305" s="24" t="s">
        <v>11750</v>
      </c>
      <c r="C305" s="25">
        <v>2</v>
      </c>
      <c r="D305" s="25" t="s">
        <v>134</v>
      </c>
      <c r="E305" s="25">
        <f>IF(D305="",0,VLOOKUP(D305,city!$D$4:$K$352,8,0))</f>
        <v>99</v>
      </c>
      <c r="F305" s="25">
        <v>1</v>
      </c>
      <c r="G305" s="25">
        <v>0</v>
      </c>
      <c r="H305" s="25" t="s">
        <v>11126</v>
      </c>
      <c r="I305" s="25" t="s">
        <v>11751</v>
      </c>
      <c r="J305" s="25">
        <f>IF(I305="","",VLOOKUP(I305,speciality!$B$4:$J$1737,9,0))</f>
        <v>109904</v>
      </c>
      <c r="K305" s="25" t="str">
        <f t="shared" si="1"/>
        <v>4,109904</v>
      </c>
      <c r="L305" s="25">
        <v>0</v>
      </c>
      <c r="M305" s="25">
        <v>0</v>
      </c>
      <c r="N305" s="25">
        <v>0</v>
      </c>
      <c r="O305" s="25">
        <v>0</v>
      </c>
      <c r="P305" s="17">
        <v>0</v>
      </c>
      <c r="Q305" s="17">
        <v>3000</v>
      </c>
      <c r="R305" s="17">
        <v>0</v>
      </c>
    </row>
    <row r="306" spans="1:18">
      <c r="A306" s="17">
        <v>200119</v>
      </c>
      <c r="B306" s="24" t="s">
        <v>11752</v>
      </c>
      <c r="C306" s="25">
        <v>2</v>
      </c>
      <c r="D306" s="25" t="s">
        <v>135</v>
      </c>
      <c r="E306" s="25">
        <f>IF(D306="",0,VLOOKUP(D306,city!$D$4:$K$352,8,0))</f>
        <v>100</v>
      </c>
      <c r="F306" s="25">
        <v>1</v>
      </c>
      <c r="G306" s="25">
        <v>0</v>
      </c>
      <c r="H306" s="25" t="s">
        <v>11126</v>
      </c>
      <c r="I306" s="25" t="s">
        <v>11753</v>
      </c>
      <c r="J306" s="25">
        <f>IF(I306="","",VLOOKUP(I306,speciality!$B$4:$J$1737,9,0))</f>
        <v>110001</v>
      </c>
      <c r="K306" s="25" t="str">
        <f t="shared" si="1"/>
        <v>4,110001</v>
      </c>
      <c r="L306" s="25">
        <v>0</v>
      </c>
      <c r="M306" s="25">
        <v>0</v>
      </c>
      <c r="N306" s="25">
        <v>0</v>
      </c>
      <c r="O306" s="25">
        <v>0</v>
      </c>
      <c r="P306" s="17">
        <v>0</v>
      </c>
      <c r="Q306" s="17">
        <v>3000</v>
      </c>
      <c r="R306" s="17">
        <v>0</v>
      </c>
    </row>
    <row r="307" spans="1:18">
      <c r="A307" s="17">
        <v>200120</v>
      </c>
      <c r="B307" s="24" t="s">
        <v>11754</v>
      </c>
      <c r="C307" s="25">
        <v>2</v>
      </c>
      <c r="D307" s="25" t="s">
        <v>135</v>
      </c>
      <c r="E307" s="25">
        <f>IF(D307="",0,VLOOKUP(D307,city!$D$4:$K$352,8,0))</f>
        <v>100</v>
      </c>
      <c r="F307" s="25">
        <v>1</v>
      </c>
      <c r="G307" s="25">
        <v>0</v>
      </c>
      <c r="H307" s="25" t="s">
        <v>11126</v>
      </c>
      <c r="I307" s="25" t="s">
        <v>11753</v>
      </c>
      <c r="J307" s="25">
        <f>IF(I307="","",VLOOKUP(I307,speciality!$B$4:$J$1737,9,0))</f>
        <v>110001</v>
      </c>
      <c r="K307" s="25" t="str">
        <f t="shared" si="1"/>
        <v>4,110001</v>
      </c>
      <c r="L307" s="25">
        <v>0</v>
      </c>
      <c r="M307" s="25">
        <v>0</v>
      </c>
      <c r="N307" s="25">
        <v>0</v>
      </c>
      <c r="O307" s="25">
        <v>0</v>
      </c>
      <c r="P307" s="17">
        <v>0</v>
      </c>
      <c r="Q307" s="17">
        <v>3000</v>
      </c>
      <c r="R307" s="17">
        <v>0</v>
      </c>
    </row>
    <row r="308" spans="1:18">
      <c r="A308" s="17">
        <v>200121</v>
      </c>
      <c r="B308" s="24" t="s">
        <v>11755</v>
      </c>
      <c r="C308" s="25">
        <v>2</v>
      </c>
      <c r="D308" s="25" t="s">
        <v>135</v>
      </c>
      <c r="E308" s="25">
        <f>IF(D308="",0,VLOOKUP(D308,city!$D$4:$K$352,8,0))</f>
        <v>100</v>
      </c>
      <c r="F308" s="25">
        <v>1</v>
      </c>
      <c r="G308" s="25">
        <v>0</v>
      </c>
      <c r="H308" s="25" t="s">
        <v>11126</v>
      </c>
      <c r="I308" s="25" t="s">
        <v>11756</v>
      </c>
      <c r="J308" s="25">
        <f>IF(I308="","",VLOOKUP(I308,speciality!$B$4:$J$1737,9,0))</f>
        <v>110004</v>
      </c>
      <c r="K308" s="25" t="str">
        <f t="shared" si="1"/>
        <v>4,110004</v>
      </c>
      <c r="L308" s="25">
        <v>0</v>
      </c>
      <c r="M308" s="25">
        <v>0</v>
      </c>
      <c r="N308" s="25">
        <v>0</v>
      </c>
      <c r="O308" s="25">
        <v>0</v>
      </c>
      <c r="P308" s="17">
        <v>0</v>
      </c>
      <c r="Q308" s="17">
        <v>3000</v>
      </c>
      <c r="R308" s="17">
        <v>0</v>
      </c>
    </row>
    <row r="309" spans="1:18">
      <c r="A309" s="17">
        <v>200122</v>
      </c>
      <c r="B309" s="24" t="s">
        <v>11757</v>
      </c>
      <c r="C309" s="25">
        <v>2</v>
      </c>
      <c r="D309" s="25" t="s">
        <v>135</v>
      </c>
      <c r="E309" s="25">
        <f>IF(D309="",0,VLOOKUP(D309,city!$D$4:$K$352,8,0))</f>
        <v>100</v>
      </c>
      <c r="F309" s="25">
        <v>1</v>
      </c>
      <c r="G309" s="25">
        <v>0</v>
      </c>
      <c r="H309" s="25" t="s">
        <v>11126</v>
      </c>
      <c r="I309" s="25" t="s">
        <v>11758</v>
      </c>
      <c r="J309" s="25">
        <f>IF(I309="","",VLOOKUP(I309,speciality!$B$4:$J$1737,9,0))</f>
        <v>110005</v>
      </c>
      <c r="K309" s="25" t="str">
        <f t="shared" si="1"/>
        <v>4,110005</v>
      </c>
      <c r="L309" s="25">
        <v>0</v>
      </c>
      <c r="M309" s="25">
        <v>0</v>
      </c>
      <c r="N309" s="25">
        <v>0</v>
      </c>
      <c r="O309" s="25">
        <v>0</v>
      </c>
      <c r="P309" s="17">
        <v>0</v>
      </c>
      <c r="Q309" s="17">
        <v>3000</v>
      </c>
      <c r="R309" s="17">
        <v>0</v>
      </c>
    </row>
    <row r="310" spans="1:18">
      <c r="A310" s="17">
        <v>200123</v>
      </c>
      <c r="B310" s="24" t="s">
        <v>11759</v>
      </c>
      <c r="C310" s="25">
        <v>2</v>
      </c>
      <c r="D310" s="25" t="s">
        <v>136</v>
      </c>
      <c r="E310" s="25">
        <f>IF(D310="",0,VLOOKUP(D310,city!$D$4:$K$352,8,0))</f>
        <v>101</v>
      </c>
      <c r="F310" s="25">
        <v>1</v>
      </c>
      <c r="G310" s="25">
        <v>0</v>
      </c>
      <c r="H310" s="25" t="s">
        <v>11126</v>
      </c>
      <c r="I310" s="25" t="s">
        <v>11760</v>
      </c>
      <c r="J310" s="25">
        <f>IF(I310="","",VLOOKUP(I310,speciality!$B$4:$J$1737,9,0))</f>
        <v>110105</v>
      </c>
      <c r="K310" s="25" t="str">
        <f t="shared" si="1"/>
        <v>4,110105</v>
      </c>
      <c r="L310" s="25">
        <v>0</v>
      </c>
      <c r="M310" s="25">
        <v>0</v>
      </c>
      <c r="N310" s="25">
        <v>0</v>
      </c>
      <c r="O310" s="25">
        <v>0</v>
      </c>
      <c r="P310" s="17">
        <v>0</v>
      </c>
      <c r="Q310" s="17">
        <v>3000</v>
      </c>
      <c r="R310" s="17">
        <v>0</v>
      </c>
    </row>
    <row r="311" spans="1:18">
      <c r="A311" s="17">
        <v>200124</v>
      </c>
      <c r="B311" s="24" t="s">
        <v>11761</v>
      </c>
      <c r="C311" s="25">
        <v>2</v>
      </c>
      <c r="D311" s="25" t="s">
        <v>136</v>
      </c>
      <c r="E311" s="25">
        <f>IF(D311="",0,VLOOKUP(D311,city!$D$4:$K$352,8,0))</f>
        <v>101</v>
      </c>
      <c r="F311" s="25">
        <v>1</v>
      </c>
      <c r="G311" s="25">
        <v>0</v>
      </c>
      <c r="H311" s="25" t="s">
        <v>11126</v>
      </c>
      <c r="I311" s="25" t="s">
        <v>11762</v>
      </c>
      <c r="J311" s="25">
        <f>IF(I311="","",VLOOKUP(I311,speciality!$B$4:$J$1737,9,0))</f>
        <v>110102</v>
      </c>
      <c r="K311" s="25" t="str">
        <f t="shared" si="1"/>
        <v>4,110102</v>
      </c>
      <c r="L311" s="25">
        <v>0</v>
      </c>
      <c r="M311" s="25">
        <v>0</v>
      </c>
      <c r="N311" s="25">
        <v>0</v>
      </c>
      <c r="O311" s="25">
        <v>0</v>
      </c>
      <c r="P311" s="17">
        <v>0</v>
      </c>
      <c r="Q311" s="17">
        <v>3000</v>
      </c>
      <c r="R311" s="17">
        <v>0</v>
      </c>
    </row>
    <row r="312" spans="1:18">
      <c r="A312" s="17">
        <v>200125</v>
      </c>
      <c r="B312" s="24" t="s">
        <v>11763</v>
      </c>
      <c r="C312" s="25">
        <v>2</v>
      </c>
      <c r="D312" s="25" t="s">
        <v>136</v>
      </c>
      <c r="E312" s="25">
        <f>IF(D312="",0,VLOOKUP(D312,city!$D$4:$K$352,8,0))</f>
        <v>101</v>
      </c>
      <c r="F312" s="25">
        <v>1</v>
      </c>
      <c r="G312" s="25">
        <v>0</v>
      </c>
      <c r="H312" s="25" t="s">
        <v>11126</v>
      </c>
      <c r="I312" s="25" t="s">
        <v>11764</v>
      </c>
      <c r="J312" s="25">
        <f>IF(I312="","",VLOOKUP(I312,speciality!$B$4:$J$1737,9,0))</f>
        <v>110103</v>
      </c>
      <c r="K312" s="25" t="str">
        <f t="shared" si="1"/>
        <v>4,110103</v>
      </c>
      <c r="L312" s="25">
        <v>0</v>
      </c>
      <c r="M312" s="25">
        <v>0</v>
      </c>
      <c r="N312" s="25">
        <v>0</v>
      </c>
      <c r="O312" s="25">
        <v>0</v>
      </c>
      <c r="P312" s="17">
        <v>0</v>
      </c>
      <c r="Q312" s="17">
        <v>3000</v>
      </c>
      <c r="R312" s="17">
        <v>0</v>
      </c>
    </row>
    <row r="313" spans="1:18">
      <c r="A313" s="17">
        <v>200126</v>
      </c>
      <c r="B313" s="24" t="s">
        <v>11765</v>
      </c>
      <c r="C313" s="25">
        <v>2</v>
      </c>
      <c r="D313" s="25" t="s">
        <v>136</v>
      </c>
      <c r="E313" s="25">
        <f>IF(D313="",0,VLOOKUP(D313,city!$D$4:$K$352,8,0))</f>
        <v>101</v>
      </c>
      <c r="F313" s="25">
        <v>1</v>
      </c>
      <c r="G313" s="25">
        <v>0</v>
      </c>
      <c r="H313" s="25" t="s">
        <v>11126</v>
      </c>
      <c r="I313" s="25" t="s">
        <v>11760</v>
      </c>
      <c r="J313" s="25">
        <f>IF(I313="","",VLOOKUP(I313,speciality!$B$4:$J$1737,9,0))</f>
        <v>110105</v>
      </c>
      <c r="K313" s="25" t="str">
        <f t="shared" si="1"/>
        <v>4,110105</v>
      </c>
      <c r="L313" s="25">
        <v>0</v>
      </c>
      <c r="M313" s="25">
        <v>0</v>
      </c>
      <c r="N313" s="25">
        <v>0</v>
      </c>
      <c r="O313" s="25">
        <v>0</v>
      </c>
      <c r="P313" s="17">
        <v>0</v>
      </c>
      <c r="Q313" s="17">
        <v>3000</v>
      </c>
      <c r="R313" s="17">
        <v>0</v>
      </c>
    </row>
    <row r="314" spans="1:18">
      <c r="A314" s="17">
        <v>200127</v>
      </c>
      <c r="B314" s="24" t="s">
        <v>11766</v>
      </c>
      <c r="C314" s="25">
        <v>2</v>
      </c>
      <c r="D314" s="25" t="s">
        <v>137</v>
      </c>
      <c r="E314" s="25">
        <f>IF(D314="",0,VLOOKUP(D314,city!$D$4:$K$352,8,0))</f>
        <v>102</v>
      </c>
      <c r="F314" s="25">
        <v>1</v>
      </c>
      <c r="G314" s="25">
        <v>0</v>
      </c>
      <c r="H314" s="25" t="s">
        <v>11126</v>
      </c>
      <c r="I314" s="25" t="s">
        <v>11767</v>
      </c>
      <c r="J314" s="25">
        <f>IF(I314="","",VLOOKUP(I314,speciality!$B$4:$J$1737,9,0))</f>
        <v>110201</v>
      </c>
      <c r="K314" s="25" t="str">
        <f t="shared" si="1"/>
        <v>4,110201</v>
      </c>
      <c r="L314" s="25">
        <v>0</v>
      </c>
      <c r="M314" s="25">
        <v>0</v>
      </c>
      <c r="N314" s="25">
        <v>0</v>
      </c>
      <c r="O314" s="25">
        <v>0</v>
      </c>
      <c r="P314" s="17">
        <v>0</v>
      </c>
      <c r="Q314" s="17">
        <v>3000</v>
      </c>
      <c r="R314" s="17">
        <v>0</v>
      </c>
    </row>
    <row r="315" spans="1:18">
      <c r="A315" s="17">
        <v>200128</v>
      </c>
      <c r="B315" s="24" t="s">
        <v>11768</v>
      </c>
      <c r="C315" s="25">
        <v>2</v>
      </c>
      <c r="D315" s="25" t="s">
        <v>137</v>
      </c>
      <c r="E315" s="25">
        <f>IF(D315="",0,VLOOKUP(D315,city!$D$4:$K$352,8,0))</f>
        <v>102</v>
      </c>
      <c r="F315" s="25">
        <v>1</v>
      </c>
      <c r="G315" s="25">
        <v>0</v>
      </c>
      <c r="H315" s="25" t="s">
        <v>11126</v>
      </c>
      <c r="I315" s="25" t="s">
        <v>11769</v>
      </c>
      <c r="J315" s="25">
        <f>IF(I315="","",VLOOKUP(I315,speciality!$B$4:$J$1737,9,0))</f>
        <v>110203</v>
      </c>
      <c r="K315" s="25" t="str">
        <f t="shared" si="1"/>
        <v>4,110203</v>
      </c>
      <c r="L315" s="25">
        <v>0</v>
      </c>
      <c r="M315" s="25">
        <v>0</v>
      </c>
      <c r="N315" s="25">
        <v>0</v>
      </c>
      <c r="O315" s="25">
        <v>0</v>
      </c>
      <c r="P315" s="17">
        <v>0</v>
      </c>
      <c r="Q315" s="17">
        <v>3000</v>
      </c>
      <c r="R315" s="17">
        <v>0</v>
      </c>
    </row>
    <row r="316" spans="1:18">
      <c r="A316" s="17">
        <v>200129</v>
      </c>
      <c r="B316" s="24" t="s">
        <v>11770</v>
      </c>
      <c r="C316" s="25">
        <v>2</v>
      </c>
      <c r="D316" s="25" t="s">
        <v>137</v>
      </c>
      <c r="E316" s="25">
        <f>IF(D316="",0,VLOOKUP(D316,city!$D$4:$K$352,8,0))</f>
        <v>102</v>
      </c>
      <c r="F316" s="25">
        <v>1</v>
      </c>
      <c r="G316" s="25">
        <v>0</v>
      </c>
      <c r="H316" s="25" t="s">
        <v>11126</v>
      </c>
      <c r="I316" s="25" t="s">
        <v>11771</v>
      </c>
      <c r="J316" s="25">
        <f>IF(I316="","",VLOOKUP(I316,speciality!$B$4:$J$1737,9,0))</f>
        <v>110204</v>
      </c>
      <c r="K316" s="25" t="str">
        <f t="shared" ref="K316:K379" si="2">IF(J316="","3,-1","4,"&amp;J316)</f>
        <v>4,110204</v>
      </c>
      <c r="L316" s="25">
        <v>0</v>
      </c>
      <c r="M316" s="25">
        <v>0</v>
      </c>
      <c r="N316" s="25">
        <v>0</v>
      </c>
      <c r="O316" s="25">
        <v>0</v>
      </c>
      <c r="P316" s="17">
        <v>0</v>
      </c>
      <c r="Q316" s="17">
        <v>3000</v>
      </c>
      <c r="R316" s="17">
        <v>0</v>
      </c>
    </row>
    <row r="317" spans="1:18">
      <c r="A317" s="17">
        <v>200130</v>
      </c>
      <c r="B317" s="24" t="s">
        <v>11772</v>
      </c>
      <c r="C317" s="25">
        <v>2</v>
      </c>
      <c r="D317" s="25" t="s">
        <v>137</v>
      </c>
      <c r="E317" s="25">
        <f>IF(D317="",0,VLOOKUP(D317,city!$D$4:$K$352,8,0))</f>
        <v>102</v>
      </c>
      <c r="F317" s="25">
        <v>1</v>
      </c>
      <c r="G317" s="25">
        <v>0</v>
      </c>
      <c r="H317" s="25" t="s">
        <v>11126</v>
      </c>
      <c r="I317" s="25" t="s">
        <v>11773</v>
      </c>
      <c r="J317" s="25">
        <f>IF(I317="","",VLOOKUP(I317,speciality!$B$4:$J$1737,9,0))</f>
        <v>110205</v>
      </c>
      <c r="K317" s="25" t="str">
        <f t="shared" si="2"/>
        <v>4,110205</v>
      </c>
      <c r="L317" s="25">
        <v>0</v>
      </c>
      <c r="M317" s="25">
        <v>0</v>
      </c>
      <c r="N317" s="25">
        <v>0</v>
      </c>
      <c r="O317" s="25">
        <v>0</v>
      </c>
      <c r="P317" s="17">
        <v>0</v>
      </c>
      <c r="Q317" s="17">
        <v>3000</v>
      </c>
      <c r="R317" s="17">
        <v>0</v>
      </c>
    </row>
    <row r="318" spans="1:18">
      <c r="A318" s="17">
        <v>200131</v>
      </c>
      <c r="B318" s="24" t="s">
        <v>11774</v>
      </c>
      <c r="C318" s="25">
        <v>2</v>
      </c>
      <c r="D318" s="25" t="s">
        <v>46</v>
      </c>
      <c r="E318" s="25">
        <f>IF(D318="",0,VLOOKUP(D318,city!$D$4:$K$352,8,0))</f>
        <v>16</v>
      </c>
      <c r="F318" s="25">
        <v>1</v>
      </c>
      <c r="G318" s="25">
        <v>0</v>
      </c>
      <c r="H318" s="25" t="s">
        <v>11126</v>
      </c>
      <c r="I318" s="25" t="s">
        <v>11775</v>
      </c>
      <c r="J318" s="25">
        <f>IF(I318="","",VLOOKUP(I318,speciality!$B$4:$J$1737,9,0))</f>
        <v>101601</v>
      </c>
      <c r="K318" s="25" t="str">
        <f t="shared" si="2"/>
        <v>4,101601</v>
      </c>
      <c r="L318" s="25">
        <v>0</v>
      </c>
      <c r="M318" s="25">
        <v>0</v>
      </c>
      <c r="N318" s="25">
        <v>0</v>
      </c>
      <c r="O318" s="25">
        <v>0</v>
      </c>
      <c r="P318" s="17">
        <v>0</v>
      </c>
      <c r="Q318" s="17">
        <v>3000</v>
      </c>
      <c r="R318" s="17">
        <v>0</v>
      </c>
    </row>
    <row r="319" spans="1:18">
      <c r="A319" s="17">
        <v>200132</v>
      </c>
      <c r="B319" s="24" t="s">
        <v>11776</v>
      </c>
      <c r="C319" s="25">
        <v>2</v>
      </c>
      <c r="D319" s="25" t="s">
        <v>46</v>
      </c>
      <c r="E319" s="25">
        <f>IF(D319="",0,VLOOKUP(D319,city!$D$4:$K$352,8,0))</f>
        <v>16</v>
      </c>
      <c r="F319" s="25">
        <v>1</v>
      </c>
      <c r="G319" s="25">
        <v>0</v>
      </c>
      <c r="H319" s="25" t="s">
        <v>11126</v>
      </c>
      <c r="I319" s="25" t="s">
        <v>11777</v>
      </c>
      <c r="J319" s="25">
        <f>IF(I319="","",VLOOKUP(I319,speciality!$B$4:$J$1737,9,0))</f>
        <v>101605</v>
      </c>
      <c r="K319" s="25" t="str">
        <f t="shared" si="2"/>
        <v>4,101605</v>
      </c>
      <c r="L319" s="25">
        <v>0</v>
      </c>
      <c r="M319" s="25">
        <v>0</v>
      </c>
      <c r="N319" s="25">
        <v>0</v>
      </c>
      <c r="O319" s="25">
        <v>0</v>
      </c>
      <c r="P319" s="17">
        <v>0</v>
      </c>
      <c r="Q319" s="17">
        <v>3000</v>
      </c>
      <c r="R319" s="17">
        <v>0</v>
      </c>
    </row>
    <row r="320" spans="1:18">
      <c r="A320" s="17">
        <v>200133</v>
      </c>
      <c r="B320" s="24" t="s">
        <v>11778</v>
      </c>
      <c r="C320" s="25">
        <v>2</v>
      </c>
      <c r="D320" s="25" t="s">
        <v>46</v>
      </c>
      <c r="E320" s="25">
        <f>IF(D320="",0,VLOOKUP(D320,city!$D$4:$K$352,8,0))</f>
        <v>16</v>
      </c>
      <c r="F320" s="25">
        <v>1</v>
      </c>
      <c r="G320" s="25">
        <v>0</v>
      </c>
      <c r="H320" s="25" t="s">
        <v>11126</v>
      </c>
      <c r="I320" s="25" t="s">
        <v>11779</v>
      </c>
      <c r="J320" s="25">
        <f>IF(I320="","",VLOOKUP(I320,speciality!$B$4:$J$1737,9,0))</f>
        <v>101603</v>
      </c>
      <c r="K320" s="25" t="str">
        <f t="shared" si="2"/>
        <v>4,101603</v>
      </c>
      <c r="L320" s="25">
        <v>0</v>
      </c>
      <c r="M320" s="25">
        <v>0</v>
      </c>
      <c r="N320" s="25">
        <v>0</v>
      </c>
      <c r="O320" s="25">
        <v>0</v>
      </c>
      <c r="P320" s="17">
        <v>0</v>
      </c>
      <c r="Q320" s="17">
        <v>3000</v>
      </c>
      <c r="R320" s="17">
        <v>0</v>
      </c>
    </row>
    <row r="321" spans="1:18">
      <c r="A321" s="17">
        <v>200134</v>
      </c>
      <c r="B321" s="24" t="s">
        <v>11780</v>
      </c>
      <c r="C321" s="25">
        <v>2</v>
      </c>
      <c r="D321" s="25" t="s">
        <v>46</v>
      </c>
      <c r="E321" s="25">
        <f>IF(D321="",0,VLOOKUP(D321,city!$D$4:$K$352,8,0))</f>
        <v>16</v>
      </c>
      <c r="F321" s="25">
        <v>1</v>
      </c>
      <c r="G321" s="25">
        <v>0</v>
      </c>
      <c r="H321" s="25" t="s">
        <v>11126</v>
      </c>
      <c r="J321" s="25" t="str">
        <f>IF(I321="","",VLOOKUP(I321,speciality!$B$4:$J$1737,9,0))</f>
        <v/>
      </c>
      <c r="K321" s="25" t="str">
        <f t="shared" si="2"/>
        <v>3,-1</v>
      </c>
      <c r="L321" s="25">
        <v>0</v>
      </c>
      <c r="M321" s="25">
        <v>0</v>
      </c>
      <c r="N321" s="25">
        <v>0</v>
      </c>
      <c r="O321" s="25">
        <v>0</v>
      </c>
      <c r="P321" s="17">
        <v>0</v>
      </c>
      <c r="Q321" s="17">
        <v>3000</v>
      </c>
      <c r="R321" s="17">
        <v>0</v>
      </c>
    </row>
    <row r="322" spans="1:18">
      <c r="A322" s="17">
        <v>200135</v>
      </c>
      <c r="B322" s="24" t="s">
        <v>11781</v>
      </c>
      <c r="C322" s="25">
        <v>2</v>
      </c>
      <c r="D322" s="25" t="s">
        <v>47</v>
      </c>
      <c r="E322" s="25">
        <f>IF(D322="",0,VLOOKUP(D322,city!$D$4:$K$352,8,0))</f>
        <v>17</v>
      </c>
      <c r="F322" s="25">
        <v>1</v>
      </c>
      <c r="G322" s="25">
        <v>0</v>
      </c>
      <c r="H322" s="25" t="s">
        <v>11126</v>
      </c>
      <c r="I322" s="25" t="s">
        <v>11782</v>
      </c>
      <c r="J322" s="25">
        <f>IF(I322="","",VLOOKUP(I322,speciality!$B$4:$J$1737,9,0))</f>
        <v>101701</v>
      </c>
      <c r="K322" s="25" t="str">
        <f t="shared" si="2"/>
        <v>4,101701</v>
      </c>
      <c r="L322" s="25">
        <v>0</v>
      </c>
      <c r="M322" s="25">
        <v>0</v>
      </c>
      <c r="N322" s="25">
        <v>0</v>
      </c>
      <c r="O322" s="25">
        <v>0</v>
      </c>
      <c r="P322" s="17">
        <v>0</v>
      </c>
      <c r="Q322" s="17">
        <v>3000</v>
      </c>
      <c r="R322" s="17">
        <v>0</v>
      </c>
    </row>
    <row r="323" spans="1:18">
      <c r="A323" s="17">
        <v>200136</v>
      </c>
      <c r="B323" s="24" t="s">
        <v>11783</v>
      </c>
      <c r="C323" s="25">
        <v>2</v>
      </c>
      <c r="D323" s="25" t="s">
        <v>47</v>
      </c>
      <c r="E323" s="25">
        <f>IF(D323="",0,VLOOKUP(D323,city!$D$4:$K$352,8,0))</f>
        <v>17</v>
      </c>
      <c r="F323" s="25">
        <v>1</v>
      </c>
      <c r="G323" s="25">
        <v>0</v>
      </c>
      <c r="H323" s="25" t="s">
        <v>11126</v>
      </c>
      <c r="I323" s="25" t="s">
        <v>11784</v>
      </c>
      <c r="J323" s="25">
        <f>IF(I323="","",VLOOKUP(I323,speciality!$B$4:$J$1737,9,0))</f>
        <v>101702</v>
      </c>
      <c r="K323" s="25" t="str">
        <f t="shared" si="2"/>
        <v>4,101702</v>
      </c>
      <c r="L323" s="25">
        <v>0</v>
      </c>
      <c r="M323" s="25">
        <v>0</v>
      </c>
      <c r="N323" s="25">
        <v>0</v>
      </c>
      <c r="O323" s="25">
        <v>0</v>
      </c>
      <c r="P323" s="17">
        <v>0</v>
      </c>
      <c r="Q323" s="17">
        <v>3000</v>
      </c>
      <c r="R323" s="17">
        <v>0</v>
      </c>
    </row>
    <row r="324" spans="1:18">
      <c r="A324" s="17">
        <v>200137</v>
      </c>
      <c r="B324" s="24" t="s">
        <v>11785</v>
      </c>
      <c r="C324" s="25">
        <v>2</v>
      </c>
      <c r="D324" s="25" t="s">
        <v>47</v>
      </c>
      <c r="E324" s="25">
        <f>IF(D324="",0,VLOOKUP(D324,city!$D$4:$K$352,8,0))</f>
        <v>17</v>
      </c>
      <c r="F324" s="25">
        <v>1</v>
      </c>
      <c r="G324" s="25">
        <v>0</v>
      </c>
      <c r="H324" s="25" t="s">
        <v>11126</v>
      </c>
      <c r="I324" s="25" t="s">
        <v>11786</v>
      </c>
      <c r="J324" s="25">
        <f>IF(I324="","",VLOOKUP(I324,speciality!$B$4:$J$1737,9,0))</f>
        <v>101703</v>
      </c>
      <c r="K324" s="25" t="str">
        <f t="shared" si="2"/>
        <v>4,101703</v>
      </c>
      <c r="L324" s="25">
        <v>0</v>
      </c>
      <c r="M324" s="25">
        <v>0</v>
      </c>
      <c r="N324" s="25">
        <v>0</v>
      </c>
      <c r="O324" s="25">
        <v>0</v>
      </c>
      <c r="P324" s="17">
        <v>0</v>
      </c>
      <c r="Q324" s="17">
        <v>3000</v>
      </c>
      <c r="R324" s="17">
        <v>0</v>
      </c>
    </row>
    <row r="325" spans="1:18">
      <c r="A325" s="17">
        <v>200138</v>
      </c>
      <c r="B325" s="24" t="s">
        <v>11787</v>
      </c>
      <c r="C325" s="25">
        <v>2</v>
      </c>
      <c r="D325" s="25" t="s">
        <v>47</v>
      </c>
      <c r="E325" s="25">
        <f>IF(D325="",0,VLOOKUP(D325,city!$D$4:$K$352,8,0))</f>
        <v>17</v>
      </c>
      <c r="F325" s="25">
        <v>1</v>
      </c>
      <c r="G325" s="25">
        <v>0</v>
      </c>
      <c r="H325" s="25" t="s">
        <v>11126</v>
      </c>
      <c r="I325" s="25" t="s">
        <v>11788</v>
      </c>
      <c r="J325" s="25">
        <f>IF(I325="","",VLOOKUP(I325,speciality!$B$4:$J$1737,9,0))</f>
        <v>101704</v>
      </c>
      <c r="K325" s="25" t="str">
        <f t="shared" si="2"/>
        <v>4,101704</v>
      </c>
      <c r="L325" s="25">
        <v>0</v>
      </c>
      <c r="M325" s="25">
        <v>0</v>
      </c>
      <c r="N325" s="25">
        <v>0</v>
      </c>
      <c r="O325" s="25">
        <v>0</v>
      </c>
      <c r="P325" s="17">
        <v>0</v>
      </c>
      <c r="Q325" s="17">
        <v>3000</v>
      </c>
      <c r="R325" s="17">
        <v>0</v>
      </c>
    </row>
    <row r="326" spans="1:18">
      <c r="A326" s="17">
        <v>200139</v>
      </c>
      <c r="B326" s="24" t="s">
        <v>11789</v>
      </c>
      <c r="C326" s="25">
        <v>2</v>
      </c>
      <c r="D326" s="25" t="s">
        <v>48</v>
      </c>
      <c r="E326" s="25">
        <f>IF(D326="",0,VLOOKUP(D326,city!$D$4:$K$352,8,0))</f>
        <v>18</v>
      </c>
      <c r="F326" s="25">
        <v>1</v>
      </c>
      <c r="G326" s="25">
        <v>0</v>
      </c>
      <c r="H326" s="25" t="s">
        <v>11126</v>
      </c>
      <c r="I326" s="25" t="s">
        <v>11790</v>
      </c>
      <c r="J326" s="25">
        <f>IF(I326="","",VLOOKUP(I326,speciality!$B$4:$J$1737,9,0))</f>
        <v>101801</v>
      </c>
      <c r="K326" s="25" t="str">
        <f t="shared" si="2"/>
        <v>4,101801</v>
      </c>
      <c r="L326" s="25">
        <v>0</v>
      </c>
      <c r="M326" s="25">
        <v>0</v>
      </c>
      <c r="N326" s="25">
        <v>0</v>
      </c>
      <c r="O326" s="25">
        <v>0</v>
      </c>
      <c r="P326" s="17">
        <v>0</v>
      </c>
      <c r="Q326" s="17">
        <v>3000</v>
      </c>
      <c r="R326" s="17">
        <v>0</v>
      </c>
    </row>
    <row r="327" spans="1:18">
      <c r="A327" s="17">
        <v>200140</v>
      </c>
      <c r="B327" s="24" t="s">
        <v>11791</v>
      </c>
      <c r="C327" s="25">
        <v>2</v>
      </c>
      <c r="D327" s="25" t="s">
        <v>48</v>
      </c>
      <c r="E327" s="25">
        <f>IF(D327="",0,VLOOKUP(D327,city!$D$4:$K$352,8,0))</f>
        <v>18</v>
      </c>
      <c r="F327" s="25">
        <v>1</v>
      </c>
      <c r="G327" s="25">
        <v>0</v>
      </c>
      <c r="H327" s="25" t="s">
        <v>11126</v>
      </c>
      <c r="I327" s="25" t="s">
        <v>11792</v>
      </c>
      <c r="J327" s="25">
        <f>IF(I327="","",VLOOKUP(I327,speciality!$B$4:$J$1737,9,0))</f>
        <v>101802</v>
      </c>
      <c r="K327" s="25" t="str">
        <f t="shared" si="2"/>
        <v>4,101802</v>
      </c>
      <c r="L327" s="25">
        <v>0</v>
      </c>
      <c r="M327" s="25">
        <v>0</v>
      </c>
      <c r="N327" s="25">
        <v>0</v>
      </c>
      <c r="O327" s="25">
        <v>0</v>
      </c>
      <c r="P327" s="17">
        <v>0</v>
      </c>
      <c r="Q327" s="17">
        <v>3000</v>
      </c>
      <c r="R327" s="17">
        <v>0</v>
      </c>
    </row>
    <row r="328" spans="1:18">
      <c r="A328" s="17">
        <v>200141</v>
      </c>
      <c r="B328" s="24" t="s">
        <v>11793</v>
      </c>
      <c r="C328" s="25">
        <v>2</v>
      </c>
      <c r="D328" s="25" t="s">
        <v>48</v>
      </c>
      <c r="E328" s="25">
        <f>IF(D328="",0,VLOOKUP(D328,city!$D$4:$K$352,8,0))</f>
        <v>18</v>
      </c>
      <c r="F328" s="25">
        <v>1</v>
      </c>
      <c r="G328" s="25">
        <v>0</v>
      </c>
      <c r="H328" s="25" t="s">
        <v>11126</v>
      </c>
      <c r="I328" s="25" t="s">
        <v>11794</v>
      </c>
      <c r="J328" s="25">
        <f>IF(I328="","",VLOOKUP(I328,speciality!$B$4:$J$1737,9,0))</f>
        <v>101803</v>
      </c>
      <c r="K328" s="25" t="str">
        <f t="shared" si="2"/>
        <v>4,101803</v>
      </c>
      <c r="L328" s="25">
        <v>0</v>
      </c>
      <c r="M328" s="25">
        <v>0</v>
      </c>
      <c r="N328" s="25">
        <v>0</v>
      </c>
      <c r="O328" s="25">
        <v>0</v>
      </c>
      <c r="P328" s="17">
        <v>0</v>
      </c>
      <c r="Q328" s="17">
        <v>3000</v>
      </c>
      <c r="R328" s="17">
        <v>0</v>
      </c>
    </row>
    <row r="329" spans="1:18">
      <c r="A329" s="17">
        <v>200142</v>
      </c>
      <c r="B329" s="24" t="s">
        <v>11795</v>
      </c>
      <c r="C329" s="25">
        <v>2</v>
      </c>
      <c r="D329" s="25" t="s">
        <v>48</v>
      </c>
      <c r="E329" s="25">
        <f>IF(D329="",0,VLOOKUP(D329,city!$D$4:$K$352,8,0))</f>
        <v>18</v>
      </c>
      <c r="F329" s="25">
        <v>1</v>
      </c>
      <c r="G329" s="25">
        <v>0</v>
      </c>
      <c r="H329" s="25" t="s">
        <v>11126</v>
      </c>
      <c r="J329" s="25" t="str">
        <f>IF(I329="","",VLOOKUP(I329,speciality!$B$4:$J$1737,9,0))</f>
        <v/>
      </c>
      <c r="K329" s="25" t="str">
        <f t="shared" si="2"/>
        <v>3,-1</v>
      </c>
      <c r="L329" s="25">
        <v>0</v>
      </c>
      <c r="M329" s="25">
        <v>0</v>
      </c>
      <c r="N329" s="25">
        <v>0</v>
      </c>
      <c r="O329" s="25">
        <v>0</v>
      </c>
      <c r="P329" s="17">
        <v>0</v>
      </c>
      <c r="Q329" s="17">
        <v>3000</v>
      </c>
      <c r="R329" s="17">
        <v>0</v>
      </c>
    </row>
    <row r="330" spans="1:18" ht="27">
      <c r="A330" s="17">
        <v>200143</v>
      </c>
      <c r="B330" s="24" t="s">
        <v>11796</v>
      </c>
      <c r="C330" s="25">
        <v>2</v>
      </c>
      <c r="D330" s="25" t="s">
        <v>49</v>
      </c>
      <c r="E330" s="25">
        <f>IF(D330="",0,VLOOKUP(D330,city!$D$4:$K$352,8,0))</f>
        <v>19</v>
      </c>
      <c r="F330" s="25">
        <v>1</v>
      </c>
      <c r="G330" s="25">
        <v>0</v>
      </c>
      <c r="H330" s="25" t="s">
        <v>11126</v>
      </c>
      <c r="I330" s="25" t="s">
        <v>11797</v>
      </c>
      <c r="J330" s="25">
        <f>IF(I330="","",VLOOKUP(I330,speciality!$B$4:$J$1737,9,0))</f>
        <v>101901</v>
      </c>
      <c r="K330" s="25" t="str">
        <f t="shared" si="2"/>
        <v>4,101901</v>
      </c>
      <c r="L330" s="25">
        <v>0</v>
      </c>
      <c r="M330" s="25">
        <v>0</v>
      </c>
      <c r="N330" s="25">
        <v>0</v>
      </c>
      <c r="O330" s="25">
        <v>0</v>
      </c>
      <c r="P330" s="17">
        <v>0</v>
      </c>
      <c r="Q330" s="17">
        <v>3000</v>
      </c>
      <c r="R330" s="17">
        <v>0</v>
      </c>
    </row>
    <row r="331" spans="1:18">
      <c r="A331" s="17">
        <v>200144</v>
      </c>
      <c r="B331" s="24" t="s">
        <v>11798</v>
      </c>
      <c r="C331" s="25">
        <v>2</v>
      </c>
      <c r="D331" s="25" t="s">
        <v>49</v>
      </c>
      <c r="E331" s="25">
        <f>IF(D331="",0,VLOOKUP(D331,city!$D$4:$K$352,8,0))</f>
        <v>19</v>
      </c>
      <c r="F331" s="25">
        <v>1</v>
      </c>
      <c r="G331" s="25">
        <v>0</v>
      </c>
      <c r="H331" s="25" t="s">
        <v>11126</v>
      </c>
      <c r="J331" s="25" t="str">
        <f>IF(I331="","",VLOOKUP(I331,speciality!$B$4:$J$1737,9,0))</f>
        <v/>
      </c>
      <c r="K331" s="25" t="str">
        <f t="shared" si="2"/>
        <v>3,-1</v>
      </c>
      <c r="L331" s="25">
        <v>0</v>
      </c>
      <c r="M331" s="25">
        <v>0</v>
      </c>
      <c r="N331" s="25">
        <v>0</v>
      </c>
      <c r="O331" s="25">
        <v>0</v>
      </c>
      <c r="P331" s="17">
        <v>0</v>
      </c>
      <c r="Q331" s="17">
        <v>3000</v>
      </c>
      <c r="R331" s="17">
        <v>0</v>
      </c>
    </row>
    <row r="332" spans="1:18">
      <c r="A332" s="17">
        <v>200145</v>
      </c>
      <c r="B332" s="24" t="s">
        <v>11799</v>
      </c>
      <c r="C332" s="25">
        <v>2</v>
      </c>
      <c r="D332" s="25" t="s">
        <v>49</v>
      </c>
      <c r="E332" s="25">
        <f>IF(D332="",0,VLOOKUP(D332,city!$D$4:$K$352,8,0))</f>
        <v>19</v>
      </c>
      <c r="F332" s="25">
        <v>1</v>
      </c>
      <c r="G332" s="25">
        <v>0</v>
      </c>
      <c r="H332" s="25" t="s">
        <v>11126</v>
      </c>
      <c r="I332" s="25" t="s">
        <v>11800</v>
      </c>
      <c r="J332" s="25">
        <f>IF(I332="","",VLOOKUP(I332,speciality!$B$4:$J$1737,9,0))</f>
        <v>101904</v>
      </c>
      <c r="K332" s="25" t="str">
        <f t="shared" si="2"/>
        <v>4,101904</v>
      </c>
      <c r="L332" s="25">
        <v>0</v>
      </c>
      <c r="M332" s="25">
        <v>0</v>
      </c>
      <c r="N332" s="25">
        <v>0</v>
      </c>
      <c r="O332" s="25">
        <v>0</v>
      </c>
      <c r="P332" s="17">
        <v>0</v>
      </c>
      <c r="Q332" s="17">
        <v>3000</v>
      </c>
      <c r="R332" s="17">
        <v>0</v>
      </c>
    </row>
    <row r="333" spans="1:18">
      <c r="A333" s="17">
        <v>200146</v>
      </c>
      <c r="B333" s="24" t="s">
        <v>11801</v>
      </c>
      <c r="C333" s="25">
        <v>2</v>
      </c>
      <c r="D333" s="25" t="s">
        <v>49</v>
      </c>
      <c r="E333" s="25">
        <f>IF(D333="",0,VLOOKUP(D333,city!$D$4:$K$352,8,0))</f>
        <v>19</v>
      </c>
      <c r="F333" s="25">
        <v>1</v>
      </c>
      <c r="G333" s="25">
        <v>0</v>
      </c>
      <c r="H333" s="25" t="s">
        <v>11126</v>
      </c>
      <c r="I333" s="25" t="s">
        <v>11802</v>
      </c>
      <c r="J333" s="25">
        <f>IF(I333="","",VLOOKUP(I333,speciality!$B$4:$J$1737,9,0))</f>
        <v>101905</v>
      </c>
      <c r="K333" s="25" t="str">
        <f t="shared" si="2"/>
        <v>4,101905</v>
      </c>
      <c r="L333" s="25">
        <v>0</v>
      </c>
      <c r="M333" s="25">
        <v>0</v>
      </c>
      <c r="N333" s="25">
        <v>0</v>
      </c>
      <c r="O333" s="25">
        <v>0</v>
      </c>
      <c r="P333" s="17">
        <v>0</v>
      </c>
      <c r="Q333" s="17">
        <v>3000</v>
      </c>
      <c r="R333" s="17">
        <v>0</v>
      </c>
    </row>
    <row r="334" spans="1:18">
      <c r="A334" s="17">
        <v>200147</v>
      </c>
      <c r="B334" s="24" t="s">
        <v>11803</v>
      </c>
      <c r="C334" s="25">
        <v>2</v>
      </c>
      <c r="D334" s="25" t="s">
        <v>50</v>
      </c>
      <c r="E334" s="25">
        <f>IF(D334="",0,VLOOKUP(D334,city!$D$4:$K$352,8,0))</f>
        <v>20</v>
      </c>
      <c r="F334" s="25">
        <v>1</v>
      </c>
      <c r="G334" s="25">
        <v>0</v>
      </c>
      <c r="H334" s="25" t="s">
        <v>11126</v>
      </c>
      <c r="I334" s="25" t="s">
        <v>11804</v>
      </c>
      <c r="J334" s="25">
        <f>IF(I334="","",VLOOKUP(I334,speciality!$B$4:$J$1737,9,0))</f>
        <v>102001</v>
      </c>
      <c r="K334" s="25" t="str">
        <f t="shared" si="2"/>
        <v>4,102001</v>
      </c>
      <c r="L334" s="25">
        <v>0</v>
      </c>
      <c r="M334" s="25">
        <v>0</v>
      </c>
      <c r="N334" s="25">
        <v>0</v>
      </c>
      <c r="O334" s="25">
        <v>0</v>
      </c>
      <c r="P334" s="17">
        <v>0</v>
      </c>
      <c r="Q334" s="17">
        <v>3000</v>
      </c>
      <c r="R334" s="17">
        <v>0</v>
      </c>
    </row>
    <row r="335" spans="1:18">
      <c r="A335" s="17">
        <v>200148</v>
      </c>
      <c r="B335" s="24" t="s">
        <v>11805</v>
      </c>
      <c r="C335" s="25">
        <v>2</v>
      </c>
      <c r="D335" s="25" t="s">
        <v>50</v>
      </c>
      <c r="E335" s="25">
        <f>IF(D335="",0,VLOOKUP(D335,city!$D$4:$K$352,8,0))</f>
        <v>20</v>
      </c>
      <c r="F335" s="25">
        <v>1</v>
      </c>
      <c r="G335" s="25">
        <v>0</v>
      </c>
      <c r="H335" s="25" t="s">
        <v>11126</v>
      </c>
      <c r="I335" s="25" t="s">
        <v>11806</v>
      </c>
      <c r="J335" s="25">
        <f>IF(I335="","",VLOOKUP(I335,speciality!$B$4:$J$1737,9,0))</f>
        <v>102003</v>
      </c>
      <c r="K335" s="25" t="str">
        <f t="shared" si="2"/>
        <v>4,102003</v>
      </c>
      <c r="L335" s="25">
        <v>0</v>
      </c>
      <c r="M335" s="25">
        <v>0</v>
      </c>
      <c r="N335" s="25">
        <v>0</v>
      </c>
      <c r="O335" s="25">
        <v>0</v>
      </c>
      <c r="P335" s="17">
        <v>0</v>
      </c>
      <c r="Q335" s="17">
        <v>3000</v>
      </c>
      <c r="R335" s="17">
        <v>0</v>
      </c>
    </row>
    <row r="336" spans="1:18">
      <c r="A336" s="17">
        <v>200149</v>
      </c>
      <c r="B336" s="24" t="s">
        <v>11807</v>
      </c>
      <c r="C336" s="25">
        <v>2</v>
      </c>
      <c r="D336" s="25" t="s">
        <v>50</v>
      </c>
      <c r="E336" s="25">
        <f>IF(D336="",0,VLOOKUP(D336,city!$D$4:$K$352,8,0))</f>
        <v>20</v>
      </c>
      <c r="F336" s="25">
        <v>1</v>
      </c>
      <c r="G336" s="25">
        <v>0</v>
      </c>
      <c r="H336" s="25" t="s">
        <v>11126</v>
      </c>
      <c r="J336" s="25" t="str">
        <f>IF(I336="","",VLOOKUP(I336,speciality!$B$4:$J$1737,9,0))</f>
        <v/>
      </c>
      <c r="K336" s="25" t="str">
        <f t="shared" si="2"/>
        <v>3,-1</v>
      </c>
      <c r="L336" s="25">
        <v>0</v>
      </c>
      <c r="M336" s="25">
        <v>0</v>
      </c>
      <c r="N336" s="25">
        <v>0</v>
      </c>
      <c r="O336" s="25">
        <v>0</v>
      </c>
      <c r="P336" s="17">
        <v>0</v>
      </c>
      <c r="Q336" s="17">
        <v>3000</v>
      </c>
      <c r="R336" s="17">
        <v>0</v>
      </c>
    </row>
    <row r="337" spans="1:18">
      <c r="A337" s="17">
        <v>200150</v>
      </c>
      <c r="B337" s="24" t="s">
        <v>11808</v>
      </c>
      <c r="C337" s="25">
        <v>2</v>
      </c>
      <c r="D337" s="25" t="s">
        <v>50</v>
      </c>
      <c r="E337" s="25">
        <f>IF(D337="",0,VLOOKUP(D337,city!$D$4:$K$352,8,0))</f>
        <v>20</v>
      </c>
      <c r="F337" s="25">
        <v>1</v>
      </c>
      <c r="G337" s="25">
        <v>0</v>
      </c>
      <c r="H337" s="25" t="s">
        <v>11126</v>
      </c>
      <c r="I337" s="25" t="s">
        <v>11809</v>
      </c>
      <c r="J337" s="25">
        <f>IF(I337="","",VLOOKUP(I337,speciality!$B$4:$J$1737,9,0))</f>
        <v>102004</v>
      </c>
      <c r="K337" s="25" t="str">
        <f t="shared" si="2"/>
        <v>4,102004</v>
      </c>
      <c r="L337" s="25">
        <v>0</v>
      </c>
      <c r="M337" s="25">
        <v>0</v>
      </c>
      <c r="N337" s="25">
        <v>0</v>
      </c>
      <c r="O337" s="25">
        <v>0</v>
      </c>
      <c r="P337" s="17">
        <v>0</v>
      </c>
      <c r="Q337" s="17">
        <v>3000</v>
      </c>
      <c r="R337" s="17">
        <v>0</v>
      </c>
    </row>
    <row r="338" spans="1:18">
      <c r="A338" s="17">
        <v>200151</v>
      </c>
      <c r="B338" s="24" t="s">
        <v>11810</v>
      </c>
      <c r="C338" s="25">
        <v>2</v>
      </c>
      <c r="D338" s="25" t="s">
        <v>51</v>
      </c>
      <c r="E338" s="25">
        <f>IF(D338="",0,VLOOKUP(D338,city!$D$4:$K$352,8,0))</f>
        <v>21</v>
      </c>
      <c r="F338" s="25">
        <v>1</v>
      </c>
      <c r="G338" s="25">
        <v>0</v>
      </c>
      <c r="H338" s="25" t="s">
        <v>11126</v>
      </c>
      <c r="I338" s="25" t="s">
        <v>11811</v>
      </c>
      <c r="J338" s="25">
        <f>IF(I338="","",VLOOKUP(I338,speciality!$B$4:$J$1737,9,0))</f>
        <v>102101</v>
      </c>
      <c r="K338" s="25" t="str">
        <f t="shared" si="2"/>
        <v>4,102101</v>
      </c>
      <c r="L338" s="25">
        <v>0</v>
      </c>
      <c r="M338" s="25">
        <v>0</v>
      </c>
      <c r="N338" s="25">
        <v>0</v>
      </c>
      <c r="O338" s="25">
        <v>0</v>
      </c>
      <c r="P338" s="17">
        <v>0</v>
      </c>
      <c r="Q338" s="17">
        <v>3000</v>
      </c>
      <c r="R338" s="17">
        <v>0</v>
      </c>
    </row>
    <row r="339" spans="1:18" ht="27">
      <c r="A339" s="17">
        <v>200152</v>
      </c>
      <c r="B339" s="24" t="s">
        <v>11812</v>
      </c>
      <c r="C339" s="25">
        <v>2</v>
      </c>
      <c r="D339" s="25" t="s">
        <v>51</v>
      </c>
      <c r="E339" s="25">
        <f>IF(D339="",0,VLOOKUP(D339,city!$D$4:$K$352,8,0))</f>
        <v>21</v>
      </c>
      <c r="F339" s="25">
        <v>1</v>
      </c>
      <c r="G339" s="25">
        <v>0</v>
      </c>
      <c r="H339" s="25" t="s">
        <v>11126</v>
      </c>
      <c r="I339" s="25" t="s">
        <v>11813</v>
      </c>
      <c r="J339" s="25">
        <f>IF(I339="","",VLOOKUP(I339,speciality!$B$4:$J$1737,9,0))</f>
        <v>102102</v>
      </c>
      <c r="K339" s="25" t="str">
        <f t="shared" si="2"/>
        <v>4,102102</v>
      </c>
      <c r="L339" s="25">
        <v>0</v>
      </c>
      <c r="M339" s="25">
        <v>0</v>
      </c>
      <c r="N339" s="25">
        <v>0</v>
      </c>
      <c r="O339" s="25">
        <v>0</v>
      </c>
      <c r="P339" s="17">
        <v>0</v>
      </c>
      <c r="Q339" s="17">
        <v>3000</v>
      </c>
      <c r="R339" s="17">
        <v>0</v>
      </c>
    </row>
    <row r="340" spans="1:18">
      <c r="A340" s="17">
        <v>200153</v>
      </c>
      <c r="B340" s="24" t="s">
        <v>11814</v>
      </c>
      <c r="C340" s="25">
        <v>2</v>
      </c>
      <c r="D340" s="25" t="s">
        <v>51</v>
      </c>
      <c r="E340" s="25">
        <f>IF(D340="",0,VLOOKUP(D340,city!$D$4:$K$352,8,0))</f>
        <v>21</v>
      </c>
      <c r="F340" s="25">
        <v>1</v>
      </c>
      <c r="G340" s="25">
        <v>0</v>
      </c>
      <c r="H340" s="25" t="s">
        <v>11126</v>
      </c>
      <c r="I340" s="25" t="s">
        <v>11815</v>
      </c>
      <c r="J340" s="25">
        <f>IF(I340="","",VLOOKUP(I340,speciality!$B$4:$J$1737,9,0))</f>
        <v>102104</v>
      </c>
      <c r="K340" s="25" t="str">
        <f t="shared" si="2"/>
        <v>4,102104</v>
      </c>
      <c r="L340" s="25">
        <v>0</v>
      </c>
      <c r="M340" s="25">
        <v>0</v>
      </c>
      <c r="N340" s="25">
        <v>0</v>
      </c>
      <c r="O340" s="25">
        <v>0</v>
      </c>
      <c r="P340" s="17">
        <v>0</v>
      </c>
      <c r="Q340" s="17">
        <v>3000</v>
      </c>
      <c r="R340" s="17">
        <v>0</v>
      </c>
    </row>
    <row r="341" spans="1:18">
      <c r="A341" s="17">
        <v>200154</v>
      </c>
      <c r="B341" s="24" t="s">
        <v>11816</v>
      </c>
      <c r="C341" s="25">
        <v>2</v>
      </c>
      <c r="D341" s="25" t="s">
        <v>51</v>
      </c>
      <c r="E341" s="25">
        <f>IF(D341="",0,VLOOKUP(D341,city!$D$4:$K$352,8,0))</f>
        <v>21</v>
      </c>
      <c r="F341" s="25">
        <v>1</v>
      </c>
      <c r="G341" s="25">
        <v>0</v>
      </c>
      <c r="H341" s="25" t="s">
        <v>11126</v>
      </c>
      <c r="I341" s="25" t="s">
        <v>11817</v>
      </c>
      <c r="J341" s="25">
        <f>IF(I341="","",VLOOKUP(I341,speciality!$B$4:$J$1737,9,0))</f>
        <v>102105</v>
      </c>
      <c r="K341" s="25" t="str">
        <f t="shared" si="2"/>
        <v>4,102105</v>
      </c>
      <c r="L341" s="25">
        <v>0</v>
      </c>
      <c r="M341" s="25">
        <v>0</v>
      </c>
      <c r="N341" s="25">
        <v>0</v>
      </c>
      <c r="O341" s="25">
        <v>0</v>
      </c>
      <c r="P341" s="17">
        <v>0</v>
      </c>
      <c r="Q341" s="17">
        <v>3000</v>
      </c>
      <c r="R341" s="17">
        <v>0</v>
      </c>
    </row>
    <row r="342" spans="1:18">
      <c r="A342" s="17">
        <v>200155</v>
      </c>
      <c r="B342" s="24" t="s">
        <v>11818</v>
      </c>
      <c r="C342" s="25">
        <v>2</v>
      </c>
      <c r="D342" s="25" t="s">
        <v>54</v>
      </c>
      <c r="E342" s="25">
        <f>IF(D342="",0,VLOOKUP(D342,city!$D$4:$K$352,8,0))</f>
        <v>24</v>
      </c>
      <c r="F342" s="25">
        <v>1</v>
      </c>
      <c r="G342" s="25">
        <v>0</v>
      </c>
      <c r="H342" s="25" t="s">
        <v>11126</v>
      </c>
      <c r="I342" s="25" t="s">
        <v>11819</v>
      </c>
      <c r="J342" s="25">
        <f>IF(I342="","",VLOOKUP(I342,speciality!$B$4:$J$1737,9,0))</f>
        <v>102401</v>
      </c>
      <c r="K342" s="25" t="str">
        <f t="shared" si="2"/>
        <v>4,102401</v>
      </c>
      <c r="L342" s="25">
        <v>0</v>
      </c>
      <c r="M342" s="25">
        <v>0</v>
      </c>
      <c r="N342" s="25">
        <v>0</v>
      </c>
      <c r="O342" s="25">
        <v>0</v>
      </c>
      <c r="P342" s="17">
        <v>0</v>
      </c>
      <c r="Q342" s="17">
        <v>3000</v>
      </c>
      <c r="R342" s="17">
        <v>0</v>
      </c>
    </row>
    <row r="343" spans="1:18">
      <c r="A343" s="17">
        <v>200156</v>
      </c>
      <c r="B343" s="24" t="s">
        <v>11820</v>
      </c>
      <c r="C343" s="25">
        <v>2</v>
      </c>
      <c r="D343" s="25" t="s">
        <v>54</v>
      </c>
      <c r="E343" s="25">
        <f>IF(D343="",0,VLOOKUP(D343,city!$D$4:$K$352,8,0))</f>
        <v>24</v>
      </c>
      <c r="F343" s="25">
        <v>1</v>
      </c>
      <c r="G343" s="25">
        <v>0</v>
      </c>
      <c r="H343" s="25" t="s">
        <v>11126</v>
      </c>
      <c r="I343" s="25" t="s">
        <v>11821</v>
      </c>
      <c r="J343" s="25">
        <f>IF(I343="","",VLOOKUP(I343,speciality!$B$4:$J$1737,9,0))</f>
        <v>102402</v>
      </c>
      <c r="K343" s="25" t="str">
        <f t="shared" si="2"/>
        <v>4,102402</v>
      </c>
      <c r="L343" s="25">
        <v>0</v>
      </c>
      <c r="M343" s="25">
        <v>0</v>
      </c>
      <c r="N343" s="25">
        <v>0</v>
      </c>
      <c r="O343" s="25">
        <v>0</v>
      </c>
      <c r="P343" s="17">
        <v>0</v>
      </c>
      <c r="Q343" s="17">
        <v>3000</v>
      </c>
      <c r="R343" s="17">
        <v>0</v>
      </c>
    </row>
    <row r="344" spans="1:18">
      <c r="A344" s="17">
        <v>200157</v>
      </c>
      <c r="B344" s="24" t="s">
        <v>11822</v>
      </c>
      <c r="C344" s="25">
        <v>2</v>
      </c>
      <c r="D344" s="25" t="s">
        <v>54</v>
      </c>
      <c r="E344" s="25">
        <f>IF(D344="",0,VLOOKUP(D344,city!$D$4:$K$352,8,0))</f>
        <v>24</v>
      </c>
      <c r="F344" s="25">
        <v>1</v>
      </c>
      <c r="G344" s="25">
        <v>0</v>
      </c>
      <c r="H344" s="25" t="s">
        <v>11126</v>
      </c>
      <c r="I344" s="25" t="s">
        <v>11823</v>
      </c>
      <c r="J344" s="25">
        <f>IF(I344="","",VLOOKUP(I344,speciality!$B$4:$J$1737,9,0))</f>
        <v>102403</v>
      </c>
      <c r="K344" s="25" t="str">
        <f t="shared" si="2"/>
        <v>4,102403</v>
      </c>
      <c r="L344" s="25">
        <v>0</v>
      </c>
      <c r="M344" s="25">
        <v>0</v>
      </c>
      <c r="N344" s="25">
        <v>0</v>
      </c>
      <c r="O344" s="25">
        <v>0</v>
      </c>
      <c r="P344" s="17">
        <v>0</v>
      </c>
      <c r="Q344" s="17">
        <v>3000</v>
      </c>
      <c r="R344" s="17">
        <v>0</v>
      </c>
    </row>
    <row r="345" spans="1:18">
      <c r="A345" s="17">
        <v>200158</v>
      </c>
      <c r="B345" s="24" t="s">
        <v>11824</v>
      </c>
      <c r="C345" s="25">
        <v>2</v>
      </c>
      <c r="D345" s="25" t="s">
        <v>54</v>
      </c>
      <c r="E345" s="25">
        <f>IF(D345="",0,VLOOKUP(D345,city!$D$4:$K$352,8,0))</f>
        <v>24</v>
      </c>
      <c r="F345" s="25">
        <v>1</v>
      </c>
      <c r="G345" s="25">
        <v>0</v>
      </c>
      <c r="H345" s="25" t="s">
        <v>11126</v>
      </c>
      <c r="I345" s="25" t="s">
        <v>11825</v>
      </c>
      <c r="J345" s="25">
        <f>IF(I345="","",VLOOKUP(I345,speciality!$B$4:$J$1737,9,0))</f>
        <v>102405</v>
      </c>
      <c r="K345" s="25" t="str">
        <f t="shared" si="2"/>
        <v>4,102405</v>
      </c>
      <c r="L345" s="25">
        <v>0</v>
      </c>
      <c r="M345" s="25">
        <v>0</v>
      </c>
      <c r="N345" s="25">
        <v>0</v>
      </c>
      <c r="O345" s="25">
        <v>0</v>
      </c>
      <c r="P345" s="17">
        <v>0</v>
      </c>
      <c r="Q345" s="17">
        <v>3000</v>
      </c>
      <c r="R345" s="17">
        <v>0</v>
      </c>
    </row>
    <row r="346" spans="1:18" ht="27">
      <c r="A346" s="17">
        <v>200159</v>
      </c>
      <c r="B346" s="24" t="s">
        <v>11826</v>
      </c>
      <c r="C346" s="25">
        <v>2</v>
      </c>
      <c r="D346" s="25" t="s">
        <v>56</v>
      </c>
      <c r="E346" s="25">
        <f>IF(D346="",0,VLOOKUP(D346,city!$D$4:$K$352,8,0))</f>
        <v>26</v>
      </c>
      <c r="F346" s="25">
        <v>1</v>
      </c>
      <c r="G346" s="25">
        <v>0</v>
      </c>
      <c r="H346" s="25" t="s">
        <v>11126</v>
      </c>
      <c r="J346" s="25" t="str">
        <f>IF(I346="","",VLOOKUP(I346,speciality!$B$4:$J$1737,9,0))</f>
        <v/>
      </c>
      <c r="K346" s="25" t="str">
        <f t="shared" si="2"/>
        <v>3,-1</v>
      </c>
      <c r="L346" s="25">
        <v>0</v>
      </c>
      <c r="M346" s="25">
        <v>0</v>
      </c>
      <c r="N346" s="25">
        <v>0</v>
      </c>
      <c r="O346" s="25">
        <v>0</v>
      </c>
      <c r="P346" s="17">
        <v>0</v>
      </c>
      <c r="Q346" s="17">
        <v>3000</v>
      </c>
      <c r="R346" s="17">
        <v>0</v>
      </c>
    </row>
    <row r="347" spans="1:18">
      <c r="A347" s="17">
        <v>200160</v>
      </c>
      <c r="B347" s="24" t="s">
        <v>11827</v>
      </c>
      <c r="C347" s="25">
        <v>2</v>
      </c>
      <c r="D347" s="25" t="s">
        <v>56</v>
      </c>
      <c r="E347" s="25">
        <f>IF(D347="",0,VLOOKUP(D347,city!$D$4:$K$352,8,0))</f>
        <v>26</v>
      </c>
      <c r="F347" s="25">
        <v>1</v>
      </c>
      <c r="G347" s="25">
        <v>0</v>
      </c>
      <c r="H347" s="25" t="s">
        <v>11126</v>
      </c>
      <c r="I347" s="25" t="s">
        <v>11828</v>
      </c>
      <c r="J347" s="25">
        <f>IF(I347="","",VLOOKUP(I347,speciality!$B$4:$J$1737,9,0))</f>
        <v>102601</v>
      </c>
      <c r="K347" s="25" t="str">
        <f t="shared" si="2"/>
        <v>4,102601</v>
      </c>
      <c r="L347" s="25">
        <v>0</v>
      </c>
      <c r="M347" s="25">
        <v>0</v>
      </c>
      <c r="N347" s="25">
        <v>0</v>
      </c>
      <c r="O347" s="25">
        <v>0</v>
      </c>
      <c r="P347" s="17">
        <v>0</v>
      </c>
      <c r="Q347" s="17">
        <v>3000</v>
      </c>
      <c r="R347" s="17">
        <v>0</v>
      </c>
    </row>
    <row r="348" spans="1:18">
      <c r="A348" s="17">
        <v>200161</v>
      </c>
      <c r="B348" s="24" t="s">
        <v>11829</v>
      </c>
      <c r="C348" s="25">
        <v>2</v>
      </c>
      <c r="D348" s="25" t="s">
        <v>56</v>
      </c>
      <c r="E348" s="25">
        <f>IF(D348="",0,VLOOKUP(D348,city!$D$4:$K$352,8,0))</f>
        <v>26</v>
      </c>
      <c r="F348" s="25">
        <v>1</v>
      </c>
      <c r="G348" s="25">
        <v>0</v>
      </c>
      <c r="H348" s="25" t="s">
        <v>11126</v>
      </c>
      <c r="I348" s="25" t="s">
        <v>11830</v>
      </c>
      <c r="J348" s="25">
        <f>IF(I348="","",VLOOKUP(I348,speciality!$B$4:$J$1737,9,0))</f>
        <v>102603</v>
      </c>
      <c r="K348" s="25" t="str">
        <f t="shared" si="2"/>
        <v>4,102603</v>
      </c>
      <c r="L348" s="25">
        <v>0</v>
      </c>
      <c r="M348" s="25">
        <v>0</v>
      </c>
      <c r="N348" s="25">
        <v>0</v>
      </c>
      <c r="O348" s="25">
        <v>0</v>
      </c>
      <c r="P348" s="17">
        <v>0</v>
      </c>
      <c r="Q348" s="17">
        <v>3000</v>
      </c>
      <c r="R348" s="17">
        <v>0</v>
      </c>
    </row>
    <row r="349" spans="1:18">
      <c r="A349" s="17">
        <v>200162</v>
      </c>
      <c r="B349" s="24" t="s">
        <v>11831</v>
      </c>
      <c r="C349" s="25">
        <v>2</v>
      </c>
      <c r="D349" s="25" t="s">
        <v>56</v>
      </c>
      <c r="E349" s="25">
        <f>IF(D349="",0,VLOOKUP(D349,city!$D$4:$K$352,8,0))</f>
        <v>26</v>
      </c>
      <c r="F349" s="25">
        <v>1</v>
      </c>
      <c r="G349" s="25">
        <v>0</v>
      </c>
      <c r="H349" s="25" t="s">
        <v>11126</v>
      </c>
      <c r="I349" s="25" t="s">
        <v>11832</v>
      </c>
      <c r="J349" s="25">
        <f>IF(I349="","",VLOOKUP(I349,speciality!$B$4:$J$1737,9,0))</f>
        <v>102604</v>
      </c>
      <c r="K349" s="25" t="str">
        <f t="shared" si="2"/>
        <v>4,102604</v>
      </c>
      <c r="L349" s="25">
        <v>0</v>
      </c>
      <c r="M349" s="25">
        <v>0</v>
      </c>
      <c r="N349" s="25">
        <v>0</v>
      </c>
      <c r="O349" s="25">
        <v>0</v>
      </c>
      <c r="P349" s="17">
        <v>0</v>
      </c>
      <c r="Q349" s="17">
        <v>3000</v>
      </c>
      <c r="R349" s="17">
        <v>0</v>
      </c>
    </row>
    <row r="350" spans="1:18">
      <c r="A350" s="17">
        <v>200163</v>
      </c>
      <c r="B350" s="24" t="s">
        <v>11833</v>
      </c>
      <c r="C350" s="25">
        <v>2</v>
      </c>
      <c r="D350" s="25" t="s">
        <v>52</v>
      </c>
      <c r="E350" s="25">
        <f>IF(D350="",0,VLOOKUP(D350,city!$D$4:$K$352,8,0))</f>
        <v>22</v>
      </c>
      <c r="F350" s="25">
        <v>1</v>
      </c>
      <c r="G350" s="25">
        <v>0</v>
      </c>
      <c r="H350" s="25" t="s">
        <v>11126</v>
      </c>
      <c r="I350" s="25" t="s">
        <v>11834</v>
      </c>
      <c r="J350" s="25">
        <f>IF(I350="","",VLOOKUP(I350,speciality!$B$4:$J$1737,9,0))</f>
        <v>102201</v>
      </c>
      <c r="K350" s="25" t="str">
        <f t="shared" si="2"/>
        <v>4,102201</v>
      </c>
      <c r="L350" s="25">
        <v>0</v>
      </c>
      <c r="M350" s="25">
        <v>0</v>
      </c>
      <c r="N350" s="25">
        <v>0</v>
      </c>
      <c r="O350" s="25">
        <v>0</v>
      </c>
      <c r="P350" s="17">
        <v>0</v>
      </c>
      <c r="Q350" s="17">
        <v>3000</v>
      </c>
      <c r="R350" s="17">
        <v>0</v>
      </c>
    </row>
    <row r="351" spans="1:18">
      <c r="A351" s="17">
        <v>200164</v>
      </c>
      <c r="B351" s="24" t="s">
        <v>11835</v>
      </c>
      <c r="C351" s="25">
        <v>2</v>
      </c>
      <c r="D351" s="25" t="s">
        <v>52</v>
      </c>
      <c r="E351" s="25">
        <f>IF(D351="",0,VLOOKUP(D351,city!$D$4:$K$352,8,0))</f>
        <v>22</v>
      </c>
      <c r="F351" s="25">
        <v>1</v>
      </c>
      <c r="G351" s="25">
        <v>0</v>
      </c>
      <c r="H351" s="25" t="s">
        <v>11126</v>
      </c>
      <c r="J351" s="25" t="str">
        <f>IF(I351="","",VLOOKUP(I351,speciality!$B$4:$J$1737,9,0))</f>
        <v/>
      </c>
      <c r="K351" s="25" t="str">
        <f t="shared" si="2"/>
        <v>3,-1</v>
      </c>
      <c r="L351" s="25">
        <v>0</v>
      </c>
      <c r="M351" s="25">
        <v>0</v>
      </c>
      <c r="N351" s="25">
        <v>0</v>
      </c>
      <c r="O351" s="25">
        <v>0</v>
      </c>
      <c r="P351" s="17">
        <v>0</v>
      </c>
      <c r="Q351" s="17">
        <v>3000</v>
      </c>
      <c r="R351" s="17">
        <v>0</v>
      </c>
    </row>
    <row r="352" spans="1:18">
      <c r="A352" s="17">
        <v>200165</v>
      </c>
      <c r="B352" s="24" t="s">
        <v>11836</v>
      </c>
      <c r="C352" s="25">
        <v>2</v>
      </c>
      <c r="D352" s="25" t="s">
        <v>52</v>
      </c>
      <c r="E352" s="25">
        <f>IF(D352="",0,VLOOKUP(D352,city!$D$4:$K$352,8,0))</f>
        <v>22</v>
      </c>
      <c r="F352" s="25">
        <v>1</v>
      </c>
      <c r="G352" s="25">
        <v>0</v>
      </c>
      <c r="H352" s="25" t="s">
        <v>11126</v>
      </c>
      <c r="I352" s="25" t="s">
        <v>11837</v>
      </c>
      <c r="J352" s="25">
        <f>IF(I352="","",VLOOKUP(I352,speciality!$B$4:$J$1737,9,0))</f>
        <v>102203</v>
      </c>
      <c r="K352" s="25" t="str">
        <f t="shared" si="2"/>
        <v>4,102203</v>
      </c>
      <c r="L352" s="25">
        <v>0</v>
      </c>
      <c r="M352" s="25">
        <v>0</v>
      </c>
      <c r="N352" s="25">
        <v>0</v>
      </c>
      <c r="O352" s="25">
        <v>0</v>
      </c>
      <c r="P352" s="17">
        <v>0</v>
      </c>
      <c r="Q352" s="17">
        <v>3000</v>
      </c>
      <c r="R352" s="17">
        <v>0</v>
      </c>
    </row>
    <row r="353" spans="1:18">
      <c r="A353" s="17">
        <v>200166</v>
      </c>
      <c r="B353" s="24" t="s">
        <v>11838</v>
      </c>
      <c r="C353" s="25">
        <v>2</v>
      </c>
      <c r="D353" s="25" t="s">
        <v>52</v>
      </c>
      <c r="E353" s="25">
        <f>IF(D353="",0,VLOOKUP(D353,city!$D$4:$K$352,8,0))</f>
        <v>22</v>
      </c>
      <c r="F353" s="25">
        <v>1</v>
      </c>
      <c r="G353" s="25">
        <v>0</v>
      </c>
      <c r="H353" s="25" t="s">
        <v>11126</v>
      </c>
      <c r="I353" s="25" t="s">
        <v>11839</v>
      </c>
      <c r="J353" s="25">
        <f>IF(I353="","",VLOOKUP(I353,speciality!$B$4:$J$1737,9,0))</f>
        <v>102204</v>
      </c>
      <c r="K353" s="25" t="str">
        <f t="shared" si="2"/>
        <v>4,102204</v>
      </c>
      <c r="L353" s="25">
        <v>0</v>
      </c>
      <c r="M353" s="25">
        <v>0</v>
      </c>
      <c r="N353" s="25">
        <v>0</v>
      </c>
      <c r="O353" s="25">
        <v>0</v>
      </c>
      <c r="P353" s="17">
        <v>0</v>
      </c>
      <c r="Q353" s="17">
        <v>3000</v>
      </c>
      <c r="R353" s="17">
        <v>0</v>
      </c>
    </row>
    <row r="354" spans="1:18">
      <c r="A354" s="17">
        <v>200167</v>
      </c>
      <c r="B354" s="24" t="s">
        <v>11840</v>
      </c>
      <c r="C354" s="25">
        <v>2</v>
      </c>
      <c r="D354" s="25" t="s">
        <v>55</v>
      </c>
      <c r="E354" s="25">
        <f>IF(D354="",0,VLOOKUP(D354,city!$D$4:$K$352,8,0))</f>
        <v>25</v>
      </c>
      <c r="F354" s="25">
        <v>1</v>
      </c>
      <c r="G354" s="25">
        <v>0</v>
      </c>
      <c r="H354" s="25" t="s">
        <v>11126</v>
      </c>
      <c r="I354" s="25" t="s">
        <v>11841</v>
      </c>
      <c r="J354" s="25">
        <f>IF(I354="","",VLOOKUP(I354,speciality!$B$4:$J$1737,9,0))</f>
        <v>102501</v>
      </c>
      <c r="K354" s="25" t="str">
        <f t="shared" si="2"/>
        <v>4,102501</v>
      </c>
      <c r="L354" s="25">
        <v>0</v>
      </c>
      <c r="M354" s="25">
        <v>0</v>
      </c>
      <c r="N354" s="25">
        <v>0</v>
      </c>
      <c r="O354" s="25">
        <v>0</v>
      </c>
      <c r="P354" s="17">
        <v>0</v>
      </c>
      <c r="Q354" s="17">
        <v>3000</v>
      </c>
      <c r="R354" s="17">
        <v>0</v>
      </c>
    </row>
    <row r="355" spans="1:18">
      <c r="A355" s="17">
        <v>200168</v>
      </c>
      <c r="B355" s="24" t="s">
        <v>11842</v>
      </c>
      <c r="C355" s="25">
        <v>2</v>
      </c>
      <c r="D355" s="25" t="s">
        <v>55</v>
      </c>
      <c r="E355" s="25">
        <f>IF(D355="",0,VLOOKUP(D355,city!$D$4:$K$352,8,0))</f>
        <v>25</v>
      </c>
      <c r="F355" s="25">
        <v>1</v>
      </c>
      <c r="G355" s="25">
        <v>0</v>
      </c>
      <c r="H355" s="25" t="s">
        <v>11126</v>
      </c>
      <c r="I355" s="25" t="s">
        <v>11843</v>
      </c>
      <c r="J355" s="25">
        <f>IF(I355="","",VLOOKUP(I355,speciality!$B$4:$J$1737,9,0))</f>
        <v>102504</v>
      </c>
      <c r="K355" s="25" t="str">
        <f t="shared" si="2"/>
        <v>4,102504</v>
      </c>
      <c r="L355" s="25">
        <v>0</v>
      </c>
      <c r="M355" s="25">
        <v>0</v>
      </c>
      <c r="N355" s="25">
        <v>0</v>
      </c>
      <c r="O355" s="25">
        <v>0</v>
      </c>
      <c r="P355" s="17">
        <v>0</v>
      </c>
      <c r="Q355" s="17">
        <v>3000</v>
      </c>
      <c r="R355" s="17">
        <v>0</v>
      </c>
    </row>
    <row r="356" spans="1:18">
      <c r="A356" s="17">
        <v>200169</v>
      </c>
      <c r="B356" s="24" t="s">
        <v>11844</v>
      </c>
      <c r="C356" s="25">
        <v>2</v>
      </c>
      <c r="D356" s="25" t="s">
        <v>55</v>
      </c>
      <c r="E356" s="25">
        <f>IF(D356="",0,VLOOKUP(D356,city!$D$4:$K$352,8,0))</f>
        <v>25</v>
      </c>
      <c r="F356" s="25">
        <v>1</v>
      </c>
      <c r="G356" s="25">
        <v>0</v>
      </c>
      <c r="H356" s="25" t="s">
        <v>11126</v>
      </c>
      <c r="I356" s="25" t="s">
        <v>11845</v>
      </c>
      <c r="J356" s="25">
        <f>IF(I356="","",VLOOKUP(I356,speciality!$B$4:$J$1737,9,0))</f>
        <v>102503</v>
      </c>
      <c r="K356" s="25" t="str">
        <f t="shared" si="2"/>
        <v>4,102503</v>
      </c>
      <c r="L356" s="25">
        <v>0</v>
      </c>
      <c r="M356" s="25">
        <v>0</v>
      </c>
      <c r="N356" s="25">
        <v>0</v>
      </c>
      <c r="O356" s="25">
        <v>0</v>
      </c>
      <c r="P356" s="17">
        <v>0</v>
      </c>
      <c r="Q356" s="17">
        <v>3000</v>
      </c>
      <c r="R356" s="17">
        <v>0</v>
      </c>
    </row>
    <row r="357" spans="1:18">
      <c r="A357" s="17">
        <v>200170</v>
      </c>
      <c r="B357" s="24" t="s">
        <v>11846</v>
      </c>
      <c r="C357" s="25">
        <v>2</v>
      </c>
      <c r="D357" s="25" t="s">
        <v>55</v>
      </c>
      <c r="E357" s="25">
        <f>IF(D357="",0,VLOOKUP(D357,city!$D$4:$K$352,8,0))</f>
        <v>25</v>
      </c>
      <c r="F357" s="25">
        <v>1</v>
      </c>
      <c r="G357" s="25">
        <v>0</v>
      </c>
      <c r="H357" s="25" t="s">
        <v>11126</v>
      </c>
      <c r="I357" s="25" t="s">
        <v>11847</v>
      </c>
      <c r="J357" s="25">
        <f>IF(I357="","",VLOOKUP(I357,speciality!$B$4:$J$1737,9,0))</f>
        <v>102505</v>
      </c>
      <c r="K357" s="25" t="str">
        <f t="shared" si="2"/>
        <v>4,102505</v>
      </c>
      <c r="L357" s="25">
        <v>0</v>
      </c>
      <c r="M357" s="25">
        <v>0</v>
      </c>
      <c r="N357" s="25">
        <v>0</v>
      </c>
      <c r="O357" s="25">
        <v>0</v>
      </c>
      <c r="P357" s="17">
        <v>0</v>
      </c>
      <c r="Q357" s="17">
        <v>3000</v>
      </c>
      <c r="R357" s="17">
        <v>0</v>
      </c>
    </row>
    <row r="358" spans="1:18">
      <c r="A358" s="17">
        <v>200171</v>
      </c>
      <c r="B358" s="24" t="s">
        <v>11848</v>
      </c>
      <c r="C358" s="25">
        <v>2</v>
      </c>
      <c r="D358" s="25" t="s">
        <v>53</v>
      </c>
      <c r="E358" s="25">
        <f>IF(D358="",0,VLOOKUP(D358,city!$D$4:$K$352,8,0))</f>
        <v>23</v>
      </c>
      <c r="F358" s="25">
        <v>1</v>
      </c>
      <c r="G358" s="25">
        <v>0</v>
      </c>
      <c r="H358" s="25" t="s">
        <v>11126</v>
      </c>
      <c r="I358" s="25" t="s">
        <v>11849</v>
      </c>
      <c r="J358" s="25">
        <f>IF(I358="","",VLOOKUP(I358,speciality!$B$4:$J$1737,9,0))</f>
        <v>102301</v>
      </c>
      <c r="K358" s="25" t="str">
        <f t="shared" si="2"/>
        <v>4,102301</v>
      </c>
      <c r="L358" s="25">
        <v>0</v>
      </c>
      <c r="M358" s="25">
        <v>0</v>
      </c>
      <c r="N358" s="25">
        <v>0</v>
      </c>
      <c r="O358" s="25">
        <v>0</v>
      </c>
      <c r="P358" s="17">
        <v>0</v>
      </c>
      <c r="Q358" s="17">
        <v>3000</v>
      </c>
      <c r="R358" s="17">
        <v>0</v>
      </c>
    </row>
    <row r="359" spans="1:18">
      <c r="A359" s="17">
        <v>200172</v>
      </c>
      <c r="B359" s="24" t="s">
        <v>11850</v>
      </c>
      <c r="C359" s="25">
        <v>2</v>
      </c>
      <c r="D359" s="25" t="s">
        <v>53</v>
      </c>
      <c r="E359" s="25">
        <f>IF(D359="",0,VLOOKUP(D359,city!$D$4:$K$352,8,0))</f>
        <v>23</v>
      </c>
      <c r="F359" s="25">
        <v>1</v>
      </c>
      <c r="G359" s="25">
        <v>0</v>
      </c>
      <c r="H359" s="25" t="s">
        <v>11126</v>
      </c>
      <c r="I359" s="25" t="s">
        <v>11851</v>
      </c>
      <c r="J359" s="25">
        <f>IF(I359="","",VLOOKUP(I359,speciality!$B$4:$J$1737,9,0))</f>
        <v>102303</v>
      </c>
      <c r="K359" s="25" t="str">
        <f t="shared" si="2"/>
        <v>4,102303</v>
      </c>
      <c r="L359" s="25">
        <v>0</v>
      </c>
      <c r="M359" s="25">
        <v>0</v>
      </c>
      <c r="N359" s="25">
        <v>0</v>
      </c>
      <c r="O359" s="25">
        <v>0</v>
      </c>
      <c r="P359" s="17">
        <v>0</v>
      </c>
      <c r="Q359" s="17">
        <v>3000</v>
      </c>
      <c r="R359" s="17">
        <v>0</v>
      </c>
    </row>
    <row r="360" spans="1:18">
      <c r="A360" s="17">
        <v>200173</v>
      </c>
      <c r="B360" s="24" t="s">
        <v>11852</v>
      </c>
      <c r="C360" s="25">
        <v>2</v>
      </c>
      <c r="D360" s="25" t="s">
        <v>53</v>
      </c>
      <c r="E360" s="25">
        <f>IF(D360="",0,VLOOKUP(D360,city!$D$4:$K$352,8,0))</f>
        <v>23</v>
      </c>
      <c r="F360" s="25">
        <v>1</v>
      </c>
      <c r="G360" s="25">
        <v>0</v>
      </c>
      <c r="H360" s="25" t="s">
        <v>11126</v>
      </c>
      <c r="I360" s="25" t="s">
        <v>11853</v>
      </c>
      <c r="J360" s="25">
        <f>IF(I360="","",VLOOKUP(I360,speciality!$B$4:$J$1737,9,0))</f>
        <v>102304</v>
      </c>
      <c r="K360" s="25" t="str">
        <f t="shared" si="2"/>
        <v>4,102304</v>
      </c>
      <c r="L360" s="25">
        <v>0</v>
      </c>
      <c r="M360" s="25">
        <v>0</v>
      </c>
      <c r="N360" s="25">
        <v>0</v>
      </c>
      <c r="O360" s="25">
        <v>0</v>
      </c>
      <c r="P360" s="17">
        <v>0</v>
      </c>
      <c r="Q360" s="17">
        <v>3000</v>
      </c>
      <c r="R360" s="17">
        <v>0</v>
      </c>
    </row>
    <row r="361" spans="1:18">
      <c r="A361" s="17">
        <v>200174</v>
      </c>
      <c r="B361" s="24" t="s">
        <v>11854</v>
      </c>
      <c r="C361" s="25">
        <v>2</v>
      </c>
      <c r="D361" s="25" t="s">
        <v>53</v>
      </c>
      <c r="E361" s="25">
        <f>IF(D361="",0,VLOOKUP(D361,city!$D$4:$K$352,8,0))</f>
        <v>23</v>
      </c>
      <c r="F361" s="25">
        <v>1</v>
      </c>
      <c r="G361" s="25">
        <v>0</v>
      </c>
      <c r="H361" s="25" t="s">
        <v>11126</v>
      </c>
      <c r="I361" s="25" t="s">
        <v>11855</v>
      </c>
      <c r="J361" s="25">
        <f>IF(I361="","",VLOOKUP(I361,speciality!$B$4:$J$1737,9,0))</f>
        <v>102305</v>
      </c>
      <c r="K361" s="25" t="str">
        <f t="shared" si="2"/>
        <v>4,102305</v>
      </c>
      <c r="L361" s="25">
        <v>0</v>
      </c>
      <c r="M361" s="25">
        <v>0</v>
      </c>
      <c r="N361" s="25">
        <v>0</v>
      </c>
      <c r="O361" s="25">
        <v>0</v>
      </c>
      <c r="P361" s="17">
        <v>0</v>
      </c>
      <c r="Q361" s="17">
        <v>3000</v>
      </c>
      <c r="R361" s="17">
        <v>0</v>
      </c>
    </row>
    <row r="362" spans="1:18" ht="27">
      <c r="A362" s="17">
        <v>200175</v>
      </c>
      <c r="B362" s="24" t="s">
        <v>11856</v>
      </c>
      <c r="C362" s="25">
        <v>2</v>
      </c>
      <c r="D362" s="25" t="s">
        <v>145</v>
      </c>
      <c r="E362" s="25">
        <f>IF(D362="",0,VLOOKUP(D362,city!$D$4:$K$352,8,0))</f>
        <v>109</v>
      </c>
      <c r="F362" s="25">
        <v>1</v>
      </c>
      <c r="G362" s="25">
        <v>0</v>
      </c>
      <c r="H362" s="25" t="s">
        <v>11126</v>
      </c>
      <c r="I362" s="25" t="s">
        <v>11857</v>
      </c>
      <c r="J362" s="25">
        <f>IF(I362="","",VLOOKUP(I362,speciality!$B$4:$J$1737,9,0))</f>
        <v>110901</v>
      </c>
      <c r="K362" s="25" t="str">
        <f t="shared" si="2"/>
        <v>4,110901</v>
      </c>
      <c r="L362" s="25">
        <v>0</v>
      </c>
      <c r="M362" s="25">
        <v>0</v>
      </c>
      <c r="N362" s="25">
        <v>0</v>
      </c>
      <c r="O362" s="25">
        <v>0</v>
      </c>
      <c r="P362" s="17">
        <v>0</v>
      </c>
      <c r="Q362" s="17">
        <v>3000</v>
      </c>
      <c r="R362" s="17">
        <v>0</v>
      </c>
    </row>
    <row r="363" spans="1:18">
      <c r="A363" s="17">
        <v>200176</v>
      </c>
      <c r="B363" s="24" t="s">
        <v>11858</v>
      </c>
      <c r="C363" s="25">
        <v>2</v>
      </c>
      <c r="D363" s="25" t="s">
        <v>145</v>
      </c>
      <c r="E363" s="25">
        <f>IF(D363="",0,VLOOKUP(D363,city!$D$4:$K$352,8,0))</f>
        <v>109</v>
      </c>
      <c r="F363" s="25">
        <v>1</v>
      </c>
      <c r="G363" s="25">
        <v>0</v>
      </c>
      <c r="H363" s="25" t="s">
        <v>11126</v>
      </c>
      <c r="J363" s="25" t="str">
        <f>IF(I363="","",VLOOKUP(I363,speciality!$B$4:$J$1737,9,0))</f>
        <v/>
      </c>
      <c r="K363" s="25" t="str">
        <f t="shared" si="2"/>
        <v>3,-1</v>
      </c>
      <c r="L363" s="25">
        <v>0</v>
      </c>
      <c r="M363" s="25">
        <v>0</v>
      </c>
      <c r="N363" s="25">
        <v>0</v>
      </c>
      <c r="O363" s="25">
        <v>0</v>
      </c>
      <c r="P363" s="17">
        <v>0</v>
      </c>
      <c r="Q363" s="17">
        <v>3000</v>
      </c>
      <c r="R363" s="17">
        <v>0</v>
      </c>
    </row>
    <row r="364" spans="1:18">
      <c r="A364" s="17">
        <v>200177</v>
      </c>
      <c r="B364" s="24" t="s">
        <v>11859</v>
      </c>
      <c r="C364" s="25">
        <v>2</v>
      </c>
      <c r="D364" s="25" t="s">
        <v>145</v>
      </c>
      <c r="E364" s="25">
        <f>IF(D364="",0,VLOOKUP(D364,city!$D$4:$K$352,8,0))</f>
        <v>109</v>
      </c>
      <c r="F364" s="25">
        <v>1</v>
      </c>
      <c r="G364" s="25">
        <v>0</v>
      </c>
      <c r="H364" s="25" t="s">
        <v>11126</v>
      </c>
      <c r="I364" s="25" t="s">
        <v>11857</v>
      </c>
      <c r="J364" s="25">
        <f>IF(I364="","",VLOOKUP(I364,speciality!$B$4:$J$1737,9,0))</f>
        <v>110901</v>
      </c>
      <c r="K364" s="25" t="str">
        <f t="shared" si="2"/>
        <v>4,110901</v>
      </c>
      <c r="L364" s="25">
        <v>0</v>
      </c>
      <c r="M364" s="25">
        <v>0</v>
      </c>
      <c r="N364" s="25">
        <v>0</v>
      </c>
      <c r="O364" s="25">
        <v>0</v>
      </c>
      <c r="P364" s="17">
        <v>0</v>
      </c>
      <c r="Q364" s="17">
        <v>3000</v>
      </c>
      <c r="R364" s="17">
        <v>0</v>
      </c>
    </row>
    <row r="365" spans="1:18">
      <c r="A365" s="17">
        <v>200178</v>
      </c>
      <c r="B365" s="24" t="s">
        <v>11860</v>
      </c>
      <c r="C365" s="25">
        <v>2</v>
      </c>
      <c r="D365" s="25" t="s">
        <v>145</v>
      </c>
      <c r="E365" s="25">
        <f>IF(D365="",0,VLOOKUP(D365,city!$D$4:$K$352,8,0))</f>
        <v>109</v>
      </c>
      <c r="F365" s="25">
        <v>1</v>
      </c>
      <c r="G365" s="25">
        <v>0</v>
      </c>
      <c r="H365" s="25" t="s">
        <v>11126</v>
      </c>
      <c r="J365" s="25" t="str">
        <f>IF(I365="","",VLOOKUP(I365,speciality!$B$4:$J$1737,9,0))</f>
        <v/>
      </c>
      <c r="K365" s="25" t="str">
        <f t="shared" si="2"/>
        <v>3,-1</v>
      </c>
      <c r="L365" s="25">
        <v>0</v>
      </c>
      <c r="M365" s="25">
        <v>0</v>
      </c>
      <c r="N365" s="25">
        <v>0</v>
      </c>
      <c r="O365" s="25">
        <v>0</v>
      </c>
      <c r="P365" s="17">
        <v>0</v>
      </c>
      <c r="Q365" s="17">
        <v>3000</v>
      </c>
      <c r="R365" s="17">
        <v>0</v>
      </c>
    </row>
    <row r="366" spans="1:18" ht="27">
      <c r="A366" s="17">
        <v>200179</v>
      </c>
      <c r="B366" s="24" t="s">
        <v>11861</v>
      </c>
      <c r="C366" s="25">
        <v>2</v>
      </c>
      <c r="D366" s="25" t="s">
        <v>143</v>
      </c>
      <c r="E366" s="25">
        <f>IF(D366="",0,VLOOKUP(D366,city!$D$4:$K$352,8,0))</f>
        <v>107</v>
      </c>
      <c r="F366" s="25">
        <v>1</v>
      </c>
      <c r="G366" s="25">
        <v>0</v>
      </c>
      <c r="H366" s="25" t="s">
        <v>11126</v>
      </c>
      <c r="I366" s="25" t="s">
        <v>11862</v>
      </c>
      <c r="J366" s="25">
        <f>IF(I366="","",VLOOKUP(I366,speciality!$B$4:$J$1737,9,0))</f>
        <v>110702</v>
      </c>
      <c r="K366" s="25" t="str">
        <f t="shared" si="2"/>
        <v>4,110702</v>
      </c>
      <c r="L366" s="25">
        <v>0</v>
      </c>
      <c r="M366" s="25">
        <v>0</v>
      </c>
      <c r="N366" s="25">
        <v>0</v>
      </c>
      <c r="O366" s="25">
        <v>0</v>
      </c>
      <c r="P366" s="17">
        <v>0</v>
      </c>
      <c r="Q366" s="17">
        <v>3000</v>
      </c>
      <c r="R366" s="17">
        <v>0</v>
      </c>
    </row>
    <row r="367" spans="1:18">
      <c r="A367" s="17">
        <v>200180</v>
      </c>
      <c r="B367" s="24" t="s">
        <v>11863</v>
      </c>
      <c r="C367" s="25">
        <v>2</v>
      </c>
      <c r="D367" s="25" t="s">
        <v>143</v>
      </c>
      <c r="E367" s="25">
        <f>IF(D367="",0,VLOOKUP(D367,city!$D$4:$K$352,8,0))</f>
        <v>107</v>
      </c>
      <c r="F367" s="25">
        <v>1</v>
      </c>
      <c r="G367" s="25">
        <v>0</v>
      </c>
      <c r="H367" s="25" t="s">
        <v>11126</v>
      </c>
      <c r="J367" s="25" t="str">
        <f>IF(I367="","",VLOOKUP(I367,speciality!$B$4:$J$1737,9,0))</f>
        <v/>
      </c>
      <c r="K367" s="25" t="str">
        <f t="shared" si="2"/>
        <v>3,-1</v>
      </c>
      <c r="L367" s="25">
        <v>0</v>
      </c>
      <c r="M367" s="25">
        <v>0</v>
      </c>
      <c r="N367" s="25">
        <v>0</v>
      </c>
      <c r="O367" s="25">
        <v>0</v>
      </c>
      <c r="P367" s="17">
        <v>0</v>
      </c>
      <c r="Q367" s="17">
        <v>3000</v>
      </c>
      <c r="R367" s="17">
        <v>0</v>
      </c>
    </row>
    <row r="368" spans="1:18" ht="27">
      <c r="A368" s="17">
        <v>200181</v>
      </c>
      <c r="B368" s="24" t="s">
        <v>11864</v>
      </c>
      <c r="C368" s="25">
        <v>2</v>
      </c>
      <c r="D368" s="25" t="s">
        <v>143</v>
      </c>
      <c r="E368" s="25">
        <f>IF(D368="",0,VLOOKUP(D368,city!$D$4:$K$352,8,0))</f>
        <v>107</v>
      </c>
      <c r="F368" s="25">
        <v>1</v>
      </c>
      <c r="G368" s="25">
        <v>0</v>
      </c>
      <c r="H368" s="25" t="s">
        <v>11126</v>
      </c>
      <c r="I368" s="25" t="s">
        <v>11862</v>
      </c>
      <c r="J368" s="25">
        <f>IF(I368="","",VLOOKUP(I368,speciality!$B$4:$J$1737,9,0))</f>
        <v>110702</v>
      </c>
      <c r="K368" s="25" t="str">
        <f t="shared" si="2"/>
        <v>4,110702</v>
      </c>
      <c r="L368" s="25">
        <v>0</v>
      </c>
      <c r="M368" s="25">
        <v>0</v>
      </c>
      <c r="N368" s="25">
        <v>0</v>
      </c>
      <c r="O368" s="25">
        <v>0</v>
      </c>
      <c r="P368" s="17">
        <v>0</v>
      </c>
      <c r="Q368" s="17">
        <v>3000</v>
      </c>
      <c r="R368" s="17">
        <v>0</v>
      </c>
    </row>
    <row r="369" spans="1:18">
      <c r="A369" s="17">
        <v>200182</v>
      </c>
      <c r="B369" s="24" t="s">
        <v>11865</v>
      </c>
      <c r="C369" s="25">
        <v>2</v>
      </c>
      <c r="D369" s="25" t="s">
        <v>143</v>
      </c>
      <c r="E369" s="25">
        <f>IF(D369="",0,VLOOKUP(D369,city!$D$4:$K$352,8,0))</f>
        <v>107</v>
      </c>
      <c r="F369" s="25">
        <v>1</v>
      </c>
      <c r="G369" s="25">
        <v>0</v>
      </c>
      <c r="H369" s="25" t="s">
        <v>11126</v>
      </c>
      <c r="J369" s="25" t="str">
        <f>IF(I369="","",VLOOKUP(I369,speciality!$B$4:$J$1737,9,0))</f>
        <v/>
      </c>
      <c r="K369" s="25" t="str">
        <f t="shared" si="2"/>
        <v>3,-1</v>
      </c>
      <c r="L369" s="25">
        <v>0</v>
      </c>
      <c r="M369" s="25">
        <v>0</v>
      </c>
      <c r="N369" s="25">
        <v>0</v>
      </c>
      <c r="O369" s="25">
        <v>0</v>
      </c>
      <c r="P369" s="17">
        <v>0</v>
      </c>
      <c r="Q369" s="17">
        <v>3000</v>
      </c>
      <c r="R369" s="17">
        <v>0</v>
      </c>
    </row>
    <row r="370" spans="1:18">
      <c r="A370" s="17">
        <v>200183</v>
      </c>
      <c r="B370" s="30" t="s">
        <v>11866</v>
      </c>
      <c r="C370" s="25">
        <v>2</v>
      </c>
      <c r="D370" s="25" t="s">
        <v>146</v>
      </c>
      <c r="E370" s="25">
        <f>IF(D370="",0,VLOOKUP(D370,city!$D$4:$K$352,8,0))</f>
        <v>110</v>
      </c>
      <c r="F370" s="25">
        <v>1</v>
      </c>
      <c r="G370" s="25">
        <v>0</v>
      </c>
      <c r="H370" s="25" t="s">
        <v>11126</v>
      </c>
      <c r="J370" s="25" t="str">
        <f>IF(I370="","",VLOOKUP(I370,speciality!$B$4:$J$1737,9,0))</f>
        <v/>
      </c>
      <c r="K370" s="25" t="str">
        <f t="shared" si="2"/>
        <v>3,-1</v>
      </c>
      <c r="L370" s="25">
        <v>0</v>
      </c>
      <c r="M370" s="25">
        <v>0</v>
      </c>
      <c r="N370" s="25">
        <v>0</v>
      </c>
      <c r="O370" s="25">
        <v>0</v>
      </c>
      <c r="P370" s="17">
        <v>0</v>
      </c>
      <c r="Q370" s="17">
        <v>3000</v>
      </c>
      <c r="R370" s="17">
        <v>0</v>
      </c>
    </row>
    <row r="371" spans="1:18" ht="27">
      <c r="A371" s="17">
        <v>200184</v>
      </c>
      <c r="B371" s="24" t="s">
        <v>11867</v>
      </c>
      <c r="C371" s="25">
        <v>2</v>
      </c>
      <c r="D371" s="25" t="s">
        <v>146</v>
      </c>
      <c r="E371" s="25">
        <f>IF(D371="",0,VLOOKUP(D371,city!$D$4:$K$352,8,0))</f>
        <v>110</v>
      </c>
      <c r="F371" s="25">
        <v>1</v>
      </c>
      <c r="G371" s="25">
        <v>0</v>
      </c>
      <c r="H371" s="25" t="s">
        <v>11126</v>
      </c>
      <c r="I371" s="25" t="s">
        <v>11868</v>
      </c>
      <c r="J371" s="25">
        <f>IF(I371="","",VLOOKUP(I371,speciality!$B$4:$J$1737,9,0))</f>
        <v>111001</v>
      </c>
      <c r="K371" s="25" t="str">
        <f t="shared" si="2"/>
        <v>4,111001</v>
      </c>
      <c r="L371" s="25">
        <v>0</v>
      </c>
      <c r="M371" s="25">
        <v>0</v>
      </c>
      <c r="N371" s="25">
        <v>0</v>
      </c>
      <c r="O371" s="25">
        <v>0</v>
      </c>
      <c r="P371" s="17">
        <v>0</v>
      </c>
      <c r="Q371" s="17">
        <v>3000</v>
      </c>
      <c r="R371" s="17">
        <v>0</v>
      </c>
    </row>
    <row r="372" spans="1:18">
      <c r="A372" s="17">
        <v>200185</v>
      </c>
      <c r="B372" s="24" t="s">
        <v>11869</v>
      </c>
      <c r="C372" s="25">
        <v>2</v>
      </c>
      <c r="D372" s="25" t="s">
        <v>146</v>
      </c>
      <c r="E372" s="25">
        <f>IF(D372="",0,VLOOKUP(D372,city!$D$4:$K$352,8,0))</f>
        <v>110</v>
      </c>
      <c r="F372" s="25">
        <v>1</v>
      </c>
      <c r="G372" s="25">
        <v>0</v>
      </c>
      <c r="H372" s="25" t="s">
        <v>11126</v>
      </c>
      <c r="J372" s="25" t="str">
        <f>IF(I372="","",VLOOKUP(I372,speciality!$B$4:$J$1737,9,0))</f>
        <v/>
      </c>
      <c r="K372" s="25" t="str">
        <f t="shared" si="2"/>
        <v>3,-1</v>
      </c>
      <c r="L372" s="25">
        <v>0</v>
      </c>
      <c r="M372" s="25">
        <v>0</v>
      </c>
      <c r="N372" s="25">
        <v>0</v>
      </c>
      <c r="O372" s="25">
        <v>0</v>
      </c>
      <c r="P372" s="17">
        <v>0</v>
      </c>
      <c r="Q372" s="17">
        <v>3000</v>
      </c>
      <c r="R372" s="17">
        <v>0</v>
      </c>
    </row>
    <row r="373" spans="1:18" ht="27">
      <c r="A373" s="17">
        <v>200186</v>
      </c>
      <c r="B373" s="24" t="s">
        <v>11870</v>
      </c>
      <c r="C373" s="25">
        <v>2</v>
      </c>
      <c r="D373" s="25" t="s">
        <v>146</v>
      </c>
      <c r="E373" s="25">
        <f>IF(D373="",0,VLOOKUP(D373,city!$D$4:$K$352,8,0))</f>
        <v>110</v>
      </c>
      <c r="F373" s="25">
        <v>1</v>
      </c>
      <c r="G373" s="25">
        <v>0</v>
      </c>
      <c r="H373" s="25" t="s">
        <v>11126</v>
      </c>
      <c r="J373" s="25" t="str">
        <f>IF(I373="","",VLOOKUP(I373,speciality!$B$4:$J$1737,9,0))</f>
        <v/>
      </c>
      <c r="K373" s="25" t="str">
        <f t="shared" si="2"/>
        <v>3,-1</v>
      </c>
      <c r="L373" s="25">
        <v>0</v>
      </c>
      <c r="M373" s="25">
        <v>0</v>
      </c>
      <c r="N373" s="25">
        <v>0</v>
      </c>
      <c r="O373" s="25">
        <v>0</v>
      </c>
      <c r="P373" s="17">
        <v>0</v>
      </c>
      <c r="Q373" s="17">
        <v>3000</v>
      </c>
      <c r="R373" s="17">
        <v>0</v>
      </c>
    </row>
    <row r="374" spans="1:18">
      <c r="A374" s="17">
        <v>200187</v>
      </c>
      <c r="B374" s="24" t="s">
        <v>11871</v>
      </c>
      <c r="C374" s="25">
        <v>2</v>
      </c>
      <c r="D374" s="25" t="s">
        <v>141</v>
      </c>
      <c r="E374" s="25">
        <f>IF(D374="",0,VLOOKUP(D374,city!$D$4:$K$352,8,0))</f>
        <v>105</v>
      </c>
      <c r="F374" s="25">
        <v>1</v>
      </c>
      <c r="G374" s="25">
        <v>0</v>
      </c>
      <c r="H374" s="25" t="s">
        <v>11126</v>
      </c>
      <c r="I374" s="25" t="s">
        <v>11872</v>
      </c>
      <c r="J374" s="25">
        <f>IF(I374="","",VLOOKUP(I374,speciality!$B$4:$J$1737,9,0))</f>
        <v>110504</v>
      </c>
      <c r="K374" s="25" t="str">
        <f t="shared" si="2"/>
        <v>4,110504</v>
      </c>
      <c r="L374" s="25">
        <v>0</v>
      </c>
      <c r="M374" s="25">
        <v>0</v>
      </c>
      <c r="N374" s="25">
        <v>0</v>
      </c>
      <c r="O374" s="25">
        <v>0</v>
      </c>
      <c r="P374" s="17">
        <v>0</v>
      </c>
      <c r="Q374" s="17">
        <v>3000</v>
      </c>
      <c r="R374" s="17">
        <v>0</v>
      </c>
    </row>
    <row r="375" spans="1:18">
      <c r="A375" s="17">
        <v>200188</v>
      </c>
      <c r="B375" s="30" t="s">
        <v>11873</v>
      </c>
      <c r="C375" s="25">
        <v>2</v>
      </c>
      <c r="D375" s="25" t="s">
        <v>141</v>
      </c>
      <c r="E375" s="25">
        <f>IF(D375="",0,VLOOKUP(D375,city!$D$4:$K$352,8,0))</f>
        <v>105</v>
      </c>
      <c r="F375" s="25">
        <v>1</v>
      </c>
      <c r="G375" s="25">
        <v>0</v>
      </c>
      <c r="H375" s="25" t="s">
        <v>11126</v>
      </c>
      <c r="J375" s="25" t="str">
        <f>IF(I375="","",VLOOKUP(I375,speciality!$B$4:$J$1737,9,0))</f>
        <v/>
      </c>
      <c r="K375" s="25" t="str">
        <f t="shared" si="2"/>
        <v>3,-1</v>
      </c>
      <c r="L375" s="25">
        <v>0</v>
      </c>
      <c r="M375" s="25">
        <v>0</v>
      </c>
      <c r="N375" s="25">
        <v>0</v>
      </c>
      <c r="O375" s="25">
        <v>0</v>
      </c>
      <c r="P375" s="17">
        <v>0</v>
      </c>
      <c r="Q375" s="17">
        <v>3000</v>
      </c>
      <c r="R375" s="17">
        <v>0</v>
      </c>
    </row>
    <row r="376" spans="1:18">
      <c r="A376" s="17">
        <v>200189</v>
      </c>
      <c r="B376" s="24" t="s">
        <v>11874</v>
      </c>
      <c r="C376" s="25">
        <v>2</v>
      </c>
      <c r="D376" s="25" t="s">
        <v>141</v>
      </c>
      <c r="E376" s="25">
        <f>IF(D376="",0,VLOOKUP(D376,city!$D$4:$K$352,8,0))</f>
        <v>105</v>
      </c>
      <c r="F376" s="25">
        <v>1</v>
      </c>
      <c r="G376" s="25">
        <v>0</v>
      </c>
      <c r="H376" s="25" t="s">
        <v>11126</v>
      </c>
      <c r="I376" s="25" t="s">
        <v>11872</v>
      </c>
      <c r="J376" s="25">
        <f>IF(I376="","",VLOOKUP(I376,speciality!$B$4:$J$1737,9,0))</f>
        <v>110504</v>
      </c>
      <c r="K376" s="25" t="str">
        <f t="shared" si="2"/>
        <v>4,110504</v>
      </c>
      <c r="L376" s="25">
        <v>0</v>
      </c>
      <c r="M376" s="25">
        <v>0</v>
      </c>
      <c r="N376" s="25">
        <v>0</v>
      </c>
      <c r="O376" s="25">
        <v>0</v>
      </c>
      <c r="P376" s="17">
        <v>0</v>
      </c>
      <c r="Q376" s="17">
        <v>3000</v>
      </c>
      <c r="R376" s="17">
        <v>0</v>
      </c>
    </row>
    <row r="377" spans="1:18" ht="27">
      <c r="A377" s="17">
        <v>200190</v>
      </c>
      <c r="B377" s="24" t="s">
        <v>11875</v>
      </c>
      <c r="C377" s="25">
        <v>2</v>
      </c>
      <c r="D377" s="25" t="s">
        <v>141</v>
      </c>
      <c r="E377" s="25">
        <f>IF(D377="",0,VLOOKUP(D377,city!$D$4:$K$352,8,0))</f>
        <v>105</v>
      </c>
      <c r="F377" s="25">
        <v>1</v>
      </c>
      <c r="G377" s="25">
        <v>0</v>
      </c>
      <c r="H377" s="25" t="s">
        <v>11126</v>
      </c>
      <c r="J377" s="25" t="str">
        <f>IF(I377="","",VLOOKUP(I377,speciality!$B$4:$J$1737,9,0))</f>
        <v/>
      </c>
      <c r="K377" s="25" t="str">
        <f t="shared" si="2"/>
        <v>3,-1</v>
      </c>
      <c r="L377" s="25">
        <v>0</v>
      </c>
      <c r="M377" s="25">
        <v>0</v>
      </c>
      <c r="N377" s="25">
        <v>0</v>
      </c>
      <c r="O377" s="25">
        <v>0</v>
      </c>
      <c r="P377" s="17">
        <v>0</v>
      </c>
      <c r="Q377" s="17">
        <v>3000</v>
      </c>
      <c r="R377" s="17">
        <v>0</v>
      </c>
    </row>
    <row r="378" spans="1:18" ht="27">
      <c r="A378" s="17">
        <v>200191</v>
      </c>
      <c r="B378" s="24" t="s">
        <v>11876</v>
      </c>
      <c r="C378" s="25">
        <v>2</v>
      </c>
      <c r="D378" s="25" t="s">
        <v>142</v>
      </c>
      <c r="E378" s="25">
        <f>IF(D378="",0,VLOOKUP(D378,city!$D$4:$K$352,8,0))</f>
        <v>106</v>
      </c>
      <c r="F378" s="25">
        <v>1</v>
      </c>
      <c r="G378" s="25">
        <v>0</v>
      </c>
      <c r="H378" s="25" t="s">
        <v>11126</v>
      </c>
      <c r="I378" s="25" t="s">
        <v>11877</v>
      </c>
      <c r="J378" s="25">
        <f>IF(I378="","",VLOOKUP(I378,speciality!$B$4:$J$1737,9,0))</f>
        <v>110603</v>
      </c>
      <c r="K378" s="25" t="str">
        <f t="shared" si="2"/>
        <v>4,110603</v>
      </c>
      <c r="L378" s="25">
        <v>0</v>
      </c>
      <c r="M378" s="25">
        <v>0</v>
      </c>
      <c r="N378" s="25">
        <v>0</v>
      </c>
      <c r="O378" s="25">
        <v>0</v>
      </c>
      <c r="P378" s="17">
        <v>0</v>
      </c>
      <c r="Q378" s="17">
        <v>3000</v>
      </c>
      <c r="R378" s="17">
        <v>0</v>
      </c>
    </row>
    <row r="379" spans="1:18">
      <c r="A379" s="17">
        <v>200192</v>
      </c>
      <c r="B379" s="24" t="s">
        <v>11878</v>
      </c>
      <c r="C379" s="25">
        <v>2</v>
      </c>
      <c r="D379" s="25" t="s">
        <v>142</v>
      </c>
      <c r="E379" s="25">
        <f>IF(D379="",0,VLOOKUP(D379,city!$D$4:$K$352,8,0))</f>
        <v>106</v>
      </c>
      <c r="F379" s="25">
        <v>1</v>
      </c>
      <c r="G379" s="25">
        <v>0</v>
      </c>
      <c r="H379" s="25" t="s">
        <v>11126</v>
      </c>
      <c r="J379" s="25" t="str">
        <f>IF(I379="","",VLOOKUP(I379,speciality!$B$4:$J$1737,9,0))</f>
        <v/>
      </c>
      <c r="K379" s="25" t="str">
        <f t="shared" si="2"/>
        <v>3,-1</v>
      </c>
      <c r="L379" s="25">
        <v>0</v>
      </c>
      <c r="M379" s="25">
        <v>0</v>
      </c>
      <c r="N379" s="25">
        <v>0</v>
      </c>
      <c r="O379" s="25">
        <v>0</v>
      </c>
      <c r="P379" s="17">
        <v>0</v>
      </c>
      <c r="Q379" s="17">
        <v>3000</v>
      </c>
      <c r="R379" s="17">
        <v>0</v>
      </c>
    </row>
    <row r="380" spans="1:18">
      <c r="A380" s="17">
        <v>200193</v>
      </c>
      <c r="B380" s="24" t="s">
        <v>11879</v>
      </c>
      <c r="C380" s="25">
        <v>2</v>
      </c>
      <c r="D380" s="25" t="s">
        <v>142</v>
      </c>
      <c r="E380" s="25">
        <f>IF(D380="",0,VLOOKUP(D380,city!$D$4:$K$352,8,0))</f>
        <v>106</v>
      </c>
      <c r="F380" s="25">
        <v>1</v>
      </c>
      <c r="G380" s="25">
        <v>0</v>
      </c>
      <c r="H380" s="25" t="s">
        <v>11126</v>
      </c>
      <c r="J380" s="25" t="str">
        <f>IF(I380="","",VLOOKUP(I380,speciality!$B$4:$J$1737,9,0))</f>
        <v/>
      </c>
      <c r="K380" s="25" t="str">
        <f t="shared" ref="K380:K443" si="3">IF(J380="","3,-1","4,"&amp;J380)</f>
        <v>3,-1</v>
      </c>
      <c r="L380" s="25">
        <v>0</v>
      </c>
      <c r="M380" s="25">
        <v>0</v>
      </c>
      <c r="N380" s="25">
        <v>0</v>
      </c>
      <c r="O380" s="25">
        <v>0</v>
      </c>
      <c r="P380" s="17">
        <v>0</v>
      </c>
      <c r="Q380" s="17">
        <v>3000</v>
      </c>
      <c r="R380" s="17">
        <v>0</v>
      </c>
    </row>
    <row r="381" spans="1:18" ht="27">
      <c r="A381" s="17">
        <v>200194</v>
      </c>
      <c r="B381" s="24" t="s">
        <v>11880</v>
      </c>
      <c r="C381" s="25">
        <v>2</v>
      </c>
      <c r="D381" s="25" t="s">
        <v>142</v>
      </c>
      <c r="E381" s="25">
        <f>IF(D381="",0,VLOOKUP(D381,city!$D$4:$K$352,8,0))</f>
        <v>106</v>
      </c>
      <c r="F381" s="25">
        <v>1</v>
      </c>
      <c r="G381" s="25">
        <v>0</v>
      </c>
      <c r="H381" s="25" t="s">
        <v>11126</v>
      </c>
      <c r="J381" s="25" t="str">
        <f>IF(I381="","",VLOOKUP(I381,speciality!$B$4:$J$1737,9,0))</f>
        <v/>
      </c>
      <c r="K381" s="25" t="str">
        <f t="shared" si="3"/>
        <v>3,-1</v>
      </c>
      <c r="L381" s="25">
        <v>0</v>
      </c>
      <c r="M381" s="25">
        <v>0</v>
      </c>
      <c r="N381" s="25">
        <v>0</v>
      </c>
      <c r="O381" s="25">
        <v>0</v>
      </c>
      <c r="P381" s="17">
        <v>0</v>
      </c>
      <c r="Q381" s="17">
        <v>3000</v>
      </c>
      <c r="R381" s="17">
        <v>0</v>
      </c>
    </row>
    <row r="382" spans="1:18">
      <c r="A382" s="17">
        <v>200195</v>
      </c>
      <c r="B382" s="30" t="s">
        <v>11881</v>
      </c>
      <c r="C382" s="25">
        <v>2</v>
      </c>
      <c r="D382" s="25" t="s">
        <v>144</v>
      </c>
      <c r="E382" s="25">
        <f>IF(D382="",0,VLOOKUP(D382,city!$D$4:$K$352,8,0))</f>
        <v>108</v>
      </c>
      <c r="F382" s="25">
        <v>1</v>
      </c>
      <c r="G382" s="25">
        <v>0</v>
      </c>
      <c r="H382" s="25" t="s">
        <v>11126</v>
      </c>
      <c r="J382" s="25" t="str">
        <f>IF(I382="","",VLOOKUP(I382,speciality!$B$4:$J$1737,9,0))</f>
        <v/>
      </c>
      <c r="K382" s="25" t="str">
        <f t="shared" si="3"/>
        <v>3,-1</v>
      </c>
      <c r="L382" s="25">
        <v>0</v>
      </c>
      <c r="M382" s="25">
        <v>0</v>
      </c>
      <c r="N382" s="25">
        <v>0</v>
      </c>
      <c r="O382" s="25">
        <v>0</v>
      </c>
      <c r="P382" s="17">
        <v>0</v>
      </c>
      <c r="Q382" s="17">
        <v>3000</v>
      </c>
      <c r="R382" s="17">
        <v>0</v>
      </c>
    </row>
    <row r="383" spans="1:18">
      <c r="A383" s="17">
        <v>200196</v>
      </c>
      <c r="B383" s="24" t="s">
        <v>11882</v>
      </c>
      <c r="C383" s="25">
        <v>2</v>
      </c>
      <c r="D383" s="25" t="s">
        <v>144</v>
      </c>
      <c r="E383" s="25">
        <f>IF(D383="",0,VLOOKUP(D383,city!$D$4:$K$352,8,0))</f>
        <v>108</v>
      </c>
      <c r="F383" s="25">
        <v>1</v>
      </c>
      <c r="G383" s="25">
        <v>0</v>
      </c>
      <c r="H383" s="25" t="s">
        <v>11126</v>
      </c>
      <c r="J383" s="25" t="str">
        <f>IF(I383="","",VLOOKUP(I383,speciality!$B$4:$J$1737,9,0))</f>
        <v/>
      </c>
      <c r="K383" s="25" t="str">
        <f t="shared" si="3"/>
        <v>3,-1</v>
      </c>
      <c r="L383" s="25">
        <v>0</v>
      </c>
      <c r="M383" s="25">
        <v>0</v>
      </c>
      <c r="N383" s="25">
        <v>0</v>
      </c>
      <c r="O383" s="25">
        <v>0</v>
      </c>
      <c r="P383" s="17">
        <v>0</v>
      </c>
      <c r="Q383" s="17">
        <v>3000</v>
      </c>
      <c r="R383" s="17">
        <v>0</v>
      </c>
    </row>
    <row r="384" spans="1:18" ht="27">
      <c r="A384" s="17">
        <v>200197</v>
      </c>
      <c r="B384" s="24" t="s">
        <v>11883</v>
      </c>
      <c r="C384" s="25">
        <v>2</v>
      </c>
      <c r="D384" s="25" t="s">
        <v>144</v>
      </c>
      <c r="E384" s="25">
        <f>IF(D384="",0,VLOOKUP(D384,city!$D$4:$K$352,8,0))</f>
        <v>108</v>
      </c>
      <c r="F384" s="25">
        <v>1</v>
      </c>
      <c r="G384" s="25">
        <v>0</v>
      </c>
      <c r="H384" s="25" t="s">
        <v>11126</v>
      </c>
      <c r="I384" s="25" t="s">
        <v>11884</v>
      </c>
      <c r="J384" s="25">
        <f>IF(I384="","",VLOOKUP(I384,speciality!$B$4:$J$1737,9,0))</f>
        <v>110804</v>
      </c>
      <c r="K384" s="25" t="str">
        <f t="shared" si="3"/>
        <v>4,110804</v>
      </c>
      <c r="L384" s="25">
        <v>0</v>
      </c>
      <c r="M384" s="25">
        <v>0</v>
      </c>
      <c r="N384" s="25">
        <v>0</v>
      </c>
      <c r="O384" s="25">
        <v>0</v>
      </c>
      <c r="P384" s="17">
        <v>0</v>
      </c>
      <c r="Q384" s="17">
        <v>3000</v>
      </c>
      <c r="R384" s="17">
        <v>0</v>
      </c>
    </row>
    <row r="385" spans="1:18">
      <c r="A385" s="17">
        <v>200198</v>
      </c>
      <c r="B385" s="24" t="s">
        <v>11885</v>
      </c>
      <c r="C385" s="25">
        <v>2</v>
      </c>
      <c r="D385" s="25" t="s">
        <v>144</v>
      </c>
      <c r="E385" s="25">
        <f>IF(D385="",0,VLOOKUP(D385,city!$D$4:$K$352,8,0))</f>
        <v>108</v>
      </c>
      <c r="F385" s="25">
        <v>1</v>
      </c>
      <c r="G385" s="25">
        <v>0</v>
      </c>
      <c r="H385" s="25" t="s">
        <v>11126</v>
      </c>
      <c r="J385" s="25" t="str">
        <f>IF(I385="","",VLOOKUP(I385,speciality!$B$4:$J$1737,9,0))</f>
        <v/>
      </c>
      <c r="K385" s="25" t="str">
        <f t="shared" si="3"/>
        <v>3,-1</v>
      </c>
      <c r="L385" s="25">
        <v>0</v>
      </c>
      <c r="M385" s="25">
        <v>0</v>
      </c>
      <c r="N385" s="25">
        <v>0</v>
      </c>
      <c r="O385" s="25">
        <v>0</v>
      </c>
      <c r="P385" s="17">
        <v>0</v>
      </c>
      <c r="Q385" s="17">
        <v>3000</v>
      </c>
      <c r="R385" s="17">
        <v>0</v>
      </c>
    </row>
    <row r="386" spans="1:18">
      <c r="A386" s="17">
        <v>200199</v>
      </c>
      <c r="B386" s="24" t="s">
        <v>11886</v>
      </c>
      <c r="C386" s="25">
        <v>2</v>
      </c>
      <c r="D386" s="25" t="s">
        <v>139</v>
      </c>
      <c r="E386" s="25">
        <f>IF(D386="",0,VLOOKUP(D386,city!$D$4:$K$352,8,0))</f>
        <v>103</v>
      </c>
      <c r="F386" s="25">
        <v>1</v>
      </c>
      <c r="G386" s="25">
        <v>0</v>
      </c>
      <c r="H386" s="25" t="s">
        <v>11126</v>
      </c>
      <c r="I386" s="25" t="s">
        <v>11887</v>
      </c>
      <c r="J386" s="25">
        <f>IF(I386="","",VLOOKUP(I386,speciality!$B$4:$J$1737,9,0))</f>
        <v>110301</v>
      </c>
      <c r="K386" s="25" t="str">
        <f t="shared" si="3"/>
        <v>4,110301</v>
      </c>
      <c r="L386" s="25">
        <v>0</v>
      </c>
      <c r="M386" s="25">
        <v>0</v>
      </c>
      <c r="N386" s="25">
        <v>0</v>
      </c>
      <c r="O386" s="25">
        <v>0</v>
      </c>
      <c r="P386" s="17">
        <v>0</v>
      </c>
      <c r="Q386" s="17">
        <v>3000</v>
      </c>
      <c r="R386" s="17">
        <v>0</v>
      </c>
    </row>
    <row r="387" spans="1:18">
      <c r="A387" s="17">
        <v>200200</v>
      </c>
      <c r="B387" s="24" t="s">
        <v>11888</v>
      </c>
      <c r="C387" s="25">
        <v>2</v>
      </c>
      <c r="D387" s="25" t="s">
        <v>139</v>
      </c>
      <c r="E387" s="25">
        <f>IF(D387="",0,VLOOKUP(D387,city!$D$4:$K$352,8,0))</f>
        <v>103</v>
      </c>
      <c r="F387" s="25">
        <v>1</v>
      </c>
      <c r="G387" s="25">
        <v>0</v>
      </c>
      <c r="H387" s="25" t="s">
        <v>11126</v>
      </c>
      <c r="J387" s="25" t="str">
        <f>IF(I387="","",VLOOKUP(I387,speciality!$B$4:$J$1737,9,0))</f>
        <v/>
      </c>
      <c r="K387" s="25" t="str">
        <f t="shared" si="3"/>
        <v>3,-1</v>
      </c>
      <c r="L387" s="25">
        <v>0</v>
      </c>
      <c r="M387" s="25">
        <v>0</v>
      </c>
      <c r="N387" s="25">
        <v>0</v>
      </c>
      <c r="O387" s="25">
        <v>0</v>
      </c>
      <c r="P387" s="17">
        <v>0</v>
      </c>
      <c r="Q387" s="17">
        <v>3000</v>
      </c>
      <c r="R387" s="17">
        <v>0</v>
      </c>
    </row>
    <row r="388" spans="1:18">
      <c r="A388" s="17">
        <v>200201</v>
      </c>
      <c r="B388" s="24" t="s">
        <v>11889</v>
      </c>
      <c r="C388" s="25">
        <v>2</v>
      </c>
      <c r="D388" s="25" t="s">
        <v>139</v>
      </c>
      <c r="E388" s="25">
        <f>IF(D388="",0,VLOOKUP(D388,city!$D$4:$K$352,8,0))</f>
        <v>103</v>
      </c>
      <c r="F388" s="25">
        <v>1</v>
      </c>
      <c r="G388" s="25">
        <v>0</v>
      </c>
      <c r="H388" s="25" t="s">
        <v>11126</v>
      </c>
      <c r="I388" s="25" t="s">
        <v>11887</v>
      </c>
      <c r="J388" s="25">
        <f>IF(I388="","",VLOOKUP(I388,speciality!$B$4:$J$1737,9,0))</f>
        <v>110301</v>
      </c>
      <c r="K388" s="25" t="str">
        <f t="shared" si="3"/>
        <v>4,110301</v>
      </c>
      <c r="L388" s="25">
        <v>0</v>
      </c>
      <c r="M388" s="25">
        <v>0</v>
      </c>
      <c r="N388" s="25">
        <v>0</v>
      </c>
      <c r="O388" s="25">
        <v>0</v>
      </c>
      <c r="P388" s="17">
        <v>0</v>
      </c>
      <c r="Q388" s="17">
        <v>3000</v>
      </c>
      <c r="R388" s="17">
        <v>0</v>
      </c>
    </row>
    <row r="389" spans="1:18">
      <c r="A389" s="17">
        <v>200202</v>
      </c>
      <c r="B389" s="24" t="s">
        <v>11890</v>
      </c>
      <c r="C389" s="25">
        <v>2</v>
      </c>
      <c r="D389" s="25" t="s">
        <v>139</v>
      </c>
      <c r="E389" s="25">
        <f>IF(D389="",0,VLOOKUP(D389,city!$D$4:$K$352,8,0))</f>
        <v>103</v>
      </c>
      <c r="F389" s="25">
        <v>1</v>
      </c>
      <c r="G389" s="25">
        <v>0</v>
      </c>
      <c r="H389" s="25" t="s">
        <v>11126</v>
      </c>
      <c r="J389" s="25" t="str">
        <f>IF(I389="","",VLOOKUP(I389,speciality!$B$4:$J$1737,9,0))</f>
        <v/>
      </c>
      <c r="K389" s="25" t="str">
        <f t="shared" si="3"/>
        <v>3,-1</v>
      </c>
      <c r="L389" s="25">
        <v>0</v>
      </c>
      <c r="M389" s="25">
        <v>0</v>
      </c>
      <c r="N389" s="25">
        <v>0</v>
      </c>
      <c r="O389" s="25">
        <v>0</v>
      </c>
      <c r="P389" s="17">
        <v>0</v>
      </c>
      <c r="Q389" s="17">
        <v>3000</v>
      </c>
      <c r="R389" s="17">
        <v>0</v>
      </c>
    </row>
    <row r="390" spans="1:18">
      <c r="A390" s="17">
        <v>200203</v>
      </c>
      <c r="B390" s="30" t="s">
        <v>11891</v>
      </c>
      <c r="C390" s="25">
        <v>2</v>
      </c>
      <c r="D390" s="25" t="s">
        <v>147</v>
      </c>
      <c r="E390" s="25">
        <f>IF(D390="",0,VLOOKUP(D390,city!$D$4:$K$352,8,0))</f>
        <v>111</v>
      </c>
      <c r="F390" s="25">
        <v>1</v>
      </c>
      <c r="G390" s="25">
        <v>0</v>
      </c>
      <c r="H390" s="25" t="s">
        <v>11126</v>
      </c>
      <c r="J390" s="25" t="str">
        <f>IF(I390="","",VLOOKUP(I390,speciality!$B$4:$J$1737,9,0))</f>
        <v/>
      </c>
      <c r="K390" s="25" t="str">
        <f t="shared" si="3"/>
        <v>3,-1</v>
      </c>
      <c r="L390" s="25">
        <v>0</v>
      </c>
      <c r="M390" s="25">
        <v>0</v>
      </c>
      <c r="N390" s="25">
        <v>0</v>
      </c>
      <c r="O390" s="25">
        <v>0</v>
      </c>
      <c r="P390" s="17">
        <v>0</v>
      </c>
      <c r="Q390" s="17">
        <v>3000</v>
      </c>
      <c r="R390" s="17">
        <v>0</v>
      </c>
    </row>
    <row r="391" spans="1:18">
      <c r="A391" s="17">
        <v>200204</v>
      </c>
      <c r="B391" s="24" t="s">
        <v>11892</v>
      </c>
      <c r="C391" s="25">
        <v>2</v>
      </c>
      <c r="D391" s="25" t="s">
        <v>147</v>
      </c>
      <c r="E391" s="25">
        <f>IF(D391="",0,VLOOKUP(D391,city!$D$4:$K$352,8,0))</f>
        <v>111</v>
      </c>
      <c r="F391" s="25">
        <v>1</v>
      </c>
      <c r="G391" s="25">
        <v>0</v>
      </c>
      <c r="H391" s="25" t="s">
        <v>11126</v>
      </c>
      <c r="I391" s="25" t="s">
        <v>11893</v>
      </c>
      <c r="J391" s="25">
        <f>IF(I391="","",VLOOKUP(I391,speciality!$B$4:$J$1737,9,0))</f>
        <v>111103</v>
      </c>
      <c r="K391" s="25" t="str">
        <f t="shared" si="3"/>
        <v>4,111103</v>
      </c>
      <c r="L391" s="25">
        <v>0</v>
      </c>
      <c r="M391" s="25">
        <v>0</v>
      </c>
      <c r="N391" s="25">
        <v>0</v>
      </c>
      <c r="O391" s="25">
        <v>0</v>
      </c>
      <c r="P391" s="17">
        <v>0</v>
      </c>
      <c r="Q391" s="17">
        <v>3000</v>
      </c>
      <c r="R391" s="17">
        <v>0</v>
      </c>
    </row>
    <row r="392" spans="1:18">
      <c r="A392" s="17">
        <v>200205</v>
      </c>
      <c r="B392" s="30" t="s">
        <v>11894</v>
      </c>
      <c r="C392" s="25">
        <v>2</v>
      </c>
      <c r="D392" s="25" t="s">
        <v>147</v>
      </c>
      <c r="E392" s="25">
        <f>IF(D392="",0,VLOOKUP(D392,city!$D$4:$K$352,8,0))</f>
        <v>111</v>
      </c>
      <c r="F392" s="25">
        <v>1</v>
      </c>
      <c r="G392" s="25">
        <v>0</v>
      </c>
      <c r="H392" s="25" t="s">
        <v>11126</v>
      </c>
      <c r="J392" s="25" t="str">
        <f>IF(I392="","",VLOOKUP(I392,speciality!$B$4:$J$1737,9,0))</f>
        <v/>
      </c>
      <c r="K392" s="25" t="str">
        <f t="shared" si="3"/>
        <v>3,-1</v>
      </c>
      <c r="L392" s="25">
        <v>0</v>
      </c>
      <c r="M392" s="25">
        <v>0</v>
      </c>
      <c r="N392" s="25">
        <v>0</v>
      </c>
      <c r="O392" s="25">
        <v>0</v>
      </c>
      <c r="P392" s="17">
        <v>0</v>
      </c>
      <c r="Q392" s="17">
        <v>3000</v>
      </c>
      <c r="R392" s="17">
        <v>0</v>
      </c>
    </row>
    <row r="393" spans="1:18">
      <c r="A393" s="17">
        <v>200206</v>
      </c>
      <c r="B393" s="24" t="s">
        <v>11895</v>
      </c>
      <c r="C393" s="25">
        <v>2</v>
      </c>
      <c r="D393" s="25" t="s">
        <v>147</v>
      </c>
      <c r="E393" s="25">
        <f>IF(D393="",0,VLOOKUP(D393,city!$D$4:$K$352,8,0))</f>
        <v>111</v>
      </c>
      <c r="F393" s="25">
        <v>1</v>
      </c>
      <c r="G393" s="25">
        <v>0</v>
      </c>
      <c r="H393" s="25" t="s">
        <v>11126</v>
      </c>
      <c r="J393" s="25" t="str">
        <f>IF(I393="","",VLOOKUP(I393,speciality!$B$4:$J$1737,9,0))</f>
        <v/>
      </c>
      <c r="K393" s="25" t="str">
        <f t="shared" si="3"/>
        <v>3,-1</v>
      </c>
      <c r="L393" s="25">
        <v>0</v>
      </c>
      <c r="M393" s="25">
        <v>0</v>
      </c>
      <c r="N393" s="25">
        <v>0</v>
      </c>
      <c r="O393" s="25">
        <v>0</v>
      </c>
      <c r="P393" s="17">
        <v>0</v>
      </c>
      <c r="Q393" s="17">
        <v>3000</v>
      </c>
      <c r="R393" s="17">
        <v>0</v>
      </c>
    </row>
    <row r="394" spans="1:18">
      <c r="A394" s="17">
        <v>200207</v>
      </c>
      <c r="B394" s="24" t="s">
        <v>11896</v>
      </c>
      <c r="C394" s="25">
        <v>2</v>
      </c>
      <c r="D394" s="25" t="s">
        <v>140</v>
      </c>
      <c r="E394" s="25">
        <f>IF(D394="",0,VLOOKUP(D394,city!$D$4:$K$352,8,0))</f>
        <v>104</v>
      </c>
      <c r="F394" s="25">
        <v>1</v>
      </c>
      <c r="G394" s="25">
        <v>0</v>
      </c>
      <c r="H394" s="25" t="s">
        <v>11126</v>
      </c>
      <c r="I394" s="25" t="s">
        <v>11897</v>
      </c>
      <c r="J394" s="25">
        <f>IF(I394="","",VLOOKUP(I394,speciality!$B$4:$J$1737,9,0))</f>
        <v>110401</v>
      </c>
      <c r="K394" s="25" t="str">
        <f t="shared" si="3"/>
        <v>4,110401</v>
      </c>
      <c r="L394" s="25">
        <v>0</v>
      </c>
      <c r="M394" s="25">
        <v>0</v>
      </c>
      <c r="N394" s="25">
        <v>0</v>
      </c>
      <c r="O394" s="25">
        <v>0</v>
      </c>
      <c r="P394" s="17">
        <v>0</v>
      </c>
      <c r="Q394" s="17">
        <v>3000</v>
      </c>
      <c r="R394" s="17">
        <v>0</v>
      </c>
    </row>
    <row r="395" spans="1:18">
      <c r="A395" s="17">
        <v>200208</v>
      </c>
      <c r="B395" s="24" t="s">
        <v>11898</v>
      </c>
      <c r="C395" s="25">
        <v>2</v>
      </c>
      <c r="D395" s="25" t="s">
        <v>140</v>
      </c>
      <c r="E395" s="25">
        <f>IF(D395="",0,VLOOKUP(D395,city!$D$4:$K$352,8,0))</f>
        <v>104</v>
      </c>
      <c r="F395" s="25">
        <v>1</v>
      </c>
      <c r="G395" s="25">
        <v>0</v>
      </c>
      <c r="H395" s="25" t="s">
        <v>11126</v>
      </c>
      <c r="J395" s="25" t="str">
        <f>IF(I395="","",VLOOKUP(I395,speciality!$B$4:$J$1737,9,0))</f>
        <v/>
      </c>
      <c r="K395" s="25" t="str">
        <f t="shared" si="3"/>
        <v>3,-1</v>
      </c>
      <c r="L395" s="25">
        <v>0</v>
      </c>
      <c r="M395" s="25">
        <v>0</v>
      </c>
      <c r="N395" s="25">
        <v>0</v>
      </c>
      <c r="O395" s="25">
        <v>0</v>
      </c>
      <c r="P395" s="17">
        <v>0</v>
      </c>
      <c r="Q395" s="17">
        <v>3000</v>
      </c>
      <c r="R395" s="17">
        <v>0</v>
      </c>
    </row>
    <row r="396" spans="1:18">
      <c r="A396" s="17">
        <v>200209</v>
      </c>
      <c r="B396" s="24" t="s">
        <v>11899</v>
      </c>
      <c r="C396" s="25">
        <v>2</v>
      </c>
      <c r="D396" s="25" t="s">
        <v>140</v>
      </c>
      <c r="E396" s="25">
        <f>IF(D396="",0,VLOOKUP(D396,city!$D$4:$K$352,8,0))</f>
        <v>104</v>
      </c>
      <c r="F396" s="25">
        <v>1</v>
      </c>
      <c r="G396" s="25">
        <v>0</v>
      </c>
      <c r="H396" s="25" t="s">
        <v>11126</v>
      </c>
      <c r="J396" s="25" t="str">
        <f>IF(I396="","",VLOOKUP(I396,speciality!$B$4:$J$1737,9,0))</f>
        <v/>
      </c>
      <c r="K396" s="25" t="str">
        <f t="shared" si="3"/>
        <v>3,-1</v>
      </c>
      <c r="L396" s="25">
        <v>0</v>
      </c>
      <c r="M396" s="25">
        <v>0</v>
      </c>
      <c r="N396" s="25">
        <v>0</v>
      </c>
      <c r="O396" s="25">
        <v>0</v>
      </c>
      <c r="P396" s="17">
        <v>0</v>
      </c>
      <c r="Q396" s="17">
        <v>3000</v>
      </c>
      <c r="R396" s="17">
        <v>0</v>
      </c>
    </row>
    <row r="397" spans="1:18">
      <c r="A397" s="17">
        <v>200210</v>
      </c>
      <c r="B397" s="24" t="s">
        <v>11900</v>
      </c>
      <c r="C397" s="25">
        <v>2</v>
      </c>
      <c r="D397" s="25" t="s">
        <v>140</v>
      </c>
      <c r="E397" s="25">
        <f>IF(D397="",0,VLOOKUP(D397,city!$D$4:$K$352,8,0))</f>
        <v>104</v>
      </c>
      <c r="F397" s="25">
        <v>1</v>
      </c>
      <c r="G397" s="25">
        <v>0</v>
      </c>
      <c r="H397" s="25" t="s">
        <v>11126</v>
      </c>
      <c r="J397" s="25" t="str">
        <f>IF(I397="","",VLOOKUP(I397,speciality!$B$4:$J$1737,9,0))</f>
        <v/>
      </c>
      <c r="K397" s="25" t="str">
        <f t="shared" si="3"/>
        <v>3,-1</v>
      </c>
      <c r="L397" s="25">
        <v>0</v>
      </c>
      <c r="M397" s="25">
        <v>0</v>
      </c>
      <c r="N397" s="25">
        <v>0</v>
      </c>
      <c r="O397" s="25">
        <v>0</v>
      </c>
      <c r="P397" s="17">
        <v>0</v>
      </c>
      <c r="Q397" s="17">
        <v>3000</v>
      </c>
      <c r="R397" s="17">
        <v>0</v>
      </c>
    </row>
    <row r="398" spans="1:18" ht="27">
      <c r="A398" s="17">
        <v>200211</v>
      </c>
      <c r="B398" s="24" t="s">
        <v>11901</v>
      </c>
      <c r="C398" s="25">
        <v>2</v>
      </c>
      <c r="D398" s="25" t="s">
        <v>150</v>
      </c>
      <c r="E398" s="25">
        <f>IF(D398="",0,VLOOKUP(D398,city!$D$4:$K$352,8,0))</f>
        <v>113</v>
      </c>
      <c r="F398" s="25">
        <v>1</v>
      </c>
      <c r="G398" s="25">
        <v>0</v>
      </c>
      <c r="H398" s="25" t="s">
        <v>11126</v>
      </c>
      <c r="I398" s="25" t="s">
        <v>11902</v>
      </c>
      <c r="J398" s="25">
        <f>IF(I398="","",VLOOKUP(I398,speciality!$B$4:$J$1737,9,0))</f>
        <v>111301</v>
      </c>
      <c r="K398" s="25" t="str">
        <f t="shared" si="3"/>
        <v>4,111301</v>
      </c>
      <c r="L398" s="25">
        <v>0</v>
      </c>
      <c r="M398" s="25">
        <v>0</v>
      </c>
      <c r="N398" s="25">
        <v>0</v>
      </c>
      <c r="O398" s="25">
        <v>0</v>
      </c>
      <c r="P398" s="17">
        <v>0</v>
      </c>
      <c r="Q398" s="17">
        <v>3000</v>
      </c>
      <c r="R398" s="17">
        <v>0</v>
      </c>
    </row>
    <row r="399" spans="1:18">
      <c r="A399" s="17">
        <v>200212</v>
      </c>
      <c r="B399" s="30" t="s">
        <v>11903</v>
      </c>
      <c r="C399" s="25">
        <v>2</v>
      </c>
      <c r="D399" s="25" t="s">
        <v>150</v>
      </c>
      <c r="E399" s="25">
        <f>IF(D399="",0,VLOOKUP(D399,city!$D$4:$K$352,8,0))</f>
        <v>113</v>
      </c>
      <c r="F399" s="25">
        <v>1</v>
      </c>
      <c r="G399" s="25">
        <v>0</v>
      </c>
      <c r="H399" s="25" t="s">
        <v>11126</v>
      </c>
      <c r="J399" s="25" t="str">
        <f>IF(I399="","",VLOOKUP(I399,speciality!$B$4:$J$1737,9,0))</f>
        <v/>
      </c>
      <c r="K399" s="25" t="str">
        <f t="shared" si="3"/>
        <v>3,-1</v>
      </c>
      <c r="L399" s="25">
        <v>0</v>
      </c>
      <c r="M399" s="25">
        <v>0</v>
      </c>
      <c r="N399" s="25">
        <v>0</v>
      </c>
      <c r="O399" s="25">
        <v>0</v>
      </c>
      <c r="P399" s="17">
        <v>0</v>
      </c>
      <c r="Q399" s="17">
        <v>3000</v>
      </c>
      <c r="R399" s="17">
        <v>0</v>
      </c>
    </row>
    <row r="400" spans="1:18">
      <c r="A400" s="17">
        <v>200213</v>
      </c>
      <c r="B400" s="30" t="s">
        <v>11904</v>
      </c>
      <c r="C400" s="25">
        <v>2</v>
      </c>
      <c r="D400" s="25" t="s">
        <v>150</v>
      </c>
      <c r="E400" s="25">
        <f>IF(D400="",0,VLOOKUP(D400,city!$D$4:$K$352,8,0))</f>
        <v>113</v>
      </c>
      <c r="F400" s="25">
        <v>1</v>
      </c>
      <c r="G400" s="25">
        <v>0</v>
      </c>
      <c r="H400" s="25" t="s">
        <v>11126</v>
      </c>
      <c r="J400" s="25" t="str">
        <f>IF(I400="","",VLOOKUP(I400,speciality!$B$4:$J$1737,9,0))</f>
        <v/>
      </c>
      <c r="K400" s="25" t="str">
        <f t="shared" si="3"/>
        <v>3,-1</v>
      </c>
      <c r="L400" s="25">
        <v>0</v>
      </c>
      <c r="M400" s="25">
        <v>0</v>
      </c>
      <c r="N400" s="25">
        <v>0</v>
      </c>
      <c r="O400" s="25">
        <v>0</v>
      </c>
      <c r="P400" s="17">
        <v>0</v>
      </c>
      <c r="Q400" s="17">
        <v>3000</v>
      </c>
      <c r="R400" s="17">
        <v>0</v>
      </c>
    </row>
    <row r="401" spans="1:18">
      <c r="A401" s="17">
        <v>200214</v>
      </c>
      <c r="B401" s="24" t="s">
        <v>11905</v>
      </c>
      <c r="C401" s="25">
        <v>2</v>
      </c>
      <c r="D401" s="25" t="s">
        <v>150</v>
      </c>
      <c r="E401" s="25">
        <f>IF(D401="",0,VLOOKUP(D401,city!$D$4:$K$352,8,0))</f>
        <v>113</v>
      </c>
      <c r="F401" s="25">
        <v>1</v>
      </c>
      <c r="G401" s="25">
        <v>0</v>
      </c>
      <c r="H401" s="25" t="s">
        <v>11126</v>
      </c>
      <c r="J401" s="25" t="str">
        <f>IF(I401="","",VLOOKUP(I401,speciality!$B$4:$J$1737,9,0))</f>
        <v/>
      </c>
      <c r="K401" s="25" t="str">
        <f t="shared" si="3"/>
        <v>3,-1</v>
      </c>
      <c r="L401" s="25">
        <v>0</v>
      </c>
      <c r="M401" s="25">
        <v>0</v>
      </c>
      <c r="N401" s="25">
        <v>0</v>
      </c>
      <c r="O401" s="25">
        <v>0</v>
      </c>
      <c r="P401" s="17">
        <v>0</v>
      </c>
      <c r="Q401" s="17">
        <v>3000</v>
      </c>
      <c r="R401" s="17">
        <v>0</v>
      </c>
    </row>
    <row r="402" spans="1:18" ht="27">
      <c r="A402" s="17">
        <v>200215</v>
      </c>
      <c r="B402" s="24" t="s">
        <v>11906</v>
      </c>
      <c r="C402" s="25">
        <v>2</v>
      </c>
      <c r="D402" s="25" t="s">
        <v>156</v>
      </c>
      <c r="E402" s="25">
        <f>IF(D402="",0,VLOOKUP(D402,city!$D$4:$K$352,8,0))</f>
        <v>119</v>
      </c>
      <c r="F402" s="25">
        <v>1</v>
      </c>
      <c r="G402" s="25">
        <v>0</v>
      </c>
      <c r="H402" s="25" t="s">
        <v>11126</v>
      </c>
      <c r="I402" s="25" t="s">
        <v>11907</v>
      </c>
      <c r="J402" s="25">
        <f>IF(I402="","",VLOOKUP(I402,speciality!$B$4:$J$1737,9,0))</f>
        <v>111901</v>
      </c>
      <c r="K402" s="25" t="str">
        <f t="shared" si="3"/>
        <v>4,111901</v>
      </c>
      <c r="L402" s="25">
        <v>0</v>
      </c>
      <c r="M402" s="25">
        <v>0</v>
      </c>
      <c r="N402" s="25">
        <v>0</v>
      </c>
      <c r="O402" s="25">
        <v>0</v>
      </c>
      <c r="P402" s="17">
        <v>0</v>
      </c>
      <c r="Q402" s="17">
        <v>3000</v>
      </c>
      <c r="R402" s="17">
        <v>0</v>
      </c>
    </row>
    <row r="403" spans="1:18">
      <c r="A403" s="17">
        <v>200216</v>
      </c>
      <c r="B403" s="30" t="s">
        <v>11908</v>
      </c>
      <c r="C403" s="25">
        <v>2</v>
      </c>
      <c r="D403" s="25" t="s">
        <v>156</v>
      </c>
      <c r="E403" s="25">
        <f>IF(D403="",0,VLOOKUP(D403,city!$D$4:$K$352,8,0))</f>
        <v>119</v>
      </c>
      <c r="F403" s="25">
        <v>1</v>
      </c>
      <c r="G403" s="25">
        <v>0</v>
      </c>
      <c r="H403" s="25" t="s">
        <v>11126</v>
      </c>
      <c r="J403" s="25" t="str">
        <f>IF(I403="","",VLOOKUP(I403,speciality!$B$4:$J$1737,9,0))</f>
        <v/>
      </c>
      <c r="K403" s="25" t="str">
        <f t="shared" si="3"/>
        <v>3,-1</v>
      </c>
      <c r="L403" s="25">
        <v>0</v>
      </c>
      <c r="M403" s="25">
        <v>0</v>
      </c>
      <c r="N403" s="25">
        <v>0</v>
      </c>
      <c r="O403" s="25">
        <v>0</v>
      </c>
      <c r="P403" s="17">
        <v>0</v>
      </c>
      <c r="Q403" s="17">
        <v>3000</v>
      </c>
      <c r="R403" s="17">
        <v>0</v>
      </c>
    </row>
    <row r="404" spans="1:18">
      <c r="A404" s="17">
        <v>200217</v>
      </c>
      <c r="B404" s="30" t="s">
        <v>11909</v>
      </c>
      <c r="C404" s="25">
        <v>2</v>
      </c>
      <c r="D404" s="25" t="s">
        <v>156</v>
      </c>
      <c r="E404" s="25">
        <f>IF(D404="",0,VLOOKUP(D404,city!$D$4:$K$352,8,0))</f>
        <v>119</v>
      </c>
      <c r="F404" s="25">
        <v>1</v>
      </c>
      <c r="G404" s="25">
        <v>0</v>
      </c>
      <c r="H404" s="25" t="s">
        <v>11126</v>
      </c>
      <c r="J404" s="25" t="str">
        <f>IF(I404="","",VLOOKUP(I404,speciality!$B$4:$J$1737,9,0))</f>
        <v/>
      </c>
      <c r="K404" s="25" t="str">
        <f t="shared" si="3"/>
        <v>3,-1</v>
      </c>
      <c r="L404" s="25">
        <v>0</v>
      </c>
      <c r="M404" s="25">
        <v>0</v>
      </c>
      <c r="N404" s="25">
        <v>0</v>
      </c>
      <c r="O404" s="25">
        <v>0</v>
      </c>
      <c r="P404" s="17">
        <v>0</v>
      </c>
      <c r="Q404" s="17">
        <v>3000</v>
      </c>
      <c r="R404" s="17">
        <v>0</v>
      </c>
    </row>
    <row r="405" spans="1:18">
      <c r="A405" s="17">
        <v>200218</v>
      </c>
      <c r="B405" s="24" t="s">
        <v>11910</v>
      </c>
      <c r="C405" s="25">
        <v>2</v>
      </c>
      <c r="D405" s="25" t="s">
        <v>156</v>
      </c>
      <c r="E405" s="25">
        <f>IF(D405="",0,VLOOKUP(D405,city!$D$4:$K$352,8,0))</f>
        <v>119</v>
      </c>
      <c r="F405" s="25">
        <v>1</v>
      </c>
      <c r="G405" s="25">
        <v>0</v>
      </c>
      <c r="H405" s="25" t="s">
        <v>11126</v>
      </c>
      <c r="J405" s="25" t="str">
        <f>IF(I405="","",VLOOKUP(I405,speciality!$B$4:$J$1737,9,0))</f>
        <v/>
      </c>
      <c r="K405" s="25" t="str">
        <f t="shared" si="3"/>
        <v>3,-1</v>
      </c>
      <c r="L405" s="25">
        <v>0</v>
      </c>
      <c r="M405" s="25">
        <v>0</v>
      </c>
      <c r="N405" s="25">
        <v>0</v>
      </c>
      <c r="O405" s="25">
        <v>0</v>
      </c>
      <c r="P405" s="17">
        <v>0</v>
      </c>
      <c r="Q405" s="17">
        <v>3000</v>
      </c>
      <c r="R405" s="17">
        <v>0</v>
      </c>
    </row>
    <row r="406" spans="1:18">
      <c r="A406" s="17">
        <v>200219</v>
      </c>
      <c r="B406" s="24" t="s">
        <v>11911</v>
      </c>
      <c r="C406" s="25">
        <v>2</v>
      </c>
      <c r="D406" s="25" t="s">
        <v>151</v>
      </c>
      <c r="E406" s="25">
        <f>IF(D406="",0,VLOOKUP(D406,city!$D$4:$K$352,8,0))</f>
        <v>114</v>
      </c>
      <c r="F406" s="25">
        <v>1</v>
      </c>
      <c r="G406" s="25">
        <v>0</v>
      </c>
      <c r="H406" s="25" t="s">
        <v>11126</v>
      </c>
      <c r="I406" s="25" t="s">
        <v>11912</v>
      </c>
      <c r="J406" s="25">
        <f>IF(I406="","",VLOOKUP(I406,speciality!$B$4:$J$1737,9,0))</f>
        <v>111403</v>
      </c>
      <c r="K406" s="25" t="str">
        <f t="shared" si="3"/>
        <v>4,111403</v>
      </c>
      <c r="L406" s="25">
        <v>0</v>
      </c>
      <c r="M406" s="25">
        <v>0</v>
      </c>
      <c r="N406" s="25">
        <v>0</v>
      </c>
      <c r="O406" s="25">
        <v>0</v>
      </c>
      <c r="P406" s="17">
        <v>0</v>
      </c>
      <c r="Q406" s="17">
        <v>3000</v>
      </c>
      <c r="R406" s="17">
        <v>0</v>
      </c>
    </row>
    <row r="407" spans="1:18">
      <c r="A407" s="17">
        <v>200220</v>
      </c>
      <c r="B407" s="24" t="s">
        <v>11913</v>
      </c>
      <c r="C407" s="25">
        <v>2</v>
      </c>
      <c r="D407" s="25" t="s">
        <v>151</v>
      </c>
      <c r="E407" s="25">
        <f>IF(D407="",0,VLOOKUP(D407,city!$D$4:$K$352,8,0))</f>
        <v>114</v>
      </c>
      <c r="F407" s="25">
        <v>1</v>
      </c>
      <c r="G407" s="25">
        <v>0</v>
      </c>
      <c r="H407" s="25" t="s">
        <v>11126</v>
      </c>
      <c r="J407" s="25" t="str">
        <f>IF(I407="","",VLOOKUP(I407,speciality!$B$4:$J$1737,9,0))</f>
        <v/>
      </c>
      <c r="K407" s="25" t="str">
        <f t="shared" si="3"/>
        <v>3,-1</v>
      </c>
      <c r="L407" s="25">
        <v>0</v>
      </c>
      <c r="M407" s="25">
        <v>0</v>
      </c>
      <c r="N407" s="25">
        <v>0</v>
      </c>
      <c r="O407" s="25">
        <v>0</v>
      </c>
      <c r="P407" s="17">
        <v>0</v>
      </c>
      <c r="Q407" s="17">
        <v>3000</v>
      </c>
      <c r="R407" s="17">
        <v>0</v>
      </c>
    </row>
    <row r="408" spans="1:18">
      <c r="A408" s="17">
        <v>200221</v>
      </c>
      <c r="B408" s="24" t="s">
        <v>11914</v>
      </c>
      <c r="C408" s="25">
        <v>2</v>
      </c>
      <c r="D408" s="25" t="s">
        <v>151</v>
      </c>
      <c r="E408" s="25">
        <f>IF(D408="",0,VLOOKUP(D408,city!$D$4:$K$352,8,0))</f>
        <v>114</v>
      </c>
      <c r="F408" s="25">
        <v>1</v>
      </c>
      <c r="G408" s="25">
        <v>0</v>
      </c>
      <c r="H408" s="25" t="s">
        <v>11126</v>
      </c>
      <c r="J408" s="25" t="str">
        <f>IF(I408="","",VLOOKUP(I408,speciality!$B$4:$J$1737,9,0))</f>
        <v/>
      </c>
      <c r="K408" s="25" t="str">
        <f t="shared" si="3"/>
        <v>3,-1</v>
      </c>
      <c r="L408" s="25">
        <v>0</v>
      </c>
      <c r="M408" s="25">
        <v>0</v>
      </c>
      <c r="N408" s="25">
        <v>0</v>
      </c>
      <c r="O408" s="25">
        <v>0</v>
      </c>
      <c r="P408" s="17">
        <v>0</v>
      </c>
      <c r="Q408" s="17">
        <v>3000</v>
      </c>
      <c r="R408" s="17">
        <v>0</v>
      </c>
    </row>
    <row r="409" spans="1:18">
      <c r="A409" s="17">
        <v>200222</v>
      </c>
      <c r="B409" s="30" t="s">
        <v>11915</v>
      </c>
      <c r="C409" s="25">
        <v>2</v>
      </c>
      <c r="D409" s="25" t="s">
        <v>151</v>
      </c>
      <c r="E409" s="25">
        <f>IF(D409="",0,VLOOKUP(D409,city!$D$4:$K$352,8,0))</f>
        <v>114</v>
      </c>
      <c r="F409" s="25">
        <v>1</v>
      </c>
      <c r="G409" s="25">
        <v>0</v>
      </c>
      <c r="H409" s="25" t="s">
        <v>11126</v>
      </c>
      <c r="J409" s="25" t="str">
        <f>IF(I409="","",VLOOKUP(I409,speciality!$B$4:$J$1737,9,0))</f>
        <v/>
      </c>
      <c r="K409" s="25" t="str">
        <f t="shared" si="3"/>
        <v>3,-1</v>
      </c>
      <c r="L409" s="25">
        <v>0</v>
      </c>
      <c r="M409" s="25">
        <v>0</v>
      </c>
      <c r="N409" s="25">
        <v>0</v>
      </c>
      <c r="O409" s="25">
        <v>0</v>
      </c>
      <c r="P409" s="17">
        <v>0</v>
      </c>
      <c r="Q409" s="17">
        <v>3000</v>
      </c>
      <c r="R409" s="17">
        <v>0</v>
      </c>
    </row>
    <row r="410" spans="1:18" ht="27">
      <c r="A410" s="17">
        <v>200223</v>
      </c>
      <c r="B410" s="24" t="s">
        <v>11916</v>
      </c>
      <c r="C410" s="25">
        <v>2</v>
      </c>
      <c r="D410" s="25" t="s">
        <v>149</v>
      </c>
      <c r="E410" s="25">
        <f>IF(D410="",0,VLOOKUP(D410,city!$D$4:$K$352,8,0))</f>
        <v>112</v>
      </c>
      <c r="F410" s="25">
        <v>1</v>
      </c>
      <c r="G410" s="25">
        <v>0</v>
      </c>
      <c r="H410" s="25" t="s">
        <v>11126</v>
      </c>
      <c r="I410" s="25" t="s">
        <v>11917</v>
      </c>
      <c r="J410" s="25">
        <f>IF(I410="","",VLOOKUP(I410,speciality!$B$4:$J$1737,9,0))</f>
        <v>111201</v>
      </c>
      <c r="K410" s="25" t="str">
        <f t="shared" si="3"/>
        <v>4,111201</v>
      </c>
      <c r="L410" s="25">
        <v>0</v>
      </c>
      <c r="M410" s="25">
        <v>0</v>
      </c>
      <c r="N410" s="25">
        <v>0</v>
      </c>
      <c r="O410" s="25">
        <v>0</v>
      </c>
      <c r="P410" s="17">
        <v>0</v>
      </c>
      <c r="Q410" s="17">
        <v>3000</v>
      </c>
      <c r="R410" s="17">
        <v>0</v>
      </c>
    </row>
    <row r="411" spans="1:18">
      <c r="A411" s="17">
        <v>200224</v>
      </c>
      <c r="B411" s="24" t="s">
        <v>11918</v>
      </c>
      <c r="C411" s="25">
        <v>2</v>
      </c>
      <c r="D411" s="25" t="s">
        <v>149</v>
      </c>
      <c r="E411" s="25">
        <f>IF(D411="",0,VLOOKUP(D411,city!$D$4:$K$352,8,0))</f>
        <v>112</v>
      </c>
      <c r="F411" s="25">
        <v>1</v>
      </c>
      <c r="G411" s="25">
        <v>0</v>
      </c>
      <c r="H411" s="25" t="s">
        <v>11126</v>
      </c>
      <c r="J411" s="25" t="str">
        <f>IF(I411="","",VLOOKUP(I411,speciality!$B$4:$J$1737,9,0))</f>
        <v/>
      </c>
      <c r="K411" s="25" t="str">
        <f t="shared" si="3"/>
        <v>3,-1</v>
      </c>
      <c r="L411" s="25">
        <v>0</v>
      </c>
      <c r="M411" s="25">
        <v>0</v>
      </c>
      <c r="N411" s="25">
        <v>0</v>
      </c>
      <c r="O411" s="25">
        <v>0</v>
      </c>
      <c r="P411" s="17">
        <v>0</v>
      </c>
      <c r="Q411" s="17">
        <v>3000</v>
      </c>
      <c r="R411" s="17">
        <v>0</v>
      </c>
    </row>
    <row r="412" spans="1:18">
      <c r="A412" s="17">
        <v>200225</v>
      </c>
      <c r="B412" s="30" t="s">
        <v>11919</v>
      </c>
      <c r="C412" s="25">
        <v>2</v>
      </c>
      <c r="D412" s="25" t="s">
        <v>149</v>
      </c>
      <c r="E412" s="25">
        <f>IF(D412="",0,VLOOKUP(D412,city!$D$4:$K$352,8,0))</f>
        <v>112</v>
      </c>
      <c r="F412" s="25">
        <v>1</v>
      </c>
      <c r="G412" s="25">
        <v>0</v>
      </c>
      <c r="H412" s="25" t="s">
        <v>11126</v>
      </c>
      <c r="J412" s="25" t="str">
        <f>IF(I412="","",VLOOKUP(I412,speciality!$B$4:$J$1737,9,0))</f>
        <v/>
      </c>
      <c r="K412" s="25" t="str">
        <f t="shared" si="3"/>
        <v>3,-1</v>
      </c>
      <c r="L412" s="25">
        <v>0</v>
      </c>
      <c r="M412" s="25">
        <v>0</v>
      </c>
      <c r="N412" s="25">
        <v>0</v>
      </c>
      <c r="O412" s="25">
        <v>0</v>
      </c>
      <c r="P412" s="17">
        <v>0</v>
      </c>
      <c r="Q412" s="17">
        <v>3000</v>
      </c>
      <c r="R412" s="17">
        <v>0</v>
      </c>
    </row>
    <row r="413" spans="1:18" ht="27">
      <c r="A413" s="17">
        <v>200226</v>
      </c>
      <c r="B413" s="24" t="s">
        <v>11920</v>
      </c>
      <c r="C413" s="25">
        <v>2</v>
      </c>
      <c r="D413" s="25" t="s">
        <v>149</v>
      </c>
      <c r="E413" s="25">
        <f>IF(D413="",0,VLOOKUP(D413,city!$D$4:$K$352,8,0))</f>
        <v>112</v>
      </c>
      <c r="F413" s="25">
        <v>1</v>
      </c>
      <c r="G413" s="25">
        <v>0</v>
      </c>
      <c r="H413" s="25" t="s">
        <v>11126</v>
      </c>
      <c r="J413" s="25" t="str">
        <f>IF(I413="","",VLOOKUP(I413,speciality!$B$4:$J$1737,9,0))</f>
        <v/>
      </c>
      <c r="K413" s="25" t="str">
        <f t="shared" si="3"/>
        <v>3,-1</v>
      </c>
      <c r="L413" s="25">
        <v>0</v>
      </c>
      <c r="M413" s="25">
        <v>0</v>
      </c>
      <c r="N413" s="25">
        <v>0</v>
      </c>
      <c r="O413" s="25">
        <v>0</v>
      </c>
      <c r="P413" s="17">
        <v>0</v>
      </c>
      <c r="Q413" s="17">
        <v>3000</v>
      </c>
      <c r="R413" s="17">
        <v>0</v>
      </c>
    </row>
    <row r="414" spans="1:18">
      <c r="A414" s="17">
        <v>200227</v>
      </c>
      <c r="B414" s="24" t="s">
        <v>11921</v>
      </c>
      <c r="C414" s="25">
        <v>2</v>
      </c>
      <c r="D414" s="25" t="s">
        <v>159</v>
      </c>
      <c r="E414" s="25">
        <f>IF(D414="",0,VLOOKUP(D414,city!$D$4:$K$352,8,0))</f>
        <v>122</v>
      </c>
      <c r="F414" s="25">
        <v>1</v>
      </c>
      <c r="G414" s="25">
        <v>0</v>
      </c>
      <c r="H414" s="25" t="s">
        <v>11126</v>
      </c>
      <c r="I414" s="25" t="s">
        <v>11922</v>
      </c>
      <c r="J414" s="25">
        <f>IF(I414="","",VLOOKUP(I414,speciality!$B$4:$J$1737,9,0))</f>
        <v>112204</v>
      </c>
      <c r="K414" s="25" t="str">
        <f t="shared" si="3"/>
        <v>4,112204</v>
      </c>
      <c r="L414" s="25">
        <v>0</v>
      </c>
      <c r="M414" s="25">
        <v>0</v>
      </c>
      <c r="N414" s="25">
        <v>0</v>
      </c>
      <c r="O414" s="25">
        <v>0</v>
      </c>
      <c r="P414" s="17">
        <v>0</v>
      </c>
      <c r="Q414" s="17">
        <v>3000</v>
      </c>
      <c r="R414" s="17">
        <v>0</v>
      </c>
    </row>
    <row r="415" spans="1:18">
      <c r="A415" s="17">
        <v>200228</v>
      </c>
      <c r="B415" s="24" t="s">
        <v>11923</v>
      </c>
      <c r="C415" s="25">
        <v>2</v>
      </c>
      <c r="D415" s="25" t="s">
        <v>159</v>
      </c>
      <c r="E415" s="25">
        <f>IF(D415="",0,VLOOKUP(D415,city!$D$4:$K$352,8,0))</f>
        <v>122</v>
      </c>
      <c r="F415" s="25">
        <v>1</v>
      </c>
      <c r="G415" s="25">
        <v>0</v>
      </c>
      <c r="H415" s="25" t="s">
        <v>11126</v>
      </c>
      <c r="J415" s="25" t="str">
        <f>IF(I415="","",VLOOKUP(I415,speciality!$B$4:$J$1737,9,0))</f>
        <v/>
      </c>
      <c r="K415" s="25" t="str">
        <f t="shared" si="3"/>
        <v>3,-1</v>
      </c>
      <c r="L415" s="25">
        <v>0</v>
      </c>
      <c r="M415" s="25">
        <v>0</v>
      </c>
      <c r="N415" s="25">
        <v>0</v>
      </c>
      <c r="O415" s="25">
        <v>0</v>
      </c>
      <c r="P415" s="17">
        <v>0</v>
      </c>
      <c r="Q415" s="17">
        <v>3000</v>
      </c>
      <c r="R415" s="17">
        <v>0</v>
      </c>
    </row>
    <row r="416" spans="1:18">
      <c r="A416" s="17">
        <v>200229</v>
      </c>
      <c r="B416" s="24" t="s">
        <v>11924</v>
      </c>
      <c r="C416" s="25">
        <v>2</v>
      </c>
      <c r="D416" s="25" t="s">
        <v>159</v>
      </c>
      <c r="E416" s="25">
        <f>IF(D416="",0,VLOOKUP(D416,city!$D$4:$K$352,8,0))</f>
        <v>122</v>
      </c>
      <c r="F416" s="25">
        <v>1</v>
      </c>
      <c r="G416" s="25">
        <v>0</v>
      </c>
      <c r="H416" s="25" t="s">
        <v>11126</v>
      </c>
      <c r="J416" s="25" t="str">
        <f>IF(I416="","",VLOOKUP(I416,speciality!$B$4:$J$1737,9,0))</f>
        <v/>
      </c>
      <c r="K416" s="25" t="str">
        <f t="shared" si="3"/>
        <v>3,-1</v>
      </c>
      <c r="L416" s="25">
        <v>0</v>
      </c>
      <c r="M416" s="25">
        <v>0</v>
      </c>
      <c r="N416" s="25">
        <v>0</v>
      </c>
      <c r="O416" s="25">
        <v>0</v>
      </c>
      <c r="P416" s="17">
        <v>0</v>
      </c>
      <c r="Q416" s="17">
        <v>3000</v>
      </c>
      <c r="R416" s="17">
        <v>0</v>
      </c>
    </row>
    <row r="417" spans="1:18">
      <c r="A417" s="17">
        <v>200230</v>
      </c>
      <c r="B417" s="24" t="s">
        <v>11925</v>
      </c>
      <c r="C417" s="25">
        <v>2</v>
      </c>
      <c r="D417" s="25" t="s">
        <v>159</v>
      </c>
      <c r="E417" s="25">
        <f>IF(D417="",0,VLOOKUP(D417,city!$D$4:$K$352,8,0))</f>
        <v>122</v>
      </c>
      <c r="F417" s="25">
        <v>1</v>
      </c>
      <c r="G417" s="25">
        <v>0</v>
      </c>
      <c r="H417" s="25" t="s">
        <v>11126</v>
      </c>
      <c r="J417" s="25" t="str">
        <f>IF(I417="","",VLOOKUP(I417,speciality!$B$4:$J$1737,9,0))</f>
        <v/>
      </c>
      <c r="K417" s="25" t="str">
        <f t="shared" si="3"/>
        <v>3,-1</v>
      </c>
      <c r="L417" s="25">
        <v>0</v>
      </c>
      <c r="M417" s="25">
        <v>0</v>
      </c>
      <c r="N417" s="25">
        <v>0</v>
      </c>
      <c r="O417" s="25">
        <v>0</v>
      </c>
      <c r="P417" s="17">
        <v>0</v>
      </c>
      <c r="Q417" s="17">
        <v>3000</v>
      </c>
      <c r="R417" s="17">
        <v>0</v>
      </c>
    </row>
    <row r="418" spans="1:18">
      <c r="A418" s="17">
        <v>200231</v>
      </c>
      <c r="B418" s="24" t="s">
        <v>11926</v>
      </c>
      <c r="C418" s="25">
        <v>2</v>
      </c>
      <c r="D418" s="25" t="s">
        <v>153</v>
      </c>
      <c r="E418" s="25">
        <f>IF(D418="",0,VLOOKUP(D418,city!$D$4:$K$352,8,0))</f>
        <v>116</v>
      </c>
      <c r="F418" s="25">
        <v>1</v>
      </c>
      <c r="G418" s="25">
        <v>0</v>
      </c>
      <c r="H418" s="25" t="s">
        <v>11126</v>
      </c>
      <c r="I418" s="25" t="s">
        <v>11927</v>
      </c>
      <c r="J418" s="25">
        <f>IF(I418="","",VLOOKUP(I418,speciality!$B$4:$J$1737,9,0))</f>
        <v>111605</v>
      </c>
      <c r="K418" s="25" t="str">
        <f t="shared" si="3"/>
        <v>4,111605</v>
      </c>
      <c r="L418" s="25">
        <v>0</v>
      </c>
      <c r="M418" s="25">
        <v>0</v>
      </c>
      <c r="N418" s="25">
        <v>0</v>
      </c>
      <c r="O418" s="25">
        <v>0</v>
      </c>
      <c r="P418" s="17">
        <v>0</v>
      </c>
      <c r="Q418" s="17">
        <v>3000</v>
      </c>
      <c r="R418" s="17">
        <v>0</v>
      </c>
    </row>
    <row r="419" spans="1:18">
      <c r="A419" s="17">
        <v>200232</v>
      </c>
      <c r="B419" s="24" t="s">
        <v>11928</v>
      </c>
      <c r="C419" s="25">
        <v>2</v>
      </c>
      <c r="D419" s="25" t="s">
        <v>153</v>
      </c>
      <c r="E419" s="25">
        <f>IF(D419="",0,VLOOKUP(D419,city!$D$4:$K$352,8,0))</f>
        <v>116</v>
      </c>
      <c r="F419" s="25">
        <v>1</v>
      </c>
      <c r="G419" s="25">
        <v>0</v>
      </c>
      <c r="H419" s="25" t="s">
        <v>11126</v>
      </c>
      <c r="J419" s="25" t="str">
        <f>IF(I419="","",VLOOKUP(I419,speciality!$B$4:$J$1737,9,0))</f>
        <v/>
      </c>
      <c r="K419" s="25" t="str">
        <f t="shared" si="3"/>
        <v>3,-1</v>
      </c>
      <c r="L419" s="25">
        <v>0</v>
      </c>
      <c r="M419" s="25">
        <v>0</v>
      </c>
      <c r="N419" s="25">
        <v>0</v>
      </c>
      <c r="O419" s="25">
        <v>0</v>
      </c>
      <c r="P419" s="17">
        <v>0</v>
      </c>
      <c r="Q419" s="17">
        <v>3000</v>
      </c>
      <c r="R419" s="17">
        <v>0</v>
      </c>
    </row>
    <row r="420" spans="1:18" ht="27">
      <c r="A420" s="17">
        <v>200233</v>
      </c>
      <c r="B420" s="30" t="s">
        <v>11929</v>
      </c>
      <c r="C420" s="25">
        <v>2</v>
      </c>
      <c r="D420" s="25" t="s">
        <v>153</v>
      </c>
      <c r="E420" s="25">
        <f>IF(D420="",0,VLOOKUP(D420,city!$D$4:$K$352,8,0))</f>
        <v>116</v>
      </c>
      <c r="F420" s="25">
        <v>1</v>
      </c>
      <c r="G420" s="25">
        <v>0</v>
      </c>
      <c r="H420" s="25" t="s">
        <v>11126</v>
      </c>
      <c r="J420" s="25" t="str">
        <f>IF(I420="","",VLOOKUP(I420,speciality!$B$4:$J$1737,9,0))</f>
        <v/>
      </c>
      <c r="K420" s="25" t="str">
        <f t="shared" si="3"/>
        <v>3,-1</v>
      </c>
      <c r="L420" s="25">
        <v>0</v>
      </c>
      <c r="M420" s="25">
        <v>0</v>
      </c>
      <c r="N420" s="25">
        <v>0</v>
      </c>
      <c r="O420" s="25">
        <v>0</v>
      </c>
      <c r="P420" s="17">
        <v>0</v>
      </c>
      <c r="Q420" s="17">
        <v>3000</v>
      </c>
      <c r="R420" s="17">
        <v>0</v>
      </c>
    </row>
    <row r="421" spans="1:18">
      <c r="A421" s="17">
        <v>200234</v>
      </c>
      <c r="B421" s="24" t="s">
        <v>11930</v>
      </c>
      <c r="C421" s="25">
        <v>2</v>
      </c>
      <c r="D421" s="25" t="s">
        <v>153</v>
      </c>
      <c r="E421" s="25">
        <f>IF(D421="",0,VLOOKUP(D421,city!$D$4:$K$352,8,0))</f>
        <v>116</v>
      </c>
      <c r="F421" s="25">
        <v>1</v>
      </c>
      <c r="G421" s="25">
        <v>0</v>
      </c>
      <c r="H421" s="25" t="s">
        <v>11126</v>
      </c>
      <c r="J421" s="25" t="str">
        <f>IF(I421="","",VLOOKUP(I421,speciality!$B$4:$J$1737,9,0))</f>
        <v/>
      </c>
      <c r="K421" s="25" t="str">
        <f t="shared" si="3"/>
        <v>3,-1</v>
      </c>
      <c r="L421" s="25">
        <v>0</v>
      </c>
      <c r="M421" s="25">
        <v>0</v>
      </c>
      <c r="N421" s="25">
        <v>0</v>
      </c>
      <c r="O421" s="25">
        <v>0</v>
      </c>
      <c r="P421" s="17">
        <v>0</v>
      </c>
      <c r="Q421" s="17">
        <v>3000</v>
      </c>
      <c r="R421" s="17">
        <v>0</v>
      </c>
    </row>
    <row r="422" spans="1:18">
      <c r="A422" s="17">
        <v>200235</v>
      </c>
      <c r="B422" s="24" t="s">
        <v>11931</v>
      </c>
      <c r="C422" s="25">
        <v>2</v>
      </c>
      <c r="D422" s="25" t="s">
        <v>158</v>
      </c>
      <c r="E422" s="25">
        <f>IF(D422="",0,VLOOKUP(D422,city!$D$4:$K$352,8,0))</f>
        <v>121</v>
      </c>
      <c r="F422" s="25">
        <v>1</v>
      </c>
      <c r="G422" s="25">
        <v>0</v>
      </c>
      <c r="H422" s="25" t="s">
        <v>11126</v>
      </c>
      <c r="I422" s="25" t="s">
        <v>11932</v>
      </c>
      <c r="J422" s="25">
        <f>IF(I422="","",VLOOKUP(I422,speciality!$B$4:$J$1737,9,0))</f>
        <v>112102</v>
      </c>
      <c r="K422" s="25" t="str">
        <f t="shared" si="3"/>
        <v>4,112102</v>
      </c>
      <c r="L422" s="25">
        <v>0</v>
      </c>
      <c r="M422" s="25">
        <v>0</v>
      </c>
      <c r="N422" s="25">
        <v>0</v>
      </c>
      <c r="O422" s="25">
        <v>0</v>
      </c>
      <c r="P422" s="17">
        <v>0</v>
      </c>
      <c r="Q422" s="17">
        <v>3000</v>
      </c>
      <c r="R422" s="17">
        <v>0</v>
      </c>
    </row>
    <row r="423" spans="1:18">
      <c r="A423" s="17">
        <v>200236</v>
      </c>
      <c r="B423" s="30" t="s">
        <v>11933</v>
      </c>
      <c r="C423" s="25">
        <v>2</v>
      </c>
      <c r="D423" s="25" t="s">
        <v>158</v>
      </c>
      <c r="E423" s="25">
        <f>IF(D423="",0,VLOOKUP(D423,city!$D$4:$K$352,8,0))</f>
        <v>121</v>
      </c>
      <c r="F423" s="25">
        <v>1</v>
      </c>
      <c r="G423" s="25">
        <v>0</v>
      </c>
      <c r="H423" s="25" t="s">
        <v>11126</v>
      </c>
      <c r="J423" s="25" t="str">
        <f>IF(I423="","",VLOOKUP(I423,speciality!$B$4:$J$1737,9,0))</f>
        <v/>
      </c>
      <c r="K423" s="25" t="str">
        <f t="shared" si="3"/>
        <v>3,-1</v>
      </c>
      <c r="L423" s="25">
        <v>0</v>
      </c>
      <c r="M423" s="25">
        <v>0</v>
      </c>
      <c r="N423" s="25">
        <v>0</v>
      </c>
      <c r="O423" s="25">
        <v>0</v>
      </c>
      <c r="P423" s="17">
        <v>0</v>
      </c>
      <c r="Q423" s="17">
        <v>3000</v>
      </c>
      <c r="R423" s="17">
        <v>0</v>
      </c>
    </row>
    <row r="424" spans="1:18">
      <c r="A424" s="17">
        <v>200237</v>
      </c>
      <c r="B424" s="24" t="s">
        <v>11934</v>
      </c>
      <c r="C424" s="25">
        <v>2</v>
      </c>
      <c r="D424" s="25" t="s">
        <v>158</v>
      </c>
      <c r="E424" s="25">
        <f>IF(D424="",0,VLOOKUP(D424,city!$D$4:$K$352,8,0))</f>
        <v>121</v>
      </c>
      <c r="F424" s="25">
        <v>1</v>
      </c>
      <c r="G424" s="25">
        <v>0</v>
      </c>
      <c r="H424" s="25" t="s">
        <v>11126</v>
      </c>
      <c r="J424" s="25" t="str">
        <f>IF(I424="","",VLOOKUP(I424,speciality!$B$4:$J$1737,9,0))</f>
        <v/>
      </c>
      <c r="K424" s="25" t="str">
        <f t="shared" si="3"/>
        <v>3,-1</v>
      </c>
      <c r="L424" s="25">
        <v>0</v>
      </c>
      <c r="M424" s="25">
        <v>0</v>
      </c>
      <c r="N424" s="25">
        <v>0</v>
      </c>
      <c r="O424" s="25">
        <v>0</v>
      </c>
      <c r="P424" s="17">
        <v>0</v>
      </c>
      <c r="Q424" s="17">
        <v>3000</v>
      </c>
      <c r="R424" s="17">
        <v>0</v>
      </c>
    </row>
    <row r="425" spans="1:18">
      <c r="A425" s="17">
        <v>200238</v>
      </c>
      <c r="B425" s="30" t="s">
        <v>11935</v>
      </c>
      <c r="C425" s="25">
        <v>2</v>
      </c>
      <c r="D425" s="25" t="s">
        <v>158</v>
      </c>
      <c r="E425" s="25">
        <f>IF(D425="",0,VLOOKUP(D425,city!$D$4:$K$352,8,0))</f>
        <v>121</v>
      </c>
      <c r="F425" s="25">
        <v>1</v>
      </c>
      <c r="G425" s="25">
        <v>0</v>
      </c>
      <c r="H425" s="25" t="s">
        <v>11126</v>
      </c>
      <c r="J425" s="25" t="str">
        <f>IF(I425="","",VLOOKUP(I425,speciality!$B$4:$J$1737,9,0))</f>
        <v/>
      </c>
      <c r="K425" s="25" t="str">
        <f t="shared" si="3"/>
        <v>3,-1</v>
      </c>
      <c r="L425" s="25">
        <v>0</v>
      </c>
      <c r="M425" s="25">
        <v>0</v>
      </c>
      <c r="N425" s="25">
        <v>0</v>
      </c>
      <c r="O425" s="25">
        <v>0</v>
      </c>
      <c r="P425" s="17">
        <v>0</v>
      </c>
      <c r="Q425" s="17">
        <v>3000</v>
      </c>
      <c r="R425" s="17">
        <v>0</v>
      </c>
    </row>
    <row r="426" spans="1:18">
      <c r="A426" s="17">
        <v>200239</v>
      </c>
      <c r="B426" s="24" t="s">
        <v>11936</v>
      </c>
      <c r="C426" s="25">
        <v>2</v>
      </c>
      <c r="D426" s="25" t="s">
        <v>152</v>
      </c>
      <c r="E426" s="25">
        <f>IF(D426="",0,VLOOKUP(D426,city!$D$4:$K$352,8,0))</f>
        <v>115</v>
      </c>
      <c r="F426" s="25">
        <v>1</v>
      </c>
      <c r="G426" s="25">
        <v>0</v>
      </c>
      <c r="H426" s="25" t="s">
        <v>11126</v>
      </c>
      <c r="I426" s="25" t="s">
        <v>11937</v>
      </c>
      <c r="J426" s="25">
        <f>IF(I426="","",VLOOKUP(I426,speciality!$B$4:$J$1737,9,0))</f>
        <v>111504</v>
      </c>
      <c r="K426" s="25" t="str">
        <f t="shared" si="3"/>
        <v>4,111504</v>
      </c>
      <c r="L426" s="25">
        <v>0</v>
      </c>
      <c r="M426" s="25">
        <v>0</v>
      </c>
      <c r="N426" s="25">
        <v>0</v>
      </c>
      <c r="O426" s="25">
        <v>0</v>
      </c>
      <c r="P426" s="17">
        <v>0</v>
      </c>
      <c r="Q426" s="17">
        <v>3000</v>
      </c>
      <c r="R426" s="17">
        <v>0</v>
      </c>
    </row>
    <row r="427" spans="1:18">
      <c r="A427" s="17">
        <v>200240</v>
      </c>
      <c r="B427" s="24" t="s">
        <v>11938</v>
      </c>
      <c r="C427" s="25">
        <v>2</v>
      </c>
      <c r="D427" s="25" t="s">
        <v>152</v>
      </c>
      <c r="E427" s="25">
        <f>IF(D427="",0,VLOOKUP(D427,city!$D$4:$K$352,8,0))</f>
        <v>115</v>
      </c>
      <c r="F427" s="25">
        <v>1</v>
      </c>
      <c r="G427" s="25">
        <v>0</v>
      </c>
      <c r="H427" s="25" t="s">
        <v>11126</v>
      </c>
      <c r="J427" s="25" t="str">
        <f>IF(I427="","",VLOOKUP(I427,speciality!$B$4:$J$1737,9,0))</f>
        <v/>
      </c>
      <c r="K427" s="25" t="str">
        <f t="shared" si="3"/>
        <v>3,-1</v>
      </c>
      <c r="L427" s="25">
        <v>0</v>
      </c>
      <c r="M427" s="25">
        <v>0</v>
      </c>
      <c r="N427" s="25">
        <v>0</v>
      </c>
      <c r="O427" s="25">
        <v>0</v>
      </c>
      <c r="P427" s="17">
        <v>0</v>
      </c>
      <c r="Q427" s="17">
        <v>3000</v>
      </c>
      <c r="R427" s="17">
        <v>0</v>
      </c>
    </row>
    <row r="428" spans="1:18">
      <c r="A428" s="17">
        <v>200241</v>
      </c>
      <c r="B428" s="30" t="s">
        <v>11939</v>
      </c>
      <c r="C428" s="25">
        <v>2</v>
      </c>
      <c r="D428" s="25" t="s">
        <v>152</v>
      </c>
      <c r="E428" s="25">
        <f>IF(D428="",0,VLOOKUP(D428,city!$D$4:$K$352,8,0))</f>
        <v>115</v>
      </c>
      <c r="F428" s="25">
        <v>1</v>
      </c>
      <c r="G428" s="25">
        <v>0</v>
      </c>
      <c r="H428" s="25" t="s">
        <v>11126</v>
      </c>
      <c r="J428" s="25" t="str">
        <f>IF(I428="","",VLOOKUP(I428,speciality!$B$4:$J$1737,9,0))</f>
        <v/>
      </c>
      <c r="K428" s="25" t="str">
        <f t="shared" si="3"/>
        <v>3,-1</v>
      </c>
      <c r="L428" s="25">
        <v>0</v>
      </c>
      <c r="M428" s="25">
        <v>0</v>
      </c>
      <c r="N428" s="25">
        <v>0</v>
      </c>
      <c r="O428" s="25">
        <v>0</v>
      </c>
      <c r="P428" s="17">
        <v>0</v>
      </c>
      <c r="Q428" s="17">
        <v>3000</v>
      </c>
      <c r="R428" s="17">
        <v>0</v>
      </c>
    </row>
    <row r="429" spans="1:18">
      <c r="A429" s="17">
        <v>200242</v>
      </c>
      <c r="B429" s="30" t="s">
        <v>11940</v>
      </c>
      <c r="C429" s="25">
        <v>2</v>
      </c>
      <c r="D429" s="25" t="s">
        <v>152</v>
      </c>
      <c r="E429" s="25">
        <f>IF(D429="",0,VLOOKUP(D429,city!$D$4:$K$352,8,0))</f>
        <v>115</v>
      </c>
      <c r="F429" s="25">
        <v>1</v>
      </c>
      <c r="G429" s="25">
        <v>0</v>
      </c>
      <c r="H429" s="25" t="s">
        <v>11126</v>
      </c>
      <c r="J429" s="25" t="str">
        <f>IF(I429="","",VLOOKUP(I429,speciality!$B$4:$J$1737,9,0))</f>
        <v/>
      </c>
      <c r="K429" s="25" t="str">
        <f t="shared" si="3"/>
        <v>3,-1</v>
      </c>
      <c r="L429" s="25">
        <v>0</v>
      </c>
      <c r="M429" s="25">
        <v>0</v>
      </c>
      <c r="N429" s="25">
        <v>0</v>
      </c>
      <c r="O429" s="25">
        <v>0</v>
      </c>
      <c r="P429" s="17">
        <v>0</v>
      </c>
      <c r="Q429" s="17">
        <v>3000</v>
      </c>
      <c r="R429" s="17">
        <v>0</v>
      </c>
    </row>
    <row r="430" spans="1:18" ht="27">
      <c r="A430" s="17">
        <v>200243</v>
      </c>
      <c r="B430" s="24" t="s">
        <v>11941</v>
      </c>
      <c r="C430" s="25">
        <v>2</v>
      </c>
      <c r="D430" s="25" t="s">
        <v>157</v>
      </c>
      <c r="E430" s="25">
        <f>IF(D430="",0,VLOOKUP(D430,city!$D$4:$K$352,8,0))</f>
        <v>120</v>
      </c>
      <c r="F430" s="25">
        <v>1</v>
      </c>
      <c r="G430" s="25">
        <v>0</v>
      </c>
      <c r="H430" s="25" t="s">
        <v>11126</v>
      </c>
      <c r="I430" s="25" t="s">
        <v>11942</v>
      </c>
      <c r="J430" s="25">
        <f>IF(I430="","",VLOOKUP(I430,speciality!$B$4:$J$1737,9,0))</f>
        <v>112001</v>
      </c>
      <c r="K430" s="25" t="str">
        <f t="shared" si="3"/>
        <v>4,112001</v>
      </c>
      <c r="L430" s="25">
        <v>0</v>
      </c>
      <c r="M430" s="25">
        <v>0</v>
      </c>
      <c r="N430" s="25">
        <v>0</v>
      </c>
      <c r="O430" s="25">
        <v>0</v>
      </c>
      <c r="P430" s="17">
        <v>0</v>
      </c>
      <c r="Q430" s="17">
        <v>3000</v>
      </c>
      <c r="R430" s="17">
        <v>0</v>
      </c>
    </row>
    <row r="431" spans="1:18" ht="27">
      <c r="A431" s="17">
        <v>200244</v>
      </c>
      <c r="B431" s="30" t="s">
        <v>11943</v>
      </c>
      <c r="C431" s="25">
        <v>2</v>
      </c>
      <c r="D431" s="25" t="s">
        <v>157</v>
      </c>
      <c r="E431" s="25">
        <f>IF(D431="",0,VLOOKUP(D431,city!$D$4:$K$352,8,0))</f>
        <v>120</v>
      </c>
      <c r="F431" s="25">
        <v>1</v>
      </c>
      <c r="G431" s="25">
        <v>0</v>
      </c>
      <c r="H431" s="25" t="s">
        <v>11126</v>
      </c>
      <c r="J431" s="25" t="str">
        <f>IF(I431="","",VLOOKUP(I431,speciality!$B$4:$J$1737,9,0))</f>
        <v/>
      </c>
      <c r="K431" s="25" t="str">
        <f t="shared" si="3"/>
        <v>3,-1</v>
      </c>
      <c r="L431" s="25">
        <v>0</v>
      </c>
      <c r="M431" s="25">
        <v>0</v>
      </c>
      <c r="N431" s="25">
        <v>0</v>
      </c>
      <c r="O431" s="25">
        <v>0</v>
      </c>
      <c r="P431" s="17">
        <v>0</v>
      </c>
      <c r="Q431" s="17">
        <v>3000</v>
      </c>
      <c r="R431" s="17">
        <v>0</v>
      </c>
    </row>
    <row r="432" spans="1:18">
      <c r="A432" s="17">
        <v>200245</v>
      </c>
      <c r="B432" s="24" t="s">
        <v>11944</v>
      </c>
      <c r="C432" s="25">
        <v>2</v>
      </c>
      <c r="D432" s="25" t="s">
        <v>157</v>
      </c>
      <c r="E432" s="25">
        <f>IF(D432="",0,VLOOKUP(D432,city!$D$4:$K$352,8,0))</f>
        <v>120</v>
      </c>
      <c r="F432" s="25">
        <v>1</v>
      </c>
      <c r="G432" s="25">
        <v>0</v>
      </c>
      <c r="H432" s="25" t="s">
        <v>11126</v>
      </c>
      <c r="J432" s="25" t="str">
        <f>IF(I432="","",VLOOKUP(I432,speciality!$B$4:$J$1737,9,0))</f>
        <v/>
      </c>
      <c r="K432" s="25" t="str">
        <f t="shared" si="3"/>
        <v>3,-1</v>
      </c>
      <c r="L432" s="25">
        <v>0</v>
      </c>
      <c r="M432" s="25">
        <v>0</v>
      </c>
      <c r="N432" s="25">
        <v>0</v>
      </c>
      <c r="O432" s="25">
        <v>0</v>
      </c>
      <c r="P432" s="17">
        <v>0</v>
      </c>
      <c r="Q432" s="17">
        <v>3000</v>
      </c>
      <c r="R432" s="17">
        <v>0</v>
      </c>
    </row>
    <row r="433" spans="1:18">
      <c r="A433" s="17">
        <v>200246</v>
      </c>
      <c r="B433" s="24" t="s">
        <v>11945</v>
      </c>
      <c r="C433" s="25">
        <v>2</v>
      </c>
      <c r="D433" s="25" t="s">
        <v>157</v>
      </c>
      <c r="E433" s="25">
        <f>IF(D433="",0,VLOOKUP(D433,city!$D$4:$K$352,8,0))</f>
        <v>120</v>
      </c>
      <c r="F433" s="25">
        <v>1</v>
      </c>
      <c r="G433" s="25">
        <v>0</v>
      </c>
      <c r="H433" s="25" t="s">
        <v>11126</v>
      </c>
      <c r="J433" s="25" t="str">
        <f>IF(I433="","",VLOOKUP(I433,speciality!$B$4:$J$1737,9,0))</f>
        <v/>
      </c>
      <c r="K433" s="25" t="str">
        <f t="shared" si="3"/>
        <v>3,-1</v>
      </c>
      <c r="L433" s="25">
        <v>0</v>
      </c>
      <c r="M433" s="25">
        <v>0</v>
      </c>
      <c r="N433" s="25">
        <v>0</v>
      </c>
      <c r="O433" s="25">
        <v>0</v>
      </c>
      <c r="P433" s="17">
        <v>0</v>
      </c>
      <c r="Q433" s="17">
        <v>3000</v>
      </c>
      <c r="R433" s="17">
        <v>0</v>
      </c>
    </row>
    <row r="434" spans="1:18" ht="27">
      <c r="A434" s="17">
        <v>200247</v>
      </c>
      <c r="B434" s="24" t="s">
        <v>11946</v>
      </c>
      <c r="C434" s="25">
        <v>2</v>
      </c>
      <c r="D434" s="25" t="s">
        <v>154</v>
      </c>
      <c r="E434" s="25">
        <f>IF(D434="",0,VLOOKUP(D434,city!$D$4:$K$352,8,0))</f>
        <v>117</v>
      </c>
      <c r="F434" s="25">
        <v>1</v>
      </c>
      <c r="G434" s="25">
        <v>0</v>
      </c>
      <c r="H434" s="25" t="s">
        <v>11126</v>
      </c>
      <c r="I434" s="25" t="s">
        <v>11947</v>
      </c>
      <c r="J434" s="25">
        <f>IF(I434="","",VLOOKUP(I434,speciality!$B$4:$J$1737,9,0))</f>
        <v>111703</v>
      </c>
      <c r="K434" s="25" t="str">
        <f t="shared" si="3"/>
        <v>4,111703</v>
      </c>
      <c r="L434" s="25">
        <v>0</v>
      </c>
      <c r="M434" s="25">
        <v>0</v>
      </c>
      <c r="N434" s="25">
        <v>0</v>
      </c>
      <c r="O434" s="25">
        <v>0</v>
      </c>
      <c r="P434" s="17">
        <v>0</v>
      </c>
      <c r="Q434" s="17">
        <v>3000</v>
      </c>
      <c r="R434" s="17">
        <v>0</v>
      </c>
    </row>
    <row r="435" spans="1:18">
      <c r="A435" s="17">
        <v>200248</v>
      </c>
      <c r="B435" s="24" t="s">
        <v>11948</v>
      </c>
      <c r="C435" s="25">
        <v>2</v>
      </c>
      <c r="D435" s="25" t="s">
        <v>154</v>
      </c>
      <c r="E435" s="25">
        <f>IF(D435="",0,VLOOKUP(D435,city!$D$4:$K$352,8,0))</f>
        <v>117</v>
      </c>
      <c r="F435" s="25">
        <v>1</v>
      </c>
      <c r="G435" s="25">
        <v>0</v>
      </c>
      <c r="H435" s="25" t="s">
        <v>11126</v>
      </c>
      <c r="J435" s="25" t="str">
        <f>IF(I435="","",VLOOKUP(I435,speciality!$B$4:$J$1737,9,0))</f>
        <v/>
      </c>
      <c r="K435" s="25" t="str">
        <f t="shared" si="3"/>
        <v>3,-1</v>
      </c>
      <c r="L435" s="25">
        <v>0</v>
      </c>
      <c r="M435" s="25">
        <v>0</v>
      </c>
      <c r="N435" s="25">
        <v>0</v>
      </c>
      <c r="O435" s="25">
        <v>0</v>
      </c>
      <c r="P435" s="17">
        <v>0</v>
      </c>
      <c r="Q435" s="17">
        <v>3000</v>
      </c>
      <c r="R435" s="17">
        <v>0</v>
      </c>
    </row>
    <row r="436" spans="1:18">
      <c r="A436" s="17">
        <v>200249</v>
      </c>
      <c r="B436" s="24" t="s">
        <v>11949</v>
      </c>
      <c r="C436" s="25">
        <v>2</v>
      </c>
      <c r="D436" s="25" t="s">
        <v>154</v>
      </c>
      <c r="E436" s="25">
        <f>IF(D436="",0,VLOOKUP(D436,city!$D$4:$K$352,8,0))</f>
        <v>117</v>
      </c>
      <c r="F436" s="25">
        <v>1</v>
      </c>
      <c r="G436" s="25">
        <v>0</v>
      </c>
      <c r="H436" s="25" t="s">
        <v>11126</v>
      </c>
      <c r="J436" s="25" t="str">
        <f>IF(I436="","",VLOOKUP(I436,speciality!$B$4:$J$1737,9,0))</f>
        <v/>
      </c>
      <c r="K436" s="25" t="str">
        <f t="shared" si="3"/>
        <v>3,-1</v>
      </c>
      <c r="L436" s="25">
        <v>0</v>
      </c>
      <c r="M436" s="25">
        <v>0</v>
      </c>
      <c r="N436" s="25">
        <v>0</v>
      </c>
      <c r="O436" s="25">
        <v>0</v>
      </c>
      <c r="P436" s="17">
        <v>0</v>
      </c>
      <c r="Q436" s="17">
        <v>3000</v>
      </c>
      <c r="R436" s="17">
        <v>0</v>
      </c>
    </row>
    <row r="437" spans="1:18">
      <c r="A437" s="17">
        <v>200250</v>
      </c>
      <c r="B437" s="30" t="s">
        <v>11950</v>
      </c>
      <c r="C437" s="25">
        <v>2</v>
      </c>
      <c r="D437" s="25" t="s">
        <v>154</v>
      </c>
      <c r="E437" s="25">
        <f>IF(D437="",0,VLOOKUP(D437,city!$D$4:$K$352,8,0))</f>
        <v>117</v>
      </c>
      <c r="F437" s="25">
        <v>1</v>
      </c>
      <c r="G437" s="25">
        <v>0</v>
      </c>
      <c r="H437" s="25" t="s">
        <v>11126</v>
      </c>
      <c r="J437" s="25" t="str">
        <f>IF(I437="","",VLOOKUP(I437,speciality!$B$4:$J$1737,9,0))</f>
        <v/>
      </c>
      <c r="K437" s="25" t="str">
        <f t="shared" si="3"/>
        <v>3,-1</v>
      </c>
      <c r="L437" s="25">
        <v>0</v>
      </c>
      <c r="M437" s="25">
        <v>0</v>
      </c>
      <c r="N437" s="25">
        <v>0</v>
      </c>
      <c r="O437" s="25">
        <v>0</v>
      </c>
      <c r="P437" s="17">
        <v>0</v>
      </c>
      <c r="Q437" s="17">
        <v>3000</v>
      </c>
      <c r="R437" s="17">
        <v>0</v>
      </c>
    </row>
    <row r="438" spans="1:18">
      <c r="A438" s="17">
        <v>200251</v>
      </c>
      <c r="B438" s="24" t="s">
        <v>11951</v>
      </c>
      <c r="C438" s="25">
        <v>2</v>
      </c>
      <c r="D438" s="25" t="s">
        <v>155</v>
      </c>
      <c r="E438" s="25">
        <f>IF(D438="",0,VLOOKUP(D438,city!$D$4:$K$352,8,0))</f>
        <v>118</v>
      </c>
      <c r="F438" s="25">
        <v>1</v>
      </c>
      <c r="G438" s="25">
        <v>0</v>
      </c>
      <c r="H438" s="25" t="s">
        <v>11126</v>
      </c>
      <c r="I438" s="25" t="s">
        <v>11952</v>
      </c>
      <c r="J438" s="25">
        <f>IF(I438="","",VLOOKUP(I438,speciality!$B$4:$J$1737,9,0))</f>
        <v>111801</v>
      </c>
      <c r="K438" s="25" t="str">
        <f t="shared" si="3"/>
        <v>4,111801</v>
      </c>
      <c r="L438" s="25">
        <v>0</v>
      </c>
      <c r="M438" s="25">
        <v>0</v>
      </c>
      <c r="N438" s="25">
        <v>0</v>
      </c>
      <c r="O438" s="25">
        <v>0</v>
      </c>
      <c r="P438" s="17">
        <v>0</v>
      </c>
      <c r="Q438" s="17">
        <v>3000</v>
      </c>
      <c r="R438" s="17">
        <v>0</v>
      </c>
    </row>
    <row r="439" spans="1:18">
      <c r="A439" s="17">
        <v>200252</v>
      </c>
      <c r="B439" s="24" t="s">
        <v>11953</v>
      </c>
      <c r="C439" s="25">
        <v>2</v>
      </c>
      <c r="D439" s="25" t="s">
        <v>155</v>
      </c>
      <c r="E439" s="25">
        <f>IF(D439="",0,VLOOKUP(D439,city!$D$4:$K$352,8,0))</f>
        <v>118</v>
      </c>
      <c r="F439" s="25">
        <v>1</v>
      </c>
      <c r="G439" s="25">
        <v>0</v>
      </c>
      <c r="H439" s="25" t="s">
        <v>11126</v>
      </c>
      <c r="J439" s="25" t="str">
        <f>IF(I439="","",VLOOKUP(I439,speciality!$B$4:$J$1737,9,0))</f>
        <v/>
      </c>
      <c r="K439" s="25" t="str">
        <f t="shared" si="3"/>
        <v>3,-1</v>
      </c>
      <c r="L439" s="25">
        <v>0</v>
      </c>
      <c r="M439" s="25">
        <v>0</v>
      </c>
      <c r="N439" s="25">
        <v>0</v>
      </c>
      <c r="O439" s="25">
        <v>0</v>
      </c>
      <c r="P439" s="17">
        <v>0</v>
      </c>
      <c r="Q439" s="17">
        <v>3000</v>
      </c>
      <c r="R439" s="17">
        <v>0</v>
      </c>
    </row>
    <row r="440" spans="1:18">
      <c r="A440" s="17">
        <v>200253</v>
      </c>
      <c r="B440" s="30" t="s">
        <v>11954</v>
      </c>
      <c r="C440" s="25">
        <v>2</v>
      </c>
      <c r="D440" s="25" t="s">
        <v>155</v>
      </c>
      <c r="E440" s="25">
        <f>IF(D440="",0,VLOOKUP(D440,city!$D$4:$K$352,8,0))</f>
        <v>118</v>
      </c>
      <c r="F440" s="25">
        <v>1</v>
      </c>
      <c r="G440" s="25">
        <v>0</v>
      </c>
      <c r="H440" s="25" t="s">
        <v>11126</v>
      </c>
      <c r="J440" s="25" t="str">
        <f>IF(I440="","",VLOOKUP(I440,speciality!$B$4:$J$1737,9,0))</f>
        <v/>
      </c>
      <c r="K440" s="25" t="str">
        <f t="shared" si="3"/>
        <v>3,-1</v>
      </c>
      <c r="L440" s="25">
        <v>0</v>
      </c>
      <c r="M440" s="25">
        <v>0</v>
      </c>
      <c r="N440" s="25">
        <v>0</v>
      </c>
      <c r="O440" s="25">
        <v>0</v>
      </c>
      <c r="P440" s="17">
        <v>0</v>
      </c>
      <c r="Q440" s="17">
        <v>3000</v>
      </c>
      <c r="R440" s="17">
        <v>0</v>
      </c>
    </row>
    <row r="441" spans="1:18">
      <c r="A441" s="17">
        <v>200254</v>
      </c>
      <c r="B441" s="24" t="s">
        <v>11955</v>
      </c>
      <c r="C441" s="25">
        <v>2</v>
      </c>
      <c r="D441" s="25" t="s">
        <v>155</v>
      </c>
      <c r="E441" s="25">
        <f>IF(D441="",0,VLOOKUP(D441,city!$D$4:$K$352,8,0))</f>
        <v>118</v>
      </c>
      <c r="F441" s="25">
        <v>1</v>
      </c>
      <c r="G441" s="25">
        <v>0</v>
      </c>
      <c r="H441" s="25" t="s">
        <v>11126</v>
      </c>
      <c r="J441" s="25" t="str">
        <f>IF(I441="","",VLOOKUP(I441,speciality!$B$4:$J$1737,9,0))</f>
        <v/>
      </c>
      <c r="K441" s="25" t="str">
        <f t="shared" si="3"/>
        <v>3,-1</v>
      </c>
      <c r="L441" s="25">
        <v>0</v>
      </c>
      <c r="M441" s="25">
        <v>0</v>
      </c>
      <c r="N441" s="25">
        <v>0</v>
      </c>
      <c r="O441" s="25">
        <v>0</v>
      </c>
      <c r="P441" s="17">
        <v>0</v>
      </c>
      <c r="Q441" s="17">
        <v>3000</v>
      </c>
      <c r="R441" s="17">
        <v>0</v>
      </c>
    </row>
    <row r="442" spans="1:18">
      <c r="A442" s="17">
        <v>200255</v>
      </c>
      <c r="B442" s="24" t="s">
        <v>11956</v>
      </c>
      <c r="C442" s="25">
        <v>2</v>
      </c>
      <c r="D442" s="25" t="s">
        <v>179</v>
      </c>
      <c r="E442" s="25">
        <f>IF(D442="",0,VLOOKUP(D442,city!$D$4:$K$352,8,0))</f>
        <v>140</v>
      </c>
      <c r="F442" s="25">
        <v>1</v>
      </c>
      <c r="G442" s="25">
        <v>0</v>
      </c>
      <c r="H442" s="25" t="s">
        <v>11126</v>
      </c>
      <c r="I442" s="25" t="s">
        <v>11957</v>
      </c>
      <c r="J442" s="25">
        <f>IF(I442="","",VLOOKUP(I442,speciality!$B$4:$J$1737,9,0))</f>
        <v>114002</v>
      </c>
      <c r="K442" s="25" t="str">
        <f t="shared" si="3"/>
        <v>4,114002</v>
      </c>
      <c r="L442" s="25">
        <v>0</v>
      </c>
      <c r="M442" s="25">
        <v>0</v>
      </c>
      <c r="N442" s="25">
        <v>0</v>
      </c>
      <c r="O442" s="25">
        <v>0</v>
      </c>
      <c r="P442" s="17">
        <v>0</v>
      </c>
      <c r="Q442" s="17">
        <v>3000</v>
      </c>
      <c r="R442" s="17">
        <v>0</v>
      </c>
    </row>
    <row r="443" spans="1:18">
      <c r="A443" s="17">
        <v>200256</v>
      </c>
      <c r="B443" s="24" t="s">
        <v>11958</v>
      </c>
      <c r="C443" s="25">
        <v>2</v>
      </c>
      <c r="D443" s="25" t="s">
        <v>179</v>
      </c>
      <c r="E443" s="25">
        <f>IF(D443="",0,VLOOKUP(D443,city!$D$4:$K$352,8,0))</f>
        <v>140</v>
      </c>
      <c r="F443" s="25">
        <v>1</v>
      </c>
      <c r="G443" s="25">
        <v>0</v>
      </c>
      <c r="H443" s="25" t="s">
        <v>11126</v>
      </c>
      <c r="J443" s="25" t="str">
        <f>IF(I443="","",VLOOKUP(I443,speciality!$B$4:$J$1737,9,0))</f>
        <v/>
      </c>
      <c r="K443" s="25" t="str">
        <f t="shared" si="3"/>
        <v>3,-1</v>
      </c>
      <c r="L443" s="25">
        <v>0</v>
      </c>
      <c r="M443" s="25">
        <v>0</v>
      </c>
      <c r="N443" s="25">
        <v>0</v>
      </c>
      <c r="O443" s="25">
        <v>0</v>
      </c>
      <c r="P443" s="17">
        <v>0</v>
      </c>
      <c r="Q443" s="17">
        <v>3000</v>
      </c>
      <c r="R443" s="17">
        <v>0</v>
      </c>
    </row>
    <row r="444" spans="1:18">
      <c r="A444" s="17">
        <v>200257</v>
      </c>
      <c r="B444" s="24" t="s">
        <v>11959</v>
      </c>
      <c r="C444" s="25">
        <v>2</v>
      </c>
      <c r="D444" s="25" t="s">
        <v>179</v>
      </c>
      <c r="E444" s="25">
        <f>IF(D444="",0,VLOOKUP(D444,city!$D$4:$K$352,8,0))</f>
        <v>140</v>
      </c>
      <c r="F444" s="25">
        <v>1</v>
      </c>
      <c r="G444" s="25">
        <v>0</v>
      </c>
      <c r="H444" s="25" t="s">
        <v>11126</v>
      </c>
      <c r="J444" s="25" t="str">
        <f>IF(I444="","",VLOOKUP(I444,speciality!$B$4:$J$1737,9,0))</f>
        <v/>
      </c>
      <c r="K444" s="25" t="str">
        <f t="shared" ref="K444:K507" si="4">IF(J444="","3,-1","4,"&amp;J444)</f>
        <v>3,-1</v>
      </c>
      <c r="L444" s="25">
        <v>0</v>
      </c>
      <c r="M444" s="25">
        <v>0</v>
      </c>
      <c r="N444" s="25">
        <v>0</v>
      </c>
      <c r="O444" s="25">
        <v>0</v>
      </c>
      <c r="P444" s="17">
        <v>0</v>
      </c>
      <c r="Q444" s="17">
        <v>3000</v>
      </c>
      <c r="R444" s="17">
        <v>0</v>
      </c>
    </row>
    <row r="445" spans="1:18">
      <c r="A445" s="17">
        <v>200258</v>
      </c>
      <c r="B445" s="24" t="s">
        <v>11960</v>
      </c>
      <c r="C445" s="25">
        <v>2</v>
      </c>
      <c r="D445" s="25" t="s">
        <v>179</v>
      </c>
      <c r="E445" s="25">
        <f>IF(D445="",0,VLOOKUP(D445,city!$D$4:$K$352,8,0))</f>
        <v>140</v>
      </c>
      <c r="F445" s="25">
        <v>1</v>
      </c>
      <c r="G445" s="25">
        <v>0</v>
      </c>
      <c r="H445" s="25" t="s">
        <v>11126</v>
      </c>
      <c r="J445" s="25" t="str">
        <f>IF(I445="","",VLOOKUP(I445,speciality!$B$4:$J$1737,9,0))</f>
        <v/>
      </c>
      <c r="K445" s="25" t="str">
        <f t="shared" si="4"/>
        <v>3,-1</v>
      </c>
      <c r="L445" s="25">
        <v>0</v>
      </c>
      <c r="M445" s="25">
        <v>0</v>
      </c>
      <c r="N445" s="25">
        <v>0</v>
      </c>
      <c r="O445" s="25">
        <v>0</v>
      </c>
      <c r="P445" s="17">
        <v>0</v>
      </c>
      <c r="Q445" s="17">
        <v>3000</v>
      </c>
      <c r="R445" s="17">
        <v>0</v>
      </c>
    </row>
    <row r="446" spans="1:18">
      <c r="A446" s="17">
        <v>200259</v>
      </c>
      <c r="B446" s="24" t="s">
        <v>11961</v>
      </c>
      <c r="C446" s="25">
        <v>2</v>
      </c>
      <c r="D446" s="25" t="s">
        <v>181</v>
      </c>
      <c r="E446" s="25">
        <f>IF(D446="",0,VLOOKUP(D446,city!$D$4:$K$352,8,0))</f>
        <v>142</v>
      </c>
      <c r="F446" s="25">
        <v>1</v>
      </c>
      <c r="G446" s="25">
        <v>0</v>
      </c>
      <c r="H446" s="25" t="s">
        <v>11126</v>
      </c>
      <c r="I446" s="25" t="s">
        <v>11962</v>
      </c>
      <c r="J446" s="25">
        <f>IF(I446="","",VLOOKUP(I446,speciality!$B$4:$J$1737,9,0))</f>
        <v>114201</v>
      </c>
      <c r="K446" s="25" t="str">
        <f t="shared" si="4"/>
        <v>4,114201</v>
      </c>
      <c r="L446" s="25">
        <v>0</v>
      </c>
      <c r="M446" s="25">
        <v>0</v>
      </c>
      <c r="N446" s="25">
        <v>0</v>
      </c>
      <c r="O446" s="25">
        <v>0</v>
      </c>
      <c r="P446" s="17">
        <v>0</v>
      </c>
      <c r="Q446" s="17">
        <v>3000</v>
      </c>
      <c r="R446" s="17">
        <v>0</v>
      </c>
    </row>
    <row r="447" spans="1:18">
      <c r="A447" s="17">
        <v>200260</v>
      </c>
      <c r="B447" s="24" t="s">
        <v>11963</v>
      </c>
      <c r="C447" s="25">
        <v>2</v>
      </c>
      <c r="D447" s="25" t="s">
        <v>181</v>
      </c>
      <c r="E447" s="25">
        <f>IF(D447="",0,VLOOKUP(D447,city!$D$4:$K$352,8,0))</f>
        <v>142</v>
      </c>
      <c r="F447" s="25">
        <v>1</v>
      </c>
      <c r="G447" s="25">
        <v>0</v>
      </c>
      <c r="H447" s="25" t="s">
        <v>11126</v>
      </c>
      <c r="J447" s="25" t="str">
        <f>IF(I447="","",VLOOKUP(I447,speciality!$B$4:$J$1737,9,0))</f>
        <v/>
      </c>
      <c r="K447" s="25" t="str">
        <f t="shared" si="4"/>
        <v>3,-1</v>
      </c>
      <c r="L447" s="25">
        <v>0</v>
      </c>
      <c r="M447" s="25">
        <v>0</v>
      </c>
      <c r="N447" s="25">
        <v>0</v>
      </c>
      <c r="O447" s="25">
        <v>0</v>
      </c>
      <c r="P447" s="17">
        <v>0</v>
      </c>
      <c r="Q447" s="17">
        <v>3000</v>
      </c>
      <c r="R447" s="17">
        <v>0</v>
      </c>
    </row>
    <row r="448" spans="1:18">
      <c r="A448" s="17">
        <v>200261</v>
      </c>
      <c r="B448" s="30" t="s">
        <v>11964</v>
      </c>
      <c r="C448" s="25">
        <v>2</v>
      </c>
      <c r="D448" s="25" t="s">
        <v>181</v>
      </c>
      <c r="E448" s="25">
        <f>IF(D448="",0,VLOOKUP(D448,city!$D$4:$K$352,8,0))</f>
        <v>142</v>
      </c>
      <c r="F448" s="25">
        <v>1</v>
      </c>
      <c r="G448" s="25">
        <v>0</v>
      </c>
      <c r="H448" s="25" t="s">
        <v>11126</v>
      </c>
      <c r="J448" s="25" t="str">
        <f>IF(I448="","",VLOOKUP(I448,speciality!$B$4:$J$1737,9,0))</f>
        <v/>
      </c>
      <c r="K448" s="25" t="str">
        <f t="shared" si="4"/>
        <v>3,-1</v>
      </c>
      <c r="L448" s="25">
        <v>0</v>
      </c>
      <c r="M448" s="25">
        <v>0</v>
      </c>
      <c r="N448" s="25">
        <v>0</v>
      </c>
      <c r="O448" s="25">
        <v>0</v>
      </c>
      <c r="P448" s="17">
        <v>0</v>
      </c>
      <c r="Q448" s="17">
        <v>3000</v>
      </c>
      <c r="R448" s="17">
        <v>0</v>
      </c>
    </row>
    <row r="449" spans="1:18">
      <c r="A449" s="17">
        <v>200262</v>
      </c>
      <c r="B449" s="24" t="s">
        <v>11965</v>
      </c>
      <c r="C449" s="25">
        <v>2</v>
      </c>
      <c r="D449" s="25" t="s">
        <v>181</v>
      </c>
      <c r="E449" s="25">
        <f>IF(D449="",0,VLOOKUP(D449,city!$D$4:$K$352,8,0))</f>
        <v>142</v>
      </c>
      <c r="F449" s="25">
        <v>1</v>
      </c>
      <c r="G449" s="25">
        <v>0</v>
      </c>
      <c r="H449" s="25" t="s">
        <v>11126</v>
      </c>
      <c r="J449" s="25" t="str">
        <f>IF(I449="","",VLOOKUP(I449,speciality!$B$4:$J$1737,9,0))</f>
        <v/>
      </c>
      <c r="K449" s="25" t="str">
        <f t="shared" si="4"/>
        <v>3,-1</v>
      </c>
      <c r="L449" s="25">
        <v>0</v>
      </c>
      <c r="M449" s="25">
        <v>0</v>
      </c>
      <c r="N449" s="25">
        <v>0</v>
      </c>
      <c r="O449" s="25">
        <v>0</v>
      </c>
      <c r="P449" s="17">
        <v>0</v>
      </c>
      <c r="Q449" s="17">
        <v>3000</v>
      </c>
      <c r="R449" s="17">
        <v>0</v>
      </c>
    </row>
    <row r="450" spans="1:18" ht="27">
      <c r="A450" s="17">
        <v>200263</v>
      </c>
      <c r="B450" s="24" t="s">
        <v>11966</v>
      </c>
      <c r="C450" s="25">
        <v>2</v>
      </c>
      <c r="D450" s="25" t="s">
        <v>180</v>
      </c>
      <c r="E450" s="25">
        <f>IF(D450="",0,VLOOKUP(D450,city!$D$4:$K$352,8,0))</f>
        <v>141</v>
      </c>
      <c r="F450" s="25">
        <v>1</v>
      </c>
      <c r="G450" s="25">
        <v>0</v>
      </c>
      <c r="H450" s="25" t="s">
        <v>11126</v>
      </c>
      <c r="I450" s="25" t="s">
        <v>11967</v>
      </c>
      <c r="J450" s="25">
        <f>IF(I450="","",VLOOKUP(I450,speciality!$B$4:$J$1737,9,0))</f>
        <v>114103</v>
      </c>
      <c r="K450" s="25" t="str">
        <f t="shared" si="4"/>
        <v>4,114103</v>
      </c>
      <c r="L450" s="25">
        <v>0</v>
      </c>
      <c r="M450" s="25">
        <v>0</v>
      </c>
      <c r="N450" s="25">
        <v>0</v>
      </c>
      <c r="O450" s="25">
        <v>0</v>
      </c>
      <c r="P450" s="17">
        <v>0</v>
      </c>
      <c r="Q450" s="17">
        <v>3000</v>
      </c>
      <c r="R450" s="17">
        <v>0</v>
      </c>
    </row>
    <row r="451" spans="1:18">
      <c r="A451" s="17">
        <v>200264</v>
      </c>
      <c r="B451" s="24" t="s">
        <v>11968</v>
      </c>
      <c r="C451" s="25">
        <v>2</v>
      </c>
      <c r="D451" s="25" t="s">
        <v>180</v>
      </c>
      <c r="E451" s="25">
        <f>IF(D451="",0,VLOOKUP(D451,city!$D$4:$K$352,8,0))</f>
        <v>141</v>
      </c>
      <c r="F451" s="25">
        <v>1</v>
      </c>
      <c r="G451" s="25">
        <v>0</v>
      </c>
      <c r="H451" s="25" t="s">
        <v>11126</v>
      </c>
      <c r="J451" s="25" t="str">
        <f>IF(I451="","",VLOOKUP(I451,speciality!$B$4:$J$1737,9,0))</f>
        <v/>
      </c>
      <c r="K451" s="25" t="str">
        <f t="shared" si="4"/>
        <v>3,-1</v>
      </c>
      <c r="L451" s="25">
        <v>0</v>
      </c>
      <c r="M451" s="25">
        <v>0</v>
      </c>
      <c r="N451" s="25">
        <v>0</v>
      </c>
      <c r="O451" s="25">
        <v>0</v>
      </c>
      <c r="P451" s="17">
        <v>0</v>
      </c>
      <c r="Q451" s="17">
        <v>3000</v>
      </c>
      <c r="R451" s="17">
        <v>0</v>
      </c>
    </row>
    <row r="452" spans="1:18">
      <c r="A452" s="17">
        <v>200265</v>
      </c>
      <c r="B452" s="24" t="s">
        <v>11969</v>
      </c>
      <c r="C452" s="25">
        <v>2</v>
      </c>
      <c r="D452" s="25" t="s">
        <v>180</v>
      </c>
      <c r="E452" s="25">
        <f>IF(D452="",0,VLOOKUP(D452,city!$D$4:$K$352,8,0))</f>
        <v>141</v>
      </c>
      <c r="F452" s="25">
        <v>1</v>
      </c>
      <c r="G452" s="25">
        <v>0</v>
      </c>
      <c r="H452" s="25" t="s">
        <v>11126</v>
      </c>
      <c r="J452" s="25" t="str">
        <f>IF(I452="","",VLOOKUP(I452,speciality!$B$4:$J$1737,9,0))</f>
        <v/>
      </c>
      <c r="K452" s="25" t="str">
        <f t="shared" si="4"/>
        <v>3,-1</v>
      </c>
      <c r="L452" s="25">
        <v>0</v>
      </c>
      <c r="M452" s="25">
        <v>0</v>
      </c>
      <c r="N452" s="25">
        <v>0</v>
      </c>
      <c r="O452" s="25">
        <v>0</v>
      </c>
      <c r="P452" s="17">
        <v>0</v>
      </c>
      <c r="Q452" s="17">
        <v>3000</v>
      </c>
      <c r="R452" s="17">
        <v>0</v>
      </c>
    </row>
    <row r="453" spans="1:18">
      <c r="A453" s="17">
        <v>200266</v>
      </c>
      <c r="B453" s="30" t="s">
        <v>11970</v>
      </c>
      <c r="C453" s="25">
        <v>2</v>
      </c>
      <c r="D453" s="25" t="s">
        <v>180</v>
      </c>
      <c r="E453" s="25">
        <f>IF(D453="",0,VLOOKUP(D453,city!$D$4:$K$352,8,0))</f>
        <v>141</v>
      </c>
      <c r="F453" s="25">
        <v>1</v>
      </c>
      <c r="G453" s="25">
        <v>0</v>
      </c>
      <c r="H453" s="25" t="s">
        <v>11126</v>
      </c>
      <c r="J453" s="25" t="str">
        <f>IF(I453="","",VLOOKUP(I453,speciality!$B$4:$J$1737,9,0))</f>
        <v/>
      </c>
      <c r="K453" s="25" t="str">
        <f t="shared" si="4"/>
        <v>3,-1</v>
      </c>
      <c r="L453" s="25">
        <v>0</v>
      </c>
      <c r="M453" s="25">
        <v>0</v>
      </c>
      <c r="N453" s="25">
        <v>0</v>
      </c>
      <c r="O453" s="25">
        <v>0</v>
      </c>
      <c r="P453" s="17">
        <v>0</v>
      </c>
      <c r="Q453" s="17">
        <v>3000</v>
      </c>
      <c r="R453" s="17">
        <v>0</v>
      </c>
    </row>
    <row r="454" spans="1:18" ht="27">
      <c r="A454" s="17">
        <v>200267</v>
      </c>
      <c r="B454" s="24" t="s">
        <v>11971</v>
      </c>
      <c r="C454" s="25">
        <v>2</v>
      </c>
      <c r="D454" s="25" t="s">
        <v>183</v>
      </c>
      <c r="E454" s="25">
        <f>IF(D454="",0,VLOOKUP(D454,city!$D$4:$K$352,8,0))</f>
        <v>144</v>
      </c>
      <c r="F454" s="25">
        <v>1</v>
      </c>
      <c r="G454" s="25">
        <v>0</v>
      </c>
      <c r="H454" s="25" t="s">
        <v>11126</v>
      </c>
      <c r="I454" s="25" t="s">
        <v>11972</v>
      </c>
      <c r="J454" s="25">
        <f>IF(I454="","",VLOOKUP(I454,speciality!$B$4:$J$1737,9,0))</f>
        <v>114405</v>
      </c>
      <c r="K454" s="25" t="str">
        <f t="shared" si="4"/>
        <v>4,114405</v>
      </c>
      <c r="L454" s="25">
        <v>0</v>
      </c>
      <c r="M454" s="25">
        <v>0</v>
      </c>
      <c r="N454" s="25">
        <v>0</v>
      </c>
      <c r="O454" s="25">
        <v>0</v>
      </c>
      <c r="P454" s="17">
        <v>0</v>
      </c>
      <c r="Q454" s="17">
        <v>3000</v>
      </c>
      <c r="R454" s="17">
        <v>0</v>
      </c>
    </row>
    <row r="455" spans="1:18">
      <c r="A455" s="17">
        <v>200268</v>
      </c>
      <c r="B455" s="24" t="s">
        <v>11973</v>
      </c>
      <c r="C455" s="25">
        <v>2</v>
      </c>
      <c r="D455" s="25" t="s">
        <v>183</v>
      </c>
      <c r="E455" s="25">
        <f>IF(D455="",0,VLOOKUP(D455,city!$D$4:$K$352,8,0))</f>
        <v>144</v>
      </c>
      <c r="F455" s="25">
        <v>1</v>
      </c>
      <c r="G455" s="25">
        <v>0</v>
      </c>
      <c r="H455" s="25" t="s">
        <v>11126</v>
      </c>
      <c r="J455" s="25" t="str">
        <f>IF(I455="","",VLOOKUP(I455,speciality!$B$4:$J$1737,9,0))</f>
        <v/>
      </c>
      <c r="K455" s="25" t="str">
        <f t="shared" si="4"/>
        <v>3,-1</v>
      </c>
      <c r="L455" s="25">
        <v>0</v>
      </c>
      <c r="M455" s="25">
        <v>0</v>
      </c>
      <c r="N455" s="25">
        <v>0</v>
      </c>
      <c r="O455" s="25">
        <v>0</v>
      </c>
      <c r="P455" s="17">
        <v>0</v>
      </c>
      <c r="Q455" s="17">
        <v>3000</v>
      </c>
      <c r="R455" s="17">
        <v>0</v>
      </c>
    </row>
    <row r="456" spans="1:18">
      <c r="A456" s="17">
        <v>200269</v>
      </c>
      <c r="B456" s="30" t="s">
        <v>11974</v>
      </c>
      <c r="C456" s="25">
        <v>2</v>
      </c>
      <c r="D456" s="25" t="s">
        <v>183</v>
      </c>
      <c r="E456" s="25">
        <f>IF(D456="",0,VLOOKUP(D456,city!$D$4:$K$352,8,0))</f>
        <v>144</v>
      </c>
      <c r="F456" s="25">
        <v>1</v>
      </c>
      <c r="G456" s="25">
        <v>0</v>
      </c>
      <c r="H456" s="25" t="s">
        <v>11126</v>
      </c>
      <c r="J456" s="25" t="str">
        <f>IF(I456="","",VLOOKUP(I456,speciality!$B$4:$J$1737,9,0))</f>
        <v/>
      </c>
      <c r="K456" s="25" t="str">
        <f t="shared" si="4"/>
        <v>3,-1</v>
      </c>
      <c r="L456" s="25">
        <v>0</v>
      </c>
      <c r="M456" s="25">
        <v>0</v>
      </c>
      <c r="N456" s="25">
        <v>0</v>
      </c>
      <c r="O456" s="25">
        <v>0</v>
      </c>
      <c r="P456" s="17">
        <v>0</v>
      </c>
      <c r="Q456" s="17">
        <v>3000</v>
      </c>
      <c r="R456" s="17">
        <v>0</v>
      </c>
    </row>
    <row r="457" spans="1:18">
      <c r="A457" s="17">
        <v>200270</v>
      </c>
      <c r="B457" s="24" t="s">
        <v>11975</v>
      </c>
      <c r="C457" s="25">
        <v>2</v>
      </c>
      <c r="D457" s="25" t="s">
        <v>183</v>
      </c>
      <c r="E457" s="25">
        <f>IF(D457="",0,VLOOKUP(D457,city!$D$4:$K$352,8,0))</f>
        <v>144</v>
      </c>
      <c r="F457" s="25">
        <v>1</v>
      </c>
      <c r="G457" s="25">
        <v>0</v>
      </c>
      <c r="H457" s="25" t="s">
        <v>11126</v>
      </c>
      <c r="J457" s="25" t="str">
        <f>IF(I457="","",VLOOKUP(I457,speciality!$B$4:$J$1737,9,0))</f>
        <v/>
      </c>
      <c r="K457" s="25" t="str">
        <f t="shared" si="4"/>
        <v>3,-1</v>
      </c>
      <c r="L457" s="25">
        <v>0</v>
      </c>
      <c r="M457" s="25">
        <v>0</v>
      </c>
      <c r="N457" s="25">
        <v>0</v>
      </c>
      <c r="O457" s="25">
        <v>0</v>
      </c>
      <c r="P457" s="17">
        <v>0</v>
      </c>
      <c r="Q457" s="17">
        <v>3000</v>
      </c>
      <c r="R457" s="17">
        <v>0</v>
      </c>
    </row>
    <row r="458" spans="1:18">
      <c r="A458" s="17">
        <v>200271</v>
      </c>
      <c r="B458" s="24" t="s">
        <v>11976</v>
      </c>
      <c r="C458" s="25">
        <v>2</v>
      </c>
      <c r="D458" s="25" t="s">
        <v>185</v>
      </c>
      <c r="E458" s="25">
        <f>IF(D458="",0,VLOOKUP(D458,city!$D$4:$K$352,8,0))</f>
        <v>146</v>
      </c>
      <c r="F458" s="25">
        <v>1</v>
      </c>
      <c r="G458" s="25">
        <v>0</v>
      </c>
      <c r="H458" s="25" t="s">
        <v>11126</v>
      </c>
      <c r="I458" s="25" t="s">
        <v>11977</v>
      </c>
      <c r="J458" s="25">
        <f>IF(I458="","",VLOOKUP(I458,speciality!$B$4:$J$1737,9,0))</f>
        <v>114604</v>
      </c>
      <c r="K458" s="25" t="str">
        <f t="shared" si="4"/>
        <v>4,114604</v>
      </c>
      <c r="L458" s="25">
        <v>0</v>
      </c>
      <c r="M458" s="25">
        <v>0</v>
      </c>
      <c r="N458" s="25">
        <v>0</v>
      </c>
      <c r="O458" s="25">
        <v>0</v>
      </c>
      <c r="P458" s="17">
        <v>0</v>
      </c>
      <c r="Q458" s="17">
        <v>3000</v>
      </c>
      <c r="R458" s="17">
        <v>0</v>
      </c>
    </row>
    <row r="459" spans="1:18">
      <c r="A459" s="17">
        <v>200272</v>
      </c>
      <c r="B459" s="24" t="s">
        <v>11978</v>
      </c>
      <c r="C459" s="25">
        <v>2</v>
      </c>
      <c r="D459" s="25" t="s">
        <v>185</v>
      </c>
      <c r="E459" s="25">
        <f>IF(D459="",0,VLOOKUP(D459,city!$D$4:$K$352,8,0))</f>
        <v>146</v>
      </c>
      <c r="F459" s="25">
        <v>1</v>
      </c>
      <c r="G459" s="25">
        <v>0</v>
      </c>
      <c r="H459" s="25" t="s">
        <v>11126</v>
      </c>
      <c r="J459" s="25" t="str">
        <f>IF(I459="","",VLOOKUP(I459,speciality!$B$4:$J$1737,9,0))</f>
        <v/>
      </c>
      <c r="K459" s="25" t="str">
        <f t="shared" si="4"/>
        <v>3,-1</v>
      </c>
      <c r="L459" s="25">
        <v>0</v>
      </c>
      <c r="M459" s="25">
        <v>0</v>
      </c>
      <c r="N459" s="25">
        <v>0</v>
      </c>
      <c r="O459" s="25">
        <v>0</v>
      </c>
      <c r="P459" s="17">
        <v>0</v>
      </c>
      <c r="Q459" s="17">
        <v>3000</v>
      </c>
      <c r="R459" s="17">
        <v>0</v>
      </c>
    </row>
    <row r="460" spans="1:18">
      <c r="A460" s="17">
        <v>200273</v>
      </c>
      <c r="B460" s="24" t="s">
        <v>11979</v>
      </c>
      <c r="C460" s="25">
        <v>2</v>
      </c>
      <c r="D460" s="25" t="s">
        <v>185</v>
      </c>
      <c r="E460" s="25">
        <f>IF(D460="",0,VLOOKUP(D460,city!$D$4:$K$352,8,0))</f>
        <v>146</v>
      </c>
      <c r="F460" s="25">
        <v>1</v>
      </c>
      <c r="G460" s="25">
        <v>0</v>
      </c>
      <c r="H460" s="25" t="s">
        <v>11126</v>
      </c>
      <c r="J460" s="25" t="str">
        <f>IF(I460="","",VLOOKUP(I460,speciality!$B$4:$J$1737,9,0))</f>
        <v/>
      </c>
      <c r="K460" s="25" t="str">
        <f t="shared" si="4"/>
        <v>3,-1</v>
      </c>
      <c r="L460" s="25">
        <v>0</v>
      </c>
      <c r="M460" s="25">
        <v>0</v>
      </c>
      <c r="N460" s="25">
        <v>0</v>
      </c>
      <c r="O460" s="25">
        <v>0</v>
      </c>
      <c r="P460" s="17">
        <v>0</v>
      </c>
      <c r="Q460" s="17">
        <v>3000</v>
      </c>
      <c r="R460" s="17">
        <v>0</v>
      </c>
    </row>
    <row r="461" spans="1:18">
      <c r="A461" s="17">
        <v>200274</v>
      </c>
      <c r="B461" s="24" t="s">
        <v>11980</v>
      </c>
      <c r="C461" s="25">
        <v>2</v>
      </c>
      <c r="D461" s="25" t="s">
        <v>185</v>
      </c>
      <c r="E461" s="25">
        <f>IF(D461="",0,VLOOKUP(D461,city!$D$4:$K$352,8,0))</f>
        <v>146</v>
      </c>
      <c r="F461" s="25">
        <v>1</v>
      </c>
      <c r="G461" s="25">
        <v>0</v>
      </c>
      <c r="H461" s="25" t="s">
        <v>11126</v>
      </c>
      <c r="J461" s="25" t="str">
        <f>IF(I461="","",VLOOKUP(I461,speciality!$B$4:$J$1737,9,0))</f>
        <v/>
      </c>
      <c r="K461" s="25" t="str">
        <f t="shared" si="4"/>
        <v>3,-1</v>
      </c>
      <c r="L461" s="25">
        <v>0</v>
      </c>
      <c r="M461" s="25">
        <v>0</v>
      </c>
      <c r="N461" s="25">
        <v>0</v>
      </c>
      <c r="O461" s="25">
        <v>0</v>
      </c>
      <c r="P461" s="17">
        <v>0</v>
      </c>
      <c r="Q461" s="17">
        <v>3000</v>
      </c>
      <c r="R461" s="17">
        <v>0</v>
      </c>
    </row>
    <row r="462" spans="1:18" ht="27">
      <c r="A462" s="17">
        <v>200275</v>
      </c>
      <c r="B462" s="24" t="s">
        <v>11981</v>
      </c>
      <c r="C462" s="25">
        <v>2</v>
      </c>
      <c r="D462" s="25" t="s">
        <v>187</v>
      </c>
      <c r="E462" s="25">
        <f>IF(D462="",0,VLOOKUP(D462,city!$D$4:$K$352,8,0))</f>
        <v>148</v>
      </c>
      <c r="F462" s="25">
        <v>1</v>
      </c>
      <c r="G462" s="25">
        <v>0</v>
      </c>
      <c r="H462" s="25" t="s">
        <v>11126</v>
      </c>
      <c r="I462" s="25" t="s">
        <v>11982</v>
      </c>
      <c r="J462" s="25">
        <f>IF(I462="","",VLOOKUP(I462,speciality!$B$4:$J$1737,9,0))</f>
        <v>114805</v>
      </c>
      <c r="K462" s="25" t="str">
        <f t="shared" si="4"/>
        <v>4,114805</v>
      </c>
      <c r="L462" s="25">
        <v>0</v>
      </c>
      <c r="M462" s="25">
        <v>0</v>
      </c>
      <c r="N462" s="25">
        <v>0</v>
      </c>
      <c r="O462" s="25">
        <v>0</v>
      </c>
      <c r="P462" s="17">
        <v>0</v>
      </c>
      <c r="Q462" s="17">
        <v>3000</v>
      </c>
      <c r="R462" s="17">
        <v>0</v>
      </c>
    </row>
    <row r="463" spans="1:18">
      <c r="A463" s="17">
        <v>200276</v>
      </c>
      <c r="B463" s="24" t="s">
        <v>11983</v>
      </c>
      <c r="C463" s="25">
        <v>2</v>
      </c>
      <c r="D463" s="25" t="s">
        <v>187</v>
      </c>
      <c r="E463" s="25">
        <f>IF(D463="",0,VLOOKUP(D463,city!$D$4:$K$352,8,0))</f>
        <v>148</v>
      </c>
      <c r="F463" s="25">
        <v>1</v>
      </c>
      <c r="G463" s="25">
        <v>0</v>
      </c>
      <c r="H463" s="25" t="s">
        <v>11126</v>
      </c>
      <c r="J463" s="25" t="str">
        <f>IF(I463="","",VLOOKUP(I463,speciality!$B$4:$J$1737,9,0))</f>
        <v/>
      </c>
      <c r="K463" s="25" t="str">
        <f t="shared" si="4"/>
        <v>3,-1</v>
      </c>
      <c r="L463" s="25">
        <v>0</v>
      </c>
      <c r="M463" s="25">
        <v>0</v>
      </c>
      <c r="N463" s="25">
        <v>0</v>
      </c>
      <c r="O463" s="25">
        <v>0</v>
      </c>
      <c r="P463" s="17">
        <v>0</v>
      </c>
      <c r="Q463" s="17">
        <v>3000</v>
      </c>
      <c r="R463" s="17">
        <v>0</v>
      </c>
    </row>
    <row r="464" spans="1:18">
      <c r="A464" s="17">
        <v>200277</v>
      </c>
      <c r="B464" s="24" t="s">
        <v>11984</v>
      </c>
      <c r="C464" s="25">
        <v>2</v>
      </c>
      <c r="D464" s="25" t="s">
        <v>187</v>
      </c>
      <c r="E464" s="25">
        <f>IF(D464="",0,VLOOKUP(D464,city!$D$4:$K$352,8,0))</f>
        <v>148</v>
      </c>
      <c r="F464" s="25">
        <v>1</v>
      </c>
      <c r="G464" s="25">
        <v>0</v>
      </c>
      <c r="H464" s="25" t="s">
        <v>11126</v>
      </c>
      <c r="J464" s="25" t="str">
        <f>IF(I464="","",VLOOKUP(I464,speciality!$B$4:$J$1737,9,0))</f>
        <v/>
      </c>
      <c r="K464" s="25" t="str">
        <f t="shared" si="4"/>
        <v>3,-1</v>
      </c>
      <c r="L464" s="25">
        <v>0</v>
      </c>
      <c r="M464" s="25">
        <v>0</v>
      </c>
      <c r="N464" s="25">
        <v>0</v>
      </c>
      <c r="O464" s="25">
        <v>0</v>
      </c>
      <c r="P464" s="17">
        <v>0</v>
      </c>
      <c r="Q464" s="17">
        <v>3000</v>
      </c>
      <c r="R464" s="17">
        <v>0</v>
      </c>
    </row>
    <row r="465" spans="1:18">
      <c r="A465" s="17">
        <v>200278</v>
      </c>
      <c r="B465" s="24" t="s">
        <v>11985</v>
      </c>
      <c r="C465" s="25">
        <v>2</v>
      </c>
      <c r="D465" s="25" t="s">
        <v>187</v>
      </c>
      <c r="E465" s="25">
        <f>IF(D465="",0,VLOOKUP(D465,city!$D$4:$K$352,8,0))</f>
        <v>148</v>
      </c>
      <c r="F465" s="25">
        <v>1</v>
      </c>
      <c r="G465" s="25">
        <v>0</v>
      </c>
      <c r="H465" s="25" t="s">
        <v>11126</v>
      </c>
      <c r="J465" s="25" t="str">
        <f>IF(I465="","",VLOOKUP(I465,speciality!$B$4:$J$1737,9,0))</f>
        <v/>
      </c>
      <c r="K465" s="25" t="str">
        <f t="shared" si="4"/>
        <v>3,-1</v>
      </c>
      <c r="L465" s="25">
        <v>0</v>
      </c>
      <c r="M465" s="25">
        <v>0</v>
      </c>
      <c r="N465" s="25">
        <v>0</v>
      </c>
      <c r="O465" s="25">
        <v>0</v>
      </c>
      <c r="P465" s="17">
        <v>0</v>
      </c>
      <c r="Q465" s="17">
        <v>3000</v>
      </c>
      <c r="R465" s="17">
        <v>0</v>
      </c>
    </row>
    <row r="466" spans="1:18" ht="27">
      <c r="A466" s="17">
        <v>200279</v>
      </c>
      <c r="B466" s="24" t="s">
        <v>11986</v>
      </c>
      <c r="C466" s="25">
        <v>2</v>
      </c>
      <c r="D466" s="25" t="s">
        <v>186</v>
      </c>
      <c r="E466" s="25">
        <f>IF(D466="",0,VLOOKUP(D466,city!$D$4:$K$352,8,0))</f>
        <v>147</v>
      </c>
      <c r="F466" s="25">
        <v>1</v>
      </c>
      <c r="G466" s="25">
        <v>0</v>
      </c>
      <c r="H466" s="25" t="s">
        <v>11126</v>
      </c>
      <c r="I466" s="25" t="s">
        <v>11987</v>
      </c>
      <c r="J466" s="25">
        <f>IF(I466="","",VLOOKUP(I466,speciality!$B$4:$J$1737,9,0))</f>
        <v>114704</v>
      </c>
      <c r="K466" s="25" t="str">
        <f t="shared" si="4"/>
        <v>4,114704</v>
      </c>
      <c r="L466" s="25">
        <v>0</v>
      </c>
      <c r="M466" s="25">
        <v>0</v>
      </c>
      <c r="N466" s="25">
        <v>0</v>
      </c>
      <c r="O466" s="25">
        <v>0</v>
      </c>
      <c r="P466" s="17">
        <v>0</v>
      </c>
      <c r="Q466" s="17">
        <v>3000</v>
      </c>
      <c r="R466" s="17">
        <v>0</v>
      </c>
    </row>
    <row r="467" spans="1:18">
      <c r="A467" s="17">
        <v>200280</v>
      </c>
      <c r="B467" s="24" t="s">
        <v>11988</v>
      </c>
      <c r="C467" s="25">
        <v>2</v>
      </c>
      <c r="D467" s="25" t="s">
        <v>186</v>
      </c>
      <c r="E467" s="25">
        <f>IF(D467="",0,VLOOKUP(D467,city!$D$4:$K$352,8,0))</f>
        <v>147</v>
      </c>
      <c r="F467" s="25">
        <v>1</v>
      </c>
      <c r="G467" s="25">
        <v>0</v>
      </c>
      <c r="H467" s="25" t="s">
        <v>11126</v>
      </c>
      <c r="J467" s="25" t="str">
        <f>IF(I467="","",VLOOKUP(I467,speciality!$B$4:$J$1737,9,0))</f>
        <v/>
      </c>
      <c r="K467" s="25" t="str">
        <f t="shared" si="4"/>
        <v>3,-1</v>
      </c>
      <c r="L467" s="25">
        <v>0</v>
      </c>
      <c r="M467" s="25">
        <v>0</v>
      </c>
      <c r="N467" s="25">
        <v>0</v>
      </c>
      <c r="O467" s="25">
        <v>0</v>
      </c>
      <c r="P467" s="17">
        <v>0</v>
      </c>
      <c r="Q467" s="17">
        <v>3000</v>
      </c>
      <c r="R467" s="17">
        <v>0</v>
      </c>
    </row>
    <row r="468" spans="1:18">
      <c r="A468" s="17">
        <v>200281</v>
      </c>
      <c r="B468" s="24" t="s">
        <v>11989</v>
      </c>
      <c r="C468" s="25">
        <v>2</v>
      </c>
      <c r="D468" s="25" t="s">
        <v>186</v>
      </c>
      <c r="E468" s="25">
        <f>IF(D468="",0,VLOOKUP(D468,city!$D$4:$K$352,8,0))</f>
        <v>147</v>
      </c>
      <c r="F468" s="25">
        <v>1</v>
      </c>
      <c r="G468" s="25">
        <v>0</v>
      </c>
      <c r="H468" s="25" t="s">
        <v>11126</v>
      </c>
      <c r="J468" s="25" t="str">
        <f>IF(I468="","",VLOOKUP(I468,speciality!$B$4:$J$1737,9,0))</f>
        <v/>
      </c>
      <c r="K468" s="25" t="str">
        <f t="shared" si="4"/>
        <v>3,-1</v>
      </c>
      <c r="L468" s="25">
        <v>0</v>
      </c>
      <c r="M468" s="25">
        <v>0</v>
      </c>
      <c r="N468" s="25">
        <v>0</v>
      </c>
      <c r="O468" s="25">
        <v>0</v>
      </c>
      <c r="P468" s="17">
        <v>0</v>
      </c>
      <c r="Q468" s="17">
        <v>3000</v>
      </c>
      <c r="R468" s="17">
        <v>0</v>
      </c>
    </row>
    <row r="469" spans="1:18">
      <c r="A469" s="17">
        <v>200282</v>
      </c>
      <c r="B469" s="24" t="s">
        <v>11990</v>
      </c>
      <c r="C469" s="25">
        <v>2</v>
      </c>
      <c r="D469" s="25" t="s">
        <v>186</v>
      </c>
      <c r="E469" s="25">
        <f>IF(D469="",0,VLOOKUP(D469,city!$D$4:$K$352,8,0))</f>
        <v>147</v>
      </c>
      <c r="F469" s="25">
        <v>1</v>
      </c>
      <c r="G469" s="25">
        <v>0</v>
      </c>
      <c r="H469" s="25" t="s">
        <v>11126</v>
      </c>
      <c r="J469" s="25" t="str">
        <f>IF(I469="","",VLOOKUP(I469,speciality!$B$4:$J$1737,9,0))</f>
        <v/>
      </c>
      <c r="K469" s="25" t="str">
        <f t="shared" si="4"/>
        <v>3,-1</v>
      </c>
      <c r="L469" s="25">
        <v>0</v>
      </c>
      <c r="M469" s="25">
        <v>0</v>
      </c>
      <c r="N469" s="25">
        <v>0</v>
      </c>
      <c r="O469" s="25">
        <v>0</v>
      </c>
      <c r="P469" s="17">
        <v>0</v>
      </c>
      <c r="Q469" s="17">
        <v>3000</v>
      </c>
      <c r="R469" s="17">
        <v>0</v>
      </c>
    </row>
    <row r="470" spans="1:18" ht="27">
      <c r="A470" s="17">
        <v>200283</v>
      </c>
      <c r="B470" s="24" t="s">
        <v>11991</v>
      </c>
      <c r="C470" s="25">
        <v>2</v>
      </c>
      <c r="D470" s="25" t="s">
        <v>184</v>
      </c>
      <c r="E470" s="25">
        <f>IF(D470="",0,VLOOKUP(D470,city!$D$4:$K$352,8,0))</f>
        <v>145</v>
      </c>
      <c r="F470" s="25">
        <v>1</v>
      </c>
      <c r="G470" s="25">
        <v>0</v>
      </c>
      <c r="H470" s="25" t="s">
        <v>11126</v>
      </c>
      <c r="I470" s="25" t="s">
        <v>11992</v>
      </c>
      <c r="J470" s="25">
        <f>IF(I470="","",VLOOKUP(I470,speciality!$B$4:$J$1737,9,0))</f>
        <v>114503</v>
      </c>
      <c r="K470" s="25" t="str">
        <f t="shared" si="4"/>
        <v>4,114503</v>
      </c>
      <c r="L470" s="25">
        <v>0</v>
      </c>
      <c r="M470" s="25">
        <v>0</v>
      </c>
      <c r="N470" s="25">
        <v>0</v>
      </c>
      <c r="O470" s="25">
        <v>0</v>
      </c>
      <c r="P470" s="17">
        <v>0</v>
      </c>
      <c r="Q470" s="17">
        <v>3000</v>
      </c>
      <c r="R470" s="17">
        <v>0</v>
      </c>
    </row>
    <row r="471" spans="1:18">
      <c r="A471" s="17">
        <v>200284</v>
      </c>
      <c r="B471" s="24" t="s">
        <v>11993</v>
      </c>
      <c r="C471" s="25">
        <v>2</v>
      </c>
      <c r="D471" s="25" t="s">
        <v>184</v>
      </c>
      <c r="E471" s="25">
        <f>IF(D471="",0,VLOOKUP(D471,city!$D$4:$K$352,8,0))</f>
        <v>145</v>
      </c>
      <c r="F471" s="25">
        <v>1</v>
      </c>
      <c r="G471" s="25">
        <v>0</v>
      </c>
      <c r="H471" s="25" t="s">
        <v>11126</v>
      </c>
      <c r="J471" s="25" t="str">
        <f>IF(I471="","",VLOOKUP(I471,speciality!$B$4:$J$1737,9,0))</f>
        <v/>
      </c>
      <c r="K471" s="25" t="str">
        <f t="shared" si="4"/>
        <v>3,-1</v>
      </c>
      <c r="L471" s="25">
        <v>0</v>
      </c>
      <c r="M471" s="25">
        <v>0</v>
      </c>
      <c r="N471" s="25">
        <v>0</v>
      </c>
      <c r="O471" s="25">
        <v>0</v>
      </c>
      <c r="P471" s="17">
        <v>0</v>
      </c>
      <c r="Q471" s="17">
        <v>3000</v>
      </c>
      <c r="R471" s="17">
        <v>0</v>
      </c>
    </row>
    <row r="472" spans="1:18">
      <c r="A472" s="17">
        <v>200285</v>
      </c>
      <c r="B472" s="24" t="s">
        <v>11994</v>
      </c>
      <c r="C472" s="25">
        <v>2</v>
      </c>
      <c r="D472" s="25" t="s">
        <v>184</v>
      </c>
      <c r="E472" s="25">
        <f>IF(D472="",0,VLOOKUP(D472,city!$D$4:$K$352,8,0))</f>
        <v>145</v>
      </c>
      <c r="F472" s="25">
        <v>1</v>
      </c>
      <c r="G472" s="25">
        <v>0</v>
      </c>
      <c r="H472" s="25" t="s">
        <v>11126</v>
      </c>
      <c r="J472" s="25" t="str">
        <f>IF(I472="","",VLOOKUP(I472,speciality!$B$4:$J$1737,9,0))</f>
        <v/>
      </c>
      <c r="K472" s="25" t="str">
        <f t="shared" si="4"/>
        <v>3,-1</v>
      </c>
      <c r="L472" s="25">
        <v>0</v>
      </c>
      <c r="M472" s="25">
        <v>0</v>
      </c>
      <c r="N472" s="25">
        <v>0</v>
      </c>
      <c r="O472" s="25">
        <v>0</v>
      </c>
      <c r="P472" s="17">
        <v>0</v>
      </c>
      <c r="Q472" s="17">
        <v>3000</v>
      </c>
      <c r="R472" s="17">
        <v>0</v>
      </c>
    </row>
    <row r="473" spans="1:18">
      <c r="A473" s="17">
        <v>200286</v>
      </c>
      <c r="B473" s="30" t="s">
        <v>11995</v>
      </c>
      <c r="C473" s="25">
        <v>2</v>
      </c>
      <c r="D473" s="25" t="s">
        <v>184</v>
      </c>
      <c r="E473" s="25">
        <f>IF(D473="",0,VLOOKUP(D473,city!$D$4:$K$352,8,0))</f>
        <v>145</v>
      </c>
      <c r="F473" s="25">
        <v>1</v>
      </c>
      <c r="G473" s="25">
        <v>0</v>
      </c>
      <c r="H473" s="25" t="s">
        <v>11126</v>
      </c>
      <c r="J473" s="25" t="str">
        <f>IF(I473="","",VLOOKUP(I473,speciality!$B$4:$J$1737,9,0))</f>
        <v/>
      </c>
      <c r="K473" s="25" t="str">
        <f t="shared" si="4"/>
        <v>3,-1</v>
      </c>
      <c r="L473" s="25">
        <v>0</v>
      </c>
      <c r="M473" s="25">
        <v>0</v>
      </c>
      <c r="N473" s="25">
        <v>0</v>
      </c>
      <c r="O473" s="25">
        <v>0</v>
      </c>
      <c r="P473" s="17">
        <v>0</v>
      </c>
      <c r="Q473" s="17">
        <v>3000</v>
      </c>
      <c r="R473" s="17">
        <v>0</v>
      </c>
    </row>
    <row r="474" spans="1:18" ht="27">
      <c r="A474" s="17">
        <v>200287</v>
      </c>
      <c r="B474" s="24" t="s">
        <v>11996</v>
      </c>
      <c r="C474" s="25">
        <v>2</v>
      </c>
      <c r="D474" s="25" t="s">
        <v>190</v>
      </c>
      <c r="E474" s="25">
        <f>IF(D474="",0,VLOOKUP(D474,city!$D$4:$K$352,8,0))</f>
        <v>151</v>
      </c>
      <c r="F474" s="25">
        <v>1</v>
      </c>
      <c r="G474" s="25">
        <v>0</v>
      </c>
      <c r="H474" s="25" t="s">
        <v>11126</v>
      </c>
      <c r="I474" s="25" t="s">
        <v>11997</v>
      </c>
      <c r="J474" s="25">
        <f>IF(I474="","",VLOOKUP(I474,speciality!$B$4:$J$1737,9,0))</f>
        <v>115103</v>
      </c>
      <c r="K474" s="25" t="str">
        <f t="shared" si="4"/>
        <v>4,115103</v>
      </c>
      <c r="L474" s="25">
        <v>0</v>
      </c>
      <c r="M474" s="25">
        <v>0</v>
      </c>
      <c r="N474" s="25">
        <v>0</v>
      </c>
      <c r="O474" s="25">
        <v>0</v>
      </c>
      <c r="P474" s="17">
        <v>0</v>
      </c>
      <c r="Q474" s="17">
        <v>3000</v>
      </c>
      <c r="R474" s="17">
        <v>0</v>
      </c>
    </row>
    <row r="475" spans="1:18">
      <c r="A475" s="17">
        <v>200288</v>
      </c>
      <c r="B475" s="24" t="s">
        <v>11998</v>
      </c>
      <c r="C475" s="25">
        <v>2</v>
      </c>
      <c r="D475" s="25" t="s">
        <v>190</v>
      </c>
      <c r="E475" s="25">
        <f>IF(D475="",0,VLOOKUP(D475,city!$D$4:$K$352,8,0))</f>
        <v>151</v>
      </c>
      <c r="F475" s="25">
        <v>1</v>
      </c>
      <c r="G475" s="25">
        <v>0</v>
      </c>
      <c r="H475" s="25" t="s">
        <v>11126</v>
      </c>
      <c r="J475" s="25" t="str">
        <f>IF(I475="","",VLOOKUP(I475,speciality!$B$4:$J$1737,9,0))</f>
        <v/>
      </c>
      <c r="K475" s="25" t="str">
        <f t="shared" si="4"/>
        <v>3,-1</v>
      </c>
      <c r="L475" s="25">
        <v>0</v>
      </c>
      <c r="M475" s="25">
        <v>0</v>
      </c>
      <c r="N475" s="25">
        <v>0</v>
      </c>
      <c r="O475" s="25">
        <v>0</v>
      </c>
      <c r="P475" s="17">
        <v>0</v>
      </c>
      <c r="Q475" s="17">
        <v>3000</v>
      </c>
      <c r="R475" s="17">
        <v>0</v>
      </c>
    </row>
    <row r="476" spans="1:18" ht="27">
      <c r="A476" s="17">
        <v>200289</v>
      </c>
      <c r="B476" s="24" t="s">
        <v>11999</v>
      </c>
      <c r="C476" s="25">
        <v>2</v>
      </c>
      <c r="D476" s="25" t="s">
        <v>190</v>
      </c>
      <c r="E476" s="25">
        <f>IF(D476="",0,VLOOKUP(D476,city!$D$4:$K$352,8,0))</f>
        <v>151</v>
      </c>
      <c r="F476" s="25">
        <v>1</v>
      </c>
      <c r="G476" s="25">
        <v>0</v>
      </c>
      <c r="H476" s="25" t="s">
        <v>11126</v>
      </c>
      <c r="J476" s="25" t="str">
        <f>IF(I476="","",VLOOKUP(I476,speciality!$B$4:$J$1737,9,0))</f>
        <v/>
      </c>
      <c r="K476" s="25" t="str">
        <f t="shared" si="4"/>
        <v>3,-1</v>
      </c>
      <c r="L476" s="25">
        <v>0</v>
      </c>
      <c r="M476" s="25">
        <v>0</v>
      </c>
      <c r="N476" s="25">
        <v>0</v>
      </c>
      <c r="O476" s="25">
        <v>0</v>
      </c>
      <c r="P476" s="17">
        <v>0</v>
      </c>
      <c r="Q476" s="17">
        <v>3000</v>
      </c>
      <c r="R476" s="17">
        <v>0</v>
      </c>
    </row>
    <row r="477" spans="1:18">
      <c r="A477" s="17">
        <v>200290</v>
      </c>
      <c r="B477" s="24" t="s">
        <v>12000</v>
      </c>
      <c r="C477" s="25">
        <v>2</v>
      </c>
      <c r="D477" s="25" t="s">
        <v>190</v>
      </c>
      <c r="E477" s="25">
        <f>IF(D477="",0,VLOOKUP(D477,city!$D$4:$K$352,8,0))</f>
        <v>151</v>
      </c>
      <c r="F477" s="25">
        <v>1</v>
      </c>
      <c r="G477" s="25">
        <v>0</v>
      </c>
      <c r="H477" s="25" t="s">
        <v>11126</v>
      </c>
      <c r="J477" s="25" t="str">
        <f>IF(I477="","",VLOOKUP(I477,speciality!$B$4:$J$1737,9,0))</f>
        <v/>
      </c>
      <c r="K477" s="25" t="str">
        <f t="shared" si="4"/>
        <v>3,-1</v>
      </c>
      <c r="L477" s="25">
        <v>0</v>
      </c>
      <c r="M477" s="25">
        <v>0</v>
      </c>
      <c r="N477" s="25">
        <v>0</v>
      </c>
      <c r="O477" s="25">
        <v>0</v>
      </c>
      <c r="P477" s="17">
        <v>0</v>
      </c>
      <c r="Q477" s="17">
        <v>3000</v>
      </c>
      <c r="R477" s="17">
        <v>0</v>
      </c>
    </row>
    <row r="478" spans="1:18" ht="27">
      <c r="A478" s="17">
        <v>200291</v>
      </c>
      <c r="B478" s="24" t="s">
        <v>12001</v>
      </c>
      <c r="C478" s="25">
        <v>2</v>
      </c>
      <c r="D478" s="25" t="s">
        <v>191</v>
      </c>
      <c r="E478" s="25">
        <f>IF(D478="",0,VLOOKUP(D478,city!$D$4:$K$352,8,0))</f>
        <v>152</v>
      </c>
      <c r="F478" s="25">
        <v>1</v>
      </c>
      <c r="G478" s="25">
        <v>0</v>
      </c>
      <c r="H478" s="25" t="s">
        <v>11126</v>
      </c>
      <c r="I478" s="25" t="s">
        <v>12002</v>
      </c>
      <c r="J478" s="25">
        <f>IF(I478="","",VLOOKUP(I478,speciality!$B$4:$J$1737,9,0))</f>
        <v>115201</v>
      </c>
      <c r="K478" s="25" t="str">
        <f t="shared" si="4"/>
        <v>4,115201</v>
      </c>
      <c r="L478" s="25">
        <v>0</v>
      </c>
      <c r="M478" s="25">
        <v>0</v>
      </c>
      <c r="N478" s="25">
        <v>0</v>
      </c>
      <c r="O478" s="25">
        <v>0</v>
      </c>
      <c r="P478" s="17">
        <v>0</v>
      </c>
      <c r="Q478" s="17">
        <v>3000</v>
      </c>
      <c r="R478" s="17">
        <v>0</v>
      </c>
    </row>
    <row r="479" spans="1:18">
      <c r="A479" s="17">
        <v>200292</v>
      </c>
      <c r="B479" s="24" t="s">
        <v>12003</v>
      </c>
      <c r="C479" s="25">
        <v>2</v>
      </c>
      <c r="D479" s="25" t="s">
        <v>191</v>
      </c>
      <c r="E479" s="25">
        <f>IF(D479="",0,VLOOKUP(D479,city!$D$4:$K$352,8,0))</f>
        <v>152</v>
      </c>
      <c r="F479" s="25">
        <v>1</v>
      </c>
      <c r="G479" s="25">
        <v>0</v>
      </c>
      <c r="H479" s="25" t="s">
        <v>11126</v>
      </c>
      <c r="J479" s="25" t="str">
        <f>IF(I479="","",VLOOKUP(I479,speciality!$B$4:$J$1737,9,0))</f>
        <v/>
      </c>
      <c r="K479" s="25" t="str">
        <f t="shared" si="4"/>
        <v>3,-1</v>
      </c>
      <c r="L479" s="25">
        <v>0</v>
      </c>
      <c r="M479" s="25">
        <v>0</v>
      </c>
      <c r="N479" s="25">
        <v>0</v>
      </c>
      <c r="O479" s="25">
        <v>0</v>
      </c>
      <c r="P479" s="17">
        <v>0</v>
      </c>
      <c r="Q479" s="17">
        <v>3000</v>
      </c>
      <c r="R479" s="17">
        <v>0</v>
      </c>
    </row>
    <row r="480" spans="1:18">
      <c r="A480" s="17">
        <v>200293</v>
      </c>
      <c r="B480" s="24" t="s">
        <v>12004</v>
      </c>
      <c r="C480" s="25">
        <v>2</v>
      </c>
      <c r="D480" s="25" t="s">
        <v>191</v>
      </c>
      <c r="E480" s="25">
        <f>IF(D480="",0,VLOOKUP(D480,city!$D$4:$K$352,8,0))</f>
        <v>152</v>
      </c>
      <c r="F480" s="25">
        <v>1</v>
      </c>
      <c r="G480" s="25">
        <v>0</v>
      </c>
      <c r="H480" s="25" t="s">
        <v>11126</v>
      </c>
      <c r="J480" s="25" t="str">
        <f>IF(I480="","",VLOOKUP(I480,speciality!$B$4:$J$1737,9,0))</f>
        <v/>
      </c>
      <c r="K480" s="25" t="str">
        <f t="shared" si="4"/>
        <v>3,-1</v>
      </c>
      <c r="L480" s="25">
        <v>0</v>
      </c>
      <c r="M480" s="25">
        <v>0</v>
      </c>
      <c r="N480" s="25">
        <v>0</v>
      </c>
      <c r="O480" s="25">
        <v>0</v>
      </c>
      <c r="P480" s="17">
        <v>0</v>
      </c>
      <c r="Q480" s="17">
        <v>3000</v>
      </c>
      <c r="R480" s="17">
        <v>0</v>
      </c>
    </row>
    <row r="481" spans="1:18">
      <c r="A481" s="17">
        <v>200294</v>
      </c>
      <c r="B481" s="24" t="s">
        <v>12005</v>
      </c>
      <c r="C481" s="25">
        <v>2</v>
      </c>
      <c r="D481" s="25" t="s">
        <v>191</v>
      </c>
      <c r="E481" s="25">
        <f>IF(D481="",0,VLOOKUP(D481,city!$D$4:$K$352,8,0))</f>
        <v>152</v>
      </c>
      <c r="F481" s="25">
        <v>1</v>
      </c>
      <c r="G481" s="25">
        <v>0</v>
      </c>
      <c r="H481" s="25" t="s">
        <v>11126</v>
      </c>
      <c r="J481" s="25" t="str">
        <f>IF(I481="","",VLOOKUP(I481,speciality!$B$4:$J$1737,9,0))</f>
        <v/>
      </c>
      <c r="K481" s="25" t="str">
        <f t="shared" si="4"/>
        <v>3,-1</v>
      </c>
      <c r="L481" s="25">
        <v>0</v>
      </c>
      <c r="M481" s="25">
        <v>0</v>
      </c>
      <c r="N481" s="25">
        <v>0</v>
      </c>
      <c r="O481" s="25">
        <v>0</v>
      </c>
      <c r="P481" s="17">
        <v>0</v>
      </c>
      <c r="Q481" s="17">
        <v>3000</v>
      </c>
      <c r="R481" s="17">
        <v>0</v>
      </c>
    </row>
    <row r="482" spans="1:18" ht="27">
      <c r="A482" s="17">
        <v>200295</v>
      </c>
      <c r="B482" s="24" t="s">
        <v>12006</v>
      </c>
      <c r="C482" s="25">
        <v>2</v>
      </c>
      <c r="D482" s="25" t="s">
        <v>188</v>
      </c>
      <c r="E482" s="25">
        <f>IF(D482="",0,VLOOKUP(D482,city!$D$4:$K$352,8,0))</f>
        <v>149</v>
      </c>
      <c r="F482" s="25">
        <v>1</v>
      </c>
      <c r="G482" s="25">
        <v>0</v>
      </c>
      <c r="H482" s="25" t="s">
        <v>11126</v>
      </c>
      <c r="I482" s="25" t="s">
        <v>12007</v>
      </c>
      <c r="J482" s="25">
        <f>IF(I482="","",VLOOKUP(I482,speciality!$B$4:$J$1737,9,0))</f>
        <v>114901</v>
      </c>
      <c r="K482" s="25" t="str">
        <f t="shared" si="4"/>
        <v>4,114901</v>
      </c>
      <c r="L482" s="25">
        <v>0</v>
      </c>
      <c r="M482" s="25">
        <v>0</v>
      </c>
      <c r="N482" s="25">
        <v>0</v>
      </c>
      <c r="O482" s="25">
        <v>0</v>
      </c>
      <c r="P482" s="17">
        <v>0</v>
      </c>
      <c r="Q482" s="17">
        <v>3000</v>
      </c>
      <c r="R482" s="17">
        <v>0</v>
      </c>
    </row>
    <row r="483" spans="1:18">
      <c r="A483" s="17">
        <v>200296</v>
      </c>
      <c r="B483" s="24" t="s">
        <v>12008</v>
      </c>
      <c r="C483" s="25">
        <v>2</v>
      </c>
      <c r="D483" s="25" t="s">
        <v>188</v>
      </c>
      <c r="E483" s="25">
        <f>IF(D483="",0,VLOOKUP(D483,city!$D$4:$K$352,8,0))</f>
        <v>149</v>
      </c>
      <c r="F483" s="25">
        <v>1</v>
      </c>
      <c r="G483" s="25">
        <v>0</v>
      </c>
      <c r="H483" s="25" t="s">
        <v>11126</v>
      </c>
      <c r="J483" s="25" t="str">
        <f>IF(I483="","",VLOOKUP(I483,speciality!$B$4:$J$1737,9,0))</f>
        <v/>
      </c>
      <c r="K483" s="25" t="str">
        <f t="shared" si="4"/>
        <v>3,-1</v>
      </c>
      <c r="L483" s="25">
        <v>0</v>
      </c>
      <c r="M483" s="25">
        <v>0</v>
      </c>
      <c r="N483" s="25">
        <v>0</v>
      </c>
      <c r="O483" s="25">
        <v>0</v>
      </c>
      <c r="P483" s="17">
        <v>0</v>
      </c>
      <c r="Q483" s="17">
        <v>3000</v>
      </c>
      <c r="R483" s="17">
        <v>0</v>
      </c>
    </row>
    <row r="484" spans="1:18">
      <c r="A484" s="17">
        <v>200297</v>
      </c>
      <c r="B484" s="24" t="s">
        <v>12009</v>
      </c>
      <c r="C484" s="25">
        <v>2</v>
      </c>
      <c r="D484" s="25" t="s">
        <v>188</v>
      </c>
      <c r="E484" s="25">
        <f>IF(D484="",0,VLOOKUP(D484,city!$D$4:$K$352,8,0))</f>
        <v>149</v>
      </c>
      <c r="F484" s="25">
        <v>1</v>
      </c>
      <c r="G484" s="25">
        <v>0</v>
      </c>
      <c r="H484" s="25" t="s">
        <v>11126</v>
      </c>
      <c r="J484" s="25" t="str">
        <f>IF(I484="","",VLOOKUP(I484,speciality!$B$4:$J$1737,9,0))</f>
        <v/>
      </c>
      <c r="K484" s="25" t="str">
        <f t="shared" si="4"/>
        <v>3,-1</v>
      </c>
      <c r="L484" s="25">
        <v>0</v>
      </c>
      <c r="M484" s="25">
        <v>0</v>
      </c>
      <c r="N484" s="25">
        <v>0</v>
      </c>
      <c r="O484" s="25">
        <v>0</v>
      </c>
      <c r="P484" s="17">
        <v>0</v>
      </c>
      <c r="Q484" s="17">
        <v>3000</v>
      </c>
      <c r="R484" s="17">
        <v>0</v>
      </c>
    </row>
    <row r="485" spans="1:18">
      <c r="A485" s="17">
        <v>200298</v>
      </c>
      <c r="B485" s="24" t="s">
        <v>12010</v>
      </c>
      <c r="C485" s="25">
        <v>2</v>
      </c>
      <c r="D485" s="25" t="s">
        <v>188</v>
      </c>
      <c r="E485" s="25">
        <f>IF(D485="",0,VLOOKUP(D485,city!$D$4:$K$352,8,0))</f>
        <v>149</v>
      </c>
      <c r="F485" s="25">
        <v>1</v>
      </c>
      <c r="G485" s="25">
        <v>0</v>
      </c>
      <c r="H485" s="25" t="s">
        <v>11126</v>
      </c>
      <c r="J485" s="25" t="str">
        <f>IF(I485="","",VLOOKUP(I485,speciality!$B$4:$J$1737,9,0))</f>
        <v/>
      </c>
      <c r="K485" s="25" t="str">
        <f t="shared" si="4"/>
        <v>3,-1</v>
      </c>
      <c r="L485" s="25">
        <v>0</v>
      </c>
      <c r="M485" s="25">
        <v>0</v>
      </c>
      <c r="N485" s="25">
        <v>0</v>
      </c>
      <c r="O485" s="25">
        <v>0</v>
      </c>
      <c r="P485" s="17">
        <v>0</v>
      </c>
      <c r="Q485" s="17">
        <v>3000</v>
      </c>
      <c r="R485" s="17">
        <v>0</v>
      </c>
    </row>
    <row r="486" spans="1:18" ht="27">
      <c r="A486" s="17">
        <v>200299</v>
      </c>
      <c r="B486" s="24" t="s">
        <v>12011</v>
      </c>
      <c r="C486" s="25">
        <v>2</v>
      </c>
      <c r="D486" s="25" t="s">
        <v>189</v>
      </c>
      <c r="E486" s="25">
        <f>IF(D486="",0,VLOOKUP(D486,city!$D$4:$K$352,8,0))</f>
        <v>150</v>
      </c>
      <c r="F486" s="25">
        <v>1</v>
      </c>
      <c r="G486" s="25">
        <v>0</v>
      </c>
      <c r="H486" s="25" t="s">
        <v>11126</v>
      </c>
      <c r="I486" s="25" t="s">
        <v>12012</v>
      </c>
      <c r="J486" s="25">
        <f>IF(I486="","",VLOOKUP(I486,speciality!$B$4:$J$1737,9,0))</f>
        <v>115005</v>
      </c>
      <c r="K486" s="25" t="str">
        <f t="shared" si="4"/>
        <v>4,115005</v>
      </c>
      <c r="L486" s="25">
        <v>0</v>
      </c>
      <c r="M486" s="25">
        <v>0</v>
      </c>
      <c r="N486" s="25">
        <v>0</v>
      </c>
      <c r="O486" s="25">
        <v>0</v>
      </c>
      <c r="P486" s="17">
        <v>0</v>
      </c>
      <c r="Q486" s="17">
        <v>3000</v>
      </c>
      <c r="R486" s="17">
        <v>0</v>
      </c>
    </row>
    <row r="487" spans="1:18">
      <c r="A487" s="17">
        <v>200300</v>
      </c>
      <c r="B487" s="24" t="s">
        <v>12013</v>
      </c>
      <c r="C487" s="25">
        <v>2</v>
      </c>
      <c r="D487" s="25" t="s">
        <v>189</v>
      </c>
      <c r="E487" s="25">
        <f>IF(D487="",0,VLOOKUP(D487,city!$D$4:$K$352,8,0))</f>
        <v>150</v>
      </c>
      <c r="F487" s="25">
        <v>1</v>
      </c>
      <c r="G487" s="25">
        <v>0</v>
      </c>
      <c r="H487" s="25" t="s">
        <v>11126</v>
      </c>
      <c r="J487" s="25" t="str">
        <f>IF(I487="","",VLOOKUP(I487,speciality!$B$4:$J$1737,9,0))</f>
        <v/>
      </c>
      <c r="K487" s="25" t="str">
        <f t="shared" si="4"/>
        <v>3,-1</v>
      </c>
      <c r="L487" s="25">
        <v>0</v>
      </c>
      <c r="M487" s="25">
        <v>0</v>
      </c>
      <c r="N487" s="25">
        <v>0</v>
      </c>
      <c r="O487" s="25">
        <v>0</v>
      </c>
      <c r="P487" s="17">
        <v>0</v>
      </c>
      <c r="Q487" s="17">
        <v>3000</v>
      </c>
      <c r="R487" s="17">
        <v>0</v>
      </c>
    </row>
    <row r="488" spans="1:18">
      <c r="A488" s="17">
        <v>200301</v>
      </c>
      <c r="B488" s="24" t="s">
        <v>12014</v>
      </c>
      <c r="C488" s="25">
        <v>2</v>
      </c>
      <c r="D488" s="25" t="s">
        <v>189</v>
      </c>
      <c r="E488" s="25">
        <f>IF(D488="",0,VLOOKUP(D488,city!$D$4:$K$352,8,0))</f>
        <v>150</v>
      </c>
      <c r="F488" s="25">
        <v>1</v>
      </c>
      <c r="G488" s="25">
        <v>0</v>
      </c>
      <c r="H488" s="25" t="s">
        <v>11126</v>
      </c>
      <c r="J488" s="25" t="str">
        <f>IF(I488="","",VLOOKUP(I488,speciality!$B$4:$J$1737,9,0))</f>
        <v/>
      </c>
      <c r="K488" s="25" t="str">
        <f t="shared" si="4"/>
        <v>3,-1</v>
      </c>
      <c r="L488" s="25">
        <v>0</v>
      </c>
      <c r="M488" s="25">
        <v>0</v>
      </c>
      <c r="N488" s="25">
        <v>0</v>
      </c>
      <c r="O488" s="25">
        <v>0</v>
      </c>
      <c r="P488" s="17">
        <v>0</v>
      </c>
      <c r="Q488" s="17">
        <v>3000</v>
      </c>
      <c r="R488" s="17">
        <v>0</v>
      </c>
    </row>
    <row r="489" spans="1:18">
      <c r="A489" s="17">
        <v>200302</v>
      </c>
      <c r="B489" s="24" t="s">
        <v>12015</v>
      </c>
      <c r="C489" s="25">
        <v>2</v>
      </c>
      <c r="D489" s="25" t="s">
        <v>189</v>
      </c>
      <c r="E489" s="25">
        <f>IF(D489="",0,VLOOKUP(D489,city!$D$4:$K$352,8,0))</f>
        <v>150</v>
      </c>
      <c r="F489" s="25">
        <v>1</v>
      </c>
      <c r="G489" s="25">
        <v>0</v>
      </c>
      <c r="H489" s="25" t="s">
        <v>11126</v>
      </c>
      <c r="J489" s="25" t="str">
        <f>IF(I489="","",VLOOKUP(I489,speciality!$B$4:$J$1737,9,0))</f>
        <v/>
      </c>
      <c r="K489" s="25" t="str">
        <f t="shared" si="4"/>
        <v>3,-1</v>
      </c>
      <c r="L489" s="25">
        <v>0</v>
      </c>
      <c r="M489" s="25">
        <v>0</v>
      </c>
      <c r="N489" s="25">
        <v>0</v>
      </c>
      <c r="O489" s="25">
        <v>0</v>
      </c>
      <c r="P489" s="17">
        <v>0</v>
      </c>
      <c r="Q489" s="17">
        <v>3000</v>
      </c>
      <c r="R489" s="17">
        <v>0</v>
      </c>
    </row>
    <row r="490" spans="1:18">
      <c r="A490" s="17">
        <v>200303</v>
      </c>
      <c r="B490" s="24" t="s">
        <v>12016</v>
      </c>
      <c r="C490" s="25">
        <v>2</v>
      </c>
      <c r="D490" s="25" t="s">
        <v>182</v>
      </c>
      <c r="E490" s="25">
        <f>IF(D490="",0,VLOOKUP(D490,city!$D$4:$K$352,8,0))</f>
        <v>143</v>
      </c>
      <c r="F490" s="25">
        <v>1</v>
      </c>
      <c r="G490" s="25">
        <v>0</v>
      </c>
      <c r="H490" s="25" t="s">
        <v>11126</v>
      </c>
      <c r="I490" s="25" t="s">
        <v>12017</v>
      </c>
      <c r="J490" s="25">
        <f>IF(I490="","",VLOOKUP(I490,speciality!$B$4:$J$1737,9,0))</f>
        <v>114304</v>
      </c>
      <c r="K490" s="25" t="str">
        <f t="shared" si="4"/>
        <v>4,114304</v>
      </c>
      <c r="L490" s="25">
        <v>0</v>
      </c>
      <c r="M490" s="25">
        <v>0</v>
      </c>
      <c r="N490" s="25">
        <v>0</v>
      </c>
      <c r="O490" s="25">
        <v>0</v>
      </c>
      <c r="P490" s="17">
        <v>0</v>
      </c>
      <c r="Q490" s="17">
        <v>3000</v>
      </c>
      <c r="R490" s="17">
        <v>0</v>
      </c>
    </row>
    <row r="491" spans="1:18">
      <c r="A491" s="17">
        <v>200304</v>
      </c>
      <c r="B491" s="24" t="s">
        <v>12018</v>
      </c>
      <c r="C491" s="25">
        <v>2</v>
      </c>
      <c r="D491" s="25" t="s">
        <v>182</v>
      </c>
      <c r="E491" s="25">
        <f>IF(D491="",0,VLOOKUP(D491,city!$D$4:$K$352,8,0))</f>
        <v>143</v>
      </c>
      <c r="F491" s="25">
        <v>1</v>
      </c>
      <c r="G491" s="25">
        <v>0</v>
      </c>
      <c r="H491" s="25" t="s">
        <v>11126</v>
      </c>
      <c r="J491" s="25" t="str">
        <f>IF(I491="","",VLOOKUP(I491,speciality!$B$4:$J$1737,9,0))</f>
        <v/>
      </c>
      <c r="K491" s="25" t="str">
        <f t="shared" si="4"/>
        <v>3,-1</v>
      </c>
      <c r="L491" s="25">
        <v>0</v>
      </c>
      <c r="M491" s="25">
        <v>0</v>
      </c>
      <c r="N491" s="25">
        <v>0</v>
      </c>
      <c r="O491" s="25">
        <v>0</v>
      </c>
      <c r="P491" s="17">
        <v>0</v>
      </c>
      <c r="Q491" s="17">
        <v>3000</v>
      </c>
      <c r="R491" s="17">
        <v>0</v>
      </c>
    </row>
    <row r="492" spans="1:18">
      <c r="A492" s="17">
        <v>200305</v>
      </c>
      <c r="B492" s="24" t="s">
        <v>12019</v>
      </c>
      <c r="C492" s="25">
        <v>2</v>
      </c>
      <c r="D492" s="25" t="s">
        <v>182</v>
      </c>
      <c r="E492" s="25">
        <f>IF(D492="",0,VLOOKUP(D492,city!$D$4:$K$352,8,0))</f>
        <v>143</v>
      </c>
      <c r="F492" s="25">
        <v>1</v>
      </c>
      <c r="G492" s="25">
        <v>0</v>
      </c>
      <c r="H492" s="25" t="s">
        <v>11126</v>
      </c>
      <c r="J492" s="25" t="str">
        <f>IF(I492="","",VLOOKUP(I492,speciality!$B$4:$J$1737,9,0))</f>
        <v/>
      </c>
      <c r="K492" s="25" t="str">
        <f t="shared" si="4"/>
        <v>3,-1</v>
      </c>
      <c r="L492" s="25">
        <v>0</v>
      </c>
      <c r="M492" s="25">
        <v>0</v>
      </c>
      <c r="N492" s="25">
        <v>0</v>
      </c>
      <c r="O492" s="25">
        <v>0</v>
      </c>
      <c r="P492" s="17">
        <v>0</v>
      </c>
      <c r="Q492" s="17">
        <v>3000</v>
      </c>
      <c r="R492" s="17">
        <v>0</v>
      </c>
    </row>
    <row r="493" spans="1:18">
      <c r="A493" s="17">
        <v>200306</v>
      </c>
      <c r="B493" s="24" t="s">
        <v>12020</v>
      </c>
      <c r="C493" s="25">
        <v>2</v>
      </c>
      <c r="D493" s="25" t="s">
        <v>182</v>
      </c>
      <c r="E493" s="25">
        <f>IF(D493="",0,VLOOKUP(D493,city!$D$4:$K$352,8,0))</f>
        <v>143</v>
      </c>
      <c r="F493" s="25">
        <v>1</v>
      </c>
      <c r="G493" s="25">
        <v>0</v>
      </c>
      <c r="H493" s="25" t="s">
        <v>11126</v>
      </c>
      <c r="J493" s="25" t="str">
        <f>IF(I493="","",VLOOKUP(I493,speciality!$B$4:$J$1737,9,0))</f>
        <v/>
      </c>
      <c r="K493" s="25" t="str">
        <f t="shared" si="4"/>
        <v>3,-1</v>
      </c>
      <c r="L493" s="25">
        <v>0</v>
      </c>
      <c r="M493" s="25">
        <v>0</v>
      </c>
      <c r="N493" s="25">
        <v>0</v>
      </c>
      <c r="O493" s="25">
        <v>0</v>
      </c>
      <c r="P493" s="17">
        <v>0</v>
      </c>
      <c r="Q493" s="17">
        <v>3000</v>
      </c>
      <c r="R493" s="17">
        <v>0</v>
      </c>
    </row>
    <row r="494" spans="1:18" ht="27">
      <c r="A494" s="17">
        <v>200307</v>
      </c>
      <c r="B494" s="24" t="s">
        <v>12021</v>
      </c>
      <c r="C494" s="25">
        <v>2</v>
      </c>
      <c r="D494" s="25" t="s">
        <v>193</v>
      </c>
      <c r="E494" s="25">
        <f>IF(D494="",0,VLOOKUP(D494,city!$D$4:$K$352,8,0))</f>
        <v>154</v>
      </c>
      <c r="F494" s="25">
        <v>1</v>
      </c>
      <c r="G494" s="25">
        <v>0</v>
      </c>
      <c r="H494" s="25" t="s">
        <v>11126</v>
      </c>
      <c r="I494" s="25" t="s">
        <v>12022</v>
      </c>
      <c r="J494" s="25">
        <f>IF(I494="","",VLOOKUP(I494,speciality!$B$4:$J$1737,9,0))</f>
        <v>115401</v>
      </c>
      <c r="K494" s="25" t="str">
        <f t="shared" si="4"/>
        <v>4,115401</v>
      </c>
      <c r="L494" s="25">
        <v>0</v>
      </c>
      <c r="M494" s="25">
        <v>0</v>
      </c>
      <c r="N494" s="25">
        <v>0</v>
      </c>
      <c r="O494" s="25">
        <v>0</v>
      </c>
      <c r="P494" s="17">
        <v>0</v>
      </c>
      <c r="Q494" s="17">
        <v>3000</v>
      </c>
      <c r="R494" s="17">
        <v>0</v>
      </c>
    </row>
    <row r="495" spans="1:18">
      <c r="A495" s="17">
        <v>200308</v>
      </c>
      <c r="B495" s="24" t="s">
        <v>12023</v>
      </c>
      <c r="C495" s="25">
        <v>2</v>
      </c>
      <c r="D495" s="25" t="s">
        <v>193</v>
      </c>
      <c r="E495" s="25">
        <f>IF(D495="",0,VLOOKUP(D495,city!$D$4:$K$352,8,0))</f>
        <v>154</v>
      </c>
      <c r="F495" s="25">
        <v>1</v>
      </c>
      <c r="G495" s="25">
        <v>0</v>
      </c>
      <c r="H495" s="25" t="s">
        <v>11126</v>
      </c>
      <c r="J495" s="25" t="str">
        <f>IF(I495="","",VLOOKUP(I495,speciality!$B$4:$J$1737,9,0))</f>
        <v/>
      </c>
      <c r="K495" s="25" t="str">
        <f t="shared" si="4"/>
        <v>3,-1</v>
      </c>
      <c r="L495" s="25">
        <v>0</v>
      </c>
      <c r="M495" s="25">
        <v>0</v>
      </c>
      <c r="N495" s="25">
        <v>0</v>
      </c>
      <c r="O495" s="25">
        <v>0</v>
      </c>
      <c r="P495" s="17">
        <v>0</v>
      </c>
      <c r="Q495" s="17">
        <v>3000</v>
      </c>
      <c r="R495" s="17">
        <v>0</v>
      </c>
    </row>
    <row r="496" spans="1:18">
      <c r="A496" s="17">
        <v>200309</v>
      </c>
      <c r="B496" s="24" t="s">
        <v>12024</v>
      </c>
      <c r="C496" s="25">
        <v>2</v>
      </c>
      <c r="D496" s="25" t="s">
        <v>193</v>
      </c>
      <c r="E496" s="25">
        <f>IF(D496="",0,VLOOKUP(D496,city!$D$4:$K$352,8,0))</f>
        <v>154</v>
      </c>
      <c r="F496" s="25">
        <v>1</v>
      </c>
      <c r="G496" s="25">
        <v>0</v>
      </c>
      <c r="H496" s="25" t="s">
        <v>11126</v>
      </c>
      <c r="J496" s="25" t="str">
        <f>IF(I496="","",VLOOKUP(I496,speciality!$B$4:$J$1737,9,0))</f>
        <v/>
      </c>
      <c r="K496" s="25" t="str">
        <f t="shared" si="4"/>
        <v>3,-1</v>
      </c>
      <c r="L496" s="25">
        <v>0</v>
      </c>
      <c r="M496" s="25">
        <v>0</v>
      </c>
      <c r="N496" s="25">
        <v>0</v>
      </c>
      <c r="O496" s="25">
        <v>0</v>
      </c>
      <c r="P496" s="17">
        <v>0</v>
      </c>
      <c r="Q496" s="17">
        <v>3000</v>
      </c>
      <c r="R496" s="17">
        <v>0</v>
      </c>
    </row>
    <row r="497" spans="1:18">
      <c r="A497" s="17">
        <v>200310</v>
      </c>
      <c r="B497" s="24" t="s">
        <v>12025</v>
      </c>
      <c r="C497" s="25">
        <v>2</v>
      </c>
      <c r="D497" s="25" t="s">
        <v>193</v>
      </c>
      <c r="E497" s="25">
        <f>IF(D497="",0,VLOOKUP(D497,city!$D$4:$K$352,8,0))</f>
        <v>154</v>
      </c>
      <c r="F497" s="25">
        <v>1</v>
      </c>
      <c r="G497" s="25">
        <v>0</v>
      </c>
      <c r="H497" s="25" t="s">
        <v>11126</v>
      </c>
      <c r="J497" s="25" t="str">
        <f>IF(I497="","",VLOOKUP(I497,speciality!$B$4:$J$1737,9,0))</f>
        <v/>
      </c>
      <c r="K497" s="25" t="str">
        <f t="shared" si="4"/>
        <v>3,-1</v>
      </c>
      <c r="L497" s="25">
        <v>0</v>
      </c>
      <c r="M497" s="25">
        <v>0</v>
      </c>
      <c r="N497" s="25">
        <v>0</v>
      </c>
      <c r="O497" s="25">
        <v>0</v>
      </c>
      <c r="P497" s="17">
        <v>0</v>
      </c>
      <c r="Q497" s="17">
        <v>3000</v>
      </c>
      <c r="R497" s="17">
        <v>0</v>
      </c>
    </row>
    <row r="498" spans="1:18" ht="27">
      <c r="A498" s="17">
        <v>200311</v>
      </c>
      <c r="B498" s="24" t="s">
        <v>12026</v>
      </c>
      <c r="C498" s="25">
        <v>2</v>
      </c>
      <c r="D498" s="25" t="s">
        <v>192</v>
      </c>
      <c r="E498" s="25">
        <f>IF(D498="",0,VLOOKUP(D498,city!$D$4:$K$352,8,0))</f>
        <v>153</v>
      </c>
      <c r="F498" s="25">
        <v>1</v>
      </c>
      <c r="G498" s="25">
        <v>0</v>
      </c>
      <c r="H498" s="25" t="s">
        <v>11126</v>
      </c>
      <c r="I498" s="25" t="s">
        <v>12027</v>
      </c>
      <c r="J498" s="25">
        <f>IF(I498="","",VLOOKUP(I498,speciality!$B$4:$J$1737,9,0))</f>
        <v>115305</v>
      </c>
      <c r="K498" s="25" t="str">
        <f t="shared" si="4"/>
        <v>4,115305</v>
      </c>
      <c r="L498" s="25">
        <v>0</v>
      </c>
      <c r="M498" s="25">
        <v>0</v>
      </c>
      <c r="N498" s="25">
        <v>0</v>
      </c>
      <c r="O498" s="25">
        <v>0</v>
      </c>
      <c r="P498" s="17">
        <v>0</v>
      </c>
      <c r="Q498" s="17">
        <v>3000</v>
      </c>
      <c r="R498" s="17">
        <v>0</v>
      </c>
    </row>
    <row r="499" spans="1:18">
      <c r="A499" s="17">
        <v>200312</v>
      </c>
      <c r="B499" s="30" t="s">
        <v>12028</v>
      </c>
      <c r="C499" s="25">
        <v>2</v>
      </c>
      <c r="D499" s="25" t="s">
        <v>192</v>
      </c>
      <c r="E499" s="25">
        <f>IF(D499="",0,VLOOKUP(D499,city!$D$4:$K$352,8,0))</f>
        <v>153</v>
      </c>
      <c r="F499" s="25">
        <v>1</v>
      </c>
      <c r="G499" s="25">
        <v>0</v>
      </c>
      <c r="H499" s="25" t="s">
        <v>11126</v>
      </c>
      <c r="J499" s="25" t="str">
        <f>IF(I499="","",VLOOKUP(I499,speciality!$B$4:$J$1737,9,0))</f>
        <v/>
      </c>
      <c r="K499" s="25" t="str">
        <f t="shared" si="4"/>
        <v>3,-1</v>
      </c>
      <c r="L499" s="25">
        <v>0</v>
      </c>
      <c r="M499" s="25">
        <v>0</v>
      </c>
      <c r="N499" s="25">
        <v>0</v>
      </c>
      <c r="O499" s="25">
        <v>0</v>
      </c>
      <c r="P499" s="17">
        <v>0</v>
      </c>
      <c r="Q499" s="17">
        <v>3000</v>
      </c>
      <c r="R499" s="17">
        <v>0</v>
      </c>
    </row>
    <row r="500" spans="1:18">
      <c r="A500" s="17">
        <v>200313</v>
      </c>
      <c r="B500" s="30" t="s">
        <v>12029</v>
      </c>
      <c r="C500" s="25">
        <v>2</v>
      </c>
      <c r="D500" s="25" t="s">
        <v>192</v>
      </c>
      <c r="E500" s="25">
        <f>IF(D500="",0,VLOOKUP(D500,city!$D$4:$K$352,8,0))</f>
        <v>153</v>
      </c>
      <c r="F500" s="25">
        <v>1</v>
      </c>
      <c r="G500" s="25">
        <v>0</v>
      </c>
      <c r="H500" s="25" t="s">
        <v>11126</v>
      </c>
      <c r="J500" s="25" t="str">
        <f>IF(I500="","",VLOOKUP(I500,speciality!$B$4:$J$1737,9,0))</f>
        <v/>
      </c>
      <c r="K500" s="25" t="str">
        <f t="shared" si="4"/>
        <v>3,-1</v>
      </c>
      <c r="L500" s="25">
        <v>0</v>
      </c>
      <c r="M500" s="25">
        <v>0</v>
      </c>
      <c r="N500" s="25">
        <v>0</v>
      </c>
      <c r="O500" s="25">
        <v>0</v>
      </c>
      <c r="P500" s="17">
        <v>0</v>
      </c>
      <c r="Q500" s="17">
        <v>3000</v>
      </c>
      <c r="R500" s="17">
        <v>0</v>
      </c>
    </row>
    <row r="501" spans="1:18">
      <c r="A501" s="17">
        <v>200314</v>
      </c>
      <c r="B501" s="24" t="s">
        <v>12030</v>
      </c>
      <c r="C501" s="25">
        <v>2</v>
      </c>
      <c r="D501" s="25" t="s">
        <v>192</v>
      </c>
      <c r="E501" s="25">
        <f>IF(D501="",0,VLOOKUP(D501,city!$D$4:$K$352,8,0))</f>
        <v>153</v>
      </c>
      <c r="F501" s="25">
        <v>1</v>
      </c>
      <c r="G501" s="25">
        <v>0</v>
      </c>
      <c r="H501" s="25" t="s">
        <v>11126</v>
      </c>
      <c r="J501" s="25" t="str">
        <f>IF(I501="","",VLOOKUP(I501,speciality!$B$4:$J$1737,9,0))</f>
        <v/>
      </c>
      <c r="K501" s="25" t="str">
        <f t="shared" si="4"/>
        <v>3,-1</v>
      </c>
      <c r="L501" s="25">
        <v>0</v>
      </c>
      <c r="M501" s="25">
        <v>0</v>
      </c>
      <c r="N501" s="25">
        <v>0</v>
      </c>
      <c r="O501" s="25">
        <v>0</v>
      </c>
      <c r="P501" s="17">
        <v>0</v>
      </c>
      <c r="Q501" s="17">
        <v>3000</v>
      </c>
      <c r="R501" s="17">
        <v>0</v>
      </c>
    </row>
    <row r="502" spans="1:18" ht="27">
      <c r="A502" s="17">
        <v>200315</v>
      </c>
      <c r="B502" s="24" t="s">
        <v>12031</v>
      </c>
      <c r="C502" s="25">
        <v>2</v>
      </c>
      <c r="D502" s="25" t="s">
        <v>194</v>
      </c>
      <c r="E502" s="25">
        <f>IF(D502="",0,VLOOKUP(D502,city!$D$4:$K$352,8,0))</f>
        <v>155</v>
      </c>
      <c r="F502" s="25">
        <v>1</v>
      </c>
      <c r="G502" s="25">
        <v>0</v>
      </c>
      <c r="H502" s="25" t="s">
        <v>11126</v>
      </c>
      <c r="I502" s="25" t="s">
        <v>12032</v>
      </c>
      <c r="J502" s="25">
        <f>IF(I502="","",VLOOKUP(I502,speciality!$B$4:$J$1737,9,0))</f>
        <v>115505</v>
      </c>
      <c r="K502" s="25" t="str">
        <f t="shared" si="4"/>
        <v>4,115505</v>
      </c>
      <c r="L502" s="25">
        <v>0</v>
      </c>
      <c r="M502" s="25">
        <v>0</v>
      </c>
      <c r="N502" s="25">
        <v>0</v>
      </c>
      <c r="O502" s="25">
        <v>0</v>
      </c>
      <c r="P502" s="17">
        <v>0</v>
      </c>
      <c r="Q502" s="17">
        <v>3000</v>
      </c>
      <c r="R502" s="17">
        <v>0</v>
      </c>
    </row>
    <row r="503" spans="1:18">
      <c r="A503" s="17">
        <v>200316</v>
      </c>
      <c r="B503" s="24" t="s">
        <v>12033</v>
      </c>
      <c r="C503" s="25">
        <v>2</v>
      </c>
      <c r="D503" s="25" t="s">
        <v>194</v>
      </c>
      <c r="E503" s="25">
        <f>IF(D503="",0,VLOOKUP(D503,city!$D$4:$K$352,8,0))</f>
        <v>155</v>
      </c>
      <c r="F503" s="25">
        <v>1</v>
      </c>
      <c r="G503" s="25">
        <v>0</v>
      </c>
      <c r="H503" s="25" t="s">
        <v>11126</v>
      </c>
      <c r="J503" s="25" t="str">
        <f>IF(I503="","",VLOOKUP(I503,speciality!$B$4:$J$1737,9,0))</f>
        <v/>
      </c>
      <c r="K503" s="25" t="str">
        <f t="shared" si="4"/>
        <v>3,-1</v>
      </c>
      <c r="L503" s="25">
        <v>0</v>
      </c>
      <c r="M503" s="25">
        <v>0</v>
      </c>
      <c r="N503" s="25">
        <v>0</v>
      </c>
      <c r="O503" s="25">
        <v>0</v>
      </c>
      <c r="P503" s="17">
        <v>0</v>
      </c>
      <c r="Q503" s="17">
        <v>3000</v>
      </c>
      <c r="R503" s="17">
        <v>0</v>
      </c>
    </row>
    <row r="504" spans="1:18">
      <c r="A504" s="17">
        <v>200317</v>
      </c>
      <c r="B504" s="24" t="s">
        <v>12034</v>
      </c>
      <c r="C504" s="25">
        <v>2</v>
      </c>
      <c r="D504" s="25" t="s">
        <v>194</v>
      </c>
      <c r="E504" s="25">
        <f>IF(D504="",0,VLOOKUP(D504,city!$D$4:$K$352,8,0))</f>
        <v>155</v>
      </c>
      <c r="F504" s="25">
        <v>1</v>
      </c>
      <c r="G504" s="25">
        <v>0</v>
      </c>
      <c r="H504" s="25" t="s">
        <v>11126</v>
      </c>
      <c r="J504" s="25" t="str">
        <f>IF(I504="","",VLOOKUP(I504,speciality!$B$4:$J$1737,9,0))</f>
        <v/>
      </c>
      <c r="K504" s="25" t="str">
        <f t="shared" si="4"/>
        <v>3,-1</v>
      </c>
      <c r="L504" s="25">
        <v>0</v>
      </c>
      <c r="M504" s="25">
        <v>0</v>
      </c>
      <c r="N504" s="25">
        <v>0</v>
      </c>
      <c r="O504" s="25">
        <v>0</v>
      </c>
      <c r="P504" s="17">
        <v>0</v>
      </c>
      <c r="Q504" s="17">
        <v>3000</v>
      </c>
      <c r="R504" s="17">
        <v>0</v>
      </c>
    </row>
    <row r="505" spans="1:18">
      <c r="A505" s="17">
        <v>200318</v>
      </c>
      <c r="B505" s="24" t="s">
        <v>12035</v>
      </c>
      <c r="C505" s="25">
        <v>2</v>
      </c>
      <c r="D505" s="25" t="s">
        <v>194</v>
      </c>
      <c r="E505" s="25">
        <f>IF(D505="",0,VLOOKUP(D505,city!$D$4:$K$352,8,0))</f>
        <v>155</v>
      </c>
      <c r="F505" s="25">
        <v>1</v>
      </c>
      <c r="G505" s="25">
        <v>0</v>
      </c>
      <c r="H505" s="25" t="s">
        <v>11126</v>
      </c>
      <c r="J505" s="25" t="str">
        <f>IF(I505="","",VLOOKUP(I505,speciality!$B$4:$J$1737,9,0))</f>
        <v/>
      </c>
      <c r="K505" s="25" t="str">
        <f t="shared" si="4"/>
        <v>3,-1</v>
      </c>
      <c r="L505" s="25">
        <v>0</v>
      </c>
      <c r="M505" s="25">
        <v>0</v>
      </c>
      <c r="N505" s="25">
        <v>0</v>
      </c>
      <c r="O505" s="25">
        <v>0</v>
      </c>
      <c r="P505" s="17">
        <v>0</v>
      </c>
      <c r="Q505" s="17">
        <v>3000</v>
      </c>
      <c r="R505" s="17">
        <v>0</v>
      </c>
    </row>
    <row r="506" spans="1:18" ht="27">
      <c r="A506" s="17">
        <v>200319</v>
      </c>
      <c r="B506" s="24" t="s">
        <v>12036</v>
      </c>
      <c r="C506" s="25">
        <v>2</v>
      </c>
      <c r="D506" s="25" t="s">
        <v>195</v>
      </c>
      <c r="E506" s="25">
        <f>IF(D506="",0,VLOOKUP(D506,city!$D$4:$K$352,8,0))</f>
        <v>156</v>
      </c>
      <c r="F506" s="25">
        <v>1</v>
      </c>
      <c r="G506" s="25">
        <v>0</v>
      </c>
      <c r="H506" s="25" t="s">
        <v>11126</v>
      </c>
      <c r="I506" s="25" t="s">
        <v>12037</v>
      </c>
      <c r="J506" s="25">
        <f>IF(I506="","",VLOOKUP(I506,speciality!$B$4:$J$1737,9,0))</f>
        <v>115605</v>
      </c>
      <c r="K506" s="25" t="str">
        <f t="shared" si="4"/>
        <v>4,115605</v>
      </c>
      <c r="L506" s="25">
        <v>0</v>
      </c>
      <c r="M506" s="25">
        <v>0</v>
      </c>
      <c r="N506" s="25">
        <v>0</v>
      </c>
      <c r="O506" s="25">
        <v>0</v>
      </c>
      <c r="P506" s="17">
        <v>0</v>
      </c>
      <c r="Q506" s="17">
        <v>3000</v>
      </c>
      <c r="R506" s="17">
        <v>0</v>
      </c>
    </row>
    <row r="507" spans="1:18">
      <c r="A507" s="17">
        <v>200320</v>
      </c>
      <c r="B507" s="30" t="s">
        <v>12038</v>
      </c>
      <c r="C507" s="25">
        <v>2</v>
      </c>
      <c r="D507" s="25" t="s">
        <v>195</v>
      </c>
      <c r="E507" s="25">
        <f>IF(D507="",0,VLOOKUP(D507,city!$D$4:$K$352,8,0))</f>
        <v>156</v>
      </c>
      <c r="F507" s="25">
        <v>1</v>
      </c>
      <c r="G507" s="25">
        <v>0</v>
      </c>
      <c r="H507" s="25" t="s">
        <v>11126</v>
      </c>
      <c r="J507" s="25" t="str">
        <f>IF(I507="","",VLOOKUP(I507,speciality!$B$4:$J$1737,9,0))</f>
        <v/>
      </c>
      <c r="K507" s="25" t="str">
        <f t="shared" si="4"/>
        <v>3,-1</v>
      </c>
      <c r="L507" s="25">
        <v>0</v>
      </c>
      <c r="M507" s="25">
        <v>0</v>
      </c>
      <c r="N507" s="25">
        <v>0</v>
      </c>
      <c r="O507" s="25">
        <v>0</v>
      </c>
      <c r="P507" s="17">
        <v>0</v>
      </c>
      <c r="Q507" s="17">
        <v>3000</v>
      </c>
      <c r="R507" s="17">
        <v>0</v>
      </c>
    </row>
    <row r="508" spans="1:18">
      <c r="A508" s="17">
        <v>200321</v>
      </c>
      <c r="B508" s="24" t="s">
        <v>12039</v>
      </c>
      <c r="C508" s="25">
        <v>2</v>
      </c>
      <c r="D508" s="25" t="s">
        <v>195</v>
      </c>
      <c r="E508" s="25">
        <f>IF(D508="",0,VLOOKUP(D508,city!$D$4:$K$352,8,0))</f>
        <v>156</v>
      </c>
      <c r="F508" s="25">
        <v>1</v>
      </c>
      <c r="G508" s="25">
        <v>0</v>
      </c>
      <c r="H508" s="25" t="s">
        <v>11126</v>
      </c>
      <c r="J508" s="25" t="str">
        <f>IF(I508="","",VLOOKUP(I508,speciality!$B$4:$J$1737,9,0))</f>
        <v/>
      </c>
      <c r="K508" s="25" t="str">
        <f t="shared" ref="K508:K571" si="5">IF(J508="","3,-1","4,"&amp;J508)</f>
        <v>3,-1</v>
      </c>
      <c r="L508" s="25">
        <v>0</v>
      </c>
      <c r="M508" s="25">
        <v>0</v>
      </c>
      <c r="N508" s="25">
        <v>0</v>
      </c>
      <c r="O508" s="25">
        <v>0</v>
      </c>
      <c r="P508" s="17">
        <v>0</v>
      </c>
      <c r="Q508" s="17">
        <v>3000</v>
      </c>
      <c r="R508" s="17">
        <v>0</v>
      </c>
    </row>
    <row r="509" spans="1:18">
      <c r="A509" s="17">
        <v>200322</v>
      </c>
      <c r="B509" s="24" t="s">
        <v>12040</v>
      </c>
      <c r="C509" s="25">
        <v>2</v>
      </c>
      <c r="D509" s="25" t="s">
        <v>195</v>
      </c>
      <c r="E509" s="25">
        <f>IF(D509="",0,VLOOKUP(D509,city!$D$4:$K$352,8,0))</f>
        <v>156</v>
      </c>
      <c r="F509" s="25">
        <v>1</v>
      </c>
      <c r="G509" s="25">
        <v>0</v>
      </c>
      <c r="H509" s="25" t="s">
        <v>11126</v>
      </c>
      <c r="J509" s="25" t="str">
        <f>IF(I509="","",VLOOKUP(I509,speciality!$B$4:$J$1737,9,0))</f>
        <v/>
      </c>
      <c r="K509" s="25" t="str">
        <f t="shared" si="5"/>
        <v>3,-1</v>
      </c>
      <c r="L509" s="25">
        <v>0</v>
      </c>
      <c r="M509" s="25">
        <v>0</v>
      </c>
      <c r="N509" s="25">
        <v>0</v>
      </c>
      <c r="O509" s="25">
        <v>0</v>
      </c>
      <c r="P509" s="17">
        <v>0</v>
      </c>
      <c r="Q509" s="17">
        <v>3000</v>
      </c>
      <c r="R509" s="17">
        <v>0</v>
      </c>
    </row>
    <row r="510" spans="1:18">
      <c r="A510" s="17">
        <v>200323</v>
      </c>
      <c r="B510" s="24" t="s">
        <v>12041</v>
      </c>
      <c r="C510" s="25">
        <v>2</v>
      </c>
      <c r="D510" s="25" t="s">
        <v>96</v>
      </c>
      <c r="E510" s="25">
        <f>IF(D510="",0,VLOOKUP(D510,city!$D$4:$K$352,8,0))</f>
        <v>63</v>
      </c>
      <c r="F510" s="25">
        <v>1</v>
      </c>
      <c r="G510" s="25">
        <v>0</v>
      </c>
      <c r="H510" s="25" t="s">
        <v>11126</v>
      </c>
      <c r="I510" s="25" t="s">
        <v>12042</v>
      </c>
      <c r="J510" s="25">
        <f>IF(I510="","",VLOOKUP(I510,speciality!$B$4:$J$1737,9,0))</f>
        <v>106303</v>
      </c>
      <c r="K510" s="25" t="str">
        <f t="shared" si="5"/>
        <v>4,106303</v>
      </c>
      <c r="L510" s="25">
        <v>0</v>
      </c>
      <c r="M510" s="25">
        <v>0</v>
      </c>
      <c r="N510" s="25">
        <v>0</v>
      </c>
      <c r="O510" s="25">
        <v>0</v>
      </c>
      <c r="P510" s="17">
        <v>0</v>
      </c>
      <c r="Q510" s="17">
        <v>3000</v>
      </c>
      <c r="R510" s="17">
        <v>0</v>
      </c>
    </row>
    <row r="511" spans="1:18">
      <c r="A511" s="17">
        <v>200324</v>
      </c>
      <c r="B511" s="24" t="s">
        <v>12043</v>
      </c>
      <c r="C511" s="25">
        <v>2</v>
      </c>
      <c r="D511" s="25" t="s">
        <v>96</v>
      </c>
      <c r="E511" s="25">
        <f>IF(D511="",0,VLOOKUP(D511,city!$D$4:$K$352,8,0))</f>
        <v>63</v>
      </c>
      <c r="F511" s="25">
        <v>1</v>
      </c>
      <c r="G511" s="25">
        <v>0</v>
      </c>
      <c r="H511" s="25" t="s">
        <v>11126</v>
      </c>
      <c r="J511" s="25" t="str">
        <f>IF(I511="","",VLOOKUP(I511,speciality!$B$4:$J$1737,9,0))</f>
        <v/>
      </c>
      <c r="K511" s="25" t="str">
        <f t="shared" si="5"/>
        <v>3,-1</v>
      </c>
      <c r="L511" s="25">
        <v>0</v>
      </c>
      <c r="M511" s="25">
        <v>0</v>
      </c>
      <c r="N511" s="25">
        <v>0</v>
      </c>
      <c r="O511" s="25">
        <v>0</v>
      </c>
      <c r="P511" s="17">
        <v>0</v>
      </c>
      <c r="Q511" s="17">
        <v>3000</v>
      </c>
      <c r="R511" s="17">
        <v>0</v>
      </c>
    </row>
    <row r="512" spans="1:18" ht="27">
      <c r="A512" s="17">
        <v>200325</v>
      </c>
      <c r="B512" s="24" t="s">
        <v>12044</v>
      </c>
      <c r="C512" s="25">
        <v>2</v>
      </c>
      <c r="D512" s="25" t="s">
        <v>96</v>
      </c>
      <c r="E512" s="25">
        <f>IF(D512="",0,VLOOKUP(D512,city!$D$4:$K$352,8,0))</f>
        <v>63</v>
      </c>
      <c r="F512" s="25">
        <v>1</v>
      </c>
      <c r="G512" s="25">
        <v>0</v>
      </c>
      <c r="H512" s="25" t="s">
        <v>11126</v>
      </c>
      <c r="J512" s="25" t="str">
        <f>IF(I512="","",VLOOKUP(I512,speciality!$B$4:$J$1737,9,0))</f>
        <v/>
      </c>
      <c r="K512" s="25" t="str">
        <f t="shared" si="5"/>
        <v>3,-1</v>
      </c>
      <c r="L512" s="25">
        <v>0</v>
      </c>
      <c r="M512" s="25">
        <v>0</v>
      </c>
      <c r="N512" s="25">
        <v>0</v>
      </c>
      <c r="O512" s="25">
        <v>0</v>
      </c>
      <c r="P512" s="17">
        <v>0</v>
      </c>
      <c r="Q512" s="17">
        <v>3000</v>
      </c>
      <c r="R512" s="17">
        <v>0</v>
      </c>
    </row>
    <row r="513" spans="1:18">
      <c r="A513" s="17">
        <v>200326</v>
      </c>
      <c r="B513" s="24" t="s">
        <v>12045</v>
      </c>
      <c r="C513" s="25">
        <v>2</v>
      </c>
      <c r="D513" s="25" t="s">
        <v>96</v>
      </c>
      <c r="E513" s="25">
        <f>IF(D513="",0,VLOOKUP(D513,city!$D$4:$K$352,8,0))</f>
        <v>63</v>
      </c>
      <c r="F513" s="25">
        <v>1</v>
      </c>
      <c r="G513" s="25">
        <v>0</v>
      </c>
      <c r="H513" s="25" t="s">
        <v>11126</v>
      </c>
      <c r="J513" s="25" t="str">
        <f>IF(I513="","",VLOOKUP(I513,speciality!$B$4:$J$1737,9,0))</f>
        <v/>
      </c>
      <c r="K513" s="25" t="str">
        <f t="shared" si="5"/>
        <v>3,-1</v>
      </c>
      <c r="L513" s="25">
        <v>0</v>
      </c>
      <c r="M513" s="25">
        <v>0</v>
      </c>
      <c r="N513" s="25">
        <v>0</v>
      </c>
      <c r="O513" s="25">
        <v>0</v>
      </c>
      <c r="P513" s="17">
        <v>0</v>
      </c>
      <c r="Q513" s="17">
        <v>3000</v>
      </c>
      <c r="R513" s="17">
        <v>0</v>
      </c>
    </row>
    <row r="514" spans="1:18">
      <c r="A514" s="17">
        <v>200327</v>
      </c>
      <c r="B514" s="24" t="s">
        <v>12046</v>
      </c>
      <c r="C514" s="25">
        <v>2</v>
      </c>
      <c r="D514" s="25" t="s">
        <v>97</v>
      </c>
      <c r="E514" s="25">
        <f>IF(D514="",0,VLOOKUP(D514,city!$D$4:$K$352,8,0))</f>
        <v>64</v>
      </c>
      <c r="F514" s="25">
        <v>1</v>
      </c>
      <c r="G514" s="25">
        <v>0</v>
      </c>
      <c r="H514" s="25" t="s">
        <v>11126</v>
      </c>
      <c r="I514" s="25" t="s">
        <v>12047</v>
      </c>
      <c r="J514" s="25">
        <f>IF(I514="","",VLOOKUP(I514,speciality!$B$4:$J$1737,9,0))</f>
        <v>106403</v>
      </c>
      <c r="K514" s="25" t="str">
        <f t="shared" si="5"/>
        <v>4,106403</v>
      </c>
      <c r="L514" s="25">
        <v>0</v>
      </c>
      <c r="M514" s="25">
        <v>0</v>
      </c>
      <c r="N514" s="25">
        <v>0</v>
      </c>
      <c r="O514" s="25">
        <v>0</v>
      </c>
      <c r="P514" s="17">
        <v>0</v>
      </c>
      <c r="Q514" s="17">
        <v>3000</v>
      </c>
      <c r="R514" s="17">
        <v>0</v>
      </c>
    </row>
    <row r="515" spans="1:18">
      <c r="A515" s="17">
        <v>200328</v>
      </c>
      <c r="B515" s="24" t="s">
        <v>12048</v>
      </c>
      <c r="C515" s="25">
        <v>2</v>
      </c>
      <c r="D515" s="25" t="s">
        <v>97</v>
      </c>
      <c r="E515" s="25">
        <f>IF(D515="",0,VLOOKUP(D515,city!$D$4:$K$352,8,0))</f>
        <v>64</v>
      </c>
      <c r="F515" s="25">
        <v>1</v>
      </c>
      <c r="G515" s="25">
        <v>0</v>
      </c>
      <c r="H515" s="25" t="s">
        <v>11126</v>
      </c>
      <c r="J515" s="25" t="str">
        <f>IF(I515="","",VLOOKUP(I515,speciality!$B$4:$J$1737,9,0))</f>
        <v/>
      </c>
      <c r="K515" s="25" t="str">
        <f t="shared" si="5"/>
        <v>3,-1</v>
      </c>
      <c r="L515" s="25">
        <v>0</v>
      </c>
      <c r="M515" s="25">
        <v>0</v>
      </c>
      <c r="N515" s="25">
        <v>0</v>
      </c>
      <c r="O515" s="25">
        <v>0</v>
      </c>
      <c r="P515" s="17">
        <v>0</v>
      </c>
      <c r="Q515" s="17">
        <v>3000</v>
      </c>
      <c r="R515" s="17">
        <v>0</v>
      </c>
    </row>
    <row r="516" spans="1:18">
      <c r="A516" s="17">
        <v>200329</v>
      </c>
      <c r="B516" s="24" t="s">
        <v>12049</v>
      </c>
      <c r="C516" s="25">
        <v>2</v>
      </c>
      <c r="D516" s="25" t="s">
        <v>97</v>
      </c>
      <c r="E516" s="25">
        <f>IF(D516="",0,VLOOKUP(D516,city!$D$4:$K$352,8,0))</f>
        <v>64</v>
      </c>
      <c r="F516" s="25">
        <v>1</v>
      </c>
      <c r="G516" s="25">
        <v>0</v>
      </c>
      <c r="H516" s="25" t="s">
        <v>11126</v>
      </c>
      <c r="J516" s="25" t="str">
        <f>IF(I516="","",VLOOKUP(I516,speciality!$B$4:$J$1737,9,0))</f>
        <v/>
      </c>
      <c r="K516" s="25" t="str">
        <f t="shared" si="5"/>
        <v>3,-1</v>
      </c>
      <c r="L516" s="25">
        <v>0</v>
      </c>
      <c r="M516" s="25">
        <v>0</v>
      </c>
      <c r="N516" s="25">
        <v>0</v>
      </c>
      <c r="O516" s="25">
        <v>0</v>
      </c>
      <c r="P516" s="17">
        <v>0</v>
      </c>
      <c r="Q516" s="17">
        <v>3000</v>
      </c>
      <c r="R516" s="17">
        <v>0</v>
      </c>
    </row>
    <row r="517" spans="1:18">
      <c r="A517" s="17">
        <v>200330</v>
      </c>
      <c r="B517" s="24" t="s">
        <v>12050</v>
      </c>
      <c r="C517" s="25">
        <v>2</v>
      </c>
      <c r="D517" s="25" t="s">
        <v>97</v>
      </c>
      <c r="E517" s="25">
        <f>IF(D517="",0,VLOOKUP(D517,city!$D$4:$K$352,8,0))</f>
        <v>64</v>
      </c>
      <c r="F517" s="25">
        <v>1</v>
      </c>
      <c r="G517" s="25">
        <v>0</v>
      </c>
      <c r="H517" s="25" t="s">
        <v>11126</v>
      </c>
      <c r="J517" s="25" t="str">
        <f>IF(I517="","",VLOOKUP(I517,speciality!$B$4:$J$1737,9,0))</f>
        <v/>
      </c>
      <c r="K517" s="25" t="str">
        <f t="shared" si="5"/>
        <v>3,-1</v>
      </c>
      <c r="L517" s="25">
        <v>0</v>
      </c>
      <c r="M517" s="25">
        <v>0</v>
      </c>
      <c r="N517" s="25">
        <v>0</v>
      </c>
      <c r="O517" s="25">
        <v>0</v>
      </c>
      <c r="P517" s="17">
        <v>0</v>
      </c>
      <c r="Q517" s="17">
        <v>3000</v>
      </c>
      <c r="R517" s="17">
        <v>0</v>
      </c>
    </row>
    <row r="518" spans="1:18" ht="27">
      <c r="A518" s="17">
        <v>200331</v>
      </c>
      <c r="B518" s="24" t="s">
        <v>12051</v>
      </c>
      <c r="C518" s="25">
        <v>2</v>
      </c>
      <c r="D518" s="25" t="s">
        <v>98</v>
      </c>
      <c r="E518" s="25">
        <f>IF(D518="",0,VLOOKUP(D518,city!$D$4:$K$352,8,0))</f>
        <v>65</v>
      </c>
      <c r="F518" s="25">
        <v>1</v>
      </c>
      <c r="G518" s="25">
        <v>0</v>
      </c>
      <c r="H518" s="25" t="s">
        <v>11126</v>
      </c>
      <c r="I518" s="25" t="s">
        <v>12052</v>
      </c>
      <c r="J518" s="25">
        <f>IF(I518="","",VLOOKUP(I518,speciality!$B$4:$J$1737,9,0))</f>
        <v>106503</v>
      </c>
      <c r="K518" s="25" t="str">
        <f t="shared" si="5"/>
        <v>4,106503</v>
      </c>
      <c r="L518" s="25">
        <v>0</v>
      </c>
      <c r="M518" s="25">
        <v>0</v>
      </c>
      <c r="N518" s="25">
        <v>0</v>
      </c>
      <c r="O518" s="25">
        <v>0</v>
      </c>
      <c r="P518" s="17">
        <v>0</v>
      </c>
      <c r="Q518" s="17">
        <v>3000</v>
      </c>
      <c r="R518" s="17">
        <v>0</v>
      </c>
    </row>
    <row r="519" spans="1:18">
      <c r="A519" s="17">
        <v>200332</v>
      </c>
      <c r="B519" s="24" t="s">
        <v>12053</v>
      </c>
      <c r="C519" s="25">
        <v>2</v>
      </c>
      <c r="D519" s="25" t="s">
        <v>98</v>
      </c>
      <c r="E519" s="25">
        <f>IF(D519="",0,VLOOKUP(D519,city!$D$4:$K$352,8,0))</f>
        <v>65</v>
      </c>
      <c r="F519" s="25">
        <v>1</v>
      </c>
      <c r="G519" s="25">
        <v>0</v>
      </c>
      <c r="H519" s="25" t="s">
        <v>11126</v>
      </c>
      <c r="J519" s="25" t="str">
        <f>IF(I519="","",VLOOKUP(I519,speciality!$B$4:$J$1737,9,0))</f>
        <v/>
      </c>
      <c r="K519" s="25" t="str">
        <f t="shared" si="5"/>
        <v>3,-1</v>
      </c>
      <c r="L519" s="25">
        <v>0</v>
      </c>
      <c r="M519" s="25">
        <v>0</v>
      </c>
      <c r="N519" s="25">
        <v>0</v>
      </c>
      <c r="O519" s="25">
        <v>0</v>
      </c>
      <c r="P519" s="17">
        <v>0</v>
      </c>
      <c r="Q519" s="17">
        <v>3000</v>
      </c>
      <c r="R519" s="17">
        <v>0</v>
      </c>
    </row>
    <row r="520" spans="1:18">
      <c r="A520" s="17">
        <v>200333</v>
      </c>
      <c r="B520" s="24" t="s">
        <v>12054</v>
      </c>
      <c r="C520" s="25">
        <v>2</v>
      </c>
      <c r="D520" s="25" t="s">
        <v>98</v>
      </c>
      <c r="E520" s="25">
        <f>IF(D520="",0,VLOOKUP(D520,city!$D$4:$K$352,8,0))</f>
        <v>65</v>
      </c>
      <c r="F520" s="25">
        <v>1</v>
      </c>
      <c r="G520" s="25">
        <v>0</v>
      </c>
      <c r="H520" s="25" t="s">
        <v>11126</v>
      </c>
      <c r="J520" s="25" t="str">
        <f>IF(I520="","",VLOOKUP(I520,speciality!$B$4:$J$1737,9,0))</f>
        <v/>
      </c>
      <c r="K520" s="25" t="str">
        <f t="shared" si="5"/>
        <v>3,-1</v>
      </c>
      <c r="L520" s="25">
        <v>0</v>
      </c>
      <c r="M520" s="25">
        <v>0</v>
      </c>
      <c r="N520" s="25">
        <v>0</v>
      </c>
      <c r="O520" s="25">
        <v>0</v>
      </c>
      <c r="P520" s="17">
        <v>0</v>
      </c>
      <c r="Q520" s="17">
        <v>3000</v>
      </c>
      <c r="R520" s="17">
        <v>0</v>
      </c>
    </row>
    <row r="521" spans="1:18">
      <c r="A521" s="17">
        <v>200334</v>
      </c>
      <c r="B521" s="24" t="s">
        <v>12055</v>
      </c>
      <c r="C521" s="25">
        <v>2</v>
      </c>
      <c r="D521" s="25" t="s">
        <v>98</v>
      </c>
      <c r="E521" s="25">
        <f>IF(D521="",0,VLOOKUP(D521,city!$D$4:$K$352,8,0))</f>
        <v>65</v>
      </c>
      <c r="F521" s="25">
        <v>1</v>
      </c>
      <c r="G521" s="25">
        <v>0</v>
      </c>
      <c r="H521" s="25" t="s">
        <v>11126</v>
      </c>
      <c r="J521" s="25" t="str">
        <f>IF(I521="","",VLOOKUP(I521,speciality!$B$4:$J$1737,9,0))</f>
        <v/>
      </c>
      <c r="K521" s="25" t="str">
        <f t="shared" si="5"/>
        <v>3,-1</v>
      </c>
      <c r="L521" s="25">
        <v>0</v>
      </c>
      <c r="M521" s="25">
        <v>0</v>
      </c>
      <c r="N521" s="25">
        <v>0</v>
      </c>
      <c r="O521" s="25">
        <v>0</v>
      </c>
      <c r="P521" s="17">
        <v>0</v>
      </c>
      <c r="Q521" s="17">
        <v>3000</v>
      </c>
      <c r="R521" s="17">
        <v>0</v>
      </c>
    </row>
    <row r="522" spans="1:18" ht="27">
      <c r="A522" s="17">
        <v>200335</v>
      </c>
      <c r="B522" s="24" t="s">
        <v>12056</v>
      </c>
      <c r="C522" s="25">
        <v>2</v>
      </c>
      <c r="D522" s="25" t="s">
        <v>99</v>
      </c>
      <c r="E522" s="25">
        <f>IF(D522="",0,VLOOKUP(D522,city!$D$4:$K$352,8,0))</f>
        <v>66</v>
      </c>
      <c r="F522" s="25">
        <v>1</v>
      </c>
      <c r="G522" s="25">
        <v>0</v>
      </c>
      <c r="H522" s="25" t="s">
        <v>11126</v>
      </c>
      <c r="I522" s="25" t="s">
        <v>12057</v>
      </c>
      <c r="J522" s="25">
        <f>IF(I522="","",VLOOKUP(I522,speciality!$B$4:$J$1737,9,0))</f>
        <v>106602</v>
      </c>
      <c r="K522" s="25" t="str">
        <f t="shared" si="5"/>
        <v>4,106602</v>
      </c>
      <c r="L522" s="25">
        <v>0</v>
      </c>
      <c r="M522" s="25">
        <v>0</v>
      </c>
      <c r="N522" s="25">
        <v>0</v>
      </c>
      <c r="O522" s="25">
        <v>0</v>
      </c>
      <c r="P522" s="17">
        <v>0</v>
      </c>
      <c r="Q522" s="17">
        <v>3000</v>
      </c>
      <c r="R522" s="17">
        <v>0</v>
      </c>
    </row>
    <row r="523" spans="1:18">
      <c r="A523" s="17">
        <v>200336</v>
      </c>
      <c r="B523" s="30" t="s">
        <v>12058</v>
      </c>
      <c r="C523" s="25">
        <v>2</v>
      </c>
      <c r="D523" s="25" t="s">
        <v>99</v>
      </c>
      <c r="E523" s="25">
        <f>IF(D523="",0,VLOOKUP(D523,city!$D$4:$K$352,8,0))</f>
        <v>66</v>
      </c>
      <c r="F523" s="25">
        <v>1</v>
      </c>
      <c r="G523" s="25">
        <v>0</v>
      </c>
      <c r="H523" s="25" t="s">
        <v>11126</v>
      </c>
      <c r="J523" s="25" t="str">
        <f>IF(I523="","",VLOOKUP(I523,speciality!$B$4:$J$1737,9,0))</f>
        <v/>
      </c>
      <c r="K523" s="25" t="str">
        <f t="shared" si="5"/>
        <v>3,-1</v>
      </c>
      <c r="L523" s="25">
        <v>0</v>
      </c>
      <c r="M523" s="25">
        <v>0</v>
      </c>
      <c r="N523" s="25">
        <v>0</v>
      </c>
      <c r="O523" s="25">
        <v>0</v>
      </c>
      <c r="P523" s="17">
        <v>0</v>
      </c>
      <c r="Q523" s="17">
        <v>3000</v>
      </c>
      <c r="R523" s="17">
        <v>0</v>
      </c>
    </row>
    <row r="524" spans="1:18">
      <c r="A524" s="17">
        <v>200337</v>
      </c>
      <c r="B524" s="24" t="s">
        <v>12059</v>
      </c>
      <c r="C524" s="25">
        <v>2</v>
      </c>
      <c r="D524" s="25" t="s">
        <v>99</v>
      </c>
      <c r="E524" s="25">
        <f>IF(D524="",0,VLOOKUP(D524,city!$D$4:$K$352,8,0))</f>
        <v>66</v>
      </c>
      <c r="F524" s="25">
        <v>1</v>
      </c>
      <c r="G524" s="25">
        <v>0</v>
      </c>
      <c r="H524" s="25" t="s">
        <v>11126</v>
      </c>
      <c r="J524" s="25" t="str">
        <f>IF(I524="","",VLOOKUP(I524,speciality!$B$4:$J$1737,9,0))</f>
        <v/>
      </c>
      <c r="K524" s="25" t="str">
        <f t="shared" si="5"/>
        <v>3,-1</v>
      </c>
      <c r="L524" s="25">
        <v>0</v>
      </c>
      <c r="M524" s="25">
        <v>0</v>
      </c>
      <c r="N524" s="25">
        <v>0</v>
      </c>
      <c r="O524" s="25">
        <v>0</v>
      </c>
      <c r="P524" s="17">
        <v>0</v>
      </c>
      <c r="Q524" s="17">
        <v>3000</v>
      </c>
      <c r="R524" s="17">
        <v>0</v>
      </c>
    </row>
    <row r="525" spans="1:18">
      <c r="A525" s="17">
        <v>200338</v>
      </c>
      <c r="B525" s="24" t="s">
        <v>12060</v>
      </c>
      <c r="C525" s="25">
        <v>2</v>
      </c>
      <c r="D525" s="25" t="s">
        <v>99</v>
      </c>
      <c r="E525" s="25">
        <f>IF(D525="",0,VLOOKUP(D525,city!$D$4:$K$352,8,0))</f>
        <v>66</v>
      </c>
      <c r="F525" s="25">
        <v>1</v>
      </c>
      <c r="G525" s="25">
        <v>0</v>
      </c>
      <c r="H525" s="25" t="s">
        <v>11126</v>
      </c>
      <c r="J525" s="25" t="str">
        <f>IF(I525="","",VLOOKUP(I525,speciality!$B$4:$J$1737,9,0))</f>
        <v/>
      </c>
      <c r="K525" s="25" t="str">
        <f t="shared" si="5"/>
        <v>3,-1</v>
      </c>
      <c r="L525" s="25">
        <v>0</v>
      </c>
      <c r="M525" s="25">
        <v>0</v>
      </c>
      <c r="N525" s="25">
        <v>0</v>
      </c>
      <c r="O525" s="25">
        <v>0</v>
      </c>
      <c r="P525" s="17">
        <v>0</v>
      </c>
      <c r="Q525" s="17">
        <v>3000</v>
      </c>
      <c r="R525" s="17">
        <v>0</v>
      </c>
    </row>
    <row r="526" spans="1:18" ht="27">
      <c r="A526" s="17">
        <v>200339</v>
      </c>
      <c r="B526" s="24" t="s">
        <v>12061</v>
      </c>
      <c r="C526" s="25">
        <v>2</v>
      </c>
      <c r="D526" s="25" t="s">
        <v>100</v>
      </c>
      <c r="E526" s="25">
        <f>IF(D526="",0,VLOOKUP(D526,city!$D$4:$K$352,8,0))</f>
        <v>67</v>
      </c>
      <c r="F526" s="25">
        <v>1</v>
      </c>
      <c r="G526" s="25">
        <v>0</v>
      </c>
      <c r="H526" s="25" t="s">
        <v>11126</v>
      </c>
      <c r="I526" s="25" t="s">
        <v>12062</v>
      </c>
      <c r="J526" s="25">
        <f>IF(I526="","",VLOOKUP(I526,speciality!$B$4:$J$1737,9,0))</f>
        <v>106701</v>
      </c>
      <c r="K526" s="25" t="str">
        <f t="shared" si="5"/>
        <v>4,106701</v>
      </c>
      <c r="L526" s="25">
        <v>0</v>
      </c>
      <c r="M526" s="25">
        <v>0</v>
      </c>
      <c r="N526" s="25">
        <v>0</v>
      </c>
      <c r="O526" s="25">
        <v>0</v>
      </c>
      <c r="P526" s="17">
        <v>0</v>
      </c>
      <c r="Q526" s="17">
        <v>3000</v>
      </c>
      <c r="R526" s="17">
        <v>0</v>
      </c>
    </row>
    <row r="527" spans="1:18">
      <c r="A527" s="17">
        <v>200340</v>
      </c>
      <c r="B527" s="24" t="s">
        <v>12063</v>
      </c>
      <c r="C527" s="25">
        <v>2</v>
      </c>
      <c r="D527" s="25" t="s">
        <v>100</v>
      </c>
      <c r="E527" s="25">
        <f>IF(D527="",0,VLOOKUP(D527,city!$D$4:$K$352,8,0))</f>
        <v>67</v>
      </c>
      <c r="F527" s="25">
        <v>1</v>
      </c>
      <c r="G527" s="25">
        <v>0</v>
      </c>
      <c r="H527" s="25" t="s">
        <v>11126</v>
      </c>
      <c r="J527" s="25" t="str">
        <f>IF(I527="","",VLOOKUP(I527,speciality!$B$4:$J$1737,9,0))</f>
        <v/>
      </c>
      <c r="K527" s="25" t="str">
        <f t="shared" si="5"/>
        <v>3,-1</v>
      </c>
      <c r="L527" s="25">
        <v>0</v>
      </c>
      <c r="M527" s="25">
        <v>0</v>
      </c>
      <c r="N527" s="25">
        <v>0</v>
      </c>
      <c r="O527" s="25">
        <v>0</v>
      </c>
      <c r="P527" s="17">
        <v>0</v>
      </c>
      <c r="Q527" s="17">
        <v>3000</v>
      </c>
      <c r="R527" s="17">
        <v>0</v>
      </c>
    </row>
    <row r="528" spans="1:18">
      <c r="A528" s="17">
        <v>200341</v>
      </c>
      <c r="B528" s="24" t="s">
        <v>12064</v>
      </c>
      <c r="C528" s="25">
        <v>2</v>
      </c>
      <c r="D528" s="25" t="s">
        <v>100</v>
      </c>
      <c r="E528" s="25">
        <f>IF(D528="",0,VLOOKUP(D528,city!$D$4:$K$352,8,0))</f>
        <v>67</v>
      </c>
      <c r="F528" s="25">
        <v>1</v>
      </c>
      <c r="G528" s="25">
        <v>0</v>
      </c>
      <c r="H528" s="25" t="s">
        <v>11126</v>
      </c>
      <c r="J528" s="25" t="str">
        <f>IF(I528="","",VLOOKUP(I528,speciality!$B$4:$J$1737,9,0))</f>
        <v/>
      </c>
      <c r="K528" s="25" t="str">
        <f t="shared" si="5"/>
        <v>3,-1</v>
      </c>
      <c r="L528" s="25">
        <v>0</v>
      </c>
      <c r="M528" s="25">
        <v>0</v>
      </c>
      <c r="N528" s="25">
        <v>0</v>
      </c>
      <c r="O528" s="25">
        <v>0</v>
      </c>
      <c r="P528" s="17">
        <v>0</v>
      </c>
      <c r="Q528" s="17">
        <v>3000</v>
      </c>
      <c r="R528" s="17">
        <v>0</v>
      </c>
    </row>
    <row r="529" spans="1:18">
      <c r="A529" s="17">
        <v>200342</v>
      </c>
      <c r="B529" s="24" t="s">
        <v>12065</v>
      </c>
      <c r="C529" s="25">
        <v>2</v>
      </c>
      <c r="D529" s="25" t="s">
        <v>100</v>
      </c>
      <c r="E529" s="25">
        <f>IF(D529="",0,VLOOKUP(D529,city!$D$4:$K$352,8,0))</f>
        <v>67</v>
      </c>
      <c r="F529" s="25">
        <v>1</v>
      </c>
      <c r="G529" s="25">
        <v>0</v>
      </c>
      <c r="H529" s="25" t="s">
        <v>11126</v>
      </c>
      <c r="J529" s="25" t="str">
        <f>IF(I529="","",VLOOKUP(I529,speciality!$B$4:$J$1737,9,0))</f>
        <v/>
      </c>
      <c r="K529" s="25" t="str">
        <f t="shared" si="5"/>
        <v>3,-1</v>
      </c>
      <c r="L529" s="25">
        <v>0</v>
      </c>
      <c r="M529" s="25">
        <v>0</v>
      </c>
      <c r="N529" s="25">
        <v>0</v>
      </c>
      <c r="O529" s="25">
        <v>0</v>
      </c>
      <c r="P529" s="17">
        <v>0</v>
      </c>
      <c r="Q529" s="17">
        <v>3000</v>
      </c>
      <c r="R529" s="17">
        <v>0</v>
      </c>
    </row>
    <row r="530" spans="1:18">
      <c r="A530" s="17">
        <v>200343</v>
      </c>
      <c r="B530" s="24" t="s">
        <v>12066</v>
      </c>
      <c r="C530" s="25">
        <v>2</v>
      </c>
      <c r="D530" s="25" t="s">
        <v>101</v>
      </c>
      <c r="E530" s="25">
        <f>IF(D530="",0,VLOOKUP(D530,city!$D$4:$K$352,8,0))</f>
        <v>68</v>
      </c>
      <c r="F530" s="25">
        <v>1</v>
      </c>
      <c r="G530" s="25">
        <v>0</v>
      </c>
      <c r="H530" s="25" t="s">
        <v>11126</v>
      </c>
      <c r="I530" s="25" t="s">
        <v>12067</v>
      </c>
      <c r="J530" s="25">
        <f>IF(I530="","",VLOOKUP(I530,speciality!$B$4:$J$1737,9,0))</f>
        <v>106802</v>
      </c>
      <c r="K530" s="25" t="str">
        <f t="shared" si="5"/>
        <v>4,106802</v>
      </c>
      <c r="L530" s="25">
        <v>0</v>
      </c>
      <c r="M530" s="25">
        <v>0</v>
      </c>
      <c r="N530" s="25">
        <v>0</v>
      </c>
      <c r="O530" s="25">
        <v>0</v>
      </c>
      <c r="P530" s="17">
        <v>0</v>
      </c>
      <c r="Q530" s="17">
        <v>3000</v>
      </c>
      <c r="R530" s="17">
        <v>0</v>
      </c>
    </row>
    <row r="531" spans="1:18">
      <c r="A531" s="17">
        <v>200344</v>
      </c>
      <c r="B531" s="24" t="s">
        <v>12068</v>
      </c>
      <c r="C531" s="25">
        <v>2</v>
      </c>
      <c r="D531" s="25" t="s">
        <v>101</v>
      </c>
      <c r="E531" s="25">
        <f>IF(D531="",0,VLOOKUP(D531,city!$D$4:$K$352,8,0))</f>
        <v>68</v>
      </c>
      <c r="F531" s="25">
        <v>1</v>
      </c>
      <c r="G531" s="25">
        <v>0</v>
      </c>
      <c r="H531" s="25" t="s">
        <v>11126</v>
      </c>
      <c r="J531" s="25" t="str">
        <f>IF(I531="","",VLOOKUP(I531,speciality!$B$4:$J$1737,9,0))</f>
        <v/>
      </c>
      <c r="K531" s="25" t="str">
        <f t="shared" si="5"/>
        <v>3,-1</v>
      </c>
      <c r="L531" s="25">
        <v>0</v>
      </c>
      <c r="M531" s="25">
        <v>0</v>
      </c>
      <c r="N531" s="25">
        <v>0</v>
      </c>
      <c r="O531" s="25">
        <v>0</v>
      </c>
      <c r="P531" s="17">
        <v>0</v>
      </c>
      <c r="Q531" s="17">
        <v>3000</v>
      </c>
      <c r="R531" s="17">
        <v>0</v>
      </c>
    </row>
    <row r="532" spans="1:18">
      <c r="A532" s="17">
        <v>200345</v>
      </c>
      <c r="B532" s="24" t="s">
        <v>12069</v>
      </c>
      <c r="C532" s="25">
        <v>2</v>
      </c>
      <c r="D532" s="25" t="s">
        <v>101</v>
      </c>
      <c r="E532" s="25">
        <f>IF(D532="",0,VLOOKUP(D532,city!$D$4:$K$352,8,0))</f>
        <v>68</v>
      </c>
      <c r="F532" s="25">
        <v>1</v>
      </c>
      <c r="G532" s="25">
        <v>0</v>
      </c>
      <c r="H532" s="25" t="s">
        <v>11126</v>
      </c>
      <c r="J532" s="25" t="str">
        <f>IF(I532="","",VLOOKUP(I532,speciality!$B$4:$J$1737,9,0))</f>
        <v/>
      </c>
      <c r="K532" s="25" t="str">
        <f t="shared" si="5"/>
        <v>3,-1</v>
      </c>
      <c r="L532" s="25">
        <v>0</v>
      </c>
      <c r="M532" s="25">
        <v>0</v>
      </c>
      <c r="N532" s="25">
        <v>0</v>
      </c>
      <c r="O532" s="25">
        <v>0</v>
      </c>
      <c r="P532" s="17">
        <v>0</v>
      </c>
      <c r="Q532" s="17">
        <v>3000</v>
      </c>
      <c r="R532" s="17">
        <v>0</v>
      </c>
    </row>
    <row r="533" spans="1:18">
      <c r="A533" s="17">
        <v>200346</v>
      </c>
      <c r="B533" s="24" t="s">
        <v>12070</v>
      </c>
      <c r="C533" s="25">
        <v>2</v>
      </c>
      <c r="D533" s="25" t="s">
        <v>101</v>
      </c>
      <c r="E533" s="25">
        <f>IF(D533="",0,VLOOKUP(D533,city!$D$4:$K$352,8,0))</f>
        <v>68</v>
      </c>
      <c r="F533" s="25">
        <v>1</v>
      </c>
      <c r="G533" s="25">
        <v>0</v>
      </c>
      <c r="H533" s="25" t="s">
        <v>11126</v>
      </c>
      <c r="J533" s="25" t="str">
        <f>IF(I533="","",VLOOKUP(I533,speciality!$B$4:$J$1737,9,0))</f>
        <v/>
      </c>
      <c r="K533" s="25" t="str">
        <f t="shared" si="5"/>
        <v>3,-1</v>
      </c>
      <c r="L533" s="25">
        <v>0</v>
      </c>
      <c r="M533" s="25">
        <v>0</v>
      </c>
      <c r="N533" s="25">
        <v>0</v>
      </c>
      <c r="O533" s="25">
        <v>0</v>
      </c>
      <c r="P533" s="17">
        <v>0</v>
      </c>
      <c r="Q533" s="17">
        <v>3000</v>
      </c>
      <c r="R533" s="17">
        <v>0</v>
      </c>
    </row>
    <row r="534" spans="1:18">
      <c r="A534" s="17">
        <v>200347</v>
      </c>
      <c r="B534" s="24" t="s">
        <v>12071</v>
      </c>
      <c r="C534" s="25">
        <v>2</v>
      </c>
      <c r="D534" s="25" t="s">
        <v>102</v>
      </c>
      <c r="E534" s="25">
        <f>IF(D534="",0,VLOOKUP(D534,city!$D$4:$K$352,8,0))</f>
        <v>69</v>
      </c>
      <c r="F534" s="25">
        <v>1</v>
      </c>
      <c r="G534" s="25">
        <v>0</v>
      </c>
      <c r="H534" s="25" t="s">
        <v>11126</v>
      </c>
      <c r="I534" s="25" t="s">
        <v>12072</v>
      </c>
      <c r="J534" s="25">
        <f>IF(I534="","",VLOOKUP(I534,speciality!$B$4:$J$1737,9,0))</f>
        <v>106903</v>
      </c>
      <c r="K534" s="25" t="str">
        <f t="shared" si="5"/>
        <v>4,106903</v>
      </c>
      <c r="L534" s="25">
        <v>0</v>
      </c>
      <c r="M534" s="25">
        <v>0</v>
      </c>
      <c r="N534" s="25">
        <v>0</v>
      </c>
      <c r="O534" s="25">
        <v>0</v>
      </c>
      <c r="P534" s="17">
        <v>0</v>
      </c>
      <c r="Q534" s="17">
        <v>3000</v>
      </c>
      <c r="R534" s="17">
        <v>0</v>
      </c>
    </row>
    <row r="535" spans="1:18">
      <c r="A535" s="17">
        <v>200348</v>
      </c>
      <c r="B535" s="24" t="s">
        <v>12073</v>
      </c>
      <c r="C535" s="25">
        <v>2</v>
      </c>
      <c r="D535" s="25" t="s">
        <v>102</v>
      </c>
      <c r="E535" s="25">
        <f>IF(D535="",0,VLOOKUP(D535,city!$D$4:$K$352,8,0))</f>
        <v>69</v>
      </c>
      <c r="F535" s="25">
        <v>1</v>
      </c>
      <c r="G535" s="25">
        <v>0</v>
      </c>
      <c r="H535" s="25" t="s">
        <v>11126</v>
      </c>
      <c r="J535" s="25" t="str">
        <f>IF(I535="","",VLOOKUP(I535,speciality!$B$4:$J$1737,9,0))</f>
        <v/>
      </c>
      <c r="K535" s="25" t="str">
        <f t="shared" si="5"/>
        <v>3,-1</v>
      </c>
      <c r="L535" s="25">
        <v>0</v>
      </c>
      <c r="M535" s="25">
        <v>0</v>
      </c>
      <c r="N535" s="25">
        <v>0</v>
      </c>
      <c r="O535" s="25">
        <v>0</v>
      </c>
      <c r="P535" s="17">
        <v>0</v>
      </c>
      <c r="Q535" s="17">
        <v>3000</v>
      </c>
      <c r="R535" s="17">
        <v>0</v>
      </c>
    </row>
    <row r="536" spans="1:18">
      <c r="A536" s="17">
        <v>200349</v>
      </c>
      <c r="B536" s="24" t="s">
        <v>12074</v>
      </c>
      <c r="C536" s="25">
        <v>2</v>
      </c>
      <c r="D536" s="25" t="s">
        <v>102</v>
      </c>
      <c r="E536" s="25">
        <f>IF(D536="",0,VLOOKUP(D536,city!$D$4:$K$352,8,0))</f>
        <v>69</v>
      </c>
      <c r="F536" s="25">
        <v>1</v>
      </c>
      <c r="G536" s="25">
        <v>0</v>
      </c>
      <c r="H536" s="25" t="s">
        <v>11126</v>
      </c>
      <c r="J536" s="25" t="str">
        <f>IF(I536="","",VLOOKUP(I536,speciality!$B$4:$J$1737,9,0))</f>
        <v/>
      </c>
      <c r="K536" s="25" t="str">
        <f t="shared" si="5"/>
        <v>3,-1</v>
      </c>
      <c r="L536" s="25">
        <v>0</v>
      </c>
      <c r="M536" s="25">
        <v>0</v>
      </c>
      <c r="N536" s="25">
        <v>0</v>
      </c>
      <c r="O536" s="25">
        <v>0</v>
      </c>
      <c r="P536" s="17">
        <v>0</v>
      </c>
      <c r="Q536" s="17">
        <v>3000</v>
      </c>
      <c r="R536" s="17">
        <v>0</v>
      </c>
    </row>
    <row r="537" spans="1:18">
      <c r="A537" s="17">
        <v>200350</v>
      </c>
      <c r="B537" s="24" t="s">
        <v>12075</v>
      </c>
      <c r="C537" s="25">
        <v>2</v>
      </c>
      <c r="D537" s="25" t="s">
        <v>102</v>
      </c>
      <c r="E537" s="25">
        <f>IF(D537="",0,VLOOKUP(D537,city!$D$4:$K$352,8,0))</f>
        <v>69</v>
      </c>
      <c r="F537" s="25">
        <v>1</v>
      </c>
      <c r="G537" s="25">
        <v>0</v>
      </c>
      <c r="H537" s="25" t="s">
        <v>11126</v>
      </c>
      <c r="J537" s="25" t="str">
        <f>IF(I537="","",VLOOKUP(I537,speciality!$B$4:$J$1737,9,0))</f>
        <v/>
      </c>
      <c r="K537" s="25" t="str">
        <f t="shared" si="5"/>
        <v>3,-1</v>
      </c>
      <c r="L537" s="25">
        <v>0</v>
      </c>
      <c r="M537" s="25">
        <v>0</v>
      </c>
      <c r="N537" s="25">
        <v>0</v>
      </c>
      <c r="O537" s="25">
        <v>0</v>
      </c>
      <c r="P537" s="17">
        <v>0</v>
      </c>
      <c r="Q537" s="17">
        <v>3000</v>
      </c>
      <c r="R537" s="17">
        <v>0</v>
      </c>
    </row>
    <row r="538" spans="1:18" ht="27">
      <c r="A538" s="17">
        <v>200351</v>
      </c>
      <c r="B538" s="24" t="s">
        <v>12076</v>
      </c>
      <c r="C538" s="25">
        <v>2</v>
      </c>
      <c r="D538" s="25" t="s">
        <v>103</v>
      </c>
      <c r="E538" s="25">
        <f>IF(D538="",0,VLOOKUP(D538,city!$D$4:$K$352,8,0))</f>
        <v>70</v>
      </c>
      <c r="F538" s="25">
        <v>1</v>
      </c>
      <c r="G538" s="25">
        <v>0</v>
      </c>
      <c r="H538" s="25" t="s">
        <v>11126</v>
      </c>
      <c r="I538" s="25" t="s">
        <v>12077</v>
      </c>
      <c r="J538" s="25">
        <f>IF(I538="","",VLOOKUP(I538,speciality!$B$4:$J$1737,9,0))</f>
        <v>107003</v>
      </c>
      <c r="K538" s="25" t="str">
        <f t="shared" si="5"/>
        <v>4,107003</v>
      </c>
      <c r="L538" s="25">
        <v>0</v>
      </c>
      <c r="M538" s="25">
        <v>0</v>
      </c>
      <c r="N538" s="25">
        <v>0</v>
      </c>
      <c r="O538" s="25">
        <v>0</v>
      </c>
      <c r="P538" s="17">
        <v>0</v>
      </c>
      <c r="Q538" s="17">
        <v>3000</v>
      </c>
      <c r="R538" s="17">
        <v>0</v>
      </c>
    </row>
    <row r="539" spans="1:18" ht="27">
      <c r="A539" s="17">
        <v>200352</v>
      </c>
      <c r="B539" s="24" t="s">
        <v>12078</v>
      </c>
      <c r="C539" s="25">
        <v>2</v>
      </c>
      <c r="D539" s="25" t="s">
        <v>103</v>
      </c>
      <c r="E539" s="25">
        <f>IF(D539="",0,VLOOKUP(D539,city!$D$4:$K$352,8,0))</f>
        <v>70</v>
      </c>
      <c r="F539" s="25">
        <v>1</v>
      </c>
      <c r="G539" s="25">
        <v>0</v>
      </c>
      <c r="H539" s="25" t="s">
        <v>11126</v>
      </c>
      <c r="J539" s="25" t="str">
        <f>IF(I539="","",VLOOKUP(I539,speciality!$B$4:$J$1737,9,0))</f>
        <v/>
      </c>
      <c r="K539" s="25" t="str">
        <f t="shared" si="5"/>
        <v>3,-1</v>
      </c>
      <c r="L539" s="25">
        <v>0</v>
      </c>
      <c r="M539" s="25">
        <v>0</v>
      </c>
      <c r="N539" s="25">
        <v>0</v>
      </c>
      <c r="O539" s="25">
        <v>0</v>
      </c>
      <c r="P539" s="17">
        <v>0</v>
      </c>
      <c r="Q539" s="17">
        <v>3000</v>
      </c>
      <c r="R539" s="17">
        <v>0</v>
      </c>
    </row>
    <row r="540" spans="1:18">
      <c r="A540" s="17">
        <v>200353</v>
      </c>
      <c r="B540" s="24" t="s">
        <v>12079</v>
      </c>
      <c r="C540" s="25">
        <v>2</v>
      </c>
      <c r="D540" s="25" t="s">
        <v>103</v>
      </c>
      <c r="E540" s="25">
        <f>IF(D540="",0,VLOOKUP(D540,city!$D$4:$K$352,8,0))</f>
        <v>70</v>
      </c>
      <c r="F540" s="25">
        <v>1</v>
      </c>
      <c r="G540" s="25">
        <v>0</v>
      </c>
      <c r="H540" s="25" t="s">
        <v>11126</v>
      </c>
      <c r="J540" s="25" t="str">
        <f>IF(I540="","",VLOOKUP(I540,speciality!$B$4:$J$1737,9,0))</f>
        <v/>
      </c>
      <c r="K540" s="25" t="str">
        <f t="shared" si="5"/>
        <v>3,-1</v>
      </c>
      <c r="L540" s="25">
        <v>0</v>
      </c>
      <c r="M540" s="25">
        <v>0</v>
      </c>
      <c r="N540" s="25">
        <v>0</v>
      </c>
      <c r="O540" s="25">
        <v>0</v>
      </c>
      <c r="P540" s="17">
        <v>0</v>
      </c>
      <c r="Q540" s="17">
        <v>3000</v>
      </c>
      <c r="R540" s="17">
        <v>0</v>
      </c>
    </row>
    <row r="541" spans="1:18">
      <c r="A541" s="17">
        <v>200354</v>
      </c>
      <c r="B541" s="24" t="s">
        <v>12080</v>
      </c>
      <c r="C541" s="25">
        <v>2</v>
      </c>
      <c r="D541" s="25" t="s">
        <v>103</v>
      </c>
      <c r="E541" s="25">
        <f>IF(D541="",0,VLOOKUP(D541,city!$D$4:$K$352,8,0))</f>
        <v>70</v>
      </c>
      <c r="F541" s="25">
        <v>1</v>
      </c>
      <c r="G541" s="25">
        <v>0</v>
      </c>
      <c r="H541" s="25" t="s">
        <v>11126</v>
      </c>
      <c r="J541" s="25" t="str">
        <f>IF(I541="","",VLOOKUP(I541,speciality!$B$4:$J$1737,9,0))</f>
        <v/>
      </c>
      <c r="K541" s="25" t="str">
        <f t="shared" si="5"/>
        <v>3,-1</v>
      </c>
      <c r="L541" s="25">
        <v>0</v>
      </c>
      <c r="M541" s="25">
        <v>0</v>
      </c>
      <c r="N541" s="25">
        <v>0</v>
      </c>
      <c r="O541" s="25">
        <v>0</v>
      </c>
      <c r="P541" s="17">
        <v>0</v>
      </c>
      <c r="Q541" s="17">
        <v>3000</v>
      </c>
      <c r="R541" s="17">
        <v>0</v>
      </c>
    </row>
    <row r="542" spans="1:18">
      <c r="A542" s="17">
        <v>200355</v>
      </c>
      <c r="B542" s="24" t="s">
        <v>12081</v>
      </c>
      <c r="C542" s="25">
        <v>2</v>
      </c>
      <c r="D542" s="25" t="s">
        <v>104</v>
      </c>
      <c r="E542" s="25">
        <f>IF(D542="",0,VLOOKUP(D542,city!$D$4:$K$352,8,0))</f>
        <v>71</v>
      </c>
      <c r="F542" s="25">
        <v>1</v>
      </c>
      <c r="G542" s="25">
        <v>0</v>
      </c>
      <c r="H542" s="25" t="s">
        <v>11126</v>
      </c>
      <c r="I542" s="25" t="s">
        <v>12082</v>
      </c>
      <c r="J542" s="25">
        <f>IF(I542="","",VLOOKUP(I542,speciality!$B$4:$J$1737,9,0))</f>
        <v>107101</v>
      </c>
      <c r="K542" s="25" t="str">
        <f t="shared" si="5"/>
        <v>4,107101</v>
      </c>
      <c r="L542" s="25">
        <v>0</v>
      </c>
      <c r="M542" s="25">
        <v>0</v>
      </c>
      <c r="N542" s="25">
        <v>0</v>
      </c>
      <c r="O542" s="25">
        <v>0</v>
      </c>
      <c r="P542" s="17">
        <v>0</v>
      </c>
      <c r="Q542" s="17">
        <v>3000</v>
      </c>
      <c r="R542" s="17">
        <v>0</v>
      </c>
    </row>
    <row r="543" spans="1:18">
      <c r="A543" s="17">
        <v>200356</v>
      </c>
      <c r="B543" s="24" t="s">
        <v>12083</v>
      </c>
      <c r="C543" s="25">
        <v>2</v>
      </c>
      <c r="D543" s="25" t="s">
        <v>104</v>
      </c>
      <c r="E543" s="25">
        <f>IF(D543="",0,VLOOKUP(D543,city!$D$4:$K$352,8,0))</f>
        <v>71</v>
      </c>
      <c r="F543" s="25">
        <v>1</v>
      </c>
      <c r="G543" s="25">
        <v>0</v>
      </c>
      <c r="H543" s="25" t="s">
        <v>11126</v>
      </c>
      <c r="J543" s="25" t="str">
        <f>IF(I543="","",VLOOKUP(I543,speciality!$B$4:$J$1737,9,0))</f>
        <v/>
      </c>
      <c r="K543" s="25" t="str">
        <f t="shared" si="5"/>
        <v>3,-1</v>
      </c>
      <c r="L543" s="25">
        <v>0</v>
      </c>
      <c r="M543" s="25">
        <v>0</v>
      </c>
      <c r="N543" s="25">
        <v>0</v>
      </c>
      <c r="O543" s="25">
        <v>0</v>
      </c>
      <c r="P543" s="17">
        <v>0</v>
      </c>
      <c r="Q543" s="17">
        <v>3000</v>
      </c>
      <c r="R543" s="17">
        <v>0</v>
      </c>
    </row>
    <row r="544" spans="1:18">
      <c r="A544" s="17">
        <v>200357</v>
      </c>
      <c r="B544" s="24" t="s">
        <v>12084</v>
      </c>
      <c r="C544" s="25">
        <v>2</v>
      </c>
      <c r="D544" s="25" t="s">
        <v>104</v>
      </c>
      <c r="E544" s="25">
        <f>IF(D544="",0,VLOOKUP(D544,city!$D$4:$K$352,8,0))</f>
        <v>71</v>
      </c>
      <c r="F544" s="25">
        <v>1</v>
      </c>
      <c r="G544" s="25">
        <v>0</v>
      </c>
      <c r="H544" s="25" t="s">
        <v>11126</v>
      </c>
      <c r="J544" s="25" t="str">
        <f>IF(I544="","",VLOOKUP(I544,speciality!$B$4:$J$1737,9,0))</f>
        <v/>
      </c>
      <c r="K544" s="25" t="str">
        <f t="shared" si="5"/>
        <v>3,-1</v>
      </c>
      <c r="L544" s="25">
        <v>0</v>
      </c>
      <c r="M544" s="25">
        <v>0</v>
      </c>
      <c r="N544" s="25">
        <v>0</v>
      </c>
      <c r="O544" s="25">
        <v>0</v>
      </c>
      <c r="P544" s="17">
        <v>0</v>
      </c>
      <c r="Q544" s="17">
        <v>3000</v>
      </c>
      <c r="R544" s="17">
        <v>0</v>
      </c>
    </row>
    <row r="545" spans="1:18">
      <c r="A545" s="17">
        <v>200358</v>
      </c>
      <c r="B545" s="24" t="s">
        <v>12085</v>
      </c>
      <c r="C545" s="25">
        <v>2</v>
      </c>
      <c r="D545" s="25" t="s">
        <v>104</v>
      </c>
      <c r="E545" s="25">
        <f>IF(D545="",0,VLOOKUP(D545,city!$D$4:$K$352,8,0))</f>
        <v>71</v>
      </c>
      <c r="F545" s="25">
        <v>1</v>
      </c>
      <c r="G545" s="25">
        <v>0</v>
      </c>
      <c r="H545" s="25" t="s">
        <v>11126</v>
      </c>
      <c r="J545" s="25" t="str">
        <f>IF(I545="","",VLOOKUP(I545,speciality!$B$4:$J$1737,9,0))</f>
        <v/>
      </c>
      <c r="K545" s="25" t="str">
        <f t="shared" si="5"/>
        <v>3,-1</v>
      </c>
      <c r="L545" s="25">
        <v>0</v>
      </c>
      <c r="M545" s="25">
        <v>0</v>
      </c>
      <c r="N545" s="25">
        <v>0</v>
      </c>
      <c r="O545" s="25">
        <v>0</v>
      </c>
      <c r="P545" s="17">
        <v>0</v>
      </c>
      <c r="Q545" s="17">
        <v>3000</v>
      </c>
      <c r="R545" s="17">
        <v>0</v>
      </c>
    </row>
    <row r="546" spans="1:18">
      <c r="A546" s="17">
        <v>200359</v>
      </c>
      <c r="B546" s="24" t="s">
        <v>12086</v>
      </c>
      <c r="C546" s="25">
        <v>2</v>
      </c>
      <c r="D546" s="25" t="s">
        <v>105</v>
      </c>
      <c r="E546" s="25">
        <f>IF(D546="",0,VLOOKUP(D546,city!$D$4:$K$352,8,0))</f>
        <v>72</v>
      </c>
      <c r="F546" s="25">
        <v>1</v>
      </c>
      <c r="G546" s="25">
        <v>0</v>
      </c>
      <c r="H546" s="25" t="s">
        <v>11126</v>
      </c>
      <c r="I546" s="25" t="s">
        <v>12087</v>
      </c>
      <c r="J546" s="25">
        <f>IF(I546="","",VLOOKUP(I546,speciality!$B$4:$J$1737,9,0))</f>
        <v>107203</v>
      </c>
      <c r="K546" s="25" t="str">
        <f t="shared" si="5"/>
        <v>4,107203</v>
      </c>
      <c r="L546" s="25">
        <v>0</v>
      </c>
      <c r="M546" s="25">
        <v>0</v>
      </c>
      <c r="N546" s="25">
        <v>0</v>
      </c>
      <c r="O546" s="25">
        <v>0</v>
      </c>
      <c r="P546" s="17">
        <v>0</v>
      </c>
      <c r="Q546" s="17">
        <v>3000</v>
      </c>
      <c r="R546" s="17">
        <v>0</v>
      </c>
    </row>
    <row r="547" spans="1:18">
      <c r="A547" s="17">
        <v>200360</v>
      </c>
      <c r="B547" s="24" t="s">
        <v>12088</v>
      </c>
      <c r="C547" s="25">
        <v>2</v>
      </c>
      <c r="D547" s="25" t="s">
        <v>105</v>
      </c>
      <c r="E547" s="25">
        <f>IF(D547="",0,VLOOKUP(D547,city!$D$4:$K$352,8,0))</f>
        <v>72</v>
      </c>
      <c r="F547" s="25">
        <v>1</v>
      </c>
      <c r="G547" s="25">
        <v>0</v>
      </c>
      <c r="H547" s="25" t="s">
        <v>11126</v>
      </c>
      <c r="J547" s="25" t="str">
        <f>IF(I547="","",VLOOKUP(I547,speciality!$B$4:$J$1737,9,0))</f>
        <v/>
      </c>
      <c r="K547" s="25" t="str">
        <f t="shared" si="5"/>
        <v>3,-1</v>
      </c>
      <c r="L547" s="25">
        <v>0</v>
      </c>
      <c r="M547" s="25">
        <v>0</v>
      </c>
      <c r="N547" s="25">
        <v>0</v>
      </c>
      <c r="O547" s="25">
        <v>0</v>
      </c>
      <c r="P547" s="17">
        <v>0</v>
      </c>
      <c r="Q547" s="17">
        <v>3000</v>
      </c>
      <c r="R547" s="17">
        <v>0</v>
      </c>
    </row>
    <row r="548" spans="1:18">
      <c r="A548" s="17">
        <v>200361</v>
      </c>
      <c r="B548" s="24" t="s">
        <v>12089</v>
      </c>
      <c r="C548" s="25">
        <v>2</v>
      </c>
      <c r="D548" s="25" t="s">
        <v>105</v>
      </c>
      <c r="E548" s="25">
        <f>IF(D548="",0,VLOOKUP(D548,city!$D$4:$K$352,8,0))</f>
        <v>72</v>
      </c>
      <c r="F548" s="25">
        <v>1</v>
      </c>
      <c r="G548" s="25">
        <v>0</v>
      </c>
      <c r="H548" s="25" t="s">
        <v>11126</v>
      </c>
      <c r="J548" s="25" t="str">
        <f>IF(I548="","",VLOOKUP(I548,speciality!$B$4:$J$1737,9,0))</f>
        <v/>
      </c>
      <c r="K548" s="25" t="str">
        <f t="shared" si="5"/>
        <v>3,-1</v>
      </c>
      <c r="L548" s="25">
        <v>0</v>
      </c>
      <c r="M548" s="25">
        <v>0</v>
      </c>
      <c r="N548" s="25">
        <v>0</v>
      </c>
      <c r="O548" s="25">
        <v>0</v>
      </c>
      <c r="P548" s="17">
        <v>0</v>
      </c>
      <c r="Q548" s="17">
        <v>3000</v>
      </c>
      <c r="R548" s="17">
        <v>0</v>
      </c>
    </row>
    <row r="549" spans="1:18">
      <c r="A549" s="17">
        <v>200362</v>
      </c>
      <c r="B549" s="24" t="s">
        <v>12090</v>
      </c>
      <c r="C549" s="25">
        <v>2</v>
      </c>
      <c r="D549" s="25" t="s">
        <v>105</v>
      </c>
      <c r="E549" s="25">
        <f>IF(D549="",0,VLOOKUP(D549,city!$D$4:$K$352,8,0))</f>
        <v>72</v>
      </c>
      <c r="F549" s="25">
        <v>1</v>
      </c>
      <c r="G549" s="25">
        <v>0</v>
      </c>
      <c r="H549" s="25" t="s">
        <v>11126</v>
      </c>
      <c r="J549" s="25" t="str">
        <f>IF(I549="","",VLOOKUP(I549,speciality!$B$4:$J$1737,9,0))</f>
        <v/>
      </c>
      <c r="K549" s="25" t="str">
        <f t="shared" si="5"/>
        <v>3,-1</v>
      </c>
      <c r="L549" s="25">
        <v>0</v>
      </c>
      <c r="M549" s="25">
        <v>0</v>
      </c>
      <c r="N549" s="25">
        <v>0</v>
      </c>
      <c r="O549" s="25">
        <v>0</v>
      </c>
      <c r="P549" s="17">
        <v>0</v>
      </c>
      <c r="Q549" s="17">
        <v>3000</v>
      </c>
      <c r="R549" s="17">
        <v>0</v>
      </c>
    </row>
    <row r="550" spans="1:18">
      <c r="A550" s="17">
        <v>200363</v>
      </c>
      <c r="B550" s="24" t="s">
        <v>12091</v>
      </c>
      <c r="C550" s="25">
        <v>2</v>
      </c>
      <c r="D550" s="25" t="s">
        <v>106</v>
      </c>
      <c r="E550" s="25">
        <f>IF(D550="",0,VLOOKUP(D550,city!$D$4:$K$352,8,0))</f>
        <v>73</v>
      </c>
      <c r="F550" s="25">
        <v>1</v>
      </c>
      <c r="G550" s="25">
        <v>0</v>
      </c>
      <c r="H550" s="25" t="s">
        <v>11126</v>
      </c>
      <c r="I550" s="25" t="s">
        <v>12092</v>
      </c>
      <c r="J550" s="25">
        <f>IF(I550="","",VLOOKUP(I550,speciality!$B$4:$J$1737,9,0))</f>
        <v>107302</v>
      </c>
      <c r="K550" s="25" t="str">
        <f t="shared" si="5"/>
        <v>4,107302</v>
      </c>
      <c r="L550" s="25">
        <v>0</v>
      </c>
      <c r="M550" s="25">
        <v>0</v>
      </c>
      <c r="N550" s="25">
        <v>0</v>
      </c>
      <c r="O550" s="25">
        <v>0</v>
      </c>
      <c r="P550" s="17">
        <v>0</v>
      </c>
      <c r="Q550" s="17">
        <v>3000</v>
      </c>
      <c r="R550" s="17">
        <v>0</v>
      </c>
    </row>
    <row r="551" spans="1:18">
      <c r="A551" s="17">
        <v>200364</v>
      </c>
      <c r="B551" s="24" t="s">
        <v>12093</v>
      </c>
      <c r="C551" s="25">
        <v>2</v>
      </c>
      <c r="D551" s="25" t="s">
        <v>106</v>
      </c>
      <c r="E551" s="25">
        <f>IF(D551="",0,VLOOKUP(D551,city!$D$4:$K$352,8,0))</f>
        <v>73</v>
      </c>
      <c r="F551" s="25">
        <v>1</v>
      </c>
      <c r="G551" s="25">
        <v>0</v>
      </c>
      <c r="H551" s="25" t="s">
        <v>11126</v>
      </c>
      <c r="J551" s="25" t="str">
        <f>IF(I551="","",VLOOKUP(I551,speciality!$B$4:$J$1737,9,0))</f>
        <v/>
      </c>
      <c r="K551" s="25" t="str">
        <f t="shared" si="5"/>
        <v>3,-1</v>
      </c>
      <c r="L551" s="25">
        <v>0</v>
      </c>
      <c r="M551" s="25">
        <v>0</v>
      </c>
      <c r="N551" s="25">
        <v>0</v>
      </c>
      <c r="O551" s="25">
        <v>0</v>
      </c>
      <c r="P551" s="17">
        <v>0</v>
      </c>
      <c r="Q551" s="17">
        <v>3000</v>
      </c>
      <c r="R551" s="17">
        <v>0</v>
      </c>
    </row>
    <row r="552" spans="1:18">
      <c r="A552" s="17">
        <v>200365</v>
      </c>
      <c r="B552" s="24" t="s">
        <v>12094</v>
      </c>
      <c r="C552" s="25">
        <v>2</v>
      </c>
      <c r="D552" s="25" t="s">
        <v>106</v>
      </c>
      <c r="E552" s="25">
        <f>IF(D552="",0,VLOOKUP(D552,city!$D$4:$K$352,8,0))</f>
        <v>73</v>
      </c>
      <c r="F552" s="25">
        <v>1</v>
      </c>
      <c r="G552" s="25">
        <v>0</v>
      </c>
      <c r="H552" s="25" t="s">
        <v>11126</v>
      </c>
      <c r="J552" s="25" t="str">
        <f>IF(I552="","",VLOOKUP(I552,speciality!$B$4:$J$1737,9,0))</f>
        <v/>
      </c>
      <c r="K552" s="25" t="str">
        <f t="shared" si="5"/>
        <v>3,-1</v>
      </c>
      <c r="L552" s="25">
        <v>0</v>
      </c>
      <c r="M552" s="25">
        <v>0</v>
      </c>
      <c r="N552" s="25">
        <v>0</v>
      </c>
      <c r="O552" s="25">
        <v>0</v>
      </c>
      <c r="P552" s="17">
        <v>0</v>
      </c>
      <c r="Q552" s="17">
        <v>3000</v>
      </c>
      <c r="R552" s="17">
        <v>0</v>
      </c>
    </row>
    <row r="553" spans="1:18">
      <c r="A553" s="17">
        <v>200366</v>
      </c>
      <c r="B553" s="24" t="s">
        <v>12095</v>
      </c>
      <c r="C553" s="25">
        <v>2</v>
      </c>
      <c r="D553" s="25" t="s">
        <v>106</v>
      </c>
      <c r="E553" s="25">
        <f>IF(D553="",0,VLOOKUP(D553,city!$D$4:$K$352,8,0))</f>
        <v>73</v>
      </c>
      <c r="F553" s="25">
        <v>1</v>
      </c>
      <c r="G553" s="25">
        <v>0</v>
      </c>
      <c r="H553" s="25" t="s">
        <v>11126</v>
      </c>
      <c r="J553" s="25" t="str">
        <f>IF(I553="","",VLOOKUP(I553,speciality!$B$4:$J$1737,9,0))</f>
        <v/>
      </c>
      <c r="K553" s="25" t="str">
        <f t="shared" si="5"/>
        <v>3,-1</v>
      </c>
      <c r="L553" s="25">
        <v>0</v>
      </c>
      <c r="M553" s="25">
        <v>0</v>
      </c>
      <c r="N553" s="25">
        <v>0</v>
      </c>
      <c r="O553" s="25">
        <v>0</v>
      </c>
      <c r="P553" s="17">
        <v>0</v>
      </c>
      <c r="Q553" s="17">
        <v>3000</v>
      </c>
      <c r="R553" s="17">
        <v>0</v>
      </c>
    </row>
    <row r="554" spans="1:18">
      <c r="A554" s="17">
        <v>200367</v>
      </c>
      <c r="B554" s="24" t="s">
        <v>12096</v>
      </c>
      <c r="C554" s="25">
        <v>2</v>
      </c>
      <c r="D554" s="25" t="s">
        <v>107</v>
      </c>
      <c r="E554" s="25">
        <f>IF(D554="",0,VLOOKUP(D554,city!$D$4:$K$352,8,0))</f>
        <v>74</v>
      </c>
      <c r="F554" s="25">
        <v>1</v>
      </c>
      <c r="G554" s="25">
        <v>0</v>
      </c>
      <c r="H554" s="25" t="s">
        <v>11126</v>
      </c>
      <c r="I554" s="25" t="s">
        <v>12097</v>
      </c>
      <c r="J554" s="25">
        <f>IF(I554="","",VLOOKUP(I554,speciality!$B$4:$J$1737,9,0))</f>
        <v>107403</v>
      </c>
      <c r="K554" s="25" t="str">
        <f t="shared" si="5"/>
        <v>4,107403</v>
      </c>
      <c r="L554" s="25">
        <v>0</v>
      </c>
      <c r="M554" s="25">
        <v>0</v>
      </c>
      <c r="N554" s="25">
        <v>0</v>
      </c>
      <c r="O554" s="25">
        <v>0</v>
      </c>
      <c r="P554" s="17">
        <v>0</v>
      </c>
      <c r="Q554" s="17">
        <v>3000</v>
      </c>
      <c r="R554" s="17">
        <v>0</v>
      </c>
    </row>
    <row r="555" spans="1:18">
      <c r="A555" s="17">
        <v>200368</v>
      </c>
      <c r="B555" s="24" t="s">
        <v>12098</v>
      </c>
      <c r="C555" s="25">
        <v>2</v>
      </c>
      <c r="D555" s="25" t="s">
        <v>107</v>
      </c>
      <c r="E555" s="25">
        <f>IF(D555="",0,VLOOKUP(D555,city!$D$4:$K$352,8,0))</f>
        <v>74</v>
      </c>
      <c r="F555" s="25">
        <v>1</v>
      </c>
      <c r="G555" s="25">
        <v>0</v>
      </c>
      <c r="H555" s="25" t="s">
        <v>11126</v>
      </c>
      <c r="J555" s="25" t="str">
        <f>IF(I555="","",VLOOKUP(I555,speciality!$B$4:$J$1737,9,0))</f>
        <v/>
      </c>
      <c r="K555" s="25" t="str">
        <f t="shared" si="5"/>
        <v>3,-1</v>
      </c>
      <c r="L555" s="25">
        <v>0</v>
      </c>
      <c r="M555" s="25">
        <v>0</v>
      </c>
      <c r="N555" s="25">
        <v>0</v>
      </c>
      <c r="O555" s="25">
        <v>0</v>
      </c>
      <c r="P555" s="17">
        <v>0</v>
      </c>
      <c r="Q555" s="17">
        <v>3000</v>
      </c>
      <c r="R555" s="17">
        <v>0</v>
      </c>
    </row>
    <row r="556" spans="1:18">
      <c r="A556" s="17">
        <v>200369</v>
      </c>
      <c r="B556" s="24" t="s">
        <v>12099</v>
      </c>
      <c r="C556" s="25">
        <v>2</v>
      </c>
      <c r="D556" s="25" t="s">
        <v>107</v>
      </c>
      <c r="E556" s="25">
        <f>IF(D556="",0,VLOOKUP(D556,city!$D$4:$K$352,8,0))</f>
        <v>74</v>
      </c>
      <c r="F556" s="25">
        <v>1</v>
      </c>
      <c r="G556" s="25">
        <v>0</v>
      </c>
      <c r="H556" s="25" t="s">
        <v>11126</v>
      </c>
      <c r="J556" s="25" t="str">
        <f>IF(I556="","",VLOOKUP(I556,speciality!$B$4:$J$1737,9,0))</f>
        <v/>
      </c>
      <c r="K556" s="25" t="str">
        <f t="shared" si="5"/>
        <v>3,-1</v>
      </c>
      <c r="L556" s="25">
        <v>0</v>
      </c>
      <c r="M556" s="25">
        <v>0</v>
      </c>
      <c r="N556" s="25">
        <v>0</v>
      </c>
      <c r="O556" s="25">
        <v>0</v>
      </c>
      <c r="P556" s="17">
        <v>0</v>
      </c>
      <c r="Q556" s="17">
        <v>3000</v>
      </c>
      <c r="R556" s="17">
        <v>0</v>
      </c>
    </row>
    <row r="557" spans="1:18">
      <c r="A557" s="17">
        <v>200370</v>
      </c>
      <c r="B557" s="24" t="s">
        <v>12100</v>
      </c>
      <c r="C557" s="25">
        <v>2</v>
      </c>
      <c r="D557" s="25" t="s">
        <v>107</v>
      </c>
      <c r="E557" s="25">
        <f>IF(D557="",0,VLOOKUP(D557,city!$D$4:$K$352,8,0))</f>
        <v>74</v>
      </c>
      <c r="F557" s="25">
        <v>1</v>
      </c>
      <c r="G557" s="25">
        <v>0</v>
      </c>
      <c r="H557" s="25" t="s">
        <v>11126</v>
      </c>
      <c r="J557" s="25" t="str">
        <f>IF(I557="","",VLOOKUP(I557,speciality!$B$4:$J$1737,9,0))</f>
        <v/>
      </c>
      <c r="K557" s="25" t="str">
        <f t="shared" si="5"/>
        <v>3,-1</v>
      </c>
      <c r="L557" s="25">
        <v>0</v>
      </c>
      <c r="M557" s="25">
        <v>0</v>
      </c>
      <c r="N557" s="25">
        <v>0</v>
      </c>
      <c r="O557" s="25">
        <v>0</v>
      </c>
      <c r="P557" s="17">
        <v>0</v>
      </c>
      <c r="Q557" s="17">
        <v>3000</v>
      </c>
      <c r="R557" s="17">
        <v>0</v>
      </c>
    </row>
    <row r="558" spans="1:18" ht="27">
      <c r="A558" s="17">
        <v>200371</v>
      </c>
      <c r="B558" s="24" t="s">
        <v>12101</v>
      </c>
      <c r="C558" s="25">
        <v>2</v>
      </c>
      <c r="D558" s="25" t="s">
        <v>108</v>
      </c>
      <c r="E558" s="25">
        <f>IF(D558="",0,VLOOKUP(D558,city!$D$4:$K$352,8,0))</f>
        <v>75</v>
      </c>
      <c r="F558" s="25">
        <v>1</v>
      </c>
      <c r="G558" s="25">
        <v>0</v>
      </c>
      <c r="H558" s="25" t="s">
        <v>11126</v>
      </c>
      <c r="I558" s="25" t="s">
        <v>12102</v>
      </c>
      <c r="J558" s="25">
        <f>IF(I558="","",VLOOKUP(I558,speciality!$B$4:$J$1737,9,0))</f>
        <v>107504</v>
      </c>
      <c r="K558" s="25" t="str">
        <f t="shared" si="5"/>
        <v>4,107504</v>
      </c>
      <c r="L558" s="25">
        <v>0</v>
      </c>
      <c r="M558" s="25">
        <v>0</v>
      </c>
      <c r="N558" s="25">
        <v>0</v>
      </c>
      <c r="O558" s="25">
        <v>0</v>
      </c>
      <c r="P558" s="17">
        <v>0</v>
      </c>
      <c r="Q558" s="17">
        <v>3000</v>
      </c>
      <c r="R558" s="17">
        <v>0</v>
      </c>
    </row>
    <row r="559" spans="1:18">
      <c r="A559" s="17">
        <v>200372</v>
      </c>
      <c r="B559" s="24" t="s">
        <v>12103</v>
      </c>
      <c r="C559" s="25">
        <v>2</v>
      </c>
      <c r="D559" s="25" t="s">
        <v>108</v>
      </c>
      <c r="E559" s="25">
        <f>IF(D559="",0,VLOOKUP(D559,city!$D$4:$K$352,8,0))</f>
        <v>75</v>
      </c>
      <c r="F559" s="25">
        <v>1</v>
      </c>
      <c r="G559" s="25">
        <v>0</v>
      </c>
      <c r="H559" s="25" t="s">
        <v>11126</v>
      </c>
      <c r="J559" s="25" t="str">
        <f>IF(I559="","",VLOOKUP(I559,speciality!$B$4:$J$1737,9,0))</f>
        <v/>
      </c>
      <c r="K559" s="25" t="str">
        <f t="shared" si="5"/>
        <v>3,-1</v>
      </c>
      <c r="L559" s="25">
        <v>0</v>
      </c>
      <c r="M559" s="25">
        <v>0</v>
      </c>
      <c r="N559" s="25">
        <v>0</v>
      </c>
      <c r="O559" s="25">
        <v>0</v>
      </c>
      <c r="P559" s="17">
        <v>0</v>
      </c>
      <c r="Q559" s="17">
        <v>3000</v>
      </c>
      <c r="R559" s="17">
        <v>0</v>
      </c>
    </row>
    <row r="560" spans="1:18">
      <c r="A560" s="17">
        <v>200373</v>
      </c>
      <c r="B560" s="24" t="s">
        <v>12104</v>
      </c>
      <c r="C560" s="25">
        <v>2</v>
      </c>
      <c r="D560" s="25" t="s">
        <v>108</v>
      </c>
      <c r="E560" s="25">
        <f>IF(D560="",0,VLOOKUP(D560,city!$D$4:$K$352,8,0))</f>
        <v>75</v>
      </c>
      <c r="F560" s="25">
        <v>1</v>
      </c>
      <c r="G560" s="25">
        <v>0</v>
      </c>
      <c r="H560" s="25" t="s">
        <v>11126</v>
      </c>
      <c r="J560" s="25" t="str">
        <f>IF(I560="","",VLOOKUP(I560,speciality!$B$4:$J$1737,9,0))</f>
        <v/>
      </c>
      <c r="K560" s="25" t="str">
        <f t="shared" si="5"/>
        <v>3,-1</v>
      </c>
      <c r="L560" s="25">
        <v>0</v>
      </c>
      <c r="M560" s="25">
        <v>0</v>
      </c>
      <c r="N560" s="25">
        <v>0</v>
      </c>
      <c r="O560" s="25">
        <v>0</v>
      </c>
      <c r="P560" s="17">
        <v>0</v>
      </c>
      <c r="Q560" s="17">
        <v>3000</v>
      </c>
      <c r="R560" s="17">
        <v>0</v>
      </c>
    </row>
    <row r="561" spans="1:18">
      <c r="A561" s="17">
        <v>200374</v>
      </c>
      <c r="B561" s="24" t="s">
        <v>12105</v>
      </c>
      <c r="C561" s="25">
        <v>2</v>
      </c>
      <c r="D561" s="25" t="s">
        <v>108</v>
      </c>
      <c r="E561" s="25">
        <f>IF(D561="",0,VLOOKUP(D561,city!$D$4:$K$352,8,0))</f>
        <v>75</v>
      </c>
      <c r="F561" s="25">
        <v>1</v>
      </c>
      <c r="G561" s="25">
        <v>0</v>
      </c>
      <c r="H561" s="25" t="s">
        <v>11126</v>
      </c>
      <c r="J561" s="25" t="str">
        <f>IF(I561="","",VLOOKUP(I561,speciality!$B$4:$J$1737,9,0))</f>
        <v/>
      </c>
      <c r="K561" s="25" t="str">
        <f t="shared" si="5"/>
        <v>3,-1</v>
      </c>
      <c r="L561" s="25">
        <v>0</v>
      </c>
      <c r="M561" s="25">
        <v>0</v>
      </c>
      <c r="N561" s="25">
        <v>0</v>
      </c>
      <c r="O561" s="25">
        <v>0</v>
      </c>
      <c r="P561" s="17">
        <v>0</v>
      </c>
      <c r="Q561" s="17">
        <v>3000</v>
      </c>
      <c r="R561" s="17">
        <v>0</v>
      </c>
    </row>
    <row r="562" spans="1:18" ht="33">
      <c r="A562" s="17">
        <v>200375</v>
      </c>
      <c r="B562" s="31" t="s">
        <v>12106</v>
      </c>
      <c r="C562" s="25">
        <v>2</v>
      </c>
      <c r="D562" s="25" t="s">
        <v>275</v>
      </c>
      <c r="E562" s="25">
        <f>IF(D562="",0,VLOOKUP(D562,city!$D$4:$K$352,8,0))</f>
        <v>230</v>
      </c>
      <c r="F562" s="25">
        <v>1</v>
      </c>
      <c r="G562" s="25">
        <v>0</v>
      </c>
      <c r="H562" s="25" t="s">
        <v>11126</v>
      </c>
      <c r="J562" s="25" t="str">
        <f>IF(I562="","",VLOOKUP(I562,speciality!$B$4:$J$1737,9,0))</f>
        <v/>
      </c>
      <c r="K562" s="25" t="str">
        <f t="shared" si="5"/>
        <v>3,-1</v>
      </c>
      <c r="L562" s="25">
        <v>0</v>
      </c>
      <c r="M562" s="25">
        <v>0</v>
      </c>
      <c r="N562" s="25">
        <v>0</v>
      </c>
      <c r="O562" s="25">
        <v>0</v>
      </c>
      <c r="P562" s="17">
        <v>0</v>
      </c>
      <c r="Q562" s="17">
        <v>3000</v>
      </c>
      <c r="R562" s="17">
        <v>0</v>
      </c>
    </row>
    <row r="563" spans="1:18" ht="33">
      <c r="A563" s="17">
        <v>200376</v>
      </c>
      <c r="B563" s="29" t="s">
        <v>12107</v>
      </c>
      <c r="C563" s="25">
        <v>2</v>
      </c>
      <c r="D563" s="25" t="s">
        <v>275</v>
      </c>
      <c r="E563" s="25">
        <f>IF(D563="",0,VLOOKUP(D563,city!$D$4:$K$352,8,0))</f>
        <v>230</v>
      </c>
      <c r="F563" s="25">
        <v>1</v>
      </c>
      <c r="G563" s="25">
        <v>0</v>
      </c>
      <c r="H563" s="25" t="s">
        <v>11126</v>
      </c>
      <c r="I563" s="15" t="s">
        <v>12108</v>
      </c>
      <c r="J563" s="25">
        <f>IF(I563="","",VLOOKUP(I563,speciality!$B$4:$J$1737,9,0))</f>
        <v>123002</v>
      </c>
      <c r="K563" s="25" t="str">
        <f t="shared" si="5"/>
        <v>4,123002</v>
      </c>
      <c r="L563" s="25">
        <v>0</v>
      </c>
      <c r="M563" s="25">
        <v>0</v>
      </c>
      <c r="N563" s="25">
        <v>0</v>
      </c>
      <c r="O563" s="25">
        <v>0</v>
      </c>
      <c r="P563" s="17">
        <v>0</v>
      </c>
      <c r="Q563" s="17">
        <v>3000</v>
      </c>
      <c r="R563" s="17">
        <v>0</v>
      </c>
    </row>
    <row r="564" spans="1:18" ht="33">
      <c r="A564" s="17">
        <v>200377</v>
      </c>
      <c r="B564" s="29" t="s">
        <v>12109</v>
      </c>
      <c r="C564" s="25">
        <v>2</v>
      </c>
      <c r="D564" s="25" t="s">
        <v>275</v>
      </c>
      <c r="E564" s="25">
        <f>IF(D564="",0,VLOOKUP(D564,city!$D$4:$K$352,8,0))</f>
        <v>230</v>
      </c>
      <c r="F564" s="25">
        <v>1</v>
      </c>
      <c r="G564" s="25">
        <v>0</v>
      </c>
      <c r="H564" s="25" t="s">
        <v>11126</v>
      </c>
      <c r="J564" s="25" t="str">
        <f>IF(I564="","",VLOOKUP(I564,speciality!$B$4:$J$1737,9,0))</f>
        <v/>
      </c>
      <c r="K564" s="25" t="str">
        <f t="shared" si="5"/>
        <v>3,-1</v>
      </c>
      <c r="L564" s="25">
        <v>0</v>
      </c>
      <c r="M564" s="25">
        <v>0</v>
      </c>
      <c r="N564" s="25">
        <v>0</v>
      </c>
      <c r="O564" s="25">
        <v>0</v>
      </c>
      <c r="P564" s="17">
        <v>0</v>
      </c>
      <c r="Q564" s="17">
        <v>3000</v>
      </c>
      <c r="R564" s="17">
        <v>0</v>
      </c>
    </row>
    <row r="565" spans="1:18" ht="33">
      <c r="A565" s="17">
        <v>200378</v>
      </c>
      <c r="B565" s="29" t="s">
        <v>12110</v>
      </c>
      <c r="C565" s="25">
        <v>2</v>
      </c>
      <c r="D565" s="25" t="s">
        <v>275</v>
      </c>
      <c r="E565" s="25">
        <f>IF(D565="",0,VLOOKUP(D565,city!$D$4:$K$352,8,0))</f>
        <v>230</v>
      </c>
      <c r="F565" s="25">
        <v>1</v>
      </c>
      <c r="G565" s="25">
        <v>0</v>
      </c>
      <c r="H565" s="25" t="s">
        <v>11126</v>
      </c>
      <c r="J565" s="25" t="str">
        <f>IF(I565="","",VLOOKUP(I565,speciality!$B$4:$J$1737,9,0))</f>
        <v/>
      </c>
      <c r="K565" s="25" t="str">
        <f t="shared" si="5"/>
        <v>3,-1</v>
      </c>
      <c r="L565" s="25">
        <v>0</v>
      </c>
      <c r="M565" s="25">
        <v>0</v>
      </c>
      <c r="N565" s="25">
        <v>0</v>
      </c>
      <c r="O565" s="25">
        <v>0</v>
      </c>
      <c r="P565" s="17">
        <v>0</v>
      </c>
      <c r="Q565" s="17">
        <v>3000</v>
      </c>
      <c r="R565" s="17">
        <v>0</v>
      </c>
    </row>
    <row r="566" spans="1:18" ht="33">
      <c r="A566" s="17">
        <v>200379</v>
      </c>
      <c r="B566" s="29" t="s">
        <v>12111</v>
      </c>
      <c r="C566" s="25">
        <v>2</v>
      </c>
      <c r="D566" s="25" t="s">
        <v>281</v>
      </c>
      <c r="E566" s="25">
        <f>IF(D566="",0,VLOOKUP(D566,city!$D$4:$K$352,8,0))</f>
        <v>236</v>
      </c>
      <c r="F566" s="25">
        <v>1</v>
      </c>
      <c r="G566" s="25">
        <v>0</v>
      </c>
      <c r="H566" s="25" t="s">
        <v>11126</v>
      </c>
      <c r="J566" s="25" t="str">
        <f>IF(I566="","",VLOOKUP(I566,speciality!$B$4:$J$1737,9,0))</f>
        <v/>
      </c>
      <c r="K566" s="25" t="str">
        <f t="shared" si="5"/>
        <v>3,-1</v>
      </c>
      <c r="L566" s="25">
        <v>0</v>
      </c>
      <c r="M566" s="25">
        <v>0</v>
      </c>
      <c r="N566" s="25">
        <v>0</v>
      </c>
      <c r="O566" s="25">
        <v>0</v>
      </c>
      <c r="P566" s="17">
        <v>0</v>
      </c>
      <c r="Q566" s="17">
        <v>3000</v>
      </c>
      <c r="R566" s="17">
        <v>0</v>
      </c>
    </row>
    <row r="567" spans="1:18" ht="16.5">
      <c r="A567" s="17">
        <v>200380</v>
      </c>
      <c r="B567" s="29" t="s">
        <v>12112</v>
      </c>
      <c r="C567" s="25">
        <v>2</v>
      </c>
      <c r="D567" s="25" t="s">
        <v>281</v>
      </c>
      <c r="E567" s="25">
        <f>IF(D567="",0,VLOOKUP(D567,city!$D$4:$K$352,8,0))</f>
        <v>236</v>
      </c>
      <c r="F567" s="25">
        <v>1</v>
      </c>
      <c r="G567" s="25">
        <v>0</v>
      </c>
      <c r="H567" s="25" t="s">
        <v>11126</v>
      </c>
      <c r="I567" s="15" t="s">
        <v>12113</v>
      </c>
      <c r="J567" s="25">
        <f>IF(I567="","",VLOOKUP(I567,speciality!$B$4:$J$1737,9,0))</f>
        <v>123601</v>
      </c>
      <c r="K567" s="25" t="str">
        <f t="shared" si="5"/>
        <v>4,123601</v>
      </c>
      <c r="L567" s="25">
        <v>0</v>
      </c>
      <c r="M567" s="25">
        <v>0</v>
      </c>
      <c r="N567" s="25">
        <v>0</v>
      </c>
      <c r="O567" s="25">
        <v>0</v>
      </c>
      <c r="P567" s="17">
        <v>0</v>
      </c>
      <c r="Q567" s="17">
        <v>3000</v>
      </c>
      <c r="R567" s="17">
        <v>0</v>
      </c>
    </row>
    <row r="568" spans="1:18" ht="33">
      <c r="A568" s="17">
        <v>200381</v>
      </c>
      <c r="B568" s="29" t="s">
        <v>12114</v>
      </c>
      <c r="C568" s="25">
        <v>2</v>
      </c>
      <c r="D568" s="25" t="s">
        <v>281</v>
      </c>
      <c r="E568" s="25">
        <f>IF(D568="",0,VLOOKUP(D568,city!$D$4:$K$352,8,0))</f>
        <v>236</v>
      </c>
      <c r="F568" s="25">
        <v>1</v>
      </c>
      <c r="G568" s="25">
        <v>0</v>
      </c>
      <c r="H568" s="25" t="s">
        <v>11126</v>
      </c>
      <c r="J568" s="25" t="str">
        <f>IF(I568="","",VLOOKUP(I568,speciality!$B$4:$J$1737,9,0))</f>
        <v/>
      </c>
      <c r="K568" s="25" t="str">
        <f t="shared" si="5"/>
        <v>3,-1</v>
      </c>
      <c r="L568" s="25">
        <v>0</v>
      </c>
      <c r="M568" s="25">
        <v>0</v>
      </c>
      <c r="N568" s="25">
        <v>0</v>
      </c>
      <c r="O568" s="25">
        <v>0</v>
      </c>
      <c r="P568" s="17">
        <v>0</v>
      </c>
      <c r="Q568" s="17">
        <v>3000</v>
      </c>
      <c r="R568" s="17">
        <v>0</v>
      </c>
    </row>
    <row r="569" spans="1:18" ht="33">
      <c r="A569" s="17">
        <v>200382</v>
      </c>
      <c r="B569" s="29" t="s">
        <v>12115</v>
      </c>
      <c r="C569" s="25">
        <v>2</v>
      </c>
      <c r="D569" s="25" t="s">
        <v>281</v>
      </c>
      <c r="E569" s="25">
        <f>IF(D569="",0,VLOOKUP(D569,city!$D$4:$K$352,8,0))</f>
        <v>236</v>
      </c>
      <c r="F569" s="25">
        <v>1</v>
      </c>
      <c r="G569" s="25">
        <v>0</v>
      </c>
      <c r="H569" s="25" t="s">
        <v>11126</v>
      </c>
      <c r="J569" s="25" t="str">
        <f>IF(I569="","",VLOOKUP(I569,speciality!$B$4:$J$1737,9,0))</f>
        <v/>
      </c>
      <c r="K569" s="25" t="str">
        <f t="shared" si="5"/>
        <v>3,-1</v>
      </c>
      <c r="L569" s="25">
        <v>0</v>
      </c>
      <c r="M569" s="25">
        <v>0</v>
      </c>
      <c r="N569" s="25">
        <v>0</v>
      </c>
      <c r="O569" s="25">
        <v>0</v>
      </c>
      <c r="P569" s="17">
        <v>0</v>
      </c>
      <c r="Q569" s="17">
        <v>3000</v>
      </c>
      <c r="R569" s="17">
        <v>0</v>
      </c>
    </row>
    <row r="570" spans="1:18" ht="16.5">
      <c r="A570" s="17">
        <v>200383</v>
      </c>
      <c r="B570" s="29" t="s">
        <v>12116</v>
      </c>
      <c r="C570" s="25">
        <v>2</v>
      </c>
      <c r="D570" s="25" t="s">
        <v>281</v>
      </c>
      <c r="E570" s="25">
        <f>IF(D570="",0,VLOOKUP(D570,city!$D$4:$K$352,8,0))</f>
        <v>236</v>
      </c>
      <c r="F570" s="25">
        <v>1</v>
      </c>
      <c r="G570" s="25">
        <v>0</v>
      </c>
      <c r="H570" s="25" t="s">
        <v>11126</v>
      </c>
      <c r="J570" s="25" t="str">
        <f>IF(I570="","",VLOOKUP(I570,speciality!$B$4:$J$1737,9,0))</f>
        <v/>
      </c>
      <c r="K570" s="25" t="str">
        <f t="shared" si="5"/>
        <v>3,-1</v>
      </c>
      <c r="L570" s="25">
        <v>0</v>
      </c>
      <c r="M570" s="25">
        <v>0</v>
      </c>
      <c r="N570" s="25">
        <v>0</v>
      </c>
      <c r="O570" s="25">
        <v>0</v>
      </c>
      <c r="P570" s="17">
        <v>0</v>
      </c>
      <c r="Q570" s="17">
        <v>3000</v>
      </c>
      <c r="R570" s="17">
        <v>0</v>
      </c>
    </row>
    <row r="571" spans="1:18" ht="33">
      <c r="A571" s="17">
        <v>200384</v>
      </c>
      <c r="B571" s="29" t="s">
        <v>12117</v>
      </c>
      <c r="C571" s="25">
        <v>2</v>
      </c>
      <c r="D571" s="25" t="s">
        <v>277</v>
      </c>
      <c r="E571" s="25">
        <f>IF(D571="",0,VLOOKUP(D571,city!$D$4:$K$352,8,0))</f>
        <v>232</v>
      </c>
      <c r="F571" s="25">
        <v>1</v>
      </c>
      <c r="G571" s="25">
        <v>0</v>
      </c>
      <c r="H571" s="25" t="s">
        <v>11126</v>
      </c>
      <c r="J571" s="25" t="str">
        <f>IF(I571="","",VLOOKUP(I571,speciality!$B$4:$J$1737,9,0))</f>
        <v/>
      </c>
      <c r="K571" s="25" t="str">
        <f t="shared" si="5"/>
        <v>3,-1</v>
      </c>
      <c r="L571" s="25">
        <v>0</v>
      </c>
      <c r="M571" s="25">
        <v>0</v>
      </c>
      <c r="N571" s="25">
        <v>0</v>
      </c>
      <c r="O571" s="25">
        <v>0</v>
      </c>
      <c r="P571" s="17">
        <v>0</v>
      </c>
      <c r="Q571" s="17">
        <v>3000</v>
      </c>
      <c r="R571" s="17">
        <v>0</v>
      </c>
    </row>
    <row r="572" spans="1:18" ht="33">
      <c r="A572" s="17">
        <v>200385</v>
      </c>
      <c r="B572" s="29" t="s">
        <v>12118</v>
      </c>
      <c r="C572" s="25">
        <v>2</v>
      </c>
      <c r="D572" s="25" t="s">
        <v>277</v>
      </c>
      <c r="E572" s="25">
        <f>IF(D572="",0,VLOOKUP(D572,city!$D$4:$K$352,8,0))</f>
        <v>232</v>
      </c>
      <c r="F572" s="25">
        <v>1</v>
      </c>
      <c r="G572" s="25">
        <v>0</v>
      </c>
      <c r="H572" s="25" t="s">
        <v>11126</v>
      </c>
      <c r="J572" s="25" t="str">
        <f>IF(I572="","",VLOOKUP(I572,speciality!$B$4:$J$1737,9,0))</f>
        <v/>
      </c>
      <c r="K572" s="25" t="str">
        <f t="shared" ref="K572:K635" si="6">IF(J572="","3,-1","4,"&amp;J572)</f>
        <v>3,-1</v>
      </c>
      <c r="L572" s="25">
        <v>0</v>
      </c>
      <c r="M572" s="25">
        <v>0</v>
      </c>
      <c r="N572" s="25">
        <v>0</v>
      </c>
      <c r="O572" s="25">
        <v>0</v>
      </c>
      <c r="P572" s="17">
        <v>0</v>
      </c>
      <c r="Q572" s="17">
        <v>3000</v>
      </c>
      <c r="R572" s="17">
        <v>0</v>
      </c>
    </row>
    <row r="573" spans="1:18" ht="33">
      <c r="A573" s="17">
        <v>200386</v>
      </c>
      <c r="B573" s="29" t="s">
        <v>12119</v>
      </c>
      <c r="C573" s="25">
        <v>2</v>
      </c>
      <c r="D573" s="25" t="s">
        <v>277</v>
      </c>
      <c r="E573" s="25">
        <f>IF(D573="",0,VLOOKUP(D573,city!$D$4:$K$352,8,0))</f>
        <v>232</v>
      </c>
      <c r="F573" s="25">
        <v>1</v>
      </c>
      <c r="G573" s="25">
        <v>0</v>
      </c>
      <c r="H573" s="25" t="s">
        <v>11126</v>
      </c>
      <c r="J573" s="25" t="str">
        <f>IF(I573="","",VLOOKUP(I573,speciality!$B$4:$J$1737,9,0))</f>
        <v/>
      </c>
      <c r="K573" s="25" t="str">
        <f t="shared" si="6"/>
        <v>3,-1</v>
      </c>
      <c r="L573" s="25">
        <v>0</v>
      </c>
      <c r="M573" s="25">
        <v>0</v>
      </c>
      <c r="N573" s="25">
        <v>0</v>
      </c>
      <c r="O573" s="25">
        <v>0</v>
      </c>
      <c r="P573" s="17">
        <v>0</v>
      </c>
      <c r="Q573" s="17">
        <v>3000</v>
      </c>
      <c r="R573" s="17">
        <v>0</v>
      </c>
    </row>
    <row r="574" spans="1:18" ht="33">
      <c r="A574" s="17">
        <v>200387</v>
      </c>
      <c r="B574" s="29" t="s">
        <v>12120</v>
      </c>
      <c r="C574" s="25">
        <v>2</v>
      </c>
      <c r="D574" s="25" t="s">
        <v>277</v>
      </c>
      <c r="E574" s="25">
        <f>IF(D574="",0,VLOOKUP(D574,city!$D$4:$K$352,8,0))</f>
        <v>232</v>
      </c>
      <c r="F574" s="25">
        <v>1</v>
      </c>
      <c r="G574" s="25">
        <v>0</v>
      </c>
      <c r="H574" s="25" t="s">
        <v>11126</v>
      </c>
      <c r="I574" s="15" t="s">
        <v>12121</v>
      </c>
      <c r="J574" s="25">
        <f>IF(I574="","",VLOOKUP(I574,speciality!$B$4:$J$1737,9,0))</f>
        <v>123205</v>
      </c>
      <c r="K574" s="25" t="str">
        <f t="shared" si="6"/>
        <v>4,123205</v>
      </c>
      <c r="L574" s="25">
        <v>0</v>
      </c>
      <c r="M574" s="25">
        <v>0</v>
      </c>
      <c r="N574" s="25">
        <v>0</v>
      </c>
      <c r="O574" s="25">
        <v>0</v>
      </c>
      <c r="P574" s="17">
        <v>0</v>
      </c>
      <c r="Q574" s="17">
        <v>3000</v>
      </c>
      <c r="R574" s="17">
        <v>0</v>
      </c>
    </row>
    <row r="575" spans="1:18" ht="33">
      <c r="A575" s="17">
        <v>200388</v>
      </c>
      <c r="B575" s="29" t="s">
        <v>12122</v>
      </c>
      <c r="C575" s="25">
        <v>2</v>
      </c>
      <c r="D575" s="25" t="s">
        <v>277</v>
      </c>
      <c r="E575" s="25">
        <f>IF(D575="",0,VLOOKUP(D575,city!$D$4:$K$352,8,0))</f>
        <v>232</v>
      </c>
      <c r="F575" s="25">
        <v>1</v>
      </c>
      <c r="G575" s="25">
        <v>0</v>
      </c>
      <c r="H575" s="25" t="s">
        <v>11126</v>
      </c>
      <c r="I575" s="15" t="s">
        <v>12123</v>
      </c>
      <c r="J575" s="25">
        <f>IF(I575="","",VLOOKUP(I575,speciality!$B$4:$J$1737,9,0))</f>
        <v>123204</v>
      </c>
      <c r="K575" s="25" t="str">
        <f t="shared" si="6"/>
        <v>4,123204</v>
      </c>
      <c r="L575" s="25">
        <v>0</v>
      </c>
      <c r="M575" s="25">
        <v>0</v>
      </c>
      <c r="N575" s="25">
        <v>0</v>
      </c>
      <c r="O575" s="25">
        <v>0</v>
      </c>
      <c r="P575" s="17">
        <v>0</v>
      </c>
      <c r="Q575" s="17">
        <v>3000</v>
      </c>
      <c r="R575" s="17">
        <v>0</v>
      </c>
    </row>
    <row r="576" spans="1:18" ht="33">
      <c r="A576" s="17">
        <v>200389</v>
      </c>
      <c r="B576" s="29" t="s">
        <v>12124</v>
      </c>
      <c r="C576" s="25">
        <v>2</v>
      </c>
      <c r="D576" s="25" t="s">
        <v>276</v>
      </c>
      <c r="E576" s="25">
        <f>IF(D576="",0,VLOOKUP(D576,city!$D$4:$K$352,8,0))</f>
        <v>231</v>
      </c>
      <c r="F576" s="25">
        <v>1</v>
      </c>
      <c r="G576" s="25">
        <v>0</v>
      </c>
      <c r="H576" s="25" t="s">
        <v>11126</v>
      </c>
      <c r="J576" s="25" t="str">
        <f>IF(I576="","",VLOOKUP(I576,speciality!$B$4:$J$1737,9,0))</f>
        <v/>
      </c>
      <c r="K576" s="25" t="str">
        <f t="shared" si="6"/>
        <v>3,-1</v>
      </c>
      <c r="L576" s="25">
        <v>0</v>
      </c>
      <c r="M576" s="25">
        <v>0</v>
      </c>
      <c r="N576" s="25">
        <v>0</v>
      </c>
      <c r="O576" s="25">
        <v>0</v>
      </c>
      <c r="P576" s="17">
        <v>0</v>
      </c>
      <c r="Q576" s="17">
        <v>3000</v>
      </c>
      <c r="R576" s="17">
        <v>0</v>
      </c>
    </row>
    <row r="577" spans="1:18" ht="33">
      <c r="A577" s="17">
        <v>200390</v>
      </c>
      <c r="B577" s="29" t="s">
        <v>12125</v>
      </c>
      <c r="C577" s="25">
        <v>2</v>
      </c>
      <c r="D577" s="25" t="s">
        <v>276</v>
      </c>
      <c r="E577" s="25">
        <f>IF(D577="",0,VLOOKUP(D577,city!$D$4:$K$352,8,0))</f>
        <v>231</v>
      </c>
      <c r="F577" s="25">
        <v>1</v>
      </c>
      <c r="G577" s="25">
        <v>0</v>
      </c>
      <c r="H577" s="25" t="s">
        <v>11126</v>
      </c>
      <c r="J577" s="25" t="str">
        <f>IF(I577="","",VLOOKUP(I577,speciality!$B$4:$J$1737,9,0))</f>
        <v/>
      </c>
      <c r="K577" s="25" t="str">
        <f t="shared" si="6"/>
        <v>3,-1</v>
      </c>
      <c r="L577" s="25">
        <v>0</v>
      </c>
      <c r="M577" s="25">
        <v>0</v>
      </c>
      <c r="N577" s="25">
        <v>0</v>
      </c>
      <c r="O577" s="25">
        <v>0</v>
      </c>
      <c r="P577" s="17">
        <v>0</v>
      </c>
      <c r="Q577" s="17">
        <v>3000</v>
      </c>
      <c r="R577" s="17">
        <v>0</v>
      </c>
    </row>
    <row r="578" spans="1:18" ht="33">
      <c r="A578" s="17">
        <v>200391</v>
      </c>
      <c r="B578" s="29" t="s">
        <v>12126</v>
      </c>
      <c r="C578" s="25">
        <v>2</v>
      </c>
      <c r="D578" s="25" t="s">
        <v>276</v>
      </c>
      <c r="E578" s="25">
        <f>IF(D578="",0,VLOOKUP(D578,city!$D$4:$K$352,8,0))</f>
        <v>231</v>
      </c>
      <c r="F578" s="25">
        <v>1</v>
      </c>
      <c r="G578" s="25">
        <v>0</v>
      </c>
      <c r="H578" s="25" t="s">
        <v>11126</v>
      </c>
      <c r="I578" s="15" t="s">
        <v>12127</v>
      </c>
      <c r="J578" s="25">
        <f>IF(I578="","",VLOOKUP(I578,speciality!$B$4:$J$1737,9,0))</f>
        <v>123103</v>
      </c>
      <c r="K578" s="25" t="str">
        <f t="shared" si="6"/>
        <v>4,123103</v>
      </c>
      <c r="L578" s="25">
        <v>0</v>
      </c>
      <c r="M578" s="25">
        <v>0</v>
      </c>
      <c r="N578" s="25">
        <v>0</v>
      </c>
      <c r="O578" s="25">
        <v>0</v>
      </c>
      <c r="P578" s="17">
        <v>0</v>
      </c>
      <c r="Q578" s="17">
        <v>3000</v>
      </c>
      <c r="R578" s="17">
        <v>0</v>
      </c>
    </row>
    <row r="579" spans="1:18" ht="16.5">
      <c r="A579" s="17">
        <v>200392</v>
      </c>
      <c r="B579" s="29" t="s">
        <v>12128</v>
      </c>
      <c r="C579" s="25">
        <v>2</v>
      </c>
      <c r="D579" s="25" t="s">
        <v>276</v>
      </c>
      <c r="E579" s="25">
        <f>IF(D579="",0,VLOOKUP(D579,city!$D$4:$K$352,8,0))</f>
        <v>231</v>
      </c>
      <c r="F579" s="25">
        <v>1</v>
      </c>
      <c r="G579" s="25">
        <v>0</v>
      </c>
      <c r="H579" s="25" t="s">
        <v>11126</v>
      </c>
      <c r="I579" s="15" t="s">
        <v>12129</v>
      </c>
      <c r="J579" s="25">
        <f>IF(I579="","",VLOOKUP(I579,speciality!$B$4:$J$1737,9,0))</f>
        <v>123105</v>
      </c>
      <c r="K579" s="25" t="str">
        <f t="shared" si="6"/>
        <v>4,123105</v>
      </c>
      <c r="L579" s="25">
        <v>0</v>
      </c>
      <c r="M579" s="25">
        <v>0</v>
      </c>
      <c r="N579" s="25">
        <v>0</v>
      </c>
      <c r="O579" s="25">
        <v>0</v>
      </c>
      <c r="P579" s="17">
        <v>0</v>
      </c>
      <c r="Q579" s="17">
        <v>3000</v>
      </c>
      <c r="R579" s="17">
        <v>0</v>
      </c>
    </row>
    <row r="580" spans="1:18" ht="33">
      <c r="A580" s="17">
        <v>200393</v>
      </c>
      <c r="B580" s="29" t="s">
        <v>12130</v>
      </c>
      <c r="C580" s="25">
        <v>2</v>
      </c>
      <c r="D580" s="25" t="s">
        <v>283</v>
      </c>
      <c r="E580" s="25">
        <f>IF(D580="",0,VLOOKUP(D580,city!$D$4:$K$352,8,0))</f>
        <v>238</v>
      </c>
      <c r="F580" s="25">
        <v>1</v>
      </c>
      <c r="G580" s="25">
        <v>0</v>
      </c>
      <c r="H580" s="25" t="s">
        <v>11126</v>
      </c>
      <c r="J580" s="25" t="str">
        <f>IF(I580="","",VLOOKUP(I580,speciality!$B$4:$J$1737,9,0))</f>
        <v/>
      </c>
      <c r="K580" s="25" t="str">
        <f t="shared" si="6"/>
        <v>3,-1</v>
      </c>
      <c r="L580" s="25">
        <v>0</v>
      </c>
      <c r="M580" s="25">
        <v>0</v>
      </c>
      <c r="N580" s="25">
        <v>0</v>
      </c>
      <c r="O580" s="25">
        <v>0</v>
      </c>
      <c r="P580" s="17">
        <v>0</v>
      </c>
      <c r="Q580" s="17">
        <v>3000</v>
      </c>
      <c r="R580" s="17">
        <v>0</v>
      </c>
    </row>
    <row r="581" spans="1:18" ht="16.5">
      <c r="A581" s="17">
        <v>200394</v>
      </c>
      <c r="B581" s="29" t="s">
        <v>12131</v>
      </c>
      <c r="C581" s="25">
        <v>2</v>
      </c>
      <c r="D581" s="25" t="s">
        <v>283</v>
      </c>
      <c r="E581" s="25">
        <f>IF(D581="",0,VLOOKUP(D581,city!$D$4:$K$352,8,0))</f>
        <v>238</v>
      </c>
      <c r="F581" s="25">
        <v>1</v>
      </c>
      <c r="G581" s="25">
        <v>0</v>
      </c>
      <c r="H581" s="25" t="s">
        <v>11126</v>
      </c>
      <c r="I581" s="15" t="s">
        <v>12132</v>
      </c>
      <c r="J581" s="25">
        <f>IF(I581="","",VLOOKUP(I581,speciality!$B$4:$J$1737,9,0))</f>
        <v>123801</v>
      </c>
      <c r="K581" s="25" t="str">
        <f t="shared" si="6"/>
        <v>4,123801</v>
      </c>
      <c r="L581" s="25">
        <v>0</v>
      </c>
      <c r="M581" s="25">
        <v>0</v>
      </c>
      <c r="N581" s="25">
        <v>0</v>
      </c>
      <c r="O581" s="25">
        <v>0</v>
      </c>
      <c r="P581" s="17">
        <v>0</v>
      </c>
      <c r="Q581" s="17">
        <v>3000</v>
      </c>
      <c r="R581" s="17">
        <v>0</v>
      </c>
    </row>
    <row r="582" spans="1:18" ht="16.5">
      <c r="A582" s="17">
        <v>200395</v>
      </c>
      <c r="B582" s="29" t="s">
        <v>12133</v>
      </c>
      <c r="C582" s="25">
        <v>2</v>
      </c>
      <c r="D582" s="25" t="s">
        <v>283</v>
      </c>
      <c r="E582" s="25">
        <f>IF(D582="",0,VLOOKUP(D582,city!$D$4:$K$352,8,0))</f>
        <v>238</v>
      </c>
      <c r="F582" s="25">
        <v>1</v>
      </c>
      <c r="G582" s="25">
        <v>0</v>
      </c>
      <c r="H582" s="25" t="s">
        <v>11126</v>
      </c>
      <c r="I582" s="15" t="s">
        <v>12134</v>
      </c>
      <c r="J582" s="25">
        <f>IF(I582="","",VLOOKUP(I582,speciality!$B$4:$J$1737,9,0))</f>
        <v>123804</v>
      </c>
      <c r="K582" s="25" t="str">
        <f t="shared" si="6"/>
        <v>4,123804</v>
      </c>
      <c r="L582" s="25">
        <v>0</v>
      </c>
      <c r="M582" s="25">
        <v>0</v>
      </c>
      <c r="N582" s="25">
        <v>0</v>
      </c>
      <c r="O582" s="25">
        <v>0</v>
      </c>
      <c r="P582" s="17">
        <v>0</v>
      </c>
      <c r="Q582" s="17">
        <v>3000</v>
      </c>
      <c r="R582" s="17">
        <v>0</v>
      </c>
    </row>
    <row r="583" spans="1:18" ht="33">
      <c r="A583" s="17">
        <v>200396</v>
      </c>
      <c r="B583" s="29" t="s">
        <v>12135</v>
      </c>
      <c r="C583" s="25">
        <v>2</v>
      </c>
      <c r="D583" s="25" t="s">
        <v>283</v>
      </c>
      <c r="E583" s="25">
        <f>IF(D583="",0,VLOOKUP(D583,city!$D$4:$K$352,8,0))</f>
        <v>238</v>
      </c>
      <c r="F583" s="25">
        <v>1</v>
      </c>
      <c r="G583" s="25">
        <v>0</v>
      </c>
      <c r="H583" s="25" t="s">
        <v>11126</v>
      </c>
      <c r="I583" s="15" t="s">
        <v>12136</v>
      </c>
      <c r="J583" s="25">
        <f>IF(I583="","",VLOOKUP(I583,speciality!$B$4:$J$1737,9,0))</f>
        <v>123802</v>
      </c>
      <c r="K583" s="25" t="str">
        <f t="shared" si="6"/>
        <v>4,123802</v>
      </c>
      <c r="L583" s="25">
        <v>0</v>
      </c>
      <c r="M583" s="25">
        <v>0</v>
      </c>
      <c r="N583" s="25">
        <v>0</v>
      </c>
      <c r="O583" s="25">
        <v>0</v>
      </c>
      <c r="P583" s="17">
        <v>0</v>
      </c>
      <c r="Q583" s="17">
        <v>3000</v>
      </c>
      <c r="R583" s="17">
        <v>0</v>
      </c>
    </row>
    <row r="584" spans="1:18" ht="33">
      <c r="A584" s="17">
        <v>200397</v>
      </c>
      <c r="B584" s="29" t="s">
        <v>12137</v>
      </c>
      <c r="C584" s="25">
        <v>2</v>
      </c>
      <c r="D584" s="25" t="s">
        <v>283</v>
      </c>
      <c r="E584" s="25">
        <f>IF(D584="",0,VLOOKUP(D584,city!$D$4:$K$352,8,0))</f>
        <v>238</v>
      </c>
      <c r="F584" s="25">
        <v>1</v>
      </c>
      <c r="G584" s="25">
        <v>0</v>
      </c>
      <c r="H584" s="25" t="s">
        <v>11126</v>
      </c>
      <c r="I584" s="15" t="s">
        <v>12138</v>
      </c>
      <c r="J584" s="25">
        <f>IF(I584="","",VLOOKUP(I584,speciality!$B$4:$J$1737,9,0))</f>
        <v>123805</v>
      </c>
      <c r="K584" s="25" t="str">
        <f t="shared" si="6"/>
        <v>4,123805</v>
      </c>
      <c r="L584" s="25">
        <v>0</v>
      </c>
      <c r="M584" s="25">
        <v>0</v>
      </c>
      <c r="N584" s="25">
        <v>0</v>
      </c>
      <c r="O584" s="25">
        <v>0</v>
      </c>
      <c r="P584" s="17">
        <v>0</v>
      </c>
      <c r="Q584" s="17">
        <v>3000</v>
      </c>
      <c r="R584" s="17">
        <v>0</v>
      </c>
    </row>
    <row r="585" spans="1:18" ht="33">
      <c r="A585" s="17">
        <v>200398</v>
      </c>
      <c r="B585" s="29" t="s">
        <v>12139</v>
      </c>
      <c r="C585" s="25">
        <v>2</v>
      </c>
      <c r="D585" s="25" t="s">
        <v>282</v>
      </c>
      <c r="E585" s="25">
        <f>IF(D585="",0,VLOOKUP(D585,city!$D$4:$K$352,8,0))</f>
        <v>237</v>
      </c>
      <c r="F585" s="25">
        <v>1</v>
      </c>
      <c r="G585" s="25">
        <v>0</v>
      </c>
      <c r="H585" s="25" t="s">
        <v>11126</v>
      </c>
      <c r="I585" s="15" t="s">
        <v>12140</v>
      </c>
      <c r="J585" s="25">
        <f>IF(I585="","",VLOOKUP(I585,speciality!$B$4:$J$1737,9,0))</f>
        <v>123701</v>
      </c>
      <c r="K585" s="25" t="str">
        <f t="shared" si="6"/>
        <v>4,123701</v>
      </c>
      <c r="L585" s="25">
        <v>0</v>
      </c>
      <c r="M585" s="25">
        <v>0</v>
      </c>
      <c r="N585" s="25">
        <v>0</v>
      </c>
      <c r="O585" s="25">
        <v>0</v>
      </c>
      <c r="P585" s="17">
        <v>0</v>
      </c>
      <c r="Q585" s="17">
        <v>3000</v>
      </c>
      <c r="R585" s="17">
        <v>0</v>
      </c>
    </row>
    <row r="586" spans="1:18" ht="49.5">
      <c r="A586" s="17">
        <v>200399</v>
      </c>
      <c r="B586" s="29" t="s">
        <v>12141</v>
      </c>
      <c r="C586" s="25">
        <v>2</v>
      </c>
      <c r="D586" s="25" t="s">
        <v>282</v>
      </c>
      <c r="E586" s="25">
        <f>IF(D586="",0,VLOOKUP(D586,city!$D$4:$K$352,8,0))</f>
        <v>237</v>
      </c>
      <c r="F586" s="25">
        <v>1</v>
      </c>
      <c r="G586" s="25">
        <v>0</v>
      </c>
      <c r="H586" s="25" t="s">
        <v>11126</v>
      </c>
      <c r="I586" s="15" t="s">
        <v>12142</v>
      </c>
      <c r="J586" s="25">
        <f>IF(I586="","",VLOOKUP(I586,speciality!$B$4:$J$1737,9,0))</f>
        <v>123702</v>
      </c>
      <c r="K586" s="25" t="str">
        <f t="shared" si="6"/>
        <v>4,123702</v>
      </c>
      <c r="L586" s="25">
        <v>0</v>
      </c>
      <c r="M586" s="25">
        <v>0</v>
      </c>
      <c r="N586" s="25">
        <v>0</v>
      </c>
      <c r="O586" s="25">
        <v>0</v>
      </c>
      <c r="P586" s="17">
        <v>0</v>
      </c>
      <c r="Q586" s="17">
        <v>3000</v>
      </c>
      <c r="R586" s="17">
        <v>0</v>
      </c>
    </row>
    <row r="587" spans="1:18" ht="49.5">
      <c r="A587" s="17">
        <v>200400</v>
      </c>
      <c r="B587" s="29" t="s">
        <v>12143</v>
      </c>
      <c r="C587" s="25">
        <v>2</v>
      </c>
      <c r="D587" s="25" t="s">
        <v>282</v>
      </c>
      <c r="E587" s="25">
        <f>IF(D587="",0,VLOOKUP(D587,city!$D$4:$K$352,8,0))</f>
        <v>237</v>
      </c>
      <c r="F587" s="25">
        <v>1</v>
      </c>
      <c r="G587" s="25">
        <v>0</v>
      </c>
      <c r="H587" s="25" t="s">
        <v>11126</v>
      </c>
      <c r="I587" s="15"/>
      <c r="J587" s="25" t="str">
        <f>IF(I587="","",VLOOKUP(I587,speciality!$B$4:$J$1737,9,0))</f>
        <v/>
      </c>
      <c r="K587" s="25" t="str">
        <f t="shared" si="6"/>
        <v>3,-1</v>
      </c>
      <c r="L587" s="25">
        <v>0</v>
      </c>
      <c r="M587" s="25">
        <v>0</v>
      </c>
      <c r="N587" s="25">
        <v>0</v>
      </c>
      <c r="O587" s="25">
        <v>0</v>
      </c>
      <c r="P587" s="17">
        <v>0</v>
      </c>
      <c r="Q587" s="17">
        <v>3000</v>
      </c>
      <c r="R587" s="17">
        <v>0</v>
      </c>
    </row>
    <row r="588" spans="1:18" ht="33">
      <c r="A588" s="17">
        <v>200401</v>
      </c>
      <c r="B588" s="29" t="s">
        <v>12144</v>
      </c>
      <c r="C588" s="25">
        <v>2</v>
      </c>
      <c r="D588" s="25" t="s">
        <v>282</v>
      </c>
      <c r="E588" s="25">
        <f>IF(D588="",0,VLOOKUP(D588,city!$D$4:$K$352,8,0))</f>
        <v>237</v>
      </c>
      <c r="F588" s="25">
        <v>1</v>
      </c>
      <c r="G588" s="25">
        <v>0</v>
      </c>
      <c r="H588" s="25" t="s">
        <v>11126</v>
      </c>
      <c r="I588" s="15" t="s">
        <v>12145</v>
      </c>
      <c r="J588" s="25">
        <f>IF(I588="","",VLOOKUP(I588,speciality!$B$4:$J$1737,9,0))</f>
        <v>123705</v>
      </c>
      <c r="K588" s="25" t="str">
        <f t="shared" si="6"/>
        <v>4,123705</v>
      </c>
      <c r="L588" s="25">
        <v>0</v>
      </c>
      <c r="M588" s="25">
        <v>0</v>
      </c>
      <c r="N588" s="25">
        <v>0</v>
      </c>
      <c r="O588" s="25">
        <v>0</v>
      </c>
      <c r="P588" s="17">
        <v>0</v>
      </c>
      <c r="Q588" s="17">
        <v>3000</v>
      </c>
      <c r="R588" s="17">
        <v>0</v>
      </c>
    </row>
    <row r="589" spans="1:18" ht="49.5">
      <c r="A589" s="17">
        <v>200402</v>
      </c>
      <c r="B589" s="29" t="s">
        <v>12146</v>
      </c>
      <c r="C589" s="25">
        <v>2</v>
      </c>
      <c r="D589" s="25" t="s">
        <v>282</v>
      </c>
      <c r="E589" s="25">
        <f>IF(D589="",0,VLOOKUP(D589,city!$D$4:$K$352,8,0))</f>
        <v>237</v>
      </c>
      <c r="F589" s="25">
        <v>1</v>
      </c>
      <c r="G589" s="25">
        <v>0</v>
      </c>
      <c r="H589" s="25" t="s">
        <v>11126</v>
      </c>
      <c r="I589" s="15" t="s">
        <v>12147</v>
      </c>
      <c r="J589" s="25">
        <f>IF(I589="","",VLOOKUP(I589,speciality!$B$4:$J$1737,9,0))</f>
        <v>123704</v>
      </c>
      <c r="K589" s="25" t="str">
        <f t="shared" si="6"/>
        <v>4,123704</v>
      </c>
      <c r="L589" s="25">
        <v>0</v>
      </c>
      <c r="M589" s="25">
        <v>0</v>
      </c>
      <c r="N589" s="25">
        <v>0</v>
      </c>
      <c r="O589" s="25">
        <v>0</v>
      </c>
      <c r="P589" s="17">
        <v>0</v>
      </c>
      <c r="Q589" s="17">
        <v>3000</v>
      </c>
      <c r="R589" s="17">
        <v>0</v>
      </c>
    </row>
    <row r="590" spans="1:18" ht="33">
      <c r="A590" s="17">
        <v>200403</v>
      </c>
      <c r="B590" s="29" t="s">
        <v>12148</v>
      </c>
      <c r="C590" s="25">
        <v>2</v>
      </c>
      <c r="D590" s="25" t="s">
        <v>279</v>
      </c>
      <c r="E590" s="25">
        <f>IF(D590="",0,VLOOKUP(D590,city!$D$4:$K$352,8,0))</f>
        <v>234</v>
      </c>
      <c r="F590" s="25">
        <v>1</v>
      </c>
      <c r="G590" s="25">
        <v>0</v>
      </c>
      <c r="H590" s="25" t="s">
        <v>11126</v>
      </c>
      <c r="I590" s="15" t="s">
        <v>12149</v>
      </c>
      <c r="J590" s="25">
        <f>IF(I590="","",VLOOKUP(I590,speciality!$B$4:$J$1737,9,0))</f>
        <v>123401</v>
      </c>
      <c r="K590" s="25" t="str">
        <f t="shared" si="6"/>
        <v>4,123401</v>
      </c>
      <c r="L590" s="25">
        <v>0</v>
      </c>
      <c r="M590" s="25">
        <v>0</v>
      </c>
      <c r="N590" s="25">
        <v>0</v>
      </c>
      <c r="O590" s="25">
        <v>0</v>
      </c>
      <c r="P590" s="17">
        <v>0</v>
      </c>
      <c r="Q590" s="17">
        <v>3000</v>
      </c>
      <c r="R590" s="17">
        <v>0</v>
      </c>
    </row>
    <row r="591" spans="1:18" ht="33">
      <c r="A591" s="17">
        <v>200404</v>
      </c>
      <c r="B591" s="31" t="s">
        <v>12150</v>
      </c>
      <c r="C591" s="25">
        <v>2</v>
      </c>
      <c r="D591" s="25" t="s">
        <v>279</v>
      </c>
      <c r="E591" s="25">
        <f>IF(D591="",0,VLOOKUP(D591,city!$D$4:$K$352,8,0))</f>
        <v>234</v>
      </c>
      <c r="F591" s="25">
        <v>1</v>
      </c>
      <c r="G591" s="25">
        <v>0</v>
      </c>
      <c r="H591" s="25" t="s">
        <v>11126</v>
      </c>
      <c r="J591" s="25" t="str">
        <f>IF(I591="","",VLOOKUP(I591,speciality!$B$4:$J$1737,9,0))</f>
        <v/>
      </c>
      <c r="K591" s="25" t="str">
        <f t="shared" si="6"/>
        <v>3,-1</v>
      </c>
      <c r="L591" s="25">
        <v>0</v>
      </c>
      <c r="M591" s="25">
        <v>0</v>
      </c>
      <c r="N591" s="25">
        <v>0</v>
      </c>
      <c r="O591" s="25">
        <v>0</v>
      </c>
      <c r="P591" s="17">
        <v>0</v>
      </c>
      <c r="Q591" s="17">
        <v>3000</v>
      </c>
      <c r="R591" s="17">
        <v>0</v>
      </c>
    </row>
    <row r="592" spans="1:18" ht="33">
      <c r="A592" s="17">
        <v>200405</v>
      </c>
      <c r="B592" s="29" t="s">
        <v>12151</v>
      </c>
      <c r="C592" s="25">
        <v>2</v>
      </c>
      <c r="D592" s="25" t="s">
        <v>279</v>
      </c>
      <c r="E592" s="25">
        <f>IF(D592="",0,VLOOKUP(D592,city!$D$4:$K$352,8,0))</f>
        <v>234</v>
      </c>
      <c r="F592" s="25">
        <v>1</v>
      </c>
      <c r="G592" s="25">
        <v>0</v>
      </c>
      <c r="H592" s="25" t="s">
        <v>11126</v>
      </c>
      <c r="J592" s="25" t="str">
        <f>IF(I592="","",VLOOKUP(I592,speciality!$B$4:$J$1737,9,0))</f>
        <v/>
      </c>
      <c r="K592" s="25" t="str">
        <f t="shared" si="6"/>
        <v>3,-1</v>
      </c>
      <c r="L592" s="25">
        <v>0</v>
      </c>
      <c r="M592" s="25">
        <v>0</v>
      </c>
      <c r="N592" s="25">
        <v>0</v>
      </c>
      <c r="O592" s="25">
        <v>0</v>
      </c>
      <c r="P592" s="17">
        <v>0</v>
      </c>
      <c r="Q592" s="17">
        <v>3000</v>
      </c>
      <c r="R592" s="17">
        <v>0</v>
      </c>
    </row>
    <row r="593" spans="1:18" ht="33">
      <c r="A593" s="17">
        <v>200406</v>
      </c>
      <c r="B593" s="29" t="s">
        <v>12152</v>
      </c>
      <c r="C593" s="25">
        <v>2</v>
      </c>
      <c r="D593" s="25" t="s">
        <v>279</v>
      </c>
      <c r="E593" s="25">
        <f>IF(D593="",0,VLOOKUP(D593,city!$D$4:$K$352,8,0))</f>
        <v>234</v>
      </c>
      <c r="F593" s="25">
        <v>1</v>
      </c>
      <c r="G593" s="25">
        <v>0</v>
      </c>
      <c r="H593" s="25" t="s">
        <v>11126</v>
      </c>
      <c r="J593" s="25" t="str">
        <f>IF(I593="","",VLOOKUP(I593,speciality!$B$4:$J$1737,9,0))</f>
        <v/>
      </c>
      <c r="K593" s="25" t="str">
        <f t="shared" si="6"/>
        <v>3,-1</v>
      </c>
      <c r="L593" s="25">
        <v>0</v>
      </c>
      <c r="M593" s="25">
        <v>0</v>
      </c>
      <c r="N593" s="25">
        <v>0</v>
      </c>
      <c r="O593" s="25">
        <v>0</v>
      </c>
      <c r="P593" s="17">
        <v>0</v>
      </c>
      <c r="Q593" s="17">
        <v>3000</v>
      </c>
      <c r="R593" s="17">
        <v>0</v>
      </c>
    </row>
    <row r="594" spans="1:18" ht="49.5">
      <c r="A594" s="17">
        <v>200407</v>
      </c>
      <c r="B594" s="29" t="s">
        <v>12153</v>
      </c>
      <c r="C594" s="25">
        <v>2</v>
      </c>
      <c r="D594" s="25" t="s">
        <v>280</v>
      </c>
      <c r="E594" s="25">
        <f>IF(D594="",0,VLOOKUP(D594,city!$D$4:$K$352,8,0))</f>
        <v>235</v>
      </c>
      <c r="F594" s="25">
        <v>1</v>
      </c>
      <c r="G594" s="25">
        <v>0</v>
      </c>
      <c r="H594" s="25" t="s">
        <v>11126</v>
      </c>
      <c r="I594" s="15" t="s">
        <v>12154</v>
      </c>
      <c r="J594" s="25">
        <f>IF(I594="","",VLOOKUP(I594,speciality!$B$4:$J$1737,9,0))</f>
        <v>123503</v>
      </c>
      <c r="K594" s="25" t="str">
        <f t="shared" si="6"/>
        <v>4,123503</v>
      </c>
      <c r="L594" s="25">
        <v>0</v>
      </c>
      <c r="M594" s="25">
        <v>0</v>
      </c>
      <c r="N594" s="25">
        <v>0</v>
      </c>
      <c r="O594" s="25">
        <v>0</v>
      </c>
      <c r="P594" s="17">
        <v>0</v>
      </c>
      <c r="Q594" s="17">
        <v>3000</v>
      </c>
      <c r="R594" s="17">
        <v>0</v>
      </c>
    </row>
    <row r="595" spans="1:18" ht="33">
      <c r="A595" s="17">
        <v>200408</v>
      </c>
      <c r="B595" s="29" t="s">
        <v>12155</v>
      </c>
      <c r="C595" s="25">
        <v>2</v>
      </c>
      <c r="D595" s="25" t="s">
        <v>280</v>
      </c>
      <c r="E595" s="25">
        <f>IF(D595="",0,VLOOKUP(D595,city!$D$4:$K$352,8,0))</f>
        <v>235</v>
      </c>
      <c r="F595" s="25">
        <v>1</v>
      </c>
      <c r="G595" s="25">
        <v>0</v>
      </c>
      <c r="H595" s="25" t="s">
        <v>11126</v>
      </c>
      <c r="J595" s="25" t="str">
        <f>IF(I595="","",VLOOKUP(I595,speciality!$B$4:$J$1737,9,0))</f>
        <v/>
      </c>
      <c r="K595" s="25" t="str">
        <f t="shared" si="6"/>
        <v>3,-1</v>
      </c>
      <c r="L595" s="25">
        <v>0</v>
      </c>
      <c r="M595" s="25">
        <v>0</v>
      </c>
      <c r="N595" s="25">
        <v>0</v>
      </c>
      <c r="O595" s="25">
        <v>0</v>
      </c>
      <c r="P595" s="17">
        <v>0</v>
      </c>
      <c r="Q595" s="17">
        <v>3000</v>
      </c>
      <c r="R595" s="17">
        <v>0</v>
      </c>
    </row>
    <row r="596" spans="1:18" ht="49.5">
      <c r="A596" s="17">
        <v>200409</v>
      </c>
      <c r="B596" s="29" t="s">
        <v>12156</v>
      </c>
      <c r="C596" s="25">
        <v>2</v>
      </c>
      <c r="D596" s="25" t="s">
        <v>280</v>
      </c>
      <c r="E596" s="25">
        <f>IF(D596="",0,VLOOKUP(D596,city!$D$4:$K$352,8,0))</f>
        <v>235</v>
      </c>
      <c r="F596" s="25">
        <v>1</v>
      </c>
      <c r="G596" s="25">
        <v>0</v>
      </c>
      <c r="H596" s="25" t="s">
        <v>11126</v>
      </c>
      <c r="J596" s="25" t="str">
        <f>IF(I596="","",VLOOKUP(I596,speciality!$B$4:$J$1737,9,0))</f>
        <v/>
      </c>
      <c r="K596" s="25" t="str">
        <f t="shared" si="6"/>
        <v>3,-1</v>
      </c>
      <c r="L596" s="25">
        <v>0</v>
      </c>
      <c r="M596" s="25">
        <v>0</v>
      </c>
      <c r="N596" s="25">
        <v>0</v>
      </c>
      <c r="O596" s="25">
        <v>0</v>
      </c>
      <c r="P596" s="17">
        <v>0</v>
      </c>
      <c r="Q596" s="17">
        <v>3000</v>
      </c>
      <c r="R596" s="17">
        <v>0</v>
      </c>
    </row>
    <row r="597" spans="1:18" ht="33">
      <c r="A597" s="17">
        <v>200410</v>
      </c>
      <c r="B597" s="29" t="s">
        <v>12157</v>
      </c>
      <c r="C597" s="25">
        <v>2</v>
      </c>
      <c r="D597" s="25" t="s">
        <v>278</v>
      </c>
      <c r="E597" s="25">
        <f>IF(D597="",0,VLOOKUP(D597,city!$D$4:$K$352,8,0))</f>
        <v>233</v>
      </c>
      <c r="F597" s="25">
        <v>1</v>
      </c>
      <c r="G597" s="25">
        <v>0</v>
      </c>
      <c r="H597" s="25" t="s">
        <v>11126</v>
      </c>
      <c r="J597" s="25" t="str">
        <f>IF(I597="","",VLOOKUP(I597,speciality!$B$4:$J$1737,9,0))</f>
        <v/>
      </c>
      <c r="K597" s="25" t="str">
        <f t="shared" si="6"/>
        <v>3,-1</v>
      </c>
      <c r="L597" s="25">
        <v>0</v>
      </c>
      <c r="M597" s="25">
        <v>0</v>
      </c>
      <c r="N597" s="25">
        <v>0</v>
      </c>
      <c r="O597" s="25">
        <v>0</v>
      </c>
      <c r="P597" s="17">
        <v>0</v>
      </c>
      <c r="Q597" s="17">
        <v>3000</v>
      </c>
      <c r="R597" s="17">
        <v>0</v>
      </c>
    </row>
    <row r="598" spans="1:18" ht="33">
      <c r="A598" s="17">
        <v>200411</v>
      </c>
      <c r="B598" s="29" t="s">
        <v>12158</v>
      </c>
      <c r="C598" s="25">
        <v>2</v>
      </c>
      <c r="D598" s="25" t="s">
        <v>278</v>
      </c>
      <c r="E598" s="25">
        <f>IF(D598="",0,VLOOKUP(D598,city!$D$4:$K$352,8,0))</f>
        <v>233</v>
      </c>
      <c r="F598" s="25">
        <v>1</v>
      </c>
      <c r="G598" s="25">
        <v>0</v>
      </c>
      <c r="H598" s="25" t="s">
        <v>11126</v>
      </c>
      <c r="J598" s="25" t="str">
        <f>IF(I598="","",VLOOKUP(I598,speciality!$B$4:$J$1737,9,0))</f>
        <v/>
      </c>
      <c r="K598" s="25" t="str">
        <f t="shared" si="6"/>
        <v>3,-1</v>
      </c>
      <c r="L598" s="25">
        <v>0</v>
      </c>
      <c r="M598" s="25">
        <v>0</v>
      </c>
      <c r="N598" s="25">
        <v>0</v>
      </c>
      <c r="O598" s="25">
        <v>0</v>
      </c>
      <c r="P598" s="17">
        <v>0</v>
      </c>
      <c r="Q598" s="17">
        <v>3000</v>
      </c>
      <c r="R598" s="17">
        <v>0</v>
      </c>
    </row>
    <row r="599" spans="1:18" ht="33">
      <c r="A599" s="17">
        <v>200412</v>
      </c>
      <c r="B599" s="32" t="s">
        <v>12159</v>
      </c>
      <c r="C599" s="25">
        <v>2</v>
      </c>
      <c r="D599" s="25" t="s">
        <v>253</v>
      </c>
      <c r="E599" s="25">
        <f>IF(D599="",0,VLOOKUP(D599,city!$D$4:$K$352,8,0))</f>
        <v>209</v>
      </c>
      <c r="F599" s="25">
        <v>1</v>
      </c>
      <c r="G599" s="25">
        <v>0</v>
      </c>
      <c r="H599" s="25" t="s">
        <v>11126</v>
      </c>
      <c r="J599" s="25" t="str">
        <f>IF(I599="","",VLOOKUP(I599,speciality!$B$4:$J$1737,9,0))</f>
        <v/>
      </c>
      <c r="K599" s="25" t="str">
        <f t="shared" si="6"/>
        <v>3,-1</v>
      </c>
      <c r="L599" s="25">
        <v>0</v>
      </c>
      <c r="M599" s="25">
        <v>0</v>
      </c>
      <c r="N599" s="25">
        <v>0</v>
      </c>
      <c r="O599" s="25">
        <v>0</v>
      </c>
      <c r="P599" s="17">
        <v>0</v>
      </c>
      <c r="Q599" s="17">
        <v>3000</v>
      </c>
      <c r="R599" s="17">
        <v>0</v>
      </c>
    </row>
    <row r="600" spans="1:18" ht="33">
      <c r="A600" s="17">
        <v>200413</v>
      </c>
      <c r="B600" s="33" t="s">
        <v>12160</v>
      </c>
      <c r="C600" s="25">
        <v>2</v>
      </c>
      <c r="D600" s="25" t="s">
        <v>253</v>
      </c>
      <c r="E600" s="25">
        <f>IF(D600="",0,VLOOKUP(D600,city!$D$4:$K$352,8,0))</f>
        <v>209</v>
      </c>
      <c r="F600" s="25">
        <v>1</v>
      </c>
      <c r="G600" s="25">
        <v>0</v>
      </c>
      <c r="H600" s="25" t="s">
        <v>11126</v>
      </c>
      <c r="I600" s="15" t="s">
        <v>12161</v>
      </c>
      <c r="J600" s="25">
        <f>IF(I600="","",VLOOKUP(I600,speciality!$B$4:$J$1737,9,0))</f>
        <v>120904</v>
      </c>
      <c r="K600" s="25" t="str">
        <f t="shared" si="6"/>
        <v>4,120904</v>
      </c>
      <c r="L600" s="25">
        <v>0</v>
      </c>
      <c r="M600" s="25">
        <v>0</v>
      </c>
      <c r="N600" s="25">
        <v>0</v>
      </c>
      <c r="O600" s="25">
        <v>0</v>
      </c>
      <c r="P600" s="17">
        <v>0</v>
      </c>
      <c r="Q600" s="17">
        <v>3000</v>
      </c>
      <c r="R600" s="17">
        <v>0</v>
      </c>
    </row>
    <row r="601" spans="1:18" ht="33">
      <c r="A601" s="17">
        <v>200414</v>
      </c>
      <c r="B601" s="33" t="s">
        <v>12162</v>
      </c>
      <c r="C601" s="25">
        <v>2</v>
      </c>
      <c r="D601" s="25" t="s">
        <v>253</v>
      </c>
      <c r="E601" s="25">
        <f>IF(D601="",0,VLOOKUP(D601,city!$D$4:$K$352,8,0))</f>
        <v>209</v>
      </c>
      <c r="F601" s="25">
        <v>1</v>
      </c>
      <c r="G601" s="25">
        <v>0</v>
      </c>
      <c r="H601" s="25" t="s">
        <v>11126</v>
      </c>
      <c r="J601" s="25" t="str">
        <f>IF(I601="","",VLOOKUP(I601,speciality!$B$4:$J$1737,9,0))</f>
        <v/>
      </c>
      <c r="K601" s="25" t="str">
        <f t="shared" si="6"/>
        <v>3,-1</v>
      </c>
      <c r="L601" s="25">
        <v>0</v>
      </c>
      <c r="M601" s="25">
        <v>0</v>
      </c>
      <c r="N601" s="25">
        <v>0</v>
      </c>
      <c r="O601" s="25">
        <v>0</v>
      </c>
      <c r="P601" s="17">
        <v>0</v>
      </c>
      <c r="Q601" s="17">
        <v>3000</v>
      </c>
      <c r="R601" s="17">
        <v>0</v>
      </c>
    </row>
    <row r="602" spans="1:18" ht="33">
      <c r="A602" s="17">
        <v>200415</v>
      </c>
      <c r="B602" s="33" t="s">
        <v>12163</v>
      </c>
      <c r="C602" s="25">
        <v>2</v>
      </c>
      <c r="D602" s="25" t="s">
        <v>255</v>
      </c>
      <c r="E602" s="25">
        <f>IF(D602="",0,VLOOKUP(D602,city!$D$4:$K$352,8,0))</f>
        <v>211</v>
      </c>
      <c r="F602" s="25">
        <v>1</v>
      </c>
      <c r="G602" s="25">
        <v>0</v>
      </c>
      <c r="H602" s="25" t="s">
        <v>11126</v>
      </c>
      <c r="J602" s="25" t="str">
        <f>IF(I602="","",VLOOKUP(I602,speciality!$B$4:$J$1737,9,0))</f>
        <v/>
      </c>
      <c r="K602" s="25" t="str">
        <f t="shared" si="6"/>
        <v>3,-1</v>
      </c>
      <c r="L602" s="25">
        <v>0</v>
      </c>
      <c r="M602" s="25">
        <v>0</v>
      </c>
      <c r="N602" s="25">
        <v>0</v>
      </c>
      <c r="O602" s="25">
        <v>0</v>
      </c>
      <c r="P602" s="17">
        <v>0</v>
      </c>
      <c r="Q602" s="17">
        <v>3000</v>
      </c>
      <c r="R602" s="17">
        <v>0</v>
      </c>
    </row>
    <row r="603" spans="1:18" ht="16.5">
      <c r="A603" s="17">
        <v>200416</v>
      </c>
      <c r="B603" s="33" t="s">
        <v>12164</v>
      </c>
      <c r="C603" s="25">
        <v>2</v>
      </c>
      <c r="D603" s="25" t="s">
        <v>255</v>
      </c>
      <c r="E603" s="25">
        <f>IF(D603="",0,VLOOKUP(D603,city!$D$4:$K$352,8,0))</f>
        <v>211</v>
      </c>
      <c r="F603" s="25">
        <v>1</v>
      </c>
      <c r="G603" s="25">
        <v>0</v>
      </c>
      <c r="H603" s="25" t="s">
        <v>11126</v>
      </c>
      <c r="J603" s="25" t="str">
        <f>IF(I603="","",VLOOKUP(I603,speciality!$B$4:$J$1737,9,0))</f>
        <v/>
      </c>
      <c r="K603" s="25" t="str">
        <f t="shared" si="6"/>
        <v>3,-1</v>
      </c>
      <c r="L603" s="25">
        <v>0</v>
      </c>
      <c r="M603" s="25">
        <v>0</v>
      </c>
      <c r="N603" s="25">
        <v>0</v>
      </c>
      <c r="O603" s="25">
        <v>0</v>
      </c>
      <c r="P603" s="17">
        <v>0</v>
      </c>
      <c r="Q603" s="17">
        <v>3000</v>
      </c>
      <c r="R603" s="17">
        <v>0</v>
      </c>
    </row>
    <row r="604" spans="1:18" ht="16.5">
      <c r="A604" s="17">
        <v>200417</v>
      </c>
      <c r="B604" s="33" t="s">
        <v>12165</v>
      </c>
      <c r="C604" s="25">
        <v>2</v>
      </c>
      <c r="D604" s="25" t="s">
        <v>255</v>
      </c>
      <c r="E604" s="25">
        <f>IF(D604="",0,VLOOKUP(D604,city!$D$4:$K$352,8,0))</f>
        <v>211</v>
      </c>
      <c r="F604" s="25">
        <v>1</v>
      </c>
      <c r="G604" s="25">
        <v>0</v>
      </c>
      <c r="H604" s="25" t="s">
        <v>11126</v>
      </c>
      <c r="I604" s="15" t="s">
        <v>12166</v>
      </c>
      <c r="J604" s="25">
        <f>IF(I604="","",VLOOKUP(I604,speciality!$B$4:$J$1737,9,0))</f>
        <v>121101</v>
      </c>
      <c r="K604" s="25" t="str">
        <f t="shared" si="6"/>
        <v>4,121101</v>
      </c>
      <c r="L604" s="25">
        <v>0</v>
      </c>
      <c r="M604" s="25">
        <v>0</v>
      </c>
      <c r="N604" s="25">
        <v>0</v>
      </c>
      <c r="O604" s="25">
        <v>0</v>
      </c>
      <c r="P604" s="17">
        <v>0</v>
      </c>
      <c r="Q604" s="17">
        <v>3000</v>
      </c>
      <c r="R604" s="17">
        <v>0</v>
      </c>
    </row>
    <row r="605" spans="1:18" ht="33">
      <c r="A605" s="17">
        <v>200418</v>
      </c>
      <c r="B605" s="33" t="s">
        <v>12167</v>
      </c>
      <c r="C605" s="25">
        <v>2</v>
      </c>
      <c r="D605" s="25" t="s">
        <v>256</v>
      </c>
      <c r="E605" s="25">
        <f>IF(D605="",0,VLOOKUP(D605,city!$D$4:$K$352,8,0))</f>
        <v>212</v>
      </c>
      <c r="F605" s="25">
        <v>1</v>
      </c>
      <c r="G605" s="25">
        <v>0</v>
      </c>
      <c r="H605" s="25" t="s">
        <v>11126</v>
      </c>
      <c r="I605" s="15" t="s">
        <v>12168</v>
      </c>
      <c r="J605" s="25">
        <f>IF(I605="","",VLOOKUP(I605,speciality!$B$4:$J$1737,9,0))</f>
        <v>121201</v>
      </c>
      <c r="K605" s="25" t="str">
        <f t="shared" si="6"/>
        <v>4,121201</v>
      </c>
      <c r="L605" s="25">
        <v>0</v>
      </c>
      <c r="M605" s="25">
        <v>0</v>
      </c>
      <c r="N605" s="25">
        <v>0</v>
      </c>
      <c r="O605" s="25">
        <v>0</v>
      </c>
      <c r="P605" s="17">
        <v>0</v>
      </c>
      <c r="Q605" s="17">
        <v>3000</v>
      </c>
      <c r="R605" s="17">
        <v>0</v>
      </c>
    </row>
    <row r="606" spans="1:18" ht="33">
      <c r="A606" s="17">
        <v>200419</v>
      </c>
      <c r="B606" s="33" t="s">
        <v>12169</v>
      </c>
      <c r="C606" s="25">
        <v>2</v>
      </c>
      <c r="D606" s="25" t="s">
        <v>256</v>
      </c>
      <c r="E606" s="25">
        <f>IF(D606="",0,VLOOKUP(D606,city!$D$4:$K$352,8,0))</f>
        <v>212</v>
      </c>
      <c r="F606" s="25">
        <v>1</v>
      </c>
      <c r="G606" s="25">
        <v>0</v>
      </c>
      <c r="H606" s="25" t="s">
        <v>11126</v>
      </c>
      <c r="I606" s="15" t="s">
        <v>12170</v>
      </c>
      <c r="J606" s="25">
        <f>IF(I606="","",VLOOKUP(I606,speciality!$B$4:$J$1737,9,0))</f>
        <v>121205</v>
      </c>
      <c r="K606" s="25" t="str">
        <f t="shared" si="6"/>
        <v>4,121205</v>
      </c>
      <c r="L606" s="25">
        <v>0</v>
      </c>
      <c r="M606" s="25">
        <v>0</v>
      </c>
      <c r="N606" s="25">
        <v>0</v>
      </c>
      <c r="O606" s="25">
        <v>0</v>
      </c>
      <c r="P606" s="17">
        <v>0</v>
      </c>
      <c r="Q606" s="17">
        <v>3000</v>
      </c>
      <c r="R606" s="17">
        <v>0</v>
      </c>
    </row>
    <row r="607" spans="1:18" ht="33">
      <c r="A607" s="17">
        <v>200420</v>
      </c>
      <c r="B607" s="33" t="s">
        <v>12171</v>
      </c>
      <c r="C607" s="25">
        <v>2</v>
      </c>
      <c r="D607" s="34" t="s">
        <v>257</v>
      </c>
      <c r="E607" s="25">
        <f>IF(D607="",0,VLOOKUP(D607,city!$D$4:$K$352,8,0))</f>
        <v>213</v>
      </c>
      <c r="F607" s="25">
        <v>1</v>
      </c>
      <c r="G607" s="25">
        <v>0</v>
      </c>
      <c r="H607" s="25" t="s">
        <v>11126</v>
      </c>
      <c r="I607" s="15" t="s">
        <v>12172</v>
      </c>
      <c r="J607" s="25">
        <f>IF(I607="","",VLOOKUP(I607,speciality!$B$4:$J$1737,9,0))</f>
        <v>121301</v>
      </c>
      <c r="K607" s="25" t="str">
        <f t="shared" si="6"/>
        <v>4,121301</v>
      </c>
      <c r="L607" s="25">
        <v>0</v>
      </c>
      <c r="M607" s="25">
        <v>0</v>
      </c>
      <c r="N607" s="25">
        <v>0</v>
      </c>
      <c r="O607" s="25">
        <v>0</v>
      </c>
      <c r="P607" s="17">
        <v>0</v>
      </c>
      <c r="Q607" s="17">
        <v>3000</v>
      </c>
      <c r="R607" s="17">
        <v>0</v>
      </c>
    </row>
    <row r="608" spans="1:18" ht="33">
      <c r="A608" s="17">
        <v>200421</v>
      </c>
      <c r="B608" s="33" t="s">
        <v>12173</v>
      </c>
      <c r="C608" s="25">
        <v>2</v>
      </c>
      <c r="D608" s="34" t="s">
        <v>257</v>
      </c>
      <c r="E608" s="25">
        <f>IF(D608="",0,VLOOKUP(D608,city!$D$4:$K$352,8,0))</f>
        <v>213</v>
      </c>
      <c r="F608" s="25">
        <v>1</v>
      </c>
      <c r="G608" s="25">
        <v>0</v>
      </c>
      <c r="H608" s="25" t="s">
        <v>11126</v>
      </c>
      <c r="I608" s="15"/>
      <c r="J608" s="25" t="str">
        <f>IF(I608="","",VLOOKUP(I608,speciality!$B$4:$J$1737,9,0))</f>
        <v/>
      </c>
      <c r="K608" s="25" t="str">
        <f t="shared" si="6"/>
        <v>3,-1</v>
      </c>
      <c r="L608" s="25">
        <v>0</v>
      </c>
      <c r="M608" s="25">
        <v>0</v>
      </c>
      <c r="N608" s="25">
        <v>0</v>
      </c>
      <c r="O608" s="25">
        <v>0</v>
      </c>
      <c r="P608" s="17">
        <v>0</v>
      </c>
      <c r="Q608" s="17">
        <v>3000</v>
      </c>
      <c r="R608" s="17">
        <v>0</v>
      </c>
    </row>
    <row r="609" spans="1:18" ht="33">
      <c r="A609" s="17">
        <v>200422</v>
      </c>
      <c r="B609" s="33" t="s">
        <v>12174</v>
      </c>
      <c r="C609" s="25">
        <v>2</v>
      </c>
      <c r="D609" s="34" t="s">
        <v>257</v>
      </c>
      <c r="E609" s="25">
        <f>IF(D609="",0,VLOOKUP(D609,city!$D$4:$K$352,8,0))</f>
        <v>213</v>
      </c>
      <c r="F609" s="25">
        <v>1</v>
      </c>
      <c r="G609" s="25">
        <v>0</v>
      </c>
      <c r="H609" s="25" t="s">
        <v>11126</v>
      </c>
      <c r="I609" s="15" t="s">
        <v>12175</v>
      </c>
      <c r="J609" s="25">
        <f>IF(I609="","",VLOOKUP(I609,speciality!$B$4:$J$1737,9,0))</f>
        <v>121305</v>
      </c>
      <c r="K609" s="25" t="str">
        <f t="shared" si="6"/>
        <v>4,121305</v>
      </c>
      <c r="L609" s="25">
        <v>0</v>
      </c>
      <c r="M609" s="25">
        <v>0</v>
      </c>
      <c r="N609" s="25">
        <v>0</v>
      </c>
      <c r="O609" s="25">
        <v>0</v>
      </c>
      <c r="P609" s="17">
        <v>0</v>
      </c>
      <c r="Q609" s="17">
        <v>3000</v>
      </c>
      <c r="R609" s="17">
        <v>0</v>
      </c>
    </row>
    <row r="610" spans="1:18" ht="16.5">
      <c r="A610" s="17">
        <v>200423</v>
      </c>
      <c r="B610" s="33" t="s">
        <v>12176</v>
      </c>
      <c r="C610" s="25">
        <v>2</v>
      </c>
      <c r="D610" s="25" t="s">
        <v>258</v>
      </c>
      <c r="E610" s="25">
        <f>IF(D610="",0,VLOOKUP(D610,city!$D$4:$K$352,8,0))</f>
        <v>214</v>
      </c>
      <c r="F610" s="25">
        <v>1</v>
      </c>
      <c r="G610" s="25">
        <v>0</v>
      </c>
      <c r="H610" s="25" t="s">
        <v>11126</v>
      </c>
      <c r="J610" s="25" t="str">
        <f>IF(I610="","",VLOOKUP(I610,speciality!$B$4:$J$1737,9,0))</f>
        <v/>
      </c>
      <c r="K610" s="25" t="str">
        <f t="shared" si="6"/>
        <v>3,-1</v>
      </c>
      <c r="L610" s="25">
        <v>0</v>
      </c>
      <c r="M610" s="25">
        <v>0</v>
      </c>
      <c r="N610" s="25">
        <v>0</v>
      </c>
      <c r="O610" s="25">
        <v>0</v>
      </c>
      <c r="P610" s="17">
        <v>0</v>
      </c>
      <c r="Q610" s="17">
        <v>3000</v>
      </c>
      <c r="R610" s="17">
        <v>0</v>
      </c>
    </row>
    <row r="611" spans="1:18" ht="33">
      <c r="A611" s="17">
        <v>200424</v>
      </c>
      <c r="B611" s="33" t="s">
        <v>12177</v>
      </c>
      <c r="C611" s="25">
        <v>2</v>
      </c>
      <c r="D611" s="25" t="s">
        <v>258</v>
      </c>
      <c r="E611" s="25">
        <f>IF(D611="",0,VLOOKUP(D611,city!$D$4:$K$352,8,0))</f>
        <v>214</v>
      </c>
      <c r="F611" s="25">
        <v>1</v>
      </c>
      <c r="G611" s="25">
        <v>0</v>
      </c>
      <c r="H611" s="25" t="s">
        <v>11126</v>
      </c>
      <c r="J611" s="25" t="str">
        <f>IF(I611="","",VLOOKUP(I611,speciality!$B$4:$J$1737,9,0))</f>
        <v/>
      </c>
      <c r="K611" s="25" t="str">
        <f t="shared" si="6"/>
        <v>3,-1</v>
      </c>
      <c r="L611" s="25">
        <v>0</v>
      </c>
      <c r="M611" s="25">
        <v>0</v>
      </c>
      <c r="N611" s="25">
        <v>0</v>
      </c>
      <c r="O611" s="25">
        <v>0</v>
      </c>
      <c r="P611" s="17">
        <v>0</v>
      </c>
      <c r="Q611" s="17">
        <v>3000</v>
      </c>
      <c r="R611" s="17">
        <v>0</v>
      </c>
    </row>
    <row r="612" spans="1:18" ht="33">
      <c r="A612" s="17">
        <v>200425</v>
      </c>
      <c r="B612" s="33" t="s">
        <v>12178</v>
      </c>
      <c r="C612" s="25">
        <v>2</v>
      </c>
      <c r="D612" s="25" t="s">
        <v>258</v>
      </c>
      <c r="E612" s="25">
        <f>IF(D612="",0,VLOOKUP(D612,city!$D$4:$K$352,8,0))</f>
        <v>214</v>
      </c>
      <c r="F612" s="25">
        <v>1</v>
      </c>
      <c r="G612" s="25">
        <v>0</v>
      </c>
      <c r="H612" s="25" t="s">
        <v>11126</v>
      </c>
      <c r="J612" s="25" t="str">
        <f>IF(I612="","",VLOOKUP(I612,speciality!$B$4:$J$1737,9,0))</f>
        <v/>
      </c>
      <c r="K612" s="25" t="str">
        <f t="shared" si="6"/>
        <v>3,-1</v>
      </c>
      <c r="L612" s="25">
        <v>0</v>
      </c>
      <c r="M612" s="25">
        <v>0</v>
      </c>
      <c r="N612" s="25">
        <v>0</v>
      </c>
      <c r="O612" s="25">
        <v>0</v>
      </c>
      <c r="P612" s="17">
        <v>0</v>
      </c>
      <c r="Q612" s="17">
        <v>3000</v>
      </c>
      <c r="R612" s="17">
        <v>0</v>
      </c>
    </row>
    <row r="613" spans="1:18" ht="33">
      <c r="A613" s="17">
        <v>200426</v>
      </c>
      <c r="B613" s="33" t="s">
        <v>12179</v>
      </c>
      <c r="C613" s="25">
        <v>2</v>
      </c>
      <c r="D613" s="25" t="s">
        <v>254</v>
      </c>
      <c r="E613" s="25">
        <f>IF(D613="",0,VLOOKUP(D613,city!$D$4:$K$352,8,0))</f>
        <v>210</v>
      </c>
      <c r="F613" s="25">
        <v>1</v>
      </c>
      <c r="G613" s="25">
        <v>0</v>
      </c>
      <c r="H613" s="25" t="s">
        <v>11126</v>
      </c>
      <c r="I613" s="15" t="s">
        <v>12180</v>
      </c>
      <c r="J613" s="25">
        <f>IF(I613="","",VLOOKUP(I613,speciality!$B$4:$J$1737,9,0))</f>
        <v>121001</v>
      </c>
      <c r="K613" s="25" t="str">
        <f t="shared" si="6"/>
        <v>4,121001</v>
      </c>
      <c r="L613" s="25">
        <v>0</v>
      </c>
      <c r="M613" s="25">
        <v>0</v>
      </c>
      <c r="N613" s="25">
        <v>0</v>
      </c>
      <c r="O613" s="25">
        <v>0</v>
      </c>
      <c r="P613" s="17">
        <v>0</v>
      </c>
      <c r="Q613" s="17">
        <v>3000</v>
      </c>
      <c r="R613" s="17">
        <v>0</v>
      </c>
    </row>
    <row r="614" spans="1:18" ht="33">
      <c r="A614" s="17">
        <v>200427</v>
      </c>
      <c r="B614" s="33" t="s">
        <v>12181</v>
      </c>
      <c r="C614" s="25">
        <v>2</v>
      </c>
      <c r="D614" s="25" t="s">
        <v>254</v>
      </c>
      <c r="E614" s="25">
        <f>IF(D614="",0,VLOOKUP(D614,city!$D$4:$K$352,8,0))</f>
        <v>210</v>
      </c>
      <c r="F614" s="25">
        <v>1</v>
      </c>
      <c r="G614" s="25">
        <v>0</v>
      </c>
      <c r="H614" s="25" t="s">
        <v>11126</v>
      </c>
      <c r="I614" s="15" t="s">
        <v>12182</v>
      </c>
      <c r="J614" s="25">
        <f>IF(I614="","",VLOOKUP(I614,speciality!$B$4:$J$1737,9,0))</f>
        <v>121005</v>
      </c>
      <c r="K614" s="25" t="str">
        <f t="shared" si="6"/>
        <v>4,121005</v>
      </c>
      <c r="L614" s="25">
        <v>0</v>
      </c>
      <c r="M614" s="25">
        <v>0</v>
      </c>
      <c r="N614" s="25">
        <v>0</v>
      </c>
      <c r="O614" s="25">
        <v>0</v>
      </c>
      <c r="P614" s="17">
        <v>0</v>
      </c>
      <c r="Q614" s="17">
        <v>3000</v>
      </c>
      <c r="R614" s="17">
        <v>0</v>
      </c>
    </row>
    <row r="615" spans="1:18" ht="33">
      <c r="A615" s="17">
        <v>200428</v>
      </c>
      <c r="B615" s="33" t="s">
        <v>12183</v>
      </c>
      <c r="C615" s="25">
        <v>2</v>
      </c>
      <c r="D615" s="25" t="s">
        <v>254</v>
      </c>
      <c r="E615" s="25">
        <f>IF(D615="",0,VLOOKUP(D615,city!$D$4:$K$352,8,0))</f>
        <v>210</v>
      </c>
      <c r="F615" s="25">
        <v>1</v>
      </c>
      <c r="G615" s="25">
        <v>0</v>
      </c>
      <c r="H615" s="25" t="s">
        <v>11126</v>
      </c>
      <c r="I615" s="15" t="s">
        <v>12184</v>
      </c>
      <c r="J615" s="25">
        <f>IF(I615="","",VLOOKUP(I615,speciality!$B$4:$J$1737,9,0))</f>
        <v>121003</v>
      </c>
      <c r="K615" s="25" t="str">
        <f t="shared" si="6"/>
        <v>4,121003</v>
      </c>
      <c r="L615" s="25">
        <v>0</v>
      </c>
      <c r="M615" s="25">
        <v>0</v>
      </c>
      <c r="N615" s="25">
        <v>0</v>
      </c>
      <c r="O615" s="25">
        <v>0</v>
      </c>
      <c r="P615" s="17">
        <v>0</v>
      </c>
      <c r="Q615" s="17">
        <v>3000</v>
      </c>
      <c r="R615" s="17">
        <v>0</v>
      </c>
    </row>
    <row r="616" spans="1:18" ht="33">
      <c r="A616" s="17">
        <v>200429</v>
      </c>
      <c r="B616" s="33" t="s">
        <v>12185</v>
      </c>
      <c r="C616" s="25">
        <v>2</v>
      </c>
      <c r="D616" s="25" t="s">
        <v>259</v>
      </c>
      <c r="E616" s="25">
        <f>IF(D616="",0,VLOOKUP(D616,city!$D$4:$K$352,8,0))</f>
        <v>215</v>
      </c>
      <c r="F616" s="25">
        <v>1</v>
      </c>
      <c r="G616" s="25">
        <v>0</v>
      </c>
      <c r="H616" s="25" t="s">
        <v>11126</v>
      </c>
      <c r="I616" s="15" t="s">
        <v>12186</v>
      </c>
      <c r="J616" s="25">
        <f>IF(I616="","",VLOOKUP(I616,speciality!$B$4:$J$1737,9,0))</f>
        <v>121501</v>
      </c>
      <c r="K616" s="25" t="str">
        <f t="shared" si="6"/>
        <v>4,121501</v>
      </c>
      <c r="L616" s="25">
        <v>0</v>
      </c>
      <c r="M616" s="25">
        <v>0</v>
      </c>
      <c r="N616" s="25">
        <v>0</v>
      </c>
      <c r="O616" s="25">
        <v>0</v>
      </c>
      <c r="P616" s="17">
        <v>0</v>
      </c>
      <c r="Q616" s="17">
        <v>3000</v>
      </c>
      <c r="R616" s="17">
        <v>0</v>
      </c>
    </row>
    <row r="617" spans="1:18" ht="33">
      <c r="A617" s="17">
        <v>200430</v>
      </c>
      <c r="B617" s="33" t="s">
        <v>12187</v>
      </c>
      <c r="C617" s="25">
        <v>2</v>
      </c>
      <c r="D617" s="25" t="s">
        <v>259</v>
      </c>
      <c r="E617" s="25">
        <f>IF(D617="",0,VLOOKUP(D617,city!$D$4:$K$352,8,0))</f>
        <v>215</v>
      </c>
      <c r="F617" s="25">
        <v>1</v>
      </c>
      <c r="G617" s="25">
        <v>0</v>
      </c>
      <c r="H617" s="25" t="s">
        <v>11126</v>
      </c>
      <c r="J617" s="25" t="str">
        <f>IF(I617="","",VLOOKUP(I617,speciality!$B$4:$J$1737,9,0))</f>
        <v/>
      </c>
      <c r="K617" s="25" t="str">
        <f t="shared" si="6"/>
        <v>3,-1</v>
      </c>
      <c r="L617" s="25">
        <v>0</v>
      </c>
      <c r="M617" s="25">
        <v>0</v>
      </c>
      <c r="N617" s="25">
        <v>0</v>
      </c>
      <c r="O617" s="25">
        <v>0</v>
      </c>
      <c r="P617" s="17">
        <v>0</v>
      </c>
      <c r="Q617" s="17">
        <v>3000</v>
      </c>
      <c r="R617" s="17">
        <v>0</v>
      </c>
    </row>
    <row r="618" spans="1:18" ht="33">
      <c r="A618" s="17">
        <v>200431</v>
      </c>
      <c r="B618" s="33" t="s">
        <v>12188</v>
      </c>
      <c r="C618" s="25">
        <v>2</v>
      </c>
      <c r="D618" s="25" t="s">
        <v>259</v>
      </c>
      <c r="E618" s="25">
        <f>IF(D618="",0,VLOOKUP(D618,city!$D$4:$K$352,8,0))</f>
        <v>215</v>
      </c>
      <c r="F618" s="25">
        <v>1</v>
      </c>
      <c r="G618" s="25">
        <v>0</v>
      </c>
      <c r="H618" s="25" t="s">
        <v>11126</v>
      </c>
      <c r="J618" s="25" t="str">
        <f>IF(I618="","",VLOOKUP(I618,speciality!$B$4:$J$1737,9,0))</f>
        <v/>
      </c>
      <c r="K618" s="25" t="str">
        <f t="shared" si="6"/>
        <v>3,-1</v>
      </c>
      <c r="L618" s="25">
        <v>0</v>
      </c>
      <c r="M618" s="25">
        <v>0</v>
      </c>
      <c r="N618" s="25">
        <v>0</v>
      </c>
      <c r="O618" s="25">
        <v>0</v>
      </c>
      <c r="P618" s="17">
        <v>0</v>
      </c>
      <c r="Q618" s="17">
        <v>3000</v>
      </c>
      <c r="R618" s="17">
        <v>0</v>
      </c>
    </row>
    <row r="619" spans="1:18" ht="49.5">
      <c r="A619" s="17">
        <v>200432</v>
      </c>
      <c r="B619" s="33" t="s">
        <v>12189</v>
      </c>
      <c r="C619" s="25">
        <v>2</v>
      </c>
      <c r="D619" s="25" t="s">
        <v>260</v>
      </c>
      <c r="E619" s="25">
        <f>IF(D619="",0,VLOOKUP(D619,city!$D$4:$K$352,8,0))</f>
        <v>216</v>
      </c>
      <c r="F619" s="25">
        <v>1</v>
      </c>
      <c r="G619" s="25">
        <v>0</v>
      </c>
      <c r="H619" s="25" t="s">
        <v>11126</v>
      </c>
      <c r="I619" s="15" t="s">
        <v>12190</v>
      </c>
      <c r="J619" s="25">
        <f>IF(I619="","",VLOOKUP(I619,speciality!$B$4:$J$1737,9,0))</f>
        <v>121605</v>
      </c>
      <c r="K619" s="25" t="str">
        <f t="shared" si="6"/>
        <v>4,121605</v>
      </c>
      <c r="L619" s="25">
        <v>0</v>
      </c>
      <c r="M619" s="25">
        <v>0</v>
      </c>
      <c r="N619" s="25">
        <v>0</v>
      </c>
      <c r="O619" s="25">
        <v>0</v>
      </c>
      <c r="P619" s="17">
        <v>0</v>
      </c>
      <c r="Q619" s="17">
        <v>3000</v>
      </c>
      <c r="R619" s="17">
        <v>0</v>
      </c>
    </row>
    <row r="620" spans="1:18" ht="33">
      <c r="A620" s="17">
        <v>200433</v>
      </c>
      <c r="B620" s="33" t="s">
        <v>12191</v>
      </c>
      <c r="C620" s="25">
        <v>2</v>
      </c>
      <c r="D620" s="25" t="s">
        <v>260</v>
      </c>
      <c r="E620" s="25">
        <f>IF(D620="",0,VLOOKUP(D620,city!$D$4:$K$352,8,0))</f>
        <v>216</v>
      </c>
      <c r="F620" s="25">
        <v>1</v>
      </c>
      <c r="G620" s="25">
        <v>0</v>
      </c>
      <c r="H620" s="25" t="s">
        <v>11126</v>
      </c>
      <c r="I620" s="15" t="s">
        <v>12192</v>
      </c>
      <c r="J620" s="25">
        <f>IF(I620="","",VLOOKUP(I620,speciality!$B$4:$J$1737,9,0))</f>
        <v>121603</v>
      </c>
      <c r="K620" s="25" t="str">
        <f t="shared" si="6"/>
        <v>4,121603</v>
      </c>
      <c r="L620" s="25">
        <v>0</v>
      </c>
      <c r="M620" s="25">
        <v>0</v>
      </c>
      <c r="N620" s="25">
        <v>0</v>
      </c>
      <c r="O620" s="25">
        <v>0</v>
      </c>
      <c r="P620" s="17">
        <v>0</v>
      </c>
      <c r="Q620" s="17">
        <v>3000</v>
      </c>
      <c r="R620" s="17">
        <v>0</v>
      </c>
    </row>
    <row r="621" spans="1:18" ht="33">
      <c r="A621" s="17">
        <v>200434</v>
      </c>
      <c r="B621" s="33" t="s">
        <v>12193</v>
      </c>
      <c r="C621" s="25">
        <v>2</v>
      </c>
      <c r="D621" s="25" t="s">
        <v>260</v>
      </c>
      <c r="E621" s="25">
        <f>IF(D621="",0,VLOOKUP(D621,city!$D$4:$K$352,8,0))</f>
        <v>216</v>
      </c>
      <c r="F621" s="25">
        <v>1</v>
      </c>
      <c r="G621" s="25">
        <v>0</v>
      </c>
      <c r="H621" s="25" t="s">
        <v>11126</v>
      </c>
      <c r="I621" s="15" t="s">
        <v>12194</v>
      </c>
      <c r="J621" s="25">
        <f>IF(I621="","",VLOOKUP(I621,speciality!$B$4:$J$1737,9,0))</f>
        <v>121602</v>
      </c>
      <c r="K621" s="25" t="str">
        <f t="shared" si="6"/>
        <v>4,121602</v>
      </c>
      <c r="L621" s="25">
        <v>0</v>
      </c>
      <c r="M621" s="25">
        <v>0</v>
      </c>
      <c r="N621" s="25">
        <v>0</v>
      </c>
      <c r="O621" s="25">
        <v>0</v>
      </c>
      <c r="P621" s="17">
        <v>0</v>
      </c>
      <c r="Q621" s="17">
        <v>3000</v>
      </c>
      <c r="R621" s="17">
        <v>0</v>
      </c>
    </row>
    <row r="622" spans="1:18" ht="33">
      <c r="A622" s="17">
        <v>200435</v>
      </c>
      <c r="B622" s="33" t="s">
        <v>12195</v>
      </c>
      <c r="C622" s="25">
        <v>2</v>
      </c>
      <c r="D622" s="25" t="s">
        <v>261</v>
      </c>
      <c r="E622" s="25">
        <f>IF(D622="",0,VLOOKUP(D622,city!$D$4:$K$352,8,0))</f>
        <v>217</v>
      </c>
      <c r="F622" s="25">
        <v>1</v>
      </c>
      <c r="G622" s="25">
        <v>0</v>
      </c>
      <c r="H622" s="25" t="s">
        <v>11126</v>
      </c>
      <c r="I622" s="15" t="s">
        <v>12196</v>
      </c>
      <c r="J622" s="25">
        <f>IF(I622="","",VLOOKUP(I622,speciality!$B$4:$J$1737,9,0))</f>
        <v>121701</v>
      </c>
      <c r="K622" s="25" t="str">
        <f t="shared" si="6"/>
        <v>4,121701</v>
      </c>
      <c r="L622" s="25">
        <v>0</v>
      </c>
      <c r="M622" s="25">
        <v>0</v>
      </c>
      <c r="N622" s="25">
        <v>0</v>
      </c>
      <c r="O622" s="25">
        <v>0</v>
      </c>
      <c r="P622" s="17">
        <v>0</v>
      </c>
      <c r="Q622" s="17">
        <v>3000</v>
      </c>
      <c r="R622" s="17">
        <v>0</v>
      </c>
    </row>
    <row r="623" spans="1:18" ht="33">
      <c r="A623" s="17">
        <v>200436</v>
      </c>
      <c r="B623" s="33" t="s">
        <v>12197</v>
      </c>
      <c r="C623" s="25">
        <v>2</v>
      </c>
      <c r="D623" s="25" t="s">
        <v>261</v>
      </c>
      <c r="E623" s="25">
        <f>IF(D623="",0,VLOOKUP(D623,city!$D$4:$K$352,8,0))</f>
        <v>217</v>
      </c>
      <c r="F623" s="25">
        <v>1</v>
      </c>
      <c r="G623" s="25">
        <v>0</v>
      </c>
      <c r="H623" s="25" t="s">
        <v>11126</v>
      </c>
      <c r="I623" s="15" t="s">
        <v>12198</v>
      </c>
      <c r="J623" s="25">
        <f>IF(I623="","",VLOOKUP(I623,speciality!$B$4:$J$1737,9,0))</f>
        <v>121702</v>
      </c>
      <c r="K623" s="25" t="str">
        <f t="shared" si="6"/>
        <v>4,121702</v>
      </c>
      <c r="L623" s="25">
        <v>0</v>
      </c>
      <c r="M623" s="25">
        <v>0</v>
      </c>
      <c r="N623" s="25">
        <v>0</v>
      </c>
      <c r="O623" s="25">
        <v>0</v>
      </c>
      <c r="P623" s="17">
        <v>0</v>
      </c>
      <c r="Q623" s="17">
        <v>3000</v>
      </c>
      <c r="R623" s="17">
        <v>0</v>
      </c>
    </row>
    <row r="624" spans="1:18" ht="33">
      <c r="A624" s="17">
        <v>200437</v>
      </c>
      <c r="B624" s="33" t="s">
        <v>12199</v>
      </c>
      <c r="C624" s="25">
        <v>2</v>
      </c>
      <c r="D624" s="25" t="s">
        <v>262</v>
      </c>
      <c r="E624" s="25">
        <f>IF(D624="",0,VLOOKUP(D624,city!$D$4:$K$352,8,0))</f>
        <v>218</v>
      </c>
      <c r="F624" s="25">
        <v>1</v>
      </c>
      <c r="G624" s="25">
        <v>0</v>
      </c>
      <c r="H624" s="25" t="s">
        <v>11126</v>
      </c>
      <c r="I624" s="15" t="s">
        <v>12200</v>
      </c>
      <c r="J624" s="25">
        <f>IF(I624="","",VLOOKUP(I624,speciality!$B$4:$J$1737,9,0))</f>
        <v>121802</v>
      </c>
      <c r="K624" s="25" t="str">
        <f t="shared" si="6"/>
        <v>4,121802</v>
      </c>
      <c r="L624" s="25">
        <v>0</v>
      </c>
      <c r="M624" s="25">
        <v>0</v>
      </c>
      <c r="N624" s="25">
        <v>0</v>
      </c>
      <c r="O624" s="25">
        <v>0</v>
      </c>
      <c r="P624" s="17">
        <v>0</v>
      </c>
      <c r="Q624" s="17">
        <v>3000</v>
      </c>
      <c r="R624" s="17">
        <v>0</v>
      </c>
    </row>
    <row r="625" spans="1:18" ht="33">
      <c r="A625" s="17">
        <v>200438</v>
      </c>
      <c r="B625" s="33" t="s">
        <v>12201</v>
      </c>
      <c r="C625" s="25">
        <v>2</v>
      </c>
      <c r="D625" s="25" t="s">
        <v>262</v>
      </c>
      <c r="E625" s="25">
        <f>IF(D625="",0,VLOOKUP(D625,city!$D$4:$K$352,8,0))</f>
        <v>218</v>
      </c>
      <c r="F625" s="25">
        <v>1</v>
      </c>
      <c r="G625" s="25">
        <v>0</v>
      </c>
      <c r="H625" s="25" t="s">
        <v>11126</v>
      </c>
      <c r="I625" s="15"/>
      <c r="J625" s="25" t="str">
        <f>IF(I625="","",VLOOKUP(I625,speciality!$B$4:$J$1737,9,0))</f>
        <v/>
      </c>
      <c r="K625" s="25" t="str">
        <f t="shared" si="6"/>
        <v>3,-1</v>
      </c>
      <c r="L625" s="25">
        <v>0</v>
      </c>
      <c r="M625" s="25">
        <v>0</v>
      </c>
      <c r="N625" s="25">
        <v>0</v>
      </c>
      <c r="O625" s="25">
        <v>0</v>
      </c>
      <c r="P625" s="17">
        <v>0</v>
      </c>
      <c r="Q625" s="17">
        <v>3000</v>
      </c>
      <c r="R625" s="17">
        <v>0</v>
      </c>
    </row>
    <row r="626" spans="1:18" ht="33">
      <c r="A626" s="17">
        <v>200439</v>
      </c>
      <c r="B626" s="33" t="s">
        <v>12202</v>
      </c>
      <c r="C626" s="25">
        <v>2</v>
      </c>
      <c r="D626" s="25" t="s">
        <v>262</v>
      </c>
      <c r="E626" s="25">
        <f>IF(D626="",0,VLOOKUP(D626,city!$D$4:$K$352,8,0))</f>
        <v>218</v>
      </c>
      <c r="F626" s="25">
        <v>1</v>
      </c>
      <c r="G626" s="25">
        <v>0</v>
      </c>
      <c r="H626" s="25" t="s">
        <v>11126</v>
      </c>
      <c r="I626" s="15" t="s">
        <v>12203</v>
      </c>
      <c r="J626" s="25">
        <f>IF(I626="","",VLOOKUP(I626,speciality!$B$4:$J$1737,9,0))</f>
        <v>121801</v>
      </c>
      <c r="K626" s="25" t="str">
        <f t="shared" si="6"/>
        <v>4,121801</v>
      </c>
      <c r="L626" s="25">
        <v>0</v>
      </c>
      <c r="M626" s="25">
        <v>0</v>
      </c>
      <c r="N626" s="25">
        <v>0</v>
      </c>
      <c r="O626" s="25">
        <v>0</v>
      </c>
      <c r="P626" s="17">
        <v>0</v>
      </c>
      <c r="Q626" s="17">
        <v>3000</v>
      </c>
      <c r="R626" s="17">
        <v>0</v>
      </c>
    </row>
    <row r="627" spans="1:18" ht="33">
      <c r="A627" s="17">
        <v>200440</v>
      </c>
      <c r="B627" s="33" t="s">
        <v>12204</v>
      </c>
      <c r="C627" s="25">
        <v>2</v>
      </c>
      <c r="D627" s="25" t="s">
        <v>262</v>
      </c>
      <c r="E627" s="25">
        <f>IF(D627="",0,VLOOKUP(D627,city!$D$4:$K$352,8,0))</f>
        <v>218</v>
      </c>
      <c r="F627" s="25">
        <v>1</v>
      </c>
      <c r="G627" s="25">
        <v>0</v>
      </c>
      <c r="H627" s="25" t="s">
        <v>11126</v>
      </c>
      <c r="J627" s="25" t="str">
        <f>IF(I627="","",VLOOKUP(I627,speciality!$B$4:$J$1737,9,0))</f>
        <v/>
      </c>
      <c r="K627" s="25" t="str">
        <f t="shared" si="6"/>
        <v>3,-1</v>
      </c>
      <c r="L627" s="25">
        <v>0</v>
      </c>
      <c r="M627" s="25">
        <v>0</v>
      </c>
      <c r="N627" s="25">
        <v>0</v>
      </c>
      <c r="O627" s="25">
        <v>0</v>
      </c>
      <c r="P627" s="17">
        <v>0</v>
      </c>
      <c r="Q627" s="17">
        <v>3000</v>
      </c>
      <c r="R627" s="17">
        <v>0</v>
      </c>
    </row>
    <row r="628" spans="1:18" ht="16.5">
      <c r="A628" s="17">
        <v>200441</v>
      </c>
      <c r="B628" s="33" t="s">
        <v>12205</v>
      </c>
      <c r="C628" s="25">
        <v>2</v>
      </c>
      <c r="D628" s="25" t="s">
        <v>265</v>
      </c>
      <c r="E628" s="25">
        <f>IF(D628="",0,VLOOKUP(D628,city!$D$4:$K$352,8,0))</f>
        <v>221</v>
      </c>
      <c r="F628" s="25">
        <v>1</v>
      </c>
      <c r="G628" s="25">
        <v>0</v>
      </c>
      <c r="H628" s="25" t="s">
        <v>11126</v>
      </c>
      <c r="I628" s="15" t="s">
        <v>12206</v>
      </c>
      <c r="J628" s="25">
        <f>IF(I628="","",VLOOKUP(I628,speciality!$B$4:$J$1737,9,0))</f>
        <v>122105</v>
      </c>
      <c r="K628" s="25" t="str">
        <f t="shared" si="6"/>
        <v>4,122105</v>
      </c>
      <c r="L628" s="25">
        <v>0</v>
      </c>
      <c r="M628" s="25">
        <v>0</v>
      </c>
      <c r="N628" s="25">
        <v>0</v>
      </c>
      <c r="O628" s="25">
        <v>0</v>
      </c>
      <c r="P628" s="17">
        <v>0</v>
      </c>
      <c r="Q628" s="17">
        <v>3000</v>
      </c>
      <c r="R628" s="17">
        <v>0</v>
      </c>
    </row>
    <row r="629" spans="1:18" ht="33">
      <c r="A629" s="17">
        <v>200442</v>
      </c>
      <c r="B629" s="33" t="s">
        <v>12207</v>
      </c>
      <c r="C629" s="25">
        <v>2</v>
      </c>
      <c r="D629" s="25" t="s">
        <v>265</v>
      </c>
      <c r="E629" s="25">
        <f>IF(D629="",0,VLOOKUP(D629,city!$D$4:$K$352,8,0))</f>
        <v>221</v>
      </c>
      <c r="F629" s="25">
        <v>1</v>
      </c>
      <c r="G629" s="25">
        <v>0</v>
      </c>
      <c r="H629" s="25" t="s">
        <v>11126</v>
      </c>
      <c r="I629" s="15" t="s">
        <v>12208</v>
      </c>
      <c r="J629" s="25">
        <f>IF(I629="","",VLOOKUP(I629,speciality!$B$4:$J$1737,9,0))</f>
        <v>122103</v>
      </c>
      <c r="K629" s="25" t="str">
        <f t="shared" si="6"/>
        <v>4,122103</v>
      </c>
      <c r="L629" s="25">
        <v>0</v>
      </c>
      <c r="M629" s="25">
        <v>0</v>
      </c>
      <c r="N629" s="25">
        <v>0</v>
      </c>
      <c r="O629" s="25">
        <v>0</v>
      </c>
      <c r="P629" s="17">
        <v>0</v>
      </c>
      <c r="Q629" s="17">
        <v>3000</v>
      </c>
      <c r="R629" s="17">
        <v>0</v>
      </c>
    </row>
    <row r="630" spans="1:18" ht="16.5">
      <c r="A630" s="17">
        <v>200443</v>
      </c>
      <c r="B630" s="33" t="s">
        <v>12209</v>
      </c>
      <c r="C630" s="25">
        <v>2</v>
      </c>
      <c r="D630" s="25" t="s">
        <v>265</v>
      </c>
      <c r="E630" s="25">
        <f>IF(D630="",0,VLOOKUP(D630,city!$D$4:$K$352,8,0))</f>
        <v>221</v>
      </c>
      <c r="F630" s="25">
        <v>1</v>
      </c>
      <c r="G630" s="25">
        <v>0</v>
      </c>
      <c r="H630" s="25" t="s">
        <v>11126</v>
      </c>
      <c r="I630" s="15" t="s">
        <v>12210</v>
      </c>
      <c r="J630" s="25">
        <f>IF(I630="","",VLOOKUP(I630,speciality!$B$4:$J$1737,9,0))</f>
        <v>122104</v>
      </c>
      <c r="K630" s="25" t="str">
        <f t="shared" si="6"/>
        <v>4,122104</v>
      </c>
      <c r="L630" s="25">
        <v>0</v>
      </c>
      <c r="M630" s="25">
        <v>0</v>
      </c>
      <c r="N630" s="25">
        <v>0</v>
      </c>
      <c r="O630" s="25">
        <v>0</v>
      </c>
      <c r="P630" s="17">
        <v>0</v>
      </c>
      <c r="Q630" s="17">
        <v>3000</v>
      </c>
      <c r="R630" s="17">
        <v>0</v>
      </c>
    </row>
    <row r="631" spans="1:18" ht="16.5">
      <c r="A631" s="17">
        <v>200444</v>
      </c>
      <c r="B631" s="33" t="s">
        <v>12211</v>
      </c>
      <c r="C631" s="25">
        <v>2</v>
      </c>
      <c r="D631" s="25" t="s">
        <v>270</v>
      </c>
      <c r="E631" s="25">
        <f>IF(D631="",0,VLOOKUP(D631,city!$D$4:$K$352,8,0))</f>
        <v>226</v>
      </c>
      <c r="F631" s="25">
        <v>1</v>
      </c>
      <c r="G631" s="25">
        <v>0</v>
      </c>
      <c r="H631" s="25" t="s">
        <v>11126</v>
      </c>
      <c r="I631" s="15" t="s">
        <v>12212</v>
      </c>
      <c r="J631" s="25">
        <f>IF(I631="","",VLOOKUP(I631,speciality!$B$4:$J$1737,9,0))</f>
        <v>122601</v>
      </c>
      <c r="K631" s="25" t="str">
        <f t="shared" si="6"/>
        <v>4,122601</v>
      </c>
      <c r="L631" s="25">
        <v>0</v>
      </c>
      <c r="M631" s="25">
        <v>0</v>
      </c>
      <c r="N631" s="25">
        <v>0</v>
      </c>
      <c r="O631" s="25">
        <v>0</v>
      </c>
      <c r="P631" s="17">
        <v>0</v>
      </c>
      <c r="Q631" s="17">
        <v>3000</v>
      </c>
      <c r="R631" s="17">
        <v>0</v>
      </c>
    </row>
    <row r="632" spans="1:18" ht="33">
      <c r="A632" s="17">
        <v>200445</v>
      </c>
      <c r="B632" s="33" t="s">
        <v>12213</v>
      </c>
      <c r="C632" s="25">
        <v>2</v>
      </c>
      <c r="D632" s="25" t="s">
        <v>270</v>
      </c>
      <c r="E632" s="25">
        <f>IF(D632="",0,VLOOKUP(D632,city!$D$4:$K$352,8,0))</f>
        <v>226</v>
      </c>
      <c r="F632" s="25">
        <v>1</v>
      </c>
      <c r="G632" s="25">
        <v>0</v>
      </c>
      <c r="H632" s="25" t="s">
        <v>11126</v>
      </c>
      <c r="I632" s="15" t="s">
        <v>12214</v>
      </c>
      <c r="J632" s="25">
        <f>IF(I632="","",VLOOKUP(I632,speciality!$B$4:$J$1737,9,0))</f>
        <v>122604</v>
      </c>
      <c r="K632" s="25" t="str">
        <f t="shared" si="6"/>
        <v>4,122604</v>
      </c>
      <c r="L632" s="25">
        <v>0</v>
      </c>
      <c r="M632" s="25">
        <v>0</v>
      </c>
      <c r="N632" s="25">
        <v>0</v>
      </c>
      <c r="O632" s="25">
        <v>0</v>
      </c>
      <c r="P632" s="17">
        <v>0</v>
      </c>
      <c r="Q632" s="17">
        <v>3000</v>
      </c>
      <c r="R632" s="17">
        <v>0</v>
      </c>
    </row>
    <row r="633" spans="1:18" ht="49.5">
      <c r="A633" s="17">
        <v>200446</v>
      </c>
      <c r="B633" s="35" t="s">
        <v>12215</v>
      </c>
      <c r="C633" s="25">
        <v>2</v>
      </c>
      <c r="D633" s="25" t="s">
        <v>270</v>
      </c>
      <c r="E633" s="25">
        <f>IF(D633="",0,VLOOKUP(D633,city!$D$4:$K$352,8,0))</f>
        <v>226</v>
      </c>
      <c r="F633" s="25">
        <v>1</v>
      </c>
      <c r="G633" s="25">
        <v>0</v>
      </c>
      <c r="H633" s="25" t="s">
        <v>11126</v>
      </c>
      <c r="J633" s="25" t="str">
        <f>IF(I633="","",VLOOKUP(I633,speciality!$B$4:$J$1737,9,0))</f>
        <v/>
      </c>
      <c r="K633" s="25" t="str">
        <f t="shared" si="6"/>
        <v>3,-1</v>
      </c>
      <c r="L633" s="25">
        <v>0</v>
      </c>
      <c r="M633" s="25">
        <v>0</v>
      </c>
      <c r="N633" s="25">
        <v>0</v>
      </c>
      <c r="O633" s="25">
        <v>0</v>
      </c>
      <c r="P633" s="17">
        <v>0</v>
      </c>
      <c r="Q633" s="17">
        <v>3000</v>
      </c>
      <c r="R633" s="17">
        <v>0</v>
      </c>
    </row>
    <row r="634" spans="1:18" ht="33">
      <c r="A634" s="17">
        <v>200447</v>
      </c>
      <c r="B634" s="35" t="s">
        <v>12216</v>
      </c>
      <c r="C634" s="25">
        <v>2</v>
      </c>
      <c r="D634" s="25" t="s">
        <v>264</v>
      </c>
      <c r="E634" s="25">
        <f>IF(D634="",0,VLOOKUP(D634,city!$D$4:$K$352,8,0))</f>
        <v>220</v>
      </c>
      <c r="F634" s="25">
        <v>1</v>
      </c>
      <c r="G634" s="25">
        <v>0</v>
      </c>
      <c r="H634" s="25" t="s">
        <v>11126</v>
      </c>
      <c r="J634" s="25" t="str">
        <f>IF(I634="","",VLOOKUP(I634,speciality!$B$4:$J$1737,9,0))</f>
        <v/>
      </c>
      <c r="K634" s="25" t="str">
        <f t="shared" si="6"/>
        <v>3,-1</v>
      </c>
      <c r="L634" s="25">
        <v>0</v>
      </c>
      <c r="M634" s="25">
        <v>0</v>
      </c>
      <c r="N634" s="25">
        <v>0</v>
      </c>
      <c r="O634" s="25">
        <v>0</v>
      </c>
      <c r="P634" s="17">
        <v>0</v>
      </c>
      <c r="Q634" s="17">
        <v>3000</v>
      </c>
      <c r="R634" s="17">
        <v>0</v>
      </c>
    </row>
    <row r="635" spans="1:18" ht="33">
      <c r="A635" s="17">
        <v>200448</v>
      </c>
      <c r="B635" s="33" t="s">
        <v>12217</v>
      </c>
      <c r="C635" s="25">
        <v>2</v>
      </c>
      <c r="D635" s="25" t="s">
        <v>264</v>
      </c>
      <c r="E635" s="25">
        <f>IF(D635="",0,VLOOKUP(D635,city!$D$4:$K$352,8,0))</f>
        <v>220</v>
      </c>
      <c r="F635" s="25">
        <v>1</v>
      </c>
      <c r="G635" s="25">
        <v>0</v>
      </c>
      <c r="H635" s="25" t="s">
        <v>11126</v>
      </c>
      <c r="I635" s="15" t="s">
        <v>12218</v>
      </c>
      <c r="J635" s="25">
        <f>IF(I635="","",VLOOKUP(I635,speciality!$B$4:$J$1737,9,0))</f>
        <v>122001</v>
      </c>
      <c r="K635" s="25" t="str">
        <f t="shared" si="6"/>
        <v>4,122001</v>
      </c>
      <c r="L635" s="25">
        <v>0</v>
      </c>
      <c r="M635" s="25">
        <v>0</v>
      </c>
      <c r="N635" s="25">
        <v>0</v>
      </c>
      <c r="O635" s="25">
        <v>0</v>
      </c>
      <c r="P635" s="17">
        <v>0</v>
      </c>
      <c r="Q635" s="17">
        <v>3000</v>
      </c>
      <c r="R635" s="17">
        <v>0</v>
      </c>
    </row>
    <row r="636" spans="1:18" ht="33">
      <c r="A636" s="17">
        <v>200449</v>
      </c>
      <c r="B636" s="33" t="s">
        <v>12219</v>
      </c>
      <c r="C636" s="25">
        <v>2</v>
      </c>
      <c r="D636" s="25" t="s">
        <v>268</v>
      </c>
      <c r="E636" s="25">
        <f>IF(D636="",0,VLOOKUP(D636,city!$D$4:$K$352,8,0))</f>
        <v>224</v>
      </c>
      <c r="F636" s="25">
        <v>1</v>
      </c>
      <c r="G636" s="25">
        <v>0</v>
      </c>
      <c r="H636" s="25" t="s">
        <v>11126</v>
      </c>
      <c r="I636" s="15" t="s">
        <v>12220</v>
      </c>
      <c r="J636" s="25">
        <f>IF(I636="","",VLOOKUP(I636,speciality!$B$4:$J$1737,9,0))</f>
        <v>122403</v>
      </c>
      <c r="K636" s="25" t="str">
        <f t="shared" ref="K636:K699" si="7">IF(J636="","3,-1","4,"&amp;J636)</f>
        <v>4,122403</v>
      </c>
      <c r="L636" s="25">
        <v>0</v>
      </c>
      <c r="M636" s="25">
        <v>0</v>
      </c>
      <c r="N636" s="25">
        <v>0</v>
      </c>
      <c r="O636" s="25">
        <v>0</v>
      </c>
      <c r="P636" s="17">
        <v>0</v>
      </c>
      <c r="Q636" s="17">
        <v>3000</v>
      </c>
      <c r="R636" s="17">
        <v>0</v>
      </c>
    </row>
    <row r="637" spans="1:18" ht="33">
      <c r="A637" s="17">
        <v>200450</v>
      </c>
      <c r="B637" s="33" t="s">
        <v>12221</v>
      </c>
      <c r="C637" s="25">
        <v>2</v>
      </c>
      <c r="D637" s="25" t="s">
        <v>268</v>
      </c>
      <c r="E637" s="25">
        <f>IF(D637="",0,VLOOKUP(D637,city!$D$4:$K$352,8,0))</f>
        <v>224</v>
      </c>
      <c r="F637" s="25">
        <v>1</v>
      </c>
      <c r="G637" s="25">
        <v>0</v>
      </c>
      <c r="H637" s="25" t="s">
        <v>11126</v>
      </c>
      <c r="I637" s="15" t="s">
        <v>12222</v>
      </c>
      <c r="J637" s="25">
        <f>IF(I637="","",VLOOKUP(I637,speciality!$B$4:$J$1737,9,0))</f>
        <v>122401</v>
      </c>
      <c r="K637" s="25" t="str">
        <f t="shared" si="7"/>
        <v>4,122401</v>
      </c>
      <c r="L637" s="25">
        <v>0</v>
      </c>
      <c r="M637" s="25">
        <v>0</v>
      </c>
      <c r="N637" s="25">
        <v>0</v>
      </c>
      <c r="O637" s="25">
        <v>0</v>
      </c>
      <c r="P637" s="17">
        <v>0</v>
      </c>
      <c r="Q637" s="17">
        <v>3000</v>
      </c>
      <c r="R637" s="17">
        <v>0</v>
      </c>
    </row>
    <row r="638" spans="1:18" ht="33">
      <c r="A638" s="17">
        <v>200451</v>
      </c>
      <c r="B638" s="33" t="s">
        <v>12223</v>
      </c>
      <c r="C638" s="25">
        <v>2</v>
      </c>
      <c r="D638" s="25" t="s">
        <v>267</v>
      </c>
      <c r="E638" s="25">
        <f>IF(D638="",0,VLOOKUP(D638,city!$D$4:$K$352,8,0))</f>
        <v>223</v>
      </c>
      <c r="F638" s="25">
        <v>1</v>
      </c>
      <c r="G638" s="25">
        <v>0</v>
      </c>
      <c r="H638" s="25" t="s">
        <v>11126</v>
      </c>
      <c r="J638" s="25" t="str">
        <f>IF(I638="","",VLOOKUP(I638,speciality!$B$4:$J$1737,9,0))</f>
        <v/>
      </c>
      <c r="K638" s="25" t="str">
        <f t="shared" si="7"/>
        <v>3,-1</v>
      </c>
      <c r="L638" s="25">
        <v>0</v>
      </c>
      <c r="M638" s="25">
        <v>0</v>
      </c>
      <c r="N638" s="25">
        <v>0</v>
      </c>
      <c r="O638" s="25">
        <v>0</v>
      </c>
      <c r="P638" s="17">
        <v>0</v>
      </c>
      <c r="Q638" s="17">
        <v>3000</v>
      </c>
      <c r="R638" s="17">
        <v>0</v>
      </c>
    </row>
    <row r="639" spans="1:18" ht="16.5">
      <c r="A639" s="17">
        <v>200452</v>
      </c>
      <c r="B639" s="33" t="s">
        <v>12224</v>
      </c>
      <c r="C639" s="25">
        <v>2</v>
      </c>
      <c r="D639" s="25" t="s">
        <v>267</v>
      </c>
      <c r="E639" s="25">
        <f>IF(D639="",0,VLOOKUP(D639,city!$D$4:$K$352,8,0))</f>
        <v>223</v>
      </c>
      <c r="F639" s="25">
        <v>1</v>
      </c>
      <c r="G639" s="25">
        <v>0</v>
      </c>
      <c r="H639" s="25" t="s">
        <v>11126</v>
      </c>
      <c r="I639" s="15" t="s">
        <v>12225</v>
      </c>
      <c r="J639" s="25">
        <f>IF(I639="","",VLOOKUP(I639,speciality!$B$4:$J$1737,9,0))</f>
        <v>122302</v>
      </c>
      <c r="K639" s="25" t="str">
        <f t="shared" si="7"/>
        <v>4,122302</v>
      </c>
      <c r="L639" s="25">
        <v>0</v>
      </c>
      <c r="M639" s="25">
        <v>0</v>
      </c>
      <c r="N639" s="25">
        <v>0</v>
      </c>
      <c r="O639" s="25">
        <v>0</v>
      </c>
      <c r="P639" s="17">
        <v>0</v>
      </c>
      <c r="Q639" s="17">
        <v>3000</v>
      </c>
      <c r="R639" s="17">
        <v>0</v>
      </c>
    </row>
    <row r="640" spans="1:18" ht="33">
      <c r="A640" s="17">
        <v>200453</v>
      </c>
      <c r="B640" s="33" t="s">
        <v>12226</v>
      </c>
      <c r="C640" s="25">
        <v>2</v>
      </c>
      <c r="D640" s="25" t="s">
        <v>267</v>
      </c>
      <c r="E640" s="25">
        <f>IF(D640="",0,VLOOKUP(D640,city!$D$4:$K$352,8,0))</f>
        <v>223</v>
      </c>
      <c r="F640" s="25">
        <v>1</v>
      </c>
      <c r="G640" s="25">
        <v>0</v>
      </c>
      <c r="H640" s="25" t="s">
        <v>11126</v>
      </c>
      <c r="I640" s="15" t="s">
        <v>12227</v>
      </c>
      <c r="J640" s="25">
        <f>IF(I640="","",VLOOKUP(I640,speciality!$B$4:$J$1737,9,0))</f>
        <v>122301</v>
      </c>
      <c r="K640" s="25" t="str">
        <f t="shared" si="7"/>
        <v>4,122301</v>
      </c>
      <c r="L640" s="25">
        <v>0</v>
      </c>
      <c r="M640" s="25">
        <v>0</v>
      </c>
      <c r="N640" s="25">
        <v>0</v>
      </c>
      <c r="O640" s="25">
        <v>0</v>
      </c>
      <c r="P640" s="17">
        <v>0</v>
      </c>
      <c r="Q640" s="17">
        <v>3000</v>
      </c>
      <c r="R640" s="17">
        <v>0</v>
      </c>
    </row>
    <row r="641" spans="1:18" ht="33">
      <c r="A641" s="17">
        <v>200454</v>
      </c>
      <c r="B641" s="33" t="s">
        <v>12228</v>
      </c>
      <c r="C641" s="25">
        <v>2</v>
      </c>
      <c r="D641" s="25" t="s">
        <v>266</v>
      </c>
      <c r="E641" s="25">
        <f>IF(D641="",0,VLOOKUP(D641,city!$D$4:$K$352,8,0))</f>
        <v>222</v>
      </c>
      <c r="F641" s="25">
        <v>1</v>
      </c>
      <c r="G641" s="25">
        <v>0</v>
      </c>
      <c r="H641" s="25" t="s">
        <v>11126</v>
      </c>
      <c r="I641" s="15" t="s">
        <v>12229</v>
      </c>
      <c r="J641" s="25">
        <f>IF(I641="","",VLOOKUP(I641,speciality!$B$4:$J$1737,9,0))</f>
        <v>122202</v>
      </c>
      <c r="K641" s="25" t="str">
        <f t="shared" si="7"/>
        <v>4,122202</v>
      </c>
      <c r="L641" s="25">
        <v>0</v>
      </c>
      <c r="M641" s="25">
        <v>0</v>
      </c>
      <c r="N641" s="25">
        <v>0</v>
      </c>
      <c r="O641" s="25">
        <v>0</v>
      </c>
      <c r="P641" s="17">
        <v>0</v>
      </c>
      <c r="Q641" s="17">
        <v>3000</v>
      </c>
      <c r="R641" s="17">
        <v>0</v>
      </c>
    </row>
    <row r="642" spans="1:18" ht="33">
      <c r="A642" s="17">
        <v>200455</v>
      </c>
      <c r="B642" s="33" t="s">
        <v>12230</v>
      </c>
      <c r="C642" s="25">
        <v>2</v>
      </c>
      <c r="D642" s="25" t="s">
        <v>266</v>
      </c>
      <c r="E642" s="25">
        <f>IF(D642="",0,VLOOKUP(D642,city!$D$4:$K$352,8,0))</f>
        <v>222</v>
      </c>
      <c r="F642" s="25">
        <v>1</v>
      </c>
      <c r="G642" s="25">
        <v>0</v>
      </c>
      <c r="H642" s="25" t="s">
        <v>11126</v>
      </c>
      <c r="I642" s="15" t="s">
        <v>12231</v>
      </c>
      <c r="J642" s="25">
        <f>IF(I642="","",VLOOKUP(I642,speciality!$B$4:$J$1737,9,0))</f>
        <v>122203</v>
      </c>
      <c r="K642" s="25" t="str">
        <f t="shared" si="7"/>
        <v>4,122203</v>
      </c>
      <c r="L642" s="25">
        <v>0</v>
      </c>
      <c r="M642" s="25">
        <v>0</v>
      </c>
      <c r="N642" s="25">
        <v>0</v>
      </c>
      <c r="O642" s="25">
        <v>0</v>
      </c>
      <c r="P642" s="17">
        <v>0</v>
      </c>
      <c r="Q642" s="17">
        <v>3000</v>
      </c>
      <c r="R642" s="17">
        <v>0</v>
      </c>
    </row>
    <row r="643" spans="1:18" ht="16.5">
      <c r="A643" s="17">
        <v>200456</v>
      </c>
      <c r="B643" s="33" t="s">
        <v>12232</v>
      </c>
      <c r="C643" s="25">
        <v>2</v>
      </c>
      <c r="D643" s="25" t="s">
        <v>266</v>
      </c>
      <c r="E643" s="25">
        <f>IF(D643="",0,VLOOKUP(D643,city!$D$4:$K$352,8,0))</f>
        <v>222</v>
      </c>
      <c r="F643" s="25">
        <v>1</v>
      </c>
      <c r="G643" s="25">
        <v>0</v>
      </c>
      <c r="H643" s="25" t="s">
        <v>11126</v>
      </c>
      <c r="J643" s="25" t="str">
        <f>IF(I643="","",VLOOKUP(I643,speciality!$B$4:$J$1737,9,0))</f>
        <v/>
      </c>
      <c r="K643" s="25" t="str">
        <f t="shared" si="7"/>
        <v>3,-1</v>
      </c>
      <c r="L643" s="25">
        <v>0</v>
      </c>
      <c r="M643" s="25">
        <v>0</v>
      </c>
      <c r="N643" s="25">
        <v>0</v>
      </c>
      <c r="O643" s="25">
        <v>0</v>
      </c>
      <c r="P643" s="17">
        <v>0</v>
      </c>
      <c r="Q643" s="17">
        <v>3000</v>
      </c>
      <c r="R643" s="17">
        <v>0</v>
      </c>
    </row>
    <row r="644" spans="1:18" ht="33">
      <c r="A644" s="17">
        <v>200457</v>
      </c>
      <c r="B644" s="33" t="s">
        <v>12233</v>
      </c>
      <c r="C644" s="25">
        <v>2</v>
      </c>
      <c r="D644" s="25" t="s">
        <v>269</v>
      </c>
      <c r="E644" s="25">
        <f>IF(D644="",0,VLOOKUP(D644,city!$D$4:$K$352,8,0))</f>
        <v>225</v>
      </c>
      <c r="F644" s="25">
        <v>1</v>
      </c>
      <c r="G644" s="25">
        <v>0</v>
      </c>
      <c r="H644" s="25" t="s">
        <v>11126</v>
      </c>
      <c r="J644" s="25" t="str">
        <f>IF(I644="","",VLOOKUP(I644,speciality!$B$4:$J$1737,9,0))</f>
        <v/>
      </c>
      <c r="K644" s="25" t="str">
        <f t="shared" si="7"/>
        <v>3,-1</v>
      </c>
      <c r="L644" s="25">
        <v>0</v>
      </c>
      <c r="M644" s="25">
        <v>0</v>
      </c>
      <c r="N644" s="25">
        <v>0</v>
      </c>
      <c r="O644" s="25">
        <v>0</v>
      </c>
      <c r="P644" s="17">
        <v>0</v>
      </c>
      <c r="Q644" s="17">
        <v>3000</v>
      </c>
      <c r="R644" s="17">
        <v>0</v>
      </c>
    </row>
    <row r="645" spans="1:18" ht="33">
      <c r="A645" s="17">
        <v>200458</v>
      </c>
      <c r="B645" s="35" t="s">
        <v>12234</v>
      </c>
      <c r="C645" s="25">
        <v>2</v>
      </c>
      <c r="D645" s="25" t="s">
        <v>269</v>
      </c>
      <c r="E645" s="25">
        <f>IF(D645="",0,VLOOKUP(D645,city!$D$4:$K$352,8,0))</f>
        <v>225</v>
      </c>
      <c r="F645" s="25">
        <v>1</v>
      </c>
      <c r="G645" s="25">
        <v>0</v>
      </c>
      <c r="H645" s="25" t="s">
        <v>11126</v>
      </c>
      <c r="J645" s="25" t="str">
        <f>IF(I645="","",VLOOKUP(I645,speciality!$B$4:$J$1737,9,0))</f>
        <v/>
      </c>
      <c r="K645" s="25" t="str">
        <f t="shared" si="7"/>
        <v>3,-1</v>
      </c>
      <c r="L645" s="25">
        <v>0</v>
      </c>
      <c r="M645" s="25">
        <v>0</v>
      </c>
      <c r="N645" s="25">
        <v>0</v>
      </c>
      <c r="O645" s="25">
        <v>0</v>
      </c>
      <c r="P645" s="17">
        <v>0</v>
      </c>
      <c r="Q645" s="17">
        <v>3000</v>
      </c>
      <c r="R645" s="17">
        <v>0</v>
      </c>
    </row>
    <row r="646" spans="1:18" ht="33">
      <c r="A646" s="17">
        <v>200459</v>
      </c>
      <c r="B646" s="33" t="s">
        <v>12235</v>
      </c>
      <c r="C646" s="25">
        <v>2</v>
      </c>
      <c r="D646" s="25" t="s">
        <v>269</v>
      </c>
      <c r="E646" s="25">
        <f>IF(D646="",0,VLOOKUP(D646,city!$D$4:$K$352,8,0))</f>
        <v>225</v>
      </c>
      <c r="F646" s="25">
        <v>1</v>
      </c>
      <c r="G646" s="25">
        <v>0</v>
      </c>
      <c r="H646" s="25" t="s">
        <v>11126</v>
      </c>
      <c r="I646" s="15" t="s">
        <v>12236</v>
      </c>
      <c r="J646" s="25">
        <f>IF(I646="","",VLOOKUP(I646,speciality!$B$4:$J$1737,9,0))</f>
        <v>122503</v>
      </c>
      <c r="K646" s="25" t="str">
        <f t="shared" si="7"/>
        <v>4,122503</v>
      </c>
      <c r="L646" s="25">
        <v>0</v>
      </c>
      <c r="M646" s="25">
        <v>0</v>
      </c>
      <c r="N646" s="25">
        <v>0</v>
      </c>
      <c r="O646" s="25">
        <v>0</v>
      </c>
      <c r="P646" s="17">
        <v>0</v>
      </c>
      <c r="Q646" s="17">
        <v>3000</v>
      </c>
      <c r="R646" s="17">
        <v>0</v>
      </c>
    </row>
    <row r="647" spans="1:18" ht="33">
      <c r="A647" s="17">
        <v>200460</v>
      </c>
      <c r="B647" s="33" t="s">
        <v>12237</v>
      </c>
      <c r="C647" s="25">
        <v>2</v>
      </c>
      <c r="D647" s="25" t="s">
        <v>263</v>
      </c>
      <c r="E647" s="25">
        <f>IF(D647="",0,VLOOKUP(D647,city!$D$4:$K$352,8,0))</f>
        <v>219</v>
      </c>
      <c r="F647" s="25">
        <v>1</v>
      </c>
      <c r="G647" s="25">
        <v>0</v>
      </c>
      <c r="H647" s="25" t="s">
        <v>11126</v>
      </c>
      <c r="I647" s="15" t="s">
        <v>12238</v>
      </c>
      <c r="J647" s="25">
        <f>IF(I647="","",VLOOKUP(I647,speciality!$B$4:$J$1737,9,0))</f>
        <v>121901</v>
      </c>
      <c r="K647" s="25" t="str">
        <f t="shared" si="7"/>
        <v>4,121901</v>
      </c>
      <c r="L647" s="25">
        <v>0</v>
      </c>
      <c r="M647" s="25">
        <v>0</v>
      </c>
      <c r="N647" s="25">
        <v>0</v>
      </c>
      <c r="O647" s="25">
        <v>0</v>
      </c>
      <c r="P647" s="17">
        <v>0</v>
      </c>
      <c r="Q647" s="17">
        <v>3000</v>
      </c>
      <c r="R647" s="17">
        <v>0</v>
      </c>
    </row>
    <row r="648" spans="1:18" ht="33">
      <c r="A648" s="17">
        <v>200461</v>
      </c>
      <c r="B648" s="33" t="s">
        <v>12239</v>
      </c>
      <c r="C648" s="25">
        <v>2</v>
      </c>
      <c r="D648" s="25" t="s">
        <v>263</v>
      </c>
      <c r="E648" s="25">
        <f>IF(D648="",0,VLOOKUP(D648,city!$D$4:$K$352,8,0))</f>
        <v>219</v>
      </c>
      <c r="F648" s="25">
        <v>1</v>
      </c>
      <c r="G648" s="25">
        <v>0</v>
      </c>
      <c r="H648" s="25" t="s">
        <v>11126</v>
      </c>
      <c r="I648" s="15" t="s">
        <v>12240</v>
      </c>
      <c r="J648" s="25">
        <f>IF(I648="","",VLOOKUP(I648,speciality!$B$4:$J$1737,9,0))</f>
        <v>121902</v>
      </c>
      <c r="K648" s="25" t="str">
        <f t="shared" si="7"/>
        <v>4,121902</v>
      </c>
      <c r="L648" s="25">
        <v>0</v>
      </c>
      <c r="M648" s="25">
        <v>0</v>
      </c>
      <c r="N648" s="25">
        <v>0</v>
      </c>
      <c r="O648" s="25">
        <v>0</v>
      </c>
      <c r="P648" s="17">
        <v>0</v>
      </c>
      <c r="Q648" s="17">
        <v>3000</v>
      </c>
      <c r="R648" s="17">
        <v>0</v>
      </c>
    </row>
    <row r="649" spans="1:18" ht="33">
      <c r="A649" s="17">
        <v>200462</v>
      </c>
      <c r="B649" s="33" t="s">
        <v>12241</v>
      </c>
      <c r="C649" s="25">
        <v>2</v>
      </c>
      <c r="D649" s="25" t="s">
        <v>263</v>
      </c>
      <c r="E649" s="25">
        <f>IF(D649="",0,VLOOKUP(D649,city!$D$4:$K$352,8,0))</f>
        <v>219</v>
      </c>
      <c r="F649" s="25">
        <v>1</v>
      </c>
      <c r="G649" s="25">
        <v>0</v>
      </c>
      <c r="H649" s="25" t="s">
        <v>11126</v>
      </c>
      <c r="I649" s="15" t="s">
        <v>12242</v>
      </c>
      <c r="J649" s="25">
        <f>IF(I649="","",VLOOKUP(I649,speciality!$B$4:$J$1737,9,0))</f>
        <v>121903</v>
      </c>
      <c r="K649" s="25" t="str">
        <f t="shared" si="7"/>
        <v>4,121903</v>
      </c>
      <c r="L649" s="25">
        <v>0</v>
      </c>
      <c r="M649" s="25">
        <v>0</v>
      </c>
      <c r="N649" s="25">
        <v>0</v>
      </c>
      <c r="O649" s="25">
        <v>0</v>
      </c>
      <c r="P649" s="17">
        <v>0</v>
      </c>
      <c r="Q649" s="17">
        <v>3000</v>
      </c>
      <c r="R649" s="17">
        <v>0</v>
      </c>
    </row>
    <row r="650" spans="1:18" ht="33">
      <c r="A650" s="17">
        <v>200463</v>
      </c>
      <c r="B650" s="33" t="s">
        <v>12243</v>
      </c>
      <c r="C650" s="25">
        <v>2</v>
      </c>
      <c r="D650" s="25" t="s">
        <v>272</v>
      </c>
      <c r="E650" s="25">
        <f>IF(D650="",0,VLOOKUP(D650,city!$D$4:$K$352,8,0))</f>
        <v>228</v>
      </c>
      <c r="F650" s="25">
        <v>1</v>
      </c>
      <c r="G650" s="25">
        <v>0</v>
      </c>
      <c r="H650" s="25" t="s">
        <v>11126</v>
      </c>
      <c r="J650" s="25" t="str">
        <f>IF(I650="","",VLOOKUP(I650,speciality!$B$4:$J$1737,9,0))</f>
        <v/>
      </c>
      <c r="K650" s="25" t="str">
        <f t="shared" si="7"/>
        <v>3,-1</v>
      </c>
      <c r="L650" s="25">
        <v>0</v>
      </c>
      <c r="M650" s="25">
        <v>0</v>
      </c>
      <c r="N650" s="25">
        <v>0</v>
      </c>
      <c r="O650" s="25">
        <v>0</v>
      </c>
      <c r="P650" s="17">
        <v>0</v>
      </c>
      <c r="Q650" s="17">
        <v>3000</v>
      </c>
      <c r="R650" s="17">
        <v>0</v>
      </c>
    </row>
    <row r="651" spans="1:18" ht="33">
      <c r="A651" s="17">
        <v>200464</v>
      </c>
      <c r="B651" s="33" t="s">
        <v>12244</v>
      </c>
      <c r="C651" s="25">
        <v>2</v>
      </c>
      <c r="D651" s="25" t="s">
        <v>272</v>
      </c>
      <c r="E651" s="25">
        <f>IF(D651="",0,VLOOKUP(D651,city!$D$4:$K$352,8,0))</f>
        <v>228</v>
      </c>
      <c r="F651" s="25">
        <v>1</v>
      </c>
      <c r="G651" s="25">
        <v>0</v>
      </c>
      <c r="H651" s="25" t="s">
        <v>11126</v>
      </c>
      <c r="I651" s="15" t="s">
        <v>12245</v>
      </c>
      <c r="J651" s="25">
        <f>IF(I651="","",VLOOKUP(I651,speciality!$B$4:$J$1737,9,0))</f>
        <v>122803</v>
      </c>
      <c r="K651" s="25" t="str">
        <f t="shared" si="7"/>
        <v>4,122803</v>
      </c>
      <c r="L651" s="25">
        <v>0</v>
      </c>
      <c r="M651" s="25">
        <v>0</v>
      </c>
      <c r="N651" s="25">
        <v>0</v>
      </c>
      <c r="O651" s="25">
        <v>0</v>
      </c>
      <c r="P651" s="17">
        <v>0</v>
      </c>
      <c r="Q651" s="17">
        <v>3000</v>
      </c>
      <c r="R651" s="17">
        <v>0</v>
      </c>
    </row>
    <row r="652" spans="1:18" ht="33">
      <c r="A652" s="17">
        <v>200465</v>
      </c>
      <c r="B652" s="33" t="s">
        <v>12246</v>
      </c>
      <c r="C652" s="25">
        <v>2</v>
      </c>
      <c r="D652" s="25" t="s">
        <v>272</v>
      </c>
      <c r="E652" s="25">
        <f>IF(D652="",0,VLOOKUP(D652,city!$D$4:$K$352,8,0))</f>
        <v>228</v>
      </c>
      <c r="F652" s="25">
        <v>1</v>
      </c>
      <c r="G652" s="25">
        <v>0</v>
      </c>
      <c r="H652" s="25" t="s">
        <v>11126</v>
      </c>
      <c r="I652" s="15" t="s">
        <v>12247</v>
      </c>
      <c r="J652" s="25">
        <f>IF(I652="","",VLOOKUP(I652,speciality!$B$4:$J$1737,9,0))</f>
        <v>122802</v>
      </c>
      <c r="K652" s="25" t="str">
        <f t="shared" si="7"/>
        <v>4,122802</v>
      </c>
      <c r="L652" s="25">
        <v>0</v>
      </c>
      <c r="M652" s="25">
        <v>0</v>
      </c>
      <c r="N652" s="25">
        <v>0</v>
      </c>
      <c r="O652" s="25">
        <v>0</v>
      </c>
      <c r="P652" s="17">
        <v>0</v>
      </c>
      <c r="Q652" s="17">
        <v>3000</v>
      </c>
      <c r="R652" s="17">
        <v>0</v>
      </c>
    </row>
    <row r="653" spans="1:18" ht="16.5">
      <c r="A653" s="17">
        <v>200466</v>
      </c>
      <c r="B653" s="33" t="s">
        <v>12248</v>
      </c>
      <c r="C653" s="25">
        <v>2</v>
      </c>
      <c r="D653" s="25" t="s">
        <v>271</v>
      </c>
      <c r="E653" s="25">
        <f>IF(D653="",0,VLOOKUP(D653,city!$D$4:$K$352,8,0))</f>
        <v>227</v>
      </c>
      <c r="F653" s="25">
        <v>1</v>
      </c>
      <c r="G653" s="25">
        <v>0</v>
      </c>
      <c r="H653" s="25" t="s">
        <v>11126</v>
      </c>
      <c r="J653" s="25" t="str">
        <f>IF(I653="","",VLOOKUP(I653,speciality!$B$4:$J$1737,9,0))</f>
        <v/>
      </c>
      <c r="K653" s="25" t="str">
        <f t="shared" si="7"/>
        <v>3,-1</v>
      </c>
      <c r="L653" s="25">
        <v>0</v>
      </c>
      <c r="M653" s="25">
        <v>0</v>
      </c>
      <c r="N653" s="25">
        <v>0</v>
      </c>
      <c r="O653" s="25">
        <v>0</v>
      </c>
      <c r="P653" s="17">
        <v>0</v>
      </c>
      <c r="Q653" s="17">
        <v>3000</v>
      </c>
      <c r="R653" s="17">
        <v>0</v>
      </c>
    </row>
    <row r="654" spans="1:18" ht="33">
      <c r="A654" s="17">
        <v>200467</v>
      </c>
      <c r="B654" s="33" t="s">
        <v>12249</v>
      </c>
      <c r="C654" s="25">
        <v>2</v>
      </c>
      <c r="D654" s="25" t="s">
        <v>271</v>
      </c>
      <c r="E654" s="25">
        <f>IF(D654="",0,VLOOKUP(D654,city!$D$4:$K$352,8,0))</f>
        <v>227</v>
      </c>
      <c r="F654" s="25">
        <v>1</v>
      </c>
      <c r="G654" s="25">
        <v>0</v>
      </c>
      <c r="H654" s="25" t="s">
        <v>11126</v>
      </c>
      <c r="I654" s="15" t="s">
        <v>12250</v>
      </c>
      <c r="J654" s="25">
        <f>IF(I654="","",VLOOKUP(I654,speciality!$B$4:$J$1737,9,0))</f>
        <v>122705</v>
      </c>
      <c r="K654" s="25" t="str">
        <f t="shared" si="7"/>
        <v>4,122705</v>
      </c>
      <c r="L654" s="25">
        <v>0</v>
      </c>
      <c r="M654" s="25">
        <v>0</v>
      </c>
      <c r="N654" s="25">
        <v>0</v>
      </c>
      <c r="O654" s="25">
        <v>0</v>
      </c>
      <c r="P654" s="17">
        <v>0</v>
      </c>
      <c r="Q654" s="17">
        <v>3000</v>
      </c>
      <c r="R654" s="17">
        <v>0</v>
      </c>
    </row>
    <row r="655" spans="1:18" ht="49.5">
      <c r="A655" s="17">
        <v>200468</v>
      </c>
      <c r="B655" s="33" t="s">
        <v>12251</v>
      </c>
      <c r="C655" s="25">
        <v>2</v>
      </c>
      <c r="D655" s="25" t="s">
        <v>271</v>
      </c>
      <c r="E655" s="25">
        <f>IF(D655="",0,VLOOKUP(D655,city!$D$4:$K$352,8,0))</f>
        <v>227</v>
      </c>
      <c r="F655" s="25">
        <v>1</v>
      </c>
      <c r="G655" s="25">
        <v>0</v>
      </c>
      <c r="H655" s="25" t="s">
        <v>11126</v>
      </c>
      <c r="J655" s="25" t="str">
        <f>IF(I655="","",VLOOKUP(I655,speciality!$B$4:$J$1737,9,0))</f>
        <v/>
      </c>
      <c r="K655" s="25" t="str">
        <f t="shared" si="7"/>
        <v>3,-1</v>
      </c>
      <c r="L655" s="25">
        <v>0</v>
      </c>
      <c r="M655" s="25">
        <v>0</v>
      </c>
      <c r="N655" s="25">
        <v>0</v>
      </c>
      <c r="O655" s="25">
        <v>0</v>
      </c>
      <c r="P655" s="17">
        <v>0</v>
      </c>
      <c r="Q655" s="17">
        <v>3000</v>
      </c>
      <c r="R655" s="17">
        <v>0</v>
      </c>
    </row>
    <row r="656" spans="1:18" ht="33">
      <c r="A656" s="17">
        <v>200469</v>
      </c>
      <c r="B656" s="33" t="s">
        <v>12252</v>
      </c>
      <c r="C656" s="25">
        <v>2</v>
      </c>
      <c r="D656" s="25" t="s">
        <v>273</v>
      </c>
      <c r="E656" s="25">
        <f>IF(D656="",0,VLOOKUP(D656,city!$D$4:$K$352,8,0))</f>
        <v>229</v>
      </c>
      <c r="F656" s="25">
        <v>1</v>
      </c>
      <c r="G656" s="25">
        <v>0</v>
      </c>
      <c r="H656" s="25" t="s">
        <v>11126</v>
      </c>
      <c r="J656" s="25" t="str">
        <f>IF(I656="","",VLOOKUP(I656,speciality!$B$4:$J$1737,9,0))</f>
        <v/>
      </c>
      <c r="K656" s="25" t="str">
        <f t="shared" si="7"/>
        <v>3,-1</v>
      </c>
      <c r="L656" s="25">
        <v>0</v>
      </c>
      <c r="M656" s="25">
        <v>0</v>
      </c>
      <c r="N656" s="25">
        <v>0</v>
      </c>
      <c r="O656" s="25">
        <v>0</v>
      </c>
      <c r="P656" s="17">
        <v>0</v>
      </c>
      <c r="Q656" s="17">
        <v>3000</v>
      </c>
      <c r="R656" s="17">
        <v>0</v>
      </c>
    </row>
    <row r="657" spans="1:18" ht="33">
      <c r="A657" s="17">
        <v>200470</v>
      </c>
      <c r="B657" s="33" t="s">
        <v>12253</v>
      </c>
      <c r="C657" s="25">
        <v>2</v>
      </c>
      <c r="D657" s="25" t="s">
        <v>273</v>
      </c>
      <c r="E657" s="25">
        <f>IF(D657="",0,VLOOKUP(D657,city!$D$4:$K$352,8,0))</f>
        <v>229</v>
      </c>
      <c r="F657" s="25">
        <v>1</v>
      </c>
      <c r="G657" s="25">
        <v>0</v>
      </c>
      <c r="H657" s="25" t="s">
        <v>11126</v>
      </c>
      <c r="I657" s="15" t="s">
        <v>12254</v>
      </c>
      <c r="J657" s="25">
        <f>IF(I657="","",VLOOKUP(I657,speciality!$B$4:$J$1737,9,0))</f>
        <v>122901</v>
      </c>
      <c r="K657" s="25" t="str">
        <f t="shared" si="7"/>
        <v>4,122901</v>
      </c>
      <c r="L657" s="25">
        <v>0</v>
      </c>
      <c r="M657" s="25">
        <v>0</v>
      </c>
      <c r="N657" s="25">
        <v>0</v>
      </c>
      <c r="O657" s="25">
        <v>0</v>
      </c>
      <c r="P657" s="17">
        <v>0</v>
      </c>
      <c r="Q657" s="17">
        <v>3000</v>
      </c>
      <c r="R657" s="17">
        <v>0</v>
      </c>
    </row>
    <row r="658" spans="1:18" ht="33">
      <c r="A658" s="17">
        <v>200471</v>
      </c>
      <c r="B658" s="33" t="s">
        <v>12255</v>
      </c>
      <c r="C658" s="25">
        <v>2</v>
      </c>
      <c r="D658" s="25" t="s">
        <v>273</v>
      </c>
      <c r="E658" s="25">
        <f>IF(D658="",0,VLOOKUP(D658,city!$D$4:$K$352,8,0))</f>
        <v>229</v>
      </c>
      <c r="F658" s="25">
        <v>1</v>
      </c>
      <c r="G658" s="25">
        <v>0</v>
      </c>
      <c r="H658" s="25" t="s">
        <v>11126</v>
      </c>
      <c r="I658" s="15" t="s">
        <v>12256</v>
      </c>
      <c r="J658" s="25">
        <f>IF(I658="","",VLOOKUP(I658,speciality!$B$4:$J$1737,9,0))</f>
        <v>122904</v>
      </c>
      <c r="K658" s="25" t="str">
        <f t="shared" si="7"/>
        <v>4,122904</v>
      </c>
      <c r="L658" s="25">
        <v>0</v>
      </c>
      <c r="M658" s="25">
        <v>0</v>
      </c>
      <c r="N658" s="25">
        <v>0</v>
      </c>
      <c r="O658" s="25">
        <v>0</v>
      </c>
      <c r="P658" s="17">
        <v>0</v>
      </c>
      <c r="Q658" s="17">
        <v>3000</v>
      </c>
      <c r="R658" s="17">
        <v>0</v>
      </c>
    </row>
    <row r="659" spans="1:18" ht="33">
      <c r="A659" s="17">
        <v>200472</v>
      </c>
      <c r="B659" s="29" t="s">
        <v>12257</v>
      </c>
      <c r="C659" s="25">
        <v>2</v>
      </c>
      <c r="D659" s="25" t="s">
        <v>336</v>
      </c>
      <c r="E659" s="25">
        <f>IF(D659="",0,VLOOKUP(D659,city!$D$4:$K$352,8,0))</f>
        <v>287</v>
      </c>
      <c r="F659" s="25">
        <v>1</v>
      </c>
      <c r="G659" s="25">
        <v>0</v>
      </c>
      <c r="H659" s="25" t="s">
        <v>11126</v>
      </c>
      <c r="J659" s="25" t="str">
        <f>IF(I659="","",VLOOKUP(I659,speciality!$B$4:$J$1737,9,0))</f>
        <v/>
      </c>
      <c r="K659" s="25" t="str">
        <f t="shared" si="7"/>
        <v>3,-1</v>
      </c>
      <c r="L659" s="25">
        <v>0</v>
      </c>
      <c r="M659" s="25">
        <v>0</v>
      </c>
      <c r="N659" s="25">
        <v>0</v>
      </c>
      <c r="O659" s="25">
        <v>0</v>
      </c>
      <c r="P659" s="17">
        <v>0</v>
      </c>
      <c r="Q659" s="17">
        <v>3000</v>
      </c>
      <c r="R659" s="17">
        <v>0</v>
      </c>
    </row>
    <row r="660" spans="1:18" ht="33">
      <c r="A660" s="17">
        <v>200473</v>
      </c>
      <c r="B660" s="29" t="s">
        <v>12258</v>
      </c>
      <c r="C660" s="25">
        <v>2</v>
      </c>
      <c r="D660" s="25" t="s">
        <v>336</v>
      </c>
      <c r="E660" s="25">
        <f>IF(D660="",0,VLOOKUP(D660,city!$D$4:$K$352,8,0))</f>
        <v>287</v>
      </c>
      <c r="F660" s="25">
        <v>1</v>
      </c>
      <c r="G660" s="25">
        <v>0</v>
      </c>
      <c r="H660" s="25" t="s">
        <v>11126</v>
      </c>
      <c r="J660" s="25" t="str">
        <f>IF(I660="","",VLOOKUP(I660,speciality!$B$4:$J$1737,9,0))</f>
        <v/>
      </c>
      <c r="K660" s="25" t="str">
        <f t="shared" si="7"/>
        <v>3,-1</v>
      </c>
      <c r="L660" s="25">
        <v>0</v>
      </c>
      <c r="M660" s="25">
        <v>0</v>
      </c>
      <c r="N660" s="25">
        <v>0</v>
      </c>
      <c r="O660" s="25">
        <v>0</v>
      </c>
      <c r="P660" s="17">
        <v>0</v>
      </c>
      <c r="Q660" s="17">
        <v>3000</v>
      </c>
      <c r="R660" s="17">
        <v>0</v>
      </c>
    </row>
    <row r="661" spans="1:18" ht="33">
      <c r="A661" s="17">
        <v>200474</v>
      </c>
      <c r="B661" s="29" t="s">
        <v>12259</v>
      </c>
      <c r="C661" s="25">
        <v>2</v>
      </c>
      <c r="D661" s="25" t="s">
        <v>337</v>
      </c>
      <c r="E661" s="25">
        <f>IF(D661="",0,VLOOKUP(D661,city!$D$4:$K$352,8,0))</f>
        <v>288</v>
      </c>
      <c r="F661" s="25">
        <v>1</v>
      </c>
      <c r="G661" s="25">
        <v>0</v>
      </c>
      <c r="H661" s="25" t="s">
        <v>11126</v>
      </c>
      <c r="J661" s="25" t="str">
        <f>IF(I661="","",VLOOKUP(I661,speciality!$B$4:$J$1737,9,0))</f>
        <v/>
      </c>
      <c r="K661" s="25" t="str">
        <f t="shared" si="7"/>
        <v>3,-1</v>
      </c>
      <c r="L661" s="25">
        <v>0</v>
      </c>
      <c r="M661" s="25">
        <v>0</v>
      </c>
      <c r="N661" s="25">
        <v>0</v>
      </c>
      <c r="O661" s="25">
        <v>0</v>
      </c>
      <c r="P661" s="17">
        <v>0</v>
      </c>
      <c r="Q661" s="17">
        <v>3000</v>
      </c>
      <c r="R661" s="17">
        <v>0</v>
      </c>
    </row>
    <row r="662" spans="1:18" ht="16.5">
      <c r="A662" s="17">
        <v>200475</v>
      </c>
      <c r="B662" s="29" t="s">
        <v>12260</v>
      </c>
      <c r="C662" s="25">
        <v>2</v>
      </c>
      <c r="D662" s="25" t="s">
        <v>337</v>
      </c>
      <c r="E662" s="25">
        <f>IF(D662="",0,VLOOKUP(D662,city!$D$4:$K$352,8,0))</f>
        <v>288</v>
      </c>
      <c r="F662" s="25">
        <v>1</v>
      </c>
      <c r="G662" s="25">
        <v>0</v>
      </c>
      <c r="H662" s="25" t="s">
        <v>11126</v>
      </c>
      <c r="I662" s="15" t="s">
        <v>12261</v>
      </c>
      <c r="J662" s="25">
        <f>IF(I662="","",VLOOKUP(I662,speciality!$B$4:$J$1737,9,0))</f>
        <v>128801</v>
      </c>
      <c r="K662" s="25" t="str">
        <f t="shared" si="7"/>
        <v>4,128801</v>
      </c>
      <c r="L662" s="25">
        <v>0</v>
      </c>
      <c r="M662" s="25">
        <v>0</v>
      </c>
      <c r="N662" s="25">
        <v>0</v>
      </c>
      <c r="O662" s="25">
        <v>0</v>
      </c>
      <c r="P662" s="17">
        <v>0</v>
      </c>
      <c r="Q662" s="17">
        <v>3000</v>
      </c>
      <c r="R662" s="17">
        <v>0</v>
      </c>
    </row>
    <row r="663" spans="1:18" ht="16.5">
      <c r="A663" s="17">
        <v>200476</v>
      </c>
      <c r="B663" s="29" t="s">
        <v>12262</v>
      </c>
      <c r="C663" s="25">
        <v>2</v>
      </c>
      <c r="D663" s="25" t="s">
        <v>337</v>
      </c>
      <c r="E663" s="25">
        <f>IF(D663="",0,VLOOKUP(D663,city!$D$4:$K$352,8,0))</f>
        <v>288</v>
      </c>
      <c r="F663" s="25">
        <v>1</v>
      </c>
      <c r="G663" s="25">
        <v>0</v>
      </c>
      <c r="H663" s="25" t="s">
        <v>11126</v>
      </c>
      <c r="I663" s="15" t="s">
        <v>12263</v>
      </c>
      <c r="J663" s="25">
        <f>IF(I663="","",VLOOKUP(I663,speciality!$B$4:$J$1737,9,0))</f>
        <v>128804</v>
      </c>
      <c r="K663" s="25" t="str">
        <f t="shared" si="7"/>
        <v>4,128804</v>
      </c>
      <c r="L663" s="25">
        <v>0</v>
      </c>
      <c r="M663" s="25">
        <v>0</v>
      </c>
      <c r="N663" s="25">
        <v>0</v>
      </c>
      <c r="O663" s="25">
        <v>0</v>
      </c>
      <c r="P663" s="17">
        <v>0</v>
      </c>
      <c r="Q663" s="17">
        <v>3000</v>
      </c>
      <c r="R663" s="17">
        <v>0</v>
      </c>
    </row>
    <row r="664" spans="1:18" ht="16.5">
      <c r="A664" s="17">
        <v>200477</v>
      </c>
      <c r="B664" s="29" t="s">
        <v>12264</v>
      </c>
      <c r="C664" s="25">
        <v>2</v>
      </c>
      <c r="D664" s="25" t="s">
        <v>338</v>
      </c>
      <c r="E664" s="25">
        <f>IF(D664="",0,VLOOKUP(D664,city!$D$4:$K$352,8,0))</f>
        <v>289</v>
      </c>
      <c r="F664" s="25">
        <v>1</v>
      </c>
      <c r="G664" s="25">
        <v>0</v>
      </c>
      <c r="H664" s="25" t="s">
        <v>11126</v>
      </c>
      <c r="I664" s="15" t="s">
        <v>12265</v>
      </c>
      <c r="J664" s="25">
        <f>IF(I664="","",VLOOKUP(I664,speciality!$B$4:$J$1737,9,0))</f>
        <v>128901</v>
      </c>
      <c r="K664" s="25" t="str">
        <f t="shared" si="7"/>
        <v>4,128901</v>
      </c>
      <c r="L664" s="25">
        <v>0</v>
      </c>
      <c r="M664" s="25">
        <v>0</v>
      </c>
      <c r="N664" s="25">
        <v>0</v>
      </c>
      <c r="O664" s="25">
        <v>0</v>
      </c>
      <c r="P664" s="17">
        <v>0</v>
      </c>
      <c r="Q664" s="17">
        <v>3000</v>
      </c>
      <c r="R664" s="17">
        <v>0</v>
      </c>
    </row>
    <row r="665" spans="1:18" ht="33">
      <c r="A665" s="17">
        <v>200478</v>
      </c>
      <c r="B665" s="29" t="s">
        <v>12266</v>
      </c>
      <c r="C665" s="25">
        <v>2</v>
      </c>
      <c r="D665" s="25" t="s">
        <v>338</v>
      </c>
      <c r="E665" s="25">
        <f>IF(D665="",0,VLOOKUP(D665,city!$D$4:$K$352,8,0))</f>
        <v>289</v>
      </c>
      <c r="F665" s="25">
        <v>1</v>
      </c>
      <c r="G665" s="25">
        <v>0</v>
      </c>
      <c r="H665" s="25" t="s">
        <v>11126</v>
      </c>
      <c r="J665" s="25" t="str">
        <f>IF(I665="","",VLOOKUP(I665,speciality!$B$4:$J$1737,9,0))</f>
        <v/>
      </c>
      <c r="K665" s="25" t="str">
        <f t="shared" si="7"/>
        <v>3,-1</v>
      </c>
      <c r="L665" s="25">
        <v>0</v>
      </c>
      <c r="M665" s="25">
        <v>0</v>
      </c>
      <c r="N665" s="25">
        <v>0</v>
      </c>
      <c r="O665" s="25">
        <v>0</v>
      </c>
      <c r="P665" s="17">
        <v>0</v>
      </c>
      <c r="Q665" s="17">
        <v>3000</v>
      </c>
      <c r="R665" s="17">
        <v>0</v>
      </c>
    </row>
    <row r="666" spans="1:18" ht="33">
      <c r="A666" s="17">
        <v>200479</v>
      </c>
      <c r="B666" s="29" t="s">
        <v>12267</v>
      </c>
      <c r="C666" s="25">
        <v>2</v>
      </c>
      <c r="D666" s="25" t="s">
        <v>339</v>
      </c>
      <c r="E666" s="25">
        <f>IF(D666="",0,VLOOKUP(D666,city!$D$4:$K$352,8,0))</f>
        <v>290</v>
      </c>
      <c r="F666" s="25">
        <v>1</v>
      </c>
      <c r="G666" s="25">
        <v>0</v>
      </c>
      <c r="H666" s="25" t="s">
        <v>11126</v>
      </c>
      <c r="J666" s="25" t="str">
        <f>IF(I666="","",VLOOKUP(I666,speciality!$B$4:$J$1737,9,0))</f>
        <v/>
      </c>
      <c r="K666" s="25" t="str">
        <f t="shared" si="7"/>
        <v>3,-1</v>
      </c>
      <c r="L666" s="25">
        <v>0</v>
      </c>
      <c r="M666" s="25">
        <v>0</v>
      </c>
      <c r="N666" s="25">
        <v>0</v>
      </c>
      <c r="O666" s="25">
        <v>0</v>
      </c>
      <c r="P666" s="17">
        <v>0</v>
      </c>
      <c r="Q666" s="17">
        <v>3000</v>
      </c>
      <c r="R666" s="17">
        <v>0</v>
      </c>
    </row>
    <row r="667" spans="1:18" ht="33">
      <c r="A667" s="17">
        <v>200480</v>
      </c>
      <c r="B667" s="29" t="s">
        <v>12268</v>
      </c>
      <c r="C667" s="25">
        <v>2</v>
      </c>
      <c r="D667" s="25" t="s">
        <v>339</v>
      </c>
      <c r="E667" s="25">
        <f>IF(D667="",0,VLOOKUP(D667,city!$D$4:$K$352,8,0))</f>
        <v>290</v>
      </c>
      <c r="F667" s="25">
        <v>1</v>
      </c>
      <c r="G667" s="25">
        <v>0</v>
      </c>
      <c r="H667" s="25" t="s">
        <v>11126</v>
      </c>
      <c r="J667" s="25" t="str">
        <f>IF(I667="","",VLOOKUP(I667,speciality!$B$4:$J$1737,9,0))</f>
        <v/>
      </c>
      <c r="K667" s="25" t="str">
        <f t="shared" si="7"/>
        <v>3,-1</v>
      </c>
      <c r="L667" s="25">
        <v>0</v>
      </c>
      <c r="M667" s="25">
        <v>0</v>
      </c>
      <c r="N667" s="25">
        <v>0</v>
      </c>
      <c r="O667" s="25">
        <v>0</v>
      </c>
      <c r="P667" s="17">
        <v>0</v>
      </c>
      <c r="Q667" s="17">
        <v>3000</v>
      </c>
      <c r="R667" s="17">
        <v>0</v>
      </c>
    </row>
    <row r="668" spans="1:18" ht="33">
      <c r="A668" s="17">
        <v>200481</v>
      </c>
      <c r="B668" s="29" t="s">
        <v>12269</v>
      </c>
      <c r="C668" s="25">
        <v>2</v>
      </c>
      <c r="D668" s="25" t="s">
        <v>339</v>
      </c>
      <c r="E668" s="25">
        <f>IF(D668="",0,VLOOKUP(D668,city!$D$4:$K$352,8,0))</f>
        <v>290</v>
      </c>
      <c r="F668" s="25">
        <v>1</v>
      </c>
      <c r="G668" s="25">
        <v>0</v>
      </c>
      <c r="H668" s="25" t="s">
        <v>11126</v>
      </c>
      <c r="I668" s="15" t="s">
        <v>12270</v>
      </c>
      <c r="J668" s="25">
        <f>IF(I668="","",VLOOKUP(I668,speciality!$B$4:$J$1737,9,0))</f>
        <v>129003</v>
      </c>
      <c r="K668" s="25" t="str">
        <f t="shared" si="7"/>
        <v>4,129003</v>
      </c>
      <c r="L668" s="25">
        <v>0</v>
      </c>
      <c r="M668" s="25">
        <v>0</v>
      </c>
      <c r="N668" s="25">
        <v>0</v>
      </c>
      <c r="O668" s="25">
        <v>0</v>
      </c>
      <c r="P668" s="17">
        <v>0</v>
      </c>
      <c r="Q668" s="17">
        <v>3000</v>
      </c>
      <c r="R668" s="17">
        <v>0</v>
      </c>
    </row>
    <row r="669" spans="1:18" ht="33">
      <c r="A669" s="17">
        <v>200482</v>
      </c>
      <c r="B669" s="29" t="s">
        <v>12271</v>
      </c>
      <c r="C669" s="25">
        <v>2</v>
      </c>
      <c r="D669" s="25" t="s">
        <v>340</v>
      </c>
      <c r="E669" s="25">
        <f>IF(D669="",0,VLOOKUP(D669,city!$D$4:$K$352,8,0))</f>
        <v>291</v>
      </c>
      <c r="F669" s="25">
        <v>1</v>
      </c>
      <c r="G669" s="25">
        <v>0</v>
      </c>
      <c r="H669" s="25" t="s">
        <v>11126</v>
      </c>
      <c r="J669" s="25" t="str">
        <f>IF(I669="","",VLOOKUP(I669,speciality!$B$4:$J$1737,9,0))</f>
        <v/>
      </c>
      <c r="K669" s="25" t="str">
        <f t="shared" si="7"/>
        <v>3,-1</v>
      </c>
      <c r="L669" s="25">
        <v>0</v>
      </c>
      <c r="M669" s="25">
        <v>0</v>
      </c>
      <c r="N669" s="25">
        <v>0</v>
      </c>
      <c r="O669" s="25">
        <v>0</v>
      </c>
      <c r="P669" s="17">
        <v>0</v>
      </c>
      <c r="Q669" s="17">
        <v>3000</v>
      </c>
      <c r="R669" s="17">
        <v>0</v>
      </c>
    </row>
    <row r="670" spans="1:18" ht="33">
      <c r="A670" s="17">
        <v>200483</v>
      </c>
      <c r="B670" s="29" t="s">
        <v>12272</v>
      </c>
      <c r="C670" s="25">
        <v>2</v>
      </c>
      <c r="D670" s="25" t="s">
        <v>340</v>
      </c>
      <c r="E670" s="25">
        <f>IF(D670="",0,VLOOKUP(D670,city!$D$4:$K$352,8,0))</f>
        <v>291</v>
      </c>
      <c r="F670" s="25">
        <v>1</v>
      </c>
      <c r="G670" s="25">
        <v>0</v>
      </c>
      <c r="H670" s="25" t="s">
        <v>11126</v>
      </c>
      <c r="I670" s="15" t="s">
        <v>12273</v>
      </c>
      <c r="J670" s="25">
        <f>IF(I670="","",VLOOKUP(I670,speciality!$B$4:$J$1737,9,0))</f>
        <v>129101</v>
      </c>
      <c r="K670" s="25" t="str">
        <f t="shared" si="7"/>
        <v>4,129101</v>
      </c>
      <c r="L670" s="25">
        <v>0</v>
      </c>
      <c r="M670" s="25">
        <v>0</v>
      </c>
      <c r="N670" s="25">
        <v>0</v>
      </c>
      <c r="O670" s="25">
        <v>0</v>
      </c>
      <c r="P670" s="17">
        <v>0</v>
      </c>
      <c r="Q670" s="17">
        <v>3000</v>
      </c>
      <c r="R670" s="17">
        <v>0</v>
      </c>
    </row>
    <row r="671" spans="1:18" ht="33">
      <c r="A671" s="17">
        <v>200484</v>
      </c>
      <c r="B671" s="29" t="s">
        <v>12274</v>
      </c>
      <c r="C671" s="25">
        <v>2</v>
      </c>
      <c r="D671" s="25" t="s">
        <v>340</v>
      </c>
      <c r="E671" s="25">
        <f>IF(D671="",0,VLOOKUP(D671,city!$D$4:$K$352,8,0))</f>
        <v>291</v>
      </c>
      <c r="F671" s="25">
        <v>1</v>
      </c>
      <c r="G671" s="25">
        <v>0</v>
      </c>
      <c r="H671" s="25" t="s">
        <v>11126</v>
      </c>
      <c r="I671" s="15" t="s">
        <v>12275</v>
      </c>
      <c r="J671" s="25">
        <f>IF(I671="","",VLOOKUP(I671,speciality!$B$4:$J$1737,9,0))</f>
        <v>129104</v>
      </c>
      <c r="K671" s="25" t="str">
        <f t="shared" si="7"/>
        <v>4,129104</v>
      </c>
      <c r="L671" s="25">
        <v>0</v>
      </c>
      <c r="M671" s="25">
        <v>0</v>
      </c>
      <c r="N671" s="25">
        <v>0</v>
      </c>
      <c r="O671" s="25">
        <v>0</v>
      </c>
      <c r="P671" s="17">
        <v>0</v>
      </c>
      <c r="Q671" s="17">
        <v>3000</v>
      </c>
      <c r="R671" s="17">
        <v>0</v>
      </c>
    </row>
    <row r="672" spans="1:18" ht="16.5">
      <c r="A672" s="17">
        <v>200485</v>
      </c>
      <c r="B672" s="29" t="s">
        <v>12276</v>
      </c>
      <c r="C672" s="25">
        <v>2</v>
      </c>
      <c r="D672" s="25" t="s">
        <v>341</v>
      </c>
      <c r="E672" s="25">
        <f>IF(D672="",0,VLOOKUP(D672,city!$D$4:$K$352,8,0))</f>
        <v>292</v>
      </c>
      <c r="F672" s="25">
        <v>1</v>
      </c>
      <c r="G672" s="25">
        <v>0</v>
      </c>
      <c r="H672" s="25" t="s">
        <v>11126</v>
      </c>
      <c r="J672" s="25" t="str">
        <f>IF(I672="","",VLOOKUP(I672,speciality!$B$4:$J$1737,9,0))</f>
        <v/>
      </c>
      <c r="K672" s="25" t="str">
        <f t="shared" si="7"/>
        <v>3,-1</v>
      </c>
      <c r="L672" s="25">
        <v>0</v>
      </c>
      <c r="M672" s="25">
        <v>0</v>
      </c>
      <c r="N672" s="25">
        <v>0</v>
      </c>
      <c r="O672" s="25">
        <v>0</v>
      </c>
      <c r="P672" s="17">
        <v>0</v>
      </c>
      <c r="Q672" s="17">
        <v>3000</v>
      </c>
      <c r="R672" s="17">
        <v>0</v>
      </c>
    </row>
    <row r="673" spans="1:18" ht="33">
      <c r="A673" s="17">
        <v>200486</v>
      </c>
      <c r="B673" s="29" t="s">
        <v>12277</v>
      </c>
      <c r="C673" s="25">
        <v>2</v>
      </c>
      <c r="D673" s="25" t="s">
        <v>341</v>
      </c>
      <c r="E673" s="25">
        <f>IF(D673="",0,VLOOKUP(D673,city!$D$4:$K$352,8,0))</f>
        <v>292</v>
      </c>
      <c r="F673" s="25">
        <v>1</v>
      </c>
      <c r="G673" s="25">
        <v>0</v>
      </c>
      <c r="H673" s="25" t="s">
        <v>11126</v>
      </c>
      <c r="J673" s="25" t="str">
        <f>IF(I673="","",VLOOKUP(I673,speciality!$B$4:$J$1737,9,0))</f>
        <v/>
      </c>
      <c r="K673" s="25" t="str">
        <f t="shared" si="7"/>
        <v>3,-1</v>
      </c>
      <c r="L673" s="25">
        <v>0</v>
      </c>
      <c r="M673" s="25">
        <v>0</v>
      </c>
      <c r="N673" s="25">
        <v>0</v>
      </c>
      <c r="O673" s="25">
        <v>0</v>
      </c>
      <c r="P673" s="17">
        <v>0</v>
      </c>
      <c r="Q673" s="17">
        <v>3000</v>
      </c>
      <c r="R673" s="17">
        <v>0</v>
      </c>
    </row>
    <row r="674" spans="1:18" ht="33">
      <c r="A674" s="17">
        <v>200487</v>
      </c>
      <c r="B674" s="29" t="s">
        <v>12278</v>
      </c>
      <c r="C674" s="25">
        <v>2</v>
      </c>
      <c r="D674" s="25" t="s">
        <v>341</v>
      </c>
      <c r="E674" s="25">
        <f>IF(D674="",0,VLOOKUP(D674,city!$D$4:$K$352,8,0))</f>
        <v>292</v>
      </c>
      <c r="F674" s="25">
        <v>1</v>
      </c>
      <c r="G674" s="25">
        <v>0</v>
      </c>
      <c r="H674" s="25" t="s">
        <v>11126</v>
      </c>
      <c r="I674" s="15" t="s">
        <v>12279</v>
      </c>
      <c r="J674" s="25">
        <f>IF(I674="","",VLOOKUP(I674,speciality!$B$4:$J$1737,9,0))</f>
        <v>129203</v>
      </c>
      <c r="K674" s="25" t="str">
        <f t="shared" si="7"/>
        <v>4,129203</v>
      </c>
      <c r="L674" s="25">
        <v>0</v>
      </c>
      <c r="M674" s="25">
        <v>0</v>
      </c>
      <c r="N674" s="25">
        <v>0</v>
      </c>
      <c r="O674" s="25">
        <v>0</v>
      </c>
      <c r="P674" s="17">
        <v>0</v>
      </c>
      <c r="Q674" s="17">
        <v>3000</v>
      </c>
      <c r="R674" s="17">
        <v>0</v>
      </c>
    </row>
    <row r="675" spans="1:18" ht="33">
      <c r="A675" s="17">
        <v>200488</v>
      </c>
      <c r="B675" s="29" t="s">
        <v>12280</v>
      </c>
      <c r="C675" s="25">
        <v>2</v>
      </c>
      <c r="D675" s="25" t="s">
        <v>342</v>
      </c>
      <c r="E675" s="25">
        <f>IF(D675="",0,VLOOKUP(D675,city!$D$4:$K$352,8,0))</f>
        <v>293</v>
      </c>
      <c r="F675" s="25">
        <v>1</v>
      </c>
      <c r="G675" s="25">
        <v>0</v>
      </c>
      <c r="H675" s="25" t="s">
        <v>11126</v>
      </c>
      <c r="J675" s="25" t="str">
        <f>IF(I675="","",VLOOKUP(I675,speciality!$B$4:$J$1737,9,0))</f>
        <v/>
      </c>
      <c r="K675" s="25" t="str">
        <f t="shared" si="7"/>
        <v>3,-1</v>
      </c>
      <c r="L675" s="25">
        <v>0</v>
      </c>
      <c r="M675" s="25">
        <v>0</v>
      </c>
      <c r="N675" s="25">
        <v>0</v>
      </c>
      <c r="O675" s="25">
        <v>0</v>
      </c>
      <c r="P675" s="17">
        <v>0</v>
      </c>
      <c r="Q675" s="17">
        <v>3000</v>
      </c>
      <c r="R675" s="17">
        <v>0</v>
      </c>
    </row>
    <row r="676" spans="1:18" ht="33">
      <c r="A676" s="17">
        <v>200489</v>
      </c>
      <c r="B676" s="29" t="s">
        <v>12281</v>
      </c>
      <c r="C676" s="25">
        <v>2</v>
      </c>
      <c r="D676" s="25" t="s">
        <v>342</v>
      </c>
      <c r="E676" s="25">
        <f>IF(D676="",0,VLOOKUP(D676,city!$D$4:$K$352,8,0))</f>
        <v>293</v>
      </c>
      <c r="F676" s="25">
        <v>1</v>
      </c>
      <c r="G676" s="25">
        <v>0</v>
      </c>
      <c r="H676" s="25" t="s">
        <v>11126</v>
      </c>
      <c r="I676" s="15" t="s">
        <v>12282</v>
      </c>
      <c r="J676" s="25">
        <f>IF(I676="","",VLOOKUP(I676,speciality!$B$4:$J$1737,9,0))</f>
        <v>129301</v>
      </c>
      <c r="K676" s="25" t="str">
        <f t="shared" si="7"/>
        <v>4,129301</v>
      </c>
      <c r="L676" s="25">
        <v>0</v>
      </c>
      <c r="M676" s="25">
        <v>0</v>
      </c>
      <c r="N676" s="25">
        <v>0</v>
      </c>
      <c r="O676" s="25">
        <v>0</v>
      </c>
      <c r="P676" s="17">
        <v>0</v>
      </c>
      <c r="Q676" s="17">
        <v>3000</v>
      </c>
      <c r="R676" s="17">
        <v>0</v>
      </c>
    </row>
    <row r="677" spans="1:18" ht="33">
      <c r="A677" s="17">
        <v>200490</v>
      </c>
      <c r="B677" s="29" t="s">
        <v>12283</v>
      </c>
      <c r="C677" s="25">
        <v>2</v>
      </c>
      <c r="D677" s="25" t="s">
        <v>343</v>
      </c>
      <c r="E677" s="25">
        <f>IF(D677="",0,VLOOKUP(D677,city!$D$4:$K$352,8,0))</f>
        <v>294</v>
      </c>
      <c r="F677" s="25">
        <v>1</v>
      </c>
      <c r="G677" s="25">
        <v>0</v>
      </c>
      <c r="H677" s="25" t="s">
        <v>11126</v>
      </c>
      <c r="I677" s="15" t="s">
        <v>12284</v>
      </c>
      <c r="J677" s="25">
        <f>IF(I677="","",VLOOKUP(I677,speciality!$B$4:$J$1737,9,0))</f>
        <v>129401</v>
      </c>
      <c r="K677" s="25" t="str">
        <f t="shared" si="7"/>
        <v>4,129401</v>
      </c>
      <c r="L677" s="25">
        <v>0</v>
      </c>
      <c r="M677" s="25">
        <v>0</v>
      </c>
      <c r="N677" s="25">
        <v>0</v>
      </c>
      <c r="O677" s="25">
        <v>0</v>
      </c>
      <c r="P677" s="17">
        <v>0</v>
      </c>
      <c r="Q677" s="17">
        <v>3000</v>
      </c>
      <c r="R677" s="17">
        <v>0</v>
      </c>
    </row>
    <row r="678" spans="1:18" ht="33">
      <c r="A678" s="17">
        <v>200491</v>
      </c>
      <c r="B678" s="29" t="s">
        <v>12285</v>
      </c>
      <c r="C678" s="25">
        <v>2</v>
      </c>
      <c r="D678" s="25" t="s">
        <v>343</v>
      </c>
      <c r="E678" s="25">
        <f>IF(D678="",0,VLOOKUP(D678,city!$D$4:$K$352,8,0))</f>
        <v>294</v>
      </c>
      <c r="F678" s="25">
        <v>1</v>
      </c>
      <c r="G678" s="25">
        <v>0</v>
      </c>
      <c r="H678" s="25" t="s">
        <v>11126</v>
      </c>
      <c r="I678" s="15" t="s">
        <v>12286</v>
      </c>
      <c r="J678" s="25">
        <f>IF(I678="","",VLOOKUP(I678,speciality!$B$4:$J$1737,9,0))</f>
        <v>129405</v>
      </c>
      <c r="K678" s="25" t="str">
        <f t="shared" si="7"/>
        <v>4,129405</v>
      </c>
      <c r="L678" s="25">
        <v>0</v>
      </c>
      <c r="M678" s="25">
        <v>0</v>
      </c>
      <c r="N678" s="25">
        <v>0</v>
      </c>
      <c r="O678" s="25">
        <v>0</v>
      </c>
      <c r="P678" s="17">
        <v>0</v>
      </c>
      <c r="Q678" s="17">
        <v>3000</v>
      </c>
      <c r="R678" s="17">
        <v>0</v>
      </c>
    </row>
    <row r="679" spans="1:18" ht="33">
      <c r="A679" s="17">
        <v>200492</v>
      </c>
      <c r="B679" s="29" t="s">
        <v>12287</v>
      </c>
      <c r="C679" s="25">
        <v>2</v>
      </c>
      <c r="D679" s="25" t="s">
        <v>343</v>
      </c>
      <c r="E679" s="25">
        <f>IF(D679="",0,VLOOKUP(D679,city!$D$4:$K$352,8,0))</f>
        <v>294</v>
      </c>
      <c r="F679" s="25">
        <v>1</v>
      </c>
      <c r="G679" s="25">
        <v>0</v>
      </c>
      <c r="H679" s="25" t="s">
        <v>11126</v>
      </c>
      <c r="I679" s="15" t="s">
        <v>12288</v>
      </c>
      <c r="J679" s="25">
        <f>IF(I679="","",VLOOKUP(I679,speciality!$B$4:$J$1737,9,0))</f>
        <v>129403</v>
      </c>
      <c r="K679" s="25" t="str">
        <f t="shared" si="7"/>
        <v>4,129403</v>
      </c>
      <c r="L679" s="25">
        <v>0</v>
      </c>
      <c r="M679" s="25">
        <v>0</v>
      </c>
      <c r="N679" s="25">
        <v>0</v>
      </c>
      <c r="O679" s="25">
        <v>0</v>
      </c>
      <c r="P679" s="17">
        <v>0</v>
      </c>
      <c r="Q679" s="17">
        <v>3000</v>
      </c>
      <c r="R679" s="17">
        <v>0</v>
      </c>
    </row>
    <row r="680" spans="1:18" ht="33">
      <c r="A680" s="17">
        <v>200493</v>
      </c>
      <c r="B680" s="29" t="s">
        <v>12289</v>
      </c>
      <c r="C680" s="25">
        <v>2</v>
      </c>
      <c r="D680" s="25" t="s">
        <v>344</v>
      </c>
      <c r="E680" s="25">
        <f>IF(D680="",0,VLOOKUP(D680,city!$D$4:$K$352,8,0))</f>
        <v>295</v>
      </c>
      <c r="F680" s="25">
        <v>1</v>
      </c>
      <c r="G680" s="25">
        <v>0</v>
      </c>
      <c r="H680" s="25" t="s">
        <v>11126</v>
      </c>
      <c r="I680" s="15" t="s">
        <v>12290</v>
      </c>
      <c r="J680" s="25">
        <f>IF(I680="","",VLOOKUP(I680,speciality!$B$4:$J$1737,9,0))</f>
        <v>129501</v>
      </c>
      <c r="K680" s="25" t="str">
        <f t="shared" si="7"/>
        <v>4,129501</v>
      </c>
      <c r="L680" s="25">
        <v>0</v>
      </c>
      <c r="M680" s="25">
        <v>0</v>
      </c>
      <c r="N680" s="25">
        <v>0</v>
      </c>
      <c r="O680" s="25">
        <v>0</v>
      </c>
      <c r="P680" s="17">
        <v>0</v>
      </c>
      <c r="Q680" s="17">
        <v>3000</v>
      </c>
      <c r="R680" s="17">
        <v>0</v>
      </c>
    </row>
    <row r="681" spans="1:18" ht="33">
      <c r="A681" s="17">
        <v>200494</v>
      </c>
      <c r="B681" s="29" t="s">
        <v>12291</v>
      </c>
      <c r="C681" s="25">
        <v>2</v>
      </c>
      <c r="D681" s="25" t="s">
        <v>344</v>
      </c>
      <c r="E681" s="25">
        <f>IF(D681="",0,VLOOKUP(D681,city!$D$4:$K$352,8,0))</f>
        <v>295</v>
      </c>
      <c r="F681" s="25">
        <v>1</v>
      </c>
      <c r="G681" s="25">
        <v>0</v>
      </c>
      <c r="H681" s="25" t="s">
        <v>11126</v>
      </c>
      <c r="I681" s="15" t="s">
        <v>12292</v>
      </c>
      <c r="J681" s="25">
        <f>IF(I681="","",VLOOKUP(I681,speciality!$B$4:$J$1737,9,0))</f>
        <v>129504</v>
      </c>
      <c r="K681" s="25" t="str">
        <f t="shared" si="7"/>
        <v>4,129504</v>
      </c>
      <c r="L681" s="25">
        <v>0</v>
      </c>
      <c r="M681" s="25">
        <v>0</v>
      </c>
      <c r="N681" s="25">
        <v>0</v>
      </c>
      <c r="O681" s="25">
        <v>0</v>
      </c>
      <c r="P681" s="17">
        <v>0</v>
      </c>
      <c r="Q681" s="17">
        <v>3000</v>
      </c>
      <c r="R681" s="17">
        <v>0</v>
      </c>
    </row>
    <row r="682" spans="1:18" ht="33">
      <c r="A682" s="17">
        <v>200495</v>
      </c>
      <c r="B682" s="29" t="s">
        <v>12293</v>
      </c>
      <c r="C682" s="25">
        <v>2</v>
      </c>
      <c r="D682" s="36" t="s">
        <v>285</v>
      </c>
      <c r="E682" s="25">
        <f>IF(D682="",0,VLOOKUP(D682,city!$D$4:$K$352,8,0))</f>
        <v>239</v>
      </c>
      <c r="F682" s="25">
        <v>1</v>
      </c>
      <c r="G682" s="25">
        <v>0</v>
      </c>
      <c r="H682" s="25" t="s">
        <v>11126</v>
      </c>
      <c r="I682" s="36"/>
      <c r="J682" s="25" t="str">
        <f>IF(I682="","",VLOOKUP(I682,speciality!$B$4:$J$1737,9,0))</f>
        <v/>
      </c>
      <c r="K682" s="25" t="str">
        <f t="shared" si="7"/>
        <v>3,-1</v>
      </c>
      <c r="L682" s="25">
        <v>0</v>
      </c>
      <c r="M682" s="25">
        <v>0</v>
      </c>
      <c r="N682" s="25">
        <v>0</v>
      </c>
      <c r="O682" s="25">
        <v>0</v>
      </c>
      <c r="P682" s="17">
        <v>0</v>
      </c>
      <c r="Q682" s="17">
        <v>3000</v>
      </c>
      <c r="R682" s="17">
        <v>0</v>
      </c>
    </row>
    <row r="683" spans="1:18" ht="33">
      <c r="A683" s="17">
        <v>200496</v>
      </c>
      <c r="B683" s="29" t="s">
        <v>12294</v>
      </c>
      <c r="C683" s="25">
        <v>2</v>
      </c>
      <c r="D683" s="36" t="s">
        <v>285</v>
      </c>
      <c r="E683" s="25">
        <f>IF(D683="",0,VLOOKUP(D683,city!$D$4:$K$352,8,0))</f>
        <v>239</v>
      </c>
      <c r="F683" s="25">
        <v>1</v>
      </c>
      <c r="G683" s="25">
        <v>0</v>
      </c>
      <c r="H683" s="25" t="s">
        <v>11126</v>
      </c>
      <c r="I683" s="36" t="s">
        <v>12295</v>
      </c>
      <c r="J683" s="25">
        <f>IF(I683="","",VLOOKUP(I683,speciality!$B$4:$J$1737,9,0))</f>
        <v>123905</v>
      </c>
      <c r="K683" s="25" t="str">
        <f t="shared" si="7"/>
        <v>4,123905</v>
      </c>
      <c r="L683" s="25">
        <v>0</v>
      </c>
      <c r="M683" s="25">
        <v>0</v>
      </c>
      <c r="N683" s="25">
        <v>0</v>
      </c>
      <c r="O683" s="25">
        <v>0</v>
      </c>
      <c r="P683" s="17">
        <v>0</v>
      </c>
      <c r="Q683" s="17">
        <v>3000</v>
      </c>
      <c r="R683" s="17">
        <v>0</v>
      </c>
    </row>
    <row r="684" spans="1:18" ht="33">
      <c r="A684" s="17">
        <v>200497</v>
      </c>
      <c r="B684" s="29" t="s">
        <v>12296</v>
      </c>
      <c r="C684" s="25">
        <v>2</v>
      </c>
      <c r="D684" s="36" t="s">
        <v>285</v>
      </c>
      <c r="E684" s="25">
        <f>IF(D684="",0,VLOOKUP(D684,city!$D$4:$K$352,8,0))</f>
        <v>239</v>
      </c>
      <c r="F684" s="25">
        <v>1</v>
      </c>
      <c r="G684" s="25">
        <v>0</v>
      </c>
      <c r="H684" s="25" t="s">
        <v>11126</v>
      </c>
      <c r="I684" s="36" t="s">
        <v>12297</v>
      </c>
      <c r="J684" s="25">
        <f>IF(I684="","",VLOOKUP(I684,speciality!$B$4:$J$1737,9,0))</f>
        <v>123904</v>
      </c>
      <c r="K684" s="25" t="str">
        <f t="shared" si="7"/>
        <v>4,123904</v>
      </c>
      <c r="L684" s="25">
        <v>0</v>
      </c>
      <c r="M684" s="25">
        <v>0</v>
      </c>
      <c r="N684" s="25">
        <v>0</v>
      </c>
      <c r="O684" s="25">
        <v>0</v>
      </c>
      <c r="P684" s="17">
        <v>0</v>
      </c>
      <c r="Q684" s="17">
        <v>3000</v>
      </c>
      <c r="R684" s="17">
        <v>0</v>
      </c>
    </row>
    <row r="685" spans="1:18" ht="33">
      <c r="A685" s="17">
        <v>200498</v>
      </c>
      <c r="B685" s="29" t="s">
        <v>12298</v>
      </c>
      <c r="C685" s="25">
        <v>2</v>
      </c>
      <c r="D685" s="36" t="s">
        <v>286</v>
      </c>
      <c r="E685" s="25">
        <f>IF(D685="",0,VLOOKUP(D685,city!$D$4:$K$352,8,0))</f>
        <v>240</v>
      </c>
      <c r="F685" s="25">
        <v>1</v>
      </c>
      <c r="G685" s="25">
        <v>0</v>
      </c>
      <c r="H685" s="25" t="s">
        <v>11126</v>
      </c>
      <c r="I685" s="36"/>
      <c r="J685" s="25" t="str">
        <f>IF(I685="","",VLOOKUP(I685,speciality!$B$4:$J$1737,9,0))</f>
        <v/>
      </c>
      <c r="K685" s="25" t="str">
        <f t="shared" si="7"/>
        <v>3,-1</v>
      </c>
      <c r="L685" s="25">
        <v>0</v>
      </c>
      <c r="M685" s="25">
        <v>0</v>
      </c>
      <c r="N685" s="25">
        <v>0</v>
      </c>
      <c r="O685" s="25">
        <v>0</v>
      </c>
      <c r="P685" s="17">
        <v>0</v>
      </c>
      <c r="Q685" s="17">
        <v>3000</v>
      </c>
      <c r="R685" s="17">
        <v>0</v>
      </c>
    </row>
    <row r="686" spans="1:18" ht="16.5">
      <c r="A686" s="17">
        <v>200499</v>
      </c>
      <c r="B686" s="29" t="s">
        <v>12299</v>
      </c>
      <c r="C686" s="25">
        <v>2</v>
      </c>
      <c r="D686" s="36" t="s">
        <v>286</v>
      </c>
      <c r="E686" s="25">
        <f>IF(D686="",0,VLOOKUP(D686,city!$D$4:$K$352,8,0))</f>
        <v>240</v>
      </c>
      <c r="F686" s="25">
        <v>1</v>
      </c>
      <c r="G686" s="25">
        <v>0</v>
      </c>
      <c r="H686" s="25" t="s">
        <v>11126</v>
      </c>
      <c r="I686" s="36"/>
      <c r="J686" s="25" t="str">
        <f>IF(I686="","",VLOOKUP(I686,speciality!$B$4:$J$1737,9,0))</f>
        <v/>
      </c>
      <c r="K686" s="25" t="str">
        <f t="shared" si="7"/>
        <v>3,-1</v>
      </c>
      <c r="L686" s="25">
        <v>0</v>
      </c>
      <c r="M686" s="25">
        <v>0</v>
      </c>
      <c r="N686" s="25">
        <v>0</v>
      </c>
      <c r="O686" s="25">
        <v>0</v>
      </c>
      <c r="P686" s="17">
        <v>0</v>
      </c>
      <c r="Q686" s="17">
        <v>3000</v>
      </c>
      <c r="R686" s="17">
        <v>0</v>
      </c>
    </row>
    <row r="687" spans="1:18" ht="33">
      <c r="A687" s="17">
        <v>200500</v>
      </c>
      <c r="B687" s="29" t="s">
        <v>12300</v>
      </c>
      <c r="C687" s="25">
        <v>2</v>
      </c>
      <c r="D687" s="36" t="s">
        <v>286</v>
      </c>
      <c r="E687" s="25">
        <f>IF(D687="",0,VLOOKUP(D687,city!$D$4:$K$352,8,0))</f>
        <v>240</v>
      </c>
      <c r="F687" s="25">
        <v>1</v>
      </c>
      <c r="G687" s="25">
        <v>0</v>
      </c>
      <c r="H687" s="25" t="s">
        <v>11126</v>
      </c>
      <c r="I687" s="36" t="s">
        <v>12301</v>
      </c>
      <c r="J687" s="25">
        <f>IF(I687="","",VLOOKUP(I687,speciality!$B$4:$J$1737,9,0))</f>
        <v>124001</v>
      </c>
      <c r="K687" s="25" t="str">
        <f t="shared" si="7"/>
        <v>4,124001</v>
      </c>
      <c r="L687" s="25">
        <v>0</v>
      </c>
      <c r="M687" s="25">
        <v>0</v>
      </c>
      <c r="N687" s="25">
        <v>0</v>
      </c>
      <c r="O687" s="25">
        <v>0</v>
      </c>
      <c r="P687" s="17">
        <v>0</v>
      </c>
      <c r="Q687" s="17">
        <v>3000</v>
      </c>
      <c r="R687" s="17">
        <v>0</v>
      </c>
    </row>
    <row r="688" spans="1:18" ht="16.5">
      <c r="A688" s="17">
        <v>200501</v>
      </c>
      <c r="B688" s="29" t="s">
        <v>12302</v>
      </c>
      <c r="C688" s="25">
        <v>2</v>
      </c>
      <c r="D688" s="36" t="s">
        <v>288</v>
      </c>
      <c r="E688" s="25">
        <f>IF(D688="",0,VLOOKUP(D688,city!$D$4:$K$352,8,0))</f>
        <v>242</v>
      </c>
      <c r="F688" s="25">
        <v>1</v>
      </c>
      <c r="G688" s="25">
        <v>0</v>
      </c>
      <c r="H688" s="25" t="s">
        <v>11126</v>
      </c>
      <c r="I688" s="36" t="s">
        <v>12303</v>
      </c>
      <c r="J688" s="25">
        <f>IF(I688="","",VLOOKUP(I688,speciality!$B$4:$J$1737,9,0))</f>
        <v>124203</v>
      </c>
      <c r="K688" s="25" t="str">
        <f t="shared" si="7"/>
        <v>4,124203</v>
      </c>
      <c r="L688" s="25">
        <v>0</v>
      </c>
      <c r="M688" s="25">
        <v>0</v>
      </c>
      <c r="N688" s="25">
        <v>0</v>
      </c>
      <c r="O688" s="25">
        <v>0</v>
      </c>
      <c r="P688" s="17">
        <v>0</v>
      </c>
      <c r="Q688" s="17">
        <v>3000</v>
      </c>
      <c r="R688" s="17">
        <v>0</v>
      </c>
    </row>
    <row r="689" spans="1:18" ht="33">
      <c r="A689" s="17">
        <v>200502</v>
      </c>
      <c r="B689" s="29" t="s">
        <v>12304</v>
      </c>
      <c r="C689" s="25">
        <v>2</v>
      </c>
      <c r="D689" s="36" t="s">
        <v>288</v>
      </c>
      <c r="E689" s="25">
        <f>IF(D689="",0,VLOOKUP(D689,city!$D$4:$K$352,8,0))</f>
        <v>242</v>
      </c>
      <c r="F689" s="25">
        <v>1</v>
      </c>
      <c r="G689" s="25">
        <v>0</v>
      </c>
      <c r="H689" s="25" t="s">
        <v>11126</v>
      </c>
      <c r="I689" s="36" t="s">
        <v>12305</v>
      </c>
      <c r="J689" s="25">
        <f>IF(I689="","",VLOOKUP(I689,speciality!$B$4:$J$1737,9,0))</f>
        <v>124204</v>
      </c>
      <c r="K689" s="25" t="str">
        <f t="shared" si="7"/>
        <v>4,124204</v>
      </c>
      <c r="L689" s="25">
        <v>0</v>
      </c>
      <c r="M689" s="25">
        <v>0</v>
      </c>
      <c r="N689" s="25">
        <v>0</v>
      </c>
      <c r="O689" s="25">
        <v>0</v>
      </c>
      <c r="P689" s="17">
        <v>0</v>
      </c>
      <c r="Q689" s="17">
        <v>3000</v>
      </c>
      <c r="R689" s="17">
        <v>0</v>
      </c>
    </row>
    <row r="690" spans="1:18" ht="33">
      <c r="A690" s="17">
        <v>200503</v>
      </c>
      <c r="B690" s="29" t="s">
        <v>12306</v>
      </c>
      <c r="C690" s="25">
        <v>2</v>
      </c>
      <c r="D690" s="36" t="s">
        <v>288</v>
      </c>
      <c r="E690" s="25">
        <f>IF(D690="",0,VLOOKUP(D690,city!$D$4:$K$352,8,0))</f>
        <v>242</v>
      </c>
      <c r="F690" s="25">
        <v>1</v>
      </c>
      <c r="G690" s="25">
        <v>0</v>
      </c>
      <c r="H690" s="25" t="s">
        <v>11126</v>
      </c>
      <c r="I690" s="36"/>
      <c r="J690" s="25" t="str">
        <f>IF(I690="","",VLOOKUP(I690,speciality!$B$4:$J$1737,9,0))</f>
        <v/>
      </c>
      <c r="K690" s="25" t="str">
        <f t="shared" si="7"/>
        <v>3,-1</v>
      </c>
      <c r="L690" s="25">
        <v>0</v>
      </c>
      <c r="M690" s="25">
        <v>0</v>
      </c>
      <c r="N690" s="25">
        <v>0</v>
      </c>
      <c r="O690" s="25">
        <v>0</v>
      </c>
      <c r="P690" s="17">
        <v>0</v>
      </c>
      <c r="Q690" s="17">
        <v>3000</v>
      </c>
      <c r="R690" s="17">
        <v>0</v>
      </c>
    </row>
    <row r="691" spans="1:18" ht="33">
      <c r="A691" s="17">
        <v>200504</v>
      </c>
      <c r="B691" s="29" t="s">
        <v>12307</v>
      </c>
      <c r="C691" s="25">
        <v>2</v>
      </c>
      <c r="D691" s="36" t="s">
        <v>287</v>
      </c>
      <c r="E691" s="25">
        <f>IF(D691="",0,VLOOKUP(D691,city!$D$4:$K$352,8,0))</f>
        <v>241</v>
      </c>
      <c r="F691" s="25">
        <v>1</v>
      </c>
      <c r="G691" s="25">
        <v>0</v>
      </c>
      <c r="H691" s="25" t="s">
        <v>11126</v>
      </c>
      <c r="I691" s="36" t="s">
        <v>12308</v>
      </c>
      <c r="J691" s="25">
        <f>IF(I691="","",VLOOKUP(I691,speciality!$B$4:$J$1737,9,0))</f>
        <v>124102</v>
      </c>
      <c r="K691" s="25" t="str">
        <f t="shared" si="7"/>
        <v>4,124102</v>
      </c>
      <c r="L691" s="25">
        <v>0</v>
      </c>
      <c r="M691" s="25">
        <v>0</v>
      </c>
      <c r="N691" s="25">
        <v>0</v>
      </c>
      <c r="O691" s="25">
        <v>0</v>
      </c>
      <c r="P691" s="17">
        <v>0</v>
      </c>
      <c r="Q691" s="17">
        <v>3000</v>
      </c>
      <c r="R691" s="17">
        <v>0</v>
      </c>
    </row>
    <row r="692" spans="1:18" ht="33">
      <c r="A692" s="17">
        <v>200505</v>
      </c>
      <c r="B692" s="29" t="s">
        <v>12309</v>
      </c>
      <c r="C692" s="25">
        <v>2</v>
      </c>
      <c r="D692" s="36" t="s">
        <v>287</v>
      </c>
      <c r="E692" s="25">
        <f>IF(D692="",0,VLOOKUP(D692,city!$D$4:$K$352,8,0))</f>
        <v>241</v>
      </c>
      <c r="F692" s="25">
        <v>1</v>
      </c>
      <c r="G692" s="25">
        <v>0</v>
      </c>
      <c r="H692" s="25" t="s">
        <v>11126</v>
      </c>
      <c r="I692" s="36" t="s">
        <v>12310</v>
      </c>
      <c r="J692" s="25">
        <f>IF(I692="","",VLOOKUP(I692,speciality!$B$4:$J$1737,9,0))</f>
        <v>124103</v>
      </c>
      <c r="K692" s="25" t="str">
        <f t="shared" si="7"/>
        <v>4,124103</v>
      </c>
      <c r="L692" s="25">
        <v>0</v>
      </c>
      <c r="M692" s="25">
        <v>0</v>
      </c>
      <c r="N692" s="25">
        <v>0</v>
      </c>
      <c r="O692" s="25">
        <v>0</v>
      </c>
      <c r="P692" s="17">
        <v>0</v>
      </c>
      <c r="Q692" s="17">
        <v>3000</v>
      </c>
      <c r="R692" s="17">
        <v>0</v>
      </c>
    </row>
    <row r="693" spans="1:18" ht="33">
      <c r="A693" s="17">
        <v>200506</v>
      </c>
      <c r="B693" s="29" t="s">
        <v>12311</v>
      </c>
      <c r="C693" s="25">
        <v>2</v>
      </c>
      <c r="D693" s="36" t="s">
        <v>287</v>
      </c>
      <c r="E693" s="25">
        <f>IF(D693="",0,VLOOKUP(D693,city!$D$4:$K$352,8,0))</f>
        <v>241</v>
      </c>
      <c r="F693" s="25">
        <v>1</v>
      </c>
      <c r="G693" s="25">
        <v>0</v>
      </c>
      <c r="H693" s="25" t="s">
        <v>11126</v>
      </c>
      <c r="I693" s="36" t="s">
        <v>12312</v>
      </c>
      <c r="J693" s="25">
        <f>IF(I693="","",VLOOKUP(I693,speciality!$B$4:$J$1737,9,0))</f>
        <v>124105</v>
      </c>
      <c r="K693" s="25" t="str">
        <f t="shared" si="7"/>
        <v>4,124105</v>
      </c>
      <c r="L693" s="25">
        <v>0</v>
      </c>
      <c r="M693" s="25">
        <v>0</v>
      </c>
      <c r="N693" s="25">
        <v>0</v>
      </c>
      <c r="O693" s="25">
        <v>0</v>
      </c>
      <c r="P693" s="17">
        <v>0</v>
      </c>
      <c r="Q693" s="17">
        <v>3000</v>
      </c>
      <c r="R693" s="17">
        <v>0</v>
      </c>
    </row>
    <row r="694" spans="1:18" ht="33">
      <c r="A694" s="17">
        <v>200507</v>
      </c>
      <c r="B694" s="29" t="s">
        <v>12313</v>
      </c>
      <c r="C694" s="25">
        <v>2</v>
      </c>
      <c r="D694" s="36" t="s">
        <v>291</v>
      </c>
      <c r="E694" s="25">
        <f>IF(D694="",0,VLOOKUP(D694,city!$D$4:$K$352,8,0))</f>
        <v>245</v>
      </c>
      <c r="F694" s="25">
        <v>1</v>
      </c>
      <c r="G694" s="25">
        <v>0</v>
      </c>
      <c r="H694" s="25" t="s">
        <v>11126</v>
      </c>
      <c r="I694" s="36" t="s">
        <v>12314</v>
      </c>
      <c r="J694" s="25">
        <f>IF(I694="","",VLOOKUP(I694,speciality!$B$4:$J$1737,9,0))</f>
        <v>124501</v>
      </c>
      <c r="K694" s="25" t="str">
        <f t="shared" si="7"/>
        <v>4,124501</v>
      </c>
      <c r="L694" s="25">
        <v>0</v>
      </c>
      <c r="M694" s="25">
        <v>0</v>
      </c>
      <c r="N694" s="25">
        <v>0</v>
      </c>
      <c r="O694" s="25">
        <v>0</v>
      </c>
      <c r="P694" s="17">
        <v>0</v>
      </c>
      <c r="Q694" s="17">
        <v>3000</v>
      </c>
      <c r="R694" s="17">
        <v>0</v>
      </c>
    </row>
    <row r="695" spans="1:18" ht="33">
      <c r="A695" s="17">
        <v>200508</v>
      </c>
      <c r="B695" s="29" t="s">
        <v>12315</v>
      </c>
      <c r="C695" s="25">
        <v>2</v>
      </c>
      <c r="D695" s="36" t="s">
        <v>291</v>
      </c>
      <c r="E695" s="25">
        <f>IF(D695="",0,VLOOKUP(D695,city!$D$4:$K$352,8,0))</f>
        <v>245</v>
      </c>
      <c r="F695" s="25">
        <v>1</v>
      </c>
      <c r="G695" s="25">
        <v>0</v>
      </c>
      <c r="H695" s="25" t="s">
        <v>11126</v>
      </c>
      <c r="I695" s="36"/>
      <c r="J695" s="25" t="str">
        <f>IF(I695="","",VLOOKUP(I695,speciality!$B$4:$J$1737,9,0))</f>
        <v/>
      </c>
      <c r="K695" s="25" t="str">
        <f t="shared" si="7"/>
        <v>3,-1</v>
      </c>
      <c r="L695" s="25">
        <v>0</v>
      </c>
      <c r="M695" s="25">
        <v>0</v>
      </c>
      <c r="N695" s="25">
        <v>0</v>
      </c>
      <c r="O695" s="25">
        <v>0</v>
      </c>
      <c r="P695" s="17">
        <v>0</v>
      </c>
      <c r="Q695" s="17">
        <v>3000</v>
      </c>
      <c r="R695" s="17">
        <v>0</v>
      </c>
    </row>
    <row r="696" spans="1:18" ht="33">
      <c r="A696" s="17">
        <v>200509</v>
      </c>
      <c r="B696" s="29" t="s">
        <v>12316</v>
      </c>
      <c r="C696" s="25">
        <v>2</v>
      </c>
      <c r="D696" s="36" t="s">
        <v>291</v>
      </c>
      <c r="E696" s="25">
        <f>IF(D696="",0,VLOOKUP(D696,city!$D$4:$K$352,8,0))</f>
        <v>245</v>
      </c>
      <c r="F696" s="25">
        <v>1</v>
      </c>
      <c r="G696" s="25">
        <v>0</v>
      </c>
      <c r="H696" s="25" t="s">
        <v>11126</v>
      </c>
      <c r="I696" s="36" t="s">
        <v>12317</v>
      </c>
      <c r="J696" s="25">
        <f>IF(I696="","",VLOOKUP(I696,speciality!$B$4:$J$1737,9,0))</f>
        <v>124503</v>
      </c>
      <c r="K696" s="25" t="str">
        <f t="shared" si="7"/>
        <v>4,124503</v>
      </c>
      <c r="L696" s="25">
        <v>0</v>
      </c>
      <c r="M696" s="25">
        <v>0</v>
      </c>
      <c r="N696" s="25">
        <v>0</v>
      </c>
      <c r="O696" s="25">
        <v>0</v>
      </c>
      <c r="P696" s="17">
        <v>0</v>
      </c>
      <c r="Q696" s="17">
        <v>3000</v>
      </c>
      <c r="R696" s="17">
        <v>0</v>
      </c>
    </row>
    <row r="697" spans="1:18" ht="49.5">
      <c r="A697" s="17">
        <v>200510</v>
      </c>
      <c r="B697" s="31" t="s">
        <v>12318</v>
      </c>
      <c r="C697" s="25">
        <v>2</v>
      </c>
      <c r="D697" s="36" t="s">
        <v>299</v>
      </c>
      <c r="E697" s="25">
        <f>IF(D697="",0,VLOOKUP(D697,city!$D$4:$K$352,8,0))</f>
        <v>253</v>
      </c>
      <c r="F697" s="25">
        <v>1</v>
      </c>
      <c r="G697" s="25">
        <v>0</v>
      </c>
      <c r="H697" s="25" t="s">
        <v>11126</v>
      </c>
      <c r="I697" s="36"/>
      <c r="J697" s="25" t="str">
        <f>IF(I697="","",VLOOKUP(I697,speciality!$B$4:$J$1737,9,0))</f>
        <v/>
      </c>
      <c r="K697" s="25" t="str">
        <f t="shared" si="7"/>
        <v>3,-1</v>
      </c>
      <c r="L697" s="25">
        <v>0</v>
      </c>
      <c r="M697" s="25">
        <v>0</v>
      </c>
      <c r="N697" s="25">
        <v>0</v>
      </c>
      <c r="O697" s="25">
        <v>0</v>
      </c>
      <c r="P697" s="17">
        <v>0</v>
      </c>
      <c r="Q697" s="17">
        <v>3000</v>
      </c>
      <c r="R697" s="17">
        <v>0</v>
      </c>
    </row>
    <row r="698" spans="1:18" ht="33">
      <c r="A698" s="17">
        <v>200511</v>
      </c>
      <c r="B698" s="31" t="s">
        <v>12319</v>
      </c>
      <c r="C698" s="25">
        <v>2</v>
      </c>
      <c r="D698" s="36" t="s">
        <v>299</v>
      </c>
      <c r="E698" s="25">
        <f>IF(D698="",0,VLOOKUP(D698,city!$D$4:$K$352,8,0))</f>
        <v>253</v>
      </c>
      <c r="F698" s="25">
        <v>1</v>
      </c>
      <c r="G698" s="25">
        <v>0</v>
      </c>
      <c r="H698" s="25" t="s">
        <v>11126</v>
      </c>
      <c r="I698" s="36"/>
      <c r="J698" s="25" t="str">
        <f>IF(I698="","",VLOOKUP(I698,speciality!$B$4:$J$1737,9,0))</f>
        <v/>
      </c>
      <c r="K698" s="25" t="str">
        <f t="shared" si="7"/>
        <v>3,-1</v>
      </c>
      <c r="L698" s="25">
        <v>0</v>
      </c>
      <c r="M698" s="25">
        <v>0</v>
      </c>
      <c r="N698" s="25">
        <v>0</v>
      </c>
      <c r="O698" s="25">
        <v>0</v>
      </c>
      <c r="P698" s="17">
        <v>0</v>
      </c>
      <c r="Q698" s="17">
        <v>3000</v>
      </c>
      <c r="R698" s="17">
        <v>0</v>
      </c>
    </row>
    <row r="699" spans="1:18" ht="33">
      <c r="A699" s="17">
        <v>200512</v>
      </c>
      <c r="B699" s="29" t="s">
        <v>12320</v>
      </c>
      <c r="C699" s="25">
        <v>2</v>
      </c>
      <c r="D699" s="36" t="s">
        <v>299</v>
      </c>
      <c r="E699" s="25">
        <f>IF(D699="",0,VLOOKUP(D699,city!$D$4:$K$352,8,0))</f>
        <v>253</v>
      </c>
      <c r="F699" s="25">
        <v>1</v>
      </c>
      <c r="G699" s="25">
        <v>0</v>
      </c>
      <c r="H699" s="25" t="s">
        <v>11126</v>
      </c>
      <c r="I699" s="36"/>
      <c r="J699" s="25" t="str">
        <f>IF(I699="","",VLOOKUP(I699,speciality!$B$4:$J$1737,9,0))</f>
        <v/>
      </c>
      <c r="K699" s="25" t="str">
        <f t="shared" si="7"/>
        <v>3,-1</v>
      </c>
      <c r="L699" s="25">
        <v>0</v>
      </c>
      <c r="M699" s="25">
        <v>0</v>
      </c>
      <c r="N699" s="25">
        <v>0</v>
      </c>
      <c r="O699" s="25">
        <v>0</v>
      </c>
      <c r="P699" s="17">
        <v>0</v>
      </c>
      <c r="Q699" s="17">
        <v>3000</v>
      </c>
      <c r="R699" s="17">
        <v>0</v>
      </c>
    </row>
    <row r="700" spans="1:18" ht="33">
      <c r="A700" s="17">
        <v>200513</v>
      </c>
      <c r="B700" s="29" t="s">
        <v>12321</v>
      </c>
      <c r="C700" s="25">
        <v>2</v>
      </c>
      <c r="D700" s="36" t="s">
        <v>298</v>
      </c>
      <c r="E700" s="25">
        <f>IF(D700="",0,VLOOKUP(D700,city!$D$4:$K$352,8,0))</f>
        <v>252</v>
      </c>
      <c r="F700" s="25">
        <v>1</v>
      </c>
      <c r="G700" s="25">
        <v>0</v>
      </c>
      <c r="H700" s="25" t="s">
        <v>11126</v>
      </c>
      <c r="I700" s="36"/>
      <c r="J700" s="25" t="str">
        <f>IF(I700="","",VLOOKUP(I700,speciality!$B$4:$J$1737,9,0))</f>
        <v/>
      </c>
      <c r="K700" s="25" t="str">
        <f t="shared" ref="K700:K763" si="8">IF(J700="","3,-1","4,"&amp;J700)</f>
        <v>3,-1</v>
      </c>
      <c r="L700" s="25">
        <v>0</v>
      </c>
      <c r="M700" s="25">
        <v>0</v>
      </c>
      <c r="N700" s="25">
        <v>0</v>
      </c>
      <c r="O700" s="25">
        <v>0</v>
      </c>
      <c r="P700" s="17">
        <v>0</v>
      </c>
      <c r="Q700" s="17">
        <v>3000</v>
      </c>
      <c r="R700" s="17">
        <v>0</v>
      </c>
    </row>
    <row r="701" spans="1:18" ht="33">
      <c r="A701" s="17">
        <v>200514</v>
      </c>
      <c r="B701" s="29" t="s">
        <v>12322</v>
      </c>
      <c r="C701" s="25">
        <v>2</v>
      </c>
      <c r="D701" s="36" t="s">
        <v>298</v>
      </c>
      <c r="E701" s="25">
        <f>IF(D701="",0,VLOOKUP(D701,city!$D$4:$K$352,8,0))</f>
        <v>252</v>
      </c>
      <c r="F701" s="25">
        <v>1</v>
      </c>
      <c r="G701" s="25">
        <v>0</v>
      </c>
      <c r="H701" s="25" t="s">
        <v>11126</v>
      </c>
      <c r="I701" s="36"/>
      <c r="J701" s="25" t="str">
        <f>IF(I701="","",VLOOKUP(I701,speciality!$B$4:$J$1737,9,0))</f>
        <v/>
      </c>
      <c r="K701" s="25" t="str">
        <f t="shared" si="8"/>
        <v>3,-1</v>
      </c>
      <c r="L701" s="25">
        <v>0</v>
      </c>
      <c r="M701" s="25">
        <v>0</v>
      </c>
      <c r="N701" s="25">
        <v>0</v>
      </c>
      <c r="O701" s="25">
        <v>0</v>
      </c>
      <c r="P701" s="17">
        <v>0</v>
      </c>
      <c r="Q701" s="17">
        <v>3000</v>
      </c>
      <c r="R701" s="17">
        <v>0</v>
      </c>
    </row>
    <row r="702" spans="1:18" ht="33">
      <c r="A702" s="17">
        <v>200515</v>
      </c>
      <c r="B702" s="29" t="s">
        <v>12323</v>
      </c>
      <c r="C702" s="25">
        <v>2</v>
      </c>
      <c r="D702" s="36" t="s">
        <v>298</v>
      </c>
      <c r="E702" s="25">
        <f>IF(D702="",0,VLOOKUP(D702,city!$D$4:$K$352,8,0))</f>
        <v>252</v>
      </c>
      <c r="F702" s="25">
        <v>1</v>
      </c>
      <c r="G702" s="25">
        <v>0</v>
      </c>
      <c r="H702" s="25" t="s">
        <v>11126</v>
      </c>
      <c r="I702" s="36" t="s">
        <v>12324</v>
      </c>
      <c r="J702" s="25">
        <f>IF(I702="","",VLOOKUP(I702,speciality!$B$4:$J$1737,9,0))</f>
        <v>125201</v>
      </c>
      <c r="K702" s="25" t="str">
        <f t="shared" si="8"/>
        <v>4,125201</v>
      </c>
      <c r="L702" s="25">
        <v>0</v>
      </c>
      <c r="M702" s="25">
        <v>0</v>
      </c>
      <c r="N702" s="25">
        <v>0</v>
      </c>
      <c r="O702" s="25">
        <v>0</v>
      </c>
      <c r="P702" s="17">
        <v>0</v>
      </c>
      <c r="Q702" s="17">
        <v>3000</v>
      </c>
      <c r="R702" s="17">
        <v>0</v>
      </c>
    </row>
    <row r="703" spans="1:18" ht="33">
      <c r="A703" s="17">
        <v>200516</v>
      </c>
      <c r="B703" s="29" t="s">
        <v>12325</v>
      </c>
      <c r="C703" s="25">
        <v>2</v>
      </c>
      <c r="D703" s="36" t="s">
        <v>300</v>
      </c>
      <c r="E703" s="25">
        <f>IF(D703="",0,VLOOKUP(D703,city!$D$4:$K$352,8,0))</f>
        <v>254</v>
      </c>
      <c r="F703" s="25">
        <v>1</v>
      </c>
      <c r="G703" s="25">
        <v>0</v>
      </c>
      <c r="H703" s="25" t="s">
        <v>11126</v>
      </c>
      <c r="I703" s="36" t="s">
        <v>12326</v>
      </c>
      <c r="J703" s="25">
        <f>IF(I703="","",VLOOKUP(I703,speciality!$B$4:$J$1737,9,0))</f>
        <v>125405</v>
      </c>
      <c r="K703" s="25" t="str">
        <f t="shared" si="8"/>
        <v>4,125405</v>
      </c>
      <c r="L703" s="25">
        <v>0</v>
      </c>
      <c r="M703" s="25">
        <v>0</v>
      </c>
      <c r="N703" s="25">
        <v>0</v>
      </c>
      <c r="O703" s="25">
        <v>0</v>
      </c>
      <c r="P703" s="17">
        <v>0</v>
      </c>
      <c r="Q703" s="17">
        <v>3000</v>
      </c>
      <c r="R703" s="17">
        <v>0</v>
      </c>
    </row>
    <row r="704" spans="1:18" ht="33">
      <c r="A704" s="17">
        <v>200517</v>
      </c>
      <c r="B704" s="29" t="s">
        <v>12327</v>
      </c>
      <c r="C704" s="25">
        <v>2</v>
      </c>
      <c r="D704" s="36" t="s">
        <v>300</v>
      </c>
      <c r="E704" s="25">
        <f>IF(D704="",0,VLOOKUP(D704,city!$D$4:$K$352,8,0))</f>
        <v>254</v>
      </c>
      <c r="F704" s="25">
        <v>1</v>
      </c>
      <c r="G704" s="25">
        <v>0</v>
      </c>
      <c r="H704" s="25" t="s">
        <v>11126</v>
      </c>
      <c r="I704" s="36" t="s">
        <v>12328</v>
      </c>
      <c r="J704" s="25">
        <f>IF(I704="","",VLOOKUP(I704,speciality!$B$4:$J$1737,9,0))</f>
        <v>125402</v>
      </c>
      <c r="K704" s="25" t="str">
        <f t="shared" si="8"/>
        <v>4,125402</v>
      </c>
      <c r="L704" s="25">
        <v>0</v>
      </c>
      <c r="M704" s="25">
        <v>0</v>
      </c>
      <c r="N704" s="25">
        <v>0</v>
      </c>
      <c r="O704" s="25">
        <v>0</v>
      </c>
      <c r="P704" s="17">
        <v>0</v>
      </c>
      <c r="Q704" s="17">
        <v>3000</v>
      </c>
      <c r="R704" s="17">
        <v>0</v>
      </c>
    </row>
    <row r="705" spans="1:18" ht="33">
      <c r="A705" s="17">
        <v>200518</v>
      </c>
      <c r="B705" s="29" t="s">
        <v>12329</v>
      </c>
      <c r="C705" s="25">
        <v>2</v>
      </c>
      <c r="D705" s="36" t="s">
        <v>300</v>
      </c>
      <c r="E705" s="25">
        <f>IF(D705="",0,VLOOKUP(D705,city!$D$4:$K$352,8,0))</f>
        <v>254</v>
      </c>
      <c r="F705" s="25">
        <v>1</v>
      </c>
      <c r="G705" s="25">
        <v>0</v>
      </c>
      <c r="H705" s="25" t="s">
        <v>11126</v>
      </c>
      <c r="I705" s="36" t="s">
        <v>12330</v>
      </c>
      <c r="J705" s="25">
        <f>IF(I705="","",VLOOKUP(I705,speciality!$B$4:$J$1737,9,0))</f>
        <v>125403</v>
      </c>
      <c r="K705" s="25" t="str">
        <f t="shared" si="8"/>
        <v>4,125403</v>
      </c>
      <c r="L705" s="25">
        <v>0</v>
      </c>
      <c r="M705" s="25">
        <v>0</v>
      </c>
      <c r="N705" s="25">
        <v>0</v>
      </c>
      <c r="O705" s="25">
        <v>0</v>
      </c>
      <c r="P705" s="17">
        <v>0</v>
      </c>
      <c r="Q705" s="17">
        <v>3000</v>
      </c>
      <c r="R705" s="17">
        <v>0</v>
      </c>
    </row>
    <row r="706" spans="1:18" ht="33">
      <c r="A706" s="17">
        <v>200519</v>
      </c>
      <c r="B706" s="29" t="s">
        <v>12331</v>
      </c>
      <c r="C706" s="25">
        <v>2</v>
      </c>
      <c r="D706" s="36" t="s">
        <v>297</v>
      </c>
      <c r="E706" s="25">
        <f>IF(D706="",0,VLOOKUP(D706,city!$D$4:$K$352,8,0))</f>
        <v>251</v>
      </c>
      <c r="F706" s="25">
        <v>1</v>
      </c>
      <c r="G706" s="25">
        <v>0</v>
      </c>
      <c r="H706" s="25" t="s">
        <v>11126</v>
      </c>
      <c r="I706" s="36"/>
      <c r="J706" s="25" t="str">
        <f>IF(I706="","",VLOOKUP(I706,speciality!$B$4:$J$1737,9,0))</f>
        <v/>
      </c>
      <c r="K706" s="25" t="str">
        <f t="shared" si="8"/>
        <v>3,-1</v>
      </c>
      <c r="L706" s="25">
        <v>0</v>
      </c>
      <c r="M706" s="25">
        <v>0</v>
      </c>
      <c r="N706" s="25">
        <v>0</v>
      </c>
      <c r="O706" s="25">
        <v>0</v>
      </c>
      <c r="P706" s="17">
        <v>0</v>
      </c>
      <c r="Q706" s="17">
        <v>3000</v>
      </c>
      <c r="R706" s="17">
        <v>0</v>
      </c>
    </row>
    <row r="707" spans="1:18" ht="33">
      <c r="A707" s="17">
        <v>200520</v>
      </c>
      <c r="B707" s="29" t="s">
        <v>12332</v>
      </c>
      <c r="C707" s="25">
        <v>2</v>
      </c>
      <c r="D707" s="36" t="s">
        <v>297</v>
      </c>
      <c r="E707" s="25">
        <f>IF(D707="",0,VLOOKUP(D707,city!$D$4:$K$352,8,0))</f>
        <v>251</v>
      </c>
      <c r="F707" s="25">
        <v>1</v>
      </c>
      <c r="G707" s="25">
        <v>0</v>
      </c>
      <c r="H707" s="25" t="s">
        <v>11126</v>
      </c>
      <c r="I707" s="36"/>
      <c r="J707" s="25" t="str">
        <f>IF(I707="","",VLOOKUP(I707,speciality!$B$4:$J$1737,9,0))</f>
        <v/>
      </c>
      <c r="K707" s="25" t="str">
        <f t="shared" si="8"/>
        <v>3,-1</v>
      </c>
      <c r="L707" s="25">
        <v>0</v>
      </c>
      <c r="M707" s="25">
        <v>0</v>
      </c>
      <c r="N707" s="25">
        <v>0</v>
      </c>
      <c r="O707" s="25">
        <v>0</v>
      </c>
      <c r="P707" s="17">
        <v>0</v>
      </c>
      <c r="Q707" s="17">
        <v>3000</v>
      </c>
      <c r="R707" s="17">
        <v>0</v>
      </c>
    </row>
    <row r="708" spans="1:18" ht="33">
      <c r="A708" s="17">
        <v>200521</v>
      </c>
      <c r="B708" s="29" t="s">
        <v>12333</v>
      </c>
      <c r="C708" s="25">
        <v>2</v>
      </c>
      <c r="D708" s="36" t="s">
        <v>297</v>
      </c>
      <c r="E708" s="25">
        <f>IF(D708="",0,VLOOKUP(D708,city!$D$4:$K$352,8,0))</f>
        <v>251</v>
      </c>
      <c r="F708" s="25">
        <v>1</v>
      </c>
      <c r="G708" s="25">
        <v>0</v>
      </c>
      <c r="H708" s="25" t="s">
        <v>11126</v>
      </c>
      <c r="I708" s="36" t="s">
        <v>12334</v>
      </c>
      <c r="J708" s="25">
        <f>IF(I708="","",VLOOKUP(I708,speciality!$B$4:$J$1737,9,0))</f>
        <v>125105</v>
      </c>
      <c r="K708" s="25" t="str">
        <f t="shared" si="8"/>
        <v>4,125105</v>
      </c>
      <c r="L708" s="25">
        <v>0</v>
      </c>
      <c r="M708" s="25">
        <v>0</v>
      </c>
      <c r="N708" s="25">
        <v>0</v>
      </c>
      <c r="O708" s="25">
        <v>0</v>
      </c>
      <c r="P708" s="17">
        <v>0</v>
      </c>
      <c r="Q708" s="17">
        <v>3000</v>
      </c>
      <c r="R708" s="17">
        <v>0</v>
      </c>
    </row>
    <row r="709" spans="1:18" ht="16.5">
      <c r="A709" s="17">
        <v>200522</v>
      </c>
      <c r="B709" s="29" t="s">
        <v>12335</v>
      </c>
      <c r="C709" s="25">
        <v>2</v>
      </c>
      <c r="D709" s="36" t="s">
        <v>296</v>
      </c>
      <c r="E709" s="25">
        <f>IF(D709="",0,VLOOKUP(D709,city!$D$4:$K$352,8,0))</f>
        <v>250</v>
      </c>
      <c r="F709" s="25">
        <v>1</v>
      </c>
      <c r="G709" s="25">
        <v>0</v>
      </c>
      <c r="H709" s="25" t="s">
        <v>11126</v>
      </c>
      <c r="I709" s="36"/>
      <c r="J709" s="25" t="str">
        <f>IF(I709="","",VLOOKUP(I709,speciality!$B$4:$J$1737,9,0))</f>
        <v/>
      </c>
      <c r="K709" s="25" t="str">
        <f t="shared" si="8"/>
        <v>3,-1</v>
      </c>
      <c r="L709" s="25">
        <v>0</v>
      </c>
      <c r="M709" s="25">
        <v>0</v>
      </c>
      <c r="N709" s="25">
        <v>0</v>
      </c>
      <c r="O709" s="25">
        <v>0</v>
      </c>
      <c r="P709" s="17">
        <v>0</v>
      </c>
      <c r="Q709" s="17">
        <v>3000</v>
      </c>
      <c r="R709" s="17">
        <v>0</v>
      </c>
    </row>
    <row r="710" spans="1:18" ht="33">
      <c r="A710" s="17">
        <v>200523</v>
      </c>
      <c r="B710" s="29" t="s">
        <v>12336</v>
      </c>
      <c r="C710" s="25">
        <v>2</v>
      </c>
      <c r="D710" s="36" t="s">
        <v>296</v>
      </c>
      <c r="E710" s="25">
        <f>IF(D710="",0,VLOOKUP(D710,city!$D$4:$K$352,8,0))</f>
        <v>250</v>
      </c>
      <c r="F710" s="25">
        <v>1</v>
      </c>
      <c r="G710" s="25">
        <v>0</v>
      </c>
      <c r="H710" s="25" t="s">
        <v>11126</v>
      </c>
      <c r="I710" s="36" t="s">
        <v>12337</v>
      </c>
      <c r="J710" s="25">
        <f>IF(I710="","",VLOOKUP(I710,speciality!$B$4:$J$1737,9,0))</f>
        <v>125005</v>
      </c>
      <c r="K710" s="25" t="str">
        <f t="shared" si="8"/>
        <v>4,125005</v>
      </c>
      <c r="L710" s="25">
        <v>0</v>
      </c>
      <c r="M710" s="25">
        <v>0</v>
      </c>
      <c r="N710" s="25">
        <v>0</v>
      </c>
      <c r="O710" s="25">
        <v>0</v>
      </c>
      <c r="P710" s="17">
        <v>0</v>
      </c>
      <c r="Q710" s="17">
        <v>3000</v>
      </c>
      <c r="R710" s="17">
        <v>0</v>
      </c>
    </row>
    <row r="711" spans="1:18" ht="33">
      <c r="A711" s="17">
        <v>200524</v>
      </c>
      <c r="B711" s="29" t="s">
        <v>12338</v>
      </c>
      <c r="C711" s="25">
        <v>2</v>
      </c>
      <c r="D711" s="36" t="s">
        <v>296</v>
      </c>
      <c r="E711" s="25">
        <f>IF(D711="",0,VLOOKUP(D711,city!$D$4:$K$352,8,0))</f>
        <v>250</v>
      </c>
      <c r="F711" s="25">
        <v>1</v>
      </c>
      <c r="G711" s="25">
        <v>0</v>
      </c>
      <c r="H711" s="25" t="s">
        <v>11126</v>
      </c>
      <c r="I711" s="36" t="s">
        <v>12339</v>
      </c>
      <c r="J711" s="25">
        <f>IF(I711="","",VLOOKUP(I711,speciality!$B$4:$J$1737,9,0))</f>
        <v>125003</v>
      </c>
      <c r="K711" s="25" t="str">
        <f t="shared" si="8"/>
        <v>4,125003</v>
      </c>
      <c r="L711" s="25">
        <v>0</v>
      </c>
      <c r="M711" s="25">
        <v>0</v>
      </c>
      <c r="N711" s="25">
        <v>0</v>
      </c>
      <c r="O711" s="25">
        <v>0</v>
      </c>
      <c r="P711" s="17">
        <v>0</v>
      </c>
      <c r="Q711" s="17">
        <v>3000</v>
      </c>
      <c r="R711" s="17">
        <v>0</v>
      </c>
    </row>
    <row r="712" spans="1:18" ht="33">
      <c r="A712" s="17">
        <v>200525</v>
      </c>
      <c r="B712" s="29" t="s">
        <v>12340</v>
      </c>
      <c r="C712" s="25">
        <v>2</v>
      </c>
      <c r="D712" s="36" t="s">
        <v>293</v>
      </c>
      <c r="E712" s="25">
        <f>IF(D712="",0,VLOOKUP(D712,city!$D$4:$K$352,8,0))</f>
        <v>247</v>
      </c>
      <c r="F712" s="25">
        <v>1</v>
      </c>
      <c r="G712" s="25">
        <v>0</v>
      </c>
      <c r="H712" s="25" t="s">
        <v>11126</v>
      </c>
      <c r="I712" s="36"/>
      <c r="J712" s="25" t="str">
        <f>IF(I712="","",VLOOKUP(I712,speciality!$B$4:$J$1737,9,0))</f>
        <v/>
      </c>
      <c r="K712" s="25" t="str">
        <f t="shared" si="8"/>
        <v>3,-1</v>
      </c>
      <c r="L712" s="25">
        <v>0</v>
      </c>
      <c r="M712" s="25">
        <v>0</v>
      </c>
      <c r="N712" s="25">
        <v>0</v>
      </c>
      <c r="O712" s="25">
        <v>0</v>
      </c>
      <c r="P712" s="17">
        <v>0</v>
      </c>
      <c r="Q712" s="17">
        <v>3000</v>
      </c>
      <c r="R712" s="17">
        <v>0</v>
      </c>
    </row>
    <row r="713" spans="1:18" ht="33">
      <c r="A713" s="17">
        <v>200526</v>
      </c>
      <c r="B713" s="29" t="s">
        <v>12341</v>
      </c>
      <c r="C713" s="25">
        <v>2</v>
      </c>
      <c r="D713" s="36" t="s">
        <v>293</v>
      </c>
      <c r="E713" s="25">
        <f>IF(D713="",0,VLOOKUP(D713,city!$D$4:$K$352,8,0))</f>
        <v>247</v>
      </c>
      <c r="F713" s="25">
        <v>1</v>
      </c>
      <c r="G713" s="25">
        <v>0</v>
      </c>
      <c r="H713" s="25" t="s">
        <v>11126</v>
      </c>
      <c r="I713" s="36" t="s">
        <v>12342</v>
      </c>
      <c r="J713" s="25">
        <f>IF(I713="","",VLOOKUP(I713,speciality!$B$4:$J$1737,9,0))</f>
        <v>124704</v>
      </c>
      <c r="K713" s="25" t="str">
        <f t="shared" si="8"/>
        <v>4,124704</v>
      </c>
      <c r="L713" s="25">
        <v>0</v>
      </c>
      <c r="M713" s="25">
        <v>0</v>
      </c>
      <c r="N713" s="25">
        <v>0</v>
      </c>
      <c r="O713" s="25">
        <v>0</v>
      </c>
      <c r="P713" s="17">
        <v>0</v>
      </c>
      <c r="Q713" s="17">
        <v>3000</v>
      </c>
      <c r="R713" s="17">
        <v>0</v>
      </c>
    </row>
    <row r="714" spans="1:18" ht="33">
      <c r="A714" s="17">
        <v>200527</v>
      </c>
      <c r="B714" s="29" t="s">
        <v>12343</v>
      </c>
      <c r="C714" s="25">
        <v>2</v>
      </c>
      <c r="D714" s="36" t="s">
        <v>293</v>
      </c>
      <c r="E714" s="25">
        <f>IF(D714="",0,VLOOKUP(D714,city!$D$4:$K$352,8,0))</f>
        <v>247</v>
      </c>
      <c r="F714" s="25">
        <v>1</v>
      </c>
      <c r="G714" s="25">
        <v>0</v>
      </c>
      <c r="H714" s="25" t="s">
        <v>11126</v>
      </c>
      <c r="I714" s="36" t="s">
        <v>12344</v>
      </c>
      <c r="J714" s="25">
        <f>IF(I714="","",VLOOKUP(I714,speciality!$B$4:$J$1737,9,0))</f>
        <v>124702</v>
      </c>
      <c r="K714" s="25" t="str">
        <f t="shared" si="8"/>
        <v>4,124702</v>
      </c>
      <c r="L714" s="25">
        <v>0</v>
      </c>
      <c r="M714" s="25">
        <v>0</v>
      </c>
      <c r="N714" s="25">
        <v>0</v>
      </c>
      <c r="O714" s="25">
        <v>0</v>
      </c>
      <c r="P714" s="17">
        <v>0</v>
      </c>
      <c r="Q714" s="17">
        <v>3000</v>
      </c>
      <c r="R714" s="17">
        <v>0</v>
      </c>
    </row>
    <row r="715" spans="1:18" ht="33">
      <c r="A715" s="17">
        <v>200528</v>
      </c>
      <c r="B715" s="29" t="s">
        <v>12345</v>
      </c>
      <c r="C715" s="25">
        <v>2</v>
      </c>
      <c r="D715" s="36" t="s">
        <v>294</v>
      </c>
      <c r="E715" s="25">
        <f>IF(D715="",0,VLOOKUP(D715,city!$D$4:$K$352,8,0))</f>
        <v>248</v>
      </c>
      <c r="F715" s="25">
        <v>1</v>
      </c>
      <c r="G715" s="25">
        <v>0</v>
      </c>
      <c r="H715" s="25" t="s">
        <v>11126</v>
      </c>
      <c r="I715" s="36"/>
      <c r="J715" s="25" t="str">
        <f>IF(I715="","",VLOOKUP(I715,speciality!$B$4:$J$1737,9,0))</f>
        <v/>
      </c>
      <c r="K715" s="25" t="str">
        <f t="shared" si="8"/>
        <v>3,-1</v>
      </c>
      <c r="L715" s="25">
        <v>0</v>
      </c>
      <c r="M715" s="25">
        <v>0</v>
      </c>
      <c r="N715" s="25">
        <v>0</v>
      </c>
      <c r="O715" s="25">
        <v>0</v>
      </c>
      <c r="P715" s="17">
        <v>0</v>
      </c>
      <c r="Q715" s="17">
        <v>3000</v>
      </c>
      <c r="R715" s="17">
        <v>0</v>
      </c>
    </row>
    <row r="716" spans="1:18" ht="33">
      <c r="A716" s="17">
        <v>200529</v>
      </c>
      <c r="B716" s="29" t="s">
        <v>12346</v>
      </c>
      <c r="C716" s="25">
        <v>2</v>
      </c>
      <c r="D716" s="36" t="s">
        <v>294</v>
      </c>
      <c r="E716" s="25">
        <f>IF(D716="",0,VLOOKUP(D716,city!$D$4:$K$352,8,0))</f>
        <v>248</v>
      </c>
      <c r="F716" s="25">
        <v>1</v>
      </c>
      <c r="G716" s="25">
        <v>0</v>
      </c>
      <c r="H716" s="25" t="s">
        <v>11126</v>
      </c>
      <c r="I716" s="36"/>
      <c r="J716" s="25" t="str">
        <f>IF(I716="","",VLOOKUP(I716,speciality!$B$4:$J$1737,9,0))</f>
        <v/>
      </c>
      <c r="K716" s="25" t="str">
        <f t="shared" si="8"/>
        <v>3,-1</v>
      </c>
      <c r="L716" s="25">
        <v>0</v>
      </c>
      <c r="M716" s="25">
        <v>0</v>
      </c>
      <c r="N716" s="25">
        <v>0</v>
      </c>
      <c r="O716" s="25">
        <v>0</v>
      </c>
      <c r="P716" s="17">
        <v>0</v>
      </c>
      <c r="Q716" s="17">
        <v>3000</v>
      </c>
      <c r="R716" s="17">
        <v>0</v>
      </c>
    </row>
    <row r="717" spans="1:18" ht="33">
      <c r="A717" s="17">
        <v>200530</v>
      </c>
      <c r="B717" s="29" t="s">
        <v>12347</v>
      </c>
      <c r="C717" s="25">
        <v>2</v>
      </c>
      <c r="D717" s="36" t="s">
        <v>294</v>
      </c>
      <c r="E717" s="25">
        <f>IF(D717="",0,VLOOKUP(D717,city!$D$4:$K$352,8,0))</f>
        <v>248</v>
      </c>
      <c r="F717" s="25">
        <v>1</v>
      </c>
      <c r="G717" s="25">
        <v>0</v>
      </c>
      <c r="H717" s="25" t="s">
        <v>11126</v>
      </c>
      <c r="I717" s="36" t="s">
        <v>12348</v>
      </c>
      <c r="J717" s="25">
        <f>IF(I717="","",VLOOKUP(I717,speciality!$B$4:$J$1737,9,0))</f>
        <v>124802</v>
      </c>
      <c r="K717" s="25" t="str">
        <f t="shared" si="8"/>
        <v>4,124802</v>
      </c>
      <c r="L717" s="25">
        <v>0</v>
      </c>
      <c r="M717" s="25">
        <v>0</v>
      </c>
      <c r="N717" s="25">
        <v>0</v>
      </c>
      <c r="O717" s="25">
        <v>0</v>
      </c>
      <c r="P717" s="17">
        <v>0</v>
      </c>
      <c r="Q717" s="17">
        <v>3000</v>
      </c>
      <c r="R717" s="17">
        <v>0</v>
      </c>
    </row>
    <row r="718" spans="1:18" ht="33">
      <c r="A718" s="17">
        <v>200531</v>
      </c>
      <c r="B718" s="29" t="s">
        <v>12349</v>
      </c>
      <c r="C718" s="25">
        <v>2</v>
      </c>
      <c r="D718" s="36" t="s">
        <v>295</v>
      </c>
      <c r="E718" s="25">
        <f>IF(D718="",0,VLOOKUP(D718,city!$D$4:$K$352,8,0))</f>
        <v>249</v>
      </c>
      <c r="F718" s="25">
        <v>1</v>
      </c>
      <c r="G718" s="25">
        <v>0</v>
      </c>
      <c r="H718" s="25" t="s">
        <v>11126</v>
      </c>
      <c r="I718" s="36" t="s">
        <v>12350</v>
      </c>
      <c r="J718" s="25">
        <f>IF(I718="","",VLOOKUP(I718,speciality!$B$4:$J$1737,9,0))</f>
        <v>124905</v>
      </c>
      <c r="K718" s="25" t="str">
        <f t="shared" si="8"/>
        <v>4,124905</v>
      </c>
      <c r="L718" s="25">
        <v>0</v>
      </c>
      <c r="M718" s="25">
        <v>0</v>
      </c>
      <c r="N718" s="25">
        <v>0</v>
      </c>
      <c r="O718" s="25">
        <v>0</v>
      </c>
      <c r="P718" s="17">
        <v>0</v>
      </c>
      <c r="Q718" s="17">
        <v>3000</v>
      </c>
      <c r="R718" s="17">
        <v>0</v>
      </c>
    </row>
    <row r="719" spans="1:18" ht="33">
      <c r="A719" s="17">
        <v>200532</v>
      </c>
      <c r="B719" s="29" t="s">
        <v>12351</v>
      </c>
      <c r="C719" s="25">
        <v>2</v>
      </c>
      <c r="D719" s="36" t="s">
        <v>295</v>
      </c>
      <c r="E719" s="25">
        <f>IF(D719="",0,VLOOKUP(D719,city!$D$4:$K$352,8,0))</f>
        <v>249</v>
      </c>
      <c r="F719" s="25">
        <v>1</v>
      </c>
      <c r="G719" s="25">
        <v>0</v>
      </c>
      <c r="H719" s="25" t="s">
        <v>11126</v>
      </c>
      <c r="I719" s="36"/>
      <c r="J719" s="25" t="str">
        <f>IF(I719="","",VLOOKUP(I719,speciality!$B$4:$J$1737,9,0))</f>
        <v/>
      </c>
      <c r="K719" s="25" t="str">
        <f t="shared" si="8"/>
        <v>3,-1</v>
      </c>
      <c r="L719" s="25">
        <v>0</v>
      </c>
      <c r="M719" s="25">
        <v>0</v>
      </c>
      <c r="N719" s="25">
        <v>0</v>
      </c>
      <c r="O719" s="25">
        <v>0</v>
      </c>
      <c r="P719" s="17">
        <v>0</v>
      </c>
      <c r="Q719" s="17">
        <v>3000</v>
      </c>
      <c r="R719" s="17">
        <v>0</v>
      </c>
    </row>
    <row r="720" spans="1:18" ht="49.5">
      <c r="A720" s="17">
        <v>200533</v>
      </c>
      <c r="B720" s="29" t="s">
        <v>12352</v>
      </c>
      <c r="C720" s="25">
        <v>2</v>
      </c>
      <c r="D720" s="36" t="s">
        <v>295</v>
      </c>
      <c r="E720" s="25">
        <f>IF(D720="",0,VLOOKUP(D720,city!$D$4:$K$352,8,0))</f>
        <v>249</v>
      </c>
      <c r="F720" s="25">
        <v>1</v>
      </c>
      <c r="G720" s="25">
        <v>0</v>
      </c>
      <c r="H720" s="25" t="s">
        <v>11126</v>
      </c>
      <c r="I720" s="36" t="s">
        <v>12353</v>
      </c>
      <c r="J720" s="25">
        <f>IF(I720="","",VLOOKUP(I720,speciality!$B$4:$J$1737,9,0))</f>
        <v>124902</v>
      </c>
      <c r="K720" s="25" t="str">
        <f t="shared" si="8"/>
        <v>4,124902</v>
      </c>
      <c r="L720" s="25">
        <v>0</v>
      </c>
      <c r="M720" s="25">
        <v>0</v>
      </c>
      <c r="N720" s="25">
        <v>0</v>
      </c>
      <c r="O720" s="25">
        <v>0</v>
      </c>
      <c r="P720" s="17">
        <v>0</v>
      </c>
      <c r="Q720" s="17">
        <v>3000</v>
      </c>
      <c r="R720" s="17">
        <v>0</v>
      </c>
    </row>
    <row r="721" spans="1:18" ht="33">
      <c r="A721" s="17">
        <v>200534</v>
      </c>
      <c r="B721" s="29" t="s">
        <v>12354</v>
      </c>
      <c r="C721" s="25">
        <v>2</v>
      </c>
      <c r="D721" s="36" t="s">
        <v>289</v>
      </c>
      <c r="E721" s="25">
        <f>IF(D721="",0,VLOOKUP(D721,city!$D$4:$K$352,8,0))</f>
        <v>243</v>
      </c>
      <c r="F721" s="25">
        <v>1</v>
      </c>
      <c r="G721" s="25">
        <v>0</v>
      </c>
      <c r="H721" s="25" t="s">
        <v>11126</v>
      </c>
      <c r="I721" s="36"/>
      <c r="J721" s="25" t="str">
        <f>IF(I721="","",VLOOKUP(I721,speciality!$B$4:$J$1737,9,0))</f>
        <v/>
      </c>
      <c r="K721" s="25" t="str">
        <f t="shared" si="8"/>
        <v>3,-1</v>
      </c>
      <c r="L721" s="25">
        <v>0</v>
      </c>
      <c r="M721" s="25">
        <v>0</v>
      </c>
      <c r="N721" s="25">
        <v>0</v>
      </c>
      <c r="O721" s="25">
        <v>0</v>
      </c>
      <c r="P721" s="17">
        <v>0</v>
      </c>
      <c r="Q721" s="17">
        <v>3000</v>
      </c>
      <c r="R721" s="17">
        <v>0</v>
      </c>
    </row>
    <row r="722" spans="1:18" ht="33">
      <c r="A722" s="17">
        <v>200535</v>
      </c>
      <c r="B722" s="29" t="s">
        <v>12355</v>
      </c>
      <c r="C722" s="25">
        <v>2</v>
      </c>
      <c r="D722" s="36" t="s">
        <v>289</v>
      </c>
      <c r="E722" s="25">
        <f>IF(D722="",0,VLOOKUP(D722,city!$D$4:$K$352,8,0))</f>
        <v>243</v>
      </c>
      <c r="F722" s="25">
        <v>1</v>
      </c>
      <c r="G722" s="25">
        <v>0</v>
      </c>
      <c r="H722" s="25" t="s">
        <v>11126</v>
      </c>
      <c r="I722" s="36" t="s">
        <v>12356</v>
      </c>
      <c r="J722" s="25">
        <f>IF(I722="","",VLOOKUP(I722,speciality!$B$4:$J$1737,9,0))</f>
        <v>124303</v>
      </c>
      <c r="K722" s="25" t="str">
        <f t="shared" si="8"/>
        <v>4,124303</v>
      </c>
      <c r="L722" s="25">
        <v>0</v>
      </c>
      <c r="M722" s="25">
        <v>0</v>
      </c>
      <c r="N722" s="25">
        <v>0</v>
      </c>
      <c r="O722" s="25">
        <v>0</v>
      </c>
      <c r="P722" s="17">
        <v>0</v>
      </c>
      <c r="Q722" s="17">
        <v>3000</v>
      </c>
      <c r="R722" s="17">
        <v>0</v>
      </c>
    </row>
    <row r="723" spans="1:18" ht="33">
      <c r="A723" s="17">
        <v>200536</v>
      </c>
      <c r="B723" s="29" t="s">
        <v>12357</v>
      </c>
      <c r="C723" s="25">
        <v>2</v>
      </c>
      <c r="D723" s="36" t="s">
        <v>289</v>
      </c>
      <c r="E723" s="25">
        <f>IF(D723="",0,VLOOKUP(D723,city!$D$4:$K$352,8,0))</f>
        <v>243</v>
      </c>
      <c r="F723" s="25">
        <v>1</v>
      </c>
      <c r="G723" s="25">
        <v>0</v>
      </c>
      <c r="H723" s="25" t="s">
        <v>11126</v>
      </c>
      <c r="I723" s="36" t="s">
        <v>12358</v>
      </c>
      <c r="J723" s="25">
        <f>IF(I723="","",VLOOKUP(I723,speciality!$B$4:$J$1737,9,0))</f>
        <v>124305</v>
      </c>
      <c r="K723" s="25" t="str">
        <f t="shared" si="8"/>
        <v>4,124305</v>
      </c>
      <c r="L723" s="25">
        <v>0</v>
      </c>
      <c r="M723" s="25">
        <v>0</v>
      </c>
      <c r="N723" s="25">
        <v>0</v>
      </c>
      <c r="O723" s="25">
        <v>0</v>
      </c>
      <c r="P723" s="17">
        <v>0</v>
      </c>
      <c r="Q723" s="17">
        <v>3000</v>
      </c>
      <c r="R723" s="17">
        <v>0</v>
      </c>
    </row>
    <row r="724" spans="1:18" ht="33">
      <c r="A724" s="17">
        <v>200537</v>
      </c>
      <c r="B724" s="31" t="s">
        <v>12359</v>
      </c>
      <c r="C724" s="25">
        <v>2</v>
      </c>
      <c r="D724" s="36" t="s">
        <v>290</v>
      </c>
      <c r="E724" s="25">
        <f>IF(D724="",0,VLOOKUP(D724,city!$D$4:$K$352,8,0))</f>
        <v>244</v>
      </c>
      <c r="F724" s="25">
        <v>1</v>
      </c>
      <c r="G724" s="25">
        <v>0</v>
      </c>
      <c r="H724" s="25" t="s">
        <v>11126</v>
      </c>
      <c r="I724" s="36"/>
      <c r="J724" s="25" t="str">
        <f>IF(I724="","",VLOOKUP(I724,speciality!$B$4:$J$1737,9,0))</f>
        <v/>
      </c>
      <c r="K724" s="25" t="str">
        <f t="shared" si="8"/>
        <v>3,-1</v>
      </c>
      <c r="L724" s="25">
        <v>0</v>
      </c>
      <c r="M724" s="25">
        <v>0</v>
      </c>
      <c r="N724" s="25">
        <v>0</v>
      </c>
      <c r="O724" s="25">
        <v>0</v>
      </c>
      <c r="P724" s="17">
        <v>0</v>
      </c>
      <c r="Q724" s="17">
        <v>3000</v>
      </c>
      <c r="R724" s="17">
        <v>0</v>
      </c>
    </row>
    <row r="725" spans="1:18" ht="49.5">
      <c r="A725" s="17">
        <v>200538</v>
      </c>
      <c r="B725" s="29" t="s">
        <v>12360</v>
      </c>
      <c r="C725" s="25">
        <v>2</v>
      </c>
      <c r="D725" s="36" t="s">
        <v>290</v>
      </c>
      <c r="E725" s="25">
        <f>IF(D725="",0,VLOOKUP(D725,city!$D$4:$K$352,8,0))</f>
        <v>244</v>
      </c>
      <c r="F725" s="25">
        <v>1</v>
      </c>
      <c r="G725" s="25">
        <v>0</v>
      </c>
      <c r="H725" s="25" t="s">
        <v>11126</v>
      </c>
      <c r="I725" s="36" t="s">
        <v>12361</v>
      </c>
      <c r="J725" s="25">
        <f>IF(I725="","",VLOOKUP(I725,speciality!$B$4:$J$1737,9,0))</f>
        <v>124402</v>
      </c>
      <c r="K725" s="25" t="str">
        <f t="shared" si="8"/>
        <v>4,124402</v>
      </c>
      <c r="L725" s="25">
        <v>0</v>
      </c>
      <c r="M725" s="25">
        <v>0</v>
      </c>
      <c r="N725" s="25">
        <v>0</v>
      </c>
      <c r="O725" s="25">
        <v>0</v>
      </c>
      <c r="P725" s="17">
        <v>0</v>
      </c>
      <c r="Q725" s="17">
        <v>3000</v>
      </c>
      <c r="R725" s="17">
        <v>0</v>
      </c>
    </row>
    <row r="726" spans="1:18" ht="49.5">
      <c r="A726" s="17">
        <v>200539</v>
      </c>
      <c r="B726" s="29" t="s">
        <v>12362</v>
      </c>
      <c r="C726" s="25">
        <v>2</v>
      </c>
      <c r="D726" s="36" t="s">
        <v>290</v>
      </c>
      <c r="E726" s="25">
        <f>IF(D726="",0,VLOOKUP(D726,city!$D$4:$K$352,8,0))</f>
        <v>244</v>
      </c>
      <c r="F726" s="25">
        <v>1</v>
      </c>
      <c r="G726" s="25">
        <v>0</v>
      </c>
      <c r="H726" s="25" t="s">
        <v>11126</v>
      </c>
      <c r="I726" s="36" t="s">
        <v>12363</v>
      </c>
      <c r="J726" s="25">
        <f>IF(I726="","",VLOOKUP(I726,speciality!$B$4:$J$1737,9,0))</f>
        <v>124405</v>
      </c>
      <c r="K726" s="25" t="str">
        <f t="shared" si="8"/>
        <v>4,124405</v>
      </c>
      <c r="L726" s="25">
        <v>0</v>
      </c>
      <c r="M726" s="25">
        <v>0</v>
      </c>
      <c r="N726" s="25">
        <v>0</v>
      </c>
      <c r="O726" s="25">
        <v>0</v>
      </c>
      <c r="P726" s="17">
        <v>0</v>
      </c>
      <c r="Q726" s="17">
        <v>3000</v>
      </c>
      <c r="R726" s="17">
        <v>0</v>
      </c>
    </row>
    <row r="727" spans="1:18" ht="33">
      <c r="A727" s="17">
        <v>200540</v>
      </c>
      <c r="B727" s="29" t="s">
        <v>12364</v>
      </c>
      <c r="C727" s="25">
        <v>2</v>
      </c>
      <c r="D727" s="36" t="s">
        <v>292</v>
      </c>
      <c r="E727" s="25">
        <f>IF(D727="",0,VLOOKUP(D727,city!$D$4:$K$352,8,0))</f>
        <v>246</v>
      </c>
      <c r="F727" s="25">
        <v>1</v>
      </c>
      <c r="G727" s="25">
        <v>0</v>
      </c>
      <c r="H727" s="25" t="s">
        <v>11126</v>
      </c>
      <c r="I727" s="36"/>
      <c r="J727" s="25" t="str">
        <f>IF(I727="","",VLOOKUP(I727,speciality!$B$4:$J$1737,9,0))</f>
        <v/>
      </c>
      <c r="K727" s="25" t="str">
        <f t="shared" si="8"/>
        <v>3,-1</v>
      </c>
      <c r="L727" s="25">
        <v>0</v>
      </c>
      <c r="M727" s="25">
        <v>0</v>
      </c>
      <c r="N727" s="25">
        <v>0</v>
      </c>
      <c r="O727" s="25">
        <v>0</v>
      </c>
      <c r="P727" s="17">
        <v>0</v>
      </c>
      <c r="Q727" s="17">
        <v>3000</v>
      </c>
      <c r="R727" s="17">
        <v>0</v>
      </c>
    </row>
    <row r="728" spans="1:18" ht="33">
      <c r="A728" s="17">
        <v>200541</v>
      </c>
      <c r="B728" s="29" t="s">
        <v>12365</v>
      </c>
      <c r="C728" s="25">
        <v>2</v>
      </c>
      <c r="D728" s="36" t="s">
        <v>292</v>
      </c>
      <c r="E728" s="25">
        <f>IF(D728="",0,VLOOKUP(D728,city!$D$4:$K$352,8,0))</f>
        <v>246</v>
      </c>
      <c r="F728" s="25">
        <v>1</v>
      </c>
      <c r="G728" s="25">
        <v>0</v>
      </c>
      <c r="H728" s="25" t="s">
        <v>11126</v>
      </c>
      <c r="I728" s="36"/>
      <c r="J728" s="25" t="str">
        <f>IF(I728="","",VLOOKUP(I728,speciality!$B$4:$J$1737,9,0))</f>
        <v/>
      </c>
      <c r="K728" s="25" t="str">
        <f t="shared" si="8"/>
        <v>3,-1</v>
      </c>
      <c r="L728" s="25">
        <v>0</v>
      </c>
      <c r="M728" s="25">
        <v>0</v>
      </c>
      <c r="N728" s="25">
        <v>0</v>
      </c>
      <c r="O728" s="25">
        <v>0</v>
      </c>
      <c r="P728" s="17">
        <v>0</v>
      </c>
      <c r="Q728" s="17">
        <v>3000</v>
      </c>
      <c r="R728" s="17">
        <v>0</v>
      </c>
    </row>
    <row r="729" spans="1:18" ht="33">
      <c r="A729" s="17">
        <v>200542</v>
      </c>
      <c r="B729" s="29" t="s">
        <v>12366</v>
      </c>
      <c r="C729" s="25">
        <v>2</v>
      </c>
      <c r="D729" s="36" t="s">
        <v>292</v>
      </c>
      <c r="E729" s="25">
        <f>IF(D729="",0,VLOOKUP(D729,city!$D$4:$K$352,8,0))</f>
        <v>246</v>
      </c>
      <c r="F729" s="25">
        <v>1</v>
      </c>
      <c r="G729" s="25">
        <v>0</v>
      </c>
      <c r="H729" s="25" t="s">
        <v>11126</v>
      </c>
      <c r="I729" s="36"/>
      <c r="J729" s="25" t="str">
        <f>IF(I729="","",VLOOKUP(I729,speciality!$B$4:$J$1737,9,0))</f>
        <v/>
      </c>
      <c r="K729" s="25" t="str">
        <f t="shared" si="8"/>
        <v>3,-1</v>
      </c>
      <c r="L729" s="25">
        <v>0</v>
      </c>
      <c r="M729" s="25">
        <v>0</v>
      </c>
      <c r="N729" s="25">
        <v>0</v>
      </c>
      <c r="O729" s="25">
        <v>0</v>
      </c>
      <c r="P729" s="17">
        <v>0</v>
      </c>
      <c r="Q729" s="17">
        <v>3000</v>
      </c>
      <c r="R729" s="17">
        <v>0</v>
      </c>
    </row>
    <row r="730" spans="1:18" ht="33">
      <c r="A730" s="17">
        <v>200543</v>
      </c>
      <c r="B730" s="29" t="s">
        <v>12367</v>
      </c>
      <c r="C730" s="25">
        <v>2</v>
      </c>
      <c r="D730" s="15" t="s">
        <v>211</v>
      </c>
      <c r="E730" s="25">
        <f>IF(D730="",0,VLOOKUP(D730,city!$D$4:$K$352,8,0))</f>
        <v>170</v>
      </c>
      <c r="F730" s="25">
        <v>1</v>
      </c>
      <c r="G730" s="25">
        <v>0</v>
      </c>
      <c r="H730" s="25" t="s">
        <v>11126</v>
      </c>
      <c r="I730" s="15"/>
      <c r="J730" s="25" t="str">
        <f>IF(I730="","",VLOOKUP(I730,speciality!$B$4:$J$1737,9,0))</f>
        <v/>
      </c>
      <c r="K730" s="25" t="str">
        <f t="shared" si="8"/>
        <v>3,-1</v>
      </c>
      <c r="L730" s="25">
        <v>0</v>
      </c>
      <c r="M730" s="25">
        <v>0</v>
      </c>
      <c r="N730" s="25">
        <v>0</v>
      </c>
      <c r="O730" s="25">
        <v>0</v>
      </c>
      <c r="P730" s="17">
        <v>0</v>
      </c>
      <c r="Q730" s="17">
        <v>3000</v>
      </c>
      <c r="R730" s="17">
        <v>0</v>
      </c>
    </row>
    <row r="731" spans="1:18" ht="33">
      <c r="A731" s="17">
        <v>200544</v>
      </c>
      <c r="B731" s="29" t="s">
        <v>12368</v>
      </c>
      <c r="C731" s="25">
        <v>2</v>
      </c>
      <c r="D731" s="15" t="s">
        <v>211</v>
      </c>
      <c r="E731" s="25">
        <f>IF(D731="",0,VLOOKUP(D731,city!$D$4:$K$352,8,0))</f>
        <v>170</v>
      </c>
      <c r="F731" s="25">
        <v>1</v>
      </c>
      <c r="G731" s="25">
        <v>0</v>
      </c>
      <c r="H731" s="25" t="s">
        <v>11126</v>
      </c>
      <c r="I731" s="15" t="s">
        <v>12369</v>
      </c>
      <c r="J731" s="25">
        <f>IF(I731="","",VLOOKUP(I731,speciality!$B$4:$J$1737,9,0))</f>
        <v>117004</v>
      </c>
      <c r="K731" s="25" t="str">
        <f t="shared" si="8"/>
        <v>4,117004</v>
      </c>
      <c r="L731" s="25">
        <v>0</v>
      </c>
      <c r="M731" s="25">
        <v>0</v>
      </c>
      <c r="N731" s="25">
        <v>0</v>
      </c>
      <c r="O731" s="25">
        <v>0</v>
      </c>
      <c r="P731" s="17">
        <v>0</v>
      </c>
      <c r="Q731" s="17">
        <v>3000</v>
      </c>
      <c r="R731" s="17">
        <v>0</v>
      </c>
    </row>
    <row r="732" spans="1:18" ht="33">
      <c r="A732" s="17">
        <v>200545</v>
      </c>
      <c r="B732" s="29" t="s">
        <v>12370</v>
      </c>
      <c r="C732" s="25">
        <v>2</v>
      </c>
      <c r="D732" s="15" t="s">
        <v>211</v>
      </c>
      <c r="E732" s="25">
        <f>IF(D732="",0,VLOOKUP(D732,city!$D$4:$K$352,8,0))</f>
        <v>170</v>
      </c>
      <c r="F732" s="25">
        <v>1</v>
      </c>
      <c r="G732" s="25">
        <v>0</v>
      </c>
      <c r="H732" s="25" t="s">
        <v>11126</v>
      </c>
      <c r="I732" s="15"/>
      <c r="J732" s="25" t="str">
        <f>IF(I732="","",VLOOKUP(I732,speciality!$B$4:$J$1737,9,0))</f>
        <v/>
      </c>
      <c r="K732" s="25" t="str">
        <f t="shared" si="8"/>
        <v>3,-1</v>
      </c>
      <c r="L732" s="25">
        <v>0</v>
      </c>
      <c r="M732" s="25">
        <v>0</v>
      </c>
      <c r="N732" s="25">
        <v>0</v>
      </c>
      <c r="O732" s="25">
        <v>0</v>
      </c>
      <c r="P732" s="17">
        <v>0</v>
      </c>
      <c r="Q732" s="17">
        <v>3000</v>
      </c>
      <c r="R732" s="17">
        <v>0</v>
      </c>
    </row>
    <row r="733" spans="1:18" ht="33">
      <c r="A733" s="17">
        <v>200546</v>
      </c>
      <c r="B733" s="29" t="s">
        <v>12371</v>
      </c>
      <c r="C733" s="25">
        <v>2</v>
      </c>
      <c r="D733" s="15" t="s">
        <v>212</v>
      </c>
      <c r="E733" s="25">
        <f>IF(D733="",0,VLOOKUP(D733,city!$D$4:$K$352,8,0))</f>
        <v>171</v>
      </c>
      <c r="F733" s="25">
        <v>1</v>
      </c>
      <c r="G733" s="25">
        <v>0</v>
      </c>
      <c r="H733" s="25" t="s">
        <v>11126</v>
      </c>
      <c r="I733" s="15"/>
      <c r="J733" s="25" t="str">
        <f>IF(I733="","",VLOOKUP(I733,speciality!$B$4:$J$1737,9,0))</f>
        <v/>
      </c>
      <c r="K733" s="25" t="str">
        <f t="shared" si="8"/>
        <v>3,-1</v>
      </c>
      <c r="L733" s="25">
        <v>0</v>
      </c>
      <c r="M733" s="25">
        <v>0</v>
      </c>
      <c r="N733" s="25">
        <v>0</v>
      </c>
      <c r="O733" s="25">
        <v>0</v>
      </c>
      <c r="P733" s="17">
        <v>0</v>
      </c>
      <c r="Q733" s="17">
        <v>3000</v>
      </c>
      <c r="R733" s="17">
        <v>0</v>
      </c>
    </row>
    <row r="734" spans="1:18" ht="33">
      <c r="A734" s="17">
        <v>200547</v>
      </c>
      <c r="B734" s="29" t="s">
        <v>12372</v>
      </c>
      <c r="C734" s="25">
        <v>2</v>
      </c>
      <c r="D734" s="15" t="s">
        <v>212</v>
      </c>
      <c r="E734" s="25">
        <f>IF(D734="",0,VLOOKUP(D734,city!$D$4:$K$352,8,0))</f>
        <v>171</v>
      </c>
      <c r="F734" s="25">
        <v>1</v>
      </c>
      <c r="G734" s="25">
        <v>0</v>
      </c>
      <c r="H734" s="25" t="s">
        <v>11126</v>
      </c>
      <c r="I734" s="15" t="s">
        <v>12373</v>
      </c>
      <c r="J734" s="25">
        <f>IF(I734="","",VLOOKUP(I734,speciality!$B$4:$J$1737,9,0))</f>
        <v>117105</v>
      </c>
      <c r="K734" s="25" t="str">
        <f t="shared" si="8"/>
        <v>4,117105</v>
      </c>
      <c r="L734" s="25">
        <v>0</v>
      </c>
      <c r="M734" s="25">
        <v>0</v>
      </c>
      <c r="N734" s="25">
        <v>0</v>
      </c>
      <c r="O734" s="25">
        <v>0</v>
      </c>
      <c r="P734" s="17">
        <v>0</v>
      </c>
      <c r="Q734" s="17">
        <v>3000</v>
      </c>
      <c r="R734" s="17">
        <v>0</v>
      </c>
    </row>
    <row r="735" spans="1:18" ht="33">
      <c r="A735" s="17">
        <v>200548</v>
      </c>
      <c r="B735" s="29" t="s">
        <v>12374</v>
      </c>
      <c r="C735" s="25">
        <v>2</v>
      </c>
      <c r="D735" s="15" t="s">
        <v>212</v>
      </c>
      <c r="E735" s="25">
        <f>IF(D735="",0,VLOOKUP(D735,city!$D$4:$K$352,8,0))</f>
        <v>171</v>
      </c>
      <c r="F735" s="25">
        <v>1</v>
      </c>
      <c r="G735" s="25">
        <v>0</v>
      </c>
      <c r="H735" s="25" t="s">
        <v>11126</v>
      </c>
      <c r="I735" s="15" t="s">
        <v>12375</v>
      </c>
      <c r="J735" s="25">
        <f>IF(I735="","",VLOOKUP(I735,speciality!$B$4:$J$1737,9,0))</f>
        <v>117102</v>
      </c>
      <c r="K735" s="25" t="str">
        <f t="shared" si="8"/>
        <v>4,117102</v>
      </c>
      <c r="L735" s="25">
        <v>0</v>
      </c>
      <c r="M735" s="25">
        <v>0</v>
      </c>
      <c r="N735" s="25">
        <v>0</v>
      </c>
      <c r="O735" s="25">
        <v>0</v>
      </c>
      <c r="P735" s="17">
        <v>0</v>
      </c>
      <c r="Q735" s="17">
        <v>3000</v>
      </c>
      <c r="R735" s="17">
        <v>0</v>
      </c>
    </row>
    <row r="736" spans="1:18" ht="33">
      <c r="A736" s="17">
        <v>200549</v>
      </c>
      <c r="B736" s="29" t="s">
        <v>12376</v>
      </c>
      <c r="C736" s="25">
        <v>2</v>
      </c>
      <c r="D736" s="15" t="s">
        <v>213</v>
      </c>
      <c r="E736" s="25">
        <f>IF(D736="",0,VLOOKUP(D736,city!$D$4:$K$352,8,0))</f>
        <v>172</v>
      </c>
      <c r="F736" s="25">
        <v>1</v>
      </c>
      <c r="G736" s="25">
        <v>0</v>
      </c>
      <c r="H736" s="25" t="s">
        <v>11126</v>
      </c>
      <c r="I736" s="15" t="s">
        <v>12377</v>
      </c>
      <c r="J736" s="25">
        <f>IF(I736="","",VLOOKUP(I736,speciality!$B$4:$J$1737,9,0))</f>
        <v>117202</v>
      </c>
      <c r="K736" s="25" t="str">
        <f t="shared" si="8"/>
        <v>4,117202</v>
      </c>
      <c r="L736" s="25">
        <v>0</v>
      </c>
      <c r="M736" s="25">
        <v>0</v>
      </c>
      <c r="N736" s="25">
        <v>0</v>
      </c>
      <c r="O736" s="25">
        <v>0</v>
      </c>
      <c r="P736" s="17">
        <v>0</v>
      </c>
      <c r="Q736" s="17">
        <v>3000</v>
      </c>
      <c r="R736" s="17">
        <v>0</v>
      </c>
    </row>
    <row r="737" spans="1:18" ht="33">
      <c r="A737" s="17">
        <v>200550</v>
      </c>
      <c r="B737" s="29" t="s">
        <v>12378</v>
      </c>
      <c r="C737" s="25">
        <v>2</v>
      </c>
      <c r="D737" s="15" t="s">
        <v>213</v>
      </c>
      <c r="E737" s="25">
        <f>IF(D737="",0,VLOOKUP(D737,city!$D$4:$K$352,8,0))</f>
        <v>172</v>
      </c>
      <c r="F737" s="25">
        <v>1</v>
      </c>
      <c r="G737" s="25">
        <v>0</v>
      </c>
      <c r="H737" s="25" t="s">
        <v>11126</v>
      </c>
      <c r="I737" s="15"/>
      <c r="J737" s="25" t="str">
        <f>IF(I737="","",VLOOKUP(I737,speciality!$B$4:$J$1737,9,0))</f>
        <v/>
      </c>
      <c r="K737" s="25" t="str">
        <f t="shared" si="8"/>
        <v>3,-1</v>
      </c>
      <c r="L737" s="25">
        <v>0</v>
      </c>
      <c r="M737" s="25">
        <v>0</v>
      </c>
      <c r="N737" s="25">
        <v>0</v>
      </c>
      <c r="O737" s="25">
        <v>0</v>
      </c>
      <c r="P737" s="17">
        <v>0</v>
      </c>
      <c r="Q737" s="17">
        <v>3000</v>
      </c>
      <c r="R737" s="17">
        <v>0</v>
      </c>
    </row>
    <row r="738" spans="1:18" ht="33">
      <c r="A738" s="17">
        <v>200551</v>
      </c>
      <c r="B738" s="29" t="s">
        <v>12379</v>
      </c>
      <c r="C738" s="25">
        <v>2</v>
      </c>
      <c r="D738" s="15" t="s">
        <v>213</v>
      </c>
      <c r="E738" s="25">
        <f>IF(D738="",0,VLOOKUP(D738,city!$D$4:$K$352,8,0))</f>
        <v>172</v>
      </c>
      <c r="F738" s="25">
        <v>1</v>
      </c>
      <c r="G738" s="25">
        <v>0</v>
      </c>
      <c r="H738" s="25" t="s">
        <v>11126</v>
      </c>
      <c r="I738" s="15" t="s">
        <v>12380</v>
      </c>
      <c r="J738" s="25">
        <f>IF(I738="","",VLOOKUP(I738,speciality!$B$4:$J$1737,9,0))</f>
        <v>117203</v>
      </c>
      <c r="K738" s="25" t="str">
        <f t="shared" si="8"/>
        <v>4,117203</v>
      </c>
      <c r="L738" s="25">
        <v>0</v>
      </c>
      <c r="M738" s="25">
        <v>0</v>
      </c>
      <c r="N738" s="25">
        <v>0</v>
      </c>
      <c r="O738" s="25">
        <v>0</v>
      </c>
      <c r="P738" s="17">
        <v>0</v>
      </c>
      <c r="Q738" s="17">
        <v>3000</v>
      </c>
      <c r="R738" s="17">
        <v>0</v>
      </c>
    </row>
    <row r="739" spans="1:18" ht="33">
      <c r="A739" s="17">
        <v>200552</v>
      </c>
      <c r="B739" s="29" t="s">
        <v>12381</v>
      </c>
      <c r="C739" s="25">
        <v>2</v>
      </c>
      <c r="D739" s="15" t="s">
        <v>214</v>
      </c>
      <c r="E739" s="25">
        <f>IF(D739="",0,VLOOKUP(D739,city!$D$4:$K$352,8,0))</f>
        <v>173</v>
      </c>
      <c r="F739" s="25">
        <v>1</v>
      </c>
      <c r="G739" s="25">
        <v>0</v>
      </c>
      <c r="H739" s="25" t="s">
        <v>11126</v>
      </c>
      <c r="I739" s="15"/>
      <c r="J739" s="25" t="str">
        <f>IF(I739="","",VLOOKUP(I739,speciality!$B$4:$J$1737,9,0))</f>
        <v/>
      </c>
      <c r="K739" s="25" t="str">
        <f t="shared" si="8"/>
        <v>3,-1</v>
      </c>
      <c r="L739" s="25">
        <v>0</v>
      </c>
      <c r="M739" s="25">
        <v>0</v>
      </c>
      <c r="N739" s="25">
        <v>0</v>
      </c>
      <c r="O739" s="25">
        <v>0</v>
      </c>
      <c r="P739" s="17">
        <v>0</v>
      </c>
      <c r="Q739" s="17">
        <v>3000</v>
      </c>
      <c r="R739" s="17">
        <v>0</v>
      </c>
    </row>
    <row r="740" spans="1:18" ht="33">
      <c r="A740" s="17">
        <v>200553</v>
      </c>
      <c r="B740" s="29" t="s">
        <v>12382</v>
      </c>
      <c r="C740" s="25">
        <v>2</v>
      </c>
      <c r="D740" s="15" t="s">
        <v>214</v>
      </c>
      <c r="E740" s="25">
        <f>IF(D740="",0,VLOOKUP(D740,city!$D$4:$K$352,8,0))</f>
        <v>173</v>
      </c>
      <c r="F740" s="25">
        <v>1</v>
      </c>
      <c r="G740" s="25">
        <v>0</v>
      </c>
      <c r="H740" s="25" t="s">
        <v>11126</v>
      </c>
      <c r="I740" s="15" t="s">
        <v>12383</v>
      </c>
      <c r="J740" s="25">
        <f>IF(I740="","",VLOOKUP(I740,speciality!$B$4:$J$1737,9,0))</f>
        <v>117304</v>
      </c>
      <c r="K740" s="25" t="str">
        <f t="shared" si="8"/>
        <v>4,117304</v>
      </c>
      <c r="L740" s="25">
        <v>0</v>
      </c>
      <c r="M740" s="25">
        <v>0</v>
      </c>
      <c r="N740" s="25">
        <v>0</v>
      </c>
      <c r="O740" s="25">
        <v>0</v>
      </c>
      <c r="P740" s="17">
        <v>0</v>
      </c>
      <c r="Q740" s="17">
        <v>3000</v>
      </c>
      <c r="R740" s="17">
        <v>0</v>
      </c>
    </row>
    <row r="741" spans="1:18" ht="16.5">
      <c r="A741" s="17">
        <v>200554</v>
      </c>
      <c r="B741" s="29" t="s">
        <v>12384</v>
      </c>
      <c r="C741" s="25">
        <v>2</v>
      </c>
      <c r="D741" s="15" t="s">
        <v>214</v>
      </c>
      <c r="E741" s="25">
        <f>IF(D741="",0,VLOOKUP(D741,city!$D$4:$K$352,8,0))</f>
        <v>173</v>
      </c>
      <c r="F741" s="25">
        <v>1</v>
      </c>
      <c r="G741" s="25">
        <v>0</v>
      </c>
      <c r="H741" s="25" t="s">
        <v>11126</v>
      </c>
      <c r="I741" s="15" t="s">
        <v>12385</v>
      </c>
      <c r="J741" s="25">
        <f>IF(I741="","",VLOOKUP(I741,speciality!$B$4:$J$1737,9,0))</f>
        <v>117302</v>
      </c>
      <c r="K741" s="25" t="str">
        <f t="shared" si="8"/>
        <v>4,117302</v>
      </c>
      <c r="L741" s="25">
        <v>0</v>
      </c>
      <c r="M741" s="25">
        <v>0</v>
      </c>
      <c r="N741" s="25">
        <v>0</v>
      </c>
      <c r="O741" s="25">
        <v>0</v>
      </c>
      <c r="P741" s="17">
        <v>0</v>
      </c>
      <c r="Q741" s="17">
        <v>3000</v>
      </c>
      <c r="R741" s="17">
        <v>0</v>
      </c>
    </row>
    <row r="742" spans="1:18" ht="33">
      <c r="A742" s="17">
        <v>200555</v>
      </c>
      <c r="B742" s="29" t="s">
        <v>12386</v>
      </c>
      <c r="C742" s="25">
        <v>2</v>
      </c>
      <c r="D742" s="15" t="s">
        <v>215</v>
      </c>
      <c r="E742" s="25">
        <f>IF(D742="",0,VLOOKUP(D742,city!$D$4:$K$352,8,0))</f>
        <v>174</v>
      </c>
      <c r="F742" s="25">
        <v>1</v>
      </c>
      <c r="G742" s="25">
        <v>0</v>
      </c>
      <c r="H742" s="25" t="s">
        <v>11126</v>
      </c>
      <c r="I742" s="15" t="s">
        <v>12387</v>
      </c>
      <c r="J742" s="25">
        <f>IF(I742="","",VLOOKUP(I742,speciality!$B$4:$J$1737,9,0))</f>
        <v>117405</v>
      </c>
      <c r="K742" s="25" t="str">
        <f t="shared" si="8"/>
        <v>4,117405</v>
      </c>
      <c r="L742" s="25">
        <v>0</v>
      </c>
      <c r="M742" s="25">
        <v>0</v>
      </c>
      <c r="N742" s="25">
        <v>0</v>
      </c>
      <c r="O742" s="25">
        <v>0</v>
      </c>
      <c r="P742" s="17">
        <v>0</v>
      </c>
      <c r="Q742" s="17">
        <v>3000</v>
      </c>
      <c r="R742" s="17">
        <v>0</v>
      </c>
    </row>
    <row r="743" spans="1:18" ht="33">
      <c r="A743" s="17">
        <v>200556</v>
      </c>
      <c r="B743" s="29" t="s">
        <v>12388</v>
      </c>
      <c r="C743" s="25">
        <v>2</v>
      </c>
      <c r="D743" s="15" t="s">
        <v>215</v>
      </c>
      <c r="E743" s="25">
        <f>IF(D743="",0,VLOOKUP(D743,city!$D$4:$K$352,8,0))</f>
        <v>174</v>
      </c>
      <c r="F743" s="25">
        <v>1</v>
      </c>
      <c r="G743" s="25">
        <v>0</v>
      </c>
      <c r="H743" s="25" t="s">
        <v>11126</v>
      </c>
      <c r="I743" s="15" t="s">
        <v>12389</v>
      </c>
      <c r="J743" s="25">
        <f>IF(I743="","",VLOOKUP(I743,speciality!$B$4:$J$1737,9,0))</f>
        <v>117404</v>
      </c>
      <c r="K743" s="25" t="str">
        <f t="shared" si="8"/>
        <v>4,117404</v>
      </c>
      <c r="L743" s="25">
        <v>0</v>
      </c>
      <c r="M743" s="25">
        <v>0</v>
      </c>
      <c r="N743" s="25">
        <v>0</v>
      </c>
      <c r="O743" s="25">
        <v>0</v>
      </c>
      <c r="P743" s="17">
        <v>0</v>
      </c>
      <c r="Q743" s="17">
        <v>3000</v>
      </c>
      <c r="R743" s="17">
        <v>0</v>
      </c>
    </row>
    <row r="744" spans="1:18" ht="16.5">
      <c r="A744" s="17">
        <v>200557</v>
      </c>
      <c r="B744" s="29" t="s">
        <v>12390</v>
      </c>
      <c r="C744" s="25">
        <v>2</v>
      </c>
      <c r="D744" s="15" t="s">
        <v>215</v>
      </c>
      <c r="E744" s="25">
        <f>IF(D744="",0,VLOOKUP(D744,city!$D$4:$K$352,8,0))</f>
        <v>174</v>
      </c>
      <c r="F744" s="25">
        <v>1</v>
      </c>
      <c r="G744" s="25">
        <v>0</v>
      </c>
      <c r="H744" s="25" t="s">
        <v>11126</v>
      </c>
      <c r="I744" s="15"/>
      <c r="J744" s="25" t="str">
        <f>IF(I744="","",VLOOKUP(I744,speciality!$B$4:$J$1737,9,0))</f>
        <v/>
      </c>
      <c r="K744" s="25" t="str">
        <f t="shared" si="8"/>
        <v>3,-1</v>
      </c>
      <c r="L744" s="25">
        <v>0</v>
      </c>
      <c r="M744" s="25">
        <v>0</v>
      </c>
      <c r="N744" s="25">
        <v>0</v>
      </c>
      <c r="O744" s="25">
        <v>0</v>
      </c>
      <c r="P744" s="17">
        <v>0</v>
      </c>
      <c r="Q744" s="17">
        <v>3000</v>
      </c>
      <c r="R744" s="17">
        <v>0</v>
      </c>
    </row>
    <row r="745" spans="1:18" ht="33">
      <c r="A745" s="17">
        <v>200558</v>
      </c>
      <c r="B745" s="29" t="s">
        <v>12391</v>
      </c>
      <c r="C745" s="25">
        <v>2</v>
      </c>
      <c r="D745" s="15" t="s">
        <v>216</v>
      </c>
      <c r="E745" s="25">
        <f>IF(D745="",0,VLOOKUP(D745,city!$D$4:$K$352,8,0))</f>
        <v>175</v>
      </c>
      <c r="F745" s="25">
        <v>1</v>
      </c>
      <c r="G745" s="25">
        <v>0</v>
      </c>
      <c r="H745" s="25" t="s">
        <v>11126</v>
      </c>
      <c r="I745" s="15" t="s">
        <v>12392</v>
      </c>
      <c r="J745" s="25" t="e">
        <f>IF(I745="","",VLOOKUP(I745,speciality!$B$4:$J$1737,9,0))</f>
        <v>#N/A</v>
      </c>
      <c r="K745" s="25" t="e">
        <f t="shared" si="8"/>
        <v>#N/A</v>
      </c>
      <c r="L745" s="25">
        <v>0</v>
      </c>
      <c r="M745" s="25">
        <v>0</v>
      </c>
      <c r="N745" s="25">
        <v>0</v>
      </c>
      <c r="O745" s="25">
        <v>0</v>
      </c>
      <c r="P745" s="17">
        <v>0</v>
      </c>
      <c r="Q745" s="17">
        <v>3000</v>
      </c>
      <c r="R745" s="17">
        <v>0</v>
      </c>
    </row>
    <row r="746" spans="1:18" ht="33">
      <c r="A746" s="17">
        <v>200559</v>
      </c>
      <c r="B746" s="29" t="s">
        <v>12393</v>
      </c>
      <c r="C746" s="25">
        <v>2</v>
      </c>
      <c r="D746" s="15" t="s">
        <v>216</v>
      </c>
      <c r="E746" s="25">
        <f>IF(D746="",0,VLOOKUP(D746,city!$D$4:$K$352,8,0))</f>
        <v>175</v>
      </c>
      <c r="F746" s="25">
        <v>1</v>
      </c>
      <c r="G746" s="25">
        <v>0</v>
      </c>
      <c r="H746" s="25" t="s">
        <v>11126</v>
      </c>
      <c r="I746" s="15"/>
      <c r="J746" s="25" t="str">
        <f>IF(I746="","",VLOOKUP(I746,speciality!$B$4:$J$1737,9,0))</f>
        <v/>
      </c>
      <c r="K746" s="25" t="str">
        <f t="shared" si="8"/>
        <v>3,-1</v>
      </c>
      <c r="L746" s="25">
        <v>0</v>
      </c>
      <c r="M746" s="25">
        <v>0</v>
      </c>
      <c r="N746" s="25">
        <v>0</v>
      </c>
      <c r="O746" s="25">
        <v>0</v>
      </c>
      <c r="P746" s="17">
        <v>0</v>
      </c>
      <c r="Q746" s="17">
        <v>3000</v>
      </c>
      <c r="R746" s="17">
        <v>0</v>
      </c>
    </row>
    <row r="747" spans="1:18" ht="33">
      <c r="A747" s="17">
        <v>200560</v>
      </c>
      <c r="B747" s="29" t="s">
        <v>12394</v>
      </c>
      <c r="C747" s="25">
        <v>2</v>
      </c>
      <c r="D747" s="15" t="s">
        <v>216</v>
      </c>
      <c r="E747" s="25">
        <f>IF(D747="",0,VLOOKUP(D747,city!$D$4:$K$352,8,0))</f>
        <v>175</v>
      </c>
      <c r="F747" s="25">
        <v>1</v>
      </c>
      <c r="G747" s="25">
        <v>0</v>
      </c>
      <c r="H747" s="25" t="s">
        <v>11126</v>
      </c>
      <c r="I747" s="15" t="s">
        <v>12395</v>
      </c>
      <c r="J747" s="25">
        <f>IF(I747="","",VLOOKUP(I747,speciality!$B$4:$J$1737,9,0))</f>
        <v>117503</v>
      </c>
      <c r="K747" s="25" t="str">
        <f t="shared" si="8"/>
        <v>4,117503</v>
      </c>
      <c r="L747" s="25">
        <v>0</v>
      </c>
      <c r="M747" s="25">
        <v>0</v>
      </c>
      <c r="N747" s="25">
        <v>0</v>
      </c>
      <c r="O747" s="25">
        <v>0</v>
      </c>
      <c r="P747" s="17">
        <v>0</v>
      </c>
      <c r="Q747" s="17">
        <v>3000</v>
      </c>
      <c r="R747" s="17">
        <v>0</v>
      </c>
    </row>
    <row r="748" spans="1:18" ht="33">
      <c r="A748" s="17">
        <v>200561</v>
      </c>
      <c r="B748" s="29" t="s">
        <v>12396</v>
      </c>
      <c r="C748" s="25">
        <v>2</v>
      </c>
      <c r="D748" s="15" t="s">
        <v>217</v>
      </c>
      <c r="E748" s="25">
        <f>IF(D748="",0,VLOOKUP(D748,city!$D$4:$K$352,8,0))</f>
        <v>176</v>
      </c>
      <c r="F748" s="25">
        <v>1</v>
      </c>
      <c r="G748" s="25">
        <v>0</v>
      </c>
      <c r="H748" s="25" t="s">
        <v>11126</v>
      </c>
      <c r="I748" s="15" t="s">
        <v>12397</v>
      </c>
      <c r="J748" s="25">
        <f>IF(I748="","",VLOOKUP(I748,speciality!$B$4:$J$1737,9,0))</f>
        <v>117602</v>
      </c>
      <c r="K748" s="25" t="str">
        <f t="shared" si="8"/>
        <v>4,117602</v>
      </c>
      <c r="L748" s="25">
        <v>0</v>
      </c>
      <c r="M748" s="25">
        <v>0</v>
      </c>
      <c r="N748" s="25">
        <v>0</v>
      </c>
      <c r="O748" s="25">
        <v>0</v>
      </c>
      <c r="P748" s="17">
        <v>0</v>
      </c>
      <c r="Q748" s="17">
        <v>3000</v>
      </c>
      <c r="R748" s="17">
        <v>0</v>
      </c>
    </row>
    <row r="749" spans="1:18" ht="33">
      <c r="A749" s="17">
        <v>200562</v>
      </c>
      <c r="B749" s="29" t="s">
        <v>12398</v>
      </c>
      <c r="C749" s="25">
        <v>2</v>
      </c>
      <c r="D749" s="15" t="s">
        <v>217</v>
      </c>
      <c r="E749" s="25">
        <f>IF(D749="",0,VLOOKUP(D749,city!$D$4:$K$352,8,0))</f>
        <v>176</v>
      </c>
      <c r="F749" s="25">
        <v>1</v>
      </c>
      <c r="G749" s="25">
        <v>0</v>
      </c>
      <c r="H749" s="25" t="s">
        <v>11126</v>
      </c>
      <c r="I749" s="15" t="s">
        <v>12399</v>
      </c>
      <c r="J749" s="25">
        <f>IF(I749="","",VLOOKUP(I749,speciality!$B$4:$J$1737,9,0))</f>
        <v>117603</v>
      </c>
      <c r="K749" s="25" t="str">
        <f t="shared" si="8"/>
        <v>4,117603</v>
      </c>
      <c r="L749" s="25">
        <v>0</v>
      </c>
      <c r="M749" s="25">
        <v>0</v>
      </c>
      <c r="N749" s="25">
        <v>0</v>
      </c>
      <c r="O749" s="25">
        <v>0</v>
      </c>
      <c r="P749" s="17">
        <v>0</v>
      </c>
      <c r="Q749" s="17">
        <v>3000</v>
      </c>
      <c r="R749" s="17">
        <v>0</v>
      </c>
    </row>
    <row r="750" spans="1:18" ht="33">
      <c r="A750" s="17">
        <v>200563</v>
      </c>
      <c r="B750" s="29" t="s">
        <v>12400</v>
      </c>
      <c r="C750" s="25">
        <v>2</v>
      </c>
      <c r="D750" s="15" t="s">
        <v>218</v>
      </c>
      <c r="E750" s="25">
        <f>IF(D750="",0,VLOOKUP(D750,city!$D$4:$K$352,8,0))</f>
        <v>177</v>
      </c>
      <c r="F750" s="25">
        <v>1</v>
      </c>
      <c r="G750" s="25">
        <v>0</v>
      </c>
      <c r="H750" s="25" t="s">
        <v>11126</v>
      </c>
      <c r="I750" s="15" t="s">
        <v>12401</v>
      </c>
      <c r="J750" s="25">
        <f>IF(I750="","",VLOOKUP(I750,speciality!$B$4:$J$1737,9,0))</f>
        <v>117701</v>
      </c>
      <c r="K750" s="25" t="str">
        <f t="shared" si="8"/>
        <v>4,117701</v>
      </c>
      <c r="L750" s="25">
        <v>0</v>
      </c>
      <c r="M750" s="25">
        <v>0</v>
      </c>
      <c r="N750" s="25">
        <v>0</v>
      </c>
      <c r="O750" s="25">
        <v>0</v>
      </c>
      <c r="P750" s="17">
        <v>0</v>
      </c>
      <c r="Q750" s="17">
        <v>3000</v>
      </c>
      <c r="R750" s="17">
        <v>0</v>
      </c>
    </row>
    <row r="751" spans="1:18" ht="33">
      <c r="A751" s="17">
        <v>200564</v>
      </c>
      <c r="B751" s="29" t="s">
        <v>12402</v>
      </c>
      <c r="C751" s="25">
        <v>2</v>
      </c>
      <c r="D751" s="15" t="s">
        <v>218</v>
      </c>
      <c r="E751" s="25">
        <f>IF(D751="",0,VLOOKUP(D751,city!$D$4:$K$352,8,0))</f>
        <v>177</v>
      </c>
      <c r="F751" s="25">
        <v>1</v>
      </c>
      <c r="G751" s="25">
        <v>0</v>
      </c>
      <c r="H751" s="25" t="s">
        <v>11126</v>
      </c>
      <c r="I751" s="15"/>
      <c r="J751" s="25" t="str">
        <f>IF(I751="","",VLOOKUP(I751,speciality!$B$4:$J$1737,9,0))</f>
        <v/>
      </c>
      <c r="K751" s="25" t="str">
        <f t="shared" si="8"/>
        <v>3,-1</v>
      </c>
      <c r="L751" s="25">
        <v>0</v>
      </c>
      <c r="M751" s="25">
        <v>0</v>
      </c>
      <c r="N751" s="25">
        <v>0</v>
      </c>
      <c r="O751" s="25">
        <v>0</v>
      </c>
      <c r="P751" s="17">
        <v>0</v>
      </c>
      <c r="Q751" s="17">
        <v>3000</v>
      </c>
      <c r="R751" s="17">
        <v>0</v>
      </c>
    </row>
    <row r="752" spans="1:18" ht="33">
      <c r="A752" s="17">
        <v>200565</v>
      </c>
      <c r="B752" s="29" t="s">
        <v>12403</v>
      </c>
      <c r="C752" s="25">
        <v>2</v>
      </c>
      <c r="D752" s="15" t="s">
        <v>218</v>
      </c>
      <c r="E752" s="25">
        <f>IF(D752="",0,VLOOKUP(D752,city!$D$4:$K$352,8,0))</f>
        <v>177</v>
      </c>
      <c r="F752" s="25">
        <v>1</v>
      </c>
      <c r="G752" s="25">
        <v>0</v>
      </c>
      <c r="H752" s="25" t="s">
        <v>11126</v>
      </c>
      <c r="I752" s="15" t="s">
        <v>12404</v>
      </c>
      <c r="J752" s="25">
        <f>IF(I752="","",VLOOKUP(I752,speciality!$B$4:$J$1737,9,0))</f>
        <v>117705</v>
      </c>
      <c r="K752" s="25" t="str">
        <f t="shared" si="8"/>
        <v>4,117705</v>
      </c>
      <c r="L752" s="25">
        <v>0</v>
      </c>
      <c r="M752" s="25">
        <v>0</v>
      </c>
      <c r="N752" s="25">
        <v>0</v>
      </c>
      <c r="O752" s="25">
        <v>0</v>
      </c>
      <c r="P752" s="17">
        <v>0</v>
      </c>
      <c r="Q752" s="17">
        <v>3000</v>
      </c>
      <c r="R752" s="17">
        <v>0</v>
      </c>
    </row>
    <row r="753" spans="1:18" ht="33">
      <c r="A753" s="17">
        <v>200566</v>
      </c>
      <c r="B753" s="29" t="s">
        <v>12405</v>
      </c>
      <c r="C753" s="25">
        <v>2</v>
      </c>
      <c r="D753" s="15" t="s">
        <v>219</v>
      </c>
      <c r="E753" s="25">
        <f>IF(D753="",0,VLOOKUP(D753,city!$D$4:$K$352,8,0))</f>
        <v>178</v>
      </c>
      <c r="F753" s="25">
        <v>1</v>
      </c>
      <c r="G753" s="25">
        <v>0</v>
      </c>
      <c r="H753" s="25" t="s">
        <v>11126</v>
      </c>
      <c r="I753" s="15"/>
      <c r="J753" s="25" t="str">
        <f>IF(I753="","",VLOOKUP(I753,speciality!$B$4:$J$1737,9,0))</f>
        <v/>
      </c>
      <c r="K753" s="25" t="str">
        <f t="shared" si="8"/>
        <v>3,-1</v>
      </c>
      <c r="L753" s="25">
        <v>0</v>
      </c>
      <c r="M753" s="25">
        <v>0</v>
      </c>
      <c r="N753" s="25">
        <v>0</v>
      </c>
      <c r="O753" s="25">
        <v>0</v>
      </c>
      <c r="P753" s="17">
        <v>0</v>
      </c>
      <c r="Q753" s="17">
        <v>3000</v>
      </c>
      <c r="R753" s="17">
        <v>0</v>
      </c>
    </row>
    <row r="754" spans="1:18" ht="33">
      <c r="A754" s="17">
        <v>200567</v>
      </c>
      <c r="B754" s="29" t="s">
        <v>12406</v>
      </c>
      <c r="C754" s="25">
        <v>2</v>
      </c>
      <c r="D754" s="15" t="s">
        <v>219</v>
      </c>
      <c r="E754" s="25">
        <f>IF(D754="",0,VLOOKUP(D754,city!$D$4:$K$352,8,0))</f>
        <v>178</v>
      </c>
      <c r="F754" s="25">
        <v>1</v>
      </c>
      <c r="G754" s="25">
        <v>0</v>
      </c>
      <c r="H754" s="25" t="s">
        <v>11126</v>
      </c>
      <c r="I754" s="15" t="s">
        <v>12407</v>
      </c>
      <c r="J754" s="25">
        <f>IF(I754="","",VLOOKUP(I754,speciality!$B$4:$J$1737,9,0))</f>
        <v>117803</v>
      </c>
      <c r="K754" s="25" t="str">
        <f t="shared" si="8"/>
        <v>4,117803</v>
      </c>
      <c r="L754" s="25">
        <v>0</v>
      </c>
      <c r="M754" s="25">
        <v>0</v>
      </c>
      <c r="N754" s="25">
        <v>0</v>
      </c>
      <c r="O754" s="25">
        <v>0</v>
      </c>
      <c r="P754" s="17">
        <v>0</v>
      </c>
      <c r="Q754" s="17">
        <v>3000</v>
      </c>
      <c r="R754" s="17">
        <v>0</v>
      </c>
    </row>
    <row r="755" spans="1:18" ht="16.5">
      <c r="A755" s="17">
        <v>200568</v>
      </c>
      <c r="B755" s="29" t="s">
        <v>12408</v>
      </c>
      <c r="C755" s="25">
        <v>2</v>
      </c>
      <c r="D755" s="15" t="s">
        <v>219</v>
      </c>
      <c r="E755" s="25">
        <f>IF(D755="",0,VLOOKUP(D755,city!$D$4:$K$352,8,0))</f>
        <v>178</v>
      </c>
      <c r="F755" s="25">
        <v>1</v>
      </c>
      <c r="G755" s="25">
        <v>0</v>
      </c>
      <c r="H755" s="25" t="s">
        <v>11126</v>
      </c>
      <c r="I755" s="15" t="s">
        <v>12409</v>
      </c>
      <c r="J755" s="25">
        <f>IF(I755="","",VLOOKUP(I755,speciality!$B$4:$J$1737,9,0))</f>
        <v>117802</v>
      </c>
      <c r="K755" s="25" t="str">
        <f t="shared" si="8"/>
        <v>4,117802</v>
      </c>
      <c r="L755" s="25">
        <v>0</v>
      </c>
      <c r="M755" s="25">
        <v>0</v>
      </c>
      <c r="N755" s="25">
        <v>0</v>
      </c>
      <c r="O755" s="25">
        <v>0</v>
      </c>
      <c r="P755" s="17">
        <v>0</v>
      </c>
      <c r="Q755" s="17">
        <v>3000</v>
      </c>
      <c r="R755" s="17">
        <v>0</v>
      </c>
    </row>
    <row r="756" spans="1:18" ht="33">
      <c r="A756" s="17">
        <v>200569</v>
      </c>
      <c r="B756" s="29" t="s">
        <v>12410</v>
      </c>
      <c r="C756" s="25">
        <v>2</v>
      </c>
      <c r="D756" s="15" t="s">
        <v>221</v>
      </c>
      <c r="E756" s="25">
        <f>IF(D756="",0,VLOOKUP(D756,city!$D$4:$K$352,8,0))</f>
        <v>180</v>
      </c>
      <c r="F756" s="25">
        <v>1</v>
      </c>
      <c r="G756" s="25">
        <v>0</v>
      </c>
      <c r="H756" s="25" t="s">
        <v>11126</v>
      </c>
      <c r="I756" s="15" t="s">
        <v>12411</v>
      </c>
      <c r="J756" s="25">
        <f>IF(I756="","",VLOOKUP(I756,speciality!$B$4:$J$1737,9,0))</f>
        <v>118004</v>
      </c>
      <c r="K756" s="25" t="str">
        <f t="shared" si="8"/>
        <v>4,118004</v>
      </c>
      <c r="L756" s="25">
        <v>0</v>
      </c>
      <c r="M756" s="25">
        <v>0</v>
      </c>
      <c r="N756" s="25">
        <v>0</v>
      </c>
      <c r="O756" s="25">
        <v>0</v>
      </c>
      <c r="P756" s="17">
        <v>0</v>
      </c>
      <c r="Q756" s="17">
        <v>3000</v>
      </c>
      <c r="R756" s="17">
        <v>0</v>
      </c>
    </row>
    <row r="757" spans="1:18" ht="33">
      <c r="A757" s="17">
        <v>200570</v>
      </c>
      <c r="B757" s="29" t="s">
        <v>12412</v>
      </c>
      <c r="C757" s="25">
        <v>2</v>
      </c>
      <c r="D757" s="15" t="s">
        <v>221</v>
      </c>
      <c r="E757" s="25">
        <f>IF(D757="",0,VLOOKUP(D757,city!$D$4:$K$352,8,0))</f>
        <v>180</v>
      </c>
      <c r="F757" s="25">
        <v>1</v>
      </c>
      <c r="G757" s="25">
        <v>0</v>
      </c>
      <c r="H757" s="25" t="s">
        <v>11126</v>
      </c>
      <c r="I757" s="15" t="s">
        <v>12413</v>
      </c>
      <c r="J757" s="25">
        <f>IF(I757="","",VLOOKUP(I757,speciality!$B$4:$J$1737,9,0))</f>
        <v>118005</v>
      </c>
      <c r="K757" s="25" t="str">
        <f t="shared" si="8"/>
        <v>4,118005</v>
      </c>
      <c r="L757" s="25">
        <v>0</v>
      </c>
      <c r="M757" s="25">
        <v>0</v>
      </c>
      <c r="N757" s="25">
        <v>0</v>
      </c>
      <c r="O757" s="25">
        <v>0</v>
      </c>
      <c r="P757" s="17">
        <v>0</v>
      </c>
      <c r="Q757" s="17">
        <v>3000</v>
      </c>
      <c r="R757" s="17">
        <v>0</v>
      </c>
    </row>
    <row r="758" spans="1:18" ht="33">
      <c r="A758" s="17">
        <v>200571</v>
      </c>
      <c r="B758" s="29" t="s">
        <v>12414</v>
      </c>
      <c r="C758" s="25">
        <v>2</v>
      </c>
      <c r="D758" s="15" t="s">
        <v>221</v>
      </c>
      <c r="E758" s="25">
        <f>IF(D758="",0,VLOOKUP(D758,city!$D$4:$K$352,8,0))</f>
        <v>180</v>
      </c>
      <c r="F758" s="25">
        <v>1</v>
      </c>
      <c r="G758" s="25">
        <v>0</v>
      </c>
      <c r="H758" s="25" t="s">
        <v>11126</v>
      </c>
      <c r="I758" s="15"/>
      <c r="J758" s="25" t="str">
        <f>IF(I758="","",VLOOKUP(I758,speciality!$B$4:$J$1737,9,0))</f>
        <v/>
      </c>
      <c r="K758" s="25" t="str">
        <f t="shared" si="8"/>
        <v>3,-1</v>
      </c>
      <c r="L758" s="25">
        <v>0</v>
      </c>
      <c r="M758" s="25">
        <v>0</v>
      </c>
      <c r="N758" s="25">
        <v>0</v>
      </c>
      <c r="O758" s="25">
        <v>0</v>
      </c>
      <c r="P758" s="17">
        <v>0</v>
      </c>
      <c r="Q758" s="17">
        <v>3000</v>
      </c>
      <c r="R758" s="17">
        <v>0</v>
      </c>
    </row>
    <row r="759" spans="1:18" ht="33">
      <c r="A759" s="17">
        <v>200572</v>
      </c>
      <c r="B759" s="29" t="s">
        <v>12415</v>
      </c>
      <c r="C759" s="25">
        <v>2</v>
      </c>
      <c r="D759" s="15" t="s">
        <v>222</v>
      </c>
      <c r="E759" s="25">
        <f>IF(D759="",0,VLOOKUP(D759,city!$D$4:$K$352,8,0))</f>
        <v>181</v>
      </c>
      <c r="F759" s="25">
        <v>1</v>
      </c>
      <c r="G759" s="25">
        <v>0</v>
      </c>
      <c r="H759" s="25" t="s">
        <v>11126</v>
      </c>
      <c r="I759" s="15" t="s">
        <v>12416</v>
      </c>
      <c r="J759" s="25">
        <f>IF(I759="","",VLOOKUP(I759,speciality!$B$4:$J$1737,9,0))</f>
        <v>118103</v>
      </c>
      <c r="K759" s="25" t="str">
        <f t="shared" si="8"/>
        <v>4,118103</v>
      </c>
      <c r="L759" s="25">
        <v>0</v>
      </c>
      <c r="M759" s="25">
        <v>0</v>
      </c>
      <c r="N759" s="25">
        <v>0</v>
      </c>
      <c r="O759" s="25">
        <v>0</v>
      </c>
      <c r="P759" s="17">
        <v>0</v>
      </c>
      <c r="Q759" s="17">
        <v>3000</v>
      </c>
      <c r="R759" s="17">
        <v>0</v>
      </c>
    </row>
    <row r="760" spans="1:18" ht="33">
      <c r="A760" s="17">
        <v>200573</v>
      </c>
      <c r="B760" s="29" t="s">
        <v>12417</v>
      </c>
      <c r="C760" s="25">
        <v>2</v>
      </c>
      <c r="D760" s="15" t="s">
        <v>222</v>
      </c>
      <c r="E760" s="25">
        <f>IF(D760="",0,VLOOKUP(D760,city!$D$4:$K$352,8,0))</f>
        <v>181</v>
      </c>
      <c r="F760" s="25">
        <v>1</v>
      </c>
      <c r="G760" s="25">
        <v>0</v>
      </c>
      <c r="H760" s="25" t="s">
        <v>11126</v>
      </c>
      <c r="I760" s="15" t="s">
        <v>12418</v>
      </c>
      <c r="J760" s="25">
        <f>IF(I760="","",VLOOKUP(I760,speciality!$B$4:$J$1737,9,0))</f>
        <v>118105</v>
      </c>
      <c r="K760" s="25" t="str">
        <f t="shared" si="8"/>
        <v>4,118105</v>
      </c>
      <c r="L760" s="25">
        <v>0</v>
      </c>
      <c r="M760" s="25">
        <v>0</v>
      </c>
      <c r="N760" s="25">
        <v>0</v>
      </c>
      <c r="O760" s="25">
        <v>0</v>
      </c>
      <c r="P760" s="17">
        <v>0</v>
      </c>
      <c r="Q760" s="17">
        <v>3000</v>
      </c>
      <c r="R760" s="17">
        <v>0</v>
      </c>
    </row>
    <row r="761" spans="1:18" ht="33">
      <c r="A761" s="17">
        <v>200574</v>
      </c>
      <c r="B761" s="29" t="s">
        <v>12419</v>
      </c>
      <c r="C761" s="25">
        <v>2</v>
      </c>
      <c r="D761" s="15" t="s">
        <v>223</v>
      </c>
      <c r="E761" s="25">
        <f>IF(D761="",0,VLOOKUP(D761,city!$D$4:$K$352,8,0))</f>
        <v>182</v>
      </c>
      <c r="F761" s="25">
        <v>1</v>
      </c>
      <c r="G761" s="25">
        <v>0</v>
      </c>
      <c r="H761" s="25" t="s">
        <v>11126</v>
      </c>
      <c r="I761" s="15" t="s">
        <v>12420</v>
      </c>
      <c r="J761" s="25">
        <f>IF(I761="","",VLOOKUP(I761,speciality!$B$4:$J$1737,9,0))</f>
        <v>118203</v>
      </c>
      <c r="K761" s="25" t="str">
        <f t="shared" si="8"/>
        <v>4,118203</v>
      </c>
      <c r="L761" s="25">
        <v>0</v>
      </c>
      <c r="M761" s="25">
        <v>0</v>
      </c>
      <c r="N761" s="25">
        <v>0</v>
      </c>
      <c r="O761" s="25">
        <v>0</v>
      </c>
      <c r="P761" s="17">
        <v>0</v>
      </c>
      <c r="Q761" s="17">
        <v>3000</v>
      </c>
      <c r="R761" s="17">
        <v>0</v>
      </c>
    </row>
    <row r="762" spans="1:18" ht="33">
      <c r="A762" s="17">
        <v>200575</v>
      </c>
      <c r="B762" s="29" t="s">
        <v>12421</v>
      </c>
      <c r="C762" s="25">
        <v>2</v>
      </c>
      <c r="D762" s="15" t="s">
        <v>223</v>
      </c>
      <c r="E762" s="25">
        <f>IF(D762="",0,VLOOKUP(D762,city!$D$4:$K$352,8,0))</f>
        <v>182</v>
      </c>
      <c r="F762" s="25">
        <v>1</v>
      </c>
      <c r="G762" s="25">
        <v>0</v>
      </c>
      <c r="H762" s="25" t="s">
        <v>11126</v>
      </c>
      <c r="I762" s="15" t="s">
        <v>12422</v>
      </c>
      <c r="J762" s="25">
        <f>IF(I762="","",VLOOKUP(I762,speciality!$B$4:$J$1737,9,0))</f>
        <v>118204</v>
      </c>
      <c r="K762" s="25" t="str">
        <f t="shared" si="8"/>
        <v>4,118204</v>
      </c>
      <c r="L762" s="25">
        <v>0</v>
      </c>
      <c r="M762" s="25">
        <v>0</v>
      </c>
      <c r="N762" s="25">
        <v>0</v>
      </c>
      <c r="O762" s="25">
        <v>0</v>
      </c>
      <c r="P762" s="17">
        <v>0</v>
      </c>
      <c r="Q762" s="17">
        <v>3000</v>
      </c>
      <c r="R762" s="17">
        <v>0</v>
      </c>
    </row>
    <row r="763" spans="1:18" ht="33">
      <c r="A763" s="17">
        <v>200576</v>
      </c>
      <c r="B763" s="31" t="s">
        <v>12423</v>
      </c>
      <c r="C763" s="25">
        <v>2</v>
      </c>
      <c r="D763" s="15" t="s">
        <v>223</v>
      </c>
      <c r="E763" s="25">
        <f>IF(D763="",0,VLOOKUP(D763,city!$D$4:$K$352,8,0))</f>
        <v>182</v>
      </c>
      <c r="F763" s="25">
        <v>1</v>
      </c>
      <c r="G763" s="25">
        <v>0</v>
      </c>
      <c r="H763" s="25" t="s">
        <v>11126</v>
      </c>
      <c r="I763" s="15"/>
      <c r="J763" s="25" t="str">
        <f>IF(I763="","",VLOOKUP(I763,speciality!$B$4:$J$1737,9,0))</f>
        <v/>
      </c>
      <c r="K763" s="25" t="str">
        <f t="shared" si="8"/>
        <v>3,-1</v>
      </c>
      <c r="L763" s="25">
        <v>0</v>
      </c>
      <c r="M763" s="25">
        <v>0</v>
      </c>
      <c r="N763" s="25">
        <v>0</v>
      </c>
      <c r="O763" s="25">
        <v>0</v>
      </c>
      <c r="P763" s="17">
        <v>0</v>
      </c>
      <c r="Q763" s="17">
        <v>3000</v>
      </c>
      <c r="R763" s="17">
        <v>0</v>
      </c>
    </row>
    <row r="764" spans="1:18" ht="33">
      <c r="A764" s="17">
        <v>200577</v>
      </c>
      <c r="B764" s="29" t="s">
        <v>12424</v>
      </c>
      <c r="C764" s="25">
        <v>2</v>
      </c>
      <c r="D764" s="15" t="s">
        <v>220</v>
      </c>
      <c r="E764" s="25">
        <f>IF(D764="",0,VLOOKUP(D764,city!$D$4:$K$352,8,0))</f>
        <v>179</v>
      </c>
      <c r="F764" s="25">
        <v>1</v>
      </c>
      <c r="G764" s="25">
        <v>0</v>
      </c>
      <c r="H764" s="25" t="s">
        <v>11126</v>
      </c>
      <c r="I764" s="15" t="s">
        <v>12425</v>
      </c>
      <c r="J764" s="25">
        <f>IF(I764="","",VLOOKUP(I764,speciality!$B$4:$J$1737,9,0))</f>
        <v>117903</v>
      </c>
      <c r="K764" s="25" t="str">
        <f t="shared" ref="K764:K827" si="9">IF(J764="","3,-1","4,"&amp;J764)</f>
        <v>4,117903</v>
      </c>
      <c r="L764" s="25">
        <v>0</v>
      </c>
      <c r="M764" s="25">
        <v>0</v>
      </c>
      <c r="N764" s="25">
        <v>0</v>
      </c>
      <c r="O764" s="25">
        <v>0</v>
      </c>
      <c r="P764" s="17">
        <v>0</v>
      </c>
      <c r="Q764" s="17">
        <v>3000</v>
      </c>
      <c r="R764" s="17">
        <v>0</v>
      </c>
    </row>
    <row r="765" spans="1:18" ht="33">
      <c r="A765" s="17">
        <v>200578</v>
      </c>
      <c r="B765" s="29" t="s">
        <v>12426</v>
      </c>
      <c r="C765" s="25">
        <v>2</v>
      </c>
      <c r="D765" s="15" t="s">
        <v>220</v>
      </c>
      <c r="E765" s="25">
        <f>IF(D765="",0,VLOOKUP(D765,city!$D$4:$K$352,8,0))</f>
        <v>179</v>
      </c>
      <c r="F765" s="25">
        <v>1</v>
      </c>
      <c r="G765" s="25">
        <v>0</v>
      </c>
      <c r="H765" s="25" t="s">
        <v>11126</v>
      </c>
      <c r="I765" s="15" t="s">
        <v>12427</v>
      </c>
      <c r="J765" s="25">
        <f>IF(I765="","",VLOOKUP(I765,speciality!$B$4:$J$1737,9,0))</f>
        <v>117902</v>
      </c>
      <c r="K765" s="25" t="str">
        <f t="shared" si="9"/>
        <v>4,117902</v>
      </c>
      <c r="L765" s="25">
        <v>0</v>
      </c>
      <c r="M765" s="25">
        <v>0</v>
      </c>
      <c r="N765" s="25">
        <v>0</v>
      </c>
      <c r="O765" s="25">
        <v>0</v>
      </c>
      <c r="P765" s="17">
        <v>0</v>
      </c>
      <c r="Q765" s="17">
        <v>3000</v>
      </c>
      <c r="R765" s="17">
        <v>0</v>
      </c>
    </row>
    <row r="766" spans="1:18" ht="49.5">
      <c r="A766" s="17">
        <v>200579</v>
      </c>
      <c r="B766" s="29" t="s">
        <v>12428</v>
      </c>
      <c r="C766" s="25">
        <v>2</v>
      </c>
      <c r="D766" s="15" t="s">
        <v>220</v>
      </c>
      <c r="E766" s="25">
        <f>IF(D766="",0,VLOOKUP(D766,city!$D$4:$K$352,8,0))</f>
        <v>179</v>
      </c>
      <c r="F766" s="25">
        <v>1</v>
      </c>
      <c r="G766" s="25">
        <v>0</v>
      </c>
      <c r="H766" s="25" t="s">
        <v>11126</v>
      </c>
      <c r="I766" s="15" t="s">
        <v>12429</v>
      </c>
      <c r="J766" s="25">
        <f>IF(I766="","",VLOOKUP(I766,speciality!$B$4:$J$1737,9,0))</f>
        <v>117904</v>
      </c>
      <c r="K766" s="25" t="str">
        <f t="shared" si="9"/>
        <v>4,117904</v>
      </c>
      <c r="L766" s="25">
        <v>0</v>
      </c>
      <c r="M766" s="25">
        <v>0</v>
      </c>
      <c r="N766" s="25">
        <v>0</v>
      </c>
      <c r="O766" s="25">
        <v>0</v>
      </c>
      <c r="P766" s="17">
        <v>0</v>
      </c>
      <c r="Q766" s="17">
        <v>3000</v>
      </c>
      <c r="R766" s="17">
        <v>0</v>
      </c>
    </row>
    <row r="767" spans="1:18" ht="33">
      <c r="A767" s="17">
        <v>200580</v>
      </c>
      <c r="B767" s="29" t="s">
        <v>12430</v>
      </c>
      <c r="C767" s="25">
        <v>2</v>
      </c>
      <c r="D767" s="15" t="s">
        <v>224</v>
      </c>
      <c r="E767" s="25">
        <f>IF(D767="",0,VLOOKUP(D767,city!$D$4:$K$352,8,0))</f>
        <v>183</v>
      </c>
      <c r="F767" s="25">
        <v>1</v>
      </c>
      <c r="G767" s="25">
        <v>0</v>
      </c>
      <c r="H767" s="25" t="s">
        <v>11126</v>
      </c>
      <c r="I767" s="15"/>
      <c r="J767" s="25" t="str">
        <f>IF(I767="","",VLOOKUP(I767,speciality!$B$4:$J$1737,9,0))</f>
        <v/>
      </c>
      <c r="K767" s="25" t="str">
        <f t="shared" si="9"/>
        <v>3,-1</v>
      </c>
      <c r="L767" s="25">
        <v>0</v>
      </c>
      <c r="M767" s="25">
        <v>0</v>
      </c>
      <c r="N767" s="25">
        <v>0</v>
      </c>
      <c r="O767" s="25">
        <v>0</v>
      </c>
      <c r="P767" s="17">
        <v>0</v>
      </c>
      <c r="Q767" s="17">
        <v>3000</v>
      </c>
      <c r="R767" s="17">
        <v>0</v>
      </c>
    </row>
    <row r="768" spans="1:18" ht="33">
      <c r="A768" s="17">
        <v>200581</v>
      </c>
      <c r="B768" s="29" t="s">
        <v>12431</v>
      </c>
      <c r="C768" s="25">
        <v>2</v>
      </c>
      <c r="D768" s="15" t="s">
        <v>224</v>
      </c>
      <c r="E768" s="25">
        <f>IF(D768="",0,VLOOKUP(D768,city!$D$4:$K$352,8,0))</f>
        <v>183</v>
      </c>
      <c r="F768" s="25">
        <v>1</v>
      </c>
      <c r="G768" s="25">
        <v>0</v>
      </c>
      <c r="H768" s="25" t="s">
        <v>11126</v>
      </c>
      <c r="I768" s="15" t="s">
        <v>12432</v>
      </c>
      <c r="J768" s="25">
        <f>IF(I768="","",VLOOKUP(I768,speciality!$B$4:$J$1737,9,0))</f>
        <v>118304</v>
      </c>
      <c r="K768" s="25" t="str">
        <f t="shared" si="9"/>
        <v>4,118304</v>
      </c>
      <c r="L768" s="25">
        <v>0</v>
      </c>
      <c r="M768" s="25">
        <v>0</v>
      </c>
      <c r="N768" s="25">
        <v>0</v>
      </c>
      <c r="O768" s="25">
        <v>0</v>
      </c>
      <c r="P768" s="17">
        <v>0</v>
      </c>
      <c r="Q768" s="17">
        <v>3000</v>
      </c>
      <c r="R768" s="17">
        <v>0</v>
      </c>
    </row>
    <row r="769" spans="1:18" ht="33">
      <c r="A769" s="17">
        <v>200582</v>
      </c>
      <c r="B769" s="29" t="s">
        <v>12433</v>
      </c>
      <c r="C769" s="25">
        <v>2</v>
      </c>
      <c r="D769" s="15" t="s">
        <v>224</v>
      </c>
      <c r="E769" s="25">
        <f>IF(D769="",0,VLOOKUP(D769,city!$D$4:$K$352,8,0))</f>
        <v>183</v>
      </c>
      <c r="F769" s="25">
        <v>1</v>
      </c>
      <c r="G769" s="25">
        <v>0</v>
      </c>
      <c r="H769" s="25" t="s">
        <v>11126</v>
      </c>
      <c r="I769" s="15"/>
      <c r="J769" s="25" t="str">
        <f>IF(I769="","",VLOOKUP(I769,speciality!$B$4:$J$1737,9,0))</f>
        <v/>
      </c>
      <c r="K769" s="25" t="str">
        <f t="shared" si="9"/>
        <v>3,-1</v>
      </c>
      <c r="L769" s="25">
        <v>0</v>
      </c>
      <c r="M769" s="25">
        <v>0</v>
      </c>
      <c r="N769" s="25">
        <v>0</v>
      </c>
      <c r="O769" s="25">
        <v>0</v>
      </c>
      <c r="P769" s="17">
        <v>0</v>
      </c>
      <c r="Q769" s="17">
        <v>3000</v>
      </c>
      <c r="R769" s="17">
        <v>0</v>
      </c>
    </row>
    <row r="770" spans="1:18" ht="33">
      <c r="A770" s="17">
        <v>200583</v>
      </c>
      <c r="B770" s="33" t="s">
        <v>12434</v>
      </c>
      <c r="C770" s="25">
        <v>2</v>
      </c>
      <c r="D770" s="36" t="s">
        <v>359</v>
      </c>
      <c r="E770" s="25">
        <f>IF(D770="",0,VLOOKUP(D770,city!$D$4:$K$352,8,0))</f>
        <v>308</v>
      </c>
      <c r="F770" s="25">
        <v>1</v>
      </c>
      <c r="G770" s="25">
        <v>0</v>
      </c>
      <c r="H770" s="25" t="s">
        <v>11126</v>
      </c>
      <c r="I770" s="36" t="s">
        <v>12435</v>
      </c>
      <c r="J770" s="25">
        <f>IF(I770="","",VLOOKUP(I770,speciality!$B$4:$J$1737,9,0))</f>
        <v>130801</v>
      </c>
      <c r="K770" s="25" t="str">
        <f t="shared" si="9"/>
        <v>4,130801</v>
      </c>
      <c r="L770" s="25">
        <v>0</v>
      </c>
      <c r="M770" s="25">
        <v>0</v>
      </c>
      <c r="N770" s="25">
        <v>0</v>
      </c>
      <c r="O770" s="25">
        <v>0</v>
      </c>
      <c r="P770" s="17">
        <v>0</v>
      </c>
      <c r="Q770" s="17">
        <v>3000</v>
      </c>
      <c r="R770" s="17">
        <v>0</v>
      </c>
    </row>
    <row r="771" spans="1:18" ht="33">
      <c r="A771" s="17">
        <v>200584</v>
      </c>
      <c r="B771" s="33" t="s">
        <v>12436</v>
      </c>
      <c r="C771" s="25">
        <v>2</v>
      </c>
      <c r="D771" s="36" t="s">
        <v>359</v>
      </c>
      <c r="E771" s="25">
        <f>IF(D771="",0,VLOOKUP(D771,city!$D$4:$K$352,8,0))</f>
        <v>308</v>
      </c>
      <c r="F771" s="25">
        <v>1</v>
      </c>
      <c r="G771" s="25">
        <v>0</v>
      </c>
      <c r="H771" s="25" t="s">
        <v>11126</v>
      </c>
      <c r="I771" s="36" t="s">
        <v>12437</v>
      </c>
      <c r="J771" s="25">
        <f>IF(I771="","",VLOOKUP(I771,speciality!$B$4:$J$1737,9,0))</f>
        <v>130804</v>
      </c>
      <c r="K771" s="25" t="str">
        <f t="shared" si="9"/>
        <v>4,130804</v>
      </c>
      <c r="L771" s="25">
        <v>0</v>
      </c>
      <c r="M771" s="25">
        <v>0</v>
      </c>
      <c r="N771" s="25">
        <v>0</v>
      </c>
      <c r="O771" s="25">
        <v>0</v>
      </c>
      <c r="P771" s="17">
        <v>0</v>
      </c>
      <c r="Q771" s="17">
        <v>3000</v>
      </c>
      <c r="R771" s="17">
        <v>0</v>
      </c>
    </row>
    <row r="772" spans="1:18" ht="33">
      <c r="A772" s="17">
        <v>200585</v>
      </c>
      <c r="B772" s="33" t="s">
        <v>12438</v>
      </c>
      <c r="C772" s="25">
        <v>2</v>
      </c>
      <c r="D772" s="36" t="s">
        <v>359</v>
      </c>
      <c r="E772" s="25">
        <f>IF(D772="",0,VLOOKUP(D772,city!$D$4:$K$352,8,0))</f>
        <v>308</v>
      </c>
      <c r="F772" s="25">
        <v>1</v>
      </c>
      <c r="G772" s="25">
        <v>0</v>
      </c>
      <c r="H772" s="25" t="s">
        <v>11126</v>
      </c>
      <c r="I772" s="36" t="s">
        <v>12439</v>
      </c>
      <c r="J772" s="25">
        <f>IF(I772="","",VLOOKUP(I772,speciality!$B$4:$J$1737,9,0))</f>
        <v>130802</v>
      </c>
      <c r="K772" s="25" t="str">
        <f t="shared" si="9"/>
        <v>4,130802</v>
      </c>
      <c r="L772" s="25">
        <v>0</v>
      </c>
      <c r="M772" s="25">
        <v>0</v>
      </c>
      <c r="N772" s="25">
        <v>0</v>
      </c>
      <c r="O772" s="25">
        <v>0</v>
      </c>
      <c r="P772" s="17">
        <v>0</v>
      </c>
      <c r="Q772" s="17">
        <v>3000</v>
      </c>
      <c r="R772" s="17">
        <v>0</v>
      </c>
    </row>
    <row r="773" spans="1:18" ht="33">
      <c r="A773" s="17">
        <v>200586</v>
      </c>
      <c r="B773" s="33" t="s">
        <v>12440</v>
      </c>
      <c r="C773" s="25">
        <v>2</v>
      </c>
      <c r="D773" s="36" t="s">
        <v>360</v>
      </c>
      <c r="E773" s="25">
        <f>IF(D773="",0,VLOOKUP(D773,city!$D$4:$K$352,8,0))</f>
        <v>309</v>
      </c>
      <c r="F773" s="25">
        <v>1</v>
      </c>
      <c r="G773" s="25">
        <v>0</v>
      </c>
      <c r="H773" s="25" t="s">
        <v>11126</v>
      </c>
      <c r="I773" s="36" t="s">
        <v>12441</v>
      </c>
      <c r="J773" s="25">
        <f>IF(I773="","",VLOOKUP(I773,speciality!$B$4:$J$1737,9,0))</f>
        <v>130902</v>
      </c>
      <c r="K773" s="25" t="str">
        <f t="shared" si="9"/>
        <v>4,130902</v>
      </c>
      <c r="L773" s="25">
        <v>0</v>
      </c>
      <c r="M773" s="25">
        <v>0</v>
      </c>
      <c r="N773" s="25">
        <v>0</v>
      </c>
      <c r="O773" s="25">
        <v>0</v>
      </c>
      <c r="P773" s="17">
        <v>0</v>
      </c>
      <c r="Q773" s="17">
        <v>3000</v>
      </c>
      <c r="R773" s="17">
        <v>0</v>
      </c>
    </row>
    <row r="774" spans="1:18" ht="33">
      <c r="A774" s="17">
        <v>200587</v>
      </c>
      <c r="B774" s="33" t="s">
        <v>12442</v>
      </c>
      <c r="C774" s="25">
        <v>2</v>
      </c>
      <c r="D774" s="36" t="s">
        <v>360</v>
      </c>
      <c r="E774" s="25">
        <f>IF(D774="",0,VLOOKUP(D774,city!$D$4:$K$352,8,0))</f>
        <v>309</v>
      </c>
      <c r="F774" s="25">
        <v>1</v>
      </c>
      <c r="G774" s="25">
        <v>0</v>
      </c>
      <c r="H774" s="25" t="s">
        <v>11126</v>
      </c>
      <c r="I774" s="36" t="s">
        <v>12443</v>
      </c>
      <c r="J774" s="25">
        <f>IF(I774="","",VLOOKUP(I774,speciality!$B$4:$J$1737,9,0))</f>
        <v>130903</v>
      </c>
      <c r="K774" s="25" t="str">
        <f t="shared" si="9"/>
        <v>4,130903</v>
      </c>
      <c r="L774" s="25">
        <v>0</v>
      </c>
      <c r="M774" s="25">
        <v>0</v>
      </c>
      <c r="N774" s="25">
        <v>0</v>
      </c>
      <c r="O774" s="25">
        <v>0</v>
      </c>
      <c r="P774" s="17">
        <v>0</v>
      </c>
      <c r="Q774" s="17">
        <v>3000</v>
      </c>
      <c r="R774" s="17">
        <v>0</v>
      </c>
    </row>
    <row r="775" spans="1:18" ht="33">
      <c r="A775" s="17">
        <v>200588</v>
      </c>
      <c r="B775" s="33" t="s">
        <v>12444</v>
      </c>
      <c r="C775" s="25">
        <v>2</v>
      </c>
      <c r="D775" s="36" t="s">
        <v>360</v>
      </c>
      <c r="E775" s="25">
        <f>IF(D775="",0,VLOOKUP(D775,city!$D$4:$K$352,8,0))</f>
        <v>309</v>
      </c>
      <c r="F775" s="25">
        <v>1</v>
      </c>
      <c r="G775" s="25">
        <v>0</v>
      </c>
      <c r="H775" s="25" t="s">
        <v>11126</v>
      </c>
      <c r="I775" s="36" t="s">
        <v>12445</v>
      </c>
      <c r="J775" s="25">
        <f>IF(I775="","",VLOOKUP(I775,speciality!$B$4:$J$1737,9,0))</f>
        <v>130905</v>
      </c>
      <c r="K775" s="25" t="str">
        <f t="shared" si="9"/>
        <v>4,130905</v>
      </c>
      <c r="L775" s="25">
        <v>0</v>
      </c>
      <c r="M775" s="25">
        <v>0</v>
      </c>
      <c r="N775" s="25">
        <v>0</v>
      </c>
      <c r="O775" s="25">
        <v>0</v>
      </c>
      <c r="P775" s="17">
        <v>0</v>
      </c>
      <c r="Q775" s="17">
        <v>3000</v>
      </c>
      <c r="R775" s="17">
        <v>0</v>
      </c>
    </row>
    <row r="776" spans="1:18" ht="33">
      <c r="A776" s="17">
        <v>200589</v>
      </c>
      <c r="B776" s="33" t="s">
        <v>12446</v>
      </c>
      <c r="C776" s="25">
        <v>2</v>
      </c>
      <c r="D776" s="36" t="s">
        <v>361</v>
      </c>
      <c r="E776" s="25">
        <f>IF(D776="",0,VLOOKUP(D776,city!$D$4:$K$352,8,0))</f>
        <v>310</v>
      </c>
      <c r="F776" s="25">
        <v>1</v>
      </c>
      <c r="G776" s="25">
        <v>0</v>
      </c>
      <c r="H776" s="25" t="s">
        <v>11126</v>
      </c>
      <c r="I776" s="36"/>
      <c r="J776" s="25" t="str">
        <f>IF(I776="","",VLOOKUP(I776,speciality!$B$4:$J$1737,9,0))</f>
        <v/>
      </c>
      <c r="K776" s="25" t="str">
        <f t="shared" si="9"/>
        <v>3,-1</v>
      </c>
      <c r="L776" s="25">
        <v>0</v>
      </c>
      <c r="M776" s="25">
        <v>0</v>
      </c>
      <c r="N776" s="25">
        <v>0</v>
      </c>
      <c r="O776" s="25">
        <v>0</v>
      </c>
      <c r="P776" s="17">
        <v>0</v>
      </c>
      <c r="Q776" s="17">
        <v>3000</v>
      </c>
      <c r="R776" s="17">
        <v>0</v>
      </c>
    </row>
    <row r="777" spans="1:18" ht="33">
      <c r="A777" s="17">
        <v>200590</v>
      </c>
      <c r="B777" s="33" t="s">
        <v>12447</v>
      </c>
      <c r="C777" s="25">
        <v>2</v>
      </c>
      <c r="D777" s="36" t="s">
        <v>361</v>
      </c>
      <c r="E777" s="25">
        <f>IF(D777="",0,VLOOKUP(D777,city!$D$4:$K$352,8,0))</f>
        <v>310</v>
      </c>
      <c r="F777" s="25">
        <v>1</v>
      </c>
      <c r="G777" s="25">
        <v>0</v>
      </c>
      <c r="H777" s="25" t="s">
        <v>11126</v>
      </c>
      <c r="I777" s="36"/>
      <c r="J777" s="25" t="str">
        <f>IF(I777="","",VLOOKUP(I777,speciality!$B$4:$J$1737,9,0))</f>
        <v/>
      </c>
      <c r="K777" s="25" t="str">
        <f t="shared" si="9"/>
        <v>3,-1</v>
      </c>
      <c r="L777" s="25">
        <v>0</v>
      </c>
      <c r="M777" s="25">
        <v>0</v>
      </c>
      <c r="N777" s="25">
        <v>0</v>
      </c>
      <c r="O777" s="25">
        <v>0</v>
      </c>
      <c r="P777" s="17">
        <v>0</v>
      </c>
      <c r="Q777" s="17">
        <v>3000</v>
      </c>
      <c r="R777" s="17">
        <v>0</v>
      </c>
    </row>
    <row r="778" spans="1:18" ht="33">
      <c r="A778" s="17">
        <v>200591</v>
      </c>
      <c r="B778" s="33" t="s">
        <v>12448</v>
      </c>
      <c r="C778" s="25">
        <v>2</v>
      </c>
      <c r="D778" s="36" t="s">
        <v>361</v>
      </c>
      <c r="E778" s="25">
        <f>IF(D778="",0,VLOOKUP(D778,city!$D$4:$K$352,8,0))</f>
        <v>310</v>
      </c>
      <c r="F778" s="25">
        <v>1</v>
      </c>
      <c r="G778" s="25">
        <v>0</v>
      </c>
      <c r="H778" s="25" t="s">
        <v>11126</v>
      </c>
      <c r="I778" s="36"/>
      <c r="J778" s="25" t="str">
        <f>IF(I778="","",VLOOKUP(I778,speciality!$B$4:$J$1737,9,0))</f>
        <v/>
      </c>
      <c r="K778" s="25" t="str">
        <f t="shared" si="9"/>
        <v>3,-1</v>
      </c>
      <c r="L778" s="25">
        <v>0</v>
      </c>
      <c r="M778" s="25">
        <v>0</v>
      </c>
      <c r="N778" s="25">
        <v>0</v>
      </c>
      <c r="O778" s="25">
        <v>0</v>
      </c>
      <c r="P778" s="17">
        <v>0</v>
      </c>
      <c r="Q778" s="17">
        <v>3000</v>
      </c>
      <c r="R778" s="17">
        <v>0</v>
      </c>
    </row>
    <row r="779" spans="1:18" ht="33">
      <c r="A779" s="17">
        <v>200592</v>
      </c>
      <c r="B779" s="33" t="s">
        <v>12449</v>
      </c>
      <c r="C779" s="25">
        <v>2</v>
      </c>
      <c r="D779" s="36" t="s">
        <v>362</v>
      </c>
      <c r="E779" s="25">
        <f>IF(D779="",0,VLOOKUP(D779,city!$D$4:$K$352,8,0))</f>
        <v>311</v>
      </c>
      <c r="F779" s="25">
        <v>1</v>
      </c>
      <c r="G779" s="25">
        <v>0</v>
      </c>
      <c r="H779" s="25" t="s">
        <v>11126</v>
      </c>
      <c r="I779" s="36"/>
      <c r="J779" s="25" t="str">
        <f>IF(I779="","",VLOOKUP(I779,speciality!$B$4:$J$1737,9,0))</f>
        <v/>
      </c>
      <c r="K779" s="25" t="str">
        <f t="shared" si="9"/>
        <v>3,-1</v>
      </c>
      <c r="L779" s="25">
        <v>0</v>
      </c>
      <c r="M779" s="25">
        <v>0</v>
      </c>
      <c r="N779" s="25">
        <v>0</v>
      </c>
      <c r="O779" s="25">
        <v>0</v>
      </c>
      <c r="P779" s="17">
        <v>0</v>
      </c>
      <c r="Q779" s="17">
        <v>3000</v>
      </c>
      <c r="R779" s="17">
        <v>0</v>
      </c>
    </row>
    <row r="780" spans="1:18" ht="33">
      <c r="A780" s="17">
        <v>200593</v>
      </c>
      <c r="B780" s="33" t="s">
        <v>12450</v>
      </c>
      <c r="C780" s="25">
        <v>2</v>
      </c>
      <c r="D780" s="36" t="s">
        <v>362</v>
      </c>
      <c r="E780" s="25">
        <f>IF(D780="",0,VLOOKUP(D780,city!$D$4:$K$352,8,0))</f>
        <v>311</v>
      </c>
      <c r="F780" s="25">
        <v>1</v>
      </c>
      <c r="G780" s="25">
        <v>0</v>
      </c>
      <c r="H780" s="25" t="s">
        <v>11126</v>
      </c>
      <c r="I780" s="36" t="s">
        <v>12451</v>
      </c>
      <c r="J780" s="25">
        <f>IF(I780="","",VLOOKUP(I780,speciality!$B$4:$J$1737,9,0))</f>
        <v>131101</v>
      </c>
      <c r="K780" s="25" t="str">
        <f t="shared" si="9"/>
        <v>4,131101</v>
      </c>
      <c r="L780" s="25">
        <v>0</v>
      </c>
      <c r="M780" s="25">
        <v>0</v>
      </c>
      <c r="N780" s="25">
        <v>0</v>
      </c>
      <c r="O780" s="25">
        <v>0</v>
      </c>
      <c r="P780" s="17">
        <v>0</v>
      </c>
      <c r="Q780" s="17">
        <v>3000</v>
      </c>
      <c r="R780" s="17">
        <v>0</v>
      </c>
    </row>
    <row r="781" spans="1:18" ht="33">
      <c r="A781" s="17">
        <v>200594</v>
      </c>
      <c r="B781" s="33" t="s">
        <v>12452</v>
      </c>
      <c r="C781" s="25">
        <v>2</v>
      </c>
      <c r="D781" s="36" t="s">
        <v>362</v>
      </c>
      <c r="E781" s="25">
        <f>IF(D781="",0,VLOOKUP(D781,city!$D$4:$K$352,8,0))</f>
        <v>311</v>
      </c>
      <c r="F781" s="25">
        <v>1</v>
      </c>
      <c r="G781" s="25">
        <v>0</v>
      </c>
      <c r="H781" s="25" t="s">
        <v>11126</v>
      </c>
      <c r="I781" s="36" t="s">
        <v>12453</v>
      </c>
      <c r="J781" s="25">
        <f>IF(I781="","",VLOOKUP(I781,speciality!$B$4:$J$1737,9,0))</f>
        <v>131103</v>
      </c>
      <c r="K781" s="25" t="str">
        <f t="shared" si="9"/>
        <v>4,131103</v>
      </c>
      <c r="L781" s="25">
        <v>0</v>
      </c>
      <c r="M781" s="25">
        <v>0</v>
      </c>
      <c r="N781" s="25">
        <v>0</v>
      </c>
      <c r="O781" s="25">
        <v>0</v>
      </c>
      <c r="P781" s="17">
        <v>0</v>
      </c>
      <c r="Q781" s="17">
        <v>3000</v>
      </c>
      <c r="R781" s="17">
        <v>0</v>
      </c>
    </row>
    <row r="782" spans="1:18" ht="16.5">
      <c r="A782" s="17">
        <v>200595</v>
      </c>
      <c r="B782" s="33" t="s">
        <v>12454</v>
      </c>
      <c r="C782" s="25">
        <v>2</v>
      </c>
      <c r="D782" s="36" t="s">
        <v>363</v>
      </c>
      <c r="E782" s="25">
        <f>IF(D782="",0,VLOOKUP(D782,city!$D$4:$K$352,8,0))</f>
        <v>312</v>
      </c>
      <c r="F782" s="25">
        <v>1</v>
      </c>
      <c r="G782" s="25">
        <v>0</v>
      </c>
      <c r="H782" s="25" t="s">
        <v>11126</v>
      </c>
      <c r="I782" s="36" t="s">
        <v>12455</v>
      </c>
      <c r="J782" s="25">
        <f>IF(I782="","",VLOOKUP(I782,speciality!$B$4:$J$1737,9,0))</f>
        <v>131204</v>
      </c>
      <c r="K782" s="25" t="str">
        <f t="shared" si="9"/>
        <v>4,131204</v>
      </c>
      <c r="L782" s="25">
        <v>0</v>
      </c>
      <c r="M782" s="25">
        <v>0</v>
      </c>
      <c r="N782" s="25">
        <v>0</v>
      </c>
      <c r="O782" s="25">
        <v>0</v>
      </c>
      <c r="P782" s="17">
        <v>0</v>
      </c>
      <c r="Q782" s="17">
        <v>3000</v>
      </c>
      <c r="R782" s="17">
        <v>0</v>
      </c>
    </row>
    <row r="783" spans="1:18" ht="33">
      <c r="A783" s="17">
        <v>200596</v>
      </c>
      <c r="B783" s="33" t="s">
        <v>12456</v>
      </c>
      <c r="C783" s="25">
        <v>2</v>
      </c>
      <c r="D783" s="36" t="s">
        <v>363</v>
      </c>
      <c r="E783" s="25">
        <f>IF(D783="",0,VLOOKUP(D783,city!$D$4:$K$352,8,0))</f>
        <v>312</v>
      </c>
      <c r="F783" s="25">
        <v>1</v>
      </c>
      <c r="G783" s="25">
        <v>0</v>
      </c>
      <c r="H783" s="25" t="s">
        <v>11126</v>
      </c>
      <c r="I783" s="36"/>
      <c r="J783" s="25" t="str">
        <f>IF(I783="","",VLOOKUP(I783,speciality!$B$4:$J$1737,9,0))</f>
        <v/>
      </c>
      <c r="K783" s="25" t="str">
        <f t="shared" si="9"/>
        <v>3,-1</v>
      </c>
      <c r="L783" s="25">
        <v>0</v>
      </c>
      <c r="M783" s="25">
        <v>0</v>
      </c>
      <c r="N783" s="25">
        <v>0</v>
      </c>
      <c r="O783" s="25">
        <v>0</v>
      </c>
      <c r="P783" s="17">
        <v>0</v>
      </c>
      <c r="Q783" s="17">
        <v>3000</v>
      </c>
      <c r="R783" s="17">
        <v>0</v>
      </c>
    </row>
    <row r="784" spans="1:18" ht="33">
      <c r="A784" s="17">
        <v>200597</v>
      </c>
      <c r="B784" s="33" t="s">
        <v>12457</v>
      </c>
      <c r="C784" s="25">
        <v>2</v>
      </c>
      <c r="D784" s="36" t="s">
        <v>363</v>
      </c>
      <c r="E784" s="25">
        <f>IF(D784="",0,VLOOKUP(D784,city!$D$4:$K$352,8,0))</f>
        <v>312</v>
      </c>
      <c r="F784" s="25">
        <v>1</v>
      </c>
      <c r="G784" s="25">
        <v>0</v>
      </c>
      <c r="H784" s="25" t="s">
        <v>11126</v>
      </c>
      <c r="I784" s="36" t="s">
        <v>12458</v>
      </c>
      <c r="J784" s="25">
        <f>IF(I784="","",VLOOKUP(I784,speciality!$B$4:$J$1737,9,0))</f>
        <v>131203</v>
      </c>
      <c r="K784" s="25" t="str">
        <f t="shared" si="9"/>
        <v>4,131203</v>
      </c>
      <c r="L784" s="25">
        <v>0</v>
      </c>
      <c r="M784" s="25">
        <v>0</v>
      </c>
      <c r="N784" s="25">
        <v>0</v>
      </c>
      <c r="O784" s="25">
        <v>0</v>
      </c>
      <c r="P784" s="17">
        <v>0</v>
      </c>
      <c r="Q784" s="17">
        <v>3000</v>
      </c>
      <c r="R784" s="17">
        <v>0</v>
      </c>
    </row>
    <row r="785" spans="1:18" ht="16.5">
      <c r="A785" s="17">
        <v>200598</v>
      </c>
      <c r="B785" s="33" t="s">
        <v>12459</v>
      </c>
      <c r="C785" s="25">
        <v>2</v>
      </c>
      <c r="D785" s="36" t="s">
        <v>364</v>
      </c>
      <c r="E785" s="25">
        <f>IF(D785="",0,VLOOKUP(D785,city!$D$4:$K$352,8,0))</f>
        <v>313</v>
      </c>
      <c r="F785" s="25">
        <v>1</v>
      </c>
      <c r="G785" s="25">
        <v>0</v>
      </c>
      <c r="H785" s="25" t="s">
        <v>11126</v>
      </c>
      <c r="I785" s="36"/>
      <c r="J785" s="25" t="str">
        <f>IF(I785="","",VLOOKUP(I785,speciality!$B$4:$J$1737,9,0))</f>
        <v/>
      </c>
      <c r="K785" s="25" t="str">
        <f t="shared" si="9"/>
        <v>3,-1</v>
      </c>
      <c r="L785" s="25">
        <v>0</v>
      </c>
      <c r="M785" s="25">
        <v>0</v>
      </c>
      <c r="N785" s="25">
        <v>0</v>
      </c>
      <c r="O785" s="25">
        <v>0</v>
      </c>
      <c r="P785" s="17">
        <v>0</v>
      </c>
      <c r="Q785" s="17">
        <v>3000</v>
      </c>
      <c r="R785" s="17">
        <v>0</v>
      </c>
    </row>
    <row r="786" spans="1:18" ht="33">
      <c r="A786" s="17">
        <v>200599</v>
      </c>
      <c r="B786" s="33" t="s">
        <v>12460</v>
      </c>
      <c r="C786" s="25">
        <v>2</v>
      </c>
      <c r="D786" s="36" t="s">
        <v>364</v>
      </c>
      <c r="E786" s="25">
        <f>IF(D786="",0,VLOOKUP(D786,city!$D$4:$K$352,8,0))</f>
        <v>313</v>
      </c>
      <c r="F786" s="25">
        <v>1</v>
      </c>
      <c r="G786" s="25">
        <v>0</v>
      </c>
      <c r="H786" s="25" t="s">
        <v>11126</v>
      </c>
      <c r="I786" s="36"/>
      <c r="J786" s="25" t="str">
        <f>IF(I786="","",VLOOKUP(I786,speciality!$B$4:$J$1737,9,0))</f>
        <v/>
      </c>
      <c r="K786" s="25" t="str">
        <f t="shared" si="9"/>
        <v>3,-1</v>
      </c>
      <c r="L786" s="25">
        <v>0</v>
      </c>
      <c r="M786" s="25">
        <v>0</v>
      </c>
      <c r="N786" s="25">
        <v>0</v>
      </c>
      <c r="O786" s="25">
        <v>0</v>
      </c>
      <c r="P786" s="17">
        <v>0</v>
      </c>
      <c r="Q786" s="17">
        <v>3000</v>
      </c>
      <c r="R786" s="17">
        <v>0</v>
      </c>
    </row>
    <row r="787" spans="1:18" ht="33">
      <c r="A787" s="17">
        <v>200600</v>
      </c>
      <c r="B787" s="33" t="s">
        <v>12461</v>
      </c>
      <c r="C787" s="25">
        <v>2</v>
      </c>
      <c r="D787" s="36" t="s">
        <v>364</v>
      </c>
      <c r="E787" s="25">
        <f>IF(D787="",0,VLOOKUP(D787,city!$D$4:$K$352,8,0))</f>
        <v>313</v>
      </c>
      <c r="F787" s="25">
        <v>1</v>
      </c>
      <c r="G787" s="25">
        <v>0</v>
      </c>
      <c r="H787" s="25" t="s">
        <v>11126</v>
      </c>
      <c r="I787" s="36" t="s">
        <v>12462</v>
      </c>
      <c r="J787" s="25">
        <f>IF(I787="","",VLOOKUP(I787,speciality!$B$4:$J$1737,9,0))</f>
        <v>131304</v>
      </c>
      <c r="K787" s="25" t="str">
        <f t="shared" si="9"/>
        <v>4,131304</v>
      </c>
      <c r="L787" s="25">
        <v>0</v>
      </c>
      <c r="M787" s="25">
        <v>0</v>
      </c>
      <c r="N787" s="25">
        <v>0</v>
      </c>
      <c r="O787" s="25">
        <v>0</v>
      </c>
      <c r="P787" s="17">
        <v>0</v>
      </c>
      <c r="Q787" s="17">
        <v>3000</v>
      </c>
      <c r="R787" s="17">
        <v>0</v>
      </c>
    </row>
    <row r="788" spans="1:18" ht="33">
      <c r="A788" s="17">
        <v>200601</v>
      </c>
      <c r="B788" s="33" t="s">
        <v>12463</v>
      </c>
      <c r="C788" s="25">
        <v>2</v>
      </c>
      <c r="D788" s="36" t="s">
        <v>365</v>
      </c>
      <c r="E788" s="25">
        <f>IF(D788="",0,VLOOKUP(D788,city!$D$4:$K$352,8,0))</f>
        <v>314</v>
      </c>
      <c r="F788" s="25">
        <v>1</v>
      </c>
      <c r="G788" s="25">
        <v>0</v>
      </c>
      <c r="H788" s="25" t="s">
        <v>11126</v>
      </c>
      <c r="I788" s="36"/>
      <c r="J788" s="25" t="str">
        <f>IF(I788="","",VLOOKUP(I788,speciality!$B$4:$J$1737,9,0))</f>
        <v/>
      </c>
      <c r="K788" s="25" t="str">
        <f t="shared" si="9"/>
        <v>3,-1</v>
      </c>
      <c r="L788" s="25">
        <v>0</v>
      </c>
      <c r="M788" s="25">
        <v>0</v>
      </c>
      <c r="N788" s="25">
        <v>0</v>
      </c>
      <c r="O788" s="25">
        <v>0</v>
      </c>
      <c r="P788" s="17">
        <v>0</v>
      </c>
      <c r="Q788" s="17">
        <v>3000</v>
      </c>
      <c r="R788" s="17">
        <v>0</v>
      </c>
    </row>
    <row r="789" spans="1:18" ht="33">
      <c r="A789" s="17">
        <v>200602</v>
      </c>
      <c r="B789" s="33" t="s">
        <v>12464</v>
      </c>
      <c r="C789" s="25">
        <v>2</v>
      </c>
      <c r="D789" s="36" t="s">
        <v>365</v>
      </c>
      <c r="E789" s="25">
        <f>IF(D789="",0,VLOOKUP(D789,city!$D$4:$K$352,8,0))</f>
        <v>314</v>
      </c>
      <c r="F789" s="25">
        <v>1</v>
      </c>
      <c r="G789" s="25">
        <v>0</v>
      </c>
      <c r="H789" s="25" t="s">
        <v>11126</v>
      </c>
      <c r="I789" s="36"/>
      <c r="J789" s="25" t="str">
        <f>IF(I789="","",VLOOKUP(I789,speciality!$B$4:$J$1737,9,0))</f>
        <v/>
      </c>
      <c r="K789" s="25" t="str">
        <f t="shared" si="9"/>
        <v>3,-1</v>
      </c>
      <c r="L789" s="25">
        <v>0</v>
      </c>
      <c r="M789" s="25">
        <v>0</v>
      </c>
      <c r="N789" s="25">
        <v>0</v>
      </c>
      <c r="O789" s="25">
        <v>0</v>
      </c>
      <c r="P789" s="17">
        <v>0</v>
      </c>
      <c r="Q789" s="17">
        <v>3000</v>
      </c>
      <c r="R789" s="17">
        <v>0</v>
      </c>
    </row>
    <row r="790" spans="1:18" ht="33">
      <c r="A790" s="17">
        <v>200603</v>
      </c>
      <c r="B790" s="33" t="s">
        <v>12465</v>
      </c>
      <c r="C790" s="25">
        <v>2</v>
      </c>
      <c r="D790" s="36" t="s">
        <v>365</v>
      </c>
      <c r="E790" s="25">
        <f>IF(D790="",0,VLOOKUP(D790,city!$D$4:$K$352,8,0))</f>
        <v>314</v>
      </c>
      <c r="F790" s="25">
        <v>1</v>
      </c>
      <c r="G790" s="25">
        <v>0</v>
      </c>
      <c r="H790" s="25" t="s">
        <v>11126</v>
      </c>
      <c r="I790" s="36" t="s">
        <v>12466</v>
      </c>
      <c r="J790" s="25">
        <f>IF(I790="","",VLOOKUP(I790,speciality!$B$4:$J$1737,9,0))</f>
        <v>131401</v>
      </c>
      <c r="K790" s="25" t="str">
        <f t="shared" si="9"/>
        <v>4,131401</v>
      </c>
      <c r="L790" s="25">
        <v>0</v>
      </c>
      <c r="M790" s="25">
        <v>0</v>
      </c>
      <c r="N790" s="25">
        <v>0</v>
      </c>
      <c r="O790" s="25">
        <v>0</v>
      </c>
      <c r="P790" s="17">
        <v>0</v>
      </c>
      <c r="Q790" s="17">
        <v>3000</v>
      </c>
      <c r="R790" s="17">
        <v>0</v>
      </c>
    </row>
    <row r="791" spans="1:18" ht="33">
      <c r="A791" s="17">
        <v>200604</v>
      </c>
      <c r="B791" s="33" t="s">
        <v>12467</v>
      </c>
      <c r="C791" s="25">
        <v>2</v>
      </c>
      <c r="D791" s="36" t="s">
        <v>366</v>
      </c>
      <c r="E791" s="25">
        <f>IF(D791="",0,VLOOKUP(D791,city!$D$4:$K$352,8,0))</f>
        <v>315</v>
      </c>
      <c r="F791" s="25">
        <v>1</v>
      </c>
      <c r="G791" s="25">
        <v>0</v>
      </c>
      <c r="H791" s="25" t="s">
        <v>11126</v>
      </c>
      <c r="I791" s="36" t="s">
        <v>12468</v>
      </c>
      <c r="J791" s="25">
        <f>IF(I791="","",VLOOKUP(I791,speciality!$B$4:$J$1737,9,0))</f>
        <v>131503</v>
      </c>
      <c r="K791" s="25" t="str">
        <f t="shared" si="9"/>
        <v>4,131503</v>
      </c>
      <c r="L791" s="25">
        <v>0</v>
      </c>
      <c r="M791" s="25">
        <v>0</v>
      </c>
      <c r="N791" s="25">
        <v>0</v>
      </c>
      <c r="O791" s="25">
        <v>0</v>
      </c>
      <c r="P791" s="17">
        <v>0</v>
      </c>
      <c r="Q791" s="17">
        <v>3000</v>
      </c>
      <c r="R791" s="17">
        <v>0</v>
      </c>
    </row>
    <row r="792" spans="1:18" ht="33">
      <c r="A792" s="17">
        <v>200605</v>
      </c>
      <c r="B792" s="33" t="s">
        <v>12469</v>
      </c>
      <c r="C792" s="25">
        <v>2</v>
      </c>
      <c r="D792" s="36" t="s">
        <v>366</v>
      </c>
      <c r="E792" s="25">
        <f>IF(D792="",0,VLOOKUP(D792,city!$D$4:$K$352,8,0))</f>
        <v>315</v>
      </c>
      <c r="F792" s="25">
        <v>1</v>
      </c>
      <c r="G792" s="25">
        <v>0</v>
      </c>
      <c r="H792" s="25" t="s">
        <v>11126</v>
      </c>
      <c r="I792" s="36"/>
      <c r="J792" s="25" t="str">
        <f>IF(I792="","",VLOOKUP(I792,speciality!$B$4:$J$1737,9,0))</f>
        <v/>
      </c>
      <c r="K792" s="25" t="str">
        <f t="shared" si="9"/>
        <v>3,-1</v>
      </c>
      <c r="L792" s="25">
        <v>0</v>
      </c>
      <c r="M792" s="25">
        <v>0</v>
      </c>
      <c r="N792" s="25">
        <v>0</v>
      </c>
      <c r="O792" s="25">
        <v>0</v>
      </c>
      <c r="P792" s="17">
        <v>0</v>
      </c>
      <c r="Q792" s="17">
        <v>3000</v>
      </c>
      <c r="R792" s="17">
        <v>0</v>
      </c>
    </row>
    <row r="793" spans="1:18" ht="33">
      <c r="A793" s="17">
        <v>200606</v>
      </c>
      <c r="B793" s="33" t="s">
        <v>12470</v>
      </c>
      <c r="C793" s="25">
        <v>2</v>
      </c>
      <c r="D793" s="36" t="s">
        <v>366</v>
      </c>
      <c r="E793" s="25">
        <f>IF(D793="",0,VLOOKUP(D793,city!$D$4:$K$352,8,0))</f>
        <v>315</v>
      </c>
      <c r="F793" s="25">
        <v>1</v>
      </c>
      <c r="G793" s="25">
        <v>0</v>
      </c>
      <c r="H793" s="25" t="s">
        <v>11126</v>
      </c>
      <c r="I793" s="36"/>
      <c r="J793" s="25" t="str">
        <f>IF(I793="","",VLOOKUP(I793,speciality!$B$4:$J$1737,9,0))</f>
        <v/>
      </c>
      <c r="K793" s="25" t="str">
        <f t="shared" si="9"/>
        <v>3,-1</v>
      </c>
      <c r="L793" s="25">
        <v>0</v>
      </c>
      <c r="M793" s="25">
        <v>0</v>
      </c>
      <c r="N793" s="25">
        <v>0</v>
      </c>
      <c r="O793" s="25">
        <v>0</v>
      </c>
      <c r="P793" s="17">
        <v>0</v>
      </c>
      <c r="Q793" s="17">
        <v>3000</v>
      </c>
      <c r="R793" s="17">
        <v>0</v>
      </c>
    </row>
    <row r="794" spans="1:18" ht="33">
      <c r="A794" s="17">
        <v>200607</v>
      </c>
      <c r="B794" s="33" t="s">
        <v>12469</v>
      </c>
      <c r="C794" s="25">
        <v>2</v>
      </c>
      <c r="D794" s="36" t="s">
        <v>367</v>
      </c>
      <c r="E794" s="25">
        <f>IF(D794="",0,VLOOKUP(D794,city!$D$4:$K$352,8,0))</f>
        <v>316</v>
      </c>
      <c r="F794" s="25">
        <v>1</v>
      </c>
      <c r="G794" s="25">
        <v>0</v>
      </c>
      <c r="H794" s="25" t="s">
        <v>11126</v>
      </c>
      <c r="I794" s="36"/>
      <c r="J794" s="25" t="str">
        <f>IF(I794="","",VLOOKUP(I794,speciality!$B$4:$J$1737,9,0))</f>
        <v/>
      </c>
      <c r="K794" s="25" t="str">
        <f t="shared" si="9"/>
        <v>3,-1</v>
      </c>
      <c r="L794" s="25">
        <v>0</v>
      </c>
      <c r="M794" s="25">
        <v>0</v>
      </c>
      <c r="N794" s="25">
        <v>0</v>
      </c>
      <c r="O794" s="25">
        <v>0</v>
      </c>
      <c r="P794" s="17">
        <v>0</v>
      </c>
      <c r="Q794" s="17">
        <v>3000</v>
      </c>
      <c r="R794" s="17">
        <v>0</v>
      </c>
    </row>
    <row r="795" spans="1:18" ht="33">
      <c r="A795" s="17">
        <v>200608</v>
      </c>
      <c r="B795" s="33" t="s">
        <v>12471</v>
      </c>
      <c r="C795" s="25">
        <v>2</v>
      </c>
      <c r="D795" s="36" t="s">
        <v>367</v>
      </c>
      <c r="E795" s="25">
        <f>IF(D795="",0,VLOOKUP(D795,city!$D$4:$K$352,8,0))</f>
        <v>316</v>
      </c>
      <c r="F795" s="25">
        <v>1</v>
      </c>
      <c r="G795" s="25">
        <v>0</v>
      </c>
      <c r="H795" s="25" t="s">
        <v>11126</v>
      </c>
      <c r="I795" s="36" t="s">
        <v>12472</v>
      </c>
      <c r="J795" s="25">
        <f>IF(I795="","",VLOOKUP(I795,speciality!$B$4:$J$1737,9,0))</f>
        <v>131604</v>
      </c>
      <c r="K795" s="25" t="str">
        <f t="shared" si="9"/>
        <v>4,131604</v>
      </c>
      <c r="L795" s="25">
        <v>0</v>
      </c>
      <c r="M795" s="25">
        <v>0</v>
      </c>
      <c r="N795" s="25">
        <v>0</v>
      </c>
      <c r="O795" s="25">
        <v>0</v>
      </c>
      <c r="P795" s="17">
        <v>0</v>
      </c>
      <c r="Q795" s="17">
        <v>3000</v>
      </c>
      <c r="R795" s="17">
        <v>0</v>
      </c>
    </row>
    <row r="796" spans="1:18" ht="33">
      <c r="A796" s="17">
        <v>200609</v>
      </c>
      <c r="B796" s="33" t="s">
        <v>12473</v>
      </c>
      <c r="C796" s="25">
        <v>2</v>
      </c>
      <c r="D796" s="36" t="s">
        <v>367</v>
      </c>
      <c r="E796" s="25">
        <f>IF(D796="",0,VLOOKUP(D796,city!$D$4:$K$352,8,0))</f>
        <v>316</v>
      </c>
      <c r="F796" s="25">
        <v>1</v>
      </c>
      <c r="G796" s="25">
        <v>0</v>
      </c>
      <c r="H796" s="25" t="s">
        <v>11126</v>
      </c>
      <c r="I796" s="36"/>
      <c r="J796" s="25" t="str">
        <f>IF(I796="","",VLOOKUP(I796,speciality!$B$4:$J$1737,9,0))</f>
        <v/>
      </c>
      <c r="K796" s="25" t="str">
        <f t="shared" si="9"/>
        <v>3,-1</v>
      </c>
      <c r="L796" s="25">
        <v>0</v>
      </c>
      <c r="M796" s="25">
        <v>0</v>
      </c>
      <c r="N796" s="25">
        <v>0</v>
      </c>
      <c r="O796" s="25">
        <v>0</v>
      </c>
      <c r="P796" s="17">
        <v>0</v>
      </c>
      <c r="Q796" s="17">
        <v>3000</v>
      </c>
      <c r="R796" s="17">
        <v>0</v>
      </c>
    </row>
    <row r="797" spans="1:18" ht="33">
      <c r="A797" s="17">
        <v>200610</v>
      </c>
      <c r="B797" s="33" t="s">
        <v>12474</v>
      </c>
      <c r="C797" s="25">
        <v>2</v>
      </c>
      <c r="D797" s="36" t="s">
        <v>368</v>
      </c>
      <c r="E797" s="25">
        <f>IF(D797="",0,VLOOKUP(D797,city!$D$4:$K$352,8,0))</f>
        <v>317</v>
      </c>
      <c r="F797" s="25">
        <v>1</v>
      </c>
      <c r="G797" s="25">
        <v>0</v>
      </c>
      <c r="H797" s="25" t="s">
        <v>11126</v>
      </c>
      <c r="I797" s="36" t="s">
        <v>12475</v>
      </c>
      <c r="J797" s="25">
        <f>IF(I797="","",VLOOKUP(I797,speciality!$B$4:$J$1737,9,0))</f>
        <v>131703</v>
      </c>
      <c r="K797" s="25" t="str">
        <f t="shared" si="9"/>
        <v>4,131703</v>
      </c>
      <c r="L797" s="25">
        <v>0</v>
      </c>
      <c r="M797" s="25">
        <v>0</v>
      </c>
      <c r="N797" s="25">
        <v>0</v>
      </c>
      <c r="O797" s="25">
        <v>0</v>
      </c>
      <c r="P797" s="17">
        <v>0</v>
      </c>
      <c r="Q797" s="17">
        <v>3000</v>
      </c>
      <c r="R797" s="17">
        <v>0</v>
      </c>
    </row>
    <row r="798" spans="1:18" ht="33">
      <c r="A798" s="17">
        <v>200611</v>
      </c>
      <c r="B798" s="33" t="s">
        <v>12476</v>
      </c>
      <c r="C798" s="25">
        <v>2</v>
      </c>
      <c r="D798" s="36" t="s">
        <v>368</v>
      </c>
      <c r="E798" s="25">
        <f>IF(D798="",0,VLOOKUP(D798,city!$D$4:$K$352,8,0))</f>
        <v>317</v>
      </c>
      <c r="F798" s="25">
        <v>1</v>
      </c>
      <c r="G798" s="25">
        <v>0</v>
      </c>
      <c r="H798" s="25" t="s">
        <v>11126</v>
      </c>
      <c r="I798" s="36"/>
      <c r="J798" s="25" t="str">
        <f>IF(I798="","",VLOOKUP(I798,speciality!$B$4:$J$1737,9,0))</f>
        <v/>
      </c>
      <c r="K798" s="25" t="str">
        <f t="shared" si="9"/>
        <v>3,-1</v>
      </c>
      <c r="L798" s="25">
        <v>0</v>
      </c>
      <c r="M798" s="25">
        <v>0</v>
      </c>
      <c r="N798" s="25">
        <v>0</v>
      </c>
      <c r="O798" s="25">
        <v>0</v>
      </c>
      <c r="P798" s="17">
        <v>0</v>
      </c>
      <c r="Q798" s="17">
        <v>3000</v>
      </c>
      <c r="R798" s="17">
        <v>0</v>
      </c>
    </row>
    <row r="799" spans="1:18" ht="33">
      <c r="A799" s="17">
        <v>200612</v>
      </c>
      <c r="B799" s="33" t="s">
        <v>12477</v>
      </c>
      <c r="C799" s="25">
        <v>2</v>
      </c>
      <c r="D799" s="36" t="s">
        <v>368</v>
      </c>
      <c r="E799" s="25">
        <f>IF(D799="",0,VLOOKUP(D799,city!$D$4:$K$352,8,0))</f>
        <v>317</v>
      </c>
      <c r="F799" s="25">
        <v>1</v>
      </c>
      <c r="G799" s="25">
        <v>0</v>
      </c>
      <c r="H799" s="25" t="s">
        <v>11126</v>
      </c>
      <c r="I799" s="36" t="s">
        <v>12478</v>
      </c>
      <c r="J799" s="25">
        <f>IF(I799="","",VLOOKUP(I799,speciality!$B$4:$J$1737,9,0))</f>
        <v>131704</v>
      </c>
      <c r="K799" s="25" t="str">
        <f t="shared" si="9"/>
        <v>4,131704</v>
      </c>
      <c r="L799" s="25">
        <v>0</v>
      </c>
      <c r="M799" s="25">
        <v>0</v>
      </c>
      <c r="N799" s="25">
        <v>0</v>
      </c>
      <c r="O799" s="25">
        <v>0</v>
      </c>
      <c r="P799" s="17">
        <v>0</v>
      </c>
      <c r="Q799" s="17">
        <v>3000</v>
      </c>
      <c r="R799" s="17">
        <v>0</v>
      </c>
    </row>
    <row r="800" spans="1:18" ht="33">
      <c r="A800" s="17">
        <v>200613</v>
      </c>
      <c r="B800" s="33" t="s">
        <v>12479</v>
      </c>
      <c r="C800" s="25">
        <v>2</v>
      </c>
      <c r="D800" s="36" t="s">
        <v>369</v>
      </c>
      <c r="E800" s="25">
        <f>IF(D800="",0,VLOOKUP(D800,city!$D$4:$K$352,8,0))</f>
        <v>318</v>
      </c>
      <c r="F800" s="25">
        <v>1</v>
      </c>
      <c r="G800" s="25">
        <v>0</v>
      </c>
      <c r="H800" s="25" t="s">
        <v>11126</v>
      </c>
      <c r="I800" s="36"/>
      <c r="J800" s="25" t="str">
        <f>IF(I800="","",VLOOKUP(I800,speciality!$B$4:$J$1737,9,0))</f>
        <v/>
      </c>
      <c r="K800" s="25" t="str">
        <f t="shared" si="9"/>
        <v>3,-1</v>
      </c>
      <c r="L800" s="25">
        <v>0</v>
      </c>
      <c r="M800" s="25">
        <v>0</v>
      </c>
      <c r="N800" s="25">
        <v>0</v>
      </c>
      <c r="O800" s="25">
        <v>0</v>
      </c>
      <c r="P800" s="17">
        <v>0</v>
      </c>
      <c r="Q800" s="17">
        <v>3000</v>
      </c>
      <c r="R800" s="17">
        <v>0</v>
      </c>
    </row>
    <row r="801" spans="1:18" ht="33">
      <c r="A801" s="17">
        <v>200614</v>
      </c>
      <c r="B801" s="33" t="s">
        <v>12480</v>
      </c>
      <c r="C801" s="25">
        <v>2</v>
      </c>
      <c r="D801" s="36" t="s">
        <v>369</v>
      </c>
      <c r="E801" s="25">
        <f>IF(D801="",0,VLOOKUP(D801,city!$D$4:$K$352,8,0))</f>
        <v>318</v>
      </c>
      <c r="F801" s="25">
        <v>1</v>
      </c>
      <c r="G801" s="25">
        <v>0</v>
      </c>
      <c r="H801" s="25" t="s">
        <v>11126</v>
      </c>
      <c r="I801" s="36"/>
      <c r="J801" s="25" t="str">
        <f>IF(I801="","",VLOOKUP(I801,speciality!$B$4:$J$1737,9,0))</f>
        <v/>
      </c>
      <c r="K801" s="25" t="str">
        <f t="shared" si="9"/>
        <v>3,-1</v>
      </c>
      <c r="L801" s="25">
        <v>0</v>
      </c>
      <c r="M801" s="25">
        <v>0</v>
      </c>
      <c r="N801" s="25">
        <v>0</v>
      </c>
      <c r="O801" s="25">
        <v>0</v>
      </c>
      <c r="P801" s="17">
        <v>0</v>
      </c>
      <c r="Q801" s="17">
        <v>3000</v>
      </c>
      <c r="R801" s="17">
        <v>0</v>
      </c>
    </row>
    <row r="802" spans="1:18" ht="33">
      <c r="A802" s="17">
        <v>200615</v>
      </c>
      <c r="B802" s="33" t="s">
        <v>12481</v>
      </c>
      <c r="C802" s="25">
        <v>2</v>
      </c>
      <c r="D802" s="36" t="s">
        <v>369</v>
      </c>
      <c r="E802" s="25">
        <f>IF(D802="",0,VLOOKUP(D802,city!$D$4:$K$352,8,0))</f>
        <v>318</v>
      </c>
      <c r="F802" s="25">
        <v>1</v>
      </c>
      <c r="G802" s="25">
        <v>0</v>
      </c>
      <c r="H802" s="25" t="s">
        <v>11126</v>
      </c>
      <c r="I802" s="36"/>
      <c r="J802" s="25" t="str">
        <f>IF(I802="","",VLOOKUP(I802,speciality!$B$4:$J$1737,9,0))</f>
        <v/>
      </c>
      <c r="K802" s="25" t="str">
        <f t="shared" si="9"/>
        <v>3,-1</v>
      </c>
      <c r="L802" s="25">
        <v>0</v>
      </c>
      <c r="M802" s="25">
        <v>0</v>
      </c>
      <c r="N802" s="25">
        <v>0</v>
      </c>
      <c r="O802" s="25">
        <v>0</v>
      </c>
      <c r="P802" s="17">
        <v>0</v>
      </c>
      <c r="Q802" s="17">
        <v>3000</v>
      </c>
      <c r="R802" s="17">
        <v>0</v>
      </c>
    </row>
    <row r="803" spans="1:18" ht="49.5">
      <c r="A803" s="17">
        <v>200616</v>
      </c>
      <c r="B803" s="33" t="s">
        <v>12482</v>
      </c>
      <c r="C803" s="25">
        <v>2</v>
      </c>
      <c r="D803" s="36" t="s">
        <v>370</v>
      </c>
      <c r="E803" s="25">
        <f>IF(D803="",0,VLOOKUP(D803,city!$D$4:$K$352,8,0))</f>
        <v>319</v>
      </c>
      <c r="F803" s="25">
        <v>1</v>
      </c>
      <c r="G803" s="25">
        <v>0</v>
      </c>
      <c r="H803" s="25" t="s">
        <v>11126</v>
      </c>
      <c r="I803" s="36" t="s">
        <v>12483</v>
      </c>
      <c r="J803" s="25">
        <f>IF(I803="","",VLOOKUP(I803,speciality!$B$4:$J$1737,9,0))</f>
        <v>131903</v>
      </c>
      <c r="K803" s="25" t="str">
        <f t="shared" si="9"/>
        <v>4,131903</v>
      </c>
      <c r="L803" s="25">
        <v>0</v>
      </c>
      <c r="M803" s="25">
        <v>0</v>
      </c>
      <c r="N803" s="25">
        <v>0</v>
      </c>
      <c r="O803" s="25">
        <v>0</v>
      </c>
      <c r="P803" s="17">
        <v>0</v>
      </c>
      <c r="Q803" s="17">
        <v>3000</v>
      </c>
      <c r="R803" s="17">
        <v>0</v>
      </c>
    </row>
    <row r="804" spans="1:18" ht="33">
      <c r="A804" s="17">
        <v>200617</v>
      </c>
      <c r="B804" s="33" t="s">
        <v>12484</v>
      </c>
      <c r="C804" s="25">
        <v>2</v>
      </c>
      <c r="D804" s="36" t="s">
        <v>370</v>
      </c>
      <c r="E804" s="25">
        <f>IF(D804="",0,VLOOKUP(D804,city!$D$4:$K$352,8,0))</f>
        <v>319</v>
      </c>
      <c r="F804" s="25">
        <v>1</v>
      </c>
      <c r="G804" s="25">
        <v>0</v>
      </c>
      <c r="H804" s="25" t="s">
        <v>11126</v>
      </c>
      <c r="I804" s="36"/>
      <c r="J804" s="25" t="str">
        <f>IF(I804="","",VLOOKUP(I804,speciality!$B$4:$J$1737,9,0))</f>
        <v/>
      </c>
      <c r="K804" s="25" t="str">
        <f t="shared" si="9"/>
        <v>3,-1</v>
      </c>
      <c r="L804" s="25">
        <v>0</v>
      </c>
      <c r="M804" s="25">
        <v>0</v>
      </c>
      <c r="N804" s="25">
        <v>0</v>
      </c>
      <c r="O804" s="25">
        <v>0</v>
      </c>
      <c r="P804" s="17">
        <v>0</v>
      </c>
      <c r="Q804" s="17">
        <v>3000</v>
      </c>
      <c r="R804" s="17">
        <v>0</v>
      </c>
    </row>
    <row r="805" spans="1:18" ht="33">
      <c r="A805" s="17">
        <v>200618</v>
      </c>
      <c r="B805" s="33" t="s">
        <v>12485</v>
      </c>
      <c r="C805" s="25">
        <v>2</v>
      </c>
      <c r="D805" s="36" t="s">
        <v>370</v>
      </c>
      <c r="E805" s="25">
        <f>IF(D805="",0,VLOOKUP(D805,city!$D$4:$K$352,8,0))</f>
        <v>319</v>
      </c>
      <c r="F805" s="25">
        <v>1</v>
      </c>
      <c r="G805" s="25">
        <v>0</v>
      </c>
      <c r="H805" s="25" t="s">
        <v>11126</v>
      </c>
      <c r="I805" s="36" t="s">
        <v>12486</v>
      </c>
      <c r="J805" s="25">
        <f>IF(I805="","",VLOOKUP(I805,speciality!$B$4:$J$1737,9,0))</f>
        <v>131902</v>
      </c>
      <c r="K805" s="25" t="str">
        <f t="shared" si="9"/>
        <v>4,131902</v>
      </c>
      <c r="L805" s="25">
        <v>0</v>
      </c>
      <c r="M805" s="25">
        <v>0</v>
      </c>
      <c r="N805" s="25">
        <v>0</v>
      </c>
      <c r="O805" s="25">
        <v>0</v>
      </c>
      <c r="P805" s="17">
        <v>0</v>
      </c>
      <c r="Q805" s="17">
        <v>3000</v>
      </c>
      <c r="R805" s="17">
        <v>0</v>
      </c>
    </row>
    <row r="806" spans="1:18" ht="33">
      <c r="A806" s="17">
        <v>200619</v>
      </c>
      <c r="B806" s="33" t="s">
        <v>12487</v>
      </c>
      <c r="C806" s="25">
        <v>2</v>
      </c>
      <c r="D806" s="36" t="s">
        <v>371</v>
      </c>
      <c r="E806" s="25">
        <f>IF(D806="",0,VLOOKUP(D806,city!$D$4:$K$352,8,0))</f>
        <v>320</v>
      </c>
      <c r="F806" s="25">
        <v>1</v>
      </c>
      <c r="G806" s="25">
        <v>0</v>
      </c>
      <c r="H806" s="25" t="s">
        <v>11126</v>
      </c>
      <c r="I806" s="36" t="s">
        <v>12488</v>
      </c>
      <c r="J806" s="25">
        <f>IF(I806="","",VLOOKUP(I806,speciality!$B$4:$J$1737,9,0))</f>
        <v>132001</v>
      </c>
      <c r="K806" s="25" t="str">
        <f t="shared" si="9"/>
        <v>4,132001</v>
      </c>
      <c r="L806" s="25">
        <v>0</v>
      </c>
      <c r="M806" s="25">
        <v>0</v>
      </c>
      <c r="N806" s="25">
        <v>0</v>
      </c>
      <c r="O806" s="25">
        <v>0</v>
      </c>
      <c r="P806" s="17">
        <v>0</v>
      </c>
      <c r="Q806" s="17">
        <v>3000</v>
      </c>
      <c r="R806" s="17">
        <v>0</v>
      </c>
    </row>
    <row r="807" spans="1:18" ht="33">
      <c r="A807" s="17">
        <v>200620</v>
      </c>
      <c r="B807" s="33" t="s">
        <v>12489</v>
      </c>
      <c r="C807" s="25">
        <v>2</v>
      </c>
      <c r="D807" s="36" t="s">
        <v>371</v>
      </c>
      <c r="E807" s="25">
        <f>IF(D807="",0,VLOOKUP(D807,city!$D$4:$K$352,8,0))</f>
        <v>320</v>
      </c>
      <c r="F807" s="25">
        <v>1</v>
      </c>
      <c r="G807" s="25">
        <v>0</v>
      </c>
      <c r="H807" s="25" t="s">
        <v>11126</v>
      </c>
      <c r="I807" s="36" t="s">
        <v>12490</v>
      </c>
      <c r="J807" s="25">
        <f>IF(I807="","",VLOOKUP(I807,speciality!$B$4:$J$1737,9,0))</f>
        <v>132002</v>
      </c>
      <c r="K807" s="25" t="str">
        <f t="shared" si="9"/>
        <v>4,132002</v>
      </c>
      <c r="L807" s="25">
        <v>0</v>
      </c>
      <c r="M807" s="25">
        <v>0</v>
      </c>
      <c r="N807" s="25">
        <v>0</v>
      </c>
      <c r="O807" s="25">
        <v>0</v>
      </c>
      <c r="P807" s="17">
        <v>0</v>
      </c>
      <c r="Q807" s="17">
        <v>3000</v>
      </c>
      <c r="R807" s="17">
        <v>0</v>
      </c>
    </row>
    <row r="808" spans="1:18" ht="33">
      <c r="A808" s="17">
        <v>200621</v>
      </c>
      <c r="B808" s="33" t="s">
        <v>12491</v>
      </c>
      <c r="C808" s="25">
        <v>2</v>
      </c>
      <c r="D808" s="36" t="s">
        <v>371</v>
      </c>
      <c r="E808" s="25">
        <f>IF(D808="",0,VLOOKUP(D808,city!$D$4:$K$352,8,0))</f>
        <v>320</v>
      </c>
      <c r="F808" s="25">
        <v>1</v>
      </c>
      <c r="G808" s="25">
        <v>0</v>
      </c>
      <c r="H808" s="25" t="s">
        <v>11126</v>
      </c>
      <c r="I808" s="36"/>
      <c r="J808" s="25" t="str">
        <f>IF(I808="","",VLOOKUP(I808,speciality!$B$4:$J$1737,9,0))</f>
        <v/>
      </c>
      <c r="K808" s="25" t="str">
        <f t="shared" si="9"/>
        <v>3,-1</v>
      </c>
      <c r="L808" s="25">
        <v>0</v>
      </c>
      <c r="M808" s="25">
        <v>0</v>
      </c>
      <c r="N808" s="25">
        <v>0</v>
      </c>
      <c r="O808" s="25">
        <v>0</v>
      </c>
      <c r="P808" s="17">
        <v>0</v>
      </c>
      <c r="Q808" s="17">
        <v>3000</v>
      </c>
      <c r="R808" s="17">
        <v>0</v>
      </c>
    </row>
    <row r="809" spans="1:18" ht="33">
      <c r="A809" s="17">
        <v>200622</v>
      </c>
      <c r="B809" s="33" t="s">
        <v>12492</v>
      </c>
      <c r="C809" s="25">
        <v>2</v>
      </c>
      <c r="D809" s="36" t="s">
        <v>372</v>
      </c>
      <c r="E809" s="25">
        <f>IF(D809="",0,VLOOKUP(D809,city!$D$4:$K$352,8,0))</f>
        <v>321</v>
      </c>
      <c r="F809" s="25">
        <v>1</v>
      </c>
      <c r="G809" s="25">
        <v>0</v>
      </c>
      <c r="H809" s="25" t="s">
        <v>11126</v>
      </c>
      <c r="I809" s="36"/>
      <c r="J809" s="25" t="str">
        <f>IF(I809="","",VLOOKUP(I809,speciality!$B$4:$J$1737,9,0))</f>
        <v/>
      </c>
      <c r="K809" s="25" t="str">
        <f t="shared" si="9"/>
        <v>3,-1</v>
      </c>
      <c r="L809" s="25">
        <v>0</v>
      </c>
      <c r="M809" s="25">
        <v>0</v>
      </c>
      <c r="N809" s="25">
        <v>0</v>
      </c>
      <c r="O809" s="25">
        <v>0</v>
      </c>
      <c r="P809" s="17">
        <v>0</v>
      </c>
      <c r="Q809" s="17">
        <v>3000</v>
      </c>
      <c r="R809" s="17">
        <v>0</v>
      </c>
    </row>
    <row r="810" spans="1:18" ht="16.5">
      <c r="A810" s="17">
        <v>200623</v>
      </c>
      <c r="B810" s="33" t="s">
        <v>12493</v>
      </c>
      <c r="C810" s="25">
        <v>2</v>
      </c>
      <c r="D810" s="36" t="s">
        <v>372</v>
      </c>
      <c r="E810" s="25">
        <f>IF(D810="",0,VLOOKUP(D810,city!$D$4:$K$352,8,0))</f>
        <v>321</v>
      </c>
      <c r="F810" s="25">
        <v>1</v>
      </c>
      <c r="G810" s="25">
        <v>0</v>
      </c>
      <c r="H810" s="25" t="s">
        <v>11126</v>
      </c>
      <c r="I810" s="36" t="s">
        <v>12494</v>
      </c>
      <c r="J810" s="25">
        <f>IF(I810="","",VLOOKUP(I810,speciality!$B$4:$J$1737,9,0))</f>
        <v>132103</v>
      </c>
      <c r="K810" s="25" t="str">
        <f t="shared" si="9"/>
        <v>4,132103</v>
      </c>
      <c r="L810" s="25">
        <v>0</v>
      </c>
      <c r="M810" s="25">
        <v>0</v>
      </c>
      <c r="N810" s="25">
        <v>0</v>
      </c>
      <c r="O810" s="25">
        <v>0</v>
      </c>
      <c r="P810" s="17">
        <v>0</v>
      </c>
      <c r="Q810" s="17">
        <v>3000</v>
      </c>
      <c r="R810" s="17">
        <v>0</v>
      </c>
    </row>
    <row r="811" spans="1:18">
      <c r="A811" s="17">
        <v>200624</v>
      </c>
      <c r="B811" s="24" t="s">
        <v>12495</v>
      </c>
      <c r="C811" s="25">
        <v>2</v>
      </c>
      <c r="D811" s="34" t="s">
        <v>161</v>
      </c>
      <c r="E811" s="25">
        <f>IF(D811="",0,VLOOKUP(D811,city!$D$4:$K$352,8,0))</f>
        <v>123</v>
      </c>
      <c r="F811" s="25">
        <v>1</v>
      </c>
      <c r="G811" s="25">
        <v>0</v>
      </c>
      <c r="H811" s="25" t="s">
        <v>11126</v>
      </c>
      <c r="I811" s="34" t="s">
        <v>12496</v>
      </c>
      <c r="J811" s="25">
        <f>IF(I811="","",VLOOKUP(I811,speciality!$B$4:$J$1737,9,0))</f>
        <v>112301</v>
      </c>
      <c r="K811" s="25" t="str">
        <f t="shared" si="9"/>
        <v>4,112301</v>
      </c>
      <c r="L811" s="25">
        <v>0</v>
      </c>
      <c r="M811" s="25">
        <v>0</v>
      </c>
      <c r="N811" s="25">
        <v>0</v>
      </c>
      <c r="O811" s="25">
        <v>0</v>
      </c>
      <c r="P811" s="17">
        <v>0</v>
      </c>
      <c r="Q811" s="17">
        <v>3000</v>
      </c>
      <c r="R811" s="17">
        <v>0</v>
      </c>
    </row>
    <row r="812" spans="1:18" ht="27">
      <c r="A812" s="17">
        <v>200625</v>
      </c>
      <c r="B812" s="24" t="s">
        <v>12497</v>
      </c>
      <c r="C812" s="25">
        <v>2</v>
      </c>
      <c r="D812" s="34" t="s">
        <v>161</v>
      </c>
      <c r="E812" s="25">
        <f>IF(D812="",0,VLOOKUP(D812,city!$D$4:$K$352,8,0))</f>
        <v>123</v>
      </c>
      <c r="F812" s="25">
        <v>1</v>
      </c>
      <c r="G812" s="25">
        <v>0</v>
      </c>
      <c r="H812" s="25" t="s">
        <v>11126</v>
      </c>
      <c r="I812" s="34" t="s">
        <v>12498</v>
      </c>
      <c r="J812" s="25">
        <f>IF(I812="","",VLOOKUP(I812,speciality!$B$4:$J$1737,9,0))</f>
        <v>112302</v>
      </c>
      <c r="K812" s="25" t="str">
        <f t="shared" si="9"/>
        <v>4,112302</v>
      </c>
      <c r="L812" s="25">
        <v>0</v>
      </c>
      <c r="M812" s="25">
        <v>0</v>
      </c>
      <c r="N812" s="25">
        <v>0</v>
      </c>
      <c r="O812" s="25">
        <v>0</v>
      </c>
      <c r="P812" s="17">
        <v>0</v>
      </c>
      <c r="Q812" s="17">
        <v>3000</v>
      </c>
      <c r="R812" s="17">
        <v>0</v>
      </c>
    </row>
    <row r="813" spans="1:18">
      <c r="A813" s="17">
        <v>200626</v>
      </c>
      <c r="B813" s="24" t="s">
        <v>12499</v>
      </c>
      <c r="C813" s="25">
        <v>2</v>
      </c>
      <c r="D813" s="34" t="s">
        <v>161</v>
      </c>
      <c r="E813" s="25">
        <f>IF(D813="",0,VLOOKUP(D813,city!$D$4:$K$352,8,0))</f>
        <v>123</v>
      </c>
      <c r="F813" s="25">
        <v>1</v>
      </c>
      <c r="G813" s="25">
        <v>0</v>
      </c>
      <c r="H813" s="25" t="s">
        <v>11126</v>
      </c>
      <c r="I813" s="34" t="s">
        <v>12500</v>
      </c>
      <c r="J813" s="25">
        <f>IF(I813="","",VLOOKUP(I813,speciality!$B$4:$J$1737,9,0))</f>
        <v>112303</v>
      </c>
      <c r="K813" s="25" t="str">
        <f t="shared" si="9"/>
        <v>4,112303</v>
      </c>
      <c r="L813" s="25">
        <v>0</v>
      </c>
      <c r="M813" s="25">
        <v>0</v>
      </c>
      <c r="N813" s="25">
        <v>0</v>
      </c>
      <c r="O813" s="25">
        <v>0</v>
      </c>
      <c r="P813" s="17">
        <v>0</v>
      </c>
      <c r="Q813" s="17">
        <v>3000</v>
      </c>
      <c r="R813" s="17">
        <v>0</v>
      </c>
    </row>
    <row r="814" spans="1:18">
      <c r="A814" s="17">
        <v>200627</v>
      </c>
      <c r="B814" s="24" t="s">
        <v>12501</v>
      </c>
      <c r="C814" s="25">
        <v>2</v>
      </c>
      <c r="D814" s="34" t="s">
        <v>161</v>
      </c>
      <c r="E814" s="25">
        <f>IF(D814="",0,VLOOKUP(D814,city!$D$4:$K$352,8,0))</f>
        <v>123</v>
      </c>
      <c r="F814" s="25">
        <v>1</v>
      </c>
      <c r="G814" s="25">
        <v>0</v>
      </c>
      <c r="H814" s="25" t="s">
        <v>11126</v>
      </c>
      <c r="I814" s="34" t="s">
        <v>12502</v>
      </c>
      <c r="J814" s="25">
        <f>IF(I814="","",VLOOKUP(I814,speciality!$B$4:$J$1737,9,0))</f>
        <v>112305</v>
      </c>
      <c r="K814" s="25" t="str">
        <f t="shared" si="9"/>
        <v>4,112305</v>
      </c>
      <c r="L814" s="25">
        <v>0</v>
      </c>
      <c r="M814" s="25">
        <v>0</v>
      </c>
      <c r="N814" s="25">
        <v>0</v>
      </c>
      <c r="O814" s="25">
        <v>0</v>
      </c>
      <c r="P814" s="17">
        <v>0</v>
      </c>
      <c r="Q814" s="17">
        <v>3000</v>
      </c>
      <c r="R814" s="17">
        <v>0</v>
      </c>
    </row>
    <row r="815" spans="1:18">
      <c r="A815" s="17">
        <v>200628</v>
      </c>
      <c r="B815" s="24" t="s">
        <v>12503</v>
      </c>
      <c r="C815" s="25">
        <v>2</v>
      </c>
      <c r="D815" s="34" t="s">
        <v>162</v>
      </c>
      <c r="E815" s="25">
        <f>IF(D815="",0,VLOOKUP(D815,city!$D$4:$K$352,8,0))</f>
        <v>124</v>
      </c>
      <c r="F815" s="25">
        <v>1</v>
      </c>
      <c r="G815" s="25">
        <v>0</v>
      </c>
      <c r="H815" s="25" t="s">
        <v>11126</v>
      </c>
      <c r="I815" s="34" t="s">
        <v>12504</v>
      </c>
      <c r="J815" s="25">
        <f>IF(I815="","",VLOOKUP(I815,speciality!$B$4:$J$1737,9,0))</f>
        <v>112401</v>
      </c>
      <c r="K815" s="25" t="str">
        <f t="shared" si="9"/>
        <v>4,112401</v>
      </c>
      <c r="L815" s="25">
        <v>0</v>
      </c>
      <c r="M815" s="25">
        <v>0</v>
      </c>
      <c r="N815" s="25">
        <v>0</v>
      </c>
      <c r="O815" s="25">
        <v>0</v>
      </c>
      <c r="P815" s="17">
        <v>0</v>
      </c>
      <c r="Q815" s="17">
        <v>3000</v>
      </c>
      <c r="R815" s="17">
        <v>0</v>
      </c>
    </row>
    <row r="816" spans="1:18">
      <c r="A816" s="17">
        <v>200629</v>
      </c>
      <c r="B816" s="24" t="s">
        <v>12505</v>
      </c>
      <c r="C816" s="25">
        <v>2</v>
      </c>
      <c r="D816" s="34" t="s">
        <v>162</v>
      </c>
      <c r="E816" s="25">
        <f>IF(D816="",0,VLOOKUP(D816,city!$D$4:$K$352,8,0))</f>
        <v>124</v>
      </c>
      <c r="F816" s="25">
        <v>1</v>
      </c>
      <c r="G816" s="25">
        <v>0</v>
      </c>
      <c r="H816" s="25" t="s">
        <v>11126</v>
      </c>
      <c r="I816" s="34" t="s">
        <v>12506</v>
      </c>
      <c r="J816" s="25">
        <f>IF(I816="","",VLOOKUP(I816,speciality!$B$4:$J$1737,9,0))</f>
        <v>112402</v>
      </c>
      <c r="K816" s="25" t="str">
        <f t="shared" si="9"/>
        <v>4,112402</v>
      </c>
      <c r="L816" s="25">
        <v>0</v>
      </c>
      <c r="M816" s="25">
        <v>0</v>
      </c>
      <c r="N816" s="25">
        <v>0</v>
      </c>
      <c r="O816" s="25">
        <v>0</v>
      </c>
      <c r="P816" s="17">
        <v>0</v>
      </c>
      <c r="Q816" s="17">
        <v>3000</v>
      </c>
      <c r="R816" s="17">
        <v>0</v>
      </c>
    </row>
    <row r="817" spans="1:18">
      <c r="A817" s="17">
        <v>200630</v>
      </c>
      <c r="B817" s="24" t="s">
        <v>12507</v>
      </c>
      <c r="C817" s="25">
        <v>2</v>
      </c>
      <c r="D817" s="34" t="s">
        <v>162</v>
      </c>
      <c r="E817" s="25">
        <f>IF(D817="",0,VLOOKUP(D817,city!$D$4:$K$352,8,0))</f>
        <v>124</v>
      </c>
      <c r="F817" s="25">
        <v>1</v>
      </c>
      <c r="G817" s="25">
        <v>0</v>
      </c>
      <c r="H817" s="25" t="s">
        <v>11126</v>
      </c>
      <c r="J817" s="25" t="str">
        <f>IF(I817="","",VLOOKUP(I817,speciality!$B$4:$J$1737,9,0))</f>
        <v/>
      </c>
      <c r="K817" s="25" t="str">
        <f t="shared" si="9"/>
        <v>3,-1</v>
      </c>
      <c r="L817" s="25">
        <v>0</v>
      </c>
      <c r="M817" s="25">
        <v>0</v>
      </c>
      <c r="N817" s="25">
        <v>0</v>
      </c>
      <c r="O817" s="25">
        <v>0</v>
      </c>
      <c r="P817" s="17">
        <v>0</v>
      </c>
      <c r="Q817" s="17">
        <v>3000</v>
      </c>
      <c r="R817" s="17">
        <v>0</v>
      </c>
    </row>
    <row r="818" spans="1:18">
      <c r="A818" s="17">
        <v>200631</v>
      </c>
      <c r="B818" s="24" t="s">
        <v>12508</v>
      </c>
      <c r="C818" s="25">
        <v>2</v>
      </c>
      <c r="D818" s="34" t="s">
        <v>162</v>
      </c>
      <c r="E818" s="25">
        <f>IF(D818="",0,VLOOKUP(D818,city!$D$4:$K$352,8,0))</f>
        <v>124</v>
      </c>
      <c r="F818" s="25">
        <v>1</v>
      </c>
      <c r="G818" s="25">
        <v>0</v>
      </c>
      <c r="H818" s="25" t="s">
        <v>11126</v>
      </c>
      <c r="J818" s="25" t="str">
        <f>IF(I818="","",VLOOKUP(I818,speciality!$B$4:$J$1737,9,0))</f>
        <v/>
      </c>
      <c r="K818" s="25" t="str">
        <f t="shared" si="9"/>
        <v>3,-1</v>
      </c>
      <c r="L818" s="25">
        <v>0</v>
      </c>
      <c r="M818" s="25">
        <v>0</v>
      </c>
      <c r="N818" s="25">
        <v>0</v>
      </c>
      <c r="O818" s="25">
        <v>0</v>
      </c>
      <c r="P818" s="17">
        <v>0</v>
      </c>
      <c r="Q818" s="17">
        <v>3000</v>
      </c>
      <c r="R818" s="17">
        <v>0</v>
      </c>
    </row>
    <row r="819" spans="1:18">
      <c r="A819" s="17">
        <v>200632</v>
      </c>
      <c r="B819" s="24" t="s">
        <v>12509</v>
      </c>
      <c r="C819" s="25">
        <v>2</v>
      </c>
      <c r="D819" s="34" t="s">
        <v>163</v>
      </c>
      <c r="E819" s="25">
        <f>IF(D819="",0,VLOOKUP(D819,city!$D$4:$K$352,8,0))</f>
        <v>125</v>
      </c>
      <c r="F819" s="25">
        <v>1</v>
      </c>
      <c r="G819" s="25">
        <v>0</v>
      </c>
      <c r="H819" s="25" t="s">
        <v>11126</v>
      </c>
      <c r="I819" s="34" t="s">
        <v>12510</v>
      </c>
      <c r="J819" s="25">
        <f>IF(I819="","",VLOOKUP(I819,speciality!$B$4:$J$1737,9,0))</f>
        <v>112501</v>
      </c>
      <c r="K819" s="25" t="str">
        <f t="shared" si="9"/>
        <v>4,112501</v>
      </c>
      <c r="L819" s="25">
        <v>0</v>
      </c>
      <c r="M819" s="25">
        <v>0</v>
      </c>
      <c r="N819" s="25">
        <v>0</v>
      </c>
      <c r="O819" s="25">
        <v>0</v>
      </c>
      <c r="P819" s="17">
        <v>0</v>
      </c>
      <c r="Q819" s="17">
        <v>3000</v>
      </c>
      <c r="R819" s="17">
        <v>0</v>
      </c>
    </row>
    <row r="820" spans="1:18">
      <c r="A820" s="17">
        <v>200633</v>
      </c>
      <c r="B820" s="24" t="s">
        <v>12511</v>
      </c>
      <c r="C820" s="25">
        <v>2</v>
      </c>
      <c r="D820" s="34" t="s">
        <v>163</v>
      </c>
      <c r="E820" s="25">
        <f>IF(D820="",0,VLOOKUP(D820,city!$D$4:$K$352,8,0))</f>
        <v>125</v>
      </c>
      <c r="F820" s="25">
        <v>1</v>
      </c>
      <c r="G820" s="25">
        <v>0</v>
      </c>
      <c r="H820" s="25" t="s">
        <v>11126</v>
      </c>
      <c r="I820" s="34" t="s">
        <v>12512</v>
      </c>
      <c r="J820" s="25">
        <f>IF(I820="","",VLOOKUP(I820,speciality!$B$4:$J$1737,9,0))</f>
        <v>112504</v>
      </c>
      <c r="K820" s="25" t="str">
        <f t="shared" si="9"/>
        <v>4,112504</v>
      </c>
      <c r="L820" s="25">
        <v>0</v>
      </c>
      <c r="M820" s="25">
        <v>0</v>
      </c>
      <c r="N820" s="25">
        <v>0</v>
      </c>
      <c r="O820" s="25">
        <v>0</v>
      </c>
      <c r="P820" s="17">
        <v>0</v>
      </c>
      <c r="Q820" s="17">
        <v>3000</v>
      </c>
      <c r="R820" s="17">
        <v>0</v>
      </c>
    </row>
    <row r="821" spans="1:18">
      <c r="A821" s="17">
        <v>200634</v>
      </c>
      <c r="B821" s="24" t="s">
        <v>12513</v>
      </c>
      <c r="C821" s="25">
        <v>2</v>
      </c>
      <c r="D821" s="34" t="s">
        <v>163</v>
      </c>
      <c r="E821" s="25">
        <f>IF(D821="",0,VLOOKUP(D821,city!$D$4:$K$352,8,0))</f>
        <v>125</v>
      </c>
      <c r="F821" s="25">
        <v>1</v>
      </c>
      <c r="G821" s="25">
        <v>0</v>
      </c>
      <c r="H821" s="25" t="s">
        <v>11126</v>
      </c>
      <c r="I821" s="34" t="s">
        <v>12514</v>
      </c>
      <c r="J821" s="25">
        <f>IF(I821="","",VLOOKUP(I821,speciality!$B$4:$J$1737,9,0))</f>
        <v>112502</v>
      </c>
      <c r="K821" s="25" t="str">
        <f t="shared" si="9"/>
        <v>4,112502</v>
      </c>
      <c r="L821" s="25">
        <v>0</v>
      </c>
      <c r="M821" s="25">
        <v>0</v>
      </c>
      <c r="N821" s="25">
        <v>0</v>
      </c>
      <c r="O821" s="25">
        <v>0</v>
      </c>
      <c r="P821" s="17">
        <v>0</v>
      </c>
      <c r="Q821" s="17">
        <v>3000</v>
      </c>
      <c r="R821" s="17">
        <v>0</v>
      </c>
    </row>
    <row r="822" spans="1:18">
      <c r="A822" s="17">
        <v>200635</v>
      </c>
      <c r="B822" s="24" t="s">
        <v>12515</v>
      </c>
      <c r="C822" s="25">
        <v>2</v>
      </c>
      <c r="D822" s="34" t="s">
        <v>163</v>
      </c>
      <c r="E822" s="25">
        <f>IF(D822="",0,VLOOKUP(D822,city!$D$4:$K$352,8,0))</f>
        <v>125</v>
      </c>
      <c r="F822" s="25">
        <v>1</v>
      </c>
      <c r="G822" s="25">
        <v>0</v>
      </c>
      <c r="H822" s="25" t="s">
        <v>11126</v>
      </c>
      <c r="I822" s="34" t="s">
        <v>12516</v>
      </c>
      <c r="J822" s="25">
        <f>IF(I822="","",VLOOKUP(I822,speciality!$B$4:$J$1737,9,0))</f>
        <v>112503</v>
      </c>
      <c r="K822" s="25" t="str">
        <f t="shared" si="9"/>
        <v>4,112503</v>
      </c>
      <c r="L822" s="25">
        <v>0</v>
      </c>
      <c r="M822" s="25">
        <v>0</v>
      </c>
      <c r="N822" s="25">
        <v>0</v>
      </c>
      <c r="O822" s="25">
        <v>0</v>
      </c>
      <c r="P822" s="17">
        <v>0</v>
      </c>
      <c r="Q822" s="17">
        <v>3000</v>
      </c>
      <c r="R822" s="17">
        <v>0</v>
      </c>
    </row>
    <row r="823" spans="1:18">
      <c r="A823" s="17">
        <v>200636</v>
      </c>
      <c r="B823" s="24" t="s">
        <v>12517</v>
      </c>
      <c r="C823" s="25">
        <v>2</v>
      </c>
      <c r="D823" s="34" t="s">
        <v>164</v>
      </c>
      <c r="E823" s="25">
        <f>IF(D823="",0,VLOOKUP(D823,city!$D$4:$K$352,8,0))</f>
        <v>126</v>
      </c>
      <c r="F823" s="25">
        <v>1</v>
      </c>
      <c r="G823" s="25">
        <v>0</v>
      </c>
      <c r="H823" s="25" t="s">
        <v>11126</v>
      </c>
      <c r="I823" s="34" t="s">
        <v>12518</v>
      </c>
      <c r="J823" s="25">
        <f>IF(I823="","",VLOOKUP(I823,speciality!$B$4:$J$1737,9,0))</f>
        <v>112601</v>
      </c>
      <c r="K823" s="25" t="str">
        <f t="shared" si="9"/>
        <v>4,112601</v>
      </c>
      <c r="L823" s="25">
        <v>0</v>
      </c>
      <c r="M823" s="25">
        <v>0</v>
      </c>
      <c r="N823" s="25">
        <v>0</v>
      </c>
      <c r="O823" s="25">
        <v>0</v>
      </c>
      <c r="P823" s="17">
        <v>0</v>
      </c>
      <c r="Q823" s="17">
        <v>3000</v>
      </c>
      <c r="R823" s="17">
        <v>0</v>
      </c>
    </row>
    <row r="824" spans="1:18">
      <c r="A824" s="17">
        <v>200637</v>
      </c>
      <c r="B824" s="24" t="s">
        <v>12519</v>
      </c>
      <c r="C824" s="25">
        <v>2</v>
      </c>
      <c r="D824" s="34" t="s">
        <v>164</v>
      </c>
      <c r="E824" s="25">
        <f>IF(D824="",0,VLOOKUP(D824,city!$D$4:$K$352,8,0))</f>
        <v>126</v>
      </c>
      <c r="F824" s="25">
        <v>1</v>
      </c>
      <c r="G824" s="25">
        <v>0</v>
      </c>
      <c r="H824" s="25" t="s">
        <v>11126</v>
      </c>
      <c r="J824" s="25" t="str">
        <f>IF(I824="","",VLOOKUP(I824,speciality!$B$4:$J$1737,9,0))</f>
        <v/>
      </c>
      <c r="K824" s="25" t="str">
        <f t="shared" si="9"/>
        <v>3,-1</v>
      </c>
      <c r="L824" s="25">
        <v>0</v>
      </c>
      <c r="M824" s="25">
        <v>0</v>
      </c>
      <c r="N824" s="25">
        <v>0</v>
      </c>
      <c r="O824" s="25">
        <v>0</v>
      </c>
      <c r="P824" s="17">
        <v>0</v>
      </c>
      <c r="Q824" s="17">
        <v>3000</v>
      </c>
      <c r="R824" s="17">
        <v>0</v>
      </c>
    </row>
    <row r="825" spans="1:18">
      <c r="A825" s="17">
        <v>200638</v>
      </c>
      <c r="B825" s="24" t="s">
        <v>12520</v>
      </c>
      <c r="C825" s="25">
        <v>2</v>
      </c>
      <c r="D825" s="34" t="s">
        <v>164</v>
      </c>
      <c r="E825" s="25">
        <f>IF(D825="",0,VLOOKUP(D825,city!$D$4:$K$352,8,0))</f>
        <v>126</v>
      </c>
      <c r="F825" s="25">
        <v>1</v>
      </c>
      <c r="G825" s="25">
        <v>0</v>
      </c>
      <c r="H825" s="25" t="s">
        <v>11126</v>
      </c>
      <c r="I825" s="34" t="s">
        <v>12521</v>
      </c>
      <c r="J825" s="25">
        <f>IF(I825="","",VLOOKUP(I825,speciality!$B$4:$J$1737,9,0))</f>
        <v>112604</v>
      </c>
      <c r="K825" s="25" t="str">
        <f t="shared" si="9"/>
        <v>4,112604</v>
      </c>
      <c r="L825" s="25">
        <v>0</v>
      </c>
      <c r="M825" s="25">
        <v>0</v>
      </c>
      <c r="N825" s="25">
        <v>0</v>
      </c>
      <c r="O825" s="25">
        <v>0</v>
      </c>
      <c r="P825" s="17">
        <v>0</v>
      </c>
      <c r="Q825" s="17">
        <v>3000</v>
      </c>
      <c r="R825" s="17">
        <v>0</v>
      </c>
    </row>
    <row r="826" spans="1:18">
      <c r="A826" s="17">
        <v>200639</v>
      </c>
      <c r="B826" s="24" t="s">
        <v>12522</v>
      </c>
      <c r="C826" s="25">
        <v>2</v>
      </c>
      <c r="D826" s="34" t="s">
        <v>164</v>
      </c>
      <c r="E826" s="25">
        <f>IF(D826="",0,VLOOKUP(D826,city!$D$4:$K$352,8,0))</f>
        <v>126</v>
      </c>
      <c r="F826" s="25">
        <v>1</v>
      </c>
      <c r="G826" s="25">
        <v>0</v>
      </c>
      <c r="H826" s="25" t="s">
        <v>11126</v>
      </c>
      <c r="I826" s="34" t="s">
        <v>12523</v>
      </c>
      <c r="J826" s="25">
        <f>IF(I826="","",VLOOKUP(I826,speciality!$B$4:$J$1737,9,0))</f>
        <v>112602</v>
      </c>
      <c r="K826" s="25" t="str">
        <f t="shared" si="9"/>
        <v>4,112602</v>
      </c>
      <c r="L826" s="25">
        <v>0</v>
      </c>
      <c r="M826" s="25">
        <v>0</v>
      </c>
      <c r="N826" s="25">
        <v>0</v>
      </c>
      <c r="O826" s="25">
        <v>0</v>
      </c>
      <c r="P826" s="17">
        <v>0</v>
      </c>
      <c r="Q826" s="17">
        <v>3000</v>
      </c>
      <c r="R826" s="17">
        <v>0</v>
      </c>
    </row>
    <row r="827" spans="1:18">
      <c r="A827" s="17">
        <v>200640</v>
      </c>
      <c r="B827" s="24" t="s">
        <v>12524</v>
      </c>
      <c r="C827" s="25">
        <v>2</v>
      </c>
      <c r="D827" s="34" t="s">
        <v>165</v>
      </c>
      <c r="E827" s="25">
        <f>IF(D827="",0,VLOOKUP(D827,city!$D$4:$K$352,8,0))</f>
        <v>127</v>
      </c>
      <c r="F827" s="25">
        <v>1</v>
      </c>
      <c r="G827" s="25">
        <v>0</v>
      </c>
      <c r="H827" s="25" t="s">
        <v>11126</v>
      </c>
      <c r="I827" s="34" t="s">
        <v>12525</v>
      </c>
      <c r="J827" s="25">
        <f>IF(I827="","",VLOOKUP(I827,speciality!$B$4:$J$1737,9,0))</f>
        <v>112705</v>
      </c>
      <c r="K827" s="25" t="str">
        <f t="shared" si="9"/>
        <v>4,112705</v>
      </c>
      <c r="L827" s="25">
        <v>0</v>
      </c>
      <c r="M827" s="25">
        <v>0</v>
      </c>
      <c r="N827" s="25">
        <v>0</v>
      </c>
      <c r="O827" s="25">
        <v>0</v>
      </c>
      <c r="P827" s="17">
        <v>0</v>
      </c>
      <c r="Q827" s="17">
        <v>3000</v>
      </c>
      <c r="R827" s="17">
        <v>0</v>
      </c>
    </row>
    <row r="828" spans="1:18">
      <c r="A828" s="17">
        <v>200641</v>
      </c>
      <c r="B828" s="24" t="s">
        <v>12526</v>
      </c>
      <c r="C828" s="25">
        <v>2</v>
      </c>
      <c r="D828" s="34" t="s">
        <v>165</v>
      </c>
      <c r="E828" s="25">
        <f>IF(D828="",0,VLOOKUP(D828,city!$D$4:$K$352,8,0))</f>
        <v>127</v>
      </c>
      <c r="F828" s="25">
        <v>1</v>
      </c>
      <c r="G828" s="25">
        <v>0</v>
      </c>
      <c r="H828" s="25" t="s">
        <v>11126</v>
      </c>
      <c r="I828" s="34" t="s">
        <v>12527</v>
      </c>
      <c r="J828" s="25">
        <f>IF(I828="","",VLOOKUP(I828,speciality!$B$4:$J$1737,9,0))</f>
        <v>112702</v>
      </c>
      <c r="K828" s="25" t="str">
        <f t="shared" ref="K828:K891" si="10">IF(J828="","3,-1","4,"&amp;J828)</f>
        <v>4,112702</v>
      </c>
      <c r="L828" s="25">
        <v>0</v>
      </c>
      <c r="M828" s="25">
        <v>0</v>
      </c>
      <c r="N828" s="25">
        <v>0</v>
      </c>
      <c r="O828" s="25">
        <v>0</v>
      </c>
      <c r="P828" s="17">
        <v>0</v>
      </c>
      <c r="Q828" s="17">
        <v>3000</v>
      </c>
      <c r="R828" s="17">
        <v>0</v>
      </c>
    </row>
    <row r="829" spans="1:18">
      <c r="A829" s="17">
        <v>200642</v>
      </c>
      <c r="B829" s="24" t="s">
        <v>12528</v>
      </c>
      <c r="C829" s="25">
        <v>2</v>
      </c>
      <c r="D829" s="34" t="s">
        <v>165</v>
      </c>
      <c r="E829" s="25">
        <f>IF(D829="",0,VLOOKUP(D829,city!$D$4:$K$352,8,0))</f>
        <v>127</v>
      </c>
      <c r="F829" s="25">
        <v>1</v>
      </c>
      <c r="G829" s="25">
        <v>0</v>
      </c>
      <c r="H829" s="25" t="s">
        <v>11126</v>
      </c>
      <c r="I829" s="34" t="s">
        <v>12529</v>
      </c>
      <c r="J829" s="25">
        <f>IF(I829="","",VLOOKUP(I829,speciality!$B$4:$J$1737,9,0))</f>
        <v>112704</v>
      </c>
      <c r="K829" s="25" t="str">
        <f t="shared" si="10"/>
        <v>4,112704</v>
      </c>
      <c r="L829" s="25">
        <v>0</v>
      </c>
      <c r="M829" s="25">
        <v>0</v>
      </c>
      <c r="N829" s="25">
        <v>0</v>
      </c>
      <c r="O829" s="25">
        <v>0</v>
      </c>
      <c r="P829" s="17">
        <v>0</v>
      </c>
      <c r="Q829" s="17">
        <v>3000</v>
      </c>
      <c r="R829" s="17">
        <v>0</v>
      </c>
    </row>
    <row r="830" spans="1:18">
      <c r="A830" s="17">
        <v>200643</v>
      </c>
      <c r="B830" s="24" t="s">
        <v>12530</v>
      </c>
      <c r="C830" s="25">
        <v>2</v>
      </c>
      <c r="D830" s="34" t="s">
        <v>165</v>
      </c>
      <c r="E830" s="25">
        <f>IF(D830="",0,VLOOKUP(D830,city!$D$4:$K$352,8,0))</f>
        <v>127</v>
      </c>
      <c r="F830" s="25">
        <v>1</v>
      </c>
      <c r="G830" s="25">
        <v>0</v>
      </c>
      <c r="H830" s="25" t="s">
        <v>11126</v>
      </c>
      <c r="I830" s="34" t="s">
        <v>12531</v>
      </c>
      <c r="J830" s="25">
        <f>IF(I830="","",VLOOKUP(I830,speciality!$B$4:$J$1737,9,0))</f>
        <v>112701</v>
      </c>
      <c r="K830" s="25" t="str">
        <f t="shared" si="10"/>
        <v>4,112701</v>
      </c>
      <c r="L830" s="25">
        <v>0</v>
      </c>
      <c r="M830" s="25">
        <v>0</v>
      </c>
      <c r="N830" s="25">
        <v>0</v>
      </c>
      <c r="O830" s="25">
        <v>0</v>
      </c>
      <c r="P830" s="17">
        <v>0</v>
      </c>
      <c r="Q830" s="17">
        <v>3000</v>
      </c>
      <c r="R830" s="17">
        <v>0</v>
      </c>
    </row>
    <row r="831" spans="1:18">
      <c r="A831" s="17">
        <v>200644</v>
      </c>
      <c r="B831" s="24" t="s">
        <v>12532</v>
      </c>
      <c r="C831" s="25">
        <v>2</v>
      </c>
      <c r="D831" s="34" t="s">
        <v>166</v>
      </c>
      <c r="E831" s="25">
        <f>IF(D831="",0,VLOOKUP(D831,city!$D$4:$K$352,8,0))</f>
        <v>128</v>
      </c>
      <c r="F831" s="25">
        <v>1</v>
      </c>
      <c r="G831" s="25">
        <v>0</v>
      </c>
      <c r="H831" s="25" t="s">
        <v>11126</v>
      </c>
      <c r="I831" s="34" t="s">
        <v>12533</v>
      </c>
      <c r="J831" s="25">
        <f>IF(I831="","",VLOOKUP(I831,speciality!$B$4:$J$1737,9,0))</f>
        <v>112801</v>
      </c>
      <c r="K831" s="25" t="str">
        <f t="shared" si="10"/>
        <v>4,112801</v>
      </c>
      <c r="L831" s="25">
        <v>0</v>
      </c>
      <c r="M831" s="25">
        <v>0</v>
      </c>
      <c r="N831" s="25">
        <v>0</v>
      </c>
      <c r="O831" s="25">
        <v>0</v>
      </c>
      <c r="P831" s="17">
        <v>0</v>
      </c>
      <c r="Q831" s="17">
        <v>3000</v>
      </c>
      <c r="R831" s="17">
        <v>0</v>
      </c>
    </row>
    <row r="832" spans="1:18">
      <c r="A832" s="17">
        <v>200645</v>
      </c>
      <c r="B832" s="24" t="s">
        <v>12534</v>
      </c>
      <c r="C832" s="25">
        <v>2</v>
      </c>
      <c r="D832" s="34" t="s">
        <v>166</v>
      </c>
      <c r="E832" s="25">
        <f>IF(D832="",0,VLOOKUP(D832,city!$D$4:$K$352,8,0))</f>
        <v>128</v>
      </c>
      <c r="F832" s="25">
        <v>1</v>
      </c>
      <c r="G832" s="25">
        <v>0</v>
      </c>
      <c r="H832" s="25" t="s">
        <v>11126</v>
      </c>
      <c r="J832" s="25" t="str">
        <f>IF(I832="","",VLOOKUP(I832,speciality!$B$4:$J$1737,9,0))</f>
        <v/>
      </c>
      <c r="K832" s="25" t="str">
        <f t="shared" si="10"/>
        <v>3,-1</v>
      </c>
      <c r="L832" s="25">
        <v>0</v>
      </c>
      <c r="M832" s="25">
        <v>0</v>
      </c>
      <c r="N832" s="25">
        <v>0</v>
      </c>
      <c r="O832" s="25">
        <v>0</v>
      </c>
      <c r="P832" s="17">
        <v>0</v>
      </c>
      <c r="Q832" s="17">
        <v>3000</v>
      </c>
      <c r="R832" s="17">
        <v>0</v>
      </c>
    </row>
    <row r="833" spans="1:18">
      <c r="A833" s="17">
        <v>200646</v>
      </c>
      <c r="B833" s="24" t="s">
        <v>12535</v>
      </c>
      <c r="C833" s="25">
        <v>2</v>
      </c>
      <c r="D833" s="34" t="s">
        <v>166</v>
      </c>
      <c r="E833" s="25">
        <f>IF(D833="",0,VLOOKUP(D833,city!$D$4:$K$352,8,0))</f>
        <v>128</v>
      </c>
      <c r="F833" s="25">
        <v>1</v>
      </c>
      <c r="G833" s="25">
        <v>0</v>
      </c>
      <c r="H833" s="25" t="s">
        <v>11126</v>
      </c>
      <c r="I833" s="34" t="s">
        <v>12536</v>
      </c>
      <c r="J833" s="25">
        <f>IF(I833="","",VLOOKUP(I833,speciality!$B$4:$J$1737,9,0))</f>
        <v>112805</v>
      </c>
      <c r="K833" s="25" t="str">
        <f t="shared" si="10"/>
        <v>4,112805</v>
      </c>
      <c r="L833" s="25">
        <v>0</v>
      </c>
      <c r="M833" s="25">
        <v>0</v>
      </c>
      <c r="N833" s="25">
        <v>0</v>
      </c>
      <c r="O833" s="25">
        <v>0</v>
      </c>
      <c r="P833" s="17">
        <v>0</v>
      </c>
      <c r="Q833" s="17">
        <v>3000</v>
      </c>
      <c r="R833" s="17">
        <v>0</v>
      </c>
    </row>
    <row r="834" spans="1:18">
      <c r="A834" s="17">
        <v>200647</v>
      </c>
      <c r="B834" s="24" t="s">
        <v>12537</v>
      </c>
      <c r="C834" s="25">
        <v>2</v>
      </c>
      <c r="D834" s="34" t="s">
        <v>166</v>
      </c>
      <c r="E834" s="25">
        <f>IF(D834="",0,VLOOKUP(D834,city!$D$4:$K$352,8,0))</f>
        <v>128</v>
      </c>
      <c r="F834" s="25">
        <v>1</v>
      </c>
      <c r="G834" s="25">
        <v>0</v>
      </c>
      <c r="H834" s="25" t="s">
        <v>11126</v>
      </c>
      <c r="I834" s="34" t="s">
        <v>12538</v>
      </c>
      <c r="J834" s="25">
        <f>IF(I834="","",VLOOKUP(I834,speciality!$B$4:$J$1737,9,0))</f>
        <v>112803</v>
      </c>
      <c r="K834" s="25" t="str">
        <f t="shared" si="10"/>
        <v>4,112803</v>
      </c>
      <c r="L834" s="25">
        <v>0</v>
      </c>
      <c r="M834" s="25">
        <v>0</v>
      </c>
      <c r="N834" s="25">
        <v>0</v>
      </c>
      <c r="O834" s="25">
        <v>0</v>
      </c>
      <c r="P834" s="17">
        <v>0</v>
      </c>
      <c r="Q834" s="17">
        <v>3000</v>
      </c>
      <c r="R834" s="17">
        <v>0</v>
      </c>
    </row>
    <row r="835" spans="1:18">
      <c r="A835" s="17">
        <v>200648</v>
      </c>
      <c r="B835" s="24" t="s">
        <v>12539</v>
      </c>
      <c r="C835" s="25">
        <v>2</v>
      </c>
      <c r="D835" s="24" t="s">
        <v>167</v>
      </c>
      <c r="E835" s="25">
        <f>IF(D835="",0,VLOOKUP(D835,city!$D$4:$K$352,8,0))</f>
        <v>129</v>
      </c>
      <c r="F835" s="25">
        <v>1</v>
      </c>
      <c r="G835" s="25">
        <v>0</v>
      </c>
      <c r="H835" s="25" t="s">
        <v>11126</v>
      </c>
      <c r="I835" s="34" t="s">
        <v>12540</v>
      </c>
      <c r="J835" s="25">
        <f>IF(I835="","",VLOOKUP(I835,speciality!$B$4:$J$1737,9,0))</f>
        <v>112905</v>
      </c>
      <c r="K835" s="25" t="str">
        <f t="shared" si="10"/>
        <v>4,112905</v>
      </c>
      <c r="L835" s="25">
        <v>0</v>
      </c>
      <c r="M835" s="25">
        <v>0</v>
      </c>
      <c r="N835" s="25">
        <v>0</v>
      </c>
      <c r="O835" s="25">
        <v>0</v>
      </c>
      <c r="P835" s="17">
        <v>0</v>
      </c>
      <c r="Q835" s="17">
        <v>3000</v>
      </c>
      <c r="R835" s="17">
        <v>0</v>
      </c>
    </row>
    <row r="836" spans="1:18">
      <c r="A836" s="17">
        <v>200649</v>
      </c>
      <c r="B836" s="24" t="s">
        <v>12541</v>
      </c>
      <c r="C836" s="25">
        <v>2</v>
      </c>
      <c r="D836" s="24" t="s">
        <v>167</v>
      </c>
      <c r="E836" s="25">
        <f>IF(D836="",0,VLOOKUP(D836,city!$D$4:$K$352,8,0))</f>
        <v>129</v>
      </c>
      <c r="F836" s="25">
        <v>1</v>
      </c>
      <c r="G836" s="25">
        <v>0</v>
      </c>
      <c r="H836" s="25" t="s">
        <v>11126</v>
      </c>
      <c r="I836" s="34" t="s">
        <v>12542</v>
      </c>
      <c r="J836" s="25">
        <f>IF(I836="","",VLOOKUP(I836,speciality!$B$4:$J$1737,9,0))</f>
        <v>112902</v>
      </c>
      <c r="K836" s="25" t="str">
        <f t="shared" si="10"/>
        <v>4,112902</v>
      </c>
      <c r="L836" s="25">
        <v>0</v>
      </c>
      <c r="M836" s="25">
        <v>0</v>
      </c>
      <c r="N836" s="25">
        <v>0</v>
      </c>
      <c r="O836" s="25">
        <v>0</v>
      </c>
      <c r="P836" s="17">
        <v>0</v>
      </c>
      <c r="Q836" s="17">
        <v>3000</v>
      </c>
      <c r="R836" s="17">
        <v>0</v>
      </c>
    </row>
    <row r="837" spans="1:18">
      <c r="A837" s="17">
        <v>200650</v>
      </c>
      <c r="B837" s="24" t="s">
        <v>12543</v>
      </c>
      <c r="C837" s="25">
        <v>2</v>
      </c>
      <c r="D837" s="24" t="s">
        <v>167</v>
      </c>
      <c r="E837" s="25">
        <f>IF(D837="",0,VLOOKUP(D837,city!$D$4:$K$352,8,0))</f>
        <v>129</v>
      </c>
      <c r="F837" s="25">
        <v>1</v>
      </c>
      <c r="G837" s="25">
        <v>0</v>
      </c>
      <c r="H837" s="25" t="s">
        <v>11126</v>
      </c>
      <c r="J837" s="25" t="str">
        <f>IF(I837="","",VLOOKUP(I837,speciality!$B$4:$J$1737,9,0))</f>
        <v/>
      </c>
      <c r="K837" s="25" t="str">
        <f t="shared" si="10"/>
        <v>3,-1</v>
      </c>
      <c r="L837" s="25">
        <v>0</v>
      </c>
      <c r="M837" s="25">
        <v>0</v>
      </c>
      <c r="N837" s="25">
        <v>0</v>
      </c>
      <c r="O837" s="25">
        <v>0</v>
      </c>
      <c r="P837" s="17">
        <v>0</v>
      </c>
      <c r="Q837" s="17">
        <v>3000</v>
      </c>
      <c r="R837" s="17">
        <v>0</v>
      </c>
    </row>
    <row r="838" spans="1:18">
      <c r="A838" s="17">
        <v>200651</v>
      </c>
      <c r="B838" s="24" t="s">
        <v>12544</v>
      </c>
      <c r="C838" s="25">
        <v>2</v>
      </c>
      <c r="D838" s="24" t="s">
        <v>167</v>
      </c>
      <c r="E838" s="25">
        <f>IF(D838="",0,VLOOKUP(D838,city!$D$4:$K$352,8,0))</f>
        <v>129</v>
      </c>
      <c r="F838" s="25">
        <v>1</v>
      </c>
      <c r="G838" s="25">
        <v>0</v>
      </c>
      <c r="H838" s="25" t="s">
        <v>11126</v>
      </c>
      <c r="I838" s="34" t="s">
        <v>12545</v>
      </c>
      <c r="J838" s="25">
        <f>IF(I838="","",VLOOKUP(I838,speciality!$B$4:$J$1737,9,0))</f>
        <v>112904</v>
      </c>
      <c r="K838" s="25" t="str">
        <f t="shared" si="10"/>
        <v>4,112904</v>
      </c>
      <c r="L838" s="25">
        <v>0</v>
      </c>
      <c r="M838" s="25">
        <v>0</v>
      </c>
      <c r="N838" s="25">
        <v>0</v>
      </c>
      <c r="O838" s="25">
        <v>0</v>
      </c>
      <c r="P838" s="17">
        <v>0</v>
      </c>
      <c r="Q838" s="17">
        <v>3000</v>
      </c>
      <c r="R838" s="17">
        <v>0</v>
      </c>
    </row>
    <row r="839" spans="1:18">
      <c r="A839" s="17">
        <v>200652</v>
      </c>
      <c r="B839" s="24" t="s">
        <v>12546</v>
      </c>
      <c r="C839" s="25">
        <v>2</v>
      </c>
      <c r="D839" s="34" t="s">
        <v>168</v>
      </c>
      <c r="E839" s="25">
        <f>IF(D839="",0,VLOOKUP(D839,city!$D$4:$K$352,8,0))</f>
        <v>130</v>
      </c>
      <c r="F839" s="25">
        <v>1</v>
      </c>
      <c r="G839" s="25">
        <v>0</v>
      </c>
      <c r="H839" s="25" t="s">
        <v>11126</v>
      </c>
      <c r="I839" s="34" t="s">
        <v>12547</v>
      </c>
      <c r="J839" s="25">
        <f>IF(I839="","",VLOOKUP(I839,speciality!$B$4:$J$1737,9,0))</f>
        <v>113001</v>
      </c>
      <c r="K839" s="25" t="str">
        <f t="shared" si="10"/>
        <v>4,113001</v>
      </c>
      <c r="L839" s="25">
        <v>0</v>
      </c>
      <c r="M839" s="25">
        <v>0</v>
      </c>
      <c r="N839" s="25">
        <v>0</v>
      </c>
      <c r="O839" s="25">
        <v>0</v>
      </c>
      <c r="P839" s="17">
        <v>0</v>
      </c>
      <c r="Q839" s="17">
        <v>3000</v>
      </c>
      <c r="R839" s="17">
        <v>0</v>
      </c>
    </row>
    <row r="840" spans="1:18">
      <c r="A840" s="17">
        <v>200653</v>
      </c>
      <c r="B840" s="24" t="s">
        <v>12548</v>
      </c>
      <c r="C840" s="25">
        <v>2</v>
      </c>
      <c r="D840" s="34" t="s">
        <v>168</v>
      </c>
      <c r="E840" s="25">
        <f>IF(D840="",0,VLOOKUP(D840,city!$D$4:$K$352,8,0))</f>
        <v>130</v>
      </c>
      <c r="F840" s="25">
        <v>1</v>
      </c>
      <c r="G840" s="25">
        <v>0</v>
      </c>
      <c r="H840" s="25" t="s">
        <v>11126</v>
      </c>
      <c r="I840" s="34" t="s">
        <v>12549</v>
      </c>
      <c r="J840" s="25">
        <f>IF(I840="","",VLOOKUP(I840,speciality!$B$4:$J$1737,9,0))</f>
        <v>113003</v>
      </c>
      <c r="K840" s="25" t="str">
        <f t="shared" si="10"/>
        <v>4,113003</v>
      </c>
      <c r="L840" s="25">
        <v>0</v>
      </c>
      <c r="M840" s="25">
        <v>0</v>
      </c>
      <c r="N840" s="25">
        <v>0</v>
      </c>
      <c r="O840" s="25">
        <v>0</v>
      </c>
      <c r="P840" s="17">
        <v>0</v>
      </c>
      <c r="Q840" s="17">
        <v>3000</v>
      </c>
      <c r="R840" s="17">
        <v>0</v>
      </c>
    </row>
    <row r="841" spans="1:18">
      <c r="A841" s="17">
        <v>200654</v>
      </c>
      <c r="B841" s="24" t="s">
        <v>12550</v>
      </c>
      <c r="C841" s="25">
        <v>2</v>
      </c>
      <c r="D841" s="34" t="s">
        <v>168</v>
      </c>
      <c r="E841" s="25">
        <f>IF(D841="",0,VLOOKUP(D841,city!$D$4:$K$352,8,0))</f>
        <v>130</v>
      </c>
      <c r="F841" s="25">
        <v>1</v>
      </c>
      <c r="G841" s="25">
        <v>0</v>
      </c>
      <c r="H841" s="25" t="s">
        <v>11126</v>
      </c>
      <c r="I841" s="34" t="s">
        <v>12551</v>
      </c>
      <c r="J841" s="25">
        <f>IF(I841="","",VLOOKUP(I841,speciality!$B$4:$J$1737,9,0))</f>
        <v>113002</v>
      </c>
      <c r="K841" s="25" t="str">
        <f t="shared" si="10"/>
        <v>4,113002</v>
      </c>
      <c r="L841" s="25">
        <v>0</v>
      </c>
      <c r="M841" s="25">
        <v>0</v>
      </c>
      <c r="N841" s="25">
        <v>0</v>
      </c>
      <c r="O841" s="25">
        <v>0</v>
      </c>
      <c r="P841" s="17">
        <v>0</v>
      </c>
      <c r="Q841" s="17">
        <v>3000</v>
      </c>
      <c r="R841" s="17">
        <v>0</v>
      </c>
    </row>
    <row r="842" spans="1:18">
      <c r="A842" s="17">
        <v>200655</v>
      </c>
      <c r="B842" s="24" t="s">
        <v>12552</v>
      </c>
      <c r="C842" s="25">
        <v>2</v>
      </c>
      <c r="D842" s="34" t="s">
        <v>168</v>
      </c>
      <c r="E842" s="25">
        <f>IF(D842="",0,VLOOKUP(D842,city!$D$4:$K$352,8,0))</f>
        <v>130</v>
      </c>
      <c r="F842" s="25">
        <v>1</v>
      </c>
      <c r="G842" s="25">
        <v>0</v>
      </c>
      <c r="H842" s="25" t="s">
        <v>11126</v>
      </c>
      <c r="I842" s="34" t="s">
        <v>12553</v>
      </c>
      <c r="J842" s="25">
        <f>IF(I842="","",VLOOKUP(I842,speciality!$B$4:$J$1737,9,0))</f>
        <v>113004</v>
      </c>
      <c r="K842" s="25" t="str">
        <f t="shared" si="10"/>
        <v>4,113004</v>
      </c>
      <c r="L842" s="25">
        <v>0</v>
      </c>
      <c r="M842" s="25">
        <v>0</v>
      </c>
      <c r="N842" s="25">
        <v>0</v>
      </c>
      <c r="O842" s="25">
        <v>0</v>
      </c>
      <c r="P842" s="17">
        <v>0</v>
      </c>
      <c r="Q842" s="17">
        <v>3000</v>
      </c>
      <c r="R842" s="17">
        <v>0</v>
      </c>
    </row>
    <row r="843" spans="1:18">
      <c r="A843" s="17">
        <v>200656</v>
      </c>
      <c r="B843" s="24" t="s">
        <v>12554</v>
      </c>
      <c r="C843" s="25">
        <v>2</v>
      </c>
      <c r="D843" s="34" t="s">
        <v>169</v>
      </c>
      <c r="E843" s="25">
        <f>IF(D843="",0,VLOOKUP(D843,city!$D$4:$K$352,8,0))</f>
        <v>131</v>
      </c>
      <c r="F843" s="25">
        <v>1</v>
      </c>
      <c r="G843" s="25">
        <v>0</v>
      </c>
      <c r="H843" s="25" t="s">
        <v>11126</v>
      </c>
      <c r="I843" s="34" t="s">
        <v>12555</v>
      </c>
      <c r="J843" s="25">
        <f>IF(I843="","",VLOOKUP(I843,speciality!$B$4:$J$1737,9,0))</f>
        <v>113105</v>
      </c>
      <c r="K843" s="25" t="str">
        <f t="shared" si="10"/>
        <v>4,113105</v>
      </c>
      <c r="L843" s="25">
        <v>0</v>
      </c>
      <c r="M843" s="25">
        <v>0</v>
      </c>
      <c r="N843" s="25">
        <v>0</v>
      </c>
      <c r="O843" s="25">
        <v>0</v>
      </c>
      <c r="P843" s="17">
        <v>0</v>
      </c>
      <c r="Q843" s="17">
        <v>3000</v>
      </c>
      <c r="R843" s="17">
        <v>0</v>
      </c>
    </row>
    <row r="844" spans="1:18" ht="27">
      <c r="A844" s="17">
        <v>200657</v>
      </c>
      <c r="B844" s="24" t="s">
        <v>12556</v>
      </c>
      <c r="C844" s="25">
        <v>2</v>
      </c>
      <c r="D844" s="34" t="s">
        <v>169</v>
      </c>
      <c r="E844" s="25">
        <f>IF(D844="",0,VLOOKUP(D844,city!$D$4:$K$352,8,0))</f>
        <v>131</v>
      </c>
      <c r="F844" s="25">
        <v>1</v>
      </c>
      <c r="G844" s="25">
        <v>0</v>
      </c>
      <c r="H844" s="25" t="s">
        <v>11126</v>
      </c>
      <c r="J844" s="25" t="str">
        <f>IF(I844="","",VLOOKUP(I844,speciality!$B$4:$J$1737,9,0))</f>
        <v/>
      </c>
      <c r="K844" s="25" t="str">
        <f t="shared" si="10"/>
        <v>3,-1</v>
      </c>
      <c r="L844" s="25">
        <v>0</v>
      </c>
      <c r="M844" s="25">
        <v>0</v>
      </c>
      <c r="N844" s="25">
        <v>0</v>
      </c>
      <c r="O844" s="25">
        <v>0</v>
      </c>
      <c r="P844" s="17">
        <v>0</v>
      </c>
      <c r="Q844" s="17">
        <v>3000</v>
      </c>
      <c r="R844" s="17">
        <v>0</v>
      </c>
    </row>
    <row r="845" spans="1:18">
      <c r="A845" s="17">
        <v>200658</v>
      </c>
      <c r="B845" s="24" t="s">
        <v>12557</v>
      </c>
      <c r="C845" s="25">
        <v>2</v>
      </c>
      <c r="D845" s="34" t="s">
        <v>169</v>
      </c>
      <c r="E845" s="25">
        <f>IF(D845="",0,VLOOKUP(D845,city!$D$4:$K$352,8,0))</f>
        <v>131</v>
      </c>
      <c r="F845" s="25">
        <v>1</v>
      </c>
      <c r="G845" s="25">
        <v>0</v>
      </c>
      <c r="H845" s="25" t="s">
        <v>11126</v>
      </c>
      <c r="I845" s="34" t="s">
        <v>12558</v>
      </c>
      <c r="J845" s="25">
        <f>IF(I845="","",VLOOKUP(I845,speciality!$B$4:$J$1737,9,0))</f>
        <v>113103</v>
      </c>
      <c r="K845" s="25" t="str">
        <f t="shared" si="10"/>
        <v>4,113103</v>
      </c>
      <c r="L845" s="25">
        <v>0</v>
      </c>
      <c r="M845" s="25">
        <v>0</v>
      </c>
      <c r="N845" s="25">
        <v>0</v>
      </c>
      <c r="O845" s="25">
        <v>0</v>
      </c>
      <c r="P845" s="17">
        <v>0</v>
      </c>
      <c r="Q845" s="17">
        <v>3000</v>
      </c>
      <c r="R845" s="17">
        <v>0</v>
      </c>
    </row>
    <row r="846" spans="1:18">
      <c r="A846" s="17">
        <v>200659</v>
      </c>
      <c r="B846" s="24" t="s">
        <v>12559</v>
      </c>
      <c r="C846" s="25">
        <v>2</v>
      </c>
      <c r="D846" s="34" t="s">
        <v>169</v>
      </c>
      <c r="E846" s="25">
        <f>IF(D846="",0,VLOOKUP(D846,city!$D$4:$K$352,8,0))</f>
        <v>131</v>
      </c>
      <c r="F846" s="25">
        <v>1</v>
      </c>
      <c r="G846" s="25">
        <v>0</v>
      </c>
      <c r="H846" s="25" t="s">
        <v>11126</v>
      </c>
      <c r="I846" s="34" t="s">
        <v>12560</v>
      </c>
      <c r="J846" s="25">
        <f>IF(I846="","",VLOOKUP(I846,speciality!$B$4:$J$1737,9,0))</f>
        <v>113101</v>
      </c>
      <c r="K846" s="25" t="str">
        <f t="shared" si="10"/>
        <v>4,113101</v>
      </c>
      <c r="L846" s="25">
        <v>0</v>
      </c>
      <c r="M846" s="25">
        <v>0</v>
      </c>
      <c r="N846" s="25">
        <v>0</v>
      </c>
      <c r="O846" s="25">
        <v>0</v>
      </c>
      <c r="P846" s="17">
        <v>0</v>
      </c>
      <c r="Q846" s="17">
        <v>3000</v>
      </c>
      <c r="R846" s="17">
        <v>0</v>
      </c>
    </row>
    <row r="847" spans="1:18" ht="27">
      <c r="A847" s="17">
        <v>200660</v>
      </c>
      <c r="B847" s="24" t="s">
        <v>12561</v>
      </c>
      <c r="C847" s="25">
        <v>2</v>
      </c>
      <c r="D847" s="34" t="s">
        <v>170</v>
      </c>
      <c r="E847" s="25">
        <f>IF(D847="",0,VLOOKUP(D847,city!$D$4:$K$352,8,0))</f>
        <v>132</v>
      </c>
      <c r="F847" s="25">
        <v>1</v>
      </c>
      <c r="G847" s="25">
        <v>0</v>
      </c>
      <c r="H847" s="25" t="s">
        <v>11126</v>
      </c>
      <c r="I847" s="34" t="s">
        <v>12562</v>
      </c>
      <c r="J847" s="25">
        <f>IF(I847="","",VLOOKUP(I847,speciality!$B$4:$J$1737,9,0))</f>
        <v>113201</v>
      </c>
      <c r="K847" s="25" t="str">
        <f t="shared" si="10"/>
        <v>4,113201</v>
      </c>
      <c r="L847" s="25">
        <v>0</v>
      </c>
      <c r="M847" s="25">
        <v>0</v>
      </c>
      <c r="N847" s="25">
        <v>0</v>
      </c>
      <c r="O847" s="25">
        <v>0</v>
      </c>
      <c r="P847" s="17">
        <v>0</v>
      </c>
      <c r="Q847" s="17">
        <v>3000</v>
      </c>
      <c r="R847" s="17">
        <v>0</v>
      </c>
    </row>
    <row r="848" spans="1:18">
      <c r="A848" s="17">
        <v>200661</v>
      </c>
      <c r="B848" s="24" t="s">
        <v>12563</v>
      </c>
      <c r="C848" s="25">
        <v>2</v>
      </c>
      <c r="D848" s="34" t="s">
        <v>170</v>
      </c>
      <c r="E848" s="25">
        <f>IF(D848="",0,VLOOKUP(D848,city!$D$4:$K$352,8,0))</f>
        <v>132</v>
      </c>
      <c r="F848" s="25">
        <v>1</v>
      </c>
      <c r="G848" s="25">
        <v>0</v>
      </c>
      <c r="H848" s="25" t="s">
        <v>11126</v>
      </c>
      <c r="J848" s="25" t="str">
        <f>IF(I848="","",VLOOKUP(I848,speciality!$B$4:$J$1737,9,0))</f>
        <v/>
      </c>
      <c r="K848" s="25" t="str">
        <f t="shared" si="10"/>
        <v>3,-1</v>
      </c>
      <c r="L848" s="25">
        <v>0</v>
      </c>
      <c r="M848" s="25">
        <v>0</v>
      </c>
      <c r="N848" s="25">
        <v>0</v>
      </c>
      <c r="O848" s="25">
        <v>0</v>
      </c>
      <c r="P848" s="17">
        <v>0</v>
      </c>
      <c r="Q848" s="17">
        <v>3000</v>
      </c>
      <c r="R848" s="17">
        <v>0</v>
      </c>
    </row>
    <row r="849" spans="1:18">
      <c r="A849" s="17">
        <v>200662</v>
      </c>
      <c r="B849" s="24" t="s">
        <v>12564</v>
      </c>
      <c r="C849" s="25">
        <v>2</v>
      </c>
      <c r="D849" s="34" t="s">
        <v>170</v>
      </c>
      <c r="E849" s="25">
        <f>IF(D849="",0,VLOOKUP(D849,city!$D$4:$K$352,8,0))</f>
        <v>132</v>
      </c>
      <c r="F849" s="25">
        <v>1</v>
      </c>
      <c r="G849" s="25">
        <v>0</v>
      </c>
      <c r="H849" s="25" t="s">
        <v>11126</v>
      </c>
      <c r="I849" s="34" t="s">
        <v>12565</v>
      </c>
      <c r="J849" s="25">
        <f>IF(I849="","",VLOOKUP(I849,speciality!$B$4:$J$1737,9,0))</f>
        <v>113203</v>
      </c>
      <c r="K849" s="25" t="str">
        <f t="shared" si="10"/>
        <v>4,113203</v>
      </c>
      <c r="L849" s="25">
        <v>0</v>
      </c>
      <c r="M849" s="25">
        <v>0</v>
      </c>
      <c r="N849" s="25">
        <v>0</v>
      </c>
      <c r="O849" s="25">
        <v>0</v>
      </c>
      <c r="P849" s="17">
        <v>0</v>
      </c>
      <c r="Q849" s="17">
        <v>3000</v>
      </c>
      <c r="R849" s="17">
        <v>0</v>
      </c>
    </row>
    <row r="850" spans="1:18">
      <c r="A850" s="17">
        <v>200663</v>
      </c>
      <c r="B850" s="24" t="s">
        <v>12566</v>
      </c>
      <c r="C850" s="25">
        <v>2</v>
      </c>
      <c r="D850" s="34" t="s">
        <v>170</v>
      </c>
      <c r="E850" s="25">
        <f>IF(D850="",0,VLOOKUP(D850,city!$D$4:$K$352,8,0))</f>
        <v>132</v>
      </c>
      <c r="F850" s="25">
        <v>1</v>
      </c>
      <c r="G850" s="25">
        <v>0</v>
      </c>
      <c r="H850" s="25" t="s">
        <v>11126</v>
      </c>
      <c r="I850" s="34" t="s">
        <v>12567</v>
      </c>
      <c r="J850" s="25">
        <f>IF(I850="","",VLOOKUP(I850,speciality!$B$4:$J$1737,9,0))</f>
        <v>113202</v>
      </c>
      <c r="K850" s="25" t="str">
        <f t="shared" si="10"/>
        <v>4,113202</v>
      </c>
      <c r="L850" s="25">
        <v>0</v>
      </c>
      <c r="M850" s="25">
        <v>0</v>
      </c>
      <c r="N850" s="25">
        <v>0</v>
      </c>
      <c r="O850" s="25">
        <v>0</v>
      </c>
      <c r="P850" s="17">
        <v>0</v>
      </c>
      <c r="Q850" s="17">
        <v>3000</v>
      </c>
      <c r="R850" s="17">
        <v>0</v>
      </c>
    </row>
    <row r="851" spans="1:18">
      <c r="A851" s="17">
        <v>200664</v>
      </c>
      <c r="B851" s="24" t="s">
        <v>12568</v>
      </c>
      <c r="C851" s="25">
        <v>2</v>
      </c>
      <c r="D851" s="34" t="s">
        <v>171</v>
      </c>
      <c r="E851" s="25">
        <f>IF(D851="",0,VLOOKUP(D851,city!$D$4:$K$352,8,0))</f>
        <v>133</v>
      </c>
      <c r="F851" s="25">
        <v>1</v>
      </c>
      <c r="G851" s="25">
        <v>0</v>
      </c>
      <c r="H851" s="25" t="s">
        <v>11126</v>
      </c>
      <c r="I851" s="34" t="s">
        <v>12569</v>
      </c>
      <c r="J851" s="25">
        <f>IF(I851="","",VLOOKUP(I851,speciality!$B$4:$J$1737,9,0))</f>
        <v>113301</v>
      </c>
      <c r="K851" s="25" t="str">
        <f t="shared" si="10"/>
        <v>4,113301</v>
      </c>
      <c r="L851" s="25">
        <v>0</v>
      </c>
      <c r="M851" s="25">
        <v>0</v>
      </c>
      <c r="N851" s="25">
        <v>0</v>
      </c>
      <c r="O851" s="25">
        <v>0</v>
      </c>
      <c r="P851" s="17">
        <v>0</v>
      </c>
      <c r="Q851" s="17">
        <v>3000</v>
      </c>
      <c r="R851" s="17">
        <v>0</v>
      </c>
    </row>
    <row r="852" spans="1:18" ht="27">
      <c r="A852" s="17">
        <v>200665</v>
      </c>
      <c r="B852" s="24" t="s">
        <v>12570</v>
      </c>
      <c r="C852" s="25">
        <v>2</v>
      </c>
      <c r="D852" s="34" t="s">
        <v>171</v>
      </c>
      <c r="E852" s="25">
        <f>IF(D852="",0,VLOOKUP(D852,city!$D$4:$K$352,8,0))</f>
        <v>133</v>
      </c>
      <c r="F852" s="25">
        <v>1</v>
      </c>
      <c r="G852" s="25">
        <v>0</v>
      </c>
      <c r="H852" s="25" t="s">
        <v>11126</v>
      </c>
      <c r="I852" s="34" t="s">
        <v>12571</v>
      </c>
      <c r="J852" s="25">
        <f>IF(I852="","",VLOOKUP(I852,speciality!$B$4:$J$1737,9,0))</f>
        <v>113305</v>
      </c>
      <c r="K852" s="25" t="str">
        <f t="shared" si="10"/>
        <v>4,113305</v>
      </c>
      <c r="L852" s="25">
        <v>0</v>
      </c>
      <c r="M852" s="25">
        <v>0</v>
      </c>
      <c r="N852" s="25">
        <v>0</v>
      </c>
      <c r="O852" s="25">
        <v>0</v>
      </c>
      <c r="P852" s="17">
        <v>0</v>
      </c>
      <c r="Q852" s="17">
        <v>3000</v>
      </c>
      <c r="R852" s="17">
        <v>0</v>
      </c>
    </row>
    <row r="853" spans="1:18">
      <c r="A853" s="17">
        <v>200666</v>
      </c>
      <c r="B853" s="24" t="s">
        <v>12572</v>
      </c>
      <c r="C853" s="25">
        <v>2</v>
      </c>
      <c r="D853" s="34" t="s">
        <v>171</v>
      </c>
      <c r="E853" s="25">
        <f>IF(D853="",0,VLOOKUP(D853,city!$D$4:$K$352,8,0))</f>
        <v>133</v>
      </c>
      <c r="F853" s="25">
        <v>1</v>
      </c>
      <c r="G853" s="25">
        <v>0</v>
      </c>
      <c r="H853" s="25" t="s">
        <v>11126</v>
      </c>
      <c r="I853" s="34" t="s">
        <v>12573</v>
      </c>
      <c r="J853" s="25">
        <f>IF(I853="","",VLOOKUP(I853,speciality!$B$4:$J$1737,9,0))</f>
        <v>113304</v>
      </c>
      <c r="K853" s="25" t="str">
        <f t="shared" si="10"/>
        <v>4,113304</v>
      </c>
      <c r="L853" s="25">
        <v>0</v>
      </c>
      <c r="M853" s="25">
        <v>0</v>
      </c>
      <c r="N853" s="25">
        <v>0</v>
      </c>
      <c r="O853" s="25">
        <v>0</v>
      </c>
      <c r="P853" s="17">
        <v>0</v>
      </c>
      <c r="Q853" s="17">
        <v>3000</v>
      </c>
      <c r="R853" s="17">
        <v>0</v>
      </c>
    </row>
    <row r="854" spans="1:18">
      <c r="A854" s="17">
        <v>200667</v>
      </c>
      <c r="B854" s="24" t="s">
        <v>12574</v>
      </c>
      <c r="C854" s="25">
        <v>2</v>
      </c>
      <c r="D854" s="34" t="s">
        <v>171</v>
      </c>
      <c r="E854" s="25">
        <f>IF(D854="",0,VLOOKUP(D854,city!$D$4:$K$352,8,0))</f>
        <v>133</v>
      </c>
      <c r="F854" s="25">
        <v>1</v>
      </c>
      <c r="G854" s="25">
        <v>0</v>
      </c>
      <c r="H854" s="25" t="s">
        <v>11126</v>
      </c>
      <c r="I854" s="34" t="s">
        <v>12575</v>
      </c>
      <c r="J854" s="25">
        <f>IF(I854="","",VLOOKUP(I854,speciality!$B$4:$J$1737,9,0))</f>
        <v>113303</v>
      </c>
      <c r="K854" s="25" t="str">
        <f t="shared" si="10"/>
        <v>4,113303</v>
      </c>
      <c r="L854" s="25">
        <v>0</v>
      </c>
      <c r="M854" s="25">
        <v>0</v>
      </c>
      <c r="N854" s="25">
        <v>0</v>
      </c>
      <c r="O854" s="25">
        <v>0</v>
      </c>
      <c r="P854" s="17">
        <v>0</v>
      </c>
      <c r="Q854" s="17">
        <v>3000</v>
      </c>
      <c r="R854" s="17">
        <v>0</v>
      </c>
    </row>
    <row r="855" spans="1:18">
      <c r="A855" s="17">
        <v>200668</v>
      </c>
      <c r="B855" s="24" t="s">
        <v>12576</v>
      </c>
      <c r="C855" s="25">
        <v>2</v>
      </c>
      <c r="D855" s="34" t="s">
        <v>172</v>
      </c>
      <c r="E855" s="25">
        <f>IF(D855="",0,VLOOKUP(D855,city!$D$4:$K$352,8,0))</f>
        <v>134</v>
      </c>
      <c r="F855" s="25">
        <v>1</v>
      </c>
      <c r="G855" s="25">
        <v>0</v>
      </c>
      <c r="H855" s="25" t="s">
        <v>11126</v>
      </c>
      <c r="I855" s="34" t="s">
        <v>12577</v>
      </c>
      <c r="J855" s="25">
        <f>IF(I855="","",VLOOKUP(I855,speciality!$B$4:$J$1737,9,0))</f>
        <v>113401</v>
      </c>
      <c r="K855" s="25" t="str">
        <f t="shared" si="10"/>
        <v>4,113401</v>
      </c>
      <c r="L855" s="25">
        <v>0</v>
      </c>
      <c r="M855" s="25">
        <v>0</v>
      </c>
      <c r="N855" s="25">
        <v>0</v>
      </c>
      <c r="O855" s="25">
        <v>0</v>
      </c>
      <c r="P855" s="17">
        <v>0</v>
      </c>
      <c r="Q855" s="17">
        <v>3000</v>
      </c>
      <c r="R855" s="17">
        <v>0</v>
      </c>
    </row>
    <row r="856" spans="1:18">
      <c r="A856" s="17">
        <v>200669</v>
      </c>
      <c r="B856" s="24" t="s">
        <v>12578</v>
      </c>
      <c r="C856" s="25">
        <v>2</v>
      </c>
      <c r="D856" s="34" t="s">
        <v>172</v>
      </c>
      <c r="E856" s="25">
        <f>IF(D856="",0,VLOOKUP(D856,city!$D$4:$K$352,8,0))</f>
        <v>134</v>
      </c>
      <c r="F856" s="25">
        <v>1</v>
      </c>
      <c r="G856" s="25">
        <v>0</v>
      </c>
      <c r="H856" s="25" t="s">
        <v>11126</v>
      </c>
      <c r="I856" s="34" t="s">
        <v>12579</v>
      </c>
      <c r="J856" s="25">
        <f>IF(I856="","",VLOOKUP(I856,speciality!$B$4:$J$1737,9,0))</f>
        <v>113402</v>
      </c>
      <c r="K856" s="25" t="str">
        <f t="shared" si="10"/>
        <v>4,113402</v>
      </c>
      <c r="L856" s="25">
        <v>0</v>
      </c>
      <c r="M856" s="25">
        <v>0</v>
      </c>
      <c r="N856" s="25">
        <v>0</v>
      </c>
      <c r="O856" s="25">
        <v>0</v>
      </c>
      <c r="P856" s="17">
        <v>0</v>
      </c>
      <c r="Q856" s="17">
        <v>3000</v>
      </c>
      <c r="R856" s="17">
        <v>0</v>
      </c>
    </row>
    <row r="857" spans="1:18" ht="27">
      <c r="A857" s="17">
        <v>200670</v>
      </c>
      <c r="B857" s="24" t="s">
        <v>12580</v>
      </c>
      <c r="C857" s="25">
        <v>2</v>
      </c>
      <c r="D857" s="34" t="s">
        <v>172</v>
      </c>
      <c r="E857" s="25">
        <f>IF(D857="",0,VLOOKUP(D857,city!$D$4:$K$352,8,0))</f>
        <v>134</v>
      </c>
      <c r="F857" s="25">
        <v>1</v>
      </c>
      <c r="G857" s="25">
        <v>0</v>
      </c>
      <c r="H857" s="25" t="s">
        <v>11126</v>
      </c>
      <c r="I857" s="34" t="s">
        <v>12581</v>
      </c>
      <c r="J857" s="25">
        <f>IF(I857="","",VLOOKUP(I857,speciality!$B$4:$J$1737,9,0))</f>
        <v>113404</v>
      </c>
      <c r="K857" s="25" t="str">
        <f t="shared" si="10"/>
        <v>4,113404</v>
      </c>
      <c r="L857" s="25">
        <v>0</v>
      </c>
      <c r="M857" s="25">
        <v>0</v>
      </c>
      <c r="N857" s="25">
        <v>0</v>
      </c>
      <c r="O857" s="25">
        <v>0</v>
      </c>
      <c r="P857" s="17">
        <v>0</v>
      </c>
      <c r="Q857" s="17">
        <v>3000</v>
      </c>
      <c r="R857" s="17">
        <v>0</v>
      </c>
    </row>
    <row r="858" spans="1:18">
      <c r="A858" s="17">
        <v>200671</v>
      </c>
      <c r="B858" s="24" t="s">
        <v>12582</v>
      </c>
      <c r="C858" s="25">
        <v>2</v>
      </c>
      <c r="D858" s="34" t="s">
        <v>172</v>
      </c>
      <c r="E858" s="25">
        <f>IF(D858="",0,VLOOKUP(D858,city!$D$4:$K$352,8,0))</f>
        <v>134</v>
      </c>
      <c r="F858" s="25">
        <v>1</v>
      </c>
      <c r="G858" s="25">
        <v>0</v>
      </c>
      <c r="H858" s="25" t="s">
        <v>11126</v>
      </c>
      <c r="I858" s="34" t="s">
        <v>12583</v>
      </c>
      <c r="J858" s="25">
        <f>IF(I858="","",VLOOKUP(I858,speciality!$B$4:$J$1737,9,0))</f>
        <v>113403</v>
      </c>
      <c r="K858" s="25" t="str">
        <f t="shared" si="10"/>
        <v>4,113403</v>
      </c>
      <c r="L858" s="25">
        <v>0</v>
      </c>
      <c r="M858" s="25">
        <v>0</v>
      </c>
      <c r="N858" s="25">
        <v>0</v>
      </c>
      <c r="O858" s="25">
        <v>0</v>
      </c>
      <c r="P858" s="17">
        <v>0</v>
      </c>
      <c r="Q858" s="17">
        <v>3000</v>
      </c>
      <c r="R858" s="17">
        <v>0</v>
      </c>
    </row>
    <row r="859" spans="1:18">
      <c r="A859" s="17">
        <v>200672</v>
      </c>
      <c r="B859" s="24" t="s">
        <v>12584</v>
      </c>
      <c r="C859" s="25">
        <v>2</v>
      </c>
      <c r="D859" s="34" t="s">
        <v>173</v>
      </c>
      <c r="E859" s="25">
        <f>IF(D859="",0,VLOOKUP(D859,city!$D$4:$K$352,8,0))</f>
        <v>135</v>
      </c>
      <c r="F859" s="25">
        <v>1</v>
      </c>
      <c r="G859" s="25">
        <v>0</v>
      </c>
      <c r="H859" s="25" t="s">
        <v>11126</v>
      </c>
      <c r="I859" s="34" t="s">
        <v>12585</v>
      </c>
      <c r="J859" s="25">
        <f>IF(I859="","",VLOOKUP(I859,speciality!$B$4:$J$1737,9,0))</f>
        <v>113501</v>
      </c>
      <c r="K859" s="25" t="str">
        <f t="shared" si="10"/>
        <v>4,113501</v>
      </c>
      <c r="L859" s="25">
        <v>0</v>
      </c>
      <c r="M859" s="25">
        <v>0</v>
      </c>
      <c r="N859" s="25">
        <v>0</v>
      </c>
      <c r="O859" s="25">
        <v>0</v>
      </c>
      <c r="P859" s="17">
        <v>0</v>
      </c>
      <c r="Q859" s="17">
        <v>3000</v>
      </c>
      <c r="R859" s="17">
        <v>0</v>
      </c>
    </row>
    <row r="860" spans="1:18">
      <c r="A860" s="17">
        <v>200673</v>
      </c>
      <c r="B860" s="24" t="s">
        <v>12586</v>
      </c>
      <c r="C860" s="25">
        <v>2</v>
      </c>
      <c r="D860" s="34" t="s">
        <v>173</v>
      </c>
      <c r="E860" s="25">
        <f>IF(D860="",0,VLOOKUP(D860,city!$D$4:$K$352,8,0))</f>
        <v>135</v>
      </c>
      <c r="F860" s="25">
        <v>1</v>
      </c>
      <c r="G860" s="25">
        <v>0</v>
      </c>
      <c r="H860" s="25" t="s">
        <v>11126</v>
      </c>
      <c r="I860" s="34" t="s">
        <v>12587</v>
      </c>
      <c r="J860" s="25">
        <f>IF(I860="","",VLOOKUP(I860,speciality!$B$4:$J$1737,9,0))</f>
        <v>113505</v>
      </c>
      <c r="K860" s="25" t="str">
        <f t="shared" si="10"/>
        <v>4,113505</v>
      </c>
      <c r="L860" s="25">
        <v>0</v>
      </c>
      <c r="M860" s="25">
        <v>0</v>
      </c>
      <c r="N860" s="25">
        <v>0</v>
      </c>
      <c r="O860" s="25">
        <v>0</v>
      </c>
      <c r="P860" s="17">
        <v>0</v>
      </c>
      <c r="Q860" s="17">
        <v>3000</v>
      </c>
      <c r="R860" s="17">
        <v>0</v>
      </c>
    </row>
    <row r="861" spans="1:18">
      <c r="A861" s="17">
        <v>200674</v>
      </c>
      <c r="B861" s="24" t="s">
        <v>12588</v>
      </c>
      <c r="C861" s="25">
        <v>2</v>
      </c>
      <c r="D861" s="34" t="s">
        <v>173</v>
      </c>
      <c r="E861" s="25">
        <f>IF(D861="",0,VLOOKUP(D861,city!$D$4:$K$352,8,0))</f>
        <v>135</v>
      </c>
      <c r="F861" s="25">
        <v>1</v>
      </c>
      <c r="G861" s="25">
        <v>0</v>
      </c>
      <c r="H861" s="25" t="s">
        <v>11126</v>
      </c>
      <c r="I861" s="34" t="s">
        <v>12589</v>
      </c>
      <c r="J861" s="25">
        <f>IF(I861="","",VLOOKUP(I861,speciality!$B$4:$J$1737,9,0))</f>
        <v>113503</v>
      </c>
      <c r="K861" s="25" t="str">
        <f t="shared" si="10"/>
        <v>4,113503</v>
      </c>
      <c r="L861" s="25">
        <v>0</v>
      </c>
      <c r="M861" s="25">
        <v>0</v>
      </c>
      <c r="N861" s="25">
        <v>0</v>
      </c>
      <c r="O861" s="25">
        <v>0</v>
      </c>
      <c r="P861" s="17">
        <v>0</v>
      </c>
      <c r="Q861" s="17">
        <v>3000</v>
      </c>
      <c r="R861" s="17">
        <v>0</v>
      </c>
    </row>
    <row r="862" spans="1:18">
      <c r="A862" s="17">
        <v>200675</v>
      </c>
      <c r="B862" s="24" t="s">
        <v>12590</v>
      </c>
      <c r="C862" s="25">
        <v>2</v>
      </c>
      <c r="D862" s="34" t="s">
        <v>173</v>
      </c>
      <c r="E862" s="25">
        <f>IF(D862="",0,VLOOKUP(D862,city!$D$4:$K$352,8,0))</f>
        <v>135</v>
      </c>
      <c r="F862" s="25">
        <v>1</v>
      </c>
      <c r="G862" s="25">
        <v>0</v>
      </c>
      <c r="H862" s="25" t="s">
        <v>11126</v>
      </c>
      <c r="I862" s="34" t="s">
        <v>12591</v>
      </c>
      <c r="J862" s="25">
        <f>IF(I862="","",VLOOKUP(I862,speciality!$B$4:$J$1737,9,0))</f>
        <v>113502</v>
      </c>
      <c r="K862" s="25" t="str">
        <f t="shared" si="10"/>
        <v>4,113502</v>
      </c>
      <c r="L862" s="25">
        <v>0</v>
      </c>
      <c r="M862" s="25">
        <v>0</v>
      </c>
      <c r="N862" s="25">
        <v>0</v>
      </c>
      <c r="O862" s="25">
        <v>0</v>
      </c>
      <c r="P862" s="17">
        <v>0</v>
      </c>
      <c r="Q862" s="17">
        <v>3000</v>
      </c>
      <c r="R862" s="17">
        <v>0</v>
      </c>
    </row>
    <row r="863" spans="1:18">
      <c r="A863" s="17">
        <v>200676</v>
      </c>
      <c r="B863" s="24" t="s">
        <v>12592</v>
      </c>
      <c r="C863" s="25">
        <v>2</v>
      </c>
      <c r="D863" s="34" t="s">
        <v>174</v>
      </c>
      <c r="E863" s="25">
        <f>IF(D863="",0,VLOOKUP(D863,city!$D$4:$K$352,8,0))</f>
        <v>136</v>
      </c>
      <c r="F863" s="25">
        <v>1</v>
      </c>
      <c r="G863" s="25">
        <v>0</v>
      </c>
      <c r="H863" s="25" t="s">
        <v>11126</v>
      </c>
      <c r="I863" s="34" t="s">
        <v>12593</v>
      </c>
      <c r="J863" s="25">
        <f>IF(I863="","",VLOOKUP(I863,speciality!$B$4:$J$1737,9,0))</f>
        <v>113602</v>
      </c>
      <c r="K863" s="25" t="str">
        <f t="shared" si="10"/>
        <v>4,113602</v>
      </c>
      <c r="L863" s="25">
        <v>0</v>
      </c>
      <c r="M863" s="25">
        <v>0</v>
      </c>
      <c r="N863" s="25">
        <v>0</v>
      </c>
      <c r="O863" s="25">
        <v>0</v>
      </c>
      <c r="P863" s="17">
        <v>0</v>
      </c>
      <c r="Q863" s="17">
        <v>3000</v>
      </c>
      <c r="R863" s="17">
        <v>0</v>
      </c>
    </row>
    <row r="864" spans="1:18">
      <c r="A864" s="17">
        <v>200677</v>
      </c>
      <c r="B864" s="24" t="s">
        <v>12594</v>
      </c>
      <c r="C864" s="25">
        <v>2</v>
      </c>
      <c r="D864" s="34" t="s">
        <v>174</v>
      </c>
      <c r="E864" s="25">
        <f>IF(D864="",0,VLOOKUP(D864,city!$D$4:$K$352,8,0))</f>
        <v>136</v>
      </c>
      <c r="F864" s="25">
        <v>1</v>
      </c>
      <c r="G864" s="25">
        <v>0</v>
      </c>
      <c r="H864" s="25" t="s">
        <v>11126</v>
      </c>
      <c r="I864" s="34" t="s">
        <v>12595</v>
      </c>
      <c r="J864" s="25">
        <f>IF(I864="","",VLOOKUP(I864,speciality!$B$4:$J$1737,9,0))</f>
        <v>113601</v>
      </c>
      <c r="K864" s="25" t="str">
        <f t="shared" si="10"/>
        <v>4,113601</v>
      </c>
      <c r="L864" s="25">
        <v>0</v>
      </c>
      <c r="M864" s="25">
        <v>0</v>
      </c>
      <c r="N864" s="25">
        <v>0</v>
      </c>
      <c r="O864" s="25">
        <v>0</v>
      </c>
      <c r="P864" s="17">
        <v>0</v>
      </c>
      <c r="Q864" s="17">
        <v>3000</v>
      </c>
      <c r="R864" s="17">
        <v>0</v>
      </c>
    </row>
    <row r="865" spans="1:18">
      <c r="A865" s="17">
        <v>200678</v>
      </c>
      <c r="B865" s="24" t="s">
        <v>12596</v>
      </c>
      <c r="C865" s="25">
        <v>2</v>
      </c>
      <c r="D865" s="34" t="s">
        <v>174</v>
      </c>
      <c r="E865" s="25">
        <f>IF(D865="",0,VLOOKUP(D865,city!$D$4:$K$352,8,0))</f>
        <v>136</v>
      </c>
      <c r="F865" s="25">
        <v>1</v>
      </c>
      <c r="G865" s="25">
        <v>0</v>
      </c>
      <c r="H865" s="25" t="s">
        <v>11126</v>
      </c>
      <c r="I865" s="34" t="s">
        <v>12597</v>
      </c>
      <c r="J865" s="25">
        <f>IF(I865="","",VLOOKUP(I865,speciality!$B$4:$J$1737,9,0))</f>
        <v>113603</v>
      </c>
      <c r="K865" s="25" t="str">
        <f t="shared" si="10"/>
        <v>4,113603</v>
      </c>
      <c r="L865" s="25">
        <v>0</v>
      </c>
      <c r="M865" s="25">
        <v>0</v>
      </c>
      <c r="N865" s="25">
        <v>0</v>
      </c>
      <c r="O865" s="25">
        <v>0</v>
      </c>
      <c r="P865" s="17">
        <v>0</v>
      </c>
      <c r="Q865" s="17">
        <v>3000</v>
      </c>
      <c r="R865" s="17">
        <v>0</v>
      </c>
    </row>
    <row r="866" spans="1:18">
      <c r="A866" s="17">
        <v>200679</v>
      </c>
      <c r="B866" s="24" t="s">
        <v>12598</v>
      </c>
      <c r="C866" s="25">
        <v>2</v>
      </c>
      <c r="D866" s="34" t="s">
        <v>175</v>
      </c>
      <c r="E866" s="25">
        <f>IF(D866="",0,VLOOKUP(D866,city!$D$4:$K$352,8,0))</f>
        <v>137</v>
      </c>
      <c r="F866" s="25">
        <v>1</v>
      </c>
      <c r="G866" s="25">
        <v>0</v>
      </c>
      <c r="H866" s="25" t="s">
        <v>11126</v>
      </c>
      <c r="I866" s="34" t="s">
        <v>12599</v>
      </c>
      <c r="J866" s="25">
        <f>IF(I866="","",VLOOKUP(I866,speciality!$B$4:$J$1737,9,0))</f>
        <v>113701</v>
      </c>
      <c r="K866" s="25" t="str">
        <f t="shared" si="10"/>
        <v>4,113701</v>
      </c>
      <c r="L866" s="25">
        <v>0</v>
      </c>
      <c r="M866" s="25">
        <v>0</v>
      </c>
      <c r="N866" s="25">
        <v>0</v>
      </c>
      <c r="O866" s="25">
        <v>0</v>
      </c>
      <c r="P866" s="17">
        <v>0</v>
      </c>
      <c r="Q866" s="17">
        <v>3000</v>
      </c>
      <c r="R866" s="17">
        <v>0</v>
      </c>
    </row>
    <row r="867" spans="1:18">
      <c r="A867" s="17">
        <v>200680</v>
      </c>
      <c r="B867" s="24" t="s">
        <v>12600</v>
      </c>
      <c r="C867" s="25">
        <v>2</v>
      </c>
      <c r="D867" s="34" t="s">
        <v>175</v>
      </c>
      <c r="E867" s="25">
        <f>IF(D867="",0,VLOOKUP(D867,city!$D$4:$K$352,8,0))</f>
        <v>137</v>
      </c>
      <c r="F867" s="25">
        <v>1</v>
      </c>
      <c r="G867" s="25">
        <v>0</v>
      </c>
      <c r="H867" s="25" t="s">
        <v>11126</v>
      </c>
      <c r="I867" s="34" t="s">
        <v>12601</v>
      </c>
      <c r="J867" s="25">
        <f>IF(I867="","",VLOOKUP(I867,speciality!$B$4:$J$1737,9,0))</f>
        <v>113702</v>
      </c>
      <c r="K867" s="25" t="str">
        <f t="shared" si="10"/>
        <v>4,113702</v>
      </c>
      <c r="L867" s="25">
        <v>0</v>
      </c>
      <c r="M867" s="25">
        <v>0</v>
      </c>
      <c r="N867" s="25">
        <v>0</v>
      </c>
      <c r="O867" s="25">
        <v>0</v>
      </c>
      <c r="P867" s="17">
        <v>0</v>
      </c>
      <c r="Q867" s="17">
        <v>3000</v>
      </c>
      <c r="R867" s="17">
        <v>0</v>
      </c>
    </row>
    <row r="868" spans="1:18">
      <c r="A868" s="17">
        <v>200681</v>
      </c>
      <c r="B868" s="24" t="s">
        <v>12602</v>
      </c>
      <c r="C868" s="25">
        <v>2</v>
      </c>
      <c r="D868" s="34" t="s">
        <v>175</v>
      </c>
      <c r="E868" s="25">
        <f>IF(D868="",0,VLOOKUP(D868,city!$D$4:$K$352,8,0))</f>
        <v>137</v>
      </c>
      <c r="F868" s="25">
        <v>1</v>
      </c>
      <c r="G868" s="25">
        <v>0</v>
      </c>
      <c r="H868" s="25" t="s">
        <v>11126</v>
      </c>
      <c r="I868" s="34" t="s">
        <v>12603</v>
      </c>
      <c r="J868" s="25">
        <f>IF(I868="","",VLOOKUP(I868,speciality!$B$4:$J$1737,9,0))</f>
        <v>113703</v>
      </c>
      <c r="K868" s="25" t="str">
        <f t="shared" si="10"/>
        <v>4,113703</v>
      </c>
      <c r="L868" s="25">
        <v>0</v>
      </c>
      <c r="M868" s="25">
        <v>0</v>
      </c>
      <c r="N868" s="25">
        <v>0</v>
      </c>
      <c r="O868" s="25">
        <v>0</v>
      </c>
      <c r="P868" s="17">
        <v>0</v>
      </c>
      <c r="Q868" s="17">
        <v>3000</v>
      </c>
      <c r="R868" s="17">
        <v>0</v>
      </c>
    </row>
    <row r="869" spans="1:18">
      <c r="A869" s="17">
        <v>200682</v>
      </c>
      <c r="B869" s="24" t="s">
        <v>12604</v>
      </c>
      <c r="C869" s="25">
        <v>2</v>
      </c>
      <c r="D869" s="34" t="s">
        <v>175</v>
      </c>
      <c r="E869" s="25">
        <f>IF(D869="",0,VLOOKUP(D869,city!$D$4:$K$352,8,0))</f>
        <v>137</v>
      </c>
      <c r="F869" s="25">
        <v>1</v>
      </c>
      <c r="G869" s="25">
        <v>0</v>
      </c>
      <c r="H869" s="25" t="s">
        <v>11126</v>
      </c>
      <c r="I869" s="34" t="s">
        <v>12605</v>
      </c>
      <c r="J869" s="25">
        <f>IF(I869="","",VLOOKUP(I869,speciality!$B$4:$J$1737,9,0))</f>
        <v>113704</v>
      </c>
      <c r="K869" s="25" t="str">
        <f t="shared" si="10"/>
        <v>4,113704</v>
      </c>
      <c r="L869" s="25">
        <v>0</v>
      </c>
      <c r="M869" s="25">
        <v>0</v>
      </c>
      <c r="N869" s="25">
        <v>0</v>
      </c>
      <c r="O869" s="25">
        <v>0</v>
      </c>
      <c r="P869" s="17">
        <v>0</v>
      </c>
      <c r="Q869" s="17">
        <v>3000</v>
      </c>
      <c r="R869" s="17">
        <v>0</v>
      </c>
    </row>
    <row r="870" spans="1:18">
      <c r="A870" s="17">
        <v>200683</v>
      </c>
      <c r="B870" s="24" t="s">
        <v>12606</v>
      </c>
      <c r="C870" s="25">
        <v>2</v>
      </c>
      <c r="D870" s="34" t="s">
        <v>176</v>
      </c>
      <c r="E870" s="25">
        <f>IF(D870="",0,VLOOKUP(D870,city!$D$4:$K$352,8,0))</f>
        <v>138</v>
      </c>
      <c r="F870" s="25">
        <v>1</v>
      </c>
      <c r="G870" s="25">
        <v>0</v>
      </c>
      <c r="H870" s="25" t="s">
        <v>11126</v>
      </c>
      <c r="I870" s="34" t="s">
        <v>12607</v>
      </c>
      <c r="J870" s="25">
        <f>IF(I870="","",VLOOKUP(I870,speciality!$B$4:$J$1737,9,0))</f>
        <v>113801</v>
      </c>
      <c r="K870" s="25" t="str">
        <f t="shared" si="10"/>
        <v>4,113801</v>
      </c>
      <c r="L870" s="25">
        <v>0</v>
      </c>
      <c r="M870" s="25">
        <v>0</v>
      </c>
      <c r="N870" s="25">
        <v>0</v>
      </c>
      <c r="O870" s="25">
        <v>0</v>
      </c>
      <c r="P870" s="17">
        <v>0</v>
      </c>
      <c r="Q870" s="17">
        <v>3000</v>
      </c>
      <c r="R870" s="17">
        <v>0</v>
      </c>
    </row>
    <row r="871" spans="1:18">
      <c r="A871" s="17">
        <v>200684</v>
      </c>
      <c r="B871" s="24" t="s">
        <v>12608</v>
      </c>
      <c r="C871" s="25">
        <v>2</v>
      </c>
      <c r="D871" s="34" t="s">
        <v>176</v>
      </c>
      <c r="E871" s="25">
        <f>IF(D871="",0,VLOOKUP(D871,city!$D$4:$K$352,8,0))</f>
        <v>138</v>
      </c>
      <c r="F871" s="25">
        <v>1</v>
      </c>
      <c r="G871" s="25">
        <v>0</v>
      </c>
      <c r="H871" s="25" t="s">
        <v>11126</v>
      </c>
      <c r="I871" s="34" t="s">
        <v>12609</v>
      </c>
      <c r="J871" s="25">
        <f>IF(I871="","",VLOOKUP(I871,speciality!$B$4:$J$1737,9,0))</f>
        <v>113802</v>
      </c>
      <c r="K871" s="25" t="str">
        <f t="shared" si="10"/>
        <v>4,113802</v>
      </c>
      <c r="L871" s="25">
        <v>0</v>
      </c>
      <c r="M871" s="25">
        <v>0</v>
      </c>
      <c r="N871" s="25">
        <v>0</v>
      </c>
      <c r="O871" s="25">
        <v>0</v>
      </c>
      <c r="P871" s="17">
        <v>0</v>
      </c>
      <c r="Q871" s="17">
        <v>3000</v>
      </c>
      <c r="R871" s="17">
        <v>0</v>
      </c>
    </row>
    <row r="872" spans="1:18">
      <c r="A872" s="17">
        <v>200685</v>
      </c>
      <c r="B872" s="24" t="s">
        <v>12610</v>
      </c>
      <c r="C872" s="25">
        <v>2</v>
      </c>
      <c r="D872" s="34" t="s">
        <v>176</v>
      </c>
      <c r="E872" s="25">
        <f>IF(D872="",0,VLOOKUP(D872,city!$D$4:$K$352,8,0))</f>
        <v>138</v>
      </c>
      <c r="F872" s="25">
        <v>1</v>
      </c>
      <c r="G872" s="25">
        <v>0</v>
      </c>
      <c r="H872" s="25" t="s">
        <v>11126</v>
      </c>
      <c r="I872" s="34" t="s">
        <v>12611</v>
      </c>
      <c r="J872" s="25">
        <f>IF(I872="","",VLOOKUP(I872,speciality!$B$4:$J$1737,9,0))</f>
        <v>113803</v>
      </c>
      <c r="K872" s="25" t="str">
        <f t="shared" si="10"/>
        <v>4,113803</v>
      </c>
      <c r="L872" s="25">
        <v>0</v>
      </c>
      <c r="M872" s="25">
        <v>0</v>
      </c>
      <c r="N872" s="25">
        <v>0</v>
      </c>
      <c r="O872" s="25">
        <v>0</v>
      </c>
      <c r="P872" s="17">
        <v>0</v>
      </c>
      <c r="Q872" s="17">
        <v>3000</v>
      </c>
      <c r="R872" s="17">
        <v>0</v>
      </c>
    </row>
    <row r="873" spans="1:18">
      <c r="A873" s="17">
        <v>200686</v>
      </c>
      <c r="B873" s="24" t="s">
        <v>12612</v>
      </c>
      <c r="C873" s="25">
        <v>2</v>
      </c>
      <c r="D873" s="34" t="s">
        <v>176</v>
      </c>
      <c r="E873" s="25">
        <f>IF(D873="",0,VLOOKUP(D873,city!$D$4:$K$352,8,0))</f>
        <v>138</v>
      </c>
      <c r="F873" s="25">
        <v>1</v>
      </c>
      <c r="G873" s="25">
        <v>0</v>
      </c>
      <c r="H873" s="25" t="s">
        <v>11126</v>
      </c>
      <c r="I873" s="34" t="s">
        <v>12613</v>
      </c>
      <c r="J873" s="25">
        <f>IF(I873="","",VLOOKUP(I873,speciality!$B$4:$J$1737,9,0))</f>
        <v>113804</v>
      </c>
      <c r="K873" s="25" t="str">
        <f t="shared" si="10"/>
        <v>4,113804</v>
      </c>
      <c r="L873" s="25">
        <v>0</v>
      </c>
      <c r="M873" s="25">
        <v>0</v>
      </c>
      <c r="N873" s="25">
        <v>0</v>
      </c>
      <c r="O873" s="25">
        <v>0</v>
      </c>
      <c r="P873" s="17">
        <v>0</v>
      </c>
      <c r="Q873" s="17">
        <v>3000</v>
      </c>
      <c r="R873" s="17">
        <v>0</v>
      </c>
    </row>
    <row r="874" spans="1:18">
      <c r="A874" s="17">
        <v>200687</v>
      </c>
      <c r="B874" s="24" t="s">
        <v>12614</v>
      </c>
      <c r="C874" s="25">
        <v>2</v>
      </c>
      <c r="D874" s="34" t="s">
        <v>177</v>
      </c>
      <c r="E874" s="25">
        <f>IF(D874="",0,VLOOKUP(D874,city!$D$4:$K$352,8,0))</f>
        <v>139</v>
      </c>
      <c r="F874" s="25">
        <v>1</v>
      </c>
      <c r="G874" s="25">
        <v>0</v>
      </c>
      <c r="H874" s="25" t="s">
        <v>11126</v>
      </c>
      <c r="I874" s="34" t="s">
        <v>12615</v>
      </c>
      <c r="J874" s="25">
        <f>IF(I874="","",VLOOKUP(I874,speciality!$B$4:$J$1737,9,0))</f>
        <v>113901</v>
      </c>
      <c r="K874" s="25" t="str">
        <f t="shared" si="10"/>
        <v>4,113901</v>
      </c>
      <c r="L874" s="25">
        <v>0</v>
      </c>
      <c r="M874" s="25">
        <v>0</v>
      </c>
      <c r="N874" s="25">
        <v>0</v>
      </c>
      <c r="O874" s="25">
        <v>0</v>
      </c>
      <c r="P874" s="17">
        <v>0</v>
      </c>
      <c r="Q874" s="17">
        <v>3000</v>
      </c>
      <c r="R874" s="17">
        <v>0</v>
      </c>
    </row>
    <row r="875" spans="1:18">
      <c r="A875" s="17">
        <v>200688</v>
      </c>
      <c r="B875" s="24" t="s">
        <v>12616</v>
      </c>
      <c r="C875" s="25">
        <v>2</v>
      </c>
      <c r="D875" s="34" t="s">
        <v>177</v>
      </c>
      <c r="E875" s="25">
        <f>IF(D875="",0,VLOOKUP(D875,city!$D$4:$K$352,8,0))</f>
        <v>139</v>
      </c>
      <c r="F875" s="25">
        <v>1</v>
      </c>
      <c r="G875" s="25">
        <v>0</v>
      </c>
      <c r="H875" s="25" t="s">
        <v>11126</v>
      </c>
      <c r="I875" s="34" t="s">
        <v>12617</v>
      </c>
      <c r="J875" s="25">
        <f>IF(I875="","",VLOOKUP(I875,speciality!$B$4:$J$1737,9,0))</f>
        <v>113902</v>
      </c>
      <c r="K875" s="25" t="str">
        <f t="shared" si="10"/>
        <v>4,113902</v>
      </c>
      <c r="L875" s="25">
        <v>0</v>
      </c>
      <c r="M875" s="25">
        <v>0</v>
      </c>
      <c r="N875" s="25">
        <v>0</v>
      </c>
      <c r="O875" s="25">
        <v>0</v>
      </c>
      <c r="P875" s="17">
        <v>0</v>
      </c>
      <c r="Q875" s="17">
        <v>3000</v>
      </c>
      <c r="R875" s="17">
        <v>0</v>
      </c>
    </row>
    <row r="876" spans="1:18">
      <c r="A876" s="17">
        <v>200689</v>
      </c>
      <c r="B876" s="24" t="s">
        <v>12618</v>
      </c>
      <c r="C876" s="25">
        <v>2</v>
      </c>
      <c r="D876" s="34" t="s">
        <v>177</v>
      </c>
      <c r="E876" s="25">
        <f>IF(D876="",0,VLOOKUP(D876,city!$D$4:$K$352,8,0))</f>
        <v>139</v>
      </c>
      <c r="F876" s="25">
        <v>1</v>
      </c>
      <c r="G876" s="25">
        <v>0</v>
      </c>
      <c r="H876" s="25" t="s">
        <v>11126</v>
      </c>
      <c r="I876" s="34" t="s">
        <v>12619</v>
      </c>
      <c r="J876" s="25">
        <f>IF(I876="","",VLOOKUP(I876,speciality!$B$4:$J$1737,9,0))</f>
        <v>113904</v>
      </c>
      <c r="K876" s="25" t="str">
        <f t="shared" si="10"/>
        <v>4,113904</v>
      </c>
      <c r="L876" s="25">
        <v>0</v>
      </c>
      <c r="M876" s="25">
        <v>0</v>
      </c>
      <c r="N876" s="25">
        <v>0</v>
      </c>
      <c r="O876" s="25">
        <v>0</v>
      </c>
      <c r="P876" s="17">
        <v>0</v>
      </c>
      <c r="Q876" s="17">
        <v>3000</v>
      </c>
      <c r="R876" s="17">
        <v>0</v>
      </c>
    </row>
    <row r="877" spans="1:18">
      <c r="A877" s="17">
        <v>200690</v>
      </c>
      <c r="B877" s="24" t="s">
        <v>12620</v>
      </c>
      <c r="C877" s="25">
        <v>2</v>
      </c>
      <c r="D877" s="34" t="s">
        <v>177</v>
      </c>
      <c r="E877" s="25">
        <f>IF(D877="",0,VLOOKUP(D877,city!$D$4:$K$352,8,0))</f>
        <v>139</v>
      </c>
      <c r="F877" s="25">
        <v>1</v>
      </c>
      <c r="G877" s="25">
        <v>0</v>
      </c>
      <c r="H877" s="25" t="s">
        <v>11126</v>
      </c>
      <c r="I877" s="34" t="s">
        <v>12621</v>
      </c>
      <c r="J877" s="25">
        <f>IF(I877="","",VLOOKUP(I877,speciality!$B$4:$J$1737,9,0))</f>
        <v>113905</v>
      </c>
      <c r="K877" s="25" t="str">
        <f t="shared" si="10"/>
        <v>4,113905</v>
      </c>
      <c r="L877" s="25">
        <v>0</v>
      </c>
      <c r="M877" s="25">
        <v>0</v>
      </c>
      <c r="N877" s="25">
        <v>0</v>
      </c>
      <c r="O877" s="25">
        <v>0</v>
      </c>
      <c r="P877" s="17">
        <v>0</v>
      </c>
      <c r="Q877" s="17">
        <v>3000</v>
      </c>
      <c r="R877" s="17">
        <v>0</v>
      </c>
    </row>
    <row r="878" spans="1:18">
      <c r="A878" s="17">
        <v>200691</v>
      </c>
      <c r="B878" s="24" t="s">
        <v>12622</v>
      </c>
      <c r="C878" s="25">
        <v>2</v>
      </c>
      <c r="D878" s="34" t="s">
        <v>346</v>
      </c>
      <c r="E878" s="25">
        <f>IF(D878="",0,VLOOKUP(D878,city!$D$4:$K$352,8,0))</f>
        <v>296</v>
      </c>
      <c r="F878" s="25">
        <v>1</v>
      </c>
      <c r="G878" s="25">
        <v>0</v>
      </c>
      <c r="H878" s="25" t="s">
        <v>11126</v>
      </c>
      <c r="I878" s="34"/>
      <c r="J878" s="25" t="str">
        <f>IF(I878="","",VLOOKUP(I878,speciality!$B$4:$J$1737,9,0))</f>
        <v/>
      </c>
      <c r="K878" s="25" t="str">
        <f t="shared" si="10"/>
        <v>3,-1</v>
      </c>
      <c r="L878" s="25">
        <v>0</v>
      </c>
      <c r="M878" s="25">
        <v>0</v>
      </c>
      <c r="N878" s="25">
        <v>0</v>
      </c>
      <c r="O878" s="25">
        <v>0</v>
      </c>
      <c r="P878" s="17">
        <v>0</v>
      </c>
      <c r="Q878" s="17">
        <v>3000</v>
      </c>
      <c r="R878" s="17">
        <v>0</v>
      </c>
    </row>
    <row r="879" spans="1:18">
      <c r="A879" s="17">
        <v>200692</v>
      </c>
      <c r="B879" s="24" t="s">
        <v>12623</v>
      </c>
      <c r="C879" s="25">
        <v>2</v>
      </c>
      <c r="D879" s="34" t="s">
        <v>346</v>
      </c>
      <c r="E879" s="25">
        <f>IF(D879="",0,VLOOKUP(D879,city!$D$4:$K$352,8,0))</f>
        <v>296</v>
      </c>
      <c r="F879" s="25">
        <v>1</v>
      </c>
      <c r="G879" s="25">
        <v>0</v>
      </c>
      <c r="H879" s="25" t="s">
        <v>11126</v>
      </c>
      <c r="I879" s="34" t="s">
        <v>12624</v>
      </c>
      <c r="J879" s="25">
        <f>IF(I879="","",VLOOKUP(I879,speciality!$B$4:$J$1737,9,0))</f>
        <v>129602</v>
      </c>
      <c r="K879" s="25" t="str">
        <f t="shared" si="10"/>
        <v>4,129602</v>
      </c>
      <c r="L879" s="25">
        <v>0</v>
      </c>
      <c r="M879" s="25">
        <v>0</v>
      </c>
      <c r="N879" s="25">
        <v>0</v>
      </c>
      <c r="O879" s="25">
        <v>0</v>
      </c>
      <c r="P879" s="17">
        <v>0</v>
      </c>
      <c r="Q879" s="17">
        <v>3000</v>
      </c>
      <c r="R879" s="17">
        <v>0</v>
      </c>
    </row>
    <row r="880" spans="1:18">
      <c r="A880" s="17">
        <v>200693</v>
      </c>
      <c r="B880" s="24" t="s">
        <v>12625</v>
      </c>
      <c r="C880" s="25">
        <v>2</v>
      </c>
      <c r="D880" s="34" t="s">
        <v>346</v>
      </c>
      <c r="E880" s="25">
        <f>IF(D880="",0,VLOOKUP(D880,city!$D$4:$K$352,8,0))</f>
        <v>296</v>
      </c>
      <c r="F880" s="25">
        <v>1</v>
      </c>
      <c r="G880" s="25">
        <v>0</v>
      </c>
      <c r="H880" s="25" t="s">
        <v>11126</v>
      </c>
      <c r="I880" s="34" t="s">
        <v>12626</v>
      </c>
      <c r="J880" s="25">
        <f>IF(I880="","",VLOOKUP(I880,speciality!$B$4:$J$1737,9,0))</f>
        <v>129603</v>
      </c>
      <c r="K880" s="25" t="str">
        <f t="shared" si="10"/>
        <v>4,129603</v>
      </c>
      <c r="L880" s="25">
        <v>0</v>
      </c>
      <c r="M880" s="25">
        <v>0</v>
      </c>
      <c r="N880" s="25">
        <v>0</v>
      </c>
      <c r="O880" s="25">
        <v>0</v>
      </c>
      <c r="P880" s="17">
        <v>0</v>
      </c>
      <c r="Q880" s="17">
        <v>3000</v>
      </c>
      <c r="R880" s="17">
        <v>0</v>
      </c>
    </row>
    <row r="881" spans="1:18">
      <c r="A881" s="17">
        <v>200694</v>
      </c>
      <c r="B881" s="24" t="s">
        <v>12627</v>
      </c>
      <c r="C881" s="25">
        <v>2</v>
      </c>
      <c r="D881" s="34" t="s">
        <v>346</v>
      </c>
      <c r="E881" s="25">
        <f>IF(D881="",0,VLOOKUP(D881,city!$D$4:$K$352,8,0))</f>
        <v>296</v>
      </c>
      <c r="F881" s="25">
        <v>1</v>
      </c>
      <c r="G881" s="25">
        <v>0</v>
      </c>
      <c r="H881" s="25" t="s">
        <v>11126</v>
      </c>
      <c r="I881" s="34" t="s">
        <v>12628</v>
      </c>
      <c r="J881" s="25">
        <f>IF(I881="","",VLOOKUP(I881,speciality!$B$4:$J$1737,9,0))</f>
        <v>129604</v>
      </c>
      <c r="K881" s="25" t="str">
        <f t="shared" si="10"/>
        <v>4,129604</v>
      </c>
      <c r="L881" s="25">
        <v>0</v>
      </c>
      <c r="M881" s="25">
        <v>0</v>
      </c>
      <c r="N881" s="25">
        <v>0</v>
      </c>
      <c r="O881" s="25">
        <v>0</v>
      </c>
      <c r="P881" s="17">
        <v>0</v>
      </c>
      <c r="Q881" s="17">
        <v>3000</v>
      </c>
      <c r="R881" s="17">
        <v>0</v>
      </c>
    </row>
    <row r="882" spans="1:18">
      <c r="A882" s="17">
        <v>200695</v>
      </c>
      <c r="B882" s="24" t="s">
        <v>12629</v>
      </c>
      <c r="C882" s="25">
        <v>2</v>
      </c>
      <c r="D882" s="34" t="s">
        <v>347</v>
      </c>
      <c r="E882" s="25">
        <f>IF(D882="",0,VLOOKUP(D882,city!$D$4:$K$352,8,0))</f>
        <v>297</v>
      </c>
      <c r="F882" s="25">
        <v>1</v>
      </c>
      <c r="G882" s="25">
        <v>0</v>
      </c>
      <c r="H882" s="25" t="s">
        <v>11126</v>
      </c>
      <c r="I882" s="34" t="s">
        <v>12630</v>
      </c>
      <c r="J882" s="25">
        <f>IF(I882="","",VLOOKUP(I882,speciality!$B$4:$J$1737,9,0))</f>
        <v>129701</v>
      </c>
      <c r="K882" s="25" t="str">
        <f t="shared" si="10"/>
        <v>4,129701</v>
      </c>
      <c r="L882" s="25">
        <v>0</v>
      </c>
      <c r="M882" s="25">
        <v>0</v>
      </c>
      <c r="N882" s="25">
        <v>0</v>
      </c>
      <c r="O882" s="25">
        <v>0</v>
      </c>
      <c r="P882" s="17">
        <v>0</v>
      </c>
      <c r="Q882" s="17">
        <v>3000</v>
      </c>
      <c r="R882" s="17">
        <v>0</v>
      </c>
    </row>
    <row r="883" spans="1:18">
      <c r="A883" s="17">
        <v>200696</v>
      </c>
      <c r="B883" s="24" t="s">
        <v>12631</v>
      </c>
      <c r="C883" s="25">
        <v>2</v>
      </c>
      <c r="D883" s="34" t="s">
        <v>347</v>
      </c>
      <c r="E883" s="25">
        <f>IF(D883="",0,VLOOKUP(D883,city!$D$4:$K$352,8,0))</f>
        <v>297</v>
      </c>
      <c r="F883" s="25">
        <v>1</v>
      </c>
      <c r="G883" s="25">
        <v>0</v>
      </c>
      <c r="H883" s="25" t="s">
        <v>11126</v>
      </c>
      <c r="I883" s="34" t="s">
        <v>12632</v>
      </c>
      <c r="J883" s="25">
        <f>IF(I883="","",VLOOKUP(I883,speciality!$B$4:$J$1737,9,0))</f>
        <v>129702</v>
      </c>
      <c r="K883" s="25" t="str">
        <f t="shared" si="10"/>
        <v>4,129702</v>
      </c>
      <c r="L883" s="25">
        <v>0</v>
      </c>
      <c r="M883" s="25">
        <v>0</v>
      </c>
      <c r="N883" s="25">
        <v>0</v>
      </c>
      <c r="O883" s="25">
        <v>0</v>
      </c>
      <c r="P883" s="17">
        <v>0</v>
      </c>
      <c r="Q883" s="17">
        <v>3000</v>
      </c>
      <c r="R883" s="17">
        <v>0</v>
      </c>
    </row>
    <row r="884" spans="1:18">
      <c r="A884" s="17">
        <v>200697</v>
      </c>
      <c r="B884" s="24" t="s">
        <v>12633</v>
      </c>
      <c r="C884" s="25">
        <v>2</v>
      </c>
      <c r="D884" s="34" t="s">
        <v>347</v>
      </c>
      <c r="E884" s="25">
        <f>IF(D884="",0,VLOOKUP(D884,city!$D$4:$K$352,8,0))</f>
        <v>297</v>
      </c>
      <c r="F884" s="25">
        <v>1</v>
      </c>
      <c r="G884" s="25">
        <v>0</v>
      </c>
      <c r="H884" s="25" t="s">
        <v>11126</v>
      </c>
      <c r="I884" s="34"/>
      <c r="J884" s="25" t="str">
        <f>IF(I884="","",VLOOKUP(I884,speciality!$B$4:$J$1737,9,0))</f>
        <v/>
      </c>
      <c r="K884" s="25" t="str">
        <f t="shared" si="10"/>
        <v>3,-1</v>
      </c>
      <c r="L884" s="25">
        <v>0</v>
      </c>
      <c r="M884" s="25">
        <v>0</v>
      </c>
      <c r="N884" s="25">
        <v>0</v>
      </c>
      <c r="O884" s="25">
        <v>0</v>
      </c>
      <c r="P884" s="17">
        <v>0</v>
      </c>
      <c r="Q884" s="17">
        <v>3000</v>
      </c>
      <c r="R884" s="17">
        <v>0</v>
      </c>
    </row>
    <row r="885" spans="1:18">
      <c r="A885" s="17">
        <v>200698</v>
      </c>
      <c r="B885" s="24" t="s">
        <v>12634</v>
      </c>
      <c r="C885" s="25">
        <v>2</v>
      </c>
      <c r="D885" s="34" t="s">
        <v>347</v>
      </c>
      <c r="E885" s="25">
        <f>IF(D885="",0,VLOOKUP(D885,city!$D$4:$K$352,8,0))</f>
        <v>297</v>
      </c>
      <c r="F885" s="25">
        <v>1</v>
      </c>
      <c r="G885" s="25">
        <v>0</v>
      </c>
      <c r="H885" s="25" t="s">
        <v>11126</v>
      </c>
      <c r="I885" s="34" t="s">
        <v>12635</v>
      </c>
      <c r="J885" s="25">
        <f>IF(I885="","",VLOOKUP(I885,speciality!$B$4:$J$1737,9,0))</f>
        <v>129704</v>
      </c>
      <c r="K885" s="25" t="str">
        <f t="shared" si="10"/>
        <v>4,129704</v>
      </c>
      <c r="L885" s="25">
        <v>0</v>
      </c>
      <c r="M885" s="25">
        <v>0</v>
      </c>
      <c r="N885" s="25">
        <v>0</v>
      </c>
      <c r="O885" s="25">
        <v>0</v>
      </c>
      <c r="P885" s="17">
        <v>0</v>
      </c>
      <c r="Q885" s="17">
        <v>3000</v>
      </c>
      <c r="R885" s="17">
        <v>0</v>
      </c>
    </row>
    <row r="886" spans="1:18">
      <c r="A886" s="17">
        <v>200699</v>
      </c>
      <c r="B886" s="24" t="s">
        <v>12636</v>
      </c>
      <c r="C886" s="25">
        <v>2</v>
      </c>
      <c r="D886" s="34" t="s">
        <v>348</v>
      </c>
      <c r="E886" s="25">
        <f>IF(D886="",0,VLOOKUP(D886,city!$D$4:$K$352,8,0))</f>
        <v>298</v>
      </c>
      <c r="F886" s="25">
        <v>1</v>
      </c>
      <c r="G886" s="25">
        <v>0</v>
      </c>
      <c r="H886" s="25" t="s">
        <v>11126</v>
      </c>
      <c r="I886" s="34" t="s">
        <v>12637</v>
      </c>
      <c r="J886" s="25">
        <f>IF(I886="","",VLOOKUP(I886,speciality!$B$4:$J$1737,9,0))</f>
        <v>129801</v>
      </c>
      <c r="K886" s="25" t="str">
        <f t="shared" si="10"/>
        <v>4,129801</v>
      </c>
      <c r="L886" s="25">
        <v>0</v>
      </c>
      <c r="M886" s="25">
        <v>0</v>
      </c>
      <c r="N886" s="25">
        <v>0</v>
      </c>
      <c r="O886" s="25">
        <v>0</v>
      </c>
      <c r="P886" s="17">
        <v>0</v>
      </c>
      <c r="Q886" s="17">
        <v>3000</v>
      </c>
      <c r="R886" s="17">
        <v>0</v>
      </c>
    </row>
    <row r="887" spans="1:18">
      <c r="A887" s="17">
        <v>200700</v>
      </c>
      <c r="B887" s="24" t="s">
        <v>12638</v>
      </c>
      <c r="C887" s="25">
        <v>2</v>
      </c>
      <c r="D887" s="34" t="s">
        <v>348</v>
      </c>
      <c r="E887" s="25">
        <f>IF(D887="",0,VLOOKUP(D887,city!$D$4:$K$352,8,0))</f>
        <v>298</v>
      </c>
      <c r="F887" s="25">
        <v>1</v>
      </c>
      <c r="G887" s="25">
        <v>0</v>
      </c>
      <c r="H887" s="25" t="s">
        <v>11126</v>
      </c>
      <c r="I887" s="34" t="s">
        <v>12639</v>
      </c>
      <c r="J887" s="25">
        <f>IF(I887="","",VLOOKUP(I887,speciality!$B$4:$J$1737,9,0))</f>
        <v>129802</v>
      </c>
      <c r="K887" s="25" t="str">
        <f t="shared" si="10"/>
        <v>4,129802</v>
      </c>
      <c r="L887" s="25">
        <v>0</v>
      </c>
      <c r="M887" s="25">
        <v>0</v>
      </c>
      <c r="N887" s="25">
        <v>0</v>
      </c>
      <c r="O887" s="25">
        <v>0</v>
      </c>
      <c r="P887" s="17">
        <v>0</v>
      </c>
      <c r="Q887" s="17">
        <v>3000</v>
      </c>
      <c r="R887" s="17">
        <v>0</v>
      </c>
    </row>
    <row r="888" spans="1:18">
      <c r="A888" s="17">
        <v>200701</v>
      </c>
      <c r="B888" s="24" t="s">
        <v>12640</v>
      </c>
      <c r="C888" s="25">
        <v>2</v>
      </c>
      <c r="D888" s="34" t="s">
        <v>348</v>
      </c>
      <c r="E888" s="25">
        <f>IF(D888="",0,VLOOKUP(D888,city!$D$4:$K$352,8,0))</f>
        <v>298</v>
      </c>
      <c r="F888" s="25">
        <v>1</v>
      </c>
      <c r="G888" s="25">
        <v>0</v>
      </c>
      <c r="H888" s="25" t="s">
        <v>11126</v>
      </c>
      <c r="I888" s="34"/>
      <c r="J888" s="25" t="str">
        <f>IF(I888="","",VLOOKUP(I888,speciality!$B$4:$J$1737,9,0))</f>
        <v/>
      </c>
      <c r="K888" s="25" t="str">
        <f t="shared" si="10"/>
        <v>3,-1</v>
      </c>
      <c r="L888" s="25">
        <v>0</v>
      </c>
      <c r="M888" s="25">
        <v>0</v>
      </c>
      <c r="N888" s="25">
        <v>0</v>
      </c>
      <c r="O888" s="25">
        <v>0</v>
      </c>
      <c r="P888" s="17">
        <v>0</v>
      </c>
      <c r="Q888" s="17">
        <v>3000</v>
      </c>
      <c r="R888" s="17">
        <v>0</v>
      </c>
    </row>
    <row r="889" spans="1:18">
      <c r="A889" s="17">
        <v>200702</v>
      </c>
      <c r="B889" s="24" t="s">
        <v>12641</v>
      </c>
      <c r="C889" s="25">
        <v>2</v>
      </c>
      <c r="D889" s="34" t="s">
        <v>348</v>
      </c>
      <c r="E889" s="25">
        <f>IF(D889="",0,VLOOKUP(D889,city!$D$4:$K$352,8,0))</f>
        <v>298</v>
      </c>
      <c r="F889" s="25">
        <v>1</v>
      </c>
      <c r="G889" s="25">
        <v>0</v>
      </c>
      <c r="H889" s="25" t="s">
        <v>11126</v>
      </c>
      <c r="I889" s="34" t="s">
        <v>12642</v>
      </c>
      <c r="J889" s="25">
        <f>IF(I889="","",VLOOKUP(I889,speciality!$B$4:$J$1737,9,0))</f>
        <v>129805</v>
      </c>
      <c r="K889" s="25" t="str">
        <f t="shared" si="10"/>
        <v>4,129805</v>
      </c>
      <c r="L889" s="25">
        <v>0</v>
      </c>
      <c r="M889" s="25">
        <v>0</v>
      </c>
      <c r="N889" s="25">
        <v>0</v>
      </c>
      <c r="O889" s="25">
        <v>0</v>
      </c>
      <c r="P889" s="17">
        <v>0</v>
      </c>
      <c r="Q889" s="17">
        <v>3000</v>
      </c>
      <c r="R889" s="17">
        <v>0</v>
      </c>
    </row>
    <row r="890" spans="1:18">
      <c r="A890" s="17">
        <v>200703</v>
      </c>
      <c r="B890" s="24" t="s">
        <v>12643</v>
      </c>
      <c r="C890" s="25">
        <v>2</v>
      </c>
      <c r="D890" s="34" t="s">
        <v>349</v>
      </c>
      <c r="E890" s="25">
        <f>IF(D890="",0,VLOOKUP(D890,city!$D$4:$K$352,8,0))</f>
        <v>299</v>
      </c>
      <c r="F890" s="25">
        <v>1</v>
      </c>
      <c r="G890" s="25">
        <v>0</v>
      </c>
      <c r="H890" s="25" t="s">
        <v>11126</v>
      </c>
      <c r="I890" s="34" t="s">
        <v>12644</v>
      </c>
      <c r="J890" s="25">
        <f>IF(I890="","",VLOOKUP(I890,speciality!$B$4:$J$1737,9,0))</f>
        <v>129901</v>
      </c>
      <c r="K890" s="25" t="str">
        <f t="shared" si="10"/>
        <v>4,129901</v>
      </c>
      <c r="L890" s="25">
        <v>0</v>
      </c>
      <c r="M890" s="25">
        <v>0</v>
      </c>
      <c r="N890" s="25">
        <v>0</v>
      </c>
      <c r="O890" s="25">
        <v>0</v>
      </c>
      <c r="P890" s="17">
        <v>0</v>
      </c>
      <c r="Q890" s="17">
        <v>3000</v>
      </c>
      <c r="R890" s="17">
        <v>0</v>
      </c>
    </row>
    <row r="891" spans="1:18">
      <c r="A891" s="17">
        <v>200704</v>
      </c>
      <c r="B891" s="24" t="s">
        <v>12645</v>
      </c>
      <c r="C891" s="25">
        <v>2</v>
      </c>
      <c r="D891" s="34" t="s">
        <v>349</v>
      </c>
      <c r="E891" s="25">
        <f>IF(D891="",0,VLOOKUP(D891,city!$D$4:$K$352,8,0))</f>
        <v>299</v>
      </c>
      <c r="F891" s="25">
        <v>1</v>
      </c>
      <c r="G891" s="25">
        <v>0</v>
      </c>
      <c r="H891" s="25" t="s">
        <v>11126</v>
      </c>
      <c r="I891" s="34"/>
      <c r="J891" s="25" t="str">
        <f>IF(I891="","",VLOOKUP(I891,speciality!$B$4:$J$1737,9,0))</f>
        <v/>
      </c>
      <c r="K891" s="25" t="str">
        <f t="shared" si="10"/>
        <v>3,-1</v>
      </c>
      <c r="L891" s="25">
        <v>0</v>
      </c>
      <c r="M891" s="25">
        <v>0</v>
      </c>
      <c r="N891" s="25">
        <v>0</v>
      </c>
      <c r="O891" s="25">
        <v>0</v>
      </c>
      <c r="P891" s="17">
        <v>0</v>
      </c>
      <c r="Q891" s="17">
        <v>3000</v>
      </c>
      <c r="R891" s="17">
        <v>0</v>
      </c>
    </row>
    <row r="892" spans="1:18">
      <c r="A892" s="17">
        <v>200705</v>
      </c>
      <c r="B892" s="24" t="s">
        <v>12646</v>
      </c>
      <c r="C892" s="25">
        <v>2</v>
      </c>
      <c r="D892" s="34" t="s">
        <v>349</v>
      </c>
      <c r="E892" s="25">
        <f>IF(D892="",0,VLOOKUP(D892,city!$D$4:$K$352,8,0))</f>
        <v>299</v>
      </c>
      <c r="F892" s="25">
        <v>1</v>
      </c>
      <c r="G892" s="25">
        <v>0</v>
      </c>
      <c r="H892" s="25" t="s">
        <v>11126</v>
      </c>
      <c r="I892" s="34" t="s">
        <v>12647</v>
      </c>
      <c r="J892" s="25">
        <f>IF(I892="","",VLOOKUP(I892,speciality!$B$4:$J$1737,9,0))</f>
        <v>129903</v>
      </c>
      <c r="K892" s="25" t="str">
        <f t="shared" ref="K892:K955" si="11">IF(J892="","3,-1","4,"&amp;J892)</f>
        <v>4,129903</v>
      </c>
      <c r="L892" s="25">
        <v>0</v>
      </c>
      <c r="M892" s="25">
        <v>0</v>
      </c>
      <c r="N892" s="25">
        <v>0</v>
      </c>
      <c r="O892" s="25">
        <v>0</v>
      </c>
      <c r="P892" s="17">
        <v>0</v>
      </c>
      <c r="Q892" s="17">
        <v>3000</v>
      </c>
      <c r="R892" s="17">
        <v>0</v>
      </c>
    </row>
    <row r="893" spans="1:18">
      <c r="A893" s="17">
        <v>200706</v>
      </c>
      <c r="B893" s="24" t="s">
        <v>12648</v>
      </c>
      <c r="C893" s="25">
        <v>2</v>
      </c>
      <c r="D893" s="34" t="s">
        <v>349</v>
      </c>
      <c r="E893" s="25">
        <f>IF(D893="",0,VLOOKUP(D893,city!$D$4:$K$352,8,0))</f>
        <v>299</v>
      </c>
      <c r="F893" s="25">
        <v>1</v>
      </c>
      <c r="G893" s="25">
        <v>0</v>
      </c>
      <c r="H893" s="25" t="s">
        <v>11126</v>
      </c>
      <c r="I893" s="34"/>
      <c r="J893" s="25" t="str">
        <f>IF(I893="","",VLOOKUP(I893,speciality!$B$4:$J$1737,9,0))</f>
        <v/>
      </c>
      <c r="K893" s="25" t="str">
        <f t="shared" si="11"/>
        <v>3,-1</v>
      </c>
      <c r="L893" s="25">
        <v>0</v>
      </c>
      <c r="M893" s="25">
        <v>0</v>
      </c>
      <c r="N893" s="25">
        <v>0</v>
      </c>
      <c r="O893" s="25">
        <v>0</v>
      </c>
      <c r="P893" s="17">
        <v>0</v>
      </c>
      <c r="Q893" s="17">
        <v>3000</v>
      </c>
      <c r="R893" s="17">
        <v>0</v>
      </c>
    </row>
    <row r="894" spans="1:18">
      <c r="A894" s="17">
        <v>200707</v>
      </c>
      <c r="B894" s="24" t="s">
        <v>12649</v>
      </c>
      <c r="C894" s="25">
        <v>2</v>
      </c>
      <c r="D894" s="34" t="s">
        <v>352</v>
      </c>
      <c r="E894" s="25">
        <f>IF(D894="",0,VLOOKUP(D894,city!$D$4:$K$352,8,0))</f>
        <v>302</v>
      </c>
      <c r="F894" s="25">
        <v>1</v>
      </c>
      <c r="G894" s="25">
        <v>0</v>
      </c>
      <c r="H894" s="25" t="s">
        <v>11126</v>
      </c>
      <c r="I894" s="34" t="s">
        <v>12650</v>
      </c>
      <c r="J894" s="25">
        <f>IF(I894="","",VLOOKUP(I894,speciality!$B$4:$J$1737,9,0))</f>
        <v>130201</v>
      </c>
      <c r="K894" s="25" t="str">
        <f t="shared" si="11"/>
        <v>4,130201</v>
      </c>
      <c r="L894" s="25">
        <v>0</v>
      </c>
      <c r="M894" s="25">
        <v>0</v>
      </c>
      <c r="N894" s="25">
        <v>0</v>
      </c>
      <c r="O894" s="25">
        <v>0</v>
      </c>
      <c r="P894" s="17">
        <v>0</v>
      </c>
      <c r="Q894" s="17">
        <v>3000</v>
      </c>
      <c r="R894" s="17">
        <v>0</v>
      </c>
    </row>
    <row r="895" spans="1:18">
      <c r="A895" s="17">
        <v>200708</v>
      </c>
      <c r="B895" s="24" t="s">
        <v>12651</v>
      </c>
      <c r="C895" s="25">
        <v>2</v>
      </c>
      <c r="D895" s="34" t="s">
        <v>352</v>
      </c>
      <c r="E895" s="25">
        <f>IF(D895="",0,VLOOKUP(D895,city!$D$4:$K$352,8,0))</f>
        <v>302</v>
      </c>
      <c r="F895" s="25">
        <v>1</v>
      </c>
      <c r="G895" s="25">
        <v>0</v>
      </c>
      <c r="H895" s="25" t="s">
        <v>11126</v>
      </c>
      <c r="I895" s="34"/>
      <c r="J895" s="25" t="str">
        <f>IF(I895="","",VLOOKUP(I895,speciality!$B$4:$J$1737,9,0))</f>
        <v/>
      </c>
      <c r="K895" s="25" t="str">
        <f t="shared" si="11"/>
        <v>3,-1</v>
      </c>
      <c r="L895" s="25">
        <v>0</v>
      </c>
      <c r="M895" s="25">
        <v>0</v>
      </c>
      <c r="N895" s="25">
        <v>0</v>
      </c>
      <c r="O895" s="25">
        <v>0</v>
      </c>
      <c r="P895" s="17">
        <v>0</v>
      </c>
      <c r="Q895" s="17">
        <v>3000</v>
      </c>
      <c r="R895" s="17">
        <v>0</v>
      </c>
    </row>
    <row r="896" spans="1:18">
      <c r="A896" s="17">
        <v>200709</v>
      </c>
      <c r="B896" s="24" t="s">
        <v>12652</v>
      </c>
      <c r="C896" s="25">
        <v>2</v>
      </c>
      <c r="D896" s="34" t="s">
        <v>352</v>
      </c>
      <c r="E896" s="25">
        <f>IF(D896="",0,VLOOKUP(D896,city!$D$4:$K$352,8,0))</f>
        <v>302</v>
      </c>
      <c r="F896" s="25">
        <v>1</v>
      </c>
      <c r="G896" s="25">
        <v>0</v>
      </c>
      <c r="H896" s="25" t="s">
        <v>11126</v>
      </c>
      <c r="I896" s="34" t="s">
        <v>12653</v>
      </c>
      <c r="J896" s="25">
        <f>IF(I896="","",VLOOKUP(I896,speciality!$B$4:$J$1737,9,0))</f>
        <v>130203</v>
      </c>
      <c r="K896" s="25" t="str">
        <f t="shared" si="11"/>
        <v>4,130203</v>
      </c>
      <c r="L896" s="25">
        <v>0</v>
      </c>
      <c r="M896" s="25">
        <v>0</v>
      </c>
      <c r="N896" s="25">
        <v>0</v>
      </c>
      <c r="O896" s="25">
        <v>0</v>
      </c>
      <c r="P896" s="17">
        <v>0</v>
      </c>
      <c r="Q896" s="17">
        <v>3000</v>
      </c>
      <c r="R896" s="17">
        <v>0</v>
      </c>
    </row>
    <row r="897" spans="1:18">
      <c r="A897" s="17">
        <v>200710</v>
      </c>
      <c r="B897" s="24" t="s">
        <v>12654</v>
      </c>
      <c r="C897" s="25">
        <v>2</v>
      </c>
      <c r="D897" s="34" t="s">
        <v>352</v>
      </c>
      <c r="E897" s="25">
        <f>IF(D897="",0,VLOOKUP(D897,city!$D$4:$K$352,8,0))</f>
        <v>302</v>
      </c>
      <c r="F897" s="25">
        <v>1</v>
      </c>
      <c r="G897" s="25">
        <v>0</v>
      </c>
      <c r="H897" s="25" t="s">
        <v>11126</v>
      </c>
      <c r="I897" s="34" t="s">
        <v>12655</v>
      </c>
      <c r="J897" s="25">
        <f>IF(I897="","",VLOOKUP(I897,speciality!$B$4:$J$1737,9,0))</f>
        <v>130204</v>
      </c>
      <c r="K897" s="25" t="str">
        <f t="shared" si="11"/>
        <v>4,130204</v>
      </c>
      <c r="L897" s="25">
        <v>0</v>
      </c>
      <c r="M897" s="25">
        <v>0</v>
      </c>
      <c r="N897" s="25">
        <v>0</v>
      </c>
      <c r="O897" s="25">
        <v>0</v>
      </c>
      <c r="P897" s="17">
        <v>0</v>
      </c>
      <c r="Q897" s="17">
        <v>3000</v>
      </c>
      <c r="R897" s="17">
        <v>0</v>
      </c>
    </row>
    <row r="898" spans="1:18">
      <c r="A898" s="17">
        <v>200711</v>
      </c>
      <c r="B898" s="24" t="s">
        <v>12656</v>
      </c>
      <c r="C898" s="25">
        <v>2</v>
      </c>
      <c r="D898" s="34" t="s">
        <v>350</v>
      </c>
      <c r="E898" s="25">
        <f>IF(D898="",0,VLOOKUP(D898,city!$D$4:$K$352,8,0))</f>
        <v>300</v>
      </c>
      <c r="F898" s="25">
        <v>1</v>
      </c>
      <c r="G898" s="25">
        <v>0</v>
      </c>
      <c r="H898" s="25" t="s">
        <v>11126</v>
      </c>
      <c r="I898" s="34" t="s">
        <v>12657</v>
      </c>
      <c r="J898" s="25">
        <f>IF(I898="","",VLOOKUP(I898,speciality!$B$4:$J$1737,9,0))</f>
        <v>130001</v>
      </c>
      <c r="K898" s="25" t="str">
        <f t="shared" si="11"/>
        <v>4,130001</v>
      </c>
      <c r="L898" s="25">
        <v>0</v>
      </c>
      <c r="M898" s="25">
        <v>0</v>
      </c>
      <c r="N898" s="25">
        <v>0</v>
      </c>
      <c r="O898" s="25">
        <v>0</v>
      </c>
      <c r="P898" s="17">
        <v>0</v>
      </c>
      <c r="Q898" s="17">
        <v>3000</v>
      </c>
      <c r="R898" s="17">
        <v>0</v>
      </c>
    </row>
    <row r="899" spans="1:18">
      <c r="A899" s="17">
        <v>200712</v>
      </c>
      <c r="B899" s="24" t="s">
        <v>12658</v>
      </c>
      <c r="C899" s="25">
        <v>2</v>
      </c>
      <c r="D899" s="34" t="s">
        <v>350</v>
      </c>
      <c r="E899" s="25">
        <f>IF(D899="",0,VLOOKUP(D899,city!$D$4:$K$352,8,0))</f>
        <v>300</v>
      </c>
      <c r="F899" s="25">
        <v>1</v>
      </c>
      <c r="G899" s="25">
        <v>0</v>
      </c>
      <c r="H899" s="25" t="s">
        <v>11126</v>
      </c>
      <c r="I899" s="34"/>
      <c r="J899" s="25" t="str">
        <f>IF(I899="","",VLOOKUP(I899,speciality!$B$4:$J$1737,9,0))</f>
        <v/>
      </c>
      <c r="K899" s="25" t="str">
        <f t="shared" si="11"/>
        <v>3,-1</v>
      </c>
      <c r="L899" s="25">
        <v>0</v>
      </c>
      <c r="M899" s="25">
        <v>0</v>
      </c>
      <c r="N899" s="25">
        <v>0</v>
      </c>
      <c r="O899" s="25">
        <v>0</v>
      </c>
      <c r="P899" s="17">
        <v>0</v>
      </c>
      <c r="Q899" s="17">
        <v>3000</v>
      </c>
      <c r="R899" s="17">
        <v>0</v>
      </c>
    </row>
    <row r="900" spans="1:18">
      <c r="A900" s="17">
        <v>200713</v>
      </c>
      <c r="B900" s="24" t="s">
        <v>12659</v>
      </c>
      <c r="C900" s="25">
        <v>2</v>
      </c>
      <c r="D900" s="34" t="s">
        <v>350</v>
      </c>
      <c r="E900" s="25">
        <f>IF(D900="",0,VLOOKUP(D900,city!$D$4:$K$352,8,0))</f>
        <v>300</v>
      </c>
      <c r="F900" s="25">
        <v>1</v>
      </c>
      <c r="G900" s="25">
        <v>0</v>
      </c>
      <c r="H900" s="25" t="s">
        <v>11126</v>
      </c>
      <c r="I900" s="34" t="s">
        <v>12660</v>
      </c>
      <c r="J900" s="25">
        <f>IF(I900="","",VLOOKUP(I900,speciality!$B$4:$J$1737,9,0))</f>
        <v>130003</v>
      </c>
      <c r="K900" s="25" t="str">
        <f t="shared" si="11"/>
        <v>4,130003</v>
      </c>
      <c r="L900" s="25">
        <v>0</v>
      </c>
      <c r="M900" s="25">
        <v>0</v>
      </c>
      <c r="N900" s="25">
        <v>0</v>
      </c>
      <c r="O900" s="25">
        <v>0</v>
      </c>
      <c r="P900" s="17">
        <v>0</v>
      </c>
      <c r="Q900" s="17">
        <v>3000</v>
      </c>
      <c r="R900" s="17">
        <v>0</v>
      </c>
    </row>
    <row r="901" spans="1:18">
      <c r="A901" s="17">
        <v>200714</v>
      </c>
      <c r="B901" s="24" t="s">
        <v>12661</v>
      </c>
      <c r="C901" s="25">
        <v>2</v>
      </c>
      <c r="D901" s="34" t="s">
        <v>350</v>
      </c>
      <c r="E901" s="25">
        <f>IF(D901="",0,VLOOKUP(D901,city!$D$4:$K$352,8,0))</f>
        <v>300</v>
      </c>
      <c r="F901" s="25">
        <v>1</v>
      </c>
      <c r="G901" s="25">
        <v>0</v>
      </c>
      <c r="H901" s="25" t="s">
        <v>11126</v>
      </c>
      <c r="I901" s="34" t="s">
        <v>12662</v>
      </c>
      <c r="J901" s="25">
        <f>IF(I901="","",VLOOKUP(I901,speciality!$B$4:$J$1737,9,0))</f>
        <v>130004</v>
      </c>
      <c r="K901" s="25" t="str">
        <f t="shared" si="11"/>
        <v>4,130004</v>
      </c>
      <c r="L901" s="25">
        <v>0</v>
      </c>
      <c r="M901" s="25">
        <v>0</v>
      </c>
      <c r="N901" s="25">
        <v>0</v>
      </c>
      <c r="O901" s="25">
        <v>0</v>
      </c>
      <c r="P901" s="17">
        <v>0</v>
      </c>
      <c r="Q901" s="17">
        <v>3000</v>
      </c>
      <c r="R901" s="17">
        <v>0</v>
      </c>
    </row>
    <row r="902" spans="1:18">
      <c r="A902" s="17">
        <v>200715</v>
      </c>
      <c r="B902" s="24" t="s">
        <v>12663</v>
      </c>
      <c r="C902" s="25">
        <v>2</v>
      </c>
      <c r="D902" s="34" t="s">
        <v>354</v>
      </c>
      <c r="E902" s="25">
        <f>IF(D902="",0,VLOOKUP(D902,city!$D$4:$K$352,8,0))</f>
        <v>304</v>
      </c>
      <c r="F902" s="25">
        <v>1</v>
      </c>
      <c r="G902" s="25">
        <v>0</v>
      </c>
      <c r="H902" s="25" t="s">
        <v>11126</v>
      </c>
      <c r="I902" s="34" t="s">
        <v>12664</v>
      </c>
      <c r="J902" s="25">
        <f>IF(I902="","",VLOOKUP(I902,speciality!$B$4:$J$1737,9,0))</f>
        <v>130401</v>
      </c>
      <c r="K902" s="25" t="str">
        <f t="shared" si="11"/>
        <v>4,130401</v>
      </c>
      <c r="L902" s="25">
        <v>0</v>
      </c>
      <c r="M902" s="25">
        <v>0</v>
      </c>
      <c r="N902" s="25">
        <v>0</v>
      </c>
      <c r="O902" s="25">
        <v>0</v>
      </c>
      <c r="P902" s="17">
        <v>0</v>
      </c>
      <c r="Q902" s="17">
        <v>3000</v>
      </c>
      <c r="R902" s="17">
        <v>0</v>
      </c>
    </row>
    <row r="903" spans="1:18">
      <c r="A903" s="17">
        <v>200716</v>
      </c>
      <c r="B903" s="24" t="s">
        <v>12665</v>
      </c>
      <c r="C903" s="25">
        <v>2</v>
      </c>
      <c r="D903" s="34" t="s">
        <v>354</v>
      </c>
      <c r="E903" s="25">
        <f>IF(D903="",0,VLOOKUP(D903,city!$D$4:$K$352,8,0))</f>
        <v>304</v>
      </c>
      <c r="F903" s="25">
        <v>1</v>
      </c>
      <c r="G903" s="25">
        <v>0</v>
      </c>
      <c r="H903" s="25" t="s">
        <v>11126</v>
      </c>
      <c r="I903" s="34"/>
      <c r="J903" s="25" t="str">
        <f>IF(I903="","",VLOOKUP(I903,speciality!$B$4:$J$1737,9,0))</f>
        <v/>
      </c>
      <c r="K903" s="25" t="str">
        <f t="shared" si="11"/>
        <v>3,-1</v>
      </c>
      <c r="L903" s="25">
        <v>0</v>
      </c>
      <c r="M903" s="25">
        <v>0</v>
      </c>
      <c r="N903" s="25">
        <v>0</v>
      </c>
      <c r="O903" s="25">
        <v>0</v>
      </c>
      <c r="P903" s="17">
        <v>0</v>
      </c>
      <c r="Q903" s="17">
        <v>3000</v>
      </c>
      <c r="R903" s="17">
        <v>0</v>
      </c>
    </row>
    <row r="904" spans="1:18" ht="27">
      <c r="A904" s="17">
        <v>200717</v>
      </c>
      <c r="B904" s="24" t="s">
        <v>12666</v>
      </c>
      <c r="C904" s="25">
        <v>2</v>
      </c>
      <c r="D904" s="34" t="s">
        <v>354</v>
      </c>
      <c r="E904" s="25">
        <f>IF(D904="",0,VLOOKUP(D904,city!$D$4:$K$352,8,0))</f>
        <v>304</v>
      </c>
      <c r="F904" s="25">
        <v>1</v>
      </c>
      <c r="G904" s="25">
        <v>0</v>
      </c>
      <c r="H904" s="25" t="s">
        <v>11126</v>
      </c>
      <c r="I904" s="34" t="s">
        <v>12667</v>
      </c>
      <c r="J904" s="25">
        <f>IF(I904="","",VLOOKUP(I904,speciality!$B$4:$J$1737,9,0))</f>
        <v>130403</v>
      </c>
      <c r="K904" s="25" t="str">
        <f t="shared" si="11"/>
        <v>4,130403</v>
      </c>
      <c r="L904" s="25">
        <v>0</v>
      </c>
      <c r="M904" s="25">
        <v>0</v>
      </c>
      <c r="N904" s="25">
        <v>0</v>
      </c>
      <c r="O904" s="25">
        <v>0</v>
      </c>
      <c r="P904" s="17">
        <v>0</v>
      </c>
      <c r="Q904" s="17">
        <v>3000</v>
      </c>
      <c r="R904" s="17">
        <v>0</v>
      </c>
    </row>
    <row r="905" spans="1:18">
      <c r="A905" s="17">
        <v>200718</v>
      </c>
      <c r="B905" s="24" t="s">
        <v>12668</v>
      </c>
      <c r="C905" s="25">
        <v>2</v>
      </c>
      <c r="D905" s="34" t="s">
        <v>354</v>
      </c>
      <c r="E905" s="25">
        <f>IF(D905="",0,VLOOKUP(D905,city!$D$4:$K$352,8,0))</f>
        <v>304</v>
      </c>
      <c r="F905" s="25">
        <v>1</v>
      </c>
      <c r="G905" s="25">
        <v>0</v>
      </c>
      <c r="H905" s="25" t="s">
        <v>11126</v>
      </c>
      <c r="I905" s="34"/>
      <c r="J905" s="25" t="str">
        <f>IF(I905="","",VLOOKUP(I905,speciality!$B$4:$J$1737,9,0))</f>
        <v/>
      </c>
      <c r="K905" s="25" t="str">
        <f t="shared" si="11"/>
        <v>3,-1</v>
      </c>
      <c r="L905" s="25">
        <v>0</v>
      </c>
      <c r="M905" s="25">
        <v>0</v>
      </c>
      <c r="N905" s="25">
        <v>0</v>
      </c>
      <c r="O905" s="25">
        <v>0</v>
      </c>
      <c r="P905" s="17">
        <v>0</v>
      </c>
      <c r="Q905" s="17">
        <v>3000</v>
      </c>
      <c r="R905" s="17">
        <v>0</v>
      </c>
    </row>
    <row r="906" spans="1:18">
      <c r="A906" s="17">
        <v>200719</v>
      </c>
      <c r="B906" s="24" t="s">
        <v>12669</v>
      </c>
      <c r="C906" s="25">
        <v>2</v>
      </c>
      <c r="D906" s="34" t="s">
        <v>351</v>
      </c>
      <c r="E906" s="25">
        <f>IF(D906="",0,VLOOKUP(D906,city!$D$4:$K$352,8,0))</f>
        <v>301</v>
      </c>
      <c r="F906" s="25">
        <v>1</v>
      </c>
      <c r="G906" s="25">
        <v>0</v>
      </c>
      <c r="H906" s="25" t="s">
        <v>11126</v>
      </c>
      <c r="I906" s="34"/>
      <c r="J906" s="25" t="str">
        <f>IF(I906="","",VLOOKUP(I906,speciality!$B$4:$J$1737,9,0))</f>
        <v/>
      </c>
      <c r="K906" s="25" t="str">
        <f t="shared" si="11"/>
        <v>3,-1</v>
      </c>
      <c r="L906" s="25">
        <v>0</v>
      </c>
      <c r="M906" s="25">
        <v>0</v>
      </c>
      <c r="N906" s="25">
        <v>0</v>
      </c>
      <c r="O906" s="25">
        <v>0</v>
      </c>
      <c r="P906" s="17">
        <v>0</v>
      </c>
      <c r="Q906" s="17">
        <v>3000</v>
      </c>
      <c r="R906" s="17">
        <v>0</v>
      </c>
    </row>
    <row r="907" spans="1:18">
      <c r="A907" s="17">
        <v>200720</v>
      </c>
      <c r="B907" s="24" t="s">
        <v>12670</v>
      </c>
      <c r="C907" s="25">
        <v>2</v>
      </c>
      <c r="D907" s="34" t="s">
        <v>351</v>
      </c>
      <c r="E907" s="25">
        <f>IF(D907="",0,VLOOKUP(D907,city!$D$4:$K$352,8,0))</f>
        <v>301</v>
      </c>
      <c r="F907" s="25">
        <v>1</v>
      </c>
      <c r="G907" s="25">
        <v>0</v>
      </c>
      <c r="H907" s="25" t="s">
        <v>11126</v>
      </c>
      <c r="I907" s="34" t="s">
        <v>12671</v>
      </c>
      <c r="J907" s="25">
        <f>IF(I907="","",VLOOKUP(I907,speciality!$B$4:$J$1737,9,0))</f>
        <v>130102</v>
      </c>
      <c r="K907" s="25" t="str">
        <f t="shared" si="11"/>
        <v>4,130102</v>
      </c>
      <c r="L907" s="25">
        <v>0</v>
      </c>
      <c r="M907" s="25">
        <v>0</v>
      </c>
      <c r="N907" s="25">
        <v>0</v>
      </c>
      <c r="O907" s="25">
        <v>0</v>
      </c>
      <c r="P907" s="17">
        <v>0</v>
      </c>
      <c r="Q907" s="17">
        <v>3000</v>
      </c>
      <c r="R907" s="17">
        <v>0</v>
      </c>
    </row>
    <row r="908" spans="1:18">
      <c r="A908" s="17">
        <v>200721</v>
      </c>
      <c r="B908" s="24" t="s">
        <v>12672</v>
      </c>
      <c r="C908" s="25">
        <v>2</v>
      </c>
      <c r="D908" s="34" t="s">
        <v>351</v>
      </c>
      <c r="E908" s="25">
        <f>IF(D908="",0,VLOOKUP(D908,city!$D$4:$K$352,8,0))</f>
        <v>301</v>
      </c>
      <c r="F908" s="25">
        <v>1</v>
      </c>
      <c r="G908" s="25">
        <v>0</v>
      </c>
      <c r="H908" s="25" t="s">
        <v>11126</v>
      </c>
      <c r="I908" s="34"/>
      <c r="J908" s="25" t="str">
        <f>IF(I908="","",VLOOKUP(I908,speciality!$B$4:$J$1737,9,0))</f>
        <v/>
      </c>
      <c r="K908" s="25" t="str">
        <f t="shared" si="11"/>
        <v>3,-1</v>
      </c>
      <c r="L908" s="25">
        <v>0</v>
      </c>
      <c r="M908" s="25">
        <v>0</v>
      </c>
      <c r="N908" s="25">
        <v>0</v>
      </c>
      <c r="O908" s="25">
        <v>0</v>
      </c>
      <c r="P908" s="17">
        <v>0</v>
      </c>
      <c r="Q908" s="17">
        <v>3000</v>
      </c>
      <c r="R908" s="17">
        <v>0</v>
      </c>
    </row>
    <row r="909" spans="1:18">
      <c r="A909" s="17">
        <v>200722</v>
      </c>
      <c r="B909" s="24" t="s">
        <v>12673</v>
      </c>
      <c r="C909" s="25">
        <v>2</v>
      </c>
      <c r="D909" s="34" t="s">
        <v>351</v>
      </c>
      <c r="E909" s="25">
        <f>IF(D909="",0,VLOOKUP(D909,city!$D$4:$K$352,8,0))</f>
        <v>301</v>
      </c>
      <c r="F909" s="25">
        <v>1</v>
      </c>
      <c r="G909" s="25">
        <v>0</v>
      </c>
      <c r="H909" s="25" t="s">
        <v>11126</v>
      </c>
      <c r="I909" s="34" t="s">
        <v>12674</v>
      </c>
      <c r="J909" s="25">
        <f>IF(I909="","",VLOOKUP(I909,speciality!$B$4:$J$1737,9,0))</f>
        <v>130104</v>
      </c>
      <c r="K909" s="25" t="str">
        <f t="shared" si="11"/>
        <v>4,130104</v>
      </c>
      <c r="L909" s="25">
        <v>0</v>
      </c>
      <c r="M909" s="25">
        <v>0</v>
      </c>
      <c r="N909" s="25">
        <v>0</v>
      </c>
      <c r="O909" s="25">
        <v>0</v>
      </c>
      <c r="P909" s="17">
        <v>0</v>
      </c>
      <c r="Q909" s="17">
        <v>3000</v>
      </c>
      <c r="R909" s="17">
        <v>0</v>
      </c>
    </row>
    <row r="910" spans="1:18">
      <c r="A910" s="17">
        <v>200723</v>
      </c>
      <c r="B910" s="24" t="s">
        <v>12675</v>
      </c>
      <c r="C910" s="25">
        <v>2</v>
      </c>
      <c r="D910" s="34" t="s">
        <v>353</v>
      </c>
      <c r="E910" s="25">
        <f>IF(D910="",0,VLOOKUP(D910,city!$D$4:$K$352,8,0))</f>
        <v>303</v>
      </c>
      <c r="F910" s="25">
        <v>1</v>
      </c>
      <c r="G910" s="25">
        <v>0</v>
      </c>
      <c r="H910" s="25" t="s">
        <v>11126</v>
      </c>
      <c r="I910" s="34"/>
      <c r="J910" s="25" t="str">
        <f>IF(I910="","",VLOOKUP(I910,speciality!$B$4:$J$1737,9,0))</f>
        <v/>
      </c>
      <c r="K910" s="25" t="str">
        <f t="shared" si="11"/>
        <v>3,-1</v>
      </c>
      <c r="L910" s="25">
        <v>0</v>
      </c>
      <c r="M910" s="25">
        <v>0</v>
      </c>
      <c r="N910" s="25">
        <v>0</v>
      </c>
      <c r="O910" s="25">
        <v>0</v>
      </c>
      <c r="P910" s="17">
        <v>0</v>
      </c>
      <c r="Q910" s="17">
        <v>3000</v>
      </c>
      <c r="R910" s="17">
        <v>0</v>
      </c>
    </row>
    <row r="911" spans="1:18">
      <c r="A911" s="17">
        <v>200724</v>
      </c>
      <c r="B911" s="24" t="s">
        <v>12676</v>
      </c>
      <c r="C911" s="25">
        <v>2</v>
      </c>
      <c r="D911" s="34" t="s">
        <v>353</v>
      </c>
      <c r="E911" s="25">
        <f>IF(D911="",0,VLOOKUP(D911,city!$D$4:$K$352,8,0))</f>
        <v>303</v>
      </c>
      <c r="F911" s="25">
        <v>1</v>
      </c>
      <c r="G911" s="25">
        <v>0</v>
      </c>
      <c r="H911" s="25" t="s">
        <v>11126</v>
      </c>
      <c r="I911" s="34" t="s">
        <v>12677</v>
      </c>
      <c r="J911" s="25">
        <f>IF(I911="","",VLOOKUP(I911,speciality!$B$4:$J$1737,9,0))</f>
        <v>130302</v>
      </c>
      <c r="K911" s="25" t="str">
        <f t="shared" si="11"/>
        <v>4,130302</v>
      </c>
      <c r="L911" s="25">
        <v>0</v>
      </c>
      <c r="M911" s="25">
        <v>0</v>
      </c>
      <c r="N911" s="25">
        <v>0</v>
      </c>
      <c r="O911" s="25">
        <v>0</v>
      </c>
      <c r="P911" s="17">
        <v>0</v>
      </c>
      <c r="Q911" s="17">
        <v>3000</v>
      </c>
      <c r="R911" s="17">
        <v>0</v>
      </c>
    </row>
    <row r="912" spans="1:18">
      <c r="A912" s="17">
        <v>200725</v>
      </c>
      <c r="B912" s="24" t="s">
        <v>12678</v>
      </c>
      <c r="C912" s="25">
        <v>2</v>
      </c>
      <c r="D912" s="34" t="s">
        <v>353</v>
      </c>
      <c r="E912" s="25">
        <f>IF(D912="",0,VLOOKUP(D912,city!$D$4:$K$352,8,0))</f>
        <v>303</v>
      </c>
      <c r="F912" s="25">
        <v>1</v>
      </c>
      <c r="G912" s="25">
        <v>0</v>
      </c>
      <c r="H912" s="25" t="s">
        <v>11126</v>
      </c>
      <c r="I912" s="34" t="s">
        <v>12679</v>
      </c>
      <c r="J912" s="25">
        <f>IF(I912="","",VLOOKUP(I912,speciality!$B$4:$J$1737,9,0))</f>
        <v>130303</v>
      </c>
      <c r="K912" s="25" t="str">
        <f t="shared" si="11"/>
        <v>4,130303</v>
      </c>
      <c r="L912" s="25">
        <v>0</v>
      </c>
      <c r="M912" s="25">
        <v>0</v>
      </c>
      <c r="N912" s="25">
        <v>0</v>
      </c>
      <c r="O912" s="25">
        <v>0</v>
      </c>
      <c r="P912" s="17">
        <v>0</v>
      </c>
      <c r="Q912" s="17">
        <v>3000</v>
      </c>
      <c r="R912" s="17">
        <v>0</v>
      </c>
    </row>
    <row r="913" spans="1:18">
      <c r="A913" s="17">
        <v>200726</v>
      </c>
      <c r="B913" s="24" t="s">
        <v>12680</v>
      </c>
      <c r="C913" s="25">
        <v>2</v>
      </c>
      <c r="D913" s="34" t="s">
        <v>353</v>
      </c>
      <c r="E913" s="25">
        <f>IF(D913="",0,VLOOKUP(D913,city!$D$4:$K$352,8,0))</f>
        <v>303</v>
      </c>
      <c r="F913" s="25">
        <v>1</v>
      </c>
      <c r="G913" s="25">
        <v>0</v>
      </c>
      <c r="H913" s="25" t="s">
        <v>11126</v>
      </c>
      <c r="I913" s="34"/>
      <c r="J913" s="25" t="str">
        <f>IF(I913="","",VLOOKUP(I913,speciality!$B$4:$J$1737,9,0))</f>
        <v/>
      </c>
      <c r="K913" s="25" t="str">
        <f t="shared" si="11"/>
        <v>3,-1</v>
      </c>
      <c r="L913" s="25">
        <v>0</v>
      </c>
      <c r="M913" s="25">
        <v>0</v>
      </c>
      <c r="N913" s="25">
        <v>0</v>
      </c>
      <c r="O913" s="25">
        <v>0</v>
      </c>
      <c r="P913" s="17">
        <v>0</v>
      </c>
      <c r="Q913" s="17">
        <v>3000</v>
      </c>
      <c r="R913" s="17">
        <v>0</v>
      </c>
    </row>
    <row r="914" spans="1:18">
      <c r="A914" s="17">
        <v>200727</v>
      </c>
      <c r="B914" s="37" t="s">
        <v>12681</v>
      </c>
      <c r="C914" s="25">
        <v>2</v>
      </c>
      <c r="D914" s="38" t="s">
        <v>355</v>
      </c>
      <c r="E914" s="25">
        <f>IF(D914="",0,VLOOKUP(D914,city!$D$4:$K$352,8,0))</f>
        <v>305</v>
      </c>
      <c r="F914" s="25">
        <v>1</v>
      </c>
      <c r="G914" s="25">
        <v>0</v>
      </c>
      <c r="H914" s="25" t="s">
        <v>11126</v>
      </c>
      <c r="I914" s="38" t="s">
        <v>12682</v>
      </c>
      <c r="J914" s="25">
        <f>IF(I914="","",VLOOKUP(I914,speciality!$B$4:$J$1737,9,0))</f>
        <v>130501</v>
      </c>
      <c r="K914" s="25" t="str">
        <f t="shared" si="11"/>
        <v>4,130501</v>
      </c>
      <c r="L914" s="25">
        <v>0</v>
      </c>
      <c r="M914" s="25">
        <v>0</v>
      </c>
      <c r="N914" s="25">
        <v>0</v>
      </c>
      <c r="O914" s="25">
        <v>0</v>
      </c>
      <c r="P914" s="17">
        <v>0</v>
      </c>
      <c r="Q914" s="17">
        <v>3000</v>
      </c>
      <c r="R914" s="17">
        <v>0</v>
      </c>
    </row>
    <row r="915" spans="1:18">
      <c r="A915" s="17">
        <v>200728</v>
      </c>
      <c r="B915" s="24" t="s">
        <v>12683</v>
      </c>
      <c r="C915" s="25">
        <v>2</v>
      </c>
      <c r="D915" s="38" t="s">
        <v>355</v>
      </c>
      <c r="E915" s="25">
        <f>IF(D915="",0,VLOOKUP(D915,city!$D$4:$K$352,8,0))</f>
        <v>305</v>
      </c>
      <c r="F915" s="25">
        <v>1</v>
      </c>
      <c r="G915" s="25">
        <v>0</v>
      </c>
      <c r="H915" s="25" t="s">
        <v>11126</v>
      </c>
      <c r="I915" s="34" t="s">
        <v>12684</v>
      </c>
      <c r="J915" s="25">
        <f>IF(I915="","",VLOOKUP(I915,speciality!$B$4:$J$1737,9,0))</f>
        <v>130502</v>
      </c>
      <c r="K915" s="25" t="str">
        <f t="shared" si="11"/>
        <v>4,130502</v>
      </c>
      <c r="L915" s="25">
        <v>0</v>
      </c>
      <c r="M915" s="25">
        <v>0</v>
      </c>
      <c r="N915" s="25">
        <v>0</v>
      </c>
      <c r="O915" s="25">
        <v>0</v>
      </c>
      <c r="P915" s="17">
        <v>0</v>
      </c>
      <c r="Q915" s="17">
        <v>3000</v>
      </c>
      <c r="R915" s="17">
        <v>0</v>
      </c>
    </row>
    <row r="916" spans="1:18">
      <c r="A916" s="17">
        <v>200729</v>
      </c>
      <c r="B916" s="24" t="s">
        <v>12685</v>
      </c>
      <c r="C916" s="25">
        <v>2</v>
      </c>
      <c r="D916" s="38" t="s">
        <v>355</v>
      </c>
      <c r="E916" s="25">
        <f>IF(D916="",0,VLOOKUP(D916,city!$D$4:$K$352,8,0))</f>
        <v>305</v>
      </c>
      <c r="F916" s="25">
        <v>1</v>
      </c>
      <c r="G916" s="25">
        <v>0</v>
      </c>
      <c r="H916" s="25" t="s">
        <v>11126</v>
      </c>
      <c r="I916" s="34"/>
      <c r="J916" s="25" t="str">
        <f>IF(I916="","",VLOOKUP(I916,speciality!$B$4:$J$1737,9,0))</f>
        <v/>
      </c>
      <c r="K916" s="25" t="str">
        <f t="shared" si="11"/>
        <v>3,-1</v>
      </c>
      <c r="L916" s="25">
        <v>0</v>
      </c>
      <c r="M916" s="25">
        <v>0</v>
      </c>
      <c r="N916" s="25">
        <v>0</v>
      </c>
      <c r="O916" s="25">
        <v>0</v>
      </c>
      <c r="P916" s="17">
        <v>0</v>
      </c>
      <c r="Q916" s="17">
        <v>3000</v>
      </c>
      <c r="R916" s="17">
        <v>0</v>
      </c>
    </row>
    <row r="917" spans="1:18">
      <c r="A917" s="17">
        <v>200730</v>
      </c>
      <c r="B917" s="24" t="s">
        <v>12686</v>
      </c>
      <c r="C917" s="25">
        <v>2</v>
      </c>
      <c r="D917" s="38" t="s">
        <v>355</v>
      </c>
      <c r="E917" s="25">
        <f>IF(D917="",0,VLOOKUP(D917,city!$D$4:$K$352,8,0))</f>
        <v>305</v>
      </c>
      <c r="F917" s="25">
        <v>1</v>
      </c>
      <c r="G917" s="25">
        <v>0</v>
      </c>
      <c r="H917" s="25" t="s">
        <v>11126</v>
      </c>
      <c r="I917" s="34" t="s">
        <v>12687</v>
      </c>
      <c r="J917" s="25">
        <f>IF(I917="","",VLOOKUP(I917,speciality!$B$4:$J$1737,9,0))</f>
        <v>130503</v>
      </c>
      <c r="K917" s="25" t="str">
        <f t="shared" si="11"/>
        <v>4,130503</v>
      </c>
      <c r="L917" s="25">
        <v>0</v>
      </c>
      <c r="M917" s="25">
        <v>0</v>
      </c>
      <c r="N917" s="25">
        <v>0</v>
      </c>
      <c r="O917" s="25">
        <v>0</v>
      </c>
      <c r="P917" s="17">
        <v>0</v>
      </c>
      <c r="Q917" s="17">
        <v>3000</v>
      </c>
      <c r="R917" s="17">
        <v>0</v>
      </c>
    </row>
    <row r="918" spans="1:18">
      <c r="A918" s="17">
        <v>200731</v>
      </c>
      <c r="B918" s="24" t="s">
        <v>12688</v>
      </c>
      <c r="C918" s="25">
        <v>2</v>
      </c>
      <c r="D918" s="34" t="s">
        <v>357</v>
      </c>
      <c r="E918" s="25">
        <f>IF(D918="",0,VLOOKUP(D918,city!$D$4:$K$352,8,0))</f>
        <v>307</v>
      </c>
      <c r="F918" s="25">
        <v>1</v>
      </c>
      <c r="G918" s="25">
        <v>0</v>
      </c>
      <c r="H918" s="25" t="s">
        <v>11126</v>
      </c>
      <c r="I918" s="34" t="s">
        <v>12689</v>
      </c>
      <c r="J918" s="25">
        <f>IF(I918="","",VLOOKUP(I918,speciality!$B$4:$J$1737,9,0))</f>
        <v>130701</v>
      </c>
      <c r="K918" s="25" t="str">
        <f t="shared" si="11"/>
        <v>4,130701</v>
      </c>
      <c r="L918" s="25">
        <v>0</v>
      </c>
      <c r="M918" s="25">
        <v>0</v>
      </c>
      <c r="N918" s="25">
        <v>0</v>
      </c>
      <c r="O918" s="25">
        <v>0</v>
      </c>
      <c r="P918" s="17">
        <v>0</v>
      </c>
      <c r="Q918" s="17">
        <v>3000</v>
      </c>
      <c r="R918" s="17">
        <v>0</v>
      </c>
    </row>
    <row r="919" spans="1:18">
      <c r="A919" s="17">
        <v>200732</v>
      </c>
      <c r="B919" s="24" t="s">
        <v>12690</v>
      </c>
      <c r="C919" s="25">
        <v>2</v>
      </c>
      <c r="D919" s="34" t="s">
        <v>357</v>
      </c>
      <c r="E919" s="25">
        <f>IF(D919="",0,VLOOKUP(D919,city!$D$4:$K$352,8,0))</f>
        <v>307</v>
      </c>
      <c r="F919" s="25">
        <v>1</v>
      </c>
      <c r="G919" s="25">
        <v>0</v>
      </c>
      <c r="H919" s="25" t="s">
        <v>11126</v>
      </c>
      <c r="I919" s="34" t="s">
        <v>12691</v>
      </c>
      <c r="J919" s="25">
        <f>IF(I919="","",VLOOKUP(I919,speciality!$B$4:$J$1737,9,0))</f>
        <v>130705</v>
      </c>
      <c r="K919" s="25" t="str">
        <f t="shared" si="11"/>
        <v>4,130705</v>
      </c>
      <c r="L919" s="25">
        <v>0</v>
      </c>
      <c r="M919" s="25">
        <v>0</v>
      </c>
      <c r="N919" s="25">
        <v>0</v>
      </c>
      <c r="O919" s="25">
        <v>0</v>
      </c>
      <c r="P919" s="17">
        <v>0</v>
      </c>
      <c r="Q919" s="17">
        <v>3000</v>
      </c>
      <c r="R919" s="17">
        <v>0</v>
      </c>
    </row>
    <row r="920" spans="1:18">
      <c r="A920" s="17">
        <v>200733</v>
      </c>
      <c r="B920" s="24" t="s">
        <v>12692</v>
      </c>
      <c r="C920" s="25">
        <v>2</v>
      </c>
      <c r="D920" s="34" t="s">
        <v>357</v>
      </c>
      <c r="E920" s="25">
        <f>IF(D920="",0,VLOOKUP(D920,city!$D$4:$K$352,8,0))</f>
        <v>307</v>
      </c>
      <c r="F920" s="25">
        <v>1</v>
      </c>
      <c r="G920" s="25">
        <v>0</v>
      </c>
      <c r="H920" s="25" t="s">
        <v>11126</v>
      </c>
      <c r="I920" s="34"/>
      <c r="J920" s="25" t="str">
        <f>IF(I920="","",VLOOKUP(I920,speciality!$B$4:$J$1737,9,0))</f>
        <v/>
      </c>
      <c r="K920" s="25" t="str">
        <f t="shared" si="11"/>
        <v>3,-1</v>
      </c>
      <c r="L920" s="25">
        <v>0</v>
      </c>
      <c r="M920" s="25">
        <v>0</v>
      </c>
      <c r="N920" s="25">
        <v>0</v>
      </c>
      <c r="O920" s="25">
        <v>0</v>
      </c>
      <c r="P920" s="17">
        <v>0</v>
      </c>
      <c r="Q920" s="17">
        <v>3000</v>
      </c>
      <c r="R920" s="17">
        <v>0</v>
      </c>
    </row>
    <row r="921" spans="1:18">
      <c r="A921" s="17">
        <v>200734</v>
      </c>
      <c r="B921" s="24" t="s">
        <v>12693</v>
      </c>
      <c r="C921" s="25">
        <v>2</v>
      </c>
      <c r="D921" s="34" t="s">
        <v>357</v>
      </c>
      <c r="E921" s="25">
        <f>IF(D921="",0,VLOOKUP(D921,city!$D$4:$K$352,8,0))</f>
        <v>307</v>
      </c>
      <c r="F921" s="25">
        <v>1</v>
      </c>
      <c r="G921" s="25">
        <v>0</v>
      </c>
      <c r="H921" s="25" t="s">
        <v>11126</v>
      </c>
      <c r="I921" s="34" t="s">
        <v>12694</v>
      </c>
      <c r="J921" s="25">
        <f>IF(I921="","",VLOOKUP(I921,speciality!$B$4:$J$1737,9,0))</f>
        <v>130702</v>
      </c>
      <c r="K921" s="25" t="str">
        <f t="shared" si="11"/>
        <v>4,130702</v>
      </c>
      <c r="L921" s="25">
        <v>0</v>
      </c>
      <c r="M921" s="25">
        <v>0</v>
      </c>
      <c r="N921" s="25">
        <v>0</v>
      </c>
      <c r="O921" s="25">
        <v>0</v>
      </c>
      <c r="P921" s="17">
        <v>0</v>
      </c>
      <c r="Q921" s="17">
        <v>3000</v>
      </c>
      <c r="R921" s="17">
        <v>0</v>
      </c>
    </row>
    <row r="922" spans="1:18">
      <c r="A922" s="17">
        <v>200735</v>
      </c>
      <c r="B922" s="24" t="s">
        <v>12695</v>
      </c>
      <c r="C922" s="25">
        <v>2</v>
      </c>
      <c r="D922" s="34" t="s">
        <v>356</v>
      </c>
      <c r="E922" s="25">
        <f>IF(D922="",0,VLOOKUP(D922,city!$D$4:$K$352,8,0))</f>
        <v>306</v>
      </c>
      <c r="F922" s="25">
        <v>1</v>
      </c>
      <c r="G922" s="25">
        <v>0</v>
      </c>
      <c r="H922" s="25" t="s">
        <v>11126</v>
      </c>
      <c r="I922" s="34" t="s">
        <v>12696</v>
      </c>
      <c r="J922" s="25">
        <f>IF(I922="","",VLOOKUP(I922,speciality!$B$4:$J$1737,9,0))</f>
        <v>130602</v>
      </c>
      <c r="K922" s="25" t="str">
        <f t="shared" si="11"/>
        <v>4,130602</v>
      </c>
      <c r="L922" s="25">
        <v>0</v>
      </c>
      <c r="M922" s="25">
        <v>0</v>
      </c>
      <c r="N922" s="25">
        <v>0</v>
      </c>
      <c r="O922" s="25">
        <v>0</v>
      </c>
      <c r="P922" s="17">
        <v>0</v>
      </c>
      <c r="Q922" s="17">
        <v>3000</v>
      </c>
      <c r="R922" s="17">
        <v>0</v>
      </c>
    </row>
    <row r="923" spans="1:18">
      <c r="A923" s="17">
        <v>200736</v>
      </c>
      <c r="B923" s="24" t="s">
        <v>12697</v>
      </c>
      <c r="C923" s="25">
        <v>2</v>
      </c>
      <c r="D923" s="34" t="s">
        <v>356</v>
      </c>
      <c r="E923" s="25">
        <f>IF(D923="",0,VLOOKUP(D923,city!$D$4:$K$352,8,0))</f>
        <v>306</v>
      </c>
      <c r="F923" s="25">
        <v>1</v>
      </c>
      <c r="G923" s="25">
        <v>0</v>
      </c>
      <c r="H923" s="25" t="s">
        <v>11126</v>
      </c>
      <c r="I923" s="34" t="s">
        <v>12698</v>
      </c>
      <c r="J923" s="25">
        <f>IF(I923="","",VLOOKUP(I923,speciality!$B$4:$J$1737,9,0))</f>
        <v>130604</v>
      </c>
      <c r="K923" s="25" t="str">
        <f t="shared" si="11"/>
        <v>4,130604</v>
      </c>
      <c r="L923" s="25">
        <v>0</v>
      </c>
      <c r="M923" s="25">
        <v>0</v>
      </c>
      <c r="N923" s="25">
        <v>0</v>
      </c>
      <c r="O923" s="25">
        <v>0</v>
      </c>
      <c r="P923" s="17">
        <v>0</v>
      </c>
      <c r="Q923" s="17">
        <v>3000</v>
      </c>
      <c r="R923" s="17">
        <v>0</v>
      </c>
    </row>
    <row r="924" spans="1:18">
      <c r="A924" s="17">
        <v>200737</v>
      </c>
      <c r="B924" s="24" t="s">
        <v>12699</v>
      </c>
      <c r="C924" s="25">
        <v>2</v>
      </c>
      <c r="D924" s="34" t="s">
        <v>356</v>
      </c>
      <c r="E924" s="25">
        <f>IF(D924="",0,VLOOKUP(D924,city!$D$4:$K$352,8,0))</f>
        <v>306</v>
      </c>
      <c r="F924" s="25">
        <v>1</v>
      </c>
      <c r="G924" s="25">
        <v>0</v>
      </c>
      <c r="H924" s="25" t="s">
        <v>11126</v>
      </c>
      <c r="I924" s="34" t="s">
        <v>12700</v>
      </c>
      <c r="J924" s="25">
        <f>IF(I924="","",VLOOKUP(I924,speciality!$B$4:$J$1737,9,0))</f>
        <v>130605</v>
      </c>
      <c r="K924" s="25" t="str">
        <f t="shared" si="11"/>
        <v>4,130605</v>
      </c>
      <c r="L924" s="25">
        <v>0</v>
      </c>
      <c r="M924" s="25">
        <v>0</v>
      </c>
      <c r="N924" s="25">
        <v>0</v>
      </c>
      <c r="O924" s="25">
        <v>0</v>
      </c>
      <c r="P924" s="17">
        <v>0</v>
      </c>
      <c r="Q924" s="17">
        <v>3000</v>
      </c>
      <c r="R924" s="17">
        <v>0</v>
      </c>
    </row>
    <row r="925" spans="1:18">
      <c r="A925" s="17">
        <v>200738</v>
      </c>
      <c r="B925" s="24" t="s">
        <v>12701</v>
      </c>
      <c r="C925" s="25">
        <v>2</v>
      </c>
      <c r="D925" s="34" t="s">
        <v>356</v>
      </c>
      <c r="E925" s="25">
        <f>IF(D925="",0,VLOOKUP(D925,city!$D$4:$K$352,8,0))</f>
        <v>306</v>
      </c>
      <c r="F925" s="25">
        <v>1</v>
      </c>
      <c r="G925" s="25">
        <v>0</v>
      </c>
      <c r="H925" s="25" t="s">
        <v>11126</v>
      </c>
      <c r="I925" s="34" t="s">
        <v>12702</v>
      </c>
      <c r="J925" s="25">
        <f>IF(I925="","",VLOOKUP(I925,speciality!$B$4:$J$1737,9,0))</f>
        <v>130601</v>
      </c>
      <c r="K925" s="25" t="str">
        <f t="shared" si="11"/>
        <v>4,130601</v>
      </c>
      <c r="L925" s="25">
        <v>0</v>
      </c>
      <c r="M925" s="25">
        <v>0</v>
      </c>
      <c r="N925" s="25">
        <v>0</v>
      </c>
      <c r="O925" s="25">
        <v>0</v>
      </c>
      <c r="P925" s="17">
        <v>0</v>
      </c>
      <c r="Q925" s="17">
        <v>3000</v>
      </c>
      <c r="R925" s="17">
        <v>0</v>
      </c>
    </row>
    <row r="926" spans="1:18">
      <c r="A926" s="17">
        <v>200739</v>
      </c>
      <c r="B926" s="24" t="s">
        <v>12703</v>
      </c>
      <c r="C926" s="25">
        <v>2</v>
      </c>
      <c r="D926" s="34" t="s">
        <v>58</v>
      </c>
      <c r="E926" s="25">
        <f>IF(D926="",0,VLOOKUP(D926,city!$D$4:$K$352,8,0))</f>
        <v>27</v>
      </c>
      <c r="F926" s="25">
        <v>1</v>
      </c>
      <c r="G926" s="25">
        <v>0</v>
      </c>
      <c r="H926" s="25" t="s">
        <v>11126</v>
      </c>
      <c r="I926" s="34" t="s">
        <v>12704</v>
      </c>
      <c r="J926" s="25">
        <f>IF(I926="","",VLOOKUP(I926,speciality!$B$4:$J$1737,9,0))</f>
        <v>102701</v>
      </c>
      <c r="K926" s="25" t="str">
        <f t="shared" si="11"/>
        <v>4,102701</v>
      </c>
      <c r="L926" s="25">
        <v>0</v>
      </c>
      <c r="M926" s="25">
        <v>0</v>
      </c>
      <c r="N926" s="25">
        <v>0</v>
      </c>
      <c r="O926" s="25">
        <v>0</v>
      </c>
      <c r="P926" s="17">
        <v>0</v>
      </c>
      <c r="Q926" s="17">
        <v>3000</v>
      </c>
      <c r="R926" s="17">
        <v>0</v>
      </c>
    </row>
    <row r="927" spans="1:18">
      <c r="A927" s="17">
        <v>200740</v>
      </c>
      <c r="B927" s="24" t="s">
        <v>12705</v>
      </c>
      <c r="C927" s="25">
        <v>2</v>
      </c>
      <c r="D927" s="34" t="s">
        <v>58</v>
      </c>
      <c r="E927" s="25">
        <f>IF(D927="",0,VLOOKUP(D927,city!$D$4:$K$352,8,0))</f>
        <v>27</v>
      </c>
      <c r="F927" s="25">
        <v>1</v>
      </c>
      <c r="G927" s="25">
        <v>0</v>
      </c>
      <c r="H927" s="25" t="s">
        <v>11126</v>
      </c>
      <c r="I927" s="34" t="s">
        <v>12706</v>
      </c>
      <c r="J927" s="25">
        <f>IF(I927="","",VLOOKUP(I927,speciality!$B$4:$J$1737,9,0))</f>
        <v>102702</v>
      </c>
      <c r="K927" s="25" t="str">
        <f t="shared" si="11"/>
        <v>4,102702</v>
      </c>
      <c r="L927" s="25">
        <v>0</v>
      </c>
      <c r="M927" s="25">
        <v>0</v>
      </c>
      <c r="N927" s="25">
        <v>0</v>
      </c>
      <c r="O927" s="25">
        <v>0</v>
      </c>
      <c r="P927" s="17">
        <v>0</v>
      </c>
      <c r="Q927" s="17">
        <v>3000</v>
      </c>
      <c r="R927" s="17">
        <v>0</v>
      </c>
    </row>
    <row r="928" spans="1:18">
      <c r="A928" s="17">
        <v>200741</v>
      </c>
      <c r="B928" s="24" t="s">
        <v>12707</v>
      </c>
      <c r="C928" s="25">
        <v>2</v>
      </c>
      <c r="D928" s="34" t="s">
        <v>58</v>
      </c>
      <c r="E928" s="25">
        <f>IF(D928="",0,VLOOKUP(D928,city!$D$4:$K$352,8,0))</f>
        <v>27</v>
      </c>
      <c r="F928" s="25">
        <v>1</v>
      </c>
      <c r="G928" s="25">
        <v>0</v>
      </c>
      <c r="H928" s="25" t="s">
        <v>11126</v>
      </c>
      <c r="I928" s="34" t="s">
        <v>12708</v>
      </c>
      <c r="J928" s="25">
        <f>IF(I928="","",VLOOKUP(I928,speciality!$B$4:$J$1737,9,0))</f>
        <v>102703</v>
      </c>
      <c r="K928" s="25" t="str">
        <f t="shared" si="11"/>
        <v>4,102703</v>
      </c>
      <c r="L928" s="25">
        <v>0</v>
      </c>
      <c r="M928" s="25">
        <v>0</v>
      </c>
      <c r="N928" s="25">
        <v>0</v>
      </c>
      <c r="O928" s="25">
        <v>0</v>
      </c>
      <c r="P928" s="17">
        <v>0</v>
      </c>
      <c r="Q928" s="17">
        <v>3000</v>
      </c>
      <c r="R928" s="17">
        <v>0</v>
      </c>
    </row>
    <row r="929" spans="1:18">
      <c r="A929" s="17">
        <v>200742</v>
      </c>
      <c r="B929" s="24" t="s">
        <v>12709</v>
      </c>
      <c r="C929" s="25">
        <v>2</v>
      </c>
      <c r="D929" s="34" t="s">
        <v>58</v>
      </c>
      <c r="E929" s="25">
        <f>IF(D929="",0,VLOOKUP(D929,city!$D$4:$K$352,8,0))</f>
        <v>27</v>
      </c>
      <c r="F929" s="25">
        <v>1</v>
      </c>
      <c r="G929" s="25">
        <v>0</v>
      </c>
      <c r="H929" s="25" t="s">
        <v>11126</v>
      </c>
      <c r="I929" s="34" t="s">
        <v>12710</v>
      </c>
      <c r="J929" s="25">
        <f>IF(I929="","",VLOOKUP(I929,speciality!$B$4:$J$1737,9,0))</f>
        <v>102705</v>
      </c>
      <c r="K929" s="25" t="str">
        <f t="shared" si="11"/>
        <v>4,102705</v>
      </c>
      <c r="L929" s="25">
        <v>0</v>
      </c>
      <c r="M929" s="25">
        <v>0</v>
      </c>
      <c r="N929" s="25">
        <v>0</v>
      </c>
      <c r="O929" s="25">
        <v>0</v>
      </c>
      <c r="P929" s="17">
        <v>0</v>
      </c>
      <c r="Q929" s="17">
        <v>3000</v>
      </c>
      <c r="R929" s="17">
        <v>0</v>
      </c>
    </row>
    <row r="930" spans="1:18">
      <c r="A930" s="17">
        <v>200743</v>
      </c>
      <c r="B930" s="24" t="s">
        <v>12711</v>
      </c>
      <c r="C930" s="25">
        <v>2</v>
      </c>
      <c r="D930" s="34" t="s">
        <v>59</v>
      </c>
      <c r="E930" s="25">
        <f>IF(D930="",0,VLOOKUP(D930,city!$D$4:$K$352,8,0))</f>
        <v>28</v>
      </c>
      <c r="F930" s="25">
        <v>1</v>
      </c>
      <c r="G930" s="25">
        <v>0</v>
      </c>
      <c r="H930" s="25" t="s">
        <v>11126</v>
      </c>
      <c r="I930" s="34" t="s">
        <v>12712</v>
      </c>
      <c r="J930" s="25">
        <f>IF(I930="","",VLOOKUP(I930,speciality!$B$4:$J$1737,9,0))</f>
        <v>102801</v>
      </c>
      <c r="K930" s="25" t="str">
        <f t="shared" si="11"/>
        <v>4,102801</v>
      </c>
      <c r="L930" s="25">
        <v>0</v>
      </c>
      <c r="M930" s="25">
        <v>0</v>
      </c>
      <c r="N930" s="25">
        <v>0</v>
      </c>
      <c r="O930" s="25">
        <v>0</v>
      </c>
      <c r="P930" s="17">
        <v>0</v>
      </c>
      <c r="Q930" s="17">
        <v>3000</v>
      </c>
      <c r="R930" s="17">
        <v>0</v>
      </c>
    </row>
    <row r="931" spans="1:18">
      <c r="A931" s="17">
        <v>200744</v>
      </c>
      <c r="B931" s="24" t="s">
        <v>12713</v>
      </c>
      <c r="C931" s="25">
        <v>2</v>
      </c>
      <c r="D931" s="34" t="s">
        <v>59</v>
      </c>
      <c r="E931" s="25">
        <f>IF(D931="",0,VLOOKUP(D931,city!$D$4:$K$352,8,0))</f>
        <v>28</v>
      </c>
      <c r="F931" s="25">
        <v>1</v>
      </c>
      <c r="G931" s="25">
        <v>0</v>
      </c>
      <c r="H931" s="25" t="s">
        <v>11126</v>
      </c>
      <c r="I931" s="34" t="s">
        <v>12714</v>
      </c>
      <c r="J931" s="25">
        <f>IF(I931="","",VLOOKUP(I931,speciality!$B$4:$J$1737,9,0))</f>
        <v>102802</v>
      </c>
      <c r="K931" s="25" t="str">
        <f t="shared" si="11"/>
        <v>4,102802</v>
      </c>
      <c r="L931" s="25">
        <v>0</v>
      </c>
      <c r="M931" s="25">
        <v>0</v>
      </c>
      <c r="N931" s="25">
        <v>0</v>
      </c>
      <c r="O931" s="25">
        <v>0</v>
      </c>
      <c r="P931" s="17">
        <v>0</v>
      </c>
      <c r="Q931" s="17">
        <v>3000</v>
      </c>
      <c r="R931" s="17">
        <v>0</v>
      </c>
    </row>
    <row r="932" spans="1:18">
      <c r="A932" s="17">
        <v>200745</v>
      </c>
      <c r="B932" s="24" t="s">
        <v>12715</v>
      </c>
      <c r="C932" s="25">
        <v>2</v>
      </c>
      <c r="D932" s="34" t="s">
        <v>59</v>
      </c>
      <c r="E932" s="25">
        <f>IF(D932="",0,VLOOKUP(D932,city!$D$4:$K$352,8,0))</f>
        <v>28</v>
      </c>
      <c r="F932" s="25">
        <v>1</v>
      </c>
      <c r="G932" s="25">
        <v>0</v>
      </c>
      <c r="H932" s="25" t="s">
        <v>11126</v>
      </c>
      <c r="I932" s="34" t="s">
        <v>12716</v>
      </c>
      <c r="J932" s="25">
        <f>IF(I932="","",VLOOKUP(I932,speciality!$B$4:$J$1737,9,0))</f>
        <v>102803</v>
      </c>
      <c r="K932" s="25" t="str">
        <f t="shared" si="11"/>
        <v>4,102803</v>
      </c>
      <c r="L932" s="25">
        <v>0</v>
      </c>
      <c r="M932" s="25">
        <v>0</v>
      </c>
      <c r="N932" s="25">
        <v>0</v>
      </c>
      <c r="O932" s="25">
        <v>0</v>
      </c>
      <c r="P932" s="17">
        <v>0</v>
      </c>
      <c r="Q932" s="17">
        <v>3000</v>
      </c>
      <c r="R932" s="17">
        <v>0</v>
      </c>
    </row>
    <row r="933" spans="1:18">
      <c r="A933" s="17">
        <v>200746</v>
      </c>
      <c r="B933" s="24" t="s">
        <v>12717</v>
      </c>
      <c r="C933" s="25">
        <v>2</v>
      </c>
      <c r="D933" s="34" t="s">
        <v>59</v>
      </c>
      <c r="E933" s="25">
        <f>IF(D933="",0,VLOOKUP(D933,city!$D$4:$K$352,8,0))</f>
        <v>28</v>
      </c>
      <c r="F933" s="25">
        <v>1</v>
      </c>
      <c r="G933" s="25">
        <v>0</v>
      </c>
      <c r="H933" s="25" t="s">
        <v>11126</v>
      </c>
      <c r="I933" s="34" t="s">
        <v>12718</v>
      </c>
      <c r="J933" s="25">
        <f>IF(I933="","",VLOOKUP(I933,speciality!$B$4:$J$1737,9,0))</f>
        <v>102804</v>
      </c>
      <c r="K933" s="25" t="str">
        <f t="shared" si="11"/>
        <v>4,102804</v>
      </c>
      <c r="L933" s="25">
        <v>0</v>
      </c>
      <c r="M933" s="25">
        <v>0</v>
      </c>
      <c r="N933" s="25">
        <v>0</v>
      </c>
      <c r="O933" s="25">
        <v>0</v>
      </c>
      <c r="P933" s="17">
        <v>0</v>
      </c>
      <c r="Q933" s="17">
        <v>3000</v>
      </c>
      <c r="R933" s="17">
        <v>0</v>
      </c>
    </row>
    <row r="934" spans="1:18">
      <c r="A934" s="17">
        <v>200747</v>
      </c>
      <c r="B934" s="24" t="s">
        <v>12719</v>
      </c>
      <c r="C934" s="25">
        <v>2</v>
      </c>
      <c r="D934" s="34" t="s">
        <v>59</v>
      </c>
      <c r="E934" s="25">
        <f>IF(D934="",0,VLOOKUP(D934,city!$D$4:$K$352,8,0))</f>
        <v>28</v>
      </c>
      <c r="F934" s="25">
        <v>1</v>
      </c>
      <c r="G934" s="25">
        <v>0</v>
      </c>
      <c r="H934" s="25" t="s">
        <v>11126</v>
      </c>
      <c r="I934" s="34" t="s">
        <v>12720</v>
      </c>
      <c r="J934" s="25">
        <f>IF(I934="","",VLOOKUP(I934,speciality!$B$4:$J$1737,9,0))</f>
        <v>102805</v>
      </c>
      <c r="K934" s="25" t="str">
        <f t="shared" si="11"/>
        <v>4,102805</v>
      </c>
      <c r="L934" s="25">
        <v>0</v>
      </c>
      <c r="M934" s="25">
        <v>0</v>
      </c>
      <c r="N934" s="25">
        <v>0</v>
      </c>
      <c r="O934" s="25">
        <v>0</v>
      </c>
      <c r="P934" s="17">
        <v>0</v>
      </c>
      <c r="Q934" s="17">
        <v>3000</v>
      </c>
      <c r="R934" s="17">
        <v>0</v>
      </c>
    </row>
    <row r="935" spans="1:18">
      <c r="A935" s="17">
        <v>200748</v>
      </c>
      <c r="B935" s="24" t="s">
        <v>12721</v>
      </c>
      <c r="C935" s="25">
        <v>2</v>
      </c>
      <c r="D935" s="34" t="s">
        <v>60</v>
      </c>
      <c r="E935" s="25">
        <f>IF(D935="",0,VLOOKUP(D935,city!$D$4:$K$352,8,0))</f>
        <v>29</v>
      </c>
      <c r="F935" s="25">
        <v>1</v>
      </c>
      <c r="G935" s="25">
        <v>0</v>
      </c>
      <c r="H935" s="25" t="s">
        <v>11126</v>
      </c>
      <c r="I935" s="34" t="s">
        <v>12722</v>
      </c>
      <c r="J935" s="25">
        <f>IF(I935="","",VLOOKUP(I935,speciality!$B$4:$J$1737,9,0))</f>
        <v>102901</v>
      </c>
      <c r="K935" s="25" t="str">
        <f t="shared" si="11"/>
        <v>4,102901</v>
      </c>
      <c r="L935" s="25">
        <v>0</v>
      </c>
      <c r="M935" s="25">
        <v>0</v>
      </c>
      <c r="N935" s="25">
        <v>0</v>
      </c>
      <c r="O935" s="25">
        <v>0</v>
      </c>
      <c r="P935" s="17">
        <v>0</v>
      </c>
      <c r="Q935" s="17">
        <v>3000</v>
      </c>
      <c r="R935" s="17">
        <v>0</v>
      </c>
    </row>
    <row r="936" spans="1:18">
      <c r="A936" s="17">
        <v>200749</v>
      </c>
      <c r="B936" s="24" t="s">
        <v>12723</v>
      </c>
      <c r="C936" s="25">
        <v>2</v>
      </c>
      <c r="D936" s="34" t="s">
        <v>60</v>
      </c>
      <c r="E936" s="25">
        <f>IF(D936="",0,VLOOKUP(D936,city!$D$4:$K$352,8,0))</f>
        <v>29</v>
      </c>
      <c r="F936" s="25">
        <v>1</v>
      </c>
      <c r="G936" s="25">
        <v>0</v>
      </c>
      <c r="H936" s="25" t="s">
        <v>11126</v>
      </c>
      <c r="I936" s="34" t="s">
        <v>12724</v>
      </c>
      <c r="J936" s="25">
        <f>IF(I936="","",VLOOKUP(I936,speciality!$B$4:$J$1737,9,0))</f>
        <v>102902</v>
      </c>
      <c r="K936" s="25" t="str">
        <f t="shared" si="11"/>
        <v>4,102902</v>
      </c>
      <c r="L936" s="25">
        <v>0</v>
      </c>
      <c r="M936" s="25">
        <v>0</v>
      </c>
      <c r="N936" s="25">
        <v>0</v>
      </c>
      <c r="O936" s="25">
        <v>0</v>
      </c>
      <c r="P936" s="17">
        <v>0</v>
      </c>
      <c r="Q936" s="17">
        <v>3000</v>
      </c>
      <c r="R936" s="17">
        <v>0</v>
      </c>
    </row>
    <row r="937" spans="1:18">
      <c r="A937" s="17">
        <v>200750</v>
      </c>
      <c r="B937" s="24" t="s">
        <v>12725</v>
      </c>
      <c r="C937" s="25">
        <v>2</v>
      </c>
      <c r="D937" s="34" t="s">
        <v>60</v>
      </c>
      <c r="E937" s="25">
        <f>IF(D937="",0,VLOOKUP(D937,city!$D$4:$K$352,8,0))</f>
        <v>29</v>
      </c>
      <c r="F937" s="25">
        <v>1</v>
      </c>
      <c r="G937" s="25">
        <v>0</v>
      </c>
      <c r="H937" s="25" t="s">
        <v>11126</v>
      </c>
      <c r="I937" s="34" t="s">
        <v>12726</v>
      </c>
      <c r="J937" s="25">
        <f>IF(I937="","",VLOOKUP(I937,speciality!$B$4:$J$1737,9,0))</f>
        <v>102903</v>
      </c>
      <c r="K937" s="25" t="str">
        <f t="shared" si="11"/>
        <v>4,102903</v>
      </c>
      <c r="L937" s="25">
        <v>0</v>
      </c>
      <c r="M937" s="25">
        <v>0</v>
      </c>
      <c r="N937" s="25">
        <v>0</v>
      </c>
      <c r="O937" s="25">
        <v>0</v>
      </c>
      <c r="P937" s="17">
        <v>0</v>
      </c>
      <c r="Q937" s="17">
        <v>3000</v>
      </c>
      <c r="R937" s="17">
        <v>0</v>
      </c>
    </row>
    <row r="938" spans="1:18">
      <c r="A938" s="17">
        <v>200751</v>
      </c>
      <c r="B938" s="24" t="s">
        <v>12727</v>
      </c>
      <c r="C938" s="25">
        <v>2</v>
      </c>
      <c r="D938" s="34" t="s">
        <v>60</v>
      </c>
      <c r="E938" s="25">
        <f>IF(D938="",0,VLOOKUP(D938,city!$D$4:$K$352,8,0))</f>
        <v>29</v>
      </c>
      <c r="F938" s="25">
        <v>1</v>
      </c>
      <c r="G938" s="25">
        <v>0</v>
      </c>
      <c r="H938" s="25" t="s">
        <v>11126</v>
      </c>
      <c r="I938" s="34" t="s">
        <v>12728</v>
      </c>
      <c r="J938" s="25">
        <f>IF(I938="","",VLOOKUP(I938,speciality!$B$4:$J$1737,9,0))</f>
        <v>102904</v>
      </c>
      <c r="K938" s="25" t="str">
        <f t="shared" si="11"/>
        <v>4,102904</v>
      </c>
      <c r="L938" s="25">
        <v>0</v>
      </c>
      <c r="M938" s="25">
        <v>0</v>
      </c>
      <c r="N938" s="25">
        <v>0</v>
      </c>
      <c r="O938" s="25">
        <v>0</v>
      </c>
      <c r="P938" s="17">
        <v>0</v>
      </c>
      <c r="Q938" s="17">
        <v>3000</v>
      </c>
      <c r="R938" s="17">
        <v>0</v>
      </c>
    </row>
    <row r="939" spans="1:18" ht="27">
      <c r="A939" s="17">
        <v>200752</v>
      </c>
      <c r="B939" s="24" t="s">
        <v>12729</v>
      </c>
      <c r="C939" s="25">
        <v>2</v>
      </c>
      <c r="D939" s="34" t="s">
        <v>61</v>
      </c>
      <c r="E939" s="25">
        <f>IF(D939="",0,VLOOKUP(D939,city!$D$4:$K$352,8,0))</f>
        <v>30</v>
      </c>
      <c r="F939" s="25">
        <v>1</v>
      </c>
      <c r="G939" s="25">
        <v>0</v>
      </c>
      <c r="H939" s="25" t="s">
        <v>11126</v>
      </c>
      <c r="I939" s="34" t="s">
        <v>12730</v>
      </c>
      <c r="J939" s="25">
        <f>IF(I939="","",VLOOKUP(I939,speciality!$B$4:$J$1737,9,0))</f>
        <v>103001</v>
      </c>
      <c r="K939" s="25" t="str">
        <f t="shared" si="11"/>
        <v>4,103001</v>
      </c>
      <c r="L939" s="25">
        <v>0</v>
      </c>
      <c r="M939" s="25">
        <v>0</v>
      </c>
      <c r="N939" s="25">
        <v>0</v>
      </c>
      <c r="O939" s="25">
        <v>0</v>
      </c>
      <c r="P939" s="17">
        <v>0</v>
      </c>
      <c r="Q939" s="17">
        <v>3000</v>
      </c>
      <c r="R939" s="17">
        <v>0</v>
      </c>
    </row>
    <row r="940" spans="1:18">
      <c r="A940" s="17">
        <v>200753</v>
      </c>
      <c r="B940" s="24" t="s">
        <v>12731</v>
      </c>
      <c r="C940" s="25">
        <v>2</v>
      </c>
      <c r="D940" s="34" t="s">
        <v>61</v>
      </c>
      <c r="E940" s="25">
        <f>IF(D940="",0,VLOOKUP(D940,city!$D$4:$K$352,8,0))</f>
        <v>30</v>
      </c>
      <c r="F940" s="25">
        <v>1</v>
      </c>
      <c r="G940" s="25">
        <v>0</v>
      </c>
      <c r="H940" s="25" t="s">
        <v>11126</v>
      </c>
      <c r="I940" s="34" t="s">
        <v>12732</v>
      </c>
      <c r="J940" s="25">
        <f>IF(I940="","",VLOOKUP(I940,speciality!$B$4:$J$1737,9,0))</f>
        <v>103002</v>
      </c>
      <c r="K940" s="25" t="str">
        <f t="shared" si="11"/>
        <v>4,103002</v>
      </c>
      <c r="L940" s="25">
        <v>0</v>
      </c>
      <c r="M940" s="25">
        <v>0</v>
      </c>
      <c r="N940" s="25">
        <v>0</v>
      </c>
      <c r="O940" s="25">
        <v>0</v>
      </c>
      <c r="P940" s="17">
        <v>0</v>
      </c>
      <c r="Q940" s="17">
        <v>3000</v>
      </c>
      <c r="R940" s="17">
        <v>0</v>
      </c>
    </row>
    <row r="941" spans="1:18">
      <c r="A941" s="17">
        <v>200754</v>
      </c>
      <c r="B941" s="24" t="s">
        <v>12733</v>
      </c>
      <c r="C941" s="25">
        <v>2</v>
      </c>
      <c r="D941" s="34" t="s">
        <v>61</v>
      </c>
      <c r="E941" s="25">
        <f>IF(D941="",0,VLOOKUP(D941,city!$D$4:$K$352,8,0))</f>
        <v>30</v>
      </c>
      <c r="F941" s="25">
        <v>1</v>
      </c>
      <c r="G941" s="25">
        <v>0</v>
      </c>
      <c r="H941" s="25" t="s">
        <v>11126</v>
      </c>
      <c r="I941" s="34" t="s">
        <v>12734</v>
      </c>
      <c r="J941" s="25">
        <f>IF(I941="","",VLOOKUP(I941,speciality!$B$4:$J$1737,9,0))</f>
        <v>103003</v>
      </c>
      <c r="K941" s="25" t="str">
        <f t="shared" si="11"/>
        <v>4,103003</v>
      </c>
      <c r="L941" s="25">
        <v>0</v>
      </c>
      <c r="M941" s="25">
        <v>0</v>
      </c>
      <c r="N941" s="25">
        <v>0</v>
      </c>
      <c r="O941" s="25">
        <v>0</v>
      </c>
      <c r="P941" s="17">
        <v>0</v>
      </c>
      <c r="Q941" s="17">
        <v>3000</v>
      </c>
      <c r="R941" s="17">
        <v>0</v>
      </c>
    </row>
    <row r="942" spans="1:18">
      <c r="A942" s="17">
        <v>200755</v>
      </c>
      <c r="B942" s="24" t="s">
        <v>12735</v>
      </c>
      <c r="C942" s="25">
        <v>2</v>
      </c>
      <c r="D942" s="34" t="s">
        <v>61</v>
      </c>
      <c r="E942" s="25">
        <f>IF(D942="",0,VLOOKUP(D942,city!$D$4:$K$352,8,0))</f>
        <v>30</v>
      </c>
      <c r="F942" s="25">
        <v>1</v>
      </c>
      <c r="G942" s="25">
        <v>0</v>
      </c>
      <c r="H942" s="25" t="s">
        <v>11126</v>
      </c>
      <c r="I942" s="34" t="s">
        <v>12736</v>
      </c>
      <c r="J942" s="25">
        <f>IF(I942="","",VLOOKUP(I942,speciality!$B$4:$J$1737,9,0))</f>
        <v>103005</v>
      </c>
      <c r="K942" s="25" t="str">
        <f t="shared" si="11"/>
        <v>4,103005</v>
      </c>
      <c r="L942" s="25">
        <v>0</v>
      </c>
      <c r="M942" s="25">
        <v>0</v>
      </c>
      <c r="N942" s="25">
        <v>0</v>
      </c>
      <c r="O942" s="25">
        <v>0</v>
      </c>
      <c r="P942" s="17">
        <v>0</v>
      </c>
      <c r="Q942" s="17">
        <v>3000</v>
      </c>
      <c r="R942" s="17">
        <v>0</v>
      </c>
    </row>
    <row r="943" spans="1:18">
      <c r="A943" s="17">
        <v>200756</v>
      </c>
      <c r="B943" s="24" t="s">
        <v>12737</v>
      </c>
      <c r="C943" s="25">
        <v>2</v>
      </c>
      <c r="D943" s="34" t="s">
        <v>62</v>
      </c>
      <c r="E943" s="25">
        <f>IF(D943="",0,VLOOKUP(D943,city!$D$4:$K$352,8,0))</f>
        <v>31</v>
      </c>
      <c r="F943" s="25">
        <v>1</v>
      </c>
      <c r="G943" s="25">
        <v>0</v>
      </c>
      <c r="H943" s="25" t="s">
        <v>11126</v>
      </c>
      <c r="I943" s="34" t="s">
        <v>12738</v>
      </c>
      <c r="J943" s="25">
        <f>IF(I943="","",VLOOKUP(I943,speciality!$B$4:$J$1737,9,0))</f>
        <v>103101</v>
      </c>
      <c r="K943" s="25" t="str">
        <f t="shared" si="11"/>
        <v>4,103101</v>
      </c>
      <c r="L943" s="25">
        <v>0</v>
      </c>
      <c r="M943" s="25">
        <v>0</v>
      </c>
      <c r="N943" s="25">
        <v>0</v>
      </c>
      <c r="O943" s="25">
        <v>0</v>
      </c>
      <c r="P943" s="17">
        <v>0</v>
      </c>
      <c r="Q943" s="17">
        <v>3000</v>
      </c>
      <c r="R943" s="17">
        <v>0</v>
      </c>
    </row>
    <row r="944" spans="1:18">
      <c r="A944" s="17">
        <v>200757</v>
      </c>
      <c r="B944" s="24" t="s">
        <v>12739</v>
      </c>
      <c r="C944" s="25">
        <v>2</v>
      </c>
      <c r="D944" s="34" t="s">
        <v>62</v>
      </c>
      <c r="E944" s="25">
        <f>IF(D944="",0,VLOOKUP(D944,city!$D$4:$K$352,8,0))</f>
        <v>31</v>
      </c>
      <c r="F944" s="25">
        <v>1</v>
      </c>
      <c r="G944" s="25">
        <v>0</v>
      </c>
      <c r="H944" s="25" t="s">
        <v>11126</v>
      </c>
      <c r="I944" s="34" t="s">
        <v>12740</v>
      </c>
      <c r="J944" s="25">
        <f>IF(I944="","",VLOOKUP(I944,speciality!$B$4:$J$1737,9,0))</f>
        <v>103102</v>
      </c>
      <c r="K944" s="25" t="str">
        <f t="shared" si="11"/>
        <v>4,103102</v>
      </c>
      <c r="L944" s="25">
        <v>0</v>
      </c>
      <c r="M944" s="25">
        <v>0</v>
      </c>
      <c r="N944" s="25">
        <v>0</v>
      </c>
      <c r="O944" s="25">
        <v>0</v>
      </c>
      <c r="P944" s="17">
        <v>0</v>
      </c>
      <c r="Q944" s="17">
        <v>3000</v>
      </c>
      <c r="R944" s="17">
        <v>0</v>
      </c>
    </row>
    <row r="945" spans="1:18">
      <c r="A945" s="17">
        <v>200758</v>
      </c>
      <c r="B945" s="24" t="s">
        <v>12741</v>
      </c>
      <c r="C945" s="25">
        <v>2</v>
      </c>
      <c r="D945" s="34" t="s">
        <v>62</v>
      </c>
      <c r="E945" s="25">
        <f>IF(D945="",0,VLOOKUP(D945,city!$D$4:$K$352,8,0))</f>
        <v>31</v>
      </c>
      <c r="F945" s="25">
        <v>1</v>
      </c>
      <c r="G945" s="25">
        <v>0</v>
      </c>
      <c r="H945" s="25" t="s">
        <v>11126</v>
      </c>
      <c r="I945" s="34" t="s">
        <v>12742</v>
      </c>
      <c r="J945" s="25">
        <f>IF(I945="","",VLOOKUP(I945,speciality!$B$4:$J$1737,9,0))</f>
        <v>103103</v>
      </c>
      <c r="K945" s="25" t="str">
        <f t="shared" si="11"/>
        <v>4,103103</v>
      </c>
      <c r="L945" s="25">
        <v>0</v>
      </c>
      <c r="M945" s="25">
        <v>0</v>
      </c>
      <c r="N945" s="25">
        <v>0</v>
      </c>
      <c r="O945" s="25">
        <v>0</v>
      </c>
      <c r="P945" s="17">
        <v>0</v>
      </c>
      <c r="Q945" s="17">
        <v>3000</v>
      </c>
      <c r="R945" s="17">
        <v>0</v>
      </c>
    </row>
    <row r="946" spans="1:18">
      <c r="A946" s="17">
        <v>200759</v>
      </c>
      <c r="B946" s="24" t="s">
        <v>12743</v>
      </c>
      <c r="C946" s="25">
        <v>2</v>
      </c>
      <c r="D946" s="34" t="s">
        <v>62</v>
      </c>
      <c r="E946" s="25">
        <f>IF(D946="",0,VLOOKUP(D946,city!$D$4:$K$352,8,0))</f>
        <v>31</v>
      </c>
      <c r="F946" s="25">
        <v>1</v>
      </c>
      <c r="G946" s="25">
        <v>0</v>
      </c>
      <c r="H946" s="25" t="s">
        <v>11126</v>
      </c>
      <c r="I946" s="34" t="s">
        <v>12744</v>
      </c>
      <c r="J946" s="25">
        <f>IF(I946="","",VLOOKUP(I946,speciality!$B$4:$J$1737,9,0))</f>
        <v>103105</v>
      </c>
      <c r="K946" s="25" t="str">
        <f t="shared" si="11"/>
        <v>4,103105</v>
      </c>
      <c r="L946" s="25">
        <v>0</v>
      </c>
      <c r="M946" s="25">
        <v>0</v>
      </c>
      <c r="N946" s="25">
        <v>0</v>
      </c>
      <c r="O946" s="25">
        <v>0</v>
      </c>
      <c r="P946" s="17">
        <v>0</v>
      </c>
      <c r="Q946" s="17">
        <v>3000</v>
      </c>
      <c r="R946" s="17">
        <v>0</v>
      </c>
    </row>
    <row r="947" spans="1:18">
      <c r="A947" s="17">
        <v>200760</v>
      </c>
      <c r="B947" s="24" t="s">
        <v>12745</v>
      </c>
      <c r="C947" s="25">
        <v>2</v>
      </c>
      <c r="D947" s="34" t="s">
        <v>63</v>
      </c>
      <c r="E947" s="25">
        <f>IF(D947="",0,VLOOKUP(D947,city!$D$4:$K$352,8,0))</f>
        <v>32</v>
      </c>
      <c r="F947" s="25">
        <v>1</v>
      </c>
      <c r="G947" s="25">
        <v>0</v>
      </c>
      <c r="H947" s="25" t="s">
        <v>11126</v>
      </c>
      <c r="I947" s="34" t="s">
        <v>12746</v>
      </c>
      <c r="J947" s="25">
        <f>IF(I947="","",VLOOKUP(I947,speciality!$B$4:$J$1737,9,0))</f>
        <v>103201</v>
      </c>
      <c r="K947" s="25" t="str">
        <f t="shared" si="11"/>
        <v>4,103201</v>
      </c>
      <c r="L947" s="25">
        <v>0</v>
      </c>
      <c r="M947" s="25">
        <v>0</v>
      </c>
      <c r="N947" s="25">
        <v>0</v>
      </c>
      <c r="O947" s="25">
        <v>0</v>
      </c>
      <c r="P947" s="17">
        <v>0</v>
      </c>
      <c r="Q947" s="17">
        <v>3000</v>
      </c>
      <c r="R947" s="17">
        <v>0</v>
      </c>
    </row>
    <row r="948" spans="1:18">
      <c r="A948" s="17">
        <v>200761</v>
      </c>
      <c r="B948" s="24" t="s">
        <v>12747</v>
      </c>
      <c r="C948" s="25">
        <v>2</v>
      </c>
      <c r="D948" s="34" t="s">
        <v>63</v>
      </c>
      <c r="E948" s="25">
        <f>IF(D948="",0,VLOOKUP(D948,city!$D$4:$K$352,8,0))</f>
        <v>32</v>
      </c>
      <c r="F948" s="25">
        <v>1</v>
      </c>
      <c r="G948" s="25">
        <v>0</v>
      </c>
      <c r="H948" s="25" t="s">
        <v>11126</v>
      </c>
      <c r="I948" s="34" t="s">
        <v>12748</v>
      </c>
      <c r="J948" s="25">
        <f>IF(I948="","",VLOOKUP(I948,speciality!$B$4:$J$1737,9,0))</f>
        <v>103202</v>
      </c>
      <c r="K948" s="25" t="str">
        <f t="shared" si="11"/>
        <v>4,103202</v>
      </c>
      <c r="L948" s="25">
        <v>0</v>
      </c>
      <c r="M948" s="25">
        <v>0</v>
      </c>
      <c r="N948" s="25">
        <v>0</v>
      </c>
      <c r="O948" s="25">
        <v>0</v>
      </c>
      <c r="P948" s="17">
        <v>0</v>
      </c>
      <c r="Q948" s="17">
        <v>3000</v>
      </c>
      <c r="R948" s="17">
        <v>0</v>
      </c>
    </row>
    <row r="949" spans="1:18">
      <c r="A949" s="17">
        <v>200762</v>
      </c>
      <c r="B949" s="24" t="s">
        <v>12749</v>
      </c>
      <c r="C949" s="25">
        <v>2</v>
      </c>
      <c r="D949" s="34" t="s">
        <v>63</v>
      </c>
      <c r="E949" s="25">
        <f>IF(D949="",0,VLOOKUP(D949,city!$D$4:$K$352,8,0))</f>
        <v>32</v>
      </c>
      <c r="F949" s="25">
        <v>1</v>
      </c>
      <c r="G949" s="25">
        <v>0</v>
      </c>
      <c r="H949" s="25" t="s">
        <v>11126</v>
      </c>
      <c r="I949" s="34" t="s">
        <v>12750</v>
      </c>
      <c r="J949" s="25">
        <f>IF(I949="","",VLOOKUP(I949,speciality!$B$4:$J$1737,9,0))</f>
        <v>103203</v>
      </c>
      <c r="K949" s="25" t="str">
        <f t="shared" si="11"/>
        <v>4,103203</v>
      </c>
      <c r="L949" s="25">
        <v>0</v>
      </c>
      <c r="M949" s="25">
        <v>0</v>
      </c>
      <c r="N949" s="25">
        <v>0</v>
      </c>
      <c r="O949" s="25">
        <v>0</v>
      </c>
      <c r="P949" s="17">
        <v>0</v>
      </c>
      <c r="Q949" s="17">
        <v>3000</v>
      </c>
      <c r="R949" s="17">
        <v>0</v>
      </c>
    </row>
    <row r="950" spans="1:18">
      <c r="A950" s="17">
        <v>200763</v>
      </c>
      <c r="B950" s="24" t="s">
        <v>12751</v>
      </c>
      <c r="C950" s="25">
        <v>2</v>
      </c>
      <c r="D950" s="34" t="s">
        <v>63</v>
      </c>
      <c r="E950" s="25">
        <f>IF(D950="",0,VLOOKUP(D950,city!$D$4:$K$352,8,0))</f>
        <v>32</v>
      </c>
      <c r="F950" s="25">
        <v>1</v>
      </c>
      <c r="G950" s="25">
        <v>0</v>
      </c>
      <c r="H950" s="25" t="s">
        <v>11126</v>
      </c>
      <c r="I950" s="34"/>
      <c r="J950" s="25" t="str">
        <f>IF(I950="","",VLOOKUP(I950,speciality!$B$4:$J$1737,9,0))</f>
        <v/>
      </c>
      <c r="K950" s="25" t="str">
        <f t="shared" si="11"/>
        <v>3,-1</v>
      </c>
      <c r="L950" s="25">
        <v>0</v>
      </c>
      <c r="M950" s="25">
        <v>0</v>
      </c>
      <c r="N950" s="25">
        <v>0</v>
      </c>
      <c r="O950" s="25">
        <v>0</v>
      </c>
      <c r="P950" s="17">
        <v>0</v>
      </c>
      <c r="Q950" s="17">
        <v>3000</v>
      </c>
      <c r="R950" s="17">
        <v>0</v>
      </c>
    </row>
    <row r="951" spans="1:18">
      <c r="A951" s="17">
        <v>200764</v>
      </c>
      <c r="B951" s="24" t="s">
        <v>12752</v>
      </c>
      <c r="C951" s="25">
        <v>2</v>
      </c>
      <c r="D951" s="34" t="s">
        <v>64</v>
      </c>
      <c r="E951" s="25">
        <f>IF(D951="",0,VLOOKUP(D951,city!$D$4:$K$352,8,0))</f>
        <v>33</v>
      </c>
      <c r="F951" s="25">
        <v>1</v>
      </c>
      <c r="G951" s="25">
        <v>0</v>
      </c>
      <c r="H951" s="25" t="s">
        <v>11126</v>
      </c>
      <c r="I951" s="34" t="s">
        <v>12753</v>
      </c>
      <c r="J951" s="25">
        <f>IF(I951="","",VLOOKUP(I951,speciality!$B$4:$J$1737,9,0))</f>
        <v>103301</v>
      </c>
      <c r="K951" s="25" t="str">
        <f t="shared" si="11"/>
        <v>4,103301</v>
      </c>
      <c r="L951" s="25">
        <v>0</v>
      </c>
      <c r="M951" s="25">
        <v>0</v>
      </c>
      <c r="N951" s="25">
        <v>0</v>
      </c>
      <c r="O951" s="25">
        <v>0</v>
      </c>
      <c r="P951" s="17">
        <v>0</v>
      </c>
      <c r="Q951" s="17">
        <v>3000</v>
      </c>
      <c r="R951" s="17">
        <v>0</v>
      </c>
    </row>
    <row r="952" spans="1:18">
      <c r="A952" s="17">
        <v>200765</v>
      </c>
      <c r="B952" s="24" t="s">
        <v>12754</v>
      </c>
      <c r="C952" s="25">
        <v>2</v>
      </c>
      <c r="D952" s="34" t="s">
        <v>64</v>
      </c>
      <c r="E952" s="25">
        <f>IF(D952="",0,VLOOKUP(D952,city!$D$4:$K$352,8,0))</f>
        <v>33</v>
      </c>
      <c r="F952" s="25">
        <v>1</v>
      </c>
      <c r="G952" s="25">
        <v>0</v>
      </c>
      <c r="H952" s="25" t="s">
        <v>11126</v>
      </c>
      <c r="I952" s="34" t="s">
        <v>12755</v>
      </c>
      <c r="J952" s="25">
        <f>IF(I952="","",VLOOKUP(I952,speciality!$B$4:$J$1737,9,0))</f>
        <v>103302</v>
      </c>
      <c r="K952" s="25" t="str">
        <f t="shared" si="11"/>
        <v>4,103302</v>
      </c>
      <c r="L952" s="25">
        <v>0</v>
      </c>
      <c r="M952" s="25">
        <v>0</v>
      </c>
      <c r="N952" s="25">
        <v>0</v>
      </c>
      <c r="O952" s="25">
        <v>0</v>
      </c>
      <c r="P952" s="17">
        <v>0</v>
      </c>
      <c r="Q952" s="17">
        <v>3000</v>
      </c>
      <c r="R952" s="17">
        <v>0</v>
      </c>
    </row>
    <row r="953" spans="1:18">
      <c r="A953" s="17">
        <v>200766</v>
      </c>
      <c r="B953" s="24" t="s">
        <v>12756</v>
      </c>
      <c r="C953" s="25">
        <v>2</v>
      </c>
      <c r="D953" s="34" t="s">
        <v>64</v>
      </c>
      <c r="E953" s="25">
        <f>IF(D953="",0,VLOOKUP(D953,city!$D$4:$K$352,8,0))</f>
        <v>33</v>
      </c>
      <c r="F953" s="25">
        <v>1</v>
      </c>
      <c r="G953" s="25">
        <v>0</v>
      </c>
      <c r="H953" s="25" t="s">
        <v>11126</v>
      </c>
      <c r="I953" s="34" t="s">
        <v>12757</v>
      </c>
      <c r="J953" s="25">
        <f>IF(I953="","",VLOOKUP(I953,speciality!$B$4:$J$1737,9,0))</f>
        <v>103304</v>
      </c>
      <c r="K953" s="25" t="str">
        <f t="shared" si="11"/>
        <v>4,103304</v>
      </c>
      <c r="L953" s="25">
        <v>0</v>
      </c>
      <c r="M953" s="25">
        <v>0</v>
      </c>
      <c r="N953" s="25">
        <v>0</v>
      </c>
      <c r="O953" s="25">
        <v>0</v>
      </c>
      <c r="P953" s="17">
        <v>0</v>
      </c>
      <c r="Q953" s="17">
        <v>3000</v>
      </c>
      <c r="R953" s="17">
        <v>0</v>
      </c>
    </row>
    <row r="954" spans="1:18">
      <c r="A954" s="17">
        <v>200767</v>
      </c>
      <c r="B954" s="24" t="s">
        <v>12758</v>
      </c>
      <c r="C954" s="25">
        <v>2</v>
      </c>
      <c r="D954" s="34" t="s">
        <v>64</v>
      </c>
      <c r="E954" s="25">
        <f>IF(D954="",0,VLOOKUP(D954,city!$D$4:$K$352,8,0))</f>
        <v>33</v>
      </c>
      <c r="F954" s="25">
        <v>1</v>
      </c>
      <c r="G954" s="25">
        <v>0</v>
      </c>
      <c r="H954" s="25" t="s">
        <v>11126</v>
      </c>
      <c r="I954" s="34" t="s">
        <v>12759</v>
      </c>
      <c r="J954" s="25">
        <f>IF(I954="","",VLOOKUP(I954,speciality!$B$4:$J$1737,9,0))</f>
        <v>103305</v>
      </c>
      <c r="K954" s="25" t="str">
        <f t="shared" si="11"/>
        <v>4,103305</v>
      </c>
      <c r="L954" s="25">
        <v>0</v>
      </c>
      <c r="M954" s="25">
        <v>0</v>
      </c>
      <c r="N954" s="25">
        <v>0</v>
      </c>
      <c r="O954" s="25">
        <v>0</v>
      </c>
      <c r="P954" s="17">
        <v>0</v>
      </c>
      <c r="Q954" s="17">
        <v>3000</v>
      </c>
      <c r="R954" s="17">
        <v>0</v>
      </c>
    </row>
    <row r="955" spans="1:18">
      <c r="A955" s="17">
        <v>200768</v>
      </c>
      <c r="B955" s="24" t="s">
        <v>12760</v>
      </c>
      <c r="C955" s="25">
        <v>2</v>
      </c>
      <c r="D955" s="34" t="s">
        <v>65</v>
      </c>
      <c r="E955" s="25">
        <f>IF(D955="",0,VLOOKUP(D955,city!$D$4:$K$352,8,0))</f>
        <v>34</v>
      </c>
      <c r="F955" s="25">
        <v>1</v>
      </c>
      <c r="G955" s="25">
        <v>0</v>
      </c>
      <c r="H955" s="25" t="s">
        <v>11126</v>
      </c>
      <c r="I955" s="34" t="s">
        <v>12761</v>
      </c>
      <c r="J955" s="25">
        <f>IF(I955="","",VLOOKUP(I955,speciality!$B$4:$J$1737,9,0))</f>
        <v>103401</v>
      </c>
      <c r="K955" s="25" t="str">
        <f t="shared" si="11"/>
        <v>4,103401</v>
      </c>
      <c r="L955" s="25">
        <v>0</v>
      </c>
      <c r="M955" s="25">
        <v>0</v>
      </c>
      <c r="N955" s="25">
        <v>0</v>
      </c>
      <c r="O955" s="25">
        <v>0</v>
      </c>
      <c r="P955" s="17">
        <v>0</v>
      </c>
      <c r="Q955" s="17">
        <v>3000</v>
      </c>
      <c r="R955" s="17">
        <v>0</v>
      </c>
    </row>
    <row r="956" spans="1:18">
      <c r="A956" s="17">
        <v>200769</v>
      </c>
      <c r="B956" s="24" t="s">
        <v>12762</v>
      </c>
      <c r="C956" s="25">
        <v>2</v>
      </c>
      <c r="D956" s="34" t="s">
        <v>65</v>
      </c>
      <c r="E956" s="25">
        <f>IF(D956="",0,VLOOKUP(D956,city!$D$4:$K$352,8,0))</f>
        <v>34</v>
      </c>
      <c r="F956" s="25">
        <v>1</v>
      </c>
      <c r="G956" s="25">
        <v>0</v>
      </c>
      <c r="H956" s="25" t="s">
        <v>11126</v>
      </c>
      <c r="I956" s="34"/>
      <c r="J956" s="25" t="str">
        <f>IF(I956="","",VLOOKUP(I956,speciality!$B$4:$J$1737,9,0))</f>
        <v/>
      </c>
      <c r="K956" s="25" t="str">
        <f t="shared" ref="K956:K1019" si="12">IF(J956="","3,-1","4,"&amp;J956)</f>
        <v>3,-1</v>
      </c>
      <c r="L956" s="25">
        <v>0</v>
      </c>
      <c r="M956" s="25">
        <v>0</v>
      </c>
      <c r="N956" s="25">
        <v>0</v>
      </c>
      <c r="O956" s="25">
        <v>0</v>
      </c>
      <c r="P956" s="17">
        <v>0</v>
      </c>
      <c r="Q956" s="17">
        <v>3000</v>
      </c>
      <c r="R956" s="17">
        <v>0</v>
      </c>
    </row>
    <row r="957" spans="1:18">
      <c r="A957" s="17">
        <v>200770</v>
      </c>
      <c r="B957" s="24" t="s">
        <v>12763</v>
      </c>
      <c r="C957" s="25">
        <v>2</v>
      </c>
      <c r="D957" s="34" t="s">
        <v>65</v>
      </c>
      <c r="E957" s="25">
        <f>IF(D957="",0,VLOOKUP(D957,city!$D$4:$K$352,8,0))</f>
        <v>34</v>
      </c>
      <c r="F957" s="25">
        <v>1</v>
      </c>
      <c r="G957" s="25">
        <v>0</v>
      </c>
      <c r="H957" s="25" t="s">
        <v>11126</v>
      </c>
      <c r="I957" s="34" t="s">
        <v>12764</v>
      </c>
      <c r="J957" s="25">
        <f>IF(I957="","",VLOOKUP(I957,speciality!$B$4:$J$1737,9,0))</f>
        <v>103403</v>
      </c>
      <c r="K957" s="25" t="str">
        <f t="shared" si="12"/>
        <v>4,103403</v>
      </c>
      <c r="L957" s="25">
        <v>0</v>
      </c>
      <c r="M957" s="25">
        <v>0</v>
      </c>
      <c r="N957" s="25">
        <v>0</v>
      </c>
      <c r="O957" s="25">
        <v>0</v>
      </c>
      <c r="P957" s="17">
        <v>0</v>
      </c>
      <c r="Q957" s="17">
        <v>3000</v>
      </c>
      <c r="R957" s="17">
        <v>0</v>
      </c>
    </row>
    <row r="958" spans="1:18">
      <c r="A958" s="17">
        <v>200771</v>
      </c>
      <c r="B958" s="24" t="s">
        <v>12765</v>
      </c>
      <c r="C958" s="25">
        <v>2</v>
      </c>
      <c r="D958" s="34" t="s">
        <v>65</v>
      </c>
      <c r="E958" s="25">
        <f>IF(D958="",0,VLOOKUP(D958,city!$D$4:$K$352,8,0))</f>
        <v>34</v>
      </c>
      <c r="F958" s="25">
        <v>1</v>
      </c>
      <c r="G958" s="25">
        <v>0</v>
      </c>
      <c r="H958" s="25" t="s">
        <v>11126</v>
      </c>
      <c r="I958" s="34" t="s">
        <v>12766</v>
      </c>
      <c r="J958" s="25">
        <f>IF(I958="","",VLOOKUP(I958,speciality!$B$4:$J$1737,9,0))</f>
        <v>103404</v>
      </c>
      <c r="K958" s="25" t="str">
        <f t="shared" si="12"/>
        <v>4,103404</v>
      </c>
      <c r="L958" s="25">
        <v>0</v>
      </c>
      <c r="M958" s="25">
        <v>0</v>
      </c>
      <c r="N958" s="25">
        <v>0</v>
      </c>
      <c r="O958" s="25">
        <v>0</v>
      </c>
      <c r="P958" s="17">
        <v>0</v>
      </c>
      <c r="Q958" s="17">
        <v>3000</v>
      </c>
      <c r="R958" s="17">
        <v>0</v>
      </c>
    </row>
    <row r="959" spans="1:18">
      <c r="A959" s="17">
        <v>200772</v>
      </c>
      <c r="B959" s="24" t="s">
        <v>12767</v>
      </c>
      <c r="C959" s="25">
        <v>2</v>
      </c>
      <c r="D959" s="34" t="s">
        <v>66</v>
      </c>
      <c r="E959" s="25">
        <f>IF(D959="",0,VLOOKUP(D959,city!$D$4:$K$352,8,0))</f>
        <v>35</v>
      </c>
      <c r="F959" s="25">
        <v>1</v>
      </c>
      <c r="G959" s="25">
        <v>0</v>
      </c>
      <c r="H959" s="25" t="s">
        <v>11126</v>
      </c>
      <c r="I959" s="34" t="s">
        <v>12768</v>
      </c>
      <c r="J959" s="25">
        <f>IF(I959="","",VLOOKUP(I959,speciality!$B$4:$J$1737,9,0))</f>
        <v>103501</v>
      </c>
      <c r="K959" s="25" t="str">
        <f t="shared" si="12"/>
        <v>4,103501</v>
      </c>
      <c r="L959" s="25">
        <v>0</v>
      </c>
      <c r="M959" s="25">
        <v>0</v>
      </c>
      <c r="N959" s="25">
        <v>0</v>
      </c>
      <c r="O959" s="25">
        <v>0</v>
      </c>
      <c r="P959" s="17">
        <v>0</v>
      </c>
      <c r="Q959" s="17">
        <v>3000</v>
      </c>
      <c r="R959" s="17">
        <v>0</v>
      </c>
    </row>
    <row r="960" spans="1:18">
      <c r="A960" s="17">
        <v>200773</v>
      </c>
      <c r="B960" s="24" t="s">
        <v>12769</v>
      </c>
      <c r="C960" s="25">
        <v>2</v>
      </c>
      <c r="D960" s="34" t="s">
        <v>66</v>
      </c>
      <c r="E960" s="25">
        <f>IF(D960="",0,VLOOKUP(D960,city!$D$4:$K$352,8,0))</f>
        <v>35</v>
      </c>
      <c r="F960" s="25">
        <v>1</v>
      </c>
      <c r="G960" s="25">
        <v>0</v>
      </c>
      <c r="H960" s="25" t="s">
        <v>11126</v>
      </c>
      <c r="I960" s="34" t="s">
        <v>12770</v>
      </c>
      <c r="J960" s="25">
        <f>IF(I960="","",VLOOKUP(I960,speciality!$B$4:$J$1737,9,0))</f>
        <v>103502</v>
      </c>
      <c r="K960" s="25" t="str">
        <f t="shared" si="12"/>
        <v>4,103502</v>
      </c>
      <c r="L960" s="25">
        <v>0</v>
      </c>
      <c r="M960" s="25">
        <v>0</v>
      </c>
      <c r="N960" s="25">
        <v>0</v>
      </c>
      <c r="O960" s="25">
        <v>0</v>
      </c>
      <c r="P960" s="17">
        <v>0</v>
      </c>
      <c r="Q960" s="17">
        <v>3000</v>
      </c>
      <c r="R960" s="17">
        <v>0</v>
      </c>
    </row>
    <row r="961" spans="1:18">
      <c r="A961" s="17">
        <v>200774</v>
      </c>
      <c r="B961" s="24" t="s">
        <v>12771</v>
      </c>
      <c r="C961" s="25">
        <v>2</v>
      </c>
      <c r="D961" s="34" t="s">
        <v>66</v>
      </c>
      <c r="E961" s="25">
        <f>IF(D961="",0,VLOOKUP(D961,city!$D$4:$K$352,8,0))</f>
        <v>35</v>
      </c>
      <c r="F961" s="25">
        <v>1</v>
      </c>
      <c r="G961" s="25">
        <v>0</v>
      </c>
      <c r="H961" s="25" t="s">
        <v>11126</v>
      </c>
      <c r="I961" s="34" t="s">
        <v>12772</v>
      </c>
      <c r="J961" s="25">
        <f>IF(I961="","",VLOOKUP(I961,speciality!$B$4:$J$1737,9,0))</f>
        <v>103503</v>
      </c>
      <c r="K961" s="25" t="str">
        <f t="shared" si="12"/>
        <v>4,103503</v>
      </c>
      <c r="L961" s="25">
        <v>0</v>
      </c>
      <c r="M961" s="25">
        <v>0</v>
      </c>
      <c r="N961" s="25">
        <v>0</v>
      </c>
      <c r="O961" s="25">
        <v>0</v>
      </c>
      <c r="P961" s="17">
        <v>0</v>
      </c>
      <c r="Q961" s="17">
        <v>3000</v>
      </c>
      <c r="R961" s="17">
        <v>0</v>
      </c>
    </row>
    <row r="962" spans="1:18">
      <c r="A962" s="17">
        <v>200775</v>
      </c>
      <c r="B962" s="24" t="s">
        <v>12773</v>
      </c>
      <c r="C962" s="25">
        <v>2</v>
      </c>
      <c r="D962" s="34" t="s">
        <v>66</v>
      </c>
      <c r="E962" s="25">
        <f>IF(D962="",0,VLOOKUP(D962,city!$D$4:$K$352,8,0))</f>
        <v>35</v>
      </c>
      <c r="F962" s="25">
        <v>1</v>
      </c>
      <c r="G962" s="25">
        <v>0</v>
      </c>
      <c r="H962" s="25" t="s">
        <v>11126</v>
      </c>
      <c r="I962" s="34"/>
      <c r="J962" s="25" t="str">
        <f>IF(I962="","",VLOOKUP(I962,speciality!$B$4:$J$1737,9,0))</f>
        <v/>
      </c>
      <c r="K962" s="25" t="str">
        <f t="shared" si="12"/>
        <v>3,-1</v>
      </c>
      <c r="L962" s="25">
        <v>0</v>
      </c>
      <c r="M962" s="25">
        <v>0</v>
      </c>
      <c r="N962" s="25">
        <v>0</v>
      </c>
      <c r="O962" s="25">
        <v>0</v>
      </c>
      <c r="P962" s="17">
        <v>0</v>
      </c>
      <c r="Q962" s="17">
        <v>3000</v>
      </c>
      <c r="R962" s="17">
        <v>0</v>
      </c>
    </row>
    <row r="963" spans="1:18">
      <c r="A963" s="17">
        <v>200776</v>
      </c>
      <c r="B963" s="24" t="s">
        <v>12774</v>
      </c>
      <c r="C963" s="25">
        <v>2</v>
      </c>
      <c r="D963" s="34" t="s">
        <v>67</v>
      </c>
      <c r="E963" s="25">
        <f>IF(D963="",0,VLOOKUP(D963,city!$D$4:$K$352,8,0))</f>
        <v>36</v>
      </c>
      <c r="F963" s="25">
        <v>1</v>
      </c>
      <c r="G963" s="25">
        <v>0</v>
      </c>
      <c r="H963" s="25" t="s">
        <v>11126</v>
      </c>
      <c r="I963" s="34" t="s">
        <v>12775</v>
      </c>
      <c r="J963" s="25">
        <f>IF(I963="","",VLOOKUP(I963,speciality!$B$4:$J$1737,9,0))</f>
        <v>103601</v>
      </c>
      <c r="K963" s="25" t="str">
        <f t="shared" si="12"/>
        <v>4,103601</v>
      </c>
      <c r="L963" s="25">
        <v>0</v>
      </c>
      <c r="M963" s="25">
        <v>0</v>
      </c>
      <c r="N963" s="25">
        <v>0</v>
      </c>
      <c r="O963" s="25">
        <v>0</v>
      </c>
      <c r="P963" s="17">
        <v>0</v>
      </c>
      <c r="Q963" s="17">
        <v>3000</v>
      </c>
      <c r="R963" s="17">
        <v>0</v>
      </c>
    </row>
    <row r="964" spans="1:18">
      <c r="A964" s="17">
        <v>200777</v>
      </c>
      <c r="B964" s="24" t="s">
        <v>12776</v>
      </c>
      <c r="C964" s="25">
        <v>2</v>
      </c>
      <c r="D964" s="34" t="s">
        <v>67</v>
      </c>
      <c r="E964" s="25">
        <f>IF(D964="",0,VLOOKUP(D964,city!$D$4:$K$352,8,0))</f>
        <v>36</v>
      </c>
      <c r="F964" s="25">
        <v>1</v>
      </c>
      <c r="G964" s="25">
        <v>0</v>
      </c>
      <c r="H964" s="25" t="s">
        <v>11126</v>
      </c>
      <c r="I964" s="34" t="s">
        <v>12777</v>
      </c>
      <c r="J964" s="25">
        <f>IF(I964="","",VLOOKUP(I964,speciality!$B$4:$J$1737,9,0))</f>
        <v>103602</v>
      </c>
      <c r="K964" s="25" t="str">
        <f t="shared" si="12"/>
        <v>4,103602</v>
      </c>
      <c r="L964" s="25">
        <v>0</v>
      </c>
      <c r="M964" s="25">
        <v>0</v>
      </c>
      <c r="N964" s="25">
        <v>0</v>
      </c>
      <c r="O964" s="25">
        <v>0</v>
      </c>
      <c r="P964" s="17">
        <v>0</v>
      </c>
      <c r="Q964" s="17">
        <v>3000</v>
      </c>
      <c r="R964" s="17">
        <v>0</v>
      </c>
    </row>
    <row r="965" spans="1:18">
      <c r="A965" s="17">
        <v>200778</v>
      </c>
      <c r="B965" s="24" t="s">
        <v>12778</v>
      </c>
      <c r="C965" s="25">
        <v>2</v>
      </c>
      <c r="D965" s="34" t="s">
        <v>67</v>
      </c>
      <c r="E965" s="25">
        <f>IF(D965="",0,VLOOKUP(D965,city!$D$4:$K$352,8,0))</f>
        <v>36</v>
      </c>
      <c r="F965" s="25">
        <v>1</v>
      </c>
      <c r="G965" s="25">
        <v>0</v>
      </c>
      <c r="H965" s="25" t="s">
        <v>11126</v>
      </c>
      <c r="I965" s="34" t="s">
        <v>12779</v>
      </c>
      <c r="J965" s="25">
        <f>IF(I965="","",VLOOKUP(I965,speciality!$B$4:$J$1737,9,0))</f>
        <v>103603</v>
      </c>
      <c r="K965" s="25" t="str">
        <f t="shared" si="12"/>
        <v>4,103603</v>
      </c>
      <c r="L965" s="25">
        <v>0</v>
      </c>
      <c r="M965" s="25">
        <v>0</v>
      </c>
      <c r="N965" s="25">
        <v>0</v>
      </c>
      <c r="O965" s="25">
        <v>0</v>
      </c>
      <c r="P965" s="17">
        <v>0</v>
      </c>
      <c r="Q965" s="17">
        <v>3000</v>
      </c>
      <c r="R965" s="17">
        <v>0</v>
      </c>
    </row>
    <row r="966" spans="1:18">
      <c r="A966" s="17">
        <v>200779</v>
      </c>
      <c r="B966" s="24" t="s">
        <v>12780</v>
      </c>
      <c r="C966" s="25">
        <v>2</v>
      </c>
      <c r="D966" s="34" t="s">
        <v>67</v>
      </c>
      <c r="E966" s="25">
        <f>IF(D966="",0,VLOOKUP(D966,city!$D$4:$K$352,8,0))</f>
        <v>36</v>
      </c>
      <c r="F966" s="25">
        <v>1</v>
      </c>
      <c r="G966" s="25">
        <v>0</v>
      </c>
      <c r="H966" s="25" t="s">
        <v>11126</v>
      </c>
      <c r="I966" s="34" t="s">
        <v>12781</v>
      </c>
      <c r="J966" s="25">
        <f>IF(I966="","",VLOOKUP(I966,speciality!$B$4:$J$1737,9,0))</f>
        <v>103605</v>
      </c>
      <c r="K966" s="25" t="str">
        <f t="shared" si="12"/>
        <v>4,103605</v>
      </c>
      <c r="L966" s="25">
        <v>0</v>
      </c>
      <c r="M966" s="25">
        <v>0</v>
      </c>
      <c r="N966" s="25">
        <v>0</v>
      </c>
      <c r="O966" s="25">
        <v>0</v>
      </c>
      <c r="P966" s="17">
        <v>0</v>
      </c>
      <c r="Q966" s="17">
        <v>3000</v>
      </c>
      <c r="R966" s="17">
        <v>0</v>
      </c>
    </row>
    <row r="967" spans="1:18">
      <c r="A967" s="17">
        <v>200780</v>
      </c>
      <c r="B967" s="24" t="s">
        <v>12782</v>
      </c>
      <c r="C967" s="25">
        <v>2</v>
      </c>
      <c r="D967" s="34" t="s">
        <v>68</v>
      </c>
      <c r="E967" s="25">
        <f>IF(D967="",0,VLOOKUP(D967,city!$D$4:$K$352,8,0))</f>
        <v>37</v>
      </c>
      <c r="F967" s="25">
        <v>1</v>
      </c>
      <c r="G967" s="25">
        <v>0</v>
      </c>
      <c r="H967" s="25" t="s">
        <v>11126</v>
      </c>
      <c r="I967" s="34" t="s">
        <v>12783</v>
      </c>
      <c r="J967" s="25">
        <f>IF(I967="","",VLOOKUP(I967,speciality!$B$4:$J$1737,9,0))</f>
        <v>103701</v>
      </c>
      <c r="K967" s="25" t="str">
        <f t="shared" si="12"/>
        <v>4,103701</v>
      </c>
      <c r="L967" s="25">
        <v>0</v>
      </c>
      <c r="M967" s="25">
        <v>0</v>
      </c>
      <c r="N967" s="25">
        <v>0</v>
      </c>
      <c r="O967" s="25">
        <v>0</v>
      </c>
      <c r="P967" s="17">
        <v>0</v>
      </c>
      <c r="Q967" s="17">
        <v>3000</v>
      </c>
      <c r="R967" s="17">
        <v>0</v>
      </c>
    </row>
    <row r="968" spans="1:18">
      <c r="A968" s="17">
        <v>200781</v>
      </c>
      <c r="B968" s="24" t="s">
        <v>12784</v>
      </c>
      <c r="C968" s="25">
        <v>2</v>
      </c>
      <c r="D968" s="34" t="s">
        <v>68</v>
      </c>
      <c r="E968" s="25">
        <f>IF(D968="",0,VLOOKUP(D968,city!$D$4:$K$352,8,0))</f>
        <v>37</v>
      </c>
      <c r="F968" s="25">
        <v>1</v>
      </c>
      <c r="G968" s="25">
        <v>0</v>
      </c>
      <c r="H968" s="25" t="s">
        <v>11126</v>
      </c>
      <c r="I968" s="34" t="s">
        <v>12785</v>
      </c>
      <c r="J968" s="25">
        <f>IF(I968="","",VLOOKUP(I968,speciality!$B$4:$J$1737,9,0))</f>
        <v>103702</v>
      </c>
      <c r="K968" s="25" t="str">
        <f t="shared" si="12"/>
        <v>4,103702</v>
      </c>
      <c r="L968" s="25">
        <v>0</v>
      </c>
      <c r="M968" s="25">
        <v>0</v>
      </c>
      <c r="N968" s="25">
        <v>0</v>
      </c>
      <c r="O968" s="25">
        <v>0</v>
      </c>
      <c r="P968" s="17">
        <v>0</v>
      </c>
      <c r="Q968" s="17">
        <v>3000</v>
      </c>
      <c r="R968" s="17">
        <v>0</v>
      </c>
    </row>
    <row r="969" spans="1:18">
      <c r="A969" s="17">
        <v>200782</v>
      </c>
      <c r="B969" s="24" t="s">
        <v>12786</v>
      </c>
      <c r="C969" s="25">
        <v>2</v>
      </c>
      <c r="D969" s="34" t="s">
        <v>68</v>
      </c>
      <c r="E969" s="25">
        <f>IF(D969="",0,VLOOKUP(D969,city!$D$4:$K$352,8,0))</f>
        <v>37</v>
      </c>
      <c r="F969" s="25">
        <v>1</v>
      </c>
      <c r="G969" s="25">
        <v>0</v>
      </c>
      <c r="H969" s="25" t="s">
        <v>11126</v>
      </c>
      <c r="I969" s="34"/>
      <c r="J969" s="25" t="str">
        <f>IF(I969="","",VLOOKUP(I969,speciality!$B$4:$J$1737,9,0))</f>
        <v/>
      </c>
      <c r="K969" s="25" t="str">
        <f t="shared" si="12"/>
        <v>3,-1</v>
      </c>
      <c r="L969" s="25">
        <v>0</v>
      </c>
      <c r="M969" s="25">
        <v>0</v>
      </c>
      <c r="N969" s="25">
        <v>0</v>
      </c>
      <c r="O969" s="25">
        <v>0</v>
      </c>
      <c r="P969" s="17">
        <v>0</v>
      </c>
      <c r="Q969" s="17">
        <v>3000</v>
      </c>
      <c r="R969" s="17">
        <v>0</v>
      </c>
    </row>
    <row r="970" spans="1:18">
      <c r="A970" s="17">
        <v>200783</v>
      </c>
      <c r="B970" s="24" t="s">
        <v>12787</v>
      </c>
      <c r="C970" s="25">
        <v>2</v>
      </c>
      <c r="D970" s="34" t="s">
        <v>68</v>
      </c>
      <c r="E970" s="25">
        <f>IF(D970="",0,VLOOKUP(D970,city!$D$4:$K$352,8,0))</f>
        <v>37</v>
      </c>
      <c r="F970" s="25">
        <v>1</v>
      </c>
      <c r="G970" s="25">
        <v>0</v>
      </c>
      <c r="H970" s="25" t="s">
        <v>11126</v>
      </c>
      <c r="I970" s="34" t="s">
        <v>12788</v>
      </c>
      <c r="J970" s="25">
        <f>IF(I970="","",VLOOKUP(I970,speciality!$B$4:$J$1737,9,0))</f>
        <v>103704</v>
      </c>
      <c r="K970" s="25" t="str">
        <f t="shared" si="12"/>
        <v>4,103704</v>
      </c>
      <c r="L970" s="25">
        <v>0</v>
      </c>
      <c r="M970" s="25">
        <v>0</v>
      </c>
      <c r="N970" s="25">
        <v>0</v>
      </c>
      <c r="O970" s="25">
        <v>0</v>
      </c>
      <c r="P970" s="17">
        <v>0</v>
      </c>
      <c r="Q970" s="17">
        <v>3000</v>
      </c>
      <c r="R970" s="17">
        <v>0</v>
      </c>
    </row>
    <row r="971" spans="1:18">
      <c r="A971" s="17">
        <v>200784</v>
      </c>
      <c r="B971" s="24" t="s">
        <v>12789</v>
      </c>
      <c r="C971" s="25">
        <v>2</v>
      </c>
      <c r="D971" s="34" t="s">
        <v>69</v>
      </c>
      <c r="E971" s="25">
        <f>IF(D971="",0,VLOOKUP(D971,city!$D$4:$K$352,8,0))</f>
        <v>38</v>
      </c>
      <c r="F971" s="25">
        <v>1</v>
      </c>
      <c r="G971" s="25">
        <v>0</v>
      </c>
      <c r="H971" s="25" t="s">
        <v>11126</v>
      </c>
      <c r="I971" s="34" t="s">
        <v>12790</v>
      </c>
      <c r="J971" s="25">
        <f>IF(I971="","",VLOOKUP(I971,speciality!$B$4:$J$1737,9,0))</f>
        <v>103801</v>
      </c>
      <c r="K971" s="25" t="str">
        <f t="shared" si="12"/>
        <v>4,103801</v>
      </c>
      <c r="L971" s="25">
        <v>0</v>
      </c>
      <c r="M971" s="25">
        <v>0</v>
      </c>
      <c r="N971" s="25">
        <v>0</v>
      </c>
      <c r="O971" s="25">
        <v>0</v>
      </c>
      <c r="P971" s="17">
        <v>0</v>
      </c>
      <c r="Q971" s="17">
        <v>3000</v>
      </c>
      <c r="R971" s="17">
        <v>0</v>
      </c>
    </row>
    <row r="972" spans="1:18">
      <c r="A972" s="17">
        <v>200785</v>
      </c>
      <c r="B972" s="24" t="s">
        <v>12791</v>
      </c>
      <c r="C972" s="25">
        <v>2</v>
      </c>
      <c r="D972" s="34" t="s">
        <v>69</v>
      </c>
      <c r="E972" s="25">
        <f>IF(D972="",0,VLOOKUP(D972,city!$D$4:$K$352,8,0))</f>
        <v>38</v>
      </c>
      <c r="F972" s="25">
        <v>1</v>
      </c>
      <c r="G972" s="25">
        <v>0</v>
      </c>
      <c r="H972" s="25" t="s">
        <v>11126</v>
      </c>
      <c r="I972" s="34" t="s">
        <v>12792</v>
      </c>
      <c r="J972" s="25">
        <f>IF(I972="","",VLOOKUP(I972,speciality!$B$4:$J$1737,9,0))</f>
        <v>103802</v>
      </c>
      <c r="K972" s="25" t="str">
        <f t="shared" si="12"/>
        <v>4,103802</v>
      </c>
      <c r="L972" s="25">
        <v>0</v>
      </c>
      <c r="M972" s="25">
        <v>0</v>
      </c>
      <c r="N972" s="25">
        <v>0</v>
      </c>
      <c r="O972" s="25">
        <v>0</v>
      </c>
      <c r="P972" s="17">
        <v>0</v>
      </c>
      <c r="Q972" s="17">
        <v>3000</v>
      </c>
      <c r="R972" s="17">
        <v>0</v>
      </c>
    </row>
    <row r="973" spans="1:18">
      <c r="A973" s="17">
        <v>200786</v>
      </c>
      <c r="B973" s="24" t="s">
        <v>12793</v>
      </c>
      <c r="C973" s="25">
        <v>2</v>
      </c>
      <c r="D973" s="34" t="s">
        <v>69</v>
      </c>
      <c r="E973" s="25">
        <f>IF(D973="",0,VLOOKUP(D973,city!$D$4:$K$352,8,0))</f>
        <v>38</v>
      </c>
      <c r="F973" s="25">
        <v>1</v>
      </c>
      <c r="G973" s="25">
        <v>0</v>
      </c>
      <c r="H973" s="25" t="s">
        <v>11126</v>
      </c>
      <c r="I973" s="34" t="s">
        <v>12794</v>
      </c>
      <c r="J973" s="25">
        <f>IF(I973="","",VLOOKUP(I973,speciality!$B$4:$J$1737,9,0))</f>
        <v>103803</v>
      </c>
      <c r="K973" s="25" t="str">
        <f t="shared" si="12"/>
        <v>4,103803</v>
      </c>
      <c r="L973" s="25">
        <v>0</v>
      </c>
      <c r="M973" s="25">
        <v>0</v>
      </c>
      <c r="N973" s="25">
        <v>0</v>
      </c>
      <c r="O973" s="25">
        <v>0</v>
      </c>
      <c r="P973" s="17">
        <v>0</v>
      </c>
      <c r="Q973" s="17">
        <v>3000</v>
      </c>
      <c r="R973" s="17">
        <v>0</v>
      </c>
    </row>
    <row r="974" spans="1:18" ht="27">
      <c r="A974" s="17">
        <v>200787</v>
      </c>
      <c r="B974" s="24" t="s">
        <v>12795</v>
      </c>
      <c r="C974" s="25">
        <v>2</v>
      </c>
      <c r="D974" s="34" t="s">
        <v>69</v>
      </c>
      <c r="E974" s="25">
        <f>IF(D974="",0,VLOOKUP(D974,city!$D$4:$K$352,8,0))</f>
        <v>38</v>
      </c>
      <c r="F974" s="25">
        <v>1</v>
      </c>
      <c r="G974" s="25">
        <v>0</v>
      </c>
      <c r="H974" s="25" t="s">
        <v>11126</v>
      </c>
      <c r="I974" s="34" t="s">
        <v>12796</v>
      </c>
      <c r="J974" s="25">
        <f>IF(I974="","",VLOOKUP(I974,speciality!$B$4:$J$1737,9,0))</f>
        <v>103804</v>
      </c>
      <c r="K974" s="25" t="str">
        <f t="shared" si="12"/>
        <v>4,103804</v>
      </c>
      <c r="L974" s="25">
        <v>0</v>
      </c>
      <c r="M974" s="25">
        <v>0</v>
      </c>
      <c r="N974" s="25">
        <v>0</v>
      </c>
      <c r="O974" s="25">
        <v>0</v>
      </c>
      <c r="P974" s="17">
        <v>0</v>
      </c>
      <c r="Q974" s="17">
        <v>3000</v>
      </c>
      <c r="R974" s="17">
        <v>0</v>
      </c>
    </row>
    <row r="975" spans="1:18" ht="27">
      <c r="A975" s="17">
        <v>200788</v>
      </c>
      <c r="B975" s="24" t="s">
        <v>12797</v>
      </c>
      <c r="C975" s="25">
        <v>2</v>
      </c>
      <c r="D975" s="34" t="s">
        <v>70</v>
      </c>
      <c r="E975" s="25">
        <f>IF(D975="",0,VLOOKUP(D975,city!$D$4:$K$352,8,0))</f>
        <v>39</v>
      </c>
      <c r="F975" s="25">
        <v>1</v>
      </c>
      <c r="G975" s="25">
        <v>0</v>
      </c>
      <c r="H975" s="25" t="s">
        <v>11126</v>
      </c>
      <c r="I975" s="34" t="s">
        <v>12798</v>
      </c>
      <c r="J975" s="25">
        <f>IF(I975="","",VLOOKUP(I975,speciality!$B$4:$J$1737,9,0))</f>
        <v>103901</v>
      </c>
      <c r="K975" s="25" t="str">
        <f t="shared" si="12"/>
        <v>4,103901</v>
      </c>
      <c r="L975" s="25">
        <v>0</v>
      </c>
      <c r="M975" s="25">
        <v>0</v>
      </c>
      <c r="N975" s="25">
        <v>0</v>
      </c>
      <c r="O975" s="25">
        <v>0</v>
      </c>
      <c r="P975" s="17">
        <v>0</v>
      </c>
      <c r="Q975" s="17">
        <v>3000</v>
      </c>
      <c r="R975" s="17">
        <v>0</v>
      </c>
    </row>
    <row r="976" spans="1:18" ht="27">
      <c r="A976" s="17">
        <v>200789</v>
      </c>
      <c r="B976" s="24" t="s">
        <v>12799</v>
      </c>
      <c r="C976" s="25">
        <v>2</v>
      </c>
      <c r="D976" s="34" t="s">
        <v>70</v>
      </c>
      <c r="E976" s="25">
        <f>IF(D976="",0,VLOOKUP(D976,city!$D$4:$K$352,8,0))</f>
        <v>39</v>
      </c>
      <c r="F976" s="25">
        <v>1</v>
      </c>
      <c r="G976" s="25">
        <v>0</v>
      </c>
      <c r="H976" s="25" t="s">
        <v>11126</v>
      </c>
      <c r="I976" s="34" t="s">
        <v>12800</v>
      </c>
      <c r="J976" s="25">
        <f>IF(I976="","",VLOOKUP(I976,speciality!$B$4:$J$1737,9,0))</f>
        <v>103902</v>
      </c>
      <c r="K976" s="25" t="str">
        <f t="shared" si="12"/>
        <v>4,103902</v>
      </c>
      <c r="L976" s="25">
        <v>0</v>
      </c>
      <c r="M976" s="25">
        <v>0</v>
      </c>
      <c r="N976" s="25">
        <v>0</v>
      </c>
      <c r="O976" s="25">
        <v>0</v>
      </c>
      <c r="P976" s="17">
        <v>0</v>
      </c>
      <c r="Q976" s="17">
        <v>3000</v>
      </c>
      <c r="R976" s="17">
        <v>0</v>
      </c>
    </row>
    <row r="977" spans="1:18">
      <c r="A977" s="17">
        <v>200790</v>
      </c>
      <c r="B977" s="24" t="s">
        <v>12801</v>
      </c>
      <c r="C977" s="25">
        <v>2</v>
      </c>
      <c r="D977" s="34" t="s">
        <v>70</v>
      </c>
      <c r="E977" s="25">
        <f>IF(D977="",0,VLOOKUP(D977,city!$D$4:$K$352,8,0))</f>
        <v>39</v>
      </c>
      <c r="F977" s="25">
        <v>1</v>
      </c>
      <c r="G977" s="25">
        <v>0</v>
      </c>
      <c r="H977" s="25" t="s">
        <v>11126</v>
      </c>
      <c r="I977" s="34" t="s">
        <v>12802</v>
      </c>
      <c r="J977" s="25">
        <f>IF(I977="","",VLOOKUP(I977,speciality!$B$4:$J$1737,9,0))</f>
        <v>103904</v>
      </c>
      <c r="K977" s="25" t="str">
        <f t="shared" si="12"/>
        <v>4,103904</v>
      </c>
      <c r="L977" s="25">
        <v>0</v>
      </c>
      <c r="M977" s="25">
        <v>0</v>
      </c>
      <c r="N977" s="25">
        <v>0</v>
      </c>
      <c r="O977" s="25">
        <v>0</v>
      </c>
      <c r="P977" s="17">
        <v>0</v>
      </c>
      <c r="Q977" s="17">
        <v>3000</v>
      </c>
      <c r="R977" s="17">
        <v>0</v>
      </c>
    </row>
    <row r="978" spans="1:18">
      <c r="A978" s="17">
        <v>200791</v>
      </c>
      <c r="B978" s="24" t="s">
        <v>12803</v>
      </c>
      <c r="C978" s="25">
        <v>2</v>
      </c>
      <c r="D978" s="34" t="s">
        <v>70</v>
      </c>
      <c r="E978" s="25">
        <f>IF(D978="",0,VLOOKUP(D978,city!$D$4:$K$352,8,0))</f>
        <v>39</v>
      </c>
      <c r="F978" s="25">
        <v>1</v>
      </c>
      <c r="G978" s="25">
        <v>0</v>
      </c>
      <c r="H978" s="25" t="s">
        <v>11126</v>
      </c>
      <c r="I978" s="34"/>
      <c r="J978" s="25" t="str">
        <f>IF(I978="","",VLOOKUP(I978,speciality!$B$4:$J$1737,9,0))</f>
        <v/>
      </c>
      <c r="K978" s="25" t="str">
        <f t="shared" si="12"/>
        <v>3,-1</v>
      </c>
      <c r="L978" s="25">
        <v>0</v>
      </c>
      <c r="M978" s="25">
        <v>0</v>
      </c>
      <c r="N978" s="25">
        <v>0</v>
      </c>
      <c r="O978" s="25">
        <v>0</v>
      </c>
      <c r="P978" s="17">
        <v>0</v>
      </c>
      <c r="Q978" s="17">
        <v>3000</v>
      </c>
      <c r="R978" s="17">
        <v>0</v>
      </c>
    </row>
    <row r="979" spans="1:18">
      <c r="A979" s="17">
        <v>200792</v>
      </c>
      <c r="B979" s="24" t="s">
        <v>12804</v>
      </c>
      <c r="C979" s="25">
        <v>2</v>
      </c>
      <c r="D979" s="34" t="s">
        <v>71</v>
      </c>
      <c r="E979" s="25">
        <f>IF(D979="",0,VLOOKUP(D979,city!$D$4:$K$352,8,0))</f>
        <v>40</v>
      </c>
      <c r="F979" s="25">
        <v>1</v>
      </c>
      <c r="G979" s="25">
        <v>0</v>
      </c>
      <c r="H979" s="25" t="s">
        <v>11126</v>
      </c>
      <c r="I979" s="34" t="s">
        <v>12805</v>
      </c>
      <c r="J979" s="25">
        <f>IF(I979="","",VLOOKUP(I979,speciality!$B$4:$J$1737,9,0))</f>
        <v>104001</v>
      </c>
      <c r="K979" s="25" t="str">
        <f t="shared" si="12"/>
        <v>4,104001</v>
      </c>
      <c r="L979" s="25">
        <v>0</v>
      </c>
      <c r="M979" s="25">
        <v>0</v>
      </c>
      <c r="N979" s="25">
        <v>0</v>
      </c>
      <c r="O979" s="25">
        <v>0</v>
      </c>
      <c r="P979" s="17">
        <v>0</v>
      </c>
      <c r="Q979" s="17">
        <v>3000</v>
      </c>
      <c r="R979" s="17">
        <v>0</v>
      </c>
    </row>
    <row r="980" spans="1:18">
      <c r="A980" s="17">
        <v>200793</v>
      </c>
      <c r="B980" s="24" t="s">
        <v>12806</v>
      </c>
      <c r="C980" s="25">
        <v>2</v>
      </c>
      <c r="D980" s="34" t="s">
        <v>71</v>
      </c>
      <c r="E980" s="25">
        <f>IF(D980="",0,VLOOKUP(D980,city!$D$4:$K$352,8,0))</f>
        <v>40</v>
      </c>
      <c r="F980" s="25">
        <v>1</v>
      </c>
      <c r="G980" s="25">
        <v>0</v>
      </c>
      <c r="H980" s="25" t="s">
        <v>11126</v>
      </c>
      <c r="I980" s="34" t="s">
        <v>12807</v>
      </c>
      <c r="J980" s="25">
        <f>IF(I980="","",VLOOKUP(I980,speciality!$B$4:$J$1737,9,0))</f>
        <v>104002</v>
      </c>
      <c r="K980" s="25" t="str">
        <f t="shared" si="12"/>
        <v>4,104002</v>
      </c>
      <c r="L980" s="25">
        <v>0</v>
      </c>
      <c r="M980" s="25">
        <v>0</v>
      </c>
      <c r="N980" s="25">
        <v>0</v>
      </c>
      <c r="O980" s="25">
        <v>0</v>
      </c>
      <c r="P980" s="17">
        <v>0</v>
      </c>
      <c r="Q980" s="17">
        <v>3000</v>
      </c>
      <c r="R980" s="17">
        <v>0</v>
      </c>
    </row>
    <row r="981" spans="1:18">
      <c r="A981" s="17">
        <v>200794</v>
      </c>
      <c r="B981" s="24" t="s">
        <v>12808</v>
      </c>
      <c r="C981" s="25">
        <v>2</v>
      </c>
      <c r="D981" s="34" t="s">
        <v>71</v>
      </c>
      <c r="E981" s="25">
        <f>IF(D981="",0,VLOOKUP(D981,city!$D$4:$K$352,8,0))</f>
        <v>40</v>
      </c>
      <c r="F981" s="25">
        <v>1</v>
      </c>
      <c r="G981" s="25">
        <v>0</v>
      </c>
      <c r="H981" s="25" t="s">
        <v>11126</v>
      </c>
      <c r="I981" s="34" t="s">
        <v>12809</v>
      </c>
      <c r="J981" s="25">
        <f>IF(I981="","",VLOOKUP(I981,speciality!$B$4:$J$1737,9,0))</f>
        <v>104003</v>
      </c>
      <c r="K981" s="25" t="str">
        <f t="shared" si="12"/>
        <v>4,104003</v>
      </c>
      <c r="L981" s="25">
        <v>0</v>
      </c>
      <c r="M981" s="25">
        <v>0</v>
      </c>
      <c r="N981" s="25">
        <v>0</v>
      </c>
      <c r="O981" s="25">
        <v>0</v>
      </c>
      <c r="P981" s="17">
        <v>0</v>
      </c>
      <c r="Q981" s="17">
        <v>3000</v>
      </c>
      <c r="R981" s="17">
        <v>0</v>
      </c>
    </row>
    <row r="982" spans="1:18">
      <c r="A982" s="17">
        <v>200795</v>
      </c>
      <c r="B982" s="24" t="s">
        <v>12810</v>
      </c>
      <c r="C982" s="25">
        <v>2</v>
      </c>
      <c r="D982" s="34" t="s">
        <v>71</v>
      </c>
      <c r="E982" s="25">
        <f>IF(D982="",0,VLOOKUP(D982,city!$D$4:$K$352,8,0))</f>
        <v>40</v>
      </c>
      <c r="F982" s="25">
        <v>1</v>
      </c>
      <c r="G982" s="25">
        <v>0</v>
      </c>
      <c r="H982" s="25" t="s">
        <v>11126</v>
      </c>
      <c r="I982" s="34" t="s">
        <v>12811</v>
      </c>
      <c r="J982" s="25">
        <f>IF(I982="","",VLOOKUP(I982,speciality!$B$4:$J$1737,9,0))</f>
        <v>104004</v>
      </c>
      <c r="K982" s="25" t="str">
        <f t="shared" si="12"/>
        <v>4,104004</v>
      </c>
      <c r="L982" s="25">
        <v>0</v>
      </c>
      <c r="M982" s="25">
        <v>0</v>
      </c>
      <c r="N982" s="25">
        <v>0</v>
      </c>
      <c r="O982" s="25">
        <v>0</v>
      </c>
      <c r="P982" s="17">
        <v>0</v>
      </c>
      <c r="Q982" s="17">
        <v>3000</v>
      </c>
      <c r="R982" s="17">
        <v>0</v>
      </c>
    </row>
    <row r="983" spans="1:18">
      <c r="A983" s="17">
        <v>200796</v>
      </c>
      <c r="B983" s="24" t="s">
        <v>12812</v>
      </c>
      <c r="C983" s="25">
        <v>2</v>
      </c>
      <c r="D983" s="34" t="s">
        <v>73</v>
      </c>
      <c r="E983" s="25">
        <f>IF(D983="",0,VLOOKUP(D983,city!$D$4:$K$352,8,0))</f>
        <v>41</v>
      </c>
      <c r="F983" s="25">
        <v>1</v>
      </c>
      <c r="G983" s="25">
        <v>0</v>
      </c>
      <c r="H983" s="25" t="s">
        <v>11126</v>
      </c>
      <c r="I983" s="34" t="s">
        <v>12813</v>
      </c>
      <c r="J983" s="25">
        <f>IF(I983="","",VLOOKUP(I983,speciality!$B$4:$J$1737,9,0))</f>
        <v>104104</v>
      </c>
      <c r="K983" s="25" t="str">
        <f t="shared" si="12"/>
        <v>4,104104</v>
      </c>
      <c r="L983" s="25">
        <v>0</v>
      </c>
      <c r="M983" s="25">
        <v>0</v>
      </c>
      <c r="N983" s="25">
        <v>0</v>
      </c>
      <c r="O983" s="25">
        <v>0</v>
      </c>
      <c r="P983" s="17">
        <v>0</v>
      </c>
      <c r="Q983" s="17">
        <v>3000</v>
      </c>
      <c r="R983" s="17">
        <v>0</v>
      </c>
    </row>
    <row r="984" spans="1:18">
      <c r="A984" s="17">
        <v>200797</v>
      </c>
      <c r="B984" s="24" t="s">
        <v>12814</v>
      </c>
      <c r="C984" s="25">
        <v>2</v>
      </c>
      <c r="D984" s="34" t="s">
        <v>73</v>
      </c>
      <c r="E984" s="25">
        <f>IF(D984="",0,VLOOKUP(D984,city!$D$4:$K$352,8,0))</f>
        <v>41</v>
      </c>
      <c r="F984" s="25">
        <v>1</v>
      </c>
      <c r="G984" s="25">
        <v>0</v>
      </c>
      <c r="H984" s="25" t="s">
        <v>11126</v>
      </c>
      <c r="I984" s="34" t="s">
        <v>12815</v>
      </c>
      <c r="J984" s="25">
        <f>IF(I984="","",VLOOKUP(I984,speciality!$B$4:$J$1737,9,0))</f>
        <v>104101</v>
      </c>
      <c r="K984" s="25" t="str">
        <f t="shared" si="12"/>
        <v>4,104101</v>
      </c>
      <c r="L984" s="25">
        <v>0</v>
      </c>
      <c r="M984" s="25">
        <v>0</v>
      </c>
      <c r="N984" s="25">
        <v>0</v>
      </c>
      <c r="O984" s="25">
        <v>0</v>
      </c>
      <c r="P984" s="17">
        <v>0</v>
      </c>
      <c r="Q984" s="17">
        <v>3000</v>
      </c>
      <c r="R984" s="17">
        <v>0</v>
      </c>
    </row>
    <row r="985" spans="1:18">
      <c r="A985" s="17">
        <v>200798</v>
      </c>
      <c r="B985" s="24" t="s">
        <v>12816</v>
      </c>
      <c r="C985" s="25">
        <v>2</v>
      </c>
      <c r="D985" s="34" t="s">
        <v>73</v>
      </c>
      <c r="E985" s="25">
        <f>IF(D985="",0,VLOOKUP(D985,city!$D$4:$K$352,8,0))</f>
        <v>41</v>
      </c>
      <c r="F985" s="25">
        <v>1</v>
      </c>
      <c r="G985" s="25">
        <v>0</v>
      </c>
      <c r="H985" s="25" t="s">
        <v>11126</v>
      </c>
      <c r="I985" s="34" t="s">
        <v>12817</v>
      </c>
      <c r="J985" s="25">
        <f>IF(I985="","",VLOOKUP(I985,speciality!$B$4:$J$1737,9,0))</f>
        <v>104102</v>
      </c>
      <c r="K985" s="25" t="str">
        <f t="shared" si="12"/>
        <v>4,104102</v>
      </c>
      <c r="L985" s="25">
        <v>0</v>
      </c>
      <c r="M985" s="25">
        <v>0</v>
      </c>
      <c r="N985" s="25">
        <v>0</v>
      </c>
      <c r="O985" s="25">
        <v>0</v>
      </c>
      <c r="P985" s="17">
        <v>0</v>
      </c>
      <c r="Q985" s="17">
        <v>3000</v>
      </c>
      <c r="R985" s="17">
        <v>0</v>
      </c>
    </row>
    <row r="986" spans="1:18">
      <c r="A986" s="17">
        <v>200799</v>
      </c>
      <c r="B986" s="24" t="s">
        <v>12818</v>
      </c>
      <c r="C986" s="25">
        <v>2</v>
      </c>
      <c r="D986" s="34" t="s">
        <v>73</v>
      </c>
      <c r="E986" s="25">
        <f>IF(D986="",0,VLOOKUP(D986,city!$D$4:$K$352,8,0))</f>
        <v>41</v>
      </c>
      <c r="F986" s="25">
        <v>1</v>
      </c>
      <c r="G986" s="25">
        <v>0</v>
      </c>
      <c r="H986" s="25" t="s">
        <v>11126</v>
      </c>
      <c r="I986" s="34"/>
      <c r="J986" s="25" t="str">
        <f>IF(I986="","",VLOOKUP(I986,speciality!$B$4:$J$1737,9,0))</f>
        <v/>
      </c>
      <c r="K986" s="25" t="str">
        <f t="shared" si="12"/>
        <v>3,-1</v>
      </c>
      <c r="L986" s="25">
        <v>0</v>
      </c>
      <c r="M986" s="25">
        <v>0</v>
      </c>
      <c r="N986" s="25">
        <v>0</v>
      </c>
      <c r="O986" s="25">
        <v>0</v>
      </c>
      <c r="P986" s="17">
        <v>0</v>
      </c>
      <c r="Q986" s="17">
        <v>3000</v>
      </c>
      <c r="R986" s="17">
        <v>0</v>
      </c>
    </row>
    <row r="987" spans="1:18">
      <c r="A987" s="17">
        <v>200800</v>
      </c>
      <c r="B987" s="24" t="s">
        <v>12819</v>
      </c>
      <c r="C987" s="25">
        <v>2</v>
      </c>
      <c r="D987" s="34" t="s">
        <v>72</v>
      </c>
      <c r="E987" s="25">
        <f>IF(D987="",0,VLOOKUP(D987,city!$D$4:$K$352,8,0))</f>
        <v>42</v>
      </c>
      <c r="F987" s="25">
        <v>1</v>
      </c>
      <c r="G987" s="25">
        <v>0</v>
      </c>
      <c r="H987" s="25" t="s">
        <v>11126</v>
      </c>
      <c r="I987" s="34" t="s">
        <v>12820</v>
      </c>
      <c r="J987" s="25">
        <f>IF(I987="","",VLOOKUP(I987,speciality!$B$4:$J$1737,9,0))</f>
        <v>104202</v>
      </c>
      <c r="K987" s="25" t="str">
        <f t="shared" si="12"/>
        <v>4,104202</v>
      </c>
      <c r="L987" s="25">
        <v>0</v>
      </c>
      <c r="M987" s="25">
        <v>0</v>
      </c>
      <c r="N987" s="25">
        <v>0</v>
      </c>
      <c r="O987" s="25">
        <v>0</v>
      </c>
      <c r="P987" s="17">
        <v>0</v>
      </c>
      <c r="Q987" s="17">
        <v>3000</v>
      </c>
      <c r="R987" s="17">
        <v>0</v>
      </c>
    </row>
    <row r="988" spans="1:18">
      <c r="A988" s="17">
        <v>200801</v>
      </c>
      <c r="B988" s="24" t="s">
        <v>12821</v>
      </c>
      <c r="C988" s="25">
        <v>2</v>
      </c>
      <c r="D988" s="34" t="s">
        <v>72</v>
      </c>
      <c r="E988" s="25">
        <f>IF(D988="",0,VLOOKUP(D988,city!$D$4:$K$352,8,0))</f>
        <v>42</v>
      </c>
      <c r="F988" s="25">
        <v>1</v>
      </c>
      <c r="G988" s="25">
        <v>0</v>
      </c>
      <c r="H988" s="25" t="s">
        <v>11126</v>
      </c>
      <c r="I988" s="34" t="s">
        <v>12822</v>
      </c>
      <c r="J988" s="25">
        <f>IF(I988="","",VLOOKUP(I988,speciality!$B$4:$J$1737,9,0))</f>
        <v>104201</v>
      </c>
      <c r="K988" s="25" t="str">
        <f t="shared" si="12"/>
        <v>4,104201</v>
      </c>
      <c r="L988" s="25">
        <v>0</v>
      </c>
      <c r="M988" s="25">
        <v>0</v>
      </c>
      <c r="N988" s="25">
        <v>0</v>
      </c>
      <c r="O988" s="25">
        <v>0</v>
      </c>
      <c r="P988" s="17">
        <v>0</v>
      </c>
      <c r="Q988" s="17">
        <v>3000</v>
      </c>
      <c r="R988" s="17">
        <v>0</v>
      </c>
    </row>
    <row r="989" spans="1:18">
      <c r="A989" s="17">
        <v>200802</v>
      </c>
      <c r="B989" s="24" t="s">
        <v>12823</v>
      </c>
      <c r="C989" s="25">
        <v>2</v>
      </c>
      <c r="D989" s="34" t="s">
        <v>72</v>
      </c>
      <c r="E989" s="25">
        <f>IF(D989="",0,VLOOKUP(D989,city!$D$4:$K$352,8,0))</f>
        <v>42</v>
      </c>
      <c r="F989" s="25">
        <v>1</v>
      </c>
      <c r="G989" s="25">
        <v>0</v>
      </c>
      <c r="H989" s="25" t="s">
        <v>11126</v>
      </c>
      <c r="I989" s="34"/>
      <c r="J989" s="25" t="str">
        <f>IF(I989="","",VLOOKUP(I989,speciality!$B$4:$J$1737,9,0))</f>
        <v/>
      </c>
      <c r="K989" s="25" t="str">
        <f t="shared" si="12"/>
        <v>3,-1</v>
      </c>
      <c r="L989" s="25">
        <v>0</v>
      </c>
      <c r="M989" s="25">
        <v>0</v>
      </c>
      <c r="N989" s="25">
        <v>0</v>
      </c>
      <c r="O989" s="25">
        <v>0</v>
      </c>
      <c r="P989" s="17">
        <v>0</v>
      </c>
      <c r="Q989" s="17">
        <v>3000</v>
      </c>
      <c r="R989" s="17">
        <v>0</v>
      </c>
    </row>
    <row r="990" spans="1:18">
      <c r="A990" s="17">
        <v>200803</v>
      </c>
      <c r="B990" s="24" t="s">
        <v>12824</v>
      </c>
      <c r="C990" s="25">
        <v>2</v>
      </c>
      <c r="D990" s="34" t="s">
        <v>72</v>
      </c>
      <c r="E990" s="25">
        <f>IF(D990="",0,VLOOKUP(D990,city!$D$4:$K$352,8,0))</f>
        <v>42</v>
      </c>
      <c r="F990" s="25">
        <v>1</v>
      </c>
      <c r="G990" s="25">
        <v>0</v>
      </c>
      <c r="H990" s="25" t="s">
        <v>11126</v>
      </c>
      <c r="I990" s="34" t="s">
        <v>12825</v>
      </c>
      <c r="J990" s="25">
        <f>IF(I990="","",VLOOKUP(I990,speciality!$B$4:$J$1737,9,0))</f>
        <v>104203</v>
      </c>
      <c r="K990" s="25" t="str">
        <f t="shared" si="12"/>
        <v>4,104203</v>
      </c>
      <c r="L990" s="25">
        <v>0</v>
      </c>
      <c r="M990" s="25">
        <v>0</v>
      </c>
      <c r="N990" s="25">
        <v>0</v>
      </c>
      <c r="O990" s="25">
        <v>0</v>
      </c>
      <c r="P990" s="17">
        <v>0</v>
      </c>
      <c r="Q990" s="17">
        <v>3000</v>
      </c>
      <c r="R990" s="17">
        <v>0</v>
      </c>
    </row>
    <row r="991" spans="1:18">
      <c r="A991" s="17">
        <v>200804</v>
      </c>
      <c r="B991" s="24" t="s">
        <v>12826</v>
      </c>
      <c r="C991" s="25">
        <v>2</v>
      </c>
      <c r="D991" s="34" t="s">
        <v>74</v>
      </c>
      <c r="E991" s="25">
        <f>IF(D991="",0,VLOOKUP(D991,city!$D$4:$K$352,8,0))</f>
        <v>43</v>
      </c>
      <c r="F991" s="25">
        <v>1</v>
      </c>
      <c r="G991" s="25">
        <v>0</v>
      </c>
      <c r="H991" s="25" t="s">
        <v>11126</v>
      </c>
      <c r="I991" s="34"/>
      <c r="J991" s="25" t="str">
        <f>IF(I991="","",VLOOKUP(I991,speciality!$B$4:$J$1737,9,0))</f>
        <v/>
      </c>
      <c r="K991" s="25" t="str">
        <f t="shared" si="12"/>
        <v>3,-1</v>
      </c>
      <c r="L991" s="25">
        <v>0</v>
      </c>
      <c r="M991" s="25">
        <v>0</v>
      </c>
      <c r="N991" s="25">
        <v>0</v>
      </c>
      <c r="O991" s="25">
        <v>0</v>
      </c>
      <c r="P991" s="17">
        <v>0</v>
      </c>
      <c r="Q991" s="17">
        <v>3000</v>
      </c>
      <c r="R991" s="17">
        <v>0</v>
      </c>
    </row>
    <row r="992" spans="1:18">
      <c r="A992" s="17">
        <v>200805</v>
      </c>
      <c r="B992" s="24" t="s">
        <v>12827</v>
      </c>
      <c r="C992" s="25">
        <v>2</v>
      </c>
      <c r="D992" s="34" t="s">
        <v>74</v>
      </c>
      <c r="E992" s="25">
        <f>IF(D992="",0,VLOOKUP(D992,city!$D$4:$K$352,8,0))</f>
        <v>43</v>
      </c>
      <c r="F992" s="25">
        <v>1</v>
      </c>
      <c r="G992" s="25">
        <v>0</v>
      </c>
      <c r="H992" s="25" t="s">
        <v>11126</v>
      </c>
      <c r="I992" s="34" t="s">
        <v>12828</v>
      </c>
      <c r="J992" s="25">
        <f>IF(I992="","",VLOOKUP(I992,speciality!$B$4:$J$1737,9,0))</f>
        <v>104304</v>
      </c>
      <c r="K992" s="25" t="str">
        <f t="shared" si="12"/>
        <v>4,104304</v>
      </c>
      <c r="L992" s="25">
        <v>0</v>
      </c>
      <c r="M992" s="25">
        <v>0</v>
      </c>
      <c r="N992" s="25">
        <v>0</v>
      </c>
      <c r="O992" s="25">
        <v>0</v>
      </c>
      <c r="P992" s="17">
        <v>0</v>
      </c>
      <c r="Q992" s="17">
        <v>3000</v>
      </c>
      <c r="R992" s="17">
        <v>0</v>
      </c>
    </row>
    <row r="993" spans="1:18">
      <c r="A993" s="17">
        <v>200806</v>
      </c>
      <c r="B993" s="24" t="s">
        <v>12829</v>
      </c>
      <c r="C993" s="25">
        <v>2</v>
      </c>
      <c r="D993" s="34" t="s">
        <v>74</v>
      </c>
      <c r="E993" s="25">
        <f>IF(D993="",0,VLOOKUP(D993,city!$D$4:$K$352,8,0))</f>
        <v>43</v>
      </c>
      <c r="F993" s="25">
        <v>1</v>
      </c>
      <c r="G993" s="25">
        <v>0</v>
      </c>
      <c r="H993" s="25" t="s">
        <v>11126</v>
      </c>
      <c r="I993" s="34"/>
      <c r="J993" s="25" t="str">
        <f>IF(I993="","",VLOOKUP(I993,speciality!$B$4:$J$1737,9,0))</f>
        <v/>
      </c>
      <c r="K993" s="25" t="str">
        <f t="shared" si="12"/>
        <v>3,-1</v>
      </c>
      <c r="L993" s="25">
        <v>0</v>
      </c>
      <c r="M993" s="25">
        <v>0</v>
      </c>
      <c r="N993" s="25">
        <v>0</v>
      </c>
      <c r="O993" s="25">
        <v>0</v>
      </c>
      <c r="P993" s="17">
        <v>0</v>
      </c>
      <c r="Q993" s="17">
        <v>3000</v>
      </c>
      <c r="R993" s="17">
        <v>0</v>
      </c>
    </row>
    <row r="994" spans="1:18">
      <c r="A994" s="17">
        <v>200807</v>
      </c>
      <c r="B994" s="24" t="s">
        <v>12830</v>
      </c>
      <c r="C994" s="25">
        <v>2</v>
      </c>
      <c r="D994" s="34" t="s">
        <v>74</v>
      </c>
      <c r="E994" s="25">
        <f>IF(D994="",0,VLOOKUP(D994,city!$D$4:$K$352,8,0))</f>
        <v>43</v>
      </c>
      <c r="F994" s="25">
        <v>1</v>
      </c>
      <c r="G994" s="25">
        <v>0</v>
      </c>
      <c r="H994" s="25" t="s">
        <v>11126</v>
      </c>
      <c r="I994" s="34" t="s">
        <v>12831</v>
      </c>
      <c r="J994" s="25">
        <f>IF(I994="","",VLOOKUP(I994,speciality!$B$4:$J$1737,9,0))</f>
        <v>104305</v>
      </c>
      <c r="K994" s="25" t="str">
        <f t="shared" si="12"/>
        <v>4,104305</v>
      </c>
      <c r="L994" s="25">
        <v>0</v>
      </c>
      <c r="M994" s="25">
        <v>0</v>
      </c>
      <c r="N994" s="25">
        <v>0</v>
      </c>
      <c r="O994" s="25">
        <v>0</v>
      </c>
      <c r="P994" s="17">
        <v>0</v>
      </c>
      <c r="Q994" s="17">
        <v>3000</v>
      </c>
      <c r="R994" s="17">
        <v>0</v>
      </c>
    </row>
    <row r="995" spans="1:18">
      <c r="A995" s="17">
        <v>200808</v>
      </c>
      <c r="B995" s="24" t="s">
        <v>12832</v>
      </c>
      <c r="C995" s="25">
        <v>2</v>
      </c>
      <c r="D995" s="34" t="s">
        <v>75</v>
      </c>
      <c r="E995" s="25">
        <f>IF(D995="",0,VLOOKUP(D995,city!$D$4:$K$352,8,0))</f>
        <v>44</v>
      </c>
      <c r="F995" s="25">
        <v>1</v>
      </c>
      <c r="G995" s="25">
        <v>0</v>
      </c>
      <c r="H995" s="25" t="s">
        <v>11126</v>
      </c>
      <c r="I995" s="34" t="s">
        <v>12833</v>
      </c>
      <c r="J995" s="25">
        <f>IF(I995="","",VLOOKUP(I995,speciality!$B$4:$J$1737,9,0))</f>
        <v>104401</v>
      </c>
      <c r="K995" s="25" t="str">
        <f t="shared" si="12"/>
        <v>4,104401</v>
      </c>
      <c r="L995" s="25">
        <v>0</v>
      </c>
      <c r="M995" s="25">
        <v>0</v>
      </c>
      <c r="N995" s="25">
        <v>0</v>
      </c>
      <c r="O995" s="25">
        <v>0</v>
      </c>
      <c r="P995" s="17">
        <v>0</v>
      </c>
      <c r="Q995" s="17">
        <v>3000</v>
      </c>
      <c r="R995" s="17">
        <v>0</v>
      </c>
    </row>
    <row r="996" spans="1:18">
      <c r="A996" s="17">
        <v>200809</v>
      </c>
      <c r="B996" s="24" t="s">
        <v>12834</v>
      </c>
      <c r="C996" s="25">
        <v>2</v>
      </c>
      <c r="D996" s="34" t="s">
        <v>75</v>
      </c>
      <c r="E996" s="25">
        <f>IF(D996="",0,VLOOKUP(D996,city!$D$4:$K$352,8,0))</f>
        <v>44</v>
      </c>
      <c r="F996" s="25">
        <v>1</v>
      </c>
      <c r="G996" s="25">
        <v>0</v>
      </c>
      <c r="H996" s="25" t="s">
        <v>11126</v>
      </c>
      <c r="I996" s="34"/>
      <c r="J996" s="25" t="str">
        <f>IF(I996="","",VLOOKUP(I996,speciality!$B$4:$J$1737,9,0))</f>
        <v/>
      </c>
      <c r="K996" s="25" t="str">
        <f t="shared" si="12"/>
        <v>3,-1</v>
      </c>
      <c r="L996" s="25">
        <v>0</v>
      </c>
      <c r="M996" s="25">
        <v>0</v>
      </c>
      <c r="N996" s="25">
        <v>0</v>
      </c>
      <c r="O996" s="25">
        <v>0</v>
      </c>
      <c r="P996" s="17">
        <v>0</v>
      </c>
      <c r="Q996" s="17">
        <v>3000</v>
      </c>
      <c r="R996" s="17">
        <v>0</v>
      </c>
    </row>
    <row r="997" spans="1:18">
      <c r="A997" s="17">
        <v>200810</v>
      </c>
      <c r="B997" s="24" t="s">
        <v>12835</v>
      </c>
      <c r="C997" s="25">
        <v>2</v>
      </c>
      <c r="D997" s="34" t="s">
        <v>75</v>
      </c>
      <c r="E997" s="25">
        <f>IF(D997="",0,VLOOKUP(D997,city!$D$4:$K$352,8,0))</f>
        <v>44</v>
      </c>
      <c r="F997" s="25">
        <v>1</v>
      </c>
      <c r="G997" s="25">
        <v>0</v>
      </c>
      <c r="H997" s="25" t="s">
        <v>11126</v>
      </c>
      <c r="I997" s="34" t="s">
        <v>12836</v>
      </c>
      <c r="J997" s="25">
        <f>IF(I997="","",VLOOKUP(I997,speciality!$B$4:$J$1737,9,0))</f>
        <v>104404</v>
      </c>
      <c r="K997" s="25" t="str">
        <f t="shared" si="12"/>
        <v>4,104404</v>
      </c>
      <c r="L997" s="25">
        <v>0</v>
      </c>
      <c r="M997" s="25">
        <v>0</v>
      </c>
      <c r="N997" s="25">
        <v>0</v>
      </c>
      <c r="O997" s="25">
        <v>0</v>
      </c>
      <c r="P997" s="17">
        <v>0</v>
      </c>
      <c r="Q997" s="17">
        <v>3000</v>
      </c>
      <c r="R997" s="17">
        <v>0</v>
      </c>
    </row>
    <row r="998" spans="1:18">
      <c r="A998" s="17">
        <v>200811</v>
      </c>
      <c r="B998" s="24" t="s">
        <v>12837</v>
      </c>
      <c r="C998" s="25">
        <v>2</v>
      </c>
      <c r="D998" s="34" t="s">
        <v>75</v>
      </c>
      <c r="E998" s="25">
        <f>IF(D998="",0,VLOOKUP(D998,city!$D$4:$K$352,8,0))</f>
        <v>44</v>
      </c>
      <c r="F998" s="25">
        <v>1</v>
      </c>
      <c r="G998" s="25">
        <v>0</v>
      </c>
      <c r="H998" s="25" t="s">
        <v>11126</v>
      </c>
      <c r="I998" s="34" t="s">
        <v>12838</v>
      </c>
      <c r="J998" s="25">
        <f>IF(I998="","",VLOOKUP(I998,speciality!$B$4:$J$1737,9,0))</f>
        <v>104405</v>
      </c>
      <c r="K998" s="25" t="str">
        <f t="shared" si="12"/>
        <v>4,104405</v>
      </c>
      <c r="L998" s="25">
        <v>0</v>
      </c>
      <c r="M998" s="25">
        <v>0</v>
      </c>
      <c r="N998" s="25">
        <v>0</v>
      </c>
      <c r="O998" s="25">
        <v>0</v>
      </c>
      <c r="P998" s="17">
        <v>0</v>
      </c>
      <c r="Q998" s="17">
        <v>3000</v>
      </c>
      <c r="R998" s="17">
        <v>0</v>
      </c>
    </row>
    <row r="999" spans="1:18">
      <c r="A999" s="17">
        <v>200812</v>
      </c>
      <c r="B999" s="24" t="s">
        <v>12839</v>
      </c>
      <c r="C999" s="25">
        <v>2</v>
      </c>
      <c r="D999" s="34" t="s">
        <v>76</v>
      </c>
      <c r="E999" s="25">
        <f>IF(D999="",0,VLOOKUP(D999,city!$D$4:$K$352,8,0))</f>
        <v>45</v>
      </c>
      <c r="F999" s="25">
        <v>1</v>
      </c>
      <c r="G999" s="25">
        <v>0</v>
      </c>
      <c r="H999" s="25" t="s">
        <v>11126</v>
      </c>
      <c r="I999" s="34"/>
      <c r="J999" s="25" t="str">
        <f>IF(I999="","",VLOOKUP(I999,speciality!$B$4:$J$1737,9,0))</f>
        <v/>
      </c>
      <c r="K999" s="25" t="str">
        <f t="shared" si="12"/>
        <v>3,-1</v>
      </c>
      <c r="L999" s="25">
        <v>0</v>
      </c>
      <c r="M999" s="25">
        <v>0</v>
      </c>
      <c r="N999" s="25">
        <v>0</v>
      </c>
      <c r="O999" s="25">
        <v>0</v>
      </c>
      <c r="P999" s="17">
        <v>0</v>
      </c>
      <c r="Q999" s="17">
        <v>3000</v>
      </c>
      <c r="R999" s="17">
        <v>0</v>
      </c>
    </row>
    <row r="1000" spans="1:18">
      <c r="A1000" s="17">
        <v>200813</v>
      </c>
      <c r="B1000" s="24" t="s">
        <v>12840</v>
      </c>
      <c r="C1000" s="25">
        <v>2</v>
      </c>
      <c r="D1000" s="34" t="s">
        <v>76</v>
      </c>
      <c r="E1000" s="25">
        <f>IF(D1000="",0,VLOOKUP(D1000,city!$D$4:$K$352,8,0))</f>
        <v>45</v>
      </c>
      <c r="F1000" s="25">
        <v>1</v>
      </c>
      <c r="G1000" s="25">
        <v>0</v>
      </c>
      <c r="H1000" s="25" t="s">
        <v>11126</v>
      </c>
      <c r="I1000" s="34" t="s">
        <v>12841</v>
      </c>
      <c r="J1000" s="25">
        <f>IF(I1000="","",VLOOKUP(I1000,speciality!$B$4:$J$1737,9,0))</f>
        <v>104503</v>
      </c>
      <c r="K1000" s="25" t="str">
        <f t="shared" si="12"/>
        <v>4,104503</v>
      </c>
      <c r="L1000" s="25">
        <v>0</v>
      </c>
      <c r="M1000" s="25">
        <v>0</v>
      </c>
      <c r="N1000" s="25">
        <v>0</v>
      </c>
      <c r="O1000" s="25">
        <v>0</v>
      </c>
      <c r="P1000" s="17">
        <v>0</v>
      </c>
      <c r="Q1000" s="17">
        <v>3000</v>
      </c>
      <c r="R1000" s="17">
        <v>0</v>
      </c>
    </row>
    <row r="1001" spans="1:18">
      <c r="A1001" s="17">
        <v>200814</v>
      </c>
      <c r="B1001" s="24" t="s">
        <v>12842</v>
      </c>
      <c r="C1001" s="25">
        <v>2</v>
      </c>
      <c r="D1001" s="34" t="s">
        <v>76</v>
      </c>
      <c r="E1001" s="25">
        <f>IF(D1001="",0,VLOOKUP(D1001,city!$D$4:$K$352,8,0))</f>
        <v>45</v>
      </c>
      <c r="F1001" s="25">
        <v>1</v>
      </c>
      <c r="G1001" s="25">
        <v>0</v>
      </c>
      <c r="H1001" s="25" t="s">
        <v>11126</v>
      </c>
      <c r="I1001" s="34" t="s">
        <v>12843</v>
      </c>
      <c r="J1001" s="25">
        <f>IF(I1001="","",VLOOKUP(I1001,speciality!$B$4:$J$1737,9,0))</f>
        <v>104504</v>
      </c>
      <c r="K1001" s="25" t="str">
        <f t="shared" si="12"/>
        <v>4,104504</v>
      </c>
      <c r="L1001" s="25">
        <v>0</v>
      </c>
      <c r="M1001" s="25">
        <v>0</v>
      </c>
      <c r="N1001" s="25">
        <v>0</v>
      </c>
      <c r="O1001" s="25">
        <v>0</v>
      </c>
      <c r="P1001" s="17">
        <v>0</v>
      </c>
      <c r="Q1001" s="17">
        <v>3000</v>
      </c>
      <c r="R1001" s="17">
        <v>0</v>
      </c>
    </row>
    <row r="1002" spans="1:18">
      <c r="A1002" s="17">
        <v>200815</v>
      </c>
      <c r="B1002" s="24" t="s">
        <v>12844</v>
      </c>
      <c r="C1002" s="25">
        <v>2</v>
      </c>
      <c r="D1002" s="34" t="s">
        <v>76</v>
      </c>
      <c r="E1002" s="25">
        <f>IF(D1002="",0,VLOOKUP(D1002,city!$D$4:$K$352,8,0))</f>
        <v>45</v>
      </c>
      <c r="F1002" s="25">
        <v>1</v>
      </c>
      <c r="G1002" s="25">
        <v>0</v>
      </c>
      <c r="H1002" s="25" t="s">
        <v>11126</v>
      </c>
      <c r="I1002" s="34" t="s">
        <v>12845</v>
      </c>
      <c r="J1002" s="25">
        <f>IF(I1002="","",VLOOKUP(I1002,speciality!$B$4:$J$1737,9,0))</f>
        <v>104501</v>
      </c>
      <c r="K1002" s="25" t="str">
        <f t="shared" si="12"/>
        <v>4,104501</v>
      </c>
      <c r="L1002" s="25">
        <v>0</v>
      </c>
      <c r="M1002" s="25">
        <v>0</v>
      </c>
      <c r="N1002" s="25">
        <v>0</v>
      </c>
      <c r="O1002" s="25">
        <v>0</v>
      </c>
      <c r="P1002" s="17">
        <v>0</v>
      </c>
      <c r="Q1002" s="17">
        <v>3000</v>
      </c>
      <c r="R1002" s="17">
        <v>0</v>
      </c>
    </row>
    <row r="1003" spans="1:18">
      <c r="A1003" s="17">
        <v>200816</v>
      </c>
      <c r="B1003" s="24" t="s">
        <v>12846</v>
      </c>
      <c r="C1003" s="25">
        <v>2</v>
      </c>
      <c r="D1003" s="34" t="s">
        <v>77</v>
      </c>
      <c r="E1003" s="25">
        <f>IF(D1003="",0,VLOOKUP(D1003,city!$D$4:$K$352,8,0))</f>
        <v>46</v>
      </c>
      <c r="F1003" s="25">
        <v>1</v>
      </c>
      <c r="G1003" s="25">
        <v>0</v>
      </c>
      <c r="H1003" s="25" t="s">
        <v>11126</v>
      </c>
      <c r="I1003" s="39" t="s">
        <v>12847</v>
      </c>
      <c r="J1003" s="25">
        <f>IF(I1003="","",VLOOKUP(I1003,speciality!$B$4:$J$1737,9,0))</f>
        <v>104605</v>
      </c>
      <c r="K1003" s="25" t="str">
        <f t="shared" si="12"/>
        <v>4,104605</v>
      </c>
      <c r="L1003" s="25">
        <v>0</v>
      </c>
      <c r="M1003" s="25">
        <v>0</v>
      </c>
      <c r="N1003" s="25">
        <v>0</v>
      </c>
      <c r="O1003" s="25">
        <v>0</v>
      </c>
      <c r="P1003" s="17">
        <v>0</v>
      </c>
      <c r="Q1003" s="17">
        <v>3000</v>
      </c>
      <c r="R1003" s="17">
        <v>0</v>
      </c>
    </row>
    <row r="1004" spans="1:18">
      <c r="A1004" s="17">
        <v>200817</v>
      </c>
      <c r="B1004" s="24" t="s">
        <v>12848</v>
      </c>
      <c r="C1004" s="25">
        <v>2</v>
      </c>
      <c r="D1004" s="34" t="s">
        <v>77</v>
      </c>
      <c r="E1004" s="25">
        <f>IF(D1004="",0,VLOOKUP(D1004,city!$D$4:$K$352,8,0))</f>
        <v>46</v>
      </c>
      <c r="F1004" s="25">
        <v>1</v>
      </c>
      <c r="G1004" s="25">
        <v>0</v>
      </c>
      <c r="H1004" s="25" t="s">
        <v>11126</v>
      </c>
      <c r="I1004" s="39" t="s">
        <v>12849</v>
      </c>
      <c r="J1004" s="25">
        <f>IF(I1004="","",VLOOKUP(I1004,speciality!$B$4:$J$1737,9,0))</f>
        <v>104601</v>
      </c>
      <c r="K1004" s="25" t="str">
        <f t="shared" si="12"/>
        <v>4,104601</v>
      </c>
      <c r="L1004" s="25">
        <v>0</v>
      </c>
      <c r="M1004" s="25">
        <v>0</v>
      </c>
      <c r="N1004" s="25">
        <v>0</v>
      </c>
      <c r="O1004" s="25">
        <v>0</v>
      </c>
      <c r="P1004" s="17">
        <v>0</v>
      </c>
      <c r="Q1004" s="17">
        <v>3000</v>
      </c>
      <c r="R1004" s="17">
        <v>0</v>
      </c>
    </row>
    <row r="1005" spans="1:18">
      <c r="A1005" s="17">
        <v>200818</v>
      </c>
      <c r="B1005" s="24" t="s">
        <v>12850</v>
      </c>
      <c r="C1005" s="25">
        <v>2</v>
      </c>
      <c r="D1005" s="34" t="s">
        <v>77</v>
      </c>
      <c r="E1005" s="25">
        <f>IF(D1005="",0,VLOOKUP(D1005,city!$D$4:$K$352,8,0))</f>
        <v>46</v>
      </c>
      <c r="F1005" s="25">
        <v>1</v>
      </c>
      <c r="G1005" s="25">
        <v>0</v>
      </c>
      <c r="H1005" s="25" t="s">
        <v>11126</v>
      </c>
      <c r="I1005" s="39" t="s">
        <v>12851</v>
      </c>
      <c r="J1005" s="25">
        <f>IF(I1005="","",VLOOKUP(I1005,speciality!$B$4:$J$1737,9,0))</f>
        <v>104602</v>
      </c>
      <c r="K1005" s="25" t="str">
        <f t="shared" si="12"/>
        <v>4,104602</v>
      </c>
      <c r="L1005" s="25">
        <v>0</v>
      </c>
      <c r="M1005" s="25">
        <v>0</v>
      </c>
      <c r="N1005" s="25">
        <v>0</v>
      </c>
      <c r="O1005" s="25">
        <v>0</v>
      </c>
      <c r="P1005" s="17">
        <v>0</v>
      </c>
      <c r="Q1005" s="17">
        <v>3000</v>
      </c>
      <c r="R1005" s="17">
        <v>0</v>
      </c>
    </row>
    <row r="1006" spans="1:18">
      <c r="A1006" s="17">
        <v>200819</v>
      </c>
      <c r="B1006" s="24" t="s">
        <v>12852</v>
      </c>
      <c r="C1006" s="25">
        <v>2</v>
      </c>
      <c r="D1006" s="34" t="s">
        <v>77</v>
      </c>
      <c r="E1006" s="25">
        <f>IF(D1006="",0,VLOOKUP(D1006,city!$D$4:$K$352,8,0))</f>
        <v>46</v>
      </c>
      <c r="F1006" s="25">
        <v>1</v>
      </c>
      <c r="G1006" s="25">
        <v>0</v>
      </c>
      <c r="H1006" s="25" t="s">
        <v>11126</v>
      </c>
      <c r="I1006" s="34"/>
      <c r="J1006" s="25" t="str">
        <f>IF(I1006="","",VLOOKUP(I1006,speciality!$B$4:$J$1737,9,0))</f>
        <v/>
      </c>
      <c r="K1006" s="25" t="str">
        <f t="shared" si="12"/>
        <v>3,-1</v>
      </c>
      <c r="L1006" s="25">
        <v>0</v>
      </c>
      <c r="M1006" s="25">
        <v>0</v>
      </c>
      <c r="N1006" s="25">
        <v>0</v>
      </c>
      <c r="O1006" s="25">
        <v>0</v>
      </c>
      <c r="P1006" s="17">
        <v>0</v>
      </c>
      <c r="Q1006" s="17">
        <v>3000</v>
      </c>
      <c r="R1006" s="17">
        <v>0</v>
      </c>
    </row>
    <row r="1007" spans="1:18">
      <c r="A1007" s="17">
        <v>200820</v>
      </c>
      <c r="B1007" s="24" t="s">
        <v>12853</v>
      </c>
      <c r="C1007" s="25">
        <v>2</v>
      </c>
      <c r="D1007" s="34" t="s">
        <v>78</v>
      </c>
      <c r="E1007" s="25">
        <f>IF(D1007="",0,VLOOKUP(D1007,city!$D$4:$K$352,8,0))</f>
        <v>47</v>
      </c>
      <c r="F1007" s="25">
        <v>1</v>
      </c>
      <c r="G1007" s="25">
        <v>0</v>
      </c>
      <c r="H1007" s="25" t="s">
        <v>11126</v>
      </c>
      <c r="I1007" s="34" t="s">
        <v>12854</v>
      </c>
      <c r="J1007" s="25">
        <f>IF(I1007="","",VLOOKUP(I1007,speciality!$B$4:$J$1737,9,0))</f>
        <v>104704</v>
      </c>
      <c r="K1007" s="25" t="str">
        <f t="shared" si="12"/>
        <v>4,104704</v>
      </c>
      <c r="L1007" s="25">
        <v>0</v>
      </c>
      <c r="M1007" s="25">
        <v>0</v>
      </c>
      <c r="N1007" s="25">
        <v>0</v>
      </c>
      <c r="O1007" s="25">
        <v>0</v>
      </c>
      <c r="P1007" s="17">
        <v>0</v>
      </c>
      <c r="Q1007" s="17">
        <v>3000</v>
      </c>
      <c r="R1007" s="17">
        <v>0</v>
      </c>
    </row>
    <row r="1008" spans="1:18">
      <c r="A1008" s="17">
        <v>200821</v>
      </c>
      <c r="B1008" s="24" t="s">
        <v>12855</v>
      </c>
      <c r="C1008" s="25">
        <v>2</v>
      </c>
      <c r="D1008" s="34" t="s">
        <v>78</v>
      </c>
      <c r="E1008" s="25">
        <f>IF(D1008="",0,VLOOKUP(D1008,city!$D$4:$K$352,8,0))</f>
        <v>47</v>
      </c>
      <c r="F1008" s="25">
        <v>1</v>
      </c>
      <c r="G1008" s="25">
        <v>0</v>
      </c>
      <c r="H1008" s="25" t="s">
        <v>11126</v>
      </c>
      <c r="I1008" s="34" t="s">
        <v>12856</v>
      </c>
      <c r="J1008" s="25">
        <f>IF(I1008="","",VLOOKUP(I1008,speciality!$B$4:$J$1737,9,0))</f>
        <v>104702</v>
      </c>
      <c r="K1008" s="25" t="str">
        <f t="shared" si="12"/>
        <v>4,104702</v>
      </c>
      <c r="L1008" s="25">
        <v>0</v>
      </c>
      <c r="M1008" s="25">
        <v>0</v>
      </c>
      <c r="N1008" s="25">
        <v>0</v>
      </c>
      <c r="O1008" s="25">
        <v>0</v>
      </c>
      <c r="P1008" s="17">
        <v>0</v>
      </c>
      <c r="Q1008" s="17">
        <v>3000</v>
      </c>
      <c r="R1008" s="17">
        <v>0</v>
      </c>
    </row>
    <row r="1009" spans="1:18">
      <c r="A1009" s="17">
        <v>200822</v>
      </c>
      <c r="B1009" s="24" t="s">
        <v>12857</v>
      </c>
      <c r="C1009" s="25">
        <v>2</v>
      </c>
      <c r="D1009" s="34" t="s">
        <v>78</v>
      </c>
      <c r="E1009" s="25">
        <f>IF(D1009="",0,VLOOKUP(D1009,city!$D$4:$K$352,8,0))</f>
        <v>47</v>
      </c>
      <c r="F1009" s="25">
        <v>1</v>
      </c>
      <c r="G1009" s="25">
        <v>0</v>
      </c>
      <c r="H1009" s="25" t="s">
        <v>11126</v>
      </c>
      <c r="I1009" s="34" t="s">
        <v>12858</v>
      </c>
      <c r="J1009" s="25">
        <f>IF(I1009="","",VLOOKUP(I1009,speciality!$B$4:$J$1737,9,0))</f>
        <v>104703</v>
      </c>
      <c r="K1009" s="25" t="str">
        <f t="shared" si="12"/>
        <v>4,104703</v>
      </c>
      <c r="L1009" s="25">
        <v>0</v>
      </c>
      <c r="M1009" s="25">
        <v>0</v>
      </c>
      <c r="N1009" s="25">
        <v>0</v>
      </c>
      <c r="O1009" s="25">
        <v>0</v>
      </c>
      <c r="P1009" s="17">
        <v>0</v>
      </c>
      <c r="Q1009" s="17">
        <v>3000</v>
      </c>
      <c r="R1009" s="17">
        <v>0</v>
      </c>
    </row>
    <row r="1010" spans="1:18">
      <c r="A1010" s="17">
        <v>200823</v>
      </c>
      <c r="B1010" s="24" t="s">
        <v>12859</v>
      </c>
      <c r="C1010" s="25">
        <v>2</v>
      </c>
      <c r="D1010" s="34" t="s">
        <v>78</v>
      </c>
      <c r="E1010" s="25">
        <f>IF(D1010="",0,VLOOKUP(D1010,city!$D$4:$K$352,8,0))</f>
        <v>47</v>
      </c>
      <c r="F1010" s="25">
        <v>1</v>
      </c>
      <c r="G1010" s="25">
        <v>0</v>
      </c>
      <c r="H1010" s="25" t="s">
        <v>11126</v>
      </c>
      <c r="I1010" s="34" t="s">
        <v>12860</v>
      </c>
      <c r="J1010" s="25">
        <f>IF(I1010="","",VLOOKUP(I1010,speciality!$B$4:$J$1737,9,0))</f>
        <v>104705</v>
      </c>
      <c r="K1010" s="25" t="str">
        <f t="shared" si="12"/>
        <v>4,104705</v>
      </c>
      <c r="L1010" s="25">
        <v>0</v>
      </c>
      <c r="M1010" s="25">
        <v>0</v>
      </c>
      <c r="N1010" s="25">
        <v>0</v>
      </c>
      <c r="O1010" s="25">
        <v>0</v>
      </c>
      <c r="P1010" s="17">
        <v>0</v>
      </c>
      <c r="Q1010" s="17">
        <v>3000</v>
      </c>
      <c r="R1010" s="17">
        <v>0</v>
      </c>
    </row>
    <row r="1011" spans="1:18">
      <c r="A1011" s="17">
        <v>200824</v>
      </c>
      <c r="B1011" s="24" t="s">
        <v>12861</v>
      </c>
      <c r="C1011" s="25">
        <v>2</v>
      </c>
      <c r="D1011" s="34" t="s">
        <v>79</v>
      </c>
      <c r="E1011" s="25">
        <f>IF(D1011="",0,VLOOKUP(D1011,city!$D$4:$K$352,8,0))</f>
        <v>48</v>
      </c>
      <c r="F1011" s="25">
        <v>1</v>
      </c>
      <c r="G1011" s="25">
        <v>0</v>
      </c>
      <c r="H1011" s="25" t="s">
        <v>11126</v>
      </c>
      <c r="I1011" s="34" t="s">
        <v>12862</v>
      </c>
      <c r="J1011" s="25">
        <f>IF(I1011="","",VLOOKUP(I1011,speciality!$B$4:$J$1737,9,0))</f>
        <v>104801</v>
      </c>
      <c r="K1011" s="25" t="str">
        <f t="shared" si="12"/>
        <v>4,104801</v>
      </c>
      <c r="L1011" s="25">
        <v>0</v>
      </c>
      <c r="M1011" s="25">
        <v>0</v>
      </c>
      <c r="N1011" s="25">
        <v>0</v>
      </c>
      <c r="O1011" s="25">
        <v>0</v>
      </c>
      <c r="P1011" s="17">
        <v>0</v>
      </c>
      <c r="Q1011" s="17">
        <v>3000</v>
      </c>
      <c r="R1011" s="17">
        <v>0</v>
      </c>
    </row>
    <row r="1012" spans="1:18">
      <c r="A1012" s="17">
        <v>200825</v>
      </c>
      <c r="B1012" s="24" t="s">
        <v>12863</v>
      </c>
      <c r="C1012" s="25">
        <v>2</v>
      </c>
      <c r="D1012" s="34" t="s">
        <v>79</v>
      </c>
      <c r="E1012" s="25">
        <f>IF(D1012="",0,VLOOKUP(D1012,city!$D$4:$K$352,8,0))</f>
        <v>48</v>
      </c>
      <c r="F1012" s="25">
        <v>1</v>
      </c>
      <c r="G1012" s="25">
        <v>0</v>
      </c>
      <c r="H1012" s="25" t="s">
        <v>11126</v>
      </c>
      <c r="I1012" s="34" t="s">
        <v>12864</v>
      </c>
      <c r="J1012" s="25">
        <f>IF(I1012="","",VLOOKUP(I1012,speciality!$B$4:$J$1737,9,0))</f>
        <v>104802</v>
      </c>
      <c r="K1012" s="25" t="str">
        <f t="shared" si="12"/>
        <v>4,104802</v>
      </c>
      <c r="L1012" s="25">
        <v>0</v>
      </c>
      <c r="M1012" s="25">
        <v>0</v>
      </c>
      <c r="N1012" s="25">
        <v>0</v>
      </c>
      <c r="O1012" s="25">
        <v>0</v>
      </c>
      <c r="P1012" s="17">
        <v>0</v>
      </c>
      <c r="Q1012" s="17">
        <v>3000</v>
      </c>
      <c r="R1012" s="17">
        <v>0</v>
      </c>
    </row>
    <row r="1013" spans="1:18">
      <c r="A1013" s="17">
        <v>200826</v>
      </c>
      <c r="B1013" s="24" t="s">
        <v>12865</v>
      </c>
      <c r="C1013" s="25">
        <v>2</v>
      </c>
      <c r="D1013" s="34" t="s">
        <v>79</v>
      </c>
      <c r="E1013" s="25">
        <f>IF(D1013="",0,VLOOKUP(D1013,city!$D$4:$K$352,8,0))</f>
        <v>48</v>
      </c>
      <c r="F1013" s="25">
        <v>1</v>
      </c>
      <c r="G1013" s="25">
        <v>0</v>
      </c>
      <c r="H1013" s="25" t="s">
        <v>11126</v>
      </c>
      <c r="I1013" s="34" t="s">
        <v>12866</v>
      </c>
      <c r="J1013" s="25">
        <f>IF(I1013="","",VLOOKUP(I1013,speciality!$B$4:$J$1737,9,0))</f>
        <v>104803</v>
      </c>
      <c r="K1013" s="25" t="str">
        <f t="shared" si="12"/>
        <v>4,104803</v>
      </c>
      <c r="L1013" s="25">
        <v>0</v>
      </c>
      <c r="M1013" s="25">
        <v>0</v>
      </c>
      <c r="N1013" s="25">
        <v>0</v>
      </c>
      <c r="O1013" s="25">
        <v>0</v>
      </c>
      <c r="P1013" s="17">
        <v>0</v>
      </c>
      <c r="Q1013" s="17">
        <v>3000</v>
      </c>
      <c r="R1013" s="17">
        <v>0</v>
      </c>
    </row>
    <row r="1014" spans="1:18">
      <c r="A1014" s="17">
        <v>200827</v>
      </c>
      <c r="B1014" s="24" t="s">
        <v>12867</v>
      </c>
      <c r="C1014" s="25">
        <v>2</v>
      </c>
      <c r="D1014" s="34" t="s">
        <v>79</v>
      </c>
      <c r="E1014" s="25">
        <f>IF(D1014="",0,VLOOKUP(D1014,city!$D$4:$K$352,8,0))</f>
        <v>48</v>
      </c>
      <c r="F1014" s="25">
        <v>1</v>
      </c>
      <c r="G1014" s="25">
        <v>0</v>
      </c>
      <c r="H1014" s="25" t="s">
        <v>11126</v>
      </c>
      <c r="I1014" s="34" t="s">
        <v>12868</v>
      </c>
      <c r="J1014" s="25">
        <f>IF(I1014="","",VLOOKUP(I1014,speciality!$B$4:$J$1737,9,0))</f>
        <v>104804</v>
      </c>
      <c r="K1014" s="25" t="str">
        <f t="shared" si="12"/>
        <v>4,104804</v>
      </c>
      <c r="L1014" s="25">
        <v>0</v>
      </c>
      <c r="M1014" s="25">
        <v>0</v>
      </c>
      <c r="N1014" s="25">
        <v>0</v>
      </c>
      <c r="O1014" s="25">
        <v>0</v>
      </c>
      <c r="P1014" s="17">
        <v>0</v>
      </c>
      <c r="Q1014" s="17">
        <v>3000</v>
      </c>
      <c r="R1014" s="17">
        <v>0</v>
      </c>
    </row>
    <row r="1015" spans="1:18" ht="27">
      <c r="A1015" s="17">
        <v>200828</v>
      </c>
      <c r="B1015" s="24" t="s">
        <v>12869</v>
      </c>
      <c r="C1015" s="25">
        <v>2</v>
      </c>
      <c r="D1015" s="25" t="s">
        <v>302</v>
      </c>
      <c r="E1015" s="25">
        <f>IF(D1015="",0,VLOOKUP(D1015,city!$D$4:$K$352,8,0))</f>
        <v>255</v>
      </c>
      <c r="F1015" s="25">
        <v>1</v>
      </c>
      <c r="G1015" s="25">
        <v>0</v>
      </c>
      <c r="H1015" s="25" t="s">
        <v>11126</v>
      </c>
      <c r="J1015" s="25" t="str">
        <f>IF(I1015="","",VLOOKUP(I1015,speciality!$B$4:$J$1737,9,0))</f>
        <v/>
      </c>
      <c r="K1015" s="25" t="str">
        <f t="shared" si="12"/>
        <v>3,-1</v>
      </c>
      <c r="L1015" s="25">
        <v>0</v>
      </c>
      <c r="M1015" s="25">
        <v>0</v>
      </c>
      <c r="N1015" s="25">
        <v>0</v>
      </c>
      <c r="O1015" s="25">
        <v>0</v>
      </c>
      <c r="P1015" s="17">
        <v>0</v>
      </c>
      <c r="Q1015" s="17">
        <v>3000</v>
      </c>
      <c r="R1015" s="17">
        <v>0</v>
      </c>
    </row>
    <row r="1016" spans="1:18" ht="27">
      <c r="A1016" s="17">
        <v>200829</v>
      </c>
      <c r="B1016" s="24" t="s">
        <v>12870</v>
      </c>
      <c r="C1016" s="25">
        <v>2</v>
      </c>
      <c r="D1016" s="25" t="s">
        <v>302</v>
      </c>
      <c r="E1016" s="25">
        <f>IF(D1016="",0,VLOOKUP(D1016,city!$D$4:$K$352,8,0))</f>
        <v>255</v>
      </c>
      <c r="F1016" s="25">
        <v>1</v>
      </c>
      <c r="G1016" s="25">
        <v>0</v>
      </c>
      <c r="H1016" s="25" t="s">
        <v>11126</v>
      </c>
      <c r="J1016" s="25" t="str">
        <f>IF(I1016="","",VLOOKUP(I1016,speciality!$B$4:$J$1737,9,0))</f>
        <v/>
      </c>
      <c r="K1016" s="25" t="str">
        <f t="shared" si="12"/>
        <v>3,-1</v>
      </c>
      <c r="L1016" s="25">
        <v>0</v>
      </c>
      <c r="M1016" s="25">
        <v>0</v>
      </c>
      <c r="N1016" s="25">
        <v>0</v>
      </c>
      <c r="O1016" s="25">
        <v>0</v>
      </c>
      <c r="P1016" s="17">
        <v>0</v>
      </c>
      <c r="Q1016" s="17">
        <v>3000</v>
      </c>
      <c r="R1016" s="17">
        <v>0</v>
      </c>
    </row>
    <row r="1017" spans="1:18" ht="27">
      <c r="A1017" s="17">
        <v>200830</v>
      </c>
      <c r="B1017" s="24" t="s">
        <v>12871</v>
      </c>
      <c r="C1017" s="25">
        <v>2</v>
      </c>
      <c r="D1017" s="25" t="s">
        <v>302</v>
      </c>
      <c r="E1017" s="25">
        <f>IF(D1017="",0,VLOOKUP(D1017,city!$D$4:$K$352,8,0))</f>
        <v>255</v>
      </c>
      <c r="F1017" s="25">
        <v>1</v>
      </c>
      <c r="G1017" s="25">
        <v>0</v>
      </c>
      <c r="H1017" s="25" t="s">
        <v>11126</v>
      </c>
      <c r="J1017" s="25" t="str">
        <f>IF(I1017="","",VLOOKUP(I1017,speciality!$B$4:$J$1737,9,0))</f>
        <v/>
      </c>
      <c r="K1017" s="25" t="str">
        <f t="shared" si="12"/>
        <v>3,-1</v>
      </c>
      <c r="L1017" s="25">
        <v>0</v>
      </c>
      <c r="M1017" s="25">
        <v>0</v>
      </c>
      <c r="N1017" s="25">
        <v>0</v>
      </c>
      <c r="O1017" s="25">
        <v>0</v>
      </c>
      <c r="P1017" s="17">
        <v>0</v>
      </c>
      <c r="Q1017" s="17">
        <v>3000</v>
      </c>
      <c r="R1017" s="17">
        <v>0</v>
      </c>
    </row>
    <row r="1018" spans="1:18">
      <c r="A1018" s="17">
        <v>200831</v>
      </c>
      <c r="B1018" s="24" t="s">
        <v>12872</v>
      </c>
      <c r="C1018" s="25">
        <v>2</v>
      </c>
      <c r="D1018" s="25" t="s">
        <v>304</v>
      </c>
      <c r="E1018" s="25">
        <f>IF(D1018="",0,VLOOKUP(D1018,city!$D$4:$K$352,8,0))</f>
        <v>257</v>
      </c>
      <c r="F1018" s="25">
        <v>1</v>
      </c>
      <c r="G1018" s="25">
        <v>0</v>
      </c>
      <c r="H1018" s="25" t="s">
        <v>11126</v>
      </c>
      <c r="J1018" s="25" t="str">
        <f>IF(I1018="","",VLOOKUP(I1018,speciality!$B$4:$J$1737,9,0))</f>
        <v/>
      </c>
      <c r="K1018" s="25" t="str">
        <f t="shared" si="12"/>
        <v>3,-1</v>
      </c>
      <c r="L1018" s="25">
        <v>0</v>
      </c>
      <c r="M1018" s="25">
        <v>0</v>
      </c>
      <c r="N1018" s="25">
        <v>0</v>
      </c>
      <c r="O1018" s="25">
        <v>0</v>
      </c>
      <c r="P1018" s="17">
        <v>0</v>
      </c>
      <c r="Q1018" s="17">
        <v>3000</v>
      </c>
      <c r="R1018" s="17">
        <v>0</v>
      </c>
    </row>
    <row r="1019" spans="1:18" ht="27">
      <c r="A1019" s="17">
        <v>200832</v>
      </c>
      <c r="B1019" s="24" t="s">
        <v>12873</v>
      </c>
      <c r="C1019" s="25">
        <v>2</v>
      </c>
      <c r="D1019" s="25" t="s">
        <v>304</v>
      </c>
      <c r="E1019" s="25">
        <f>IF(D1019="",0,VLOOKUP(D1019,city!$D$4:$K$352,8,0))</f>
        <v>257</v>
      </c>
      <c r="F1019" s="25">
        <v>1</v>
      </c>
      <c r="G1019" s="25">
        <v>0</v>
      </c>
      <c r="H1019" s="25" t="s">
        <v>11126</v>
      </c>
      <c r="J1019" s="25" t="str">
        <f>IF(I1019="","",VLOOKUP(I1019,speciality!$B$4:$J$1737,9,0))</f>
        <v/>
      </c>
      <c r="K1019" s="25" t="str">
        <f t="shared" si="12"/>
        <v>3,-1</v>
      </c>
      <c r="L1019" s="25">
        <v>0</v>
      </c>
      <c r="M1019" s="25">
        <v>0</v>
      </c>
      <c r="N1019" s="25">
        <v>0</v>
      </c>
      <c r="O1019" s="25">
        <v>0</v>
      </c>
      <c r="P1019" s="17">
        <v>0</v>
      </c>
      <c r="Q1019" s="17">
        <v>3000</v>
      </c>
      <c r="R1019" s="17">
        <v>0</v>
      </c>
    </row>
    <row r="1020" spans="1:18">
      <c r="A1020" s="17">
        <v>200833</v>
      </c>
      <c r="B1020" s="24" t="s">
        <v>12874</v>
      </c>
      <c r="C1020" s="25">
        <v>2</v>
      </c>
      <c r="D1020" s="25" t="s">
        <v>304</v>
      </c>
      <c r="E1020" s="25">
        <f>IF(D1020="",0,VLOOKUP(D1020,city!$D$4:$K$352,8,0))</f>
        <v>257</v>
      </c>
      <c r="F1020" s="25">
        <v>1</v>
      </c>
      <c r="G1020" s="25">
        <v>0</v>
      </c>
      <c r="H1020" s="25" t="s">
        <v>11126</v>
      </c>
      <c r="J1020" s="25" t="str">
        <f>IF(I1020="","",VLOOKUP(I1020,speciality!$B$4:$J$1737,9,0))</f>
        <v/>
      </c>
      <c r="K1020" s="25" t="str">
        <f t="shared" ref="K1020:K1083" si="13">IF(J1020="","3,-1","4,"&amp;J1020)</f>
        <v>3,-1</v>
      </c>
      <c r="L1020" s="25">
        <v>0</v>
      </c>
      <c r="M1020" s="25">
        <v>0</v>
      </c>
      <c r="N1020" s="25">
        <v>0</v>
      </c>
      <c r="O1020" s="25">
        <v>0</v>
      </c>
      <c r="P1020" s="17">
        <v>0</v>
      </c>
      <c r="Q1020" s="17">
        <v>3000</v>
      </c>
      <c r="R1020" s="17">
        <v>0</v>
      </c>
    </row>
    <row r="1021" spans="1:18" ht="27">
      <c r="A1021" s="17">
        <v>200834</v>
      </c>
      <c r="B1021" s="30" t="s">
        <v>12875</v>
      </c>
      <c r="C1021" s="25">
        <v>2</v>
      </c>
      <c r="D1021" s="25" t="s">
        <v>304</v>
      </c>
      <c r="E1021" s="25">
        <f>IF(D1021="",0,VLOOKUP(D1021,city!$D$4:$K$352,8,0))</f>
        <v>257</v>
      </c>
      <c r="F1021" s="25">
        <v>1</v>
      </c>
      <c r="G1021" s="25">
        <v>0</v>
      </c>
      <c r="H1021" s="25" t="s">
        <v>11126</v>
      </c>
      <c r="J1021" s="25" t="str">
        <f>IF(I1021="","",VLOOKUP(I1021,speciality!$B$4:$J$1737,9,0))</f>
        <v/>
      </c>
      <c r="K1021" s="25" t="str">
        <f t="shared" si="13"/>
        <v>3,-1</v>
      </c>
      <c r="L1021" s="25">
        <v>0</v>
      </c>
      <c r="M1021" s="25">
        <v>0</v>
      </c>
      <c r="N1021" s="25">
        <v>0</v>
      </c>
      <c r="O1021" s="25">
        <v>0</v>
      </c>
      <c r="P1021" s="17">
        <v>0</v>
      </c>
      <c r="Q1021" s="17">
        <v>3000</v>
      </c>
      <c r="R1021" s="17">
        <v>0</v>
      </c>
    </row>
    <row r="1022" spans="1:18">
      <c r="A1022" s="17">
        <v>200835</v>
      </c>
      <c r="B1022" s="24" t="s">
        <v>12876</v>
      </c>
      <c r="C1022" s="25">
        <v>2</v>
      </c>
      <c r="D1022" s="25" t="s">
        <v>304</v>
      </c>
      <c r="E1022" s="25">
        <f>IF(D1022="",0,VLOOKUP(D1022,city!$D$4:$K$352,8,0))</f>
        <v>257</v>
      </c>
      <c r="F1022" s="25">
        <v>1</v>
      </c>
      <c r="G1022" s="25">
        <v>0</v>
      </c>
      <c r="H1022" s="25" t="s">
        <v>11126</v>
      </c>
      <c r="J1022" s="25" t="str">
        <f>IF(I1022="","",VLOOKUP(I1022,speciality!$B$4:$J$1737,9,0))</f>
        <v/>
      </c>
      <c r="K1022" s="25" t="str">
        <f t="shared" si="13"/>
        <v>3,-1</v>
      </c>
      <c r="L1022" s="25">
        <v>0</v>
      </c>
      <c r="M1022" s="25">
        <v>0</v>
      </c>
      <c r="N1022" s="25">
        <v>0</v>
      </c>
      <c r="O1022" s="25">
        <v>0</v>
      </c>
      <c r="P1022" s="17">
        <v>0</v>
      </c>
      <c r="Q1022" s="17">
        <v>3000</v>
      </c>
      <c r="R1022" s="17">
        <v>0</v>
      </c>
    </row>
    <row r="1023" spans="1:18" ht="27">
      <c r="A1023" s="17">
        <v>200836</v>
      </c>
      <c r="B1023" s="30" t="s">
        <v>12877</v>
      </c>
      <c r="C1023" s="25">
        <v>2</v>
      </c>
      <c r="D1023" s="25" t="s">
        <v>305</v>
      </c>
      <c r="E1023" s="25">
        <f>IF(D1023="",0,VLOOKUP(D1023,city!$D$4:$K$352,8,0))</f>
        <v>258</v>
      </c>
      <c r="F1023" s="25">
        <v>1</v>
      </c>
      <c r="G1023" s="25">
        <v>0</v>
      </c>
      <c r="H1023" s="25" t="s">
        <v>11126</v>
      </c>
      <c r="J1023" s="25" t="str">
        <f>IF(I1023="","",VLOOKUP(I1023,speciality!$B$4:$J$1737,9,0))</f>
        <v/>
      </c>
      <c r="K1023" s="25" t="str">
        <f t="shared" si="13"/>
        <v>3,-1</v>
      </c>
      <c r="L1023" s="25">
        <v>0</v>
      </c>
      <c r="M1023" s="25">
        <v>0</v>
      </c>
      <c r="N1023" s="25">
        <v>0</v>
      </c>
      <c r="O1023" s="25">
        <v>0</v>
      </c>
      <c r="P1023" s="17">
        <v>0</v>
      </c>
      <c r="Q1023" s="17">
        <v>3000</v>
      </c>
      <c r="R1023" s="17">
        <v>0</v>
      </c>
    </row>
    <row r="1024" spans="1:18" ht="27">
      <c r="A1024" s="17">
        <v>200837</v>
      </c>
      <c r="B1024" s="24" t="s">
        <v>12878</v>
      </c>
      <c r="C1024" s="25">
        <v>2</v>
      </c>
      <c r="D1024" s="25" t="s">
        <v>305</v>
      </c>
      <c r="E1024" s="25">
        <f>IF(D1024="",0,VLOOKUP(D1024,city!$D$4:$K$352,8,0))</f>
        <v>258</v>
      </c>
      <c r="F1024" s="25">
        <v>1</v>
      </c>
      <c r="G1024" s="25">
        <v>0</v>
      </c>
      <c r="H1024" s="25" t="s">
        <v>11126</v>
      </c>
      <c r="I1024" s="25" t="s">
        <v>12879</v>
      </c>
      <c r="J1024" s="25">
        <f>IF(I1024="","",VLOOKUP(I1024,speciality!$B$4:$J$1737,9,0))</f>
        <v>125805</v>
      </c>
      <c r="K1024" s="25" t="str">
        <f t="shared" si="13"/>
        <v>4,125805</v>
      </c>
      <c r="L1024" s="25">
        <v>0</v>
      </c>
      <c r="M1024" s="25">
        <v>0</v>
      </c>
      <c r="N1024" s="25">
        <v>0</v>
      </c>
      <c r="O1024" s="25">
        <v>0</v>
      </c>
      <c r="P1024" s="17">
        <v>0</v>
      </c>
      <c r="Q1024" s="17">
        <v>3000</v>
      </c>
      <c r="R1024" s="17">
        <v>0</v>
      </c>
    </row>
    <row r="1025" spans="1:18" ht="27">
      <c r="A1025" s="17">
        <v>200838</v>
      </c>
      <c r="B1025" s="24" t="s">
        <v>12880</v>
      </c>
      <c r="C1025" s="25">
        <v>2</v>
      </c>
      <c r="D1025" s="25" t="s">
        <v>305</v>
      </c>
      <c r="E1025" s="25">
        <f>IF(D1025="",0,VLOOKUP(D1025,city!$D$4:$K$352,8,0))</f>
        <v>258</v>
      </c>
      <c r="F1025" s="25">
        <v>1</v>
      </c>
      <c r="G1025" s="25">
        <v>0</v>
      </c>
      <c r="H1025" s="25" t="s">
        <v>11126</v>
      </c>
      <c r="J1025" s="25" t="str">
        <f>IF(I1025="","",VLOOKUP(I1025,speciality!$B$4:$J$1737,9,0))</f>
        <v/>
      </c>
      <c r="K1025" s="25" t="str">
        <f t="shared" si="13"/>
        <v>3,-1</v>
      </c>
      <c r="L1025" s="25">
        <v>0</v>
      </c>
      <c r="M1025" s="25">
        <v>0</v>
      </c>
      <c r="N1025" s="25">
        <v>0</v>
      </c>
      <c r="O1025" s="25">
        <v>0</v>
      </c>
      <c r="P1025" s="17">
        <v>0</v>
      </c>
      <c r="Q1025" s="17">
        <v>3000</v>
      </c>
      <c r="R1025" s="17">
        <v>0</v>
      </c>
    </row>
    <row r="1026" spans="1:18" ht="27">
      <c r="A1026" s="17">
        <v>200839</v>
      </c>
      <c r="B1026" s="24" t="s">
        <v>12881</v>
      </c>
      <c r="C1026" s="25">
        <v>2</v>
      </c>
      <c r="D1026" s="25" t="s">
        <v>305</v>
      </c>
      <c r="E1026" s="25">
        <f>IF(D1026="",0,VLOOKUP(D1026,city!$D$4:$K$352,8,0))</f>
        <v>258</v>
      </c>
      <c r="F1026" s="25">
        <v>1</v>
      </c>
      <c r="G1026" s="25">
        <v>0</v>
      </c>
      <c r="H1026" s="25" t="s">
        <v>11126</v>
      </c>
      <c r="J1026" s="25" t="str">
        <f>IF(I1026="","",VLOOKUP(I1026,speciality!$B$4:$J$1737,9,0))</f>
        <v/>
      </c>
      <c r="K1026" s="25" t="str">
        <f t="shared" si="13"/>
        <v>3,-1</v>
      </c>
      <c r="L1026" s="25">
        <v>0</v>
      </c>
      <c r="M1026" s="25">
        <v>0</v>
      </c>
      <c r="N1026" s="25">
        <v>0</v>
      </c>
      <c r="O1026" s="25">
        <v>0</v>
      </c>
      <c r="P1026" s="17">
        <v>0</v>
      </c>
      <c r="Q1026" s="17">
        <v>3000</v>
      </c>
      <c r="R1026" s="17">
        <v>0</v>
      </c>
    </row>
    <row r="1027" spans="1:18" ht="27">
      <c r="A1027" s="17">
        <v>200840</v>
      </c>
      <c r="B1027" s="24" t="s">
        <v>12882</v>
      </c>
      <c r="C1027" s="25">
        <v>2</v>
      </c>
      <c r="D1027" s="25" t="s">
        <v>305</v>
      </c>
      <c r="E1027" s="25">
        <f>IF(D1027="",0,VLOOKUP(D1027,city!$D$4:$K$352,8,0))</f>
        <v>258</v>
      </c>
      <c r="F1027" s="25">
        <v>1</v>
      </c>
      <c r="G1027" s="25">
        <v>0</v>
      </c>
      <c r="H1027" s="25" t="s">
        <v>11126</v>
      </c>
      <c r="J1027" s="25" t="str">
        <f>IF(I1027="","",VLOOKUP(I1027,speciality!$B$4:$J$1737,9,0))</f>
        <v/>
      </c>
      <c r="K1027" s="25" t="str">
        <f t="shared" si="13"/>
        <v>3,-1</v>
      </c>
      <c r="L1027" s="25">
        <v>0</v>
      </c>
      <c r="M1027" s="25">
        <v>0</v>
      </c>
      <c r="N1027" s="25">
        <v>0</v>
      </c>
      <c r="O1027" s="25">
        <v>0</v>
      </c>
      <c r="P1027" s="17">
        <v>0</v>
      </c>
      <c r="Q1027" s="17">
        <v>3000</v>
      </c>
      <c r="R1027" s="17">
        <v>0</v>
      </c>
    </row>
    <row r="1028" spans="1:18" ht="27">
      <c r="A1028" s="17">
        <v>200841</v>
      </c>
      <c r="B1028" s="24" t="s">
        <v>12883</v>
      </c>
      <c r="C1028" s="25">
        <v>2</v>
      </c>
      <c r="D1028" s="25" t="s">
        <v>306</v>
      </c>
      <c r="E1028" s="25">
        <f>IF(D1028="",0,VLOOKUP(D1028,city!$D$4:$K$352,8,0))</f>
        <v>259</v>
      </c>
      <c r="F1028" s="25">
        <v>1</v>
      </c>
      <c r="G1028" s="25">
        <v>0</v>
      </c>
      <c r="H1028" s="25" t="s">
        <v>11126</v>
      </c>
      <c r="J1028" s="25" t="str">
        <f>IF(I1028="","",VLOOKUP(I1028,speciality!$B$4:$J$1737,9,0))</f>
        <v/>
      </c>
      <c r="K1028" s="25" t="str">
        <f t="shared" si="13"/>
        <v>3,-1</v>
      </c>
      <c r="L1028" s="25">
        <v>0</v>
      </c>
      <c r="M1028" s="25">
        <v>0</v>
      </c>
      <c r="N1028" s="25">
        <v>0</v>
      </c>
      <c r="O1028" s="25">
        <v>0</v>
      </c>
      <c r="P1028" s="17">
        <v>0</v>
      </c>
      <c r="Q1028" s="17">
        <v>3000</v>
      </c>
      <c r="R1028" s="17">
        <v>0</v>
      </c>
    </row>
    <row r="1029" spans="1:18" ht="27">
      <c r="A1029" s="17">
        <v>200842</v>
      </c>
      <c r="B1029" s="24" t="s">
        <v>12884</v>
      </c>
      <c r="C1029" s="25">
        <v>2</v>
      </c>
      <c r="D1029" s="25" t="s">
        <v>306</v>
      </c>
      <c r="E1029" s="25">
        <f>IF(D1029="",0,VLOOKUP(D1029,city!$D$4:$K$352,8,0))</f>
        <v>259</v>
      </c>
      <c r="F1029" s="25">
        <v>1</v>
      </c>
      <c r="G1029" s="25">
        <v>0</v>
      </c>
      <c r="H1029" s="25" t="s">
        <v>11126</v>
      </c>
      <c r="J1029" s="25" t="str">
        <f>IF(I1029="","",VLOOKUP(I1029,speciality!$B$4:$J$1737,9,0))</f>
        <v/>
      </c>
      <c r="K1029" s="25" t="str">
        <f t="shared" si="13"/>
        <v>3,-1</v>
      </c>
      <c r="L1029" s="25">
        <v>0</v>
      </c>
      <c r="M1029" s="25">
        <v>0</v>
      </c>
      <c r="N1029" s="25">
        <v>0</v>
      </c>
      <c r="O1029" s="25">
        <v>0</v>
      </c>
      <c r="P1029" s="17">
        <v>0</v>
      </c>
      <c r="Q1029" s="17">
        <v>3000</v>
      </c>
      <c r="R1029" s="17">
        <v>0</v>
      </c>
    </row>
    <row r="1030" spans="1:18" ht="27">
      <c r="A1030" s="17">
        <v>200843</v>
      </c>
      <c r="B1030" s="24" t="s">
        <v>12885</v>
      </c>
      <c r="C1030" s="25">
        <v>2</v>
      </c>
      <c r="D1030" s="25" t="s">
        <v>306</v>
      </c>
      <c r="E1030" s="25">
        <f>IF(D1030="",0,VLOOKUP(D1030,city!$D$4:$K$352,8,0))</f>
        <v>259</v>
      </c>
      <c r="F1030" s="25">
        <v>1</v>
      </c>
      <c r="G1030" s="25">
        <v>0</v>
      </c>
      <c r="H1030" s="25" t="s">
        <v>11126</v>
      </c>
      <c r="J1030" s="25" t="str">
        <f>IF(I1030="","",VLOOKUP(I1030,speciality!$B$4:$J$1737,9,0))</f>
        <v/>
      </c>
      <c r="K1030" s="25" t="str">
        <f t="shared" si="13"/>
        <v>3,-1</v>
      </c>
      <c r="L1030" s="25">
        <v>0</v>
      </c>
      <c r="M1030" s="25">
        <v>0</v>
      </c>
      <c r="N1030" s="25">
        <v>0</v>
      </c>
      <c r="O1030" s="25">
        <v>0</v>
      </c>
      <c r="P1030" s="17">
        <v>0</v>
      </c>
      <c r="Q1030" s="17">
        <v>3000</v>
      </c>
      <c r="R1030" s="17">
        <v>0</v>
      </c>
    </row>
    <row r="1031" spans="1:18" ht="54">
      <c r="A1031" s="17">
        <v>200844</v>
      </c>
      <c r="B1031" s="24" t="s">
        <v>12886</v>
      </c>
      <c r="C1031" s="25">
        <v>2</v>
      </c>
      <c r="D1031" s="25" t="s">
        <v>306</v>
      </c>
      <c r="E1031" s="25">
        <f>IF(D1031="",0,VLOOKUP(D1031,city!$D$4:$K$352,8,0))</f>
        <v>259</v>
      </c>
      <c r="F1031" s="25">
        <v>1</v>
      </c>
      <c r="G1031" s="25">
        <v>0</v>
      </c>
      <c r="H1031" s="25" t="s">
        <v>11126</v>
      </c>
      <c r="J1031" s="25" t="str">
        <f>IF(I1031="","",VLOOKUP(I1031,speciality!$B$4:$J$1737,9,0))</f>
        <v/>
      </c>
      <c r="K1031" s="25" t="str">
        <f t="shared" si="13"/>
        <v>3,-1</v>
      </c>
      <c r="L1031" s="25">
        <v>0</v>
      </c>
      <c r="M1031" s="25">
        <v>0</v>
      </c>
      <c r="N1031" s="25">
        <v>0</v>
      </c>
      <c r="O1031" s="25">
        <v>0</v>
      </c>
      <c r="P1031" s="17">
        <v>0</v>
      </c>
      <c r="Q1031" s="17">
        <v>3000</v>
      </c>
      <c r="R1031" s="17">
        <v>0</v>
      </c>
    </row>
    <row r="1032" spans="1:18" ht="27">
      <c r="A1032" s="17">
        <v>200845</v>
      </c>
      <c r="B1032" s="24" t="s">
        <v>12887</v>
      </c>
      <c r="C1032" s="25">
        <v>2</v>
      </c>
      <c r="D1032" s="25" t="s">
        <v>306</v>
      </c>
      <c r="E1032" s="25">
        <f>IF(D1032="",0,VLOOKUP(D1032,city!$D$4:$K$352,8,0))</f>
        <v>259</v>
      </c>
      <c r="F1032" s="25">
        <v>1</v>
      </c>
      <c r="G1032" s="25">
        <v>0</v>
      </c>
      <c r="H1032" s="25" t="s">
        <v>11126</v>
      </c>
      <c r="J1032" s="25" t="str">
        <f>IF(I1032="","",VLOOKUP(I1032,speciality!$B$4:$J$1737,9,0))</f>
        <v/>
      </c>
      <c r="K1032" s="25" t="str">
        <f t="shared" si="13"/>
        <v>3,-1</v>
      </c>
      <c r="L1032" s="25">
        <v>0</v>
      </c>
      <c r="M1032" s="25">
        <v>0</v>
      </c>
      <c r="N1032" s="25">
        <v>0</v>
      </c>
      <c r="O1032" s="25">
        <v>0</v>
      </c>
      <c r="P1032" s="17">
        <v>0</v>
      </c>
      <c r="Q1032" s="17">
        <v>3000</v>
      </c>
      <c r="R1032" s="17">
        <v>0</v>
      </c>
    </row>
    <row r="1033" spans="1:18" ht="27">
      <c r="A1033" s="17">
        <v>200846</v>
      </c>
      <c r="B1033" s="24" t="s">
        <v>12888</v>
      </c>
      <c r="C1033" s="25">
        <v>2</v>
      </c>
      <c r="D1033" s="25" t="s">
        <v>307</v>
      </c>
      <c r="E1033" s="25">
        <f>IF(D1033="",0,VLOOKUP(D1033,city!$D$4:$K$352,8,0))</f>
        <v>260</v>
      </c>
      <c r="F1033" s="25">
        <v>1</v>
      </c>
      <c r="G1033" s="25">
        <v>0</v>
      </c>
      <c r="H1033" s="25" t="s">
        <v>11126</v>
      </c>
      <c r="J1033" s="25" t="str">
        <f>IF(I1033="","",VLOOKUP(I1033,speciality!$B$4:$J$1737,9,0))</f>
        <v/>
      </c>
      <c r="K1033" s="25" t="str">
        <f t="shared" si="13"/>
        <v>3,-1</v>
      </c>
      <c r="L1033" s="25">
        <v>0</v>
      </c>
      <c r="M1033" s="25">
        <v>0</v>
      </c>
      <c r="N1033" s="25">
        <v>0</v>
      </c>
      <c r="O1033" s="25">
        <v>0</v>
      </c>
      <c r="P1033" s="17">
        <v>0</v>
      </c>
      <c r="Q1033" s="17">
        <v>3000</v>
      </c>
      <c r="R1033" s="17">
        <v>0</v>
      </c>
    </row>
    <row r="1034" spans="1:18" ht="27">
      <c r="A1034" s="17">
        <v>200847</v>
      </c>
      <c r="B1034" s="24" t="s">
        <v>12889</v>
      </c>
      <c r="C1034" s="25">
        <v>2</v>
      </c>
      <c r="D1034" s="25" t="s">
        <v>307</v>
      </c>
      <c r="E1034" s="25">
        <f>IF(D1034="",0,VLOOKUP(D1034,city!$D$4:$K$352,8,0))</f>
        <v>260</v>
      </c>
      <c r="F1034" s="25">
        <v>1</v>
      </c>
      <c r="G1034" s="25">
        <v>0</v>
      </c>
      <c r="H1034" s="25" t="s">
        <v>11126</v>
      </c>
      <c r="J1034" s="25" t="str">
        <f>IF(I1034="","",VLOOKUP(I1034,speciality!$B$4:$J$1737,9,0))</f>
        <v/>
      </c>
      <c r="K1034" s="25" t="str">
        <f t="shared" si="13"/>
        <v>3,-1</v>
      </c>
      <c r="L1034" s="25">
        <v>0</v>
      </c>
      <c r="M1034" s="25">
        <v>0</v>
      </c>
      <c r="N1034" s="25">
        <v>0</v>
      </c>
      <c r="O1034" s="25">
        <v>0</v>
      </c>
      <c r="P1034" s="17">
        <v>0</v>
      </c>
      <c r="Q1034" s="17">
        <v>3000</v>
      </c>
      <c r="R1034" s="17">
        <v>0</v>
      </c>
    </row>
    <row r="1035" spans="1:18" ht="27">
      <c r="A1035" s="17">
        <v>200848</v>
      </c>
      <c r="B1035" s="24" t="s">
        <v>12890</v>
      </c>
      <c r="C1035" s="25">
        <v>2</v>
      </c>
      <c r="D1035" s="25" t="s">
        <v>307</v>
      </c>
      <c r="E1035" s="25">
        <f>IF(D1035="",0,VLOOKUP(D1035,city!$D$4:$K$352,8,0))</f>
        <v>260</v>
      </c>
      <c r="F1035" s="25">
        <v>1</v>
      </c>
      <c r="G1035" s="25">
        <v>0</v>
      </c>
      <c r="H1035" s="25" t="s">
        <v>11126</v>
      </c>
      <c r="J1035" s="25" t="str">
        <f>IF(I1035="","",VLOOKUP(I1035,speciality!$B$4:$J$1737,9,0))</f>
        <v/>
      </c>
      <c r="K1035" s="25" t="str">
        <f t="shared" si="13"/>
        <v>3,-1</v>
      </c>
      <c r="L1035" s="25">
        <v>0</v>
      </c>
      <c r="M1035" s="25">
        <v>0</v>
      </c>
      <c r="N1035" s="25">
        <v>0</v>
      </c>
      <c r="O1035" s="25">
        <v>0</v>
      </c>
      <c r="P1035" s="17">
        <v>0</v>
      </c>
      <c r="Q1035" s="17">
        <v>3000</v>
      </c>
      <c r="R1035" s="17">
        <v>0</v>
      </c>
    </row>
    <row r="1036" spans="1:18" ht="27">
      <c r="A1036" s="17">
        <v>200849</v>
      </c>
      <c r="B1036" s="24" t="s">
        <v>12891</v>
      </c>
      <c r="C1036" s="25">
        <v>2</v>
      </c>
      <c r="D1036" s="25" t="s">
        <v>307</v>
      </c>
      <c r="E1036" s="25">
        <f>IF(D1036="",0,VLOOKUP(D1036,city!$D$4:$K$352,8,0))</f>
        <v>260</v>
      </c>
      <c r="F1036" s="25">
        <v>1</v>
      </c>
      <c r="G1036" s="25">
        <v>0</v>
      </c>
      <c r="H1036" s="25" t="s">
        <v>11126</v>
      </c>
      <c r="J1036" s="25" t="str">
        <f>IF(I1036="","",VLOOKUP(I1036,speciality!$B$4:$J$1737,9,0))</f>
        <v/>
      </c>
      <c r="K1036" s="25" t="str">
        <f t="shared" si="13"/>
        <v>3,-1</v>
      </c>
      <c r="L1036" s="25">
        <v>0</v>
      </c>
      <c r="M1036" s="25">
        <v>0</v>
      </c>
      <c r="N1036" s="25">
        <v>0</v>
      </c>
      <c r="O1036" s="25">
        <v>0</v>
      </c>
      <c r="P1036" s="17">
        <v>0</v>
      </c>
      <c r="Q1036" s="17">
        <v>3000</v>
      </c>
      <c r="R1036" s="17">
        <v>0</v>
      </c>
    </row>
    <row r="1037" spans="1:18" ht="27">
      <c r="A1037" s="17">
        <v>200850</v>
      </c>
      <c r="B1037" s="24" t="s">
        <v>12892</v>
      </c>
      <c r="C1037" s="25">
        <v>2</v>
      </c>
      <c r="D1037" s="25" t="s">
        <v>307</v>
      </c>
      <c r="E1037" s="25">
        <f>IF(D1037="",0,VLOOKUP(D1037,city!$D$4:$K$352,8,0))</f>
        <v>260</v>
      </c>
      <c r="F1037" s="25">
        <v>1</v>
      </c>
      <c r="G1037" s="25">
        <v>0</v>
      </c>
      <c r="H1037" s="25" t="s">
        <v>11126</v>
      </c>
      <c r="J1037" s="25" t="str">
        <f>IF(I1037="","",VLOOKUP(I1037,speciality!$B$4:$J$1737,9,0))</f>
        <v/>
      </c>
      <c r="K1037" s="25" t="str">
        <f t="shared" si="13"/>
        <v>3,-1</v>
      </c>
      <c r="L1037" s="25">
        <v>0</v>
      </c>
      <c r="M1037" s="25">
        <v>0</v>
      </c>
      <c r="N1037" s="25">
        <v>0</v>
      </c>
      <c r="O1037" s="25">
        <v>0</v>
      </c>
      <c r="P1037" s="17">
        <v>0</v>
      </c>
      <c r="Q1037" s="17">
        <v>3000</v>
      </c>
      <c r="R1037" s="17">
        <v>0</v>
      </c>
    </row>
    <row r="1038" spans="1:18" ht="40.5">
      <c r="A1038" s="17">
        <v>200851</v>
      </c>
      <c r="B1038" s="24" t="s">
        <v>12893</v>
      </c>
      <c r="C1038" s="25">
        <v>2</v>
      </c>
      <c r="D1038" s="25" t="s">
        <v>303</v>
      </c>
      <c r="E1038" s="25">
        <f>IF(D1038="",0,VLOOKUP(D1038,city!$D$4:$K$352,8,0))</f>
        <v>256</v>
      </c>
      <c r="F1038" s="25">
        <v>1</v>
      </c>
      <c r="G1038" s="25">
        <v>0</v>
      </c>
      <c r="H1038" s="25" t="s">
        <v>11126</v>
      </c>
      <c r="J1038" s="25" t="str">
        <f>IF(I1038="","",VLOOKUP(I1038,speciality!$B$4:$J$1737,9,0))</f>
        <v/>
      </c>
      <c r="K1038" s="25" t="str">
        <f t="shared" si="13"/>
        <v>3,-1</v>
      </c>
      <c r="L1038" s="25">
        <v>0</v>
      </c>
      <c r="M1038" s="25">
        <v>0</v>
      </c>
      <c r="N1038" s="25">
        <v>0</v>
      </c>
      <c r="O1038" s="25">
        <v>0</v>
      </c>
      <c r="P1038" s="17">
        <v>0</v>
      </c>
      <c r="Q1038" s="17">
        <v>3000</v>
      </c>
      <c r="R1038" s="17">
        <v>0</v>
      </c>
    </row>
    <row r="1039" spans="1:18" ht="27">
      <c r="A1039" s="17">
        <v>200852</v>
      </c>
      <c r="B1039" s="24" t="s">
        <v>12894</v>
      </c>
      <c r="C1039" s="25">
        <v>2</v>
      </c>
      <c r="D1039" s="25" t="s">
        <v>303</v>
      </c>
      <c r="E1039" s="25">
        <f>IF(D1039="",0,VLOOKUP(D1039,city!$D$4:$K$352,8,0))</f>
        <v>256</v>
      </c>
      <c r="F1039" s="25">
        <v>1</v>
      </c>
      <c r="G1039" s="25">
        <v>0</v>
      </c>
      <c r="H1039" s="25" t="s">
        <v>11126</v>
      </c>
      <c r="J1039" s="25" t="str">
        <f>IF(I1039="","",VLOOKUP(I1039,speciality!$B$4:$J$1737,9,0))</f>
        <v/>
      </c>
      <c r="K1039" s="25" t="str">
        <f t="shared" si="13"/>
        <v>3,-1</v>
      </c>
      <c r="L1039" s="25">
        <v>0</v>
      </c>
      <c r="M1039" s="25">
        <v>0</v>
      </c>
      <c r="N1039" s="25">
        <v>0</v>
      </c>
      <c r="O1039" s="25">
        <v>0</v>
      </c>
      <c r="P1039" s="17">
        <v>0</v>
      </c>
      <c r="Q1039" s="17">
        <v>3000</v>
      </c>
      <c r="R1039" s="17">
        <v>0</v>
      </c>
    </row>
    <row r="1040" spans="1:18" ht="27">
      <c r="A1040" s="17">
        <v>200853</v>
      </c>
      <c r="B1040" s="24" t="s">
        <v>12895</v>
      </c>
      <c r="C1040" s="25">
        <v>2</v>
      </c>
      <c r="D1040" s="25" t="s">
        <v>303</v>
      </c>
      <c r="E1040" s="25">
        <f>IF(D1040="",0,VLOOKUP(D1040,city!$D$4:$K$352,8,0))</f>
        <v>256</v>
      </c>
      <c r="F1040" s="25">
        <v>1</v>
      </c>
      <c r="G1040" s="25">
        <v>0</v>
      </c>
      <c r="H1040" s="25" t="s">
        <v>11126</v>
      </c>
      <c r="J1040" s="25" t="str">
        <f>IF(I1040="","",VLOOKUP(I1040,speciality!$B$4:$J$1737,9,0))</f>
        <v/>
      </c>
      <c r="K1040" s="25" t="str">
        <f t="shared" si="13"/>
        <v>3,-1</v>
      </c>
      <c r="L1040" s="25">
        <v>0</v>
      </c>
      <c r="M1040" s="25">
        <v>0</v>
      </c>
      <c r="N1040" s="25">
        <v>0</v>
      </c>
      <c r="O1040" s="25">
        <v>0</v>
      </c>
      <c r="P1040" s="17">
        <v>0</v>
      </c>
      <c r="Q1040" s="17">
        <v>3000</v>
      </c>
      <c r="R1040" s="17">
        <v>0</v>
      </c>
    </row>
    <row r="1041" spans="1:18">
      <c r="A1041" s="17">
        <v>200854</v>
      </c>
      <c r="B1041" s="24" t="s">
        <v>12896</v>
      </c>
      <c r="C1041" s="25">
        <v>2</v>
      </c>
      <c r="D1041" s="25" t="s">
        <v>303</v>
      </c>
      <c r="E1041" s="25">
        <f>IF(D1041="",0,VLOOKUP(D1041,city!$D$4:$K$352,8,0))</f>
        <v>256</v>
      </c>
      <c r="F1041" s="25">
        <v>1</v>
      </c>
      <c r="G1041" s="25">
        <v>0</v>
      </c>
      <c r="H1041" s="25" t="s">
        <v>11126</v>
      </c>
      <c r="J1041" s="25" t="str">
        <f>IF(I1041="","",VLOOKUP(I1041,speciality!$B$4:$J$1737,9,0))</f>
        <v/>
      </c>
      <c r="K1041" s="25" t="str">
        <f t="shared" si="13"/>
        <v>3,-1</v>
      </c>
      <c r="L1041" s="25">
        <v>0</v>
      </c>
      <c r="M1041" s="25">
        <v>0</v>
      </c>
      <c r="N1041" s="25">
        <v>0</v>
      </c>
      <c r="O1041" s="25">
        <v>0</v>
      </c>
      <c r="P1041" s="17">
        <v>0</v>
      </c>
      <c r="Q1041" s="17">
        <v>3000</v>
      </c>
      <c r="R1041" s="17">
        <v>0</v>
      </c>
    </row>
    <row r="1042" spans="1:18">
      <c r="A1042" s="17">
        <v>200855</v>
      </c>
      <c r="B1042" s="24" t="s">
        <v>12897</v>
      </c>
      <c r="C1042" s="25">
        <v>2</v>
      </c>
      <c r="D1042" s="25" t="s">
        <v>303</v>
      </c>
      <c r="E1042" s="25">
        <f>IF(D1042="",0,VLOOKUP(D1042,city!$D$4:$K$352,8,0))</f>
        <v>256</v>
      </c>
      <c r="F1042" s="25">
        <v>1</v>
      </c>
      <c r="G1042" s="25">
        <v>0</v>
      </c>
      <c r="H1042" s="25" t="s">
        <v>11126</v>
      </c>
      <c r="J1042" s="25" t="str">
        <f>IF(I1042="","",VLOOKUP(I1042,speciality!$B$4:$J$1737,9,0))</f>
        <v/>
      </c>
      <c r="K1042" s="25" t="str">
        <f t="shared" si="13"/>
        <v>3,-1</v>
      </c>
      <c r="L1042" s="25">
        <v>0</v>
      </c>
      <c r="M1042" s="25">
        <v>0</v>
      </c>
      <c r="N1042" s="25">
        <v>0</v>
      </c>
      <c r="O1042" s="25">
        <v>0</v>
      </c>
      <c r="P1042" s="17">
        <v>0</v>
      </c>
      <c r="Q1042" s="17">
        <v>3000</v>
      </c>
      <c r="R1042" s="17">
        <v>0</v>
      </c>
    </row>
    <row r="1043" spans="1:18">
      <c r="A1043" s="17">
        <v>200856</v>
      </c>
      <c r="B1043" s="24" t="s">
        <v>12898</v>
      </c>
      <c r="C1043" s="25">
        <v>2</v>
      </c>
      <c r="D1043" s="25" t="s">
        <v>308</v>
      </c>
      <c r="E1043" s="25">
        <f>IF(D1043="",0,VLOOKUP(D1043,city!$D$4:$K$352,8,0))</f>
        <v>261</v>
      </c>
      <c r="F1043" s="25">
        <v>1</v>
      </c>
      <c r="G1043" s="25">
        <v>0</v>
      </c>
      <c r="H1043" s="25" t="s">
        <v>11126</v>
      </c>
      <c r="J1043" s="25" t="str">
        <f>IF(I1043="","",VLOOKUP(I1043,speciality!$B$4:$J$1737,9,0))</f>
        <v/>
      </c>
      <c r="K1043" s="25" t="str">
        <f t="shared" si="13"/>
        <v>3,-1</v>
      </c>
      <c r="L1043" s="25">
        <v>0</v>
      </c>
      <c r="M1043" s="25">
        <v>0</v>
      </c>
      <c r="N1043" s="25">
        <v>0</v>
      </c>
      <c r="O1043" s="25">
        <v>0</v>
      </c>
      <c r="P1043" s="17">
        <v>0</v>
      </c>
      <c r="Q1043" s="17">
        <v>3000</v>
      </c>
      <c r="R1043" s="17">
        <v>0</v>
      </c>
    </row>
    <row r="1044" spans="1:18" ht="27">
      <c r="A1044" s="17">
        <v>200857</v>
      </c>
      <c r="B1044" s="24" t="s">
        <v>12899</v>
      </c>
      <c r="C1044" s="25">
        <v>2</v>
      </c>
      <c r="D1044" s="25" t="s">
        <v>308</v>
      </c>
      <c r="E1044" s="25">
        <f>IF(D1044="",0,VLOOKUP(D1044,city!$D$4:$K$352,8,0))</f>
        <v>261</v>
      </c>
      <c r="F1044" s="25">
        <v>1</v>
      </c>
      <c r="G1044" s="25">
        <v>0</v>
      </c>
      <c r="H1044" s="25" t="s">
        <v>11126</v>
      </c>
      <c r="J1044" s="25" t="str">
        <f>IF(I1044="","",VLOOKUP(I1044,speciality!$B$4:$J$1737,9,0))</f>
        <v/>
      </c>
      <c r="K1044" s="25" t="str">
        <f t="shared" si="13"/>
        <v>3,-1</v>
      </c>
      <c r="L1044" s="25">
        <v>0</v>
      </c>
      <c r="M1044" s="25">
        <v>0</v>
      </c>
      <c r="N1044" s="25">
        <v>0</v>
      </c>
      <c r="O1044" s="25">
        <v>0</v>
      </c>
      <c r="P1044" s="17">
        <v>0</v>
      </c>
      <c r="Q1044" s="17">
        <v>3000</v>
      </c>
      <c r="R1044" s="17">
        <v>0</v>
      </c>
    </row>
    <row r="1045" spans="1:18" ht="27">
      <c r="A1045" s="17">
        <v>200858</v>
      </c>
      <c r="B1045" s="24" t="s">
        <v>12900</v>
      </c>
      <c r="C1045" s="25">
        <v>2</v>
      </c>
      <c r="D1045" s="25" t="s">
        <v>308</v>
      </c>
      <c r="E1045" s="25">
        <f>IF(D1045="",0,VLOOKUP(D1045,city!$D$4:$K$352,8,0))</f>
        <v>261</v>
      </c>
      <c r="F1045" s="25">
        <v>1</v>
      </c>
      <c r="G1045" s="25">
        <v>0</v>
      </c>
      <c r="H1045" s="25" t="s">
        <v>11126</v>
      </c>
      <c r="J1045" s="25" t="str">
        <f>IF(I1045="","",VLOOKUP(I1045,speciality!$B$4:$J$1737,9,0))</f>
        <v/>
      </c>
      <c r="K1045" s="25" t="str">
        <f t="shared" si="13"/>
        <v>3,-1</v>
      </c>
      <c r="L1045" s="25">
        <v>0</v>
      </c>
      <c r="M1045" s="25">
        <v>0</v>
      </c>
      <c r="N1045" s="25">
        <v>0</v>
      </c>
      <c r="O1045" s="25">
        <v>0</v>
      </c>
      <c r="P1045" s="17">
        <v>0</v>
      </c>
      <c r="Q1045" s="17">
        <v>3000</v>
      </c>
      <c r="R1045" s="17">
        <v>0</v>
      </c>
    </row>
    <row r="1046" spans="1:18" ht="27">
      <c r="A1046" s="17">
        <v>200859</v>
      </c>
      <c r="B1046" s="24" t="s">
        <v>12901</v>
      </c>
      <c r="C1046" s="25">
        <v>2</v>
      </c>
      <c r="D1046" s="25" t="s">
        <v>308</v>
      </c>
      <c r="E1046" s="25">
        <f>IF(D1046="",0,VLOOKUP(D1046,city!$D$4:$K$352,8,0))</f>
        <v>261</v>
      </c>
      <c r="F1046" s="25">
        <v>1</v>
      </c>
      <c r="G1046" s="25">
        <v>0</v>
      </c>
      <c r="H1046" s="25" t="s">
        <v>11126</v>
      </c>
      <c r="J1046" s="25" t="str">
        <f>IF(I1046="","",VLOOKUP(I1046,speciality!$B$4:$J$1737,9,0))</f>
        <v/>
      </c>
      <c r="K1046" s="25" t="str">
        <f t="shared" si="13"/>
        <v>3,-1</v>
      </c>
      <c r="L1046" s="25">
        <v>0</v>
      </c>
      <c r="M1046" s="25">
        <v>0</v>
      </c>
      <c r="N1046" s="25">
        <v>0</v>
      </c>
      <c r="O1046" s="25">
        <v>0</v>
      </c>
      <c r="P1046" s="17">
        <v>0</v>
      </c>
      <c r="Q1046" s="17">
        <v>3000</v>
      </c>
      <c r="R1046" s="17">
        <v>0</v>
      </c>
    </row>
    <row r="1047" spans="1:18" ht="27">
      <c r="A1047" s="17">
        <v>200860</v>
      </c>
      <c r="B1047" s="24" t="s">
        <v>12902</v>
      </c>
      <c r="C1047" s="25">
        <v>2</v>
      </c>
      <c r="D1047" s="25" t="s">
        <v>308</v>
      </c>
      <c r="E1047" s="25">
        <f>IF(D1047="",0,VLOOKUP(D1047,city!$D$4:$K$352,8,0))</f>
        <v>261</v>
      </c>
      <c r="F1047" s="25">
        <v>1</v>
      </c>
      <c r="G1047" s="25">
        <v>0</v>
      </c>
      <c r="H1047" s="25" t="s">
        <v>11126</v>
      </c>
      <c r="J1047" s="25" t="str">
        <f>IF(I1047="","",VLOOKUP(I1047,speciality!$B$4:$J$1737,9,0))</f>
        <v/>
      </c>
      <c r="K1047" s="25" t="str">
        <f t="shared" si="13"/>
        <v>3,-1</v>
      </c>
      <c r="L1047" s="25">
        <v>0</v>
      </c>
      <c r="M1047" s="25">
        <v>0</v>
      </c>
      <c r="N1047" s="25">
        <v>0</v>
      </c>
      <c r="O1047" s="25">
        <v>0</v>
      </c>
      <c r="P1047" s="17">
        <v>0</v>
      </c>
      <c r="Q1047" s="17">
        <v>3000</v>
      </c>
      <c r="R1047" s="17">
        <v>0</v>
      </c>
    </row>
    <row r="1048" spans="1:18" ht="27">
      <c r="A1048" s="17">
        <v>200861</v>
      </c>
      <c r="B1048" s="24" t="s">
        <v>12903</v>
      </c>
      <c r="C1048" s="25">
        <v>2</v>
      </c>
      <c r="D1048" s="25" t="s">
        <v>310</v>
      </c>
      <c r="E1048" s="25">
        <f>IF(D1048="",0,VLOOKUP(D1048,city!$D$4:$K$352,8,0))</f>
        <v>263</v>
      </c>
      <c r="F1048" s="25">
        <v>1</v>
      </c>
      <c r="G1048" s="25">
        <v>0</v>
      </c>
      <c r="H1048" s="25" t="s">
        <v>11126</v>
      </c>
      <c r="I1048" s="25" t="s">
        <v>12904</v>
      </c>
      <c r="J1048" s="25">
        <f>IF(I1048="","",VLOOKUP(I1048,speciality!$B$4:$J$1737,9,0))</f>
        <v>126302</v>
      </c>
      <c r="K1048" s="25" t="str">
        <f t="shared" si="13"/>
        <v>4,126302</v>
      </c>
      <c r="L1048" s="25">
        <v>0</v>
      </c>
      <c r="M1048" s="25">
        <v>0</v>
      </c>
      <c r="N1048" s="25">
        <v>0</v>
      </c>
      <c r="O1048" s="25">
        <v>0</v>
      </c>
      <c r="P1048" s="17">
        <v>0</v>
      </c>
      <c r="Q1048" s="17">
        <v>3000</v>
      </c>
      <c r="R1048" s="17">
        <v>0</v>
      </c>
    </row>
    <row r="1049" spans="1:18" ht="27">
      <c r="A1049" s="17">
        <v>200862</v>
      </c>
      <c r="B1049" s="24" t="s">
        <v>12905</v>
      </c>
      <c r="C1049" s="25">
        <v>2</v>
      </c>
      <c r="D1049" s="25" t="s">
        <v>310</v>
      </c>
      <c r="E1049" s="25">
        <f>IF(D1049="",0,VLOOKUP(D1049,city!$D$4:$K$352,8,0))</f>
        <v>263</v>
      </c>
      <c r="F1049" s="25">
        <v>1</v>
      </c>
      <c r="G1049" s="25">
        <v>0</v>
      </c>
      <c r="H1049" s="25" t="s">
        <v>11126</v>
      </c>
      <c r="J1049" s="25" t="str">
        <f>IF(I1049="","",VLOOKUP(I1049,speciality!$B$4:$J$1737,9,0))</f>
        <v/>
      </c>
      <c r="K1049" s="25" t="str">
        <f t="shared" si="13"/>
        <v>3,-1</v>
      </c>
      <c r="L1049" s="25">
        <v>0</v>
      </c>
      <c r="M1049" s="25">
        <v>0</v>
      </c>
      <c r="N1049" s="25">
        <v>0</v>
      </c>
      <c r="O1049" s="25">
        <v>0</v>
      </c>
      <c r="P1049" s="17">
        <v>0</v>
      </c>
      <c r="Q1049" s="17">
        <v>3000</v>
      </c>
      <c r="R1049" s="17">
        <v>0</v>
      </c>
    </row>
    <row r="1050" spans="1:18">
      <c r="A1050" s="17">
        <v>200863</v>
      </c>
      <c r="B1050" s="24" t="s">
        <v>12906</v>
      </c>
      <c r="C1050" s="25">
        <v>2</v>
      </c>
      <c r="D1050" s="25" t="s">
        <v>310</v>
      </c>
      <c r="E1050" s="25">
        <f>IF(D1050="",0,VLOOKUP(D1050,city!$D$4:$K$352,8,0))</f>
        <v>263</v>
      </c>
      <c r="F1050" s="25">
        <v>1</v>
      </c>
      <c r="G1050" s="25">
        <v>0</v>
      </c>
      <c r="H1050" s="25" t="s">
        <v>11126</v>
      </c>
      <c r="J1050" s="25" t="str">
        <f>IF(I1050="","",VLOOKUP(I1050,speciality!$B$4:$J$1737,9,0))</f>
        <v/>
      </c>
      <c r="K1050" s="25" t="str">
        <f t="shared" si="13"/>
        <v>3,-1</v>
      </c>
      <c r="L1050" s="25">
        <v>0</v>
      </c>
      <c r="M1050" s="25">
        <v>0</v>
      </c>
      <c r="N1050" s="25">
        <v>0</v>
      </c>
      <c r="O1050" s="25">
        <v>0</v>
      </c>
      <c r="P1050" s="17">
        <v>0</v>
      </c>
      <c r="Q1050" s="17">
        <v>3000</v>
      </c>
      <c r="R1050" s="17">
        <v>0</v>
      </c>
    </row>
    <row r="1051" spans="1:18" ht="27">
      <c r="A1051" s="17">
        <v>200864</v>
      </c>
      <c r="B1051" s="24" t="s">
        <v>12907</v>
      </c>
      <c r="C1051" s="25">
        <v>2</v>
      </c>
      <c r="D1051" s="25" t="s">
        <v>310</v>
      </c>
      <c r="E1051" s="25">
        <f>IF(D1051="",0,VLOOKUP(D1051,city!$D$4:$K$352,8,0))</f>
        <v>263</v>
      </c>
      <c r="F1051" s="25">
        <v>1</v>
      </c>
      <c r="G1051" s="25">
        <v>0</v>
      </c>
      <c r="H1051" s="25" t="s">
        <v>11126</v>
      </c>
      <c r="J1051" s="25" t="str">
        <f>IF(I1051="","",VLOOKUP(I1051,speciality!$B$4:$J$1737,9,0))</f>
        <v/>
      </c>
      <c r="K1051" s="25" t="str">
        <f t="shared" si="13"/>
        <v>3,-1</v>
      </c>
      <c r="L1051" s="25">
        <v>0</v>
      </c>
      <c r="M1051" s="25">
        <v>0</v>
      </c>
      <c r="N1051" s="25">
        <v>0</v>
      </c>
      <c r="O1051" s="25">
        <v>0</v>
      </c>
      <c r="P1051" s="17">
        <v>0</v>
      </c>
      <c r="Q1051" s="17">
        <v>3000</v>
      </c>
      <c r="R1051" s="17">
        <v>0</v>
      </c>
    </row>
    <row r="1052" spans="1:18" ht="27">
      <c r="A1052" s="17">
        <v>200865</v>
      </c>
      <c r="B1052" s="24" t="s">
        <v>12908</v>
      </c>
      <c r="C1052" s="25">
        <v>2</v>
      </c>
      <c r="D1052" s="25" t="s">
        <v>310</v>
      </c>
      <c r="E1052" s="25">
        <f>IF(D1052="",0,VLOOKUP(D1052,city!$D$4:$K$352,8,0))</f>
        <v>263</v>
      </c>
      <c r="F1052" s="25">
        <v>1</v>
      </c>
      <c r="G1052" s="25">
        <v>0</v>
      </c>
      <c r="H1052" s="25" t="s">
        <v>11126</v>
      </c>
      <c r="J1052" s="25" t="str">
        <f>IF(I1052="","",VLOOKUP(I1052,speciality!$B$4:$J$1737,9,0))</f>
        <v/>
      </c>
      <c r="K1052" s="25" t="str">
        <f t="shared" si="13"/>
        <v>3,-1</v>
      </c>
      <c r="L1052" s="25">
        <v>0</v>
      </c>
      <c r="M1052" s="25">
        <v>0</v>
      </c>
      <c r="N1052" s="25">
        <v>0</v>
      </c>
      <c r="O1052" s="25">
        <v>0</v>
      </c>
      <c r="P1052" s="17">
        <v>0</v>
      </c>
      <c r="Q1052" s="17">
        <v>3000</v>
      </c>
      <c r="R1052" s="17">
        <v>0</v>
      </c>
    </row>
    <row r="1053" spans="1:18">
      <c r="A1053" s="17">
        <v>200866</v>
      </c>
      <c r="B1053" s="30" t="s">
        <v>12909</v>
      </c>
      <c r="C1053" s="25">
        <v>2</v>
      </c>
      <c r="D1053" s="25" t="s">
        <v>311</v>
      </c>
      <c r="E1053" s="25">
        <f>IF(D1053="",0,VLOOKUP(D1053,city!$D$4:$K$352,8,0))</f>
        <v>264</v>
      </c>
      <c r="F1053" s="25">
        <v>1</v>
      </c>
      <c r="G1053" s="25">
        <v>0</v>
      </c>
      <c r="H1053" s="25" t="s">
        <v>11126</v>
      </c>
      <c r="J1053" s="25" t="str">
        <f>IF(I1053="","",VLOOKUP(I1053,speciality!$B$4:$J$1737,9,0))</f>
        <v/>
      </c>
      <c r="K1053" s="25" t="str">
        <f t="shared" si="13"/>
        <v>3,-1</v>
      </c>
      <c r="L1053" s="25">
        <v>0</v>
      </c>
      <c r="M1053" s="25">
        <v>0</v>
      </c>
      <c r="N1053" s="25">
        <v>0</v>
      </c>
      <c r="O1053" s="25">
        <v>0</v>
      </c>
      <c r="P1053" s="17">
        <v>0</v>
      </c>
      <c r="Q1053" s="17">
        <v>3000</v>
      </c>
      <c r="R1053" s="17">
        <v>0</v>
      </c>
    </row>
    <row r="1054" spans="1:18" ht="27">
      <c r="A1054" s="17">
        <v>200867</v>
      </c>
      <c r="B1054" s="24" t="s">
        <v>12910</v>
      </c>
      <c r="C1054" s="25">
        <v>2</v>
      </c>
      <c r="D1054" s="25" t="s">
        <v>311</v>
      </c>
      <c r="E1054" s="25">
        <f>IF(D1054="",0,VLOOKUP(D1054,city!$D$4:$K$352,8,0))</f>
        <v>264</v>
      </c>
      <c r="F1054" s="25">
        <v>1</v>
      </c>
      <c r="G1054" s="25">
        <v>0</v>
      </c>
      <c r="H1054" s="25" t="s">
        <v>11126</v>
      </c>
      <c r="J1054" s="25" t="str">
        <f>IF(I1054="","",VLOOKUP(I1054,speciality!$B$4:$J$1737,9,0))</f>
        <v/>
      </c>
      <c r="K1054" s="25" t="str">
        <f t="shared" si="13"/>
        <v>3,-1</v>
      </c>
      <c r="L1054" s="25">
        <v>0</v>
      </c>
      <c r="M1054" s="25">
        <v>0</v>
      </c>
      <c r="N1054" s="25">
        <v>0</v>
      </c>
      <c r="O1054" s="25">
        <v>0</v>
      </c>
      <c r="P1054" s="17">
        <v>0</v>
      </c>
      <c r="Q1054" s="17">
        <v>3000</v>
      </c>
      <c r="R1054" s="17">
        <v>0</v>
      </c>
    </row>
    <row r="1055" spans="1:18">
      <c r="A1055" s="17">
        <v>200868</v>
      </c>
      <c r="B1055" s="24" t="s">
        <v>12911</v>
      </c>
      <c r="C1055" s="25">
        <v>2</v>
      </c>
      <c r="D1055" s="25" t="s">
        <v>311</v>
      </c>
      <c r="E1055" s="25">
        <f>IF(D1055="",0,VLOOKUP(D1055,city!$D$4:$K$352,8,0))</f>
        <v>264</v>
      </c>
      <c r="F1055" s="25">
        <v>1</v>
      </c>
      <c r="G1055" s="25">
        <v>0</v>
      </c>
      <c r="H1055" s="25" t="s">
        <v>11126</v>
      </c>
      <c r="J1055" s="25" t="str">
        <f>IF(I1055="","",VLOOKUP(I1055,speciality!$B$4:$J$1737,9,0))</f>
        <v/>
      </c>
      <c r="K1055" s="25" t="str">
        <f t="shared" si="13"/>
        <v>3,-1</v>
      </c>
      <c r="L1055" s="25">
        <v>0</v>
      </c>
      <c r="M1055" s="25">
        <v>0</v>
      </c>
      <c r="N1055" s="25">
        <v>0</v>
      </c>
      <c r="O1055" s="25">
        <v>0</v>
      </c>
      <c r="P1055" s="17">
        <v>0</v>
      </c>
      <c r="Q1055" s="17">
        <v>3000</v>
      </c>
      <c r="R1055" s="17">
        <v>0</v>
      </c>
    </row>
    <row r="1056" spans="1:18">
      <c r="A1056" s="17">
        <v>200869</v>
      </c>
      <c r="B1056" s="24" t="s">
        <v>12912</v>
      </c>
      <c r="C1056" s="25">
        <v>2</v>
      </c>
      <c r="D1056" s="25" t="s">
        <v>311</v>
      </c>
      <c r="E1056" s="25">
        <f>IF(D1056="",0,VLOOKUP(D1056,city!$D$4:$K$352,8,0))</f>
        <v>264</v>
      </c>
      <c r="F1056" s="25">
        <v>1</v>
      </c>
      <c r="G1056" s="25">
        <v>0</v>
      </c>
      <c r="H1056" s="25" t="s">
        <v>11126</v>
      </c>
      <c r="J1056" s="25" t="str">
        <f>IF(I1056="","",VLOOKUP(I1056,speciality!$B$4:$J$1737,9,0))</f>
        <v/>
      </c>
      <c r="K1056" s="25" t="str">
        <f t="shared" si="13"/>
        <v>3,-1</v>
      </c>
      <c r="L1056" s="25">
        <v>0</v>
      </c>
      <c r="M1056" s="25">
        <v>0</v>
      </c>
      <c r="N1056" s="25">
        <v>0</v>
      </c>
      <c r="O1056" s="25">
        <v>0</v>
      </c>
      <c r="P1056" s="17">
        <v>0</v>
      </c>
      <c r="Q1056" s="17">
        <v>3000</v>
      </c>
      <c r="R1056" s="17">
        <v>0</v>
      </c>
    </row>
    <row r="1057" spans="1:18" ht="27">
      <c r="A1057" s="17">
        <v>200870</v>
      </c>
      <c r="B1057" s="24" t="s">
        <v>12913</v>
      </c>
      <c r="C1057" s="25">
        <v>2</v>
      </c>
      <c r="D1057" s="25" t="s">
        <v>311</v>
      </c>
      <c r="E1057" s="25">
        <f>IF(D1057="",0,VLOOKUP(D1057,city!$D$4:$K$352,8,0))</f>
        <v>264</v>
      </c>
      <c r="F1057" s="25">
        <v>1</v>
      </c>
      <c r="G1057" s="25">
        <v>0</v>
      </c>
      <c r="H1057" s="25" t="s">
        <v>11126</v>
      </c>
      <c r="J1057" s="25" t="str">
        <f>IF(I1057="","",VLOOKUP(I1057,speciality!$B$4:$J$1737,9,0))</f>
        <v/>
      </c>
      <c r="K1057" s="25" t="str">
        <f t="shared" si="13"/>
        <v>3,-1</v>
      </c>
      <c r="L1057" s="25">
        <v>0</v>
      </c>
      <c r="M1057" s="25">
        <v>0</v>
      </c>
      <c r="N1057" s="25">
        <v>0</v>
      </c>
      <c r="O1057" s="25">
        <v>0</v>
      </c>
      <c r="P1057" s="17">
        <v>0</v>
      </c>
      <c r="Q1057" s="17">
        <v>3000</v>
      </c>
      <c r="R1057" s="17">
        <v>0</v>
      </c>
    </row>
    <row r="1058" spans="1:18">
      <c r="A1058" s="17">
        <v>200871</v>
      </c>
      <c r="B1058" s="24" t="s">
        <v>12914</v>
      </c>
      <c r="C1058" s="25">
        <v>2</v>
      </c>
      <c r="D1058" s="25" t="s">
        <v>309</v>
      </c>
      <c r="E1058" s="25">
        <f>IF(D1058="",0,VLOOKUP(D1058,city!$D$4:$K$352,8,0))</f>
        <v>262</v>
      </c>
      <c r="F1058" s="25">
        <v>1</v>
      </c>
      <c r="G1058" s="25">
        <v>0</v>
      </c>
      <c r="H1058" s="25" t="s">
        <v>11126</v>
      </c>
      <c r="J1058" s="25" t="str">
        <f>IF(I1058="","",VLOOKUP(I1058,speciality!$B$4:$J$1737,9,0))</f>
        <v/>
      </c>
      <c r="K1058" s="25" t="str">
        <f t="shared" si="13"/>
        <v>3,-1</v>
      </c>
      <c r="L1058" s="25">
        <v>0</v>
      </c>
      <c r="M1058" s="25">
        <v>0</v>
      </c>
      <c r="N1058" s="25">
        <v>0</v>
      </c>
      <c r="O1058" s="25">
        <v>0</v>
      </c>
      <c r="P1058" s="17">
        <v>0</v>
      </c>
      <c r="Q1058" s="17">
        <v>3000</v>
      </c>
      <c r="R1058" s="17">
        <v>0</v>
      </c>
    </row>
    <row r="1059" spans="1:18" ht="27">
      <c r="A1059" s="17">
        <v>200872</v>
      </c>
      <c r="B1059" s="24" t="s">
        <v>12915</v>
      </c>
      <c r="C1059" s="25">
        <v>2</v>
      </c>
      <c r="D1059" s="25" t="s">
        <v>309</v>
      </c>
      <c r="E1059" s="25">
        <f>IF(D1059="",0,VLOOKUP(D1059,city!$D$4:$K$352,8,0))</f>
        <v>262</v>
      </c>
      <c r="F1059" s="25">
        <v>1</v>
      </c>
      <c r="G1059" s="25">
        <v>0</v>
      </c>
      <c r="H1059" s="25" t="s">
        <v>11126</v>
      </c>
      <c r="J1059" s="25" t="str">
        <f>IF(I1059="","",VLOOKUP(I1059,speciality!$B$4:$J$1737,9,0))</f>
        <v/>
      </c>
      <c r="K1059" s="25" t="str">
        <f t="shared" si="13"/>
        <v>3,-1</v>
      </c>
      <c r="L1059" s="25">
        <v>0</v>
      </c>
      <c r="M1059" s="25">
        <v>0</v>
      </c>
      <c r="N1059" s="25">
        <v>0</v>
      </c>
      <c r="O1059" s="25">
        <v>0</v>
      </c>
      <c r="P1059" s="17">
        <v>0</v>
      </c>
      <c r="Q1059" s="17">
        <v>3000</v>
      </c>
      <c r="R1059" s="17">
        <v>0</v>
      </c>
    </row>
    <row r="1060" spans="1:18">
      <c r="A1060" s="17">
        <v>200873</v>
      </c>
      <c r="B1060" s="24" t="s">
        <v>12916</v>
      </c>
      <c r="C1060" s="25">
        <v>2</v>
      </c>
      <c r="D1060" s="25" t="s">
        <v>309</v>
      </c>
      <c r="E1060" s="25">
        <f>IF(D1060="",0,VLOOKUP(D1060,city!$D$4:$K$352,8,0))</f>
        <v>262</v>
      </c>
      <c r="F1060" s="25">
        <v>1</v>
      </c>
      <c r="G1060" s="25">
        <v>0</v>
      </c>
      <c r="H1060" s="25" t="s">
        <v>11126</v>
      </c>
      <c r="J1060" s="25" t="str">
        <f>IF(I1060="","",VLOOKUP(I1060,speciality!$B$4:$J$1737,9,0))</f>
        <v/>
      </c>
      <c r="K1060" s="25" t="str">
        <f t="shared" si="13"/>
        <v>3,-1</v>
      </c>
      <c r="L1060" s="25">
        <v>0</v>
      </c>
      <c r="M1060" s="25">
        <v>0</v>
      </c>
      <c r="N1060" s="25">
        <v>0</v>
      </c>
      <c r="O1060" s="25">
        <v>0</v>
      </c>
      <c r="P1060" s="17">
        <v>0</v>
      </c>
      <c r="Q1060" s="17">
        <v>3000</v>
      </c>
      <c r="R1060" s="17">
        <v>0</v>
      </c>
    </row>
    <row r="1061" spans="1:18" ht="27">
      <c r="A1061" s="17">
        <v>200874</v>
      </c>
      <c r="B1061" s="24" t="s">
        <v>12917</v>
      </c>
      <c r="C1061" s="25">
        <v>2</v>
      </c>
      <c r="D1061" s="25" t="s">
        <v>309</v>
      </c>
      <c r="E1061" s="25">
        <f>IF(D1061="",0,VLOOKUP(D1061,city!$D$4:$K$352,8,0))</f>
        <v>262</v>
      </c>
      <c r="F1061" s="25">
        <v>1</v>
      </c>
      <c r="G1061" s="25">
        <v>0</v>
      </c>
      <c r="H1061" s="25" t="s">
        <v>11126</v>
      </c>
      <c r="I1061" s="25" t="s">
        <v>12918</v>
      </c>
      <c r="J1061" s="25">
        <f>IF(I1061="","",VLOOKUP(I1061,speciality!$B$4:$J$1737,9,0))</f>
        <v>126202</v>
      </c>
      <c r="K1061" s="25" t="str">
        <f t="shared" si="13"/>
        <v>4,126202</v>
      </c>
      <c r="L1061" s="25">
        <v>0</v>
      </c>
      <c r="M1061" s="25">
        <v>0</v>
      </c>
      <c r="N1061" s="25">
        <v>0</v>
      </c>
      <c r="O1061" s="25">
        <v>0</v>
      </c>
      <c r="P1061" s="17">
        <v>0</v>
      </c>
      <c r="Q1061" s="17">
        <v>3000</v>
      </c>
      <c r="R1061" s="17">
        <v>0</v>
      </c>
    </row>
    <row r="1062" spans="1:18" ht="27">
      <c r="A1062" s="17">
        <v>200875</v>
      </c>
      <c r="B1062" s="24" t="s">
        <v>12919</v>
      </c>
      <c r="C1062" s="25">
        <v>2</v>
      </c>
      <c r="D1062" s="25" t="s">
        <v>309</v>
      </c>
      <c r="E1062" s="25">
        <f>IF(D1062="",0,VLOOKUP(D1062,city!$D$4:$K$352,8,0))</f>
        <v>262</v>
      </c>
      <c r="F1062" s="25">
        <v>1</v>
      </c>
      <c r="G1062" s="25">
        <v>0</v>
      </c>
      <c r="H1062" s="25" t="s">
        <v>11126</v>
      </c>
      <c r="J1062" s="25" t="str">
        <f>IF(I1062="","",VLOOKUP(I1062,speciality!$B$4:$J$1737,9,0))</f>
        <v/>
      </c>
      <c r="K1062" s="25" t="str">
        <f t="shared" si="13"/>
        <v>3,-1</v>
      </c>
      <c r="L1062" s="25">
        <v>0</v>
      </c>
      <c r="M1062" s="25">
        <v>0</v>
      </c>
      <c r="N1062" s="25">
        <v>0</v>
      </c>
      <c r="O1062" s="25">
        <v>0</v>
      </c>
      <c r="P1062" s="17">
        <v>0</v>
      </c>
      <c r="Q1062" s="17">
        <v>3000</v>
      </c>
      <c r="R1062" s="17">
        <v>0</v>
      </c>
    </row>
    <row r="1063" spans="1:18">
      <c r="A1063" s="17">
        <v>200876</v>
      </c>
      <c r="B1063" s="24" t="s">
        <v>12920</v>
      </c>
      <c r="C1063" s="25">
        <v>2</v>
      </c>
      <c r="D1063" s="25" t="s">
        <v>313</v>
      </c>
      <c r="E1063" s="25">
        <f>IF(D1063="",0,VLOOKUP(D1063,city!$D$4:$K$352,8,0))</f>
        <v>265</v>
      </c>
      <c r="F1063" s="25">
        <v>1</v>
      </c>
      <c r="G1063" s="25">
        <v>0</v>
      </c>
      <c r="H1063" s="25" t="s">
        <v>11126</v>
      </c>
      <c r="J1063" s="25" t="str">
        <f>IF(I1063="","",VLOOKUP(I1063,speciality!$B$4:$J$1737,9,0))</f>
        <v/>
      </c>
      <c r="K1063" s="25" t="str">
        <f t="shared" si="13"/>
        <v>3,-1</v>
      </c>
      <c r="L1063" s="25">
        <v>0</v>
      </c>
      <c r="M1063" s="25">
        <v>0</v>
      </c>
      <c r="N1063" s="25">
        <v>0</v>
      </c>
      <c r="O1063" s="25">
        <v>0</v>
      </c>
      <c r="P1063" s="17">
        <v>0</v>
      </c>
      <c r="Q1063" s="17">
        <v>3000</v>
      </c>
      <c r="R1063" s="17">
        <v>0</v>
      </c>
    </row>
    <row r="1064" spans="1:18" ht="27">
      <c r="A1064" s="17">
        <v>200877</v>
      </c>
      <c r="B1064" s="24" t="s">
        <v>12921</v>
      </c>
      <c r="C1064" s="25">
        <v>2</v>
      </c>
      <c r="D1064" s="25" t="s">
        <v>313</v>
      </c>
      <c r="E1064" s="25">
        <f>IF(D1064="",0,VLOOKUP(D1064,city!$D$4:$K$352,8,0))</f>
        <v>265</v>
      </c>
      <c r="F1064" s="25">
        <v>1</v>
      </c>
      <c r="G1064" s="25">
        <v>0</v>
      </c>
      <c r="H1064" s="25" t="s">
        <v>11126</v>
      </c>
      <c r="J1064" s="25" t="str">
        <f>IF(I1064="","",VLOOKUP(I1064,speciality!$B$4:$J$1737,9,0))</f>
        <v/>
      </c>
      <c r="K1064" s="25" t="str">
        <f t="shared" si="13"/>
        <v>3,-1</v>
      </c>
      <c r="L1064" s="25">
        <v>0</v>
      </c>
      <c r="M1064" s="25">
        <v>0</v>
      </c>
      <c r="N1064" s="25">
        <v>0</v>
      </c>
      <c r="O1064" s="25">
        <v>0</v>
      </c>
      <c r="P1064" s="17">
        <v>0</v>
      </c>
      <c r="Q1064" s="17">
        <v>3000</v>
      </c>
      <c r="R1064" s="17">
        <v>0</v>
      </c>
    </row>
    <row r="1065" spans="1:18" ht="27">
      <c r="A1065" s="17">
        <v>200878</v>
      </c>
      <c r="B1065" s="24" t="s">
        <v>12922</v>
      </c>
      <c r="C1065" s="25">
        <v>2</v>
      </c>
      <c r="D1065" s="25" t="s">
        <v>313</v>
      </c>
      <c r="E1065" s="25">
        <f>IF(D1065="",0,VLOOKUP(D1065,city!$D$4:$K$352,8,0))</f>
        <v>265</v>
      </c>
      <c r="F1065" s="25">
        <v>1</v>
      </c>
      <c r="G1065" s="25">
        <v>0</v>
      </c>
      <c r="H1065" s="25" t="s">
        <v>11126</v>
      </c>
      <c r="J1065" s="25" t="str">
        <f>IF(I1065="","",VLOOKUP(I1065,speciality!$B$4:$J$1737,9,0))</f>
        <v/>
      </c>
      <c r="K1065" s="25" t="str">
        <f t="shared" si="13"/>
        <v>3,-1</v>
      </c>
      <c r="L1065" s="25">
        <v>0</v>
      </c>
      <c r="M1065" s="25">
        <v>0</v>
      </c>
      <c r="N1065" s="25">
        <v>0</v>
      </c>
      <c r="O1065" s="25">
        <v>0</v>
      </c>
      <c r="P1065" s="17">
        <v>0</v>
      </c>
      <c r="Q1065" s="17">
        <v>3000</v>
      </c>
      <c r="R1065" s="17">
        <v>0</v>
      </c>
    </row>
    <row r="1066" spans="1:18" ht="27">
      <c r="A1066" s="17">
        <v>200879</v>
      </c>
      <c r="B1066" s="24" t="s">
        <v>12923</v>
      </c>
      <c r="C1066" s="25">
        <v>2</v>
      </c>
      <c r="D1066" s="25" t="s">
        <v>313</v>
      </c>
      <c r="E1066" s="25">
        <f>IF(D1066="",0,VLOOKUP(D1066,city!$D$4:$K$352,8,0))</f>
        <v>265</v>
      </c>
      <c r="F1066" s="25">
        <v>1</v>
      </c>
      <c r="G1066" s="25">
        <v>0</v>
      </c>
      <c r="H1066" s="25" t="s">
        <v>11126</v>
      </c>
      <c r="I1066" s="25" t="s">
        <v>12924</v>
      </c>
      <c r="J1066" s="25">
        <f>IF(I1066="","",VLOOKUP(I1066,speciality!$B$4:$J$1737,9,0))</f>
        <v>126505</v>
      </c>
      <c r="K1066" s="25" t="str">
        <f t="shared" si="13"/>
        <v>4,126505</v>
      </c>
      <c r="L1066" s="25">
        <v>0</v>
      </c>
      <c r="M1066" s="25">
        <v>0</v>
      </c>
      <c r="N1066" s="25">
        <v>0</v>
      </c>
      <c r="O1066" s="25">
        <v>0</v>
      </c>
      <c r="P1066" s="17">
        <v>0</v>
      </c>
      <c r="Q1066" s="17">
        <v>3000</v>
      </c>
      <c r="R1066" s="17">
        <v>0</v>
      </c>
    </row>
    <row r="1067" spans="1:18" ht="27">
      <c r="A1067" s="17">
        <v>200880</v>
      </c>
      <c r="B1067" s="24" t="s">
        <v>12925</v>
      </c>
      <c r="C1067" s="25">
        <v>2</v>
      </c>
      <c r="D1067" s="25" t="s">
        <v>313</v>
      </c>
      <c r="E1067" s="25">
        <f>IF(D1067="",0,VLOOKUP(D1067,city!$D$4:$K$352,8,0))</f>
        <v>265</v>
      </c>
      <c r="F1067" s="25">
        <v>1</v>
      </c>
      <c r="G1067" s="25">
        <v>0</v>
      </c>
      <c r="H1067" s="25" t="s">
        <v>11126</v>
      </c>
      <c r="J1067" s="25" t="str">
        <f>IF(I1067="","",VLOOKUP(I1067,speciality!$B$4:$J$1737,9,0))</f>
        <v/>
      </c>
      <c r="K1067" s="25" t="str">
        <f t="shared" si="13"/>
        <v>3,-1</v>
      </c>
      <c r="L1067" s="25">
        <v>0</v>
      </c>
      <c r="M1067" s="25">
        <v>0</v>
      </c>
      <c r="N1067" s="25">
        <v>0</v>
      </c>
      <c r="O1067" s="25">
        <v>0</v>
      </c>
      <c r="P1067" s="17">
        <v>0</v>
      </c>
      <c r="Q1067" s="17">
        <v>3000</v>
      </c>
      <c r="R1067" s="17">
        <v>0</v>
      </c>
    </row>
    <row r="1068" spans="1:18" ht="27">
      <c r="A1068" s="17">
        <v>200881</v>
      </c>
      <c r="B1068" s="24" t="s">
        <v>12926</v>
      </c>
      <c r="C1068" s="25">
        <v>2</v>
      </c>
      <c r="D1068" s="25" t="s">
        <v>317</v>
      </c>
      <c r="E1068" s="25">
        <f>IF(D1068="",0,VLOOKUP(D1068,city!$D$4:$K$352,8,0))</f>
        <v>269</v>
      </c>
      <c r="F1068" s="25">
        <v>1</v>
      </c>
      <c r="G1068" s="25">
        <v>0</v>
      </c>
      <c r="H1068" s="25" t="s">
        <v>11126</v>
      </c>
      <c r="J1068" s="25" t="str">
        <f>IF(I1068="","",VLOOKUP(I1068,speciality!$B$4:$J$1737,9,0))</f>
        <v/>
      </c>
      <c r="K1068" s="25" t="str">
        <f t="shared" si="13"/>
        <v>3,-1</v>
      </c>
      <c r="L1068" s="25">
        <v>0</v>
      </c>
      <c r="M1068" s="25">
        <v>0</v>
      </c>
      <c r="N1068" s="25">
        <v>0</v>
      </c>
      <c r="O1068" s="25">
        <v>0</v>
      </c>
      <c r="P1068" s="17">
        <v>0</v>
      </c>
      <c r="Q1068" s="17">
        <v>3000</v>
      </c>
      <c r="R1068" s="17">
        <v>0</v>
      </c>
    </row>
    <row r="1069" spans="1:18" ht="27">
      <c r="A1069" s="17">
        <v>200882</v>
      </c>
      <c r="B1069" s="24" t="s">
        <v>12927</v>
      </c>
      <c r="C1069" s="25">
        <v>2</v>
      </c>
      <c r="D1069" s="25" t="s">
        <v>317</v>
      </c>
      <c r="E1069" s="25">
        <f>IF(D1069="",0,VLOOKUP(D1069,city!$D$4:$K$352,8,0))</f>
        <v>269</v>
      </c>
      <c r="F1069" s="25">
        <v>1</v>
      </c>
      <c r="G1069" s="25">
        <v>0</v>
      </c>
      <c r="H1069" s="25" t="s">
        <v>11126</v>
      </c>
      <c r="I1069" s="25" t="s">
        <v>12928</v>
      </c>
      <c r="J1069" s="25">
        <f>IF(I1069="","",VLOOKUP(I1069,speciality!$B$4:$J$1737,9,0))</f>
        <v>126902</v>
      </c>
      <c r="K1069" s="25" t="str">
        <f t="shared" si="13"/>
        <v>4,126902</v>
      </c>
      <c r="L1069" s="25">
        <v>0</v>
      </c>
      <c r="M1069" s="25">
        <v>0</v>
      </c>
      <c r="N1069" s="25">
        <v>0</v>
      </c>
      <c r="O1069" s="25">
        <v>0</v>
      </c>
      <c r="P1069" s="17">
        <v>0</v>
      </c>
      <c r="Q1069" s="17">
        <v>3000</v>
      </c>
      <c r="R1069" s="17">
        <v>0</v>
      </c>
    </row>
    <row r="1070" spans="1:18" ht="27">
      <c r="A1070" s="17">
        <v>200883</v>
      </c>
      <c r="B1070" s="24" t="s">
        <v>12929</v>
      </c>
      <c r="C1070" s="25">
        <v>2</v>
      </c>
      <c r="D1070" s="25" t="s">
        <v>317</v>
      </c>
      <c r="E1070" s="25">
        <f>IF(D1070="",0,VLOOKUP(D1070,city!$D$4:$K$352,8,0))</f>
        <v>269</v>
      </c>
      <c r="F1070" s="25">
        <v>1</v>
      </c>
      <c r="G1070" s="25">
        <v>0</v>
      </c>
      <c r="H1070" s="25" t="s">
        <v>11126</v>
      </c>
      <c r="J1070" s="25" t="str">
        <f>IF(I1070="","",VLOOKUP(I1070,speciality!$B$4:$J$1737,9,0))</f>
        <v/>
      </c>
      <c r="K1070" s="25" t="str">
        <f t="shared" si="13"/>
        <v>3,-1</v>
      </c>
      <c r="L1070" s="25">
        <v>0</v>
      </c>
      <c r="M1070" s="25">
        <v>0</v>
      </c>
      <c r="N1070" s="25">
        <v>0</v>
      </c>
      <c r="O1070" s="25">
        <v>0</v>
      </c>
      <c r="P1070" s="17">
        <v>0</v>
      </c>
      <c r="Q1070" s="17">
        <v>3000</v>
      </c>
      <c r="R1070" s="17">
        <v>0</v>
      </c>
    </row>
    <row r="1071" spans="1:18">
      <c r="A1071" s="17">
        <v>200884</v>
      </c>
      <c r="B1071" s="24" t="s">
        <v>12930</v>
      </c>
      <c r="C1071" s="25">
        <v>2</v>
      </c>
      <c r="D1071" s="25" t="s">
        <v>317</v>
      </c>
      <c r="E1071" s="25">
        <f>IF(D1071="",0,VLOOKUP(D1071,city!$D$4:$K$352,8,0))</f>
        <v>269</v>
      </c>
      <c r="F1071" s="25">
        <v>1</v>
      </c>
      <c r="G1071" s="25">
        <v>0</v>
      </c>
      <c r="H1071" s="25" t="s">
        <v>11126</v>
      </c>
      <c r="J1071" s="25" t="str">
        <f>IF(I1071="","",VLOOKUP(I1071,speciality!$B$4:$J$1737,9,0))</f>
        <v/>
      </c>
      <c r="K1071" s="25" t="str">
        <f t="shared" si="13"/>
        <v>3,-1</v>
      </c>
      <c r="L1071" s="25">
        <v>0</v>
      </c>
      <c r="M1071" s="25">
        <v>0</v>
      </c>
      <c r="N1071" s="25">
        <v>0</v>
      </c>
      <c r="O1071" s="25">
        <v>0</v>
      </c>
      <c r="P1071" s="17">
        <v>0</v>
      </c>
      <c r="Q1071" s="17">
        <v>3000</v>
      </c>
      <c r="R1071" s="17">
        <v>0</v>
      </c>
    </row>
    <row r="1072" spans="1:18" ht="27">
      <c r="A1072" s="17">
        <v>200885</v>
      </c>
      <c r="B1072" s="24" t="s">
        <v>12931</v>
      </c>
      <c r="C1072" s="25">
        <v>2</v>
      </c>
      <c r="D1072" s="25" t="s">
        <v>317</v>
      </c>
      <c r="E1072" s="25">
        <f>IF(D1072="",0,VLOOKUP(D1072,city!$D$4:$K$352,8,0))</f>
        <v>269</v>
      </c>
      <c r="F1072" s="25">
        <v>1</v>
      </c>
      <c r="G1072" s="25">
        <v>0</v>
      </c>
      <c r="H1072" s="25" t="s">
        <v>11126</v>
      </c>
      <c r="J1072" s="25" t="str">
        <f>IF(I1072="","",VLOOKUP(I1072,speciality!$B$4:$J$1737,9,0))</f>
        <v/>
      </c>
      <c r="K1072" s="25" t="str">
        <f t="shared" si="13"/>
        <v>3,-1</v>
      </c>
      <c r="L1072" s="25">
        <v>0</v>
      </c>
      <c r="M1072" s="25">
        <v>0</v>
      </c>
      <c r="N1072" s="25">
        <v>0</v>
      </c>
      <c r="O1072" s="25">
        <v>0</v>
      </c>
      <c r="P1072" s="17">
        <v>0</v>
      </c>
      <c r="Q1072" s="17">
        <v>3000</v>
      </c>
      <c r="R1072" s="17">
        <v>0</v>
      </c>
    </row>
    <row r="1073" spans="1:18" ht="27">
      <c r="A1073" s="17">
        <v>200886</v>
      </c>
      <c r="B1073" s="24" t="s">
        <v>12932</v>
      </c>
      <c r="C1073" s="25">
        <v>2</v>
      </c>
      <c r="D1073" s="25" t="s">
        <v>318</v>
      </c>
      <c r="E1073" s="25">
        <f>IF(D1073="",0,VLOOKUP(D1073,city!$D$4:$K$352,8,0))</f>
        <v>270</v>
      </c>
      <c r="F1073" s="25">
        <v>1</v>
      </c>
      <c r="G1073" s="25">
        <v>0</v>
      </c>
      <c r="H1073" s="25" t="s">
        <v>11126</v>
      </c>
      <c r="J1073" s="25" t="str">
        <f>IF(I1073="","",VLOOKUP(I1073,speciality!$B$4:$J$1737,9,0))</f>
        <v/>
      </c>
      <c r="K1073" s="25" t="str">
        <f t="shared" si="13"/>
        <v>3,-1</v>
      </c>
      <c r="L1073" s="25">
        <v>0</v>
      </c>
      <c r="M1073" s="25">
        <v>0</v>
      </c>
      <c r="N1073" s="25">
        <v>0</v>
      </c>
      <c r="O1073" s="25">
        <v>0</v>
      </c>
      <c r="P1073" s="17">
        <v>0</v>
      </c>
      <c r="Q1073" s="17">
        <v>3000</v>
      </c>
      <c r="R1073" s="17">
        <v>0</v>
      </c>
    </row>
    <row r="1074" spans="1:18" ht="27">
      <c r="A1074" s="17">
        <v>200887</v>
      </c>
      <c r="B1074" s="24" t="s">
        <v>12933</v>
      </c>
      <c r="C1074" s="25">
        <v>2</v>
      </c>
      <c r="D1074" s="25" t="s">
        <v>318</v>
      </c>
      <c r="E1074" s="25">
        <f>IF(D1074="",0,VLOOKUP(D1074,city!$D$4:$K$352,8,0))</f>
        <v>270</v>
      </c>
      <c r="F1074" s="25">
        <v>1</v>
      </c>
      <c r="G1074" s="25">
        <v>0</v>
      </c>
      <c r="H1074" s="25" t="s">
        <v>11126</v>
      </c>
      <c r="J1074" s="25" t="str">
        <f>IF(I1074="","",VLOOKUP(I1074,speciality!$B$4:$J$1737,9,0))</f>
        <v/>
      </c>
      <c r="K1074" s="25" t="str">
        <f t="shared" si="13"/>
        <v>3,-1</v>
      </c>
      <c r="L1074" s="25">
        <v>0</v>
      </c>
      <c r="M1074" s="25">
        <v>0</v>
      </c>
      <c r="N1074" s="25">
        <v>0</v>
      </c>
      <c r="O1074" s="25">
        <v>0</v>
      </c>
      <c r="P1074" s="17">
        <v>0</v>
      </c>
      <c r="Q1074" s="17">
        <v>3000</v>
      </c>
      <c r="R1074" s="17">
        <v>0</v>
      </c>
    </row>
    <row r="1075" spans="1:18" ht="40.5">
      <c r="A1075" s="17">
        <v>200888</v>
      </c>
      <c r="B1075" s="24" t="s">
        <v>12934</v>
      </c>
      <c r="C1075" s="25">
        <v>2</v>
      </c>
      <c r="D1075" s="25" t="s">
        <v>318</v>
      </c>
      <c r="E1075" s="25">
        <f>IF(D1075="",0,VLOOKUP(D1075,city!$D$4:$K$352,8,0))</f>
        <v>270</v>
      </c>
      <c r="F1075" s="25">
        <v>1</v>
      </c>
      <c r="G1075" s="25">
        <v>0</v>
      </c>
      <c r="H1075" s="25" t="s">
        <v>11126</v>
      </c>
      <c r="J1075" s="25" t="str">
        <f>IF(I1075="","",VLOOKUP(I1075,speciality!$B$4:$J$1737,9,0))</f>
        <v/>
      </c>
      <c r="K1075" s="25" t="str">
        <f t="shared" si="13"/>
        <v>3,-1</v>
      </c>
      <c r="L1075" s="25">
        <v>0</v>
      </c>
      <c r="M1075" s="25">
        <v>0</v>
      </c>
      <c r="N1075" s="25">
        <v>0</v>
      </c>
      <c r="O1075" s="25">
        <v>0</v>
      </c>
      <c r="P1075" s="17">
        <v>0</v>
      </c>
      <c r="Q1075" s="17">
        <v>3000</v>
      </c>
      <c r="R1075" s="17">
        <v>0</v>
      </c>
    </row>
    <row r="1076" spans="1:18">
      <c r="A1076" s="17">
        <v>200889</v>
      </c>
      <c r="B1076" s="24" t="s">
        <v>12935</v>
      </c>
      <c r="C1076" s="25">
        <v>2</v>
      </c>
      <c r="D1076" s="25" t="s">
        <v>318</v>
      </c>
      <c r="E1076" s="25">
        <f>IF(D1076="",0,VLOOKUP(D1076,city!$D$4:$K$352,8,0))</f>
        <v>270</v>
      </c>
      <c r="F1076" s="25">
        <v>1</v>
      </c>
      <c r="G1076" s="25">
        <v>0</v>
      </c>
      <c r="H1076" s="25" t="s">
        <v>11126</v>
      </c>
      <c r="I1076" s="25" t="s">
        <v>12936</v>
      </c>
      <c r="J1076" s="25">
        <f>IF(I1076="","",VLOOKUP(I1076,speciality!$B$4:$J$1737,9,0))</f>
        <v>127003</v>
      </c>
      <c r="K1076" s="25" t="str">
        <f t="shared" si="13"/>
        <v>4,127003</v>
      </c>
      <c r="L1076" s="25">
        <v>0</v>
      </c>
      <c r="M1076" s="25">
        <v>0</v>
      </c>
      <c r="N1076" s="25">
        <v>0</v>
      </c>
      <c r="O1076" s="25">
        <v>0</v>
      </c>
      <c r="P1076" s="17">
        <v>0</v>
      </c>
      <c r="Q1076" s="17">
        <v>3000</v>
      </c>
      <c r="R1076" s="17">
        <v>0</v>
      </c>
    </row>
    <row r="1077" spans="1:18">
      <c r="A1077" s="17">
        <v>200890</v>
      </c>
      <c r="B1077" s="24" t="s">
        <v>12937</v>
      </c>
      <c r="C1077" s="25">
        <v>2</v>
      </c>
      <c r="D1077" s="25" t="s">
        <v>323</v>
      </c>
      <c r="E1077" s="25">
        <f>IF(D1077="",0,VLOOKUP(D1077,city!$D$4:$K$352,8,0))</f>
        <v>275</v>
      </c>
      <c r="F1077" s="25">
        <v>1</v>
      </c>
      <c r="G1077" s="25">
        <v>0</v>
      </c>
      <c r="H1077" s="25" t="s">
        <v>11126</v>
      </c>
      <c r="J1077" s="25" t="str">
        <f>IF(I1077="","",VLOOKUP(I1077,speciality!$B$4:$J$1737,9,0))</f>
        <v/>
      </c>
      <c r="K1077" s="25" t="str">
        <f t="shared" si="13"/>
        <v>3,-1</v>
      </c>
      <c r="L1077" s="25">
        <v>0</v>
      </c>
      <c r="M1077" s="25">
        <v>0</v>
      </c>
      <c r="N1077" s="25">
        <v>0</v>
      </c>
      <c r="O1077" s="25">
        <v>0</v>
      </c>
      <c r="P1077" s="17">
        <v>0</v>
      </c>
      <c r="Q1077" s="17">
        <v>3000</v>
      </c>
      <c r="R1077" s="17">
        <v>0</v>
      </c>
    </row>
    <row r="1078" spans="1:18">
      <c r="A1078" s="17">
        <v>200891</v>
      </c>
      <c r="B1078" s="24" t="s">
        <v>12938</v>
      </c>
      <c r="C1078" s="25">
        <v>2</v>
      </c>
      <c r="D1078" s="25" t="s">
        <v>323</v>
      </c>
      <c r="E1078" s="25">
        <f>IF(D1078="",0,VLOOKUP(D1078,city!$D$4:$K$352,8,0))</f>
        <v>275</v>
      </c>
      <c r="F1078" s="25">
        <v>1</v>
      </c>
      <c r="G1078" s="25">
        <v>0</v>
      </c>
      <c r="H1078" s="25" t="s">
        <v>11126</v>
      </c>
      <c r="J1078" s="25" t="str">
        <f>IF(I1078="","",VLOOKUP(I1078,speciality!$B$4:$J$1737,9,0))</f>
        <v/>
      </c>
      <c r="K1078" s="25" t="str">
        <f t="shared" si="13"/>
        <v>3,-1</v>
      </c>
      <c r="L1078" s="25">
        <v>0</v>
      </c>
      <c r="M1078" s="25">
        <v>0</v>
      </c>
      <c r="N1078" s="25">
        <v>0</v>
      </c>
      <c r="O1078" s="25">
        <v>0</v>
      </c>
      <c r="P1078" s="17">
        <v>0</v>
      </c>
      <c r="Q1078" s="17">
        <v>3000</v>
      </c>
      <c r="R1078" s="17">
        <v>0</v>
      </c>
    </row>
    <row r="1079" spans="1:18">
      <c r="A1079" s="17">
        <v>200892</v>
      </c>
      <c r="B1079" s="24" t="s">
        <v>12939</v>
      </c>
      <c r="C1079" s="25">
        <v>2</v>
      </c>
      <c r="D1079" s="25" t="s">
        <v>323</v>
      </c>
      <c r="E1079" s="25">
        <f>IF(D1079="",0,VLOOKUP(D1079,city!$D$4:$K$352,8,0))</f>
        <v>275</v>
      </c>
      <c r="F1079" s="25">
        <v>1</v>
      </c>
      <c r="G1079" s="25">
        <v>0</v>
      </c>
      <c r="H1079" s="25" t="s">
        <v>11126</v>
      </c>
      <c r="J1079" s="25" t="str">
        <f>IF(I1079="","",VLOOKUP(I1079,speciality!$B$4:$J$1737,9,0))</f>
        <v/>
      </c>
      <c r="K1079" s="25" t="str">
        <f t="shared" si="13"/>
        <v>3,-1</v>
      </c>
      <c r="L1079" s="25">
        <v>0</v>
      </c>
      <c r="M1079" s="25">
        <v>0</v>
      </c>
      <c r="N1079" s="25">
        <v>0</v>
      </c>
      <c r="O1079" s="25">
        <v>0</v>
      </c>
      <c r="P1079" s="17">
        <v>0</v>
      </c>
      <c r="Q1079" s="17">
        <v>3000</v>
      </c>
      <c r="R1079" s="17">
        <v>0</v>
      </c>
    </row>
    <row r="1080" spans="1:18" ht="27">
      <c r="A1080" s="17">
        <v>200893</v>
      </c>
      <c r="B1080" s="24" t="s">
        <v>12940</v>
      </c>
      <c r="C1080" s="25">
        <v>2</v>
      </c>
      <c r="D1080" s="25" t="s">
        <v>323</v>
      </c>
      <c r="E1080" s="25">
        <f>IF(D1080="",0,VLOOKUP(D1080,city!$D$4:$K$352,8,0))</f>
        <v>275</v>
      </c>
      <c r="F1080" s="25">
        <v>1</v>
      </c>
      <c r="G1080" s="25">
        <v>0</v>
      </c>
      <c r="H1080" s="25" t="s">
        <v>11126</v>
      </c>
      <c r="J1080" s="25" t="str">
        <f>IF(I1080="","",VLOOKUP(I1080,speciality!$B$4:$J$1737,9,0))</f>
        <v/>
      </c>
      <c r="K1080" s="25" t="str">
        <f t="shared" si="13"/>
        <v>3,-1</v>
      </c>
      <c r="L1080" s="25">
        <v>0</v>
      </c>
      <c r="M1080" s="25">
        <v>0</v>
      </c>
      <c r="N1080" s="25">
        <v>0</v>
      </c>
      <c r="O1080" s="25">
        <v>0</v>
      </c>
      <c r="P1080" s="17">
        <v>0</v>
      </c>
      <c r="Q1080" s="17">
        <v>3000</v>
      </c>
      <c r="R1080" s="17">
        <v>0</v>
      </c>
    </row>
    <row r="1081" spans="1:18" ht="27">
      <c r="A1081" s="17">
        <v>200894</v>
      </c>
      <c r="B1081" s="24" t="s">
        <v>12941</v>
      </c>
      <c r="C1081" s="25">
        <v>2</v>
      </c>
      <c r="D1081" s="25" t="s">
        <v>323</v>
      </c>
      <c r="E1081" s="25">
        <f>IF(D1081="",0,VLOOKUP(D1081,city!$D$4:$K$352,8,0))</f>
        <v>275</v>
      </c>
      <c r="F1081" s="25">
        <v>1</v>
      </c>
      <c r="G1081" s="25">
        <v>0</v>
      </c>
      <c r="H1081" s="25" t="s">
        <v>11126</v>
      </c>
      <c r="J1081" s="25" t="str">
        <f>IF(I1081="","",VLOOKUP(I1081,speciality!$B$4:$J$1737,9,0))</f>
        <v/>
      </c>
      <c r="K1081" s="25" t="str">
        <f t="shared" si="13"/>
        <v>3,-1</v>
      </c>
      <c r="L1081" s="25">
        <v>0</v>
      </c>
      <c r="M1081" s="25">
        <v>0</v>
      </c>
      <c r="N1081" s="25">
        <v>0</v>
      </c>
      <c r="O1081" s="25">
        <v>0</v>
      </c>
      <c r="P1081" s="17">
        <v>0</v>
      </c>
      <c r="Q1081" s="17">
        <v>3000</v>
      </c>
      <c r="R1081" s="17">
        <v>0</v>
      </c>
    </row>
    <row r="1082" spans="1:18" ht="27">
      <c r="A1082" s="17">
        <v>200895</v>
      </c>
      <c r="B1082" s="24" t="s">
        <v>12942</v>
      </c>
      <c r="C1082" s="25">
        <v>2</v>
      </c>
      <c r="D1082" s="25" t="s">
        <v>319</v>
      </c>
      <c r="E1082" s="25">
        <f>IF(D1082="",0,VLOOKUP(D1082,city!$D$4:$K$352,8,0))</f>
        <v>271</v>
      </c>
      <c r="F1082" s="25">
        <v>1</v>
      </c>
      <c r="G1082" s="25">
        <v>0</v>
      </c>
      <c r="H1082" s="25" t="s">
        <v>11126</v>
      </c>
      <c r="J1082" s="25" t="str">
        <f>IF(I1082="","",VLOOKUP(I1082,speciality!$B$4:$J$1737,9,0))</f>
        <v/>
      </c>
      <c r="K1082" s="25" t="str">
        <f t="shared" si="13"/>
        <v>3,-1</v>
      </c>
      <c r="L1082" s="25">
        <v>0</v>
      </c>
      <c r="M1082" s="25">
        <v>0</v>
      </c>
      <c r="N1082" s="25">
        <v>0</v>
      </c>
      <c r="O1082" s="25">
        <v>0</v>
      </c>
      <c r="P1082" s="17">
        <v>0</v>
      </c>
      <c r="Q1082" s="17">
        <v>3000</v>
      </c>
      <c r="R1082" s="17">
        <v>0</v>
      </c>
    </row>
    <row r="1083" spans="1:18" ht="27">
      <c r="A1083" s="17">
        <v>200896</v>
      </c>
      <c r="B1083" s="24" t="s">
        <v>12943</v>
      </c>
      <c r="C1083" s="25">
        <v>2</v>
      </c>
      <c r="D1083" s="25" t="s">
        <v>319</v>
      </c>
      <c r="E1083" s="25">
        <f>IF(D1083="",0,VLOOKUP(D1083,city!$D$4:$K$352,8,0))</f>
        <v>271</v>
      </c>
      <c r="F1083" s="25">
        <v>1</v>
      </c>
      <c r="G1083" s="25">
        <v>0</v>
      </c>
      <c r="H1083" s="25" t="s">
        <v>11126</v>
      </c>
      <c r="J1083" s="25" t="str">
        <f>IF(I1083="","",VLOOKUP(I1083,speciality!$B$4:$J$1737,9,0))</f>
        <v/>
      </c>
      <c r="K1083" s="25" t="str">
        <f t="shared" si="13"/>
        <v>3,-1</v>
      </c>
      <c r="L1083" s="25">
        <v>0</v>
      </c>
      <c r="M1083" s="25">
        <v>0</v>
      </c>
      <c r="N1083" s="25">
        <v>0</v>
      </c>
      <c r="O1083" s="25">
        <v>0</v>
      </c>
      <c r="P1083" s="17">
        <v>0</v>
      </c>
      <c r="Q1083" s="17">
        <v>3000</v>
      </c>
      <c r="R1083" s="17">
        <v>0</v>
      </c>
    </row>
    <row r="1084" spans="1:18" ht="27">
      <c r="A1084" s="17">
        <v>200897</v>
      </c>
      <c r="B1084" s="24" t="s">
        <v>12944</v>
      </c>
      <c r="C1084" s="25">
        <v>2</v>
      </c>
      <c r="D1084" s="25" t="s">
        <v>319</v>
      </c>
      <c r="E1084" s="25">
        <f>IF(D1084="",0,VLOOKUP(D1084,city!$D$4:$K$352,8,0))</f>
        <v>271</v>
      </c>
      <c r="F1084" s="25">
        <v>1</v>
      </c>
      <c r="G1084" s="25">
        <v>0</v>
      </c>
      <c r="H1084" s="25" t="s">
        <v>11126</v>
      </c>
      <c r="J1084" s="25" t="str">
        <f>IF(I1084="","",VLOOKUP(I1084,speciality!$B$4:$J$1737,9,0))</f>
        <v/>
      </c>
      <c r="K1084" s="25" t="str">
        <f t="shared" ref="K1084:K1147" si="14">IF(J1084="","3,-1","4,"&amp;J1084)</f>
        <v>3,-1</v>
      </c>
      <c r="L1084" s="25">
        <v>0</v>
      </c>
      <c r="M1084" s="25">
        <v>0</v>
      </c>
      <c r="N1084" s="25">
        <v>0</v>
      </c>
      <c r="O1084" s="25">
        <v>0</v>
      </c>
      <c r="P1084" s="17">
        <v>0</v>
      </c>
      <c r="Q1084" s="17">
        <v>3000</v>
      </c>
      <c r="R1084" s="17">
        <v>0</v>
      </c>
    </row>
    <row r="1085" spans="1:18">
      <c r="A1085" s="17">
        <v>200898</v>
      </c>
      <c r="B1085" s="24" t="s">
        <v>12945</v>
      </c>
      <c r="C1085" s="25">
        <v>2</v>
      </c>
      <c r="D1085" s="25" t="s">
        <v>319</v>
      </c>
      <c r="E1085" s="25">
        <f>IF(D1085="",0,VLOOKUP(D1085,city!$D$4:$K$352,8,0))</f>
        <v>271</v>
      </c>
      <c r="F1085" s="25">
        <v>1</v>
      </c>
      <c r="G1085" s="25">
        <v>0</v>
      </c>
      <c r="H1085" s="25" t="s">
        <v>11126</v>
      </c>
      <c r="I1085" s="25" t="s">
        <v>12946</v>
      </c>
      <c r="J1085" s="25">
        <f>IF(I1085="","",VLOOKUP(I1085,speciality!$B$4:$J$1737,9,0))</f>
        <v>127104</v>
      </c>
      <c r="K1085" s="25" t="str">
        <f t="shared" si="14"/>
        <v>4,127104</v>
      </c>
      <c r="L1085" s="25">
        <v>0</v>
      </c>
      <c r="M1085" s="25">
        <v>0</v>
      </c>
      <c r="N1085" s="25">
        <v>0</v>
      </c>
      <c r="O1085" s="25">
        <v>0</v>
      </c>
      <c r="P1085" s="17">
        <v>0</v>
      </c>
      <c r="Q1085" s="17">
        <v>3000</v>
      </c>
      <c r="R1085" s="17">
        <v>0</v>
      </c>
    </row>
    <row r="1086" spans="1:18" ht="27">
      <c r="A1086" s="17">
        <v>200899</v>
      </c>
      <c r="B1086" s="24" t="s">
        <v>12947</v>
      </c>
      <c r="C1086" s="25">
        <v>2</v>
      </c>
      <c r="D1086" s="25" t="s">
        <v>319</v>
      </c>
      <c r="E1086" s="25">
        <f>IF(D1086="",0,VLOOKUP(D1086,city!$D$4:$K$352,8,0))</f>
        <v>271</v>
      </c>
      <c r="F1086" s="25">
        <v>1</v>
      </c>
      <c r="G1086" s="25">
        <v>0</v>
      </c>
      <c r="H1086" s="25" t="s">
        <v>11126</v>
      </c>
      <c r="J1086" s="25" t="str">
        <f>IF(I1086="","",VLOOKUP(I1086,speciality!$B$4:$J$1737,9,0))</f>
        <v/>
      </c>
      <c r="K1086" s="25" t="str">
        <f t="shared" si="14"/>
        <v>3,-1</v>
      </c>
      <c r="L1086" s="25">
        <v>0</v>
      </c>
      <c r="M1086" s="25">
        <v>0</v>
      </c>
      <c r="N1086" s="25">
        <v>0</v>
      </c>
      <c r="O1086" s="25">
        <v>0</v>
      </c>
      <c r="P1086" s="17">
        <v>0</v>
      </c>
      <c r="Q1086" s="17">
        <v>3000</v>
      </c>
      <c r="R1086" s="17">
        <v>0</v>
      </c>
    </row>
    <row r="1087" spans="1:18" ht="27">
      <c r="A1087" s="17">
        <v>200900</v>
      </c>
      <c r="B1087" s="30" t="s">
        <v>12948</v>
      </c>
      <c r="C1087" s="25">
        <v>2</v>
      </c>
      <c r="D1087" s="25" t="s">
        <v>316</v>
      </c>
      <c r="E1087" s="25">
        <f>IF(D1087="",0,VLOOKUP(D1087,city!$D$4:$K$352,8,0))</f>
        <v>268</v>
      </c>
      <c r="F1087" s="25">
        <v>1</v>
      </c>
      <c r="G1087" s="25">
        <v>0</v>
      </c>
      <c r="H1087" s="25" t="s">
        <v>11126</v>
      </c>
      <c r="J1087" s="25" t="str">
        <f>IF(I1087="","",VLOOKUP(I1087,speciality!$B$4:$J$1737,9,0))</f>
        <v/>
      </c>
      <c r="K1087" s="25" t="str">
        <f t="shared" si="14"/>
        <v>3,-1</v>
      </c>
      <c r="L1087" s="25">
        <v>0</v>
      </c>
      <c r="M1087" s="25">
        <v>0</v>
      </c>
      <c r="N1087" s="25">
        <v>0</v>
      </c>
      <c r="O1087" s="25">
        <v>0</v>
      </c>
      <c r="P1087" s="17">
        <v>0</v>
      </c>
      <c r="Q1087" s="17">
        <v>3000</v>
      </c>
      <c r="R1087" s="17">
        <v>0</v>
      </c>
    </row>
    <row r="1088" spans="1:18">
      <c r="A1088" s="17">
        <v>200901</v>
      </c>
      <c r="B1088" s="24" t="s">
        <v>12949</v>
      </c>
      <c r="C1088" s="25">
        <v>2</v>
      </c>
      <c r="D1088" s="25" t="s">
        <v>316</v>
      </c>
      <c r="E1088" s="25">
        <f>IF(D1088="",0,VLOOKUP(D1088,city!$D$4:$K$352,8,0))</f>
        <v>268</v>
      </c>
      <c r="F1088" s="25">
        <v>1</v>
      </c>
      <c r="G1088" s="25">
        <v>0</v>
      </c>
      <c r="H1088" s="25" t="s">
        <v>11126</v>
      </c>
      <c r="J1088" s="25" t="str">
        <f>IF(I1088="","",VLOOKUP(I1088,speciality!$B$4:$J$1737,9,0))</f>
        <v/>
      </c>
      <c r="K1088" s="25" t="str">
        <f t="shared" si="14"/>
        <v>3,-1</v>
      </c>
      <c r="L1088" s="25">
        <v>0</v>
      </c>
      <c r="M1088" s="25">
        <v>0</v>
      </c>
      <c r="N1088" s="25">
        <v>0</v>
      </c>
      <c r="O1088" s="25">
        <v>0</v>
      </c>
      <c r="P1088" s="17">
        <v>0</v>
      </c>
      <c r="Q1088" s="17">
        <v>3000</v>
      </c>
      <c r="R1088" s="17">
        <v>0</v>
      </c>
    </row>
    <row r="1089" spans="1:18" ht="27">
      <c r="A1089" s="17">
        <v>200902</v>
      </c>
      <c r="B1089" s="24" t="s">
        <v>12950</v>
      </c>
      <c r="C1089" s="25">
        <v>2</v>
      </c>
      <c r="D1089" s="25" t="s">
        <v>316</v>
      </c>
      <c r="E1089" s="25">
        <f>IF(D1089="",0,VLOOKUP(D1089,city!$D$4:$K$352,8,0))</f>
        <v>268</v>
      </c>
      <c r="F1089" s="25">
        <v>1</v>
      </c>
      <c r="G1089" s="25">
        <v>0</v>
      </c>
      <c r="H1089" s="25" t="s">
        <v>11126</v>
      </c>
      <c r="J1089" s="25" t="str">
        <f>IF(I1089="","",VLOOKUP(I1089,speciality!$B$4:$J$1737,9,0))</f>
        <v/>
      </c>
      <c r="K1089" s="25" t="str">
        <f t="shared" si="14"/>
        <v>3,-1</v>
      </c>
      <c r="L1089" s="25">
        <v>0</v>
      </c>
      <c r="M1089" s="25">
        <v>0</v>
      </c>
      <c r="N1089" s="25">
        <v>0</v>
      </c>
      <c r="O1089" s="25">
        <v>0</v>
      </c>
      <c r="P1089" s="17">
        <v>0</v>
      </c>
      <c r="Q1089" s="17">
        <v>3000</v>
      </c>
      <c r="R1089" s="17">
        <v>0</v>
      </c>
    </row>
    <row r="1090" spans="1:18" ht="27">
      <c r="A1090" s="17">
        <v>200903</v>
      </c>
      <c r="B1090" s="24" t="s">
        <v>12951</v>
      </c>
      <c r="C1090" s="25">
        <v>2</v>
      </c>
      <c r="D1090" s="25" t="s">
        <v>316</v>
      </c>
      <c r="E1090" s="25">
        <f>IF(D1090="",0,VLOOKUP(D1090,city!$D$4:$K$352,8,0))</f>
        <v>268</v>
      </c>
      <c r="F1090" s="25">
        <v>1</v>
      </c>
      <c r="G1090" s="25">
        <v>0</v>
      </c>
      <c r="H1090" s="25" t="s">
        <v>11126</v>
      </c>
      <c r="J1090" s="25" t="str">
        <f>IF(I1090="","",VLOOKUP(I1090,speciality!$B$4:$J$1737,9,0))</f>
        <v/>
      </c>
      <c r="K1090" s="25" t="str">
        <f t="shared" si="14"/>
        <v>3,-1</v>
      </c>
      <c r="L1090" s="25">
        <v>0</v>
      </c>
      <c r="M1090" s="25">
        <v>0</v>
      </c>
      <c r="N1090" s="25">
        <v>0</v>
      </c>
      <c r="O1090" s="25">
        <v>0</v>
      </c>
      <c r="P1090" s="17">
        <v>0</v>
      </c>
      <c r="Q1090" s="17">
        <v>3000</v>
      </c>
      <c r="R1090" s="17">
        <v>0</v>
      </c>
    </row>
    <row r="1091" spans="1:18" ht="27">
      <c r="A1091" s="17">
        <v>200904</v>
      </c>
      <c r="B1091" s="24" t="s">
        <v>12952</v>
      </c>
      <c r="C1091" s="25">
        <v>2</v>
      </c>
      <c r="D1091" s="25" t="s">
        <v>316</v>
      </c>
      <c r="E1091" s="25">
        <f>IF(D1091="",0,VLOOKUP(D1091,city!$D$4:$K$352,8,0))</f>
        <v>268</v>
      </c>
      <c r="F1091" s="25">
        <v>1</v>
      </c>
      <c r="G1091" s="25">
        <v>0</v>
      </c>
      <c r="H1091" s="25" t="s">
        <v>11126</v>
      </c>
      <c r="J1091" s="25" t="str">
        <f>IF(I1091="","",VLOOKUP(I1091,speciality!$B$4:$J$1737,9,0))</f>
        <v/>
      </c>
      <c r="K1091" s="25" t="str">
        <f t="shared" si="14"/>
        <v>3,-1</v>
      </c>
      <c r="L1091" s="25">
        <v>0</v>
      </c>
      <c r="M1091" s="25">
        <v>0</v>
      </c>
      <c r="N1091" s="25">
        <v>0</v>
      </c>
      <c r="O1091" s="25">
        <v>0</v>
      </c>
      <c r="P1091" s="17">
        <v>0</v>
      </c>
      <c r="Q1091" s="17">
        <v>3000</v>
      </c>
      <c r="R1091" s="17">
        <v>0</v>
      </c>
    </row>
    <row r="1092" spans="1:18" ht="27">
      <c r="A1092" s="17">
        <v>200905</v>
      </c>
      <c r="B1092" s="24" t="s">
        <v>12953</v>
      </c>
      <c r="C1092" s="25">
        <v>2</v>
      </c>
      <c r="D1092" s="25" t="s">
        <v>324</v>
      </c>
      <c r="E1092" s="25">
        <f>IF(D1092="",0,VLOOKUP(D1092,city!$D$4:$K$352,8,0))</f>
        <v>276</v>
      </c>
      <c r="F1092" s="25">
        <v>1</v>
      </c>
      <c r="G1092" s="25">
        <v>0</v>
      </c>
      <c r="H1092" s="25" t="s">
        <v>11126</v>
      </c>
      <c r="J1092" s="25" t="str">
        <f>IF(I1092="","",VLOOKUP(I1092,speciality!$B$4:$J$1737,9,0))</f>
        <v/>
      </c>
      <c r="K1092" s="25" t="str">
        <f t="shared" si="14"/>
        <v>3,-1</v>
      </c>
      <c r="L1092" s="25">
        <v>0</v>
      </c>
      <c r="M1092" s="25">
        <v>0</v>
      </c>
      <c r="N1092" s="25">
        <v>0</v>
      </c>
      <c r="O1092" s="25">
        <v>0</v>
      </c>
      <c r="P1092" s="17">
        <v>0</v>
      </c>
      <c r="Q1092" s="17">
        <v>3000</v>
      </c>
      <c r="R1092" s="17">
        <v>0</v>
      </c>
    </row>
    <row r="1093" spans="1:18">
      <c r="A1093" s="17">
        <v>200906</v>
      </c>
      <c r="B1093" s="24" t="s">
        <v>12954</v>
      </c>
      <c r="C1093" s="25">
        <v>2</v>
      </c>
      <c r="D1093" s="25" t="s">
        <v>324</v>
      </c>
      <c r="E1093" s="25">
        <f>IF(D1093="",0,VLOOKUP(D1093,city!$D$4:$K$352,8,0))</f>
        <v>276</v>
      </c>
      <c r="F1093" s="25">
        <v>1</v>
      </c>
      <c r="G1093" s="25">
        <v>0</v>
      </c>
      <c r="H1093" s="25" t="s">
        <v>11126</v>
      </c>
      <c r="J1093" s="25" t="str">
        <f>IF(I1093="","",VLOOKUP(I1093,speciality!$B$4:$J$1737,9,0))</f>
        <v/>
      </c>
      <c r="K1093" s="25" t="str">
        <f t="shared" si="14"/>
        <v>3,-1</v>
      </c>
      <c r="L1093" s="25">
        <v>0</v>
      </c>
      <c r="M1093" s="25">
        <v>0</v>
      </c>
      <c r="N1093" s="25">
        <v>0</v>
      </c>
      <c r="O1093" s="25">
        <v>0</v>
      </c>
      <c r="P1093" s="17">
        <v>0</v>
      </c>
      <c r="Q1093" s="17">
        <v>3000</v>
      </c>
      <c r="R1093" s="17">
        <v>0</v>
      </c>
    </row>
    <row r="1094" spans="1:18">
      <c r="A1094" s="17">
        <v>200907</v>
      </c>
      <c r="B1094" s="24" t="s">
        <v>12955</v>
      </c>
      <c r="C1094" s="25">
        <v>2</v>
      </c>
      <c r="D1094" s="25" t="s">
        <v>324</v>
      </c>
      <c r="E1094" s="25">
        <f>IF(D1094="",0,VLOOKUP(D1094,city!$D$4:$K$352,8,0))</f>
        <v>276</v>
      </c>
      <c r="F1094" s="25">
        <v>1</v>
      </c>
      <c r="G1094" s="25">
        <v>0</v>
      </c>
      <c r="H1094" s="25" t="s">
        <v>11126</v>
      </c>
      <c r="J1094" s="25" t="str">
        <f>IF(I1094="","",VLOOKUP(I1094,speciality!$B$4:$J$1737,9,0))</f>
        <v/>
      </c>
      <c r="K1094" s="25" t="str">
        <f t="shared" si="14"/>
        <v>3,-1</v>
      </c>
      <c r="L1094" s="25">
        <v>0</v>
      </c>
      <c r="M1094" s="25">
        <v>0</v>
      </c>
      <c r="N1094" s="25">
        <v>0</v>
      </c>
      <c r="O1094" s="25">
        <v>0</v>
      </c>
      <c r="P1094" s="17">
        <v>0</v>
      </c>
      <c r="Q1094" s="17">
        <v>3000</v>
      </c>
      <c r="R1094" s="17">
        <v>0</v>
      </c>
    </row>
    <row r="1095" spans="1:18">
      <c r="A1095" s="17">
        <v>200908</v>
      </c>
      <c r="B1095" s="24" t="s">
        <v>12956</v>
      </c>
      <c r="C1095" s="25">
        <v>2</v>
      </c>
      <c r="D1095" s="25" t="s">
        <v>324</v>
      </c>
      <c r="E1095" s="25">
        <f>IF(D1095="",0,VLOOKUP(D1095,city!$D$4:$K$352,8,0))</f>
        <v>276</v>
      </c>
      <c r="F1095" s="25">
        <v>1</v>
      </c>
      <c r="G1095" s="25">
        <v>0</v>
      </c>
      <c r="H1095" s="25" t="s">
        <v>11126</v>
      </c>
      <c r="I1095" s="25" t="s">
        <v>12957</v>
      </c>
      <c r="J1095" s="25">
        <f>IF(I1095="","",VLOOKUP(I1095,speciality!$B$4:$J$1737,9,0))</f>
        <v>127605</v>
      </c>
      <c r="K1095" s="25" t="str">
        <f t="shared" si="14"/>
        <v>4,127605</v>
      </c>
      <c r="L1095" s="25">
        <v>0</v>
      </c>
      <c r="M1095" s="25">
        <v>0</v>
      </c>
      <c r="N1095" s="25">
        <v>0</v>
      </c>
      <c r="O1095" s="25">
        <v>0</v>
      </c>
      <c r="P1095" s="17">
        <v>0</v>
      </c>
      <c r="Q1095" s="17">
        <v>3000</v>
      </c>
      <c r="R1095" s="17">
        <v>0</v>
      </c>
    </row>
    <row r="1096" spans="1:18">
      <c r="A1096" s="17">
        <v>200909</v>
      </c>
      <c r="B1096" s="24" t="s">
        <v>12958</v>
      </c>
      <c r="C1096" s="25">
        <v>2</v>
      </c>
      <c r="D1096" s="25" t="s">
        <v>324</v>
      </c>
      <c r="E1096" s="25">
        <f>IF(D1096="",0,VLOOKUP(D1096,city!$D$4:$K$352,8,0))</f>
        <v>276</v>
      </c>
      <c r="F1096" s="25">
        <v>1</v>
      </c>
      <c r="G1096" s="25">
        <v>0</v>
      </c>
      <c r="H1096" s="25" t="s">
        <v>11126</v>
      </c>
      <c r="J1096" s="25" t="str">
        <f>IF(I1096="","",VLOOKUP(I1096,speciality!$B$4:$J$1737,9,0))</f>
        <v/>
      </c>
      <c r="K1096" s="25" t="str">
        <f t="shared" si="14"/>
        <v>3,-1</v>
      </c>
      <c r="L1096" s="25">
        <v>0</v>
      </c>
      <c r="M1096" s="25">
        <v>0</v>
      </c>
      <c r="N1096" s="25">
        <v>0</v>
      </c>
      <c r="O1096" s="25">
        <v>0</v>
      </c>
      <c r="P1096" s="17">
        <v>0</v>
      </c>
      <c r="Q1096" s="17">
        <v>3000</v>
      </c>
      <c r="R1096" s="17">
        <v>0</v>
      </c>
    </row>
    <row r="1097" spans="1:18">
      <c r="A1097" s="17">
        <v>200910</v>
      </c>
      <c r="B1097" s="30" t="s">
        <v>12959</v>
      </c>
      <c r="C1097" s="25">
        <v>2</v>
      </c>
      <c r="D1097" s="25" t="s">
        <v>322</v>
      </c>
      <c r="E1097" s="25">
        <f>IF(D1097="",0,VLOOKUP(D1097,city!$D$4:$K$352,8,0))</f>
        <v>274</v>
      </c>
      <c r="F1097" s="25">
        <v>1</v>
      </c>
      <c r="G1097" s="25">
        <v>0</v>
      </c>
      <c r="H1097" s="25" t="s">
        <v>11126</v>
      </c>
      <c r="J1097" s="25" t="str">
        <f>IF(I1097="","",VLOOKUP(I1097,speciality!$B$4:$J$1737,9,0))</f>
        <v/>
      </c>
      <c r="K1097" s="25" t="str">
        <f t="shared" si="14"/>
        <v>3,-1</v>
      </c>
      <c r="L1097" s="25">
        <v>0</v>
      </c>
      <c r="M1097" s="25">
        <v>0</v>
      </c>
      <c r="N1097" s="25">
        <v>0</v>
      </c>
      <c r="O1097" s="25">
        <v>0</v>
      </c>
      <c r="P1097" s="17">
        <v>0</v>
      </c>
      <c r="Q1097" s="17">
        <v>3000</v>
      </c>
      <c r="R1097" s="17">
        <v>0</v>
      </c>
    </row>
    <row r="1098" spans="1:18" ht="27">
      <c r="A1098" s="17">
        <v>200911</v>
      </c>
      <c r="B1098" s="24" t="s">
        <v>12960</v>
      </c>
      <c r="C1098" s="25">
        <v>2</v>
      </c>
      <c r="D1098" s="25" t="s">
        <v>322</v>
      </c>
      <c r="E1098" s="25">
        <f>IF(D1098="",0,VLOOKUP(D1098,city!$D$4:$K$352,8,0))</f>
        <v>274</v>
      </c>
      <c r="F1098" s="25">
        <v>1</v>
      </c>
      <c r="G1098" s="25">
        <v>0</v>
      </c>
      <c r="H1098" s="25" t="s">
        <v>11126</v>
      </c>
      <c r="J1098" s="25" t="str">
        <f>IF(I1098="","",VLOOKUP(I1098,speciality!$B$4:$J$1737,9,0))</f>
        <v/>
      </c>
      <c r="K1098" s="25" t="str">
        <f t="shared" si="14"/>
        <v>3,-1</v>
      </c>
      <c r="L1098" s="25">
        <v>0</v>
      </c>
      <c r="M1098" s="25">
        <v>0</v>
      </c>
      <c r="N1098" s="25">
        <v>0</v>
      </c>
      <c r="O1098" s="25">
        <v>0</v>
      </c>
      <c r="P1098" s="17">
        <v>0</v>
      </c>
      <c r="Q1098" s="17">
        <v>3000</v>
      </c>
      <c r="R1098" s="17">
        <v>0</v>
      </c>
    </row>
    <row r="1099" spans="1:18" ht="27">
      <c r="A1099" s="17">
        <v>200912</v>
      </c>
      <c r="B1099" s="30" t="s">
        <v>12961</v>
      </c>
      <c r="C1099" s="25">
        <v>2</v>
      </c>
      <c r="D1099" s="25" t="s">
        <v>322</v>
      </c>
      <c r="E1099" s="25">
        <f>IF(D1099="",0,VLOOKUP(D1099,city!$D$4:$K$352,8,0))</f>
        <v>274</v>
      </c>
      <c r="F1099" s="25">
        <v>1</v>
      </c>
      <c r="G1099" s="25">
        <v>0</v>
      </c>
      <c r="H1099" s="25" t="s">
        <v>11126</v>
      </c>
      <c r="J1099" s="25" t="str">
        <f>IF(I1099="","",VLOOKUP(I1099,speciality!$B$4:$J$1737,9,0))</f>
        <v/>
      </c>
      <c r="K1099" s="25" t="str">
        <f t="shared" si="14"/>
        <v>3,-1</v>
      </c>
      <c r="L1099" s="25">
        <v>0</v>
      </c>
      <c r="M1099" s="25">
        <v>0</v>
      </c>
      <c r="N1099" s="25">
        <v>0</v>
      </c>
      <c r="O1099" s="25">
        <v>0</v>
      </c>
      <c r="P1099" s="17">
        <v>0</v>
      </c>
      <c r="Q1099" s="17">
        <v>3000</v>
      </c>
      <c r="R1099" s="17">
        <v>0</v>
      </c>
    </row>
    <row r="1100" spans="1:18" ht="27">
      <c r="A1100" s="17">
        <v>200913</v>
      </c>
      <c r="B1100" s="30" t="s">
        <v>12962</v>
      </c>
      <c r="C1100" s="25">
        <v>2</v>
      </c>
      <c r="D1100" s="25" t="s">
        <v>322</v>
      </c>
      <c r="E1100" s="25">
        <f>IF(D1100="",0,VLOOKUP(D1100,city!$D$4:$K$352,8,0))</f>
        <v>274</v>
      </c>
      <c r="F1100" s="25">
        <v>1</v>
      </c>
      <c r="G1100" s="25">
        <v>0</v>
      </c>
      <c r="H1100" s="25" t="s">
        <v>11126</v>
      </c>
      <c r="J1100" s="25" t="str">
        <f>IF(I1100="","",VLOOKUP(I1100,speciality!$B$4:$J$1737,9,0))</f>
        <v/>
      </c>
      <c r="K1100" s="25" t="str">
        <f t="shared" si="14"/>
        <v>3,-1</v>
      </c>
      <c r="L1100" s="25">
        <v>0</v>
      </c>
      <c r="M1100" s="25">
        <v>0</v>
      </c>
      <c r="N1100" s="25">
        <v>0</v>
      </c>
      <c r="O1100" s="25">
        <v>0</v>
      </c>
      <c r="P1100" s="17">
        <v>0</v>
      </c>
      <c r="Q1100" s="17">
        <v>3000</v>
      </c>
      <c r="R1100" s="17">
        <v>0</v>
      </c>
    </row>
    <row r="1101" spans="1:18">
      <c r="A1101" s="17">
        <v>200914</v>
      </c>
      <c r="B1101" s="24" t="s">
        <v>12963</v>
      </c>
      <c r="C1101" s="25">
        <v>2</v>
      </c>
      <c r="D1101" s="25" t="s">
        <v>322</v>
      </c>
      <c r="E1101" s="25">
        <f>IF(D1101="",0,VLOOKUP(D1101,city!$D$4:$K$352,8,0))</f>
        <v>274</v>
      </c>
      <c r="F1101" s="25">
        <v>1</v>
      </c>
      <c r="G1101" s="25">
        <v>0</v>
      </c>
      <c r="H1101" s="25" t="s">
        <v>11126</v>
      </c>
      <c r="I1101" s="25" t="s">
        <v>12964</v>
      </c>
      <c r="J1101" s="25">
        <f>IF(I1101="","",VLOOKUP(I1101,speciality!$B$4:$J$1737,9,0))</f>
        <v>127402</v>
      </c>
      <c r="K1101" s="25" t="str">
        <f t="shared" si="14"/>
        <v>4,127402</v>
      </c>
      <c r="L1101" s="25">
        <v>0</v>
      </c>
      <c r="M1101" s="25">
        <v>0</v>
      </c>
      <c r="N1101" s="25">
        <v>0</v>
      </c>
      <c r="O1101" s="25">
        <v>0</v>
      </c>
      <c r="P1101" s="17">
        <v>0</v>
      </c>
      <c r="Q1101" s="17">
        <v>3000</v>
      </c>
      <c r="R1101" s="17">
        <v>0</v>
      </c>
    </row>
    <row r="1102" spans="1:18" ht="27">
      <c r="A1102" s="17">
        <v>200915</v>
      </c>
      <c r="B1102" s="24" t="s">
        <v>12965</v>
      </c>
      <c r="C1102" s="25">
        <v>2</v>
      </c>
      <c r="D1102" s="25" t="s">
        <v>321</v>
      </c>
      <c r="E1102" s="25">
        <f>IF(D1102="",0,VLOOKUP(D1102,city!$D$4:$K$352,8,0))</f>
        <v>273</v>
      </c>
      <c r="F1102" s="25">
        <v>1</v>
      </c>
      <c r="G1102" s="25">
        <v>0</v>
      </c>
      <c r="H1102" s="25" t="s">
        <v>11126</v>
      </c>
      <c r="J1102" s="25" t="str">
        <f>IF(I1102="","",VLOOKUP(I1102,speciality!$B$4:$J$1737,9,0))</f>
        <v/>
      </c>
      <c r="K1102" s="25" t="str">
        <f t="shared" si="14"/>
        <v>3,-1</v>
      </c>
      <c r="L1102" s="25">
        <v>0</v>
      </c>
      <c r="M1102" s="25">
        <v>0</v>
      </c>
      <c r="N1102" s="25">
        <v>0</v>
      </c>
      <c r="O1102" s="25">
        <v>0</v>
      </c>
      <c r="P1102" s="17">
        <v>0</v>
      </c>
      <c r="Q1102" s="17">
        <v>3000</v>
      </c>
      <c r="R1102" s="17">
        <v>0</v>
      </c>
    </row>
    <row r="1103" spans="1:18" ht="27">
      <c r="A1103" s="17">
        <v>200916</v>
      </c>
      <c r="B1103" s="24" t="s">
        <v>12966</v>
      </c>
      <c r="C1103" s="25">
        <v>2</v>
      </c>
      <c r="D1103" s="25" t="s">
        <v>321</v>
      </c>
      <c r="E1103" s="25">
        <f>IF(D1103="",0,VLOOKUP(D1103,city!$D$4:$K$352,8,0))</f>
        <v>273</v>
      </c>
      <c r="F1103" s="25">
        <v>1</v>
      </c>
      <c r="G1103" s="25">
        <v>0</v>
      </c>
      <c r="H1103" s="25" t="s">
        <v>11126</v>
      </c>
      <c r="J1103" s="25" t="str">
        <f>IF(I1103="","",VLOOKUP(I1103,speciality!$B$4:$J$1737,9,0))</f>
        <v/>
      </c>
      <c r="K1103" s="25" t="str">
        <f t="shared" si="14"/>
        <v>3,-1</v>
      </c>
      <c r="L1103" s="25">
        <v>0</v>
      </c>
      <c r="M1103" s="25">
        <v>0</v>
      </c>
      <c r="N1103" s="25">
        <v>0</v>
      </c>
      <c r="O1103" s="25">
        <v>0</v>
      </c>
      <c r="P1103" s="17">
        <v>0</v>
      </c>
      <c r="Q1103" s="17">
        <v>3000</v>
      </c>
      <c r="R1103" s="17">
        <v>0</v>
      </c>
    </row>
    <row r="1104" spans="1:18" ht="27">
      <c r="A1104" s="17">
        <v>200917</v>
      </c>
      <c r="B1104" s="24" t="s">
        <v>12967</v>
      </c>
      <c r="C1104" s="25">
        <v>2</v>
      </c>
      <c r="D1104" s="25" t="s">
        <v>321</v>
      </c>
      <c r="E1104" s="25">
        <f>IF(D1104="",0,VLOOKUP(D1104,city!$D$4:$K$352,8,0))</f>
        <v>273</v>
      </c>
      <c r="F1104" s="25">
        <v>1</v>
      </c>
      <c r="G1104" s="25">
        <v>0</v>
      </c>
      <c r="H1104" s="25" t="s">
        <v>11126</v>
      </c>
      <c r="J1104" s="25" t="str">
        <f>IF(I1104="","",VLOOKUP(I1104,speciality!$B$4:$J$1737,9,0))</f>
        <v/>
      </c>
      <c r="K1104" s="25" t="str">
        <f t="shared" si="14"/>
        <v>3,-1</v>
      </c>
      <c r="L1104" s="25">
        <v>0</v>
      </c>
      <c r="M1104" s="25">
        <v>0</v>
      </c>
      <c r="N1104" s="25">
        <v>0</v>
      </c>
      <c r="O1104" s="25">
        <v>0</v>
      </c>
      <c r="P1104" s="17">
        <v>0</v>
      </c>
      <c r="Q1104" s="17">
        <v>3000</v>
      </c>
      <c r="R1104" s="17">
        <v>0</v>
      </c>
    </row>
    <row r="1105" spans="1:18" ht="27">
      <c r="A1105" s="17">
        <v>200918</v>
      </c>
      <c r="B1105" s="24" t="s">
        <v>12968</v>
      </c>
      <c r="C1105" s="25">
        <v>2</v>
      </c>
      <c r="D1105" s="25" t="s">
        <v>321</v>
      </c>
      <c r="E1105" s="25">
        <f>IF(D1105="",0,VLOOKUP(D1105,city!$D$4:$K$352,8,0))</f>
        <v>273</v>
      </c>
      <c r="F1105" s="25">
        <v>1</v>
      </c>
      <c r="G1105" s="25">
        <v>0</v>
      </c>
      <c r="H1105" s="25" t="s">
        <v>11126</v>
      </c>
      <c r="J1105" s="25" t="str">
        <f>IF(I1105="","",VLOOKUP(I1105,speciality!$B$4:$J$1737,9,0))</f>
        <v/>
      </c>
      <c r="K1105" s="25" t="str">
        <f t="shared" si="14"/>
        <v>3,-1</v>
      </c>
      <c r="L1105" s="25">
        <v>0</v>
      </c>
      <c r="M1105" s="25">
        <v>0</v>
      </c>
      <c r="N1105" s="25">
        <v>0</v>
      </c>
      <c r="O1105" s="25">
        <v>0</v>
      </c>
      <c r="P1105" s="17">
        <v>0</v>
      </c>
      <c r="Q1105" s="17">
        <v>3000</v>
      </c>
      <c r="R1105" s="17">
        <v>0</v>
      </c>
    </row>
    <row r="1106" spans="1:18" ht="27">
      <c r="A1106" s="17">
        <v>200919</v>
      </c>
      <c r="B1106" s="24" t="s">
        <v>12969</v>
      </c>
      <c r="C1106" s="25">
        <v>2</v>
      </c>
      <c r="D1106" s="25" t="s">
        <v>321</v>
      </c>
      <c r="E1106" s="25">
        <f>IF(D1106="",0,VLOOKUP(D1106,city!$D$4:$K$352,8,0))</f>
        <v>273</v>
      </c>
      <c r="F1106" s="25">
        <v>1</v>
      </c>
      <c r="G1106" s="25">
        <v>0</v>
      </c>
      <c r="H1106" s="25" t="s">
        <v>11126</v>
      </c>
      <c r="I1106" s="25" t="s">
        <v>12970</v>
      </c>
      <c r="J1106" s="25">
        <f>IF(I1106="","",VLOOKUP(I1106,speciality!$B$4:$J$1737,9,0))</f>
        <v>127301</v>
      </c>
      <c r="K1106" s="25" t="str">
        <f t="shared" si="14"/>
        <v>4,127301</v>
      </c>
      <c r="L1106" s="25">
        <v>0</v>
      </c>
      <c r="M1106" s="25">
        <v>0</v>
      </c>
      <c r="N1106" s="25">
        <v>0</v>
      </c>
      <c r="O1106" s="25">
        <v>0</v>
      </c>
      <c r="P1106" s="17">
        <v>0</v>
      </c>
      <c r="Q1106" s="17">
        <v>3000</v>
      </c>
      <c r="R1106" s="17">
        <v>0</v>
      </c>
    </row>
    <row r="1107" spans="1:18" ht="27">
      <c r="A1107" s="17">
        <v>200920</v>
      </c>
      <c r="B1107" s="24" t="s">
        <v>12971</v>
      </c>
      <c r="C1107" s="25">
        <v>2</v>
      </c>
      <c r="D1107" s="25" t="s">
        <v>315</v>
      </c>
      <c r="E1107" s="25">
        <f>IF(D1107="",0,VLOOKUP(D1107,city!$D$4:$K$352,8,0))</f>
        <v>267</v>
      </c>
      <c r="F1107" s="25">
        <v>1</v>
      </c>
      <c r="G1107" s="25">
        <v>0</v>
      </c>
      <c r="H1107" s="25" t="s">
        <v>11126</v>
      </c>
      <c r="J1107" s="25" t="str">
        <f>IF(I1107="","",VLOOKUP(I1107,speciality!$B$4:$J$1737,9,0))</f>
        <v/>
      </c>
      <c r="K1107" s="25" t="str">
        <f t="shared" si="14"/>
        <v>3,-1</v>
      </c>
      <c r="L1107" s="25">
        <v>0</v>
      </c>
      <c r="M1107" s="25">
        <v>0</v>
      </c>
      <c r="N1107" s="25">
        <v>0</v>
      </c>
      <c r="O1107" s="25">
        <v>0</v>
      </c>
      <c r="P1107" s="17">
        <v>0</v>
      </c>
      <c r="Q1107" s="17">
        <v>3000</v>
      </c>
      <c r="R1107" s="17">
        <v>0</v>
      </c>
    </row>
    <row r="1108" spans="1:18" ht="27">
      <c r="A1108" s="17">
        <v>200921</v>
      </c>
      <c r="B1108" s="24" t="s">
        <v>12972</v>
      </c>
      <c r="C1108" s="25">
        <v>2</v>
      </c>
      <c r="D1108" s="25" t="s">
        <v>315</v>
      </c>
      <c r="E1108" s="25">
        <f>IF(D1108="",0,VLOOKUP(D1108,city!$D$4:$K$352,8,0))</f>
        <v>267</v>
      </c>
      <c r="F1108" s="25">
        <v>1</v>
      </c>
      <c r="G1108" s="25">
        <v>0</v>
      </c>
      <c r="H1108" s="25" t="s">
        <v>11126</v>
      </c>
      <c r="J1108" s="25" t="str">
        <f>IF(I1108="","",VLOOKUP(I1108,speciality!$B$4:$J$1737,9,0))</f>
        <v/>
      </c>
      <c r="K1108" s="25" t="str">
        <f t="shared" si="14"/>
        <v>3,-1</v>
      </c>
      <c r="L1108" s="25">
        <v>0</v>
      </c>
      <c r="M1108" s="25">
        <v>0</v>
      </c>
      <c r="N1108" s="25">
        <v>0</v>
      </c>
      <c r="O1108" s="25">
        <v>0</v>
      </c>
      <c r="P1108" s="17">
        <v>0</v>
      </c>
      <c r="Q1108" s="17">
        <v>3000</v>
      </c>
      <c r="R1108" s="17">
        <v>0</v>
      </c>
    </row>
    <row r="1109" spans="1:18" ht="27">
      <c r="A1109" s="17">
        <v>200922</v>
      </c>
      <c r="B1109" s="24" t="s">
        <v>12973</v>
      </c>
      <c r="C1109" s="25">
        <v>2</v>
      </c>
      <c r="D1109" s="25" t="s">
        <v>315</v>
      </c>
      <c r="E1109" s="25">
        <f>IF(D1109="",0,VLOOKUP(D1109,city!$D$4:$K$352,8,0))</f>
        <v>267</v>
      </c>
      <c r="F1109" s="25">
        <v>1</v>
      </c>
      <c r="G1109" s="25">
        <v>0</v>
      </c>
      <c r="H1109" s="25" t="s">
        <v>11126</v>
      </c>
      <c r="I1109" s="25" t="s">
        <v>12974</v>
      </c>
      <c r="J1109" s="25">
        <f>IF(I1109="","",VLOOKUP(I1109,speciality!$B$4:$J$1737,9,0))</f>
        <v>122703</v>
      </c>
      <c r="K1109" s="25" t="str">
        <f t="shared" si="14"/>
        <v>4,122703</v>
      </c>
      <c r="L1109" s="25">
        <v>0</v>
      </c>
      <c r="M1109" s="25">
        <v>0</v>
      </c>
      <c r="N1109" s="25">
        <v>0</v>
      </c>
      <c r="O1109" s="25">
        <v>0</v>
      </c>
      <c r="P1109" s="17">
        <v>0</v>
      </c>
      <c r="Q1109" s="17">
        <v>3000</v>
      </c>
      <c r="R1109" s="17">
        <v>0</v>
      </c>
    </row>
    <row r="1110" spans="1:18" ht="27">
      <c r="A1110" s="17">
        <v>200923</v>
      </c>
      <c r="B1110" s="24" t="s">
        <v>12975</v>
      </c>
      <c r="C1110" s="25">
        <v>2</v>
      </c>
      <c r="D1110" s="25" t="s">
        <v>315</v>
      </c>
      <c r="E1110" s="25">
        <f>IF(D1110="",0,VLOOKUP(D1110,city!$D$4:$K$352,8,0))</f>
        <v>267</v>
      </c>
      <c r="F1110" s="25">
        <v>1</v>
      </c>
      <c r="G1110" s="25">
        <v>0</v>
      </c>
      <c r="H1110" s="25" t="s">
        <v>11126</v>
      </c>
      <c r="J1110" s="25" t="str">
        <f>IF(I1110="","",VLOOKUP(I1110,speciality!$B$4:$J$1737,9,0))</f>
        <v/>
      </c>
      <c r="K1110" s="25" t="str">
        <f t="shared" si="14"/>
        <v>3,-1</v>
      </c>
      <c r="L1110" s="25">
        <v>0</v>
      </c>
      <c r="M1110" s="25">
        <v>0</v>
      </c>
      <c r="N1110" s="25">
        <v>0</v>
      </c>
      <c r="O1110" s="25">
        <v>0</v>
      </c>
      <c r="P1110" s="17">
        <v>0</v>
      </c>
      <c r="Q1110" s="17">
        <v>3000</v>
      </c>
      <c r="R1110" s="17">
        <v>0</v>
      </c>
    </row>
    <row r="1111" spans="1:18" ht="27">
      <c r="A1111" s="17">
        <v>200924</v>
      </c>
      <c r="B1111" s="24" t="s">
        <v>12976</v>
      </c>
      <c r="C1111" s="25">
        <v>2</v>
      </c>
      <c r="D1111" s="25" t="s">
        <v>315</v>
      </c>
      <c r="E1111" s="25">
        <f>IF(D1111="",0,VLOOKUP(D1111,city!$D$4:$K$352,8,0))</f>
        <v>267</v>
      </c>
      <c r="F1111" s="25">
        <v>1</v>
      </c>
      <c r="G1111" s="25">
        <v>0</v>
      </c>
      <c r="H1111" s="25" t="s">
        <v>11126</v>
      </c>
      <c r="I1111" s="25" t="s">
        <v>12977</v>
      </c>
      <c r="J1111" s="25">
        <f>IF(I1111="","",VLOOKUP(I1111,speciality!$B$4:$J$1737,9,0))</f>
        <v>126703</v>
      </c>
      <c r="K1111" s="25" t="str">
        <f t="shared" si="14"/>
        <v>4,126703</v>
      </c>
      <c r="L1111" s="25">
        <v>0</v>
      </c>
      <c r="M1111" s="25">
        <v>0</v>
      </c>
      <c r="N1111" s="25">
        <v>0</v>
      </c>
      <c r="O1111" s="25">
        <v>0</v>
      </c>
      <c r="P1111" s="17">
        <v>0</v>
      </c>
      <c r="Q1111" s="17">
        <v>3000</v>
      </c>
      <c r="R1111" s="17">
        <v>0</v>
      </c>
    </row>
    <row r="1112" spans="1:18" ht="27">
      <c r="A1112" s="17">
        <v>200925</v>
      </c>
      <c r="B1112" s="24" t="s">
        <v>12978</v>
      </c>
      <c r="C1112" s="25">
        <v>2</v>
      </c>
      <c r="D1112" s="25" t="s">
        <v>320</v>
      </c>
      <c r="E1112" s="25">
        <f>IF(D1112="",0,VLOOKUP(D1112,city!$D$4:$K$352,8,0))</f>
        <v>272</v>
      </c>
      <c r="F1112" s="25">
        <v>1</v>
      </c>
      <c r="G1112" s="25">
        <v>0</v>
      </c>
      <c r="H1112" s="25" t="s">
        <v>11126</v>
      </c>
      <c r="J1112" s="25" t="str">
        <f>IF(I1112="","",VLOOKUP(I1112,speciality!$B$4:$J$1737,9,0))</f>
        <v/>
      </c>
      <c r="K1112" s="25" t="str">
        <f t="shared" si="14"/>
        <v>3,-1</v>
      </c>
      <c r="L1112" s="25">
        <v>0</v>
      </c>
      <c r="M1112" s="25">
        <v>0</v>
      </c>
      <c r="N1112" s="25">
        <v>0</v>
      </c>
      <c r="O1112" s="25">
        <v>0</v>
      </c>
      <c r="P1112" s="17">
        <v>0</v>
      </c>
      <c r="Q1112" s="17">
        <v>3000</v>
      </c>
      <c r="R1112" s="17">
        <v>0</v>
      </c>
    </row>
    <row r="1113" spans="1:18">
      <c r="A1113" s="17">
        <v>200926</v>
      </c>
      <c r="B1113" s="24" t="s">
        <v>12979</v>
      </c>
      <c r="C1113" s="25">
        <v>2</v>
      </c>
      <c r="D1113" s="25" t="s">
        <v>320</v>
      </c>
      <c r="E1113" s="25">
        <f>IF(D1113="",0,VLOOKUP(D1113,city!$D$4:$K$352,8,0))</f>
        <v>272</v>
      </c>
      <c r="F1113" s="25">
        <v>1</v>
      </c>
      <c r="G1113" s="25">
        <v>0</v>
      </c>
      <c r="H1113" s="25" t="s">
        <v>11126</v>
      </c>
      <c r="J1113" s="25" t="str">
        <f>IF(I1113="","",VLOOKUP(I1113,speciality!$B$4:$J$1737,9,0))</f>
        <v/>
      </c>
      <c r="K1113" s="25" t="str">
        <f t="shared" si="14"/>
        <v>3,-1</v>
      </c>
      <c r="L1113" s="25">
        <v>0</v>
      </c>
      <c r="M1113" s="25">
        <v>0</v>
      </c>
      <c r="N1113" s="25">
        <v>0</v>
      </c>
      <c r="O1113" s="25">
        <v>0</v>
      </c>
      <c r="P1113" s="17">
        <v>0</v>
      </c>
      <c r="Q1113" s="17">
        <v>3000</v>
      </c>
      <c r="R1113" s="17">
        <v>0</v>
      </c>
    </row>
    <row r="1114" spans="1:18" ht="27">
      <c r="A1114" s="17">
        <v>200927</v>
      </c>
      <c r="B1114" s="24" t="s">
        <v>12980</v>
      </c>
      <c r="C1114" s="25">
        <v>2</v>
      </c>
      <c r="D1114" s="25" t="s">
        <v>320</v>
      </c>
      <c r="E1114" s="25">
        <f>IF(D1114="",0,VLOOKUP(D1114,city!$D$4:$K$352,8,0))</f>
        <v>272</v>
      </c>
      <c r="F1114" s="25">
        <v>1</v>
      </c>
      <c r="G1114" s="25">
        <v>0</v>
      </c>
      <c r="H1114" s="25" t="s">
        <v>11126</v>
      </c>
      <c r="J1114" s="25" t="str">
        <f>IF(I1114="","",VLOOKUP(I1114,speciality!$B$4:$J$1737,9,0))</f>
        <v/>
      </c>
      <c r="K1114" s="25" t="str">
        <f t="shared" si="14"/>
        <v>3,-1</v>
      </c>
      <c r="L1114" s="25">
        <v>0</v>
      </c>
      <c r="M1114" s="25">
        <v>0</v>
      </c>
      <c r="N1114" s="25">
        <v>0</v>
      </c>
      <c r="O1114" s="25">
        <v>0</v>
      </c>
      <c r="P1114" s="17">
        <v>0</v>
      </c>
      <c r="Q1114" s="17">
        <v>3000</v>
      </c>
      <c r="R1114" s="17">
        <v>0</v>
      </c>
    </row>
    <row r="1115" spans="1:18">
      <c r="A1115" s="17">
        <v>200928</v>
      </c>
      <c r="B1115" s="24" t="s">
        <v>12981</v>
      </c>
      <c r="C1115" s="25">
        <v>2</v>
      </c>
      <c r="D1115" s="25" t="s">
        <v>320</v>
      </c>
      <c r="E1115" s="25">
        <f>IF(D1115="",0,VLOOKUP(D1115,city!$D$4:$K$352,8,0))</f>
        <v>272</v>
      </c>
      <c r="F1115" s="25">
        <v>1</v>
      </c>
      <c r="G1115" s="25">
        <v>0</v>
      </c>
      <c r="H1115" s="25" t="s">
        <v>11126</v>
      </c>
      <c r="J1115" s="25" t="str">
        <f>IF(I1115="","",VLOOKUP(I1115,speciality!$B$4:$J$1737,9,0))</f>
        <v/>
      </c>
      <c r="K1115" s="25" t="str">
        <f t="shared" si="14"/>
        <v>3,-1</v>
      </c>
      <c r="L1115" s="25">
        <v>0</v>
      </c>
      <c r="M1115" s="25">
        <v>0</v>
      </c>
      <c r="N1115" s="25">
        <v>0</v>
      </c>
      <c r="O1115" s="25">
        <v>0</v>
      </c>
      <c r="P1115" s="17">
        <v>0</v>
      </c>
      <c r="Q1115" s="17">
        <v>3000</v>
      </c>
      <c r="R1115" s="17">
        <v>0</v>
      </c>
    </row>
    <row r="1116" spans="1:18" ht="27">
      <c r="A1116" s="17">
        <v>200929</v>
      </c>
      <c r="B1116" s="30" t="s">
        <v>12982</v>
      </c>
      <c r="C1116" s="25">
        <v>2</v>
      </c>
      <c r="D1116" s="25" t="s">
        <v>320</v>
      </c>
      <c r="E1116" s="25">
        <f>IF(D1116="",0,VLOOKUP(D1116,city!$D$4:$K$352,8,0))</f>
        <v>272</v>
      </c>
      <c r="F1116" s="25">
        <v>1</v>
      </c>
      <c r="G1116" s="25">
        <v>0</v>
      </c>
      <c r="H1116" s="25" t="s">
        <v>11126</v>
      </c>
      <c r="J1116" s="25" t="str">
        <f>IF(I1116="","",VLOOKUP(I1116,speciality!$B$4:$J$1737,9,0))</f>
        <v/>
      </c>
      <c r="K1116" s="25" t="str">
        <f t="shared" si="14"/>
        <v>3,-1</v>
      </c>
      <c r="L1116" s="25">
        <v>0</v>
      </c>
      <c r="M1116" s="25">
        <v>0</v>
      </c>
      <c r="N1116" s="25">
        <v>0</v>
      </c>
      <c r="O1116" s="25">
        <v>0</v>
      </c>
      <c r="P1116" s="17">
        <v>0</v>
      </c>
      <c r="Q1116" s="17">
        <v>3000</v>
      </c>
      <c r="R1116" s="17">
        <v>0</v>
      </c>
    </row>
    <row r="1117" spans="1:18" ht="27">
      <c r="A1117" s="17">
        <v>200930</v>
      </c>
      <c r="B1117" s="24" t="s">
        <v>12983</v>
      </c>
      <c r="C1117" s="25">
        <v>2</v>
      </c>
      <c r="D1117" s="25" t="s">
        <v>314</v>
      </c>
      <c r="E1117" s="25">
        <f>IF(D1117="",0,VLOOKUP(D1117,city!$D$4:$K$352,8,0))</f>
        <v>266</v>
      </c>
      <c r="F1117" s="25">
        <v>1</v>
      </c>
      <c r="G1117" s="25">
        <v>0</v>
      </c>
      <c r="H1117" s="25" t="s">
        <v>11126</v>
      </c>
      <c r="J1117" s="25" t="str">
        <f>IF(I1117="","",VLOOKUP(I1117,speciality!$B$4:$J$1737,9,0))</f>
        <v/>
      </c>
      <c r="K1117" s="25" t="str">
        <f t="shared" si="14"/>
        <v>3,-1</v>
      </c>
      <c r="L1117" s="25">
        <v>0</v>
      </c>
      <c r="M1117" s="25">
        <v>0</v>
      </c>
      <c r="N1117" s="25">
        <v>0</v>
      </c>
      <c r="O1117" s="25">
        <v>0</v>
      </c>
      <c r="P1117" s="17">
        <v>0</v>
      </c>
      <c r="Q1117" s="17">
        <v>3000</v>
      </c>
      <c r="R1117" s="17">
        <v>0</v>
      </c>
    </row>
    <row r="1118" spans="1:18">
      <c r="A1118" s="17">
        <v>200931</v>
      </c>
      <c r="B1118" s="24" t="s">
        <v>12984</v>
      </c>
      <c r="C1118" s="25">
        <v>2</v>
      </c>
      <c r="D1118" s="25" t="s">
        <v>314</v>
      </c>
      <c r="E1118" s="25">
        <f>IF(D1118="",0,VLOOKUP(D1118,city!$D$4:$K$352,8,0))</f>
        <v>266</v>
      </c>
      <c r="F1118" s="25">
        <v>1</v>
      </c>
      <c r="G1118" s="25">
        <v>0</v>
      </c>
      <c r="H1118" s="25" t="s">
        <v>11126</v>
      </c>
      <c r="J1118" s="25" t="str">
        <f>IF(I1118="","",VLOOKUP(I1118,speciality!$B$4:$J$1737,9,0))</f>
        <v/>
      </c>
      <c r="K1118" s="25" t="str">
        <f t="shared" si="14"/>
        <v>3,-1</v>
      </c>
      <c r="L1118" s="25">
        <v>0</v>
      </c>
      <c r="M1118" s="25">
        <v>0</v>
      </c>
      <c r="N1118" s="25">
        <v>0</v>
      </c>
      <c r="O1118" s="25">
        <v>0</v>
      </c>
      <c r="P1118" s="17">
        <v>0</v>
      </c>
      <c r="Q1118" s="17">
        <v>3000</v>
      </c>
      <c r="R1118" s="17">
        <v>0</v>
      </c>
    </row>
    <row r="1119" spans="1:18" ht="27">
      <c r="A1119" s="17">
        <v>200932</v>
      </c>
      <c r="B1119" s="24" t="s">
        <v>12985</v>
      </c>
      <c r="C1119" s="25">
        <v>2</v>
      </c>
      <c r="D1119" s="25" t="s">
        <v>314</v>
      </c>
      <c r="E1119" s="25">
        <f>IF(D1119="",0,VLOOKUP(D1119,city!$D$4:$K$352,8,0))</f>
        <v>266</v>
      </c>
      <c r="F1119" s="25">
        <v>1</v>
      </c>
      <c r="G1119" s="25">
        <v>0</v>
      </c>
      <c r="H1119" s="25" t="s">
        <v>11126</v>
      </c>
      <c r="J1119" s="25" t="str">
        <f>IF(I1119="","",VLOOKUP(I1119,speciality!$B$4:$J$1737,9,0))</f>
        <v/>
      </c>
      <c r="K1119" s="25" t="str">
        <f t="shared" si="14"/>
        <v>3,-1</v>
      </c>
      <c r="L1119" s="25">
        <v>0</v>
      </c>
      <c r="M1119" s="25">
        <v>0</v>
      </c>
      <c r="N1119" s="25">
        <v>0</v>
      </c>
      <c r="O1119" s="25">
        <v>0</v>
      </c>
      <c r="P1119" s="17">
        <v>0</v>
      </c>
      <c r="Q1119" s="17">
        <v>3000</v>
      </c>
      <c r="R1119" s="17">
        <v>0</v>
      </c>
    </row>
    <row r="1120" spans="1:18" ht="27">
      <c r="A1120" s="17">
        <v>200933</v>
      </c>
      <c r="B1120" s="24" t="s">
        <v>12986</v>
      </c>
      <c r="C1120" s="25">
        <v>2</v>
      </c>
      <c r="D1120" s="25" t="s">
        <v>314</v>
      </c>
      <c r="E1120" s="25">
        <f>IF(D1120="",0,VLOOKUP(D1120,city!$D$4:$K$352,8,0))</f>
        <v>266</v>
      </c>
      <c r="F1120" s="25">
        <v>1</v>
      </c>
      <c r="G1120" s="25">
        <v>0</v>
      </c>
      <c r="H1120" s="25" t="s">
        <v>11126</v>
      </c>
      <c r="I1120" s="25" t="s">
        <v>12987</v>
      </c>
      <c r="J1120" s="25">
        <f>IF(I1120="","",VLOOKUP(I1120,speciality!$B$4:$J$1737,9,0))</f>
        <v>126605</v>
      </c>
      <c r="K1120" s="25" t="str">
        <f t="shared" si="14"/>
        <v>4,126605</v>
      </c>
      <c r="L1120" s="25">
        <v>0</v>
      </c>
      <c r="M1120" s="25">
        <v>0</v>
      </c>
      <c r="N1120" s="25">
        <v>0</v>
      </c>
      <c r="O1120" s="25">
        <v>0</v>
      </c>
      <c r="P1120" s="17">
        <v>0</v>
      </c>
      <c r="Q1120" s="17">
        <v>3000</v>
      </c>
      <c r="R1120" s="17">
        <v>0</v>
      </c>
    </row>
    <row r="1121" spans="1:18">
      <c r="A1121" s="17">
        <v>200934</v>
      </c>
      <c r="B1121" s="24" t="s">
        <v>12988</v>
      </c>
      <c r="C1121" s="25">
        <v>2</v>
      </c>
      <c r="D1121" s="25" t="s">
        <v>314</v>
      </c>
      <c r="E1121" s="25">
        <f>IF(D1121="",0,VLOOKUP(D1121,city!$D$4:$K$352,8,0))</f>
        <v>266</v>
      </c>
      <c r="F1121" s="25">
        <v>1</v>
      </c>
      <c r="G1121" s="25">
        <v>0</v>
      </c>
      <c r="H1121" s="25" t="s">
        <v>11126</v>
      </c>
      <c r="J1121" s="25" t="str">
        <f>IF(I1121="","",VLOOKUP(I1121,speciality!$B$4:$J$1737,9,0))</f>
        <v/>
      </c>
      <c r="K1121" s="25" t="str">
        <f t="shared" si="14"/>
        <v>3,-1</v>
      </c>
      <c r="L1121" s="25">
        <v>0</v>
      </c>
      <c r="M1121" s="25">
        <v>0</v>
      </c>
      <c r="N1121" s="25">
        <v>0</v>
      </c>
      <c r="O1121" s="25">
        <v>0</v>
      </c>
      <c r="P1121" s="17">
        <v>0</v>
      </c>
      <c r="Q1121" s="17">
        <v>3000</v>
      </c>
      <c r="R1121" s="17">
        <v>0</v>
      </c>
    </row>
    <row r="1122" spans="1:18" ht="27">
      <c r="A1122" s="17">
        <v>200935</v>
      </c>
      <c r="B1122" s="30" t="s">
        <v>12989</v>
      </c>
      <c r="C1122" s="25">
        <v>2</v>
      </c>
      <c r="D1122" s="24" t="s">
        <v>325</v>
      </c>
      <c r="E1122" s="25">
        <f>IF(D1122="",0,VLOOKUP(D1122,city!$D$4:$K$352,8,0))</f>
        <v>277</v>
      </c>
      <c r="F1122" s="25">
        <v>1</v>
      </c>
      <c r="G1122" s="25">
        <v>0</v>
      </c>
      <c r="H1122" s="25" t="s">
        <v>11126</v>
      </c>
      <c r="J1122" s="25" t="str">
        <f>IF(I1122="","",VLOOKUP(I1122,speciality!$B$4:$J$1737,9,0))</f>
        <v/>
      </c>
      <c r="K1122" s="25" t="str">
        <f t="shared" si="14"/>
        <v>3,-1</v>
      </c>
      <c r="L1122" s="25">
        <v>0</v>
      </c>
      <c r="M1122" s="25">
        <v>0</v>
      </c>
      <c r="N1122" s="25">
        <v>0</v>
      </c>
      <c r="O1122" s="25">
        <v>0</v>
      </c>
      <c r="P1122" s="17">
        <v>0</v>
      </c>
      <c r="Q1122" s="17">
        <v>3000</v>
      </c>
      <c r="R1122" s="17">
        <v>0</v>
      </c>
    </row>
    <row r="1123" spans="1:18" ht="27">
      <c r="A1123" s="17">
        <v>200936</v>
      </c>
      <c r="B1123" s="30" t="s">
        <v>12990</v>
      </c>
      <c r="C1123" s="25">
        <v>2</v>
      </c>
      <c r="D1123" s="24" t="s">
        <v>325</v>
      </c>
      <c r="E1123" s="25">
        <f>IF(D1123="",0,VLOOKUP(D1123,city!$D$4:$K$352,8,0))</f>
        <v>277</v>
      </c>
      <c r="F1123" s="25">
        <v>1</v>
      </c>
      <c r="G1123" s="25">
        <v>0</v>
      </c>
      <c r="H1123" s="25" t="s">
        <v>11126</v>
      </c>
      <c r="J1123" s="25" t="str">
        <f>IF(I1123="","",VLOOKUP(I1123,speciality!$B$4:$J$1737,9,0))</f>
        <v/>
      </c>
      <c r="K1123" s="25" t="str">
        <f t="shared" si="14"/>
        <v>3,-1</v>
      </c>
      <c r="L1123" s="25">
        <v>0</v>
      </c>
      <c r="M1123" s="25">
        <v>0</v>
      </c>
      <c r="N1123" s="25">
        <v>0</v>
      </c>
      <c r="O1123" s="25">
        <v>0</v>
      </c>
      <c r="P1123" s="17">
        <v>0</v>
      </c>
      <c r="Q1123" s="17">
        <v>3000</v>
      </c>
      <c r="R1123" s="17">
        <v>0</v>
      </c>
    </row>
    <row r="1124" spans="1:18" ht="27">
      <c r="A1124" s="17">
        <v>200937</v>
      </c>
      <c r="B1124" s="24" t="s">
        <v>12991</v>
      </c>
      <c r="C1124" s="25">
        <v>2</v>
      </c>
      <c r="D1124" s="24" t="s">
        <v>325</v>
      </c>
      <c r="E1124" s="25">
        <f>IF(D1124="",0,VLOOKUP(D1124,city!$D$4:$K$352,8,0))</f>
        <v>277</v>
      </c>
      <c r="F1124" s="25">
        <v>1</v>
      </c>
      <c r="G1124" s="25">
        <v>0</v>
      </c>
      <c r="H1124" s="25" t="s">
        <v>11126</v>
      </c>
      <c r="I1124" s="25" t="s">
        <v>12992</v>
      </c>
      <c r="J1124" s="25">
        <f>IF(I1124="","",VLOOKUP(I1124,speciality!$B$4:$J$1737,9,0))</f>
        <v>127704</v>
      </c>
      <c r="K1124" s="25" t="str">
        <f t="shared" si="14"/>
        <v>4,127704</v>
      </c>
      <c r="L1124" s="25">
        <v>0</v>
      </c>
      <c r="M1124" s="25">
        <v>0</v>
      </c>
      <c r="N1124" s="25">
        <v>0</v>
      </c>
      <c r="O1124" s="25">
        <v>0</v>
      </c>
      <c r="P1124" s="17">
        <v>0</v>
      </c>
      <c r="Q1124" s="17">
        <v>3000</v>
      </c>
      <c r="R1124" s="17">
        <v>0</v>
      </c>
    </row>
    <row r="1125" spans="1:18">
      <c r="A1125" s="17">
        <v>200938</v>
      </c>
      <c r="B1125" s="24" t="s">
        <v>12993</v>
      </c>
      <c r="C1125" s="25">
        <v>2</v>
      </c>
      <c r="D1125" s="24" t="s">
        <v>325</v>
      </c>
      <c r="E1125" s="25">
        <f>IF(D1125="",0,VLOOKUP(D1125,city!$D$4:$K$352,8,0))</f>
        <v>277</v>
      </c>
      <c r="F1125" s="25">
        <v>1</v>
      </c>
      <c r="G1125" s="25">
        <v>0</v>
      </c>
      <c r="H1125" s="25" t="s">
        <v>11126</v>
      </c>
      <c r="J1125" s="25" t="str">
        <f>IF(I1125="","",VLOOKUP(I1125,speciality!$B$4:$J$1737,9,0))</f>
        <v/>
      </c>
      <c r="K1125" s="25" t="str">
        <f t="shared" si="14"/>
        <v>3,-1</v>
      </c>
      <c r="L1125" s="25">
        <v>0</v>
      </c>
      <c r="M1125" s="25">
        <v>0</v>
      </c>
      <c r="N1125" s="25">
        <v>0</v>
      </c>
      <c r="O1125" s="25">
        <v>0</v>
      </c>
      <c r="P1125" s="17">
        <v>0</v>
      </c>
      <c r="Q1125" s="17">
        <v>3000</v>
      </c>
      <c r="R1125" s="17">
        <v>0</v>
      </c>
    </row>
    <row r="1126" spans="1:18" ht="27">
      <c r="A1126" s="17">
        <v>200939</v>
      </c>
      <c r="B1126" s="24" t="s">
        <v>12994</v>
      </c>
      <c r="C1126" s="25">
        <v>2</v>
      </c>
      <c r="D1126" s="24" t="s">
        <v>325</v>
      </c>
      <c r="E1126" s="25">
        <f>IF(D1126="",0,VLOOKUP(D1126,city!$D$4:$K$352,8,0))</f>
        <v>277</v>
      </c>
      <c r="F1126" s="25">
        <v>1</v>
      </c>
      <c r="G1126" s="25">
        <v>0</v>
      </c>
      <c r="H1126" s="25" t="s">
        <v>11126</v>
      </c>
      <c r="J1126" s="25" t="str">
        <f>IF(I1126="","",VLOOKUP(I1126,speciality!$B$4:$J$1737,9,0))</f>
        <v/>
      </c>
      <c r="K1126" s="25" t="str">
        <f t="shared" si="14"/>
        <v>3,-1</v>
      </c>
      <c r="L1126" s="25">
        <v>0</v>
      </c>
      <c r="M1126" s="25">
        <v>0</v>
      </c>
      <c r="N1126" s="25">
        <v>0</v>
      </c>
      <c r="O1126" s="25">
        <v>0</v>
      </c>
      <c r="P1126" s="17">
        <v>0</v>
      </c>
      <c r="Q1126" s="17">
        <v>3000</v>
      </c>
      <c r="R1126" s="17">
        <v>0</v>
      </c>
    </row>
    <row r="1127" spans="1:18" ht="27">
      <c r="A1127" s="17">
        <v>200940</v>
      </c>
      <c r="B1127" s="24" t="s">
        <v>12995</v>
      </c>
      <c r="C1127" s="25">
        <v>2</v>
      </c>
      <c r="D1127" s="24" t="s">
        <v>326</v>
      </c>
      <c r="E1127" s="25">
        <f>IF(D1127="",0,VLOOKUP(D1127,city!$D$4:$K$352,8,0))</f>
        <v>278</v>
      </c>
      <c r="F1127" s="25">
        <v>1</v>
      </c>
      <c r="G1127" s="25">
        <v>0</v>
      </c>
      <c r="H1127" s="25" t="s">
        <v>11126</v>
      </c>
      <c r="J1127" s="25" t="str">
        <f>IF(I1127="","",VLOOKUP(I1127,speciality!$B$4:$J$1737,9,0))</f>
        <v/>
      </c>
      <c r="K1127" s="25" t="str">
        <f t="shared" si="14"/>
        <v>3,-1</v>
      </c>
      <c r="L1127" s="25">
        <v>0</v>
      </c>
      <c r="M1127" s="25">
        <v>0</v>
      </c>
      <c r="N1127" s="25">
        <v>0</v>
      </c>
      <c r="O1127" s="25">
        <v>0</v>
      </c>
      <c r="P1127" s="17">
        <v>0</v>
      </c>
      <c r="Q1127" s="17">
        <v>3000</v>
      </c>
      <c r="R1127" s="17">
        <v>0</v>
      </c>
    </row>
    <row r="1128" spans="1:18">
      <c r="A1128" s="17">
        <v>200941</v>
      </c>
      <c r="B1128" s="24" t="s">
        <v>12996</v>
      </c>
      <c r="C1128" s="25">
        <v>2</v>
      </c>
      <c r="D1128" s="24" t="s">
        <v>326</v>
      </c>
      <c r="E1128" s="25">
        <f>IF(D1128="",0,VLOOKUP(D1128,city!$D$4:$K$352,8,0))</f>
        <v>278</v>
      </c>
      <c r="F1128" s="25">
        <v>1</v>
      </c>
      <c r="G1128" s="25">
        <v>0</v>
      </c>
      <c r="H1128" s="25" t="s">
        <v>11126</v>
      </c>
      <c r="J1128" s="25" t="str">
        <f>IF(I1128="","",VLOOKUP(I1128,speciality!$B$4:$J$1737,9,0))</f>
        <v/>
      </c>
      <c r="K1128" s="25" t="str">
        <f t="shared" si="14"/>
        <v>3,-1</v>
      </c>
      <c r="L1128" s="25">
        <v>0</v>
      </c>
      <c r="M1128" s="25">
        <v>0</v>
      </c>
      <c r="N1128" s="25">
        <v>0</v>
      </c>
      <c r="O1128" s="25">
        <v>0</v>
      </c>
      <c r="P1128" s="17">
        <v>0</v>
      </c>
      <c r="Q1128" s="17">
        <v>3000</v>
      </c>
      <c r="R1128" s="17">
        <v>0</v>
      </c>
    </row>
    <row r="1129" spans="1:18" ht="27">
      <c r="A1129" s="17">
        <v>200942</v>
      </c>
      <c r="B1129" s="24" t="s">
        <v>12997</v>
      </c>
      <c r="C1129" s="25">
        <v>2</v>
      </c>
      <c r="D1129" s="24" t="s">
        <v>326</v>
      </c>
      <c r="E1129" s="25">
        <f>IF(D1129="",0,VLOOKUP(D1129,city!$D$4:$K$352,8,0))</f>
        <v>278</v>
      </c>
      <c r="F1129" s="25">
        <v>1</v>
      </c>
      <c r="G1129" s="25">
        <v>0</v>
      </c>
      <c r="H1129" s="25" t="s">
        <v>11126</v>
      </c>
      <c r="J1129" s="25" t="str">
        <f>IF(I1129="","",VLOOKUP(I1129,speciality!$B$4:$J$1737,9,0))</f>
        <v/>
      </c>
      <c r="K1129" s="25" t="str">
        <f t="shared" si="14"/>
        <v>3,-1</v>
      </c>
      <c r="L1129" s="25">
        <v>0</v>
      </c>
      <c r="M1129" s="25">
        <v>0</v>
      </c>
      <c r="N1129" s="25">
        <v>0</v>
      </c>
      <c r="O1129" s="25">
        <v>0</v>
      </c>
      <c r="P1129" s="17">
        <v>0</v>
      </c>
      <c r="Q1129" s="17">
        <v>3000</v>
      </c>
      <c r="R1129" s="17">
        <v>0</v>
      </c>
    </row>
    <row r="1130" spans="1:18">
      <c r="A1130" s="17">
        <v>200943</v>
      </c>
      <c r="B1130" s="24" t="s">
        <v>12998</v>
      </c>
      <c r="C1130" s="25">
        <v>2</v>
      </c>
      <c r="D1130" s="24" t="s">
        <v>326</v>
      </c>
      <c r="E1130" s="25">
        <f>IF(D1130="",0,VLOOKUP(D1130,city!$D$4:$K$352,8,0))</f>
        <v>278</v>
      </c>
      <c r="F1130" s="25">
        <v>1</v>
      </c>
      <c r="G1130" s="25">
        <v>0</v>
      </c>
      <c r="H1130" s="25" t="s">
        <v>11126</v>
      </c>
      <c r="J1130" s="25" t="str">
        <f>IF(I1130="","",VLOOKUP(I1130,speciality!$B$4:$J$1737,9,0))</f>
        <v/>
      </c>
      <c r="K1130" s="25" t="str">
        <f t="shared" si="14"/>
        <v>3,-1</v>
      </c>
      <c r="L1130" s="25">
        <v>0</v>
      </c>
      <c r="M1130" s="25">
        <v>0</v>
      </c>
      <c r="N1130" s="25">
        <v>0</v>
      </c>
      <c r="O1130" s="25">
        <v>0</v>
      </c>
      <c r="P1130" s="17">
        <v>0</v>
      </c>
      <c r="Q1130" s="17">
        <v>3000</v>
      </c>
      <c r="R1130" s="17">
        <v>0</v>
      </c>
    </row>
    <row r="1131" spans="1:18" ht="27">
      <c r="A1131" s="17">
        <v>200944</v>
      </c>
      <c r="B1131" s="24" t="s">
        <v>12999</v>
      </c>
      <c r="C1131" s="25">
        <v>2</v>
      </c>
      <c r="D1131" s="24" t="s">
        <v>326</v>
      </c>
      <c r="E1131" s="25">
        <f>IF(D1131="",0,VLOOKUP(D1131,city!$D$4:$K$352,8,0))</f>
        <v>278</v>
      </c>
      <c r="F1131" s="25">
        <v>1</v>
      </c>
      <c r="G1131" s="25">
        <v>0</v>
      </c>
      <c r="H1131" s="25" t="s">
        <v>11126</v>
      </c>
      <c r="I1131" s="25" t="s">
        <v>13000</v>
      </c>
      <c r="J1131" s="25">
        <f>IF(I1131="","",VLOOKUP(I1131,speciality!$B$4:$J$1737,9,0))</f>
        <v>127804</v>
      </c>
      <c r="K1131" s="25" t="str">
        <f t="shared" si="14"/>
        <v>4,127804</v>
      </c>
      <c r="L1131" s="25">
        <v>0</v>
      </c>
      <c r="M1131" s="25">
        <v>0</v>
      </c>
      <c r="N1131" s="25">
        <v>0</v>
      </c>
      <c r="O1131" s="25">
        <v>0</v>
      </c>
      <c r="P1131" s="17">
        <v>0</v>
      </c>
      <c r="Q1131" s="17">
        <v>3000</v>
      </c>
      <c r="R1131" s="17">
        <v>0</v>
      </c>
    </row>
    <row r="1132" spans="1:18">
      <c r="A1132" s="17">
        <v>200945</v>
      </c>
      <c r="B1132" s="24" t="s">
        <v>13001</v>
      </c>
      <c r="C1132" s="25">
        <v>2</v>
      </c>
      <c r="D1132" s="25" t="s">
        <v>374</v>
      </c>
      <c r="E1132" s="25">
        <f>IF(D1132="",0,VLOOKUP(D1132,city!$D$4:$K$352,8,0))</f>
        <v>322</v>
      </c>
      <c r="F1132" s="25">
        <v>1</v>
      </c>
      <c r="G1132" s="25">
        <v>0</v>
      </c>
      <c r="H1132" s="25" t="s">
        <v>11126</v>
      </c>
      <c r="J1132" s="25" t="str">
        <f>IF(I1132="","",VLOOKUP(I1132,speciality!$B$4:$J$1737,9,0))</f>
        <v/>
      </c>
      <c r="K1132" s="25" t="str">
        <f t="shared" si="14"/>
        <v>3,-1</v>
      </c>
      <c r="L1132" s="25">
        <v>0</v>
      </c>
      <c r="M1132" s="25">
        <v>0</v>
      </c>
      <c r="N1132" s="25">
        <v>0</v>
      </c>
      <c r="O1132" s="25">
        <v>0</v>
      </c>
      <c r="P1132" s="17">
        <v>0</v>
      </c>
      <c r="Q1132" s="17">
        <v>3000</v>
      </c>
      <c r="R1132" s="17">
        <v>0</v>
      </c>
    </row>
    <row r="1133" spans="1:18" ht="27">
      <c r="A1133" s="17">
        <v>200946</v>
      </c>
      <c r="B1133" s="24" t="s">
        <v>13002</v>
      </c>
      <c r="C1133" s="25">
        <v>2</v>
      </c>
      <c r="D1133" s="25" t="s">
        <v>374</v>
      </c>
      <c r="E1133" s="25">
        <f>IF(D1133="",0,VLOOKUP(D1133,city!$D$4:$K$352,8,0))</f>
        <v>322</v>
      </c>
      <c r="F1133" s="25">
        <v>1</v>
      </c>
      <c r="G1133" s="25">
        <v>0</v>
      </c>
      <c r="H1133" s="25" t="s">
        <v>11126</v>
      </c>
      <c r="J1133" s="25" t="str">
        <f>IF(I1133="","",VLOOKUP(I1133,speciality!$B$4:$J$1737,9,0))</f>
        <v/>
      </c>
      <c r="K1133" s="25" t="str">
        <f t="shared" si="14"/>
        <v>3,-1</v>
      </c>
      <c r="L1133" s="25">
        <v>0</v>
      </c>
      <c r="M1133" s="25">
        <v>0</v>
      </c>
      <c r="N1133" s="25">
        <v>0</v>
      </c>
      <c r="O1133" s="25">
        <v>0</v>
      </c>
      <c r="P1133" s="17">
        <v>0</v>
      </c>
      <c r="Q1133" s="17">
        <v>3000</v>
      </c>
      <c r="R1133" s="17">
        <v>0</v>
      </c>
    </row>
    <row r="1134" spans="1:18" ht="27">
      <c r="A1134" s="17">
        <v>200947</v>
      </c>
      <c r="B1134" s="24" t="s">
        <v>13003</v>
      </c>
      <c r="C1134" s="25">
        <v>2</v>
      </c>
      <c r="D1134" s="25" t="s">
        <v>374</v>
      </c>
      <c r="E1134" s="25">
        <f>IF(D1134="",0,VLOOKUP(D1134,city!$D$4:$K$352,8,0))</f>
        <v>322</v>
      </c>
      <c r="F1134" s="25">
        <v>1</v>
      </c>
      <c r="G1134" s="25">
        <v>0</v>
      </c>
      <c r="H1134" s="25" t="s">
        <v>11126</v>
      </c>
      <c r="J1134" s="25" t="str">
        <f>IF(I1134="","",VLOOKUP(I1134,speciality!$B$4:$J$1737,9,0))</f>
        <v/>
      </c>
      <c r="K1134" s="25" t="str">
        <f t="shared" si="14"/>
        <v>3,-1</v>
      </c>
      <c r="L1134" s="25">
        <v>0</v>
      </c>
      <c r="M1134" s="25">
        <v>0</v>
      </c>
      <c r="N1134" s="25">
        <v>0</v>
      </c>
      <c r="O1134" s="25">
        <v>0</v>
      </c>
      <c r="P1134" s="17">
        <v>0</v>
      </c>
      <c r="Q1134" s="17">
        <v>3000</v>
      </c>
      <c r="R1134" s="17">
        <v>0</v>
      </c>
    </row>
    <row r="1135" spans="1:18" ht="27">
      <c r="A1135" s="17">
        <v>200948</v>
      </c>
      <c r="B1135" s="24" t="s">
        <v>13004</v>
      </c>
      <c r="C1135" s="25">
        <v>2</v>
      </c>
      <c r="D1135" s="25" t="s">
        <v>374</v>
      </c>
      <c r="E1135" s="25">
        <f>IF(D1135="",0,VLOOKUP(D1135,city!$D$4:$K$352,8,0))</f>
        <v>322</v>
      </c>
      <c r="F1135" s="25">
        <v>1</v>
      </c>
      <c r="G1135" s="25">
        <v>0</v>
      </c>
      <c r="H1135" s="25" t="s">
        <v>11126</v>
      </c>
      <c r="I1135" s="25" t="s">
        <v>13005</v>
      </c>
      <c r="J1135" s="25">
        <f>IF(I1135="","",VLOOKUP(I1135,speciality!$B$4:$J$1737,9,0))</f>
        <v>132202</v>
      </c>
      <c r="K1135" s="25" t="str">
        <f t="shared" si="14"/>
        <v>4,132202</v>
      </c>
      <c r="L1135" s="25">
        <v>0</v>
      </c>
      <c r="M1135" s="25">
        <v>0</v>
      </c>
      <c r="N1135" s="25">
        <v>0</v>
      </c>
      <c r="O1135" s="25">
        <v>0</v>
      </c>
      <c r="P1135" s="17">
        <v>0</v>
      </c>
      <c r="Q1135" s="17">
        <v>3000</v>
      </c>
      <c r="R1135" s="17">
        <v>0</v>
      </c>
    </row>
    <row r="1136" spans="1:18" ht="27">
      <c r="A1136" s="17">
        <v>200949</v>
      </c>
      <c r="B1136" s="24" t="s">
        <v>13006</v>
      </c>
      <c r="C1136" s="25">
        <v>2</v>
      </c>
      <c r="D1136" s="25" t="s">
        <v>375</v>
      </c>
      <c r="E1136" s="25">
        <f>IF(D1136="",0,VLOOKUP(D1136,city!$D$4:$K$352,8,0))</f>
        <v>323</v>
      </c>
      <c r="F1136" s="25">
        <v>1</v>
      </c>
      <c r="G1136" s="25">
        <v>0</v>
      </c>
      <c r="H1136" s="25" t="s">
        <v>11126</v>
      </c>
      <c r="J1136" s="25" t="str">
        <f>IF(I1136="","",VLOOKUP(I1136,speciality!$B$4:$J$1737,9,0))</f>
        <v/>
      </c>
      <c r="K1136" s="25" t="str">
        <f t="shared" si="14"/>
        <v>3,-1</v>
      </c>
      <c r="L1136" s="25">
        <v>0</v>
      </c>
      <c r="M1136" s="25">
        <v>0</v>
      </c>
      <c r="N1136" s="25">
        <v>0</v>
      </c>
      <c r="O1136" s="25">
        <v>0</v>
      </c>
      <c r="P1136" s="17">
        <v>0</v>
      </c>
      <c r="Q1136" s="17">
        <v>3000</v>
      </c>
      <c r="R1136" s="17">
        <v>0</v>
      </c>
    </row>
    <row r="1137" spans="1:18" ht="27">
      <c r="A1137" s="17">
        <v>200950</v>
      </c>
      <c r="B1137" s="24" t="s">
        <v>13007</v>
      </c>
      <c r="C1137" s="25">
        <v>2</v>
      </c>
      <c r="D1137" s="25" t="s">
        <v>375</v>
      </c>
      <c r="E1137" s="25">
        <f>IF(D1137="",0,VLOOKUP(D1137,city!$D$4:$K$352,8,0))</f>
        <v>323</v>
      </c>
      <c r="F1137" s="25">
        <v>1</v>
      </c>
      <c r="G1137" s="25">
        <v>0</v>
      </c>
      <c r="H1137" s="25" t="s">
        <v>11126</v>
      </c>
      <c r="J1137" s="25" t="str">
        <f>IF(I1137="","",VLOOKUP(I1137,speciality!$B$4:$J$1737,9,0))</f>
        <v/>
      </c>
      <c r="K1137" s="25" t="str">
        <f t="shared" si="14"/>
        <v>3,-1</v>
      </c>
      <c r="L1137" s="25">
        <v>0</v>
      </c>
      <c r="M1137" s="25">
        <v>0</v>
      </c>
      <c r="N1137" s="25">
        <v>0</v>
      </c>
      <c r="O1137" s="25">
        <v>0</v>
      </c>
      <c r="P1137" s="17">
        <v>0</v>
      </c>
      <c r="Q1137" s="17">
        <v>3000</v>
      </c>
      <c r="R1137" s="17">
        <v>0</v>
      </c>
    </row>
    <row r="1138" spans="1:18">
      <c r="A1138" s="17">
        <v>200951</v>
      </c>
      <c r="B1138" s="24" t="s">
        <v>13008</v>
      </c>
      <c r="C1138" s="25">
        <v>2</v>
      </c>
      <c r="D1138" s="25" t="s">
        <v>375</v>
      </c>
      <c r="E1138" s="25">
        <f>IF(D1138="",0,VLOOKUP(D1138,city!$D$4:$K$352,8,0))</f>
        <v>323</v>
      </c>
      <c r="F1138" s="25">
        <v>1</v>
      </c>
      <c r="G1138" s="25">
        <v>0</v>
      </c>
      <c r="H1138" s="25" t="s">
        <v>11126</v>
      </c>
      <c r="I1138" s="25" t="s">
        <v>13009</v>
      </c>
      <c r="J1138" s="25">
        <f>IF(I1138="","",VLOOKUP(I1138,speciality!$B$4:$J$1737,9,0))</f>
        <v>132301</v>
      </c>
      <c r="K1138" s="25" t="str">
        <f t="shared" si="14"/>
        <v>4,132301</v>
      </c>
      <c r="L1138" s="25">
        <v>0</v>
      </c>
      <c r="M1138" s="25">
        <v>0</v>
      </c>
      <c r="N1138" s="25">
        <v>0</v>
      </c>
      <c r="O1138" s="25">
        <v>0</v>
      </c>
      <c r="P1138" s="17">
        <v>0</v>
      </c>
      <c r="Q1138" s="17">
        <v>3000</v>
      </c>
      <c r="R1138" s="17">
        <v>0</v>
      </c>
    </row>
    <row r="1139" spans="1:18" ht="27">
      <c r="A1139" s="17">
        <v>200952</v>
      </c>
      <c r="B1139" s="24" t="s">
        <v>13010</v>
      </c>
      <c r="C1139" s="25">
        <v>2</v>
      </c>
      <c r="D1139" s="25" t="s">
        <v>375</v>
      </c>
      <c r="E1139" s="25">
        <f>IF(D1139="",0,VLOOKUP(D1139,city!$D$4:$K$352,8,0))</f>
        <v>323</v>
      </c>
      <c r="F1139" s="25">
        <v>1</v>
      </c>
      <c r="G1139" s="25">
        <v>0</v>
      </c>
      <c r="H1139" s="25" t="s">
        <v>11126</v>
      </c>
      <c r="J1139" s="25" t="str">
        <f>IF(I1139="","",VLOOKUP(I1139,speciality!$B$4:$J$1737,9,0))</f>
        <v/>
      </c>
      <c r="K1139" s="25" t="str">
        <f t="shared" si="14"/>
        <v>3,-1</v>
      </c>
      <c r="L1139" s="25">
        <v>0</v>
      </c>
      <c r="M1139" s="25">
        <v>0</v>
      </c>
      <c r="N1139" s="25">
        <v>0</v>
      </c>
      <c r="O1139" s="25">
        <v>0</v>
      </c>
      <c r="P1139" s="17">
        <v>0</v>
      </c>
      <c r="Q1139" s="17">
        <v>3000</v>
      </c>
      <c r="R1139" s="17">
        <v>0</v>
      </c>
    </row>
    <row r="1140" spans="1:18" ht="27">
      <c r="A1140" s="17">
        <v>200953</v>
      </c>
      <c r="B1140" s="24" t="s">
        <v>13011</v>
      </c>
      <c r="C1140" s="25">
        <v>2</v>
      </c>
      <c r="D1140" s="25" t="s">
        <v>376</v>
      </c>
      <c r="E1140" s="25">
        <f>IF(D1140="",0,VLOOKUP(D1140,city!$D$4:$K$352,8,0))</f>
        <v>324</v>
      </c>
      <c r="F1140" s="25">
        <v>1</v>
      </c>
      <c r="G1140" s="25">
        <v>0</v>
      </c>
      <c r="H1140" s="25" t="s">
        <v>11126</v>
      </c>
      <c r="I1140" s="25" t="s">
        <v>13012</v>
      </c>
      <c r="J1140" s="25">
        <f>IF(I1140="","",VLOOKUP(I1140,speciality!$B$4:$J$1737,9,0))</f>
        <v>132405</v>
      </c>
      <c r="K1140" s="25" t="str">
        <f t="shared" si="14"/>
        <v>4,132405</v>
      </c>
      <c r="L1140" s="25">
        <v>0</v>
      </c>
      <c r="M1140" s="25">
        <v>0</v>
      </c>
      <c r="N1140" s="25">
        <v>0</v>
      </c>
      <c r="O1140" s="25">
        <v>0</v>
      </c>
      <c r="P1140" s="17">
        <v>0</v>
      </c>
      <c r="Q1140" s="17">
        <v>3000</v>
      </c>
      <c r="R1140" s="17">
        <v>0</v>
      </c>
    </row>
    <row r="1141" spans="1:18" ht="27">
      <c r="A1141" s="17">
        <v>200954</v>
      </c>
      <c r="B1141" s="24" t="s">
        <v>13013</v>
      </c>
      <c r="C1141" s="25">
        <v>2</v>
      </c>
      <c r="D1141" s="25" t="s">
        <v>376</v>
      </c>
      <c r="E1141" s="25">
        <f>IF(D1141="",0,VLOOKUP(D1141,city!$D$4:$K$352,8,0))</f>
        <v>324</v>
      </c>
      <c r="F1141" s="25">
        <v>1</v>
      </c>
      <c r="G1141" s="25">
        <v>0</v>
      </c>
      <c r="H1141" s="25" t="s">
        <v>11126</v>
      </c>
      <c r="J1141" s="25" t="str">
        <f>IF(I1141="","",VLOOKUP(I1141,speciality!$B$4:$J$1737,9,0))</f>
        <v/>
      </c>
      <c r="K1141" s="25" t="str">
        <f t="shared" si="14"/>
        <v>3,-1</v>
      </c>
      <c r="L1141" s="25">
        <v>0</v>
      </c>
      <c r="M1141" s="25">
        <v>0</v>
      </c>
      <c r="N1141" s="25">
        <v>0</v>
      </c>
      <c r="O1141" s="25">
        <v>0</v>
      </c>
      <c r="P1141" s="17">
        <v>0</v>
      </c>
      <c r="Q1141" s="17">
        <v>3000</v>
      </c>
      <c r="R1141" s="17">
        <v>0</v>
      </c>
    </row>
    <row r="1142" spans="1:18">
      <c r="A1142" s="17">
        <v>200955</v>
      </c>
      <c r="B1142" s="24" t="s">
        <v>13014</v>
      </c>
      <c r="C1142" s="25">
        <v>2</v>
      </c>
      <c r="D1142" s="25" t="s">
        <v>376</v>
      </c>
      <c r="E1142" s="25">
        <f>IF(D1142="",0,VLOOKUP(D1142,city!$D$4:$K$352,8,0))</f>
        <v>324</v>
      </c>
      <c r="F1142" s="25">
        <v>1</v>
      </c>
      <c r="G1142" s="25">
        <v>0</v>
      </c>
      <c r="H1142" s="25" t="s">
        <v>11126</v>
      </c>
      <c r="J1142" s="25" t="str">
        <f>IF(I1142="","",VLOOKUP(I1142,speciality!$B$4:$J$1737,9,0))</f>
        <v/>
      </c>
      <c r="K1142" s="25" t="str">
        <f t="shared" si="14"/>
        <v>3,-1</v>
      </c>
      <c r="L1142" s="25">
        <v>0</v>
      </c>
      <c r="M1142" s="25">
        <v>0</v>
      </c>
      <c r="N1142" s="25">
        <v>0</v>
      </c>
      <c r="O1142" s="25">
        <v>0</v>
      </c>
      <c r="P1142" s="17">
        <v>0</v>
      </c>
      <c r="Q1142" s="17">
        <v>3000</v>
      </c>
      <c r="R1142" s="17">
        <v>0</v>
      </c>
    </row>
    <row r="1143" spans="1:18" ht="27">
      <c r="A1143" s="17">
        <v>200956</v>
      </c>
      <c r="B1143" s="24" t="s">
        <v>13015</v>
      </c>
      <c r="C1143" s="25">
        <v>2</v>
      </c>
      <c r="D1143" s="25" t="s">
        <v>376</v>
      </c>
      <c r="E1143" s="25">
        <f>IF(D1143="",0,VLOOKUP(D1143,city!$D$4:$K$352,8,0))</f>
        <v>324</v>
      </c>
      <c r="F1143" s="25">
        <v>1</v>
      </c>
      <c r="G1143" s="25">
        <v>0</v>
      </c>
      <c r="H1143" s="25" t="s">
        <v>11126</v>
      </c>
      <c r="J1143" s="25" t="str">
        <f>IF(I1143="","",VLOOKUP(I1143,speciality!$B$4:$J$1737,9,0))</f>
        <v/>
      </c>
      <c r="K1143" s="25" t="str">
        <f t="shared" si="14"/>
        <v>3,-1</v>
      </c>
      <c r="L1143" s="25">
        <v>0</v>
      </c>
      <c r="M1143" s="25">
        <v>0</v>
      </c>
      <c r="N1143" s="25">
        <v>0</v>
      </c>
      <c r="O1143" s="25">
        <v>0</v>
      </c>
      <c r="P1143" s="17">
        <v>0</v>
      </c>
      <c r="Q1143" s="17">
        <v>3000</v>
      </c>
      <c r="R1143" s="17">
        <v>0</v>
      </c>
    </row>
    <row r="1144" spans="1:18" ht="27">
      <c r="A1144" s="17">
        <v>200957</v>
      </c>
      <c r="B1144" s="24" t="s">
        <v>13016</v>
      </c>
      <c r="C1144" s="25">
        <v>2</v>
      </c>
      <c r="D1144" s="25" t="s">
        <v>378</v>
      </c>
      <c r="E1144" s="25">
        <f>IF(D1144="",0,VLOOKUP(D1144,city!$D$4:$K$352,8,0))</f>
        <v>326</v>
      </c>
      <c r="F1144" s="25">
        <v>1</v>
      </c>
      <c r="G1144" s="25">
        <v>0</v>
      </c>
      <c r="H1144" s="25" t="s">
        <v>11126</v>
      </c>
      <c r="J1144" s="25" t="str">
        <f>IF(I1144="","",VLOOKUP(I1144,speciality!$B$4:$J$1737,9,0))</f>
        <v/>
      </c>
      <c r="K1144" s="25" t="str">
        <f t="shared" si="14"/>
        <v>3,-1</v>
      </c>
      <c r="L1144" s="25">
        <v>0</v>
      </c>
      <c r="M1144" s="25">
        <v>0</v>
      </c>
      <c r="N1144" s="25">
        <v>0</v>
      </c>
      <c r="O1144" s="25">
        <v>0</v>
      </c>
      <c r="P1144" s="17">
        <v>0</v>
      </c>
      <c r="Q1144" s="17">
        <v>3000</v>
      </c>
      <c r="R1144" s="17">
        <v>0</v>
      </c>
    </row>
    <row r="1145" spans="1:18" ht="27">
      <c r="A1145" s="17">
        <v>200958</v>
      </c>
      <c r="B1145" s="24" t="s">
        <v>13017</v>
      </c>
      <c r="C1145" s="25">
        <v>2</v>
      </c>
      <c r="D1145" s="25" t="s">
        <v>378</v>
      </c>
      <c r="E1145" s="25">
        <f>IF(D1145="",0,VLOOKUP(D1145,city!$D$4:$K$352,8,0))</f>
        <v>326</v>
      </c>
      <c r="F1145" s="25">
        <v>1</v>
      </c>
      <c r="G1145" s="25">
        <v>0</v>
      </c>
      <c r="H1145" s="25" t="s">
        <v>11126</v>
      </c>
      <c r="I1145" s="25" t="s">
        <v>13018</v>
      </c>
      <c r="J1145" s="25">
        <f>IF(I1145="","",VLOOKUP(I1145,speciality!$B$4:$J$1737,9,0))</f>
        <v>132601</v>
      </c>
      <c r="K1145" s="25" t="str">
        <f t="shared" si="14"/>
        <v>4,132601</v>
      </c>
      <c r="L1145" s="25">
        <v>0</v>
      </c>
      <c r="M1145" s="25">
        <v>0</v>
      </c>
      <c r="N1145" s="25">
        <v>0</v>
      </c>
      <c r="O1145" s="25">
        <v>0</v>
      </c>
      <c r="P1145" s="17">
        <v>0</v>
      </c>
      <c r="Q1145" s="17">
        <v>3000</v>
      </c>
      <c r="R1145" s="17">
        <v>0</v>
      </c>
    </row>
    <row r="1146" spans="1:18">
      <c r="A1146" s="17">
        <v>200959</v>
      </c>
      <c r="B1146" s="24" t="s">
        <v>13019</v>
      </c>
      <c r="C1146" s="25">
        <v>2</v>
      </c>
      <c r="D1146" s="25" t="s">
        <v>378</v>
      </c>
      <c r="E1146" s="25">
        <f>IF(D1146="",0,VLOOKUP(D1146,city!$D$4:$K$352,8,0))</f>
        <v>326</v>
      </c>
      <c r="F1146" s="25">
        <v>1</v>
      </c>
      <c r="G1146" s="25">
        <v>0</v>
      </c>
      <c r="H1146" s="25" t="s">
        <v>11126</v>
      </c>
      <c r="J1146" s="25" t="str">
        <f>IF(I1146="","",VLOOKUP(I1146,speciality!$B$4:$J$1737,9,0))</f>
        <v/>
      </c>
      <c r="K1146" s="25" t="str">
        <f t="shared" si="14"/>
        <v>3,-1</v>
      </c>
      <c r="L1146" s="25">
        <v>0</v>
      </c>
      <c r="M1146" s="25">
        <v>0</v>
      </c>
      <c r="N1146" s="25">
        <v>0</v>
      </c>
      <c r="O1146" s="25">
        <v>0</v>
      </c>
      <c r="P1146" s="17">
        <v>0</v>
      </c>
      <c r="Q1146" s="17">
        <v>3000</v>
      </c>
      <c r="R1146" s="17">
        <v>0</v>
      </c>
    </row>
    <row r="1147" spans="1:18">
      <c r="A1147" s="17">
        <v>200960</v>
      </c>
      <c r="B1147" s="30" t="s">
        <v>13020</v>
      </c>
      <c r="C1147" s="25">
        <v>2</v>
      </c>
      <c r="D1147" s="25" t="s">
        <v>378</v>
      </c>
      <c r="E1147" s="25">
        <f>IF(D1147="",0,VLOOKUP(D1147,city!$D$4:$K$352,8,0))</f>
        <v>326</v>
      </c>
      <c r="F1147" s="25">
        <v>1</v>
      </c>
      <c r="G1147" s="25">
        <v>0</v>
      </c>
      <c r="H1147" s="25" t="s">
        <v>11126</v>
      </c>
      <c r="J1147" s="25" t="str">
        <f>IF(I1147="","",VLOOKUP(I1147,speciality!$B$4:$J$1737,9,0))</f>
        <v/>
      </c>
      <c r="K1147" s="25" t="str">
        <f t="shared" si="14"/>
        <v>3,-1</v>
      </c>
      <c r="L1147" s="25">
        <v>0</v>
      </c>
      <c r="M1147" s="25">
        <v>0</v>
      </c>
      <c r="N1147" s="25">
        <v>0</v>
      </c>
      <c r="O1147" s="25">
        <v>0</v>
      </c>
      <c r="P1147" s="17">
        <v>0</v>
      </c>
      <c r="Q1147" s="17">
        <v>3000</v>
      </c>
      <c r="R1147" s="17">
        <v>0</v>
      </c>
    </row>
    <row r="1148" spans="1:18" ht="27">
      <c r="A1148" s="17">
        <v>200961</v>
      </c>
      <c r="B1148" s="24" t="s">
        <v>13021</v>
      </c>
      <c r="C1148" s="25">
        <v>2</v>
      </c>
      <c r="D1148" s="25" t="s">
        <v>377</v>
      </c>
      <c r="E1148" s="25">
        <f>IF(D1148="",0,VLOOKUP(D1148,city!$D$4:$K$352,8,0))</f>
        <v>325</v>
      </c>
      <c r="F1148" s="25">
        <v>1</v>
      </c>
      <c r="G1148" s="25">
        <v>0</v>
      </c>
      <c r="H1148" s="25" t="s">
        <v>11126</v>
      </c>
      <c r="J1148" s="25" t="str">
        <f>IF(I1148="","",VLOOKUP(I1148,speciality!$B$4:$J$1737,9,0))</f>
        <v/>
      </c>
      <c r="K1148" s="25" t="str">
        <f t="shared" ref="K1148:K1211" si="15">IF(J1148="","3,-1","4,"&amp;J1148)</f>
        <v>3,-1</v>
      </c>
      <c r="L1148" s="25">
        <v>0</v>
      </c>
      <c r="M1148" s="25">
        <v>0</v>
      </c>
      <c r="N1148" s="25">
        <v>0</v>
      </c>
      <c r="O1148" s="25">
        <v>0</v>
      </c>
      <c r="P1148" s="17">
        <v>0</v>
      </c>
      <c r="Q1148" s="17">
        <v>3000</v>
      </c>
      <c r="R1148" s="17">
        <v>0</v>
      </c>
    </row>
    <row r="1149" spans="1:18" ht="27">
      <c r="A1149" s="17">
        <v>200962</v>
      </c>
      <c r="B1149" s="24" t="s">
        <v>13022</v>
      </c>
      <c r="C1149" s="25">
        <v>2</v>
      </c>
      <c r="D1149" s="25" t="s">
        <v>377</v>
      </c>
      <c r="E1149" s="25">
        <f>IF(D1149="",0,VLOOKUP(D1149,city!$D$4:$K$352,8,0))</f>
        <v>325</v>
      </c>
      <c r="F1149" s="25">
        <v>1</v>
      </c>
      <c r="G1149" s="25">
        <v>0</v>
      </c>
      <c r="H1149" s="25" t="s">
        <v>11126</v>
      </c>
      <c r="I1149" s="25" t="s">
        <v>13023</v>
      </c>
      <c r="J1149" s="25">
        <f>IF(I1149="","",VLOOKUP(I1149,speciality!$B$4:$J$1737,9,0))</f>
        <v>132501</v>
      </c>
      <c r="K1149" s="25" t="str">
        <f t="shared" si="15"/>
        <v>4,132501</v>
      </c>
      <c r="L1149" s="25">
        <v>0</v>
      </c>
      <c r="M1149" s="25">
        <v>0</v>
      </c>
      <c r="N1149" s="25">
        <v>0</v>
      </c>
      <c r="O1149" s="25">
        <v>0</v>
      </c>
      <c r="P1149" s="17">
        <v>0</v>
      </c>
      <c r="Q1149" s="17">
        <v>3000</v>
      </c>
      <c r="R1149" s="17">
        <v>0</v>
      </c>
    </row>
    <row r="1150" spans="1:18">
      <c r="A1150" s="17">
        <v>200963</v>
      </c>
      <c r="B1150" s="30" t="s">
        <v>13024</v>
      </c>
      <c r="C1150" s="25">
        <v>2</v>
      </c>
      <c r="D1150" s="25" t="s">
        <v>377</v>
      </c>
      <c r="E1150" s="25">
        <f>IF(D1150="",0,VLOOKUP(D1150,city!$D$4:$K$352,8,0))</f>
        <v>325</v>
      </c>
      <c r="F1150" s="25">
        <v>1</v>
      </c>
      <c r="G1150" s="25">
        <v>0</v>
      </c>
      <c r="H1150" s="25" t="s">
        <v>11126</v>
      </c>
      <c r="J1150" s="25" t="str">
        <f>IF(I1150="","",VLOOKUP(I1150,speciality!$B$4:$J$1737,9,0))</f>
        <v/>
      </c>
      <c r="K1150" s="25" t="str">
        <f t="shared" si="15"/>
        <v>3,-1</v>
      </c>
      <c r="L1150" s="25">
        <v>0</v>
      </c>
      <c r="M1150" s="25">
        <v>0</v>
      </c>
      <c r="N1150" s="25">
        <v>0</v>
      </c>
      <c r="O1150" s="25">
        <v>0</v>
      </c>
      <c r="P1150" s="17">
        <v>0</v>
      </c>
      <c r="Q1150" s="17">
        <v>3000</v>
      </c>
      <c r="R1150" s="17">
        <v>0</v>
      </c>
    </row>
    <row r="1151" spans="1:18" ht="27">
      <c r="A1151" s="17">
        <v>200964</v>
      </c>
      <c r="B1151" s="24" t="s">
        <v>13025</v>
      </c>
      <c r="C1151" s="25">
        <v>2</v>
      </c>
      <c r="D1151" s="25" t="s">
        <v>377</v>
      </c>
      <c r="E1151" s="25">
        <f>IF(D1151="",0,VLOOKUP(D1151,city!$D$4:$K$352,8,0))</f>
        <v>325</v>
      </c>
      <c r="F1151" s="25">
        <v>1</v>
      </c>
      <c r="G1151" s="25">
        <v>0</v>
      </c>
      <c r="H1151" s="25" t="s">
        <v>11126</v>
      </c>
      <c r="J1151" s="25" t="str">
        <f>IF(I1151="","",VLOOKUP(I1151,speciality!$B$4:$J$1737,9,0))</f>
        <v/>
      </c>
      <c r="K1151" s="25" t="str">
        <f t="shared" si="15"/>
        <v>3,-1</v>
      </c>
      <c r="L1151" s="25">
        <v>0</v>
      </c>
      <c r="M1151" s="25">
        <v>0</v>
      </c>
      <c r="N1151" s="25">
        <v>0</v>
      </c>
      <c r="O1151" s="25">
        <v>0</v>
      </c>
      <c r="P1151" s="17">
        <v>0</v>
      </c>
      <c r="Q1151" s="17">
        <v>3000</v>
      </c>
      <c r="R1151" s="17">
        <v>0</v>
      </c>
    </row>
    <row r="1152" spans="1:18" ht="27">
      <c r="A1152" s="17">
        <v>200965</v>
      </c>
      <c r="B1152" s="24" t="s">
        <v>13026</v>
      </c>
      <c r="C1152" s="25">
        <v>2</v>
      </c>
      <c r="D1152" s="25" t="s">
        <v>328</v>
      </c>
      <c r="E1152" s="25">
        <f>IF(D1152="",0,VLOOKUP(D1152,city!$D$4:$K$352,8,0))</f>
        <v>279</v>
      </c>
      <c r="F1152" s="25">
        <v>1</v>
      </c>
      <c r="G1152" s="25">
        <v>0</v>
      </c>
      <c r="H1152" s="25" t="s">
        <v>11126</v>
      </c>
      <c r="J1152" s="25" t="str">
        <f>IF(I1152="","",VLOOKUP(I1152,speciality!$B$4:$J$1737,9,0))</f>
        <v/>
      </c>
      <c r="K1152" s="25" t="str">
        <f t="shared" si="15"/>
        <v>3,-1</v>
      </c>
      <c r="L1152" s="25">
        <v>0</v>
      </c>
      <c r="M1152" s="25">
        <v>0</v>
      </c>
      <c r="N1152" s="25">
        <v>0</v>
      </c>
      <c r="O1152" s="25">
        <v>0</v>
      </c>
      <c r="P1152" s="17">
        <v>0</v>
      </c>
      <c r="Q1152" s="17">
        <v>3000</v>
      </c>
      <c r="R1152" s="17">
        <v>0</v>
      </c>
    </row>
    <row r="1153" spans="1:18" ht="27">
      <c r="A1153" s="17">
        <v>200966</v>
      </c>
      <c r="B1153" s="24" t="s">
        <v>13027</v>
      </c>
      <c r="C1153" s="25">
        <v>2</v>
      </c>
      <c r="D1153" s="25" t="s">
        <v>328</v>
      </c>
      <c r="E1153" s="25">
        <f>IF(D1153="",0,VLOOKUP(D1153,city!$D$4:$K$352,8,0))</f>
        <v>279</v>
      </c>
      <c r="F1153" s="25">
        <v>1</v>
      </c>
      <c r="G1153" s="25">
        <v>0</v>
      </c>
      <c r="H1153" s="25" t="s">
        <v>11126</v>
      </c>
      <c r="J1153" s="25" t="str">
        <f>IF(I1153="","",VLOOKUP(I1153,speciality!$B$4:$J$1737,9,0))</f>
        <v/>
      </c>
      <c r="K1153" s="25" t="str">
        <f t="shared" si="15"/>
        <v>3,-1</v>
      </c>
      <c r="L1153" s="25">
        <v>0</v>
      </c>
      <c r="M1153" s="25">
        <v>0</v>
      </c>
      <c r="N1153" s="25">
        <v>0</v>
      </c>
      <c r="O1153" s="25">
        <v>0</v>
      </c>
      <c r="P1153" s="17">
        <v>0</v>
      </c>
      <c r="Q1153" s="17">
        <v>3000</v>
      </c>
      <c r="R1153" s="17">
        <v>0</v>
      </c>
    </row>
    <row r="1154" spans="1:18" ht="40.5">
      <c r="A1154" s="17">
        <v>200967</v>
      </c>
      <c r="B1154" s="24" t="s">
        <v>13028</v>
      </c>
      <c r="C1154" s="25">
        <v>2</v>
      </c>
      <c r="D1154" s="25" t="s">
        <v>328</v>
      </c>
      <c r="E1154" s="25">
        <f>IF(D1154="",0,VLOOKUP(D1154,city!$D$4:$K$352,8,0))</f>
        <v>279</v>
      </c>
      <c r="F1154" s="25">
        <v>1</v>
      </c>
      <c r="G1154" s="25">
        <v>0</v>
      </c>
      <c r="H1154" s="25" t="s">
        <v>11126</v>
      </c>
      <c r="J1154" s="25" t="str">
        <f>IF(I1154="","",VLOOKUP(I1154,speciality!$B$4:$J$1737,9,0))</f>
        <v/>
      </c>
      <c r="K1154" s="25" t="str">
        <f t="shared" si="15"/>
        <v>3,-1</v>
      </c>
      <c r="L1154" s="25">
        <v>0</v>
      </c>
      <c r="M1154" s="25">
        <v>0</v>
      </c>
      <c r="N1154" s="25">
        <v>0</v>
      </c>
      <c r="O1154" s="25">
        <v>0</v>
      </c>
      <c r="P1154" s="17">
        <v>0</v>
      </c>
      <c r="Q1154" s="17">
        <v>3000</v>
      </c>
      <c r="R1154" s="17">
        <v>0</v>
      </c>
    </row>
    <row r="1155" spans="1:18">
      <c r="A1155" s="17">
        <v>200968</v>
      </c>
      <c r="B1155" s="24" t="s">
        <v>13029</v>
      </c>
      <c r="C1155" s="25">
        <v>2</v>
      </c>
      <c r="D1155" s="25" t="s">
        <v>328</v>
      </c>
      <c r="E1155" s="25">
        <f>IF(D1155="",0,VLOOKUP(D1155,city!$D$4:$K$352,8,0))</f>
        <v>279</v>
      </c>
      <c r="F1155" s="25">
        <v>1</v>
      </c>
      <c r="G1155" s="25">
        <v>0</v>
      </c>
      <c r="H1155" s="25" t="s">
        <v>11126</v>
      </c>
      <c r="J1155" s="25" t="str">
        <f>IF(I1155="","",VLOOKUP(I1155,speciality!$B$4:$J$1737,9,0))</f>
        <v/>
      </c>
      <c r="K1155" s="25" t="str">
        <f t="shared" si="15"/>
        <v>3,-1</v>
      </c>
      <c r="L1155" s="25">
        <v>0</v>
      </c>
      <c r="M1155" s="25">
        <v>0</v>
      </c>
      <c r="N1155" s="25">
        <v>0</v>
      </c>
      <c r="O1155" s="25">
        <v>0</v>
      </c>
      <c r="P1155" s="17">
        <v>0</v>
      </c>
      <c r="Q1155" s="17">
        <v>3000</v>
      </c>
      <c r="R1155" s="17">
        <v>0</v>
      </c>
    </row>
    <row r="1156" spans="1:18" ht="27">
      <c r="A1156" s="17">
        <v>200969</v>
      </c>
      <c r="B1156" s="24" t="s">
        <v>13030</v>
      </c>
      <c r="C1156" s="25">
        <v>2</v>
      </c>
      <c r="D1156" s="25" t="s">
        <v>329</v>
      </c>
      <c r="E1156" s="25">
        <f>IF(D1156="",0,VLOOKUP(D1156,city!$D$4:$K$352,8,0))</f>
        <v>280</v>
      </c>
      <c r="F1156" s="25">
        <v>1</v>
      </c>
      <c r="G1156" s="25">
        <v>0</v>
      </c>
      <c r="H1156" s="25" t="s">
        <v>11126</v>
      </c>
      <c r="J1156" s="25" t="str">
        <f>IF(I1156="","",VLOOKUP(I1156,speciality!$B$4:$J$1737,9,0))</f>
        <v/>
      </c>
      <c r="K1156" s="25" t="str">
        <f t="shared" si="15"/>
        <v>3,-1</v>
      </c>
      <c r="L1156" s="25">
        <v>0</v>
      </c>
      <c r="M1156" s="25">
        <v>0</v>
      </c>
      <c r="N1156" s="25">
        <v>0</v>
      </c>
      <c r="O1156" s="25">
        <v>0</v>
      </c>
      <c r="P1156" s="17">
        <v>0</v>
      </c>
      <c r="Q1156" s="17">
        <v>3000</v>
      </c>
      <c r="R1156" s="17">
        <v>0</v>
      </c>
    </row>
    <row r="1157" spans="1:18" ht="27">
      <c r="A1157" s="17">
        <v>200970</v>
      </c>
      <c r="B1157" s="24" t="s">
        <v>13031</v>
      </c>
      <c r="C1157" s="25">
        <v>2</v>
      </c>
      <c r="D1157" s="25" t="s">
        <v>329</v>
      </c>
      <c r="E1157" s="25">
        <f>IF(D1157="",0,VLOOKUP(D1157,city!$D$4:$K$352,8,0))</f>
        <v>280</v>
      </c>
      <c r="F1157" s="25">
        <v>1</v>
      </c>
      <c r="G1157" s="25">
        <v>0</v>
      </c>
      <c r="H1157" s="25" t="s">
        <v>11126</v>
      </c>
      <c r="J1157" s="25" t="str">
        <f>IF(I1157="","",VLOOKUP(I1157,speciality!$B$4:$J$1737,9,0))</f>
        <v/>
      </c>
      <c r="K1157" s="25" t="str">
        <f t="shared" si="15"/>
        <v>3,-1</v>
      </c>
      <c r="L1157" s="25">
        <v>0</v>
      </c>
      <c r="M1157" s="25">
        <v>0</v>
      </c>
      <c r="N1157" s="25">
        <v>0</v>
      </c>
      <c r="O1157" s="25">
        <v>0</v>
      </c>
      <c r="P1157" s="17">
        <v>0</v>
      </c>
      <c r="Q1157" s="17">
        <v>3000</v>
      </c>
      <c r="R1157" s="17">
        <v>0</v>
      </c>
    </row>
    <row r="1158" spans="1:18">
      <c r="A1158" s="17">
        <v>200971</v>
      </c>
      <c r="B1158" s="24" t="s">
        <v>13032</v>
      </c>
      <c r="C1158" s="25">
        <v>2</v>
      </c>
      <c r="D1158" s="25" t="s">
        <v>329</v>
      </c>
      <c r="E1158" s="25">
        <f>IF(D1158="",0,VLOOKUP(D1158,city!$D$4:$K$352,8,0))</f>
        <v>280</v>
      </c>
      <c r="F1158" s="25">
        <v>1</v>
      </c>
      <c r="G1158" s="25">
        <v>0</v>
      </c>
      <c r="H1158" s="25" t="s">
        <v>11126</v>
      </c>
      <c r="J1158" s="25" t="str">
        <f>IF(I1158="","",VLOOKUP(I1158,speciality!$B$4:$J$1737,9,0))</f>
        <v/>
      </c>
      <c r="K1158" s="25" t="str">
        <f t="shared" si="15"/>
        <v>3,-1</v>
      </c>
      <c r="L1158" s="25">
        <v>0</v>
      </c>
      <c r="M1158" s="25">
        <v>0</v>
      </c>
      <c r="N1158" s="25">
        <v>0</v>
      </c>
      <c r="O1158" s="25">
        <v>0</v>
      </c>
      <c r="P1158" s="17">
        <v>0</v>
      </c>
      <c r="Q1158" s="17">
        <v>3000</v>
      </c>
      <c r="R1158" s="17">
        <v>0</v>
      </c>
    </row>
    <row r="1159" spans="1:18">
      <c r="A1159" s="17">
        <v>200972</v>
      </c>
      <c r="B1159" s="24" t="s">
        <v>13033</v>
      </c>
      <c r="C1159" s="25">
        <v>2</v>
      </c>
      <c r="D1159" s="25" t="s">
        <v>329</v>
      </c>
      <c r="E1159" s="25">
        <f>IF(D1159="",0,VLOOKUP(D1159,city!$D$4:$K$352,8,0))</f>
        <v>280</v>
      </c>
      <c r="F1159" s="25">
        <v>1</v>
      </c>
      <c r="G1159" s="25">
        <v>0</v>
      </c>
      <c r="H1159" s="25" t="s">
        <v>11126</v>
      </c>
      <c r="J1159" s="25" t="str">
        <f>IF(I1159="","",VLOOKUP(I1159,speciality!$B$4:$J$1737,9,0))</f>
        <v/>
      </c>
      <c r="K1159" s="25" t="str">
        <f t="shared" si="15"/>
        <v>3,-1</v>
      </c>
      <c r="L1159" s="25">
        <v>0</v>
      </c>
      <c r="M1159" s="25">
        <v>0</v>
      </c>
      <c r="N1159" s="25">
        <v>0</v>
      </c>
      <c r="O1159" s="25">
        <v>0</v>
      </c>
      <c r="P1159" s="17">
        <v>0</v>
      </c>
      <c r="Q1159" s="17">
        <v>3000</v>
      </c>
      <c r="R1159" s="17">
        <v>0</v>
      </c>
    </row>
    <row r="1160" spans="1:18" ht="27">
      <c r="A1160" s="17">
        <v>200973</v>
      </c>
      <c r="B1160" s="24" t="s">
        <v>13034</v>
      </c>
      <c r="C1160" s="25">
        <v>2</v>
      </c>
      <c r="D1160" s="25" t="s">
        <v>331</v>
      </c>
      <c r="E1160" s="25">
        <f>IF(D1160="",0,VLOOKUP(D1160,city!$D$4:$K$352,8,0))</f>
        <v>283</v>
      </c>
      <c r="F1160" s="25">
        <v>1</v>
      </c>
      <c r="G1160" s="25">
        <v>0</v>
      </c>
      <c r="H1160" s="25" t="s">
        <v>11126</v>
      </c>
      <c r="J1160" s="25" t="str">
        <f>IF(I1160="","",VLOOKUP(I1160,speciality!$B$4:$J$1737,9,0))</f>
        <v/>
      </c>
      <c r="K1160" s="25" t="str">
        <f t="shared" si="15"/>
        <v>3,-1</v>
      </c>
      <c r="L1160" s="25">
        <v>0</v>
      </c>
      <c r="M1160" s="25">
        <v>0</v>
      </c>
      <c r="N1160" s="25">
        <v>0</v>
      </c>
      <c r="O1160" s="25">
        <v>0</v>
      </c>
      <c r="P1160" s="17">
        <v>0</v>
      </c>
      <c r="Q1160" s="17">
        <v>3000</v>
      </c>
      <c r="R1160" s="17">
        <v>0</v>
      </c>
    </row>
    <row r="1161" spans="1:18" ht="27">
      <c r="A1161" s="17">
        <v>200974</v>
      </c>
      <c r="B1161" s="24" t="s">
        <v>13035</v>
      </c>
      <c r="C1161" s="25">
        <v>2</v>
      </c>
      <c r="D1161" s="25" t="s">
        <v>331</v>
      </c>
      <c r="E1161" s="25">
        <f>IF(D1161="",0,VLOOKUP(D1161,city!$D$4:$K$352,8,0))</f>
        <v>283</v>
      </c>
      <c r="F1161" s="25">
        <v>1</v>
      </c>
      <c r="G1161" s="25">
        <v>0</v>
      </c>
      <c r="H1161" s="25" t="s">
        <v>11126</v>
      </c>
      <c r="J1161" s="25" t="str">
        <f>IF(I1161="","",VLOOKUP(I1161,speciality!$B$4:$J$1737,9,0))</f>
        <v/>
      </c>
      <c r="K1161" s="25" t="str">
        <f t="shared" si="15"/>
        <v>3,-1</v>
      </c>
      <c r="L1161" s="25">
        <v>0</v>
      </c>
      <c r="M1161" s="25">
        <v>0</v>
      </c>
      <c r="N1161" s="25">
        <v>0</v>
      </c>
      <c r="O1161" s="25">
        <v>0</v>
      </c>
      <c r="P1161" s="17">
        <v>0</v>
      </c>
      <c r="Q1161" s="17">
        <v>3000</v>
      </c>
      <c r="R1161" s="17">
        <v>0</v>
      </c>
    </row>
    <row r="1162" spans="1:18" ht="27">
      <c r="A1162" s="17">
        <v>200975</v>
      </c>
      <c r="B1162" s="24" t="s">
        <v>13036</v>
      </c>
      <c r="C1162" s="25">
        <v>2</v>
      </c>
      <c r="D1162" s="25" t="s">
        <v>331</v>
      </c>
      <c r="E1162" s="25">
        <f>IF(D1162="",0,VLOOKUP(D1162,city!$D$4:$K$352,8,0))</f>
        <v>283</v>
      </c>
      <c r="F1162" s="25">
        <v>1</v>
      </c>
      <c r="G1162" s="25">
        <v>0</v>
      </c>
      <c r="H1162" s="25" t="s">
        <v>11126</v>
      </c>
      <c r="J1162" s="25" t="str">
        <f>IF(I1162="","",VLOOKUP(I1162,speciality!$B$4:$J$1737,9,0))</f>
        <v/>
      </c>
      <c r="K1162" s="25" t="str">
        <f t="shared" si="15"/>
        <v>3,-1</v>
      </c>
      <c r="L1162" s="25">
        <v>0</v>
      </c>
      <c r="M1162" s="25">
        <v>0</v>
      </c>
      <c r="N1162" s="25">
        <v>0</v>
      </c>
      <c r="O1162" s="25">
        <v>0</v>
      </c>
      <c r="P1162" s="17">
        <v>0</v>
      </c>
      <c r="Q1162" s="17">
        <v>3000</v>
      </c>
      <c r="R1162" s="17">
        <v>0</v>
      </c>
    </row>
    <row r="1163" spans="1:18" ht="27">
      <c r="A1163" s="17">
        <v>200976</v>
      </c>
      <c r="B1163" s="24" t="s">
        <v>13037</v>
      </c>
      <c r="C1163" s="25">
        <v>2</v>
      </c>
      <c r="D1163" s="25" t="s">
        <v>331</v>
      </c>
      <c r="E1163" s="25">
        <f>IF(D1163="",0,VLOOKUP(D1163,city!$D$4:$K$352,8,0))</f>
        <v>283</v>
      </c>
      <c r="F1163" s="25">
        <v>1</v>
      </c>
      <c r="G1163" s="25">
        <v>0</v>
      </c>
      <c r="H1163" s="25" t="s">
        <v>11126</v>
      </c>
      <c r="I1163" s="25" t="s">
        <v>13038</v>
      </c>
      <c r="J1163" s="25">
        <f>IF(I1163="","",VLOOKUP(I1163,speciality!$B$4:$J$1737,9,0))</f>
        <v>128002</v>
      </c>
      <c r="K1163" s="25" t="str">
        <f t="shared" si="15"/>
        <v>4,128002</v>
      </c>
      <c r="L1163" s="25">
        <v>0</v>
      </c>
      <c r="M1163" s="25">
        <v>0</v>
      </c>
      <c r="N1163" s="25">
        <v>0</v>
      </c>
      <c r="O1163" s="25">
        <v>0</v>
      </c>
      <c r="P1163" s="17">
        <v>0</v>
      </c>
      <c r="Q1163" s="17">
        <v>3000</v>
      </c>
      <c r="R1163" s="17">
        <v>0</v>
      </c>
    </row>
    <row r="1164" spans="1:18" ht="27">
      <c r="A1164" s="17">
        <v>200977</v>
      </c>
      <c r="B1164" s="24" t="s">
        <v>13039</v>
      </c>
      <c r="C1164" s="25">
        <v>2</v>
      </c>
      <c r="D1164" s="25" t="s">
        <v>332</v>
      </c>
      <c r="E1164" s="25">
        <f>IF(D1164="",0,VLOOKUP(D1164,city!$D$4:$K$352,8,0))</f>
        <v>284</v>
      </c>
      <c r="F1164" s="25">
        <v>1</v>
      </c>
      <c r="G1164" s="25">
        <v>0</v>
      </c>
      <c r="H1164" s="25" t="s">
        <v>11126</v>
      </c>
      <c r="J1164" s="25" t="str">
        <f>IF(I1164="","",VLOOKUP(I1164,speciality!$B$4:$J$1737,9,0))</f>
        <v/>
      </c>
      <c r="K1164" s="25" t="str">
        <f t="shared" si="15"/>
        <v>3,-1</v>
      </c>
      <c r="L1164" s="25">
        <v>0</v>
      </c>
      <c r="M1164" s="25">
        <v>0</v>
      </c>
      <c r="N1164" s="25">
        <v>0</v>
      </c>
      <c r="O1164" s="25">
        <v>0</v>
      </c>
      <c r="P1164" s="17">
        <v>0</v>
      </c>
      <c r="Q1164" s="17">
        <v>3000</v>
      </c>
      <c r="R1164" s="17">
        <v>0</v>
      </c>
    </row>
    <row r="1165" spans="1:18" ht="27">
      <c r="A1165" s="17">
        <v>200978</v>
      </c>
      <c r="B1165" s="24" t="s">
        <v>13040</v>
      </c>
      <c r="C1165" s="25">
        <v>2</v>
      </c>
      <c r="D1165" s="25" t="s">
        <v>332</v>
      </c>
      <c r="E1165" s="25">
        <f>IF(D1165="",0,VLOOKUP(D1165,city!$D$4:$K$352,8,0))</f>
        <v>284</v>
      </c>
      <c r="F1165" s="25">
        <v>1</v>
      </c>
      <c r="G1165" s="25">
        <v>0</v>
      </c>
      <c r="H1165" s="25" t="s">
        <v>11126</v>
      </c>
      <c r="J1165" s="25" t="str">
        <f>IF(I1165="","",VLOOKUP(I1165,speciality!$B$4:$J$1737,9,0))</f>
        <v/>
      </c>
      <c r="K1165" s="25" t="str">
        <f t="shared" si="15"/>
        <v>3,-1</v>
      </c>
      <c r="L1165" s="25">
        <v>0</v>
      </c>
      <c r="M1165" s="25">
        <v>0</v>
      </c>
      <c r="N1165" s="25">
        <v>0</v>
      </c>
      <c r="O1165" s="25">
        <v>0</v>
      </c>
      <c r="P1165" s="17">
        <v>0</v>
      </c>
      <c r="Q1165" s="17">
        <v>3000</v>
      </c>
      <c r="R1165" s="17">
        <v>0</v>
      </c>
    </row>
    <row r="1166" spans="1:18" ht="27">
      <c r="A1166" s="17">
        <v>200979</v>
      </c>
      <c r="B1166" s="24" t="s">
        <v>13041</v>
      </c>
      <c r="C1166" s="25">
        <v>2</v>
      </c>
      <c r="D1166" s="25" t="s">
        <v>332</v>
      </c>
      <c r="E1166" s="25">
        <f>IF(D1166="",0,VLOOKUP(D1166,city!$D$4:$K$352,8,0))</f>
        <v>284</v>
      </c>
      <c r="F1166" s="25">
        <v>1</v>
      </c>
      <c r="G1166" s="25">
        <v>0</v>
      </c>
      <c r="H1166" s="25" t="s">
        <v>11126</v>
      </c>
      <c r="J1166" s="25" t="str">
        <f>IF(I1166="","",VLOOKUP(I1166,speciality!$B$4:$J$1737,9,0))</f>
        <v/>
      </c>
      <c r="K1166" s="25" t="str">
        <f t="shared" si="15"/>
        <v>3,-1</v>
      </c>
      <c r="L1166" s="25">
        <v>0</v>
      </c>
      <c r="M1166" s="25">
        <v>0</v>
      </c>
      <c r="N1166" s="25">
        <v>0</v>
      </c>
      <c r="O1166" s="25">
        <v>0</v>
      </c>
      <c r="P1166" s="17">
        <v>0</v>
      </c>
      <c r="Q1166" s="17">
        <v>3000</v>
      </c>
      <c r="R1166" s="17">
        <v>0</v>
      </c>
    </row>
    <row r="1167" spans="1:18" ht="27">
      <c r="A1167" s="17">
        <v>200980</v>
      </c>
      <c r="B1167" s="24" t="s">
        <v>13042</v>
      </c>
      <c r="C1167" s="25">
        <v>2</v>
      </c>
      <c r="D1167" s="25" t="s">
        <v>332</v>
      </c>
      <c r="E1167" s="25">
        <f>IF(D1167="",0,VLOOKUP(D1167,city!$D$4:$K$352,8,0))</f>
        <v>284</v>
      </c>
      <c r="F1167" s="25">
        <v>1</v>
      </c>
      <c r="G1167" s="25">
        <v>0</v>
      </c>
      <c r="H1167" s="25" t="s">
        <v>11126</v>
      </c>
      <c r="J1167" s="25" t="str">
        <f>IF(I1167="","",VLOOKUP(I1167,speciality!$B$4:$J$1737,9,0))</f>
        <v/>
      </c>
      <c r="K1167" s="25" t="str">
        <f t="shared" si="15"/>
        <v>3,-1</v>
      </c>
      <c r="L1167" s="25">
        <v>0</v>
      </c>
      <c r="M1167" s="25">
        <v>0</v>
      </c>
      <c r="N1167" s="25">
        <v>0</v>
      </c>
      <c r="O1167" s="25">
        <v>0</v>
      </c>
      <c r="P1167" s="17">
        <v>0</v>
      </c>
      <c r="Q1167" s="17">
        <v>3000</v>
      </c>
      <c r="R1167" s="17">
        <v>0</v>
      </c>
    </row>
    <row r="1168" spans="1:18" ht="27">
      <c r="A1168" s="17">
        <v>200981</v>
      </c>
      <c r="B1168" s="24" t="s">
        <v>11391</v>
      </c>
      <c r="C1168" s="25">
        <v>2</v>
      </c>
      <c r="D1168" s="25" t="s">
        <v>247</v>
      </c>
      <c r="E1168" s="25">
        <f>IF(D1168="",0,VLOOKUP(D1168,city!$D$4:$K$352,8,0))</f>
        <v>281</v>
      </c>
      <c r="F1168" s="25">
        <v>1</v>
      </c>
      <c r="G1168" s="25">
        <v>0</v>
      </c>
      <c r="H1168" s="25" t="s">
        <v>11126</v>
      </c>
      <c r="I1168" s="25" t="s">
        <v>13043</v>
      </c>
      <c r="J1168" s="25">
        <f>IF(I1168="","",VLOOKUP(I1168,speciality!$B$4:$J$1737,9,0))</f>
        <v>128105</v>
      </c>
      <c r="K1168" s="25" t="str">
        <f t="shared" si="15"/>
        <v>4,128105</v>
      </c>
      <c r="L1168" s="25">
        <v>0</v>
      </c>
      <c r="M1168" s="25">
        <v>0</v>
      </c>
      <c r="N1168" s="25">
        <v>0</v>
      </c>
      <c r="O1168" s="25">
        <v>0</v>
      </c>
      <c r="P1168" s="17">
        <v>0</v>
      </c>
      <c r="Q1168" s="17">
        <v>3000</v>
      </c>
      <c r="R1168" s="17">
        <v>0</v>
      </c>
    </row>
    <row r="1169" spans="1:18">
      <c r="A1169" s="17">
        <v>200982</v>
      </c>
      <c r="B1169" s="24" t="s">
        <v>13044</v>
      </c>
      <c r="C1169" s="25">
        <v>2</v>
      </c>
      <c r="D1169" s="25" t="s">
        <v>247</v>
      </c>
      <c r="E1169" s="25">
        <f>IF(D1169="",0,VLOOKUP(D1169,city!$D$4:$K$352,8,0))</f>
        <v>281</v>
      </c>
      <c r="F1169" s="25">
        <v>1</v>
      </c>
      <c r="G1169" s="25">
        <v>0</v>
      </c>
      <c r="H1169" s="25" t="s">
        <v>11126</v>
      </c>
      <c r="J1169" s="25" t="str">
        <f>IF(I1169="","",VLOOKUP(I1169,speciality!$B$4:$J$1737,9,0))</f>
        <v/>
      </c>
      <c r="K1169" s="25" t="str">
        <f t="shared" si="15"/>
        <v>3,-1</v>
      </c>
      <c r="L1169" s="25">
        <v>0</v>
      </c>
      <c r="M1169" s="25">
        <v>0</v>
      </c>
      <c r="N1169" s="25">
        <v>0</v>
      </c>
      <c r="O1169" s="25">
        <v>0</v>
      </c>
      <c r="P1169" s="17">
        <v>0</v>
      </c>
      <c r="Q1169" s="17">
        <v>3000</v>
      </c>
      <c r="R1169" s="17">
        <v>0</v>
      </c>
    </row>
    <row r="1170" spans="1:18">
      <c r="A1170" s="17">
        <v>200983</v>
      </c>
      <c r="B1170" s="24" t="s">
        <v>13045</v>
      </c>
      <c r="C1170" s="25">
        <v>2</v>
      </c>
      <c r="D1170" s="25" t="s">
        <v>247</v>
      </c>
      <c r="E1170" s="25">
        <f>IF(D1170="",0,VLOOKUP(D1170,city!$D$4:$K$352,8,0))</f>
        <v>281</v>
      </c>
      <c r="F1170" s="25">
        <v>1</v>
      </c>
      <c r="G1170" s="25">
        <v>0</v>
      </c>
      <c r="H1170" s="25" t="s">
        <v>11126</v>
      </c>
      <c r="J1170" s="25" t="str">
        <f>IF(I1170="","",VLOOKUP(I1170,speciality!$B$4:$J$1737,9,0))</f>
        <v/>
      </c>
      <c r="K1170" s="25" t="str">
        <f t="shared" si="15"/>
        <v>3,-1</v>
      </c>
      <c r="L1170" s="25">
        <v>0</v>
      </c>
      <c r="M1170" s="25">
        <v>0</v>
      </c>
      <c r="N1170" s="25">
        <v>0</v>
      </c>
      <c r="O1170" s="25">
        <v>0</v>
      </c>
      <c r="P1170" s="17">
        <v>0</v>
      </c>
      <c r="Q1170" s="17">
        <v>3000</v>
      </c>
      <c r="R1170" s="17">
        <v>0</v>
      </c>
    </row>
    <row r="1171" spans="1:18" ht="27">
      <c r="A1171" s="17">
        <v>200984</v>
      </c>
      <c r="B1171" s="24" t="s">
        <v>13046</v>
      </c>
      <c r="C1171" s="25">
        <v>2</v>
      </c>
      <c r="D1171" s="25" t="s">
        <v>247</v>
      </c>
      <c r="E1171" s="25">
        <f>IF(D1171="",0,VLOOKUP(D1171,city!$D$4:$K$352,8,0))</f>
        <v>281</v>
      </c>
      <c r="F1171" s="25">
        <v>1</v>
      </c>
      <c r="G1171" s="25">
        <v>0</v>
      </c>
      <c r="H1171" s="25" t="s">
        <v>11126</v>
      </c>
      <c r="J1171" s="25" t="str">
        <f>IF(I1171="","",VLOOKUP(I1171,speciality!$B$4:$J$1737,9,0))</f>
        <v/>
      </c>
      <c r="K1171" s="25" t="str">
        <f t="shared" si="15"/>
        <v>3,-1</v>
      </c>
      <c r="L1171" s="25">
        <v>0</v>
      </c>
      <c r="M1171" s="25">
        <v>0</v>
      </c>
      <c r="N1171" s="25">
        <v>0</v>
      </c>
      <c r="O1171" s="25">
        <v>0</v>
      </c>
      <c r="P1171" s="17">
        <v>0</v>
      </c>
      <c r="Q1171" s="17">
        <v>3000</v>
      </c>
      <c r="R1171" s="17">
        <v>0</v>
      </c>
    </row>
    <row r="1172" spans="1:18" ht="27">
      <c r="A1172" s="17">
        <v>200985</v>
      </c>
      <c r="B1172" s="24" t="s">
        <v>13047</v>
      </c>
      <c r="C1172" s="25">
        <v>2</v>
      </c>
      <c r="D1172" s="25" t="s">
        <v>333</v>
      </c>
      <c r="E1172" s="25">
        <f>IF(D1172="",0,VLOOKUP(D1172,city!$D$4:$K$352,8,0))</f>
        <v>285</v>
      </c>
      <c r="F1172" s="25">
        <v>1</v>
      </c>
      <c r="G1172" s="25">
        <v>0</v>
      </c>
      <c r="H1172" s="25" t="s">
        <v>11126</v>
      </c>
      <c r="J1172" s="25" t="str">
        <f>IF(I1172="","",VLOOKUP(I1172,speciality!$B$4:$J$1737,9,0))</f>
        <v/>
      </c>
      <c r="K1172" s="25" t="str">
        <f t="shared" si="15"/>
        <v>3,-1</v>
      </c>
      <c r="L1172" s="25">
        <v>0</v>
      </c>
      <c r="M1172" s="25">
        <v>0</v>
      </c>
      <c r="N1172" s="25">
        <v>0</v>
      </c>
      <c r="O1172" s="25">
        <v>0</v>
      </c>
      <c r="P1172" s="17">
        <v>0</v>
      </c>
      <c r="Q1172" s="17">
        <v>3000</v>
      </c>
      <c r="R1172" s="17">
        <v>0</v>
      </c>
    </row>
    <row r="1173" spans="1:18" ht="27">
      <c r="A1173" s="17">
        <v>200986</v>
      </c>
      <c r="B1173" s="24" t="s">
        <v>13048</v>
      </c>
      <c r="C1173" s="25">
        <v>2</v>
      </c>
      <c r="D1173" s="25" t="s">
        <v>333</v>
      </c>
      <c r="E1173" s="25">
        <f>IF(D1173="",0,VLOOKUP(D1173,city!$D$4:$K$352,8,0))</f>
        <v>285</v>
      </c>
      <c r="F1173" s="25">
        <v>1</v>
      </c>
      <c r="G1173" s="25">
        <v>0</v>
      </c>
      <c r="H1173" s="25" t="s">
        <v>11126</v>
      </c>
      <c r="J1173" s="25" t="str">
        <f>IF(I1173="","",VLOOKUP(I1173,speciality!$B$4:$J$1737,9,0))</f>
        <v/>
      </c>
      <c r="K1173" s="25" t="str">
        <f t="shared" si="15"/>
        <v>3,-1</v>
      </c>
      <c r="L1173" s="25">
        <v>0</v>
      </c>
      <c r="M1173" s="25">
        <v>0</v>
      </c>
      <c r="N1173" s="25">
        <v>0</v>
      </c>
      <c r="O1173" s="25">
        <v>0</v>
      </c>
      <c r="P1173" s="17">
        <v>0</v>
      </c>
      <c r="Q1173" s="17">
        <v>3000</v>
      </c>
      <c r="R1173" s="17">
        <v>0</v>
      </c>
    </row>
    <row r="1174" spans="1:18" ht="27">
      <c r="A1174" s="17">
        <v>200987</v>
      </c>
      <c r="B1174" s="30" t="s">
        <v>13049</v>
      </c>
      <c r="C1174" s="25">
        <v>2</v>
      </c>
      <c r="D1174" s="25" t="s">
        <v>333</v>
      </c>
      <c r="E1174" s="25">
        <f>IF(D1174="",0,VLOOKUP(D1174,city!$D$4:$K$352,8,0))</f>
        <v>285</v>
      </c>
      <c r="F1174" s="25">
        <v>1</v>
      </c>
      <c r="G1174" s="25">
        <v>0</v>
      </c>
      <c r="H1174" s="25" t="s">
        <v>11126</v>
      </c>
      <c r="J1174" s="25" t="str">
        <f>IF(I1174="","",VLOOKUP(I1174,speciality!$B$4:$J$1737,9,0))</f>
        <v/>
      </c>
      <c r="K1174" s="25" t="str">
        <f t="shared" si="15"/>
        <v>3,-1</v>
      </c>
      <c r="L1174" s="25">
        <v>0</v>
      </c>
      <c r="M1174" s="25">
        <v>0</v>
      </c>
      <c r="N1174" s="25">
        <v>0</v>
      </c>
      <c r="O1174" s="25">
        <v>0</v>
      </c>
      <c r="P1174" s="17">
        <v>0</v>
      </c>
      <c r="Q1174" s="17">
        <v>3000</v>
      </c>
      <c r="R1174" s="17">
        <v>0</v>
      </c>
    </row>
    <row r="1175" spans="1:18" ht="27">
      <c r="A1175" s="17">
        <v>200988</v>
      </c>
      <c r="B1175" s="24" t="s">
        <v>13050</v>
      </c>
      <c r="C1175" s="25">
        <v>2</v>
      </c>
      <c r="D1175" s="25" t="s">
        <v>333</v>
      </c>
      <c r="E1175" s="25">
        <f>IF(D1175="",0,VLOOKUP(D1175,city!$D$4:$K$352,8,0))</f>
        <v>285</v>
      </c>
      <c r="F1175" s="25">
        <v>1</v>
      </c>
      <c r="G1175" s="25">
        <v>0</v>
      </c>
      <c r="H1175" s="25" t="s">
        <v>11126</v>
      </c>
      <c r="J1175" s="25" t="str">
        <f>IF(I1175="","",VLOOKUP(I1175,speciality!$B$4:$J$1737,9,0))</f>
        <v/>
      </c>
      <c r="K1175" s="25" t="str">
        <f t="shared" si="15"/>
        <v>3,-1</v>
      </c>
      <c r="L1175" s="25">
        <v>0</v>
      </c>
      <c r="M1175" s="25">
        <v>0</v>
      </c>
      <c r="N1175" s="25">
        <v>0</v>
      </c>
      <c r="O1175" s="25">
        <v>0</v>
      </c>
      <c r="P1175" s="17">
        <v>0</v>
      </c>
      <c r="Q1175" s="17">
        <v>3000</v>
      </c>
      <c r="R1175" s="17">
        <v>0</v>
      </c>
    </row>
    <row r="1176" spans="1:18" ht="27">
      <c r="A1176" s="17">
        <v>200989</v>
      </c>
      <c r="B1176" s="24" t="s">
        <v>13051</v>
      </c>
      <c r="C1176" s="25">
        <v>2</v>
      </c>
      <c r="D1176" s="25" t="s">
        <v>334</v>
      </c>
      <c r="E1176" s="25">
        <f>IF(D1176="",0,VLOOKUP(D1176,city!$D$4:$K$352,8,0))</f>
        <v>286</v>
      </c>
      <c r="F1176" s="25">
        <v>1</v>
      </c>
      <c r="G1176" s="25">
        <v>0</v>
      </c>
      <c r="H1176" s="25" t="s">
        <v>11126</v>
      </c>
      <c r="J1176" s="25" t="str">
        <f>IF(I1176="","",VLOOKUP(I1176,speciality!$B$4:$J$1737,9,0))</f>
        <v/>
      </c>
      <c r="K1176" s="25" t="str">
        <f t="shared" si="15"/>
        <v>3,-1</v>
      </c>
      <c r="L1176" s="25">
        <v>0</v>
      </c>
      <c r="M1176" s="25">
        <v>0</v>
      </c>
      <c r="N1176" s="25">
        <v>0</v>
      </c>
      <c r="O1176" s="25">
        <v>0</v>
      </c>
      <c r="P1176" s="17">
        <v>0</v>
      </c>
      <c r="Q1176" s="17">
        <v>3000</v>
      </c>
      <c r="R1176" s="17">
        <v>0</v>
      </c>
    </row>
    <row r="1177" spans="1:18" ht="27">
      <c r="A1177" s="17">
        <v>200990</v>
      </c>
      <c r="B1177" s="30" t="s">
        <v>13052</v>
      </c>
      <c r="C1177" s="25">
        <v>2</v>
      </c>
      <c r="D1177" s="25" t="s">
        <v>334</v>
      </c>
      <c r="E1177" s="25">
        <f>IF(D1177="",0,VLOOKUP(D1177,city!$D$4:$K$352,8,0))</f>
        <v>286</v>
      </c>
      <c r="F1177" s="25">
        <v>1</v>
      </c>
      <c r="G1177" s="25">
        <v>0</v>
      </c>
      <c r="H1177" s="25" t="s">
        <v>11126</v>
      </c>
      <c r="J1177" s="25" t="str">
        <f>IF(I1177="","",VLOOKUP(I1177,speciality!$B$4:$J$1737,9,0))</f>
        <v/>
      </c>
      <c r="K1177" s="25" t="str">
        <f t="shared" si="15"/>
        <v>3,-1</v>
      </c>
      <c r="L1177" s="25">
        <v>0</v>
      </c>
      <c r="M1177" s="25">
        <v>0</v>
      </c>
      <c r="N1177" s="25">
        <v>0</v>
      </c>
      <c r="O1177" s="25">
        <v>0</v>
      </c>
      <c r="P1177" s="17">
        <v>0</v>
      </c>
      <c r="Q1177" s="17">
        <v>3000</v>
      </c>
      <c r="R1177" s="17">
        <v>0</v>
      </c>
    </row>
    <row r="1178" spans="1:18" ht="27">
      <c r="A1178" s="17">
        <v>200991</v>
      </c>
      <c r="B1178" s="24" t="s">
        <v>13053</v>
      </c>
      <c r="C1178" s="25">
        <v>2</v>
      </c>
      <c r="D1178" s="25" t="s">
        <v>334</v>
      </c>
      <c r="E1178" s="25">
        <f>IF(D1178="",0,VLOOKUP(D1178,city!$D$4:$K$352,8,0))</f>
        <v>286</v>
      </c>
      <c r="F1178" s="25">
        <v>1</v>
      </c>
      <c r="G1178" s="25">
        <v>0</v>
      </c>
      <c r="H1178" s="25" t="s">
        <v>11126</v>
      </c>
      <c r="J1178" s="25" t="str">
        <f>IF(I1178="","",VLOOKUP(I1178,speciality!$B$4:$J$1737,9,0))</f>
        <v/>
      </c>
      <c r="K1178" s="25" t="str">
        <f t="shared" si="15"/>
        <v>3,-1</v>
      </c>
      <c r="L1178" s="25">
        <v>0</v>
      </c>
      <c r="M1178" s="25">
        <v>0</v>
      </c>
      <c r="N1178" s="25">
        <v>0</v>
      </c>
      <c r="O1178" s="25">
        <v>0</v>
      </c>
      <c r="P1178" s="17">
        <v>0</v>
      </c>
      <c r="Q1178" s="17">
        <v>3000</v>
      </c>
      <c r="R1178" s="17">
        <v>0</v>
      </c>
    </row>
    <row r="1179" spans="1:18" ht="27">
      <c r="A1179" s="17">
        <v>200992</v>
      </c>
      <c r="B1179" s="24" t="s">
        <v>13054</v>
      </c>
      <c r="C1179" s="25">
        <v>2</v>
      </c>
      <c r="D1179" s="25" t="s">
        <v>334</v>
      </c>
      <c r="E1179" s="25">
        <f>IF(D1179="",0,VLOOKUP(D1179,city!$D$4:$K$352,8,0))</f>
        <v>286</v>
      </c>
      <c r="F1179" s="25">
        <v>1</v>
      </c>
      <c r="G1179" s="25">
        <v>0</v>
      </c>
      <c r="H1179" s="25" t="s">
        <v>11126</v>
      </c>
      <c r="J1179" s="25" t="str">
        <f>IF(I1179="","",VLOOKUP(I1179,speciality!$B$4:$J$1737,9,0))</f>
        <v/>
      </c>
      <c r="K1179" s="25" t="str">
        <f t="shared" si="15"/>
        <v>3,-1</v>
      </c>
      <c r="L1179" s="25">
        <v>0</v>
      </c>
      <c r="M1179" s="25">
        <v>0</v>
      </c>
      <c r="N1179" s="25">
        <v>0</v>
      </c>
      <c r="O1179" s="25">
        <v>0</v>
      </c>
      <c r="P1179" s="17">
        <v>0</v>
      </c>
      <c r="Q1179" s="17">
        <v>3000</v>
      </c>
      <c r="R1179" s="17">
        <v>0</v>
      </c>
    </row>
    <row r="1180" spans="1:18" ht="27">
      <c r="A1180" s="17">
        <v>200993</v>
      </c>
      <c r="B1180" s="24" t="s">
        <v>13055</v>
      </c>
      <c r="C1180" s="25">
        <v>2</v>
      </c>
      <c r="D1180" s="25" t="s">
        <v>330</v>
      </c>
      <c r="E1180" s="25">
        <f>IF(D1180="",0,VLOOKUP(D1180,city!$D$4:$K$352,8,0))</f>
        <v>282</v>
      </c>
      <c r="F1180" s="25">
        <v>1</v>
      </c>
      <c r="G1180" s="25">
        <v>0</v>
      </c>
      <c r="H1180" s="25" t="s">
        <v>11126</v>
      </c>
      <c r="J1180" s="25" t="str">
        <f>IF(I1180="","",VLOOKUP(I1180,speciality!$B$4:$J$1737,9,0))</f>
        <v/>
      </c>
      <c r="K1180" s="25" t="str">
        <f t="shared" si="15"/>
        <v>3,-1</v>
      </c>
      <c r="L1180" s="25">
        <v>0</v>
      </c>
      <c r="M1180" s="25">
        <v>0</v>
      </c>
      <c r="N1180" s="25">
        <v>0</v>
      </c>
      <c r="O1180" s="25">
        <v>0</v>
      </c>
      <c r="P1180" s="17">
        <v>0</v>
      </c>
      <c r="Q1180" s="17">
        <v>3000</v>
      </c>
      <c r="R1180" s="17">
        <v>0</v>
      </c>
    </row>
    <row r="1181" spans="1:18" ht="27">
      <c r="A1181" s="17">
        <v>200994</v>
      </c>
      <c r="B1181" s="30" t="s">
        <v>13056</v>
      </c>
      <c r="C1181" s="25">
        <v>2</v>
      </c>
      <c r="D1181" s="25" t="s">
        <v>330</v>
      </c>
      <c r="E1181" s="25">
        <f>IF(D1181="",0,VLOOKUP(D1181,city!$D$4:$K$352,8,0))</f>
        <v>282</v>
      </c>
      <c r="F1181" s="25">
        <v>1</v>
      </c>
      <c r="G1181" s="25">
        <v>0</v>
      </c>
      <c r="H1181" s="25" t="s">
        <v>11126</v>
      </c>
      <c r="J1181" s="25" t="str">
        <f>IF(I1181="","",VLOOKUP(I1181,speciality!$B$4:$J$1737,9,0))</f>
        <v/>
      </c>
      <c r="K1181" s="25" t="str">
        <f t="shared" si="15"/>
        <v>3,-1</v>
      </c>
      <c r="L1181" s="25">
        <v>0</v>
      </c>
      <c r="M1181" s="25">
        <v>0</v>
      </c>
      <c r="N1181" s="25">
        <v>0</v>
      </c>
      <c r="O1181" s="25">
        <v>0</v>
      </c>
      <c r="P1181" s="17">
        <v>0</v>
      </c>
      <c r="Q1181" s="17">
        <v>3000</v>
      </c>
      <c r="R1181" s="17">
        <v>0</v>
      </c>
    </row>
    <row r="1182" spans="1:18" ht="27">
      <c r="A1182" s="17">
        <v>200995</v>
      </c>
      <c r="B1182" s="30" t="s">
        <v>13057</v>
      </c>
      <c r="C1182" s="25">
        <v>2</v>
      </c>
      <c r="D1182" s="25" t="s">
        <v>330</v>
      </c>
      <c r="E1182" s="25">
        <f>IF(D1182="",0,VLOOKUP(D1182,city!$D$4:$K$352,8,0))</f>
        <v>282</v>
      </c>
      <c r="F1182" s="25">
        <v>1</v>
      </c>
      <c r="G1182" s="25">
        <v>0</v>
      </c>
      <c r="H1182" s="25" t="s">
        <v>11126</v>
      </c>
      <c r="J1182" s="25" t="str">
        <f>IF(I1182="","",VLOOKUP(I1182,speciality!$B$4:$J$1737,9,0))</f>
        <v/>
      </c>
      <c r="K1182" s="25" t="str">
        <f t="shared" si="15"/>
        <v>3,-1</v>
      </c>
      <c r="L1182" s="25">
        <v>0</v>
      </c>
      <c r="M1182" s="25">
        <v>0</v>
      </c>
      <c r="N1182" s="25">
        <v>0</v>
      </c>
      <c r="O1182" s="25">
        <v>0</v>
      </c>
      <c r="P1182" s="17">
        <v>0</v>
      </c>
      <c r="Q1182" s="17">
        <v>3000</v>
      </c>
      <c r="R1182" s="17">
        <v>0</v>
      </c>
    </row>
    <row r="1183" spans="1:18" ht="27">
      <c r="A1183" s="17">
        <v>200996</v>
      </c>
      <c r="B1183" s="24" t="s">
        <v>13058</v>
      </c>
      <c r="C1183" s="25">
        <v>2</v>
      </c>
      <c r="D1183" s="25" t="s">
        <v>330</v>
      </c>
      <c r="E1183" s="25">
        <f>IF(D1183="",0,VLOOKUP(D1183,city!$D$4:$K$352,8,0))</f>
        <v>282</v>
      </c>
      <c r="F1183" s="25">
        <v>1</v>
      </c>
      <c r="G1183" s="25">
        <v>0</v>
      </c>
      <c r="H1183" s="25" t="s">
        <v>11126</v>
      </c>
      <c r="J1183" s="25" t="str">
        <f>IF(I1183="","",VLOOKUP(I1183,speciality!$B$4:$J$1737,9,0))</f>
        <v/>
      </c>
      <c r="K1183" s="25" t="str">
        <f t="shared" si="15"/>
        <v>3,-1</v>
      </c>
      <c r="L1183" s="25">
        <v>0</v>
      </c>
      <c r="M1183" s="25">
        <v>0</v>
      </c>
      <c r="N1183" s="25">
        <v>0</v>
      </c>
      <c r="O1183" s="25">
        <v>0</v>
      </c>
      <c r="P1183" s="17">
        <v>0</v>
      </c>
      <c r="Q1183" s="17">
        <v>3000</v>
      </c>
      <c r="R1183" s="17">
        <v>0</v>
      </c>
    </row>
    <row r="1184" spans="1:18" ht="40.5">
      <c r="A1184" s="17">
        <v>200997</v>
      </c>
      <c r="B1184" s="40" t="s">
        <v>13059</v>
      </c>
      <c r="C1184" s="25">
        <v>2</v>
      </c>
      <c r="D1184" s="25" t="s">
        <v>395</v>
      </c>
      <c r="E1184" s="25">
        <f>IF(D1184="",0,VLOOKUP(D1184,city!$D$4:$K$352,8,0))</f>
        <v>341</v>
      </c>
      <c r="F1184" s="25">
        <v>1</v>
      </c>
      <c r="G1184" s="25">
        <v>0</v>
      </c>
      <c r="H1184" s="25" t="s">
        <v>11126</v>
      </c>
      <c r="J1184" s="25" t="str">
        <f>IF(I1184="","",VLOOKUP(I1184,speciality!$B$4:$J$1737,9,0))</f>
        <v/>
      </c>
      <c r="K1184" s="25" t="str">
        <f t="shared" si="15"/>
        <v>3,-1</v>
      </c>
      <c r="L1184" s="25">
        <v>0</v>
      </c>
      <c r="M1184" s="25">
        <v>0</v>
      </c>
      <c r="N1184" s="25">
        <v>0</v>
      </c>
      <c r="O1184" s="25">
        <v>0</v>
      </c>
      <c r="P1184" s="17">
        <v>0</v>
      </c>
      <c r="Q1184" s="17">
        <v>3000</v>
      </c>
      <c r="R1184" s="17">
        <v>0</v>
      </c>
    </row>
    <row r="1185" spans="1:18" ht="27">
      <c r="A1185" s="17">
        <v>200998</v>
      </c>
      <c r="B1185" s="24" t="s">
        <v>13060</v>
      </c>
      <c r="C1185" s="25">
        <v>2</v>
      </c>
      <c r="D1185" s="25" t="s">
        <v>395</v>
      </c>
      <c r="E1185" s="25">
        <f>IF(D1185="",0,VLOOKUP(D1185,city!$D$4:$K$352,8,0))</f>
        <v>341</v>
      </c>
      <c r="F1185" s="25">
        <v>1</v>
      </c>
      <c r="G1185" s="25">
        <v>0</v>
      </c>
      <c r="H1185" s="25" t="s">
        <v>11126</v>
      </c>
      <c r="J1185" s="25" t="str">
        <f>IF(I1185="","",VLOOKUP(I1185,speciality!$B$4:$J$1737,9,0))</f>
        <v/>
      </c>
      <c r="K1185" s="25" t="str">
        <f t="shared" si="15"/>
        <v>3,-1</v>
      </c>
      <c r="L1185" s="25">
        <v>0</v>
      </c>
      <c r="M1185" s="25">
        <v>0</v>
      </c>
      <c r="N1185" s="25">
        <v>0</v>
      </c>
      <c r="O1185" s="25">
        <v>0</v>
      </c>
      <c r="P1185" s="17">
        <v>0</v>
      </c>
      <c r="Q1185" s="17">
        <v>3000</v>
      </c>
      <c r="R1185" s="17">
        <v>0</v>
      </c>
    </row>
    <row r="1186" spans="1:18" ht="27">
      <c r="A1186" s="17">
        <v>200999</v>
      </c>
      <c r="B1186" s="24" t="s">
        <v>13061</v>
      </c>
      <c r="C1186" s="25">
        <v>2</v>
      </c>
      <c r="D1186" s="25" t="s">
        <v>395</v>
      </c>
      <c r="E1186" s="25">
        <f>IF(D1186="",0,VLOOKUP(D1186,city!$D$4:$K$352,8,0))</f>
        <v>341</v>
      </c>
      <c r="F1186" s="25">
        <v>1</v>
      </c>
      <c r="G1186" s="25">
        <v>0</v>
      </c>
      <c r="H1186" s="25" t="s">
        <v>11126</v>
      </c>
      <c r="J1186" s="25" t="str">
        <f>IF(I1186="","",VLOOKUP(I1186,speciality!$B$4:$J$1737,9,0))</f>
        <v/>
      </c>
      <c r="K1186" s="25" t="str">
        <f t="shared" si="15"/>
        <v>3,-1</v>
      </c>
      <c r="L1186" s="25">
        <v>0</v>
      </c>
      <c r="M1186" s="25">
        <v>0</v>
      </c>
      <c r="N1186" s="25">
        <v>0</v>
      </c>
      <c r="O1186" s="25">
        <v>0</v>
      </c>
      <c r="P1186" s="17">
        <v>0</v>
      </c>
      <c r="Q1186" s="17">
        <v>3000</v>
      </c>
      <c r="R1186" s="17">
        <v>0</v>
      </c>
    </row>
    <row r="1187" spans="1:18" ht="27">
      <c r="A1187" s="17">
        <v>201000</v>
      </c>
      <c r="B1187" s="24" t="s">
        <v>13062</v>
      </c>
      <c r="C1187" s="25">
        <v>2</v>
      </c>
      <c r="D1187" s="25" t="s">
        <v>395</v>
      </c>
      <c r="E1187" s="25">
        <f>IF(D1187="",0,VLOOKUP(D1187,city!$D$4:$K$352,8,0))</f>
        <v>341</v>
      </c>
      <c r="F1187" s="25">
        <v>1</v>
      </c>
      <c r="G1187" s="25">
        <v>0</v>
      </c>
      <c r="H1187" s="25" t="s">
        <v>11126</v>
      </c>
      <c r="J1187" s="25" t="str">
        <f>IF(I1187="","",VLOOKUP(I1187,speciality!$B$4:$J$1737,9,0))</f>
        <v/>
      </c>
      <c r="K1187" s="25" t="str">
        <f t="shared" si="15"/>
        <v>3,-1</v>
      </c>
      <c r="L1187" s="25">
        <v>0</v>
      </c>
      <c r="M1187" s="25">
        <v>0</v>
      </c>
      <c r="N1187" s="25">
        <v>0</v>
      </c>
      <c r="O1187" s="25">
        <v>0</v>
      </c>
      <c r="P1187" s="17">
        <v>0</v>
      </c>
      <c r="Q1187" s="17">
        <v>3000</v>
      </c>
      <c r="R1187" s="17">
        <v>0</v>
      </c>
    </row>
    <row r="1188" spans="1:18">
      <c r="A1188" s="17">
        <v>201001</v>
      </c>
      <c r="B1188" s="24" t="s">
        <v>13063</v>
      </c>
      <c r="C1188" s="25">
        <v>2</v>
      </c>
      <c r="D1188" s="25" t="s">
        <v>398</v>
      </c>
      <c r="E1188" s="25">
        <f>IF(D1188="",0,VLOOKUP(D1188,city!$D$4:$K$352,8,0))</f>
        <v>344</v>
      </c>
      <c r="F1188" s="25">
        <v>1</v>
      </c>
      <c r="G1188" s="25">
        <v>0</v>
      </c>
      <c r="H1188" s="25" t="s">
        <v>11126</v>
      </c>
      <c r="J1188" s="25" t="str">
        <f>IF(I1188="","",VLOOKUP(I1188,speciality!$B$4:$J$1737,9,0))</f>
        <v/>
      </c>
      <c r="K1188" s="25" t="str">
        <f t="shared" si="15"/>
        <v>3,-1</v>
      </c>
      <c r="L1188" s="25">
        <v>0</v>
      </c>
      <c r="M1188" s="25">
        <v>0</v>
      </c>
      <c r="N1188" s="25">
        <v>0</v>
      </c>
      <c r="O1188" s="25">
        <v>0</v>
      </c>
      <c r="P1188" s="17">
        <v>0</v>
      </c>
      <c r="Q1188" s="17">
        <v>3000</v>
      </c>
      <c r="R1188" s="17">
        <v>0</v>
      </c>
    </row>
    <row r="1189" spans="1:18" ht="27">
      <c r="A1189" s="17">
        <v>201002</v>
      </c>
      <c r="B1189" s="24" t="s">
        <v>13064</v>
      </c>
      <c r="C1189" s="25">
        <v>2</v>
      </c>
      <c r="D1189" s="25" t="s">
        <v>398</v>
      </c>
      <c r="E1189" s="25">
        <f>IF(D1189="",0,VLOOKUP(D1189,city!$D$4:$K$352,8,0))</f>
        <v>344</v>
      </c>
      <c r="F1189" s="25">
        <v>1</v>
      </c>
      <c r="G1189" s="25">
        <v>0</v>
      </c>
      <c r="H1189" s="25" t="s">
        <v>11126</v>
      </c>
      <c r="J1189" s="25" t="str">
        <f>IF(I1189="","",VLOOKUP(I1189,speciality!$B$4:$J$1737,9,0))</f>
        <v/>
      </c>
      <c r="K1189" s="25" t="str">
        <f t="shared" si="15"/>
        <v>3,-1</v>
      </c>
      <c r="L1189" s="25">
        <v>0</v>
      </c>
      <c r="M1189" s="25">
        <v>0</v>
      </c>
      <c r="N1189" s="25">
        <v>0</v>
      </c>
      <c r="O1189" s="25">
        <v>0</v>
      </c>
      <c r="P1189" s="17">
        <v>0</v>
      </c>
      <c r="Q1189" s="17">
        <v>3000</v>
      </c>
      <c r="R1189" s="17">
        <v>0</v>
      </c>
    </row>
    <row r="1190" spans="1:18">
      <c r="A1190" s="17">
        <v>201003</v>
      </c>
      <c r="B1190" s="24" t="s">
        <v>13065</v>
      </c>
      <c r="C1190" s="25">
        <v>2</v>
      </c>
      <c r="D1190" s="25" t="s">
        <v>398</v>
      </c>
      <c r="E1190" s="25">
        <f>IF(D1190="",0,VLOOKUP(D1190,city!$D$4:$K$352,8,0))</f>
        <v>344</v>
      </c>
      <c r="F1190" s="25">
        <v>1</v>
      </c>
      <c r="G1190" s="25">
        <v>0</v>
      </c>
      <c r="H1190" s="25" t="s">
        <v>11126</v>
      </c>
      <c r="J1190" s="25" t="str">
        <f>IF(I1190="","",VLOOKUP(I1190,speciality!$B$4:$J$1737,9,0))</f>
        <v/>
      </c>
      <c r="K1190" s="25" t="str">
        <f t="shared" si="15"/>
        <v>3,-1</v>
      </c>
      <c r="L1190" s="25">
        <v>0</v>
      </c>
      <c r="M1190" s="25">
        <v>0</v>
      </c>
      <c r="N1190" s="25">
        <v>0</v>
      </c>
      <c r="O1190" s="25">
        <v>0</v>
      </c>
      <c r="P1190" s="17">
        <v>0</v>
      </c>
      <c r="Q1190" s="17">
        <v>3000</v>
      </c>
      <c r="R1190" s="17">
        <v>0</v>
      </c>
    </row>
    <row r="1191" spans="1:18">
      <c r="A1191" s="17">
        <v>201004</v>
      </c>
      <c r="B1191" s="24" t="s">
        <v>13066</v>
      </c>
      <c r="C1191" s="25">
        <v>2</v>
      </c>
      <c r="D1191" s="25" t="s">
        <v>398</v>
      </c>
      <c r="E1191" s="25">
        <f>IF(D1191="",0,VLOOKUP(D1191,city!$D$4:$K$352,8,0))</f>
        <v>344</v>
      </c>
      <c r="F1191" s="25">
        <v>1</v>
      </c>
      <c r="G1191" s="25">
        <v>0</v>
      </c>
      <c r="H1191" s="25" t="s">
        <v>11126</v>
      </c>
      <c r="I1191" s="25" t="s">
        <v>13067</v>
      </c>
      <c r="J1191" s="25">
        <f>IF(I1191="","",VLOOKUP(I1191,speciality!$B$4:$J$1737,9,0))</f>
        <v>134401</v>
      </c>
      <c r="K1191" s="25" t="str">
        <f t="shared" si="15"/>
        <v>4,134401</v>
      </c>
      <c r="L1191" s="25">
        <v>0</v>
      </c>
      <c r="M1191" s="25">
        <v>0</v>
      </c>
      <c r="N1191" s="25">
        <v>0</v>
      </c>
      <c r="O1191" s="25">
        <v>0</v>
      </c>
      <c r="P1191" s="17">
        <v>0</v>
      </c>
      <c r="Q1191" s="17">
        <v>3000</v>
      </c>
      <c r="R1191" s="17">
        <v>0</v>
      </c>
    </row>
    <row r="1192" spans="1:18" ht="27">
      <c r="A1192" s="17">
        <v>201005</v>
      </c>
      <c r="B1192" s="30" t="s">
        <v>13068</v>
      </c>
      <c r="C1192" s="25">
        <v>2</v>
      </c>
      <c r="D1192" s="25" t="s">
        <v>400</v>
      </c>
      <c r="E1192" s="25">
        <f>IF(D1192="",0,VLOOKUP(D1192,city!$D$4:$K$352,8,0))</f>
        <v>346</v>
      </c>
      <c r="F1192" s="25">
        <v>1</v>
      </c>
      <c r="G1192" s="25">
        <v>0</v>
      </c>
      <c r="H1192" s="25" t="s">
        <v>11126</v>
      </c>
      <c r="J1192" s="25" t="str">
        <f>IF(I1192="","",VLOOKUP(I1192,speciality!$B$4:$J$1737,9,0))</f>
        <v/>
      </c>
      <c r="K1192" s="25" t="str">
        <f t="shared" si="15"/>
        <v>3,-1</v>
      </c>
      <c r="L1192" s="25">
        <v>0</v>
      </c>
      <c r="M1192" s="25">
        <v>0</v>
      </c>
      <c r="N1192" s="25">
        <v>0</v>
      </c>
      <c r="O1192" s="25">
        <v>0</v>
      </c>
      <c r="P1192" s="17">
        <v>0</v>
      </c>
      <c r="Q1192" s="17">
        <v>3000</v>
      </c>
      <c r="R1192" s="17">
        <v>0</v>
      </c>
    </row>
    <row r="1193" spans="1:18" ht="27">
      <c r="A1193" s="17">
        <v>201006</v>
      </c>
      <c r="B1193" s="24" t="s">
        <v>13069</v>
      </c>
      <c r="C1193" s="25">
        <v>2</v>
      </c>
      <c r="D1193" s="25" t="s">
        <v>400</v>
      </c>
      <c r="E1193" s="25">
        <f>IF(D1193="",0,VLOOKUP(D1193,city!$D$4:$K$352,8,0))</f>
        <v>346</v>
      </c>
      <c r="F1193" s="25">
        <v>1</v>
      </c>
      <c r="G1193" s="25">
        <v>0</v>
      </c>
      <c r="H1193" s="25" t="s">
        <v>11126</v>
      </c>
      <c r="J1193" s="25" t="str">
        <f>IF(I1193="","",VLOOKUP(I1193,speciality!$B$4:$J$1737,9,0))</f>
        <v/>
      </c>
      <c r="K1193" s="25" t="str">
        <f t="shared" si="15"/>
        <v>3,-1</v>
      </c>
      <c r="L1193" s="25">
        <v>0</v>
      </c>
      <c r="M1193" s="25">
        <v>0</v>
      </c>
      <c r="N1193" s="25">
        <v>0</v>
      </c>
      <c r="O1193" s="25">
        <v>0</v>
      </c>
      <c r="P1193" s="17">
        <v>0</v>
      </c>
      <c r="Q1193" s="17">
        <v>3000</v>
      </c>
      <c r="R1193" s="17">
        <v>0</v>
      </c>
    </row>
    <row r="1194" spans="1:18" ht="27">
      <c r="A1194" s="17">
        <v>201007</v>
      </c>
      <c r="B1194" s="24" t="s">
        <v>13070</v>
      </c>
      <c r="C1194" s="25">
        <v>2</v>
      </c>
      <c r="D1194" s="25" t="s">
        <v>400</v>
      </c>
      <c r="E1194" s="25">
        <f>IF(D1194="",0,VLOOKUP(D1194,city!$D$4:$K$352,8,0))</f>
        <v>346</v>
      </c>
      <c r="F1194" s="25">
        <v>1</v>
      </c>
      <c r="G1194" s="25">
        <v>0</v>
      </c>
      <c r="H1194" s="25" t="s">
        <v>11126</v>
      </c>
      <c r="I1194" s="25" t="s">
        <v>13071</v>
      </c>
      <c r="J1194" s="25">
        <f>IF(I1194="","",VLOOKUP(I1194,speciality!$B$4:$J$1737,9,0))</f>
        <v>134602</v>
      </c>
      <c r="K1194" s="25" t="str">
        <f t="shared" si="15"/>
        <v>4,134602</v>
      </c>
      <c r="L1194" s="25">
        <v>0</v>
      </c>
      <c r="M1194" s="25">
        <v>0</v>
      </c>
      <c r="N1194" s="25">
        <v>0</v>
      </c>
      <c r="O1194" s="25">
        <v>0</v>
      </c>
      <c r="P1194" s="17">
        <v>0</v>
      </c>
      <c r="Q1194" s="17">
        <v>3000</v>
      </c>
      <c r="R1194" s="17">
        <v>0</v>
      </c>
    </row>
    <row r="1195" spans="1:18" ht="27">
      <c r="A1195" s="17">
        <v>201008</v>
      </c>
      <c r="B1195" s="30" t="s">
        <v>13072</v>
      </c>
      <c r="C1195" s="25">
        <v>2</v>
      </c>
      <c r="D1195" s="25" t="s">
        <v>400</v>
      </c>
      <c r="E1195" s="25">
        <f>IF(D1195="",0,VLOOKUP(D1195,city!$D$4:$K$352,8,0))</f>
        <v>346</v>
      </c>
      <c r="F1195" s="25">
        <v>1</v>
      </c>
      <c r="G1195" s="25">
        <v>0</v>
      </c>
      <c r="H1195" s="25" t="s">
        <v>11126</v>
      </c>
      <c r="J1195" s="25" t="str">
        <f>IF(I1195="","",VLOOKUP(I1195,speciality!$B$4:$J$1737,9,0))</f>
        <v/>
      </c>
      <c r="K1195" s="25" t="str">
        <f t="shared" si="15"/>
        <v>3,-1</v>
      </c>
      <c r="L1195" s="25">
        <v>0</v>
      </c>
      <c r="M1195" s="25">
        <v>0</v>
      </c>
      <c r="N1195" s="25">
        <v>0</v>
      </c>
      <c r="O1195" s="25">
        <v>0</v>
      </c>
      <c r="P1195" s="17">
        <v>0</v>
      </c>
      <c r="Q1195" s="17">
        <v>3000</v>
      </c>
      <c r="R1195" s="17">
        <v>0</v>
      </c>
    </row>
    <row r="1196" spans="1:18" ht="27">
      <c r="A1196" s="17">
        <v>201009</v>
      </c>
      <c r="B1196" s="24" t="s">
        <v>13073</v>
      </c>
      <c r="C1196" s="25">
        <v>2</v>
      </c>
      <c r="D1196" s="25" t="s">
        <v>396</v>
      </c>
      <c r="E1196" s="25">
        <f>IF(D1196="",0,VLOOKUP(D1196,city!$D$4:$K$352,8,0))</f>
        <v>342</v>
      </c>
      <c r="F1196" s="25">
        <v>1</v>
      </c>
      <c r="G1196" s="25">
        <v>0</v>
      </c>
      <c r="H1196" s="25" t="s">
        <v>11126</v>
      </c>
      <c r="J1196" s="25" t="str">
        <f>IF(I1196="","",VLOOKUP(I1196,speciality!$B$4:$J$1737,9,0))</f>
        <v/>
      </c>
      <c r="K1196" s="25" t="str">
        <f t="shared" si="15"/>
        <v>3,-1</v>
      </c>
      <c r="L1196" s="25">
        <v>0</v>
      </c>
      <c r="M1196" s="25">
        <v>0</v>
      </c>
      <c r="N1196" s="25">
        <v>0</v>
      </c>
      <c r="O1196" s="25">
        <v>0</v>
      </c>
      <c r="P1196" s="17">
        <v>0</v>
      </c>
      <c r="Q1196" s="17">
        <v>3000</v>
      </c>
      <c r="R1196" s="17">
        <v>0</v>
      </c>
    </row>
    <row r="1197" spans="1:18" ht="27">
      <c r="A1197" s="17">
        <v>201010</v>
      </c>
      <c r="B1197" s="24" t="s">
        <v>13074</v>
      </c>
      <c r="C1197" s="25">
        <v>2</v>
      </c>
      <c r="D1197" s="25" t="s">
        <v>396</v>
      </c>
      <c r="E1197" s="25">
        <f>IF(D1197="",0,VLOOKUP(D1197,city!$D$4:$K$352,8,0))</f>
        <v>342</v>
      </c>
      <c r="F1197" s="25">
        <v>1</v>
      </c>
      <c r="G1197" s="25">
        <v>0</v>
      </c>
      <c r="H1197" s="25" t="s">
        <v>11126</v>
      </c>
      <c r="J1197" s="25" t="str">
        <f>IF(I1197="","",VLOOKUP(I1197,speciality!$B$4:$J$1737,9,0))</f>
        <v/>
      </c>
      <c r="K1197" s="25" t="str">
        <f t="shared" si="15"/>
        <v>3,-1</v>
      </c>
      <c r="L1197" s="25">
        <v>0</v>
      </c>
      <c r="M1197" s="25">
        <v>0</v>
      </c>
      <c r="N1197" s="25">
        <v>0</v>
      </c>
      <c r="O1197" s="25">
        <v>0</v>
      </c>
      <c r="P1197" s="17">
        <v>0</v>
      </c>
      <c r="Q1197" s="17">
        <v>3000</v>
      </c>
      <c r="R1197" s="17">
        <v>0</v>
      </c>
    </row>
    <row r="1198" spans="1:18">
      <c r="A1198" s="17">
        <v>201011</v>
      </c>
      <c r="B1198" s="24" t="s">
        <v>13075</v>
      </c>
      <c r="C1198" s="25">
        <v>2</v>
      </c>
      <c r="D1198" s="25" t="s">
        <v>396</v>
      </c>
      <c r="E1198" s="25">
        <f>IF(D1198="",0,VLOOKUP(D1198,city!$D$4:$K$352,8,0))</f>
        <v>342</v>
      </c>
      <c r="F1198" s="25">
        <v>1</v>
      </c>
      <c r="G1198" s="25">
        <v>0</v>
      </c>
      <c r="H1198" s="25" t="s">
        <v>11126</v>
      </c>
      <c r="J1198" s="25" t="str">
        <f>IF(I1198="","",VLOOKUP(I1198,speciality!$B$4:$J$1737,9,0))</f>
        <v/>
      </c>
      <c r="K1198" s="25" t="str">
        <f t="shared" si="15"/>
        <v>3,-1</v>
      </c>
      <c r="L1198" s="25">
        <v>0</v>
      </c>
      <c r="M1198" s="25">
        <v>0</v>
      </c>
      <c r="N1198" s="25">
        <v>0</v>
      </c>
      <c r="O1198" s="25">
        <v>0</v>
      </c>
      <c r="P1198" s="17">
        <v>0</v>
      </c>
      <c r="Q1198" s="17">
        <v>3000</v>
      </c>
      <c r="R1198" s="17">
        <v>0</v>
      </c>
    </row>
    <row r="1199" spans="1:18" ht="27">
      <c r="A1199" s="17">
        <v>201012</v>
      </c>
      <c r="B1199" s="24" t="s">
        <v>13076</v>
      </c>
      <c r="C1199" s="25">
        <v>2</v>
      </c>
      <c r="D1199" s="25" t="s">
        <v>396</v>
      </c>
      <c r="E1199" s="25">
        <f>IF(D1199="",0,VLOOKUP(D1199,city!$D$4:$K$352,8,0))</f>
        <v>342</v>
      </c>
      <c r="F1199" s="25">
        <v>1</v>
      </c>
      <c r="G1199" s="25">
        <v>0</v>
      </c>
      <c r="H1199" s="25" t="s">
        <v>11126</v>
      </c>
      <c r="I1199" s="25" t="s">
        <v>13077</v>
      </c>
      <c r="J1199" s="25">
        <f>IF(I1199="","",VLOOKUP(I1199,speciality!$B$4:$J$1737,9,0))</f>
        <v>134201</v>
      </c>
      <c r="K1199" s="25" t="str">
        <f t="shared" si="15"/>
        <v>4,134201</v>
      </c>
      <c r="L1199" s="25">
        <v>0</v>
      </c>
      <c r="M1199" s="25">
        <v>0</v>
      </c>
      <c r="N1199" s="25">
        <v>0</v>
      </c>
      <c r="O1199" s="25">
        <v>0</v>
      </c>
      <c r="P1199" s="17">
        <v>0</v>
      </c>
      <c r="Q1199" s="17">
        <v>3000</v>
      </c>
      <c r="R1199" s="17">
        <v>0</v>
      </c>
    </row>
    <row r="1200" spans="1:18" ht="27">
      <c r="A1200" s="17">
        <v>201013</v>
      </c>
      <c r="B1200" s="24" t="s">
        <v>13078</v>
      </c>
      <c r="C1200" s="25">
        <v>2</v>
      </c>
      <c r="D1200" s="25" t="s">
        <v>399</v>
      </c>
      <c r="E1200" s="25">
        <f>IF(D1200="",0,VLOOKUP(D1200,city!$D$4:$K$352,8,0))</f>
        <v>345</v>
      </c>
      <c r="F1200" s="25">
        <v>1</v>
      </c>
      <c r="G1200" s="25">
        <v>0</v>
      </c>
      <c r="H1200" s="25" t="s">
        <v>11126</v>
      </c>
      <c r="J1200" s="25" t="str">
        <f>IF(I1200="","",VLOOKUP(I1200,speciality!$B$4:$J$1737,9,0))</f>
        <v/>
      </c>
      <c r="K1200" s="25" t="str">
        <f t="shared" si="15"/>
        <v>3,-1</v>
      </c>
      <c r="L1200" s="25">
        <v>0</v>
      </c>
      <c r="M1200" s="25">
        <v>0</v>
      </c>
      <c r="N1200" s="25">
        <v>0</v>
      </c>
      <c r="O1200" s="25">
        <v>0</v>
      </c>
      <c r="P1200" s="17">
        <v>0</v>
      </c>
      <c r="Q1200" s="17">
        <v>3000</v>
      </c>
      <c r="R1200" s="17">
        <v>0</v>
      </c>
    </row>
    <row r="1201" spans="1:18" ht="40.5">
      <c r="A1201" s="17">
        <v>201014</v>
      </c>
      <c r="B1201" s="30" t="s">
        <v>13079</v>
      </c>
      <c r="C1201" s="25">
        <v>2</v>
      </c>
      <c r="D1201" s="25" t="s">
        <v>399</v>
      </c>
      <c r="E1201" s="25">
        <f>IF(D1201="",0,VLOOKUP(D1201,city!$D$4:$K$352,8,0))</f>
        <v>345</v>
      </c>
      <c r="F1201" s="25">
        <v>1</v>
      </c>
      <c r="G1201" s="25">
        <v>0</v>
      </c>
      <c r="H1201" s="25" t="s">
        <v>11126</v>
      </c>
      <c r="J1201" s="25" t="str">
        <f>IF(I1201="","",VLOOKUP(I1201,speciality!$B$4:$J$1737,9,0))</f>
        <v/>
      </c>
      <c r="K1201" s="25" t="str">
        <f t="shared" si="15"/>
        <v>3,-1</v>
      </c>
      <c r="L1201" s="25">
        <v>0</v>
      </c>
      <c r="M1201" s="25">
        <v>0</v>
      </c>
      <c r="N1201" s="25">
        <v>0</v>
      </c>
      <c r="O1201" s="25">
        <v>0</v>
      </c>
      <c r="P1201" s="17">
        <v>0</v>
      </c>
      <c r="Q1201" s="17">
        <v>3000</v>
      </c>
      <c r="R1201" s="17">
        <v>0</v>
      </c>
    </row>
    <row r="1202" spans="1:18" ht="27">
      <c r="A1202" s="17">
        <v>201015</v>
      </c>
      <c r="B1202" s="24" t="s">
        <v>13080</v>
      </c>
      <c r="C1202" s="25">
        <v>2</v>
      </c>
      <c r="D1202" s="25" t="s">
        <v>399</v>
      </c>
      <c r="E1202" s="25">
        <f>IF(D1202="",0,VLOOKUP(D1202,city!$D$4:$K$352,8,0))</f>
        <v>345</v>
      </c>
      <c r="F1202" s="25">
        <v>1</v>
      </c>
      <c r="G1202" s="25">
        <v>0</v>
      </c>
      <c r="H1202" s="25" t="s">
        <v>11126</v>
      </c>
      <c r="J1202" s="25" t="str">
        <f>IF(I1202="","",VLOOKUP(I1202,speciality!$B$4:$J$1737,9,0))</f>
        <v/>
      </c>
      <c r="K1202" s="25" t="str">
        <f t="shared" si="15"/>
        <v>3,-1</v>
      </c>
      <c r="L1202" s="25">
        <v>0</v>
      </c>
      <c r="M1202" s="25">
        <v>0</v>
      </c>
      <c r="N1202" s="25">
        <v>0</v>
      </c>
      <c r="O1202" s="25">
        <v>0</v>
      </c>
      <c r="P1202" s="17">
        <v>0</v>
      </c>
      <c r="Q1202" s="17">
        <v>3000</v>
      </c>
      <c r="R1202" s="17">
        <v>0</v>
      </c>
    </row>
    <row r="1203" spans="1:18">
      <c r="A1203" s="17">
        <v>201016</v>
      </c>
      <c r="B1203" s="24" t="s">
        <v>13081</v>
      </c>
      <c r="C1203" s="25">
        <v>2</v>
      </c>
      <c r="D1203" s="25" t="s">
        <v>399</v>
      </c>
      <c r="E1203" s="25">
        <f>IF(D1203="",0,VLOOKUP(D1203,city!$D$4:$K$352,8,0))</f>
        <v>345</v>
      </c>
      <c r="F1203" s="25">
        <v>1</v>
      </c>
      <c r="G1203" s="25">
        <v>0</v>
      </c>
      <c r="H1203" s="25" t="s">
        <v>11126</v>
      </c>
      <c r="J1203" s="25" t="str">
        <f>IF(I1203="","",VLOOKUP(I1203,speciality!$B$4:$J$1737,9,0))</f>
        <v/>
      </c>
      <c r="K1203" s="25" t="str">
        <f t="shared" si="15"/>
        <v>3,-1</v>
      </c>
      <c r="L1203" s="25">
        <v>0</v>
      </c>
      <c r="M1203" s="25">
        <v>0</v>
      </c>
      <c r="N1203" s="25">
        <v>0</v>
      </c>
      <c r="O1203" s="25">
        <v>0</v>
      </c>
      <c r="P1203" s="17">
        <v>0</v>
      </c>
      <c r="Q1203" s="17">
        <v>3000</v>
      </c>
      <c r="R1203" s="17">
        <v>0</v>
      </c>
    </row>
    <row r="1204" spans="1:18" ht="27">
      <c r="A1204" s="17">
        <v>201017</v>
      </c>
      <c r="B1204" s="24" t="s">
        <v>13082</v>
      </c>
      <c r="C1204" s="25">
        <v>2</v>
      </c>
      <c r="D1204" s="25" t="s">
        <v>397</v>
      </c>
      <c r="E1204" s="25">
        <f>IF(D1204="",0,VLOOKUP(D1204,city!$D$4:$K$352,8,0))</f>
        <v>343</v>
      </c>
      <c r="F1204" s="25">
        <v>1</v>
      </c>
      <c r="G1204" s="25">
        <v>0</v>
      </c>
      <c r="H1204" s="25" t="s">
        <v>11126</v>
      </c>
      <c r="J1204" s="25" t="str">
        <f>IF(I1204="","",VLOOKUP(I1204,speciality!$B$4:$J$1737,9,0))</f>
        <v/>
      </c>
      <c r="K1204" s="25" t="str">
        <f t="shared" si="15"/>
        <v>3,-1</v>
      </c>
      <c r="L1204" s="25">
        <v>0</v>
      </c>
      <c r="M1204" s="25">
        <v>0</v>
      </c>
      <c r="N1204" s="25">
        <v>0</v>
      </c>
      <c r="O1204" s="25">
        <v>0</v>
      </c>
      <c r="P1204" s="17">
        <v>0</v>
      </c>
      <c r="Q1204" s="17">
        <v>3000</v>
      </c>
      <c r="R1204" s="17">
        <v>0</v>
      </c>
    </row>
    <row r="1205" spans="1:18" ht="27">
      <c r="A1205" s="17">
        <v>201018</v>
      </c>
      <c r="B1205" s="24" t="s">
        <v>13083</v>
      </c>
      <c r="C1205" s="25">
        <v>2</v>
      </c>
      <c r="D1205" s="25" t="s">
        <v>397</v>
      </c>
      <c r="E1205" s="25">
        <f>IF(D1205="",0,VLOOKUP(D1205,city!$D$4:$K$352,8,0))</f>
        <v>343</v>
      </c>
      <c r="F1205" s="25">
        <v>1</v>
      </c>
      <c r="G1205" s="25">
        <v>0</v>
      </c>
      <c r="H1205" s="25" t="s">
        <v>11126</v>
      </c>
      <c r="J1205" s="25" t="str">
        <f>IF(I1205="","",VLOOKUP(I1205,speciality!$B$4:$J$1737,9,0))</f>
        <v/>
      </c>
      <c r="K1205" s="25" t="str">
        <f t="shared" si="15"/>
        <v>3,-1</v>
      </c>
      <c r="L1205" s="25">
        <v>0</v>
      </c>
      <c r="M1205" s="25">
        <v>0</v>
      </c>
      <c r="N1205" s="25">
        <v>0</v>
      </c>
      <c r="O1205" s="25">
        <v>0</v>
      </c>
      <c r="P1205" s="17">
        <v>0</v>
      </c>
      <c r="Q1205" s="17">
        <v>3000</v>
      </c>
      <c r="R1205" s="17">
        <v>0</v>
      </c>
    </row>
    <row r="1206" spans="1:18" ht="27">
      <c r="A1206" s="17">
        <v>201019</v>
      </c>
      <c r="B1206" s="24" t="s">
        <v>13084</v>
      </c>
      <c r="C1206" s="25">
        <v>2</v>
      </c>
      <c r="D1206" s="25" t="s">
        <v>397</v>
      </c>
      <c r="E1206" s="25">
        <f>IF(D1206="",0,VLOOKUP(D1206,city!$D$4:$K$352,8,0))</f>
        <v>343</v>
      </c>
      <c r="F1206" s="25">
        <v>1</v>
      </c>
      <c r="G1206" s="25">
        <v>0</v>
      </c>
      <c r="H1206" s="25" t="s">
        <v>11126</v>
      </c>
      <c r="J1206" s="25" t="str">
        <f>IF(I1206="","",VLOOKUP(I1206,speciality!$B$4:$J$1737,9,0))</f>
        <v/>
      </c>
      <c r="K1206" s="25" t="str">
        <f t="shared" si="15"/>
        <v>3,-1</v>
      </c>
      <c r="L1206" s="25">
        <v>0</v>
      </c>
      <c r="M1206" s="25">
        <v>0</v>
      </c>
      <c r="N1206" s="25">
        <v>0</v>
      </c>
      <c r="O1206" s="25">
        <v>0</v>
      </c>
      <c r="P1206" s="17">
        <v>0</v>
      </c>
      <c r="Q1206" s="17">
        <v>3000</v>
      </c>
      <c r="R1206" s="17">
        <v>0</v>
      </c>
    </row>
    <row r="1207" spans="1:18" ht="27">
      <c r="A1207" s="17">
        <v>201020</v>
      </c>
      <c r="B1207" s="30" t="s">
        <v>13085</v>
      </c>
      <c r="C1207" s="25">
        <v>2</v>
      </c>
      <c r="D1207" s="25" t="s">
        <v>397</v>
      </c>
      <c r="E1207" s="25">
        <f>IF(D1207="",0,VLOOKUP(D1207,city!$D$4:$K$352,8,0))</f>
        <v>343</v>
      </c>
      <c r="F1207" s="25">
        <v>1</v>
      </c>
      <c r="G1207" s="25">
        <v>0</v>
      </c>
      <c r="H1207" s="25" t="s">
        <v>11126</v>
      </c>
      <c r="J1207" s="25" t="str">
        <f>IF(I1207="","",VLOOKUP(I1207,speciality!$B$4:$J$1737,9,0))</f>
        <v/>
      </c>
      <c r="K1207" s="25" t="str">
        <f t="shared" si="15"/>
        <v>3,-1</v>
      </c>
      <c r="L1207" s="25">
        <v>0</v>
      </c>
      <c r="M1207" s="25">
        <v>0</v>
      </c>
      <c r="N1207" s="25">
        <v>0</v>
      </c>
      <c r="O1207" s="25">
        <v>0</v>
      </c>
      <c r="P1207" s="17">
        <v>0</v>
      </c>
      <c r="Q1207" s="17">
        <v>3000</v>
      </c>
      <c r="R1207" s="17">
        <v>0</v>
      </c>
    </row>
    <row r="1208" spans="1:18" ht="27">
      <c r="A1208" s="17">
        <v>201021</v>
      </c>
      <c r="B1208" s="24" t="s">
        <v>13086</v>
      </c>
      <c r="C1208" s="25">
        <v>2</v>
      </c>
      <c r="D1208" s="25" t="s">
        <v>401</v>
      </c>
      <c r="E1208" s="25">
        <f>IF(D1208="",0,VLOOKUP(D1208,city!$D$4:$K$352,8,0))</f>
        <v>347</v>
      </c>
      <c r="F1208" s="25">
        <v>1</v>
      </c>
      <c r="G1208" s="25">
        <v>0</v>
      </c>
      <c r="H1208" s="25" t="s">
        <v>11126</v>
      </c>
      <c r="J1208" s="25" t="str">
        <f>IF(I1208="","",VLOOKUP(I1208,speciality!$B$4:$J$1737,9,0))</f>
        <v/>
      </c>
      <c r="K1208" s="25" t="str">
        <f t="shared" si="15"/>
        <v>3,-1</v>
      </c>
      <c r="L1208" s="25">
        <v>0</v>
      </c>
      <c r="M1208" s="25">
        <v>0</v>
      </c>
      <c r="N1208" s="25">
        <v>0</v>
      </c>
      <c r="O1208" s="25">
        <v>0</v>
      </c>
      <c r="P1208" s="17">
        <v>0</v>
      </c>
      <c r="Q1208" s="17">
        <v>3000</v>
      </c>
      <c r="R1208" s="17">
        <v>0</v>
      </c>
    </row>
    <row r="1209" spans="1:18" ht="27">
      <c r="A1209" s="17">
        <v>201022</v>
      </c>
      <c r="B1209" s="30" t="s">
        <v>13087</v>
      </c>
      <c r="C1209" s="25">
        <v>2</v>
      </c>
      <c r="D1209" s="25" t="s">
        <v>401</v>
      </c>
      <c r="E1209" s="25">
        <f>IF(D1209="",0,VLOOKUP(D1209,city!$D$4:$K$352,8,0))</f>
        <v>347</v>
      </c>
      <c r="F1209" s="25">
        <v>1</v>
      </c>
      <c r="G1209" s="25">
        <v>0</v>
      </c>
      <c r="H1209" s="25" t="s">
        <v>11126</v>
      </c>
      <c r="J1209" s="25" t="str">
        <f>IF(I1209="","",VLOOKUP(I1209,speciality!$B$4:$J$1737,9,0))</f>
        <v/>
      </c>
      <c r="K1209" s="25" t="str">
        <f t="shared" si="15"/>
        <v>3,-1</v>
      </c>
      <c r="L1209" s="25">
        <v>0</v>
      </c>
      <c r="M1209" s="25">
        <v>0</v>
      </c>
      <c r="N1209" s="25">
        <v>0</v>
      </c>
      <c r="O1209" s="25">
        <v>0</v>
      </c>
      <c r="P1209" s="17">
        <v>0</v>
      </c>
      <c r="Q1209" s="17">
        <v>3000</v>
      </c>
      <c r="R1209" s="17">
        <v>0</v>
      </c>
    </row>
    <row r="1210" spans="1:18" ht="27">
      <c r="A1210" s="17">
        <v>201023</v>
      </c>
      <c r="B1210" s="24" t="s">
        <v>13088</v>
      </c>
      <c r="C1210" s="25">
        <v>2</v>
      </c>
      <c r="D1210" s="25" t="s">
        <v>401</v>
      </c>
      <c r="E1210" s="25">
        <f>IF(D1210="",0,VLOOKUP(D1210,city!$D$4:$K$352,8,0))</f>
        <v>347</v>
      </c>
      <c r="F1210" s="25">
        <v>1</v>
      </c>
      <c r="G1210" s="25">
        <v>0</v>
      </c>
      <c r="H1210" s="25" t="s">
        <v>11126</v>
      </c>
      <c r="J1210" s="25" t="str">
        <f>IF(I1210="","",VLOOKUP(I1210,speciality!$B$4:$J$1737,9,0))</f>
        <v/>
      </c>
      <c r="K1210" s="25" t="str">
        <f t="shared" si="15"/>
        <v>3,-1</v>
      </c>
      <c r="L1210" s="25">
        <v>0</v>
      </c>
      <c r="M1210" s="25">
        <v>0</v>
      </c>
      <c r="N1210" s="25">
        <v>0</v>
      </c>
      <c r="O1210" s="25">
        <v>0</v>
      </c>
      <c r="P1210" s="17">
        <v>0</v>
      </c>
      <c r="Q1210" s="17">
        <v>3000</v>
      </c>
      <c r="R1210" s="17">
        <v>0</v>
      </c>
    </row>
    <row r="1211" spans="1:18" ht="27">
      <c r="A1211" s="17">
        <v>201024</v>
      </c>
      <c r="B1211" s="24" t="s">
        <v>13089</v>
      </c>
      <c r="C1211" s="25">
        <v>2</v>
      </c>
      <c r="D1211" s="25" t="s">
        <v>401</v>
      </c>
      <c r="E1211" s="25">
        <f>IF(D1211="",0,VLOOKUP(D1211,city!$D$4:$K$352,8,0))</f>
        <v>347</v>
      </c>
      <c r="F1211" s="25">
        <v>1</v>
      </c>
      <c r="G1211" s="25">
        <v>0</v>
      </c>
      <c r="H1211" s="25" t="s">
        <v>11126</v>
      </c>
      <c r="I1211" s="25" t="s">
        <v>13090</v>
      </c>
      <c r="J1211" s="25">
        <f>IF(I1211="","",VLOOKUP(I1211,speciality!$B$4:$J$1737,9,0))</f>
        <v>134702</v>
      </c>
      <c r="K1211" s="25" t="str">
        <f t="shared" si="15"/>
        <v>4,134702</v>
      </c>
      <c r="L1211" s="25">
        <v>0</v>
      </c>
      <c r="M1211" s="25">
        <v>0</v>
      </c>
      <c r="N1211" s="25">
        <v>0</v>
      </c>
      <c r="O1211" s="25">
        <v>0</v>
      </c>
      <c r="P1211" s="17">
        <v>0</v>
      </c>
      <c r="Q1211" s="17">
        <v>3000</v>
      </c>
      <c r="R1211" s="17">
        <v>0</v>
      </c>
    </row>
    <row r="1212" spans="1:18" ht="40.5">
      <c r="A1212" s="17">
        <v>201025</v>
      </c>
      <c r="B1212" s="24" t="s">
        <v>13091</v>
      </c>
      <c r="C1212" s="25">
        <v>2</v>
      </c>
      <c r="D1212" s="25" t="s">
        <v>380</v>
      </c>
      <c r="E1212" s="25">
        <f>IF(D1212="",0,VLOOKUP(D1212,city!$D$4:$K$352,8,0))</f>
        <v>327</v>
      </c>
      <c r="F1212" s="25">
        <v>1</v>
      </c>
      <c r="G1212" s="25">
        <v>0</v>
      </c>
      <c r="H1212" s="25" t="s">
        <v>11126</v>
      </c>
      <c r="I1212" s="25" t="s">
        <v>13092</v>
      </c>
      <c r="J1212" s="25">
        <f>IF(I1212="","",VLOOKUP(I1212,speciality!$B$4:$J$1737,9,0))</f>
        <v>132701</v>
      </c>
      <c r="K1212" s="25" t="str">
        <f t="shared" ref="K1212:K1275" si="16">IF(J1212="","3,-1","4,"&amp;J1212)</f>
        <v>4,132701</v>
      </c>
      <c r="L1212" s="25">
        <v>0</v>
      </c>
      <c r="M1212" s="25">
        <v>0</v>
      </c>
      <c r="N1212" s="25">
        <v>0</v>
      </c>
      <c r="O1212" s="25">
        <v>0</v>
      </c>
      <c r="P1212" s="17">
        <v>0</v>
      </c>
      <c r="Q1212" s="17">
        <v>3000</v>
      </c>
      <c r="R1212" s="17">
        <v>0</v>
      </c>
    </row>
    <row r="1213" spans="1:18" ht="27">
      <c r="A1213" s="17">
        <v>201026</v>
      </c>
      <c r="B1213" s="24" t="s">
        <v>13093</v>
      </c>
      <c r="C1213" s="25">
        <v>2</v>
      </c>
      <c r="D1213" s="25" t="s">
        <v>380</v>
      </c>
      <c r="E1213" s="25">
        <f>IF(D1213="",0,VLOOKUP(D1213,city!$D$4:$K$352,8,0))</f>
        <v>327</v>
      </c>
      <c r="F1213" s="25">
        <v>1</v>
      </c>
      <c r="G1213" s="25">
        <v>0</v>
      </c>
      <c r="H1213" s="25" t="s">
        <v>11126</v>
      </c>
      <c r="J1213" s="25" t="str">
        <f>IF(I1213="","",VLOOKUP(I1213,speciality!$B$4:$J$1737,9,0))</f>
        <v/>
      </c>
      <c r="K1213" s="25" t="str">
        <f t="shared" si="16"/>
        <v>3,-1</v>
      </c>
      <c r="L1213" s="25">
        <v>0</v>
      </c>
      <c r="M1213" s="25">
        <v>0</v>
      </c>
      <c r="N1213" s="25">
        <v>0</v>
      </c>
      <c r="O1213" s="25">
        <v>0</v>
      </c>
      <c r="P1213" s="17">
        <v>0</v>
      </c>
      <c r="Q1213" s="17">
        <v>3000</v>
      </c>
      <c r="R1213" s="17">
        <v>0</v>
      </c>
    </row>
    <row r="1214" spans="1:18" ht="27">
      <c r="A1214" s="17">
        <v>201027</v>
      </c>
      <c r="B1214" s="24" t="s">
        <v>13094</v>
      </c>
      <c r="C1214" s="25">
        <v>2</v>
      </c>
      <c r="D1214" s="25" t="s">
        <v>380</v>
      </c>
      <c r="E1214" s="25">
        <f>IF(D1214="",0,VLOOKUP(D1214,city!$D$4:$K$352,8,0))</f>
        <v>327</v>
      </c>
      <c r="F1214" s="25">
        <v>1</v>
      </c>
      <c r="G1214" s="25">
        <v>0</v>
      </c>
      <c r="H1214" s="25" t="s">
        <v>11126</v>
      </c>
      <c r="J1214" s="25" t="str">
        <f>IF(I1214="","",VLOOKUP(I1214,speciality!$B$4:$J$1737,9,0))</f>
        <v/>
      </c>
      <c r="K1214" s="25" t="str">
        <f t="shared" si="16"/>
        <v>3,-1</v>
      </c>
      <c r="L1214" s="25">
        <v>0</v>
      </c>
      <c r="M1214" s="25">
        <v>0</v>
      </c>
      <c r="N1214" s="25">
        <v>0</v>
      </c>
      <c r="O1214" s="25">
        <v>0</v>
      </c>
      <c r="P1214" s="17">
        <v>0</v>
      </c>
      <c r="Q1214" s="17">
        <v>3000</v>
      </c>
      <c r="R1214" s="17">
        <v>0</v>
      </c>
    </row>
    <row r="1215" spans="1:18" ht="27">
      <c r="A1215" s="17">
        <v>201028</v>
      </c>
      <c r="B1215" s="24" t="s">
        <v>13095</v>
      </c>
      <c r="C1215" s="25">
        <v>2</v>
      </c>
      <c r="D1215" s="25" t="s">
        <v>380</v>
      </c>
      <c r="E1215" s="25">
        <f>IF(D1215="",0,VLOOKUP(D1215,city!$D$4:$K$352,8,0))</f>
        <v>327</v>
      </c>
      <c r="F1215" s="25">
        <v>1</v>
      </c>
      <c r="G1215" s="25">
        <v>0</v>
      </c>
      <c r="H1215" s="25" t="s">
        <v>11126</v>
      </c>
      <c r="J1215" s="25" t="str">
        <f>IF(I1215="","",VLOOKUP(I1215,speciality!$B$4:$J$1737,9,0))</f>
        <v/>
      </c>
      <c r="K1215" s="25" t="str">
        <f t="shared" si="16"/>
        <v>3,-1</v>
      </c>
      <c r="L1215" s="25">
        <v>0</v>
      </c>
      <c r="M1215" s="25">
        <v>0</v>
      </c>
      <c r="N1215" s="25">
        <v>0</v>
      </c>
      <c r="O1215" s="25">
        <v>0</v>
      </c>
      <c r="P1215" s="17">
        <v>0</v>
      </c>
      <c r="Q1215" s="17">
        <v>3000</v>
      </c>
      <c r="R1215" s="17">
        <v>0</v>
      </c>
    </row>
    <row r="1216" spans="1:18" ht="27">
      <c r="A1216" s="17">
        <v>201029</v>
      </c>
      <c r="B1216" s="24" t="s">
        <v>13096</v>
      </c>
      <c r="C1216" s="25">
        <v>2</v>
      </c>
      <c r="D1216" s="25" t="s">
        <v>381</v>
      </c>
      <c r="E1216" s="25">
        <f>IF(D1216="",0,VLOOKUP(D1216,city!$D$4:$K$352,8,0))</f>
        <v>328</v>
      </c>
      <c r="F1216" s="25">
        <v>1</v>
      </c>
      <c r="G1216" s="25">
        <v>0</v>
      </c>
      <c r="H1216" s="25" t="s">
        <v>11126</v>
      </c>
      <c r="J1216" s="25" t="str">
        <f>IF(I1216="","",VLOOKUP(I1216,speciality!$B$4:$J$1737,9,0))</f>
        <v/>
      </c>
      <c r="K1216" s="25" t="str">
        <f t="shared" si="16"/>
        <v>3,-1</v>
      </c>
      <c r="L1216" s="25">
        <v>0</v>
      </c>
      <c r="M1216" s="25">
        <v>0</v>
      </c>
      <c r="N1216" s="25">
        <v>0</v>
      </c>
      <c r="O1216" s="25">
        <v>0</v>
      </c>
      <c r="P1216" s="17">
        <v>0</v>
      </c>
      <c r="Q1216" s="17">
        <v>3000</v>
      </c>
      <c r="R1216" s="17">
        <v>0</v>
      </c>
    </row>
    <row r="1217" spans="1:18">
      <c r="A1217" s="17">
        <v>201030</v>
      </c>
      <c r="B1217" s="24" t="s">
        <v>13097</v>
      </c>
      <c r="C1217" s="25">
        <v>2</v>
      </c>
      <c r="D1217" s="25" t="s">
        <v>381</v>
      </c>
      <c r="E1217" s="25">
        <f>IF(D1217="",0,VLOOKUP(D1217,city!$D$4:$K$352,8,0))</f>
        <v>328</v>
      </c>
      <c r="F1217" s="25">
        <v>1</v>
      </c>
      <c r="G1217" s="25">
        <v>0</v>
      </c>
      <c r="H1217" s="25" t="s">
        <v>11126</v>
      </c>
      <c r="J1217" s="25" t="str">
        <f>IF(I1217="","",VLOOKUP(I1217,speciality!$B$4:$J$1737,9,0))</f>
        <v/>
      </c>
      <c r="K1217" s="25" t="str">
        <f t="shared" si="16"/>
        <v>3,-1</v>
      </c>
      <c r="L1217" s="25">
        <v>0</v>
      </c>
      <c r="M1217" s="25">
        <v>0</v>
      </c>
      <c r="N1217" s="25">
        <v>0</v>
      </c>
      <c r="O1217" s="25">
        <v>0</v>
      </c>
      <c r="P1217" s="17">
        <v>0</v>
      </c>
      <c r="Q1217" s="17">
        <v>3000</v>
      </c>
      <c r="R1217" s="17">
        <v>0</v>
      </c>
    </row>
    <row r="1218" spans="1:18" ht="27">
      <c r="A1218" s="17">
        <v>201031</v>
      </c>
      <c r="B1218" s="24" t="s">
        <v>13098</v>
      </c>
      <c r="C1218" s="25">
        <v>2</v>
      </c>
      <c r="D1218" s="25" t="s">
        <v>381</v>
      </c>
      <c r="E1218" s="25">
        <f>IF(D1218="",0,VLOOKUP(D1218,city!$D$4:$K$352,8,0))</f>
        <v>328</v>
      </c>
      <c r="F1218" s="25">
        <v>1</v>
      </c>
      <c r="G1218" s="25">
        <v>0</v>
      </c>
      <c r="H1218" s="25" t="s">
        <v>11126</v>
      </c>
      <c r="I1218" s="25" t="s">
        <v>13099</v>
      </c>
      <c r="J1218" s="25">
        <f>IF(I1218="","",VLOOKUP(I1218,speciality!$B$4:$J$1737,9,0))</f>
        <v>132801</v>
      </c>
      <c r="K1218" s="25" t="str">
        <f t="shared" si="16"/>
        <v>4,132801</v>
      </c>
      <c r="L1218" s="25">
        <v>0</v>
      </c>
      <c r="M1218" s="25">
        <v>0</v>
      </c>
      <c r="N1218" s="25">
        <v>0</v>
      </c>
      <c r="O1218" s="25">
        <v>0</v>
      </c>
      <c r="P1218" s="17">
        <v>0</v>
      </c>
      <c r="Q1218" s="17">
        <v>3000</v>
      </c>
      <c r="R1218" s="17">
        <v>0</v>
      </c>
    </row>
    <row r="1219" spans="1:18" ht="27">
      <c r="A1219" s="17">
        <v>201032</v>
      </c>
      <c r="B1219" s="24" t="s">
        <v>13100</v>
      </c>
      <c r="C1219" s="25">
        <v>2</v>
      </c>
      <c r="D1219" s="25" t="s">
        <v>381</v>
      </c>
      <c r="E1219" s="25">
        <f>IF(D1219="",0,VLOOKUP(D1219,city!$D$4:$K$352,8,0))</f>
        <v>328</v>
      </c>
      <c r="F1219" s="25">
        <v>1</v>
      </c>
      <c r="G1219" s="25">
        <v>0</v>
      </c>
      <c r="H1219" s="25" t="s">
        <v>11126</v>
      </c>
      <c r="J1219" s="25" t="str">
        <f>IF(I1219="","",VLOOKUP(I1219,speciality!$B$4:$J$1737,9,0))</f>
        <v/>
      </c>
      <c r="K1219" s="25" t="str">
        <f t="shared" si="16"/>
        <v>3,-1</v>
      </c>
      <c r="L1219" s="25">
        <v>0</v>
      </c>
      <c r="M1219" s="25">
        <v>0</v>
      </c>
      <c r="N1219" s="25">
        <v>0</v>
      </c>
      <c r="O1219" s="25">
        <v>0</v>
      </c>
      <c r="P1219" s="17">
        <v>0</v>
      </c>
      <c r="Q1219" s="17">
        <v>3000</v>
      </c>
      <c r="R1219" s="17">
        <v>0</v>
      </c>
    </row>
    <row r="1220" spans="1:18" ht="27">
      <c r="A1220" s="17">
        <v>201033</v>
      </c>
      <c r="B1220" s="24" t="s">
        <v>13101</v>
      </c>
      <c r="C1220" s="25">
        <v>2</v>
      </c>
      <c r="D1220" s="25" t="s">
        <v>382</v>
      </c>
      <c r="E1220" s="25">
        <f>IF(D1220="",0,VLOOKUP(D1220,city!$D$4:$K$352,8,0))</f>
        <v>329</v>
      </c>
      <c r="F1220" s="25">
        <v>1</v>
      </c>
      <c r="G1220" s="25">
        <v>0</v>
      </c>
      <c r="H1220" s="25" t="s">
        <v>11126</v>
      </c>
      <c r="I1220" s="25" t="s">
        <v>13102</v>
      </c>
      <c r="J1220" s="25">
        <f>IF(I1220="","",VLOOKUP(I1220,speciality!$B$4:$J$1737,9,0))</f>
        <v>132901</v>
      </c>
      <c r="K1220" s="25" t="str">
        <f t="shared" si="16"/>
        <v>4,132901</v>
      </c>
      <c r="L1220" s="25">
        <v>0</v>
      </c>
      <c r="M1220" s="25">
        <v>0</v>
      </c>
      <c r="N1220" s="25">
        <v>0</v>
      </c>
      <c r="O1220" s="25">
        <v>0</v>
      </c>
      <c r="P1220" s="17">
        <v>0</v>
      </c>
      <c r="Q1220" s="17">
        <v>3000</v>
      </c>
      <c r="R1220" s="17">
        <v>0</v>
      </c>
    </row>
    <row r="1221" spans="1:18">
      <c r="A1221" s="17">
        <v>201034</v>
      </c>
      <c r="B1221" s="24" t="s">
        <v>13103</v>
      </c>
      <c r="C1221" s="25">
        <v>2</v>
      </c>
      <c r="D1221" s="25" t="s">
        <v>382</v>
      </c>
      <c r="E1221" s="25">
        <f>IF(D1221="",0,VLOOKUP(D1221,city!$D$4:$K$352,8,0))</f>
        <v>329</v>
      </c>
      <c r="F1221" s="25">
        <v>1</v>
      </c>
      <c r="G1221" s="25">
        <v>0</v>
      </c>
      <c r="H1221" s="25" t="s">
        <v>11126</v>
      </c>
      <c r="J1221" s="25" t="str">
        <f>IF(I1221="","",VLOOKUP(I1221,speciality!$B$4:$J$1737,9,0))</f>
        <v/>
      </c>
      <c r="K1221" s="25" t="str">
        <f t="shared" si="16"/>
        <v>3,-1</v>
      </c>
      <c r="L1221" s="25">
        <v>0</v>
      </c>
      <c r="M1221" s="25">
        <v>0</v>
      </c>
      <c r="N1221" s="25">
        <v>0</v>
      </c>
      <c r="O1221" s="25">
        <v>0</v>
      </c>
      <c r="P1221" s="17">
        <v>0</v>
      </c>
      <c r="Q1221" s="17">
        <v>3000</v>
      </c>
      <c r="R1221" s="17">
        <v>0</v>
      </c>
    </row>
    <row r="1222" spans="1:18">
      <c r="A1222" s="17">
        <v>201035</v>
      </c>
      <c r="B1222" s="24" t="s">
        <v>13104</v>
      </c>
      <c r="C1222" s="25">
        <v>2</v>
      </c>
      <c r="D1222" s="25" t="s">
        <v>382</v>
      </c>
      <c r="E1222" s="25">
        <f>IF(D1222="",0,VLOOKUP(D1222,city!$D$4:$K$352,8,0))</f>
        <v>329</v>
      </c>
      <c r="F1222" s="25">
        <v>1</v>
      </c>
      <c r="G1222" s="25">
        <v>0</v>
      </c>
      <c r="H1222" s="25" t="s">
        <v>11126</v>
      </c>
      <c r="J1222" s="25" t="str">
        <f>IF(I1222="","",VLOOKUP(I1222,speciality!$B$4:$J$1737,9,0))</f>
        <v/>
      </c>
      <c r="K1222" s="25" t="str">
        <f t="shared" si="16"/>
        <v>3,-1</v>
      </c>
      <c r="L1222" s="25">
        <v>0</v>
      </c>
      <c r="M1222" s="25">
        <v>0</v>
      </c>
      <c r="N1222" s="25">
        <v>0</v>
      </c>
      <c r="O1222" s="25">
        <v>0</v>
      </c>
      <c r="P1222" s="17">
        <v>0</v>
      </c>
      <c r="Q1222" s="17">
        <v>3000</v>
      </c>
      <c r="R1222" s="17">
        <v>0</v>
      </c>
    </row>
    <row r="1223" spans="1:18" ht="27">
      <c r="A1223" s="17">
        <v>201036</v>
      </c>
      <c r="B1223" s="24" t="s">
        <v>13105</v>
      </c>
      <c r="C1223" s="25">
        <v>2</v>
      </c>
      <c r="D1223" s="25" t="s">
        <v>382</v>
      </c>
      <c r="E1223" s="25">
        <f>IF(D1223="",0,VLOOKUP(D1223,city!$D$4:$K$352,8,0))</f>
        <v>329</v>
      </c>
      <c r="F1223" s="25">
        <v>1</v>
      </c>
      <c r="G1223" s="25">
        <v>0</v>
      </c>
      <c r="H1223" s="25" t="s">
        <v>11126</v>
      </c>
      <c r="J1223" s="25" t="str">
        <f>IF(I1223="","",VLOOKUP(I1223,speciality!$B$4:$J$1737,9,0))</f>
        <v/>
      </c>
      <c r="K1223" s="25" t="str">
        <f t="shared" si="16"/>
        <v>3,-1</v>
      </c>
      <c r="L1223" s="25">
        <v>0</v>
      </c>
      <c r="M1223" s="25">
        <v>0</v>
      </c>
      <c r="N1223" s="25">
        <v>0</v>
      </c>
      <c r="O1223" s="25">
        <v>0</v>
      </c>
      <c r="P1223" s="17">
        <v>0</v>
      </c>
      <c r="Q1223" s="17">
        <v>3000</v>
      </c>
      <c r="R1223" s="17">
        <v>0</v>
      </c>
    </row>
    <row r="1224" spans="1:18">
      <c r="A1224" s="17">
        <v>201037</v>
      </c>
      <c r="B1224" s="24" t="s">
        <v>13106</v>
      </c>
      <c r="C1224" s="25">
        <v>2</v>
      </c>
      <c r="D1224" s="25" t="s">
        <v>383</v>
      </c>
      <c r="E1224" s="25">
        <f>IF(D1224="",0,VLOOKUP(D1224,city!$D$4:$K$352,8,0))</f>
        <v>330</v>
      </c>
      <c r="F1224" s="25">
        <v>1</v>
      </c>
      <c r="G1224" s="25">
        <v>0</v>
      </c>
      <c r="H1224" s="25" t="s">
        <v>11126</v>
      </c>
      <c r="J1224" s="25" t="str">
        <f>IF(I1224="","",VLOOKUP(I1224,speciality!$B$4:$J$1737,9,0))</f>
        <v/>
      </c>
      <c r="K1224" s="25" t="str">
        <f t="shared" si="16"/>
        <v>3,-1</v>
      </c>
      <c r="L1224" s="25">
        <v>0</v>
      </c>
      <c r="M1224" s="25">
        <v>0</v>
      </c>
      <c r="N1224" s="25">
        <v>0</v>
      </c>
      <c r="O1224" s="25">
        <v>0</v>
      </c>
      <c r="P1224" s="17">
        <v>0</v>
      </c>
      <c r="Q1224" s="17">
        <v>3000</v>
      </c>
      <c r="R1224" s="17">
        <v>0</v>
      </c>
    </row>
    <row r="1225" spans="1:18" ht="27">
      <c r="A1225" s="17">
        <v>201038</v>
      </c>
      <c r="B1225" s="24" t="s">
        <v>13107</v>
      </c>
      <c r="C1225" s="25">
        <v>2</v>
      </c>
      <c r="D1225" s="25" t="s">
        <v>383</v>
      </c>
      <c r="E1225" s="25">
        <f>IF(D1225="",0,VLOOKUP(D1225,city!$D$4:$K$352,8,0))</f>
        <v>330</v>
      </c>
      <c r="F1225" s="25">
        <v>1</v>
      </c>
      <c r="G1225" s="25">
        <v>0</v>
      </c>
      <c r="H1225" s="25" t="s">
        <v>11126</v>
      </c>
      <c r="J1225" s="25" t="str">
        <f>IF(I1225="","",VLOOKUP(I1225,speciality!$B$4:$J$1737,9,0))</f>
        <v/>
      </c>
      <c r="K1225" s="25" t="str">
        <f t="shared" si="16"/>
        <v>3,-1</v>
      </c>
      <c r="L1225" s="25">
        <v>0</v>
      </c>
      <c r="M1225" s="25">
        <v>0</v>
      </c>
      <c r="N1225" s="25">
        <v>0</v>
      </c>
      <c r="O1225" s="25">
        <v>0</v>
      </c>
      <c r="P1225" s="17">
        <v>0</v>
      </c>
      <c r="Q1225" s="17">
        <v>3000</v>
      </c>
      <c r="R1225" s="17">
        <v>0</v>
      </c>
    </row>
    <row r="1226" spans="1:18" ht="27">
      <c r="A1226" s="17">
        <v>201039</v>
      </c>
      <c r="B1226" s="24" t="s">
        <v>13108</v>
      </c>
      <c r="C1226" s="25">
        <v>2</v>
      </c>
      <c r="D1226" s="25" t="s">
        <v>383</v>
      </c>
      <c r="E1226" s="25">
        <f>IF(D1226="",0,VLOOKUP(D1226,city!$D$4:$K$352,8,0))</f>
        <v>330</v>
      </c>
      <c r="F1226" s="25">
        <v>1</v>
      </c>
      <c r="G1226" s="25">
        <v>0</v>
      </c>
      <c r="H1226" s="25" t="s">
        <v>11126</v>
      </c>
      <c r="J1226" s="25" t="str">
        <f>IF(I1226="","",VLOOKUP(I1226,speciality!$B$4:$J$1737,9,0))</f>
        <v/>
      </c>
      <c r="K1226" s="25" t="str">
        <f t="shared" si="16"/>
        <v>3,-1</v>
      </c>
      <c r="L1226" s="25">
        <v>0</v>
      </c>
      <c r="M1226" s="25">
        <v>0</v>
      </c>
      <c r="N1226" s="25">
        <v>0</v>
      </c>
      <c r="O1226" s="25">
        <v>0</v>
      </c>
      <c r="P1226" s="17">
        <v>0</v>
      </c>
      <c r="Q1226" s="17">
        <v>3000</v>
      </c>
      <c r="R1226" s="17">
        <v>0</v>
      </c>
    </row>
    <row r="1227" spans="1:18" ht="27">
      <c r="A1227" s="17">
        <v>201040</v>
      </c>
      <c r="B1227" s="24" t="s">
        <v>13109</v>
      </c>
      <c r="C1227" s="25">
        <v>2</v>
      </c>
      <c r="D1227" s="25" t="s">
        <v>383</v>
      </c>
      <c r="E1227" s="25">
        <f>IF(D1227="",0,VLOOKUP(D1227,city!$D$4:$K$352,8,0))</f>
        <v>330</v>
      </c>
      <c r="F1227" s="25">
        <v>1</v>
      </c>
      <c r="G1227" s="25">
        <v>0</v>
      </c>
      <c r="H1227" s="25" t="s">
        <v>11126</v>
      </c>
      <c r="J1227" s="25" t="str">
        <f>IF(I1227="","",VLOOKUP(I1227,speciality!$B$4:$J$1737,9,0))</f>
        <v/>
      </c>
      <c r="K1227" s="25" t="str">
        <f t="shared" si="16"/>
        <v>3,-1</v>
      </c>
      <c r="L1227" s="25">
        <v>0</v>
      </c>
      <c r="M1227" s="25">
        <v>0</v>
      </c>
      <c r="N1227" s="25">
        <v>0</v>
      </c>
      <c r="O1227" s="25">
        <v>0</v>
      </c>
      <c r="P1227" s="17">
        <v>0</v>
      </c>
      <c r="Q1227" s="17">
        <v>3000</v>
      </c>
      <c r="R1227" s="17">
        <v>0</v>
      </c>
    </row>
    <row r="1228" spans="1:18" ht="27">
      <c r="A1228" s="17">
        <v>201041</v>
      </c>
      <c r="B1228" s="24" t="s">
        <v>13110</v>
      </c>
      <c r="C1228" s="25">
        <v>2</v>
      </c>
      <c r="D1228" s="25" t="s">
        <v>387</v>
      </c>
      <c r="E1228" s="25">
        <f>IF(D1228="",0,VLOOKUP(D1228,city!$D$4:$K$352,8,0))</f>
        <v>334</v>
      </c>
      <c r="F1228" s="25">
        <v>1</v>
      </c>
      <c r="G1228" s="25">
        <v>0</v>
      </c>
      <c r="H1228" s="25" t="s">
        <v>11126</v>
      </c>
      <c r="J1228" s="25" t="str">
        <f>IF(I1228="","",VLOOKUP(I1228,speciality!$B$4:$J$1737,9,0))</f>
        <v/>
      </c>
      <c r="K1228" s="25" t="str">
        <f t="shared" si="16"/>
        <v>3,-1</v>
      </c>
      <c r="L1228" s="25">
        <v>0</v>
      </c>
      <c r="M1228" s="25">
        <v>0</v>
      </c>
      <c r="N1228" s="25">
        <v>0</v>
      </c>
      <c r="O1228" s="25">
        <v>0</v>
      </c>
      <c r="P1228" s="17">
        <v>0</v>
      </c>
      <c r="Q1228" s="17">
        <v>3000</v>
      </c>
      <c r="R1228" s="17">
        <v>0</v>
      </c>
    </row>
    <row r="1229" spans="1:18">
      <c r="A1229" s="17">
        <v>201042</v>
      </c>
      <c r="B1229" s="24" t="s">
        <v>13111</v>
      </c>
      <c r="C1229" s="25">
        <v>2</v>
      </c>
      <c r="D1229" s="25" t="s">
        <v>387</v>
      </c>
      <c r="E1229" s="25">
        <f>IF(D1229="",0,VLOOKUP(D1229,city!$D$4:$K$352,8,0))</f>
        <v>334</v>
      </c>
      <c r="F1229" s="25">
        <v>1</v>
      </c>
      <c r="G1229" s="25">
        <v>0</v>
      </c>
      <c r="H1229" s="25" t="s">
        <v>11126</v>
      </c>
      <c r="J1229" s="25" t="str">
        <f>IF(I1229="","",VLOOKUP(I1229,speciality!$B$4:$J$1737,9,0))</f>
        <v/>
      </c>
      <c r="K1229" s="25" t="str">
        <f t="shared" si="16"/>
        <v>3,-1</v>
      </c>
      <c r="L1229" s="25">
        <v>0</v>
      </c>
      <c r="M1229" s="25">
        <v>0</v>
      </c>
      <c r="N1229" s="25">
        <v>0</v>
      </c>
      <c r="O1229" s="25">
        <v>0</v>
      </c>
      <c r="P1229" s="17">
        <v>0</v>
      </c>
      <c r="Q1229" s="17">
        <v>3000</v>
      </c>
      <c r="R1229" s="17">
        <v>0</v>
      </c>
    </row>
    <row r="1230" spans="1:18">
      <c r="A1230" s="17">
        <v>201043</v>
      </c>
      <c r="B1230" s="24" t="s">
        <v>13112</v>
      </c>
      <c r="C1230" s="25">
        <v>2</v>
      </c>
      <c r="D1230" s="25" t="s">
        <v>387</v>
      </c>
      <c r="E1230" s="25">
        <f>IF(D1230="",0,VLOOKUP(D1230,city!$D$4:$K$352,8,0))</f>
        <v>334</v>
      </c>
      <c r="F1230" s="25">
        <v>1</v>
      </c>
      <c r="G1230" s="25">
        <v>0</v>
      </c>
      <c r="H1230" s="25" t="s">
        <v>11126</v>
      </c>
      <c r="J1230" s="25" t="str">
        <f>IF(I1230="","",VLOOKUP(I1230,speciality!$B$4:$J$1737,9,0))</f>
        <v/>
      </c>
      <c r="K1230" s="25" t="str">
        <f t="shared" si="16"/>
        <v>3,-1</v>
      </c>
      <c r="L1230" s="25">
        <v>0</v>
      </c>
      <c r="M1230" s="25">
        <v>0</v>
      </c>
      <c r="N1230" s="25">
        <v>0</v>
      </c>
      <c r="O1230" s="25">
        <v>0</v>
      </c>
      <c r="P1230" s="17">
        <v>0</v>
      </c>
      <c r="Q1230" s="17">
        <v>3000</v>
      </c>
      <c r="R1230" s="17">
        <v>0</v>
      </c>
    </row>
    <row r="1231" spans="1:18" ht="27">
      <c r="A1231" s="17">
        <v>201044</v>
      </c>
      <c r="B1231" s="24" t="s">
        <v>13113</v>
      </c>
      <c r="C1231" s="25">
        <v>2</v>
      </c>
      <c r="D1231" s="25" t="s">
        <v>387</v>
      </c>
      <c r="E1231" s="25">
        <f>IF(D1231="",0,VLOOKUP(D1231,city!$D$4:$K$352,8,0))</f>
        <v>334</v>
      </c>
      <c r="F1231" s="25">
        <v>1</v>
      </c>
      <c r="G1231" s="25">
        <v>0</v>
      </c>
      <c r="H1231" s="25" t="s">
        <v>11126</v>
      </c>
      <c r="I1231" s="25" t="s">
        <v>13114</v>
      </c>
      <c r="J1231" s="25">
        <f>IF(I1231="","",VLOOKUP(I1231,speciality!$B$4:$J$1737,9,0))</f>
        <v>133404</v>
      </c>
      <c r="K1231" s="25" t="str">
        <f t="shared" si="16"/>
        <v>4,133404</v>
      </c>
      <c r="L1231" s="25">
        <v>0</v>
      </c>
      <c r="M1231" s="25">
        <v>0</v>
      </c>
      <c r="N1231" s="25">
        <v>0</v>
      </c>
      <c r="O1231" s="25">
        <v>0</v>
      </c>
      <c r="P1231" s="17">
        <v>0</v>
      </c>
      <c r="Q1231" s="17">
        <v>3000</v>
      </c>
      <c r="R1231" s="17">
        <v>0</v>
      </c>
    </row>
    <row r="1232" spans="1:18" ht="27">
      <c r="A1232" s="17">
        <v>201045</v>
      </c>
      <c r="B1232" s="24" t="s">
        <v>13115</v>
      </c>
      <c r="C1232" s="25">
        <v>2</v>
      </c>
      <c r="D1232" s="25" t="s">
        <v>388</v>
      </c>
      <c r="E1232" s="25">
        <f>IF(D1232="",0,VLOOKUP(D1232,city!$D$4:$K$352,8,0))</f>
        <v>335</v>
      </c>
      <c r="F1232" s="25">
        <v>1</v>
      </c>
      <c r="G1232" s="25">
        <v>0</v>
      </c>
      <c r="H1232" s="25" t="s">
        <v>11126</v>
      </c>
      <c r="I1232" s="25" t="s">
        <v>13116</v>
      </c>
      <c r="J1232" s="25">
        <f>IF(I1232="","",VLOOKUP(I1232,speciality!$B$4:$J$1737,9,0))</f>
        <v>133501</v>
      </c>
      <c r="K1232" s="25" t="str">
        <f t="shared" si="16"/>
        <v>4,133501</v>
      </c>
      <c r="L1232" s="25">
        <v>0</v>
      </c>
      <c r="M1232" s="25">
        <v>0</v>
      </c>
      <c r="N1232" s="25">
        <v>0</v>
      </c>
      <c r="O1232" s="25">
        <v>0</v>
      </c>
      <c r="P1232" s="17">
        <v>0</v>
      </c>
      <c r="Q1232" s="17">
        <v>3000</v>
      </c>
      <c r="R1232" s="17">
        <v>0</v>
      </c>
    </row>
    <row r="1233" spans="1:18" ht="27">
      <c r="A1233" s="17">
        <v>201046</v>
      </c>
      <c r="B1233" s="24" t="s">
        <v>13117</v>
      </c>
      <c r="C1233" s="25">
        <v>2</v>
      </c>
      <c r="D1233" s="25" t="s">
        <v>388</v>
      </c>
      <c r="E1233" s="25">
        <f>IF(D1233="",0,VLOOKUP(D1233,city!$D$4:$K$352,8,0))</f>
        <v>335</v>
      </c>
      <c r="F1233" s="25">
        <v>1</v>
      </c>
      <c r="G1233" s="25">
        <v>0</v>
      </c>
      <c r="H1233" s="25" t="s">
        <v>11126</v>
      </c>
      <c r="I1233" s="25" t="s">
        <v>13118</v>
      </c>
      <c r="J1233" s="25">
        <f>IF(I1233="","",VLOOKUP(I1233,speciality!$B$4:$J$1737,9,0))</f>
        <v>133504</v>
      </c>
      <c r="K1233" s="25" t="str">
        <f t="shared" si="16"/>
        <v>4,133504</v>
      </c>
      <c r="L1233" s="25">
        <v>0</v>
      </c>
      <c r="M1233" s="25">
        <v>0</v>
      </c>
      <c r="N1233" s="25">
        <v>0</v>
      </c>
      <c r="O1233" s="25">
        <v>0</v>
      </c>
      <c r="P1233" s="17">
        <v>0</v>
      </c>
      <c r="Q1233" s="17">
        <v>3000</v>
      </c>
      <c r="R1233" s="17">
        <v>0</v>
      </c>
    </row>
    <row r="1234" spans="1:18" ht="27">
      <c r="A1234" s="17">
        <v>201047</v>
      </c>
      <c r="B1234" s="24" t="s">
        <v>13119</v>
      </c>
      <c r="C1234" s="25">
        <v>2</v>
      </c>
      <c r="D1234" s="25" t="s">
        <v>388</v>
      </c>
      <c r="E1234" s="25">
        <f>IF(D1234="",0,VLOOKUP(D1234,city!$D$4:$K$352,8,0))</f>
        <v>335</v>
      </c>
      <c r="F1234" s="25">
        <v>1</v>
      </c>
      <c r="G1234" s="25">
        <v>0</v>
      </c>
      <c r="H1234" s="25" t="s">
        <v>11126</v>
      </c>
      <c r="J1234" s="25" t="str">
        <f>IF(I1234="","",VLOOKUP(I1234,speciality!$B$4:$J$1737,9,0))</f>
        <v/>
      </c>
      <c r="K1234" s="25" t="str">
        <f t="shared" si="16"/>
        <v>3,-1</v>
      </c>
      <c r="L1234" s="25">
        <v>0</v>
      </c>
      <c r="M1234" s="25">
        <v>0</v>
      </c>
      <c r="N1234" s="25">
        <v>0</v>
      </c>
      <c r="O1234" s="25">
        <v>0</v>
      </c>
      <c r="P1234" s="17">
        <v>0</v>
      </c>
      <c r="Q1234" s="17">
        <v>3000</v>
      </c>
      <c r="R1234" s="17">
        <v>0</v>
      </c>
    </row>
    <row r="1235" spans="1:18" ht="27">
      <c r="A1235" s="17">
        <v>201048</v>
      </c>
      <c r="B1235" s="24" t="s">
        <v>13120</v>
      </c>
      <c r="C1235" s="25">
        <v>2</v>
      </c>
      <c r="D1235" s="25" t="s">
        <v>388</v>
      </c>
      <c r="E1235" s="25">
        <f>IF(D1235="",0,VLOOKUP(D1235,city!$D$4:$K$352,8,0))</f>
        <v>335</v>
      </c>
      <c r="F1235" s="25">
        <v>1</v>
      </c>
      <c r="G1235" s="25">
        <v>0</v>
      </c>
      <c r="H1235" s="25" t="s">
        <v>11126</v>
      </c>
      <c r="I1235" s="25" t="s">
        <v>13121</v>
      </c>
      <c r="J1235" s="25">
        <f>IF(I1235="","",VLOOKUP(I1235,speciality!$B$4:$J$1737,9,0))</f>
        <v>133505</v>
      </c>
      <c r="K1235" s="25" t="str">
        <f t="shared" si="16"/>
        <v>4,133505</v>
      </c>
      <c r="L1235" s="25">
        <v>0</v>
      </c>
      <c r="M1235" s="25">
        <v>0</v>
      </c>
      <c r="N1235" s="25">
        <v>0</v>
      </c>
      <c r="O1235" s="25">
        <v>0</v>
      </c>
      <c r="P1235" s="17">
        <v>0</v>
      </c>
      <c r="Q1235" s="17">
        <v>3000</v>
      </c>
      <c r="R1235" s="17">
        <v>0</v>
      </c>
    </row>
    <row r="1236" spans="1:18" ht="27">
      <c r="A1236" s="17">
        <v>201049</v>
      </c>
      <c r="B1236" s="24" t="s">
        <v>13122</v>
      </c>
      <c r="C1236" s="25">
        <v>2</v>
      </c>
      <c r="D1236" s="25" t="s">
        <v>389</v>
      </c>
      <c r="E1236" s="25">
        <f>IF(D1236="",0,VLOOKUP(D1236,city!$D$4:$K$352,8,0))</f>
        <v>336</v>
      </c>
      <c r="F1236" s="25">
        <v>1</v>
      </c>
      <c r="G1236" s="25">
        <v>0</v>
      </c>
      <c r="H1236" s="25" t="s">
        <v>11126</v>
      </c>
      <c r="J1236" s="25" t="str">
        <f>IF(I1236="","",VLOOKUP(I1236,speciality!$B$4:$J$1737,9,0))</f>
        <v/>
      </c>
      <c r="K1236" s="25" t="str">
        <f t="shared" si="16"/>
        <v>3,-1</v>
      </c>
      <c r="L1236" s="25">
        <v>0</v>
      </c>
      <c r="M1236" s="25">
        <v>0</v>
      </c>
      <c r="N1236" s="25">
        <v>0</v>
      </c>
      <c r="O1236" s="25">
        <v>0</v>
      </c>
      <c r="P1236" s="17">
        <v>0</v>
      </c>
      <c r="Q1236" s="17">
        <v>3000</v>
      </c>
      <c r="R1236" s="17">
        <v>0</v>
      </c>
    </row>
    <row r="1237" spans="1:18" ht="27">
      <c r="A1237" s="17">
        <v>201050</v>
      </c>
      <c r="B1237" s="24" t="s">
        <v>13123</v>
      </c>
      <c r="C1237" s="25">
        <v>2</v>
      </c>
      <c r="D1237" s="25" t="s">
        <v>389</v>
      </c>
      <c r="E1237" s="25">
        <f>IF(D1237="",0,VLOOKUP(D1237,city!$D$4:$K$352,8,0))</f>
        <v>336</v>
      </c>
      <c r="F1237" s="25">
        <v>1</v>
      </c>
      <c r="G1237" s="25">
        <v>0</v>
      </c>
      <c r="H1237" s="25" t="s">
        <v>11126</v>
      </c>
      <c r="J1237" s="25" t="str">
        <f>IF(I1237="","",VLOOKUP(I1237,speciality!$B$4:$J$1737,9,0))</f>
        <v/>
      </c>
      <c r="K1237" s="25" t="str">
        <f t="shared" si="16"/>
        <v>3,-1</v>
      </c>
      <c r="L1237" s="25">
        <v>0</v>
      </c>
      <c r="M1237" s="25">
        <v>0</v>
      </c>
      <c r="N1237" s="25">
        <v>0</v>
      </c>
      <c r="O1237" s="25">
        <v>0</v>
      </c>
      <c r="P1237" s="17">
        <v>0</v>
      </c>
      <c r="Q1237" s="17">
        <v>3000</v>
      </c>
      <c r="R1237" s="17">
        <v>0</v>
      </c>
    </row>
    <row r="1238" spans="1:18" ht="27">
      <c r="A1238" s="17">
        <v>201051</v>
      </c>
      <c r="B1238" s="24" t="s">
        <v>13124</v>
      </c>
      <c r="C1238" s="25">
        <v>2</v>
      </c>
      <c r="D1238" s="25" t="s">
        <v>389</v>
      </c>
      <c r="E1238" s="25">
        <f>IF(D1238="",0,VLOOKUP(D1238,city!$D$4:$K$352,8,0))</f>
        <v>336</v>
      </c>
      <c r="F1238" s="25">
        <v>1</v>
      </c>
      <c r="G1238" s="25">
        <v>0</v>
      </c>
      <c r="H1238" s="25" t="s">
        <v>11126</v>
      </c>
      <c r="J1238" s="25" t="str">
        <f>IF(I1238="","",VLOOKUP(I1238,speciality!$B$4:$J$1737,9,0))</f>
        <v/>
      </c>
      <c r="K1238" s="25" t="str">
        <f t="shared" si="16"/>
        <v>3,-1</v>
      </c>
      <c r="L1238" s="25">
        <v>0</v>
      </c>
      <c r="M1238" s="25">
        <v>0</v>
      </c>
      <c r="N1238" s="25">
        <v>0</v>
      </c>
      <c r="O1238" s="25">
        <v>0</v>
      </c>
      <c r="P1238" s="17">
        <v>0</v>
      </c>
      <c r="Q1238" s="17">
        <v>3000</v>
      </c>
      <c r="R1238" s="17">
        <v>0</v>
      </c>
    </row>
    <row r="1239" spans="1:18" ht="27">
      <c r="A1239" s="17">
        <v>201052</v>
      </c>
      <c r="B1239" s="24" t="s">
        <v>13125</v>
      </c>
      <c r="C1239" s="25">
        <v>2</v>
      </c>
      <c r="D1239" s="25" t="s">
        <v>389</v>
      </c>
      <c r="E1239" s="25">
        <f>IF(D1239="",0,VLOOKUP(D1239,city!$D$4:$K$352,8,0))</f>
        <v>336</v>
      </c>
      <c r="F1239" s="25">
        <v>1</v>
      </c>
      <c r="G1239" s="25">
        <v>0</v>
      </c>
      <c r="H1239" s="25" t="s">
        <v>11126</v>
      </c>
      <c r="J1239" s="25" t="str">
        <f>IF(I1239="","",VLOOKUP(I1239,speciality!$B$4:$J$1737,9,0))</f>
        <v/>
      </c>
      <c r="K1239" s="25" t="str">
        <f t="shared" si="16"/>
        <v>3,-1</v>
      </c>
      <c r="L1239" s="25">
        <v>0</v>
      </c>
      <c r="M1239" s="25">
        <v>0</v>
      </c>
      <c r="N1239" s="25">
        <v>0</v>
      </c>
      <c r="O1239" s="25">
        <v>0</v>
      </c>
      <c r="P1239" s="17">
        <v>0</v>
      </c>
      <c r="Q1239" s="17">
        <v>3000</v>
      </c>
      <c r="R1239" s="17">
        <v>0</v>
      </c>
    </row>
    <row r="1240" spans="1:18" ht="27">
      <c r="A1240" s="17">
        <v>201053</v>
      </c>
      <c r="B1240" s="24" t="s">
        <v>13126</v>
      </c>
      <c r="C1240" s="25">
        <v>2</v>
      </c>
      <c r="D1240" s="25" t="s">
        <v>384</v>
      </c>
      <c r="E1240" s="25">
        <f>IF(D1240="",0,VLOOKUP(D1240,city!$D$4:$K$352,8,0))</f>
        <v>331</v>
      </c>
      <c r="F1240" s="25">
        <v>1</v>
      </c>
      <c r="G1240" s="25">
        <v>0</v>
      </c>
      <c r="H1240" s="25" t="s">
        <v>11126</v>
      </c>
      <c r="J1240" s="25" t="str">
        <f>IF(I1240="","",VLOOKUP(I1240,speciality!$B$4:$J$1737,9,0))</f>
        <v/>
      </c>
      <c r="K1240" s="25" t="str">
        <f t="shared" si="16"/>
        <v>3,-1</v>
      </c>
      <c r="L1240" s="25">
        <v>0</v>
      </c>
      <c r="M1240" s="25">
        <v>0</v>
      </c>
      <c r="N1240" s="25">
        <v>0</v>
      </c>
      <c r="O1240" s="25">
        <v>0</v>
      </c>
      <c r="P1240" s="17">
        <v>0</v>
      </c>
      <c r="Q1240" s="17">
        <v>3000</v>
      </c>
      <c r="R1240" s="17">
        <v>0</v>
      </c>
    </row>
    <row r="1241" spans="1:18" ht="27">
      <c r="A1241" s="17">
        <v>201054</v>
      </c>
      <c r="B1241" s="24" t="s">
        <v>13127</v>
      </c>
      <c r="C1241" s="25">
        <v>2</v>
      </c>
      <c r="D1241" s="25" t="s">
        <v>384</v>
      </c>
      <c r="E1241" s="25">
        <f>IF(D1241="",0,VLOOKUP(D1241,city!$D$4:$K$352,8,0))</f>
        <v>331</v>
      </c>
      <c r="F1241" s="25">
        <v>1</v>
      </c>
      <c r="G1241" s="25">
        <v>0</v>
      </c>
      <c r="H1241" s="25" t="s">
        <v>11126</v>
      </c>
      <c r="J1241" s="25" t="str">
        <f>IF(I1241="","",VLOOKUP(I1241,speciality!$B$4:$J$1737,9,0))</f>
        <v/>
      </c>
      <c r="K1241" s="25" t="str">
        <f t="shared" si="16"/>
        <v>3,-1</v>
      </c>
      <c r="L1241" s="25">
        <v>0</v>
      </c>
      <c r="M1241" s="25">
        <v>0</v>
      </c>
      <c r="N1241" s="25">
        <v>0</v>
      </c>
      <c r="O1241" s="25">
        <v>0</v>
      </c>
      <c r="P1241" s="17">
        <v>0</v>
      </c>
      <c r="Q1241" s="17">
        <v>3000</v>
      </c>
      <c r="R1241" s="17">
        <v>0</v>
      </c>
    </row>
    <row r="1242" spans="1:18" ht="27">
      <c r="A1242" s="17">
        <v>201055</v>
      </c>
      <c r="B1242" s="24" t="s">
        <v>13128</v>
      </c>
      <c r="C1242" s="25">
        <v>2</v>
      </c>
      <c r="D1242" s="25" t="s">
        <v>384</v>
      </c>
      <c r="E1242" s="25">
        <f>IF(D1242="",0,VLOOKUP(D1242,city!$D$4:$K$352,8,0))</f>
        <v>331</v>
      </c>
      <c r="F1242" s="25">
        <v>1</v>
      </c>
      <c r="G1242" s="25">
        <v>0</v>
      </c>
      <c r="H1242" s="25" t="s">
        <v>11126</v>
      </c>
      <c r="J1242" s="25" t="str">
        <f>IF(I1242="","",VLOOKUP(I1242,speciality!$B$4:$J$1737,9,0))</f>
        <v/>
      </c>
      <c r="K1242" s="25" t="str">
        <f t="shared" si="16"/>
        <v>3,-1</v>
      </c>
      <c r="L1242" s="25">
        <v>0</v>
      </c>
      <c r="M1242" s="25">
        <v>0</v>
      </c>
      <c r="N1242" s="25">
        <v>0</v>
      </c>
      <c r="O1242" s="25">
        <v>0</v>
      </c>
      <c r="P1242" s="17">
        <v>0</v>
      </c>
      <c r="Q1242" s="17">
        <v>3000</v>
      </c>
      <c r="R1242" s="17">
        <v>0</v>
      </c>
    </row>
    <row r="1243" spans="1:18" ht="27">
      <c r="A1243" s="17">
        <v>201056</v>
      </c>
      <c r="B1243" s="24" t="s">
        <v>13129</v>
      </c>
      <c r="C1243" s="25">
        <v>2</v>
      </c>
      <c r="D1243" s="25" t="s">
        <v>384</v>
      </c>
      <c r="E1243" s="25">
        <f>IF(D1243="",0,VLOOKUP(D1243,city!$D$4:$K$352,8,0))</f>
        <v>331</v>
      </c>
      <c r="F1243" s="25">
        <v>1</v>
      </c>
      <c r="G1243" s="25">
        <v>0</v>
      </c>
      <c r="H1243" s="25" t="s">
        <v>11126</v>
      </c>
      <c r="J1243" s="25" t="str">
        <f>IF(I1243="","",VLOOKUP(I1243,speciality!$B$4:$J$1737,9,0))</f>
        <v/>
      </c>
      <c r="K1243" s="25" t="str">
        <f t="shared" si="16"/>
        <v>3,-1</v>
      </c>
      <c r="L1243" s="25">
        <v>0</v>
      </c>
      <c r="M1243" s="25">
        <v>0</v>
      </c>
      <c r="N1243" s="25">
        <v>0</v>
      </c>
      <c r="O1243" s="25">
        <v>0</v>
      </c>
      <c r="P1243" s="17">
        <v>0</v>
      </c>
      <c r="Q1243" s="17">
        <v>3000</v>
      </c>
      <c r="R1243" s="17">
        <v>0</v>
      </c>
    </row>
    <row r="1244" spans="1:18" ht="27">
      <c r="A1244" s="17">
        <v>201057</v>
      </c>
      <c r="B1244" s="24" t="s">
        <v>13130</v>
      </c>
      <c r="C1244" s="25">
        <v>2</v>
      </c>
      <c r="D1244" s="25" t="s">
        <v>390</v>
      </c>
      <c r="E1244" s="25">
        <f>IF(D1244="",0,VLOOKUP(D1244,city!$D$4:$K$352,8,0))</f>
        <v>337</v>
      </c>
      <c r="F1244" s="25">
        <v>1</v>
      </c>
      <c r="G1244" s="25">
        <v>0</v>
      </c>
      <c r="H1244" s="25" t="s">
        <v>11126</v>
      </c>
      <c r="J1244" s="25" t="str">
        <f>IF(I1244="","",VLOOKUP(I1244,speciality!$B$4:$J$1737,9,0))</f>
        <v/>
      </c>
      <c r="K1244" s="25" t="str">
        <f t="shared" si="16"/>
        <v>3,-1</v>
      </c>
      <c r="L1244" s="25">
        <v>0</v>
      </c>
      <c r="M1244" s="25">
        <v>0</v>
      </c>
      <c r="N1244" s="25">
        <v>0</v>
      </c>
      <c r="O1244" s="25">
        <v>0</v>
      </c>
      <c r="P1244" s="17">
        <v>0</v>
      </c>
      <c r="Q1244" s="17">
        <v>3000</v>
      </c>
      <c r="R1244" s="17">
        <v>0</v>
      </c>
    </row>
    <row r="1245" spans="1:18">
      <c r="A1245" s="17">
        <v>201058</v>
      </c>
      <c r="B1245" s="24" t="s">
        <v>13131</v>
      </c>
      <c r="C1245" s="25">
        <v>2</v>
      </c>
      <c r="D1245" s="25" t="s">
        <v>390</v>
      </c>
      <c r="E1245" s="25">
        <f>IF(D1245="",0,VLOOKUP(D1245,city!$D$4:$K$352,8,0))</f>
        <v>337</v>
      </c>
      <c r="F1245" s="25">
        <v>1</v>
      </c>
      <c r="G1245" s="25">
        <v>0</v>
      </c>
      <c r="H1245" s="25" t="s">
        <v>11126</v>
      </c>
      <c r="I1245" s="25" t="s">
        <v>13132</v>
      </c>
      <c r="J1245" s="25">
        <f>IF(I1245="","",VLOOKUP(I1245,speciality!$B$4:$J$1737,9,0))</f>
        <v>133701</v>
      </c>
      <c r="K1245" s="25" t="str">
        <f t="shared" si="16"/>
        <v>4,133701</v>
      </c>
      <c r="L1245" s="25">
        <v>0</v>
      </c>
      <c r="M1245" s="25">
        <v>0</v>
      </c>
      <c r="N1245" s="25">
        <v>0</v>
      </c>
      <c r="O1245" s="25">
        <v>0</v>
      </c>
      <c r="P1245" s="17">
        <v>0</v>
      </c>
      <c r="Q1245" s="17">
        <v>3000</v>
      </c>
      <c r="R1245" s="17">
        <v>0</v>
      </c>
    </row>
    <row r="1246" spans="1:18" ht="27">
      <c r="A1246" s="17">
        <v>201059</v>
      </c>
      <c r="B1246" s="24" t="s">
        <v>13133</v>
      </c>
      <c r="C1246" s="25">
        <v>2</v>
      </c>
      <c r="D1246" s="25" t="s">
        <v>390</v>
      </c>
      <c r="E1246" s="25">
        <f>IF(D1246="",0,VLOOKUP(D1246,city!$D$4:$K$352,8,0))</f>
        <v>337</v>
      </c>
      <c r="F1246" s="25">
        <v>1</v>
      </c>
      <c r="G1246" s="25">
        <v>0</v>
      </c>
      <c r="H1246" s="25" t="s">
        <v>11126</v>
      </c>
      <c r="J1246" s="25" t="str">
        <f>IF(I1246="","",VLOOKUP(I1246,speciality!$B$4:$J$1737,9,0))</f>
        <v/>
      </c>
      <c r="K1246" s="25" t="str">
        <f t="shared" si="16"/>
        <v>3,-1</v>
      </c>
      <c r="L1246" s="25">
        <v>0</v>
      </c>
      <c r="M1246" s="25">
        <v>0</v>
      </c>
      <c r="N1246" s="25">
        <v>0</v>
      </c>
      <c r="O1246" s="25">
        <v>0</v>
      </c>
      <c r="P1246" s="17">
        <v>0</v>
      </c>
      <c r="Q1246" s="17">
        <v>3000</v>
      </c>
      <c r="R1246" s="17">
        <v>0</v>
      </c>
    </row>
    <row r="1247" spans="1:18" ht="27">
      <c r="A1247" s="17">
        <v>201060</v>
      </c>
      <c r="B1247" s="24" t="s">
        <v>13134</v>
      </c>
      <c r="C1247" s="25">
        <v>2</v>
      </c>
      <c r="D1247" s="25" t="s">
        <v>390</v>
      </c>
      <c r="E1247" s="25">
        <f>IF(D1247="",0,VLOOKUP(D1247,city!$D$4:$K$352,8,0))</f>
        <v>337</v>
      </c>
      <c r="F1247" s="25">
        <v>1</v>
      </c>
      <c r="G1247" s="25">
        <v>0</v>
      </c>
      <c r="H1247" s="25" t="s">
        <v>11126</v>
      </c>
      <c r="J1247" s="25" t="str">
        <f>IF(I1247="","",VLOOKUP(I1247,speciality!$B$4:$J$1737,9,0))</f>
        <v/>
      </c>
      <c r="K1247" s="25" t="str">
        <f t="shared" si="16"/>
        <v>3,-1</v>
      </c>
      <c r="L1247" s="25">
        <v>0</v>
      </c>
      <c r="M1247" s="25">
        <v>0</v>
      </c>
      <c r="N1247" s="25">
        <v>0</v>
      </c>
      <c r="O1247" s="25">
        <v>0</v>
      </c>
      <c r="P1247" s="17">
        <v>0</v>
      </c>
      <c r="Q1247" s="17">
        <v>3000</v>
      </c>
      <c r="R1247" s="17">
        <v>0</v>
      </c>
    </row>
    <row r="1248" spans="1:18" ht="27">
      <c r="A1248" s="17">
        <v>201061</v>
      </c>
      <c r="B1248" s="24" t="s">
        <v>13135</v>
      </c>
      <c r="C1248" s="25">
        <v>2</v>
      </c>
      <c r="D1248" s="25" t="s">
        <v>385</v>
      </c>
      <c r="E1248" s="25">
        <f>IF(D1248="",0,VLOOKUP(D1248,city!$D$4:$K$352,8,0))</f>
        <v>332</v>
      </c>
      <c r="F1248" s="25">
        <v>1</v>
      </c>
      <c r="G1248" s="25">
        <v>0</v>
      </c>
      <c r="H1248" s="25" t="s">
        <v>11126</v>
      </c>
      <c r="I1248" s="25" t="s">
        <v>13136</v>
      </c>
      <c r="J1248" s="25">
        <f>IF(I1248="","",VLOOKUP(I1248,speciality!$B$4:$J$1737,9,0))</f>
        <v>133202</v>
      </c>
      <c r="K1248" s="25" t="str">
        <f t="shared" si="16"/>
        <v>4,133202</v>
      </c>
      <c r="L1248" s="25">
        <v>0</v>
      </c>
      <c r="M1248" s="25">
        <v>0</v>
      </c>
      <c r="N1248" s="25">
        <v>0</v>
      </c>
      <c r="O1248" s="25">
        <v>0</v>
      </c>
      <c r="P1248" s="17">
        <v>0</v>
      </c>
      <c r="Q1248" s="17">
        <v>3000</v>
      </c>
      <c r="R1248" s="17">
        <v>0</v>
      </c>
    </row>
    <row r="1249" spans="1:18" ht="27">
      <c r="A1249" s="17">
        <v>201062</v>
      </c>
      <c r="B1249" s="24" t="s">
        <v>13137</v>
      </c>
      <c r="C1249" s="25">
        <v>2</v>
      </c>
      <c r="D1249" s="25" t="s">
        <v>385</v>
      </c>
      <c r="E1249" s="25">
        <f>IF(D1249="",0,VLOOKUP(D1249,city!$D$4:$K$352,8,0))</f>
        <v>332</v>
      </c>
      <c r="F1249" s="25">
        <v>1</v>
      </c>
      <c r="G1249" s="25">
        <v>0</v>
      </c>
      <c r="H1249" s="25" t="s">
        <v>11126</v>
      </c>
      <c r="J1249" s="25" t="str">
        <f>IF(I1249="","",VLOOKUP(I1249,speciality!$B$4:$J$1737,9,0))</f>
        <v/>
      </c>
      <c r="K1249" s="25" t="str">
        <f t="shared" si="16"/>
        <v>3,-1</v>
      </c>
      <c r="L1249" s="25">
        <v>0</v>
      </c>
      <c r="M1249" s="25">
        <v>0</v>
      </c>
      <c r="N1249" s="25">
        <v>0</v>
      </c>
      <c r="O1249" s="25">
        <v>0</v>
      </c>
      <c r="P1249" s="17">
        <v>0</v>
      </c>
      <c r="Q1249" s="17">
        <v>3000</v>
      </c>
      <c r="R1249" s="17">
        <v>0</v>
      </c>
    </row>
    <row r="1250" spans="1:18" ht="27">
      <c r="A1250" s="17">
        <v>201063</v>
      </c>
      <c r="B1250" s="24" t="s">
        <v>13138</v>
      </c>
      <c r="C1250" s="25">
        <v>2</v>
      </c>
      <c r="D1250" s="25" t="s">
        <v>385</v>
      </c>
      <c r="E1250" s="25">
        <f>IF(D1250="",0,VLOOKUP(D1250,city!$D$4:$K$352,8,0))</f>
        <v>332</v>
      </c>
      <c r="F1250" s="25">
        <v>1</v>
      </c>
      <c r="G1250" s="25">
        <v>0</v>
      </c>
      <c r="H1250" s="25" t="s">
        <v>11126</v>
      </c>
      <c r="J1250" s="25" t="str">
        <f>IF(I1250="","",VLOOKUP(I1250,speciality!$B$4:$J$1737,9,0))</f>
        <v/>
      </c>
      <c r="K1250" s="25" t="str">
        <f t="shared" si="16"/>
        <v>3,-1</v>
      </c>
      <c r="L1250" s="25">
        <v>0</v>
      </c>
      <c r="M1250" s="25">
        <v>0</v>
      </c>
      <c r="N1250" s="25">
        <v>0</v>
      </c>
      <c r="O1250" s="25">
        <v>0</v>
      </c>
      <c r="P1250" s="17">
        <v>0</v>
      </c>
      <c r="Q1250" s="17">
        <v>3000</v>
      </c>
      <c r="R1250" s="17">
        <v>0</v>
      </c>
    </row>
    <row r="1251" spans="1:18">
      <c r="A1251" s="17">
        <v>201064</v>
      </c>
      <c r="B1251" s="24" t="s">
        <v>13139</v>
      </c>
      <c r="C1251" s="25">
        <v>2</v>
      </c>
      <c r="D1251" s="25" t="s">
        <v>385</v>
      </c>
      <c r="E1251" s="25">
        <f>IF(D1251="",0,VLOOKUP(D1251,city!$D$4:$K$352,8,0))</f>
        <v>332</v>
      </c>
      <c r="F1251" s="25">
        <v>1</v>
      </c>
      <c r="G1251" s="25">
        <v>0</v>
      </c>
      <c r="H1251" s="25" t="s">
        <v>11126</v>
      </c>
      <c r="J1251" s="25" t="str">
        <f>IF(I1251="","",VLOOKUP(I1251,speciality!$B$4:$J$1737,9,0))</f>
        <v/>
      </c>
      <c r="K1251" s="25" t="str">
        <f t="shared" si="16"/>
        <v>3,-1</v>
      </c>
      <c r="L1251" s="25">
        <v>0</v>
      </c>
      <c r="M1251" s="25">
        <v>0</v>
      </c>
      <c r="N1251" s="25">
        <v>0</v>
      </c>
      <c r="O1251" s="25">
        <v>0</v>
      </c>
      <c r="P1251" s="17">
        <v>0</v>
      </c>
      <c r="Q1251" s="17">
        <v>3000</v>
      </c>
      <c r="R1251" s="17">
        <v>0</v>
      </c>
    </row>
    <row r="1252" spans="1:18" ht="27">
      <c r="A1252" s="17">
        <v>201065</v>
      </c>
      <c r="B1252" s="24" t="s">
        <v>13140</v>
      </c>
      <c r="C1252" s="25">
        <v>2</v>
      </c>
      <c r="D1252" s="25" t="s">
        <v>386</v>
      </c>
      <c r="E1252" s="25">
        <f>IF(D1252="",0,VLOOKUP(D1252,city!$D$4:$K$352,8,0))</f>
        <v>333</v>
      </c>
      <c r="F1252" s="25">
        <v>1</v>
      </c>
      <c r="G1252" s="25">
        <v>0</v>
      </c>
      <c r="H1252" s="25" t="s">
        <v>11126</v>
      </c>
      <c r="I1252" s="25" t="s">
        <v>13141</v>
      </c>
      <c r="J1252" s="25">
        <f>IF(I1252="","",VLOOKUP(I1252,speciality!$B$4:$J$1737,9,0))</f>
        <v>133305</v>
      </c>
      <c r="K1252" s="25" t="str">
        <f t="shared" si="16"/>
        <v>4,133305</v>
      </c>
      <c r="L1252" s="25">
        <v>0</v>
      </c>
      <c r="M1252" s="25">
        <v>0</v>
      </c>
      <c r="N1252" s="25">
        <v>0</v>
      </c>
      <c r="O1252" s="25">
        <v>0</v>
      </c>
      <c r="P1252" s="17">
        <v>0</v>
      </c>
      <c r="Q1252" s="17">
        <v>3000</v>
      </c>
      <c r="R1252" s="17">
        <v>0</v>
      </c>
    </row>
    <row r="1253" spans="1:18" ht="27">
      <c r="A1253" s="17">
        <v>201066</v>
      </c>
      <c r="B1253" s="24" t="s">
        <v>13142</v>
      </c>
      <c r="C1253" s="25">
        <v>2</v>
      </c>
      <c r="D1253" s="25" t="s">
        <v>386</v>
      </c>
      <c r="E1253" s="25">
        <f>IF(D1253="",0,VLOOKUP(D1253,city!$D$4:$K$352,8,0))</f>
        <v>333</v>
      </c>
      <c r="F1253" s="25">
        <v>1</v>
      </c>
      <c r="G1253" s="25">
        <v>0</v>
      </c>
      <c r="H1253" s="25" t="s">
        <v>11126</v>
      </c>
      <c r="J1253" s="25" t="str">
        <f>IF(I1253="","",VLOOKUP(I1253,speciality!$B$4:$J$1737,9,0))</f>
        <v/>
      </c>
      <c r="K1253" s="25" t="str">
        <f t="shared" si="16"/>
        <v>3,-1</v>
      </c>
      <c r="L1253" s="25">
        <v>0</v>
      </c>
      <c r="M1253" s="25">
        <v>0</v>
      </c>
      <c r="N1253" s="25">
        <v>0</v>
      </c>
      <c r="O1253" s="25">
        <v>0</v>
      </c>
      <c r="P1253" s="17">
        <v>0</v>
      </c>
      <c r="Q1253" s="17">
        <v>3000</v>
      </c>
      <c r="R1253" s="17">
        <v>0</v>
      </c>
    </row>
    <row r="1254" spans="1:18" ht="27">
      <c r="A1254" s="17">
        <v>201067</v>
      </c>
      <c r="B1254" s="24" t="s">
        <v>13143</v>
      </c>
      <c r="C1254" s="25">
        <v>2</v>
      </c>
      <c r="D1254" s="25" t="s">
        <v>386</v>
      </c>
      <c r="E1254" s="25">
        <f>IF(D1254="",0,VLOOKUP(D1254,city!$D$4:$K$352,8,0))</f>
        <v>333</v>
      </c>
      <c r="F1254" s="25">
        <v>1</v>
      </c>
      <c r="G1254" s="25">
        <v>0</v>
      </c>
      <c r="H1254" s="25" t="s">
        <v>11126</v>
      </c>
      <c r="J1254" s="25" t="str">
        <f>IF(I1254="","",VLOOKUP(I1254,speciality!$B$4:$J$1737,9,0))</f>
        <v/>
      </c>
      <c r="K1254" s="25" t="str">
        <f t="shared" si="16"/>
        <v>3,-1</v>
      </c>
      <c r="L1254" s="25">
        <v>0</v>
      </c>
      <c r="M1254" s="25">
        <v>0</v>
      </c>
      <c r="N1254" s="25">
        <v>0</v>
      </c>
      <c r="O1254" s="25">
        <v>0</v>
      </c>
      <c r="P1254" s="17">
        <v>0</v>
      </c>
      <c r="Q1254" s="17">
        <v>3000</v>
      </c>
      <c r="R1254" s="17">
        <v>0</v>
      </c>
    </row>
    <row r="1255" spans="1:18">
      <c r="A1255" s="17">
        <v>201068</v>
      </c>
      <c r="B1255" s="24" t="s">
        <v>13144</v>
      </c>
      <c r="C1255" s="25">
        <v>2</v>
      </c>
      <c r="D1255" s="25" t="s">
        <v>386</v>
      </c>
      <c r="E1255" s="25">
        <f>IF(D1255="",0,VLOOKUP(D1255,city!$D$4:$K$352,8,0))</f>
        <v>333</v>
      </c>
      <c r="F1255" s="25">
        <v>1</v>
      </c>
      <c r="G1255" s="25">
        <v>0</v>
      </c>
      <c r="H1255" s="25" t="s">
        <v>11126</v>
      </c>
      <c r="J1255" s="25" t="str">
        <f>IF(I1255="","",VLOOKUP(I1255,speciality!$B$4:$J$1737,9,0))</f>
        <v/>
      </c>
      <c r="K1255" s="25" t="str">
        <f t="shared" si="16"/>
        <v>3,-1</v>
      </c>
      <c r="L1255" s="25">
        <v>0</v>
      </c>
      <c r="M1255" s="25">
        <v>0</v>
      </c>
      <c r="N1255" s="25">
        <v>0</v>
      </c>
      <c r="O1255" s="25">
        <v>0</v>
      </c>
      <c r="P1255" s="17">
        <v>0</v>
      </c>
      <c r="Q1255" s="17">
        <v>3000</v>
      </c>
      <c r="R1255" s="17">
        <v>0</v>
      </c>
    </row>
    <row r="1256" spans="1:18" ht="27">
      <c r="A1256" s="17">
        <v>201069</v>
      </c>
      <c r="B1256" s="24" t="s">
        <v>13145</v>
      </c>
      <c r="C1256" s="25">
        <v>2</v>
      </c>
      <c r="D1256" s="25" t="s">
        <v>391</v>
      </c>
      <c r="E1256" s="25">
        <f>IF(D1256="",0,VLOOKUP(D1256,city!$D$4:$K$352,8,0))</f>
        <v>338</v>
      </c>
      <c r="F1256" s="25">
        <v>1</v>
      </c>
      <c r="G1256" s="25">
        <v>0</v>
      </c>
      <c r="H1256" s="25" t="s">
        <v>11126</v>
      </c>
      <c r="J1256" s="25" t="str">
        <f>IF(I1256="","",VLOOKUP(I1256,speciality!$B$4:$J$1737,9,0))</f>
        <v/>
      </c>
      <c r="K1256" s="25" t="str">
        <f t="shared" si="16"/>
        <v>3,-1</v>
      </c>
      <c r="L1256" s="25">
        <v>0</v>
      </c>
      <c r="M1256" s="25">
        <v>0</v>
      </c>
      <c r="N1256" s="25">
        <v>0</v>
      </c>
      <c r="O1256" s="25">
        <v>0</v>
      </c>
      <c r="P1256" s="17">
        <v>0</v>
      </c>
      <c r="Q1256" s="17">
        <v>3000</v>
      </c>
      <c r="R1256" s="17">
        <v>0</v>
      </c>
    </row>
    <row r="1257" spans="1:18" ht="27">
      <c r="A1257" s="17">
        <v>201070</v>
      </c>
      <c r="B1257" s="24" t="s">
        <v>13146</v>
      </c>
      <c r="C1257" s="25">
        <v>2</v>
      </c>
      <c r="D1257" s="25" t="s">
        <v>391</v>
      </c>
      <c r="E1257" s="25">
        <f>IF(D1257="",0,VLOOKUP(D1257,city!$D$4:$K$352,8,0))</f>
        <v>338</v>
      </c>
      <c r="F1257" s="25">
        <v>1</v>
      </c>
      <c r="G1257" s="25">
        <v>0</v>
      </c>
      <c r="H1257" s="25" t="s">
        <v>11126</v>
      </c>
      <c r="J1257" s="25" t="str">
        <f>IF(I1257="","",VLOOKUP(I1257,speciality!$B$4:$J$1737,9,0))</f>
        <v/>
      </c>
      <c r="K1257" s="25" t="str">
        <f t="shared" si="16"/>
        <v>3,-1</v>
      </c>
      <c r="L1257" s="25">
        <v>0</v>
      </c>
      <c r="M1257" s="25">
        <v>0</v>
      </c>
      <c r="N1257" s="25">
        <v>0</v>
      </c>
      <c r="O1257" s="25">
        <v>0</v>
      </c>
      <c r="P1257" s="17">
        <v>0</v>
      </c>
      <c r="Q1257" s="17">
        <v>3000</v>
      </c>
      <c r="R1257" s="17">
        <v>0</v>
      </c>
    </row>
    <row r="1258" spans="1:18" ht="27">
      <c r="A1258" s="17">
        <v>201071</v>
      </c>
      <c r="B1258" s="24" t="s">
        <v>13147</v>
      </c>
      <c r="C1258" s="25">
        <v>2</v>
      </c>
      <c r="D1258" s="25" t="s">
        <v>391</v>
      </c>
      <c r="E1258" s="25">
        <f>IF(D1258="",0,VLOOKUP(D1258,city!$D$4:$K$352,8,0))</f>
        <v>338</v>
      </c>
      <c r="F1258" s="25">
        <v>1</v>
      </c>
      <c r="G1258" s="25">
        <v>0</v>
      </c>
      <c r="H1258" s="25" t="s">
        <v>11126</v>
      </c>
      <c r="J1258" s="25" t="str">
        <f>IF(I1258="","",VLOOKUP(I1258,speciality!$B$4:$J$1737,9,0))</f>
        <v/>
      </c>
      <c r="K1258" s="25" t="str">
        <f t="shared" si="16"/>
        <v>3,-1</v>
      </c>
      <c r="L1258" s="25">
        <v>0</v>
      </c>
      <c r="M1258" s="25">
        <v>0</v>
      </c>
      <c r="N1258" s="25">
        <v>0</v>
      </c>
      <c r="O1258" s="25">
        <v>0</v>
      </c>
      <c r="P1258" s="17">
        <v>0</v>
      </c>
      <c r="Q1258" s="17">
        <v>3000</v>
      </c>
      <c r="R1258" s="17">
        <v>0</v>
      </c>
    </row>
    <row r="1259" spans="1:18" ht="40.5">
      <c r="A1259" s="17">
        <v>201072</v>
      </c>
      <c r="B1259" s="24" t="s">
        <v>13148</v>
      </c>
      <c r="C1259" s="25">
        <v>2</v>
      </c>
      <c r="D1259" s="25" t="s">
        <v>391</v>
      </c>
      <c r="E1259" s="25">
        <f>IF(D1259="",0,VLOOKUP(D1259,city!$D$4:$K$352,8,0))</f>
        <v>338</v>
      </c>
      <c r="F1259" s="25">
        <v>1</v>
      </c>
      <c r="G1259" s="25">
        <v>0</v>
      </c>
      <c r="H1259" s="25" t="s">
        <v>11126</v>
      </c>
      <c r="I1259" s="25" t="s">
        <v>13149</v>
      </c>
      <c r="J1259" s="25">
        <f>IF(I1259="","",VLOOKUP(I1259,speciality!$B$4:$J$1737,9,0))</f>
        <v>133804</v>
      </c>
      <c r="K1259" s="25" t="str">
        <f t="shared" si="16"/>
        <v>4,133804</v>
      </c>
      <c r="L1259" s="25">
        <v>0</v>
      </c>
      <c r="M1259" s="25">
        <v>0</v>
      </c>
      <c r="N1259" s="25">
        <v>0</v>
      </c>
      <c r="O1259" s="25">
        <v>0</v>
      </c>
      <c r="P1259" s="17">
        <v>0</v>
      </c>
      <c r="Q1259" s="17">
        <v>3000</v>
      </c>
      <c r="R1259" s="17">
        <v>0</v>
      </c>
    </row>
    <row r="1260" spans="1:18" ht="27">
      <c r="A1260" s="17">
        <v>201073</v>
      </c>
      <c r="B1260" s="24" t="s">
        <v>13150</v>
      </c>
      <c r="C1260" s="25">
        <v>2</v>
      </c>
      <c r="D1260" s="25" t="s">
        <v>392</v>
      </c>
      <c r="E1260" s="25">
        <f>IF(D1260="",0,VLOOKUP(D1260,city!$D$4:$K$352,8,0))</f>
        <v>339</v>
      </c>
      <c r="F1260" s="25">
        <v>1</v>
      </c>
      <c r="G1260" s="25">
        <v>0</v>
      </c>
      <c r="H1260" s="25" t="s">
        <v>11126</v>
      </c>
      <c r="I1260" s="25" t="s">
        <v>13151</v>
      </c>
      <c r="J1260" s="25">
        <f>IF(I1260="","",VLOOKUP(I1260,speciality!$B$4:$J$1737,9,0))</f>
        <v>133902</v>
      </c>
      <c r="K1260" s="25" t="str">
        <f t="shared" si="16"/>
        <v>4,133902</v>
      </c>
      <c r="L1260" s="25">
        <v>0</v>
      </c>
      <c r="M1260" s="25">
        <v>0</v>
      </c>
      <c r="N1260" s="25">
        <v>0</v>
      </c>
      <c r="O1260" s="25">
        <v>0</v>
      </c>
      <c r="P1260" s="17">
        <v>0</v>
      </c>
      <c r="Q1260" s="17">
        <v>3000</v>
      </c>
      <c r="R1260" s="17">
        <v>0</v>
      </c>
    </row>
    <row r="1261" spans="1:18">
      <c r="A1261" s="17">
        <v>201074</v>
      </c>
      <c r="B1261" s="30" t="s">
        <v>13152</v>
      </c>
      <c r="C1261" s="25">
        <v>2</v>
      </c>
      <c r="D1261" s="25" t="s">
        <v>392</v>
      </c>
      <c r="E1261" s="25">
        <f>IF(D1261="",0,VLOOKUP(D1261,city!$D$4:$K$352,8,0))</f>
        <v>339</v>
      </c>
      <c r="F1261" s="25">
        <v>1</v>
      </c>
      <c r="G1261" s="25">
        <v>0</v>
      </c>
      <c r="H1261" s="25" t="s">
        <v>11126</v>
      </c>
      <c r="J1261" s="25" t="str">
        <f>IF(I1261="","",VLOOKUP(I1261,speciality!$B$4:$J$1737,9,0))</f>
        <v/>
      </c>
      <c r="K1261" s="25" t="str">
        <f t="shared" si="16"/>
        <v>3,-1</v>
      </c>
      <c r="L1261" s="25">
        <v>0</v>
      </c>
      <c r="M1261" s="25">
        <v>0</v>
      </c>
      <c r="N1261" s="25">
        <v>0</v>
      </c>
      <c r="O1261" s="25">
        <v>0</v>
      </c>
      <c r="P1261" s="17">
        <v>0</v>
      </c>
      <c r="Q1261" s="17">
        <v>3000</v>
      </c>
      <c r="R1261" s="17">
        <v>0</v>
      </c>
    </row>
    <row r="1262" spans="1:18" ht="27">
      <c r="A1262" s="17">
        <v>201075</v>
      </c>
      <c r="B1262" s="24" t="s">
        <v>13153</v>
      </c>
      <c r="C1262" s="25">
        <v>2</v>
      </c>
      <c r="D1262" s="25" t="s">
        <v>392</v>
      </c>
      <c r="E1262" s="25">
        <f>IF(D1262="",0,VLOOKUP(D1262,city!$D$4:$K$352,8,0))</f>
        <v>339</v>
      </c>
      <c r="F1262" s="25">
        <v>1</v>
      </c>
      <c r="G1262" s="25">
        <v>0</v>
      </c>
      <c r="H1262" s="25" t="s">
        <v>11126</v>
      </c>
      <c r="J1262" s="25" t="str">
        <f>IF(I1262="","",VLOOKUP(I1262,speciality!$B$4:$J$1737,9,0))</f>
        <v/>
      </c>
      <c r="K1262" s="25" t="str">
        <f t="shared" si="16"/>
        <v>3,-1</v>
      </c>
      <c r="L1262" s="25">
        <v>0</v>
      </c>
      <c r="M1262" s="25">
        <v>0</v>
      </c>
      <c r="N1262" s="25">
        <v>0</v>
      </c>
      <c r="O1262" s="25">
        <v>0</v>
      </c>
      <c r="P1262" s="17">
        <v>0</v>
      </c>
      <c r="Q1262" s="17">
        <v>3000</v>
      </c>
      <c r="R1262" s="17">
        <v>0</v>
      </c>
    </row>
    <row r="1263" spans="1:18">
      <c r="A1263" s="17">
        <v>201076</v>
      </c>
      <c r="B1263" s="24" t="s">
        <v>13154</v>
      </c>
      <c r="C1263" s="25">
        <v>2</v>
      </c>
      <c r="D1263" s="25" t="s">
        <v>392</v>
      </c>
      <c r="E1263" s="25">
        <f>IF(D1263="",0,VLOOKUP(D1263,city!$D$4:$K$352,8,0))</f>
        <v>339</v>
      </c>
      <c r="F1263" s="25">
        <v>1</v>
      </c>
      <c r="G1263" s="25">
        <v>0</v>
      </c>
      <c r="H1263" s="25" t="s">
        <v>11126</v>
      </c>
      <c r="J1263" s="25" t="str">
        <f>IF(I1263="","",VLOOKUP(I1263,speciality!$B$4:$J$1737,9,0))</f>
        <v/>
      </c>
      <c r="K1263" s="25" t="str">
        <f t="shared" si="16"/>
        <v>3,-1</v>
      </c>
      <c r="L1263" s="25">
        <v>0</v>
      </c>
      <c r="M1263" s="25">
        <v>0</v>
      </c>
      <c r="N1263" s="25">
        <v>0</v>
      </c>
      <c r="O1263" s="25">
        <v>0</v>
      </c>
      <c r="P1263" s="17">
        <v>0</v>
      </c>
      <c r="Q1263" s="17">
        <v>3000</v>
      </c>
      <c r="R1263" s="17">
        <v>0</v>
      </c>
    </row>
    <row r="1264" spans="1:18" ht="27">
      <c r="A1264" s="17">
        <v>201077</v>
      </c>
      <c r="B1264" s="24" t="s">
        <v>13155</v>
      </c>
      <c r="C1264" s="25">
        <v>2</v>
      </c>
      <c r="D1264" s="25" t="s">
        <v>393</v>
      </c>
      <c r="E1264" s="25">
        <f>IF(D1264="",0,VLOOKUP(D1264,city!$D$4:$K$352,8,0))</f>
        <v>340</v>
      </c>
      <c r="F1264" s="25">
        <v>1</v>
      </c>
      <c r="G1264" s="25">
        <v>0</v>
      </c>
      <c r="H1264" s="25" t="s">
        <v>11126</v>
      </c>
      <c r="I1264" s="25" t="s">
        <v>13156</v>
      </c>
      <c r="J1264" s="25">
        <f>IF(I1264="","",VLOOKUP(I1264,speciality!$B$4:$J$1737,9,0))</f>
        <v>134005</v>
      </c>
      <c r="K1264" s="25" t="str">
        <f t="shared" si="16"/>
        <v>4,134005</v>
      </c>
      <c r="L1264" s="25">
        <v>0</v>
      </c>
      <c r="M1264" s="25">
        <v>0</v>
      </c>
      <c r="N1264" s="25">
        <v>0</v>
      </c>
      <c r="O1264" s="25">
        <v>0</v>
      </c>
      <c r="P1264" s="17">
        <v>0</v>
      </c>
      <c r="Q1264" s="17">
        <v>3000</v>
      </c>
      <c r="R1264" s="17">
        <v>0</v>
      </c>
    </row>
    <row r="1265" spans="1:18" ht="27">
      <c r="A1265" s="17">
        <v>201078</v>
      </c>
      <c r="B1265" s="24" t="s">
        <v>13157</v>
      </c>
      <c r="C1265" s="25">
        <v>2</v>
      </c>
      <c r="D1265" s="25" t="s">
        <v>393</v>
      </c>
      <c r="E1265" s="25">
        <f>IF(D1265="",0,VLOOKUP(D1265,city!$D$4:$K$352,8,0))</f>
        <v>340</v>
      </c>
      <c r="F1265" s="25">
        <v>1</v>
      </c>
      <c r="G1265" s="25">
        <v>0</v>
      </c>
      <c r="H1265" s="25" t="s">
        <v>11126</v>
      </c>
      <c r="J1265" s="25" t="str">
        <f>IF(I1265="","",VLOOKUP(I1265,speciality!$B$4:$J$1737,9,0))</f>
        <v/>
      </c>
      <c r="K1265" s="25" t="str">
        <f t="shared" si="16"/>
        <v>3,-1</v>
      </c>
      <c r="L1265" s="25">
        <v>0</v>
      </c>
      <c r="M1265" s="25">
        <v>0</v>
      </c>
      <c r="N1265" s="25">
        <v>0</v>
      </c>
      <c r="O1265" s="25">
        <v>0</v>
      </c>
      <c r="P1265" s="17">
        <v>0</v>
      </c>
      <c r="Q1265" s="17">
        <v>3000</v>
      </c>
      <c r="R1265" s="17">
        <v>0</v>
      </c>
    </row>
    <row r="1266" spans="1:18" ht="27">
      <c r="A1266" s="17">
        <v>201079</v>
      </c>
      <c r="B1266" s="24" t="s">
        <v>13158</v>
      </c>
      <c r="C1266" s="25">
        <v>2</v>
      </c>
      <c r="D1266" s="25" t="s">
        <v>393</v>
      </c>
      <c r="E1266" s="25">
        <f>IF(D1266="",0,VLOOKUP(D1266,city!$D$4:$K$352,8,0))</f>
        <v>340</v>
      </c>
      <c r="F1266" s="25">
        <v>1</v>
      </c>
      <c r="G1266" s="25">
        <v>0</v>
      </c>
      <c r="H1266" s="25" t="s">
        <v>11126</v>
      </c>
      <c r="J1266" s="25" t="str">
        <f>IF(I1266="","",VLOOKUP(I1266,speciality!$B$4:$J$1737,9,0))</f>
        <v/>
      </c>
      <c r="K1266" s="25" t="str">
        <f t="shared" si="16"/>
        <v>3,-1</v>
      </c>
      <c r="L1266" s="25">
        <v>0</v>
      </c>
      <c r="M1266" s="25">
        <v>0</v>
      </c>
      <c r="N1266" s="25">
        <v>0</v>
      </c>
      <c r="O1266" s="25">
        <v>0</v>
      </c>
      <c r="P1266" s="17">
        <v>0</v>
      </c>
      <c r="Q1266" s="17">
        <v>3000</v>
      </c>
      <c r="R1266" s="17">
        <v>0</v>
      </c>
    </row>
    <row r="1267" spans="1:18" ht="27">
      <c r="A1267" s="17">
        <v>201080</v>
      </c>
      <c r="B1267" s="30" t="s">
        <v>13159</v>
      </c>
      <c r="C1267" s="25">
        <v>2</v>
      </c>
      <c r="D1267" s="25" t="s">
        <v>393</v>
      </c>
      <c r="E1267" s="25">
        <f>IF(D1267="",0,VLOOKUP(D1267,city!$D$4:$K$352,8,0))</f>
        <v>340</v>
      </c>
      <c r="F1267" s="25">
        <v>1</v>
      </c>
      <c r="G1267" s="25">
        <v>0</v>
      </c>
      <c r="H1267" s="25" t="s">
        <v>11126</v>
      </c>
      <c r="J1267" s="25" t="str">
        <f>IF(I1267="","",VLOOKUP(I1267,speciality!$B$4:$J$1737,9,0))</f>
        <v/>
      </c>
      <c r="K1267" s="25" t="str">
        <f t="shared" si="16"/>
        <v>3,-1</v>
      </c>
      <c r="L1267" s="25">
        <v>0</v>
      </c>
      <c r="M1267" s="25">
        <v>0</v>
      </c>
      <c r="N1267" s="25">
        <v>0</v>
      </c>
      <c r="O1267" s="25">
        <v>0</v>
      </c>
      <c r="P1267" s="17">
        <v>0</v>
      </c>
      <c r="Q1267" s="17">
        <v>3000</v>
      </c>
      <c r="R1267" s="17">
        <v>0</v>
      </c>
    </row>
    <row r="1268" spans="1:18" ht="27">
      <c r="A1268" s="17">
        <v>201081</v>
      </c>
      <c r="B1268" s="24" t="s">
        <v>13160</v>
      </c>
      <c r="C1268" s="25">
        <v>2</v>
      </c>
      <c r="D1268" s="36" t="s">
        <v>248</v>
      </c>
      <c r="E1268" s="25">
        <f>IF(D1268="",0,VLOOKUP(D1268,city!$D$4:$K$352,8,0))</f>
        <v>205</v>
      </c>
      <c r="F1268" s="25">
        <v>1</v>
      </c>
      <c r="G1268" s="25">
        <v>0</v>
      </c>
      <c r="H1268" s="25" t="s">
        <v>11126</v>
      </c>
      <c r="I1268" s="25" t="s">
        <v>13161</v>
      </c>
      <c r="J1268" s="25">
        <f>IF(I1268="","",VLOOKUP(I1268,speciality!$B$4:$J$1737,9,0))</f>
        <v>120605</v>
      </c>
      <c r="K1268" s="25" t="str">
        <f t="shared" si="16"/>
        <v>4,120605</v>
      </c>
      <c r="L1268" s="25">
        <v>0</v>
      </c>
      <c r="M1268" s="25">
        <v>0</v>
      </c>
      <c r="N1268" s="25">
        <v>0</v>
      </c>
      <c r="O1268" s="25">
        <v>0</v>
      </c>
      <c r="P1268" s="17">
        <v>0</v>
      </c>
      <c r="Q1268" s="17">
        <v>3000</v>
      </c>
      <c r="R1268" s="17">
        <v>0</v>
      </c>
    </row>
    <row r="1269" spans="1:18" ht="16.5">
      <c r="A1269" s="17">
        <v>201082</v>
      </c>
      <c r="B1269" s="30" t="s">
        <v>13162</v>
      </c>
      <c r="C1269" s="25">
        <v>2</v>
      </c>
      <c r="D1269" s="36" t="s">
        <v>248</v>
      </c>
      <c r="E1269" s="25">
        <f>IF(D1269="",0,VLOOKUP(D1269,city!$D$4:$K$352,8,0))</f>
        <v>205</v>
      </c>
      <c r="F1269" s="25">
        <v>1</v>
      </c>
      <c r="G1269" s="25">
        <v>0</v>
      </c>
      <c r="H1269" s="25" t="s">
        <v>11126</v>
      </c>
      <c r="J1269" s="25" t="str">
        <f>IF(I1269="","",VLOOKUP(I1269,speciality!$B$4:$J$1737,9,0))</f>
        <v/>
      </c>
      <c r="K1269" s="25" t="str">
        <f t="shared" si="16"/>
        <v>3,-1</v>
      </c>
      <c r="L1269" s="25">
        <v>0</v>
      </c>
      <c r="M1269" s="25">
        <v>0</v>
      </c>
      <c r="N1269" s="25">
        <v>0</v>
      </c>
      <c r="O1269" s="25">
        <v>0</v>
      </c>
      <c r="P1269" s="17">
        <v>0</v>
      </c>
      <c r="Q1269" s="17">
        <v>3000</v>
      </c>
      <c r="R1269" s="17">
        <v>0</v>
      </c>
    </row>
    <row r="1270" spans="1:18" ht="27">
      <c r="A1270" s="17">
        <v>201083</v>
      </c>
      <c r="B1270" s="30" t="s">
        <v>13163</v>
      </c>
      <c r="C1270" s="25">
        <v>2</v>
      </c>
      <c r="D1270" s="36" t="s">
        <v>248</v>
      </c>
      <c r="E1270" s="25">
        <f>IF(D1270="",0,VLOOKUP(D1270,city!$D$4:$K$352,8,0))</f>
        <v>205</v>
      </c>
      <c r="F1270" s="25">
        <v>1</v>
      </c>
      <c r="G1270" s="25">
        <v>0</v>
      </c>
      <c r="H1270" s="25" t="s">
        <v>11126</v>
      </c>
      <c r="J1270" s="25" t="str">
        <f>IF(I1270="","",VLOOKUP(I1270,speciality!$B$4:$J$1737,9,0))</f>
        <v/>
      </c>
      <c r="K1270" s="25" t="str">
        <f t="shared" si="16"/>
        <v>3,-1</v>
      </c>
      <c r="L1270" s="25">
        <v>0</v>
      </c>
      <c r="M1270" s="25">
        <v>0</v>
      </c>
      <c r="N1270" s="25">
        <v>0</v>
      </c>
      <c r="O1270" s="25">
        <v>0</v>
      </c>
      <c r="P1270" s="17">
        <v>0</v>
      </c>
      <c r="Q1270" s="17">
        <v>3000</v>
      </c>
      <c r="R1270" s="17">
        <v>0</v>
      </c>
    </row>
    <row r="1271" spans="1:18" ht="27">
      <c r="A1271" s="17">
        <v>201084</v>
      </c>
      <c r="B1271" s="24" t="s">
        <v>13164</v>
      </c>
      <c r="C1271" s="25">
        <v>2</v>
      </c>
      <c r="D1271" s="36" t="s">
        <v>248</v>
      </c>
      <c r="E1271" s="25">
        <f>IF(D1271="",0,VLOOKUP(D1271,city!$D$4:$K$352,8,0))</f>
        <v>205</v>
      </c>
      <c r="F1271" s="25">
        <v>1</v>
      </c>
      <c r="G1271" s="25">
        <v>0</v>
      </c>
      <c r="H1271" s="25" t="s">
        <v>11126</v>
      </c>
      <c r="I1271" s="25" t="s">
        <v>13165</v>
      </c>
      <c r="J1271" s="25">
        <f>IF(I1271="","",VLOOKUP(I1271,speciality!$B$4:$J$1737,9,0))</f>
        <v>120504</v>
      </c>
      <c r="K1271" s="25" t="str">
        <f t="shared" si="16"/>
        <v>4,120504</v>
      </c>
      <c r="L1271" s="25">
        <v>0</v>
      </c>
      <c r="M1271" s="25">
        <v>0</v>
      </c>
      <c r="N1271" s="25">
        <v>0</v>
      </c>
      <c r="O1271" s="25">
        <v>0</v>
      </c>
      <c r="P1271" s="17">
        <v>0</v>
      </c>
      <c r="Q1271" s="17">
        <v>3000</v>
      </c>
      <c r="R1271" s="17">
        <v>0</v>
      </c>
    </row>
    <row r="1272" spans="1:18" ht="27">
      <c r="A1272" s="17">
        <v>201085</v>
      </c>
      <c r="B1272" s="24" t="s">
        <v>13166</v>
      </c>
      <c r="C1272" s="25">
        <v>2</v>
      </c>
      <c r="D1272" s="25" t="s">
        <v>249</v>
      </c>
      <c r="E1272" s="25">
        <f>IF(D1272="",0,VLOOKUP(D1272,city!$D$4:$K$352,8,0))</f>
        <v>206</v>
      </c>
      <c r="F1272" s="25">
        <v>1</v>
      </c>
      <c r="G1272" s="25">
        <v>0</v>
      </c>
      <c r="H1272" s="25" t="s">
        <v>11126</v>
      </c>
      <c r="J1272" s="25" t="str">
        <f>IF(I1272="","",VLOOKUP(I1272,speciality!$B$4:$J$1737,9,0))</f>
        <v/>
      </c>
      <c r="K1272" s="25" t="str">
        <f t="shared" si="16"/>
        <v>3,-1</v>
      </c>
      <c r="L1272" s="25">
        <v>0</v>
      </c>
      <c r="M1272" s="25">
        <v>0</v>
      </c>
      <c r="N1272" s="25">
        <v>0</v>
      </c>
      <c r="O1272" s="25">
        <v>0</v>
      </c>
      <c r="P1272" s="17">
        <v>0</v>
      </c>
      <c r="Q1272" s="17">
        <v>3000</v>
      </c>
      <c r="R1272" s="17">
        <v>0</v>
      </c>
    </row>
    <row r="1273" spans="1:18" ht="40.5">
      <c r="A1273" s="17">
        <v>201086</v>
      </c>
      <c r="B1273" s="24" t="s">
        <v>13167</v>
      </c>
      <c r="C1273" s="25">
        <v>2</v>
      </c>
      <c r="D1273" s="25" t="s">
        <v>249</v>
      </c>
      <c r="E1273" s="25">
        <f>IF(D1273="",0,VLOOKUP(D1273,city!$D$4:$K$352,8,0))</f>
        <v>206</v>
      </c>
      <c r="F1273" s="25">
        <v>1</v>
      </c>
      <c r="G1273" s="25">
        <v>0</v>
      </c>
      <c r="H1273" s="25" t="s">
        <v>11126</v>
      </c>
      <c r="J1273" s="25" t="str">
        <f>IF(I1273="","",VLOOKUP(I1273,speciality!$B$4:$J$1737,9,0))</f>
        <v/>
      </c>
      <c r="K1273" s="25" t="str">
        <f t="shared" si="16"/>
        <v>3,-1</v>
      </c>
      <c r="L1273" s="25">
        <v>0</v>
      </c>
      <c r="M1273" s="25">
        <v>0</v>
      </c>
      <c r="N1273" s="25">
        <v>0</v>
      </c>
      <c r="O1273" s="25">
        <v>0</v>
      </c>
      <c r="P1273" s="17">
        <v>0</v>
      </c>
      <c r="Q1273" s="17">
        <v>3000</v>
      </c>
      <c r="R1273" s="17">
        <v>0</v>
      </c>
    </row>
    <row r="1274" spans="1:18" ht="40.5">
      <c r="A1274" s="17">
        <v>201087</v>
      </c>
      <c r="B1274" s="24" t="s">
        <v>13168</v>
      </c>
      <c r="C1274" s="25">
        <v>2</v>
      </c>
      <c r="D1274" s="25" t="s">
        <v>249</v>
      </c>
      <c r="E1274" s="25">
        <f>IF(D1274="",0,VLOOKUP(D1274,city!$D$4:$K$352,8,0))</f>
        <v>206</v>
      </c>
      <c r="F1274" s="25">
        <v>1</v>
      </c>
      <c r="G1274" s="25">
        <v>0</v>
      </c>
      <c r="H1274" s="25" t="s">
        <v>11126</v>
      </c>
      <c r="J1274" s="25" t="str">
        <f>IF(I1274="","",VLOOKUP(I1274,speciality!$B$4:$J$1737,9,0))</f>
        <v/>
      </c>
      <c r="K1274" s="25" t="str">
        <f t="shared" si="16"/>
        <v>3,-1</v>
      </c>
      <c r="L1274" s="25">
        <v>0</v>
      </c>
      <c r="M1274" s="25">
        <v>0</v>
      </c>
      <c r="N1274" s="25">
        <v>0</v>
      </c>
      <c r="O1274" s="25">
        <v>0</v>
      </c>
      <c r="P1274" s="17">
        <v>0</v>
      </c>
      <c r="Q1274" s="17">
        <v>3000</v>
      </c>
      <c r="R1274" s="17">
        <v>0</v>
      </c>
    </row>
    <row r="1275" spans="1:18">
      <c r="A1275" s="17">
        <v>201088</v>
      </c>
      <c r="B1275" s="24" t="s">
        <v>13169</v>
      </c>
      <c r="C1275" s="25">
        <v>2</v>
      </c>
      <c r="D1275" s="25" t="s">
        <v>249</v>
      </c>
      <c r="E1275" s="25">
        <f>IF(D1275="",0,VLOOKUP(D1275,city!$D$4:$K$352,8,0))</f>
        <v>206</v>
      </c>
      <c r="F1275" s="25">
        <v>1</v>
      </c>
      <c r="G1275" s="25">
        <v>0</v>
      </c>
      <c r="H1275" s="25" t="s">
        <v>11126</v>
      </c>
      <c r="J1275" s="25" t="str">
        <f>IF(I1275="","",VLOOKUP(I1275,speciality!$B$4:$J$1737,9,0))</f>
        <v/>
      </c>
      <c r="K1275" s="25" t="str">
        <f t="shared" si="16"/>
        <v>3,-1</v>
      </c>
      <c r="L1275" s="25">
        <v>0</v>
      </c>
      <c r="M1275" s="25">
        <v>0</v>
      </c>
      <c r="N1275" s="25">
        <v>0</v>
      </c>
      <c r="O1275" s="25">
        <v>0</v>
      </c>
      <c r="P1275" s="17">
        <v>0</v>
      </c>
      <c r="Q1275" s="17">
        <v>3000</v>
      </c>
      <c r="R1275" s="17">
        <v>0</v>
      </c>
    </row>
    <row r="1276" spans="1:18" ht="27">
      <c r="A1276" s="17">
        <v>201089</v>
      </c>
      <c r="B1276" s="24" t="s">
        <v>13170</v>
      </c>
      <c r="C1276" s="25">
        <v>2</v>
      </c>
      <c r="D1276" s="25" t="s">
        <v>250</v>
      </c>
      <c r="E1276" s="25">
        <f>IF(D1276="",0,VLOOKUP(D1276,city!$D$4:$K$352,8,0))</f>
        <v>207</v>
      </c>
      <c r="F1276" s="25">
        <v>1</v>
      </c>
      <c r="G1276" s="25">
        <v>0</v>
      </c>
      <c r="H1276" s="25" t="s">
        <v>11126</v>
      </c>
      <c r="I1276" s="25" t="s">
        <v>13171</v>
      </c>
      <c r="J1276" s="25">
        <f>IF(I1276="","",VLOOKUP(I1276,speciality!$B$4:$J$1737,9,0))</f>
        <v>120701</v>
      </c>
      <c r="K1276" s="25" t="str">
        <f t="shared" ref="K1276:K1339" si="17">IF(J1276="","3,-1","4,"&amp;J1276)</f>
        <v>4,120701</v>
      </c>
      <c r="L1276" s="25">
        <v>0</v>
      </c>
      <c r="M1276" s="25">
        <v>0</v>
      </c>
      <c r="N1276" s="25">
        <v>0</v>
      </c>
      <c r="O1276" s="25">
        <v>0</v>
      </c>
      <c r="P1276" s="17">
        <v>0</v>
      </c>
      <c r="Q1276" s="17">
        <v>3000</v>
      </c>
      <c r="R1276" s="17">
        <v>0</v>
      </c>
    </row>
    <row r="1277" spans="1:18" ht="27">
      <c r="A1277" s="17">
        <v>201090</v>
      </c>
      <c r="B1277" s="24" t="s">
        <v>13172</v>
      </c>
      <c r="C1277" s="25">
        <v>2</v>
      </c>
      <c r="D1277" s="25" t="s">
        <v>250</v>
      </c>
      <c r="E1277" s="25">
        <f>IF(D1277="",0,VLOOKUP(D1277,city!$D$4:$K$352,8,0))</f>
        <v>207</v>
      </c>
      <c r="F1277" s="25">
        <v>1</v>
      </c>
      <c r="G1277" s="25">
        <v>0</v>
      </c>
      <c r="H1277" s="25" t="s">
        <v>11126</v>
      </c>
      <c r="I1277" s="25" t="s">
        <v>13173</v>
      </c>
      <c r="J1277" s="25">
        <f>IF(I1277="","",VLOOKUP(I1277,speciality!$B$4:$J$1737,9,0))</f>
        <v>120705</v>
      </c>
      <c r="K1277" s="25" t="str">
        <f t="shared" si="17"/>
        <v>4,120705</v>
      </c>
      <c r="L1277" s="25">
        <v>0</v>
      </c>
      <c r="M1277" s="25">
        <v>0</v>
      </c>
      <c r="N1277" s="25">
        <v>0</v>
      </c>
      <c r="O1277" s="25">
        <v>0</v>
      </c>
      <c r="P1277" s="17">
        <v>0</v>
      </c>
      <c r="Q1277" s="17">
        <v>3000</v>
      </c>
      <c r="R1277" s="17">
        <v>0</v>
      </c>
    </row>
    <row r="1278" spans="1:18" ht="27">
      <c r="A1278" s="17">
        <v>201091</v>
      </c>
      <c r="B1278" s="24" t="s">
        <v>13174</v>
      </c>
      <c r="C1278" s="25">
        <v>2</v>
      </c>
      <c r="D1278" s="25" t="s">
        <v>250</v>
      </c>
      <c r="E1278" s="25">
        <f>IF(D1278="",0,VLOOKUP(D1278,city!$D$4:$K$352,8,0))</f>
        <v>207</v>
      </c>
      <c r="F1278" s="25">
        <v>1</v>
      </c>
      <c r="G1278" s="25">
        <v>0</v>
      </c>
      <c r="H1278" s="25" t="s">
        <v>11126</v>
      </c>
      <c r="J1278" s="25" t="str">
        <f>IF(I1278="","",VLOOKUP(I1278,speciality!$B$4:$J$1737,9,0))</f>
        <v/>
      </c>
      <c r="K1278" s="25" t="str">
        <f t="shared" si="17"/>
        <v>3,-1</v>
      </c>
      <c r="L1278" s="25">
        <v>0</v>
      </c>
      <c r="M1278" s="25">
        <v>0</v>
      </c>
      <c r="N1278" s="25">
        <v>0</v>
      </c>
      <c r="O1278" s="25">
        <v>0</v>
      </c>
      <c r="P1278" s="17">
        <v>0</v>
      </c>
      <c r="Q1278" s="17">
        <v>3000</v>
      </c>
      <c r="R1278" s="17">
        <v>0</v>
      </c>
    </row>
    <row r="1279" spans="1:18" ht="27">
      <c r="A1279" s="17">
        <v>201092</v>
      </c>
      <c r="B1279" s="24" t="s">
        <v>13175</v>
      </c>
      <c r="C1279" s="25">
        <v>2</v>
      </c>
      <c r="D1279" s="25" t="s">
        <v>250</v>
      </c>
      <c r="E1279" s="25">
        <f>IF(D1279="",0,VLOOKUP(D1279,city!$D$4:$K$352,8,0))</f>
        <v>207</v>
      </c>
      <c r="F1279" s="25">
        <v>1</v>
      </c>
      <c r="G1279" s="25">
        <v>0</v>
      </c>
      <c r="H1279" s="25" t="s">
        <v>11126</v>
      </c>
      <c r="J1279" s="25" t="str">
        <f>IF(I1279="","",VLOOKUP(I1279,speciality!$B$4:$J$1737,9,0))</f>
        <v/>
      </c>
      <c r="K1279" s="25" t="str">
        <f t="shared" si="17"/>
        <v>3,-1</v>
      </c>
      <c r="L1279" s="25">
        <v>0</v>
      </c>
      <c r="M1279" s="25">
        <v>0</v>
      </c>
      <c r="N1279" s="25">
        <v>0</v>
      </c>
      <c r="O1279" s="25">
        <v>0</v>
      </c>
      <c r="P1279" s="17">
        <v>0</v>
      </c>
      <c r="Q1279" s="17">
        <v>3000</v>
      </c>
      <c r="R1279" s="17">
        <v>0</v>
      </c>
    </row>
    <row r="1280" spans="1:18" ht="27">
      <c r="A1280" s="17">
        <v>201093</v>
      </c>
      <c r="B1280" s="24" t="s">
        <v>13176</v>
      </c>
      <c r="C1280" s="25">
        <v>2</v>
      </c>
      <c r="D1280" s="25" t="s">
        <v>251</v>
      </c>
      <c r="E1280" s="25">
        <f>IF(D1280="",0,VLOOKUP(D1280,city!$D$4:$K$352,8,0))</f>
        <v>208</v>
      </c>
      <c r="F1280" s="25">
        <v>1</v>
      </c>
      <c r="G1280" s="25">
        <v>0</v>
      </c>
      <c r="H1280" s="25" t="s">
        <v>11126</v>
      </c>
      <c r="I1280" s="25" t="s">
        <v>13177</v>
      </c>
      <c r="J1280" s="25">
        <f>IF(I1280="","",VLOOKUP(I1280,speciality!$B$4:$J$1737,9,0))</f>
        <v>120801</v>
      </c>
      <c r="K1280" s="25" t="str">
        <f t="shared" si="17"/>
        <v>4,120801</v>
      </c>
      <c r="L1280" s="25">
        <v>0</v>
      </c>
      <c r="M1280" s="25">
        <v>0</v>
      </c>
      <c r="N1280" s="25">
        <v>0</v>
      </c>
      <c r="O1280" s="25">
        <v>0</v>
      </c>
      <c r="P1280" s="17">
        <v>0</v>
      </c>
      <c r="Q1280" s="17">
        <v>3000</v>
      </c>
      <c r="R1280" s="17">
        <v>0</v>
      </c>
    </row>
    <row r="1281" spans="1:18" ht="27">
      <c r="A1281" s="17">
        <v>201094</v>
      </c>
      <c r="B1281" s="24" t="s">
        <v>13178</v>
      </c>
      <c r="C1281" s="25">
        <v>2</v>
      </c>
      <c r="D1281" s="25" t="s">
        <v>251</v>
      </c>
      <c r="E1281" s="25">
        <f>IF(D1281="",0,VLOOKUP(D1281,city!$D$4:$K$352,8,0))</f>
        <v>208</v>
      </c>
      <c r="F1281" s="25">
        <v>1</v>
      </c>
      <c r="G1281" s="25">
        <v>0</v>
      </c>
      <c r="H1281" s="25" t="s">
        <v>11126</v>
      </c>
      <c r="J1281" s="25" t="str">
        <f>IF(I1281="","",VLOOKUP(I1281,speciality!$B$4:$J$1737,9,0))</f>
        <v/>
      </c>
      <c r="K1281" s="25" t="str">
        <f t="shared" si="17"/>
        <v>3,-1</v>
      </c>
      <c r="L1281" s="25">
        <v>0</v>
      </c>
      <c r="M1281" s="25">
        <v>0</v>
      </c>
      <c r="N1281" s="25">
        <v>0</v>
      </c>
      <c r="O1281" s="25">
        <v>0</v>
      </c>
      <c r="P1281" s="17">
        <v>0</v>
      </c>
      <c r="Q1281" s="17">
        <v>3000</v>
      </c>
      <c r="R1281" s="17">
        <v>0</v>
      </c>
    </row>
    <row r="1282" spans="1:18">
      <c r="A1282" s="17">
        <v>201095</v>
      </c>
      <c r="B1282" s="24" t="s">
        <v>13179</v>
      </c>
      <c r="C1282" s="25">
        <v>2</v>
      </c>
      <c r="D1282" s="25" t="s">
        <v>251</v>
      </c>
      <c r="E1282" s="25">
        <f>IF(D1282="",0,VLOOKUP(D1282,city!$D$4:$K$352,8,0))</f>
        <v>208</v>
      </c>
      <c r="F1282" s="25">
        <v>1</v>
      </c>
      <c r="G1282" s="25">
        <v>0</v>
      </c>
      <c r="H1282" s="25" t="s">
        <v>11126</v>
      </c>
      <c r="J1282" s="25" t="str">
        <f>IF(I1282="","",VLOOKUP(I1282,speciality!$B$4:$J$1737,9,0))</f>
        <v/>
      </c>
      <c r="K1282" s="25" t="str">
        <f t="shared" si="17"/>
        <v>3,-1</v>
      </c>
      <c r="L1282" s="25">
        <v>0</v>
      </c>
      <c r="M1282" s="25">
        <v>0</v>
      </c>
      <c r="N1282" s="25">
        <v>0</v>
      </c>
      <c r="O1282" s="25">
        <v>0</v>
      </c>
      <c r="P1282" s="17">
        <v>0</v>
      </c>
      <c r="Q1282" s="17">
        <v>3000</v>
      </c>
      <c r="R1282" s="17">
        <v>0</v>
      </c>
    </row>
    <row r="1283" spans="1:18" ht="27">
      <c r="A1283" s="17">
        <v>201096</v>
      </c>
      <c r="B1283" s="24" t="s">
        <v>13180</v>
      </c>
      <c r="C1283" s="25">
        <v>2</v>
      </c>
      <c r="D1283" s="25" t="s">
        <v>251</v>
      </c>
      <c r="E1283" s="25">
        <f>IF(D1283="",0,VLOOKUP(D1283,city!$D$4:$K$352,8,0))</f>
        <v>208</v>
      </c>
      <c r="F1283" s="25">
        <v>1</v>
      </c>
      <c r="G1283" s="25">
        <v>0</v>
      </c>
      <c r="H1283" s="25" t="s">
        <v>11126</v>
      </c>
      <c r="J1283" s="25" t="str">
        <f>IF(I1283="","",VLOOKUP(I1283,speciality!$B$4:$J$1737,9,0))</f>
        <v/>
      </c>
      <c r="K1283" s="25" t="str">
        <f t="shared" si="17"/>
        <v>3,-1</v>
      </c>
      <c r="L1283" s="25">
        <v>0</v>
      </c>
      <c r="M1283" s="25">
        <v>0</v>
      </c>
      <c r="N1283" s="25">
        <v>0</v>
      </c>
      <c r="O1283" s="25">
        <v>0</v>
      </c>
      <c r="P1283" s="17">
        <v>0</v>
      </c>
      <c r="Q1283" s="17">
        <v>3000</v>
      </c>
      <c r="R1283" s="17">
        <v>0</v>
      </c>
    </row>
    <row r="1284" spans="1:18" ht="27">
      <c r="A1284" s="17">
        <v>201097</v>
      </c>
      <c r="B1284" s="24" t="s">
        <v>13181</v>
      </c>
      <c r="C1284" s="25">
        <v>2</v>
      </c>
      <c r="D1284" s="25" t="s">
        <v>34</v>
      </c>
      <c r="E1284" s="25">
        <f>IF(D1284="",0,VLOOKUP(D1284,city!$D$4:$K$352,8,0))</f>
        <v>5</v>
      </c>
      <c r="F1284" s="25">
        <v>1</v>
      </c>
      <c r="G1284" s="25">
        <v>0</v>
      </c>
      <c r="H1284" s="25" t="s">
        <v>11126</v>
      </c>
      <c r="J1284" s="25" t="str">
        <f>IF(I1284="","",VLOOKUP(I1284,speciality!$B$4:$J$1737,9,0))</f>
        <v/>
      </c>
      <c r="K1284" s="25" t="str">
        <f t="shared" si="17"/>
        <v>3,-1</v>
      </c>
      <c r="L1284" s="25">
        <v>0</v>
      </c>
      <c r="M1284" s="25">
        <v>0</v>
      </c>
      <c r="N1284" s="25">
        <v>0</v>
      </c>
      <c r="O1284" s="25">
        <v>0</v>
      </c>
      <c r="P1284" s="17">
        <v>0</v>
      </c>
      <c r="Q1284" s="17">
        <v>3000</v>
      </c>
      <c r="R1284" s="17">
        <v>0</v>
      </c>
    </row>
    <row r="1285" spans="1:18" ht="27">
      <c r="A1285" s="17">
        <v>201098</v>
      </c>
      <c r="B1285" s="24" t="s">
        <v>13182</v>
      </c>
      <c r="C1285" s="25">
        <v>2</v>
      </c>
      <c r="D1285" s="25" t="s">
        <v>34</v>
      </c>
      <c r="E1285" s="25">
        <f>IF(D1285="",0,VLOOKUP(D1285,city!$D$4:$K$352,8,0))</f>
        <v>5</v>
      </c>
      <c r="F1285" s="25">
        <v>1</v>
      </c>
      <c r="G1285" s="25">
        <v>0</v>
      </c>
      <c r="H1285" s="25" t="s">
        <v>11126</v>
      </c>
      <c r="I1285" s="25" t="s">
        <v>13183</v>
      </c>
      <c r="J1285" s="25">
        <f>IF(I1285="","",VLOOKUP(I1285,speciality!$B$4:$J$1737,9,0))</f>
        <v>100502</v>
      </c>
      <c r="K1285" s="25" t="str">
        <f t="shared" si="17"/>
        <v>4,100502</v>
      </c>
      <c r="L1285" s="25">
        <v>0</v>
      </c>
      <c r="M1285" s="25">
        <v>0</v>
      </c>
      <c r="N1285" s="25">
        <v>0</v>
      </c>
      <c r="O1285" s="25">
        <v>0</v>
      </c>
      <c r="P1285" s="17">
        <v>0</v>
      </c>
      <c r="Q1285" s="17">
        <v>3000</v>
      </c>
      <c r="R1285" s="17">
        <v>0</v>
      </c>
    </row>
    <row r="1286" spans="1:18" ht="27">
      <c r="A1286" s="17">
        <v>201099</v>
      </c>
      <c r="B1286" s="24" t="s">
        <v>13184</v>
      </c>
      <c r="C1286" s="25">
        <v>2</v>
      </c>
      <c r="D1286" s="25" t="s">
        <v>34</v>
      </c>
      <c r="E1286" s="25">
        <f>IF(D1286="",0,VLOOKUP(D1286,city!$D$4:$K$352,8,0))</f>
        <v>5</v>
      </c>
      <c r="F1286" s="25">
        <v>1</v>
      </c>
      <c r="G1286" s="25">
        <v>0</v>
      </c>
      <c r="H1286" s="25" t="s">
        <v>11126</v>
      </c>
      <c r="J1286" s="25" t="str">
        <f>IF(I1286="","",VLOOKUP(I1286,speciality!$B$4:$J$1737,9,0))</f>
        <v/>
      </c>
      <c r="K1286" s="25" t="str">
        <f t="shared" si="17"/>
        <v>3,-1</v>
      </c>
      <c r="L1286" s="25">
        <v>0</v>
      </c>
      <c r="M1286" s="25">
        <v>0</v>
      </c>
      <c r="N1286" s="25">
        <v>0</v>
      </c>
      <c r="O1286" s="25">
        <v>0</v>
      </c>
      <c r="P1286" s="17">
        <v>0</v>
      </c>
      <c r="Q1286" s="17">
        <v>3000</v>
      </c>
      <c r="R1286" s="17">
        <v>0</v>
      </c>
    </row>
    <row r="1287" spans="1:18" ht="27">
      <c r="A1287" s="17">
        <v>201100</v>
      </c>
      <c r="B1287" s="24" t="s">
        <v>13185</v>
      </c>
      <c r="C1287" s="25">
        <v>2</v>
      </c>
      <c r="D1287" s="25" t="s">
        <v>34</v>
      </c>
      <c r="E1287" s="25">
        <f>IF(D1287="",0,VLOOKUP(D1287,city!$D$4:$K$352,8,0))</f>
        <v>5</v>
      </c>
      <c r="F1287" s="25">
        <v>1</v>
      </c>
      <c r="G1287" s="25">
        <v>0</v>
      </c>
      <c r="H1287" s="25" t="s">
        <v>11126</v>
      </c>
      <c r="J1287" s="25" t="str">
        <f>IF(I1287="","",VLOOKUP(I1287,speciality!$B$4:$J$1737,9,0))</f>
        <v/>
      </c>
      <c r="K1287" s="25" t="str">
        <f t="shared" si="17"/>
        <v>3,-1</v>
      </c>
      <c r="L1287" s="25">
        <v>0</v>
      </c>
      <c r="M1287" s="25">
        <v>0</v>
      </c>
      <c r="N1287" s="25">
        <v>0</v>
      </c>
      <c r="O1287" s="25">
        <v>0</v>
      </c>
      <c r="P1287" s="17">
        <v>0</v>
      </c>
      <c r="Q1287" s="17">
        <v>3000</v>
      </c>
      <c r="R1287" s="17">
        <v>0</v>
      </c>
    </row>
    <row r="1288" spans="1:18" ht="27">
      <c r="A1288" s="17">
        <v>201101</v>
      </c>
      <c r="B1288" s="24" t="s">
        <v>13186</v>
      </c>
      <c r="C1288" s="25">
        <v>2</v>
      </c>
      <c r="D1288" s="25" t="s">
        <v>35</v>
      </c>
      <c r="E1288" s="25">
        <f>IF(D1288="",0,VLOOKUP(D1288,city!$D$4:$K$352,8,0))</f>
        <v>6</v>
      </c>
      <c r="F1288" s="25">
        <v>1</v>
      </c>
      <c r="G1288" s="25">
        <v>0</v>
      </c>
      <c r="H1288" s="25" t="s">
        <v>11126</v>
      </c>
      <c r="J1288" s="25" t="str">
        <f>IF(I1288="","",VLOOKUP(I1288,speciality!$B$4:$J$1737,9,0))</f>
        <v/>
      </c>
      <c r="K1288" s="25" t="str">
        <f t="shared" si="17"/>
        <v>3,-1</v>
      </c>
      <c r="L1288" s="25">
        <v>0</v>
      </c>
      <c r="M1288" s="25">
        <v>0</v>
      </c>
      <c r="N1288" s="25">
        <v>0</v>
      </c>
      <c r="O1288" s="25">
        <v>0</v>
      </c>
      <c r="P1288" s="17">
        <v>0</v>
      </c>
      <c r="Q1288" s="17">
        <v>3000</v>
      </c>
      <c r="R1288" s="17">
        <v>0</v>
      </c>
    </row>
    <row r="1289" spans="1:18" ht="27">
      <c r="A1289" s="17">
        <v>201102</v>
      </c>
      <c r="B1289" s="24" t="s">
        <v>13187</v>
      </c>
      <c r="C1289" s="25">
        <v>2</v>
      </c>
      <c r="D1289" s="25" t="s">
        <v>35</v>
      </c>
      <c r="E1289" s="25">
        <f>IF(D1289="",0,VLOOKUP(D1289,city!$D$4:$K$352,8,0))</f>
        <v>6</v>
      </c>
      <c r="F1289" s="25">
        <v>1</v>
      </c>
      <c r="G1289" s="25">
        <v>0</v>
      </c>
      <c r="H1289" s="25" t="s">
        <v>11126</v>
      </c>
      <c r="J1289" s="25" t="str">
        <f>IF(I1289="","",VLOOKUP(I1289,speciality!$B$4:$J$1737,9,0))</f>
        <v/>
      </c>
      <c r="K1289" s="25" t="str">
        <f t="shared" si="17"/>
        <v>3,-1</v>
      </c>
      <c r="L1289" s="25">
        <v>0</v>
      </c>
      <c r="M1289" s="25">
        <v>0</v>
      </c>
      <c r="N1289" s="25">
        <v>0</v>
      </c>
      <c r="O1289" s="25">
        <v>0</v>
      </c>
      <c r="P1289" s="17">
        <v>0</v>
      </c>
      <c r="Q1289" s="17">
        <v>3000</v>
      </c>
      <c r="R1289" s="17">
        <v>0</v>
      </c>
    </row>
    <row r="1290" spans="1:18" ht="27">
      <c r="A1290" s="17">
        <v>201103</v>
      </c>
      <c r="B1290" s="24" t="s">
        <v>13188</v>
      </c>
      <c r="C1290" s="25">
        <v>2</v>
      </c>
      <c r="D1290" s="25" t="s">
        <v>35</v>
      </c>
      <c r="E1290" s="25">
        <f>IF(D1290="",0,VLOOKUP(D1290,city!$D$4:$K$352,8,0))</f>
        <v>6</v>
      </c>
      <c r="F1290" s="25">
        <v>1</v>
      </c>
      <c r="G1290" s="25">
        <v>0</v>
      </c>
      <c r="H1290" s="25" t="s">
        <v>11126</v>
      </c>
      <c r="I1290" s="25" t="s">
        <v>13189</v>
      </c>
      <c r="J1290" s="25">
        <f>IF(I1290="","",VLOOKUP(I1290,speciality!$B$4:$J$1737,9,0))</f>
        <v>100601</v>
      </c>
      <c r="K1290" s="25" t="str">
        <f t="shared" si="17"/>
        <v>4,100601</v>
      </c>
      <c r="L1290" s="25">
        <v>0</v>
      </c>
      <c r="M1290" s="25">
        <v>0</v>
      </c>
      <c r="N1290" s="25">
        <v>0</v>
      </c>
      <c r="O1290" s="25">
        <v>0</v>
      </c>
      <c r="P1290" s="17">
        <v>0</v>
      </c>
      <c r="Q1290" s="17">
        <v>3000</v>
      </c>
      <c r="R1290" s="17">
        <v>0</v>
      </c>
    </row>
    <row r="1291" spans="1:18" ht="27">
      <c r="A1291" s="17">
        <v>201104</v>
      </c>
      <c r="B1291" s="24" t="s">
        <v>13190</v>
      </c>
      <c r="C1291" s="25">
        <v>2</v>
      </c>
      <c r="D1291" s="25" t="s">
        <v>37</v>
      </c>
      <c r="E1291" s="25">
        <f>IF(D1291="",0,VLOOKUP(D1291,city!$D$4:$K$352,8,0))</f>
        <v>8</v>
      </c>
      <c r="F1291" s="25">
        <v>1</v>
      </c>
      <c r="G1291" s="25">
        <v>0</v>
      </c>
      <c r="H1291" s="25" t="s">
        <v>11126</v>
      </c>
      <c r="I1291" s="25" t="s">
        <v>13191</v>
      </c>
      <c r="J1291" s="25">
        <f>IF(I1291="","",VLOOKUP(I1291,speciality!$B$4:$J$1737,9,0))</f>
        <v>100801</v>
      </c>
      <c r="K1291" s="25" t="str">
        <f t="shared" si="17"/>
        <v>4,100801</v>
      </c>
      <c r="L1291" s="25">
        <v>0</v>
      </c>
      <c r="M1291" s="25">
        <v>0</v>
      </c>
      <c r="N1291" s="25">
        <v>0</v>
      </c>
      <c r="O1291" s="25">
        <v>0</v>
      </c>
      <c r="P1291" s="17">
        <v>0</v>
      </c>
      <c r="Q1291" s="17">
        <v>3000</v>
      </c>
      <c r="R1291" s="17">
        <v>0</v>
      </c>
    </row>
    <row r="1292" spans="1:18">
      <c r="A1292" s="17">
        <v>201105</v>
      </c>
      <c r="B1292" s="24" t="s">
        <v>13192</v>
      </c>
      <c r="C1292" s="25">
        <v>2</v>
      </c>
      <c r="D1292" s="25" t="s">
        <v>37</v>
      </c>
      <c r="E1292" s="25">
        <f>IF(D1292="",0,VLOOKUP(D1292,city!$D$4:$K$352,8,0))</f>
        <v>8</v>
      </c>
      <c r="F1292" s="25">
        <v>1</v>
      </c>
      <c r="G1292" s="25">
        <v>0</v>
      </c>
      <c r="H1292" s="25" t="s">
        <v>11126</v>
      </c>
      <c r="J1292" s="25" t="str">
        <f>IF(I1292="","",VLOOKUP(I1292,speciality!$B$4:$J$1737,9,0))</f>
        <v/>
      </c>
      <c r="K1292" s="25" t="str">
        <f t="shared" si="17"/>
        <v>3,-1</v>
      </c>
      <c r="L1292" s="25">
        <v>0</v>
      </c>
      <c r="M1292" s="25">
        <v>0</v>
      </c>
      <c r="N1292" s="25">
        <v>0</v>
      </c>
      <c r="O1292" s="25">
        <v>0</v>
      </c>
      <c r="P1292" s="17">
        <v>0</v>
      </c>
      <c r="Q1292" s="17">
        <v>3000</v>
      </c>
      <c r="R1292" s="17">
        <v>0</v>
      </c>
    </row>
    <row r="1293" spans="1:18" ht="27">
      <c r="A1293" s="17">
        <v>201106</v>
      </c>
      <c r="B1293" s="24" t="s">
        <v>13193</v>
      </c>
      <c r="C1293" s="25">
        <v>2</v>
      </c>
      <c r="D1293" s="25" t="s">
        <v>37</v>
      </c>
      <c r="E1293" s="25">
        <f>IF(D1293="",0,VLOOKUP(D1293,city!$D$4:$K$352,8,0))</f>
        <v>8</v>
      </c>
      <c r="F1293" s="25">
        <v>1</v>
      </c>
      <c r="G1293" s="25">
        <v>0</v>
      </c>
      <c r="H1293" s="25" t="s">
        <v>11126</v>
      </c>
      <c r="J1293" s="25" t="str">
        <f>IF(I1293="","",VLOOKUP(I1293,speciality!$B$4:$J$1737,9,0))</f>
        <v/>
      </c>
      <c r="K1293" s="25" t="str">
        <f t="shared" si="17"/>
        <v>3,-1</v>
      </c>
      <c r="L1293" s="25">
        <v>0</v>
      </c>
      <c r="M1293" s="25">
        <v>0</v>
      </c>
      <c r="N1293" s="25">
        <v>0</v>
      </c>
      <c r="O1293" s="25">
        <v>0</v>
      </c>
      <c r="P1293" s="17">
        <v>0</v>
      </c>
      <c r="Q1293" s="17">
        <v>3000</v>
      </c>
      <c r="R1293" s="17">
        <v>0</v>
      </c>
    </row>
    <row r="1294" spans="1:18" ht="27">
      <c r="A1294" s="17">
        <v>201107</v>
      </c>
      <c r="B1294" s="24" t="s">
        <v>13194</v>
      </c>
      <c r="C1294" s="25">
        <v>2</v>
      </c>
      <c r="D1294" s="25" t="s">
        <v>37</v>
      </c>
      <c r="E1294" s="25">
        <f>IF(D1294="",0,VLOOKUP(D1294,city!$D$4:$K$352,8,0))</f>
        <v>8</v>
      </c>
      <c r="F1294" s="25">
        <v>1</v>
      </c>
      <c r="G1294" s="25">
        <v>0</v>
      </c>
      <c r="H1294" s="25" t="s">
        <v>11126</v>
      </c>
      <c r="J1294" s="25" t="str">
        <f>IF(I1294="","",VLOOKUP(I1294,speciality!$B$4:$J$1737,9,0))</f>
        <v/>
      </c>
      <c r="K1294" s="25" t="str">
        <f t="shared" si="17"/>
        <v>3,-1</v>
      </c>
      <c r="L1294" s="25">
        <v>0</v>
      </c>
      <c r="M1294" s="25">
        <v>0</v>
      </c>
      <c r="N1294" s="25">
        <v>0</v>
      </c>
      <c r="O1294" s="25">
        <v>0</v>
      </c>
      <c r="P1294" s="17">
        <v>0</v>
      </c>
      <c r="Q1294" s="17">
        <v>3000</v>
      </c>
      <c r="R1294" s="17">
        <v>0</v>
      </c>
    </row>
    <row r="1295" spans="1:18" ht="27">
      <c r="A1295" s="17">
        <v>201108</v>
      </c>
      <c r="B1295" s="24" t="s">
        <v>13195</v>
      </c>
      <c r="C1295" s="25">
        <v>2</v>
      </c>
      <c r="D1295" s="25" t="s">
        <v>38</v>
      </c>
      <c r="E1295" s="25">
        <f>IF(D1295="",0,VLOOKUP(D1295,city!$D$4:$K$352,8,0))</f>
        <v>9</v>
      </c>
      <c r="F1295" s="25">
        <v>1</v>
      </c>
      <c r="G1295" s="25">
        <v>0</v>
      </c>
      <c r="H1295" s="25" t="s">
        <v>11126</v>
      </c>
      <c r="J1295" s="25" t="str">
        <f>IF(I1295="","",VLOOKUP(I1295,speciality!$B$4:$J$1737,9,0))</f>
        <v/>
      </c>
      <c r="K1295" s="25" t="str">
        <f t="shared" si="17"/>
        <v>3,-1</v>
      </c>
      <c r="L1295" s="25">
        <v>0</v>
      </c>
      <c r="M1295" s="25">
        <v>0</v>
      </c>
      <c r="N1295" s="25">
        <v>0</v>
      </c>
      <c r="O1295" s="25">
        <v>0</v>
      </c>
      <c r="P1295" s="17">
        <v>0</v>
      </c>
      <c r="Q1295" s="17">
        <v>3000</v>
      </c>
      <c r="R1295" s="17">
        <v>0</v>
      </c>
    </row>
    <row r="1296" spans="1:18" ht="27">
      <c r="A1296" s="17">
        <v>201109</v>
      </c>
      <c r="B1296" s="24" t="s">
        <v>13196</v>
      </c>
      <c r="C1296" s="25">
        <v>2</v>
      </c>
      <c r="D1296" s="25" t="s">
        <v>38</v>
      </c>
      <c r="E1296" s="25">
        <f>IF(D1296="",0,VLOOKUP(D1296,city!$D$4:$K$352,8,0))</f>
        <v>9</v>
      </c>
      <c r="F1296" s="25">
        <v>1</v>
      </c>
      <c r="G1296" s="25">
        <v>0</v>
      </c>
      <c r="H1296" s="25" t="s">
        <v>11126</v>
      </c>
      <c r="J1296" s="25" t="str">
        <f>IF(I1296="","",VLOOKUP(I1296,speciality!$B$4:$J$1737,9,0))</f>
        <v/>
      </c>
      <c r="K1296" s="25" t="str">
        <f t="shared" si="17"/>
        <v>3,-1</v>
      </c>
      <c r="L1296" s="25">
        <v>0</v>
      </c>
      <c r="M1296" s="25">
        <v>0</v>
      </c>
      <c r="N1296" s="25">
        <v>0</v>
      </c>
      <c r="O1296" s="25">
        <v>0</v>
      </c>
      <c r="P1296" s="17">
        <v>0</v>
      </c>
      <c r="Q1296" s="17">
        <v>3000</v>
      </c>
      <c r="R1296" s="17">
        <v>0</v>
      </c>
    </row>
    <row r="1297" spans="1:18">
      <c r="A1297" s="17">
        <v>201110</v>
      </c>
      <c r="B1297" s="24" t="s">
        <v>13197</v>
      </c>
      <c r="C1297" s="25">
        <v>2</v>
      </c>
      <c r="D1297" s="25" t="s">
        <v>38</v>
      </c>
      <c r="E1297" s="25">
        <f>IF(D1297="",0,VLOOKUP(D1297,city!$D$4:$K$352,8,0))</f>
        <v>9</v>
      </c>
      <c r="F1297" s="25">
        <v>1</v>
      </c>
      <c r="G1297" s="25">
        <v>0</v>
      </c>
      <c r="H1297" s="25" t="s">
        <v>11126</v>
      </c>
      <c r="J1297" s="25" t="str">
        <f>IF(I1297="","",VLOOKUP(I1297,speciality!$B$4:$J$1737,9,0))</f>
        <v/>
      </c>
      <c r="K1297" s="25" t="str">
        <f t="shared" si="17"/>
        <v>3,-1</v>
      </c>
      <c r="L1297" s="25">
        <v>0</v>
      </c>
      <c r="M1297" s="25">
        <v>0</v>
      </c>
      <c r="N1297" s="25">
        <v>0</v>
      </c>
      <c r="O1297" s="25">
        <v>0</v>
      </c>
      <c r="P1297" s="17">
        <v>0</v>
      </c>
      <c r="Q1297" s="17">
        <v>3000</v>
      </c>
      <c r="R1297" s="17">
        <v>0</v>
      </c>
    </row>
    <row r="1298" spans="1:18">
      <c r="A1298" s="17">
        <v>201111</v>
      </c>
      <c r="B1298" s="24" t="s">
        <v>13198</v>
      </c>
      <c r="C1298" s="25">
        <v>2</v>
      </c>
      <c r="D1298" s="25" t="s">
        <v>38</v>
      </c>
      <c r="E1298" s="25">
        <f>IF(D1298="",0,VLOOKUP(D1298,city!$D$4:$K$352,8,0))</f>
        <v>9</v>
      </c>
      <c r="F1298" s="25">
        <v>1</v>
      </c>
      <c r="G1298" s="25">
        <v>0</v>
      </c>
      <c r="H1298" s="25" t="s">
        <v>11126</v>
      </c>
      <c r="J1298" s="25" t="str">
        <f>IF(I1298="","",VLOOKUP(I1298,speciality!$B$4:$J$1737,9,0))</f>
        <v/>
      </c>
      <c r="K1298" s="25" t="str">
        <f t="shared" si="17"/>
        <v>3,-1</v>
      </c>
      <c r="L1298" s="25">
        <v>0</v>
      </c>
      <c r="M1298" s="25">
        <v>0</v>
      </c>
      <c r="N1298" s="25">
        <v>0</v>
      </c>
      <c r="O1298" s="25">
        <v>0</v>
      </c>
      <c r="P1298" s="17">
        <v>0</v>
      </c>
      <c r="Q1298" s="17">
        <v>3000</v>
      </c>
      <c r="R1298" s="17">
        <v>0</v>
      </c>
    </row>
    <row r="1299" spans="1:18" ht="27">
      <c r="A1299" s="17">
        <v>201112</v>
      </c>
      <c r="B1299" s="24" t="s">
        <v>13199</v>
      </c>
      <c r="C1299" s="25">
        <v>2</v>
      </c>
      <c r="D1299" s="25" t="s">
        <v>39</v>
      </c>
      <c r="E1299" s="25">
        <f>IF(D1299="",0,VLOOKUP(D1299,city!$D$4:$K$352,8,0))</f>
        <v>10</v>
      </c>
      <c r="F1299" s="25">
        <v>1</v>
      </c>
      <c r="G1299" s="25">
        <v>0</v>
      </c>
      <c r="H1299" s="25" t="s">
        <v>11126</v>
      </c>
      <c r="J1299" s="25" t="str">
        <f>IF(I1299="","",VLOOKUP(I1299,speciality!$B$4:$J$1737,9,0))</f>
        <v/>
      </c>
      <c r="K1299" s="25" t="str">
        <f t="shared" si="17"/>
        <v>3,-1</v>
      </c>
      <c r="L1299" s="25">
        <v>0</v>
      </c>
      <c r="M1299" s="25">
        <v>0</v>
      </c>
      <c r="N1299" s="25">
        <v>0</v>
      </c>
      <c r="O1299" s="25">
        <v>0</v>
      </c>
      <c r="P1299" s="17">
        <v>0</v>
      </c>
      <c r="Q1299" s="17">
        <v>3000</v>
      </c>
      <c r="R1299" s="17">
        <v>0</v>
      </c>
    </row>
    <row r="1300" spans="1:18" ht="27">
      <c r="A1300" s="17">
        <v>201113</v>
      </c>
      <c r="B1300" s="24" t="s">
        <v>13200</v>
      </c>
      <c r="C1300" s="25">
        <v>2</v>
      </c>
      <c r="D1300" s="25" t="s">
        <v>39</v>
      </c>
      <c r="E1300" s="25">
        <f>IF(D1300="",0,VLOOKUP(D1300,city!$D$4:$K$352,8,0))</f>
        <v>10</v>
      </c>
      <c r="F1300" s="25">
        <v>1</v>
      </c>
      <c r="G1300" s="25">
        <v>0</v>
      </c>
      <c r="H1300" s="25" t="s">
        <v>11126</v>
      </c>
      <c r="J1300" s="25" t="str">
        <f>IF(I1300="","",VLOOKUP(I1300,speciality!$B$4:$J$1737,9,0))</f>
        <v/>
      </c>
      <c r="K1300" s="25" t="str">
        <f t="shared" si="17"/>
        <v>3,-1</v>
      </c>
      <c r="L1300" s="25">
        <v>0</v>
      </c>
      <c r="M1300" s="25">
        <v>0</v>
      </c>
      <c r="N1300" s="25">
        <v>0</v>
      </c>
      <c r="O1300" s="25">
        <v>0</v>
      </c>
      <c r="P1300" s="17">
        <v>0</v>
      </c>
      <c r="Q1300" s="17">
        <v>3000</v>
      </c>
      <c r="R1300" s="17">
        <v>0</v>
      </c>
    </row>
    <row r="1301" spans="1:18" ht="27">
      <c r="A1301" s="17">
        <v>201114</v>
      </c>
      <c r="B1301" s="24" t="s">
        <v>13201</v>
      </c>
      <c r="C1301" s="25">
        <v>2</v>
      </c>
      <c r="D1301" s="25" t="s">
        <v>39</v>
      </c>
      <c r="E1301" s="25">
        <f>IF(D1301="",0,VLOOKUP(D1301,city!$D$4:$K$352,8,0))</f>
        <v>10</v>
      </c>
      <c r="F1301" s="25">
        <v>1</v>
      </c>
      <c r="G1301" s="25">
        <v>0</v>
      </c>
      <c r="H1301" s="25" t="s">
        <v>11126</v>
      </c>
      <c r="J1301" s="25" t="str">
        <f>IF(I1301="","",VLOOKUP(I1301,speciality!$B$4:$J$1737,9,0))</f>
        <v/>
      </c>
      <c r="K1301" s="25" t="str">
        <f t="shared" si="17"/>
        <v>3,-1</v>
      </c>
      <c r="L1301" s="25">
        <v>0</v>
      </c>
      <c r="M1301" s="25">
        <v>0</v>
      </c>
      <c r="N1301" s="25">
        <v>0</v>
      </c>
      <c r="O1301" s="25">
        <v>0</v>
      </c>
      <c r="P1301" s="17">
        <v>0</v>
      </c>
      <c r="Q1301" s="17">
        <v>3000</v>
      </c>
      <c r="R1301" s="17">
        <v>0</v>
      </c>
    </row>
    <row r="1302" spans="1:18" ht="27">
      <c r="A1302" s="17">
        <v>201115</v>
      </c>
      <c r="B1302" s="24" t="s">
        <v>13202</v>
      </c>
      <c r="C1302" s="25">
        <v>2</v>
      </c>
      <c r="D1302" s="25" t="s">
        <v>39</v>
      </c>
      <c r="E1302" s="25">
        <f>IF(D1302="",0,VLOOKUP(D1302,city!$D$4:$K$352,8,0))</f>
        <v>10</v>
      </c>
      <c r="F1302" s="25">
        <v>1</v>
      </c>
      <c r="G1302" s="25">
        <v>0</v>
      </c>
      <c r="H1302" s="25" t="s">
        <v>11126</v>
      </c>
      <c r="J1302" s="25" t="str">
        <f>IF(I1302="","",VLOOKUP(I1302,speciality!$B$4:$J$1737,9,0))</f>
        <v/>
      </c>
      <c r="K1302" s="25" t="str">
        <f t="shared" si="17"/>
        <v>3,-1</v>
      </c>
      <c r="L1302" s="25">
        <v>0</v>
      </c>
      <c r="M1302" s="25">
        <v>0</v>
      </c>
      <c r="N1302" s="25">
        <v>0</v>
      </c>
      <c r="O1302" s="25">
        <v>0</v>
      </c>
      <c r="P1302" s="17">
        <v>0</v>
      </c>
      <c r="Q1302" s="17">
        <v>3000</v>
      </c>
      <c r="R1302" s="17">
        <v>0</v>
      </c>
    </row>
    <row r="1303" spans="1:18" ht="27">
      <c r="A1303" s="17">
        <v>201116</v>
      </c>
      <c r="B1303" s="24" t="s">
        <v>13203</v>
      </c>
      <c r="C1303" s="25">
        <v>2</v>
      </c>
      <c r="D1303" s="25" t="s">
        <v>40</v>
      </c>
      <c r="E1303" s="25">
        <f>IF(D1303="",0,VLOOKUP(D1303,city!$D$4:$K$352,8,0))</f>
        <v>11</v>
      </c>
      <c r="F1303" s="25">
        <v>1</v>
      </c>
      <c r="G1303" s="25">
        <v>0</v>
      </c>
      <c r="H1303" s="25" t="s">
        <v>11126</v>
      </c>
      <c r="J1303" s="25" t="str">
        <f>IF(I1303="","",VLOOKUP(I1303,speciality!$B$4:$J$1737,9,0))</f>
        <v/>
      </c>
      <c r="K1303" s="25" t="str">
        <f t="shared" si="17"/>
        <v>3,-1</v>
      </c>
      <c r="L1303" s="25">
        <v>0</v>
      </c>
      <c r="M1303" s="25">
        <v>0</v>
      </c>
      <c r="N1303" s="25">
        <v>0</v>
      </c>
      <c r="O1303" s="25">
        <v>0</v>
      </c>
      <c r="P1303" s="17">
        <v>0</v>
      </c>
      <c r="Q1303" s="17">
        <v>3000</v>
      </c>
      <c r="R1303" s="17">
        <v>0</v>
      </c>
    </row>
    <row r="1304" spans="1:18" ht="40.5">
      <c r="A1304" s="17">
        <v>201117</v>
      </c>
      <c r="B1304" s="24" t="s">
        <v>13204</v>
      </c>
      <c r="C1304" s="25">
        <v>2</v>
      </c>
      <c r="D1304" s="25" t="s">
        <v>40</v>
      </c>
      <c r="E1304" s="25">
        <f>IF(D1304="",0,VLOOKUP(D1304,city!$D$4:$K$352,8,0))</f>
        <v>11</v>
      </c>
      <c r="F1304" s="25">
        <v>1</v>
      </c>
      <c r="G1304" s="25">
        <v>0</v>
      </c>
      <c r="H1304" s="25" t="s">
        <v>11126</v>
      </c>
      <c r="J1304" s="25" t="str">
        <f>IF(I1304="","",VLOOKUP(I1304,speciality!$B$4:$J$1737,9,0))</f>
        <v/>
      </c>
      <c r="K1304" s="25" t="str">
        <f t="shared" si="17"/>
        <v>3,-1</v>
      </c>
      <c r="L1304" s="25">
        <v>0</v>
      </c>
      <c r="M1304" s="25">
        <v>0</v>
      </c>
      <c r="N1304" s="25">
        <v>0</v>
      </c>
      <c r="O1304" s="25">
        <v>0</v>
      </c>
      <c r="P1304" s="17">
        <v>0</v>
      </c>
      <c r="Q1304" s="17">
        <v>3000</v>
      </c>
      <c r="R1304" s="17">
        <v>0</v>
      </c>
    </row>
    <row r="1305" spans="1:18">
      <c r="A1305" s="17">
        <v>201118</v>
      </c>
      <c r="B1305" s="24" t="s">
        <v>13205</v>
      </c>
      <c r="C1305" s="25">
        <v>2</v>
      </c>
      <c r="D1305" s="25" t="s">
        <v>40</v>
      </c>
      <c r="E1305" s="25">
        <f>IF(D1305="",0,VLOOKUP(D1305,city!$D$4:$K$352,8,0))</f>
        <v>11</v>
      </c>
      <c r="F1305" s="25">
        <v>1</v>
      </c>
      <c r="G1305" s="25">
        <v>0</v>
      </c>
      <c r="H1305" s="25" t="s">
        <v>11126</v>
      </c>
      <c r="J1305" s="25" t="str">
        <f>IF(I1305="","",VLOOKUP(I1305,speciality!$B$4:$J$1737,9,0))</f>
        <v/>
      </c>
      <c r="K1305" s="25" t="str">
        <f t="shared" si="17"/>
        <v>3,-1</v>
      </c>
      <c r="L1305" s="25">
        <v>0</v>
      </c>
      <c r="M1305" s="25">
        <v>0</v>
      </c>
      <c r="N1305" s="25">
        <v>0</v>
      </c>
      <c r="O1305" s="25">
        <v>0</v>
      </c>
      <c r="P1305" s="17">
        <v>0</v>
      </c>
      <c r="Q1305" s="17">
        <v>3000</v>
      </c>
      <c r="R1305" s="17">
        <v>0</v>
      </c>
    </row>
    <row r="1306" spans="1:18">
      <c r="A1306" s="17">
        <v>201119</v>
      </c>
      <c r="B1306" s="24" t="s">
        <v>13206</v>
      </c>
      <c r="C1306" s="25">
        <v>2</v>
      </c>
      <c r="D1306" s="25" t="s">
        <v>40</v>
      </c>
      <c r="E1306" s="25">
        <f>IF(D1306="",0,VLOOKUP(D1306,city!$D$4:$K$352,8,0))</f>
        <v>11</v>
      </c>
      <c r="F1306" s="25">
        <v>1</v>
      </c>
      <c r="G1306" s="25">
        <v>0</v>
      </c>
      <c r="H1306" s="25" t="s">
        <v>11126</v>
      </c>
      <c r="J1306" s="25" t="str">
        <f>IF(I1306="","",VLOOKUP(I1306,speciality!$B$4:$J$1737,9,0))</f>
        <v/>
      </c>
      <c r="K1306" s="25" t="str">
        <f t="shared" si="17"/>
        <v>3,-1</v>
      </c>
      <c r="L1306" s="25">
        <v>0</v>
      </c>
      <c r="M1306" s="25">
        <v>0</v>
      </c>
      <c r="N1306" s="25">
        <v>0</v>
      </c>
      <c r="O1306" s="25">
        <v>0</v>
      </c>
      <c r="P1306" s="17">
        <v>0</v>
      </c>
      <c r="Q1306" s="17">
        <v>3000</v>
      </c>
      <c r="R1306" s="17">
        <v>0</v>
      </c>
    </row>
    <row r="1307" spans="1:18">
      <c r="A1307" s="17">
        <v>201120</v>
      </c>
      <c r="B1307" s="24" t="s">
        <v>13207</v>
      </c>
      <c r="C1307" s="25">
        <v>2</v>
      </c>
      <c r="D1307" s="25" t="s">
        <v>41</v>
      </c>
      <c r="E1307" s="25">
        <f>IF(D1307="",0,VLOOKUP(D1307,city!$D$4:$K$352,8,0))</f>
        <v>12</v>
      </c>
      <c r="F1307" s="25">
        <v>1</v>
      </c>
      <c r="G1307" s="25">
        <v>0</v>
      </c>
      <c r="H1307" s="25" t="s">
        <v>11126</v>
      </c>
      <c r="J1307" s="25" t="str">
        <f>IF(I1307="","",VLOOKUP(I1307,speciality!$B$4:$J$1737,9,0))</f>
        <v/>
      </c>
      <c r="K1307" s="25" t="str">
        <f t="shared" si="17"/>
        <v>3,-1</v>
      </c>
      <c r="L1307" s="25">
        <v>0</v>
      </c>
      <c r="M1307" s="25">
        <v>0</v>
      </c>
      <c r="N1307" s="25">
        <v>0</v>
      </c>
      <c r="O1307" s="25">
        <v>0</v>
      </c>
      <c r="P1307" s="17">
        <v>0</v>
      </c>
      <c r="Q1307" s="17">
        <v>3000</v>
      </c>
      <c r="R1307" s="17">
        <v>0</v>
      </c>
    </row>
    <row r="1308" spans="1:18" ht="27">
      <c r="A1308" s="17">
        <v>201121</v>
      </c>
      <c r="B1308" s="24" t="s">
        <v>13208</v>
      </c>
      <c r="C1308" s="25">
        <v>2</v>
      </c>
      <c r="D1308" s="25" t="s">
        <v>41</v>
      </c>
      <c r="E1308" s="25">
        <f>IF(D1308="",0,VLOOKUP(D1308,city!$D$4:$K$352,8,0))</f>
        <v>12</v>
      </c>
      <c r="F1308" s="25">
        <v>1</v>
      </c>
      <c r="G1308" s="25">
        <v>0</v>
      </c>
      <c r="H1308" s="25" t="s">
        <v>11126</v>
      </c>
      <c r="J1308" s="25" t="str">
        <f>IF(I1308="","",VLOOKUP(I1308,speciality!$B$4:$J$1737,9,0))</f>
        <v/>
      </c>
      <c r="K1308" s="25" t="str">
        <f t="shared" si="17"/>
        <v>3,-1</v>
      </c>
      <c r="L1308" s="25">
        <v>0</v>
      </c>
      <c r="M1308" s="25">
        <v>0</v>
      </c>
      <c r="N1308" s="25">
        <v>0</v>
      </c>
      <c r="O1308" s="25">
        <v>0</v>
      </c>
      <c r="P1308" s="17">
        <v>0</v>
      </c>
      <c r="Q1308" s="17">
        <v>3000</v>
      </c>
      <c r="R1308" s="17">
        <v>0</v>
      </c>
    </row>
    <row r="1309" spans="1:18" ht="27">
      <c r="A1309" s="17">
        <v>201122</v>
      </c>
      <c r="B1309" s="24" t="s">
        <v>13209</v>
      </c>
      <c r="C1309" s="25">
        <v>2</v>
      </c>
      <c r="D1309" s="25" t="s">
        <v>41</v>
      </c>
      <c r="E1309" s="25">
        <f>IF(D1309="",0,VLOOKUP(D1309,city!$D$4:$K$352,8,0))</f>
        <v>12</v>
      </c>
      <c r="F1309" s="25">
        <v>1</v>
      </c>
      <c r="G1309" s="25">
        <v>0</v>
      </c>
      <c r="H1309" s="25" t="s">
        <v>11126</v>
      </c>
      <c r="J1309" s="25" t="str">
        <f>IF(I1309="","",VLOOKUP(I1309,speciality!$B$4:$J$1737,9,0))</f>
        <v/>
      </c>
      <c r="K1309" s="25" t="str">
        <f t="shared" si="17"/>
        <v>3,-1</v>
      </c>
      <c r="L1309" s="25">
        <v>0</v>
      </c>
      <c r="M1309" s="25">
        <v>0</v>
      </c>
      <c r="N1309" s="25">
        <v>0</v>
      </c>
      <c r="O1309" s="25">
        <v>0</v>
      </c>
      <c r="P1309" s="17">
        <v>0</v>
      </c>
      <c r="Q1309" s="17">
        <v>3000</v>
      </c>
      <c r="R1309" s="17">
        <v>0</v>
      </c>
    </row>
    <row r="1310" spans="1:18" ht="27">
      <c r="A1310" s="17">
        <v>201123</v>
      </c>
      <c r="B1310" s="24" t="s">
        <v>13210</v>
      </c>
      <c r="C1310" s="25">
        <v>2</v>
      </c>
      <c r="D1310" s="25" t="s">
        <v>41</v>
      </c>
      <c r="E1310" s="25">
        <f>IF(D1310="",0,VLOOKUP(D1310,city!$D$4:$K$352,8,0))</f>
        <v>12</v>
      </c>
      <c r="F1310" s="25">
        <v>1</v>
      </c>
      <c r="G1310" s="25">
        <v>0</v>
      </c>
      <c r="H1310" s="25" t="s">
        <v>11126</v>
      </c>
      <c r="J1310" s="25" t="str">
        <f>IF(I1310="","",VLOOKUP(I1310,speciality!$B$4:$J$1737,9,0))</f>
        <v/>
      </c>
      <c r="K1310" s="25" t="str">
        <f t="shared" si="17"/>
        <v>3,-1</v>
      </c>
      <c r="L1310" s="25">
        <v>0</v>
      </c>
      <c r="M1310" s="25">
        <v>0</v>
      </c>
      <c r="N1310" s="25">
        <v>0</v>
      </c>
      <c r="O1310" s="25">
        <v>0</v>
      </c>
      <c r="P1310" s="17">
        <v>0</v>
      </c>
      <c r="Q1310" s="17">
        <v>3000</v>
      </c>
      <c r="R1310" s="17">
        <v>0</v>
      </c>
    </row>
    <row r="1311" spans="1:18" ht="27">
      <c r="A1311" s="17">
        <v>201124</v>
      </c>
      <c r="B1311" s="24" t="s">
        <v>13211</v>
      </c>
      <c r="C1311" s="25">
        <v>2</v>
      </c>
      <c r="D1311" s="25" t="s">
        <v>42</v>
      </c>
      <c r="E1311" s="25">
        <f>IF(D1311="",0,VLOOKUP(D1311,city!$D$4:$K$352,8,0))</f>
        <v>13</v>
      </c>
      <c r="F1311" s="25">
        <v>1</v>
      </c>
      <c r="G1311" s="25">
        <v>0</v>
      </c>
      <c r="H1311" s="25" t="s">
        <v>11126</v>
      </c>
      <c r="J1311" s="25" t="str">
        <f>IF(I1311="","",VLOOKUP(I1311,speciality!$B$4:$J$1737,9,0))</f>
        <v/>
      </c>
      <c r="K1311" s="25" t="str">
        <f t="shared" si="17"/>
        <v>3,-1</v>
      </c>
      <c r="L1311" s="25">
        <v>0</v>
      </c>
      <c r="M1311" s="25">
        <v>0</v>
      </c>
      <c r="N1311" s="25">
        <v>0</v>
      </c>
      <c r="O1311" s="25">
        <v>0</v>
      </c>
      <c r="P1311" s="17">
        <v>0</v>
      </c>
      <c r="Q1311" s="17">
        <v>3000</v>
      </c>
      <c r="R1311" s="17">
        <v>0</v>
      </c>
    </row>
    <row r="1312" spans="1:18" ht="27">
      <c r="A1312" s="17">
        <v>201125</v>
      </c>
      <c r="B1312" s="24" t="s">
        <v>13212</v>
      </c>
      <c r="C1312" s="25">
        <v>2</v>
      </c>
      <c r="D1312" s="25" t="s">
        <v>42</v>
      </c>
      <c r="E1312" s="25">
        <f>IF(D1312="",0,VLOOKUP(D1312,city!$D$4:$K$352,8,0))</f>
        <v>13</v>
      </c>
      <c r="F1312" s="25">
        <v>1</v>
      </c>
      <c r="G1312" s="25">
        <v>0</v>
      </c>
      <c r="H1312" s="25" t="s">
        <v>11126</v>
      </c>
      <c r="J1312" s="25" t="str">
        <f>IF(I1312="","",VLOOKUP(I1312,speciality!$B$4:$J$1737,9,0))</f>
        <v/>
      </c>
      <c r="K1312" s="25" t="str">
        <f t="shared" si="17"/>
        <v>3,-1</v>
      </c>
      <c r="L1312" s="25">
        <v>0</v>
      </c>
      <c r="M1312" s="25">
        <v>0</v>
      </c>
      <c r="N1312" s="25">
        <v>0</v>
      </c>
      <c r="O1312" s="25">
        <v>0</v>
      </c>
      <c r="P1312" s="17">
        <v>0</v>
      </c>
      <c r="Q1312" s="17">
        <v>3000</v>
      </c>
      <c r="R1312" s="17">
        <v>0</v>
      </c>
    </row>
    <row r="1313" spans="1:18">
      <c r="A1313" s="17">
        <v>201126</v>
      </c>
      <c r="B1313" s="24" t="s">
        <v>13213</v>
      </c>
      <c r="C1313" s="25">
        <v>2</v>
      </c>
      <c r="D1313" s="25" t="s">
        <v>42</v>
      </c>
      <c r="E1313" s="25">
        <f>IF(D1313="",0,VLOOKUP(D1313,city!$D$4:$K$352,8,0))</f>
        <v>13</v>
      </c>
      <c r="F1313" s="25">
        <v>1</v>
      </c>
      <c r="G1313" s="25">
        <v>0</v>
      </c>
      <c r="H1313" s="25" t="s">
        <v>11126</v>
      </c>
      <c r="J1313" s="25" t="str">
        <f>IF(I1313="","",VLOOKUP(I1313,speciality!$B$4:$J$1737,9,0))</f>
        <v/>
      </c>
      <c r="K1313" s="25" t="str">
        <f t="shared" si="17"/>
        <v>3,-1</v>
      </c>
      <c r="L1313" s="25">
        <v>0</v>
      </c>
      <c r="M1313" s="25">
        <v>0</v>
      </c>
      <c r="N1313" s="25">
        <v>0</v>
      </c>
      <c r="O1313" s="25">
        <v>0</v>
      </c>
      <c r="P1313" s="17">
        <v>0</v>
      </c>
      <c r="Q1313" s="17">
        <v>3000</v>
      </c>
      <c r="R1313" s="17">
        <v>0</v>
      </c>
    </row>
    <row r="1314" spans="1:18" ht="27">
      <c r="A1314" s="17">
        <v>201127</v>
      </c>
      <c r="B1314" s="24" t="s">
        <v>13214</v>
      </c>
      <c r="C1314" s="25">
        <v>2</v>
      </c>
      <c r="D1314" s="25" t="s">
        <v>42</v>
      </c>
      <c r="E1314" s="25">
        <f>IF(D1314="",0,VLOOKUP(D1314,city!$D$4:$K$352,8,0))</f>
        <v>13</v>
      </c>
      <c r="F1314" s="25">
        <v>1</v>
      </c>
      <c r="G1314" s="25">
        <v>0</v>
      </c>
      <c r="H1314" s="25" t="s">
        <v>11126</v>
      </c>
      <c r="J1314" s="25" t="str">
        <f>IF(I1314="","",VLOOKUP(I1314,speciality!$B$4:$J$1737,9,0))</f>
        <v/>
      </c>
      <c r="K1314" s="25" t="str">
        <f t="shared" si="17"/>
        <v>3,-1</v>
      </c>
      <c r="L1314" s="25">
        <v>0</v>
      </c>
      <c r="M1314" s="25">
        <v>0</v>
      </c>
      <c r="N1314" s="25">
        <v>0</v>
      </c>
      <c r="O1314" s="25">
        <v>0</v>
      </c>
      <c r="P1314" s="17">
        <v>0</v>
      </c>
      <c r="Q1314" s="17">
        <v>3000</v>
      </c>
      <c r="R1314" s="17">
        <v>0</v>
      </c>
    </row>
    <row r="1315" spans="1:18" ht="27">
      <c r="A1315" s="17">
        <v>201128</v>
      </c>
      <c r="B1315" s="24" t="s">
        <v>13215</v>
      </c>
      <c r="C1315" s="25">
        <v>2</v>
      </c>
      <c r="D1315" s="25" t="s">
        <v>43</v>
      </c>
      <c r="E1315" s="25">
        <f>IF(D1315="",0,VLOOKUP(D1315,city!$D$4:$K$352,8,0))</f>
        <v>14</v>
      </c>
      <c r="F1315" s="25">
        <v>1</v>
      </c>
      <c r="G1315" s="25">
        <v>0</v>
      </c>
      <c r="H1315" s="25" t="s">
        <v>11126</v>
      </c>
      <c r="J1315" s="25" t="str">
        <f>IF(I1315="","",VLOOKUP(I1315,speciality!$B$4:$J$1737,9,0))</f>
        <v/>
      </c>
      <c r="K1315" s="25" t="str">
        <f t="shared" si="17"/>
        <v>3,-1</v>
      </c>
      <c r="L1315" s="25">
        <v>0</v>
      </c>
      <c r="M1315" s="25">
        <v>0</v>
      </c>
      <c r="N1315" s="25">
        <v>0</v>
      </c>
      <c r="O1315" s="25">
        <v>0</v>
      </c>
      <c r="P1315" s="17">
        <v>0</v>
      </c>
      <c r="Q1315" s="17">
        <v>3000</v>
      </c>
      <c r="R1315" s="17">
        <v>0</v>
      </c>
    </row>
    <row r="1316" spans="1:18" ht="27">
      <c r="A1316" s="17">
        <v>201129</v>
      </c>
      <c r="B1316" s="24" t="s">
        <v>13216</v>
      </c>
      <c r="C1316" s="25">
        <v>2</v>
      </c>
      <c r="D1316" s="25" t="s">
        <v>43</v>
      </c>
      <c r="E1316" s="25">
        <f>IF(D1316="",0,VLOOKUP(D1316,city!$D$4:$K$352,8,0))</f>
        <v>14</v>
      </c>
      <c r="F1316" s="25">
        <v>1</v>
      </c>
      <c r="G1316" s="25">
        <v>0</v>
      </c>
      <c r="H1316" s="25" t="s">
        <v>11126</v>
      </c>
      <c r="I1316" s="25" t="s">
        <v>13217</v>
      </c>
      <c r="J1316" s="25">
        <f>IF(I1316="","",VLOOKUP(I1316,speciality!$B$4:$J$1737,9,0))</f>
        <v>101403</v>
      </c>
      <c r="K1316" s="25" t="str">
        <f t="shared" si="17"/>
        <v>4,101403</v>
      </c>
      <c r="L1316" s="25">
        <v>0</v>
      </c>
      <c r="M1316" s="25">
        <v>0</v>
      </c>
      <c r="N1316" s="25">
        <v>0</v>
      </c>
      <c r="O1316" s="25">
        <v>0</v>
      </c>
      <c r="P1316" s="17">
        <v>0</v>
      </c>
      <c r="Q1316" s="17">
        <v>3000</v>
      </c>
      <c r="R1316" s="17">
        <v>0</v>
      </c>
    </row>
    <row r="1317" spans="1:18" ht="27">
      <c r="A1317" s="17">
        <v>201130</v>
      </c>
      <c r="B1317" s="24" t="s">
        <v>13218</v>
      </c>
      <c r="C1317" s="25">
        <v>2</v>
      </c>
      <c r="D1317" s="25" t="s">
        <v>43</v>
      </c>
      <c r="E1317" s="25">
        <f>IF(D1317="",0,VLOOKUP(D1317,city!$D$4:$K$352,8,0))</f>
        <v>14</v>
      </c>
      <c r="F1317" s="25">
        <v>1</v>
      </c>
      <c r="G1317" s="25">
        <v>0</v>
      </c>
      <c r="H1317" s="25" t="s">
        <v>11126</v>
      </c>
      <c r="J1317" s="25" t="str">
        <f>IF(I1317="","",VLOOKUP(I1317,speciality!$B$4:$J$1737,9,0))</f>
        <v/>
      </c>
      <c r="K1317" s="25" t="str">
        <f t="shared" si="17"/>
        <v>3,-1</v>
      </c>
      <c r="L1317" s="25">
        <v>0</v>
      </c>
      <c r="M1317" s="25">
        <v>0</v>
      </c>
      <c r="N1317" s="25">
        <v>0</v>
      </c>
      <c r="O1317" s="25">
        <v>0</v>
      </c>
      <c r="P1317" s="17">
        <v>0</v>
      </c>
      <c r="Q1317" s="17">
        <v>3000</v>
      </c>
      <c r="R1317" s="17">
        <v>0</v>
      </c>
    </row>
    <row r="1318" spans="1:18" ht="27">
      <c r="A1318" s="17">
        <v>201131</v>
      </c>
      <c r="B1318" s="24" t="s">
        <v>13219</v>
      </c>
      <c r="C1318" s="25">
        <v>2</v>
      </c>
      <c r="D1318" s="25" t="s">
        <v>43</v>
      </c>
      <c r="E1318" s="25">
        <f>IF(D1318="",0,VLOOKUP(D1318,city!$D$4:$K$352,8,0))</f>
        <v>14</v>
      </c>
      <c r="F1318" s="25">
        <v>1</v>
      </c>
      <c r="G1318" s="25">
        <v>0</v>
      </c>
      <c r="H1318" s="25" t="s">
        <v>11126</v>
      </c>
      <c r="J1318" s="25" t="str">
        <f>IF(I1318="","",VLOOKUP(I1318,speciality!$B$4:$J$1737,9,0))</f>
        <v/>
      </c>
      <c r="K1318" s="25" t="str">
        <f t="shared" si="17"/>
        <v>3,-1</v>
      </c>
      <c r="L1318" s="25">
        <v>0</v>
      </c>
      <c r="M1318" s="25">
        <v>0</v>
      </c>
      <c r="N1318" s="25">
        <v>0</v>
      </c>
      <c r="O1318" s="25">
        <v>0</v>
      </c>
      <c r="P1318" s="17">
        <v>0</v>
      </c>
      <c r="Q1318" s="17">
        <v>3000</v>
      </c>
      <c r="R1318" s="17">
        <v>0</v>
      </c>
    </row>
    <row r="1319" spans="1:18">
      <c r="A1319" s="17">
        <v>201132</v>
      </c>
      <c r="B1319" s="24" t="s">
        <v>13220</v>
      </c>
      <c r="C1319" s="25">
        <v>2</v>
      </c>
      <c r="D1319" s="25" t="s">
        <v>44</v>
      </c>
      <c r="E1319" s="25">
        <f>IF(D1319="",0,VLOOKUP(D1319,city!$D$4:$K$352,8,0))</f>
        <v>15</v>
      </c>
      <c r="F1319" s="25">
        <v>1</v>
      </c>
      <c r="G1319" s="25">
        <v>0</v>
      </c>
      <c r="H1319" s="25" t="s">
        <v>11126</v>
      </c>
      <c r="J1319" s="25" t="str">
        <f>IF(I1319="","",VLOOKUP(I1319,speciality!$B$4:$J$1737,9,0))</f>
        <v/>
      </c>
      <c r="K1319" s="25" t="str">
        <f t="shared" si="17"/>
        <v>3,-1</v>
      </c>
      <c r="L1319" s="25">
        <v>0</v>
      </c>
      <c r="M1319" s="25">
        <v>0</v>
      </c>
      <c r="N1319" s="25">
        <v>0</v>
      </c>
      <c r="O1319" s="25">
        <v>0</v>
      </c>
      <c r="P1319" s="17">
        <v>0</v>
      </c>
      <c r="Q1319" s="17">
        <v>3000</v>
      </c>
      <c r="R1319" s="17">
        <v>0</v>
      </c>
    </row>
    <row r="1320" spans="1:18" ht="27">
      <c r="A1320" s="17">
        <v>201133</v>
      </c>
      <c r="B1320" s="24" t="s">
        <v>13221</v>
      </c>
      <c r="C1320" s="25">
        <v>2</v>
      </c>
      <c r="D1320" s="25" t="s">
        <v>44</v>
      </c>
      <c r="E1320" s="25">
        <f>IF(D1320="",0,VLOOKUP(D1320,city!$D$4:$K$352,8,0))</f>
        <v>15</v>
      </c>
      <c r="F1320" s="25">
        <v>1</v>
      </c>
      <c r="G1320" s="25">
        <v>0</v>
      </c>
      <c r="H1320" s="25" t="s">
        <v>11126</v>
      </c>
      <c r="J1320" s="25" t="str">
        <f>IF(I1320="","",VLOOKUP(I1320,speciality!$B$4:$J$1737,9,0))</f>
        <v/>
      </c>
      <c r="K1320" s="25" t="str">
        <f t="shared" si="17"/>
        <v>3,-1</v>
      </c>
      <c r="L1320" s="25">
        <v>0</v>
      </c>
      <c r="M1320" s="25">
        <v>0</v>
      </c>
      <c r="N1320" s="25">
        <v>0</v>
      </c>
      <c r="O1320" s="25">
        <v>0</v>
      </c>
      <c r="P1320" s="17">
        <v>0</v>
      </c>
      <c r="Q1320" s="17">
        <v>3000</v>
      </c>
      <c r="R1320" s="17">
        <v>0</v>
      </c>
    </row>
    <row r="1321" spans="1:18">
      <c r="A1321" s="17">
        <v>201134</v>
      </c>
      <c r="B1321" s="24" t="s">
        <v>13222</v>
      </c>
      <c r="C1321" s="25">
        <v>2</v>
      </c>
      <c r="D1321" s="25" t="s">
        <v>44</v>
      </c>
      <c r="E1321" s="25">
        <f>IF(D1321="",0,VLOOKUP(D1321,city!$D$4:$K$352,8,0))</f>
        <v>15</v>
      </c>
      <c r="F1321" s="25">
        <v>1</v>
      </c>
      <c r="G1321" s="25">
        <v>0</v>
      </c>
      <c r="H1321" s="25" t="s">
        <v>11126</v>
      </c>
      <c r="J1321" s="25" t="str">
        <f>IF(I1321="","",VLOOKUP(I1321,speciality!$B$4:$J$1737,9,0))</f>
        <v/>
      </c>
      <c r="K1321" s="25" t="str">
        <f t="shared" si="17"/>
        <v>3,-1</v>
      </c>
      <c r="L1321" s="25">
        <v>0</v>
      </c>
      <c r="M1321" s="25">
        <v>0</v>
      </c>
      <c r="N1321" s="25">
        <v>0</v>
      </c>
      <c r="O1321" s="25">
        <v>0</v>
      </c>
      <c r="P1321" s="17">
        <v>0</v>
      </c>
      <c r="Q1321" s="17">
        <v>3000</v>
      </c>
      <c r="R1321" s="17">
        <v>0</v>
      </c>
    </row>
    <row r="1322" spans="1:18" ht="27">
      <c r="A1322" s="17">
        <v>201135</v>
      </c>
      <c r="B1322" s="24" t="s">
        <v>13223</v>
      </c>
      <c r="C1322" s="25">
        <v>2</v>
      </c>
      <c r="D1322" s="25" t="s">
        <v>44</v>
      </c>
      <c r="E1322" s="25">
        <f>IF(D1322="",0,VLOOKUP(D1322,city!$D$4:$K$352,8,0))</f>
        <v>15</v>
      </c>
      <c r="F1322" s="25">
        <v>1</v>
      </c>
      <c r="G1322" s="25">
        <v>0</v>
      </c>
      <c r="H1322" s="25" t="s">
        <v>11126</v>
      </c>
      <c r="I1322" s="25" t="s">
        <v>13224</v>
      </c>
      <c r="J1322" s="25">
        <f>IF(I1322="","",VLOOKUP(I1322,speciality!$B$4:$J$1737,9,0))</f>
        <v>101502</v>
      </c>
      <c r="K1322" s="25" t="str">
        <f t="shared" si="17"/>
        <v>4,101502</v>
      </c>
      <c r="L1322" s="25">
        <v>0</v>
      </c>
      <c r="M1322" s="25">
        <v>0</v>
      </c>
      <c r="N1322" s="25">
        <v>0</v>
      </c>
      <c r="O1322" s="25">
        <v>0</v>
      </c>
      <c r="P1322" s="17">
        <v>0</v>
      </c>
      <c r="Q1322" s="17">
        <v>3000</v>
      </c>
      <c r="R1322" s="17">
        <v>0</v>
      </c>
    </row>
    <row r="1323" spans="1:18" ht="27">
      <c r="A1323" s="17">
        <v>201136</v>
      </c>
      <c r="B1323" s="24" t="s">
        <v>13225</v>
      </c>
      <c r="C1323" s="25">
        <v>2</v>
      </c>
      <c r="D1323" s="25" t="s">
        <v>36</v>
      </c>
      <c r="E1323" s="25">
        <f>IF(D1323="",0,VLOOKUP(D1323,city!$D$4:$K$352,8,0))</f>
        <v>7</v>
      </c>
      <c r="F1323" s="25">
        <v>1</v>
      </c>
      <c r="G1323" s="25">
        <v>0</v>
      </c>
      <c r="H1323" s="25" t="s">
        <v>11126</v>
      </c>
      <c r="J1323" s="25" t="str">
        <f>IF(I1323="","",VLOOKUP(I1323,speciality!$B$4:$J$1737,9,0))</f>
        <v/>
      </c>
      <c r="K1323" s="25" t="str">
        <f t="shared" si="17"/>
        <v>3,-1</v>
      </c>
      <c r="L1323" s="25">
        <v>0</v>
      </c>
      <c r="M1323" s="25">
        <v>0</v>
      </c>
      <c r="N1323" s="25">
        <v>0</v>
      </c>
      <c r="O1323" s="25">
        <v>0</v>
      </c>
      <c r="P1323" s="17">
        <v>0</v>
      </c>
      <c r="Q1323" s="17">
        <v>3000</v>
      </c>
      <c r="R1323" s="17">
        <v>0</v>
      </c>
    </row>
    <row r="1324" spans="1:18" ht="27">
      <c r="A1324" s="17">
        <v>201137</v>
      </c>
      <c r="B1324" s="24" t="s">
        <v>13226</v>
      </c>
      <c r="C1324" s="25">
        <v>2</v>
      </c>
      <c r="D1324" s="25" t="s">
        <v>36</v>
      </c>
      <c r="E1324" s="25">
        <f>IF(D1324="",0,VLOOKUP(D1324,city!$D$4:$K$352,8,0))</f>
        <v>7</v>
      </c>
      <c r="F1324" s="25">
        <v>1</v>
      </c>
      <c r="G1324" s="25">
        <v>0</v>
      </c>
      <c r="H1324" s="25" t="s">
        <v>11126</v>
      </c>
      <c r="J1324" s="25" t="str">
        <f>IF(I1324="","",VLOOKUP(I1324,speciality!$B$4:$J$1737,9,0))</f>
        <v/>
      </c>
      <c r="K1324" s="25" t="str">
        <f t="shared" si="17"/>
        <v>3,-1</v>
      </c>
      <c r="L1324" s="25">
        <v>0</v>
      </c>
      <c r="M1324" s="25">
        <v>0</v>
      </c>
      <c r="N1324" s="25">
        <v>0</v>
      </c>
      <c r="O1324" s="25">
        <v>0</v>
      </c>
      <c r="P1324" s="17">
        <v>0</v>
      </c>
      <c r="Q1324" s="17">
        <v>3000</v>
      </c>
      <c r="R1324" s="17">
        <v>0</v>
      </c>
    </row>
    <row r="1325" spans="1:18">
      <c r="A1325" s="17">
        <v>201138</v>
      </c>
      <c r="B1325" s="24" t="s">
        <v>13227</v>
      </c>
      <c r="C1325" s="25">
        <v>2</v>
      </c>
      <c r="D1325" s="25" t="s">
        <v>36</v>
      </c>
      <c r="E1325" s="25">
        <f>IF(D1325="",0,VLOOKUP(D1325,city!$D$4:$K$352,8,0))</f>
        <v>7</v>
      </c>
      <c r="F1325" s="25">
        <v>1</v>
      </c>
      <c r="G1325" s="25">
        <v>0</v>
      </c>
      <c r="H1325" s="25" t="s">
        <v>11126</v>
      </c>
      <c r="J1325" s="25" t="str">
        <f>IF(I1325="","",VLOOKUP(I1325,speciality!$B$4:$J$1737,9,0))</f>
        <v/>
      </c>
      <c r="K1325" s="25" t="str">
        <f t="shared" si="17"/>
        <v>3,-1</v>
      </c>
      <c r="L1325" s="25">
        <v>0</v>
      </c>
      <c r="M1325" s="25">
        <v>0</v>
      </c>
      <c r="N1325" s="25">
        <v>0</v>
      </c>
      <c r="O1325" s="25">
        <v>0</v>
      </c>
      <c r="P1325" s="17">
        <v>0</v>
      </c>
      <c r="Q1325" s="17">
        <v>3000</v>
      </c>
      <c r="R1325" s="17">
        <v>0</v>
      </c>
    </row>
    <row r="1326" spans="1:18">
      <c r="A1326" s="17">
        <v>201139</v>
      </c>
      <c r="B1326" s="24" t="s">
        <v>13228</v>
      </c>
      <c r="C1326" s="25">
        <v>2</v>
      </c>
      <c r="D1326" s="25" t="s">
        <v>36</v>
      </c>
      <c r="E1326" s="25">
        <f>IF(D1326="",0,VLOOKUP(D1326,city!$D$4:$K$352,8,0))</f>
        <v>7</v>
      </c>
      <c r="F1326" s="25">
        <v>1</v>
      </c>
      <c r="G1326" s="25">
        <v>0</v>
      </c>
      <c r="H1326" s="25" t="s">
        <v>11126</v>
      </c>
      <c r="J1326" s="25" t="str">
        <f>IF(I1326="","",VLOOKUP(I1326,speciality!$B$4:$J$1737,9,0))</f>
        <v/>
      </c>
      <c r="K1326" s="25" t="str">
        <f t="shared" si="17"/>
        <v>3,-1</v>
      </c>
      <c r="L1326" s="25">
        <v>0</v>
      </c>
      <c r="M1326" s="25">
        <v>0</v>
      </c>
      <c r="N1326" s="25">
        <v>0</v>
      </c>
      <c r="O1326" s="25">
        <v>0</v>
      </c>
      <c r="P1326" s="17">
        <v>0</v>
      </c>
      <c r="Q1326" s="17">
        <v>3000</v>
      </c>
      <c r="R1326" s="17">
        <v>0</v>
      </c>
    </row>
    <row r="1327" spans="1:18">
      <c r="A1327" s="17">
        <v>201140</v>
      </c>
      <c r="B1327" s="24" t="s">
        <v>13229</v>
      </c>
      <c r="C1327" s="25">
        <v>2</v>
      </c>
      <c r="D1327" s="25" t="s">
        <v>197</v>
      </c>
      <c r="E1327" s="25">
        <f>IF(D1327="",0,VLOOKUP(D1327,city!$D$4:$K$352,8,0))</f>
        <v>157</v>
      </c>
      <c r="F1327" s="25">
        <v>1</v>
      </c>
      <c r="G1327" s="25">
        <v>0</v>
      </c>
      <c r="H1327" s="25" t="s">
        <v>11126</v>
      </c>
      <c r="J1327" s="25" t="str">
        <f>IF(I1327="","",VLOOKUP(I1327,speciality!$B$4:$J$1737,9,0))</f>
        <v/>
      </c>
      <c r="K1327" s="25" t="str">
        <f t="shared" si="17"/>
        <v>3,-1</v>
      </c>
      <c r="L1327" s="25">
        <v>0</v>
      </c>
      <c r="M1327" s="25">
        <v>0</v>
      </c>
      <c r="N1327" s="25">
        <v>0</v>
      </c>
      <c r="O1327" s="25">
        <v>0</v>
      </c>
      <c r="P1327" s="17">
        <v>0</v>
      </c>
      <c r="Q1327" s="17">
        <v>3000</v>
      </c>
      <c r="R1327" s="17">
        <v>0</v>
      </c>
    </row>
    <row r="1328" spans="1:18" ht="27">
      <c r="A1328" s="17">
        <v>201141</v>
      </c>
      <c r="B1328" s="24" t="s">
        <v>13230</v>
      </c>
      <c r="C1328" s="25">
        <v>2</v>
      </c>
      <c r="D1328" s="25" t="s">
        <v>197</v>
      </c>
      <c r="E1328" s="25">
        <f>IF(D1328="",0,VLOOKUP(D1328,city!$D$4:$K$352,8,0))</f>
        <v>157</v>
      </c>
      <c r="F1328" s="25">
        <v>1</v>
      </c>
      <c r="G1328" s="25">
        <v>0</v>
      </c>
      <c r="H1328" s="25" t="s">
        <v>11126</v>
      </c>
      <c r="J1328" s="25" t="str">
        <f>IF(I1328="","",VLOOKUP(I1328,speciality!$B$4:$J$1737,9,0))</f>
        <v/>
      </c>
      <c r="K1328" s="25" t="str">
        <f t="shared" si="17"/>
        <v>3,-1</v>
      </c>
      <c r="L1328" s="25">
        <v>0</v>
      </c>
      <c r="M1328" s="25">
        <v>0</v>
      </c>
      <c r="N1328" s="25">
        <v>0</v>
      </c>
      <c r="O1328" s="25">
        <v>0</v>
      </c>
      <c r="P1328" s="17">
        <v>0</v>
      </c>
      <c r="Q1328" s="17">
        <v>3000</v>
      </c>
      <c r="R1328" s="17">
        <v>0</v>
      </c>
    </row>
    <row r="1329" spans="1:18">
      <c r="A1329" s="17">
        <v>201142</v>
      </c>
      <c r="B1329" s="24" t="s">
        <v>13231</v>
      </c>
      <c r="C1329" s="25">
        <v>2</v>
      </c>
      <c r="D1329" s="25" t="s">
        <v>197</v>
      </c>
      <c r="E1329" s="25">
        <f>IF(D1329="",0,VLOOKUP(D1329,city!$D$4:$K$352,8,0))</f>
        <v>157</v>
      </c>
      <c r="F1329" s="25">
        <v>1</v>
      </c>
      <c r="G1329" s="25">
        <v>0</v>
      </c>
      <c r="H1329" s="25" t="s">
        <v>11126</v>
      </c>
      <c r="J1329" s="25" t="str">
        <f>IF(I1329="","",VLOOKUP(I1329,speciality!$B$4:$J$1737,9,0))</f>
        <v/>
      </c>
      <c r="K1329" s="25" t="str">
        <f t="shared" si="17"/>
        <v>3,-1</v>
      </c>
      <c r="L1329" s="25">
        <v>0</v>
      </c>
      <c r="M1329" s="25">
        <v>0</v>
      </c>
      <c r="N1329" s="25">
        <v>0</v>
      </c>
      <c r="O1329" s="25">
        <v>0</v>
      </c>
      <c r="P1329" s="17">
        <v>0</v>
      </c>
      <c r="Q1329" s="17">
        <v>3000</v>
      </c>
      <c r="R1329" s="17">
        <v>0</v>
      </c>
    </row>
    <row r="1330" spans="1:18" ht="27">
      <c r="A1330" s="17">
        <v>201143</v>
      </c>
      <c r="B1330" s="24" t="s">
        <v>13232</v>
      </c>
      <c r="C1330" s="25">
        <v>2</v>
      </c>
      <c r="D1330" s="25" t="s">
        <v>197</v>
      </c>
      <c r="E1330" s="25">
        <f>IF(D1330="",0,VLOOKUP(D1330,city!$D$4:$K$352,8,0))</f>
        <v>157</v>
      </c>
      <c r="F1330" s="25">
        <v>1</v>
      </c>
      <c r="G1330" s="25">
        <v>0</v>
      </c>
      <c r="H1330" s="25" t="s">
        <v>11126</v>
      </c>
      <c r="J1330" s="25" t="str">
        <f>IF(I1330="","",VLOOKUP(I1330,speciality!$B$4:$J$1737,9,0))</f>
        <v/>
      </c>
      <c r="K1330" s="25" t="str">
        <f t="shared" si="17"/>
        <v>3,-1</v>
      </c>
      <c r="L1330" s="25">
        <v>0</v>
      </c>
      <c r="M1330" s="25">
        <v>0</v>
      </c>
      <c r="N1330" s="25">
        <v>0</v>
      </c>
      <c r="O1330" s="25">
        <v>0</v>
      </c>
      <c r="P1330" s="17">
        <v>0</v>
      </c>
      <c r="Q1330" s="17">
        <v>3000</v>
      </c>
      <c r="R1330" s="17">
        <v>0</v>
      </c>
    </row>
    <row r="1331" spans="1:18" ht="27">
      <c r="A1331" s="17">
        <v>201144</v>
      </c>
      <c r="B1331" s="24" t="s">
        <v>13233</v>
      </c>
      <c r="C1331" s="25">
        <v>2</v>
      </c>
      <c r="D1331" s="25" t="s">
        <v>197</v>
      </c>
      <c r="E1331" s="25">
        <f>IF(D1331="",0,VLOOKUP(D1331,city!$D$4:$K$352,8,0))</f>
        <v>157</v>
      </c>
      <c r="F1331" s="25">
        <v>1</v>
      </c>
      <c r="G1331" s="25">
        <v>0</v>
      </c>
      <c r="H1331" s="25" t="s">
        <v>11126</v>
      </c>
      <c r="I1331" s="25" t="s">
        <v>13234</v>
      </c>
      <c r="J1331" s="25" t="e">
        <f>IF(I1331="","",VLOOKUP(I1331,speciality!$B$4:$J$1737,9,0))</f>
        <v>#N/A</v>
      </c>
      <c r="K1331" s="25" t="e">
        <f t="shared" si="17"/>
        <v>#N/A</v>
      </c>
      <c r="L1331" s="25">
        <v>0</v>
      </c>
      <c r="M1331" s="25">
        <v>0</v>
      </c>
      <c r="N1331" s="25">
        <v>0</v>
      </c>
      <c r="O1331" s="25">
        <v>0</v>
      </c>
      <c r="P1331" s="17">
        <v>0</v>
      </c>
      <c r="Q1331" s="17">
        <v>3000</v>
      </c>
      <c r="R1331" s="17">
        <v>0</v>
      </c>
    </row>
    <row r="1332" spans="1:18" ht="40.5">
      <c r="A1332" s="17">
        <v>201145</v>
      </c>
      <c r="B1332" s="24" t="s">
        <v>13235</v>
      </c>
      <c r="C1332" s="25">
        <v>2</v>
      </c>
      <c r="D1332" s="25" t="s">
        <v>197</v>
      </c>
      <c r="E1332" s="25">
        <f>IF(D1332="",0,VLOOKUP(D1332,city!$D$4:$K$352,8,0))</f>
        <v>157</v>
      </c>
      <c r="F1332" s="25">
        <v>1</v>
      </c>
      <c r="G1332" s="25">
        <v>0</v>
      </c>
      <c r="H1332" s="25" t="s">
        <v>11126</v>
      </c>
      <c r="I1332" s="25" t="s">
        <v>13236</v>
      </c>
      <c r="J1332" s="25" t="e">
        <f>IF(I1332="","",VLOOKUP(I1332,speciality!$B$4:$J$1737,9,0))</f>
        <v>#N/A</v>
      </c>
      <c r="K1332" s="25" t="e">
        <f t="shared" si="17"/>
        <v>#N/A</v>
      </c>
      <c r="L1332" s="25">
        <v>0</v>
      </c>
      <c r="M1332" s="25">
        <v>0</v>
      </c>
      <c r="N1332" s="25">
        <v>0</v>
      </c>
      <c r="O1332" s="25">
        <v>0</v>
      </c>
      <c r="P1332" s="17">
        <v>0</v>
      </c>
      <c r="Q1332" s="17">
        <v>3000</v>
      </c>
      <c r="R1332" s="17">
        <v>0</v>
      </c>
    </row>
    <row r="1333" spans="1:18" ht="27">
      <c r="A1333" s="17">
        <v>201146</v>
      </c>
      <c r="B1333" s="24" t="s">
        <v>13237</v>
      </c>
      <c r="C1333" s="25">
        <v>2</v>
      </c>
      <c r="D1333" s="25" t="s">
        <v>198</v>
      </c>
      <c r="E1333" s="25">
        <f>IF(D1333="",0,VLOOKUP(D1333,city!$D$4:$K$352,8,0))</f>
        <v>158</v>
      </c>
      <c r="F1333" s="25">
        <v>1</v>
      </c>
      <c r="G1333" s="25">
        <v>0</v>
      </c>
      <c r="H1333" s="25" t="s">
        <v>11126</v>
      </c>
      <c r="I1333" s="25" t="s">
        <v>13238</v>
      </c>
      <c r="J1333" s="25" t="e">
        <f>IF(I1333="","",VLOOKUP(I1333,speciality!$B$4:$J$1737,9,0))</f>
        <v>#N/A</v>
      </c>
      <c r="K1333" s="25" t="e">
        <f t="shared" si="17"/>
        <v>#N/A</v>
      </c>
      <c r="L1333" s="25">
        <v>0</v>
      </c>
      <c r="M1333" s="25">
        <v>0</v>
      </c>
      <c r="N1333" s="25">
        <v>0</v>
      </c>
      <c r="O1333" s="25">
        <v>0</v>
      </c>
      <c r="P1333" s="17">
        <v>0</v>
      </c>
      <c r="Q1333" s="17">
        <v>3000</v>
      </c>
      <c r="R1333" s="17">
        <v>0</v>
      </c>
    </row>
    <row r="1334" spans="1:18" ht="27">
      <c r="A1334" s="17">
        <v>201147</v>
      </c>
      <c r="B1334" s="24" t="s">
        <v>13239</v>
      </c>
      <c r="C1334" s="25">
        <v>2</v>
      </c>
      <c r="D1334" s="25" t="s">
        <v>198</v>
      </c>
      <c r="E1334" s="25">
        <f>IF(D1334="",0,VLOOKUP(D1334,city!$D$4:$K$352,8,0))</f>
        <v>158</v>
      </c>
      <c r="F1334" s="25">
        <v>1</v>
      </c>
      <c r="G1334" s="25">
        <v>0</v>
      </c>
      <c r="H1334" s="25" t="s">
        <v>11126</v>
      </c>
      <c r="I1334" s="25" t="s">
        <v>13240</v>
      </c>
      <c r="J1334" s="25" t="e">
        <f>IF(I1334="","",VLOOKUP(I1334,speciality!$B$4:$J$1737,9,0))</f>
        <v>#N/A</v>
      </c>
      <c r="K1334" s="25" t="e">
        <f t="shared" si="17"/>
        <v>#N/A</v>
      </c>
      <c r="L1334" s="25">
        <v>0</v>
      </c>
      <c r="M1334" s="25">
        <v>0</v>
      </c>
      <c r="N1334" s="25">
        <v>0</v>
      </c>
      <c r="O1334" s="25">
        <v>0</v>
      </c>
      <c r="P1334" s="17">
        <v>0</v>
      </c>
      <c r="Q1334" s="17">
        <v>3000</v>
      </c>
      <c r="R1334" s="17">
        <v>0</v>
      </c>
    </row>
    <row r="1335" spans="1:18" ht="40.5">
      <c r="A1335" s="17">
        <v>201148</v>
      </c>
      <c r="B1335" s="24" t="s">
        <v>13241</v>
      </c>
      <c r="C1335" s="25">
        <v>2</v>
      </c>
      <c r="D1335" s="25" t="s">
        <v>198</v>
      </c>
      <c r="E1335" s="25">
        <f>IF(D1335="",0,VLOOKUP(D1335,city!$D$4:$K$352,8,0))</f>
        <v>158</v>
      </c>
      <c r="F1335" s="25">
        <v>1</v>
      </c>
      <c r="G1335" s="25">
        <v>0</v>
      </c>
      <c r="H1335" s="25" t="s">
        <v>11126</v>
      </c>
      <c r="J1335" s="25" t="str">
        <f>IF(I1335="","",VLOOKUP(I1335,speciality!$B$4:$J$1737,9,0))</f>
        <v/>
      </c>
      <c r="K1335" s="25" t="str">
        <f t="shared" si="17"/>
        <v>3,-1</v>
      </c>
      <c r="L1335" s="25">
        <v>0</v>
      </c>
      <c r="M1335" s="25">
        <v>0</v>
      </c>
      <c r="N1335" s="25">
        <v>0</v>
      </c>
      <c r="O1335" s="25">
        <v>0</v>
      </c>
      <c r="P1335" s="17">
        <v>0</v>
      </c>
      <c r="Q1335" s="17">
        <v>3000</v>
      </c>
      <c r="R1335" s="17">
        <v>0</v>
      </c>
    </row>
    <row r="1336" spans="1:18" ht="27">
      <c r="A1336" s="17">
        <v>201149</v>
      </c>
      <c r="B1336" s="24" t="s">
        <v>13242</v>
      </c>
      <c r="C1336" s="25">
        <v>2</v>
      </c>
      <c r="D1336" s="25" t="s">
        <v>198</v>
      </c>
      <c r="E1336" s="25">
        <f>IF(D1336="",0,VLOOKUP(D1336,city!$D$4:$K$352,8,0))</f>
        <v>158</v>
      </c>
      <c r="F1336" s="25">
        <v>1</v>
      </c>
      <c r="G1336" s="25">
        <v>0</v>
      </c>
      <c r="H1336" s="25" t="s">
        <v>11126</v>
      </c>
      <c r="J1336" s="25" t="str">
        <f>IF(I1336="","",VLOOKUP(I1336,speciality!$B$4:$J$1737,9,0))</f>
        <v/>
      </c>
      <c r="K1336" s="25" t="str">
        <f t="shared" si="17"/>
        <v>3,-1</v>
      </c>
      <c r="L1336" s="25">
        <v>0</v>
      </c>
      <c r="M1336" s="25">
        <v>0</v>
      </c>
      <c r="N1336" s="25">
        <v>0</v>
      </c>
      <c r="O1336" s="25">
        <v>0</v>
      </c>
      <c r="P1336" s="17">
        <v>0</v>
      </c>
      <c r="Q1336" s="17">
        <v>3000</v>
      </c>
      <c r="R1336" s="17">
        <v>0</v>
      </c>
    </row>
    <row r="1337" spans="1:18">
      <c r="A1337" s="17">
        <v>201150</v>
      </c>
      <c r="B1337" s="24" t="s">
        <v>13243</v>
      </c>
      <c r="C1337" s="25">
        <v>2</v>
      </c>
      <c r="D1337" s="25" t="s">
        <v>199</v>
      </c>
      <c r="E1337" s="25">
        <f>IF(D1337="",0,VLOOKUP(D1337,city!$D$4:$K$352,8,0))</f>
        <v>159</v>
      </c>
      <c r="F1337" s="25">
        <v>1</v>
      </c>
      <c r="G1337" s="25">
        <v>0</v>
      </c>
      <c r="H1337" s="25" t="s">
        <v>11126</v>
      </c>
      <c r="J1337" s="25" t="str">
        <f>IF(I1337="","",VLOOKUP(I1337,speciality!$B$4:$J$1737,9,0))</f>
        <v/>
      </c>
      <c r="K1337" s="25" t="str">
        <f t="shared" si="17"/>
        <v>3,-1</v>
      </c>
      <c r="L1337" s="25">
        <v>0</v>
      </c>
      <c r="M1337" s="25">
        <v>0</v>
      </c>
      <c r="N1337" s="25">
        <v>0</v>
      </c>
      <c r="O1337" s="25">
        <v>0</v>
      </c>
      <c r="P1337" s="17">
        <v>0</v>
      </c>
      <c r="Q1337" s="17">
        <v>3000</v>
      </c>
      <c r="R1337" s="17">
        <v>0</v>
      </c>
    </row>
    <row r="1338" spans="1:18" ht="27">
      <c r="A1338" s="17">
        <v>201151</v>
      </c>
      <c r="B1338" s="24" t="s">
        <v>13244</v>
      </c>
      <c r="C1338" s="25">
        <v>2</v>
      </c>
      <c r="D1338" s="25" t="s">
        <v>199</v>
      </c>
      <c r="E1338" s="25">
        <f>IF(D1338="",0,VLOOKUP(D1338,city!$D$4:$K$352,8,0))</f>
        <v>159</v>
      </c>
      <c r="F1338" s="25">
        <v>1</v>
      </c>
      <c r="G1338" s="25">
        <v>0</v>
      </c>
      <c r="H1338" s="25" t="s">
        <v>11126</v>
      </c>
      <c r="J1338" s="25" t="str">
        <f>IF(I1338="","",VLOOKUP(I1338,speciality!$B$4:$J$1737,9,0))</f>
        <v/>
      </c>
      <c r="K1338" s="25" t="str">
        <f t="shared" si="17"/>
        <v>3,-1</v>
      </c>
      <c r="L1338" s="25">
        <v>0</v>
      </c>
      <c r="M1338" s="25">
        <v>0</v>
      </c>
      <c r="N1338" s="25">
        <v>0</v>
      </c>
      <c r="O1338" s="25">
        <v>0</v>
      </c>
      <c r="P1338" s="17">
        <v>0</v>
      </c>
      <c r="Q1338" s="17">
        <v>3000</v>
      </c>
      <c r="R1338" s="17">
        <v>0</v>
      </c>
    </row>
    <row r="1339" spans="1:18" ht="27">
      <c r="A1339" s="17">
        <v>201152</v>
      </c>
      <c r="B1339" s="24" t="s">
        <v>13245</v>
      </c>
      <c r="C1339" s="25">
        <v>2</v>
      </c>
      <c r="D1339" s="25" t="s">
        <v>199</v>
      </c>
      <c r="E1339" s="25">
        <f>IF(D1339="",0,VLOOKUP(D1339,city!$D$4:$K$352,8,0))</f>
        <v>159</v>
      </c>
      <c r="F1339" s="25">
        <v>1</v>
      </c>
      <c r="G1339" s="25">
        <v>0</v>
      </c>
      <c r="H1339" s="25" t="s">
        <v>11126</v>
      </c>
      <c r="J1339" s="25" t="str">
        <f>IF(I1339="","",VLOOKUP(I1339,speciality!$B$4:$J$1737,9,0))</f>
        <v/>
      </c>
      <c r="K1339" s="25" t="str">
        <f t="shared" si="17"/>
        <v>3,-1</v>
      </c>
      <c r="L1339" s="25">
        <v>0</v>
      </c>
      <c r="M1339" s="25">
        <v>0</v>
      </c>
      <c r="N1339" s="25">
        <v>0</v>
      </c>
      <c r="O1339" s="25">
        <v>0</v>
      </c>
      <c r="P1339" s="17">
        <v>0</v>
      </c>
      <c r="Q1339" s="17">
        <v>3000</v>
      </c>
      <c r="R1339" s="17">
        <v>0</v>
      </c>
    </row>
    <row r="1340" spans="1:18" ht="27">
      <c r="A1340" s="17">
        <v>201153</v>
      </c>
      <c r="B1340" s="24" t="s">
        <v>13246</v>
      </c>
      <c r="C1340" s="25">
        <v>2</v>
      </c>
      <c r="D1340" s="25" t="s">
        <v>199</v>
      </c>
      <c r="E1340" s="25">
        <f>IF(D1340="",0,VLOOKUP(D1340,city!$D$4:$K$352,8,0))</f>
        <v>159</v>
      </c>
      <c r="F1340" s="25">
        <v>1</v>
      </c>
      <c r="G1340" s="25">
        <v>0</v>
      </c>
      <c r="H1340" s="25" t="s">
        <v>11126</v>
      </c>
      <c r="J1340" s="25" t="str">
        <f>IF(I1340="","",VLOOKUP(I1340,speciality!$B$4:$J$1737,9,0))</f>
        <v/>
      </c>
      <c r="K1340" s="25" t="str">
        <f t="shared" ref="K1340:K1380" si="18">IF(J1340="","3,-1","4,"&amp;J1340)</f>
        <v>3,-1</v>
      </c>
      <c r="L1340" s="25">
        <v>0</v>
      </c>
      <c r="M1340" s="25">
        <v>0</v>
      </c>
      <c r="N1340" s="25">
        <v>0</v>
      </c>
      <c r="O1340" s="25">
        <v>0</v>
      </c>
      <c r="P1340" s="17">
        <v>0</v>
      </c>
      <c r="Q1340" s="17">
        <v>3000</v>
      </c>
      <c r="R1340" s="17">
        <v>0</v>
      </c>
    </row>
    <row r="1341" spans="1:18" ht="27">
      <c r="A1341" s="17">
        <v>201154</v>
      </c>
      <c r="B1341" s="24" t="s">
        <v>13247</v>
      </c>
      <c r="C1341" s="25">
        <v>2</v>
      </c>
      <c r="D1341" s="25" t="s">
        <v>200</v>
      </c>
      <c r="E1341" s="25">
        <f>IF(D1341="",0,VLOOKUP(D1341,city!$D$4:$K$352,8,0))</f>
        <v>160</v>
      </c>
      <c r="F1341" s="25">
        <v>1</v>
      </c>
      <c r="G1341" s="25">
        <v>0</v>
      </c>
      <c r="H1341" s="25" t="s">
        <v>11126</v>
      </c>
      <c r="J1341" s="25" t="str">
        <f>IF(I1341="","",VLOOKUP(I1341,speciality!$B$4:$J$1737,9,0))</f>
        <v/>
      </c>
      <c r="K1341" s="25" t="str">
        <f t="shared" si="18"/>
        <v>3,-1</v>
      </c>
      <c r="L1341" s="25">
        <v>0</v>
      </c>
      <c r="M1341" s="25">
        <v>0</v>
      </c>
      <c r="N1341" s="25">
        <v>0</v>
      </c>
      <c r="O1341" s="25">
        <v>0</v>
      </c>
      <c r="P1341" s="17">
        <v>0</v>
      </c>
      <c r="Q1341" s="17">
        <v>3000</v>
      </c>
      <c r="R1341" s="17">
        <v>0</v>
      </c>
    </row>
    <row r="1342" spans="1:18" ht="27">
      <c r="A1342" s="17">
        <v>201155</v>
      </c>
      <c r="B1342" s="24" t="s">
        <v>13248</v>
      </c>
      <c r="C1342" s="25">
        <v>2</v>
      </c>
      <c r="D1342" s="25" t="s">
        <v>200</v>
      </c>
      <c r="E1342" s="25">
        <f>IF(D1342="",0,VLOOKUP(D1342,city!$D$4:$K$352,8,0))</f>
        <v>160</v>
      </c>
      <c r="F1342" s="25">
        <v>1</v>
      </c>
      <c r="G1342" s="25">
        <v>0</v>
      </c>
      <c r="H1342" s="25" t="s">
        <v>11126</v>
      </c>
      <c r="J1342" s="25" t="str">
        <f>IF(I1342="","",VLOOKUP(I1342,speciality!$B$4:$J$1737,9,0))</f>
        <v/>
      </c>
      <c r="K1342" s="25" t="str">
        <f t="shared" si="18"/>
        <v>3,-1</v>
      </c>
      <c r="L1342" s="25">
        <v>0</v>
      </c>
      <c r="M1342" s="25">
        <v>0</v>
      </c>
      <c r="N1342" s="25">
        <v>0</v>
      </c>
      <c r="O1342" s="25">
        <v>0</v>
      </c>
      <c r="P1342" s="17">
        <v>0</v>
      </c>
      <c r="Q1342" s="17">
        <v>3000</v>
      </c>
      <c r="R1342" s="17">
        <v>0</v>
      </c>
    </row>
    <row r="1343" spans="1:18" ht="27">
      <c r="A1343" s="17">
        <v>201156</v>
      </c>
      <c r="B1343" s="24" t="s">
        <v>13249</v>
      </c>
      <c r="C1343" s="25">
        <v>2</v>
      </c>
      <c r="D1343" s="25" t="s">
        <v>200</v>
      </c>
      <c r="E1343" s="25">
        <f>IF(D1343="",0,VLOOKUP(D1343,city!$D$4:$K$352,8,0))</f>
        <v>160</v>
      </c>
      <c r="F1343" s="25">
        <v>1</v>
      </c>
      <c r="G1343" s="25">
        <v>0</v>
      </c>
      <c r="H1343" s="25" t="s">
        <v>11126</v>
      </c>
      <c r="J1343" s="25" t="str">
        <f>IF(I1343="","",VLOOKUP(I1343,speciality!$B$4:$J$1737,9,0))</f>
        <v/>
      </c>
      <c r="K1343" s="25" t="str">
        <f t="shared" si="18"/>
        <v>3,-1</v>
      </c>
      <c r="L1343" s="25">
        <v>0</v>
      </c>
      <c r="M1343" s="25">
        <v>0</v>
      </c>
      <c r="N1343" s="25">
        <v>0</v>
      </c>
      <c r="O1343" s="25">
        <v>0</v>
      </c>
      <c r="P1343" s="17">
        <v>0</v>
      </c>
      <c r="Q1343" s="17">
        <v>3000</v>
      </c>
      <c r="R1343" s="17">
        <v>0</v>
      </c>
    </row>
    <row r="1344" spans="1:18" ht="27">
      <c r="A1344" s="17">
        <v>201157</v>
      </c>
      <c r="B1344" s="24" t="s">
        <v>13250</v>
      </c>
      <c r="C1344" s="25">
        <v>2</v>
      </c>
      <c r="D1344" s="25" t="s">
        <v>200</v>
      </c>
      <c r="E1344" s="25">
        <f>IF(D1344="",0,VLOOKUP(D1344,city!$D$4:$K$352,8,0))</f>
        <v>160</v>
      </c>
      <c r="F1344" s="25">
        <v>1</v>
      </c>
      <c r="G1344" s="25">
        <v>0</v>
      </c>
      <c r="H1344" s="25" t="s">
        <v>11126</v>
      </c>
      <c r="J1344" s="25" t="str">
        <f>IF(I1344="","",VLOOKUP(I1344,speciality!$B$4:$J$1737,9,0))</f>
        <v/>
      </c>
      <c r="K1344" s="25" t="str">
        <f t="shared" si="18"/>
        <v>3,-1</v>
      </c>
      <c r="L1344" s="25">
        <v>0</v>
      </c>
      <c r="M1344" s="25">
        <v>0</v>
      </c>
      <c r="N1344" s="25">
        <v>0</v>
      </c>
      <c r="O1344" s="25">
        <v>0</v>
      </c>
      <c r="P1344" s="17">
        <v>0</v>
      </c>
      <c r="Q1344" s="17">
        <v>3000</v>
      </c>
      <c r="R1344" s="17">
        <v>0</v>
      </c>
    </row>
    <row r="1345" spans="1:18" ht="27">
      <c r="A1345" s="17">
        <v>201158</v>
      </c>
      <c r="B1345" s="24" t="s">
        <v>13251</v>
      </c>
      <c r="C1345" s="25">
        <v>2</v>
      </c>
      <c r="D1345" s="25" t="s">
        <v>201</v>
      </c>
      <c r="E1345" s="25">
        <f>IF(D1345="",0,VLOOKUP(D1345,city!$D$4:$K$352,8,0))</f>
        <v>161</v>
      </c>
      <c r="F1345" s="25">
        <v>1</v>
      </c>
      <c r="G1345" s="25">
        <v>0</v>
      </c>
      <c r="H1345" s="25" t="s">
        <v>11126</v>
      </c>
      <c r="J1345" s="25" t="str">
        <f>IF(I1345="","",VLOOKUP(I1345,speciality!$B$4:$J$1737,9,0))</f>
        <v/>
      </c>
      <c r="K1345" s="25" t="str">
        <f t="shared" si="18"/>
        <v>3,-1</v>
      </c>
      <c r="L1345" s="25">
        <v>0</v>
      </c>
      <c r="M1345" s="25">
        <v>0</v>
      </c>
      <c r="N1345" s="25">
        <v>0</v>
      </c>
      <c r="O1345" s="25">
        <v>0</v>
      </c>
      <c r="P1345" s="17">
        <v>0</v>
      </c>
      <c r="Q1345" s="17">
        <v>3000</v>
      </c>
      <c r="R1345" s="17">
        <v>0</v>
      </c>
    </row>
    <row r="1346" spans="1:18" ht="27">
      <c r="A1346" s="17">
        <v>201159</v>
      </c>
      <c r="B1346" s="24" t="s">
        <v>13252</v>
      </c>
      <c r="C1346" s="25">
        <v>2</v>
      </c>
      <c r="D1346" s="25" t="s">
        <v>201</v>
      </c>
      <c r="E1346" s="25">
        <f>IF(D1346="",0,VLOOKUP(D1346,city!$D$4:$K$352,8,0))</f>
        <v>161</v>
      </c>
      <c r="F1346" s="25">
        <v>1</v>
      </c>
      <c r="G1346" s="25">
        <v>0</v>
      </c>
      <c r="H1346" s="25" t="s">
        <v>11126</v>
      </c>
      <c r="J1346" s="25" t="str">
        <f>IF(I1346="","",VLOOKUP(I1346,speciality!$B$4:$J$1737,9,0))</f>
        <v/>
      </c>
      <c r="K1346" s="25" t="str">
        <f t="shared" si="18"/>
        <v>3,-1</v>
      </c>
      <c r="L1346" s="25">
        <v>0</v>
      </c>
      <c r="M1346" s="25">
        <v>0</v>
      </c>
      <c r="N1346" s="25">
        <v>0</v>
      </c>
      <c r="O1346" s="25">
        <v>0</v>
      </c>
      <c r="P1346" s="17">
        <v>0</v>
      </c>
      <c r="Q1346" s="17">
        <v>3000</v>
      </c>
      <c r="R1346" s="17">
        <v>0</v>
      </c>
    </row>
    <row r="1347" spans="1:18" ht="27">
      <c r="A1347" s="17">
        <v>201160</v>
      </c>
      <c r="B1347" s="24" t="s">
        <v>13253</v>
      </c>
      <c r="C1347" s="25">
        <v>2</v>
      </c>
      <c r="D1347" s="25" t="s">
        <v>201</v>
      </c>
      <c r="E1347" s="25">
        <f>IF(D1347="",0,VLOOKUP(D1347,city!$D$4:$K$352,8,0))</f>
        <v>161</v>
      </c>
      <c r="F1347" s="25">
        <v>1</v>
      </c>
      <c r="G1347" s="25">
        <v>0</v>
      </c>
      <c r="H1347" s="25" t="s">
        <v>11126</v>
      </c>
      <c r="J1347" s="25" t="str">
        <f>IF(I1347="","",VLOOKUP(I1347,speciality!$B$4:$J$1737,9,0))</f>
        <v/>
      </c>
      <c r="K1347" s="25" t="str">
        <f t="shared" si="18"/>
        <v>3,-1</v>
      </c>
      <c r="L1347" s="25">
        <v>0</v>
      </c>
      <c r="M1347" s="25">
        <v>0</v>
      </c>
      <c r="N1347" s="25">
        <v>0</v>
      </c>
      <c r="O1347" s="25">
        <v>0</v>
      </c>
      <c r="P1347" s="17">
        <v>0</v>
      </c>
      <c r="Q1347" s="17">
        <v>3000</v>
      </c>
      <c r="R1347" s="17">
        <v>0</v>
      </c>
    </row>
    <row r="1348" spans="1:18" ht="27">
      <c r="A1348" s="17">
        <v>201161</v>
      </c>
      <c r="B1348" s="24" t="s">
        <v>13254</v>
      </c>
      <c r="C1348" s="25">
        <v>2</v>
      </c>
      <c r="D1348" s="25" t="s">
        <v>201</v>
      </c>
      <c r="E1348" s="25">
        <f>IF(D1348="",0,VLOOKUP(D1348,city!$D$4:$K$352,8,0))</f>
        <v>161</v>
      </c>
      <c r="F1348" s="25">
        <v>1</v>
      </c>
      <c r="G1348" s="25">
        <v>0</v>
      </c>
      <c r="H1348" s="25" t="s">
        <v>11126</v>
      </c>
      <c r="J1348" s="25" t="str">
        <f>IF(I1348="","",VLOOKUP(I1348,speciality!$B$4:$J$1737,9,0))</f>
        <v/>
      </c>
      <c r="K1348" s="25" t="str">
        <f t="shared" si="18"/>
        <v>3,-1</v>
      </c>
      <c r="L1348" s="25">
        <v>0</v>
      </c>
      <c r="M1348" s="25">
        <v>0</v>
      </c>
      <c r="N1348" s="25">
        <v>0</v>
      </c>
      <c r="O1348" s="25">
        <v>0</v>
      </c>
      <c r="P1348" s="17">
        <v>0</v>
      </c>
      <c r="Q1348" s="17">
        <v>3000</v>
      </c>
      <c r="R1348" s="17">
        <v>0</v>
      </c>
    </row>
    <row r="1349" spans="1:18" ht="27">
      <c r="A1349" s="17">
        <v>201162</v>
      </c>
      <c r="B1349" s="24" t="s">
        <v>13255</v>
      </c>
      <c r="C1349" s="25">
        <v>2</v>
      </c>
      <c r="D1349" s="25" t="s">
        <v>202</v>
      </c>
      <c r="E1349" s="25">
        <f>IF(D1349="",0,VLOOKUP(D1349,city!$D$4:$K$352,8,0))</f>
        <v>162</v>
      </c>
      <c r="F1349" s="25">
        <v>1</v>
      </c>
      <c r="G1349" s="25">
        <v>0</v>
      </c>
      <c r="H1349" s="25" t="s">
        <v>11126</v>
      </c>
      <c r="J1349" s="25" t="str">
        <f>IF(I1349="","",VLOOKUP(I1349,speciality!$B$4:$J$1737,9,0))</f>
        <v/>
      </c>
      <c r="K1349" s="25" t="str">
        <f t="shared" si="18"/>
        <v>3,-1</v>
      </c>
      <c r="L1349" s="25">
        <v>0</v>
      </c>
      <c r="M1349" s="25">
        <v>0</v>
      </c>
      <c r="N1349" s="25">
        <v>0</v>
      </c>
      <c r="O1349" s="25">
        <v>0</v>
      </c>
      <c r="P1349" s="17">
        <v>0</v>
      </c>
      <c r="Q1349" s="17">
        <v>3000</v>
      </c>
      <c r="R1349" s="17">
        <v>0</v>
      </c>
    </row>
    <row r="1350" spans="1:18" ht="27">
      <c r="A1350" s="17">
        <v>201163</v>
      </c>
      <c r="B1350" s="24" t="s">
        <v>13256</v>
      </c>
      <c r="C1350" s="25">
        <v>2</v>
      </c>
      <c r="D1350" s="25" t="s">
        <v>202</v>
      </c>
      <c r="E1350" s="25">
        <f>IF(D1350="",0,VLOOKUP(D1350,city!$D$4:$K$352,8,0))</f>
        <v>162</v>
      </c>
      <c r="F1350" s="25">
        <v>1</v>
      </c>
      <c r="G1350" s="25">
        <v>0</v>
      </c>
      <c r="H1350" s="25" t="s">
        <v>11126</v>
      </c>
      <c r="J1350" s="25" t="str">
        <f>IF(I1350="","",VLOOKUP(I1350,speciality!$B$4:$J$1737,9,0))</f>
        <v/>
      </c>
      <c r="K1350" s="25" t="str">
        <f t="shared" si="18"/>
        <v>3,-1</v>
      </c>
      <c r="L1350" s="25">
        <v>0</v>
      </c>
      <c r="M1350" s="25">
        <v>0</v>
      </c>
      <c r="N1350" s="25">
        <v>0</v>
      </c>
      <c r="O1350" s="25">
        <v>0</v>
      </c>
      <c r="P1350" s="17">
        <v>0</v>
      </c>
      <c r="Q1350" s="17">
        <v>3000</v>
      </c>
      <c r="R1350" s="17">
        <v>0</v>
      </c>
    </row>
    <row r="1351" spans="1:18">
      <c r="A1351" s="17">
        <v>201164</v>
      </c>
      <c r="B1351" s="24" t="s">
        <v>13257</v>
      </c>
      <c r="C1351" s="25">
        <v>2</v>
      </c>
      <c r="D1351" s="25" t="s">
        <v>202</v>
      </c>
      <c r="E1351" s="25">
        <f>IF(D1351="",0,VLOOKUP(D1351,city!$D$4:$K$352,8,0))</f>
        <v>162</v>
      </c>
      <c r="F1351" s="25">
        <v>1</v>
      </c>
      <c r="G1351" s="25">
        <v>0</v>
      </c>
      <c r="H1351" s="25" t="s">
        <v>11126</v>
      </c>
      <c r="J1351" s="25" t="str">
        <f>IF(I1351="","",VLOOKUP(I1351,speciality!$B$4:$J$1737,9,0))</f>
        <v/>
      </c>
      <c r="K1351" s="25" t="str">
        <f t="shared" si="18"/>
        <v>3,-1</v>
      </c>
      <c r="L1351" s="25">
        <v>0</v>
      </c>
      <c r="M1351" s="25">
        <v>0</v>
      </c>
      <c r="N1351" s="25">
        <v>0</v>
      </c>
      <c r="O1351" s="25">
        <v>0</v>
      </c>
      <c r="P1351" s="17">
        <v>0</v>
      </c>
      <c r="Q1351" s="17">
        <v>3000</v>
      </c>
      <c r="R1351" s="17">
        <v>0</v>
      </c>
    </row>
    <row r="1352" spans="1:18" ht="27">
      <c r="A1352" s="17">
        <v>201165</v>
      </c>
      <c r="B1352" s="24" t="s">
        <v>13258</v>
      </c>
      <c r="C1352" s="25">
        <v>2</v>
      </c>
      <c r="D1352" s="25" t="s">
        <v>202</v>
      </c>
      <c r="E1352" s="25">
        <f>IF(D1352="",0,VLOOKUP(D1352,city!$D$4:$K$352,8,0))</f>
        <v>162</v>
      </c>
      <c r="F1352" s="25">
        <v>1</v>
      </c>
      <c r="G1352" s="25">
        <v>0</v>
      </c>
      <c r="H1352" s="25" t="s">
        <v>11126</v>
      </c>
      <c r="J1352" s="25" t="str">
        <f>IF(I1352="","",VLOOKUP(I1352,speciality!$B$4:$J$1737,9,0))</f>
        <v/>
      </c>
      <c r="K1352" s="25" t="str">
        <f t="shared" si="18"/>
        <v>3,-1</v>
      </c>
      <c r="L1352" s="25">
        <v>0</v>
      </c>
      <c r="M1352" s="25">
        <v>0</v>
      </c>
      <c r="N1352" s="25">
        <v>0</v>
      </c>
      <c r="O1352" s="25">
        <v>0</v>
      </c>
      <c r="P1352" s="17">
        <v>0</v>
      </c>
      <c r="Q1352" s="17">
        <v>3000</v>
      </c>
      <c r="R1352" s="17">
        <v>0</v>
      </c>
    </row>
    <row r="1353" spans="1:18" ht="27">
      <c r="A1353" s="17">
        <v>201166</v>
      </c>
      <c r="B1353" s="24" t="s">
        <v>13259</v>
      </c>
      <c r="C1353" s="25">
        <v>2</v>
      </c>
      <c r="D1353" s="25" t="s">
        <v>203</v>
      </c>
      <c r="E1353" s="25">
        <f>IF(D1353="",0,VLOOKUP(D1353,city!$D$4:$K$352,8,0))</f>
        <v>163</v>
      </c>
      <c r="F1353" s="25">
        <v>1</v>
      </c>
      <c r="G1353" s="25">
        <v>0</v>
      </c>
      <c r="H1353" s="25" t="s">
        <v>11126</v>
      </c>
      <c r="J1353" s="25" t="str">
        <f>IF(I1353="","",VLOOKUP(I1353,speciality!$B$4:$J$1737,9,0))</f>
        <v/>
      </c>
      <c r="K1353" s="25" t="str">
        <f t="shared" si="18"/>
        <v>3,-1</v>
      </c>
      <c r="L1353" s="25">
        <v>0</v>
      </c>
      <c r="M1353" s="25">
        <v>0</v>
      </c>
      <c r="N1353" s="25">
        <v>0</v>
      </c>
      <c r="O1353" s="25">
        <v>0</v>
      </c>
      <c r="P1353" s="17">
        <v>0</v>
      </c>
      <c r="Q1353" s="17">
        <v>3000</v>
      </c>
      <c r="R1353" s="17">
        <v>0</v>
      </c>
    </row>
    <row r="1354" spans="1:18">
      <c r="A1354" s="17">
        <v>201167</v>
      </c>
      <c r="B1354" s="24" t="s">
        <v>13260</v>
      </c>
      <c r="C1354" s="25">
        <v>2</v>
      </c>
      <c r="D1354" s="25" t="s">
        <v>203</v>
      </c>
      <c r="E1354" s="25">
        <f>IF(D1354="",0,VLOOKUP(D1354,city!$D$4:$K$352,8,0))</f>
        <v>163</v>
      </c>
      <c r="F1354" s="25">
        <v>1</v>
      </c>
      <c r="G1354" s="25">
        <v>0</v>
      </c>
      <c r="H1354" s="25" t="s">
        <v>11126</v>
      </c>
      <c r="J1354" s="25" t="str">
        <f>IF(I1354="","",VLOOKUP(I1354,speciality!$B$4:$J$1737,9,0))</f>
        <v/>
      </c>
      <c r="K1354" s="25" t="str">
        <f t="shared" si="18"/>
        <v>3,-1</v>
      </c>
      <c r="L1354" s="25">
        <v>0</v>
      </c>
      <c r="M1354" s="25">
        <v>0</v>
      </c>
      <c r="N1354" s="25">
        <v>0</v>
      </c>
      <c r="O1354" s="25">
        <v>0</v>
      </c>
      <c r="P1354" s="17">
        <v>0</v>
      </c>
      <c r="Q1354" s="17">
        <v>3000</v>
      </c>
      <c r="R1354" s="17">
        <v>0</v>
      </c>
    </row>
    <row r="1355" spans="1:18" ht="27">
      <c r="A1355" s="17">
        <v>201168</v>
      </c>
      <c r="B1355" s="24" t="s">
        <v>13261</v>
      </c>
      <c r="C1355" s="25">
        <v>2</v>
      </c>
      <c r="D1355" s="25" t="s">
        <v>203</v>
      </c>
      <c r="E1355" s="25">
        <f>IF(D1355="",0,VLOOKUP(D1355,city!$D$4:$K$352,8,0))</f>
        <v>163</v>
      </c>
      <c r="F1355" s="25">
        <v>1</v>
      </c>
      <c r="G1355" s="25">
        <v>0</v>
      </c>
      <c r="H1355" s="25" t="s">
        <v>11126</v>
      </c>
      <c r="J1355" s="25" t="str">
        <f>IF(I1355="","",VLOOKUP(I1355,speciality!$B$4:$J$1737,9,0))</f>
        <v/>
      </c>
      <c r="K1355" s="25" t="str">
        <f t="shared" si="18"/>
        <v>3,-1</v>
      </c>
      <c r="L1355" s="25">
        <v>0</v>
      </c>
      <c r="M1355" s="25">
        <v>0</v>
      </c>
      <c r="N1355" s="25">
        <v>0</v>
      </c>
      <c r="O1355" s="25">
        <v>0</v>
      </c>
      <c r="P1355" s="17">
        <v>0</v>
      </c>
      <c r="Q1355" s="17">
        <v>3000</v>
      </c>
      <c r="R1355" s="17">
        <v>0</v>
      </c>
    </row>
    <row r="1356" spans="1:18">
      <c r="A1356" s="17">
        <v>201169</v>
      </c>
      <c r="B1356" s="24" t="s">
        <v>13262</v>
      </c>
      <c r="C1356" s="25">
        <v>2</v>
      </c>
      <c r="D1356" s="25" t="s">
        <v>203</v>
      </c>
      <c r="E1356" s="25">
        <f>IF(D1356="",0,VLOOKUP(D1356,city!$D$4:$K$352,8,0))</f>
        <v>163</v>
      </c>
      <c r="F1356" s="25">
        <v>1</v>
      </c>
      <c r="G1356" s="25">
        <v>0</v>
      </c>
      <c r="H1356" s="25" t="s">
        <v>11126</v>
      </c>
      <c r="J1356" s="25" t="str">
        <f>IF(I1356="","",VLOOKUP(I1356,speciality!$B$4:$J$1737,9,0))</f>
        <v/>
      </c>
      <c r="K1356" s="25" t="str">
        <f t="shared" si="18"/>
        <v>3,-1</v>
      </c>
      <c r="L1356" s="25">
        <v>0</v>
      </c>
      <c r="M1356" s="25">
        <v>0</v>
      </c>
      <c r="N1356" s="25">
        <v>0</v>
      </c>
      <c r="O1356" s="25">
        <v>0</v>
      </c>
      <c r="P1356" s="17">
        <v>0</v>
      </c>
      <c r="Q1356" s="17">
        <v>3000</v>
      </c>
      <c r="R1356" s="17">
        <v>0</v>
      </c>
    </row>
    <row r="1357" spans="1:18" ht="27">
      <c r="A1357" s="17">
        <v>201170</v>
      </c>
      <c r="B1357" s="24" t="s">
        <v>13263</v>
      </c>
      <c r="C1357" s="25">
        <v>2</v>
      </c>
      <c r="D1357" s="25" t="s">
        <v>204</v>
      </c>
      <c r="E1357" s="25">
        <f>IF(D1357="",0,VLOOKUP(D1357,city!$D$4:$K$352,8,0))</f>
        <v>164</v>
      </c>
      <c r="F1357" s="25">
        <v>1</v>
      </c>
      <c r="G1357" s="25">
        <v>0</v>
      </c>
      <c r="H1357" s="25" t="s">
        <v>11126</v>
      </c>
      <c r="J1357" s="25" t="str">
        <f>IF(I1357="","",VLOOKUP(I1357,speciality!$B$4:$J$1737,9,0))</f>
        <v/>
      </c>
      <c r="K1357" s="25" t="str">
        <f t="shared" si="18"/>
        <v>3,-1</v>
      </c>
      <c r="L1357" s="25">
        <v>0</v>
      </c>
      <c r="M1357" s="25">
        <v>0</v>
      </c>
      <c r="N1357" s="25">
        <v>0</v>
      </c>
      <c r="O1357" s="25">
        <v>0</v>
      </c>
      <c r="P1357" s="17">
        <v>0</v>
      </c>
      <c r="Q1357" s="17">
        <v>3000</v>
      </c>
      <c r="R1357" s="17">
        <v>0</v>
      </c>
    </row>
    <row r="1358" spans="1:18" ht="27">
      <c r="A1358" s="17">
        <v>201171</v>
      </c>
      <c r="B1358" s="24" t="s">
        <v>13264</v>
      </c>
      <c r="C1358" s="25">
        <v>2</v>
      </c>
      <c r="D1358" s="25" t="s">
        <v>204</v>
      </c>
      <c r="E1358" s="25">
        <f>IF(D1358="",0,VLOOKUP(D1358,city!$D$4:$K$352,8,0))</f>
        <v>164</v>
      </c>
      <c r="F1358" s="25">
        <v>1</v>
      </c>
      <c r="G1358" s="25">
        <v>0</v>
      </c>
      <c r="H1358" s="25" t="s">
        <v>11126</v>
      </c>
      <c r="J1358" s="25" t="str">
        <f>IF(I1358="","",VLOOKUP(I1358,speciality!$B$4:$J$1737,9,0))</f>
        <v/>
      </c>
      <c r="K1358" s="25" t="str">
        <f t="shared" si="18"/>
        <v>3,-1</v>
      </c>
      <c r="L1358" s="25">
        <v>0</v>
      </c>
      <c r="M1358" s="25">
        <v>0</v>
      </c>
      <c r="N1358" s="25">
        <v>0</v>
      </c>
      <c r="O1358" s="25">
        <v>0</v>
      </c>
      <c r="P1358" s="17">
        <v>0</v>
      </c>
      <c r="Q1358" s="17">
        <v>3000</v>
      </c>
      <c r="R1358" s="17">
        <v>0</v>
      </c>
    </row>
    <row r="1359" spans="1:18">
      <c r="A1359" s="17">
        <v>201172</v>
      </c>
      <c r="B1359" s="24" t="s">
        <v>13265</v>
      </c>
      <c r="C1359" s="25">
        <v>2</v>
      </c>
      <c r="D1359" s="25" t="s">
        <v>204</v>
      </c>
      <c r="E1359" s="25">
        <f>IF(D1359="",0,VLOOKUP(D1359,city!$D$4:$K$352,8,0))</f>
        <v>164</v>
      </c>
      <c r="F1359" s="25">
        <v>1</v>
      </c>
      <c r="G1359" s="25">
        <v>0</v>
      </c>
      <c r="H1359" s="25" t="s">
        <v>11126</v>
      </c>
      <c r="J1359" s="25" t="str">
        <f>IF(I1359="","",VLOOKUP(I1359,speciality!$B$4:$J$1737,9,0))</f>
        <v/>
      </c>
      <c r="K1359" s="25" t="str">
        <f t="shared" si="18"/>
        <v>3,-1</v>
      </c>
      <c r="L1359" s="25">
        <v>0</v>
      </c>
      <c r="M1359" s="25">
        <v>0</v>
      </c>
      <c r="N1359" s="25">
        <v>0</v>
      </c>
      <c r="O1359" s="25">
        <v>0</v>
      </c>
      <c r="P1359" s="17">
        <v>0</v>
      </c>
      <c r="Q1359" s="17">
        <v>3000</v>
      </c>
      <c r="R1359" s="17">
        <v>0</v>
      </c>
    </row>
    <row r="1360" spans="1:18" ht="27">
      <c r="A1360" s="17">
        <v>201173</v>
      </c>
      <c r="B1360" s="24" t="s">
        <v>13266</v>
      </c>
      <c r="C1360" s="25">
        <v>2</v>
      </c>
      <c r="D1360" s="25" t="s">
        <v>204</v>
      </c>
      <c r="E1360" s="25">
        <f>IF(D1360="",0,VLOOKUP(D1360,city!$D$4:$K$352,8,0))</f>
        <v>164</v>
      </c>
      <c r="F1360" s="25">
        <v>1</v>
      </c>
      <c r="G1360" s="25">
        <v>0</v>
      </c>
      <c r="H1360" s="25" t="s">
        <v>11126</v>
      </c>
      <c r="J1360" s="25" t="str">
        <f>IF(I1360="","",VLOOKUP(I1360,speciality!$B$4:$J$1737,9,0))</f>
        <v/>
      </c>
      <c r="K1360" s="25" t="str">
        <f t="shared" si="18"/>
        <v>3,-1</v>
      </c>
      <c r="L1360" s="25">
        <v>0</v>
      </c>
      <c r="M1360" s="25">
        <v>0</v>
      </c>
      <c r="N1360" s="25">
        <v>0</v>
      </c>
      <c r="O1360" s="25">
        <v>0</v>
      </c>
      <c r="P1360" s="17">
        <v>0</v>
      </c>
      <c r="Q1360" s="17">
        <v>3000</v>
      </c>
      <c r="R1360" s="17">
        <v>0</v>
      </c>
    </row>
    <row r="1361" spans="1:18" ht="27">
      <c r="A1361" s="17">
        <v>201174</v>
      </c>
      <c r="B1361" s="24" t="s">
        <v>13267</v>
      </c>
      <c r="C1361" s="25">
        <v>2</v>
      </c>
      <c r="D1361" s="25" t="s">
        <v>205</v>
      </c>
      <c r="E1361" s="25">
        <f>IF(D1361="",0,VLOOKUP(D1361,city!$D$4:$K$352,8,0))</f>
        <v>165</v>
      </c>
      <c r="F1361" s="25">
        <v>1</v>
      </c>
      <c r="G1361" s="25">
        <v>0</v>
      </c>
      <c r="H1361" s="25" t="s">
        <v>11126</v>
      </c>
      <c r="J1361" s="25" t="str">
        <f>IF(I1361="","",VLOOKUP(I1361,speciality!$B$4:$J$1737,9,0))</f>
        <v/>
      </c>
      <c r="K1361" s="25" t="str">
        <f t="shared" si="18"/>
        <v>3,-1</v>
      </c>
      <c r="L1361" s="25">
        <v>0</v>
      </c>
      <c r="M1361" s="25">
        <v>0</v>
      </c>
      <c r="N1361" s="25">
        <v>0</v>
      </c>
      <c r="O1361" s="25">
        <v>0</v>
      </c>
      <c r="P1361" s="17">
        <v>0</v>
      </c>
      <c r="Q1361" s="17">
        <v>3000</v>
      </c>
      <c r="R1361" s="17">
        <v>0</v>
      </c>
    </row>
    <row r="1362" spans="1:18">
      <c r="A1362" s="17">
        <v>201175</v>
      </c>
      <c r="B1362" s="24" t="s">
        <v>13265</v>
      </c>
      <c r="C1362" s="25">
        <v>2</v>
      </c>
      <c r="D1362" s="25" t="s">
        <v>205</v>
      </c>
      <c r="E1362" s="25">
        <f>IF(D1362="",0,VLOOKUP(D1362,city!$D$4:$K$352,8,0))</f>
        <v>165</v>
      </c>
      <c r="F1362" s="25">
        <v>1</v>
      </c>
      <c r="G1362" s="25">
        <v>0</v>
      </c>
      <c r="H1362" s="25" t="s">
        <v>11126</v>
      </c>
      <c r="J1362" s="25" t="str">
        <f>IF(I1362="","",VLOOKUP(I1362,speciality!$B$4:$J$1737,9,0))</f>
        <v/>
      </c>
      <c r="K1362" s="25" t="str">
        <f t="shared" si="18"/>
        <v>3,-1</v>
      </c>
      <c r="L1362" s="25">
        <v>0</v>
      </c>
      <c r="M1362" s="25">
        <v>0</v>
      </c>
      <c r="N1362" s="25">
        <v>0</v>
      </c>
      <c r="O1362" s="25">
        <v>0</v>
      </c>
      <c r="P1362" s="17">
        <v>0</v>
      </c>
      <c r="Q1362" s="17">
        <v>3000</v>
      </c>
      <c r="R1362" s="17">
        <v>0</v>
      </c>
    </row>
    <row r="1363" spans="1:18" ht="27">
      <c r="A1363" s="17">
        <v>201176</v>
      </c>
      <c r="B1363" s="24" t="s">
        <v>13268</v>
      </c>
      <c r="C1363" s="25">
        <v>2</v>
      </c>
      <c r="D1363" s="25" t="s">
        <v>205</v>
      </c>
      <c r="E1363" s="25">
        <f>IF(D1363="",0,VLOOKUP(D1363,city!$D$4:$K$352,8,0))</f>
        <v>165</v>
      </c>
      <c r="F1363" s="25">
        <v>1</v>
      </c>
      <c r="G1363" s="25">
        <v>0</v>
      </c>
      <c r="H1363" s="25" t="s">
        <v>11126</v>
      </c>
      <c r="J1363" s="25" t="str">
        <f>IF(I1363="","",VLOOKUP(I1363,speciality!$B$4:$J$1737,9,0))</f>
        <v/>
      </c>
      <c r="K1363" s="25" t="str">
        <f t="shared" si="18"/>
        <v>3,-1</v>
      </c>
      <c r="L1363" s="25">
        <v>0</v>
      </c>
      <c r="M1363" s="25">
        <v>0</v>
      </c>
      <c r="N1363" s="25">
        <v>0</v>
      </c>
      <c r="O1363" s="25">
        <v>0</v>
      </c>
      <c r="P1363" s="17">
        <v>0</v>
      </c>
      <c r="Q1363" s="17">
        <v>3000</v>
      </c>
      <c r="R1363" s="17">
        <v>0</v>
      </c>
    </row>
    <row r="1364" spans="1:18" ht="27">
      <c r="A1364" s="17">
        <v>201177</v>
      </c>
      <c r="B1364" s="24" t="s">
        <v>13269</v>
      </c>
      <c r="C1364" s="25">
        <v>2</v>
      </c>
      <c r="D1364" s="25" t="s">
        <v>205</v>
      </c>
      <c r="E1364" s="25">
        <f>IF(D1364="",0,VLOOKUP(D1364,city!$D$4:$K$352,8,0))</f>
        <v>165</v>
      </c>
      <c r="F1364" s="25">
        <v>1</v>
      </c>
      <c r="G1364" s="25">
        <v>0</v>
      </c>
      <c r="H1364" s="25" t="s">
        <v>11126</v>
      </c>
      <c r="J1364" s="25" t="str">
        <f>IF(I1364="","",VLOOKUP(I1364,speciality!$B$4:$J$1737,9,0))</f>
        <v/>
      </c>
      <c r="K1364" s="25" t="str">
        <f t="shared" si="18"/>
        <v>3,-1</v>
      </c>
      <c r="L1364" s="25">
        <v>0</v>
      </c>
      <c r="M1364" s="25">
        <v>0</v>
      </c>
      <c r="N1364" s="25">
        <v>0</v>
      </c>
      <c r="O1364" s="25">
        <v>0</v>
      </c>
      <c r="P1364" s="17">
        <v>0</v>
      </c>
      <c r="Q1364" s="17">
        <v>3000</v>
      </c>
      <c r="R1364" s="17">
        <v>0</v>
      </c>
    </row>
    <row r="1365" spans="1:18">
      <c r="A1365" s="17">
        <v>201178</v>
      </c>
      <c r="B1365" s="24" t="s">
        <v>13270</v>
      </c>
      <c r="C1365" s="25">
        <v>2</v>
      </c>
      <c r="D1365" s="25" t="s">
        <v>206</v>
      </c>
      <c r="E1365" s="25">
        <f>IF(D1365="",0,VLOOKUP(D1365,city!$D$4:$K$352,8,0))</f>
        <v>166</v>
      </c>
      <c r="F1365" s="25">
        <v>1</v>
      </c>
      <c r="G1365" s="25">
        <v>0</v>
      </c>
      <c r="H1365" s="25" t="s">
        <v>11126</v>
      </c>
      <c r="J1365" s="25" t="str">
        <f>IF(I1365="","",VLOOKUP(I1365,speciality!$B$4:$J$1737,9,0))</f>
        <v/>
      </c>
      <c r="K1365" s="25" t="str">
        <f t="shared" si="18"/>
        <v>3,-1</v>
      </c>
      <c r="L1365" s="25">
        <v>0</v>
      </c>
      <c r="M1365" s="25">
        <v>0</v>
      </c>
      <c r="N1365" s="25">
        <v>0</v>
      </c>
      <c r="O1365" s="25">
        <v>0</v>
      </c>
      <c r="P1365" s="17">
        <v>0</v>
      </c>
      <c r="Q1365" s="17">
        <v>3000</v>
      </c>
      <c r="R1365" s="17">
        <v>0</v>
      </c>
    </row>
    <row r="1366" spans="1:18" ht="27">
      <c r="A1366" s="17">
        <v>201179</v>
      </c>
      <c r="B1366" s="24" t="s">
        <v>13271</v>
      </c>
      <c r="C1366" s="25">
        <v>2</v>
      </c>
      <c r="D1366" s="25" t="s">
        <v>206</v>
      </c>
      <c r="E1366" s="25">
        <f>IF(D1366="",0,VLOOKUP(D1366,city!$D$4:$K$352,8,0))</f>
        <v>166</v>
      </c>
      <c r="F1366" s="25">
        <v>1</v>
      </c>
      <c r="G1366" s="25">
        <v>0</v>
      </c>
      <c r="H1366" s="25" t="s">
        <v>11126</v>
      </c>
      <c r="J1366" s="25" t="str">
        <f>IF(I1366="","",VLOOKUP(I1366,speciality!$B$4:$J$1737,9,0))</f>
        <v/>
      </c>
      <c r="K1366" s="25" t="str">
        <f t="shared" si="18"/>
        <v>3,-1</v>
      </c>
      <c r="L1366" s="25">
        <v>0</v>
      </c>
      <c r="M1366" s="25">
        <v>0</v>
      </c>
      <c r="N1366" s="25">
        <v>0</v>
      </c>
      <c r="O1366" s="25">
        <v>0</v>
      </c>
      <c r="P1366" s="17">
        <v>0</v>
      </c>
      <c r="Q1366" s="17">
        <v>3000</v>
      </c>
      <c r="R1366" s="17">
        <v>0</v>
      </c>
    </row>
    <row r="1367" spans="1:18" ht="27">
      <c r="A1367" s="17">
        <v>201180</v>
      </c>
      <c r="B1367" s="24" t="s">
        <v>13272</v>
      </c>
      <c r="C1367" s="25">
        <v>2</v>
      </c>
      <c r="D1367" s="25" t="s">
        <v>206</v>
      </c>
      <c r="E1367" s="25">
        <f>IF(D1367="",0,VLOOKUP(D1367,city!$D$4:$K$352,8,0))</f>
        <v>166</v>
      </c>
      <c r="F1367" s="25">
        <v>1</v>
      </c>
      <c r="G1367" s="25">
        <v>0</v>
      </c>
      <c r="H1367" s="25" t="s">
        <v>11126</v>
      </c>
      <c r="J1367" s="25" t="str">
        <f>IF(I1367="","",VLOOKUP(I1367,speciality!$B$4:$J$1737,9,0))</f>
        <v/>
      </c>
      <c r="K1367" s="25" t="str">
        <f t="shared" si="18"/>
        <v>3,-1</v>
      </c>
      <c r="L1367" s="25">
        <v>0</v>
      </c>
      <c r="M1367" s="25">
        <v>0</v>
      </c>
      <c r="N1367" s="25">
        <v>0</v>
      </c>
      <c r="O1367" s="25">
        <v>0</v>
      </c>
      <c r="P1367" s="17">
        <v>0</v>
      </c>
      <c r="Q1367" s="17">
        <v>3000</v>
      </c>
      <c r="R1367" s="17">
        <v>0</v>
      </c>
    </row>
    <row r="1368" spans="1:18" ht="27">
      <c r="A1368" s="17">
        <v>201181</v>
      </c>
      <c r="B1368" s="24" t="s">
        <v>13273</v>
      </c>
      <c r="C1368" s="25">
        <v>2</v>
      </c>
      <c r="D1368" s="25" t="s">
        <v>206</v>
      </c>
      <c r="E1368" s="25">
        <f>IF(D1368="",0,VLOOKUP(D1368,city!$D$4:$K$352,8,0))</f>
        <v>166</v>
      </c>
      <c r="F1368" s="25">
        <v>1</v>
      </c>
      <c r="G1368" s="25">
        <v>0</v>
      </c>
      <c r="H1368" s="25" t="s">
        <v>11126</v>
      </c>
      <c r="J1368" s="25" t="str">
        <f>IF(I1368="","",VLOOKUP(I1368,speciality!$B$4:$J$1737,9,0))</f>
        <v/>
      </c>
      <c r="K1368" s="25" t="str">
        <f t="shared" si="18"/>
        <v>3,-1</v>
      </c>
      <c r="L1368" s="25">
        <v>0</v>
      </c>
      <c r="M1368" s="25">
        <v>0</v>
      </c>
      <c r="N1368" s="25">
        <v>0</v>
      </c>
      <c r="O1368" s="25">
        <v>0</v>
      </c>
      <c r="P1368" s="17">
        <v>0</v>
      </c>
      <c r="Q1368" s="17">
        <v>3000</v>
      </c>
      <c r="R1368" s="17">
        <v>0</v>
      </c>
    </row>
    <row r="1369" spans="1:18">
      <c r="A1369" s="17">
        <v>201182</v>
      </c>
      <c r="B1369" s="24" t="s">
        <v>13274</v>
      </c>
      <c r="C1369" s="25">
        <v>2</v>
      </c>
      <c r="D1369" s="25" t="s">
        <v>207</v>
      </c>
      <c r="E1369" s="25">
        <f>IF(D1369="",0,VLOOKUP(D1369,city!$D$4:$K$352,8,0))</f>
        <v>167</v>
      </c>
      <c r="F1369" s="25">
        <v>1</v>
      </c>
      <c r="G1369" s="25">
        <v>0</v>
      </c>
      <c r="H1369" s="25" t="s">
        <v>11126</v>
      </c>
      <c r="J1369" s="25" t="str">
        <f>IF(I1369="","",VLOOKUP(I1369,speciality!$B$4:$J$1737,9,0))</f>
        <v/>
      </c>
      <c r="K1369" s="25" t="str">
        <f t="shared" si="18"/>
        <v>3,-1</v>
      </c>
      <c r="L1369" s="25">
        <v>0</v>
      </c>
      <c r="M1369" s="25">
        <v>0</v>
      </c>
      <c r="N1369" s="25">
        <v>0</v>
      </c>
      <c r="O1369" s="25">
        <v>0</v>
      </c>
      <c r="P1369" s="17">
        <v>0</v>
      </c>
      <c r="Q1369" s="17">
        <v>3000</v>
      </c>
      <c r="R1369" s="17">
        <v>0</v>
      </c>
    </row>
    <row r="1370" spans="1:18" ht="27">
      <c r="A1370" s="17">
        <v>201183</v>
      </c>
      <c r="B1370" s="24" t="s">
        <v>13275</v>
      </c>
      <c r="C1370" s="25">
        <v>2</v>
      </c>
      <c r="D1370" s="25" t="s">
        <v>207</v>
      </c>
      <c r="E1370" s="25">
        <f>IF(D1370="",0,VLOOKUP(D1370,city!$D$4:$K$352,8,0))</f>
        <v>167</v>
      </c>
      <c r="F1370" s="25">
        <v>1</v>
      </c>
      <c r="G1370" s="25">
        <v>0</v>
      </c>
      <c r="H1370" s="25" t="s">
        <v>11126</v>
      </c>
      <c r="J1370" s="25" t="str">
        <f>IF(I1370="","",VLOOKUP(I1370,speciality!$B$4:$J$1737,9,0))</f>
        <v/>
      </c>
      <c r="K1370" s="25" t="str">
        <f t="shared" si="18"/>
        <v>3,-1</v>
      </c>
      <c r="L1370" s="25">
        <v>0</v>
      </c>
      <c r="M1370" s="25">
        <v>0</v>
      </c>
      <c r="N1370" s="25">
        <v>0</v>
      </c>
      <c r="O1370" s="25">
        <v>0</v>
      </c>
      <c r="P1370" s="17">
        <v>0</v>
      </c>
      <c r="Q1370" s="17">
        <v>3000</v>
      </c>
      <c r="R1370" s="17">
        <v>0</v>
      </c>
    </row>
    <row r="1371" spans="1:18" ht="27">
      <c r="A1371" s="17">
        <v>201184</v>
      </c>
      <c r="B1371" s="24" t="s">
        <v>13276</v>
      </c>
      <c r="C1371" s="25">
        <v>2</v>
      </c>
      <c r="D1371" s="25" t="s">
        <v>207</v>
      </c>
      <c r="E1371" s="25">
        <f>IF(D1371="",0,VLOOKUP(D1371,city!$D$4:$K$352,8,0))</f>
        <v>167</v>
      </c>
      <c r="F1371" s="25">
        <v>1</v>
      </c>
      <c r="G1371" s="25">
        <v>0</v>
      </c>
      <c r="H1371" s="25" t="s">
        <v>11126</v>
      </c>
      <c r="J1371" s="25" t="str">
        <f>IF(I1371="","",VLOOKUP(I1371,speciality!$B$4:$J$1737,9,0))</f>
        <v/>
      </c>
      <c r="K1371" s="25" t="str">
        <f t="shared" si="18"/>
        <v>3,-1</v>
      </c>
      <c r="L1371" s="25">
        <v>0</v>
      </c>
      <c r="M1371" s="25">
        <v>0</v>
      </c>
      <c r="N1371" s="25">
        <v>0</v>
      </c>
      <c r="O1371" s="25">
        <v>0</v>
      </c>
      <c r="P1371" s="17">
        <v>0</v>
      </c>
      <c r="Q1371" s="17">
        <v>3000</v>
      </c>
      <c r="R1371" s="17">
        <v>0</v>
      </c>
    </row>
    <row r="1372" spans="1:18" ht="27">
      <c r="A1372" s="17">
        <v>201185</v>
      </c>
      <c r="B1372" s="24" t="s">
        <v>13277</v>
      </c>
      <c r="C1372" s="25">
        <v>2</v>
      </c>
      <c r="D1372" s="25" t="s">
        <v>207</v>
      </c>
      <c r="E1372" s="25">
        <f>IF(D1372="",0,VLOOKUP(D1372,city!$D$4:$K$352,8,0))</f>
        <v>167</v>
      </c>
      <c r="F1372" s="25">
        <v>1</v>
      </c>
      <c r="G1372" s="25">
        <v>0</v>
      </c>
      <c r="H1372" s="25" t="s">
        <v>11126</v>
      </c>
      <c r="J1372" s="25" t="str">
        <f>IF(I1372="","",VLOOKUP(I1372,speciality!$B$4:$J$1737,9,0))</f>
        <v/>
      </c>
      <c r="K1372" s="25" t="str">
        <f t="shared" si="18"/>
        <v>3,-1</v>
      </c>
      <c r="L1372" s="25">
        <v>0</v>
      </c>
      <c r="M1372" s="25">
        <v>0</v>
      </c>
      <c r="N1372" s="25">
        <v>0</v>
      </c>
      <c r="O1372" s="25">
        <v>0</v>
      </c>
      <c r="P1372" s="17">
        <v>0</v>
      </c>
      <c r="Q1372" s="17">
        <v>3000</v>
      </c>
      <c r="R1372" s="17">
        <v>0</v>
      </c>
    </row>
    <row r="1373" spans="1:18" ht="40.5">
      <c r="A1373" s="17">
        <v>201186</v>
      </c>
      <c r="B1373" s="24" t="s">
        <v>13278</v>
      </c>
      <c r="C1373" s="25">
        <v>2</v>
      </c>
      <c r="D1373" s="25" t="s">
        <v>208</v>
      </c>
      <c r="E1373" s="25">
        <f>IF(D1373="",0,VLOOKUP(D1373,city!$D$4:$K$352,8,0))</f>
        <v>168</v>
      </c>
      <c r="F1373" s="25">
        <v>1</v>
      </c>
      <c r="G1373" s="25">
        <v>0</v>
      </c>
      <c r="H1373" s="25" t="s">
        <v>11126</v>
      </c>
      <c r="J1373" s="25" t="str">
        <f>IF(I1373="","",VLOOKUP(I1373,speciality!$B$4:$J$1737,9,0))</f>
        <v/>
      </c>
      <c r="K1373" s="25" t="str">
        <f t="shared" si="18"/>
        <v>3,-1</v>
      </c>
      <c r="L1373" s="25">
        <v>0</v>
      </c>
      <c r="M1373" s="25">
        <v>0</v>
      </c>
      <c r="N1373" s="25">
        <v>0</v>
      </c>
      <c r="O1373" s="25">
        <v>0</v>
      </c>
      <c r="P1373" s="17">
        <v>0</v>
      </c>
      <c r="Q1373" s="17">
        <v>3000</v>
      </c>
      <c r="R1373" s="17">
        <v>0</v>
      </c>
    </row>
    <row r="1374" spans="1:18" ht="27">
      <c r="A1374" s="17">
        <v>201187</v>
      </c>
      <c r="B1374" s="24" t="s">
        <v>13279</v>
      </c>
      <c r="C1374" s="25">
        <v>2</v>
      </c>
      <c r="D1374" s="25" t="s">
        <v>208</v>
      </c>
      <c r="E1374" s="25">
        <f>IF(D1374="",0,VLOOKUP(D1374,city!$D$4:$K$352,8,0))</f>
        <v>168</v>
      </c>
      <c r="F1374" s="25">
        <v>1</v>
      </c>
      <c r="G1374" s="25">
        <v>0</v>
      </c>
      <c r="H1374" s="25" t="s">
        <v>11126</v>
      </c>
      <c r="J1374" s="25" t="str">
        <f>IF(I1374="","",VLOOKUP(I1374,speciality!$B$4:$J$1737,9,0))</f>
        <v/>
      </c>
      <c r="K1374" s="25" t="str">
        <f t="shared" si="18"/>
        <v>3,-1</v>
      </c>
      <c r="L1374" s="25">
        <v>0</v>
      </c>
      <c r="M1374" s="25">
        <v>0</v>
      </c>
      <c r="N1374" s="25">
        <v>0</v>
      </c>
      <c r="O1374" s="25">
        <v>0</v>
      </c>
      <c r="P1374" s="17">
        <v>0</v>
      </c>
      <c r="Q1374" s="17">
        <v>3000</v>
      </c>
      <c r="R1374" s="17">
        <v>0</v>
      </c>
    </row>
    <row r="1375" spans="1:18" ht="27">
      <c r="A1375" s="17">
        <v>201188</v>
      </c>
      <c r="B1375" s="24" t="s">
        <v>13280</v>
      </c>
      <c r="C1375" s="25">
        <v>2</v>
      </c>
      <c r="D1375" s="25" t="s">
        <v>208</v>
      </c>
      <c r="E1375" s="25">
        <f>IF(D1375="",0,VLOOKUP(D1375,city!$D$4:$K$352,8,0))</f>
        <v>168</v>
      </c>
      <c r="F1375" s="25">
        <v>1</v>
      </c>
      <c r="G1375" s="25">
        <v>0</v>
      </c>
      <c r="H1375" s="25" t="s">
        <v>11126</v>
      </c>
      <c r="J1375" s="25" t="str">
        <f>IF(I1375="","",VLOOKUP(I1375,speciality!$B$4:$J$1737,9,0))</f>
        <v/>
      </c>
      <c r="K1375" s="25" t="str">
        <f t="shared" si="18"/>
        <v>3,-1</v>
      </c>
      <c r="L1375" s="25">
        <v>0</v>
      </c>
      <c r="M1375" s="25">
        <v>0</v>
      </c>
      <c r="N1375" s="25">
        <v>0</v>
      </c>
      <c r="O1375" s="25">
        <v>0</v>
      </c>
      <c r="P1375" s="17">
        <v>0</v>
      </c>
      <c r="Q1375" s="17">
        <v>3000</v>
      </c>
      <c r="R1375" s="17">
        <v>0</v>
      </c>
    </row>
    <row r="1376" spans="1:18" ht="27">
      <c r="A1376" s="17">
        <v>201189</v>
      </c>
      <c r="B1376" s="24" t="s">
        <v>13281</v>
      </c>
      <c r="C1376" s="25">
        <v>2</v>
      </c>
      <c r="D1376" s="25" t="s">
        <v>208</v>
      </c>
      <c r="E1376" s="25">
        <f>IF(D1376="",0,VLOOKUP(D1376,city!$D$4:$K$352,8,0))</f>
        <v>168</v>
      </c>
      <c r="F1376" s="25">
        <v>1</v>
      </c>
      <c r="G1376" s="25">
        <v>0</v>
      </c>
      <c r="H1376" s="25" t="s">
        <v>11126</v>
      </c>
      <c r="J1376" s="25" t="str">
        <f>IF(I1376="","",VLOOKUP(I1376,speciality!$B$4:$J$1737,9,0))</f>
        <v/>
      </c>
      <c r="K1376" s="25" t="str">
        <f t="shared" si="18"/>
        <v>3,-1</v>
      </c>
      <c r="L1376" s="25">
        <v>0</v>
      </c>
      <c r="M1376" s="25">
        <v>0</v>
      </c>
      <c r="N1376" s="25">
        <v>0</v>
      </c>
      <c r="O1376" s="25">
        <v>0</v>
      </c>
      <c r="P1376" s="17">
        <v>0</v>
      </c>
      <c r="Q1376" s="17">
        <v>3000</v>
      </c>
      <c r="R1376" s="17">
        <v>0</v>
      </c>
    </row>
    <row r="1377" spans="1:18" ht="27">
      <c r="A1377" s="17">
        <v>201190</v>
      </c>
      <c r="B1377" s="24" t="s">
        <v>13282</v>
      </c>
      <c r="C1377" s="25">
        <v>2</v>
      </c>
      <c r="D1377" s="25" t="s">
        <v>209</v>
      </c>
      <c r="E1377" s="25">
        <f>IF(D1377="",0,VLOOKUP(D1377,city!$D$4:$K$352,8,0))</f>
        <v>169</v>
      </c>
      <c r="F1377" s="25">
        <v>1</v>
      </c>
      <c r="G1377" s="25">
        <v>0</v>
      </c>
      <c r="H1377" s="25" t="s">
        <v>11126</v>
      </c>
      <c r="J1377" s="25" t="str">
        <f>IF(I1377="","",VLOOKUP(I1377,speciality!$B$4:$J$1737,9,0))</f>
        <v/>
      </c>
      <c r="K1377" s="25" t="str">
        <f t="shared" si="18"/>
        <v>3,-1</v>
      </c>
      <c r="L1377" s="25">
        <v>0</v>
      </c>
      <c r="M1377" s="25">
        <v>0</v>
      </c>
      <c r="N1377" s="25">
        <v>0</v>
      </c>
      <c r="O1377" s="25">
        <v>0</v>
      </c>
      <c r="P1377" s="17">
        <v>0</v>
      </c>
      <c r="Q1377" s="17">
        <v>3000</v>
      </c>
      <c r="R1377" s="17">
        <v>0</v>
      </c>
    </row>
    <row r="1378" spans="1:18" ht="27">
      <c r="A1378" s="17">
        <v>201191</v>
      </c>
      <c r="B1378" s="24" t="s">
        <v>13283</v>
      </c>
      <c r="C1378" s="25">
        <v>2</v>
      </c>
      <c r="D1378" s="25" t="s">
        <v>209</v>
      </c>
      <c r="E1378" s="25">
        <f>IF(D1378="",0,VLOOKUP(D1378,city!$D$4:$K$352,8,0))</f>
        <v>169</v>
      </c>
      <c r="F1378" s="25">
        <v>1</v>
      </c>
      <c r="G1378" s="25">
        <v>0</v>
      </c>
      <c r="H1378" s="25" t="s">
        <v>11126</v>
      </c>
      <c r="J1378" s="25" t="str">
        <f>IF(I1378="","",VLOOKUP(I1378,speciality!$B$4:$J$1737,9,0))</f>
        <v/>
      </c>
      <c r="K1378" s="25" t="str">
        <f t="shared" si="18"/>
        <v>3,-1</v>
      </c>
      <c r="L1378" s="25">
        <v>0</v>
      </c>
      <c r="M1378" s="25">
        <v>0</v>
      </c>
      <c r="N1378" s="25">
        <v>0</v>
      </c>
      <c r="O1378" s="25">
        <v>0</v>
      </c>
      <c r="P1378" s="17">
        <v>0</v>
      </c>
      <c r="Q1378" s="17">
        <v>3000</v>
      </c>
      <c r="R1378" s="17">
        <v>0</v>
      </c>
    </row>
    <row r="1379" spans="1:18" ht="27">
      <c r="A1379" s="17">
        <v>201192</v>
      </c>
      <c r="B1379" s="24" t="s">
        <v>13284</v>
      </c>
      <c r="C1379" s="25">
        <v>2</v>
      </c>
      <c r="D1379" s="25" t="s">
        <v>209</v>
      </c>
      <c r="E1379" s="25">
        <f>IF(D1379="",0,VLOOKUP(D1379,city!$D$4:$K$352,8,0))</f>
        <v>169</v>
      </c>
      <c r="F1379" s="25">
        <v>1</v>
      </c>
      <c r="G1379" s="25">
        <v>0</v>
      </c>
      <c r="H1379" s="25" t="s">
        <v>11126</v>
      </c>
      <c r="J1379" s="25" t="str">
        <f>IF(I1379="","",VLOOKUP(I1379,speciality!$B$4:$J$1737,9,0))</f>
        <v/>
      </c>
      <c r="K1379" s="25" t="str">
        <f t="shared" si="18"/>
        <v>3,-1</v>
      </c>
      <c r="L1379" s="25">
        <v>0</v>
      </c>
      <c r="M1379" s="25">
        <v>0</v>
      </c>
      <c r="N1379" s="25">
        <v>0</v>
      </c>
      <c r="O1379" s="25">
        <v>0</v>
      </c>
      <c r="P1379" s="17">
        <v>0</v>
      </c>
      <c r="Q1379" s="17">
        <v>3000</v>
      </c>
      <c r="R1379" s="17">
        <v>0</v>
      </c>
    </row>
    <row r="1380" spans="1:18" ht="27">
      <c r="A1380" s="17">
        <v>201193</v>
      </c>
      <c r="B1380" s="24" t="s">
        <v>13285</v>
      </c>
      <c r="C1380" s="25">
        <v>2</v>
      </c>
      <c r="D1380" s="25" t="s">
        <v>209</v>
      </c>
      <c r="E1380" s="25">
        <f>IF(D1380="",0,VLOOKUP(D1380,city!$D$4:$K$352,8,0))</f>
        <v>169</v>
      </c>
      <c r="F1380" s="25">
        <v>1</v>
      </c>
      <c r="G1380" s="25">
        <v>0</v>
      </c>
      <c r="H1380" s="25" t="s">
        <v>11126</v>
      </c>
      <c r="J1380" s="25" t="str">
        <f>IF(I1380="","",VLOOKUP(I1380,speciality!$B$4:$J$1737,9,0))</f>
        <v/>
      </c>
      <c r="K1380" s="25" t="str">
        <f t="shared" si="18"/>
        <v>3,-1</v>
      </c>
      <c r="L1380" s="25">
        <v>0</v>
      </c>
      <c r="M1380" s="25">
        <v>0</v>
      </c>
      <c r="N1380" s="25">
        <v>0</v>
      </c>
      <c r="O1380" s="25">
        <v>0</v>
      </c>
      <c r="P1380" s="17">
        <v>0</v>
      </c>
      <c r="Q1380" s="17">
        <v>3000</v>
      </c>
      <c r="R1380" s="17">
        <v>0</v>
      </c>
    </row>
  </sheetData>
  <phoneticPr fontId="16" type="noConversion"/>
  <pageMargins left="0.75" right="0.75" top="1" bottom="1" header="0.51041666666666696" footer="0.51041666666666696"/>
  <pageSetup paperSize="9" firstPageNumber="0" orientation="portrait" useFirstPageNumber="1" horizontalDpi="300" verticalDpi="30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37"/>
  <sheetViews>
    <sheetView workbookViewId="0">
      <pane xSplit="2" ySplit="3" topLeftCell="C4" activePane="bottomRight" state="frozen"/>
      <selection pane="topRight"/>
      <selection pane="bottomLeft"/>
      <selection pane="bottomRight" activeCell="M103" sqref="M103"/>
    </sheetView>
  </sheetViews>
  <sheetFormatPr defaultColWidth="9" defaultRowHeight="16.5"/>
  <cols>
    <col min="1" max="1" width="9" style="17" customWidth="1"/>
    <col min="2" max="2" width="16" style="17" customWidth="1"/>
    <col min="3" max="3" width="12.625" style="17" customWidth="1"/>
    <col min="4" max="4" width="11.5" style="17"/>
    <col min="5" max="5" width="13.375" style="17" customWidth="1"/>
    <col min="6" max="6" width="11.75" customWidth="1"/>
    <col min="7" max="8" width="9" style="3" customWidth="1"/>
    <col min="9" max="1025" width="9" style="17" customWidth="1"/>
  </cols>
  <sheetData>
    <row r="1" spans="1:11">
      <c r="A1" s="17" t="s">
        <v>0</v>
      </c>
      <c r="B1" s="17" t="s">
        <v>13286</v>
      </c>
      <c r="C1" s="17" t="s">
        <v>13287</v>
      </c>
      <c r="D1" s="17" t="s">
        <v>13288</v>
      </c>
      <c r="E1" s="17" t="s">
        <v>13289</v>
      </c>
      <c r="F1" s="17" t="s">
        <v>13290</v>
      </c>
      <c r="G1" s="3" t="s">
        <v>408</v>
      </c>
      <c r="H1" s="3" t="s">
        <v>13291</v>
      </c>
      <c r="K1" s="68" t="s">
        <v>20036</v>
      </c>
    </row>
    <row r="2" spans="1:11">
      <c r="A2" s="17" t="s">
        <v>0</v>
      </c>
      <c r="B2" s="22" t="s">
        <v>13292</v>
      </c>
      <c r="C2" s="17" t="s">
        <v>23</v>
      </c>
      <c r="D2" s="17" t="s">
        <v>13293</v>
      </c>
      <c r="E2" s="17" t="s">
        <v>13294</v>
      </c>
    </row>
    <row r="3" spans="1:11">
      <c r="A3" s="3" t="s">
        <v>24</v>
      </c>
      <c r="B3" s="3" t="s">
        <v>25</v>
      </c>
      <c r="C3" s="3" t="s">
        <v>25</v>
      </c>
      <c r="D3" s="3" t="s">
        <v>24</v>
      </c>
      <c r="E3" s="3" t="s">
        <v>24</v>
      </c>
      <c r="F3" s="3"/>
    </row>
    <row r="4" spans="1:11">
      <c r="A4" s="17">
        <f t="shared" ref="A4:A67" si="0">H4+G4*100+100000</f>
        <v>100101</v>
      </c>
      <c r="B4" s="17" t="s">
        <v>11619</v>
      </c>
      <c r="C4" s="17" t="s">
        <v>13295</v>
      </c>
      <c r="D4" s="23">
        <v>78</v>
      </c>
      <c r="E4" s="23">
        <f>ROUND(D4*1.1,0)</f>
        <v>86</v>
      </c>
      <c r="F4" s="2" t="str">
        <f>VLOOKUP(G4,city!$A$4:$D$352,4,0)</f>
        <v>北京</v>
      </c>
      <c r="G4" s="3">
        <v>1</v>
      </c>
      <c r="H4" s="3">
        <v>1</v>
      </c>
      <c r="I4" s="17" t="s">
        <v>29</v>
      </c>
      <c r="J4" s="17">
        <f t="shared" ref="J4:J67" si="1">A4</f>
        <v>100101</v>
      </c>
      <c r="K4" s="17">
        <v>-1</v>
      </c>
    </row>
    <row r="5" spans="1:11">
      <c r="A5" s="17">
        <f t="shared" si="0"/>
        <v>100102</v>
      </c>
      <c r="B5" s="17" t="s">
        <v>13296</v>
      </c>
      <c r="C5" s="17" t="s">
        <v>13297</v>
      </c>
      <c r="D5" s="23">
        <v>29</v>
      </c>
      <c r="E5" s="23">
        <f t="shared" ref="E5:E68" si="2">ROUND(D5*1.1,0)</f>
        <v>32</v>
      </c>
      <c r="F5" s="2" t="str">
        <f>VLOOKUP(G5,city!$A$4:$D$352,4,0)</f>
        <v>北京</v>
      </c>
      <c r="G5" s="3">
        <f t="shared" ref="G5:G68" si="3">IF(H5&gt;H4,G4,G4+1)</f>
        <v>1</v>
      </c>
      <c r="H5" s="3">
        <f>IF(VLOOKUP(G4,city!$K$4:$M$352,3,0)&gt;H4,H4+1,1)</f>
        <v>2</v>
      </c>
      <c r="I5" s="17" t="s">
        <v>29</v>
      </c>
      <c r="J5" s="17">
        <f t="shared" si="1"/>
        <v>100102</v>
      </c>
      <c r="K5" s="17">
        <v>-1</v>
      </c>
    </row>
    <row r="6" spans="1:11">
      <c r="A6" s="17">
        <f t="shared" si="0"/>
        <v>100103</v>
      </c>
      <c r="B6" s="17" t="s">
        <v>13298</v>
      </c>
      <c r="C6" s="17" t="s">
        <v>13299</v>
      </c>
      <c r="D6" s="23">
        <v>29</v>
      </c>
      <c r="E6" s="23">
        <f t="shared" si="2"/>
        <v>32</v>
      </c>
      <c r="F6" s="2" t="str">
        <f>VLOOKUP(G6,city!$A$4:$D$352,4,0)</f>
        <v>北京</v>
      </c>
      <c r="G6" s="3">
        <f t="shared" si="3"/>
        <v>1</v>
      </c>
      <c r="H6" s="3">
        <f>IF(VLOOKUP(G5,city!$K$4:$M$352,3,0)&gt;H5,H5+1,1)</f>
        <v>3</v>
      </c>
      <c r="I6" s="17" t="s">
        <v>29</v>
      </c>
      <c r="J6" s="17">
        <f t="shared" si="1"/>
        <v>100103</v>
      </c>
      <c r="K6" s="17">
        <v>-1</v>
      </c>
    </row>
    <row r="7" spans="1:11">
      <c r="A7" s="17">
        <f t="shared" si="0"/>
        <v>100104</v>
      </c>
      <c r="B7" s="17" t="s">
        <v>13300</v>
      </c>
      <c r="C7" s="17" t="s">
        <v>13301</v>
      </c>
      <c r="D7" s="23">
        <v>29</v>
      </c>
      <c r="E7" s="23">
        <f t="shared" si="2"/>
        <v>32</v>
      </c>
      <c r="F7" s="2" t="str">
        <f>VLOOKUP(G7,city!$A$4:$D$352,4,0)</f>
        <v>北京</v>
      </c>
      <c r="G7" s="3">
        <f t="shared" si="3"/>
        <v>1</v>
      </c>
      <c r="H7" s="3">
        <f>IF(VLOOKUP(G6,city!$K$4:$M$352,3,0)&gt;H6,H6+1,1)</f>
        <v>4</v>
      </c>
      <c r="I7" s="17" t="s">
        <v>29</v>
      </c>
      <c r="J7" s="17">
        <f t="shared" si="1"/>
        <v>100104</v>
      </c>
      <c r="K7" s="17">
        <v>-1</v>
      </c>
    </row>
    <row r="8" spans="1:11">
      <c r="A8" s="17">
        <f t="shared" si="0"/>
        <v>100105</v>
      </c>
      <c r="B8" s="17" t="s">
        <v>11621</v>
      </c>
      <c r="C8" s="17" t="s">
        <v>13302</v>
      </c>
      <c r="D8" s="23">
        <v>58</v>
      </c>
      <c r="E8" s="23">
        <f t="shared" si="2"/>
        <v>64</v>
      </c>
      <c r="F8" s="2" t="str">
        <f>VLOOKUP(G8,city!$A$4:$D$352,4,0)</f>
        <v>北京</v>
      </c>
      <c r="G8" s="3">
        <f t="shared" si="3"/>
        <v>1</v>
      </c>
      <c r="H8" s="3">
        <f>IF(VLOOKUP(G7,city!$K$4:$M$352,3,0)&gt;H7,H7+1,1)</f>
        <v>5</v>
      </c>
      <c r="I8" s="17" t="s">
        <v>29</v>
      </c>
      <c r="J8" s="17">
        <f t="shared" si="1"/>
        <v>100105</v>
      </c>
      <c r="K8" s="17">
        <v>-1</v>
      </c>
    </row>
    <row r="9" spans="1:11">
      <c r="A9" s="17">
        <f t="shared" si="0"/>
        <v>100106</v>
      </c>
      <c r="B9" s="17" t="s">
        <v>13303</v>
      </c>
      <c r="C9" s="17" t="s">
        <v>13304</v>
      </c>
      <c r="D9" s="23">
        <v>30</v>
      </c>
      <c r="E9" s="23">
        <f t="shared" si="2"/>
        <v>33</v>
      </c>
      <c r="F9" s="2" t="str">
        <f>VLOOKUP(G9,city!$A$4:$D$352,4,0)</f>
        <v>北京</v>
      </c>
      <c r="G9" s="3">
        <f t="shared" si="3"/>
        <v>1</v>
      </c>
      <c r="H9" s="3">
        <f>IF(VLOOKUP(G8,city!$K$4:$M$352,3,0)&gt;H8,H8+1,1)</f>
        <v>6</v>
      </c>
      <c r="I9" s="17" t="s">
        <v>29</v>
      </c>
      <c r="J9" s="17">
        <f t="shared" si="1"/>
        <v>100106</v>
      </c>
      <c r="K9" s="17">
        <v>-1</v>
      </c>
    </row>
    <row r="10" spans="1:11">
      <c r="A10" s="17">
        <f t="shared" si="0"/>
        <v>100201</v>
      </c>
      <c r="B10" s="17" t="s">
        <v>11635</v>
      </c>
      <c r="C10" s="17" t="s">
        <v>13305</v>
      </c>
      <c r="D10" s="23">
        <v>19</v>
      </c>
      <c r="E10" s="23">
        <f t="shared" si="2"/>
        <v>21</v>
      </c>
      <c r="F10" s="2" t="str">
        <f>VLOOKUP(G10,city!$A$4:$D$352,4,0)</f>
        <v>天津</v>
      </c>
      <c r="G10" s="3">
        <f t="shared" si="3"/>
        <v>2</v>
      </c>
      <c r="H10" s="3">
        <f>IF(VLOOKUP(G9,city!$K$4:$M$352,3,0)&gt;H9,H9+1,1)</f>
        <v>1</v>
      </c>
      <c r="I10" s="17" t="s">
        <v>30</v>
      </c>
      <c r="J10" s="17">
        <f t="shared" si="1"/>
        <v>100201</v>
      </c>
      <c r="K10" s="17">
        <v>-1</v>
      </c>
    </row>
    <row r="11" spans="1:11">
      <c r="A11" s="17">
        <f t="shared" si="0"/>
        <v>100202</v>
      </c>
      <c r="B11" s="17" t="s">
        <v>13306</v>
      </c>
      <c r="C11" s="17" t="s">
        <v>13307</v>
      </c>
      <c r="D11" s="23">
        <v>33</v>
      </c>
      <c r="E11" s="23">
        <f t="shared" si="2"/>
        <v>36</v>
      </c>
      <c r="F11" s="2" t="str">
        <f>VLOOKUP(G11,city!$A$4:$D$352,4,0)</f>
        <v>天津</v>
      </c>
      <c r="G11" s="3">
        <f t="shared" si="3"/>
        <v>2</v>
      </c>
      <c r="H11" s="3">
        <f>IF(VLOOKUP(G10,city!$K$4:$M$352,3,0)&gt;H10,H10+1,1)</f>
        <v>2</v>
      </c>
      <c r="I11" s="17" t="s">
        <v>30</v>
      </c>
      <c r="J11" s="17">
        <f t="shared" si="1"/>
        <v>100202</v>
      </c>
      <c r="K11" s="17">
        <v>-1</v>
      </c>
    </row>
    <row r="12" spans="1:11">
      <c r="A12" s="17">
        <f t="shared" si="0"/>
        <v>100203</v>
      </c>
      <c r="B12" s="17" t="s">
        <v>11632</v>
      </c>
      <c r="C12" s="17" t="s">
        <v>13308</v>
      </c>
      <c r="D12" s="23">
        <v>151</v>
      </c>
      <c r="E12" s="23">
        <f t="shared" si="2"/>
        <v>166</v>
      </c>
      <c r="F12" s="2" t="str">
        <f>VLOOKUP(G12,city!$A$4:$D$352,4,0)</f>
        <v>天津</v>
      </c>
      <c r="G12" s="3">
        <f t="shared" si="3"/>
        <v>2</v>
      </c>
      <c r="H12" s="3">
        <f>IF(VLOOKUP(G11,city!$K$4:$M$352,3,0)&gt;H11,H11+1,1)</f>
        <v>3</v>
      </c>
      <c r="I12" s="17" t="s">
        <v>30</v>
      </c>
      <c r="J12" s="17">
        <f t="shared" si="1"/>
        <v>100203</v>
      </c>
      <c r="K12" s="17">
        <v>-1</v>
      </c>
    </row>
    <row r="13" spans="1:11">
      <c r="A13" s="17">
        <f t="shared" si="0"/>
        <v>100204</v>
      </c>
      <c r="B13" s="17" t="s">
        <v>13309</v>
      </c>
      <c r="C13" s="17" t="s">
        <v>13310</v>
      </c>
      <c r="D13" s="23">
        <v>10</v>
      </c>
      <c r="E13" s="23">
        <f t="shared" si="2"/>
        <v>11</v>
      </c>
      <c r="F13" s="2" t="str">
        <f>VLOOKUP(G13,city!$A$4:$D$352,4,0)</f>
        <v>天津</v>
      </c>
      <c r="G13" s="3">
        <f t="shared" si="3"/>
        <v>2</v>
      </c>
      <c r="H13" s="3">
        <f>IF(VLOOKUP(G12,city!$K$4:$M$352,3,0)&gt;H12,H12+1,1)</f>
        <v>4</v>
      </c>
      <c r="I13" s="17" t="s">
        <v>30</v>
      </c>
      <c r="J13" s="17">
        <f t="shared" si="1"/>
        <v>100204</v>
      </c>
      <c r="K13" s="17">
        <v>-1</v>
      </c>
    </row>
    <row r="14" spans="1:11">
      <c r="A14" s="17">
        <f t="shared" si="0"/>
        <v>100301</v>
      </c>
      <c r="B14" s="17" t="s">
        <v>11613</v>
      </c>
      <c r="C14" s="17" t="s">
        <v>13295</v>
      </c>
      <c r="D14" s="23">
        <v>38</v>
      </c>
      <c r="E14" s="23">
        <f t="shared" si="2"/>
        <v>42</v>
      </c>
      <c r="F14" s="2" t="str">
        <f>VLOOKUP(G14,city!$A$4:$D$352,4,0)</f>
        <v>上海</v>
      </c>
      <c r="G14" s="3">
        <f t="shared" si="3"/>
        <v>3</v>
      </c>
      <c r="H14" s="3">
        <f>IF(VLOOKUP(G13,city!$K$4:$M$352,3,0)&gt;H13,H13+1,1)</f>
        <v>1</v>
      </c>
      <c r="I14" s="17" t="s">
        <v>31</v>
      </c>
      <c r="J14" s="17">
        <f t="shared" si="1"/>
        <v>100301</v>
      </c>
      <c r="K14" s="17">
        <v>-1</v>
      </c>
    </row>
    <row r="15" spans="1:11">
      <c r="A15" s="17">
        <f t="shared" si="0"/>
        <v>100302</v>
      </c>
      <c r="B15" s="17" t="s">
        <v>13311</v>
      </c>
      <c r="C15" s="17" t="s">
        <v>13297</v>
      </c>
      <c r="D15" s="23">
        <v>25</v>
      </c>
      <c r="E15" s="23">
        <f t="shared" si="2"/>
        <v>28</v>
      </c>
      <c r="F15" s="2" t="str">
        <f>VLOOKUP(G15,city!$A$4:$D$352,4,0)</f>
        <v>上海</v>
      </c>
      <c r="G15" s="3">
        <f t="shared" si="3"/>
        <v>3</v>
      </c>
      <c r="H15" s="3">
        <f>IF(VLOOKUP(G14,city!$K$4:$M$352,3,0)&gt;H14,H14+1,1)</f>
        <v>2</v>
      </c>
      <c r="I15" s="17" t="s">
        <v>31</v>
      </c>
      <c r="J15" s="17">
        <f t="shared" si="1"/>
        <v>100302</v>
      </c>
      <c r="K15" s="17">
        <v>-1</v>
      </c>
    </row>
    <row r="16" spans="1:11">
      <c r="A16" s="17">
        <f t="shared" si="0"/>
        <v>100303</v>
      </c>
      <c r="B16" s="17" t="s">
        <v>13312</v>
      </c>
      <c r="C16" s="17" t="s">
        <v>13299</v>
      </c>
      <c r="D16" s="23">
        <v>19</v>
      </c>
      <c r="E16" s="23">
        <f t="shared" si="2"/>
        <v>21</v>
      </c>
      <c r="F16" s="2" t="str">
        <f>VLOOKUP(G16,city!$A$4:$D$352,4,0)</f>
        <v>上海</v>
      </c>
      <c r="G16" s="3">
        <f t="shared" si="3"/>
        <v>3</v>
      </c>
      <c r="H16" s="3">
        <f>IF(VLOOKUP(G15,city!$K$4:$M$352,3,0)&gt;H15,H15+1,1)</f>
        <v>3</v>
      </c>
      <c r="I16" s="17" t="s">
        <v>31</v>
      </c>
      <c r="J16" s="17">
        <f t="shared" si="1"/>
        <v>100303</v>
      </c>
      <c r="K16" s="17">
        <v>-1</v>
      </c>
    </row>
    <row r="17" spans="1:11">
      <c r="A17" s="17">
        <f t="shared" si="0"/>
        <v>100304</v>
      </c>
      <c r="B17" s="17" t="s">
        <v>11615</v>
      </c>
      <c r="C17" s="17" t="s">
        <v>13301</v>
      </c>
      <c r="D17" s="23">
        <v>12</v>
      </c>
      <c r="E17" s="23">
        <f t="shared" si="2"/>
        <v>13</v>
      </c>
      <c r="F17" s="2" t="str">
        <f>VLOOKUP(G17,city!$A$4:$D$352,4,0)</f>
        <v>上海</v>
      </c>
      <c r="G17" s="3">
        <f t="shared" si="3"/>
        <v>3</v>
      </c>
      <c r="H17" s="3">
        <f>IF(VLOOKUP(G16,city!$K$4:$M$352,3,0)&gt;H16,H16+1,1)</f>
        <v>4</v>
      </c>
      <c r="I17" s="17" t="s">
        <v>31</v>
      </c>
      <c r="J17" s="17">
        <f t="shared" si="1"/>
        <v>100304</v>
      </c>
      <c r="K17" s="17">
        <v>-1</v>
      </c>
    </row>
    <row r="18" spans="1:11">
      <c r="A18" s="17">
        <f t="shared" si="0"/>
        <v>100305</v>
      </c>
      <c r="B18" s="17" t="s">
        <v>13313</v>
      </c>
      <c r="C18" s="17" t="s">
        <v>13302</v>
      </c>
      <c r="D18" s="23">
        <v>3000</v>
      </c>
      <c r="E18" s="23">
        <f t="shared" si="2"/>
        <v>3300</v>
      </c>
      <c r="F18" s="2" t="str">
        <f>VLOOKUP(G18,city!$A$4:$D$352,4,0)</f>
        <v>上海</v>
      </c>
      <c r="G18" s="3">
        <f t="shared" si="3"/>
        <v>3</v>
      </c>
      <c r="H18" s="3">
        <f>IF(VLOOKUP(G17,city!$K$4:$M$352,3,0)&gt;H17,H17+1,1)</f>
        <v>5</v>
      </c>
      <c r="I18" s="17" t="s">
        <v>31</v>
      </c>
      <c r="J18" s="17">
        <f t="shared" si="1"/>
        <v>100305</v>
      </c>
      <c r="K18" s="17">
        <v>1</v>
      </c>
    </row>
    <row r="19" spans="1:11">
      <c r="A19" s="17">
        <f t="shared" si="0"/>
        <v>100306</v>
      </c>
      <c r="B19" s="17" t="s">
        <v>13314</v>
      </c>
      <c r="C19" s="17" t="s">
        <v>13304</v>
      </c>
      <c r="D19" s="23">
        <v>26</v>
      </c>
      <c r="E19" s="23">
        <f t="shared" si="2"/>
        <v>29</v>
      </c>
      <c r="F19" s="2" t="str">
        <f>VLOOKUP(G19,city!$A$4:$D$352,4,0)</f>
        <v>上海</v>
      </c>
      <c r="G19" s="3">
        <f t="shared" si="3"/>
        <v>3</v>
      </c>
      <c r="H19" s="3">
        <f>IF(VLOOKUP(G18,city!$K$4:$M$352,3,0)&gt;H18,H18+1,1)</f>
        <v>6</v>
      </c>
      <c r="I19" s="17" t="s">
        <v>31</v>
      </c>
      <c r="J19" s="17">
        <f t="shared" si="1"/>
        <v>100306</v>
      </c>
      <c r="K19" s="17">
        <v>-1</v>
      </c>
    </row>
    <row r="20" spans="1:11">
      <c r="A20" s="17">
        <f t="shared" si="0"/>
        <v>100401</v>
      </c>
      <c r="B20" s="17" t="s">
        <v>11627</v>
      </c>
      <c r="C20" s="17" t="s">
        <v>13305</v>
      </c>
      <c r="D20" s="23">
        <v>23</v>
      </c>
      <c r="E20" s="23">
        <f t="shared" si="2"/>
        <v>25</v>
      </c>
      <c r="F20" s="2" t="str">
        <f>VLOOKUP(G20,city!$A$4:$D$352,4,0)</f>
        <v>重庆</v>
      </c>
      <c r="G20" s="3">
        <f t="shared" si="3"/>
        <v>4</v>
      </c>
      <c r="H20" s="3">
        <f>IF(VLOOKUP(G19,city!$K$4:$M$352,3,0)&gt;H19,H19+1,1)</f>
        <v>1</v>
      </c>
      <c r="I20" s="17" t="s">
        <v>32</v>
      </c>
      <c r="J20" s="17">
        <f t="shared" si="1"/>
        <v>100401</v>
      </c>
      <c r="K20" s="17">
        <v>-1</v>
      </c>
    </row>
    <row r="21" spans="1:11">
      <c r="A21" s="17">
        <f t="shared" si="0"/>
        <v>100402</v>
      </c>
      <c r="B21" s="17" t="s">
        <v>11630</v>
      </c>
      <c r="C21" s="17" t="s">
        <v>13307</v>
      </c>
      <c r="D21" s="23">
        <v>15</v>
      </c>
      <c r="E21" s="23">
        <f t="shared" si="2"/>
        <v>17</v>
      </c>
      <c r="F21" s="2" t="str">
        <f>VLOOKUP(G21,city!$A$4:$D$352,4,0)</f>
        <v>重庆</v>
      </c>
      <c r="G21" s="3">
        <f t="shared" si="3"/>
        <v>4</v>
      </c>
      <c r="H21" s="3">
        <f>IF(VLOOKUP(G20,city!$K$4:$M$352,3,0)&gt;H20,H20+1,1)</f>
        <v>2</v>
      </c>
      <c r="I21" s="17" t="s">
        <v>32</v>
      </c>
      <c r="J21" s="17">
        <f t="shared" si="1"/>
        <v>100402</v>
      </c>
      <c r="K21" s="17">
        <v>-1</v>
      </c>
    </row>
    <row r="22" spans="1:11">
      <c r="A22" s="17">
        <f t="shared" si="0"/>
        <v>100403</v>
      </c>
      <c r="B22" s="17" t="s">
        <v>11625</v>
      </c>
      <c r="C22" s="17" t="s">
        <v>13308</v>
      </c>
      <c r="D22" s="23">
        <v>45</v>
      </c>
      <c r="E22" s="23">
        <f t="shared" si="2"/>
        <v>50</v>
      </c>
      <c r="F22" s="2" t="str">
        <f>VLOOKUP(G22,city!$A$4:$D$352,4,0)</f>
        <v>重庆</v>
      </c>
      <c r="G22" s="3">
        <f t="shared" si="3"/>
        <v>4</v>
      </c>
      <c r="H22" s="3">
        <f>IF(VLOOKUP(G21,city!$K$4:$M$352,3,0)&gt;H21,H21+1,1)</f>
        <v>3</v>
      </c>
      <c r="I22" s="17" t="s">
        <v>32</v>
      </c>
      <c r="J22" s="17">
        <f t="shared" si="1"/>
        <v>100403</v>
      </c>
      <c r="K22" s="17">
        <v>-1</v>
      </c>
    </row>
    <row r="23" spans="1:11">
      <c r="A23" s="17">
        <f t="shared" si="0"/>
        <v>100501</v>
      </c>
      <c r="B23" s="17" t="s">
        <v>13315</v>
      </c>
      <c r="C23" s="17" t="s">
        <v>13310</v>
      </c>
      <c r="D23" s="23">
        <v>11</v>
      </c>
      <c r="E23" s="23">
        <f t="shared" si="2"/>
        <v>12</v>
      </c>
      <c r="F23" s="2" t="str">
        <f>VLOOKUP(G23,city!$A$4:$D$352,4,0)</f>
        <v>石家庄</v>
      </c>
      <c r="G23" s="3">
        <f t="shared" si="3"/>
        <v>5</v>
      </c>
      <c r="H23" s="3">
        <f>IF(VLOOKUP(G22,city!$K$4:$M$352,3,0)&gt;H22,H22+1,1)</f>
        <v>1</v>
      </c>
      <c r="I23" s="17" t="s">
        <v>34</v>
      </c>
      <c r="J23" s="17">
        <f t="shared" si="1"/>
        <v>100501</v>
      </c>
      <c r="K23" s="17">
        <v>-1</v>
      </c>
    </row>
    <row r="24" spans="1:11">
      <c r="A24" s="17">
        <f t="shared" si="0"/>
        <v>100502</v>
      </c>
      <c r="B24" s="17" t="s">
        <v>13183</v>
      </c>
      <c r="C24" s="17" t="s">
        <v>13295</v>
      </c>
      <c r="D24" s="23">
        <v>4</v>
      </c>
      <c r="E24" s="23">
        <f t="shared" si="2"/>
        <v>4</v>
      </c>
      <c r="F24" s="2" t="str">
        <f>VLOOKUP(G24,city!$A$4:$D$352,4,0)</f>
        <v>石家庄</v>
      </c>
      <c r="G24" s="3">
        <f t="shared" si="3"/>
        <v>5</v>
      </c>
      <c r="H24" s="3">
        <f>IF(VLOOKUP(G23,city!$K$4:$M$352,3,0)&gt;H23,H23+1,1)</f>
        <v>2</v>
      </c>
      <c r="I24" s="17" t="s">
        <v>34</v>
      </c>
      <c r="J24" s="17">
        <f t="shared" si="1"/>
        <v>100502</v>
      </c>
      <c r="K24" s="17">
        <v>-1</v>
      </c>
    </row>
    <row r="25" spans="1:11">
      <c r="A25" s="17">
        <f t="shared" si="0"/>
        <v>100503</v>
      </c>
      <c r="B25" s="17" t="s">
        <v>13316</v>
      </c>
      <c r="C25" s="17" t="s">
        <v>13297</v>
      </c>
      <c r="D25" s="23">
        <v>12</v>
      </c>
      <c r="E25" s="23">
        <f t="shared" si="2"/>
        <v>13</v>
      </c>
      <c r="F25" s="2" t="str">
        <f>VLOOKUP(G25,city!$A$4:$D$352,4,0)</f>
        <v>石家庄</v>
      </c>
      <c r="G25" s="3">
        <f t="shared" si="3"/>
        <v>5</v>
      </c>
      <c r="H25" s="3">
        <f>IF(VLOOKUP(G24,city!$K$4:$M$352,3,0)&gt;H24,H24+1,1)</f>
        <v>3</v>
      </c>
      <c r="I25" s="17" t="s">
        <v>34</v>
      </c>
      <c r="J25" s="17">
        <f t="shared" si="1"/>
        <v>100503</v>
      </c>
      <c r="K25" s="17">
        <v>-1</v>
      </c>
    </row>
    <row r="26" spans="1:11">
      <c r="A26" s="17">
        <f t="shared" si="0"/>
        <v>100504</v>
      </c>
      <c r="B26" s="17" t="s">
        <v>13317</v>
      </c>
      <c r="C26" s="17" t="s">
        <v>13299</v>
      </c>
      <c r="D26" s="23">
        <v>68</v>
      </c>
      <c r="E26" s="23">
        <f t="shared" si="2"/>
        <v>75</v>
      </c>
      <c r="F26" s="2" t="str">
        <f>VLOOKUP(G26,city!$A$4:$D$352,4,0)</f>
        <v>石家庄</v>
      </c>
      <c r="G26" s="3">
        <f t="shared" si="3"/>
        <v>5</v>
      </c>
      <c r="H26" s="3">
        <f>IF(VLOOKUP(G25,city!$K$4:$M$352,3,0)&gt;H25,H25+1,1)</f>
        <v>4</v>
      </c>
      <c r="I26" s="17" t="s">
        <v>34</v>
      </c>
      <c r="J26" s="17">
        <f t="shared" si="1"/>
        <v>100504</v>
      </c>
      <c r="K26" s="17">
        <v>-1</v>
      </c>
    </row>
    <row r="27" spans="1:11">
      <c r="A27" s="17">
        <f t="shared" si="0"/>
        <v>100505</v>
      </c>
      <c r="B27" s="17" t="s">
        <v>13318</v>
      </c>
      <c r="C27" s="17" t="s">
        <v>13301</v>
      </c>
      <c r="D27" s="23">
        <v>25</v>
      </c>
      <c r="E27" s="23">
        <f t="shared" si="2"/>
        <v>28</v>
      </c>
      <c r="F27" s="2" t="str">
        <f>VLOOKUP(G27,city!$A$4:$D$352,4,0)</f>
        <v>石家庄</v>
      </c>
      <c r="G27" s="3">
        <f t="shared" si="3"/>
        <v>5</v>
      </c>
      <c r="H27" s="3">
        <f>IF(VLOOKUP(G26,city!$K$4:$M$352,3,0)&gt;H26,H26+1,1)</f>
        <v>5</v>
      </c>
      <c r="I27" s="17" t="s">
        <v>34</v>
      </c>
      <c r="J27" s="17">
        <f t="shared" si="1"/>
        <v>100505</v>
      </c>
      <c r="K27" s="17">
        <v>-1</v>
      </c>
    </row>
    <row r="28" spans="1:11">
      <c r="A28" s="17">
        <f t="shared" si="0"/>
        <v>100601</v>
      </c>
      <c r="B28" s="17" t="s">
        <v>13189</v>
      </c>
      <c r="C28" s="17" t="s">
        <v>13302</v>
      </c>
      <c r="D28" s="23">
        <v>58</v>
      </c>
      <c r="E28" s="23">
        <f t="shared" si="2"/>
        <v>64</v>
      </c>
      <c r="F28" s="2" t="str">
        <f>VLOOKUP(G28,city!$A$4:$D$352,4,0)</f>
        <v>唐山</v>
      </c>
      <c r="G28" s="3">
        <f t="shared" si="3"/>
        <v>6</v>
      </c>
      <c r="H28" s="3">
        <f>IF(VLOOKUP(G27,city!$K$4:$M$352,3,0)&gt;H27,H27+1,1)</f>
        <v>1</v>
      </c>
      <c r="I28" s="17" t="s">
        <v>35</v>
      </c>
      <c r="J28" s="17">
        <f t="shared" si="1"/>
        <v>100601</v>
      </c>
      <c r="K28" s="17">
        <v>-1</v>
      </c>
    </row>
    <row r="29" spans="1:11">
      <c r="A29" s="17">
        <f t="shared" si="0"/>
        <v>100602</v>
      </c>
      <c r="B29" s="17" t="s">
        <v>13319</v>
      </c>
      <c r="C29" s="17" t="s">
        <v>13304</v>
      </c>
      <c r="D29" s="23">
        <v>18</v>
      </c>
      <c r="E29" s="23">
        <f t="shared" si="2"/>
        <v>20</v>
      </c>
      <c r="F29" s="2" t="str">
        <f>VLOOKUP(G29,city!$A$4:$D$352,4,0)</f>
        <v>唐山</v>
      </c>
      <c r="G29" s="3">
        <f t="shared" si="3"/>
        <v>6</v>
      </c>
      <c r="H29" s="3">
        <f>IF(VLOOKUP(G28,city!$K$4:$M$352,3,0)&gt;H28,H28+1,1)</f>
        <v>2</v>
      </c>
      <c r="I29" s="17" t="s">
        <v>35</v>
      </c>
      <c r="J29" s="17">
        <f t="shared" si="1"/>
        <v>100602</v>
      </c>
      <c r="K29" s="17">
        <v>-1</v>
      </c>
    </row>
    <row r="30" spans="1:11">
      <c r="A30" s="17">
        <f t="shared" si="0"/>
        <v>100603</v>
      </c>
      <c r="B30" s="17" t="s">
        <v>13320</v>
      </c>
      <c r="C30" s="17" t="s">
        <v>13305</v>
      </c>
      <c r="D30" s="23">
        <v>57</v>
      </c>
      <c r="E30" s="23">
        <f t="shared" si="2"/>
        <v>63</v>
      </c>
      <c r="F30" s="2" t="str">
        <f>VLOOKUP(G30,city!$A$4:$D$352,4,0)</f>
        <v>唐山</v>
      </c>
      <c r="G30" s="3">
        <f t="shared" si="3"/>
        <v>6</v>
      </c>
      <c r="H30" s="3">
        <f>IF(VLOOKUP(G29,city!$K$4:$M$352,3,0)&gt;H29,H29+1,1)</f>
        <v>3</v>
      </c>
      <c r="I30" s="17" t="s">
        <v>35</v>
      </c>
      <c r="J30" s="17">
        <f t="shared" si="1"/>
        <v>100603</v>
      </c>
      <c r="K30" s="17">
        <v>-1</v>
      </c>
    </row>
    <row r="31" spans="1:11">
      <c r="A31" s="17">
        <f t="shared" si="0"/>
        <v>100604</v>
      </c>
      <c r="B31" s="17" t="s">
        <v>13321</v>
      </c>
      <c r="C31" s="17" t="s">
        <v>13307</v>
      </c>
      <c r="D31" s="23">
        <v>46</v>
      </c>
      <c r="E31" s="23">
        <f t="shared" si="2"/>
        <v>51</v>
      </c>
      <c r="F31" s="2" t="str">
        <f>VLOOKUP(G31,city!$A$4:$D$352,4,0)</f>
        <v>唐山</v>
      </c>
      <c r="G31" s="3">
        <f t="shared" si="3"/>
        <v>6</v>
      </c>
      <c r="H31" s="3">
        <f>IF(VLOOKUP(G30,city!$K$4:$M$352,3,0)&gt;H30,H30+1,1)</f>
        <v>4</v>
      </c>
      <c r="I31" s="17" t="s">
        <v>35</v>
      </c>
      <c r="J31" s="17">
        <f t="shared" si="1"/>
        <v>100604</v>
      </c>
      <c r="K31" s="17">
        <v>-1</v>
      </c>
    </row>
    <row r="32" spans="1:11">
      <c r="A32" s="17">
        <f t="shared" si="0"/>
        <v>100605</v>
      </c>
      <c r="B32" s="17" t="s">
        <v>13322</v>
      </c>
      <c r="C32" s="17" t="s">
        <v>13308</v>
      </c>
      <c r="D32" s="23">
        <v>21</v>
      </c>
      <c r="E32" s="23">
        <f t="shared" si="2"/>
        <v>23</v>
      </c>
      <c r="F32" s="2" t="str">
        <f>VLOOKUP(G32,city!$A$4:$D$352,4,0)</f>
        <v>唐山</v>
      </c>
      <c r="G32" s="3">
        <f t="shared" si="3"/>
        <v>6</v>
      </c>
      <c r="H32" s="3">
        <f>IF(VLOOKUP(G31,city!$K$4:$M$352,3,0)&gt;H31,H31+1,1)</f>
        <v>5</v>
      </c>
      <c r="I32" s="17" t="s">
        <v>35</v>
      </c>
      <c r="J32" s="17">
        <f t="shared" si="1"/>
        <v>100605</v>
      </c>
      <c r="K32" s="17">
        <v>-1</v>
      </c>
    </row>
    <row r="33" spans="1:11">
      <c r="A33" s="17">
        <f t="shared" si="0"/>
        <v>100701</v>
      </c>
      <c r="B33" s="17" t="s">
        <v>13323</v>
      </c>
      <c r="C33" s="17" t="s">
        <v>13310</v>
      </c>
      <c r="D33" s="23">
        <v>15</v>
      </c>
      <c r="E33" s="23">
        <f t="shared" si="2"/>
        <v>17</v>
      </c>
      <c r="F33" s="2" t="str">
        <f>VLOOKUP(G33,city!$A$4:$D$352,4,0)</f>
        <v>秦皇岛</v>
      </c>
      <c r="G33" s="3">
        <f t="shared" si="3"/>
        <v>7</v>
      </c>
      <c r="H33" s="3">
        <f>IF(VLOOKUP(G32,city!$K$4:$M$352,3,0)&gt;H32,H32+1,1)</f>
        <v>1</v>
      </c>
      <c r="I33" s="17" t="s">
        <v>36</v>
      </c>
      <c r="J33" s="17">
        <f t="shared" si="1"/>
        <v>100701</v>
      </c>
      <c r="K33" s="17">
        <v>-1</v>
      </c>
    </row>
    <row r="34" spans="1:11">
      <c r="A34" s="17">
        <f t="shared" si="0"/>
        <v>100702</v>
      </c>
      <c r="B34" s="17" t="s">
        <v>13324</v>
      </c>
      <c r="C34" s="17" t="s">
        <v>13295</v>
      </c>
      <c r="D34" s="23">
        <v>108</v>
      </c>
      <c r="E34" s="23">
        <f t="shared" si="2"/>
        <v>119</v>
      </c>
      <c r="F34" s="2" t="str">
        <f>VLOOKUP(G34,city!$A$4:$D$352,4,0)</f>
        <v>秦皇岛</v>
      </c>
      <c r="G34" s="3">
        <f t="shared" si="3"/>
        <v>7</v>
      </c>
      <c r="H34" s="3">
        <f>IF(VLOOKUP(G33,city!$K$4:$M$352,3,0)&gt;H33,H33+1,1)</f>
        <v>2</v>
      </c>
      <c r="I34" s="17" t="s">
        <v>36</v>
      </c>
      <c r="J34" s="17">
        <f t="shared" si="1"/>
        <v>100702</v>
      </c>
      <c r="K34" s="17">
        <v>-1</v>
      </c>
    </row>
    <row r="35" spans="1:11">
      <c r="A35" s="17">
        <f t="shared" si="0"/>
        <v>100703</v>
      </c>
      <c r="B35" s="17" t="s">
        <v>13325</v>
      </c>
      <c r="C35" s="17" t="s">
        <v>13297</v>
      </c>
      <c r="D35" s="23">
        <v>15</v>
      </c>
      <c r="E35" s="23">
        <f t="shared" si="2"/>
        <v>17</v>
      </c>
      <c r="F35" s="2" t="str">
        <f>VLOOKUP(G35,city!$A$4:$D$352,4,0)</f>
        <v>秦皇岛</v>
      </c>
      <c r="G35" s="3">
        <f t="shared" si="3"/>
        <v>7</v>
      </c>
      <c r="H35" s="3">
        <f>IF(VLOOKUP(G34,city!$K$4:$M$352,3,0)&gt;H34,H34+1,1)</f>
        <v>3</v>
      </c>
      <c r="I35" s="17" t="s">
        <v>36</v>
      </c>
      <c r="J35" s="17">
        <f t="shared" si="1"/>
        <v>100703</v>
      </c>
      <c r="K35" s="17">
        <v>-1</v>
      </c>
    </row>
    <row r="36" spans="1:11">
      <c r="A36" s="17">
        <f t="shared" si="0"/>
        <v>100704</v>
      </c>
      <c r="B36" s="17" t="s">
        <v>13326</v>
      </c>
      <c r="C36" s="17" t="s">
        <v>13299</v>
      </c>
      <c r="D36" s="23">
        <v>19</v>
      </c>
      <c r="E36" s="23">
        <f t="shared" si="2"/>
        <v>21</v>
      </c>
      <c r="F36" s="2" t="str">
        <f>VLOOKUP(G36,city!$A$4:$D$352,4,0)</f>
        <v>秦皇岛</v>
      </c>
      <c r="G36" s="3">
        <f t="shared" si="3"/>
        <v>7</v>
      </c>
      <c r="H36" s="3">
        <f>IF(VLOOKUP(G35,city!$K$4:$M$352,3,0)&gt;H35,H35+1,1)</f>
        <v>4</v>
      </c>
      <c r="I36" s="17" t="s">
        <v>36</v>
      </c>
      <c r="J36" s="17">
        <f t="shared" si="1"/>
        <v>100704</v>
      </c>
      <c r="K36" s="17">
        <v>-1</v>
      </c>
    </row>
    <row r="37" spans="1:11">
      <c r="A37" s="17">
        <f t="shared" si="0"/>
        <v>100705</v>
      </c>
      <c r="B37" s="17" t="s">
        <v>13327</v>
      </c>
      <c r="C37" s="17" t="s">
        <v>13301</v>
      </c>
      <c r="D37" s="23">
        <v>11</v>
      </c>
      <c r="E37" s="23">
        <f t="shared" si="2"/>
        <v>12</v>
      </c>
      <c r="F37" s="2" t="str">
        <f>VLOOKUP(G37,city!$A$4:$D$352,4,0)</f>
        <v>秦皇岛</v>
      </c>
      <c r="G37" s="3">
        <f t="shared" si="3"/>
        <v>7</v>
      </c>
      <c r="H37" s="3">
        <f>IF(VLOOKUP(G36,city!$K$4:$M$352,3,0)&gt;H36,H36+1,1)</f>
        <v>5</v>
      </c>
      <c r="I37" s="17" t="s">
        <v>36</v>
      </c>
      <c r="J37" s="17">
        <f t="shared" si="1"/>
        <v>100705</v>
      </c>
      <c r="K37" s="17">
        <v>-1</v>
      </c>
    </row>
    <row r="38" spans="1:11">
      <c r="A38" s="17">
        <f t="shared" si="0"/>
        <v>100801</v>
      </c>
      <c r="B38" s="17" t="s">
        <v>13191</v>
      </c>
      <c r="C38" s="17" t="s">
        <v>13302</v>
      </c>
      <c r="D38" s="23">
        <v>25</v>
      </c>
      <c r="E38" s="23">
        <f t="shared" si="2"/>
        <v>28</v>
      </c>
      <c r="F38" s="2" t="str">
        <f>VLOOKUP(G38,city!$A$4:$D$352,4,0)</f>
        <v>邯郸</v>
      </c>
      <c r="G38" s="3">
        <f t="shared" si="3"/>
        <v>8</v>
      </c>
      <c r="H38" s="3">
        <f>IF(VLOOKUP(G37,city!$K$4:$M$352,3,0)&gt;H37,H37+1,1)</f>
        <v>1</v>
      </c>
      <c r="I38" s="17" t="s">
        <v>37</v>
      </c>
      <c r="J38" s="17">
        <f t="shared" si="1"/>
        <v>100801</v>
      </c>
      <c r="K38" s="17">
        <v>-1</v>
      </c>
    </row>
    <row r="39" spans="1:11">
      <c r="A39" s="17">
        <f t="shared" si="0"/>
        <v>100802</v>
      </c>
      <c r="B39" s="17" t="s">
        <v>13328</v>
      </c>
      <c r="C39" s="17" t="s">
        <v>13304</v>
      </c>
      <c r="D39" s="23">
        <v>37</v>
      </c>
      <c r="E39" s="23">
        <f t="shared" si="2"/>
        <v>41</v>
      </c>
      <c r="F39" s="2" t="str">
        <f>VLOOKUP(G39,city!$A$4:$D$352,4,0)</f>
        <v>邯郸</v>
      </c>
      <c r="G39" s="3">
        <f t="shared" si="3"/>
        <v>8</v>
      </c>
      <c r="H39" s="3">
        <f>IF(VLOOKUP(G38,city!$K$4:$M$352,3,0)&gt;H38,H38+1,1)</f>
        <v>2</v>
      </c>
      <c r="I39" s="17" t="s">
        <v>37</v>
      </c>
      <c r="J39" s="17">
        <f t="shared" si="1"/>
        <v>100802</v>
      </c>
      <c r="K39" s="17">
        <v>-1</v>
      </c>
    </row>
    <row r="40" spans="1:11">
      <c r="A40" s="17">
        <f t="shared" si="0"/>
        <v>100803</v>
      </c>
      <c r="B40" s="17" t="s">
        <v>13329</v>
      </c>
      <c r="C40" s="17" t="s">
        <v>13305</v>
      </c>
      <c r="D40" s="23">
        <v>4</v>
      </c>
      <c r="E40" s="23">
        <f t="shared" si="2"/>
        <v>4</v>
      </c>
      <c r="F40" s="2" t="str">
        <f>VLOOKUP(G40,city!$A$4:$D$352,4,0)</f>
        <v>邯郸</v>
      </c>
      <c r="G40" s="3">
        <f t="shared" si="3"/>
        <v>8</v>
      </c>
      <c r="H40" s="3">
        <f>IF(VLOOKUP(G39,city!$K$4:$M$352,3,0)&gt;H39,H39+1,1)</f>
        <v>3</v>
      </c>
      <c r="I40" s="17" t="s">
        <v>37</v>
      </c>
      <c r="J40" s="17">
        <f t="shared" si="1"/>
        <v>100803</v>
      </c>
      <c r="K40" s="17">
        <v>-1</v>
      </c>
    </row>
    <row r="41" spans="1:11">
      <c r="A41" s="17">
        <f t="shared" si="0"/>
        <v>100804</v>
      </c>
      <c r="B41" s="17" t="s">
        <v>13330</v>
      </c>
      <c r="C41" s="17" t="s">
        <v>13307</v>
      </c>
      <c r="D41" s="23">
        <v>10</v>
      </c>
      <c r="E41" s="23">
        <f t="shared" si="2"/>
        <v>11</v>
      </c>
      <c r="F41" s="2" t="str">
        <f>VLOOKUP(G41,city!$A$4:$D$352,4,0)</f>
        <v>邯郸</v>
      </c>
      <c r="G41" s="3">
        <f t="shared" si="3"/>
        <v>8</v>
      </c>
      <c r="H41" s="3">
        <f>IF(VLOOKUP(G40,city!$K$4:$M$352,3,0)&gt;H40,H40+1,1)</f>
        <v>4</v>
      </c>
      <c r="I41" s="17" t="s">
        <v>37</v>
      </c>
      <c r="J41" s="17">
        <f t="shared" si="1"/>
        <v>100804</v>
      </c>
      <c r="K41" s="17">
        <v>-1</v>
      </c>
    </row>
    <row r="42" spans="1:11">
      <c r="A42" s="17">
        <f t="shared" si="0"/>
        <v>100805</v>
      </c>
      <c r="B42" s="17" t="s">
        <v>13331</v>
      </c>
      <c r="C42" s="17" t="s">
        <v>13308</v>
      </c>
      <c r="D42" s="23">
        <v>25</v>
      </c>
      <c r="E42" s="23">
        <f t="shared" si="2"/>
        <v>28</v>
      </c>
      <c r="F42" s="2" t="str">
        <f>VLOOKUP(G42,city!$A$4:$D$352,4,0)</f>
        <v>邯郸</v>
      </c>
      <c r="G42" s="3">
        <f t="shared" si="3"/>
        <v>8</v>
      </c>
      <c r="H42" s="3">
        <f>IF(VLOOKUP(G41,city!$K$4:$M$352,3,0)&gt;H41,H41+1,1)</f>
        <v>5</v>
      </c>
      <c r="I42" s="17" t="s">
        <v>37</v>
      </c>
      <c r="J42" s="17">
        <f t="shared" si="1"/>
        <v>100805</v>
      </c>
      <c r="K42" s="17">
        <v>-1</v>
      </c>
    </row>
    <row r="43" spans="1:11">
      <c r="A43" s="17">
        <f t="shared" si="0"/>
        <v>100901</v>
      </c>
      <c r="B43" s="17" t="s">
        <v>13332</v>
      </c>
      <c r="C43" s="17" t="s">
        <v>13310</v>
      </c>
      <c r="D43" s="23">
        <v>15</v>
      </c>
      <c r="E43" s="23">
        <f t="shared" si="2"/>
        <v>17</v>
      </c>
      <c r="F43" s="2" t="str">
        <f>VLOOKUP(G43,city!$A$4:$D$352,4,0)</f>
        <v>邢台</v>
      </c>
      <c r="G43" s="3">
        <f t="shared" si="3"/>
        <v>9</v>
      </c>
      <c r="H43" s="3">
        <f>IF(VLOOKUP(G42,city!$K$4:$M$352,3,0)&gt;H42,H42+1,1)</f>
        <v>1</v>
      </c>
      <c r="I43" s="17" t="s">
        <v>38</v>
      </c>
      <c r="J43" s="17">
        <f t="shared" si="1"/>
        <v>100901</v>
      </c>
      <c r="K43" s="17">
        <v>-1</v>
      </c>
    </row>
    <row r="44" spans="1:11">
      <c r="A44" s="17">
        <f t="shared" si="0"/>
        <v>100902</v>
      </c>
      <c r="B44" s="17" t="s">
        <v>13333</v>
      </c>
      <c r="C44" s="17" t="s">
        <v>13295</v>
      </c>
      <c r="D44" s="23">
        <v>45</v>
      </c>
      <c r="E44" s="23">
        <f t="shared" si="2"/>
        <v>50</v>
      </c>
      <c r="F44" s="2" t="str">
        <f>VLOOKUP(G44,city!$A$4:$D$352,4,0)</f>
        <v>邢台</v>
      </c>
      <c r="G44" s="3">
        <f t="shared" si="3"/>
        <v>9</v>
      </c>
      <c r="H44" s="3">
        <f>IF(VLOOKUP(G43,city!$K$4:$M$352,3,0)&gt;H43,H43+1,1)</f>
        <v>2</v>
      </c>
      <c r="I44" s="17" t="s">
        <v>38</v>
      </c>
      <c r="J44" s="17">
        <f t="shared" si="1"/>
        <v>100902</v>
      </c>
      <c r="K44" s="17">
        <v>-1</v>
      </c>
    </row>
    <row r="45" spans="1:11">
      <c r="A45" s="17">
        <f t="shared" si="0"/>
        <v>100903</v>
      </c>
      <c r="B45" s="17" t="s">
        <v>13334</v>
      </c>
      <c r="C45" s="17" t="s">
        <v>13297</v>
      </c>
      <c r="D45" s="23">
        <v>10</v>
      </c>
      <c r="E45" s="23">
        <f t="shared" si="2"/>
        <v>11</v>
      </c>
      <c r="F45" s="2" t="str">
        <f>VLOOKUP(G45,city!$A$4:$D$352,4,0)</f>
        <v>邢台</v>
      </c>
      <c r="G45" s="3">
        <f t="shared" si="3"/>
        <v>9</v>
      </c>
      <c r="H45" s="3">
        <f>IF(VLOOKUP(G44,city!$K$4:$M$352,3,0)&gt;H44,H44+1,1)</f>
        <v>3</v>
      </c>
      <c r="I45" s="17" t="s">
        <v>38</v>
      </c>
      <c r="J45" s="17">
        <f t="shared" si="1"/>
        <v>100903</v>
      </c>
      <c r="K45" s="17">
        <v>-1</v>
      </c>
    </row>
    <row r="46" spans="1:11">
      <c r="A46" s="17">
        <f t="shared" si="0"/>
        <v>100904</v>
      </c>
      <c r="B46" s="17" t="s">
        <v>13335</v>
      </c>
      <c r="C46" s="17" t="s">
        <v>13299</v>
      </c>
      <c r="D46" s="23">
        <v>24</v>
      </c>
      <c r="E46" s="23">
        <f t="shared" si="2"/>
        <v>26</v>
      </c>
      <c r="F46" s="2" t="str">
        <f>VLOOKUP(G46,city!$A$4:$D$352,4,0)</f>
        <v>邢台</v>
      </c>
      <c r="G46" s="3">
        <f t="shared" si="3"/>
        <v>9</v>
      </c>
      <c r="H46" s="3">
        <f>IF(VLOOKUP(G45,city!$K$4:$M$352,3,0)&gt;H45,H45+1,1)</f>
        <v>4</v>
      </c>
      <c r="I46" s="17" t="s">
        <v>38</v>
      </c>
      <c r="J46" s="17">
        <f t="shared" si="1"/>
        <v>100904</v>
      </c>
      <c r="K46" s="17">
        <v>-1</v>
      </c>
    </row>
    <row r="47" spans="1:11">
      <c r="A47" s="17">
        <f t="shared" si="0"/>
        <v>100905</v>
      </c>
      <c r="B47" s="17" t="s">
        <v>13336</v>
      </c>
      <c r="C47" s="17" t="s">
        <v>13301</v>
      </c>
      <c r="D47" s="23">
        <v>65</v>
      </c>
      <c r="E47" s="23">
        <f t="shared" si="2"/>
        <v>72</v>
      </c>
      <c r="F47" s="2" t="str">
        <f>VLOOKUP(G47,city!$A$4:$D$352,4,0)</f>
        <v>邢台</v>
      </c>
      <c r="G47" s="3">
        <f t="shared" si="3"/>
        <v>9</v>
      </c>
      <c r="H47" s="3">
        <f>IF(VLOOKUP(G46,city!$K$4:$M$352,3,0)&gt;H46,H46+1,1)</f>
        <v>5</v>
      </c>
      <c r="I47" s="17" t="s">
        <v>38</v>
      </c>
      <c r="J47" s="17">
        <f t="shared" si="1"/>
        <v>100905</v>
      </c>
      <c r="K47" s="17">
        <v>-1</v>
      </c>
    </row>
    <row r="48" spans="1:11">
      <c r="A48" s="17">
        <f t="shared" si="0"/>
        <v>101001</v>
      </c>
      <c r="B48" s="17" t="s">
        <v>13337</v>
      </c>
      <c r="C48" s="17" t="s">
        <v>13302</v>
      </c>
      <c r="D48" s="23">
        <v>19</v>
      </c>
      <c r="E48" s="23">
        <f t="shared" si="2"/>
        <v>21</v>
      </c>
      <c r="F48" s="2" t="str">
        <f>VLOOKUP(G48,city!$A$4:$D$352,4,0)</f>
        <v>保定</v>
      </c>
      <c r="G48" s="3">
        <f t="shared" si="3"/>
        <v>10</v>
      </c>
      <c r="H48" s="3">
        <f>IF(VLOOKUP(G47,city!$K$4:$M$352,3,0)&gt;H47,H47+1,1)</f>
        <v>1</v>
      </c>
      <c r="I48" s="17" t="s">
        <v>39</v>
      </c>
      <c r="J48" s="17">
        <f t="shared" si="1"/>
        <v>101001</v>
      </c>
      <c r="K48" s="17">
        <v>-1</v>
      </c>
    </row>
    <row r="49" spans="1:11">
      <c r="A49" s="17">
        <f t="shared" si="0"/>
        <v>101002</v>
      </c>
      <c r="B49" s="17" t="s">
        <v>13338</v>
      </c>
      <c r="C49" s="17" t="s">
        <v>13304</v>
      </c>
      <c r="D49" s="23">
        <v>17</v>
      </c>
      <c r="E49" s="23">
        <f t="shared" si="2"/>
        <v>19</v>
      </c>
      <c r="F49" s="2" t="str">
        <f>VLOOKUP(G49,city!$A$4:$D$352,4,0)</f>
        <v>保定</v>
      </c>
      <c r="G49" s="3">
        <f t="shared" si="3"/>
        <v>10</v>
      </c>
      <c r="H49" s="3">
        <f>IF(VLOOKUP(G48,city!$K$4:$M$352,3,0)&gt;H48,H48+1,1)</f>
        <v>2</v>
      </c>
      <c r="I49" s="17" t="s">
        <v>39</v>
      </c>
      <c r="J49" s="17">
        <f t="shared" si="1"/>
        <v>101002</v>
      </c>
      <c r="K49" s="17">
        <v>-1</v>
      </c>
    </row>
    <row r="50" spans="1:11">
      <c r="A50" s="17">
        <f t="shared" si="0"/>
        <v>101003</v>
      </c>
      <c r="B50" s="17" t="s">
        <v>13339</v>
      </c>
      <c r="C50" s="17" t="s">
        <v>13305</v>
      </c>
      <c r="D50" s="23">
        <v>15</v>
      </c>
      <c r="E50" s="23">
        <f t="shared" si="2"/>
        <v>17</v>
      </c>
      <c r="F50" s="2" t="str">
        <f>VLOOKUP(G50,city!$A$4:$D$352,4,0)</f>
        <v>保定</v>
      </c>
      <c r="G50" s="3">
        <f t="shared" si="3"/>
        <v>10</v>
      </c>
      <c r="H50" s="3">
        <f>IF(VLOOKUP(G49,city!$K$4:$M$352,3,0)&gt;H49,H49+1,1)</f>
        <v>3</v>
      </c>
      <c r="I50" s="17" t="s">
        <v>39</v>
      </c>
      <c r="J50" s="17">
        <f t="shared" si="1"/>
        <v>101003</v>
      </c>
      <c r="K50" s="17">
        <v>-1</v>
      </c>
    </row>
    <row r="51" spans="1:11">
      <c r="A51" s="17">
        <f t="shared" si="0"/>
        <v>101004</v>
      </c>
      <c r="B51" s="17" t="s">
        <v>13340</v>
      </c>
      <c r="C51" s="17" t="s">
        <v>13307</v>
      </c>
      <c r="D51" s="23">
        <v>35</v>
      </c>
      <c r="E51" s="23">
        <f t="shared" si="2"/>
        <v>39</v>
      </c>
      <c r="F51" s="2" t="str">
        <f>VLOOKUP(G51,city!$A$4:$D$352,4,0)</f>
        <v>保定</v>
      </c>
      <c r="G51" s="3">
        <f t="shared" si="3"/>
        <v>10</v>
      </c>
      <c r="H51" s="3">
        <f>IF(VLOOKUP(G50,city!$K$4:$M$352,3,0)&gt;H50,H50+1,1)</f>
        <v>4</v>
      </c>
      <c r="I51" s="17" t="s">
        <v>39</v>
      </c>
      <c r="J51" s="17">
        <f t="shared" si="1"/>
        <v>101004</v>
      </c>
      <c r="K51" s="17">
        <v>-1</v>
      </c>
    </row>
    <row r="52" spans="1:11">
      <c r="A52" s="17">
        <f t="shared" si="0"/>
        <v>101005</v>
      </c>
      <c r="B52" s="17" t="s">
        <v>13341</v>
      </c>
      <c r="C52" s="17" t="s">
        <v>13308</v>
      </c>
      <c r="D52" s="23">
        <v>48</v>
      </c>
      <c r="E52" s="23">
        <f t="shared" si="2"/>
        <v>53</v>
      </c>
      <c r="F52" s="2" t="str">
        <f>VLOOKUP(G52,city!$A$4:$D$352,4,0)</f>
        <v>保定</v>
      </c>
      <c r="G52" s="3">
        <f t="shared" si="3"/>
        <v>10</v>
      </c>
      <c r="H52" s="3">
        <f>IF(VLOOKUP(G51,city!$K$4:$M$352,3,0)&gt;H51,H51+1,1)</f>
        <v>5</v>
      </c>
      <c r="I52" s="17" t="s">
        <v>39</v>
      </c>
      <c r="J52" s="17">
        <f t="shared" si="1"/>
        <v>101005</v>
      </c>
      <c r="K52" s="17">
        <v>-1</v>
      </c>
    </row>
    <row r="53" spans="1:11">
      <c r="A53" s="17">
        <f t="shared" si="0"/>
        <v>101101</v>
      </c>
      <c r="B53" s="17" t="s">
        <v>13342</v>
      </c>
      <c r="C53" s="17" t="s">
        <v>13310</v>
      </c>
      <c r="D53" s="23">
        <v>13</v>
      </c>
      <c r="E53" s="23">
        <f t="shared" si="2"/>
        <v>14</v>
      </c>
      <c r="F53" s="2" t="str">
        <f>VLOOKUP(G53,city!$A$4:$D$352,4,0)</f>
        <v>张家口</v>
      </c>
      <c r="G53" s="3">
        <f t="shared" si="3"/>
        <v>11</v>
      </c>
      <c r="H53" s="3">
        <f>IF(VLOOKUP(G52,city!$K$4:$M$352,3,0)&gt;H52,H52+1,1)</f>
        <v>1</v>
      </c>
      <c r="I53" s="17" t="s">
        <v>40</v>
      </c>
      <c r="J53" s="17">
        <f t="shared" si="1"/>
        <v>101101</v>
      </c>
      <c r="K53" s="17">
        <v>-1</v>
      </c>
    </row>
    <row r="54" spans="1:11">
      <c r="A54" s="17">
        <f t="shared" si="0"/>
        <v>101102</v>
      </c>
      <c r="B54" s="17" t="s">
        <v>13343</v>
      </c>
      <c r="C54" s="17" t="s">
        <v>13295</v>
      </c>
      <c r="D54" s="23">
        <v>99</v>
      </c>
      <c r="E54" s="23">
        <f t="shared" si="2"/>
        <v>109</v>
      </c>
      <c r="F54" s="2" t="str">
        <f>VLOOKUP(G54,city!$A$4:$D$352,4,0)</f>
        <v>张家口</v>
      </c>
      <c r="G54" s="3">
        <f t="shared" si="3"/>
        <v>11</v>
      </c>
      <c r="H54" s="3">
        <f>IF(VLOOKUP(G53,city!$K$4:$M$352,3,0)&gt;H53,H53+1,1)</f>
        <v>2</v>
      </c>
      <c r="I54" s="17" t="s">
        <v>40</v>
      </c>
      <c r="J54" s="17">
        <f t="shared" si="1"/>
        <v>101102</v>
      </c>
      <c r="K54" s="17">
        <v>-1</v>
      </c>
    </row>
    <row r="55" spans="1:11">
      <c r="A55" s="17">
        <f t="shared" si="0"/>
        <v>101103</v>
      </c>
      <c r="B55" s="17" t="s">
        <v>13344</v>
      </c>
      <c r="C55" s="17" t="s">
        <v>13297</v>
      </c>
      <c r="D55" s="23">
        <v>28</v>
      </c>
      <c r="E55" s="23">
        <f t="shared" si="2"/>
        <v>31</v>
      </c>
      <c r="F55" s="2" t="str">
        <f>VLOOKUP(G55,city!$A$4:$D$352,4,0)</f>
        <v>张家口</v>
      </c>
      <c r="G55" s="3">
        <f t="shared" si="3"/>
        <v>11</v>
      </c>
      <c r="H55" s="3">
        <f>IF(VLOOKUP(G54,city!$K$4:$M$352,3,0)&gt;H54,H54+1,1)</f>
        <v>3</v>
      </c>
      <c r="I55" s="17" t="s">
        <v>40</v>
      </c>
      <c r="J55" s="17">
        <f t="shared" si="1"/>
        <v>101103</v>
      </c>
      <c r="K55" s="17">
        <v>-1</v>
      </c>
    </row>
    <row r="56" spans="1:11">
      <c r="A56" s="17">
        <f t="shared" si="0"/>
        <v>101104</v>
      </c>
      <c r="B56" s="17" t="s">
        <v>13345</v>
      </c>
      <c r="C56" s="17" t="s">
        <v>13299</v>
      </c>
      <c r="D56" s="23">
        <v>9</v>
      </c>
      <c r="E56" s="23">
        <f t="shared" si="2"/>
        <v>10</v>
      </c>
      <c r="F56" s="2" t="str">
        <f>VLOOKUP(G56,city!$A$4:$D$352,4,0)</f>
        <v>张家口</v>
      </c>
      <c r="G56" s="3">
        <f t="shared" si="3"/>
        <v>11</v>
      </c>
      <c r="H56" s="3">
        <f>IF(VLOOKUP(G55,city!$K$4:$M$352,3,0)&gt;H55,H55+1,1)</f>
        <v>4</v>
      </c>
      <c r="I56" s="17" t="s">
        <v>40</v>
      </c>
      <c r="J56" s="17">
        <f t="shared" si="1"/>
        <v>101104</v>
      </c>
      <c r="K56" s="17">
        <v>-1</v>
      </c>
    </row>
    <row r="57" spans="1:11">
      <c r="A57" s="17">
        <f t="shared" si="0"/>
        <v>101105</v>
      </c>
      <c r="B57" s="17" t="s">
        <v>13346</v>
      </c>
      <c r="C57" s="17" t="s">
        <v>13301</v>
      </c>
      <c r="D57" s="23">
        <v>9</v>
      </c>
      <c r="E57" s="23">
        <f t="shared" si="2"/>
        <v>10</v>
      </c>
      <c r="F57" s="2" t="str">
        <f>VLOOKUP(G57,city!$A$4:$D$352,4,0)</f>
        <v>张家口</v>
      </c>
      <c r="G57" s="3">
        <f t="shared" si="3"/>
        <v>11</v>
      </c>
      <c r="H57" s="3">
        <f>IF(VLOOKUP(G56,city!$K$4:$M$352,3,0)&gt;H56,H56+1,1)</f>
        <v>5</v>
      </c>
      <c r="I57" s="17" t="s">
        <v>40</v>
      </c>
      <c r="J57" s="17">
        <f t="shared" si="1"/>
        <v>101105</v>
      </c>
      <c r="K57" s="17">
        <v>-1</v>
      </c>
    </row>
    <row r="58" spans="1:11">
      <c r="A58" s="17">
        <f t="shared" si="0"/>
        <v>101201</v>
      </c>
      <c r="B58" s="17" t="s">
        <v>13347</v>
      </c>
      <c r="C58" s="17" t="s">
        <v>13302</v>
      </c>
      <c r="D58" s="23">
        <v>20</v>
      </c>
      <c r="E58" s="23">
        <f t="shared" si="2"/>
        <v>22</v>
      </c>
      <c r="F58" s="2" t="str">
        <f>VLOOKUP(G58,city!$A$4:$D$352,4,0)</f>
        <v>承德</v>
      </c>
      <c r="G58" s="3">
        <f t="shared" si="3"/>
        <v>12</v>
      </c>
      <c r="H58" s="3">
        <f>IF(VLOOKUP(G57,city!$K$4:$M$352,3,0)&gt;H57,H57+1,1)</f>
        <v>1</v>
      </c>
      <c r="I58" s="17" t="s">
        <v>41</v>
      </c>
      <c r="J58" s="17">
        <f t="shared" si="1"/>
        <v>101201</v>
      </c>
      <c r="K58" s="17">
        <v>-1</v>
      </c>
    </row>
    <row r="59" spans="1:11">
      <c r="A59" s="17">
        <f t="shared" si="0"/>
        <v>101202</v>
      </c>
      <c r="B59" s="17" t="s">
        <v>13348</v>
      </c>
      <c r="C59" s="17" t="s">
        <v>13304</v>
      </c>
      <c r="D59" s="23">
        <v>98</v>
      </c>
      <c r="E59" s="23">
        <f t="shared" si="2"/>
        <v>108</v>
      </c>
      <c r="F59" s="2" t="str">
        <f>VLOOKUP(G59,city!$A$4:$D$352,4,0)</f>
        <v>承德</v>
      </c>
      <c r="G59" s="3">
        <f t="shared" si="3"/>
        <v>12</v>
      </c>
      <c r="H59" s="3">
        <f>IF(VLOOKUP(G58,city!$K$4:$M$352,3,0)&gt;H58,H58+1,1)</f>
        <v>2</v>
      </c>
      <c r="I59" s="17" t="s">
        <v>41</v>
      </c>
      <c r="J59" s="17">
        <f t="shared" si="1"/>
        <v>101202</v>
      </c>
      <c r="K59" s="17">
        <v>-1</v>
      </c>
    </row>
    <row r="60" spans="1:11">
      <c r="A60" s="17">
        <f t="shared" si="0"/>
        <v>101203</v>
      </c>
      <c r="B60" s="17" t="s">
        <v>13349</v>
      </c>
      <c r="C60" s="17" t="s">
        <v>13305</v>
      </c>
      <c r="D60" s="23">
        <v>16</v>
      </c>
      <c r="E60" s="23">
        <f t="shared" si="2"/>
        <v>18</v>
      </c>
      <c r="F60" s="2" t="str">
        <f>VLOOKUP(G60,city!$A$4:$D$352,4,0)</f>
        <v>承德</v>
      </c>
      <c r="G60" s="3">
        <f t="shared" si="3"/>
        <v>12</v>
      </c>
      <c r="H60" s="3">
        <f>IF(VLOOKUP(G59,city!$K$4:$M$352,3,0)&gt;H59,H59+1,1)</f>
        <v>3</v>
      </c>
      <c r="I60" s="17" t="s">
        <v>41</v>
      </c>
      <c r="J60" s="17">
        <f t="shared" si="1"/>
        <v>101203</v>
      </c>
      <c r="K60" s="17">
        <v>-1</v>
      </c>
    </row>
    <row r="61" spans="1:11">
      <c r="A61" s="17">
        <f t="shared" si="0"/>
        <v>101204</v>
      </c>
      <c r="B61" s="17" t="s">
        <v>13350</v>
      </c>
      <c r="C61" s="17" t="s">
        <v>13307</v>
      </c>
      <c r="D61" s="23">
        <v>30</v>
      </c>
      <c r="E61" s="23">
        <f t="shared" si="2"/>
        <v>33</v>
      </c>
      <c r="F61" s="2" t="str">
        <f>VLOOKUP(G61,city!$A$4:$D$352,4,0)</f>
        <v>承德</v>
      </c>
      <c r="G61" s="3">
        <f t="shared" si="3"/>
        <v>12</v>
      </c>
      <c r="H61" s="3">
        <f>IF(VLOOKUP(G60,city!$K$4:$M$352,3,0)&gt;H60,H60+1,1)</f>
        <v>4</v>
      </c>
      <c r="I61" s="17" t="s">
        <v>41</v>
      </c>
      <c r="J61" s="17">
        <f t="shared" si="1"/>
        <v>101204</v>
      </c>
      <c r="K61" s="17">
        <v>-1</v>
      </c>
    </row>
    <row r="62" spans="1:11">
      <c r="A62" s="17">
        <f t="shared" si="0"/>
        <v>101205</v>
      </c>
      <c r="B62" s="17" t="s">
        <v>13351</v>
      </c>
      <c r="C62" s="17" t="s">
        <v>13308</v>
      </c>
      <c r="D62" s="23">
        <v>15</v>
      </c>
      <c r="E62" s="23">
        <f t="shared" si="2"/>
        <v>17</v>
      </c>
      <c r="F62" s="2" t="str">
        <f>VLOOKUP(G62,city!$A$4:$D$352,4,0)</f>
        <v>承德</v>
      </c>
      <c r="G62" s="3">
        <f t="shared" si="3"/>
        <v>12</v>
      </c>
      <c r="H62" s="3">
        <f>IF(VLOOKUP(G61,city!$K$4:$M$352,3,0)&gt;H61,H61+1,1)</f>
        <v>5</v>
      </c>
      <c r="I62" s="17" t="s">
        <v>41</v>
      </c>
      <c r="J62" s="17">
        <f t="shared" si="1"/>
        <v>101205</v>
      </c>
      <c r="K62" s="17">
        <v>-1</v>
      </c>
    </row>
    <row r="63" spans="1:11">
      <c r="A63" s="17">
        <f t="shared" si="0"/>
        <v>101301</v>
      </c>
      <c r="B63" s="17" t="s">
        <v>13352</v>
      </c>
      <c r="C63" s="17" t="s">
        <v>13310</v>
      </c>
      <c r="D63" s="23">
        <v>138</v>
      </c>
      <c r="E63" s="23">
        <f t="shared" si="2"/>
        <v>152</v>
      </c>
      <c r="F63" s="2" t="str">
        <f>VLOOKUP(G63,city!$A$4:$D$352,4,0)</f>
        <v>沧州</v>
      </c>
      <c r="G63" s="3">
        <f t="shared" si="3"/>
        <v>13</v>
      </c>
      <c r="H63" s="3">
        <f>IF(VLOOKUP(G62,city!$K$4:$M$352,3,0)&gt;H62,H62+1,1)</f>
        <v>1</v>
      </c>
      <c r="I63" s="17" t="s">
        <v>42</v>
      </c>
      <c r="J63" s="17">
        <f t="shared" si="1"/>
        <v>101301</v>
      </c>
      <c r="K63" s="17">
        <v>-1</v>
      </c>
    </row>
    <row r="64" spans="1:11">
      <c r="A64" s="17">
        <f t="shared" si="0"/>
        <v>101302</v>
      </c>
      <c r="B64" s="17" t="s">
        <v>13353</v>
      </c>
      <c r="C64" s="17" t="s">
        <v>13295</v>
      </c>
      <c r="D64" s="23">
        <v>65</v>
      </c>
      <c r="E64" s="23">
        <f t="shared" si="2"/>
        <v>72</v>
      </c>
      <c r="F64" s="2" t="str">
        <f>VLOOKUP(G64,city!$A$4:$D$352,4,0)</f>
        <v>沧州</v>
      </c>
      <c r="G64" s="3">
        <f t="shared" si="3"/>
        <v>13</v>
      </c>
      <c r="H64" s="3">
        <f>IF(VLOOKUP(G63,city!$K$4:$M$352,3,0)&gt;H63,H63+1,1)</f>
        <v>2</v>
      </c>
      <c r="I64" s="17" t="s">
        <v>42</v>
      </c>
      <c r="J64" s="17">
        <f t="shared" si="1"/>
        <v>101302</v>
      </c>
      <c r="K64" s="17">
        <v>-1</v>
      </c>
    </row>
    <row r="65" spans="1:11">
      <c r="A65" s="17">
        <f t="shared" si="0"/>
        <v>101303</v>
      </c>
      <c r="B65" s="17" t="s">
        <v>13354</v>
      </c>
      <c r="C65" s="17" t="s">
        <v>13297</v>
      </c>
      <c r="D65" s="23">
        <v>21</v>
      </c>
      <c r="E65" s="23">
        <f t="shared" si="2"/>
        <v>23</v>
      </c>
      <c r="F65" s="2" t="str">
        <f>VLOOKUP(G65,city!$A$4:$D$352,4,0)</f>
        <v>沧州</v>
      </c>
      <c r="G65" s="3">
        <f t="shared" si="3"/>
        <v>13</v>
      </c>
      <c r="H65" s="3">
        <f>IF(VLOOKUP(G64,city!$K$4:$M$352,3,0)&gt;H64,H64+1,1)</f>
        <v>3</v>
      </c>
      <c r="I65" s="17" t="s">
        <v>42</v>
      </c>
      <c r="J65" s="17">
        <f t="shared" si="1"/>
        <v>101303</v>
      </c>
      <c r="K65" s="17">
        <v>-1</v>
      </c>
    </row>
    <row r="66" spans="1:11">
      <c r="A66" s="17">
        <f t="shared" si="0"/>
        <v>101304</v>
      </c>
      <c r="B66" s="17" t="s">
        <v>13355</v>
      </c>
      <c r="C66" s="17" t="s">
        <v>13299</v>
      </c>
      <c r="D66" s="23">
        <v>4</v>
      </c>
      <c r="E66" s="23">
        <f t="shared" si="2"/>
        <v>4</v>
      </c>
      <c r="F66" s="2" t="str">
        <f>VLOOKUP(G66,city!$A$4:$D$352,4,0)</f>
        <v>沧州</v>
      </c>
      <c r="G66" s="3">
        <f t="shared" si="3"/>
        <v>13</v>
      </c>
      <c r="H66" s="3">
        <f>IF(VLOOKUP(G65,city!$K$4:$M$352,3,0)&gt;H65,H65+1,1)</f>
        <v>4</v>
      </c>
      <c r="I66" s="17" t="s">
        <v>42</v>
      </c>
      <c r="J66" s="17">
        <f t="shared" si="1"/>
        <v>101304</v>
      </c>
      <c r="K66" s="17">
        <v>-1</v>
      </c>
    </row>
    <row r="67" spans="1:11">
      <c r="A67" s="17">
        <f t="shared" si="0"/>
        <v>101305</v>
      </c>
      <c r="B67" s="17" t="s">
        <v>13356</v>
      </c>
      <c r="C67" s="17" t="s">
        <v>13301</v>
      </c>
      <c r="D67" s="23">
        <v>11</v>
      </c>
      <c r="E67" s="23">
        <f t="shared" si="2"/>
        <v>12</v>
      </c>
      <c r="F67" s="2" t="str">
        <f>VLOOKUP(G67,city!$A$4:$D$352,4,0)</f>
        <v>沧州</v>
      </c>
      <c r="G67" s="3">
        <f t="shared" si="3"/>
        <v>13</v>
      </c>
      <c r="H67" s="3">
        <f>IF(VLOOKUP(G66,city!$K$4:$M$352,3,0)&gt;H66,H66+1,1)</f>
        <v>5</v>
      </c>
      <c r="I67" s="17" t="s">
        <v>42</v>
      </c>
      <c r="J67" s="17">
        <f t="shared" si="1"/>
        <v>101305</v>
      </c>
      <c r="K67" s="17">
        <v>-1</v>
      </c>
    </row>
    <row r="68" spans="1:11">
      <c r="A68" s="17">
        <f t="shared" ref="A68:A131" si="4">H68+G68*100+100000</f>
        <v>101401</v>
      </c>
      <c r="B68" s="17" t="s">
        <v>13357</v>
      </c>
      <c r="C68" s="17" t="s">
        <v>13302</v>
      </c>
      <c r="D68" s="23">
        <v>20</v>
      </c>
      <c r="E68" s="23">
        <f t="shared" si="2"/>
        <v>22</v>
      </c>
      <c r="F68" s="2" t="str">
        <f>VLOOKUP(G68,city!$A$4:$D$352,4,0)</f>
        <v>廊坊</v>
      </c>
      <c r="G68" s="3">
        <f t="shared" si="3"/>
        <v>14</v>
      </c>
      <c r="H68" s="3">
        <f>IF(VLOOKUP(G67,city!$K$4:$M$352,3,0)&gt;H67,H67+1,1)</f>
        <v>1</v>
      </c>
      <c r="I68" s="17" t="s">
        <v>43</v>
      </c>
      <c r="J68" s="17">
        <f t="shared" ref="J68:J131" si="5">A68</f>
        <v>101401</v>
      </c>
      <c r="K68" s="17">
        <v>-1</v>
      </c>
    </row>
    <row r="69" spans="1:11">
      <c r="A69" s="17">
        <f t="shared" si="4"/>
        <v>101402</v>
      </c>
      <c r="B69" s="17" t="s">
        <v>13358</v>
      </c>
      <c r="C69" s="17" t="s">
        <v>13304</v>
      </c>
      <c r="D69" s="23">
        <v>145</v>
      </c>
      <c r="E69" s="23">
        <f t="shared" ref="E69:E132" si="6">ROUND(D69*1.1,0)</f>
        <v>160</v>
      </c>
      <c r="F69" s="2" t="str">
        <f>VLOOKUP(G69,city!$A$4:$D$352,4,0)</f>
        <v>廊坊</v>
      </c>
      <c r="G69" s="3">
        <f t="shared" ref="G69:G132" si="7">IF(H69&gt;H68,G68,G68+1)</f>
        <v>14</v>
      </c>
      <c r="H69" s="3">
        <f>IF(VLOOKUP(G68,city!$K$4:$M$352,3,0)&gt;H68,H68+1,1)</f>
        <v>2</v>
      </c>
      <c r="I69" s="17" t="s">
        <v>43</v>
      </c>
      <c r="J69" s="17">
        <f t="shared" si="5"/>
        <v>101402</v>
      </c>
      <c r="K69" s="17">
        <v>-1</v>
      </c>
    </row>
    <row r="70" spans="1:11">
      <c r="A70" s="17">
        <f t="shared" si="4"/>
        <v>101403</v>
      </c>
      <c r="B70" s="17" t="s">
        <v>13217</v>
      </c>
      <c r="C70" s="17" t="s">
        <v>13305</v>
      </c>
      <c r="D70" s="23">
        <v>1</v>
      </c>
      <c r="E70" s="23">
        <f t="shared" si="6"/>
        <v>1</v>
      </c>
      <c r="F70" s="2" t="str">
        <f>VLOOKUP(G70,city!$A$4:$D$352,4,0)</f>
        <v>廊坊</v>
      </c>
      <c r="G70" s="3">
        <f t="shared" si="7"/>
        <v>14</v>
      </c>
      <c r="H70" s="3">
        <f>IF(VLOOKUP(G69,city!$K$4:$M$352,3,0)&gt;H69,H69+1,1)</f>
        <v>3</v>
      </c>
      <c r="I70" s="17" t="s">
        <v>43</v>
      </c>
      <c r="J70" s="17">
        <f t="shared" si="5"/>
        <v>101403</v>
      </c>
      <c r="K70" s="17">
        <v>-1</v>
      </c>
    </row>
    <row r="71" spans="1:11">
      <c r="A71" s="17">
        <f t="shared" si="4"/>
        <v>101404</v>
      </c>
      <c r="B71" s="17" t="s">
        <v>13359</v>
      </c>
      <c r="C71" s="17" t="s">
        <v>13307</v>
      </c>
      <c r="D71" s="23">
        <v>38</v>
      </c>
      <c r="E71" s="23">
        <f t="shared" si="6"/>
        <v>42</v>
      </c>
      <c r="F71" s="2" t="str">
        <f>VLOOKUP(G71,city!$A$4:$D$352,4,0)</f>
        <v>廊坊</v>
      </c>
      <c r="G71" s="3">
        <f t="shared" si="7"/>
        <v>14</v>
      </c>
      <c r="H71" s="3">
        <f>IF(VLOOKUP(G70,city!$K$4:$M$352,3,0)&gt;H70,H70+1,1)</f>
        <v>4</v>
      </c>
      <c r="I71" s="17" t="s">
        <v>43</v>
      </c>
      <c r="J71" s="17">
        <f t="shared" si="5"/>
        <v>101404</v>
      </c>
      <c r="K71" s="17">
        <v>-1</v>
      </c>
    </row>
    <row r="72" spans="1:11">
      <c r="A72" s="17">
        <f t="shared" si="4"/>
        <v>101405</v>
      </c>
      <c r="B72" s="17" t="s">
        <v>13360</v>
      </c>
      <c r="C72" s="17" t="s">
        <v>13308</v>
      </c>
      <c r="D72" s="23">
        <v>2</v>
      </c>
      <c r="E72" s="23">
        <f t="shared" si="6"/>
        <v>2</v>
      </c>
      <c r="F72" s="2" t="str">
        <f>VLOOKUP(G72,city!$A$4:$D$352,4,0)</f>
        <v>廊坊</v>
      </c>
      <c r="G72" s="3">
        <f t="shared" si="7"/>
        <v>14</v>
      </c>
      <c r="H72" s="3">
        <f>IF(VLOOKUP(G71,city!$K$4:$M$352,3,0)&gt;H71,H71+1,1)</f>
        <v>5</v>
      </c>
      <c r="I72" s="17" t="s">
        <v>43</v>
      </c>
      <c r="J72" s="17">
        <f t="shared" si="5"/>
        <v>101405</v>
      </c>
      <c r="K72" s="17">
        <v>-1</v>
      </c>
    </row>
    <row r="73" spans="1:11">
      <c r="A73" s="17">
        <f t="shared" si="4"/>
        <v>101501</v>
      </c>
      <c r="B73" s="17" t="s">
        <v>13361</v>
      </c>
      <c r="C73" s="17" t="s">
        <v>13310</v>
      </c>
      <c r="D73" s="23">
        <v>24</v>
      </c>
      <c r="E73" s="23">
        <f t="shared" si="6"/>
        <v>26</v>
      </c>
      <c r="F73" s="2" t="str">
        <f>VLOOKUP(G73,city!$A$4:$D$352,4,0)</f>
        <v>衡水</v>
      </c>
      <c r="G73" s="3">
        <f t="shared" si="7"/>
        <v>15</v>
      </c>
      <c r="H73" s="3">
        <f>IF(VLOOKUP(G72,city!$K$4:$M$352,3,0)&gt;H72,H72+1,1)</f>
        <v>1</v>
      </c>
      <c r="I73" s="17" t="s">
        <v>44</v>
      </c>
      <c r="J73" s="17">
        <f t="shared" si="5"/>
        <v>101501</v>
      </c>
      <c r="K73" s="17">
        <v>-1</v>
      </c>
    </row>
    <row r="74" spans="1:11">
      <c r="A74" s="17">
        <f t="shared" si="4"/>
        <v>101502</v>
      </c>
      <c r="B74" s="17" t="s">
        <v>13224</v>
      </c>
      <c r="C74" s="17" t="s">
        <v>13295</v>
      </c>
      <c r="D74" s="23">
        <v>28</v>
      </c>
      <c r="E74" s="23">
        <f t="shared" si="6"/>
        <v>31</v>
      </c>
      <c r="F74" s="2" t="str">
        <f>VLOOKUP(G74,city!$A$4:$D$352,4,0)</f>
        <v>衡水</v>
      </c>
      <c r="G74" s="3">
        <f t="shared" si="7"/>
        <v>15</v>
      </c>
      <c r="H74" s="3">
        <f>IF(VLOOKUP(G73,city!$K$4:$M$352,3,0)&gt;H73,H73+1,1)</f>
        <v>2</v>
      </c>
      <c r="I74" s="17" t="s">
        <v>44</v>
      </c>
      <c r="J74" s="17">
        <f t="shared" si="5"/>
        <v>101502</v>
      </c>
      <c r="K74" s="17">
        <v>-1</v>
      </c>
    </row>
    <row r="75" spans="1:11">
      <c r="A75" s="17">
        <f t="shared" si="4"/>
        <v>101503</v>
      </c>
      <c r="B75" s="17" t="s">
        <v>13362</v>
      </c>
      <c r="C75" s="17" t="s">
        <v>13297</v>
      </c>
      <c r="D75" s="23">
        <v>188</v>
      </c>
      <c r="E75" s="23">
        <f t="shared" si="6"/>
        <v>207</v>
      </c>
      <c r="F75" s="2" t="str">
        <f>VLOOKUP(G75,city!$A$4:$D$352,4,0)</f>
        <v>衡水</v>
      </c>
      <c r="G75" s="3">
        <f t="shared" si="7"/>
        <v>15</v>
      </c>
      <c r="H75" s="3">
        <f>IF(VLOOKUP(G74,city!$K$4:$M$352,3,0)&gt;H74,H74+1,1)</f>
        <v>3</v>
      </c>
      <c r="I75" s="17" t="s">
        <v>44</v>
      </c>
      <c r="J75" s="17">
        <f t="shared" si="5"/>
        <v>101503</v>
      </c>
      <c r="K75" s="17">
        <v>-1</v>
      </c>
    </row>
    <row r="76" spans="1:11">
      <c r="A76" s="17">
        <f t="shared" si="4"/>
        <v>101504</v>
      </c>
      <c r="B76" s="17" t="s">
        <v>13363</v>
      </c>
      <c r="C76" s="17" t="s">
        <v>13299</v>
      </c>
      <c r="D76" s="23">
        <v>1</v>
      </c>
      <c r="E76" s="23">
        <f t="shared" si="6"/>
        <v>1</v>
      </c>
      <c r="F76" s="2" t="str">
        <f>VLOOKUP(G76,city!$A$4:$D$352,4,0)</f>
        <v>衡水</v>
      </c>
      <c r="G76" s="3">
        <f t="shared" si="7"/>
        <v>15</v>
      </c>
      <c r="H76" s="3">
        <f>IF(VLOOKUP(G75,city!$K$4:$M$352,3,0)&gt;H75,H75+1,1)</f>
        <v>4</v>
      </c>
      <c r="I76" s="17" t="s">
        <v>44</v>
      </c>
      <c r="J76" s="17">
        <f t="shared" si="5"/>
        <v>101504</v>
      </c>
      <c r="K76" s="17">
        <v>-1</v>
      </c>
    </row>
    <row r="77" spans="1:11">
      <c r="A77" s="17">
        <f t="shared" si="4"/>
        <v>101505</v>
      </c>
      <c r="B77" s="17" t="s">
        <v>13364</v>
      </c>
      <c r="C77" s="17" t="s">
        <v>13301</v>
      </c>
      <c r="D77" s="23">
        <v>2</v>
      </c>
      <c r="E77" s="23">
        <f t="shared" si="6"/>
        <v>2</v>
      </c>
      <c r="F77" s="2" t="str">
        <f>VLOOKUP(G77,city!$A$4:$D$352,4,0)</f>
        <v>衡水</v>
      </c>
      <c r="G77" s="3">
        <f t="shared" si="7"/>
        <v>15</v>
      </c>
      <c r="H77" s="3">
        <f>IF(VLOOKUP(G76,city!$K$4:$M$352,3,0)&gt;H76,H76+1,1)</f>
        <v>5</v>
      </c>
      <c r="I77" s="17" t="s">
        <v>44</v>
      </c>
      <c r="J77" s="17">
        <f t="shared" si="5"/>
        <v>101505</v>
      </c>
      <c r="K77" s="17">
        <v>-1</v>
      </c>
    </row>
    <row r="78" spans="1:11">
      <c r="A78" s="17">
        <f t="shared" si="4"/>
        <v>101601</v>
      </c>
      <c r="B78" s="17" t="s">
        <v>11775</v>
      </c>
      <c r="C78" s="17" t="s">
        <v>13302</v>
      </c>
      <c r="D78" s="23">
        <v>5</v>
      </c>
      <c r="E78" s="23">
        <f t="shared" si="6"/>
        <v>6</v>
      </c>
      <c r="F78" s="2" t="str">
        <f>VLOOKUP(G78,city!$A$4:$D$352,4,0)</f>
        <v>太原</v>
      </c>
      <c r="G78" s="3">
        <f t="shared" si="7"/>
        <v>16</v>
      </c>
      <c r="H78" s="3">
        <f>IF(VLOOKUP(G77,city!$K$4:$M$352,3,0)&gt;H77,H77+1,1)</f>
        <v>1</v>
      </c>
      <c r="I78" s="17" t="s">
        <v>46</v>
      </c>
      <c r="J78" s="17">
        <f t="shared" si="5"/>
        <v>101601</v>
      </c>
      <c r="K78" s="17">
        <v>-1</v>
      </c>
    </row>
    <row r="79" spans="1:11">
      <c r="A79" s="17">
        <f t="shared" si="4"/>
        <v>101602</v>
      </c>
      <c r="B79" s="17" t="s">
        <v>13365</v>
      </c>
      <c r="C79" s="17" t="s">
        <v>13304</v>
      </c>
      <c r="D79" s="23">
        <v>5</v>
      </c>
      <c r="E79" s="23">
        <f t="shared" si="6"/>
        <v>6</v>
      </c>
      <c r="F79" s="2" t="str">
        <f>VLOOKUP(G79,city!$A$4:$D$352,4,0)</f>
        <v>太原</v>
      </c>
      <c r="G79" s="3">
        <f t="shared" si="7"/>
        <v>16</v>
      </c>
      <c r="H79" s="3">
        <f>IF(VLOOKUP(G78,city!$K$4:$M$352,3,0)&gt;H78,H78+1,1)</f>
        <v>2</v>
      </c>
      <c r="I79" s="17" t="s">
        <v>46</v>
      </c>
      <c r="J79" s="17">
        <f t="shared" si="5"/>
        <v>101602</v>
      </c>
      <c r="K79" s="17">
        <v>-1</v>
      </c>
    </row>
    <row r="80" spans="1:11">
      <c r="A80" s="17">
        <f t="shared" si="4"/>
        <v>101603</v>
      </c>
      <c r="B80" s="17" t="s">
        <v>11779</v>
      </c>
      <c r="C80" s="17" t="s">
        <v>13305</v>
      </c>
      <c r="D80" s="23">
        <v>13</v>
      </c>
      <c r="E80" s="23">
        <f t="shared" si="6"/>
        <v>14</v>
      </c>
      <c r="F80" s="2" t="str">
        <f>VLOOKUP(G80,city!$A$4:$D$352,4,0)</f>
        <v>太原</v>
      </c>
      <c r="G80" s="3">
        <f t="shared" si="7"/>
        <v>16</v>
      </c>
      <c r="H80" s="3">
        <f>IF(VLOOKUP(G79,city!$K$4:$M$352,3,0)&gt;H79,H79+1,1)</f>
        <v>3</v>
      </c>
      <c r="I80" s="17" t="s">
        <v>46</v>
      </c>
      <c r="J80" s="17">
        <f t="shared" si="5"/>
        <v>101603</v>
      </c>
      <c r="K80" s="17">
        <v>-1</v>
      </c>
    </row>
    <row r="81" spans="1:11">
      <c r="A81" s="17">
        <f t="shared" si="4"/>
        <v>101604</v>
      </c>
      <c r="B81" s="17" t="s">
        <v>13366</v>
      </c>
      <c r="C81" s="17" t="s">
        <v>13307</v>
      </c>
      <c r="D81" s="23">
        <v>5</v>
      </c>
      <c r="E81" s="23">
        <f t="shared" si="6"/>
        <v>6</v>
      </c>
      <c r="F81" s="2" t="str">
        <f>VLOOKUP(G81,city!$A$4:$D$352,4,0)</f>
        <v>太原</v>
      </c>
      <c r="G81" s="3">
        <f t="shared" si="7"/>
        <v>16</v>
      </c>
      <c r="H81" s="3">
        <f>IF(VLOOKUP(G80,city!$K$4:$M$352,3,0)&gt;H80,H80+1,1)</f>
        <v>4</v>
      </c>
      <c r="I81" s="17" t="s">
        <v>46</v>
      </c>
      <c r="J81" s="17">
        <f t="shared" si="5"/>
        <v>101604</v>
      </c>
      <c r="K81" s="17">
        <v>-1</v>
      </c>
    </row>
    <row r="82" spans="1:11">
      <c r="A82" s="17">
        <f t="shared" si="4"/>
        <v>101605</v>
      </c>
      <c r="B82" s="17" t="s">
        <v>11777</v>
      </c>
      <c r="C82" s="17" t="s">
        <v>13308</v>
      </c>
      <c r="D82" s="23">
        <v>39</v>
      </c>
      <c r="E82" s="23">
        <f t="shared" si="6"/>
        <v>43</v>
      </c>
      <c r="F82" s="2" t="str">
        <f>VLOOKUP(G82,city!$A$4:$D$352,4,0)</f>
        <v>太原</v>
      </c>
      <c r="G82" s="3">
        <f t="shared" si="7"/>
        <v>16</v>
      </c>
      <c r="H82" s="3">
        <f>IF(VLOOKUP(G81,city!$K$4:$M$352,3,0)&gt;H81,H81+1,1)</f>
        <v>5</v>
      </c>
      <c r="I82" s="17" t="s">
        <v>46</v>
      </c>
      <c r="J82" s="17">
        <f t="shared" si="5"/>
        <v>101605</v>
      </c>
      <c r="K82" s="17">
        <v>-1</v>
      </c>
    </row>
    <row r="83" spans="1:11">
      <c r="A83" s="17">
        <f t="shared" si="4"/>
        <v>101701</v>
      </c>
      <c r="B83" s="17" t="s">
        <v>11782</v>
      </c>
      <c r="C83" s="17" t="s">
        <v>13310</v>
      </c>
      <c r="D83" s="23">
        <v>7</v>
      </c>
      <c r="E83" s="23">
        <f t="shared" si="6"/>
        <v>8</v>
      </c>
      <c r="F83" s="2" t="str">
        <f>VLOOKUP(G83,city!$A$4:$D$352,4,0)</f>
        <v>大同</v>
      </c>
      <c r="G83" s="3">
        <f t="shared" si="7"/>
        <v>17</v>
      </c>
      <c r="H83" s="3">
        <f>IF(VLOOKUP(G82,city!$K$4:$M$352,3,0)&gt;H82,H82+1,1)</f>
        <v>1</v>
      </c>
      <c r="I83" s="17" t="s">
        <v>47</v>
      </c>
      <c r="J83" s="17">
        <f t="shared" si="5"/>
        <v>101701</v>
      </c>
      <c r="K83" s="17">
        <v>-1</v>
      </c>
    </row>
    <row r="84" spans="1:11">
      <c r="A84" s="17">
        <f t="shared" si="4"/>
        <v>101702</v>
      </c>
      <c r="B84" s="17" t="s">
        <v>11784</v>
      </c>
      <c r="C84" s="17" t="s">
        <v>13295</v>
      </c>
      <c r="D84" s="23">
        <v>35</v>
      </c>
      <c r="E84" s="23">
        <f t="shared" si="6"/>
        <v>39</v>
      </c>
      <c r="F84" s="2" t="str">
        <f>VLOOKUP(G84,city!$A$4:$D$352,4,0)</f>
        <v>大同</v>
      </c>
      <c r="G84" s="3">
        <f t="shared" si="7"/>
        <v>17</v>
      </c>
      <c r="H84" s="3">
        <f>IF(VLOOKUP(G83,city!$K$4:$M$352,3,0)&gt;H83,H83+1,1)</f>
        <v>2</v>
      </c>
      <c r="I84" s="17" t="s">
        <v>47</v>
      </c>
      <c r="J84" s="17">
        <f t="shared" si="5"/>
        <v>101702</v>
      </c>
      <c r="K84" s="17">
        <v>-1</v>
      </c>
    </row>
    <row r="85" spans="1:11">
      <c r="A85" s="17">
        <f t="shared" si="4"/>
        <v>101703</v>
      </c>
      <c r="B85" s="17" t="s">
        <v>11786</v>
      </c>
      <c r="C85" s="17" t="s">
        <v>13297</v>
      </c>
      <c r="D85" s="23">
        <v>5</v>
      </c>
      <c r="E85" s="23">
        <f t="shared" si="6"/>
        <v>6</v>
      </c>
      <c r="F85" s="2" t="str">
        <f>VLOOKUP(G85,city!$A$4:$D$352,4,0)</f>
        <v>大同</v>
      </c>
      <c r="G85" s="3">
        <f t="shared" si="7"/>
        <v>17</v>
      </c>
      <c r="H85" s="3">
        <f>IF(VLOOKUP(G84,city!$K$4:$M$352,3,0)&gt;H84,H84+1,1)</f>
        <v>3</v>
      </c>
      <c r="I85" s="17" t="s">
        <v>47</v>
      </c>
      <c r="J85" s="17">
        <f t="shared" si="5"/>
        <v>101703</v>
      </c>
      <c r="K85" s="17">
        <v>-1</v>
      </c>
    </row>
    <row r="86" spans="1:11">
      <c r="A86" s="17">
        <f t="shared" si="4"/>
        <v>101704</v>
      </c>
      <c r="B86" s="17" t="s">
        <v>11788</v>
      </c>
      <c r="C86" s="17" t="s">
        <v>13299</v>
      </c>
      <c r="D86" s="23">
        <v>2</v>
      </c>
      <c r="E86" s="23">
        <f t="shared" si="6"/>
        <v>2</v>
      </c>
      <c r="F86" s="2" t="str">
        <f>VLOOKUP(G86,city!$A$4:$D$352,4,0)</f>
        <v>大同</v>
      </c>
      <c r="G86" s="3">
        <f t="shared" si="7"/>
        <v>17</v>
      </c>
      <c r="H86" s="3">
        <f>IF(VLOOKUP(G85,city!$K$4:$M$352,3,0)&gt;H85,H85+1,1)</f>
        <v>4</v>
      </c>
      <c r="I86" s="17" t="s">
        <v>47</v>
      </c>
      <c r="J86" s="17">
        <f t="shared" si="5"/>
        <v>101704</v>
      </c>
      <c r="K86" s="17">
        <v>-1</v>
      </c>
    </row>
    <row r="87" spans="1:11">
      <c r="A87" s="17">
        <f t="shared" si="4"/>
        <v>101705</v>
      </c>
      <c r="B87" s="17" t="s">
        <v>13367</v>
      </c>
      <c r="C87" s="17" t="s">
        <v>13301</v>
      </c>
      <c r="D87" s="23">
        <v>50</v>
      </c>
      <c r="E87" s="23">
        <f t="shared" si="6"/>
        <v>55</v>
      </c>
      <c r="F87" s="2" t="str">
        <f>VLOOKUP(G87,city!$A$4:$D$352,4,0)</f>
        <v>大同</v>
      </c>
      <c r="G87" s="3">
        <f t="shared" si="7"/>
        <v>17</v>
      </c>
      <c r="H87" s="3">
        <f>IF(VLOOKUP(G86,city!$K$4:$M$352,3,0)&gt;H86,H86+1,1)</f>
        <v>5</v>
      </c>
      <c r="I87" s="17" t="s">
        <v>47</v>
      </c>
      <c r="J87" s="17">
        <f t="shared" si="5"/>
        <v>101705</v>
      </c>
      <c r="K87" s="17">
        <v>-1</v>
      </c>
    </row>
    <row r="88" spans="1:11">
      <c r="A88" s="17">
        <f t="shared" si="4"/>
        <v>101801</v>
      </c>
      <c r="B88" s="17" t="s">
        <v>11790</v>
      </c>
      <c r="C88" s="17" t="s">
        <v>13302</v>
      </c>
      <c r="D88" s="23">
        <v>10</v>
      </c>
      <c r="E88" s="23">
        <f t="shared" si="6"/>
        <v>11</v>
      </c>
      <c r="F88" s="2" t="str">
        <f>VLOOKUP(G88,city!$A$4:$D$352,4,0)</f>
        <v>阳泉</v>
      </c>
      <c r="G88" s="3">
        <f t="shared" si="7"/>
        <v>18</v>
      </c>
      <c r="H88" s="3">
        <f>IF(VLOOKUP(G87,city!$K$4:$M$352,3,0)&gt;H87,H87+1,1)</f>
        <v>1</v>
      </c>
      <c r="I88" s="17" t="s">
        <v>48</v>
      </c>
      <c r="J88" s="17">
        <f t="shared" si="5"/>
        <v>101801</v>
      </c>
      <c r="K88" s="17">
        <v>-1</v>
      </c>
    </row>
    <row r="89" spans="1:11">
      <c r="A89" s="17">
        <f t="shared" si="4"/>
        <v>101802</v>
      </c>
      <c r="B89" s="17" t="s">
        <v>11792</v>
      </c>
      <c r="C89" s="17" t="s">
        <v>13304</v>
      </c>
      <c r="D89" s="23">
        <v>10</v>
      </c>
      <c r="E89" s="23">
        <f t="shared" si="6"/>
        <v>11</v>
      </c>
      <c r="F89" s="2" t="str">
        <f>VLOOKUP(G89,city!$A$4:$D$352,4,0)</f>
        <v>阳泉</v>
      </c>
      <c r="G89" s="3">
        <f t="shared" si="7"/>
        <v>18</v>
      </c>
      <c r="H89" s="3">
        <f>IF(VLOOKUP(G88,city!$K$4:$M$352,3,0)&gt;H88,H88+1,1)</f>
        <v>2</v>
      </c>
      <c r="I89" s="17" t="s">
        <v>48</v>
      </c>
      <c r="J89" s="17">
        <f t="shared" si="5"/>
        <v>101802</v>
      </c>
      <c r="K89" s="17">
        <v>-1</v>
      </c>
    </row>
    <row r="90" spans="1:11">
      <c r="A90" s="17">
        <f t="shared" si="4"/>
        <v>101803</v>
      </c>
      <c r="B90" s="17" t="s">
        <v>11794</v>
      </c>
      <c r="C90" s="17" t="s">
        <v>13305</v>
      </c>
      <c r="D90" s="23">
        <v>55</v>
      </c>
      <c r="E90" s="23">
        <f t="shared" si="6"/>
        <v>61</v>
      </c>
      <c r="F90" s="2" t="str">
        <f>VLOOKUP(G90,city!$A$4:$D$352,4,0)</f>
        <v>阳泉</v>
      </c>
      <c r="G90" s="3">
        <f t="shared" si="7"/>
        <v>18</v>
      </c>
      <c r="H90" s="3">
        <f>IF(VLOOKUP(G89,city!$K$4:$M$352,3,0)&gt;H89,H89+1,1)</f>
        <v>3</v>
      </c>
      <c r="I90" s="17" t="s">
        <v>48</v>
      </c>
      <c r="J90" s="17">
        <f t="shared" si="5"/>
        <v>101803</v>
      </c>
      <c r="K90" s="17">
        <v>-1</v>
      </c>
    </row>
    <row r="91" spans="1:11">
      <c r="A91" s="17">
        <f t="shared" si="4"/>
        <v>101804</v>
      </c>
      <c r="B91" s="17" t="s">
        <v>13368</v>
      </c>
      <c r="C91" s="17" t="s">
        <v>13307</v>
      </c>
      <c r="D91" s="23">
        <v>75</v>
      </c>
      <c r="E91" s="23">
        <f t="shared" si="6"/>
        <v>83</v>
      </c>
      <c r="F91" s="2" t="str">
        <f>VLOOKUP(G91,city!$A$4:$D$352,4,0)</f>
        <v>阳泉</v>
      </c>
      <c r="G91" s="3">
        <f t="shared" si="7"/>
        <v>18</v>
      </c>
      <c r="H91" s="3">
        <f>IF(VLOOKUP(G90,city!$K$4:$M$352,3,0)&gt;H90,H90+1,1)</f>
        <v>4</v>
      </c>
      <c r="I91" s="17" t="s">
        <v>48</v>
      </c>
      <c r="J91" s="17">
        <f t="shared" si="5"/>
        <v>101804</v>
      </c>
      <c r="K91" s="17">
        <v>-1</v>
      </c>
    </row>
    <row r="92" spans="1:11">
      <c r="A92" s="17">
        <f t="shared" si="4"/>
        <v>101805</v>
      </c>
      <c r="B92" s="17" t="s">
        <v>13369</v>
      </c>
      <c r="C92" s="17" t="s">
        <v>13308</v>
      </c>
      <c r="D92" s="23">
        <v>48</v>
      </c>
      <c r="E92" s="23">
        <f t="shared" si="6"/>
        <v>53</v>
      </c>
      <c r="F92" s="2" t="str">
        <f>VLOOKUP(G92,city!$A$4:$D$352,4,0)</f>
        <v>阳泉</v>
      </c>
      <c r="G92" s="3">
        <f t="shared" si="7"/>
        <v>18</v>
      </c>
      <c r="H92" s="3">
        <f>IF(VLOOKUP(G91,city!$K$4:$M$352,3,0)&gt;H91,H91+1,1)</f>
        <v>5</v>
      </c>
      <c r="I92" s="17" t="s">
        <v>48</v>
      </c>
      <c r="J92" s="17">
        <f t="shared" si="5"/>
        <v>101805</v>
      </c>
      <c r="K92" s="17">
        <v>-1</v>
      </c>
    </row>
    <row r="93" spans="1:11">
      <c r="A93" s="17">
        <f t="shared" si="4"/>
        <v>101901</v>
      </c>
      <c r="B93" s="17" t="s">
        <v>11797</v>
      </c>
      <c r="C93" s="17" t="s">
        <v>13310</v>
      </c>
      <c r="D93" s="23">
        <v>78</v>
      </c>
      <c r="E93" s="23">
        <f t="shared" si="6"/>
        <v>86</v>
      </c>
      <c r="F93" s="2" t="str">
        <f>VLOOKUP(G93,city!$A$4:$D$352,4,0)</f>
        <v>长治</v>
      </c>
      <c r="G93" s="3">
        <f t="shared" si="7"/>
        <v>19</v>
      </c>
      <c r="H93" s="3">
        <f>IF(VLOOKUP(G92,city!$K$4:$M$352,3,0)&gt;H92,H92+1,1)</f>
        <v>1</v>
      </c>
      <c r="I93" s="17" t="s">
        <v>49</v>
      </c>
      <c r="J93" s="17">
        <f t="shared" si="5"/>
        <v>101901</v>
      </c>
      <c r="K93" s="17">
        <v>-1</v>
      </c>
    </row>
    <row r="94" spans="1:11">
      <c r="A94" s="17">
        <f t="shared" si="4"/>
        <v>101902</v>
      </c>
      <c r="B94" s="17" t="s">
        <v>13370</v>
      </c>
      <c r="C94" s="17" t="s">
        <v>13295</v>
      </c>
      <c r="D94" s="23">
        <v>32</v>
      </c>
      <c r="E94" s="23">
        <f t="shared" si="6"/>
        <v>35</v>
      </c>
      <c r="F94" s="2" t="str">
        <f>VLOOKUP(G94,city!$A$4:$D$352,4,0)</f>
        <v>长治</v>
      </c>
      <c r="G94" s="3">
        <f t="shared" si="7"/>
        <v>19</v>
      </c>
      <c r="H94" s="3">
        <f>IF(VLOOKUP(G93,city!$K$4:$M$352,3,0)&gt;H93,H93+1,1)</f>
        <v>2</v>
      </c>
      <c r="I94" s="17" t="s">
        <v>49</v>
      </c>
      <c r="J94" s="17">
        <f t="shared" si="5"/>
        <v>101902</v>
      </c>
      <c r="K94" s="17">
        <v>-1</v>
      </c>
    </row>
    <row r="95" spans="1:11">
      <c r="A95" s="17">
        <f t="shared" si="4"/>
        <v>101903</v>
      </c>
      <c r="B95" s="17" t="s">
        <v>13371</v>
      </c>
      <c r="C95" s="17" t="s">
        <v>13297</v>
      </c>
      <c r="D95" s="23">
        <v>1300</v>
      </c>
      <c r="E95" s="23">
        <f t="shared" si="6"/>
        <v>1430</v>
      </c>
      <c r="F95" s="2" t="str">
        <f>VLOOKUP(G95,city!$A$4:$D$352,4,0)</f>
        <v>长治</v>
      </c>
      <c r="G95" s="3">
        <f t="shared" si="7"/>
        <v>19</v>
      </c>
      <c r="H95" s="3">
        <f>IF(VLOOKUP(G94,city!$K$4:$M$352,3,0)&gt;H94,H94+1,1)</f>
        <v>3</v>
      </c>
      <c r="I95" s="17" t="s">
        <v>49</v>
      </c>
      <c r="J95" s="17">
        <f t="shared" si="5"/>
        <v>101903</v>
      </c>
      <c r="K95" s="17">
        <v>2</v>
      </c>
    </row>
    <row r="96" spans="1:11">
      <c r="A96" s="17">
        <f t="shared" si="4"/>
        <v>101904</v>
      </c>
      <c r="B96" s="17" t="s">
        <v>11800</v>
      </c>
      <c r="C96" s="17" t="s">
        <v>13299</v>
      </c>
      <c r="D96" s="23">
        <v>10</v>
      </c>
      <c r="E96" s="23">
        <f t="shared" si="6"/>
        <v>11</v>
      </c>
      <c r="F96" s="2" t="str">
        <f>VLOOKUP(G96,city!$A$4:$D$352,4,0)</f>
        <v>长治</v>
      </c>
      <c r="G96" s="3">
        <f t="shared" si="7"/>
        <v>19</v>
      </c>
      <c r="H96" s="3">
        <f>IF(VLOOKUP(G95,city!$K$4:$M$352,3,0)&gt;H95,H95+1,1)</f>
        <v>4</v>
      </c>
      <c r="I96" s="17" t="s">
        <v>49</v>
      </c>
      <c r="J96" s="17">
        <f t="shared" si="5"/>
        <v>101904</v>
      </c>
      <c r="K96" s="17">
        <v>-1</v>
      </c>
    </row>
    <row r="97" spans="1:11">
      <c r="A97" s="17">
        <f t="shared" si="4"/>
        <v>101905</v>
      </c>
      <c r="B97" s="17" t="s">
        <v>11802</v>
      </c>
      <c r="C97" s="17" t="s">
        <v>13301</v>
      </c>
      <c r="D97" s="23">
        <v>7</v>
      </c>
      <c r="E97" s="23">
        <f t="shared" si="6"/>
        <v>8</v>
      </c>
      <c r="F97" s="2" t="str">
        <f>VLOOKUP(G97,city!$A$4:$D$352,4,0)</f>
        <v>长治</v>
      </c>
      <c r="G97" s="3">
        <f t="shared" si="7"/>
        <v>19</v>
      </c>
      <c r="H97" s="3">
        <f>IF(VLOOKUP(G96,city!$K$4:$M$352,3,0)&gt;H96,H96+1,1)</f>
        <v>5</v>
      </c>
      <c r="I97" s="17" t="s">
        <v>49</v>
      </c>
      <c r="J97" s="17">
        <f t="shared" si="5"/>
        <v>101905</v>
      </c>
      <c r="K97" s="17">
        <v>-1</v>
      </c>
    </row>
    <row r="98" spans="1:11">
      <c r="A98" s="17">
        <f t="shared" si="4"/>
        <v>102001</v>
      </c>
      <c r="B98" s="17" t="s">
        <v>11804</v>
      </c>
      <c r="C98" s="17" t="s">
        <v>13302</v>
      </c>
      <c r="D98" s="23">
        <v>14</v>
      </c>
      <c r="E98" s="23">
        <f t="shared" si="6"/>
        <v>15</v>
      </c>
      <c r="F98" s="2" t="str">
        <f>VLOOKUP(G98,city!$A$4:$D$352,4,0)</f>
        <v>晋城</v>
      </c>
      <c r="G98" s="3">
        <f t="shared" si="7"/>
        <v>20</v>
      </c>
      <c r="H98" s="3">
        <f>IF(VLOOKUP(G97,city!$K$4:$M$352,3,0)&gt;H97,H97+1,1)</f>
        <v>1</v>
      </c>
      <c r="I98" s="17" t="s">
        <v>50</v>
      </c>
      <c r="J98" s="17">
        <f t="shared" si="5"/>
        <v>102001</v>
      </c>
      <c r="K98" s="17">
        <v>-1</v>
      </c>
    </row>
    <row r="99" spans="1:11">
      <c r="A99" s="17">
        <f t="shared" si="4"/>
        <v>102002</v>
      </c>
      <c r="B99" s="17" t="s">
        <v>13372</v>
      </c>
      <c r="C99" s="17" t="s">
        <v>13304</v>
      </c>
      <c r="D99" s="23">
        <v>129</v>
      </c>
      <c r="E99" s="23">
        <f t="shared" si="6"/>
        <v>142</v>
      </c>
      <c r="F99" s="2" t="str">
        <f>VLOOKUP(G99,city!$A$4:$D$352,4,0)</f>
        <v>晋城</v>
      </c>
      <c r="G99" s="3">
        <f t="shared" si="7"/>
        <v>20</v>
      </c>
      <c r="H99" s="3">
        <f>IF(VLOOKUP(G98,city!$K$4:$M$352,3,0)&gt;H98,H98+1,1)</f>
        <v>2</v>
      </c>
      <c r="I99" s="17" t="s">
        <v>50</v>
      </c>
      <c r="J99" s="17">
        <f t="shared" si="5"/>
        <v>102002</v>
      </c>
      <c r="K99" s="17">
        <v>-1</v>
      </c>
    </row>
    <row r="100" spans="1:11">
      <c r="A100" s="17">
        <f t="shared" si="4"/>
        <v>102003</v>
      </c>
      <c r="B100" s="17" t="s">
        <v>11806</v>
      </c>
      <c r="C100" s="17" t="s">
        <v>13305</v>
      </c>
      <c r="D100" s="23">
        <v>65</v>
      </c>
      <c r="E100" s="23">
        <f t="shared" si="6"/>
        <v>72</v>
      </c>
      <c r="F100" s="2" t="str">
        <f>VLOOKUP(G100,city!$A$4:$D$352,4,0)</f>
        <v>晋城</v>
      </c>
      <c r="G100" s="3">
        <f t="shared" si="7"/>
        <v>20</v>
      </c>
      <c r="H100" s="3">
        <f>IF(VLOOKUP(G99,city!$K$4:$M$352,3,0)&gt;H99,H99+1,1)</f>
        <v>3</v>
      </c>
      <c r="I100" s="17" t="s">
        <v>50</v>
      </c>
      <c r="J100" s="17">
        <f t="shared" si="5"/>
        <v>102003</v>
      </c>
      <c r="K100" s="17">
        <v>-1</v>
      </c>
    </row>
    <row r="101" spans="1:11">
      <c r="A101" s="17">
        <f t="shared" si="4"/>
        <v>102004</v>
      </c>
      <c r="B101" s="17" t="s">
        <v>11809</v>
      </c>
      <c r="C101" s="17" t="s">
        <v>13307</v>
      </c>
      <c r="D101" s="23">
        <v>34</v>
      </c>
      <c r="E101" s="23">
        <f t="shared" si="6"/>
        <v>37</v>
      </c>
      <c r="F101" s="2" t="str">
        <f>VLOOKUP(G101,city!$A$4:$D$352,4,0)</f>
        <v>晋城</v>
      </c>
      <c r="G101" s="3">
        <f t="shared" si="7"/>
        <v>20</v>
      </c>
      <c r="H101" s="3">
        <f>IF(VLOOKUP(G100,city!$K$4:$M$352,3,0)&gt;H100,H100+1,1)</f>
        <v>4</v>
      </c>
      <c r="I101" s="17" t="s">
        <v>50</v>
      </c>
      <c r="J101" s="17">
        <f t="shared" si="5"/>
        <v>102004</v>
      </c>
      <c r="K101" s="17">
        <v>-1</v>
      </c>
    </row>
    <row r="102" spans="1:11">
      <c r="A102" s="17">
        <f t="shared" si="4"/>
        <v>102005</v>
      </c>
      <c r="B102" s="17" t="s">
        <v>13373</v>
      </c>
      <c r="C102" s="17" t="s">
        <v>13308</v>
      </c>
      <c r="D102" s="23">
        <v>26</v>
      </c>
      <c r="E102" s="23">
        <f t="shared" si="6"/>
        <v>29</v>
      </c>
      <c r="F102" s="2" t="str">
        <f>VLOOKUP(G102,city!$A$4:$D$352,4,0)</f>
        <v>晋城</v>
      </c>
      <c r="G102" s="3">
        <f t="shared" si="7"/>
        <v>20</v>
      </c>
      <c r="H102" s="3">
        <f>IF(VLOOKUP(G101,city!$K$4:$M$352,3,0)&gt;H101,H101+1,1)</f>
        <v>5</v>
      </c>
      <c r="I102" s="17" t="s">
        <v>50</v>
      </c>
      <c r="J102" s="17">
        <f t="shared" si="5"/>
        <v>102005</v>
      </c>
      <c r="K102" s="17">
        <v>-1</v>
      </c>
    </row>
    <row r="103" spans="1:11">
      <c r="A103" s="17">
        <f t="shared" si="4"/>
        <v>102101</v>
      </c>
      <c r="B103" s="17" t="s">
        <v>11811</v>
      </c>
      <c r="C103" s="17" t="s">
        <v>13310</v>
      </c>
      <c r="D103" s="23">
        <v>3</v>
      </c>
      <c r="E103" s="23">
        <f t="shared" si="6"/>
        <v>3</v>
      </c>
      <c r="F103" s="2" t="str">
        <f>VLOOKUP(G103,city!$A$4:$D$352,4,0)</f>
        <v>朔州</v>
      </c>
      <c r="G103" s="3">
        <f t="shared" si="7"/>
        <v>21</v>
      </c>
      <c r="H103" s="3">
        <f>IF(VLOOKUP(G102,city!$K$4:$M$352,3,0)&gt;H102,H102+1,1)</f>
        <v>1</v>
      </c>
      <c r="I103" s="17" t="s">
        <v>51</v>
      </c>
      <c r="J103" s="17">
        <f t="shared" si="5"/>
        <v>102101</v>
      </c>
      <c r="K103" s="17">
        <v>-1</v>
      </c>
    </row>
    <row r="104" spans="1:11">
      <c r="A104" s="17">
        <f t="shared" si="4"/>
        <v>102102</v>
      </c>
      <c r="B104" s="17" t="s">
        <v>11813</v>
      </c>
      <c r="C104" s="17" t="s">
        <v>13295</v>
      </c>
      <c r="D104" s="23">
        <v>23</v>
      </c>
      <c r="E104" s="23">
        <f t="shared" si="6"/>
        <v>25</v>
      </c>
      <c r="F104" s="2" t="str">
        <f>VLOOKUP(G104,city!$A$4:$D$352,4,0)</f>
        <v>朔州</v>
      </c>
      <c r="G104" s="3">
        <f t="shared" si="7"/>
        <v>21</v>
      </c>
      <c r="H104" s="3">
        <f>IF(VLOOKUP(G103,city!$K$4:$M$352,3,0)&gt;H103,H103+1,1)</f>
        <v>2</v>
      </c>
      <c r="I104" s="17" t="s">
        <v>51</v>
      </c>
      <c r="J104" s="17">
        <f t="shared" si="5"/>
        <v>102102</v>
      </c>
      <c r="K104" s="17">
        <v>-1</v>
      </c>
    </row>
    <row r="105" spans="1:11">
      <c r="A105" s="17">
        <f t="shared" si="4"/>
        <v>102103</v>
      </c>
      <c r="B105" s="17" t="s">
        <v>13374</v>
      </c>
      <c r="C105" s="17" t="s">
        <v>13297</v>
      </c>
      <c r="D105" s="23">
        <v>39</v>
      </c>
      <c r="E105" s="23">
        <f t="shared" si="6"/>
        <v>43</v>
      </c>
      <c r="F105" s="2" t="str">
        <f>VLOOKUP(G105,city!$A$4:$D$352,4,0)</f>
        <v>朔州</v>
      </c>
      <c r="G105" s="3">
        <f t="shared" si="7"/>
        <v>21</v>
      </c>
      <c r="H105" s="3">
        <f>IF(VLOOKUP(G104,city!$K$4:$M$352,3,0)&gt;H104,H104+1,1)</f>
        <v>3</v>
      </c>
      <c r="I105" s="17" t="s">
        <v>51</v>
      </c>
      <c r="J105" s="17">
        <f t="shared" si="5"/>
        <v>102103</v>
      </c>
      <c r="K105" s="17">
        <v>-1</v>
      </c>
    </row>
    <row r="106" spans="1:11">
      <c r="A106" s="17">
        <f t="shared" si="4"/>
        <v>102104</v>
      </c>
      <c r="B106" s="17" t="s">
        <v>11815</v>
      </c>
      <c r="C106" s="17" t="s">
        <v>13299</v>
      </c>
      <c r="D106" s="23">
        <v>38</v>
      </c>
      <c r="E106" s="23">
        <f t="shared" si="6"/>
        <v>42</v>
      </c>
      <c r="F106" s="2" t="str">
        <f>VLOOKUP(G106,city!$A$4:$D$352,4,0)</f>
        <v>朔州</v>
      </c>
      <c r="G106" s="3">
        <f t="shared" si="7"/>
        <v>21</v>
      </c>
      <c r="H106" s="3">
        <f>IF(VLOOKUP(G105,city!$K$4:$M$352,3,0)&gt;H105,H105+1,1)</f>
        <v>4</v>
      </c>
      <c r="I106" s="17" t="s">
        <v>51</v>
      </c>
      <c r="J106" s="17">
        <f t="shared" si="5"/>
        <v>102104</v>
      </c>
      <c r="K106" s="17">
        <v>-1</v>
      </c>
    </row>
    <row r="107" spans="1:11">
      <c r="A107" s="17">
        <f t="shared" si="4"/>
        <v>102105</v>
      </c>
      <c r="B107" s="17" t="s">
        <v>11817</v>
      </c>
      <c r="C107" s="17" t="s">
        <v>13301</v>
      </c>
      <c r="D107" s="23">
        <v>25</v>
      </c>
      <c r="E107" s="23">
        <f t="shared" si="6"/>
        <v>28</v>
      </c>
      <c r="F107" s="2" t="str">
        <f>VLOOKUP(G107,city!$A$4:$D$352,4,0)</f>
        <v>朔州</v>
      </c>
      <c r="G107" s="3">
        <f t="shared" si="7"/>
        <v>21</v>
      </c>
      <c r="H107" s="3">
        <f>IF(VLOOKUP(G106,city!$K$4:$M$352,3,0)&gt;H106,H106+1,1)</f>
        <v>5</v>
      </c>
      <c r="I107" s="17" t="s">
        <v>51</v>
      </c>
      <c r="J107" s="17">
        <f t="shared" si="5"/>
        <v>102105</v>
      </c>
      <c r="K107" s="17">
        <v>-1</v>
      </c>
    </row>
    <row r="108" spans="1:11">
      <c r="A108" s="17">
        <f t="shared" si="4"/>
        <v>102201</v>
      </c>
      <c r="B108" s="17" t="s">
        <v>11834</v>
      </c>
      <c r="C108" s="17" t="s">
        <v>13302</v>
      </c>
      <c r="D108" s="23">
        <v>20</v>
      </c>
      <c r="E108" s="23">
        <f t="shared" si="6"/>
        <v>22</v>
      </c>
      <c r="F108" s="2" t="str">
        <f>VLOOKUP(G108,city!$A$4:$D$352,4,0)</f>
        <v>晋中</v>
      </c>
      <c r="G108" s="3">
        <f t="shared" si="7"/>
        <v>22</v>
      </c>
      <c r="H108" s="3">
        <f>IF(VLOOKUP(G107,city!$K$4:$M$352,3,0)&gt;H107,H107+1,1)</f>
        <v>1</v>
      </c>
      <c r="I108" s="17" t="s">
        <v>52</v>
      </c>
      <c r="J108" s="17">
        <f t="shared" si="5"/>
        <v>102201</v>
      </c>
      <c r="K108" s="17">
        <v>-1</v>
      </c>
    </row>
    <row r="109" spans="1:11">
      <c r="A109" s="17">
        <f t="shared" si="4"/>
        <v>102202</v>
      </c>
      <c r="B109" s="17" t="s">
        <v>13375</v>
      </c>
      <c r="C109" s="17" t="s">
        <v>13304</v>
      </c>
      <c r="D109" s="23">
        <v>45</v>
      </c>
      <c r="E109" s="23">
        <f t="shared" si="6"/>
        <v>50</v>
      </c>
      <c r="F109" s="2" t="str">
        <f>VLOOKUP(G109,city!$A$4:$D$352,4,0)</f>
        <v>晋中</v>
      </c>
      <c r="G109" s="3">
        <f t="shared" si="7"/>
        <v>22</v>
      </c>
      <c r="H109" s="3">
        <f>IF(VLOOKUP(G108,city!$K$4:$M$352,3,0)&gt;H108,H108+1,1)</f>
        <v>2</v>
      </c>
      <c r="I109" s="17" t="s">
        <v>52</v>
      </c>
      <c r="J109" s="17">
        <f t="shared" si="5"/>
        <v>102202</v>
      </c>
      <c r="K109" s="17">
        <v>-1</v>
      </c>
    </row>
    <row r="110" spans="1:11">
      <c r="A110" s="17">
        <f t="shared" si="4"/>
        <v>102203</v>
      </c>
      <c r="B110" s="17" t="s">
        <v>11837</v>
      </c>
      <c r="C110" s="17" t="s">
        <v>13305</v>
      </c>
      <c r="D110" s="23">
        <v>33</v>
      </c>
      <c r="E110" s="23">
        <f t="shared" si="6"/>
        <v>36</v>
      </c>
      <c r="F110" s="2" t="str">
        <f>VLOOKUP(G110,city!$A$4:$D$352,4,0)</f>
        <v>晋中</v>
      </c>
      <c r="G110" s="3">
        <f t="shared" si="7"/>
        <v>22</v>
      </c>
      <c r="H110" s="3">
        <f>IF(VLOOKUP(G109,city!$K$4:$M$352,3,0)&gt;H109,H109+1,1)</f>
        <v>3</v>
      </c>
      <c r="I110" s="17" t="s">
        <v>52</v>
      </c>
      <c r="J110" s="17">
        <f t="shared" si="5"/>
        <v>102203</v>
      </c>
      <c r="K110" s="17">
        <v>-1</v>
      </c>
    </row>
    <row r="111" spans="1:11">
      <c r="A111" s="17">
        <f t="shared" si="4"/>
        <v>102204</v>
      </c>
      <c r="B111" s="17" t="s">
        <v>11839</v>
      </c>
      <c r="C111" s="17" t="s">
        <v>13307</v>
      </c>
      <c r="D111" s="23">
        <v>78</v>
      </c>
      <c r="E111" s="23">
        <f t="shared" si="6"/>
        <v>86</v>
      </c>
      <c r="F111" s="2" t="str">
        <f>VLOOKUP(G111,city!$A$4:$D$352,4,0)</f>
        <v>晋中</v>
      </c>
      <c r="G111" s="3">
        <f t="shared" si="7"/>
        <v>22</v>
      </c>
      <c r="H111" s="3">
        <f>IF(VLOOKUP(G110,city!$K$4:$M$352,3,0)&gt;H110,H110+1,1)</f>
        <v>4</v>
      </c>
      <c r="I111" s="17" t="s">
        <v>52</v>
      </c>
      <c r="J111" s="17">
        <f t="shared" si="5"/>
        <v>102204</v>
      </c>
      <c r="K111" s="17">
        <v>-1</v>
      </c>
    </row>
    <row r="112" spans="1:11">
      <c r="A112" s="17">
        <f t="shared" si="4"/>
        <v>102205</v>
      </c>
      <c r="B112" s="17" t="s">
        <v>13376</v>
      </c>
      <c r="C112" s="17" t="s">
        <v>13308</v>
      </c>
      <c r="D112" s="23">
        <v>29</v>
      </c>
      <c r="E112" s="23">
        <f t="shared" si="6"/>
        <v>32</v>
      </c>
      <c r="F112" s="2" t="str">
        <f>VLOOKUP(G112,city!$A$4:$D$352,4,0)</f>
        <v>晋中</v>
      </c>
      <c r="G112" s="3">
        <f t="shared" si="7"/>
        <v>22</v>
      </c>
      <c r="H112" s="3">
        <f>IF(VLOOKUP(G111,city!$K$4:$M$352,3,0)&gt;H111,H111+1,1)</f>
        <v>5</v>
      </c>
      <c r="I112" s="17" t="s">
        <v>52</v>
      </c>
      <c r="J112" s="17">
        <f t="shared" si="5"/>
        <v>102205</v>
      </c>
      <c r="K112" s="17">
        <v>-1</v>
      </c>
    </row>
    <row r="113" spans="1:11">
      <c r="A113" s="17">
        <f t="shared" si="4"/>
        <v>102301</v>
      </c>
      <c r="B113" s="17" t="s">
        <v>11849</v>
      </c>
      <c r="C113" s="17" t="s">
        <v>13310</v>
      </c>
      <c r="D113" s="23">
        <v>29</v>
      </c>
      <c r="E113" s="23">
        <f t="shared" si="6"/>
        <v>32</v>
      </c>
      <c r="F113" s="2" t="str">
        <f>VLOOKUP(G113,city!$A$4:$D$352,4,0)</f>
        <v>运城</v>
      </c>
      <c r="G113" s="3">
        <f t="shared" si="7"/>
        <v>23</v>
      </c>
      <c r="H113" s="3">
        <f>IF(VLOOKUP(G112,city!$K$4:$M$352,3,0)&gt;H112,H112+1,1)</f>
        <v>1</v>
      </c>
      <c r="I113" s="17" t="s">
        <v>53</v>
      </c>
      <c r="J113" s="17">
        <f t="shared" si="5"/>
        <v>102301</v>
      </c>
      <c r="K113" s="17">
        <v>-1</v>
      </c>
    </row>
    <row r="114" spans="1:11">
      <c r="A114" s="17">
        <f t="shared" si="4"/>
        <v>102302</v>
      </c>
      <c r="B114" s="17" t="s">
        <v>13377</v>
      </c>
      <c r="C114" s="17" t="s">
        <v>13295</v>
      </c>
      <c r="D114" s="23">
        <v>29</v>
      </c>
      <c r="E114" s="23">
        <f t="shared" si="6"/>
        <v>32</v>
      </c>
      <c r="F114" s="2" t="str">
        <f>VLOOKUP(G114,city!$A$4:$D$352,4,0)</f>
        <v>运城</v>
      </c>
      <c r="G114" s="3">
        <f t="shared" si="7"/>
        <v>23</v>
      </c>
      <c r="H114" s="3">
        <f>IF(VLOOKUP(G113,city!$K$4:$M$352,3,0)&gt;H113,H113+1,1)</f>
        <v>2</v>
      </c>
      <c r="I114" s="17" t="s">
        <v>53</v>
      </c>
      <c r="J114" s="17">
        <f t="shared" si="5"/>
        <v>102302</v>
      </c>
      <c r="K114" s="17">
        <v>-1</v>
      </c>
    </row>
    <row r="115" spans="1:11">
      <c r="A115" s="17">
        <f t="shared" si="4"/>
        <v>102303</v>
      </c>
      <c r="B115" s="17" t="s">
        <v>11851</v>
      </c>
      <c r="C115" s="17" t="s">
        <v>13297</v>
      </c>
      <c r="D115" s="23">
        <v>58</v>
      </c>
      <c r="E115" s="23">
        <f t="shared" si="6"/>
        <v>64</v>
      </c>
      <c r="F115" s="2" t="str">
        <f>VLOOKUP(G115,city!$A$4:$D$352,4,0)</f>
        <v>运城</v>
      </c>
      <c r="G115" s="3">
        <f t="shared" si="7"/>
        <v>23</v>
      </c>
      <c r="H115" s="3">
        <f>IF(VLOOKUP(G114,city!$K$4:$M$352,3,0)&gt;H114,H114+1,1)</f>
        <v>3</v>
      </c>
      <c r="I115" s="17" t="s">
        <v>53</v>
      </c>
      <c r="J115" s="17">
        <f t="shared" si="5"/>
        <v>102303</v>
      </c>
      <c r="K115" s="17">
        <v>-1</v>
      </c>
    </row>
    <row r="116" spans="1:11">
      <c r="A116" s="17">
        <f t="shared" si="4"/>
        <v>102304</v>
      </c>
      <c r="B116" s="17" t="s">
        <v>11853</v>
      </c>
      <c r="C116" s="17" t="s">
        <v>13299</v>
      </c>
      <c r="D116" s="23">
        <v>30</v>
      </c>
      <c r="E116" s="23">
        <f t="shared" si="6"/>
        <v>33</v>
      </c>
      <c r="F116" s="2" t="str">
        <f>VLOOKUP(G116,city!$A$4:$D$352,4,0)</f>
        <v>运城</v>
      </c>
      <c r="G116" s="3">
        <f t="shared" si="7"/>
        <v>23</v>
      </c>
      <c r="H116" s="3">
        <f>IF(VLOOKUP(G115,city!$K$4:$M$352,3,0)&gt;H115,H115+1,1)</f>
        <v>4</v>
      </c>
      <c r="I116" s="17" t="s">
        <v>53</v>
      </c>
      <c r="J116" s="17">
        <f t="shared" si="5"/>
        <v>102304</v>
      </c>
      <c r="K116" s="17">
        <v>-1</v>
      </c>
    </row>
    <row r="117" spans="1:11">
      <c r="A117" s="17">
        <f t="shared" si="4"/>
        <v>102305</v>
      </c>
      <c r="B117" s="17" t="s">
        <v>11855</v>
      </c>
      <c r="C117" s="17" t="s">
        <v>13301</v>
      </c>
      <c r="D117" s="23">
        <v>19</v>
      </c>
      <c r="E117" s="23">
        <f t="shared" si="6"/>
        <v>21</v>
      </c>
      <c r="F117" s="2" t="str">
        <f>VLOOKUP(G117,city!$A$4:$D$352,4,0)</f>
        <v>运城</v>
      </c>
      <c r="G117" s="3">
        <f t="shared" si="7"/>
        <v>23</v>
      </c>
      <c r="H117" s="3">
        <f>IF(VLOOKUP(G116,city!$K$4:$M$352,3,0)&gt;H116,H116+1,1)</f>
        <v>5</v>
      </c>
      <c r="I117" s="17" t="s">
        <v>53</v>
      </c>
      <c r="J117" s="17">
        <f t="shared" si="5"/>
        <v>102305</v>
      </c>
      <c r="K117" s="17">
        <v>-1</v>
      </c>
    </row>
    <row r="118" spans="1:11">
      <c r="A118" s="17">
        <f t="shared" si="4"/>
        <v>102401</v>
      </c>
      <c r="B118" s="17" t="s">
        <v>11819</v>
      </c>
      <c r="C118" s="17" t="s">
        <v>13302</v>
      </c>
      <c r="D118" s="23">
        <v>33</v>
      </c>
      <c r="E118" s="23">
        <f t="shared" si="6"/>
        <v>36</v>
      </c>
      <c r="F118" s="2" t="str">
        <f>VLOOKUP(G118,city!$A$4:$D$352,4,0)</f>
        <v>忻州</v>
      </c>
      <c r="G118" s="3">
        <f t="shared" si="7"/>
        <v>24</v>
      </c>
      <c r="H118" s="3">
        <f>IF(VLOOKUP(G117,city!$K$4:$M$352,3,0)&gt;H117,H117+1,1)</f>
        <v>1</v>
      </c>
      <c r="I118" s="17" t="s">
        <v>54</v>
      </c>
      <c r="J118" s="17">
        <f t="shared" si="5"/>
        <v>102401</v>
      </c>
      <c r="K118" s="17">
        <v>-1</v>
      </c>
    </row>
    <row r="119" spans="1:11">
      <c r="A119" s="17">
        <f t="shared" si="4"/>
        <v>102402</v>
      </c>
      <c r="B119" s="17" t="s">
        <v>11821</v>
      </c>
      <c r="C119" s="17" t="s">
        <v>13304</v>
      </c>
      <c r="D119" s="23">
        <v>151</v>
      </c>
      <c r="E119" s="23">
        <f t="shared" si="6"/>
        <v>166</v>
      </c>
      <c r="F119" s="2" t="str">
        <f>VLOOKUP(G119,city!$A$4:$D$352,4,0)</f>
        <v>忻州</v>
      </c>
      <c r="G119" s="3">
        <f t="shared" si="7"/>
        <v>24</v>
      </c>
      <c r="H119" s="3">
        <f>IF(VLOOKUP(G118,city!$K$4:$M$352,3,0)&gt;H118,H118+1,1)</f>
        <v>2</v>
      </c>
      <c r="I119" s="17" t="s">
        <v>54</v>
      </c>
      <c r="J119" s="17">
        <f t="shared" si="5"/>
        <v>102402</v>
      </c>
      <c r="K119" s="17">
        <v>-1</v>
      </c>
    </row>
    <row r="120" spans="1:11">
      <c r="A120" s="17">
        <f t="shared" si="4"/>
        <v>102403</v>
      </c>
      <c r="B120" s="17" t="s">
        <v>11823</v>
      </c>
      <c r="C120" s="17" t="s">
        <v>13305</v>
      </c>
      <c r="D120" s="23">
        <v>10</v>
      </c>
      <c r="E120" s="23">
        <f t="shared" si="6"/>
        <v>11</v>
      </c>
      <c r="F120" s="2" t="str">
        <f>VLOOKUP(G120,city!$A$4:$D$352,4,0)</f>
        <v>忻州</v>
      </c>
      <c r="G120" s="3">
        <f t="shared" si="7"/>
        <v>24</v>
      </c>
      <c r="H120" s="3">
        <f>IF(VLOOKUP(G119,city!$K$4:$M$352,3,0)&gt;H119,H119+1,1)</f>
        <v>3</v>
      </c>
      <c r="I120" s="17" t="s">
        <v>54</v>
      </c>
      <c r="J120" s="17">
        <f t="shared" si="5"/>
        <v>102403</v>
      </c>
      <c r="K120" s="17">
        <v>-1</v>
      </c>
    </row>
    <row r="121" spans="1:11">
      <c r="A121" s="17">
        <f t="shared" si="4"/>
        <v>102404</v>
      </c>
      <c r="B121" s="17" t="s">
        <v>13378</v>
      </c>
      <c r="C121" s="17" t="s">
        <v>13307</v>
      </c>
      <c r="D121" s="23">
        <v>38</v>
      </c>
      <c r="E121" s="23">
        <f t="shared" si="6"/>
        <v>42</v>
      </c>
      <c r="F121" s="2" t="str">
        <f>VLOOKUP(G121,city!$A$4:$D$352,4,0)</f>
        <v>忻州</v>
      </c>
      <c r="G121" s="3">
        <f t="shared" si="7"/>
        <v>24</v>
      </c>
      <c r="H121" s="3">
        <f>IF(VLOOKUP(G120,city!$K$4:$M$352,3,0)&gt;H120,H120+1,1)</f>
        <v>4</v>
      </c>
      <c r="I121" s="17" t="s">
        <v>54</v>
      </c>
      <c r="J121" s="17">
        <f t="shared" si="5"/>
        <v>102404</v>
      </c>
      <c r="K121" s="17">
        <v>-1</v>
      </c>
    </row>
    <row r="122" spans="1:11">
      <c r="A122" s="17">
        <f t="shared" si="4"/>
        <v>102405</v>
      </c>
      <c r="B122" s="17" t="s">
        <v>11825</v>
      </c>
      <c r="C122" s="17" t="s">
        <v>13308</v>
      </c>
      <c r="D122" s="23">
        <v>25</v>
      </c>
      <c r="E122" s="23">
        <f t="shared" si="6"/>
        <v>28</v>
      </c>
      <c r="F122" s="2" t="str">
        <f>VLOOKUP(G122,city!$A$4:$D$352,4,0)</f>
        <v>忻州</v>
      </c>
      <c r="G122" s="3">
        <f t="shared" si="7"/>
        <v>24</v>
      </c>
      <c r="H122" s="3">
        <f>IF(VLOOKUP(G121,city!$K$4:$M$352,3,0)&gt;H121,H121+1,1)</f>
        <v>5</v>
      </c>
      <c r="I122" s="17" t="s">
        <v>54</v>
      </c>
      <c r="J122" s="17">
        <f t="shared" si="5"/>
        <v>102405</v>
      </c>
      <c r="K122" s="17">
        <v>-1</v>
      </c>
    </row>
    <row r="123" spans="1:11">
      <c r="A123" s="17">
        <f t="shared" si="4"/>
        <v>102501</v>
      </c>
      <c r="B123" s="17" t="s">
        <v>11841</v>
      </c>
      <c r="C123" s="17" t="s">
        <v>13310</v>
      </c>
      <c r="D123" s="23">
        <v>19</v>
      </c>
      <c r="E123" s="23">
        <f t="shared" si="6"/>
        <v>21</v>
      </c>
      <c r="F123" s="2" t="str">
        <f>VLOOKUP(G123,city!$A$4:$D$352,4,0)</f>
        <v>临汾</v>
      </c>
      <c r="G123" s="3">
        <f t="shared" si="7"/>
        <v>25</v>
      </c>
      <c r="H123" s="3">
        <f>IF(VLOOKUP(G122,city!$K$4:$M$352,3,0)&gt;H122,H122+1,1)</f>
        <v>1</v>
      </c>
      <c r="I123" s="17" t="s">
        <v>55</v>
      </c>
      <c r="J123" s="17">
        <f t="shared" si="5"/>
        <v>102501</v>
      </c>
      <c r="K123" s="17">
        <v>-1</v>
      </c>
    </row>
    <row r="124" spans="1:11">
      <c r="A124" s="17">
        <f t="shared" si="4"/>
        <v>102502</v>
      </c>
      <c r="B124" s="17" t="s">
        <v>13379</v>
      </c>
      <c r="C124" s="17" t="s">
        <v>13295</v>
      </c>
      <c r="D124" s="23">
        <v>12</v>
      </c>
      <c r="E124" s="23">
        <f t="shared" si="6"/>
        <v>13</v>
      </c>
      <c r="F124" s="2" t="str">
        <f>VLOOKUP(G124,city!$A$4:$D$352,4,0)</f>
        <v>临汾</v>
      </c>
      <c r="G124" s="3">
        <f t="shared" si="7"/>
        <v>25</v>
      </c>
      <c r="H124" s="3">
        <f>IF(VLOOKUP(G123,city!$K$4:$M$352,3,0)&gt;H123,H123+1,1)</f>
        <v>2</v>
      </c>
      <c r="I124" s="17" t="s">
        <v>55</v>
      </c>
      <c r="J124" s="17">
        <f t="shared" si="5"/>
        <v>102502</v>
      </c>
      <c r="K124" s="17">
        <v>-1</v>
      </c>
    </row>
    <row r="125" spans="1:11">
      <c r="A125" s="17">
        <f t="shared" si="4"/>
        <v>102503</v>
      </c>
      <c r="B125" s="17" t="s">
        <v>11845</v>
      </c>
      <c r="C125" s="17" t="s">
        <v>13297</v>
      </c>
      <c r="D125" s="23">
        <v>3000</v>
      </c>
      <c r="E125" s="23">
        <f t="shared" si="6"/>
        <v>3300</v>
      </c>
      <c r="F125" s="2" t="str">
        <f>VLOOKUP(G125,city!$A$4:$D$352,4,0)</f>
        <v>临汾</v>
      </c>
      <c r="G125" s="3">
        <f t="shared" si="7"/>
        <v>25</v>
      </c>
      <c r="H125" s="3">
        <f>IF(VLOOKUP(G124,city!$K$4:$M$352,3,0)&gt;H124,H124+1,1)</f>
        <v>3</v>
      </c>
      <c r="I125" s="17" t="s">
        <v>55</v>
      </c>
      <c r="J125" s="17">
        <f t="shared" si="5"/>
        <v>102503</v>
      </c>
      <c r="K125" s="17">
        <v>-1</v>
      </c>
    </row>
    <row r="126" spans="1:11">
      <c r="A126" s="17">
        <f t="shared" si="4"/>
        <v>102504</v>
      </c>
      <c r="B126" s="17" t="s">
        <v>11843</v>
      </c>
      <c r="C126" s="17" t="s">
        <v>13299</v>
      </c>
      <c r="D126" s="23">
        <v>26</v>
      </c>
      <c r="E126" s="23">
        <f t="shared" si="6"/>
        <v>29</v>
      </c>
      <c r="F126" s="2" t="str">
        <f>VLOOKUP(G126,city!$A$4:$D$352,4,0)</f>
        <v>临汾</v>
      </c>
      <c r="G126" s="3">
        <f t="shared" si="7"/>
        <v>25</v>
      </c>
      <c r="H126" s="3">
        <f>IF(VLOOKUP(G125,city!$K$4:$M$352,3,0)&gt;H125,H125+1,1)</f>
        <v>4</v>
      </c>
      <c r="I126" s="17" t="s">
        <v>55</v>
      </c>
      <c r="J126" s="17">
        <f t="shared" si="5"/>
        <v>102504</v>
      </c>
      <c r="K126" s="17">
        <v>-1</v>
      </c>
    </row>
    <row r="127" spans="1:11">
      <c r="A127" s="17">
        <f t="shared" si="4"/>
        <v>102505</v>
      </c>
      <c r="B127" s="17" t="s">
        <v>11847</v>
      </c>
      <c r="C127" s="17" t="s">
        <v>13301</v>
      </c>
      <c r="D127" s="23">
        <v>23</v>
      </c>
      <c r="E127" s="23">
        <f t="shared" si="6"/>
        <v>25</v>
      </c>
      <c r="F127" s="2" t="str">
        <f>VLOOKUP(G127,city!$A$4:$D$352,4,0)</f>
        <v>临汾</v>
      </c>
      <c r="G127" s="3">
        <f t="shared" si="7"/>
        <v>25</v>
      </c>
      <c r="H127" s="3">
        <f>IF(VLOOKUP(G126,city!$K$4:$M$352,3,0)&gt;H126,H126+1,1)</f>
        <v>5</v>
      </c>
      <c r="I127" s="17" t="s">
        <v>55</v>
      </c>
      <c r="J127" s="17">
        <f t="shared" si="5"/>
        <v>102505</v>
      </c>
      <c r="K127" s="17">
        <v>-1</v>
      </c>
    </row>
    <row r="128" spans="1:11">
      <c r="A128" s="17">
        <f t="shared" si="4"/>
        <v>102601</v>
      </c>
      <c r="B128" s="17" t="s">
        <v>11828</v>
      </c>
      <c r="C128" s="17" t="s">
        <v>13302</v>
      </c>
      <c r="D128" s="23">
        <v>15</v>
      </c>
      <c r="E128" s="23">
        <f t="shared" si="6"/>
        <v>17</v>
      </c>
      <c r="F128" s="2" t="str">
        <f>VLOOKUP(G128,city!$A$4:$D$352,4,0)</f>
        <v>吕梁</v>
      </c>
      <c r="G128" s="3">
        <f t="shared" si="7"/>
        <v>26</v>
      </c>
      <c r="H128" s="3">
        <f>IF(VLOOKUP(G127,city!$K$4:$M$352,3,0)&gt;H127,H127+1,1)</f>
        <v>1</v>
      </c>
      <c r="I128" s="17" t="s">
        <v>56</v>
      </c>
      <c r="J128" s="17">
        <f t="shared" si="5"/>
        <v>102601</v>
      </c>
      <c r="K128" s="17">
        <v>-1</v>
      </c>
    </row>
    <row r="129" spans="1:11">
      <c r="A129" s="17">
        <f t="shared" si="4"/>
        <v>102602</v>
      </c>
      <c r="B129" s="17" t="s">
        <v>13380</v>
      </c>
      <c r="C129" s="17" t="s">
        <v>13304</v>
      </c>
      <c r="D129" s="23">
        <v>45</v>
      </c>
      <c r="E129" s="23">
        <f t="shared" si="6"/>
        <v>50</v>
      </c>
      <c r="F129" s="2" t="str">
        <f>VLOOKUP(G129,city!$A$4:$D$352,4,0)</f>
        <v>吕梁</v>
      </c>
      <c r="G129" s="3">
        <f t="shared" si="7"/>
        <v>26</v>
      </c>
      <c r="H129" s="3">
        <f>IF(VLOOKUP(G128,city!$K$4:$M$352,3,0)&gt;H128,H128+1,1)</f>
        <v>2</v>
      </c>
      <c r="I129" s="17" t="s">
        <v>56</v>
      </c>
      <c r="J129" s="17">
        <f t="shared" si="5"/>
        <v>102602</v>
      </c>
      <c r="K129" s="17">
        <v>-1</v>
      </c>
    </row>
    <row r="130" spans="1:11">
      <c r="A130" s="17">
        <f t="shared" si="4"/>
        <v>102603</v>
      </c>
      <c r="B130" s="17" t="s">
        <v>11830</v>
      </c>
      <c r="C130" s="17" t="s">
        <v>13305</v>
      </c>
      <c r="D130" s="23">
        <v>11</v>
      </c>
      <c r="E130" s="23">
        <f t="shared" si="6"/>
        <v>12</v>
      </c>
      <c r="F130" s="2" t="str">
        <f>VLOOKUP(G130,city!$A$4:$D$352,4,0)</f>
        <v>吕梁</v>
      </c>
      <c r="G130" s="3">
        <f t="shared" si="7"/>
        <v>26</v>
      </c>
      <c r="H130" s="3">
        <f>IF(VLOOKUP(G129,city!$K$4:$M$352,3,0)&gt;H129,H129+1,1)</f>
        <v>3</v>
      </c>
      <c r="I130" s="17" t="s">
        <v>56</v>
      </c>
      <c r="J130" s="17">
        <f t="shared" si="5"/>
        <v>102603</v>
      </c>
      <c r="K130" s="17">
        <v>-1</v>
      </c>
    </row>
    <row r="131" spans="1:11">
      <c r="A131" s="17">
        <f t="shared" si="4"/>
        <v>102604</v>
      </c>
      <c r="B131" s="17" t="s">
        <v>11832</v>
      </c>
      <c r="C131" s="17" t="s">
        <v>13307</v>
      </c>
      <c r="D131" s="23">
        <v>4</v>
      </c>
      <c r="E131" s="23">
        <f t="shared" si="6"/>
        <v>4</v>
      </c>
      <c r="F131" s="2" t="str">
        <f>VLOOKUP(G131,city!$A$4:$D$352,4,0)</f>
        <v>吕梁</v>
      </c>
      <c r="G131" s="3">
        <f t="shared" si="7"/>
        <v>26</v>
      </c>
      <c r="H131" s="3">
        <f>IF(VLOOKUP(G130,city!$K$4:$M$352,3,0)&gt;H130,H130+1,1)</f>
        <v>4</v>
      </c>
      <c r="I131" s="17" t="s">
        <v>56</v>
      </c>
      <c r="J131" s="17">
        <f t="shared" si="5"/>
        <v>102604</v>
      </c>
      <c r="K131" s="17">
        <v>-1</v>
      </c>
    </row>
    <row r="132" spans="1:11">
      <c r="A132" s="17">
        <f t="shared" ref="A132:A195" si="8">H132+G132*100+100000</f>
        <v>102605</v>
      </c>
      <c r="B132" s="17" t="s">
        <v>13381</v>
      </c>
      <c r="C132" s="17" t="s">
        <v>13308</v>
      </c>
      <c r="D132" s="23">
        <v>12</v>
      </c>
      <c r="E132" s="23">
        <f t="shared" si="6"/>
        <v>13</v>
      </c>
      <c r="F132" s="2" t="str">
        <f>VLOOKUP(G132,city!$A$4:$D$352,4,0)</f>
        <v>吕梁</v>
      </c>
      <c r="G132" s="3">
        <f t="shared" si="7"/>
        <v>26</v>
      </c>
      <c r="H132" s="3">
        <f>IF(VLOOKUP(G131,city!$K$4:$M$352,3,0)&gt;H131,H131+1,1)</f>
        <v>5</v>
      </c>
      <c r="I132" s="17" t="s">
        <v>56</v>
      </c>
      <c r="J132" s="17">
        <f t="shared" ref="J132:J195" si="9">A132</f>
        <v>102605</v>
      </c>
      <c r="K132" s="17">
        <v>-1</v>
      </c>
    </row>
    <row r="133" spans="1:11">
      <c r="A133" s="17">
        <f t="shared" si="8"/>
        <v>102701</v>
      </c>
      <c r="B133" s="17" t="s">
        <v>12704</v>
      </c>
      <c r="C133" s="17" t="s">
        <v>13310</v>
      </c>
      <c r="D133" s="23">
        <v>68</v>
      </c>
      <c r="E133" s="23">
        <f t="shared" ref="E133:E196" si="10">ROUND(D133*1.1,0)</f>
        <v>75</v>
      </c>
      <c r="F133" s="2" t="str">
        <f>VLOOKUP(G133,city!$A$4:$D$352,4,0)</f>
        <v>沈阳</v>
      </c>
      <c r="G133" s="3">
        <f t="shared" ref="G133:G196" si="11">IF(H133&gt;H132,G132,G132+1)</f>
        <v>27</v>
      </c>
      <c r="H133" s="3">
        <f>IF(VLOOKUP(G132,city!$K$4:$M$352,3,0)&gt;H132,H132+1,1)</f>
        <v>1</v>
      </c>
      <c r="I133" s="17" t="s">
        <v>58</v>
      </c>
      <c r="J133" s="17">
        <f t="shared" si="9"/>
        <v>102701</v>
      </c>
      <c r="K133" s="17">
        <v>-1</v>
      </c>
    </row>
    <row r="134" spans="1:11">
      <c r="A134" s="17">
        <f t="shared" si="8"/>
        <v>102702</v>
      </c>
      <c r="B134" s="17" t="s">
        <v>12706</v>
      </c>
      <c r="C134" s="17" t="s">
        <v>13295</v>
      </c>
      <c r="D134" s="23">
        <v>25</v>
      </c>
      <c r="E134" s="23">
        <f t="shared" si="10"/>
        <v>28</v>
      </c>
      <c r="F134" s="2" t="str">
        <f>VLOOKUP(G134,city!$A$4:$D$352,4,0)</f>
        <v>沈阳</v>
      </c>
      <c r="G134" s="3">
        <f t="shared" si="11"/>
        <v>27</v>
      </c>
      <c r="H134" s="3">
        <f>IF(VLOOKUP(G133,city!$K$4:$M$352,3,0)&gt;H133,H133+1,1)</f>
        <v>2</v>
      </c>
      <c r="I134" s="17" t="s">
        <v>58</v>
      </c>
      <c r="J134" s="17">
        <f t="shared" si="9"/>
        <v>102702</v>
      </c>
      <c r="K134" s="17">
        <v>-1</v>
      </c>
    </row>
    <row r="135" spans="1:11">
      <c r="A135" s="17">
        <f t="shared" si="8"/>
        <v>102703</v>
      </c>
      <c r="B135" s="17" t="s">
        <v>12708</v>
      </c>
      <c r="C135" s="17" t="s">
        <v>13297</v>
      </c>
      <c r="D135" s="23">
        <v>58</v>
      </c>
      <c r="E135" s="23">
        <f t="shared" si="10"/>
        <v>64</v>
      </c>
      <c r="F135" s="2" t="str">
        <f>VLOOKUP(G135,city!$A$4:$D$352,4,0)</f>
        <v>沈阳</v>
      </c>
      <c r="G135" s="3">
        <f t="shared" si="11"/>
        <v>27</v>
      </c>
      <c r="H135" s="3">
        <f>IF(VLOOKUP(G134,city!$K$4:$M$352,3,0)&gt;H134,H134+1,1)</f>
        <v>3</v>
      </c>
      <c r="I135" s="17" t="s">
        <v>58</v>
      </c>
      <c r="J135" s="17">
        <f t="shared" si="9"/>
        <v>102703</v>
      </c>
      <c r="K135" s="17">
        <v>-1</v>
      </c>
    </row>
    <row r="136" spans="1:11">
      <c r="A136" s="17">
        <f t="shared" si="8"/>
        <v>102704</v>
      </c>
      <c r="B136" s="17" t="s">
        <v>13382</v>
      </c>
      <c r="C136" s="17" t="s">
        <v>13299</v>
      </c>
      <c r="D136" s="23">
        <v>18</v>
      </c>
      <c r="E136" s="23">
        <f t="shared" si="10"/>
        <v>20</v>
      </c>
      <c r="F136" s="2" t="str">
        <f>VLOOKUP(G136,city!$A$4:$D$352,4,0)</f>
        <v>沈阳</v>
      </c>
      <c r="G136" s="3">
        <f t="shared" si="11"/>
        <v>27</v>
      </c>
      <c r="H136" s="3">
        <f>IF(VLOOKUP(G135,city!$K$4:$M$352,3,0)&gt;H135,H135+1,1)</f>
        <v>4</v>
      </c>
      <c r="I136" s="17" t="s">
        <v>58</v>
      </c>
      <c r="J136" s="17">
        <f t="shared" si="9"/>
        <v>102704</v>
      </c>
      <c r="K136" s="17">
        <v>-1</v>
      </c>
    </row>
    <row r="137" spans="1:11">
      <c r="A137" s="17">
        <f t="shared" si="8"/>
        <v>102705</v>
      </c>
      <c r="B137" s="17" t="s">
        <v>12710</v>
      </c>
      <c r="C137" s="17" t="s">
        <v>13301</v>
      </c>
      <c r="D137" s="23">
        <v>57</v>
      </c>
      <c r="E137" s="23">
        <f t="shared" si="10"/>
        <v>63</v>
      </c>
      <c r="F137" s="2" t="str">
        <f>VLOOKUP(G137,city!$A$4:$D$352,4,0)</f>
        <v>沈阳</v>
      </c>
      <c r="G137" s="3">
        <f t="shared" si="11"/>
        <v>27</v>
      </c>
      <c r="H137" s="3">
        <f>IF(VLOOKUP(G136,city!$K$4:$M$352,3,0)&gt;H136,H136+1,1)</f>
        <v>5</v>
      </c>
      <c r="I137" s="17" t="s">
        <v>58</v>
      </c>
      <c r="J137" s="17">
        <f t="shared" si="9"/>
        <v>102705</v>
      </c>
      <c r="K137" s="17">
        <v>-1</v>
      </c>
    </row>
    <row r="138" spans="1:11">
      <c r="A138" s="17">
        <f t="shared" si="8"/>
        <v>102801</v>
      </c>
      <c r="B138" s="17" t="s">
        <v>12712</v>
      </c>
      <c r="C138" s="17" t="s">
        <v>13302</v>
      </c>
      <c r="D138" s="23">
        <v>46</v>
      </c>
      <c r="E138" s="23">
        <f t="shared" si="10"/>
        <v>51</v>
      </c>
      <c r="F138" s="2" t="str">
        <f>VLOOKUP(G138,city!$A$4:$D$352,4,0)</f>
        <v>大连</v>
      </c>
      <c r="G138" s="3">
        <f t="shared" si="11"/>
        <v>28</v>
      </c>
      <c r="H138" s="3">
        <f>IF(VLOOKUP(G137,city!$K$4:$M$352,3,0)&gt;H137,H137+1,1)</f>
        <v>1</v>
      </c>
      <c r="I138" s="17" t="s">
        <v>59</v>
      </c>
      <c r="J138" s="17">
        <f t="shared" si="9"/>
        <v>102801</v>
      </c>
      <c r="K138" s="17">
        <v>-1</v>
      </c>
    </row>
    <row r="139" spans="1:11">
      <c r="A139" s="17">
        <f t="shared" si="8"/>
        <v>102802</v>
      </c>
      <c r="B139" s="17" t="s">
        <v>12714</v>
      </c>
      <c r="C139" s="17" t="s">
        <v>13304</v>
      </c>
      <c r="D139" s="23">
        <v>21</v>
      </c>
      <c r="E139" s="23">
        <f t="shared" si="10"/>
        <v>23</v>
      </c>
      <c r="F139" s="2" t="str">
        <f>VLOOKUP(G139,city!$A$4:$D$352,4,0)</f>
        <v>大连</v>
      </c>
      <c r="G139" s="3">
        <f t="shared" si="11"/>
        <v>28</v>
      </c>
      <c r="H139" s="3">
        <f>IF(VLOOKUP(G138,city!$K$4:$M$352,3,0)&gt;H138,H138+1,1)</f>
        <v>2</v>
      </c>
      <c r="I139" s="17" t="s">
        <v>59</v>
      </c>
      <c r="J139" s="17">
        <f t="shared" si="9"/>
        <v>102802</v>
      </c>
      <c r="K139" s="17">
        <v>-1</v>
      </c>
    </row>
    <row r="140" spans="1:11">
      <c r="A140" s="17">
        <f t="shared" si="8"/>
        <v>102803</v>
      </c>
      <c r="B140" s="17" t="s">
        <v>12716</v>
      </c>
      <c r="C140" s="17" t="s">
        <v>13305</v>
      </c>
      <c r="D140" s="23">
        <v>15</v>
      </c>
      <c r="E140" s="23">
        <f t="shared" si="10"/>
        <v>17</v>
      </c>
      <c r="F140" s="2" t="str">
        <f>VLOOKUP(G140,city!$A$4:$D$352,4,0)</f>
        <v>大连</v>
      </c>
      <c r="G140" s="3">
        <f t="shared" si="11"/>
        <v>28</v>
      </c>
      <c r="H140" s="3">
        <f>IF(VLOOKUP(G139,city!$K$4:$M$352,3,0)&gt;H139,H139+1,1)</f>
        <v>3</v>
      </c>
      <c r="I140" s="17" t="s">
        <v>59</v>
      </c>
      <c r="J140" s="17">
        <f t="shared" si="9"/>
        <v>102803</v>
      </c>
      <c r="K140" s="17">
        <v>-1</v>
      </c>
    </row>
    <row r="141" spans="1:11">
      <c r="A141" s="17">
        <f t="shared" si="8"/>
        <v>102804</v>
      </c>
      <c r="B141" s="17" t="s">
        <v>12718</v>
      </c>
      <c r="C141" s="17" t="s">
        <v>13307</v>
      </c>
      <c r="D141" s="23">
        <v>108</v>
      </c>
      <c r="E141" s="23">
        <f t="shared" si="10"/>
        <v>119</v>
      </c>
      <c r="F141" s="2" t="str">
        <f>VLOOKUP(G141,city!$A$4:$D$352,4,0)</f>
        <v>大连</v>
      </c>
      <c r="G141" s="3">
        <f t="shared" si="11"/>
        <v>28</v>
      </c>
      <c r="H141" s="3">
        <f>IF(VLOOKUP(G140,city!$K$4:$M$352,3,0)&gt;H140,H140+1,1)</f>
        <v>4</v>
      </c>
      <c r="I141" s="17" t="s">
        <v>59</v>
      </c>
      <c r="J141" s="17">
        <f t="shared" si="9"/>
        <v>102804</v>
      </c>
      <c r="K141" s="17">
        <v>-1</v>
      </c>
    </row>
    <row r="142" spans="1:11">
      <c r="A142" s="17">
        <f t="shared" si="8"/>
        <v>102805</v>
      </c>
      <c r="B142" s="17" t="s">
        <v>12720</v>
      </c>
      <c r="C142" s="17" t="s">
        <v>13308</v>
      </c>
      <c r="D142" s="23">
        <v>15</v>
      </c>
      <c r="E142" s="23">
        <f t="shared" si="10"/>
        <v>17</v>
      </c>
      <c r="F142" s="2" t="str">
        <f>VLOOKUP(G142,city!$A$4:$D$352,4,0)</f>
        <v>大连</v>
      </c>
      <c r="G142" s="3">
        <f t="shared" si="11"/>
        <v>28</v>
      </c>
      <c r="H142" s="3">
        <f>IF(VLOOKUP(G141,city!$K$4:$M$352,3,0)&gt;H141,H141+1,1)</f>
        <v>5</v>
      </c>
      <c r="I142" s="17" t="s">
        <v>59</v>
      </c>
      <c r="J142" s="17">
        <f t="shared" si="9"/>
        <v>102805</v>
      </c>
      <c r="K142" s="17">
        <v>-1</v>
      </c>
    </row>
    <row r="143" spans="1:11">
      <c r="A143" s="17">
        <f t="shared" si="8"/>
        <v>102901</v>
      </c>
      <c r="B143" s="17" t="s">
        <v>12722</v>
      </c>
      <c r="C143" s="17" t="s">
        <v>13310</v>
      </c>
      <c r="D143" s="23">
        <v>19</v>
      </c>
      <c r="E143" s="23">
        <f t="shared" si="10"/>
        <v>21</v>
      </c>
      <c r="F143" s="2" t="str">
        <f>VLOOKUP(G143,city!$A$4:$D$352,4,0)</f>
        <v>鞍山</v>
      </c>
      <c r="G143" s="3">
        <f t="shared" si="11"/>
        <v>29</v>
      </c>
      <c r="H143" s="3">
        <f>IF(VLOOKUP(G142,city!$K$4:$M$352,3,0)&gt;H142,H142+1,1)</f>
        <v>1</v>
      </c>
      <c r="I143" s="17" t="s">
        <v>60</v>
      </c>
      <c r="J143" s="17">
        <f t="shared" si="9"/>
        <v>102901</v>
      </c>
      <c r="K143" s="17">
        <v>-1</v>
      </c>
    </row>
    <row r="144" spans="1:11">
      <c r="A144" s="17">
        <f t="shared" si="8"/>
        <v>102902</v>
      </c>
      <c r="B144" s="17" t="s">
        <v>12724</v>
      </c>
      <c r="C144" s="17" t="s">
        <v>13295</v>
      </c>
      <c r="D144" s="23">
        <v>11</v>
      </c>
      <c r="E144" s="23">
        <f t="shared" si="10"/>
        <v>12</v>
      </c>
      <c r="F144" s="2" t="str">
        <f>VLOOKUP(G144,city!$A$4:$D$352,4,0)</f>
        <v>鞍山</v>
      </c>
      <c r="G144" s="3">
        <f t="shared" si="11"/>
        <v>29</v>
      </c>
      <c r="H144" s="3">
        <f>IF(VLOOKUP(G143,city!$K$4:$M$352,3,0)&gt;H143,H143+1,1)</f>
        <v>2</v>
      </c>
      <c r="I144" s="17" t="s">
        <v>60</v>
      </c>
      <c r="J144" s="17">
        <f t="shared" si="9"/>
        <v>102902</v>
      </c>
      <c r="K144" s="17">
        <v>-1</v>
      </c>
    </row>
    <row r="145" spans="1:11">
      <c r="A145" s="17">
        <f t="shared" si="8"/>
        <v>102903</v>
      </c>
      <c r="B145" s="17" t="s">
        <v>12726</v>
      </c>
      <c r="C145" s="17" t="s">
        <v>13297</v>
      </c>
      <c r="D145" s="23">
        <v>25</v>
      </c>
      <c r="E145" s="23">
        <f t="shared" si="10"/>
        <v>28</v>
      </c>
      <c r="F145" s="2" t="str">
        <f>VLOOKUP(G145,city!$A$4:$D$352,4,0)</f>
        <v>鞍山</v>
      </c>
      <c r="G145" s="3">
        <f t="shared" si="11"/>
        <v>29</v>
      </c>
      <c r="H145" s="3">
        <f>IF(VLOOKUP(G144,city!$K$4:$M$352,3,0)&gt;H144,H144+1,1)</f>
        <v>3</v>
      </c>
      <c r="I145" s="17" t="s">
        <v>60</v>
      </c>
      <c r="J145" s="17">
        <f t="shared" si="9"/>
        <v>102903</v>
      </c>
      <c r="K145" s="17">
        <v>-1</v>
      </c>
    </row>
    <row r="146" spans="1:11">
      <c r="A146" s="17">
        <f t="shared" si="8"/>
        <v>102904</v>
      </c>
      <c r="B146" s="17" t="s">
        <v>12728</v>
      </c>
      <c r="C146" s="17" t="s">
        <v>13299</v>
      </c>
      <c r="D146" s="23">
        <v>37</v>
      </c>
      <c r="E146" s="23">
        <f t="shared" si="10"/>
        <v>41</v>
      </c>
      <c r="F146" s="2" t="str">
        <f>VLOOKUP(G146,city!$A$4:$D$352,4,0)</f>
        <v>鞍山</v>
      </c>
      <c r="G146" s="3">
        <f t="shared" si="11"/>
        <v>29</v>
      </c>
      <c r="H146" s="3">
        <f>IF(VLOOKUP(G145,city!$K$4:$M$352,3,0)&gt;H145,H145+1,1)</f>
        <v>4</v>
      </c>
      <c r="I146" s="17" t="s">
        <v>60</v>
      </c>
      <c r="J146" s="17">
        <f t="shared" si="9"/>
        <v>102904</v>
      </c>
      <c r="K146" s="17">
        <v>-1</v>
      </c>
    </row>
    <row r="147" spans="1:11">
      <c r="A147" s="17">
        <f t="shared" si="8"/>
        <v>102905</v>
      </c>
      <c r="B147" s="17" t="s">
        <v>13383</v>
      </c>
      <c r="C147" s="17" t="s">
        <v>13301</v>
      </c>
      <c r="D147" s="23">
        <v>4</v>
      </c>
      <c r="E147" s="23">
        <f t="shared" si="10"/>
        <v>4</v>
      </c>
      <c r="F147" s="2" t="str">
        <f>VLOOKUP(G147,city!$A$4:$D$352,4,0)</f>
        <v>鞍山</v>
      </c>
      <c r="G147" s="3">
        <f t="shared" si="11"/>
        <v>29</v>
      </c>
      <c r="H147" s="3">
        <f>IF(VLOOKUP(G146,city!$K$4:$M$352,3,0)&gt;H146,H146+1,1)</f>
        <v>5</v>
      </c>
      <c r="I147" s="17" t="s">
        <v>60</v>
      </c>
      <c r="J147" s="17">
        <f t="shared" si="9"/>
        <v>102905</v>
      </c>
      <c r="K147" s="17">
        <v>-1</v>
      </c>
    </row>
    <row r="148" spans="1:11">
      <c r="A148" s="17">
        <f t="shared" si="8"/>
        <v>103001</v>
      </c>
      <c r="B148" s="17" t="s">
        <v>12730</v>
      </c>
      <c r="C148" s="17" t="s">
        <v>13302</v>
      </c>
      <c r="D148" s="23">
        <v>10</v>
      </c>
      <c r="E148" s="23">
        <f t="shared" si="10"/>
        <v>11</v>
      </c>
      <c r="F148" s="2" t="str">
        <f>VLOOKUP(G148,city!$A$4:$D$352,4,0)</f>
        <v>抚顺</v>
      </c>
      <c r="G148" s="3">
        <f t="shared" si="11"/>
        <v>30</v>
      </c>
      <c r="H148" s="3">
        <f>IF(VLOOKUP(G147,city!$K$4:$M$352,3,0)&gt;H147,H147+1,1)</f>
        <v>1</v>
      </c>
      <c r="I148" s="17" t="s">
        <v>61</v>
      </c>
      <c r="J148" s="17">
        <f t="shared" si="9"/>
        <v>103001</v>
      </c>
      <c r="K148" s="17">
        <v>-1</v>
      </c>
    </row>
    <row r="149" spans="1:11">
      <c r="A149" s="17">
        <f t="shared" si="8"/>
        <v>103002</v>
      </c>
      <c r="B149" s="17" t="s">
        <v>12732</v>
      </c>
      <c r="C149" s="17" t="s">
        <v>13304</v>
      </c>
      <c r="D149" s="23">
        <v>25</v>
      </c>
      <c r="E149" s="23">
        <f t="shared" si="10"/>
        <v>28</v>
      </c>
      <c r="F149" s="2" t="str">
        <f>VLOOKUP(G149,city!$A$4:$D$352,4,0)</f>
        <v>抚顺</v>
      </c>
      <c r="G149" s="3">
        <f t="shared" si="11"/>
        <v>30</v>
      </c>
      <c r="H149" s="3">
        <f>IF(VLOOKUP(G148,city!$K$4:$M$352,3,0)&gt;H148,H148+1,1)</f>
        <v>2</v>
      </c>
      <c r="I149" s="17" t="s">
        <v>61</v>
      </c>
      <c r="J149" s="17">
        <f t="shared" si="9"/>
        <v>103002</v>
      </c>
      <c r="K149" s="17">
        <v>-1</v>
      </c>
    </row>
    <row r="150" spans="1:11">
      <c r="A150" s="17">
        <f t="shared" si="8"/>
        <v>103003</v>
      </c>
      <c r="B150" s="17" t="s">
        <v>12734</v>
      </c>
      <c r="C150" s="17" t="s">
        <v>13305</v>
      </c>
      <c r="D150" s="23">
        <v>15</v>
      </c>
      <c r="E150" s="23">
        <f t="shared" si="10"/>
        <v>17</v>
      </c>
      <c r="F150" s="2" t="str">
        <f>VLOOKUP(G150,city!$A$4:$D$352,4,0)</f>
        <v>抚顺</v>
      </c>
      <c r="G150" s="3">
        <f t="shared" si="11"/>
        <v>30</v>
      </c>
      <c r="H150" s="3">
        <f>IF(VLOOKUP(G149,city!$K$4:$M$352,3,0)&gt;H149,H149+1,1)</f>
        <v>3</v>
      </c>
      <c r="I150" s="17" t="s">
        <v>61</v>
      </c>
      <c r="J150" s="17">
        <f t="shared" si="9"/>
        <v>103003</v>
      </c>
      <c r="K150" s="17">
        <v>-1</v>
      </c>
    </row>
    <row r="151" spans="1:11">
      <c r="A151" s="17">
        <f t="shared" si="8"/>
        <v>103004</v>
      </c>
      <c r="B151" s="17" t="s">
        <v>13384</v>
      </c>
      <c r="C151" s="17" t="s">
        <v>13307</v>
      </c>
      <c r="D151" s="23">
        <v>45</v>
      </c>
      <c r="E151" s="23">
        <f t="shared" si="10"/>
        <v>50</v>
      </c>
      <c r="F151" s="2" t="str">
        <f>VLOOKUP(G151,city!$A$4:$D$352,4,0)</f>
        <v>抚顺</v>
      </c>
      <c r="G151" s="3">
        <f t="shared" si="11"/>
        <v>30</v>
      </c>
      <c r="H151" s="3">
        <f>IF(VLOOKUP(G150,city!$K$4:$M$352,3,0)&gt;H150,H150+1,1)</f>
        <v>4</v>
      </c>
      <c r="I151" s="17" t="s">
        <v>61</v>
      </c>
      <c r="J151" s="17">
        <f t="shared" si="9"/>
        <v>103004</v>
      </c>
      <c r="K151" s="17">
        <v>-1</v>
      </c>
    </row>
    <row r="152" spans="1:11">
      <c r="A152" s="17">
        <f t="shared" si="8"/>
        <v>103005</v>
      </c>
      <c r="B152" s="17" t="s">
        <v>12736</v>
      </c>
      <c r="C152" s="17" t="s">
        <v>13308</v>
      </c>
      <c r="D152" s="23">
        <v>10</v>
      </c>
      <c r="E152" s="23">
        <f t="shared" si="10"/>
        <v>11</v>
      </c>
      <c r="F152" s="2" t="str">
        <f>VLOOKUP(G152,city!$A$4:$D$352,4,0)</f>
        <v>抚顺</v>
      </c>
      <c r="G152" s="3">
        <f t="shared" si="11"/>
        <v>30</v>
      </c>
      <c r="H152" s="3">
        <f>IF(VLOOKUP(G151,city!$K$4:$M$352,3,0)&gt;H151,H151+1,1)</f>
        <v>5</v>
      </c>
      <c r="I152" s="17" t="s">
        <v>61</v>
      </c>
      <c r="J152" s="17">
        <f t="shared" si="9"/>
        <v>103005</v>
      </c>
      <c r="K152" s="17">
        <v>-1</v>
      </c>
    </row>
    <row r="153" spans="1:11">
      <c r="A153" s="17">
        <f t="shared" si="8"/>
        <v>103101</v>
      </c>
      <c r="B153" s="17" t="s">
        <v>12738</v>
      </c>
      <c r="C153" s="17" t="s">
        <v>13310</v>
      </c>
      <c r="D153" s="23">
        <v>24</v>
      </c>
      <c r="E153" s="23">
        <f t="shared" si="10"/>
        <v>26</v>
      </c>
      <c r="F153" s="2" t="str">
        <f>VLOOKUP(G153,city!$A$4:$D$352,4,0)</f>
        <v>本溪</v>
      </c>
      <c r="G153" s="3">
        <f t="shared" si="11"/>
        <v>31</v>
      </c>
      <c r="H153" s="3">
        <f>IF(VLOOKUP(G152,city!$K$4:$M$352,3,0)&gt;H152,H152+1,1)</f>
        <v>1</v>
      </c>
      <c r="I153" s="17" t="s">
        <v>62</v>
      </c>
      <c r="J153" s="17">
        <f t="shared" si="9"/>
        <v>103101</v>
      </c>
      <c r="K153" s="17">
        <v>-1</v>
      </c>
    </row>
    <row r="154" spans="1:11">
      <c r="A154" s="17">
        <f t="shared" si="8"/>
        <v>103102</v>
      </c>
      <c r="B154" s="17" t="s">
        <v>12740</v>
      </c>
      <c r="C154" s="17" t="s">
        <v>13295</v>
      </c>
      <c r="D154" s="23">
        <v>65</v>
      </c>
      <c r="E154" s="23">
        <f t="shared" si="10"/>
        <v>72</v>
      </c>
      <c r="F154" s="2" t="str">
        <f>VLOOKUP(G154,city!$A$4:$D$352,4,0)</f>
        <v>本溪</v>
      </c>
      <c r="G154" s="3">
        <f t="shared" si="11"/>
        <v>31</v>
      </c>
      <c r="H154" s="3">
        <f>IF(VLOOKUP(G153,city!$K$4:$M$352,3,0)&gt;H153,H153+1,1)</f>
        <v>2</v>
      </c>
      <c r="I154" s="17" t="s">
        <v>62</v>
      </c>
      <c r="J154" s="17">
        <f t="shared" si="9"/>
        <v>103102</v>
      </c>
      <c r="K154" s="17">
        <v>-1</v>
      </c>
    </row>
    <row r="155" spans="1:11">
      <c r="A155" s="17">
        <f t="shared" si="8"/>
        <v>103103</v>
      </c>
      <c r="B155" s="17" t="s">
        <v>12742</v>
      </c>
      <c r="C155" s="17" t="s">
        <v>13297</v>
      </c>
      <c r="D155" s="23">
        <v>19</v>
      </c>
      <c r="E155" s="23">
        <f t="shared" si="10"/>
        <v>21</v>
      </c>
      <c r="F155" s="2" t="str">
        <f>VLOOKUP(G155,city!$A$4:$D$352,4,0)</f>
        <v>本溪</v>
      </c>
      <c r="G155" s="3">
        <f t="shared" si="11"/>
        <v>31</v>
      </c>
      <c r="H155" s="3">
        <f>IF(VLOOKUP(G154,city!$K$4:$M$352,3,0)&gt;H154,H154+1,1)</f>
        <v>3</v>
      </c>
      <c r="I155" s="17" t="s">
        <v>62</v>
      </c>
      <c r="J155" s="17">
        <f t="shared" si="9"/>
        <v>103103</v>
      </c>
      <c r="K155" s="17">
        <v>-1</v>
      </c>
    </row>
    <row r="156" spans="1:11">
      <c r="A156" s="17">
        <f t="shared" si="8"/>
        <v>103104</v>
      </c>
      <c r="B156" s="17" t="s">
        <v>13385</v>
      </c>
      <c r="C156" s="17" t="s">
        <v>13299</v>
      </c>
      <c r="D156" s="23">
        <v>17</v>
      </c>
      <c r="E156" s="23">
        <f t="shared" si="10"/>
        <v>19</v>
      </c>
      <c r="F156" s="2" t="str">
        <f>VLOOKUP(G156,city!$A$4:$D$352,4,0)</f>
        <v>本溪</v>
      </c>
      <c r="G156" s="3">
        <f t="shared" si="11"/>
        <v>31</v>
      </c>
      <c r="H156" s="3">
        <f>IF(VLOOKUP(G155,city!$K$4:$M$352,3,0)&gt;H155,H155+1,1)</f>
        <v>4</v>
      </c>
      <c r="I156" s="17" t="s">
        <v>62</v>
      </c>
      <c r="J156" s="17">
        <f t="shared" si="9"/>
        <v>103104</v>
      </c>
      <c r="K156" s="17">
        <v>-1</v>
      </c>
    </row>
    <row r="157" spans="1:11">
      <c r="A157" s="17">
        <f t="shared" si="8"/>
        <v>103105</v>
      </c>
      <c r="B157" s="17" t="s">
        <v>12744</v>
      </c>
      <c r="C157" s="17" t="s">
        <v>13301</v>
      </c>
      <c r="D157" s="23">
        <v>15</v>
      </c>
      <c r="E157" s="23">
        <f t="shared" si="10"/>
        <v>17</v>
      </c>
      <c r="F157" s="2" t="str">
        <f>VLOOKUP(G157,city!$A$4:$D$352,4,0)</f>
        <v>本溪</v>
      </c>
      <c r="G157" s="3">
        <f t="shared" si="11"/>
        <v>31</v>
      </c>
      <c r="H157" s="3">
        <f>IF(VLOOKUP(G156,city!$K$4:$M$352,3,0)&gt;H156,H156+1,1)</f>
        <v>5</v>
      </c>
      <c r="I157" s="17" t="s">
        <v>62</v>
      </c>
      <c r="J157" s="17">
        <f t="shared" si="9"/>
        <v>103105</v>
      </c>
      <c r="K157" s="17">
        <v>-1</v>
      </c>
    </row>
    <row r="158" spans="1:11">
      <c r="A158" s="17">
        <f t="shared" si="8"/>
        <v>103201</v>
      </c>
      <c r="B158" s="17" t="s">
        <v>12746</v>
      </c>
      <c r="C158" s="17" t="s">
        <v>13302</v>
      </c>
      <c r="D158" s="23">
        <v>35</v>
      </c>
      <c r="E158" s="23">
        <f t="shared" si="10"/>
        <v>39</v>
      </c>
      <c r="F158" s="2" t="str">
        <f>VLOOKUP(G158,city!$A$4:$D$352,4,0)</f>
        <v>丹东</v>
      </c>
      <c r="G158" s="3">
        <f t="shared" si="11"/>
        <v>32</v>
      </c>
      <c r="H158" s="3">
        <f>IF(VLOOKUP(G157,city!$K$4:$M$352,3,0)&gt;H157,H157+1,1)</f>
        <v>1</v>
      </c>
      <c r="I158" s="17" t="s">
        <v>63</v>
      </c>
      <c r="J158" s="17">
        <f t="shared" si="9"/>
        <v>103201</v>
      </c>
      <c r="K158" s="17">
        <v>-1</v>
      </c>
    </row>
    <row r="159" spans="1:11">
      <c r="A159" s="17">
        <f t="shared" si="8"/>
        <v>103202</v>
      </c>
      <c r="B159" s="17" t="s">
        <v>12748</v>
      </c>
      <c r="C159" s="17" t="s">
        <v>13304</v>
      </c>
      <c r="D159" s="23">
        <v>48</v>
      </c>
      <c r="E159" s="23">
        <f t="shared" si="10"/>
        <v>53</v>
      </c>
      <c r="F159" s="2" t="str">
        <f>VLOOKUP(G159,city!$A$4:$D$352,4,0)</f>
        <v>丹东</v>
      </c>
      <c r="G159" s="3">
        <f t="shared" si="11"/>
        <v>32</v>
      </c>
      <c r="H159" s="3">
        <f>IF(VLOOKUP(G158,city!$K$4:$M$352,3,0)&gt;H158,H158+1,1)</f>
        <v>2</v>
      </c>
      <c r="I159" s="17" t="s">
        <v>63</v>
      </c>
      <c r="J159" s="17">
        <f t="shared" si="9"/>
        <v>103202</v>
      </c>
      <c r="K159" s="17">
        <v>-1</v>
      </c>
    </row>
    <row r="160" spans="1:11">
      <c r="A160" s="17">
        <f t="shared" si="8"/>
        <v>103203</v>
      </c>
      <c r="B160" s="17" t="s">
        <v>12750</v>
      </c>
      <c r="C160" s="17" t="s">
        <v>13305</v>
      </c>
      <c r="D160" s="23">
        <v>13</v>
      </c>
      <c r="E160" s="23">
        <f t="shared" si="10"/>
        <v>14</v>
      </c>
      <c r="F160" s="2" t="str">
        <f>VLOOKUP(G160,city!$A$4:$D$352,4,0)</f>
        <v>丹东</v>
      </c>
      <c r="G160" s="3">
        <f t="shared" si="11"/>
        <v>32</v>
      </c>
      <c r="H160" s="3">
        <f>IF(VLOOKUP(G159,city!$K$4:$M$352,3,0)&gt;H159,H159+1,1)</f>
        <v>3</v>
      </c>
      <c r="I160" s="17" t="s">
        <v>63</v>
      </c>
      <c r="J160" s="17">
        <f t="shared" si="9"/>
        <v>103203</v>
      </c>
      <c r="K160" s="17">
        <v>-1</v>
      </c>
    </row>
    <row r="161" spans="1:11">
      <c r="A161" s="17">
        <f t="shared" si="8"/>
        <v>103204</v>
      </c>
      <c r="B161" s="17" t="s">
        <v>13386</v>
      </c>
      <c r="C161" s="17" t="s">
        <v>13307</v>
      </c>
      <c r="D161" s="23">
        <v>99</v>
      </c>
      <c r="E161" s="23">
        <f t="shared" si="10"/>
        <v>109</v>
      </c>
      <c r="F161" s="2" t="str">
        <f>VLOOKUP(G161,city!$A$4:$D$352,4,0)</f>
        <v>丹东</v>
      </c>
      <c r="G161" s="3">
        <f t="shared" si="11"/>
        <v>32</v>
      </c>
      <c r="H161" s="3">
        <f>IF(VLOOKUP(G160,city!$K$4:$M$352,3,0)&gt;H160,H160+1,1)</f>
        <v>4</v>
      </c>
      <c r="I161" s="17" t="s">
        <v>63</v>
      </c>
      <c r="J161" s="17">
        <f t="shared" si="9"/>
        <v>103204</v>
      </c>
      <c r="K161" s="17">
        <v>-1</v>
      </c>
    </row>
    <row r="162" spans="1:11">
      <c r="A162" s="17">
        <f t="shared" si="8"/>
        <v>103205</v>
      </c>
      <c r="B162" s="17" t="s">
        <v>13387</v>
      </c>
      <c r="C162" s="17" t="s">
        <v>13308</v>
      </c>
      <c r="D162" s="23">
        <v>28</v>
      </c>
      <c r="E162" s="23">
        <f t="shared" si="10"/>
        <v>31</v>
      </c>
      <c r="F162" s="2" t="str">
        <f>VLOOKUP(G162,city!$A$4:$D$352,4,0)</f>
        <v>丹东</v>
      </c>
      <c r="G162" s="3">
        <f t="shared" si="11"/>
        <v>32</v>
      </c>
      <c r="H162" s="3">
        <f>IF(VLOOKUP(G161,city!$K$4:$M$352,3,0)&gt;H161,H161+1,1)</f>
        <v>5</v>
      </c>
      <c r="I162" s="17" t="s">
        <v>63</v>
      </c>
      <c r="J162" s="17">
        <f t="shared" si="9"/>
        <v>103205</v>
      </c>
      <c r="K162" s="17">
        <v>-1</v>
      </c>
    </row>
    <row r="163" spans="1:11">
      <c r="A163" s="17">
        <f t="shared" si="8"/>
        <v>103301</v>
      </c>
      <c r="B163" s="17" t="s">
        <v>12753</v>
      </c>
      <c r="C163" s="17" t="s">
        <v>13310</v>
      </c>
      <c r="D163" s="23">
        <v>9</v>
      </c>
      <c r="E163" s="23">
        <f t="shared" si="10"/>
        <v>10</v>
      </c>
      <c r="F163" s="2" t="str">
        <f>VLOOKUP(G163,city!$A$4:$D$352,4,0)</f>
        <v>锦州</v>
      </c>
      <c r="G163" s="3">
        <f t="shared" si="11"/>
        <v>33</v>
      </c>
      <c r="H163" s="3">
        <f>IF(VLOOKUP(G162,city!$K$4:$M$352,3,0)&gt;H162,H162+1,1)</f>
        <v>1</v>
      </c>
      <c r="I163" s="17" t="s">
        <v>64</v>
      </c>
      <c r="J163" s="17">
        <f t="shared" si="9"/>
        <v>103301</v>
      </c>
      <c r="K163" s="17">
        <v>-1</v>
      </c>
    </row>
    <row r="164" spans="1:11">
      <c r="A164" s="17">
        <f t="shared" si="8"/>
        <v>103302</v>
      </c>
      <c r="B164" s="17" t="s">
        <v>12755</v>
      </c>
      <c r="C164" s="17" t="s">
        <v>13295</v>
      </c>
      <c r="D164" s="23">
        <v>9</v>
      </c>
      <c r="E164" s="23">
        <f t="shared" si="10"/>
        <v>10</v>
      </c>
      <c r="F164" s="2" t="str">
        <f>VLOOKUP(G164,city!$A$4:$D$352,4,0)</f>
        <v>锦州</v>
      </c>
      <c r="G164" s="3">
        <f t="shared" si="11"/>
        <v>33</v>
      </c>
      <c r="H164" s="3">
        <f>IF(VLOOKUP(G163,city!$K$4:$M$352,3,0)&gt;H163,H163+1,1)</f>
        <v>2</v>
      </c>
      <c r="I164" s="17" t="s">
        <v>64</v>
      </c>
      <c r="J164" s="17">
        <f t="shared" si="9"/>
        <v>103302</v>
      </c>
      <c r="K164" s="17">
        <v>-1</v>
      </c>
    </row>
    <row r="165" spans="1:11">
      <c r="A165" s="17">
        <f t="shared" si="8"/>
        <v>103303</v>
      </c>
      <c r="B165" s="17" t="s">
        <v>13388</v>
      </c>
      <c r="C165" s="17" t="s">
        <v>13297</v>
      </c>
      <c r="D165" s="23">
        <v>20</v>
      </c>
      <c r="E165" s="23">
        <f t="shared" si="10"/>
        <v>22</v>
      </c>
      <c r="F165" s="2" t="str">
        <f>VLOOKUP(G165,city!$A$4:$D$352,4,0)</f>
        <v>锦州</v>
      </c>
      <c r="G165" s="3">
        <f t="shared" si="11"/>
        <v>33</v>
      </c>
      <c r="H165" s="3">
        <f>IF(VLOOKUP(G164,city!$K$4:$M$352,3,0)&gt;H164,H164+1,1)</f>
        <v>3</v>
      </c>
      <c r="I165" s="17" t="s">
        <v>64</v>
      </c>
      <c r="J165" s="17">
        <f t="shared" si="9"/>
        <v>103303</v>
      </c>
      <c r="K165" s="17">
        <v>-1</v>
      </c>
    </row>
    <row r="166" spans="1:11">
      <c r="A166" s="17">
        <f t="shared" si="8"/>
        <v>103304</v>
      </c>
      <c r="B166" s="17" t="s">
        <v>12757</v>
      </c>
      <c r="C166" s="17" t="s">
        <v>13299</v>
      </c>
      <c r="D166" s="23">
        <v>98</v>
      </c>
      <c r="E166" s="23">
        <f t="shared" si="10"/>
        <v>108</v>
      </c>
      <c r="F166" s="2" t="str">
        <f>VLOOKUP(G166,city!$A$4:$D$352,4,0)</f>
        <v>锦州</v>
      </c>
      <c r="G166" s="3">
        <f t="shared" si="11"/>
        <v>33</v>
      </c>
      <c r="H166" s="3">
        <f>IF(VLOOKUP(G165,city!$K$4:$M$352,3,0)&gt;H165,H165+1,1)</f>
        <v>4</v>
      </c>
      <c r="I166" s="17" t="s">
        <v>64</v>
      </c>
      <c r="J166" s="17">
        <f t="shared" si="9"/>
        <v>103304</v>
      </c>
      <c r="K166" s="17">
        <v>-1</v>
      </c>
    </row>
    <row r="167" spans="1:11">
      <c r="A167" s="17">
        <f t="shared" si="8"/>
        <v>103305</v>
      </c>
      <c r="B167" s="17" t="s">
        <v>12759</v>
      </c>
      <c r="C167" s="17" t="s">
        <v>13301</v>
      </c>
      <c r="D167" s="23">
        <v>16</v>
      </c>
      <c r="E167" s="23">
        <f t="shared" si="10"/>
        <v>18</v>
      </c>
      <c r="F167" s="2" t="str">
        <f>VLOOKUP(G167,city!$A$4:$D$352,4,0)</f>
        <v>锦州</v>
      </c>
      <c r="G167" s="3">
        <f t="shared" si="11"/>
        <v>33</v>
      </c>
      <c r="H167" s="3">
        <f>IF(VLOOKUP(G166,city!$K$4:$M$352,3,0)&gt;H166,H166+1,1)</f>
        <v>5</v>
      </c>
      <c r="I167" s="17" t="s">
        <v>64</v>
      </c>
      <c r="J167" s="17">
        <f t="shared" si="9"/>
        <v>103305</v>
      </c>
      <c r="K167" s="17">
        <v>-1</v>
      </c>
    </row>
    <row r="168" spans="1:11">
      <c r="A168" s="17">
        <f t="shared" si="8"/>
        <v>103401</v>
      </c>
      <c r="B168" s="17" t="s">
        <v>12761</v>
      </c>
      <c r="C168" s="17" t="s">
        <v>13302</v>
      </c>
      <c r="D168" s="23">
        <v>30</v>
      </c>
      <c r="E168" s="23">
        <f t="shared" si="10"/>
        <v>33</v>
      </c>
      <c r="F168" s="2" t="str">
        <f>VLOOKUP(G168,city!$A$4:$D$352,4,0)</f>
        <v>营口</v>
      </c>
      <c r="G168" s="3">
        <f t="shared" si="11"/>
        <v>34</v>
      </c>
      <c r="H168" s="3">
        <f>IF(VLOOKUP(G167,city!$K$4:$M$352,3,0)&gt;H167,H167+1,1)</f>
        <v>1</v>
      </c>
      <c r="I168" s="17" t="s">
        <v>65</v>
      </c>
      <c r="J168" s="17">
        <f t="shared" si="9"/>
        <v>103401</v>
      </c>
      <c r="K168" s="17">
        <v>-1</v>
      </c>
    </row>
    <row r="169" spans="1:11">
      <c r="A169" s="17">
        <f t="shared" si="8"/>
        <v>103402</v>
      </c>
      <c r="B169" s="17" t="s">
        <v>13389</v>
      </c>
      <c r="C169" s="17" t="s">
        <v>13304</v>
      </c>
      <c r="D169" s="23">
        <v>15</v>
      </c>
      <c r="E169" s="23">
        <f t="shared" si="10"/>
        <v>17</v>
      </c>
      <c r="F169" s="2" t="str">
        <f>VLOOKUP(G169,city!$A$4:$D$352,4,0)</f>
        <v>营口</v>
      </c>
      <c r="G169" s="3">
        <f t="shared" si="11"/>
        <v>34</v>
      </c>
      <c r="H169" s="3">
        <f>IF(VLOOKUP(G168,city!$K$4:$M$352,3,0)&gt;H168,H168+1,1)</f>
        <v>2</v>
      </c>
      <c r="I169" s="17" t="s">
        <v>65</v>
      </c>
      <c r="J169" s="17">
        <f t="shared" si="9"/>
        <v>103402</v>
      </c>
      <c r="K169" s="17">
        <v>-1</v>
      </c>
    </row>
    <row r="170" spans="1:11">
      <c r="A170" s="17">
        <f t="shared" si="8"/>
        <v>103403</v>
      </c>
      <c r="B170" s="17" t="s">
        <v>12764</v>
      </c>
      <c r="C170" s="17" t="s">
        <v>13305</v>
      </c>
      <c r="D170" s="23">
        <v>138</v>
      </c>
      <c r="E170" s="23">
        <f t="shared" si="10"/>
        <v>152</v>
      </c>
      <c r="F170" s="2" t="str">
        <f>VLOOKUP(G170,city!$A$4:$D$352,4,0)</f>
        <v>营口</v>
      </c>
      <c r="G170" s="3">
        <f t="shared" si="11"/>
        <v>34</v>
      </c>
      <c r="H170" s="3">
        <f>IF(VLOOKUP(G169,city!$K$4:$M$352,3,0)&gt;H169,H169+1,1)</f>
        <v>3</v>
      </c>
      <c r="I170" s="17" t="s">
        <v>65</v>
      </c>
      <c r="J170" s="17">
        <f t="shared" si="9"/>
        <v>103403</v>
      </c>
      <c r="K170" s="17">
        <v>-1</v>
      </c>
    </row>
    <row r="171" spans="1:11">
      <c r="A171" s="17">
        <f t="shared" si="8"/>
        <v>103404</v>
      </c>
      <c r="B171" s="17" t="s">
        <v>12766</v>
      </c>
      <c r="C171" s="17" t="s">
        <v>13307</v>
      </c>
      <c r="D171" s="23">
        <v>65</v>
      </c>
      <c r="E171" s="23">
        <f t="shared" si="10"/>
        <v>72</v>
      </c>
      <c r="F171" s="2" t="str">
        <f>VLOOKUP(G171,city!$A$4:$D$352,4,0)</f>
        <v>营口</v>
      </c>
      <c r="G171" s="3">
        <f t="shared" si="11"/>
        <v>34</v>
      </c>
      <c r="H171" s="3">
        <f>IF(VLOOKUP(G170,city!$K$4:$M$352,3,0)&gt;H170,H170+1,1)</f>
        <v>4</v>
      </c>
      <c r="I171" s="17" t="s">
        <v>65</v>
      </c>
      <c r="J171" s="17">
        <f t="shared" si="9"/>
        <v>103404</v>
      </c>
      <c r="K171" s="17">
        <v>-1</v>
      </c>
    </row>
    <row r="172" spans="1:11">
      <c r="A172" s="17">
        <f t="shared" si="8"/>
        <v>103405</v>
      </c>
      <c r="B172" s="17" t="s">
        <v>13390</v>
      </c>
      <c r="C172" s="17" t="s">
        <v>13308</v>
      </c>
      <c r="D172" s="23">
        <v>21</v>
      </c>
      <c r="E172" s="23">
        <f t="shared" si="10"/>
        <v>23</v>
      </c>
      <c r="F172" s="2" t="str">
        <f>VLOOKUP(G172,city!$A$4:$D$352,4,0)</f>
        <v>营口</v>
      </c>
      <c r="G172" s="3">
        <f t="shared" si="11"/>
        <v>34</v>
      </c>
      <c r="H172" s="3">
        <f>IF(VLOOKUP(G171,city!$K$4:$M$352,3,0)&gt;H171,H171+1,1)</f>
        <v>5</v>
      </c>
      <c r="I172" s="17" t="s">
        <v>65</v>
      </c>
      <c r="J172" s="17">
        <f t="shared" si="9"/>
        <v>103405</v>
      </c>
      <c r="K172" s="17">
        <v>-1</v>
      </c>
    </row>
    <row r="173" spans="1:11">
      <c r="A173" s="17">
        <f t="shared" si="8"/>
        <v>103501</v>
      </c>
      <c r="B173" s="17" t="s">
        <v>12768</v>
      </c>
      <c r="C173" s="17" t="s">
        <v>13310</v>
      </c>
      <c r="D173" s="23">
        <v>4</v>
      </c>
      <c r="E173" s="23">
        <f t="shared" si="10"/>
        <v>4</v>
      </c>
      <c r="F173" s="2" t="str">
        <f>VLOOKUP(G173,city!$A$4:$D$352,4,0)</f>
        <v>阜新</v>
      </c>
      <c r="G173" s="3">
        <f t="shared" si="11"/>
        <v>35</v>
      </c>
      <c r="H173" s="3">
        <f>IF(VLOOKUP(G172,city!$K$4:$M$352,3,0)&gt;H172,H172+1,1)</f>
        <v>1</v>
      </c>
      <c r="I173" s="17" t="s">
        <v>66</v>
      </c>
      <c r="J173" s="17">
        <f t="shared" si="9"/>
        <v>103501</v>
      </c>
      <c r="K173" s="17">
        <v>-1</v>
      </c>
    </row>
    <row r="174" spans="1:11">
      <c r="A174" s="17">
        <f t="shared" si="8"/>
        <v>103502</v>
      </c>
      <c r="B174" s="17" t="s">
        <v>12770</v>
      </c>
      <c r="C174" s="17" t="s">
        <v>13295</v>
      </c>
      <c r="D174" s="23">
        <v>11</v>
      </c>
      <c r="E174" s="23">
        <f t="shared" si="10"/>
        <v>12</v>
      </c>
      <c r="F174" s="2" t="str">
        <f>VLOOKUP(G174,city!$A$4:$D$352,4,0)</f>
        <v>阜新</v>
      </c>
      <c r="G174" s="3">
        <f t="shared" si="11"/>
        <v>35</v>
      </c>
      <c r="H174" s="3">
        <f>IF(VLOOKUP(G173,city!$K$4:$M$352,3,0)&gt;H173,H173+1,1)</f>
        <v>2</v>
      </c>
      <c r="I174" s="17" t="s">
        <v>66</v>
      </c>
      <c r="J174" s="17">
        <f t="shared" si="9"/>
        <v>103502</v>
      </c>
      <c r="K174" s="17">
        <v>-1</v>
      </c>
    </row>
    <row r="175" spans="1:11">
      <c r="A175" s="17">
        <f t="shared" si="8"/>
        <v>103503</v>
      </c>
      <c r="B175" s="17" t="s">
        <v>12772</v>
      </c>
      <c r="C175" s="17" t="s">
        <v>13297</v>
      </c>
      <c r="D175" s="23">
        <v>20</v>
      </c>
      <c r="E175" s="23">
        <f t="shared" si="10"/>
        <v>22</v>
      </c>
      <c r="F175" s="2" t="str">
        <f>VLOOKUP(G175,city!$A$4:$D$352,4,0)</f>
        <v>阜新</v>
      </c>
      <c r="G175" s="3">
        <f t="shared" si="11"/>
        <v>35</v>
      </c>
      <c r="H175" s="3">
        <f>IF(VLOOKUP(G174,city!$K$4:$M$352,3,0)&gt;H174,H174+1,1)</f>
        <v>3</v>
      </c>
      <c r="I175" s="17" t="s">
        <v>66</v>
      </c>
      <c r="J175" s="17">
        <f t="shared" si="9"/>
        <v>103503</v>
      </c>
      <c r="K175" s="17">
        <v>-1</v>
      </c>
    </row>
    <row r="176" spans="1:11">
      <c r="A176" s="17">
        <f t="shared" si="8"/>
        <v>103504</v>
      </c>
      <c r="B176" s="17" t="s">
        <v>13391</v>
      </c>
      <c r="C176" s="17" t="s">
        <v>13299</v>
      </c>
      <c r="D176" s="23">
        <v>145</v>
      </c>
      <c r="E176" s="23">
        <f t="shared" si="10"/>
        <v>160</v>
      </c>
      <c r="F176" s="2" t="str">
        <f>VLOOKUP(G176,city!$A$4:$D$352,4,0)</f>
        <v>阜新</v>
      </c>
      <c r="G176" s="3">
        <f t="shared" si="11"/>
        <v>35</v>
      </c>
      <c r="H176" s="3">
        <f>IF(VLOOKUP(G175,city!$K$4:$M$352,3,0)&gt;H175,H175+1,1)</f>
        <v>4</v>
      </c>
      <c r="I176" s="17" t="s">
        <v>66</v>
      </c>
      <c r="J176" s="17">
        <f t="shared" si="9"/>
        <v>103504</v>
      </c>
      <c r="K176" s="17">
        <v>-1</v>
      </c>
    </row>
    <row r="177" spans="1:11">
      <c r="A177" s="17">
        <f t="shared" si="8"/>
        <v>103505</v>
      </c>
      <c r="B177" s="17" t="s">
        <v>13392</v>
      </c>
      <c r="C177" s="17" t="s">
        <v>13301</v>
      </c>
      <c r="D177" s="23">
        <v>1</v>
      </c>
      <c r="E177" s="23">
        <f t="shared" si="10"/>
        <v>1</v>
      </c>
      <c r="F177" s="2" t="str">
        <f>VLOOKUP(G177,city!$A$4:$D$352,4,0)</f>
        <v>阜新</v>
      </c>
      <c r="G177" s="3">
        <f t="shared" si="11"/>
        <v>35</v>
      </c>
      <c r="H177" s="3">
        <f>IF(VLOOKUP(G176,city!$K$4:$M$352,3,0)&gt;H176,H176+1,1)</f>
        <v>5</v>
      </c>
      <c r="I177" s="17" t="s">
        <v>66</v>
      </c>
      <c r="J177" s="17">
        <f t="shared" si="9"/>
        <v>103505</v>
      </c>
      <c r="K177" s="17">
        <v>-1</v>
      </c>
    </row>
    <row r="178" spans="1:11">
      <c r="A178" s="17">
        <f t="shared" si="8"/>
        <v>103601</v>
      </c>
      <c r="B178" s="17" t="s">
        <v>12775</v>
      </c>
      <c r="C178" s="17" t="s">
        <v>13302</v>
      </c>
      <c r="D178" s="23">
        <v>38</v>
      </c>
      <c r="E178" s="23">
        <f t="shared" si="10"/>
        <v>42</v>
      </c>
      <c r="F178" s="2" t="str">
        <f>VLOOKUP(G178,city!$A$4:$D$352,4,0)</f>
        <v>辽阳</v>
      </c>
      <c r="G178" s="3">
        <f t="shared" si="11"/>
        <v>36</v>
      </c>
      <c r="H178" s="3">
        <f>IF(VLOOKUP(G177,city!$K$4:$M$352,3,0)&gt;H177,H177+1,1)</f>
        <v>1</v>
      </c>
      <c r="I178" s="17" t="s">
        <v>67</v>
      </c>
      <c r="J178" s="17">
        <f t="shared" si="9"/>
        <v>103601</v>
      </c>
      <c r="K178" s="17">
        <v>-1</v>
      </c>
    </row>
    <row r="179" spans="1:11">
      <c r="A179" s="17">
        <f t="shared" si="8"/>
        <v>103602</v>
      </c>
      <c r="B179" s="17" t="s">
        <v>12777</v>
      </c>
      <c r="C179" s="17" t="s">
        <v>13304</v>
      </c>
      <c r="D179" s="23">
        <v>2</v>
      </c>
      <c r="E179" s="23">
        <f t="shared" si="10"/>
        <v>2</v>
      </c>
      <c r="F179" s="2" t="str">
        <f>VLOOKUP(G179,city!$A$4:$D$352,4,0)</f>
        <v>辽阳</v>
      </c>
      <c r="G179" s="3">
        <f t="shared" si="11"/>
        <v>36</v>
      </c>
      <c r="H179" s="3">
        <f>IF(VLOOKUP(G178,city!$K$4:$M$352,3,0)&gt;H178,H178+1,1)</f>
        <v>2</v>
      </c>
      <c r="I179" s="17" t="s">
        <v>67</v>
      </c>
      <c r="J179" s="17">
        <f t="shared" si="9"/>
        <v>103602</v>
      </c>
      <c r="K179" s="17">
        <v>-1</v>
      </c>
    </row>
    <row r="180" spans="1:11">
      <c r="A180" s="17">
        <f t="shared" si="8"/>
        <v>103603</v>
      </c>
      <c r="B180" s="17" t="s">
        <v>12779</v>
      </c>
      <c r="C180" s="17" t="s">
        <v>13305</v>
      </c>
      <c r="D180" s="23">
        <v>24</v>
      </c>
      <c r="E180" s="23">
        <f t="shared" si="10"/>
        <v>26</v>
      </c>
      <c r="F180" s="2" t="str">
        <f>VLOOKUP(G180,city!$A$4:$D$352,4,0)</f>
        <v>辽阳</v>
      </c>
      <c r="G180" s="3">
        <f t="shared" si="11"/>
        <v>36</v>
      </c>
      <c r="H180" s="3">
        <f>IF(VLOOKUP(G179,city!$K$4:$M$352,3,0)&gt;H179,H179+1,1)</f>
        <v>3</v>
      </c>
      <c r="I180" s="17" t="s">
        <v>67</v>
      </c>
      <c r="J180" s="17">
        <f t="shared" si="9"/>
        <v>103603</v>
      </c>
      <c r="K180" s="17">
        <v>-1</v>
      </c>
    </row>
    <row r="181" spans="1:11">
      <c r="A181" s="17">
        <f t="shared" si="8"/>
        <v>103604</v>
      </c>
      <c r="B181" s="17" t="s">
        <v>13393</v>
      </c>
      <c r="C181" s="17" t="s">
        <v>13307</v>
      </c>
      <c r="D181" s="23">
        <v>28</v>
      </c>
      <c r="E181" s="23">
        <f t="shared" si="10"/>
        <v>31</v>
      </c>
      <c r="F181" s="2" t="str">
        <f>VLOOKUP(G181,city!$A$4:$D$352,4,0)</f>
        <v>辽阳</v>
      </c>
      <c r="G181" s="3">
        <f t="shared" si="11"/>
        <v>36</v>
      </c>
      <c r="H181" s="3">
        <f>IF(VLOOKUP(G180,city!$K$4:$M$352,3,0)&gt;H180,H180+1,1)</f>
        <v>4</v>
      </c>
      <c r="I181" s="17" t="s">
        <v>67</v>
      </c>
      <c r="J181" s="17">
        <f t="shared" si="9"/>
        <v>103604</v>
      </c>
      <c r="K181" s="17">
        <v>-1</v>
      </c>
    </row>
    <row r="182" spans="1:11">
      <c r="A182" s="17">
        <f t="shared" si="8"/>
        <v>103605</v>
      </c>
      <c r="B182" s="17" t="s">
        <v>12781</v>
      </c>
      <c r="C182" s="17" t="s">
        <v>13308</v>
      </c>
      <c r="D182" s="23">
        <v>188</v>
      </c>
      <c r="E182" s="23">
        <f t="shared" si="10"/>
        <v>207</v>
      </c>
      <c r="F182" s="2" t="str">
        <f>VLOOKUP(G182,city!$A$4:$D$352,4,0)</f>
        <v>辽阳</v>
      </c>
      <c r="G182" s="3">
        <f t="shared" si="11"/>
        <v>36</v>
      </c>
      <c r="H182" s="3">
        <f>IF(VLOOKUP(G181,city!$K$4:$M$352,3,0)&gt;H181,H181+1,1)</f>
        <v>5</v>
      </c>
      <c r="I182" s="17" t="s">
        <v>67</v>
      </c>
      <c r="J182" s="17">
        <f t="shared" si="9"/>
        <v>103605</v>
      </c>
      <c r="K182" s="17">
        <v>-1</v>
      </c>
    </row>
    <row r="183" spans="1:11">
      <c r="A183" s="17">
        <f t="shared" si="8"/>
        <v>103701</v>
      </c>
      <c r="B183" s="17" t="s">
        <v>12783</v>
      </c>
      <c r="C183" s="17" t="s">
        <v>13310</v>
      </c>
      <c r="D183" s="23">
        <v>1</v>
      </c>
      <c r="E183" s="23">
        <f t="shared" si="10"/>
        <v>1</v>
      </c>
      <c r="F183" s="2" t="str">
        <f>VLOOKUP(G183,city!$A$4:$D$352,4,0)</f>
        <v>盘锦</v>
      </c>
      <c r="G183" s="3">
        <f t="shared" si="11"/>
        <v>37</v>
      </c>
      <c r="H183" s="3">
        <f>IF(VLOOKUP(G182,city!$K$4:$M$352,3,0)&gt;H182,H182+1,1)</f>
        <v>1</v>
      </c>
      <c r="I183" s="17" t="s">
        <v>68</v>
      </c>
      <c r="J183" s="17">
        <f t="shared" si="9"/>
        <v>103701</v>
      </c>
      <c r="K183" s="17">
        <v>-1</v>
      </c>
    </row>
    <row r="184" spans="1:11">
      <c r="A184" s="17">
        <f t="shared" si="8"/>
        <v>103702</v>
      </c>
      <c r="B184" s="17" t="s">
        <v>12785</v>
      </c>
      <c r="C184" s="17" t="s">
        <v>13295</v>
      </c>
      <c r="D184" s="23">
        <v>2</v>
      </c>
      <c r="E184" s="23">
        <f t="shared" si="10"/>
        <v>2</v>
      </c>
      <c r="F184" s="2" t="str">
        <f>VLOOKUP(G184,city!$A$4:$D$352,4,0)</f>
        <v>盘锦</v>
      </c>
      <c r="G184" s="3">
        <f t="shared" si="11"/>
        <v>37</v>
      </c>
      <c r="H184" s="3">
        <f>IF(VLOOKUP(G183,city!$K$4:$M$352,3,0)&gt;H183,H183+1,1)</f>
        <v>2</v>
      </c>
      <c r="I184" s="17" t="s">
        <v>68</v>
      </c>
      <c r="J184" s="17">
        <f t="shared" si="9"/>
        <v>103702</v>
      </c>
      <c r="K184" s="17">
        <v>-1</v>
      </c>
    </row>
    <row r="185" spans="1:11">
      <c r="A185" s="17">
        <f t="shared" si="8"/>
        <v>103703</v>
      </c>
      <c r="B185" s="17" t="s">
        <v>13394</v>
      </c>
      <c r="C185" s="17" t="s">
        <v>13297</v>
      </c>
      <c r="D185" s="23">
        <v>5</v>
      </c>
      <c r="E185" s="23">
        <f t="shared" si="10"/>
        <v>6</v>
      </c>
      <c r="F185" s="2" t="str">
        <f>VLOOKUP(G185,city!$A$4:$D$352,4,0)</f>
        <v>盘锦</v>
      </c>
      <c r="G185" s="3">
        <f t="shared" si="11"/>
        <v>37</v>
      </c>
      <c r="H185" s="3">
        <f>IF(VLOOKUP(G184,city!$K$4:$M$352,3,0)&gt;H184,H184+1,1)</f>
        <v>3</v>
      </c>
      <c r="I185" s="17" t="s">
        <v>68</v>
      </c>
      <c r="J185" s="17">
        <f t="shared" si="9"/>
        <v>103703</v>
      </c>
      <c r="K185" s="17">
        <v>-1</v>
      </c>
    </row>
    <row r="186" spans="1:11">
      <c r="A186" s="17">
        <f t="shared" si="8"/>
        <v>103704</v>
      </c>
      <c r="B186" s="17" t="s">
        <v>12788</v>
      </c>
      <c r="C186" s="17" t="s">
        <v>13299</v>
      </c>
      <c r="D186" s="23">
        <v>5</v>
      </c>
      <c r="E186" s="23">
        <f t="shared" si="10"/>
        <v>6</v>
      </c>
      <c r="F186" s="2" t="str">
        <f>VLOOKUP(G186,city!$A$4:$D$352,4,0)</f>
        <v>盘锦</v>
      </c>
      <c r="G186" s="3">
        <f t="shared" si="11"/>
        <v>37</v>
      </c>
      <c r="H186" s="3">
        <f>IF(VLOOKUP(G185,city!$K$4:$M$352,3,0)&gt;H185,H185+1,1)</f>
        <v>4</v>
      </c>
      <c r="I186" s="17" t="s">
        <v>68</v>
      </c>
      <c r="J186" s="17">
        <f t="shared" si="9"/>
        <v>103704</v>
      </c>
      <c r="K186" s="17">
        <v>-1</v>
      </c>
    </row>
    <row r="187" spans="1:11">
      <c r="A187" s="17">
        <f t="shared" si="8"/>
        <v>103705</v>
      </c>
      <c r="B187" s="17" t="s">
        <v>13395</v>
      </c>
      <c r="C187" s="17" t="s">
        <v>13301</v>
      </c>
      <c r="D187" s="23">
        <v>13</v>
      </c>
      <c r="E187" s="23">
        <f t="shared" si="10"/>
        <v>14</v>
      </c>
      <c r="F187" s="2" t="str">
        <f>VLOOKUP(G187,city!$A$4:$D$352,4,0)</f>
        <v>盘锦</v>
      </c>
      <c r="G187" s="3">
        <f t="shared" si="11"/>
        <v>37</v>
      </c>
      <c r="H187" s="3">
        <f>IF(VLOOKUP(G186,city!$K$4:$M$352,3,0)&gt;H186,H186+1,1)</f>
        <v>5</v>
      </c>
      <c r="I187" s="17" t="s">
        <v>68</v>
      </c>
      <c r="J187" s="17">
        <f t="shared" si="9"/>
        <v>103705</v>
      </c>
      <c r="K187" s="17">
        <v>-1</v>
      </c>
    </row>
    <row r="188" spans="1:11">
      <c r="A188" s="17">
        <f t="shared" si="8"/>
        <v>103801</v>
      </c>
      <c r="B188" s="17" t="s">
        <v>12790</v>
      </c>
      <c r="C188" s="17" t="s">
        <v>13302</v>
      </c>
      <c r="D188" s="23">
        <v>5</v>
      </c>
      <c r="E188" s="23">
        <f t="shared" si="10"/>
        <v>6</v>
      </c>
      <c r="F188" s="2" t="str">
        <f>VLOOKUP(G188,city!$A$4:$D$352,4,0)</f>
        <v>铁岭</v>
      </c>
      <c r="G188" s="3">
        <f t="shared" si="11"/>
        <v>38</v>
      </c>
      <c r="H188" s="3">
        <f>IF(VLOOKUP(G187,city!$K$4:$M$352,3,0)&gt;H187,H187+1,1)</f>
        <v>1</v>
      </c>
      <c r="I188" s="17" t="s">
        <v>69</v>
      </c>
      <c r="J188" s="17">
        <f t="shared" si="9"/>
        <v>103801</v>
      </c>
      <c r="K188" s="17">
        <v>-1</v>
      </c>
    </row>
    <row r="189" spans="1:11">
      <c r="A189" s="17">
        <f t="shared" si="8"/>
        <v>103802</v>
      </c>
      <c r="B189" s="17" t="s">
        <v>12792</v>
      </c>
      <c r="C189" s="17" t="s">
        <v>13304</v>
      </c>
      <c r="D189" s="23">
        <v>39</v>
      </c>
      <c r="E189" s="23">
        <f t="shared" si="10"/>
        <v>43</v>
      </c>
      <c r="F189" s="2" t="str">
        <f>VLOOKUP(G189,city!$A$4:$D$352,4,0)</f>
        <v>铁岭</v>
      </c>
      <c r="G189" s="3">
        <f t="shared" si="11"/>
        <v>38</v>
      </c>
      <c r="H189" s="3">
        <f>IF(VLOOKUP(G188,city!$K$4:$M$352,3,0)&gt;H188,H188+1,1)</f>
        <v>2</v>
      </c>
      <c r="I189" s="17" t="s">
        <v>69</v>
      </c>
      <c r="J189" s="17">
        <f t="shared" si="9"/>
        <v>103802</v>
      </c>
      <c r="K189" s="17">
        <v>-1</v>
      </c>
    </row>
    <row r="190" spans="1:11">
      <c r="A190" s="17">
        <f t="shared" si="8"/>
        <v>103803</v>
      </c>
      <c r="B190" s="17" t="s">
        <v>12794</v>
      </c>
      <c r="C190" s="17" t="s">
        <v>13305</v>
      </c>
      <c r="D190" s="23">
        <v>7</v>
      </c>
      <c r="E190" s="23">
        <f t="shared" si="10"/>
        <v>8</v>
      </c>
      <c r="F190" s="2" t="str">
        <f>VLOOKUP(G190,city!$A$4:$D$352,4,0)</f>
        <v>铁岭</v>
      </c>
      <c r="G190" s="3">
        <f t="shared" si="11"/>
        <v>38</v>
      </c>
      <c r="H190" s="3">
        <f>IF(VLOOKUP(G189,city!$K$4:$M$352,3,0)&gt;H189,H189+1,1)</f>
        <v>3</v>
      </c>
      <c r="I190" s="17" t="s">
        <v>69</v>
      </c>
      <c r="J190" s="17">
        <f t="shared" si="9"/>
        <v>103803</v>
      </c>
      <c r="K190" s="17">
        <v>-1</v>
      </c>
    </row>
    <row r="191" spans="1:11">
      <c r="A191" s="17">
        <f t="shared" si="8"/>
        <v>103804</v>
      </c>
      <c r="B191" s="17" t="s">
        <v>12796</v>
      </c>
      <c r="C191" s="17" t="s">
        <v>13307</v>
      </c>
      <c r="D191" s="23">
        <v>35</v>
      </c>
      <c r="E191" s="23">
        <f t="shared" si="10"/>
        <v>39</v>
      </c>
      <c r="F191" s="2" t="str">
        <f>VLOOKUP(G191,city!$A$4:$D$352,4,0)</f>
        <v>铁岭</v>
      </c>
      <c r="G191" s="3">
        <f t="shared" si="11"/>
        <v>38</v>
      </c>
      <c r="H191" s="3">
        <f>IF(VLOOKUP(G190,city!$K$4:$M$352,3,0)&gt;H190,H190+1,1)</f>
        <v>4</v>
      </c>
      <c r="I191" s="17" t="s">
        <v>69</v>
      </c>
      <c r="J191" s="17">
        <f t="shared" si="9"/>
        <v>103804</v>
      </c>
      <c r="K191" s="17">
        <v>-1</v>
      </c>
    </row>
    <row r="192" spans="1:11">
      <c r="A192" s="17">
        <f t="shared" si="8"/>
        <v>103805</v>
      </c>
      <c r="B192" s="17" t="s">
        <v>13396</v>
      </c>
      <c r="C192" s="17" t="s">
        <v>13308</v>
      </c>
      <c r="D192" s="23">
        <v>5</v>
      </c>
      <c r="E192" s="23">
        <f t="shared" si="10"/>
        <v>6</v>
      </c>
      <c r="F192" s="2" t="str">
        <f>VLOOKUP(G192,city!$A$4:$D$352,4,0)</f>
        <v>铁岭</v>
      </c>
      <c r="G192" s="3">
        <f t="shared" si="11"/>
        <v>38</v>
      </c>
      <c r="H192" s="3">
        <f>IF(VLOOKUP(G191,city!$K$4:$M$352,3,0)&gt;H191,H191+1,1)</f>
        <v>5</v>
      </c>
      <c r="I192" s="17" t="s">
        <v>69</v>
      </c>
      <c r="J192" s="17">
        <f t="shared" si="9"/>
        <v>103805</v>
      </c>
      <c r="K192" s="17">
        <v>-1</v>
      </c>
    </row>
    <row r="193" spans="1:11">
      <c r="A193" s="17">
        <f t="shared" si="8"/>
        <v>103901</v>
      </c>
      <c r="B193" s="17" t="s">
        <v>12798</v>
      </c>
      <c r="C193" s="17" t="s">
        <v>13310</v>
      </c>
      <c r="D193" s="23">
        <v>2</v>
      </c>
      <c r="E193" s="23">
        <f t="shared" si="10"/>
        <v>2</v>
      </c>
      <c r="F193" s="2" t="str">
        <f>VLOOKUP(G193,city!$A$4:$D$352,4,0)</f>
        <v>朝阳</v>
      </c>
      <c r="G193" s="3">
        <f t="shared" si="11"/>
        <v>39</v>
      </c>
      <c r="H193" s="3">
        <f>IF(VLOOKUP(G192,city!$K$4:$M$352,3,0)&gt;H192,H192+1,1)</f>
        <v>1</v>
      </c>
      <c r="I193" s="17" t="s">
        <v>70</v>
      </c>
      <c r="J193" s="17">
        <f t="shared" si="9"/>
        <v>103901</v>
      </c>
      <c r="K193" s="17">
        <v>-1</v>
      </c>
    </row>
    <row r="194" spans="1:11">
      <c r="A194" s="17">
        <f t="shared" si="8"/>
        <v>103902</v>
      </c>
      <c r="B194" s="17" t="s">
        <v>12800</v>
      </c>
      <c r="C194" s="17" t="s">
        <v>13295</v>
      </c>
      <c r="D194" s="23">
        <v>50</v>
      </c>
      <c r="E194" s="23">
        <f t="shared" si="10"/>
        <v>55</v>
      </c>
      <c r="F194" s="2" t="str">
        <f>VLOOKUP(G194,city!$A$4:$D$352,4,0)</f>
        <v>朝阳</v>
      </c>
      <c r="G194" s="3">
        <f t="shared" si="11"/>
        <v>39</v>
      </c>
      <c r="H194" s="3">
        <f>IF(VLOOKUP(G193,city!$K$4:$M$352,3,0)&gt;H193,H193+1,1)</f>
        <v>2</v>
      </c>
      <c r="I194" s="17" t="s">
        <v>70</v>
      </c>
      <c r="J194" s="17">
        <f t="shared" si="9"/>
        <v>103902</v>
      </c>
      <c r="K194" s="17">
        <v>-1</v>
      </c>
    </row>
    <row r="195" spans="1:11">
      <c r="A195" s="17">
        <f t="shared" si="8"/>
        <v>103903</v>
      </c>
      <c r="B195" s="17" t="s">
        <v>13397</v>
      </c>
      <c r="C195" s="17" t="s">
        <v>13297</v>
      </c>
      <c r="D195" s="23">
        <v>10</v>
      </c>
      <c r="E195" s="23">
        <f t="shared" si="10"/>
        <v>11</v>
      </c>
      <c r="F195" s="2" t="str">
        <f>VLOOKUP(G195,city!$A$4:$D$352,4,0)</f>
        <v>朝阳</v>
      </c>
      <c r="G195" s="3">
        <f t="shared" si="11"/>
        <v>39</v>
      </c>
      <c r="H195" s="3">
        <f>IF(VLOOKUP(G194,city!$K$4:$M$352,3,0)&gt;H194,H194+1,1)</f>
        <v>3</v>
      </c>
      <c r="I195" s="17" t="s">
        <v>70</v>
      </c>
      <c r="J195" s="17">
        <f t="shared" si="9"/>
        <v>103903</v>
      </c>
      <c r="K195" s="17">
        <v>-1</v>
      </c>
    </row>
    <row r="196" spans="1:11">
      <c r="A196" s="17">
        <f t="shared" ref="A196:A259" si="12">H196+G196*100+100000</f>
        <v>103904</v>
      </c>
      <c r="B196" s="17" t="s">
        <v>12802</v>
      </c>
      <c r="C196" s="17" t="s">
        <v>13299</v>
      </c>
      <c r="D196" s="23">
        <v>10</v>
      </c>
      <c r="E196" s="23">
        <f t="shared" si="10"/>
        <v>11</v>
      </c>
      <c r="F196" s="2" t="str">
        <f>VLOOKUP(G196,city!$A$4:$D$352,4,0)</f>
        <v>朝阳</v>
      </c>
      <c r="G196" s="3">
        <f t="shared" si="11"/>
        <v>39</v>
      </c>
      <c r="H196" s="3">
        <f>IF(VLOOKUP(G195,city!$K$4:$M$352,3,0)&gt;H195,H195+1,1)</f>
        <v>4</v>
      </c>
      <c r="I196" s="17" t="s">
        <v>70</v>
      </c>
      <c r="J196" s="17">
        <f t="shared" ref="J196:J259" si="13">A196</f>
        <v>103904</v>
      </c>
      <c r="K196" s="17">
        <v>-1</v>
      </c>
    </row>
    <row r="197" spans="1:11">
      <c r="A197" s="17">
        <f t="shared" si="12"/>
        <v>103905</v>
      </c>
      <c r="B197" s="17" t="s">
        <v>13398</v>
      </c>
      <c r="C197" s="17" t="s">
        <v>13301</v>
      </c>
      <c r="D197" s="23">
        <v>55</v>
      </c>
      <c r="E197" s="23">
        <f t="shared" ref="E197:E260" si="14">ROUND(D197*1.1,0)</f>
        <v>61</v>
      </c>
      <c r="F197" s="2" t="str">
        <f>VLOOKUP(G197,city!$A$4:$D$352,4,0)</f>
        <v>朝阳</v>
      </c>
      <c r="G197" s="3">
        <f t="shared" ref="G197:G260" si="15">IF(H197&gt;H196,G196,G196+1)</f>
        <v>39</v>
      </c>
      <c r="H197" s="3">
        <f>IF(VLOOKUP(G196,city!$K$4:$M$352,3,0)&gt;H196,H196+1,1)</f>
        <v>5</v>
      </c>
      <c r="I197" s="17" t="s">
        <v>70</v>
      </c>
      <c r="J197" s="17">
        <f t="shared" si="13"/>
        <v>103905</v>
      </c>
      <c r="K197" s="17">
        <v>-1</v>
      </c>
    </row>
    <row r="198" spans="1:11">
      <c r="A198" s="17">
        <f t="shared" si="12"/>
        <v>104001</v>
      </c>
      <c r="B198" s="17" t="s">
        <v>12805</v>
      </c>
      <c r="C198" s="17" t="s">
        <v>13302</v>
      </c>
      <c r="D198" s="23">
        <v>75</v>
      </c>
      <c r="E198" s="23">
        <f t="shared" si="14"/>
        <v>83</v>
      </c>
      <c r="F198" s="2" t="str">
        <f>VLOOKUP(G198,city!$A$4:$D$352,4,0)</f>
        <v>葫芦岛</v>
      </c>
      <c r="G198" s="3">
        <f t="shared" si="15"/>
        <v>40</v>
      </c>
      <c r="H198" s="3">
        <f>IF(VLOOKUP(G197,city!$K$4:$M$352,3,0)&gt;H197,H197+1,1)</f>
        <v>1</v>
      </c>
      <c r="I198" s="17" t="s">
        <v>71</v>
      </c>
      <c r="J198" s="17">
        <f t="shared" si="13"/>
        <v>104001</v>
      </c>
      <c r="K198" s="17">
        <v>-1</v>
      </c>
    </row>
    <row r="199" spans="1:11">
      <c r="A199" s="17">
        <f t="shared" si="12"/>
        <v>104002</v>
      </c>
      <c r="B199" s="17" t="s">
        <v>12807</v>
      </c>
      <c r="C199" s="17" t="s">
        <v>13304</v>
      </c>
      <c r="D199" s="23">
        <v>48</v>
      </c>
      <c r="E199" s="23">
        <f t="shared" si="14"/>
        <v>53</v>
      </c>
      <c r="F199" s="2" t="str">
        <f>VLOOKUP(G199,city!$A$4:$D$352,4,0)</f>
        <v>葫芦岛</v>
      </c>
      <c r="G199" s="3">
        <f t="shared" si="15"/>
        <v>40</v>
      </c>
      <c r="H199" s="3">
        <f>IF(VLOOKUP(G198,city!$K$4:$M$352,3,0)&gt;H198,H198+1,1)</f>
        <v>2</v>
      </c>
      <c r="I199" s="17" t="s">
        <v>71</v>
      </c>
      <c r="J199" s="17">
        <f t="shared" si="13"/>
        <v>104002</v>
      </c>
      <c r="K199" s="17">
        <v>-1</v>
      </c>
    </row>
    <row r="200" spans="1:11">
      <c r="A200" s="17">
        <f t="shared" si="12"/>
        <v>104003</v>
      </c>
      <c r="B200" s="17" t="s">
        <v>12809</v>
      </c>
      <c r="C200" s="17" t="s">
        <v>13305</v>
      </c>
      <c r="D200" s="23">
        <v>78</v>
      </c>
      <c r="E200" s="23">
        <f t="shared" si="14"/>
        <v>86</v>
      </c>
      <c r="F200" s="2" t="str">
        <f>VLOOKUP(G200,city!$A$4:$D$352,4,0)</f>
        <v>葫芦岛</v>
      </c>
      <c r="G200" s="3">
        <f t="shared" si="15"/>
        <v>40</v>
      </c>
      <c r="H200" s="3">
        <f>IF(VLOOKUP(G199,city!$K$4:$M$352,3,0)&gt;H199,H199+1,1)</f>
        <v>3</v>
      </c>
      <c r="I200" s="17" t="s">
        <v>71</v>
      </c>
      <c r="J200" s="17">
        <f t="shared" si="13"/>
        <v>104003</v>
      </c>
      <c r="K200" s="17">
        <v>-1</v>
      </c>
    </row>
    <row r="201" spans="1:11">
      <c r="A201" s="17">
        <f t="shared" si="12"/>
        <v>104004</v>
      </c>
      <c r="B201" s="17" t="s">
        <v>12811</v>
      </c>
      <c r="C201" s="17" t="s">
        <v>13307</v>
      </c>
      <c r="D201" s="23">
        <v>32</v>
      </c>
      <c r="E201" s="23">
        <f t="shared" si="14"/>
        <v>35</v>
      </c>
      <c r="F201" s="2" t="str">
        <f>VLOOKUP(G201,city!$A$4:$D$352,4,0)</f>
        <v>葫芦岛</v>
      </c>
      <c r="G201" s="3">
        <f t="shared" si="15"/>
        <v>40</v>
      </c>
      <c r="H201" s="3">
        <f>IF(VLOOKUP(G200,city!$K$4:$M$352,3,0)&gt;H200,H200+1,1)</f>
        <v>4</v>
      </c>
      <c r="I201" s="17" t="s">
        <v>71</v>
      </c>
      <c r="J201" s="17">
        <f t="shared" si="13"/>
        <v>104004</v>
      </c>
      <c r="K201" s="17">
        <v>-1</v>
      </c>
    </row>
    <row r="202" spans="1:11">
      <c r="A202" s="17">
        <f t="shared" si="12"/>
        <v>104005</v>
      </c>
      <c r="B202" s="17" t="s">
        <v>13399</v>
      </c>
      <c r="C202" s="17" t="s">
        <v>13308</v>
      </c>
      <c r="D202" s="23">
        <v>1300</v>
      </c>
      <c r="E202" s="23">
        <f t="shared" si="14"/>
        <v>1430</v>
      </c>
      <c r="F202" s="2" t="str">
        <f>VLOOKUP(G202,city!$A$4:$D$352,4,0)</f>
        <v>葫芦岛</v>
      </c>
      <c r="G202" s="3">
        <f t="shared" si="15"/>
        <v>40</v>
      </c>
      <c r="H202" s="3">
        <f>IF(VLOOKUP(G201,city!$K$4:$M$352,3,0)&gt;H201,H201+1,1)</f>
        <v>5</v>
      </c>
      <c r="I202" s="17" t="s">
        <v>71</v>
      </c>
      <c r="J202" s="17">
        <f t="shared" si="13"/>
        <v>104005</v>
      </c>
      <c r="K202" s="17">
        <v>-1</v>
      </c>
    </row>
    <row r="203" spans="1:11">
      <c r="A203" s="17">
        <f t="shared" si="12"/>
        <v>104101</v>
      </c>
      <c r="B203" s="17" t="s">
        <v>12815</v>
      </c>
      <c r="C203" s="17" t="s">
        <v>13310</v>
      </c>
      <c r="D203" s="23">
        <v>10</v>
      </c>
      <c r="E203" s="23">
        <f t="shared" si="14"/>
        <v>11</v>
      </c>
      <c r="F203" s="2" t="str">
        <f>VLOOKUP(G203,city!$A$4:$D$352,4,0)</f>
        <v>长春</v>
      </c>
      <c r="G203" s="3">
        <f t="shared" si="15"/>
        <v>41</v>
      </c>
      <c r="H203" s="3">
        <f>IF(VLOOKUP(G202,city!$K$4:$M$352,3,0)&gt;H202,H202+1,1)</f>
        <v>1</v>
      </c>
      <c r="I203" s="17" t="s">
        <v>73</v>
      </c>
      <c r="J203" s="17">
        <f t="shared" si="13"/>
        <v>104101</v>
      </c>
      <c r="K203" s="17">
        <v>-1</v>
      </c>
    </row>
    <row r="204" spans="1:11">
      <c r="A204" s="17">
        <f t="shared" si="12"/>
        <v>104102</v>
      </c>
      <c r="B204" s="17" t="s">
        <v>12817</v>
      </c>
      <c r="C204" s="17" t="s">
        <v>13295</v>
      </c>
      <c r="D204" s="23">
        <v>7</v>
      </c>
      <c r="E204" s="23">
        <f t="shared" si="14"/>
        <v>8</v>
      </c>
      <c r="F204" s="2" t="str">
        <f>VLOOKUP(G204,city!$A$4:$D$352,4,0)</f>
        <v>长春</v>
      </c>
      <c r="G204" s="3">
        <f t="shared" si="15"/>
        <v>41</v>
      </c>
      <c r="H204" s="3">
        <f>IF(VLOOKUP(G203,city!$K$4:$M$352,3,0)&gt;H203,H203+1,1)</f>
        <v>2</v>
      </c>
      <c r="I204" s="17" t="s">
        <v>73</v>
      </c>
      <c r="J204" s="17">
        <f t="shared" si="13"/>
        <v>104102</v>
      </c>
      <c r="K204" s="17">
        <v>-1</v>
      </c>
    </row>
    <row r="205" spans="1:11">
      <c r="A205" s="17">
        <f t="shared" si="12"/>
        <v>104103</v>
      </c>
      <c r="B205" s="17" t="s">
        <v>13400</v>
      </c>
      <c r="C205" s="17" t="s">
        <v>13297</v>
      </c>
      <c r="D205" s="23">
        <v>14</v>
      </c>
      <c r="E205" s="23">
        <f t="shared" si="14"/>
        <v>15</v>
      </c>
      <c r="F205" s="2" t="str">
        <f>VLOOKUP(G205,city!$A$4:$D$352,4,0)</f>
        <v>长春</v>
      </c>
      <c r="G205" s="3">
        <f t="shared" si="15"/>
        <v>41</v>
      </c>
      <c r="H205" s="3">
        <f>IF(VLOOKUP(G204,city!$K$4:$M$352,3,0)&gt;H204,H204+1,1)</f>
        <v>3</v>
      </c>
      <c r="I205" s="17" t="s">
        <v>73</v>
      </c>
      <c r="J205" s="17">
        <f t="shared" si="13"/>
        <v>104103</v>
      </c>
      <c r="K205" s="17">
        <v>-1</v>
      </c>
    </row>
    <row r="206" spans="1:11">
      <c r="A206" s="17">
        <f t="shared" si="12"/>
        <v>104104</v>
      </c>
      <c r="B206" s="17" t="s">
        <v>12813</v>
      </c>
      <c r="C206" s="17" t="s">
        <v>13299</v>
      </c>
      <c r="D206" s="23">
        <v>129</v>
      </c>
      <c r="E206" s="23">
        <f t="shared" si="14"/>
        <v>142</v>
      </c>
      <c r="F206" s="2" t="str">
        <f>VLOOKUP(G206,city!$A$4:$D$352,4,0)</f>
        <v>长春</v>
      </c>
      <c r="G206" s="3">
        <f t="shared" si="15"/>
        <v>41</v>
      </c>
      <c r="H206" s="3">
        <f>IF(VLOOKUP(G205,city!$K$4:$M$352,3,0)&gt;H205,H205+1,1)</f>
        <v>4</v>
      </c>
      <c r="I206" s="17" t="s">
        <v>73</v>
      </c>
      <c r="J206" s="17">
        <f t="shared" si="13"/>
        <v>104104</v>
      </c>
      <c r="K206" s="17">
        <v>-1</v>
      </c>
    </row>
    <row r="207" spans="1:11">
      <c r="A207" s="17">
        <f t="shared" si="12"/>
        <v>104105</v>
      </c>
      <c r="B207" s="17" t="s">
        <v>13401</v>
      </c>
      <c r="C207" s="17" t="s">
        <v>13301</v>
      </c>
      <c r="D207" s="23">
        <v>65</v>
      </c>
      <c r="E207" s="23">
        <f t="shared" si="14"/>
        <v>72</v>
      </c>
      <c r="F207" s="2" t="str">
        <f>VLOOKUP(G207,city!$A$4:$D$352,4,0)</f>
        <v>长春</v>
      </c>
      <c r="G207" s="3">
        <f t="shared" si="15"/>
        <v>41</v>
      </c>
      <c r="H207" s="3">
        <f>IF(VLOOKUP(G206,city!$K$4:$M$352,3,0)&gt;H206,H206+1,1)</f>
        <v>5</v>
      </c>
      <c r="I207" s="17" t="s">
        <v>73</v>
      </c>
      <c r="J207" s="17">
        <f t="shared" si="13"/>
        <v>104105</v>
      </c>
      <c r="K207" s="17">
        <v>-1</v>
      </c>
    </row>
    <row r="208" spans="1:11">
      <c r="A208" s="17">
        <f t="shared" si="12"/>
        <v>104201</v>
      </c>
      <c r="B208" s="17" t="s">
        <v>12822</v>
      </c>
      <c r="C208" s="17" t="s">
        <v>13302</v>
      </c>
      <c r="D208" s="23">
        <v>34</v>
      </c>
      <c r="E208" s="23">
        <f t="shared" si="14"/>
        <v>37</v>
      </c>
      <c r="F208" s="2" t="str">
        <f>VLOOKUP(G208,city!$A$4:$D$352,4,0)</f>
        <v>吉林</v>
      </c>
      <c r="G208" s="3">
        <f t="shared" si="15"/>
        <v>42</v>
      </c>
      <c r="H208" s="3">
        <f>IF(VLOOKUP(G207,city!$K$4:$M$352,3,0)&gt;H207,H207+1,1)</f>
        <v>1</v>
      </c>
      <c r="I208" s="17" t="s">
        <v>72</v>
      </c>
      <c r="J208" s="17">
        <f t="shared" si="13"/>
        <v>104201</v>
      </c>
      <c r="K208" s="17">
        <v>-1</v>
      </c>
    </row>
    <row r="209" spans="1:11">
      <c r="A209" s="17">
        <f t="shared" si="12"/>
        <v>104202</v>
      </c>
      <c r="B209" s="17" t="s">
        <v>12820</v>
      </c>
      <c r="C209" s="17" t="s">
        <v>13304</v>
      </c>
      <c r="D209" s="23">
        <v>26</v>
      </c>
      <c r="E209" s="23">
        <f t="shared" si="14"/>
        <v>29</v>
      </c>
      <c r="F209" s="2" t="str">
        <f>VLOOKUP(G209,city!$A$4:$D$352,4,0)</f>
        <v>吉林</v>
      </c>
      <c r="G209" s="3">
        <f t="shared" si="15"/>
        <v>42</v>
      </c>
      <c r="H209" s="3">
        <f>IF(VLOOKUP(G208,city!$K$4:$M$352,3,0)&gt;H208,H208+1,1)</f>
        <v>2</v>
      </c>
      <c r="I209" s="17" t="s">
        <v>72</v>
      </c>
      <c r="J209" s="17">
        <f t="shared" si="13"/>
        <v>104202</v>
      </c>
      <c r="K209" s="17">
        <v>-1</v>
      </c>
    </row>
    <row r="210" spans="1:11">
      <c r="A210" s="17">
        <f t="shared" si="12"/>
        <v>104203</v>
      </c>
      <c r="B210" s="17" t="s">
        <v>12825</v>
      </c>
      <c r="C210" s="17" t="s">
        <v>13305</v>
      </c>
      <c r="D210" s="23">
        <v>3</v>
      </c>
      <c r="E210" s="23">
        <f t="shared" si="14"/>
        <v>3</v>
      </c>
      <c r="F210" s="2" t="str">
        <f>VLOOKUP(G210,city!$A$4:$D$352,4,0)</f>
        <v>吉林</v>
      </c>
      <c r="G210" s="3">
        <f t="shared" si="15"/>
        <v>42</v>
      </c>
      <c r="H210" s="3">
        <f>IF(VLOOKUP(G209,city!$K$4:$M$352,3,0)&gt;H209,H209+1,1)</f>
        <v>3</v>
      </c>
      <c r="I210" s="17" t="s">
        <v>72</v>
      </c>
      <c r="J210" s="17">
        <f t="shared" si="13"/>
        <v>104203</v>
      </c>
      <c r="K210" s="17">
        <v>-1</v>
      </c>
    </row>
    <row r="211" spans="1:11">
      <c r="A211" s="17">
        <f t="shared" si="12"/>
        <v>104204</v>
      </c>
      <c r="B211" s="17" t="s">
        <v>13402</v>
      </c>
      <c r="C211" s="17" t="s">
        <v>13307</v>
      </c>
      <c r="D211" s="23">
        <v>23</v>
      </c>
      <c r="E211" s="23">
        <f t="shared" si="14"/>
        <v>25</v>
      </c>
      <c r="F211" s="2" t="str">
        <f>VLOOKUP(G211,city!$A$4:$D$352,4,0)</f>
        <v>吉林</v>
      </c>
      <c r="G211" s="3">
        <f t="shared" si="15"/>
        <v>42</v>
      </c>
      <c r="H211" s="3">
        <f>IF(VLOOKUP(G210,city!$K$4:$M$352,3,0)&gt;H210,H210+1,1)</f>
        <v>4</v>
      </c>
      <c r="I211" s="17" t="s">
        <v>72</v>
      </c>
      <c r="J211" s="17">
        <f t="shared" si="13"/>
        <v>104204</v>
      </c>
      <c r="K211" s="17">
        <v>-1</v>
      </c>
    </row>
    <row r="212" spans="1:11">
      <c r="A212" s="17">
        <f t="shared" si="12"/>
        <v>104205</v>
      </c>
      <c r="B212" s="17" t="s">
        <v>13403</v>
      </c>
      <c r="C212" s="17" t="s">
        <v>13308</v>
      </c>
      <c r="D212" s="23">
        <v>39</v>
      </c>
      <c r="E212" s="23">
        <f t="shared" si="14"/>
        <v>43</v>
      </c>
      <c r="F212" s="2" t="str">
        <f>VLOOKUP(G212,city!$A$4:$D$352,4,0)</f>
        <v>吉林</v>
      </c>
      <c r="G212" s="3">
        <f t="shared" si="15"/>
        <v>42</v>
      </c>
      <c r="H212" s="3">
        <f>IF(VLOOKUP(G211,city!$K$4:$M$352,3,0)&gt;H211,H211+1,1)</f>
        <v>5</v>
      </c>
      <c r="I212" s="17" t="s">
        <v>72</v>
      </c>
      <c r="J212" s="17">
        <f t="shared" si="13"/>
        <v>104205</v>
      </c>
      <c r="K212" s="17">
        <v>-1</v>
      </c>
    </row>
    <row r="213" spans="1:11">
      <c r="A213" s="17">
        <f t="shared" si="12"/>
        <v>104301</v>
      </c>
      <c r="B213" s="17" t="s">
        <v>13404</v>
      </c>
      <c r="C213" s="17" t="s">
        <v>13310</v>
      </c>
      <c r="D213" s="23">
        <v>38</v>
      </c>
      <c r="E213" s="23">
        <f t="shared" si="14"/>
        <v>42</v>
      </c>
      <c r="F213" s="2" t="str">
        <f>VLOOKUP(G213,city!$A$4:$D$352,4,0)</f>
        <v>四平</v>
      </c>
      <c r="G213" s="3">
        <f t="shared" si="15"/>
        <v>43</v>
      </c>
      <c r="H213" s="3">
        <f>IF(VLOOKUP(G212,city!$K$4:$M$352,3,0)&gt;H212,H212+1,1)</f>
        <v>1</v>
      </c>
      <c r="I213" s="17" t="s">
        <v>74</v>
      </c>
      <c r="J213" s="17">
        <f t="shared" si="13"/>
        <v>104301</v>
      </c>
      <c r="K213" s="17">
        <v>-1</v>
      </c>
    </row>
    <row r="214" spans="1:11">
      <c r="A214" s="17">
        <f t="shared" si="12"/>
        <v>104302</v>
      </c>
      <c r="B214" s="17" t="s">
        <v>13405</v>
      </c>
      <c r="C214" s="17" t="s">
        <v>13295</v>
      </c>
      <c r="D214" s="23">
        <v>25</v>
      </c>
      <c r="E214" s="23">
        <f t="shared" si="14"/>
        <v>28</v>
      </c>
      <c r="F214" s="2" t="str">
        <f>VLOOKUP(G214,city!$A$4:$D$352,4,0)</f>
        <v>四平</v>
      </c>
      <c r="G214" s="3">
        <f t="shared" si="15"/>
        <v>43</v>
      </c>
      <c r="H214" s="3">
        <f>IF(VLOOKUP(G213,city!$K$4:$M$352,3,0)&gt;H213,H213+1,1)</f>
        <v>2</v>
      </c>
      <c r="I214" s="17" t="s">
        <v>74</v>
      </c>
      <c r="J214" s="17">
        <f t="shared" si="13"/>
        <v>104302</v>
      </c>
      <c r="K214" s="17">
        <v>-1</v>
      </c>
    </row>
    <row r="215" spans="1:11">
      <c r="A215" s="17">
        <f t="shared" si="12"/>
        <v>104303</v>
      </c>
      <c r="B215" s="17" t="s">
        <v>13406</v>
      </c>
      <c r="C215" s="17" t="s">
        <v>13297</v>
      </c>
      <c r="D215" s="23">
        <v>20</v>
      </c>
      <c r="E215" s="23">
        <f t="shared" si="14"/>
        <v>22</v>
      </c>
      <c r="F215" s="2" t="str">
        <f>VLOOKUP(G215,city!$A$4:$D$352,4,0)</f>
        <v>四平</v>
      </c>
      <c r="G215" s="3">
        <f t="shared" si="15"/>
        <v>43</v>
      </c>
      <c r="H215" s="3">
        <f>IF(VLOOKUP(G214,city!$K$4:$M$352,3,0)&gt;H214,H214+1,1)</f>
        <v>3</v>
      </c>
      <c r="I215" s="17" t="s">
        <v>74</v>
      </c>
      <c r="J215" s="17">
        <f t="shared" si="13"/>
        <v>104303</v>
      </c>
      <c r="K215" s="17">
        <v>-1</v>
      </c>
    </row>
    <row r="216" spans="1:11">
      <c r="A216" s="17">
        <f t="shared" si="12"/>
        <v>104304</v>
      </c>
      <c r="B216" s="17" t="s">
        <v>12828</v>
      </c>
      <c r="C216" s="17" t="s">
        <v>13299</v>
      </c>
      <c r="D216" s="23">
        <v>45</v>
      </c>
      <c r="E216" s="23">
        <f t="shared" si="14"/>
        <v>50</v>
      </c>
      <c r="F216" s="2" t="str">
        <f>VLOOKUP(G216,city!$A$4:$D$352,4,0)</f>
        <v>四平</v>
      </c>
      <c r="G216" s="3">
        <f t="shared" si="15"/>
        <v>43</v>
      </c>
      <c r="H216" s="3">
        <f>IF(VLOOKUP(G215,city!$K$4:$M$352,3,0)&gt;H215,H215+1,1)</f>
        <v>4</v>
      </c>
      <c r="I216" s="17" t="s">
        <v>74</v>
      </c>
      <c r="J216" s="17">
        <f t="shared" si="13"/>
        <v>104304</v>
      </c>
      <c r="K216" s="17">
        <v>-1</v>
      </c>
    </row>
    <row r="217" spans="1:11">
      <c r="A217" s="17">
        <f t="shared" si="12"/>
        <v>104305</v>
      </c>
      <c r="B217" s="17" t="s">
        <v>12831</v>
      </c>
      <c r="C217" s="17" t="s">
        <v>13301</v>
      </c>
      <c r="D217" s="23">
        <v>33</v>
      </c>
      <c r="E217" s="23">
        <f t="shared" si="14"/>
        <v>36</v>
      </c>
      <c r="F217" s="2" t="str">
        <f>VLOOKUP(G217,city!$A$4:$D$352,4,0)</f>
        <v>四平</v>
      </c>
      <c r="G217" s="3">
        <f t="shared" si="15"/>
        <v>43</v>
      </c>
      <c r="H217" s="3">
        <f>IF(VLOOKUP(G216,city!$K$4:$M$352,3,0)&gt;H216,H216+1,1)</f>
        <v>5</v>
      </c>
      <c r="I217" s="17" t="s">
        <v>74</v>
      </c>
      <c r="J217" s="17">
        <f t="shared" si="13"/>
        <v>104305</v>
      </c>
      <c r="K217" s="17">
        <v>-1</v>
      </c>
    </row>
    <row r="218" spans="1:11">
      <c r="A218" s="17">
        <f t="shared" si="12"/>
        <v>104401</v>
      </c>
      <c r="B218" s="17" t="s">
        <v>12833</v>
      </c>
      <c r="C218" s="17" t="s">
        <v>13302</v>
      </c>
      <c r="D218" s="23">
        <v>78</v>
      </c>
      <c r="E218" s="23">
        <f t="shared" si="14"/>
        <v>86</v>
      </c>
      <c r="F218" s="2" t="str">
        <f>VLOOKUP(G218,city!$A$4:$D$352,4,0)</f>
        <v>辽源</v>
      </c>
      <c r="G218" s="3">
        <f t="shared" si="15"/>
        <v>44</v>
      </c>
      <c r="H218" s="3">
        <f>IF(VLOOKUP(G217,city!$K$4:$M$352,3,0)&gt;H217,H217+1,1)</f>
        <v>1</v>
      </c>
      <c r="I218" s="17" t="s">
        <v>75</v>
      </c>
      <c r="J218" s="17">
        <f t="shared" si="13"/>
        <v>104401</v>
      </c>
      <c r="K218" s="17">
        <v>-1</v>
      </c>
    </row>
    <row r="219" spans="1:11">
      <c r="A219" s="17">
        <f t="shared" si="12"/>
        <v>104402</v>
      </c>
      <c r="B219" s="17" t="s">
        <v>13407</v>
      </c>
      <c r="C219" s="17" t="s">
        <v>13304</v>
      </c>
      <c r="D219" s="23">
        <v>29</v>
      </c>
      <c r="E219" s="23">
        <f t="shared" si="14"/>
        <v>32</v>
      </c>
      <c r="F219" s="2" t="str">
        <f>VLOOKUP(G219,city!$A$4:$D$352,4,0)</f>
        <v>辽源</v>
      </c>
      <c r="G219" s="3">
        <f t="shared" si="15"/>
        <v>44</v>
      </c>
      <c r="H219" s="3">
        <f>IF(VLOOKUP(G218,city!$K$4:$M$352,3,0)&gt;H218,H218+1,1)</f>
        <v>2</v>
      </c>
      <c r="I219" s="17" t="s">
        <v>75</v>
      </c>
      <c r="J219" s="17">
        <f t="shared" si="13"/>
        <v>104402</v>
      </c>
      <c r="K219" s="17">
        <v>-1</v>
      </c>
    </row>
    <row r="220" spans="1:11">
      <c r="A220" s="17">
        <f t="shared" si="12"/>
        <v>104403</v>
      </c>
      <c r="B220" s="17" t="s">
        <v>13408</v>
      </c>
      <c r="C220" s="17" t="s">
        <v>13305</v>
      </c>
      <c r="D220" s="23">
        <v>29</v>
      </c>
      <c r="E220" s="23">
        <f t="shared" si="14"/>
        <v>32</v>
      </c>
      <c r="F220" s="2" t="str">
        <f>VLOOKUP(G220,city!$A$4:$D$352,4,0)</f>
        <v>辽源</v>
      </c>
      <c r="G220" s="3">
        <f t="shared" si="15"/>
        <v>44</v>
      </c>
      <c r="H220" s="3">
        <f>IF(VLOOKUP(G219,city!$K$4:$M$352,3,0)&gt;H219,H219+1,1)</f>
        <v>3</v>
      </c>
      <c r="I220" s="17" t="s">
        <v>75</v>
      </c>
      <c r="J220" s="17">
        <f t="shared" si="13"/>
        <v>104403</v>
      </c>
      <c r="K220" s="17">
        <v>-1</v>
      </c>
    </row>
    <row r="221" spans="1:11">
      <c r="A221" s="17">
        <f t="shared" si="12"/>
        <v>104404</v>
      </c>
      <c r="B221" s="17" t="s">
        <v>12836</v>
      </c>
      <c r="C221" s="17" t="s">
        <v>13307</v>
      </c>
      <c r="D221" s="23">
        <v>29</v>
      </c>
      <c r="E221" s="23">
        <f t="shared" si="14"/>
        <v>32</v>
      </c>
      <c r="F221" s="2" t="str">
        <f>VLOOKUP(G221,city!$A$4:$D$352,4,0)</f>
        <v>辽源</v>
      </c>
      <c r="G221" s="3">
        <f t="shared" si="15"/>
        <v>44</v>
      </c>
      <c r="H221" s="3">
        <f>IF(VLOOKUP(G220,city!$K$4:$M$352,3,0)&gt;H220,H220+1,1)</f>
        <v>4</v>
      </c>
      <c r="I221" s="17" t="s">
        <v>75</v>
      </c>
      <c r="J221" s="17">
        <f t="shared" si="13"/>
        <v>104404</v>
      </c>
      <c r="K221" s="17">
        <v>-1</v>
      </c>
    </row>
    <row r="222" spans="1:11">
      <c r="A222" s="17">
        <f t="shared" si="12"/>
        <v>104405</v>
      </c>
      <c r="B222" s="17" t="s">
        <v>12838</v>
      </c>
      <c r="C222" s="17" t="s">
        <v>13308</v>
      </c>
      <c r="D222" s="23">
        <v>58</v>
      </c>
      <c r="E222" s="23">
        <f t="shared" si="14"/>
        <v>64</v>
      </c>
      <c r="F222" s="2" t="str">
        <f>VLOOKUP(G222,city!$A$4:$D$352,4,0)</f>
        <v>辽源</v>
      </c>
      <c r="G222" s="3">
        <f t="shared" si="15"/>
        <v>44</v>
      </c>
      <c r="H222" s="3">
        <f>IF(VLOOKUP(G221,city!$K$4:$M$352,3,0)&gt;H221,H221+1,1)</f>
        <v>5</v>
      </c>
      <c r="I222" s="17" t="s">
        <v>75</v>
      </c>
      <c r="J222" s="17">
        <f t="shared" si="13"/>
        <v>104405</v>
      </c>
      <c r="K222" s="17">
        <v>-1</v>
      </c>
    </row>
    <row r="223" spans="1:11">
      <c r="A223" s="17">
        <f t="shared" si="12"/>
        <v>104501</v>
      </c>
      <c r="B223" s="17" t="s">
        <v>12845</v>
      </c>
      <c r="C223" s="17" t="s">
        <v>13310</v>
      </c>
      <c r="D223" s="23">
        <v>30</v>
      </c>
      <c r="E223" s="23">
        <f t="shared" si="14"/>
        <v>33</v>
      </c>
      <c r="F223" s="2" t="str">
        <f>VLOOKUP(G223,city!$A$4:$D$352,4,0)</f>
        <v>通化</v>
      </c>
      <c r="G223" s="3">
        <f t="shared" si="15"/>
        <v>45</v>
      </c>
      <c r="H223" s="3">
        <f>IF(VLOOKUP(G222,city!$K$4:$M$352,3,0)&gt;H222,H222+1,1)</f>
        <v>1</v>
      </c>
      <c r="I223" s="17" t="s">
        <v>76</v>
      </c>
      <c r="J223" s="17">
        <f t="shared" si="13"/>
        <v>104501</v>
      </c>
      <c r="K223" s="17">
        <v>-1</v>
      </c>
    </row>
    <row r="224" spans="1:11">
      <c r="A224" s="17">
        <f t="shared" si="12"/>
        <v>104502</v>
      </c>
      <c r="B224" s="17" t="s">
        <v>13409</v>
      </c>
      <c r="C224" s="17" t="s">
        <v>13295</v>
      </c>
      <c r="D224" s="23">
        <v>19</v>
      </c>
      <c r="E224" s="23">
        <f t="shared" si="14"/>
        <v>21</v>
      </c>
      <c r="F224" s="2" t="str">
        <f>VLOOKUP(G224,city!$A$4:$D$352,4,0)</f>
        <v>通化</v>
      </c>
      <c r="G224" s="3">
        <f t="shared" si="15"/>
        <v>45</v>
      </c>
      <c r="H224" s="3">
        <f>IF(VLOOKUP(G223,city!$K$4:$M$352,3,0)&gt;H223,H223+1,1)</f>
        <v>2</v>
      </c>
      <c r="I224" s="17" t="s">
        <v>76</v>
      </c>
      <c r="J224" s="17">
        <f t="shared" si="13"/>
        <v>104502</v>
      </c>
      <c r="K224" s="17">
        <v>-1</v>
      </c>
    </row>
    <row r="225" spans="1:11">
      <c r="A225" s="17">
        <f t="shared" si="12"/>
        <v>104503</v>
      </c>
      <c r="B225" s="17" t="s">
        <v>12841</v>
      </c>
      <c r="C225" s="17" t="s">
        <v>13297</v>
      </c>
      <c r="D225" s="23">
        <v>33</v>
      </c>
      <c r="E225" s="23">
        <f t="shared" si="14"/>
        <v>36</v>
      </c>
      <c r="F225" s="2" t="str">
        <f>VLOOKUP(G225,city!$A$4:$D$352,4,0)</f>
        <v>通化</v>
      </c>
      <c r="G225" s="3">
        <f t="shared" si="15"/>
        <v>45</v>
      </c>
      <c r="H225" s="3">
        <f>IF(VLOOKUP(G224,city!$K$4:$M$352,3,0)&gt;H224,H224+1,1)</f>
        <v>3</v>
      </c>
      <c r="I225" s="17" t="s">
        <v>76</v>
      </c>
      <c r="J225" s="17">
        <f t="shared" si="13"/>
        <v>104503</v>
      </c>
      <c r="K225" s="17">
        <v>-1</v>
      </c>
    </row>
    <row r="226" spans="1:11">
      <c r="A226" s="17">
        <f t="shared" si="12"/>
        <v>104504</v>
      </c>
      <c r="B226" s="17" t="s">
        <v>12843</v>
      </c>
      <c r="C226" s="17" t="s">
        <v>13299</v>
      </c>
      <c r="D226" s="23">
        <v>151</v>
      </c>
      <c r="E226" s="23">
        <f t="shared" si="14"/>
        <v>166</v>
      </c>
      <c r="F226" s="2" t="str">
        <f>VLOOKUP(G226,city!$A$4:$D$352,4,0)</f>
        <v>通化</v>
      </c>
      <c r="G226" s="3">
        <f t="shared" si="15"/>
        <v>45</v>
      </c>
      <c r="H226" s="3">
        <f>IF(VLOOKUP(G225,city!$K$4:$M$352,3,0)&gt;H225,H225+1,1)</f>
        <v>4</v>
      </c>
      <c r="I226" s="17" t="s">
        <v>76</v>
      </c>
      <c r="J226" s="17">
        <f t="shared" si="13"/>
        <v>104504</v>
      </c>
      <c r="K226" s="17">
        <v>-1</v>
      </c>
    </row>
    <row r="227" spans="1:11">
      <c r="A227" s="17">
        <f t="shared" si="12"/>
        <v>104505</v>
      </c>
      <c r="B227" s="17" t="s">
        <v>13410</v>
      </c>
      <c r="C227" s="17" t="s">
        <v>13301</v>
      </c>
      <c r="D227" s="23">
        <v>10</v>
      </c>
      <c r="E227" s="23">
        <f t="shared" si="14"/>
        <v>11</v>
      </c>
      <c r="F227" s="2" t="str">
        <f>VLOOKUP(G227,city!$A$4:$D$352,4,0)</f>
        <v>通化</v>
      </c>
      <c r="G227" s="3">
        <f t="shared" si="15"/>
        <v>45</v>
      </c>
      <c r="H227" s="3">
        <f>IF(VLOOKUP(G226,city!$K$4:$M$352,3,0)&gt;H226,H226+1,1)</f>
        <v>5</v>
      </c>
      <c r="I227" s="17" t="s">
        <v>76</v>
      </c>
      <c r="J227" s="17">
        <f t="shared" si="13"/>
        <v>104505</v>
      </c>
      <c r="K227" s="17">
        <v>-1</v>
      </c>
    </row>
    <row r="228" spans="1:11">
      <c r="A228" s="17">
        <f t="shared" si="12"/>
        <v>104601</v>
      </c>
      <c r="B228" s="17" t="s">
        <v>12849</v>
      </c>
      <c r="C228" s="17" t="s">
        <v>13302</v>
      </c>
      <c r="D228" s="23">
        <v>38</v>
      </c>
      <c r="E228" s="23">
        <f t="shared" si="14"/>
        <v>42</v>
      </c>
      <c r="F228" s="2" t="str">
        <f>VLOOKUP(G228,city!$A$4:$D$352,4,0)</f>
        <v>白山</v>
      </c>
      <c r="G228" s="3">
        <f t="shared" si="15"/>
        <v>46</v>
      </c>
      <c r="H228" s="3">
        <f>IF(VLOOKUP(G227,city!$K$4:$M$352,3,0)&gt;H227,H227+1,1)</f>
        <v>1</v>
      </c>
      <c r="I228" s="17" t="s">
        <v>77</v>
      </c>
      <c r="J228" s="17">
        <f t="shared" si="13"/>
        <v>104601</v>
      </c>
      <c r="K228" s="17">
        <v>-1</v>
      </c>
    </row>
    <row r="229" spans="1:11">
      <c r="A229" s="17">
        <f t="shared" si="12"/>
        <v>104602</v>
      </c>
      <c r="B229" s="17" t="s">
        <v>12851</v>
      </c>
      <c r="C229" s="17" t="s">
        <v>13304</v>
      </c>
      <c r="D229" s="23">
        <v>25</v>
      </c>
      <c r="E229" s="23">
        <f t="shared" si="14"/>
        <v>28</v>
      </c>
      <c r="F229" s="2" t="str">
        <f>VLOOKUP(G229,city!$A$4:$D$352,4,0)</f>
        <v>白山</v>
      </c>
      <c r="G229" s="3">
        <f t="shared" si="15"/>
        <v>46</v>
      </c>
      <c r="H229" s="3">
        <f>IF(VLOOKUP(G228,city!$K$4:$M$352,3,0)&gt;H228,H228+1,1)</f>
        <v>2</v>
      </c>
      <c r="I229" s="17" t="s">
        <v>77</v>
      </c>
      <c r="J229" s="17">
        <f t="shared" si="13"/>
        <v>104602</v>
      </c>
      <c r="K229" s="17">
        <v>-1</v>
      </c>
    </row>
    <row r="230" spans="1:11">
      <c r="A230" s="17">
        <f t="shared" si="12"/>
        <v>104603</v>
      </c>
      <c r="B230" s="17" t="s">
        <v>13411</v>
      </c>
      <c r="C230" s="17" t="s">
        <v>13305</v>
      </c>
      <c r="D230" s="23">
        <v>19</v>
      </c>
      <c r="E230" s="23">
        <f t="shared" si="14"/>
        <v>21</v>
      </c>
      <c r="F230" s="2" t="str">
        <f>VLOOKUP(G230,city!$A$4:$D$352,4,0)</f>
        <v>白山</v>
      </c>
      <c r="G230" s="3">
        <f t="shared" si="15"/>
        <v>46</v>
      </c>
      <c r="H230" s="3">
        <f>IF(VLOOKUP(G229,city!$K$4:$M$352,3,0)&gt;H229,H229+1,1)</f>
        <v>3</v>
      </c>
      <c r="I230" s="17" t="s">
        <v>77</v>
      </c>
      <c r="J230" s="17">
        <f t="shared" si="13"/>
        <v>104603</v>
      </c>
      <c r="K230" s="17">
        <v>-1</v>
      </c>
    </row>
    <row r="231" spans="1:11">
      <c r="A231" s="17">
        <f t="shared" si="12"/>
        <v>104604</v>
      </c>
      <c r="B231" s="17" t="s">
        <v>13412</v>
      </c>
      <c r="C231" s="17" t="s">
        <v>13307</v>
      </c>
      <c r="D231" s="23">
        <v>12</v>
      </c>
      <c r="E231" s="23">
        <f t="shared" si="14"/>
        <v>13</v>
      </c>
      <c r="F231" s="2" t="str">
        <f>VLOOKUP(G231,city!$A$4:$D$352,4,0)</f>
        <v>白山</v>
      </c>
      <c r="G231" s="3">
        <f t="shared" si="15"/>
        <v>46</v>
      </c>
      <c r="H231" s="3">
        <f>IF(VLOOKUP(G230,city!$K$4:$M$352,3,0)&gt;H230,H230+1,1)</f>
        <v>4</v>
      </c>
      <c r="I231" s="17" t="s">
        <v>77</v>
      </c>
      <c r="J231" s="17">
        <f t="shared" si="13"/>
        <v>104604</v>
      </c>
      <c r="K231" s="17">
        <v>-1</v>
      </c>
    </row>
    <row r="232" spans="1:11">
      <c r="A232" s="17">
        <f t="shared" si="12"/>
        <v>104605</v>
      </c>
      <c r="B232" s="17" t="s">
        <v>12847</v>
      </c>
      <c r="C232" s="17" t="s">
        <v>13308</v>
      </c>
      <c r="D232" s="23">
        <v>3000</v>
      </c>
      <c r="E232" s="23">
        <f t="shared" si="14"/>
        <v>3300</v>
      </c>
      <c r="F232" s="2" t="str">
        <f>VLOOKUP(G232,city!$A$4:$D$352,4,0)</f>
        <v>白山</v>
      </c>
      <c r="G232" s="3">
        <f t="shared" si="15"/>
        <v>46</v>
      </c>
      <c r="H232" s="3">
        <f>IF(VLOOKUP(G231,city!$K$4:$M$352,3,0)&gt;H231,H231+1,1)</f>
        <v>5</v>
      </c>
      <c r="I232" s="17" t="s">
        <v>77</v>
      </c>
      <c r="J232" s="17">
        <f t="shared" si="13"/>
        <v>104605</v>
      </c>
      <c r="K232" s="17">
        <v>-1</v>
      </c>
    </row>
    <row r="233" spans="1:11">
      <c r="A233" s="17">
        <f t="shared" si="12"/>
        <v>104701</v>
      </c>
      <c r="B233" s="17" t="s">
        <v>13413</v>
      </c>
      <c r="C233" s="17" t="s">
        <v>13310</v>
      </c>
      <c r="D233" s="23">
        <v>26</v>
      </c>
      <c r="E233" s="23">
        <f t="shared" si="14"/>
        <v>29</v>
      </c>
      <c r="F233" s="2" t="str">
        <f>VLOOKUP(G233,city!$A$4:$D$352,4,0)</f>
        <v>白城</v>
      </c>
      <c r="G233" s="3">
        <f t="shared" si="15"/>
        <v>47</v>
      </c>
      <c r="H233" s="3">
        <f>IF(VLOOKUP(G232,city!$K$4:$M$352,3,0)&gt;H232,H232+1,1)</f>
        <v>1</v>
      </c>
      <c r="I233" s="17" t="s">
        <v>78</v>
      </c>
      <c r="J233" s="17">
        <f t="shared" si="13"/>
        <v>104701</v>
      </c>
      <c r="K233" s="17">
        <v>-1</v>
      </c>
    </row>
    <row r="234" spans="1:11">
      <c r="A234" s="17">
        <f t="shared" si="12"/>
        <v>104702</v>
      </c>
      <c r="B234" s="17" t="s">
        <v>12856</v>
      </c>
      <c r="C234" s="17" t="s">
        <v>13295</v>
      </c>
      <c r="D234" s="23">
        <v>23</v>
      </c>
      <c r="E234" s="23">
        <f t="shared" si="14"/>
        <v>25</v>
      </c>
      <c r="F234" s="2" t="str">
        <f>VLOOKUP(G234,city!$A$4:$D$352,4,0)</f>
        <v>白城</v>
      </c>
      <c r="G234" s="3">
        <f t="shared" si="15"/>
        <v>47</v>
      </c>
      <c r="H234" s="3">
        <f>IF(VLOOKUP(G233,city!$K$4:$M$352,3,0)&gt;H233,H233+1,1)</f>
        <v>2</v>
      </c>
      <c r="I234" s="17" t="s">
        <v>78</v>
      </c>
      <c r="J234" s="17">
        <f t="shared" si="13"/>
        <v>104702</v>
      </c>
      <c r="K234" s="17">
        <v>-1</v>
      </c>
    </row>
    <row r="235" spans="1:11">
      <c r="A235" s="17">
        <f t="shared" si="12"/>
        <v>104703</v>
      </c>
      <c r="B235" s="17" t="s">
        <v>12858</v>
      </c>
      <c r="C235" s="17" t="s">
        <v>13297</v>
      </c>
      <c r="D235" s="23">
        <v>15</v>
      </c>
      <c r="E235" s="23">
        <f t="shared" si="14"/>
        <v>17</v>
      </c>
      <c r="F235" s="2" t="str">
        <f>VLOOKUP(G235,city!$A$4:$D$352,4,0)</f>
        <v>白城</v>
      </c>
      <c r="G235" s="3">
        <f t="shared" si="15"/>
        <v>47</v>
      </c>
      <c r="H235" s="3">
        <f>IF(VLOOKUP(G234,city!$K$4:$M$352,3,0)&gt;H234,H234+1,1)</f>
        <v>3</v>
      </c>
      <c r="I235" s="17" t="s">
        <v>78</v>
      </c>
      <c r="J235" s="17">
        <f t="shared" si="13"/>
        <v>104703</v>
      </c>
      <c r="K235" s="17">
        <v>-1</v>
      </c>
    </row>
    <row r="236" spans="1:11">
      <c r="A236" s="17">
        <f t="shared" si="12"/>
        <v>104704</v>
      </c>
      <c r="B236" s="17" t="s">
        <v>12854</v>
      </c>
      <c r="C236" s="17" t="s">
        <v>13299</v>
      </c>
      <c r="D236" s="23">
        <v>45</v>
      </c>
      <c r="E236" s="23">
        <f t="shared" si="14"/>
        <v>50</v>
      </c>
      <c r="F236" s="2" t="str">
        <f>VLOOKUP(G236,city!$A$4:$D$352,4,0)</f>
        <v>白城</v>
      </c>
      <c r="G236" s="3">
        <f t="shared" si="15"/>
        <v>47</v>
      </c>
      <c r="H236" s="3">
        <f>IF(VLOOKUP(G235,city!$K$4:$M$352,3,0)&gt;H235,H235+1,1)</f>
        <v>4</v>
      </c>
      <c r="I236" s="17" t="s">
        <v>78</v>
      </c>
      <c r="J236" s="17">
        <f t="shared" si="13"/>
        <v>104704</v>
      </c>
      <c r="K236" s="17">
        <v>-1</v>
      </c>
    </row>
    <row r="237" spans="1:11">
      <c r="A237" s="17">
        <f t="shared" si="12"/>
        <v>104705</v>
      </c>
      <c r="B237" s="17" t="s">
        <v>12860</v>
      </c>
      <c r="C237" s="17" t="s">
        <v>13301</v>
      </c>
      <c r="D237" s="23">
        <v>11</v>
      </c>
      <c r="E237" s="23">
        <f t="shared" si="14"/>
        <v>12</v>
      </c>
      <c r="F237" s="2" t="str">
        <f>VLOOKUP(G237,city!$A$4:$D$352,4,0)</f>
        <v>白城</v>
      </c>
      <c r="G237" s="3">
        <f t="shared" si="15"/>
        <v>47</v>
      </c>
      <c r="H237" s="3">
        <f>IF(VLOOKUP(G236,city!$K$4:$M$352,3,0)&gt;H236,H236+1,1)</f>
        <v>5</v>
      </c>
      <c r="I237" s="17" t="s">
        <v>78</v>
      </c>
      <c r="J237" s="17">
        <f t="shared" si="13"/>
        <v>104705</v>
      </c>
      <c r="K237" s="17">
        <v>-1</v>
      </c>
    </row>
    <row r="238" spans="1:11">
      <c r="A238" s="17">
        <f t="shared" si="12"/>
        <v>104801</v>
      </c>
      <c r="B238" s="17" t="s">
        <v>12862</v>
      </c>
      <c r="C238" s="17" t="s">
        <v>13302</v>
      </c>
      <c r="D238" s="23">
        <v>4</v>
      </c>
      <c r="E238" s="23">
        <f t="shared" si="14"/>
        <v>4</v>
      </c>
      <c r="F238" s="2" t="str">
        <f>VLOOKUP(G238,city!$A$4:$D$352,4,0)</f>
        <v>松原</v>
      </c>
      <c r="G238" s="3">
        <f t="shared" si="15"/>
        <v>48</v>
      </c>
      <c r="H238" s="3">
        <f>IF(VLOOKUP(G237,city!$K$4:$M$352,3,0)&gt;H237,H237+1,1)</f>
        <v>1</v>
      </c>
      <c r="I238" s="17" t="s">
        <v>79</v>
      </c>
      <c r="J238" s="17">
        <f t="shared" si="13"/>
        <v>104801</v>
      </c>
      <c r="K238" s="17">
        <v>-1</v>
      </c>
    </row>
    <row r="239" spans="1:11">
      <c r="A239" s="17">
        <f t="shared" si="12"/>
        <v>104802</v>
      </c>
      <c r="B239" s="17" t="s">
        <v>12864</v>
      </c>
      <c r="C239" s="17" t="s">
        <v>13304</v>
      </c>
      <c r="D239" s="23">
        <v>12</v>
      </c>
      <c r="E239" s="23">
        <f t="shared" si="14"/>
        <v>13</v>
      </c>
      <c r="F239" s="2" t="str">
        <f>VLOOKUP(G239,city!$A$4:$D$352,4,0)</f>
        <v>松原</v>
      </c>
      <c r="G239" s="3">
        <f t="shared" si="15"/>
        <v>48</v>
      </c>
      <c r="H239" s="3">
        <f>IF(VLOOKUP(G238,city!$K$4:$M$352,3,0)&gt;H238,H238+1,1)</f>
        <v>2</v>
      </c>
      <c r="I239" s="17" t="s">
        <v>79</v>
      </c>
      <c r="J239" s="17">
        <f t="shared" si="13"/>
        <v>104802</v>
      </c>
      <c r="K239" s="17">
        <v>-1</v>
      </c>
    </row>
    <row r="240" spans="1:11">
      <c r="A240" s="17">
        <f t="shared" si="12"/>
        <v>104803</v>
      </c>
      <c r="B240" s="17" t="s">
        <v>12866</v>
      </c>
      <c r="C240" s="17" t="s">
        <v>13305</v>
      </c>
      <c r="D240" s="23">
        <v>68</v>
      </c>
      <c r="E240" s="23">
        <f t="shared" si="14"/>
        <v>75</v>
      </c>
      <c r="F240" s="2" t="str">
        <f>VLOOKUP(G240,city!$A$4:$D$352,4,0)</f>
        <v>松原</v>
      </c>
      <c r="G240" s="3">
        <f t="shared" si="15"/>
        <v>48</v>
      </c>
      <c r="H240" s="3">
        <f>IF(VLOOKUP(G239,city!$K$4:$M$352,3,0)&gt;H239,H239+1,1)</f>
        <v>3</v>
      </c>
      <c r="I240" s="17" t="s">
        <v>79</v>
      </c>
      <c r="J240" s="17">
        <f t="shared" si="13"/>
        <v>104803</v>
      </c>
      <c r="K240" s="17">
        <v>-1</v>
      </c>
    </row>
    <row r="241" spans="1:11">
      <c r="A241" s="17">
        <f t="shared" si="12"/>
        <v>104804</v>
      </c>
      <c r="B241" s="17" t="s">
        <v>12868</v>
      </c>
      <c r="C241" s="17" t="s">
        <v>13307</v>
      </c>
      <c r="D241" s="23">
        <v>25</v>
      </c>
      <c r="E241" s="23">
        <f t="shared" si="14"/>
        <v>28</v>
      </c>
      <c r="F241" s="2" t="str">
        <f>VLOOKUP(G241,city!$A$4:$D$352,4,0)</f>
        <v>松原</v>
      </c>
      <c r="G241" s="3">
        <f t="shared" si="15"/>
        <v>48</v>
      </c>
      <c r="H241" s="3">
        <f>IF(VLOOKUP(G240,city!$K$4:$M$352,3,0)&gt;H240,H240+1,1)</f>
        <v>4</v>
      </c>
      <c r="I241" s="17" t="s">
        <v>79</v>
      </c>
      <c r="J241" s="17">
        <f t="shared" si="13"/>
        <v>104804</v>
      </c>
      <c r="K241" s="17">
        <v>-1</v>
      </c>
    </row>
    <row r="242" spans="1:11">
      <c r="A242" s="17">
        <f t="shared" si="12"/>
        <v>104805</v>
      </c>
      <c r="B242" s="17" t="s">
        <v>13414</v>
      </c>
      <c r="C242" s="17" t="s">
        <v>13308</v>
      </c>
      <c r="D242" s="23">
        <v>58</v>
      </c>
      <c r="E242" s="23">
        <f t="shared" si="14"/>
        <v>64</v>
      </c>
      <c r="F242" s="2" t="str">
        <f>VLOOKUP(G242,city!$A$4:$D$352,4,0)</f>
        <v>松原</v>
      </c>
      <c r="G242" s="3">
        <f t="shared" si="15"/>
        <v>48</v>
      </c>
      <c r="H242" s="3">
        <f>IF(VLOOKUP(G241,city!$K$4:$M$352,3,0)&gt;H241,H241+1,1)</f>
        <v>5</v>
      </c>
      <c r="I242" s="17" t="s">
        <v>79</v>
      </c>
      <c r="J242" s="17">
        <f t="shared" si="13"/>
        <v>104805</v>
      </c>
      <c r="K242" s="17">
        <v>-1</v>
      </c>
    </row>
    <row r="243" spans="1:11">
      <c r="A243" s="17">
        <f t="shared" si="12"/>
        <v>104901</v>
      </c>
      <c r="B243" s="17" t="s">
        <v>13415</v>
      </c>
      <c r="C243" s="17" t="s">
        <v>13310</v>
      </c>
      <c r="D243" s="23">
        <v>18</v>
      </c>
      <c r="E243" s="23">
        <f t="shared" si="14"/>
        <v>20</v>
      </c>
      <c r="F243" s="2" t="str">
        <f>VLOOKUP(G243,city!$A$4:$D$352,4,0)</f>
        <v>延边</v>
      </c>
      <c r="G243" s="3">
        <f t="shared" si="15"/>
        <v>49</v>
      </c>
      <c r="H243" s="3">
        <f>IF(VLOOKUP(G242,city!$K$4:$M$352,3,0)&gt;H242,H242+1,1)</f>
        <v>1</v>
      </c>
      <c r="I243" s="17" t="s">
        <v>80</v>
      </c>
      <c r="J243" s="17">
        <f t="shared" si="13"/>
        <v>104901</v>
      </c>
      <c r="K243" s="17">
        <v>-1</v>
      </c>
    </row>
    <row r="244" spans="1:11">
      <c r="A244" s="17">
        <f t="shared" si="12"/>
        <v>104902</v>
      </c>
      <c r="B244" s="17" t="s">
        <v>13415</v>
      </c>
      <c r="C244" s="17" t="s">
        <v>13295</v>
      </c>
      <c r="D244" s="23">
        <v>57</v>
      </c>
      <c r="E244" s="23">
        <f t="shared" si="14"/>
        <v>63</v>
      </c>
      <c r="F244" s="2" t="str">
        <f>VLOOKUP(G244,city!$A$4:$D$352,4,0)</f>
        <v>延边</v>
      </c>
      <c r="G244" s="3">
        <f t="shared" si="15"/>
        <v>49</v>
      </c>
      <c r="H244" s="3">
        <f>IF(VLOOKUP(G243,city!$K$4:$M$352,3,0)&gt;H243,H243+1,1)</f>
        <v>2</v>
      </c>
      <c r="I244" s="17" t="s">
        <v>80</v>
      </c>
      <c r="J244" s="17">
        <f t="shared" si="13"/>
        <v>104902</v>
      </c>
      <c r="K244" s="17">
        <v>-1</v>
      </c>
    </row>
    <row r="245" spans="1:11">
      <c r="A245" s="17">
        <f t="shared" si="12"/>
        <v>104903</v>
      </c>
      <c r="B245" s="17" t="s">
        <v>13415</v>
      </c>
      <c r="C245" s="17" t="s">
        <v>13297</v>
      </c>
      <c r="D245" s="23">
        <v>46</v>
      </c>
      <c r="E245" s="23">
        <f t="shared" si="14"/>
        <v>51</v>
      </c>
      <c r="F245" s="2" t="str">
        <f>VLOOKUP(G245,city!$A$4:$D$352,4,0)</f>
        <v>延边</v>
      </c>
      <c r="G245" s="3">
        <f t="shared" si="15"/>
        <v>49</v>
      </c>
      <c r="H245" s="3">
        <f>IF(VLOOKUP(G244,city!$K$4:$M$352,3,0)&gt;H244,H244+1,1)</f>
        <v>3</v>
      </c>
      <c r="I245" s="17" t="s">
        <v>80</v>
      </c>
      <c r="J245" s="17">
        <f t="shared" si="13"/>
        <v>104903</v>
      </c>
      <c r="K245" s="17">
        <v>-1</v>
      </c>
    </row>
    <row r="246" spans="1:11">
      <c r="A246" s="17">
        <f t="shared" si="12"/>
        <v>104904</v>
      </c>
      <c r="B246" s="17" t="s">
        <v>13415</v>
      </c>
      <c r="C246" s="17" t="s">
        <v>13299</v>
      </c>
      <c r="D246" s="23">
        <v>21</v>
      </c>
      <c r="E246" s="23">
        <f t="shared" si="14"/>
        <v>23</v>
      </c>
      <c r="F246" s="2" t="str">
        <f>VLOOKUP(G246,city!$A$4:$D$352,4,0)</f>
        <v>延边</v>
      </c>
      <c r="G246" s="3">
        <f t="shared" si="15"/>
        <v>49</v>
      </c>
      <c r="H246" s="3">
        <f>IF(VLOOKUP(G245,city!$K$4:$M$352,3,0)&gt;H245,H245+1,1)</f>
        <v>4</v>
      </c>
      <c r="I246" s="17" t="s">
        <v>80</v>
      </c>
      <c r="J246" s="17">
        <f t="shared" si="13"/>
        <v>104904</v>
      </c>
      <c r="K246" s="17">
        <v>-1</v>
      </c>
    </row>
    <row r="247" spans="1:11">
      <c r="A247" s="17">
        <f t="shared" si="12"/>
        <v>104905</v>
      </c>
      <c r="B247" s="17" t="s">
        <v>13415</v>
      </c>
      <c r="C247" s="17" t="s">
        <v>13301</v>
      </c>
      <c r="D247" s="23">
        <v>15</v>
      </c>
      <c r="E247" s="23">
        <f t="shared" si="14"/>
        <v>17</v>
      </c>
      <c r="F247" s="2" t="str">
        <f>VLOOKUP(G247,city!$A$4:$D$352,4,0)</f>
        <v>延边</v>
      </c>
      <c r="G247" s="3">
        <f t="shared" si="15"/>
        <v>49</v>
      </c>
      <c r="H247" s="3">
        <f>IF(VLOOKUP(G246,city!$K$4:$M$352,3,0)&gt;H246,H246+1,1)</f>
        <v>5</v>
      </c>
      <c r="I247" s="17" t="s">
        <v>80</v>
      </c>
      <c r="J247" s="17">
        <f t="shared" si="13"/>
        <v>104905</v>
      </c>
      <c r="K247" s="17">
        <v>-1</v>
      </c>
    </row>
    <row r="248" spans="1:11">
      <c r="A248" s="17">
        <f t="shared" si="12"/>
        <v>105001</v>
      </c>
      <c r="B248" s="17" t="s">
        <v>13415</v>
      </c>
      <c r="C248" s="17" t="s">
        <v>13302</v>
      </c>
      <c r="D248" s="23">
        <v>108</v>
      </c>
      <c r="E248" s="23">
        <f t="shared" si="14"/>
        <v>119</v>
      </c>
      <c r="F248" s="2" t="str">
        <f>VLOOKUP(G248,city!$A$4:$D$352,4,0)</f>
        <v>哈尔滨</v>
      </c>
      <c r="G248" s="3">
        <f t="shared" si="15"/>
        <v>50</v>
      </c>
      <c r="H248" s="3">
        <f>IF(VLOOKUP(G247,city!$K$4:$M$352,3,0)&gt;H247,H247+1,1)</f>
        <v>1</v>
      </c>
      <c r="I248" s="17" t="s">
        <v>82</v>
      </c>
      <c r="J248" s="17">
        <f t="shared" si="13"/>
        <v>105001</v>
      </c>
      <c r="K248" s="17">
        <v>-1</v>
      </c>
    </row>
    <row r="249" spans="1:11">
      <c r="A249" s="17">
        <f t="shared" si="12"/>
        <v>105002</v>
      </c>
      <c r="B249" s="17" t="s">
        <v>13415</v>
      </c>
      <c r="C249" s="17" t="s">
        <v>13304</v>
      </c>
      <c r="D249" s="23">
        <v>15</v>
      </c>
      <c r="E249" s="23">
        <f t="shared" si="14"/>
        <v>17</v>
      </c>
      <c r="F249" s="2" t="str">
        <f>VLOOKUP(G249,city!$A$4:$D$352,4,0)</f>
        <v>哈尔滨</v>
      </c>
      <c r="G249" s="3">
        <f t="shared" si="15"/>
        <v>50</v>
      </c>
      <c r="H249" s="3">
        <f>IF(VLOOKUP(G248,city!$K$4:$M$352,3,0)&gt;H248,H248+1,1)</f>
        <v>2</v>
      </c>
      <c r="I249" s="17" t="s">
        <v>82</v>
      </c>
      <c r="J249" s="17">
        <f t="shared" si="13"/>
        <v>105002</v>
      </c>
      <c r="K249" s="17">
        <v>-1</v>
      </c>
    </row>
    <row r="250" spans="1:11">
      <c r="A250" s="17">
        <f t="shared" si="12"/>
        <v>105003</v>
      </c>
      <c r="B250" s="17" t="s">
        <v>13415</v>
      </c>
      <c r="C250" s="17" t="s">
        <v>13305</v>
      </c>
      <c r="D250" s="23">
        <v>19</v>
      </c>
      <c r="E250" s="23">
        <f t="shared" si="14"/>
        <v>21</v>
      </c>
      <c r="F250" s="2" t="str">
        <f>VLOOKUP(G250,city!$A$4:$D$352,4,0)</f>
        <v>哈尔滨</v>
      </c>
      <c r="G250" s="3">
        <f t="shared" si="15"/>
        <v>50</v>
      </c>
      <c r="H250" s="3">
        <f>IF(VLOOKUP(G249,city!$K$4:$M$352,3,0)&gt;H249,H249+1,1)</f>
        <v>3</v>
      </c>
      <c r="I250" s="17" t="s">
        <v>82</v>
      </c>
      <c r="J250" s="17">
        <f t="shared" si="13"/>
        <v>105003</v>
      </c>
      <c r="K250" s="17">
        <v>-1</v>
      </c>
    </row>
    <row r="251" spans="1:11">
      <c r="A251" s="17">
        <f t="shared" si="12"/>
        <v>105004</v>
      </c>
      <c r="B251" s="17" t="s">
        <v>13415</v>
      </c>
      <c r="C251" s="17" t="s">
        <v>13307</v>
      </c>
      <c r="D251" s="23">
        <v>11</v>
      </c>
      <c r="E251" s="23">
        <f t="shared" si="14"/>
        <v>12</v>
      </c>
      <c r="F251" s="2" t="str">
        <f>VLOOKUP(G251,city!$A$4:$D$352,4,0)</f>
        <v>哈尔滨</v>
      </c>
      <c r="G251" s="3">
        <f t="shared" si="15"/>
        <v>50</v>
      </c>
      <c r="H251" s="3">
        <f>IF(VLOOKUP(G250,city!$K$4:$M$352,3,0)&gt;H250,H250+1,1)</f>
        <v>4</v>
      </c>
      <c r="I251" s="17" t="s">
        <v>82</v>
      </c>
      <c r="J251" s="17">
        <f t="shared" si="13"/>
        <v>105004</v>
      </c>
      <c r="K251" s="17">
        <v>-1</v>
      </c>
    </row>
    <row r="252" spans="1:11">
      <c r="A252" s="17">
        <f t="shared" si="12"/>
        <v>105005</v>
      </c>
      <c r="B252" s="17" t="s">
        <v>13415</v>
      </c>
      <c r="C252" s="17" t="s">
        <v>13308</v>
      </c>
      <c r="D252" s="23">
        <v>25</v>
      </c>
      <c r="E252" s="23">
        <f t="shared" si="14"/>
        <v>28</v>
      </c>
      <c r="F252" s="2" t="str">
        <f>VLOOKUP(G252,city!$A$4:$D$352,4,0)</f>
        <v>哈尔滨</v>
      </c>
      <c r="G252" s="3">
        <f t="shared" si="15"/>
        <v>50</v>
      </c>
      <c r="H252" s="3">
        <f>IF(VLOOKUP(G251,city!$K$4:$M$352,3,0)&gt;H251,H251+1,1)</f>
        <v>5</v>
      </c>
      <c r="I252" s="17" t="s">
        <v>82</v>
      </c>
      <c r="J252" s="17">
        <f t="shared" si="13"/>
        <v>105005</v>
      </c>
      <c r="K252" s="17">
        <v>-1</v>
      </c>
    </row>
    <row r="253" spans="1:11">
      <c r="A253" s="17">
        <f t="shared" si="12"/>
        <v>105101</v>
      </c>
      <c r="B253" s="17" t="s">
        <v>13415</v>
      </c>
      <c r="C253" s="17" t="s">
        <v>13310</v>
      </c>
      <c r="D253" s="23">
        <v>37</v>
      </c>
      <c r="E253" s="23">
        <f t="shared" si="14"/>
        <v>41</v>
      </c>
      <c r="F253" s="2" t="str">
        <f>VLOOKUP(G253,city!$A$4:$D$352,4,0)</f>
        <v>齐齐哈尔</v>
      </c>
      <c r="G253" s="3">
        <f t="shared" si="15"/>
        <v>51</v>
      </c>
      <c r="H253" s="3">
        <f>IF(VLOOKUP(G252,city!$K$4:$M$352,3,0)&gt;H252,H252+1,1)</f>
        <v>1</v>
      </c>
      <c r="I253" s="17" t="s">
        <v>83</v>
      </c>
      <c r="J253" s="17">
        <f t="shared" si="13"/>
        <v>105101</v>
      </c>
      <c r="K253" s="17">
        <v>-1</v>
      </c>
    </row>
    <row r="254" spans="1:11">
      <c r="A254" s="17">
        <f t="shared" si="12"/>
        <v>105102</v>
      </c>
      <c r="B254" s="17" t="s">
        <v>13415</v>
      </c>
      <c r="C254" s="17" t="s">
        <v>13295</v>
      </c>
      <c r="D254" s="23">
        <v>4</v>
      </c>
      <c r="E254" s="23">
        <f t="shared" si="14"/>
        <v>4</v>
      </c>
      <c r="F254" s="2" t="str">
        <f>VLOOKUP(G254,city!$A$4:$D$352,4,0)</f>
        <v>齐齐哈尔</v>
      </c>
      <c r="G254" s="3">
        <f t="shared" si="15"/>
        <v>51</v>
      </c>
      <c r="H254" s="3">
        <f>IF(VLOOKUP(G253,city!$K$4:$M$352,3,0)&gt;H253,H253+1,1)</f>
        <v>2</v>
      </c>
      <c r="I254" s="17" t="s">
        <v>83</v>
      </c>
      <c r="J254" s="17">
        <f t="shared" si="13"/>
        <v>105102</v>
      </c>
      <c r="K254" s="17">
        <v>-1</v>
      </c>
    </row>
    <row r="255" spans="1:11">
      <c r="A255" s="17">
        <f t="shared" si="12"/>
        <v>105103</v>
      </c>
      <c r="B255" s="17" t="s">
        <v>13415</v>
      </c>
      <c r="C255" s="17" t="s">
        <v>13297</v>
      </c>
      <c r="D255" s="23">
        <v>10</v>
      </c>
      <c r="E255" s="23">
        <f t="shared" si="14"/>
        <v>11</v>
      </c>
      <c r="F255" s="2" t="str">
        <f>VLOOKUP(G255,city!$A$4:$D$352,4,0)</f>
        <v>齐齐哈尔</v>
      </c>
      <c r="G255" s="3">
        <f t="shared" si="15"/>
        <v>51</v>
      </c>
      <c r="H255" s="3">
        <f>IF(VLOOKUP(G254,city!$K$4:$M$352,3,0)&gt;H254,H254+1,1)</f>
        <v>3</v>
      </c>
      <c r="I255" s="17" t="s">
        <v>83</v>
      </c>
      <c r="J255" s="17">
        <f t="shared" si="13"/>
        <v>105103</v>
      </c>
      <c r="K255" s="17">
        <v>-1</v>
      </c>
    </row>
    <row r="256" spans="1:11">
      <c r="A256" s="17">
        <f t="shared" si="12"/>
        <v>105104</v>
      </c>
      <c r="B256" s="17" t="s">
        <v>13415</v>
      </c>
      <c r="C256" s="17" t="s">
        <v>13299</v>
      </c>
      <c r="D256" s="23">
        <v>25</v>
      </c>
      <c r="E256" s="23">
        <f t="shared" si="14"/>
        <v>28</v>
      </c>
      <c r="F256" s="2" t="str">
        <f>VLOOKUP(G256,city!$A$4:$D$352,4,0)</f>
        <v>齐齐哈尔</v>
      </c>
      <c r="G256" s="3">
        <f t="shared" si="15"/>
        <v>51</v>
      </c>
      <c r="H256" s="3">
        <f>IF(VLOOKUP(G255,city!$K$4:$M$352,3,0)&gt;H255,H255+1,1)</f>
        <v>4</v>
      </c>
      <c r="I256" s="17" t="s">
        <v>83</v>
      </c>
      <c r="J256" s="17">
        <f t="shared" si="13"/>
        <v>105104</v>
      </c>
      <c r="K256" s="17">
        <v>-1</v>
      </c>
    </row>
    <row r="257" spans="1:11">
      <c r="A257" s="17">
        <f t="shared" si="12"/>
        <v>105201</v>
      </c>
      <c r="B257" s="17" t="s">
        <v>13415</v>
      </c>
      <c r="C257" s="17" t="s">
        <v>13301</v>
      </c>
      <c r="D257" s="23">
        <v>15</v>
      </c>
      <c r="E257" s="23">
        <f t="shared" si="14"/>
        <v>17</v>
      </c>
      <c r="F257" s="2" t="str">
        <f>VLOOKUP(G257,city!$A$4:$D$352,4,0)</f>
        <v>鸡西</v>
      </c>
      <c r="G257" s="3">
        <f t="shared" si="15"/>
        <v>52</v>
      </c>
      <c r="H257" s="3">
        <f>IF(VLOOKUP(G256,city!$K$4:$M$352,3,0)&gt;H256,H256+1,1)</f>
        <v>1</v>
      </c>
      <c r="I257" s="17" t="s">
        <v>84</v>
      </c>
      <c r="J257" s="17">
        <f t="shared" si="13"/>
        <v>105201</v>
      </c>
      <c r="K257" s="17">
        <v>-1</v>
      </c>
    </row>
    <row r="258" spans="1:11">
      <c r="A258" s="17">
        <f t="shared" si="12"/>
        <v>105202</v>
      </c>
      <c r="B258" s="17" t="s">
        <v>13415</v>
      </c>
      <c r="C258" s="17" t="s">
        <v>13302</v>
      </c>
      <c r="D258" s="23">
        <v>45</v>
      </c>
      <c r="E258" s="23">
        <f t="shared" si="14"/>
        <v>50</v>
      </c>
      <c r="F258" s="2" t="str">
        <f>VLOOKUP(G258,city!$A$4:$D$352,4,0)</f>
        <v>鸡西</v>
      </c>
      <c r="G258" s="3">
        <f t="shared" si="15"/>
        <v>52</v>
      </c>
      <c r="H258" s="3">
        <f>IF(VLOOKUP(G257,city!$K$4:$M$352,3,0)&gt;H257,H257+1,1)</f>
        <v>2</v>
      </c>
      <c r="I258" s="17" t="s">
        <v>84</v>
      </c>
      <c r="J258" s="17">
        <f t="shared" si="13"/>
        <v>105202</v>
      </c>
      <c r="K258" s="17">
        <v>-1</v>
      </c>
    </row>
    <row r="259" spans="1:11">
      <c r="A259" s="17">
        <f t="shared" si="12"/>
        <v>105203</v>
      </c>
      <c r="B259" s="17" t="s">
        <v>13415</v>
      </c>
      <c r="C259" s="17" t="s">
        <v>13304</v>
      </c>
      <c r="D259" s="23">
        <v>10</v>
      </c>
      <c r="E259" s="23">
        <f t="shared" si="14"/>
        <v>11</v>
      </c>
      <c r="F259" s="2" t="str">
        <f>VLOOKUP(G259,city!$A$4:$D$352,4,0)</f>
        <v>鸡西</v>
      </c>
      <c r="G259" s="3">
        <f t="shared" si="15"/>
        <v>52</v>
      </c>
      <c r="H259" s="3">
        <f>IF(VLOOKUP(G258,city!$K$4:$M$352,3,0)&gt;H258,H258+1,1)</f>
        <v>3</v>
      </c>
      <c r="I259" s="17" t="s">
        <v>84</v>
      </c>
      <c r="J259" s="17">
        <f t="shared" si="13"/>
        <v>105203</v>
      </c>
      <c r="K259" s="17">
        <v>-1</v>
      </c>
    </row>
    <row r="260" spans="1:11">
      <c r="A260" s="17">
        <f t="shared" ref="A260:A323" si="16">H260+G260*100+100000</f>
        <v>105204</v>
      </c>
      <c r="B260" s="17" t="s">
        <v>13415</v>
      </c>
      <c r="C260" s="17" t="s">
        <v>13305</v>
      </c>
      <c r="D260" s="23">
        <v>24</v>
      </c>
      <c r="E260" s="23">
        <f t="shared" si="14"/>
        <v>26</v>
      </c>
      <c r="F260" s="2" t="str">
        <f>VLOOKUP(G260,city!$A$4:$D$352,4,0)</f>
        <v>鸡西</v>
      </c>
      <c r="G260" s="3">
        <f t="shared" si="15"/>
        <v>52</v>
      </c>
      <c r="H260" s="3">
        <f>IF(VLOOKUP(G259,city!$K$4:$M$352,3,0)&gt;H259,H259+1,1)</f>
        <v>4</v>
      </c>
      <c r="I260" s="17" t="s">
        <v>84</v>
      </c>
      <c r="J260" s="17">
        <f t="shared" ref="J260:J323" si="17">A260</f>
        <v>105204</v>
      </c>
      <c r="K260" s="17">
        <v>-1</v>
      </c>
    </row>
    <row r="261" spans="1:11">
      <c r="A261" s="17">
        <f t="shared" si="16"/>
        <v>105205</v>
      </c>
      <c r="B261" s="17" t="s">
        <v>13415</v>
      </c>
      <c r="C261" s="17" t="s">
        <v>13307</v>
      </c>
      <c r="D261" s="23">
        <v>65</v>
      </c>
      <c r="E261" s="23">
        <f t="shared" ref="E261:E324" si="18">ROUND(D261*1.1,0)</f>
        <v>72</v>
      </c>
      <c r="F261" s="2" t="str">
        <f>VLOOKUP(G261,city!$A$4:$D$352,4,0)</f>
        <v>鸡西</v>
      </c>
      <c r="G261" s="3">
        <f t="shared" ref="G261:G324" si="19">IF(H261&gt;H260,G260,G260+1)</f>
        <v>52</v>
      </c>
      <c r="H261" s="3">
        <f>IF(VLOOKUP(G260,city!$K$4:$M$352,3,0)&gt;H260,H260+1,1)</f>
        <v>5</v>
      </c>
      <c r="I261" s="17" t="s">
        <v>84</v>
      </c>
      <c r="J261" s="17">
        <f t="shared" si="17"/>
        <v>105205</v>
      </c>
      <c r="K261" s="17">
        <v>-1</v>
      </c>
    </row>
    <row r="262" spans="1:11">
      <c r="A262" s="17">
        <f t="shared" si="16"/>
        <v>105301</v>
      </c>
      <c r="B262" s="17" t="s">
        <v>13415</v>
      </c>
      <c r="C262" s="17" t="s">
        <v>13308</v>
      </c>
      <c r="D262" s="23">
        <v>19</v>
      </c>
      <c r="E262" s="23">
        <f t="shared" si="18"/>
        <v>21</v>
      </c>
      <c r="F262" s="2" t="str">
        <f>VLOOKUP(G262,city!$A$4:$D$352,4,0)</f>
        <v>鹤岗</v>
      </c>
      <c r="G262" s="3">
        <f t="shared" si="19"/>
        <v>53</v>
      </c>
      <c r="H262" s="3">
        <f>IF(VLOOKUP(G261,city!$K$4:$M$352,3,0)&gt;H261,H261+1,1)</f>
        <v>1</v>
      </c>
      <c r="I262" s="17" t="s">
        <v>85</v>
      </c>
      <c r="J262" s="17">
        <f t="shared" si="17"/>
        <v>105301</v>
      </c>
      <c r="K262" s="17">
        <v>-1</v>
      </c>
    </row>
    <row r="263" spans="1:11">
      <c r="A263" s="17">
        <f t="shared" si="16"/>
        <v>105302</v>
      </c>
      <c r="B263" s="17" t="s">
        <v>13415</v>
      </c>
      <c r="C263" s="17" t="s">
        <v>13310</v>
      </c>
      <c r="D263" s="23">
        <v>17</v>
      </c>
      <c r="E263" s="23">
        <f t="shared" si="18"/>
        <v>19</v>
      </c>
      <c r="F263" s="2" t="str">
        <f>VLOOKUP(G263,city!$A$4:$D$352,4,0)</f>
        <v>鹤岗</v>
      </c>
      <c r="G263" s="3">
        <f t="shared" si="19"/>
        <v>53</v>
      </c>
      <c r="H263" s="3">
        <f>IF(VLOOKUP(G262,city!$K$4:$M$352,3,0)&gt;H262,H262+1,1)</f>
        <v>2</v>
      </c>
      <c r="I263" s="17" t="s">
        <v>85</v>
      </c>
      <c r="J263" s="17">
        <f t="shared" si="17"/>
        <v>105302</v>
      </c>
      <c r="K263" s="17">
        <v>-1</v>
      </c>
    </row>
    <row r="264" spans="1:11">
      <c r="A264" s="17">
        <f t="shared" si="16"/>
        <v>105303</v>
      </c>
      <c r="B264" s="17" t="s">
        <v>13415</v>
      </c>
      <c r="C264" s="17" t="s">
        <v>13295</v>
      </c>
      <c r="D264" s="23">
        <v>15</v>
      </c>
      <c r="E264" s="23">
        <f t="shared" si="18"/>
        <v>17</v>
      </c>
      <c r="F264" s="2" t="str">
        <f>VLOOKUP(G264,city!$A$4:$D$352,4,0)</f>
        <v>鹤岗</v>
      </c>
      <c r="G264" s="3">
        <f t="shared" si="19"/>
        <v>53</v>
      </c>
      <c r="H264" s="3">
        <f>IF(VLOOKUP(G263,city!$K$4:$M$352,3,0)&gt;H263,H263+1,1)</f>
        <v>3</v>
      </c>
      <c r="I264" s="17" t="s">
        <v>85</v>
      </c>
      <c r="J264" s="17">
        <f t="shared" si="17"/>
        <v>105303</v>
      </c>
      <c r="K264" s="17">
        <v>-1</v>
      </c>
    </row>
    <row r="265" spans="1:11">
      <c r="A265" s="17">
        <f t="shared" si="16"/>
        <v>105304</v>
      </c>
      <c r="B265" s="17" t="s">
        <v>13415</v>
      </c>
      <c r="C265" s="17" t="s">
        <v>13297</v>
      </c>
      <c r="D265" s="23">
        <v>35</v>
      </c>
      <c r="E265" s="23">
        <f t="shared" si="18"/>
        <v>39</v>
      </c>
      <c r="F265" s="2" t="str">
        <f>VLOOKUP(G265,city!$A$4:$D$352,4,0)</f>
        <v>鹤岗</v>
      </c>
      <c r="G265" s="3">
        <f t="shared" si="19"/>
        <v>53</v>
      </c>
      <c r="H265" s="3">
        <f>IF(VLOOKUP(G264,city!$K$4:$M$352,3,0)&gt;H264,H264+1,1)</f>
        <v>4</v>
      </c>
      <c r="I265" s="17" t="s">
        <v>85</v>
      </c>
      <c r="J265" s="17">
        <f t="shared" si="17"/>
        <v>105304</v>
      </c>
      <c r="K265" s="17">
        <v>-1</v>
      </c>
    </row>
    <row r="266" spans="1:11">
      <c r="A266" s="17">
        <f t="shared" si="16"/>
        <v>105305</v>
      </c>
      <c r="B266" s="17" t="s">
        <v>13415</v>
      </c>
      <c r="C266" s="17" t="s">
        <v>13299</v>
      </c>
      <c r="D266" s="23">
        <v>48</v>
      </c>
      <c r="E266" s="23">
        <f t="shared" si="18"/>
        <v>53</v>
      </c>
      <c r="F266" s="2" t="str">
        <f>VLOOKUP(G266,city!$A$4:$D$352,4,0)</f>
        <v>鹤岗</v>
      </c>
      <c r="G266" s="3">
        <f t="shared" si="19"/>
        <v>53</v>
      </c>
      <c r="H266" s="3">
        <f>IF(VLOOKUP(G265,city!$K$4:$M$352,3,0)&gt;H265,H265+1,1)</f>
        <v>5</v>
      </c>
      <c r="I266" s="17" t="s">
        <v>85</v>
      </c>
      <c r="J266" s="17">
        <f t="shared" si="17"/>
        <v>105305</v>
      </c>
      <c r="K266" s="17">
        <v>-1</v>
      </c>
    </row>
    <row r="267" spans="1:11">
      <c r="A267" s="17">
        <f t="shared" si="16"/>
        <v>105401</v>
      </c>
      <c r="B267" s="17" t="s">
        <v>13415</v>
      </c>
      <c r="C267" s="17" t="s">
        <v>13301</v>
      </c>
      <c r="D267" s="23">
        <v>13</v>
      </c>
      <c r="E267" s="23">
        <f t="shared" si="18"/>
        <v>14</v>
      </c>
      <c r="F267" s="2" t="str">
        <f>VLOOKUP(G267,city!$A$4:$D$352,4,0)</f>
        <v>双鸭山</v>
      </c>
      <c r="G267" s="3">
        <f t="shared" si="19"/>
        <v>54</v>
      </c>
      <c r="H267" s="3">
        <f>IF(VLOOKUP(G266,city!$K$4:$M$352,3,0)&gt;H266,H266+1,1)</f>
        <v>1</v>
      </c>
      <c r="I267" s="17" t="s">
        <v>86</v>
      </c>
      <c r="J267" s="17">
        <f t="shared" si="17"/>
        <v>105401</v>
      </c>
      <c r="K267" s="17">
        <v>-1</v>
      </c>
    </row>
    <row r="268" spans="1:11">
      <c r="A268" s="17">
        <f t="shared" si="16"/>
        <v>105402</v>
      </c>
      <c r="B268" s="17" t="s">
        <v>13415</v>
      </c>
      <c r="C268" s="17" t="s">
        <v>13302</v>
      </c>
      <c r="D268" s="23">
        <v>99</v>
      </c>
      <c r="E268" s="23">
        <f t="shared" si="18"/>
        <v>109</v>
      </c>
      <c r="F268" s="2" t="str">
        <f>VLOOKUP(G268,city!$A$4:$D$352,4,0)</f>
        <v>双鸭山</v>
      </c>
      <c r="G268" s="3">
        <f t="shared" si="19"/>
        <v>54</v>
      </c>
      <c r="H268" s="3">
        <f>IF(VLOOKUP(G267,city!$K$4:$M$352,3,0)&gt;H267,H267+1,1)</f>
        <v>2</v>
      </c>
      <c r="I268" s="17" t="s">
        <v>86</v>
      </c>
      <c r="J268" s="17">
        <f t="shared" si="17"/>
        <v>105402</v>
      </c>
      <c r="K268" s="17">
        <v>-1</v>
      </c>
    </row>
    <row r="269" spans="1:11">
      <c r="A269" s="17">
        <f t="shared" si="16"/>
        <v>105403</v>
      </c>
      <c r="B269" s="17" t="s">
        <v>13415</v>
      </c>
      <c r="C269" s="17" t="s">
        <v>13304</v>
      </c>
      <c r="D269" s="23">
        <v>28</v>
      </c>
      <c r="E269" s="23">
        <f t="shared" si="18"/>
        <v>31</v>
      </c>
      <c r="F269" s="2" t="str">
        <f>VLOOKUP(G269,city!$A$4:$D$352,4,0)</f>
        <v>双鸭山</v>
      </c>
      <c r="G269" s="3">
        <f t="shared" si="19"/>
        <v>54</v>
      </c>
      <c r="H269" s="3">
        <f>IF(VLOOKUP(G268,city!$K$4:$M$352,3,0)&gt;H268,H268+1,1)</f>
        <v>3</v>
      </c>
      <c r="I269" s="17" t="s">
        <v>86</v>
      </c>
      <c r="J269" s="17">
        <f t="shared" si="17"/>
        <v>105403</v>
      </c>
      <c r="K269" s="17">
        <v>-1</v>
      </c>
    </row>
    <row r="270" spans="1:11">
      <c r="A270" s="17">
        <f t="shared" si="16"/>
        <v>105404</v>
      </c>
      <c r="B270" s="17" t="s">
        <v>13415</v>
      </c>
      <c r="C270" s="17" t="s">
        <v>13305</v>
      </c>
      <c r="D270" s="23">
        <v>9</v>
      </c>
      <c r="E270" s="23">
        <f t="shared" si="18"/>
        <v>10</v>
      </c>
      <c r="F270" s="2" t="str">
        <f>VLOOKUP(G270,city!$A$4:$D$352,4,0)</f>
        <v>双鸭山</v>
      </c>
      <c r="G270" s="3">
        <f t="shared" si="19"/>
        <v>54</v>
      </c>
      <c r="H270" s="3">
        <f>IF(VLOOKUP(G269,city!$K$4:$M$352,3,0)&gt;H269,H269+1,1)</f>
        <v>4</v>
      </c>
      <c r="I270" s="17" t="s">
        <v>86</v>
      </c>
      <c r="J270" s="17">
        <f t="shared" si="17"/>
        <v>105404</v>
      </c>
      <c r="K270" s="17">
        <v>-1</v>
      </c>
    </row>
    <row r="271" spans="1:11">
      <c r="A271" s="17">
        <f t="shared" si="16"/>
        <v>105501</v>
      </c>
      <c r="B271" s="17" t="s">
        <v>13415</v>
      </c>
      <c r="C271" s="17" t="s">
        <v>13307</v>
      </c>
      <c r="D271" s="23">
        <v>9</v>
      </c>
      <c r="E271" s="23">
        <f t="shared" si="18"/>
        <v>10</v>
      </c>
      <c r="F271" s="2" t="str">
        <f>VLOOKUP(G271,city!$A$4:$D$352,4,0)</f>
        <v>大庆</v>
      </c>
      <c r="G271" s="3">
        <f t="shared" si="19"/>
        <v>55</v>
      </c>
      <c r="H271" s="3">
        <f>IF(VLOOKUP(G270,city!$K$4:$M$352,3,0)&gt;H270,H270+1,1)</f>
        <v>1</v>
      </c>
      <c r="I271" s="17" t="s">
        <v>87</v>
      </c>
      <c r="J271" s="17">
        <f t="shared" si="17"/>
        <v>105501</v>
      </c>
      <c r="K271" s="17">
        <v>-1</v>
      </c>
    </row>
    <row r="272" spans="1:11">
      <c r="A272" s="17">
        <f t="shared" si="16"/>
        <v>105502</v>
      </c>
      <c r="B272" s="17" t="s">
        <v>13415</v>
      </c>
      <c r="C272" s="17" t="s">
        <v>13308</v>
      </c>
      <c r="D272" s="23">
        <v>20</v>
      </c>
      <c r="E272" s="23">
        <f t="shared" si="18"/>
        <v>22</v>
      </c>
      <c r="F272" s="2" t="str">
        <f>VLOOKUP(G272,city!$A$4:$D$352,4,0)</f>
        <v>大庆</v>
      </c>
      <c r="G272" s="3">
        <f t="shared" si="19"/>
        <v>55</v>
      </c>
      <c r="H272" s="3">
        <f>IF(VLOOKUP(G271,city!$K$4:$M$352,3,0)&gt;H271,H271+1,1)</f>
        <v>2</v>
      </c>
      <c r="I272" s="17" t="s">
        <v>87</v>
      </c>
      <c r="J272" s="17">
        <f t="shared" si="17"/>
        <v>105502</v>
      </c>
      <c r="K272" s="17">
        <v>-1</v>
      </c>
    </row>
    <row r="273" spans="1:11">
      <c r="A273" s="17">
        <f t="shared" si="16"/>
        <v>105503</v>
      </c>
      <c r="B273" s="17" t="s">
        <v>13415</v>
      </c>
      <c r="C273" s="17" t="s">
        <v>13310</v>
      </c>
      <c r="D273" s="23">
        <v>98</v>
      </c>
      <c r="E273" s="23">
        <f t="shared" si="18"/>
        <v>108</v>
      </c>
      <c r="F273" s="2" t="str">
        <f>VLOOKUP(G273,city!$A$4:$D$352,4,0)</f>
        <v>大庆</v>
      </c>
      <c r="G273" s="3">
        <f t="shared" si="19"/>
        <v>55</v>
      </c>
      <c r="H273" s="3">
        <f>IF(VLOOKUP(G272,city!$K$4:$M$352,3,0)&gt;H272,H272+1,1)</f>
        <v>3</v>
      </c>
      <c r="I273" s="17" t="s">
        <v>87</v>
      </c>
      <c r="J273" s="17">
        <f t="shared" si="17"/>
        <v>105503</v>
      </c>
      <c r="K273" s="17">
        <v>-1</v>
      </c>
    </row>
    <row r="274" spans="1:11">
      <c r="A274" s="17">
        <f t="shared" si="16"/>
        <v>105504</v>
      </c>
      <c r="B274" s="17" t="s">
        <v>13415</v>
      </c>
      <c r="C274" s="17" t="s">
        <v>13295</v>
      </c>
      <c r="D274" s="23">
        <v>16</v>
      </c>
      <c r="E274" s="23">
        <f t="shared" si="18"/>
        <v>18</v>
      </c>
      <c r="F274" s="2" t="str">
        <f>VLOOKUP(G274,city!$A$4:$D$352,4,0)</f>
        <v>大庆</v>
      </c>
      <c r="G274" s="3">
        <f t="shared" si="19"/>
        <v>55</v>
      </c>
      <c r="H274" s="3">
        <f>IF(VLOOKUP(G273,city!$K$4:$M$352,3,0)&gt;H273,H273+1,1)</f>
        <v>4</v>
      </c>
      <c r="I274" s="17" t="s">
        <v>87</v>
      </c>
      <c r="J274" s="17">
        <f t="shared" si="17"/>
        <v>105504</v>
      </c>
      <c r="K274" s="17">
        <v>-1</v>
      </c>
    </row>
    <row r="275" spans="1:11">
      <c r="A275" s="17">
        <f t="shared" si="16"/>
        <v>105505</v>
      </c>
      <c r="B275" s="17" t="s">
        <v>13415</v>
      </c>
      <c r="C275" s="17" t="s">
        <v>13297</v>
      </c>
      <c r="D275" s="23">
        <v>30</v>
      </c>
      <c r="E275" s="23">
        <f t="shared" si="18"/>
        <v>33</v>
      </c>
      <c r="F275" s="2" t="str">
        <f>VLOOKUP(G275,city!$A$4:$D$352,4,0)</f>
        <v>大庆</v>
      </c>
      <c r="G275" s="3">
        <f t="shared" si="19"/>
        <v>55</v>
      </c>
      <c r="H275" s="3">
        <f>IF(VLOOKUP(G274,city!$K$4:$M$352,3,0)&gt;H274,H274+1,1)</f>
        <v>5</v>
      </c>
      <c r="I275" s="17" t="s">
        <v>87</v>
      </c>
      <c r="J275" s="17">
        <f t="shared" si="17"/>
        <v>105505</v>
      </c>
      <c r="K275" s="17">
        <v>-1</v>
      </c>
    </row>
    <row r="276" spans="1:11">
      <c r="A276" s="17">
        <f t="shared" si="16"/>
        <v>105601</v>
      </c>
      <c r="B276" s="17" t="s">
        <v>13415</v>
      </c>
      <c r="C276" s="17" t="s">
        <v>13299</v>
      </c>
      <c r="D276" s="23">
        <v>15</v>
      </c>
      <c r="E276" s="23">
        <f t="shared" si="18"/>
        <v>17</v>
      </c>
      <c r="F276" s="2" t="str">
        <f>VLOOKUP(G276,city!$A$4:$D$352,4,0)</f>
        <v>伊春</v>
      </c>
      <c r="G276" s="3">
        <f t="shared" si="19"/>
        <v>56</v>
      </c>
      <c r="H276" s="3">
        <f>IF(VLOOKUP(G275,city!$K$4:$M$352,3,0)&gt;H275,H275+1,1)</f>
        <v>1</v>
      </c>
      <c r="I276" s="17" t="s">
        <v>88</v>
      </c>
      <c r="J276" s="17">
        <f t="shared" si="17"/>
        <v>105601</v>
      </c>
      <c r="K276" s="17">
        <v>-1</v>
      </c>
    </row>
    <row r="277" spans="1:11">
      <c r="A277" s="17">
        <f t="shared" si="16"/>
        <v>105602</v>
      </c>
      <c r="B277" s="17" t="s">
        <v>13415</v>
      </c>
      <c r="C277" s="17" t="s">
        <v>13301</v>
      </c>
      <c r="D277" s="23">
        <v>138</v>
      </c>
      <c r="E277" s="23">
        <f t="shared" si="18"/>
        <v>152</v>
      </c>
      <c r="F277" s="2" t="str">
        <f>VLOOKUP(G277,city!$A$4:$D$352,4,0)</f>
        <v>伊春</v>
      </c>
      <c r="G277" s="3">
        <f t="shared" si="19"/>
        <v>56</v>
      </c>
      <c r="H277" s="3">
        <f>IF(VLOOKUP(G276,city!$K$4:$M$352,3,0)&gt;H276,H276+1,1)</f>
        <v>2</v>
      </c>
      <c r="I277" s="17" t="s">
        <v>88</v>
      </c>
      <c r="J277" s="17">
        <f t="shared" si="17"/>
        <v>105602</v>
      </c>
      <c r="K277" s="17">
        <v>-1</v>
      </c>
    </row>
    <row r="278" spans="1:11">
      <c r="A278" s="17">
        <f t="shared" si="16"/>
        <v>105603</v>
      </c>
      <c r="B278" s="17" t="s">
        <v>13415</v>
      </c>
      <c r="C278" s="17" t="s">
        <v>13302</v>
      </c>
      <c r="D278" s="23">
        <v>65</v>
      </c>
      <c r="E278" s="23">
        <f t="shared" si="18"/>
        <v>72</v>
      </c>
      <c r="F278" s="2" t="str">
        <f>VLOOKUP(G278,city!$A$4:$D$352,4,0)</f>
        <v>伊春</v>
      </c>
      <c r="G278" s="3">
        <f t="shared" si="19"/>
        <v>56</v>
      </c>
      <c r="H278" s="3">
        <f>IF(VLOOKUP(G277,city!$K$4:$M$352,3,0)&gt;H277,H277+1,1)</f>
        <v>3</v>
      </c>
      <c r="I278" s="17" t="s">
        <v>88</v>
      </c>
      <c r="J278" s="17">
        <f t="shared" si="17"/>
        <v>105603</v>
      </c>
      <c r="K278" s="17">
        <v>-1</v>
      </c>
    </row>
    <row r="279" spans="1:11">
      <c r="A279" s="17">
        <f t="shared" si="16"/>
        <v>105604</v>
      </c>
      <c r="B279" s="17" t="s">
        <v>13415</v>
      </c>
      <c r="C279" s="17" t="s">
        <v>13304</v>
      </c>
      <c r="D279" s="23">
        <v>21</v>
      </c>
      <c r="E279" s="23">
        <f t="shared" si="18"/>
        <v>23</v>
      </c>
      <c r="F279" s="2" t="str">
        <f>VLOOKUP(G279,city!$A$4:$D$352,4,0)</f>
        <v>伊春</v>
      </c>
      <c r="G279" s="3">
        <f t="shared" si="19"/>
        <v>56</v>
      </c>
      <c r="H279" s="3">
        <f>IF(VLOOKUP(G278,city!$K$4:$M$352,3,0)&gt;H278,H278+1,1)</f>
        <v>4</v>
      </c>
      <c r="I279" s="17" t="s">
        <v>88</v>
      </c>
      <c r="J279" s="17">
        <f t="shared" si="17"/>
        <v>105604</v>
      </c>
      <c r="K279" s="17">
        <v>-1</v>
      </c>
    </row>
    <row r="280" spans="1:11">
      <c r="A280" s="17">
        <f t="shared" si="16"/>
        <v>105605</v>
      </c>
      <c r="B280" s="17" t="s">
        <v>13415</v>
      </c>
      <c r="C280" s="17" t="s">
        <v>13305</v>
      </c>
      <c r="D280" s="23">
        <v>4</v>
      </c>
      <c r="E280" s="23">
        <f t="shared" si="18"/>
        <v>4</v>
      </c>
      <c r="F280" s="2" t="str">
        <f>VLOOKUP(G280,city!$A$4:$D$352,4,0)</f>
        <v>伊春</v>
      </c>
      <c r="G280" s="3">
        <f t="shared" si="19"/>
        <v>56</v>
      </c>
      <c r="H280" s="3">
        <f>IF(VLOOKUP(G279,city!$K$4:$M$352,3,0)&gt;H279,H279+1,1)</f>
        <v>5</v>
      </c>
      <c r="I280" s="17" t="s">
        <v>88</v>
      </c>
      <c r="J280" s="17">
        <f t="shared" si="17"/>
        <v>105605</v>
      </c>
      <c r="K280" s="17">
        <v>-1</v>
      </c>
    </row>
    <row r="281" spans="1:11">
      <c r="A281" s="17">
        <f t="shared" si="16"/>
        <v>105701</v>
      </c>
      <c r="B281" s="17" t="s">
        <v>13415</v>
      </c>
      <c r="C281" s="17" t="s">
        <v>13307</v>
      </c>
      <c r="D281" s="23">
        <v>11</v>
      </c>
      <c r="E281" s="23">
        <f t="shared" si="18"/>
        <v>12</v>
      </c>
      <c r="F281" s="2" t="str">
        <f>VLOOKUP(G281,city!$A$4:$D$352,4,0)</f>
        <v>佳木斯</v>
      </c>
      <c r="G281" s="3">
        <f t="shared" si="19"/>
        <v>57</v>
      </c>
      <c r="H281" s="3">
        <f>IF(VLOOKUP(G280,city!$K$4:$M$352,3,0)&gt;H280,H280+1,1)</f>
        <v>1</v>
      </c>
      <c r="I281" s="17" t="s">
        <v>89</v>
      </c>
      <c r="J281" s="17">
        <f t="shared" si="17"/>
        <v>105701</v>
      </c>
      <c r="K281" s="17">
        <v>-1</v>
      </c>
    </row>
    <row r="282" spans="1:11">
      <c r="A282" s="17">
        <f t="shared" si="16"/>
        <v>105702</v>
      </c>
      <c r="B282" s="17" t="s">
        <v>13415</v>
      </c>
      <c r="C282" s="17" t="s">
        <v>13308</v>
      </c>
      <c r="D282" s="23">
        <v>20</v>
      </c>
      <c r="E282" s="23">
        <f t="shared" si="18"/>
        <v>22</v>
      </c>
      <c r="F282" s="2" t="str">
        <f>VLOOKUP(G282,city!$A$4:$D$352,4,0)</f>
        <v>佳木斯</v>
      </c>
      <c r="G282" s="3">
        <f t="shared" si="19"/>
        <v>57</v>
      </c>
      <c r="H282" s="3">
        <f>IF(VLOOKUP(G281,city!$K$4:$M$352,3,0)&gt;H281,H281+1,1)</f>
        <v>2</v>
      </c>
      <c r="I282" s="17" t="s">
        <v>89</v>
      </c>
      <c r="J282" s="17">
        <f t="shared" si="17"/>
        <v>105702</v>
      </c>
      <c r="K282" s="17">
        <v>-1</v>
      </c>
    </row>
    <row r="283" spans="1:11">
      <c r="A283" s="17">
        <f t="shared" si="16"/>
        <v>105703</v>
      </c>
      <c r="B283" s="17" t="s">
        <v>13415</v>
      </c>
      <c r="C283" s="17" t="s">
        <v>13310</v>
      </c>
      <c r="D283" s="23">
        <v>145</v>
      </c>
      <c r="E283" s="23">
        <f t="shared" si="18"/>
        <v>160</v>
      </c>
      <c r="F283" s="2" t="str">
        <f>VLOOKUP(G283,city!$A$4:$D$352,4,0)</f>
        <v>佳木斯</v>
      </c>
      <c r="G283" s="3">
        <f t="shared" si="19"/>
        <v>57</v>
      </c>
      <c r="H283" s="3">
        <f>IF(VLOOKUP(G282,city!$K$4:$M$352,3,0)&gt;H282,H282+1,1)</f>
        <v>3</v>
      </c>
      <c r="I283" s="17" t="s">
        <v>89</v>
      </c>
      <c r="J283" s="17">
        <f t="shared" si="17"/>
        <v>105703</v>
      </c>
      <c r="K283" s="17">
        <v>-1</v>
      </c>
    </row>
    <row r="284" spans="1:11">
      <c r="A284" s="17">
        <f t="shared" si="16"/>
        <v>105704</v>
      </c>
      <c r="B284" s="17" t="s">
        <v>13415</v>
      </c>
      <c r="C284" s="17" t="s">
        <v>13295</v>
      </c>
      <c r="D284" s="23">
        <v>1</v>
      </c>
      <c r="E284" s="23">
        <f t="shared" si="18"/>
        <v>1</v>
      </c>
      <c r="F284" s="2" t="str">
        <f>VLOOKUP(G284,city!$A$4:$D$352,4,0)</f>
        <v>佳木斯</v>
      </c>
      <c r="G284" s="3">
        <f t="shared" si="19"/>
        <v>57</v>
      </c>
      <c r="H284" s="3">
        <f>IF(VLOOKUP(G283,city!$K$4:$M$352,3,0)&gt;H283,H283+1,1)</f>
        <v>4</v>
      </c>
      <c r="I284" s="17" t="s">
        <v>89</v>
      </c>
      <c r="J284" s="17">
        <f t="shared" si="17"/>
        <v>105704</v>
      </c>
      <c r="K284" s="17">
        <v>-1</v>
      </c>
    </row>
    <row r="285" spans="1:11">
      <c r="A285" s="17">
        <f t="shared" si="16"/>
        <v>105705</v>
      </c>
      <c r="B285" s="17" t="s">
        <v>13415</v>
      </c>
      <c r="C285" s="17" t="s">
        <v>13297</v>
      </c>
      <c r="D285" s="23">
        <v>38</v>
      </c>
      <c r="E285" s="23">
        <f t="shared" si="18"/>
        <v>42</v>
      </c>
      <c r="F285" s="2" t="str">
        <f>VLOOKUP(G285,city!$A$4:$D$352,4,0)</f>
        <v>佳木斯</v>
      </c>
      <c r="G285" s="3">
        <f t="shared" si="19"/>
        <v>57</v>
      </c>
      <c r="H285" s="3">
        <f>IF(VLOOKUP(G284,city!$K$4:$M$352,3,0)&gt;H284,H284+1,1)</f>
        <v>5</v>
      </c>
      <c r="I285" s="17" t="s">
        <v>89</v>
      </c>
      <c r="J285" s="17">
        <f t="shared" si="17"/>
        <v>105705</v>
      </c>
      <c r="K285" s="17">
        <v>-1</v>
      </c>
    </row>
    <row r="286" spans="1:11">
      <c r="A286" s="17">
        <f t="shared" si="16"/>
        <v>105801</v>
      </c>
      <c r="B286" s="17" t="s">
        <v>13415</v>
      </c>
      <c r="C286" s="17" t="s">
        <v>13299</v>
      </c>
      <c r="D286" s="23">
        <v>2</v>
      </c>
      <c r="E286" s="23">
        <f t="shared" si="18"/>
        <v>2</v>
      </c>
      <c r="F286" s="2" t="str">
        <f>VLOOKUP(G286,city!$A$4:$D$352,4,0)</f>
        <v>七台河</v>
      </c>
      <c r="G286" s="3">
        <f t="shared" si="19"/>
        <v>58</v>
      </c>
      <c r="H286" s="3">
        <f>IF(VLOOKUP(G285,city!$K$4:$M$352,3,0)&gt;H285,H285+1,1)</f>
        <v>1</v>
      </c>
      <c r="I286" s="17" t="s">
        <v>90</v>
      </c>
      <c r="J286" s="17">
        <f t="shared" si="17"/>
        <v>105801</v>
      </c>
      <c r="K286" s="17">
        <v>-1</v>
      </c>
    </row>
    <row r="287" spans="1:11">
      <c r="A287" s="17">
        <f t="shared" si="16"/>
        <v>105802</v>
      </c>
      <c r="B287" s="17" t="s">
        <v>13415</v>
      </c>
      <c r="C287" s="17" t="s">
        <v>13301</v>
      </c>
      <c r="D287" s="23">
        <v>24</v>
      </c>
      <c r="E287" s="23">
        <f t="shared" si="18"/>
        <v>26</v>
      </c>
      <c r="F287" s="2" t="str">
        <f>VLOOKUP(G287,city!$A$4:$D$352,4,0)</f>
        <v>七台河</v>
      </c>
      <c r="G287" s="3">
        <f t="shared" si="19"/>
        <v>58</v>
      </c>
      <c r="H287" s="3">
        <f>IF(VLOOKUP(G286,city!$K$4:$M$352,3,0)&gt;H286,H286+1,1)</f>
        <v>2</v>
      </c>
      <c r="I287" s="17" t="s">
        <v>90</v>
      </c>
      <c r="J287" s="17">
        <f t="shared" si="17"/>
        <v>105802</v>
      </c>
      <c r="K287" s="17">
        <v>-1</v>
      </c>
    </row>
    <row r="288" spans="1:11">
      <c r="A288" s="17">
        <f t="shared" si="16"/>
        <v>105803</v>
      </c>
      <c r="B288" s="17" t="s">
        <v>13415</v>
      </c>
      <c r="C288" s="17" t="s">
        <v>13302</v>
      </c>
      <c r="D288" s="23">
        <v>28</v>
      </c>
      <c r="E288" s="23">
        <f t="shared" si="18"/>
        <v>31</v>
      </c>
      <c r="F288" s="2" t="str">
        <f>VLOOKUP(G288,city!$A$4:$D$352,4,0)</f>
        <v>七台河</v>
      </c>
      <c r="G288" s="3">
        <f t="shared" si="19"/>
        <v>58</v>
      </c>
      <c r="H288" s="3">
        <f>IF(VLOOKUP(G287,city!$K$4:$M$352,3,0)&gt;H287,H287+1,1)</f>
        <v>3</v>
      </c>
      <c r="I288" s="17" t="s">
        <v>90</v>
      </c>
      <c r="J288" s="17">
        <f t="shared" si="17"/>
        <v>105803</v>
      </c>
      <c r="K288" s="17">
        <v>-1</v>
      </c>
    </row>
    <row r="289" spans="1:11">
      <c r="A289" s="17">
        <f t="shared" si="16"/>
        <v>105804</v>
      </c>
      <c r="B289" s="17" t="s">
        <v>13415</v>
      </c>
      <c r="C289" s="17" t="s">
        <v>13304</v>
      </c>
      <c r="D289" s="23">
        <v>188</v>
      </c>
      <c r="E289" s="23">
        <f t="shared" si="18"/>
        <v>207</v>
      </c>
      <c r="F289" s="2" t="str">
        <f>VLOOKUP(G289,city!$A$4:$D$352,4,0)</f>
        <v>七台河</v>
      </c>
      <c r="G289" s="3">
        <f t="shared" si="19"/>
        <v>58</v>
      </c>
      <c r="H289" s="3">
        <f>IF(VLOOKUP(G288,city!$K$4:$M$352,3,0)&gt;H288,H288+1,1)</f>
        <v>4</v>
      </c>
      <c r="I289" s="17" t="s">
        <v>90</v>
      </c>
      <c r="J289" s="17">
        <f t="shared" si="17"/>
        <v>105804</v>
      </c>
      <c r="K289" s="17">
        <v>-1</v>
      </c>
    </row>
    <row r="290" spans="1:11">
      <c r="A290" s="17">
        <f t="shared" si="16"/>
        <v>105805</v>
      </c>
      <c r="B290" s="17" t="s">
        <v>13415</v>
      </c>
      <c r="C290" s="17" t="s">
        <v>13305</v>
      </c>
      <c r="D290" s="23">
        <v>1</v>
      </c>
      <c r="E290" s="23">
        <f t="shared" si="18"/>
        <v>1</v>
      </c>
      <c r="F290" s="2" t="str">
        <f>VLOOKUP(G290,city!$A$4:$D$352,4,0)</f>
        <v>七台河</v>
      </c>
      <c r="G290" s="3">
        <f t="shared" si="19"/>
        <v>58</v>
      </c>
      <c r="H290" s="3">
        <f>IF(VLOOKUP(G289,city!$K$4:$M$352,3,0)&gt;H289,H289+1,1)</f>
        <v>5</v>
      </c>
      <c r="I290" s="17" t="s">
        <v>90</v>
      </c>
      <c r="J290" s="17">
        <f t="shared" si="17"/>
        <v>105805</v>
      </c>
      <c r="K290" s="17">
        <v>-1</v>
      </c>
    </row>
    <row r="291" spans="1:11">
      <c r="A291" s="17">
        <f t="shared" si="16"/>
        <v>105901</v>
      </c>
      <c r="B291" s="17" t="s">
        <v>13415</v>
      </c>
      <c r="C291" s="17" t="s">
        <v>13307</v>
      </c>
      <c r="D291" s="23">
        <v>2</v>
      </c>
      <c r="E291" s="23">
        <f t="shared" si="18"/>
        <v>2</v>
      </c>
      <c r="F291" s="2" t="str">
        <f>VLOOKUP(G291,city!$A$4:$D$352,4,0)</f>
        <v>牡丹江</v>
      </c>
      <c r="G291" s="3">
        <f t="shared" si="19"/>
        <v>59</v>
      </c>
      <c r="H291" s="3">
        <f>IF(VLOOKUP(G290,city!$K$4:$M$352,3,0)&gt;H290,H290+1,1)</f>
        <v>1</v>
      </c>
      <c r="I291" s="17" t="s">
        <v>91</v>
      </c>
      <c r="J291" s="17">
        <f t="shared" si="17"/>
        <v>105901</v>
      </c>
      <c r="K291" s="17">
        <v>-1</v>
      </c>
    </row>
    <row r="292" spans="1:11">
      <c r="A292" s="17">
        <f t="shared" si="16"/>
        <v>105902</v>
      </c>
      <c r="B292" s="17" t="s">
        <v>13415</v>
      </c>
      <c r="C292" s="17" t="s">
        <v>13308</v>
      </c>
      <c r="D292" s="23">
        <v>5</v>
      </c>
      <c r="E292" s="23">
        <f t="shared" si="18"/>
        <v>6</v>
      </c>
      <c r="F292" s="2" t="str">
        <f>VLOOKUP(G292,city!$A$4:$D$352,4,0)</f>
        <v>牡丹江</v>
      </c>
      <c r="G292" s="3">
        <f t="shared" si="19"/>
        <v>59</v>
      </c>
      <c r="H292" s="3">
        <f>IF(VLOOKUP(G291,city!$K$4:$M$352,3,0)&gt;H291,H291+1,1)</f>
        <v>2</v>
      </c>
      <c r="I292" s="17" t="s">
        <v>91</v>
      </c>
      <c r="J292" s="17">
        <f t="shared" si="17"/>
        <v>105902</v>
      </c>
      <c r="K292" s="17">
        <v>-1</v>
      </c>
    </row>
    <row r="293" spans="1:11">
      <c r="A293" s="17">
        <f t="shared" si="16"/>
        <v>105903</v>
      </c>
      <c r="B293" s="17" t="s">
        <v>13415</v>
      </c>
      <c r="C293" s="17" t="s">
        <v>13310</v>
      </c>
      <c r="D293" s="23">
        <v>5</v>
      </c>
      <c r="E293" s="23">
        <f t="shared" si="18"/>
        <v>6</v>
      </c>
      <c r="F293" s="2" t="str">
        <f>VLOOKUP(G293,city!$A$4:$D$352,4,0)</f>
        <v>牡丹江</v>
      </c>
      <c r="G293" s="3">
        <f t="shared" si="19"/>
        <v>59</v>
      </c>
      <c r="H293" s="3">
        <f>IF(VLOOKUP(G292,city!$K$4:$M$352,3,0)&gt;H292,H292+1,1)</f>
        <v>3</v>
      </c>
      <c r="I293" s="17" t="s">
        <v>91</v>
      </c>
      <c r="J293" s="17">
        <f t="shared" si="17"/>
        <v>105903</v>
      </c>
      <c r="K293" s="17">
        <v>-1</v>
      </c>
    </row>
    <row r="294" spans="1:11">
      <c r="A294" s="17">
        <f t="shared" si="16"/>
        <v>105904</v>
      </c>
      <c r="B294" s="17" t="s">
        <v>13415</v>
      </c>
      <c r="C294" s="17" t="s">
        <v>13295</v>
      </c>
      <c r="D294" s="23">
        <v>13</v>
      </c>
      <c r="E294" s="23">
        <f t="shared" si="18"/>
        <v>14</v>
      </c>
      <c r="F294" s="2" t="str">
        <f>VLOOKUP(G294,city!$A$4:$D$352,4,0)</f>
        <v>牡丹江</v>
      </c>
      <c r="G294" s="3">
        <f t="shared" si="19"/>
        <v>59</v>
      </c>
      <c r="H294" s="3">
        <f>IF(VLOOKUP(G293,city!$K$4:$M$352,3,0)&gt;H293,H293+1,1)</f>
        <v>4</v>
      </c>
      <c r="I294" s="17" t="s">
        <v>91</v>
      </c>
      <c r="J294" s="17">
        <f t="shared" si="17"/>
        <v>105904</v>
      </c>
      <c r="K294" s="17">
        <v>-1</v>
      </c>
    </row>
    <row r="295" spans="1:11">
      <c r="A295" s="17">
        <f t="shared" si="16"/>
        <v>105905</v>
      </c>
      <c r="B295" s="17" t="s">
        <v>13415</v>
      </c>
      <c r="C295" s="17" t="s">
        <v>13297</v>
      </c>
      <c r="D295" s="23">
        <v>5</v>
      </c>
      <c r="E295" s="23">
        <f t="shared" si="18"/>
        <v>6</v>
      </c>
      <c r="F295" s="2" t="str">
        <f>VLOOKUP(G295,city!$A$4:$D$352,4,0)</f>
        <v>牡丹江</v>
      </c>
      <c r="G295" s="3">
        <f t="shared" si="19"/>
        <v>59</v>
      </c>
      <c r="H295" s="3">
        <f>IF(VLOOKUP(G294,city!$K$4:$M$352,3,0)&gt;H294,H294+1,1)</f>
        <v>5</v>
      </c>
      <c r="I295" s="17" t="s">
        <v>91</v>
      </c>
      <c r="J295" s="17">
        <f t="shared" si="17"/>
        <v>105905</v>
      </c>
      <c r="K295" s="17">
        <v>-1</v>
      </c>
    </row>
    <row r="296" spans="1:11">
      <c r="A296" s="17">
        <f t="shared" si="16"/>
        <v>106001</v>
      </c>
      <c r="B296" s="17" t="s">
        <v>13415</v>
      </c>
      <c r="C296" s="17" t="s">
        <v>13299</v>
      </c>
      <c r="D296" s="23">
        <v>39</v>
      </c>
      <c r="E296" s="23">
        <f t="shared" si="18"/>
        <v>43</v>
      </c>
      <c r="F296" s="2" t="str">
        <f>VLOOKUP(G296,city!$A$4:$D$352,4,0)</f>
        <v>黑河</v>
      </c>
      <c r="G296" s="3">
        <f t="shared" si="19"/>
        <v>60</v>
      </c>
      <c r="H296" s="3">
        <f>IF(VLOOKUP(G295,city!$K$4:$M$352,3,0)&gt;H295,H295+1,1)</f>
        <v>1</v>
      </c>
      <c r="I296" s="17" t="s">
        <v>92</v>
      </c>
      <c r="J296" s="17">
        <f t="shared" si="17"/>
        <v>106001</v>
      </c>
      <c r="K296" s="17">
        <v>-1</v>
      </c>
    </row>
    <row r="297" spans="1:11">
      <c r="A297" s="17">
        <f t="shared" si="16"/>
        <v>106002</v>
      </c>
      <c r="B297" s="17" t="s">
        <v>13415</v>
      </c>
      <c r="C297" s="17" t="s">
        <v>13301</v>
      </c>
      <c r="D297" s="23">
        <v>7</v>
      </c>
      <c r="E297" s="23">
        <f t="shared" si="18"/>
        <v>8</v>
      </c>
      <c r="F297" s="2" t="str">
        <f>VLOOKUP(G297,city!$A$4:$D$352,4,0)</f>
        <v>黑河</v>
      </c>
      <c r="G297" s="3">
        <f t="shared" si="19"/>
        <v>60</v>
      </c>
      <c r="H297" s="3">
        <f>IF(VLOOKUP(G296,city!$K$4:$M$352,3,0)&gt;H296,H296+1,1)</f>
        <v>2</v>
      </c>
      <c r="I297" s="17" t="s">
        <v>92</v>
      </c>
      <c r="J297" s="17">
        <f t="shared" si="17"/>
        <v>106002</v>
      </c>
      <c r="K297" s="17">
        <v>-1</v>
      </c>
    </row>
    <row r="298" spans="1:11">
      <c r="A298" s="17">
        <f t="shared" si="16"/>
        <v>106003</v>
      </c>
      <c r="B298" s="17" t="s">
        <v>13415</v>
      </c>
      <c r="C298" s="17" t="s">
        <v>13302</v>
      </c>
      <c r="D298" s="23">
        <v>35</v>
      </c>
      <c r="E298" s="23">
        <f t="shared" si="18"/>
        <v>39</v>
      </c>
      <c r="F298" s="2" t="str">
        <f>VLOOKUP(G298,city!$A$4:$D$352,4,0)</f>
        <v>黑河</v>
      </c>
      <c r="G298" s="3">
        <f t="shared" si="19"/>
        <v>60</v>
      </c>
      <c r="H298" s="3">
        <f>IF(VLOOKUP(G297,city!$K$4:$M$352,3,0)&gt;H297,H297+1,1)</f>
        <v>3</v>
      </c>
      <c r="I298" s="17" t="s">
        <v>92</v>
      </c>
      <c r="J298" s="17">
        <f t="shared" si="17"/>
        <v>106003</v>
      </c>
      <c r="K298" s="17">
        <v>-1</v>
      </c>
    </row>
    <row r="299" spans="1:11">
      <c r="A299" s="17">
        <f t="shared" si="16"/>
        <v>106004</v>
      </c>
      <c r="B299" s="17" t="s">
        <v>13415</v>
      </c>
      <c r="C299" s="17" t="s">
        <v>13304</v>
      </c>
      <c r="D299" s="23">
        <v>5</v>
      </c>
      <c r="E299" s="23">
        <f t="shared" si="18"/>
        <v>6</v>
      </c>
      <c r="F299" s="2" t="str">
        <f>VLOOKUP(G299,city!$A$4:$D$352,4,0)</f>
        <v>黑河</v>
      </c>
      <c r="G299" s="3">
        <f t="shared" si="19"/>
        <v>60</v>
      </c>
      <c r="H299" s="3">
        <f>IF(VLOOKUP(G298,city!$K$4:$M$352,3,0)&gt;H298,H298+1,1)</f>
        <v>4</v>
      </c>
      <c r="I299" s="17" t="s">
        <v>92</v>
      </c>
      <c r="J299" s="17">
        <f t="shared" si="17"/>
        <v>106004</v>
      </c>
      <c r="K299" s="17">
        <v>-1</v>
      </c>
    </row>
    <row r="300" spans="1:11">
      <c r="A300" s="17">
        <f t="shared" si="16"/>
        <v>106005</v>
      </c>
      <c r="B300" s="17" t="s">
        <v>13415</v>
      </c>
      <c r="C300" s="17" t="s">
        <v>13305</v>
      </c>
      <c r="D300" s="23">
        <v>2</v>
      </c>
      <c r="E300" s="23">
        <f t="shared" si="18"/>
        <v>2</v>
      </c>
      <c r="F300" s="2" t="str">
        <f>VLOOKUP(G300,city!$A$4:$D$352,4,0)</f>
        <v>黑河</v>
      </c>
      <c r="G300" s="3">
        <f t="shared" si="19"/>
        <v>60</v>
      </c>
      <c r="H300" s="3">
        <f>IF(VLOOKUP(G299,city!$K$4:$M$352,3,0)&gt;H299,H299+1,1)</f>
        <v>5</v>
      </c>
      <c r="I300" s="17" t="s">
        <v>92</v>
      </c>
      <c r="J300" s="17">
        <f t="shared" si="17"/>
        <v>106005</v>
      </c>
      <c r="K300" s="17">
        <v>-1</v>
      </c>
    </row>
    <row r="301" spans="1:11">
      <c r="A301" s="17">
        <f t="shared" si="16"/>
        <v>106101</v>
      </c>
      <c r="B301" s="17" t="s">
        <v>13415</v>
      </c>
      <c r="C301" s="17" t="s">
        <v>13307</v>
      </c>
      <c r="D301" s="23">
        <v>50</v>
      </c>
      <c r="E301" s="23">
        <f t="shared" si="18"/>
        <v>55</v>
      </c>
      <c r="F301" s="2" t="str">
        <f>VLOOKUP(G301,city!$A$4:$D$352,4,0)</f>
        <v>绥化</v>
      </c>
      <c r="G301" s="3">
        <f t="shared" si="19"/>
        <v>61</v>
      </c>
      <c r="H301" s="3">
        <f>IF(VLOOKUP(G300,city!$K$4:$M$352,3,0)&gt;H300,H300+1,1)</f>
        <v>1</v>
      </c>
      <c r="I301" s="17" t="s">
        <v>93</v>
      </c>
      <c r="J301" s="17">
        <f t="shared" si="17"/>
        <v>106101</v>
      </c>
      <c r="K301" s="17">
        <v>-1</v>
      </c>
    </row>
    <row r="302" spans="1:11">
      <c r="A302" s="17">
        <f t="shared" si="16"/>
        <v>106102</v>
      </c>
      <c r="B302" s="17" t="s">
        <v>13415</v>
      </c>
      <c r="C302" s="17" t="s">
        <v>13308</v>
      </c>
      <c r="D302" s="23">
        <v>10</v>
      </c>
      <c r="E302" s="23">
        <f t="shared" si="18"/>
        <v>11</v>
      </c>
      <c r="F302" s="2" t="str">
        <f>VLOOKUP(G302,city!$A$4:$D$352,4,0)</f>
        <v>绥化</v>
      </c>
      <c r="G302" s="3">
        <f t="shared" si="19"/>
        <v>61</v>
      </c>
      <c r="H302" s="3">
        <f>IF(VLOOKUP(G301,city!$K$4:$M$352,3,0)&gt;H301,H301+1,1)</f>
        <v>2</v>
      </c>
      <c r="I302" s="17" t="s">
        <v>93</v>
      </c>
      <c r="J302" s="17">
        <f t="shared" si="17"/>
        <v>106102</v>
      </c>
      <c r="K302" s="17">
        <v>-1</v>
      </c>
    </row>
    <row r="303" spans="1:11">
      <c r="A303" s="17">
        <f t="shared" si="16"/>
        <v>106103</v>
      </c>
      <c r="B303" s="17" t="s">
        <v>13415</v>
      </c>
      <c r="C303" s="17" t="s">
        <v>13310</v>
      </c>
      <c r="D303" s="23">
        <v>10</v>
      </c>
      <c r="E303" s="23">
        <f t="shared" si="18"/>
        <v>11</v>
      </c>
      <c r="F303" s="2" t="str">
        <f>VLOOKUP(G303,city!$A$4:$D$352,4,0)</f>
        <v>绥化</v>
      </c>
      <c r="G303" s="3">
        <f t="shared" si="19"/>
        <v>61</v>
      </c>
      <c r="H303" s="3">
        <f>IF(VLOOKUP(G302,city!$K$4:$M$352,3,0)&gt;H302,H302+1,1)</f>
        <v>3</v>
      </c>
      <c r="I303" s="17" t="s">
        <v>93</v>
      </c>
      <c r="J303" s="17">
        <f t="shared" si="17"/>
        <v>106103</v>
      </c>
      <c r="K303" s="17">
        <v>-1</v>
      </c>
    </row>
    <row r="304" spans="1:11">
      <c r="A304" s="17">
        <f t="shared" si="16"/>
        <v>106104</v>
      </c>
      <c r="B304" s="17" t="s">
        <v>13415</v>
      </c>
      <c r="C304" s="17" t="s">
        <v>13295</v>
      </c>
      <c r="D304" s="23">
        <v>55</v>
      </c>
      <c r="E304" s="23">
        <f t="shared" si="18"/>
        <v>61</v>
      </c>
      <c r="F304" s="2" t="str">
        <f>VLOOKUP(G304,city!$A$4:$D$352,4,0)</f>
        <v>绥化</v>
      </c>
      <c r="G304" s="3">
        <f t="shared" si="19"/>
        <v>61</v>
      </c>
      <c r="H304" s="3">
        <f>IF(VLOOKUP(G303,city!$K$4:$M$352,3,0)&gt;H303,H303+1,1)</f>
        <v>4</v>
      </c>
      <c r="I304" s="17" t="s">
        <v>93</v>
      </c>
      <c r="J304" s="17">
        <f t="shared" si="17"/>
        <v>106104</v>
      </c>
      <c r="K304" s="17">
        <v>-1</v>
      </c>
    </row>
    <row r="305" spans="1:11">
      <c r="A305" s="17">
        <f t="shared" si="16"/>
        <v>106105</v>
      </c>
      <c r="B305" s="17" t="s">
        <v>13415</v>
      </c>
      <c r="C305" s="17" t="s">
        <v>13297</v>
      </c>
      <c r="D305" s="23">
        <v>75</v>
      </c>
      <c r="E305" s="23">
        <f t="shared" si="18"/>
        <v>83</v>
      </c>
      <c r="F305" s="2" t="str">
        <f>VLOOKUP(G305,city!$A$4:$D$352,4,0)</f>
        <v>绥化</v>
      </c>
      <c r="G305" s="3">
        <f t="shared" si="19"/>
        <v>61</v>
      </c>
      <c r="H305" s="3">
        <f>IF(VLOOKUP(G304,city!$K$4:$M$352,3,0)&gt;H304,H304+1,1)</f>
        <v>5</v>
      </c>
      <c r="I305" s="17" t="s">
        <v>93</v>
      </c>
      <c r="J305" s="17">
        <f t="shared" si="17"/>
        <v>106105</v>
      </c>
      <c r="K305" s="17">
        <v>-1</v>
      </c>
    </row>
    <row r="306" spans="1:11">
      <c r="A306" s="17">
        <f t="shared" si="16"/>
        <v>106106</v>
      </c>
      <c r="B306" s="17" t="s">
        <v>13415</v>
      </c>
      <c r="C306" s="17" t="s">
        <v>13299</v>
      </c>
      <c r="D306" s="23">
        <v>48</v>
      </c>
      <c r="E306" s="23">
        <f t="shared" si="18"/>
        <v>53</v>
      </c>
      <c r="F306" s="2" t="str">
        <f>VLOOKUP(G306,city!$A$4:$D$352,4,0)</f>
        <v>绥化</v>
      </c>
      <c r="G306" s="3">
        <f t="shared" si="19"/>
        <v>61</v>
      </c>
      <c r="H306" s="3">
        <f>IF(VLOOKUP(G305,city!$K$4:$M$352,3,0)&gt;H305,H305+1,1)</f>
        <v>6</v>
      </c>
      <c r="I306" s="17" t="s">
        <v>93</v>
      </c>
      <c r="J306" s="17">
        <f t="shared" si="17"/>
        <v>106106</v>
      </c>
      <c r="K306" s="17">
        <v>-1</v>
      </c>
    </row>
    <row r="307" spans="1:11">
      <c r="A307" s="17">
        <f t="shared" si="16"/>
        <v>106201</v>
      </c>
      <c r="B307" s="17" t="s">
        <v>13415</v>
      </c>
      <c r="C307" s="17" t="s">
        <v>13301</v>
      </c>
      <c r="D307" s="23">
        <v>78</v>
      </c>
      <c r="E307" s="23">
        <f t="shared" si="18"/>
        <v>86</v>
      </c>
      <c r="F307" s="2" t="str">
        <f>VLOOKUP(G307,city!$A$4:$D$352,4,0)</f>
        <v>大兴安岭</v>
      </c>
      <c r="G307" s="3">
        <f t="shared" si="19"/>
        <v>62</v>
      </c>
      <c r="H307" s="3">
        <f>IF(VLOOKUP(G306,city!$K$4:$M$352,3,0)&gt;H306,H306+1,1)</f>
        <v>1</v>
      </c>
      <c r="I307" s="17" t="s">
        <v>94</v>
      </c>
      <c r="J307" s="17">
        <f t="shared" si="17"/>
        <v>106201</v>
      </c>
      <c r="K307" s="17">
        <v>-1</v>
      </c>
    </row>
    <row r="308" spans="1:11">
      <c r="A308" s="17">
        <f t="shared" si="16"/>
        <v>106202</v>
      </c>
      <c r="B308" s="17" t="s">
        <v>13415</v>
      </c>
      <c r="C308" s="17" t="s">
        <v>13302</v>
      </c>
      <c r="D308" s="23">
        <v>32</v>
      </c>
      <c r="E308" s="23">
        <f t="shared" si="18"/>
        <v>35</v>
      </c>
      <c r="F308" s="2" t="str">
        <f>VLOOKUP(G308,city!$A$4:$D$352,4,0)</f>
        <v>大兴安岭</v>
      </c>
      <c r="G308" s="3">
        <f t="shared" si="19"/>
        <v>62</v>
      </c>
      <c r="H308" s="3">
        <f>IF(VLOOKUP(G307,city!$K$4:$M$352,3,0)&gt;H307,H307+1,1)</f>
        <v>2</v>
      </c>
      <c r="I308" s="17" t="s">
        <v>94</v>
      </c>
      <c r="J308" s="17">
        <f t="shared" si="17"/>
        <v>106202</v>
      </c>
      <c r="K308" s="17">
        <v>-1</v>
      </c>
    </row>
    <row r="309" spans="1:11">
      <c r="A309" s="17">
        <f t="shared" si="16"/>
        <v>106203</v>
      </c>
      <c r="B309" s="17" t="s">
        <v>13415</v>
      </c>
      <c r="C309" s="17" t="s">
        <v>13304</v>
      </c>
      <c r="D309" s="23">
        <v>1300</v>
      </c>
      <c r="E309" s="23">
        <f t="shared" si="18"/>
        <v>1430</v>
      </c>
      <c r="F309" s="2" t="str">
        <f>VLOOKUP(G309,city!$A$4:$D$352,4,0)</f>
        <v>大兴安岭</v>
      </c>
      <c r="G309" s="3">
        <f t="shared" si="19"/>
        <v>62</v>
      </c>
      <c r="H309" s="3">
        <f>IF(VLOOKUP(G308,city!$K$4:$M$352,3,0)&gt;H308,H308+1,1)</f>
        <v>3</v>
      </c>
      <c r="I309" s="17" t="s">
        <v>94</v>
      </c>
      <c r="J309" s="17">
        <f t="shared" si="17"/>
        <v>106203</v>
      </c>
      <c r="K309" s="17">
        <v>-1</v>
      </c>
    </row>
    <row r="310" spans="1:11">
      <c r="A310" s="17">
        <f t="shared" si="16"/>
        <v>106204</v>
      </c>
      <c r="B310" s="17" t="s">
        <v>13415</v>
      </c>
      <c r="C310" s="17" t="s">
        <v>13305</v>
      </c>
      <c r="D310" s="23">
        <v>10</v>
      </c>
      <c r="E310" s="23">
        <f t="shared" si="18"/>
        <v>11</v>
      </c>
      <c r="F310" s="2" t="str">
        <f>VLOOKUP(G310,city!$A$4:$D$352,4,0)</f>
        <v>大兴安岭</v>
      </c>
      <c r="G310" s="3">
        <f t="shared" si="19"/>
        <v>62</v>
      </c>
      <c r="H310" s="3">
        <f>IF(VLOOKUP(G309,city!$K$4:$M$352,3,0)&gt;H309,H309+1,1)</f>
        <v>4</v>
      </c>
      <c r="I310" s="17" t="s">
        <v>94</v>
      </c>
      <c r="J310" s="17">
        <f t="shared" si="17"/>
        <v>106204</v>
      </c>
      <c r="K310" s="17">
        <v>-1</v>
      </c>
    </row>
    <row r="311" spans="1:11">
      <c r="A311" s="17">
        <f t="shared" si="16"/>
        <v>106205</v>
      </c>
      <c r="B311" s="17" t="s">
        <v>13415</v>
      </c>
      <c r="C311" s="17" t="s">
        <v>13307</v>
      </c>
      <c r="D311" s="23">
        <v>7</v>
      </c>
      <c r="E311" s="23">
        <f t="shared" si="18"/>
        <v>8</v>
      </c>
      <c r="F311" s="2" t="str">
        <f>VLOOKUP(G311,city!$A$4:$D$352,4,0)</f>
        <v>大兴安岭</v>
      </c>
      <c r="G311" s="3">
        <f t="shared" si="19"/>
        <v>62</v>
      </c>
      <c r="H311" s="3">
        <f>IF(VLOOKUP(G310,city!$K$4:$M$352,3,0)&gt;H310,H310+1,1)</f>
        <v>5</v>
      </c>
      <c r="I311" s="17" t="s">
        <v>94</v>
      </c>
      <c r="J311" s="17">
        <f t="shared" si="17"/>
        <v>106205</v>
      </c>
      <c r="K311" s="17">
        <v>-1</v>
      </c>
    </row>
    <row r="312" spans="1:11">
      <c r="A312" s="17">
        <f t="shared" si="16"/>
        <v>106301</v>
      </c>
      <c r="B312" s="17" t="s">
        <v>13416</v>
      </c>
      <c r="C312" s="17" t="s">
        <v>13308</v>
      </c>
      <c r="D312" s="23">
        <v>14</v>
      </c>
      <c r="E312" s="23">
        <f t="shared" si="18"/>
        <v>15</v>
      </c>
      <c r="F312" s="2" t="str">
        <f>VLOOKUP(G312,city!$A$4:$D$352,4,0)</f>
        <v>南京</v>
      </c>
      <c r="G312" s="3">
        <f t="shared" si="19"/>
        <v>63</v>
      </c>
      <c r="H312" s="3">
        <f>IF(VLOOKUP(G311,city!$K$4:$M$352,3,0)&gt;H311,H311+1,1)</f>
        <v>1</v>
      </c>
      <c r="I312" s="17" t="s">
        <v>96</v>
      </c>
      <c r="J312" s="17">
        <f t="shared" si="17"/>
        <v>106301</v>
      </c>
      <c r="K312" s="17">
        <v>-1</v>
      </c>
    </row>
    <row r="313" spans="1:11">
      <c r="A313" s="17">
        <f t="shared" si="16"/>
        <v>106302</v>
      </c>
      <c r="B313" s="17" t="s">
        <v>13417</v>
      </c>
      <c r="C313" s="17" t="s">
        <v>13310</v>
      </c>
      <c r="D313" s="23">
        <v>129</v>
      </c>
      <c r="E313" s="23">
        <f t="shared" si="18"/>
        <v>142</v>
      </c>
      <c r="F313" s="2" t="str">
        <f>VLOOKUP(G313,city!$A$4:$D$352,4,0)</f>
        <v>南京</v>
      </c>
      <c r="G313" s="3">
        <f t="shared" si="19"/>
        <v>63</v>
      </c>
      <c r="H313" s="3">
        <f>IF(VLOOKUP(G312,city!$K$4:$M$352,3,0)&gt;H312,H312+1,1)</f>
        <v>2</v>
      </c>
      <c r="I313" s="17" t="s">
        <v>96</v>
      </c>
      <c r="J313" s="17">
        <f t="shared" si="17"/>
        <v>106302</v>
      </c>
      <c r="K313" s="17">
        <v>-1</v>
      </c>
    </row>
    <row r="314" spans="1:11">
      <c r="A314" s="17">
        <f t="shared" si="16"/>
        <v>106303</v>
      </c>
      <c r="B314" s="17" t="s">
        <v>12042</v>
      </c>
      <c r="C314" s="17" t="s">
        <v>13295</v>
      </c>
      <c r="D314" s="23">
        <v>65</v>
      </c>
      <c r="E314" s="23">
        <f t="shared" si="18"/>
        <v>72</v>
      </c>
      <c r="F314" s="2" t="str">
        <f>VLOOKUP(G314,city!$A$4:$D$352,4,0)</f>
        <v>南京</v>
      </c>
      <c r="G314" s="3">
        <f t="shared" si="19"/>
        <v>63</v>
      </c>
      <c r="H314" s="3">
        <f>IF(VLOOKUP(G313,city!$K$4:$M$352,3,0)&gt;H313,H313+1,1)</f>
        <v>3</v>
      </c>
      <c r="I314" s="17" t="s">
        <v>96</v>
      </c>
      <c r="J314" s="17">
        <f t="shared" si="17"/>
        <v>106303</v>
      </c>
      <c r="K314" s="17">
        <v>-1</v>
      </c>
    </row>
    <row r="315" spans="1:11">
      <c r="A315" s="17">
        <f t="shared" si="16"/>
        <v>106304</v>
      </c>
      <c r="B315" s="17" t="s">
        <v>13418</v>
      </c>
      <c r="C315" s="17" t="s">
        <v>13297</v>
      </c>
      <c r="D315" s="23">
        <v>34</v>
      </c>
      <c r="E315" s="23">
        <f t="shared" si="18"/>
        <v>37</v>
      </c>
      <c r="F315" s="2" t="str">
        <f>VLOOKUP(G315,city!$A$4:$D$352,4,0)</f>
        <v>南京</v>
      </c>
      <c r="G315" s="3">
        <f t="shared" si="19"/>
        <v>63</v>
      </c>
      <c r="H315" s="3">
        <f>IF(VLOOKUP(G314,city!$K$4:$M$352,3,0)&gt;H314,H314+1,1)</f>
        <v>4</v>
      </c>
      <c r="I315" s="17" t="s">
        <v>96</v>
      </c>
      <c r="J315" s="17">
        <f t="shared" si="17"/>
        <v>106304</v>
      </c>
      <c r="K315" s="17">
        <v>-1</v>
      </c>
    </row>
    <row r="316" spans="1:11">
      <c r="A316" s="17">
        <f t="shared" si="16"/>
        <v>106305</v>
      </c>
      <c r="B316" s="17" t="s">
        <v>13419</v>
      </c>
      <c r="C316" s="17" t="s">
        <v>13299</v>
      </c>
      <c r="D316" s="23">
        <v>26</v>
      </c>
      <c r="E316" s="23">
        <f t="shared" si="18"/>
        <v>29</v>
      </c>
      <c r="F316" s="2" t="str">
        <f>VLOOKUP(G316,city!$A$4:$D$352,4,0)</f>
        <v>南京</v>
      </c>
      <c r="G316" s="3">
        <f t="shared" si="19"/>
        <v>63</v>
      </c>
      <c r="H316" s="3">
        <f>IF(VLOOKUP(G315,city!$K$4:$M$352,3,0)&gt;H315,H315+1,1)</f>
        <v>5</v>
      </c>
      <c r="I316" s="17" t="s">
        <v>96</v>
      </c>
      <c r="J316" s="17">
        <f t="shared" si="17"/>
        <v>106305</v>
      </c>
      <c r="K316" s="17">
        <v>-1</v>
      </c>
    </row>
    <row r="317" spans="1:11">
      <c r="A317" s="17">
        <f t="shared" si="16"/>
        <v>106401</v>
      </c>
      <c r="B317" s="17" t="s">
        <v>13420</v>
      </c>
      <c r="C317" s="17" t="s">
        <v>13301</v>
      </c>
      <c r="D317" s="23">
        <v>3</v>
      </c>
      <c r="E317" s="23">
        <f t="shared" si="18"/>
        <v>3</v>
      </c>
      <c r="F317" s="2" t="str">
        <f>VLOOKUP(G317,city!$A$4:$D$352,4,0)</f>
        <v>无锡</v>
      </c>
      <c r="G317" s="3">
        <f t="shared" si="19"/>
        <v>64</v>
      </c>
      <c r="H317" s="3">
        <f>IF(VLOOKUP(G316,city!$K$4:$M$352,3,0)&gt;H316,H316+1,1)</f>
        <v>1</v>
      </c>
      <c r="I317" s="17" t="s">
        <v>97</v>
      </c>
      <c r="J317" s="17">
        <f t="shared" si="17"/>
        <v>106401</v>
      </c>
      <c r="K317" s="17">
        <v>-1</v>
      </c>
    </row>
    <row r="318" spans="1:11">
      <c r="A318" s="17">
        <f t="shared" si="16"/>
        <v>106402</v>
      </c>
      <c r="B318" s="17" t="s">
        <v>13421</v>
      </c>
      <c r="C318" s="17" t="s">
        <v>13302</v>
      </c>
      <c r="D318" s="23">
        <v>23</v>
      </c>
      <c r="E318" s="23">
        <f t="shared" si="18"/>
        <v>25</v>
      </c>
      <c r="F318" s="2" t="str">
        <f>VLOOKUP(G318,city!$A$4:$D$352,4,0)</f>
        <v>无锡</v>
      </c>
      <c r="G318" s="3">
        <f t="shared" si="19"/>
        <v>64</v>
      </c>
      <c r="H318" s="3">
        <f>IF(VLOOKUP(G317,city!$K$4:$M$352,3,0)&gt;H317,H317+1,1)</f>
        <v>2</v>
      </c>
      <c r="I318" s="17" t="s">
        <v>97</v>
      </c>
      <c r="J318" s="17">
        <f t="shared" si="17"/>
        <v>106402</v>
      </c>
      <c r="K318" s="17">
        <v>-1</v>
      </c>
    </row>
    <row r="319" spans="1:11">
      <c r="A319" s="17">
        <f t="shared" si="16"/>
        <v>106403</v>
      </c>
      <c r="B319" s="17" t="s">
        <v>12047</v>
      </c>
      <c r="C319" s="17" t="s">
        <v>13304</v>
      </c>
      <c r="D319" s="23">
        <v>39</v>
      </c>
      <c r="E319" s="23">
        <f t="shared" si="18"/>
        <v>43</v>
      </c>
      <c r="F319" s="2" t="str">
        <f>VLOOKUP(G319,city!$A$4:$D$352,4,0)</f>
        <v>无锡</v>
      </c>
      <c r="G319" s="3">
        <f t="shared" si="19"/>
        <v>64</v>
      </c>
      <c r="H319" s="3">
        <f>IF(VLOOKUP(G318,city!$K$4:$M$352,3,0)&gt;H318,H318+1,1)</f>
        <v>3</v>
      </c>
      <c r="I319" s="17" t="s">
        <v>97</v>
      </c>
      <c r="J319" s="17">
        <f t="shared" si="17"/>
        <v>106403</v>
      </c>
      <c r="K319" s="17">
        <v>-1</v>
      </c>
    </row>
    <row r="320" spans="1:11">
      <c r="A320" s="17">
        <f t="shared" si="16"/>
        <v>106404</v>
      </c>
      <c r="B320" s="17" t="s">
        <v>13422</v>
      </c>
      <c r="C320" s="17" t="s">
        <v>13305</v>
      </c>
      <c r="D320" s="23">
        <v>38</v>
      </c>
      <c r="E320" s="23">
        <f t="shared" si="18"/>
        <v>42</v>
      </c>
      <c r="F320" s="2" t="str">
        <f>VLOOKUP(G320,city!$A$4:$D$352,4,0)</f>
        <v>无锡</v>
      </c>
      <c r="G320" s="3">
        <f t="shared" si="19"/>
        <v>64</v>
      </c>
      <c r="H320" s="3">
        <f>IF(VLOOKUP(G319,city!$K$4:$M$352,3,0)&gt;H319,H319+1,1)</f>
        <v>4</v>
      </c>
      <c r="I320" s="17" t="s">
        <v>97</v>
      </c>
      <c r="J320" s="17">
        <f t="shared" si="17"/>
        <v>106404</v>
      </c>
      <c r="K320" s="17">
        <v>-1</v>
      </c>
    </row>
    <row r="321" spans="1:11">
      <c r="A321" s="17">
        <f t="shared" si="16"/>
        <v>106405</v>
      </c>
      <c r="B321" s="17" t="s">
        <v>13423</v>
      </c>
      <c r="C321" s="17" t="s">
        <v>13307</v>
      </c>
      <c r="D321" s="23">
        <v>25</v>
      </c>
      <c r="E321" s="23">
        <f t="shared" si="18"/>
        <v>28</v>
      </c>
      <c r="F321" s="2" t="str">
        <f>VLOOKUP(G321,city!$A$4:$D$352,4,0)</f>
        <v>无锡</v>
      </c>
      <c r="G321" s="3">
        <f t="shared" si="19"/>
        <v>64</v>
      </c>
      <c r="H321" s="3">
        <f>IF(VLOOKUP(G320,city!$K$4:$M$352,3,0)&gt;H320,H320+1,1)</f>
        <v>5</v>
      </c>
      <c r="I321" s="17" t="s">
        <v>97</v>
      </c>
      <c r="J321" s="17">
        <f t="shared" si="17"/>
        <v>106405</v>
      </c>
      <c r="K321" s="17">
        <v>-1</v>
      </c>
    </row>
    <row r="322" spans="1:11">
      <c r="A322" s="17">
        <f t="shared" si="16"/>
        <v>106501</v>
      </c>
      <c r="B322" s="17" t="s">
        <v>13424</v>
      </c>
      <c r="C322" s="17" t="s">
        <v>13308</v>
      </c>
      <c r="D322" s="23">
        <v>20</v>
      </c>
      <c r="E322" s="23">
        <f t="shared" si="18"/>
        <v>22</v>
      </c>
      <c r="F322" s="2" t="str">
        <f>VLOOKUP(G322,city!$A$4:$D$352,4,0)</f>
        <v>徐州</v>
      </c>
      <c r="G322" s="3">
        <f t="shared" si="19"/>
        <v>65</v>
      </c>
      <c r="H322" s="3">
        <f>IF(VLOOKUP(G321,city!$K$4:$M$352,3,0)&gt;H321,H321+1,1)</f>
        <v>1</v>
      </c>
      <c r="I322" s="17" t="s">
        <v>98</v>
      </c>
      <c r="J322" s="17">
        <f t="shared" si="17"/>
        <v>106501</v>
      </c>
      <c r="K322" s="17">
        <v>-1</v>
      </c>
    </row>
    <row r="323" spans="1:11">
      <c r="A323" s="17">
        <f t="shared" si="16"/>
        <v>106502</v>
      </c>
      <c r="B323" s="17" t="s">
        <v>13425</v>
      </c>
      <c r="C323" s="17" t="s">
        <v>13310</v>
      </c>
      <c r="D323" s="23">
        <v>45</v>
      </c>
      <c r="E323" s="23">
        <f t="shared" si="18"/>
        <v>50</v>
      </c>
      <c r="F323" s="2" t="str">
        <f>VLOOKUP(G323,city!$A$4:$D$352,4,0)</f>
        <v>徐州</v>
      </c>
      <c r="G323" s="3">
        <f t="shared" si="19"/>
        <v>65</v>
      </c>
      <c r="H323" s="3">
        <f>IF(VLOOKUP(G322,city!$K$4:$M$352,3,0)&gt;H322,H322+1,1)</f>
        <v>2</v>
      </c>
      <c r="I323" s="17" t="s">
        <v>98</v>
      </c>
      <c r="J323" s="17">
        <f t="shared" si="17"/>
        <v>106502</v>
      </c>
      <c r="K323" s="17">
        <v>-1</v>
      </c>
    </row>
    <row r="324" spans="1:11">
      <c r="A324" s="17">
        <f t="shared" ref="A324:A387" si="20">H324+G324*100+100000</f>
        <v>106503</v>
      </c>
      <c r="B324" s="17" t="s">
        <v>12052</v>
      </c>
      <c r="C324" s="17" t="s">
        <v>13295</v>
      </c>
      <c r="D324" s="23">
        <v>33</v>
      </c>
      <c r="E324" s="23">
        <f t="shared" si="18"/>
        <v>36</v>
      </c>
      <c r="F324" s="2" t="str">
        <f>VLOOKUP(G324,city!$A$4:$D$352,4,0)</f>
        <v>徐州</v>
      </c>
      <c r="G324" s="3">
        <f t="shared" si="19"/>
        <v>65</v>
      </c>
      <c r="H324" s="3">
        <f>IF(VLOOKUP(G323,city!$K$4:$M$352,3,0)&gt;H323,H323+1,1)</f>
        <v>3</v>
      </c>
      <c r="I324" s="17" t="s">
        <v>98</v>
      </c>
      <c r="J324" s="17">
        <f t="shared" ref="J324:J387" si="21">A324</f>
        <v>106503</v>
      </c>
      <c r="K324" s="17">
        <v>-1</v>
      </c>
    </row>
    <row r="325" spans="1:11">
      <c r="A325" s="17">
        <f t="shared" si="20"/>
        <v>106504</v>
      </c>
      <c r="B325" s="17" t="s">
        <v>13426</v>
      </c>
      <c r="C325" s="17" t="s">
        <v>13297</v>
      </c>
      <c r="D325" s="23">
        <v>78</v>
      </c>
      <c r="E325" s="23">
        <f t="shared" ref="E325:E388" si="22">ROUND(D325*1.1,0)</f>
        <v>86</v>
      </c>
      <c r="F325" s="2" t="str">
        <f>VLOOKUP(G325,city!$A$4:$D$352,4,0)</f>
        <v>徐州</v>
      </c>
      <c r="G325" s="3">
        <f t="shared" ref="G325:G388" si="23">IF(H325&gt;H324,G324,G324+1)</f>
        <v>65</v>
      </c>
      <c r="H325" s="3">
        <f>IF(VLOOKUP(G324,city!$K$4:$M$352,3,0)&gt;H324,H324+1,1)</f>
        <v>4</v>
      </c>
      <c r="I325" s="17" t="s">
        <v>98</v>
      </c>
      <c r="J325" s="17">
        <f t="shared" si="21"/>
        <v>106504</v>
      </c>
      <c r="K325" s="17">
        <v>-1</v>
      </c>
    </row>
    <row r="326" spans="1:11">
      <c r="A326" s="17">
        <f t="shared" si="20"/>
        <v>106505</v>
      </c>
      <c r="B326" s="17" t="s">
        <v>13427</v>
      </c>
      <c r="C326" s="17" t="s">
        <v>13299</v>
      </c>
      <c r="D326" s="23">
        <v>29</v>
      </c>
      <c r="E326" s="23">
        <f t="shared" si="22"/>
        <v>32</v>
      </c>
      <c r="F326" s="2" t="str">
        <f>VLOOKUP(G326,city!$A$4:$D$352,4,0)</f>
        <v>徐州</v>
      </c>
      <c r="G326" s="3">
        <f t="shared" si="23"/>
        <v>65</v>
      </c>
      <c r="H326" s="3">
        <f>IF(VLOOKUP(G325,city!$K$4:$M$352,3,0)&gt;H325,H325+1,1)</f>
        <v>5</v>
      </c>
      <c r="I326" s="17" t="s">
        <v>98</v>
      </c>
      <c r="J326" s="17">
        <f t="shared" si="21"/>
        <v>106505</v>
      </c>
      <c r="K326" s="17">
        <v>-1</v>
      </c>
    </row>
    <row r="327" spans="1:11">
      <c r="A327" s="17">
        <f t="shared" si="20"/>
        <v>106601</v>
      </c>
      <c r="B327" s="17" t="s">
        <v>13428</v>
      </c>
      <c r="C327" s="17" t="s">
        <v>13301</v>
      </c>
      <c r="D327" s="23">
        <v>29</v>
      </c>
      <c r="E327" s="23">
        <f t="shared" si="22"/>
        <v>32</v>
      </c>
      <c r="F327" s="2" t="str">
        <f>VLOOKUP(G327,city!$A$4:$D$352,4,0)</f>
        <v>常州</v>
      </c>
      <c r="G327" s="3">
        <f t="shared" si="23"/>
        <v>66</v>
      </c>
      <c r="H327" s="3">
        <f>IF(VLOOKUP(G326,city!$K$4:$M$352,3,0)&gt;H326,H326+1,1)</f>
        <v>1</v>
      </c>
      <c r="I327" s="17" t="s">
        <v>99</v>
      </c>
      <c r="J327" s="17">
        <f t="shared" si="21"/>
        <v>106601</v>
      </c>
      <c r="K327" s="17">
        <v>-1</v>
      </c>
    </row>
    <row r="328" spans="1:11">
      <c r="A328" s="17">
        <f t="shared" si="20"/>
        <v>106602</v>
      </c>
      <c r="B328" s="17" t="s">
        <v>12057</v>
      </c>
      <c r="C328" s="17" t="s">
        <v>13302</v>
      </c>
      <c r="D328" s="23">
        <v>29</v>
      </c>
      <c r="E328" s="23">
        <f t="shared" si="22"/>
        <v>32</v>
      </c>
      <c r="F328" s="2" t="str">
        <f>VLOOKUP(G328,city!$A$4:$D$352,4,0)</f>
        <v>常州</v>
      </c>
      <c r="G328" s="3">
        <f t="shared" si="23"/>
        <v>66</v>
      </c>
      <c r="H328" s="3">
        <f>IF(VLOOKUP(G327,city!$K$4:$M$352,3,0)&gt;H327,H327+1,1)</f>
        <v>2</v>
      </c>
      <c r="I328" s="17" t="s">
        <v>99</v>
      </c>
      <c r="J328" s="17">
        <f t="shared" si="21"/>
        <v>106602</v>
      </c>
      <c r="K328" s="17">
        <v>-1</v>
      </c>
    </row>
    <row r="329" spans="1:11">
      <c r="A329" s="17">
        <f t="shared" si="20"/>
        <v>106603</v>
      </c>
      <c r="B329" s="17" t="s">
        <v>13429</v>
      </c>
      <c r="C329" s="17" t="s">
        <v>13304</v>
      </c>
      <c r="D329" s="23">
        <v>58</v>
      </c>
      <c r="E329" s="23">
        <f t="shared" si="22"/>
        <v>64</v>
      </c>
      <c r="F329" s="2" t="str">
        <f>VLOOKUP(G329,city!$A$4:$D$352,4,0)</f>
        <v>常州</v>
      </c>
      <c r="G329" s="3">
        <f t="shared" si="23"/>
        <v>66</v>
      </c>
      <c r="H329" s="3">
        <f>IF(VLOOKUP(G328,city!$K$4:$M$352,3,0)&gt;H328,H328+1,1)</f>
        <v>3</v>
      </c>
      <c r="I329" s="17" t="s">
        <v>99</v>
      </c>
      <c r="J329" s="17">
        <f t="shared" si="21"/>
        <v>106603</v>
      </c>
      <c r="K329" s="17">
        <v>-1</v>
      </c>
    </row>
    <row r="330" spans="1:11">
      <c r="A330" s="17">
        <f t="shared" si="20"/>
        <v>106604</v>
      </c>
      <c r="B330" s="17" t="s">
        <v>13430</v>
      </c>
      <c r="C330" s="17" t="s">
        <v>13305</v>
      </c>
      <c r="D330" s="23">
        <v>30</v>
      </c>
      <c r="E330" s="23">
        <f t="shared" si="22"/>
        <v>33</v>
      </c>
      <c r="F330" s="2" t="str">
        <f>VLOOKUP(G330,city!$A$4:$D$352,4,0)</f>
        <v>常州</v>
      </c>
      <c r="G330" s="3">
        <f t="shared" si="23"/>
        <v>66</v>
      </c>
      <c r="H330" s="3">
        <f>IF(VLOOKUP(G329,city!$K$4:$M$352,3,0)&gt;H329,H329+1,1)</f>
        <v>4</v>
      </c>
      <c r="I330" s="17" t="s">
        <v>99</v>
      </c>
      <c r="J330" s="17">
        <f t="shared" si="21"/>
        <v>106604</v>
      </c>
      <c r="K330" s="17">
        <v>-1</v>
      </c>
    </row>
    <row r="331" spans="1:11">
      <c r="A331" s="17">
        <f t="shared" si="20"/>
        <v>106605</v>
      </c>
      <c r="B331" s="17" t="s">
        <v>13431</v>
      </c>
      <c r="C331" s="17" t="s">
        <v>13307</v>
      </c>
      <c r="D331" s="23">
        <v>19</v>
      </c>
      <c r="E331" s="23">
        <f t="shared" si="22"/>
        <v>21</v>
      </c>
      <c r="F331" s="2" t="str">
        <f>VLOOKUP(G331,city!$A$4:$D$352,4,0)</f>
        <v>常州</v>
      </c>
      <c r="G331" s="3">
        <f t="shared" si="23"/>
        <v>66</v>
      </c>
      <c r="H331" s="3">
        <f>IF(VLOOKUP(G330,city!$K$4:$M$352,3,0)&gt;H330,H330+1,1)</f>
        <v>5</v>
      </c>
      <c r="I331" s="17" t="s">
        <v>99</v>
      </c>
      <c r="J331" s="17">
        <f t="shared" si="21"/>
        <v>106605</v>
      </c>
      <c r="K331" s="17">
        <v>-1</v>
      </c>
    </row>
    <row r="332" spans="1:11">
      <c r="A332" s="17">
        <f t="shared" si="20"/>
        <v>106701</v>
      </c>
      <c r="B332" s="17" t="s">
        <v>12062</v>
      </c>
      <c r="C332" s="17" t="s">
        <v>13308</v>
      </c>
      <c r="D332" s="23">
        <v>33</v>
      </c>
      <c r="E332" s="23">
        <f t="shared" si="22"/>
        <v>36</v>
      </c>
      <c r="F332" s="2" t="str">
        <f>VLOOKUP(G332,city!$A$4:$D$352,4,0)</f>
        <v>苏州</v>
      </c>
      <c r="G332" s="3">
        <f t="shared" si="23"/>
        <v>67</v>
      </c>
      <c r="H332" s="3">
        <f>IF(VLOOKUP(G331,city!$K$4:$M$352,3,0)&gt;H331,H331+1,1)</f>
        <v>1</v>
      </c>
      <c r="I332" s="17" t="s">
        <v>100</v>
      </c>
      <c r="J332" s="17">
        <f t="shared" si="21"/>
        <v>106701</v>
      </c>
      <c r="K332" s="17">
        <v>-1</v>
      </c>
    </row>
    <row r="333" spans="1:11">
      <c r="A333" s="17">
        <f t="shared" si="20"/>
        <v>106702</v>
      </c>
      <c r="B333" s="17" t="s">
        <v>13432</v>
      </c>
      <c r="C333" s="17" t="s">
        <v>13310</v>
      </c>
      <c r="D333" s="23">
        <v>151</v>
      </c>
      <c r="E333" s="23">
        <f t="shared" si="22"/>
        <v>166</v>
      </c>
      <c r="F333" s="2" t="str">
        <f>VLOOKUP(G333,city!$A$4:$D$352,4,0)</f>
        <v>苏州</v>
      </c>
      <c r="G333" s="3">
        <f t="shared" si="23"/>
        <v>67</v>
      </c>
      <c r="H333" s="3">
        <f>IF(VLOOKUP(G332,city!$K$4:$M$352,3,0)&gt;H332,H332+1,1)</f>
        <v>2</v>
      </c>
      <c r="I333" s="17" t="s">
        <v>100</v>
      </c>
      <c r="J333" s="17">
        <f t="shared" si="21"/>
        <v>106702</v>
      </c>
      <c r="K333" s="17">
        <v>-1</v>
      </c>
    </row>
    <row r="334" spans="1:11">
      <c r="A334" s="17">
        <f t="shared" si="20"/>
        <v>106703</v>
      </c>
      <c r="B334" s="17" t="s">
        <v>13433</v>
      </c>
      <c r="C334" s="17" t="s">
        <v>13295</v>
      </c>
      <c r="D334" s="23">
        <v>10</v>
      </c>
      <c r="E334" s="23">
        <f t="shared" si="22"/>
        <v>11</v>
      </c>
      <c r="F334" s="2" t="str">
        <f>VLOOKUP(G334,city!$A$4:$D$352,4,0)</f>
        <v>苏州</v>
      </c>
      <c r="G334" s="3">
        <f t="shared" si="23"/>
        <v>67</v>
      </c>
      <c r="H334" s="3">
        <f>IF(VLOOKUP(G333,city!$K$4:$M$352,3,0)&gt;H333,H333+1,1)</f>
        <v>3</v>
      </c>
      <c r="I334" s="17" t="s">
        <v>100</v>
      </c>
      <c r="J334" s="17">
        <f t="shared" si="21"/>
        <v>106703</v>
      </c>
      <c r="K334" s="17">
        <v>-1</v>
      </c>
    </row>
    <row r="335" spans="1:11">
      <c r="A335" s="17">
        <f t="shared" si="20"/>
        <v>106704</v>
      </c>
      <c r="B335" s="17" t="s">
        <v>13434</v>
      </c>
      <c r="C335" s="17" t="s">
        <v>13297</v>
      </c>
      <c r="D335" s="23">
        <v>38</v>
      </c>
      <c r="E335" s="23">
        <f t="shared" si="22"/>
        <v>42</v>
      </c>
      <c r="F335" s="2" t="str">
        <f>VLOOKUP(G335,city!$A$4:$D$352,4,0)</f>
        <v>苏州</v>
      </c>
      <c r="G335" s="3">
        <f t="shared" si="23"/>
        <v>67</v>
      </c>
      <c r="H335" s="3">
        <f>IF(VLOOKUP(G334,city!$K$4:$M$352,3,0)&gt;H334,H334+1,1)</f>
        <v>4</v>
      </c>
      <c r="I335" s="17" t="s">
        <v>100</v>
      </c>
      <c r="J335" s="17">
        <f t="shared" si="21"/>
        <v>106704</v>
      </c>
      <c r="K335" s="17">
        <v>-1</v>
      </c>
    </row>
    <row r="336" spans="1:11">
      <c r="A336" s="17">
        <f t="shared" si="20"/>
        <v>106705</v>
      </c>
      <c r="B336" s="17" t="s">
        <v>13435</v>
      </c>
      <c r="C336" s="17" t="s">
        <v>13299</v>
      </c>
      <c r="D336" s="23">
        <v>25</v>
      </c>
      <c r="E336" s="23">
        <f t="shared" si="22"/>
        <v>28</v>
      </c>
      <c r="F336" s="2" t="str">
        <f>VLOOKUP(G336,city!$A$4:$D$352,4,0)</f>
        <v>苏州</v>
      </c>
      <c r="G336" s="3">
        <f t="shared" si="23"/>
        <v>67</v>
      </c>
      <c r="H336" s="3">
        <f>IF(VLOOKUP(G335,city!$K$4:$M$352,3,0)&gt;H335,H335+1,1)</f>
        <v>5</v>
      </c>
      <c r="I336" s="17" t="s">
        <v>100</v>
      </c>
      <c r="J336" s="17">
        <f t="shared" si="21"/>
        <v>106705</v>
      </c>
      <c r="K336" s="17">
        <v>-1</v>
      </c>
    </row>
    <row r="337" spans="1:11">
      <c r="A337" s="17">
        <f t="shared" si="20"/>
        <v>106801</v>
      </c>
      <c r="B337" s="17" t="s">
        <v>13436</v>
      </c>
      <c r="C337" s="17" t="s">
        <v>13301</v>
      </c>
      <c r="D337" s="23">
        <v>19</v>
      </c>
      <c r="E337" s="23">
        <f t="shared" si="22"/>
        <v>21</v>
      </c>
      <c r="F337" s="2" t="str">
        <f>VLOOKUP(G337,city!$A$4:$D$352,4,0)</f>
        <v>南通</v>
      </c>
      <c r="G337" s="3">
        <f t="shared" si="23"/>
        <v>68</v>
      </c>
      <c r="H337" s="3">
        <f>IF(VLOOKUP(G336,city!$K$4:$M$352,3,0)&gt;H336,H336+1,1)</f>
        <v>1</v>
      </c>
      <c r="I337" s="17" t="s">
        <v>101</v>
      </c>
      <c r="J337" s="17">
        <f t="shared" si="21"/>
        <v>106801</v>
      </c>
      <c r="K337" s="17">
        <v>-1</v>
      </c>
    </row>
    <row r="338" spans="1:11">
      <c r="A338" s="17">
        <f t="shared" si="20"/>
        <v>106802</v>
      </c>
      <c r="B338" s="17" t="s">
        <v>12067</v>
      </c>
      <c r="C338" s="17" t="s">
        <v>13302</v>
      </c>
      <c r="D338" s="23">
        <v>12</v>
      </c>
      <c r="E338" s="23">
        <f t="shared" si="22"/>
        <v>13</v>
      </c>
      <c r="F338" s="2" t="str">
        <f>VLOOKUP(G338,city!$A$4:$D$352,4,0)</f>
        <v>南通</v>
      </c>
      <c r="G338" s="3">
        <f t="shared" si="23"/>
        <v>68</v>
      </c>
      <c r="H338" s="3">
        <f>IF(VLOOKUP(G337,city!$K$4:$M$352,3,0)&gt;H337,H337+1,1)</f>
        <v>2</v>
      </c>
      <c r="I338" s="17" t="s">
        <v>101</v>
      </c>
      <c r="J338" s="17">
        <f t="shared" si="21"/>
        <v>106802</v>
      </c>
      <c r="K338" s="17">
        <v>-1</v>
      </c>
    </row>
    <row r="339" spans="1:11">
      <c r="A339" s="17">
        <f t="shared" si="20"/>
        <v>106803</v>
      </c>
      <c r="B339" s="17" t="s">
        <v>13437</v>
      </c>
      <c r="C339" s="17" t="s">
        <v>13304</v>
      </c>
      <c r="D339" s="23">
        <v>3000</v>
      </c>
      <c r="E339" s="23">
        <f t="shared" si="22"/>
        <v>3300</v>
      </c>
      <c r="F339" s="2" t="str">
        <f>VLOOKUP(G339,city!$A$4:$D$352,4,0)</f>
        <v>南通</v>
      </c>
      <c r="G339" s="3">
        <f t="shared" si="23"/>
        <v>68</v>
      </c>
      <c r="H339" s="3">
        <f>IF(VLOOKUP(G338,city!$K$4:$M$352,3,0)&gt;H338,H338+1,1)</f>
        <v>3</v>
      </c>
      <c r="I339" s="17" t="s">
        <v>101</v>
      </c>
      <c r="J339" s="17">
        <f t="shared" si="21"/>
        <v>106803</v>
      </c>
      <c r="K339" s="17">
        <v>-1</v>
      </c>
    </row>
    <row r="340" spans="1:11">
      <c r="A340" s="17">
        <f t="shared" si="20"/>
        <v>106804</v>
      </c>
      <c r="B340" s="17" t="s">
        <v>13438</v>
      </c>
      <c r="C340" s="17" t="s">
        <v>13305</v>
      </c>
      <c r="D340" s="23">
        <v>26</v>
      </c>
      <c r="E340" s="23">
        <f t="shared" si="22"/>
        <v>29</v>
      </c>
      <c r="F340" s="2" t="str">
        <f>VLOOKUP(G340,city!$A$4:$D$352,4,0)</f>
        <v>南通</v>
      </c>
      <c r="G340" s="3">
        <f t="shared" si="23"/>
        <v>68</v>
      </c>
      <c r="H340" s="3">
        <f>IF(VLOOKUP(G339,city!$K$4:$M$352,3,0)&gt;H339,H339+1,1)</f>
        <v>4</v>
      </c>
      <c r="I340" s="17" t="s">
        <v>101</v>
      </c>
      <c r="J340" s="17">
        <f t="shared" si="21"/>
        <v>106804</v>
      </c>
      <c r="K340" s="17">
        <v>-1</v>
      </c>
    </row>
    <row r="341" spans="1:11">
      <c r="A341" s="17">
        <f t="shared" si="20"/>
        <v>106805</v>
      </c>
      <c r="B341" s="17" t="s">
        <v>13439</v>
      </c>
      <c r="C341" s="17" t="s">
        <v>13307</v>
      </c>
      <c r="D341" s="23">
        <v>23</v>
      </c>
      <c r="E341" s="23">
        <f t="shared" si="22"/>
        <v>25</v>
      </c>
      <c r="F341" s="2" t="str">
        <f>VLOOKUP(G341,city!$A$4:$D$352,4,0)</f>
        <v>南通</v>
      </c>
      <c r="G341" s="3">
        <f t="shared" si="23"/>
        <v>68</v>
      </c>
      <c r="H341" s="3">
        <f>IF(VLOOKUP(G340,city!$K$4:$M$352,3,0)&gt;H340,H340+1,1)</f>
        <v>5</v>
      </c>
      <c r="I341" s="17" t="s">
        <v>101</v>
      </c>
      <c r="J341" s="17">
        <f t="shared" si="21"/>
        <v>106805</v>
      </c>
      <c r="K341" s="17">
        <v>-1</v>
      </c>
    </row>
    <row r="342" spans="1:11">
      <c r="A342" s="17">
        <f t="shared" si="20"/>
        <v>106901</v>
      </c>
      <c r="B342" s="17" t="s">
        <v>13440</v>
      </c>
      <c r="C342" s="17" t="s">
        <v>13308</v>
      </c>
      <c r="D342" s="23">
        <v>15</v>
      </c>
      <c r="E342" s="23">
        <f t="shared" si="22"/>
        <v>17</v>
      </c>
      <c r="F342" s="2" t="str">
        <f>VLOOKUP(G342,city!$A$4:$D$352,4,0)</f>
        <v>连云港</v>
      </c>
      <c r="G342" s="3">
        <f t="shared" si="23"/>
        <v>69</v>
      </c>
      <c r="H342" s="3">
        <f>IF(VLOOKUP(G341,city!$K$4:$M$352,3,0)&gt;H341,H341+1,1)</f>
        <v>1</v>
      </c>
      <c r="I342" s="17" t="s">
        <v>102</v>
      </c>
      <c r="J342" s="17">
        <f t="shared" si="21"/>
        <v>106901</v>
      </c>
      <c r="K342" s="17">
        <v>-1</v>
      </c>
    </row>
    <row r="343" spans="1:11">
      <c r="A343" s="17">
        <f t="shared" si="20"/>
        <v>106902</v>
      </c>
      <c r="B343" s="17" t="s">
        <v>13441</v>
      </c>
      <c r="C343" s="17" t="s">
        <v>13310</v>
      </c>
      <c r="D343" s="23">
        <v>45</v>
      </c>
      <c r="E343" s="23">
        <f t="shared" si="22"/>
        <v>50</v>
      </c>
      <c r="F343" s="2" t="str">
        <f>VLOOKUP(G343,city!$A$4:$D$352,4,0)</f>
        <v>连云港</v>
      </c>
      <c r="G343" s="3">
        <f t="shared" si="23"/>
        <v>69</v>
      </c>
      <c r="H343" s="3">
        <f>IF(VLOOKUP(G342,city!$K$4:$M$352,3,0)&gt;H342,H342+1,1)</f>
        <v>2</v>
      </c>
      <c r="I343" s="17" t="s">
        <v>102</v>
      </c>
      <c r="J343" s="17">
        <f t="shared" si="21"/>
        <v>106902</v>
      </c>
      <c r="K343" s="17">
        <v>-1</v>
      </c>
    </row>
    <row r="344" spans="1:11">
      <c r="A344" s="17">
        <f t="shared" si="20"/>
        <v>106903</v>
      </c>
      <c r="B344" s="17" t="s">
        <v>12072</v>
      </c>
      <c r="C344" s="17" t="s">
        <v>13295</v>
      </c>
      <c r="D344" s="23">
        <v>11</v>
      </c>
      <c r="E344" s="23">
        <f t="shared" si="22"/>
        <v>12</v>
      </c>
      <c r="F344" s="2" t="str">
        <f>VLOOKUP(G344,city!$A$4:$D$352,4,0)</f>
        <v>连云港</v>
      </c>
      <c r="G344" s="3">
        <f t="shared" si="23"/>
        <v>69</v>
      </c>
      <c r="H344" s="3">
        <f>IF(VLOOKUP(G343,city!$K$4:$M$352,3,0)&gt;H343,H343+1,1)</f>
        <v>3</v>
      </c>
      <c r="I344" s="17" t="s">
        <v>102</v>
      </c>
      <c r="J344" s="17">
        <f t="shared" si="21"/>
        <v>106903</v>
      </c>
      <c r="K344" s="17">
        <v>-1</v>
      </c>
    </row>
    <row r="345" spans="1:11">
      <c r="A345" s="17">
        <f t="shared" si="20"/>
        <v>106904</v>
      </c>
      <c r="B345" s="17" t="s">
        <v>13442</v>
      </c>
      <c r="C345" s="17" t="s">
        <v>13297</v>
      </c>
      <c r="D345" s="23">
        <v>4</v>
      </c>
      <c r="E345" s="23">
        <f t="shared" si="22"/>
        <v>4</v>
      </c>
      <c r="F345" s="2" t="str">
        <f>VLOOKUP(G345,city!$A$4:$D$352,4,0)</f>
        <v>连云港</v>
      </c>
      <c r="G345" s="3">
        <f t="shared" si="23"/>
        <v>69</v>
      </c>
      <c r="H345" s="3">
        <f>IF(VLOOKUP(G344,city!$K$4:$M$352,3,0)&gt;H344,H344+1,1)</f>
        <v>4</v>
      </c>
      <c r="I345" s="17" t="s">
        <v>102</v>
      </c>
      <c r="J345" s="17">
        <f t="shared" si="21"/>
        <v>106904</v>
      </c>
      <c r="K345" s="17">
        <v>-1</v>
      </c>
    </row>
    <row r="346" spans="1:11">
      <c r="A346" s="17">
        <f t="shared" si="20"/>
        <v>106905</v>
      </c>
      <c r="B346" s="17" t="s">
        <v>13443</v>
      </c>
      <c r="C346" s="17" t="s">
        <v>13299</v>
      </c>
      <c r="D346" s="23">
        <v>12</v>
      </c>
      <c r="E346" s="23">
        <f t="shared" si="22"/>
        <v>13</v>
      </c>
      <c r="F346" s="2" t="str">
        <f>VLOOKUP(G346,city!$A$4:$D$352,4,0)</f>
        <v>连云港</v>
      </c>
      <c r="G346" s="3">
        <f t="shared" si="23"/>
        <v>69</v>
      </c>
      <c r="H346" s="3">
        <f>IF(VLOOKUP(G345,city!$K$4:$M$352,3,0)&gt;H345,H345+1,1)</f>
        <v>5</v>
      </c>
      <c r="I346" s="17" t="s">
        <v>102</v>
      </c>
      <c r="J346" s="17">
        <f t="shared" si="21"/>
        <v>106905</v>
      </c>
      <c r="K346" s="17">
        <v>-1</v>
      </c>
    </row>
    <row r="347" spans="1:11">
      <c r="A347" s="17">
        <f t="shared" si="20"/>
        <v>107001</v>
      </c>
      <c r="B347" s="17" t="s">
        <v>13444</v>
      </c>
      <c r="C347" s="17" t="s">
        <v>13301</v>
      </c>
      <c r="D347" s="23">
        <v>68</v>
      </c>
      <c r="E347" s="23">
        <f t="shared" si="22"/>
        <v>75</v>
      </c>
      <c r="F347" s="2" t="str">
        <f>VLOOKUP(G347,city!$A$4:$D$352,4,0)</f>
        <v>淮安</v>
      </c>
      <c r="G347" s="3">
        <f t="shared" si="23"/>
        <v>70</v>
      </c>
      <c r="H347" s="3">
        <f>IF(VLOOKUP(G346,city!$K$4:$M$352,3,0)&gt;H346,H346+1,1)</f>
        <v>1</v>
      </c>
      <c r="I347" s="17" t="s">
        <v>103</v>
      </c>
      <c r="J347" s="17">
        <f t="shared" si="21"/>
        <v>107001</v>
      </c>
      <c r="K347" s="17">
        <v>-1</v>
      </c>
    </row>
    <row r="348" spans="1:11">
      <c r="A348" s="17">
        <f t="shared" si="20"/>
        <v>107002</v>
      </c>
      <c r="B348" s="17" t="s">
        <v>13445</v>
      </c>
      <c r="C348" s="17" t="s">
        <v>13302</v>
      </c>
      <c r="D348" s="23">
        <v>25</v>
      </c>
      <c r="E348" s="23">
        <f t="shared" si="22"/>
        <v>28</v>
      </c>
      <c r="F348" s="2" t="str">
        <f>VLOOKUP(G348,city!$A$4:$D$352,4,0)</f>
        <v>淮安</v>
      </c>
      <c r="G348" s="3">
        <f t="shared" si="23"/>
        <v>70</v>
      </c>
      <c r="H348" s="3">
        <f>IF(VLOOKUP(G347,city!$K$4:$M$352,3,0)&gt;H347,H347+1,1)</f>
        <v>2</v>
      </c>
      <c r="I348" s="17" t="s">
        <v>103</v>
      </c>
      <c r="J348" s="17">
        <f t="shared" si="21"/>
        <v>107002</v>
      </c>
      <c r="K348" s="17">
        <v>-1</v>
      </c>
    </row>
    <row r="349" spans="1:11">
      <c r="A349" s="17">
        <f t="shared" si="20"/>
        <v>107003</v>
      </c>
      <c r="B349" s="17" t="s">
        <v>12077</v>
      </c>
      <c r="C349" s="17" t="s">
        <v>13304</v>
      </c>
      <c r="D349" s="23">
        <v>58</v>
      </c>
      <c r="E349" s="23">
        <f t="shared" si="22"/>
        <v>64</v>
      </c>
      <c r="F349" s="2" t="str">
        <f>VLOOKUP(G349,city!$A$4:$D$352,4,0)</f>
        <v>淮安</v>
      </c>
      <c r="G349" s="3">
        <f t="shared" si="23"/>
        <v>70</v>
      </c>
      <c r="H349" s="3">
        <f>IF(VLOOKUP(G348,city!$K$4:$M$352,3,0)&gt;H348,H348+1,1)</f>
        <v>3</v>
      </c>
      <c r="I349" s="17" t="s">
        <v>103</v>
      </c>
      <c r="J349" s="17">
        <f t="shared" si="21"/>
        <v>107003</v>
      </c>
      <c r="K349" s="17">
        <v>-1</v>
      </c>
    </row>
    <row r="350" spans="1:11">
      <c r="A350" s="17">
        <f t="shared" si="20"/>
        <v>107004</v>
      </c>
      <c r="B350" s="17" t="s">
        <v>13446</v>
      </c>
      <c r="C350" s="17" t="s">
        <v>13305</v>
      </c>
      <c r="D350" s="23">
        <v>18</v>
      </c>
      <c r="E350" s="23">
        <f t="shared" si="22"/>
        <v>20</v>
      </c>
      <c r="F350" s="2" t="str">
        <f>VLOOKUP(G350,city!$A$4:$D$352,4,0)</f>
        <v>淮安</v>
      </c>
      <c r="G350" s="3">
        <f t="shared" si="23"/>
        <v>70</v>
      </c>
      <c r="H350" s="3">
        <f>IF(VLOOKUP(G349,city!$K$4:$M$352,3,0)&gt;H349,H349+1,1)</f>
        <v>4</v>
      </c>
      <c r="I350" s="17" t="s">
        <v>103</v>
      </c>
      <c r="J350" s="17">
        <f t="shared" si="21"/>
        <v>107004</v>
      </c>
      <c r="K350" s="17">
        <v>-1</v>
      </c>
    </row>
    <row r="351" spans="1:11">
      <c r="A351" s="17">
        <f t="shared" si="20"/>
        <v>107005</v>
      </c>
      <c r="B351" s="17" t="s">
        <v>13447</v>
      </c>
      <c r="C351" s="17" t="s">
        <v>13307</v>
      </c>
      <c r="D351" s="23">
        <v>57</v>
      </c>
      <c r="E351" s="23">
        <f t="shared" si="22"/>
        <v>63</v>
      </c>
      <c r="F351" s="2" t="str">
        <f>VLOOKUP(G351,city!$A$4:$D$352,4,0)</f>
        <v>淮安</v>
      </c>
      <c r="G351" s="3">
        <f t="shared" si="23"/>
        <v>70</v>
      </c>
      <c r="H351" s="3">
        <f>IF(VLOOKUP(G350,city!$K$4:$M$352,3,0)&gt;H350,H350+1,1)</f>
        <v>5</v>
      </c>
      <c r="I351" s="17" t="s">
        <v>103</v>
      </c>
      <c r="J351" s="17">
        <f t="shared" si="21"/>
        <v>107005</v>
      </c>
      <c r="K351" s="17">
        <v>-1</v>
      </c>
    </row>
    <row r="352" spans="1:11">
      <c r="A352" s="17">
        <f t="shared" si="20"/>
        <v>107101</v>
      </c>
      <c r="B352" s="17" t="s">
        <v>12082</v>
      </c>
      <c r="C352" s="17" t="s">
        <v>13308</v>
      </c>
      <c r="D352" s="23">
        <v>46</v>
      </c>
      <c r="E352" s="23">
        <f t="shared" si="22"/>
        <v>51</v>
      </c>
      <c r="F352" s="2" t="str">
        <f>VLOOKUP(G352,city!$A$4:$D$352,4,0)</f>
        <v>盐城</v>
      </c>
      <c r="G352" s="3">
        <f t="shared" si="23"/>
        <v>71</v>
      </c>
      <c r="H352" s="3">
        <f>IF(VLOOKUP(G351,city!$K$4:$M$352,3,0)&gt;H351,H351+1,1)</f>
        <v>1</v>
      </c>
      <c r="I352" s="17" t="s">
        <v>104</v>
      </c>
      <c r="J352" s="17">
        <f t="shared" si="21"/>
        <v>107101</v>
      </c>
      <c r="K352" s="17">
        <v>-1</v>
      </c>
    </row>
    <row r="353" spans="1:11">
      <c r="A353" s="17">
        <f t="shared" si="20"/>
        <v>107102</v>
      </c>
      <c r="B353" s="17" t="s">
        <v>13448</v>
      </c>
      <c r="C353" s="17" t="s">
        <v>13310</v>
      </c>
      <c r="D353" s="23">
        <v>21</v>
      </c>
      <c r="E353" s="23">
        <f t="shared" si="22"/>
        <v>23</v>
      </c>
      <c r="F353" s="2" t="str">
        <f>VLOOKUP(G353,city!$A$4:$D$352,4,0)</f>
        <v>盐城</v>
      </c>
      <c r="G353" s="3">
        <f t="shared" si="23"/>
        <v>71</v>
      </c>
      <c r="H353" s="3">
        <f>IF(VLOOKUP(G352,city!$K$4:$M$352,3,0)&gt;H352,H352+1,1)</f>
        <v>2</v>
      </c>
      <c r="I353" s="17" t="s">
        <v>104</v>
      </c>
      <c r="J353" s="17">
        <f t="shared" si="21"/>
        <v>107102</v>
      </c>
      <c r="K353" s="17">
        <v>-1</v>
      </c>
    </row>
    <row r="354" spans="1:11">
      <c r="A354" s="17">
        <f t="shared" si="20"/>
        <v>107103</v>
      </c>
      <c r="B354" s="17" t="s">
        <v>13449</v>
      </c>
      <c r="C354" s="17" t="s">
        <v>13295</v>
      </c>
      <c r="D354" s="23">
        <v>15</v>
      </c>
      <c r="E354" s="23">
        <f t="shared" si="22"/>
        <v>17</v>
      </c>
      <c r="F354" s="2" t="str">
        <f>VLOOKUP(G354,city!$A$4:$D$352,4,0)</f>
        <v>盐城</v>
      </c>
      <c r="G354" s="3">
        <f t="shared" si="23"/>
        <v>71</v>
      </c>
      <c r="H354" s="3">
        <f>IF(VLOOKUP(G353,city!$K$4:$M$352,3,0)&gt;H353,H353+1,1)</f>
        <v>3</v>
      </c>
      <c r="I354" s="17" t="s">
        <v>104</v>
      </c>
      <c r="J354" s="17">
        <f t="shared" si="21"/>
        <v>107103</v>
      </c>
      <c r="K354" s="17">
        <v>-1</v>
      </c>
    </row>
    <row r="355" spans="1:11">
      <c r="A355" s="17">
        <f t="shared" si="20"/>
        <v>107104</v>
      </c>
      <c r="B355" s="17" t="s">
        <v>13450</v>
      </c>
      <c r="C355" s="17" t="s">
        <v>13297</v>
      </c>
      <c r="D355" s="23">
        <v>108</v>
      </c>
      <c r="E355" s="23">
        <f t="shared" si="22"/>
        <v>119</v>
      </c>
      <c r="F355" s="2" t="str">
        <f>VLOOKUP(G355,city!$A$4:$D$352,4,0)</f>
        <v>盐城</v>
      </c>
      <c r="G355" s="3">
        <f t="shared" si="23"/>
        <v>71</v>
      </c>
      <c r="H355" s="3">
        <f>IF(VLOOKUP(G354,city!$K$4:$M$352,3,0)&gt;H354,H354+1,1)</f>
        <v>4</v>
      </c>
      <c r="I355" s="17" t="s">
        <v>104</v>
      </c>
      <c r="J355" s="17">
        <f t="shared" si="21"/>
        <v>107104</v>
      </c>
      <c r="K355" s="17">
        <v>-1</v>
      </c>
    </row>
    <row r="356" spans="1:11">
      <c r="A356" s="17">
        <f t="shared" si="20"/>
        <v>107105</v>
      </c>
      <c r="B356" s="17" t="s">
        <v>13451</v>
      </c>
      <c r="C356" s="17" t="s">
        <v>13299</v>
      </c>
      <c r="D356" s="23">
        <v>15</v>
      </c>
      <c r="E356" s="23">
        <f t="shared" si="22"/>
        <v>17</v>
      </c>
      <c r="F356" s="2" t="str">
        <f>VLOOKUP(G356,city!$A$4:$D$352,4,0)</f>
        <v>盐城</v>
      </c>
      <c r="G356" s="3">
        <f t="shared" si="23"/>
        <v>71</v>
      </c>
      <c r="H356" s="3">
        <f>IF(VLOOKUP(G355,city!$K$4:$M$352,3,0)&gt;H355,H355+1,1)</f>
        <v>5</v>
      </c>
      <c r="I356" s="17" t="s">
        <v>104</v>
      </c>
      <c r="J356" s="17">
        <f t="shared" si="21"/>
        <v>107105</v>
      </c>
      <c r="K356" s="17">
        <v>-1</v>
      </c>
    </row>
    <row r="357" spans="1:11">
      <c r="A357" s="17">
        <f t="shared" si="20"/>
        <v>107201</v>
      </c>
      <c r="B357" s="17" t="s">
        <v>13452</v>
      </c>
      <c r="C357" s="17" t="s">
        <v>13301</v>
      </c>
      <c r="D357" s="23">
        <v>19</v>
      </c>
      <c r="E357" s="23">
        <f t="shared" si="22"/>
        <v>21</v>
      </c>
      <c r="F357" s="2" t="str">
        <f>VLOOKUP(G357,city!$A$4:$D$352,4,0)</f>
        <v>扬州</v>
      </c>
      <c r="G357" s="3">
        <f t="shared" si="23"/>
        <v>72</v>
      </c>
      <c r="H357" s="3">
        <f>IF(VLOOKUP(G356,city!$K$4:$M$352,3,0)&gt;H356,H356+1,1)</f>
        <v>1</v>
      </c>
      <c r="I357" s="17" t="s">
        <v>105</v>
      </c>
      <c r="J357" s="17">
        <f t="shared" si="21"/>
        <v>107201</v>
      </c>
      <c r="K357" s="17">
        <v>-1</v>
      </c>
    </row>
    <row r="358" spans="1:11">
      <c r="A358" s="17">
        <f t="shared" si="20"/>
        <v>107202</v>
      </c>
      <c r="B358" s="17" t="s">
        <v>13453</v>
      </c>
      <c r="C358" s="17" t="s">
        <v>13302</v>
      </c>
      <c r="D358" s="23">
        <v>11</v>
      </c>
      <c r="E358" s="23">
        <f t="shared" si="22"/>
        <v>12</v>
      </c>
      <c r="F358" s="2" t="str">
        <f>VLOOKUP(G358,city!$A$4:$D$352,4,0)</f>
        <v>扬州</v>
      </c>
      <c r="G358" s="3">
        <f t="shared" si="23"/>
        <v>72</v>
      </c>
      <c r="H358" s="3">
        <f>IF(VLOOKUP(G357,city!$K$4:$M$352,3,0)&gt;H357,H357+1,1)</f>
        <v>2</v>
      </c>
      <c r="I358" s="17" t="s">
        <v>105</v>
      </c>
      <c r="J358" s="17">
        <f t="shared" si="21"/>
        <v>107202</v>
      </c>
      <c r="K358" s="17">
        <v>-1</v>
      </c>
    </row>
    <row r="359" spans="1:11">
      <c r="A359" s="17">
        <f t="shared" si="20"/>
        <v>107203</v>
      </c>
      <c r="B359" s="17" t="s">
        <v>12087</v>
      </c>
      <c r="C359" s="17" t="s">
        <v>13304</v>
      </c>
      <c r="D359" s="23">
        <v>25</v>
      </c>
      <c r="E359" s="23">
        <f t="shared" si="22"/>
        <v>28</v>
      </c>
      <c r="F359" s="2" t="str">
        <f>VLOOKUP(G359,city!$A$4:$D$352,4,0)</f>
        <v>扬州</v>
      </c>
      <c r="G359" s="3">
        <f t="shared" si="23"/>
        <v>72</v>
      </c>
      <c r="H359" s="3">
        <f>IF(VLOOKUP(G358,city!$K$4:$M$352,3,0)&gt;H358,H358+1,1)</f>
        <v>3</v>
      </c>
      <c r="I359" s="17" t="s">
        <v>105</v>
      </c>
      <c r="J359" s="17">
        <f t="shared" si="21"/>
        <v>107203</v>
      </c>
      <c r="K359" s="17">
        <v>-1</v>
      </c>
    </row>
    <row r="360" spans="1:11">
      <c r="A360" s="17">
        <f t="shared" si="20"/>
        <v>107204</v>
      </c>
      <c r="B360" s="17" t="s">
        <v>13454</v>
      </c>
      <c r="C360" s="17" t="s">
        <v>13305</v>
      </c>
      <c r="D360" s="23">
        <v>37</v>
      </c>
      <c r="E360" s="23">
        <f t="shared" si="22"/>
        <v>41</v>
      </c>
      <c r="F360" s="2" t="str">
        <f>VLOOKUP(G360,city!$A$4:$D$352,4,0)</f>
        <v>扬州</v>
      </c>
      <c r="G360" s="3">
        <f t="shared" si="23"/>
        <v>72</v>
      </c>
      <c r="H360" s="3">
        <f>IF(VLOOKUP(G359,city!$K$4:$M$352,3,0)&gt;H359,H359+1,1)</f>
        <v>4</v>
      </c>
      <c r="I360" s="17" t="s">
        <v>105</v>
      </c>
      <c r="J360" s="17">
        <f t="shared" si="21"/>
        <v>107204</v>
      </c>
      <c r="K360" s="17">
        <v>-1</v>
      </c>
    </row>
    <row r="361" spans="1:11">
      <c r="A361" s="17">
        <f t="shared" si="20"/>
        <v>107205</v>
      </c>
      <c r="B361" s="17" t="s">
        <v>13455</v>
      </c>
      <c r="C361" s="17" t="s">
        <v>13307</v>
      </c>
      <c r="D361" s="23">
        <v>4</v>
      </c>
      <c r="E361" s="23">
        <f t="shared" si="22"/>
        <v>4</v>
      </c>
      <c r="F361" s="2" t="str">
        <f>VLOOKUP(G361,city!$A$4:$D$352,4,0)</f>
        <v>扬州</v>
      </c>
      <c r="G361" s="3">
        <f t="shared" si="23"/>
        <v>72</v>
      </c>
      <c r="H361" s="3">
        <f>IF(VLOOKUP(G360,city!$K$4:$M$352,3,0)&gt;H360,H360+1,1)</f>
        <v>5</v>
      </c>
      <c r="I361" s="17" t="s">
        <v>105</v>
      </c>
      <c r="J361" s="17">
        <f t="shared" si="21"/>
        <v>107205</v>
      </c>
      <c r="K361" s="17">
        <v>-1</v>
      </c>
    </row>
    <row r="362" spans="1:11">
      <c r="A362" s="17">
        <f t="shared" si="20"/>
        <v>107301</v>
      </c>
      <c r="B362" s="17" t="s">
        <v>13456</v>
      </c>
      <c r="C362" s="17" t="s">
        <v>13308</v>
      </c>
      <c r="D362" s="23">
        <v>10</v>
      </c>
      <c r="E362" s="23">
        <f t="shared" si="22"/>
        <v>11</v>
      </c>
      <c r="F362" s="2" t="str">
        <f>VLOOKUP(G362,city!$A$4:$D$352,4,0)</f>
        <v>镇江</v>
      </c>
      <c r="G362" s="3">
        <f t="shared" si="23"/>
        <v>73</v>
      </c>
      <c r="H362" s="3">
        <f>IF(VLOOKUP(G361,city!$K$4:$M$352,3,0)&gt;H361,H361+1,1)</f>
        <v>1</v>
      </c>
      <c r="I362" s="17" t="s">
        <v>106</v>
      </c>
      <c r="J362" s="17">
        <f t="shared" si="21"/>
        <v>107301</v>
      </c>
      <c r="K362" s="17">
        <v>-1</v>
      </c>
    </row>
    <row r="363" spans="1:11">
      <c r="A363" s="17">
        <f t="shared" si="20"/>
        <v>107302</v>
      </c>
      <c r="B363" s="17" t="s">
        <v>12092</v>
      </c>
      <c r="C363" s="17" t="s">
        <v>13310</v>
      </c>
      <c r="D363" s="23">
        <v>25</v>
      </c>
      <c r="E363" s="23">
        <f t="shared" si="22"/>
        <v>28</v>
      </c>
      <c r="F363" s="2" t="str">
        <f>VLOOKUP(G363,city!$A$4:$D$352,4,0)</f>
        <v>镇江</v>
      </c>
      <c r="G363" s="3">
        <f t="shared" si="23"/>
        <v>73</v>
      </c>
      <c r="H363" s="3">
        <f>IF(VLOOKUP(G362,city!$K$4:$M$352,3,0)&gt;H362,H362+1,1)</f>
        <v>2</v>
      </c>
      <c r="I363" s="17" t="s">
        <v>106</v>
      </c>
      <c r="J363" s="17">
        <f t="shared" si="21"/>
        <v>107302</v>
      </c>
      <c r="K363" s="17">
        <v>-1</v>
      </c>
    </row>
    <row r="364" spans="1:11">
      <c r="A364" s="17">
        <f t="shared" si="20"/>
        <v>107303</v>
      </c>
      <c r="B364" s="17" t="s">
        <v>13457</v>
      </c>
      <c r="C364" s="17" t="s">
        <v>13295</v>
      </c>
      <c r="D364" s="23">
        <v>15</v>
      </c>
      <c r="E364" s="23">
        <f t="shared" si="22"/>
        <v>17</v>
      </c>
      <c r="F364" s="2" t="str">
        <f>VLOOKUP(G364,city!$A$4:$D$352,4,0)</f>
        <v>镇江</v>
      </c>
      <c r="G364" s="3">
        <f t="shared" si="23"/>
        <v>73</v>
      </c>
      <c r="H364" s="3">
        <f>IF(VLOOKUP(G363,city!$K$4:$M$352,3,0)&gt;H363,H363+1,1)</f>
        <v>3</v>
      </c>
      <c r="I364" s="17" t="s">
        <v>106</v>
      </c>
      <c r="J364" s="17">
        <f t="shared" si="21"/>
        <v>107303</v>
      </c>
      <c r="K364" s="17">
        <v>-1</v>
      </c>
    </row>
    <row r="365" spans="1:11">
      <c r="A365" s="17">
        <f t="shared" si="20"/>
        <v>107304</v>
      </c>
      <c r="B365" s="17" t="s">
        <v>13458</v>
      </c>
      <c r="C365" s="17" t="s">
        <v>13297</v>
      </c>
      <c r="D365" s="23">
        <v>45</v>
      </c>
      <c r="E365" s="23">
        <f t="shared" si="22"/>
        <v>50</v>
      </c>
      <c r="F365" s="2" t="str">
        <f>VLOOKUP(G365,city!$A$4:$D$352,4,0)</f>
        <v>镇江</v>
      </c>
      <c r="G365" s="3">
        <f t="shared" si="23"/>
        <v>73</v>
      </c>
      <c r="H365" s="3">
        <f>IF(VLOOKUP(G364,city!$K$4:$M$352,3,0)&gt;H364,H364+1,1)</f>
        <v>4</v>
      </c>
      <c r="I365" s="17" t="s">
        <v>106</v>
      </c>
      <c r="J365" s="17">
        <f t="shared" si="21"/>
        <v>107304</v>
      </c>
      <c r="K365" s="17">
        <v>-1</v>
      </c>
    </row>
    <row r="366" spans="1:11">
      <c r="A366" s="17">
        <f t="shared" si="20"/>
        <v>107305</v>
      </c>
      <c r="B366" s="17" t="s">
        <v>13459</v>
      </c>
      <c r="C366" s="17" t="s">
        <v>13299</v>
      </c>
      <c r="D366" s="23">
        <v>10</v>
      </c>
      <c r="E366" s="23">
        <f t="shared" si="22"/>
        <v>11</v>
      </c>
      <c r="F366" s="2" t="str">
        <f>VLOOKUP(G366,city!$A$4:$D$352,4,0)</f>
        <v>镇江</v>
      </c>
      <c r="G366" s="3">
        <f t="shared" si="23"/>
        <v>73</v>
      </c>
      <c r="H366" s="3">
        <f>IF(VLOOKUP(G365,city!$K$4:$M$352,3,0)&gt;H365,H365+1,1)</f>
        <v>5</v>
      </c>
      <c r="I366" s="17" t="s">
        <v>106</v>
      </c>
      <c r="J366" s="17">
        <f t="shared" si="21"/>
        <v>107305</v>
      </c>
      <c r="K366" s="17">
        <v>-1</v>
      </c>
    </row>
    <row r="367" spans="1:11">
      <c r="A367" s="17">
        <f t="shared" si="20"/>
        <v>107401</v>
      </c>
      <c r="B367" s="17" t="s">
        <v>13460</v>
      </c>
      <c r="C367" s="17" t="s">
        <v>13301</v>
      </c>
      <c r="D367" s="23">
        <v>24</v>
      </c>
      <c r="E367" s="23">
        <f t="shared" si="22"/>
        <v>26</v>
      </c>
      <c r="F367" s="2" t="str">
        <f>VLOOKUP(G367,city!$A$4:$D$352,4,0)</f>
        <v>泰州</v>
      </c>
      <c r="G367" s="3">
        <f t="shared" si="23"/>
        <v>74</v>
      </c>
      <c r="H367" s="3">
        <f>IF(VLOOKUP(G366,city!$K$4:$M$352,3,0)&gt;H366,H366+1,1)</f>
        <v>1</v>
      </c>
      <c r="I367" s="17" t="s">
        <v>107</v>
      </c>
      <c r="J367" s="17">
        <f t="shared" si="21"/>
        <v>107401</v>
      </c>
      <c r="K367" s="17">
        <v>-1</v>
      </c>
    </row>
    <row r="368" spans="1:11">
      <c r="A368" s="17">
        <f t="shared" si="20"/>
        <v>107402</v>
      </c>
      <c r="B368" s="17" t="s">
        <v>13461</v>
      </c>
      <c r="C368" s="17" t="s">
        <v>13302</v>
      </c>
      <c r="D368" s="23">
        <v>65</v>
      </c>
      <c r="E368" s="23">
        <f t="shared" si="22"/>
        <v>72</v>
      </c>
      <c r="F368" s="2" t="str">
        <f>VLOOKUP(G368,city!$A$4:$D$352,4,0)</f>
        <v>泰州</v>
      </c>
      <c r="G368" s="3">
        <f t="shared" si="23"/>
        <v>74</v>
      </c>
      <c r="H368" s="3">
        <f>IF(VLOOKUP(G367,city!$K$4:$M$352,3,0)&gt;H367,H367+1,1)</f>
        <v>2</v>
      </c>
      <c r="I368" s="17" t="s">
        <v>107</v>
      </c>
      <c r="J368" s="17">
        <f t="shared" si="21"/>
        <v>107402</v>
      </c>
      <c r="K368" s="17">
        <v>-1</v>
      </c>
    </row>
    <row r="369" spans="1:11">
      <c r="A369" s="17">
        <f t="shared" si="20"/>
        <v>107403</v>
      </c>
      <c r="B369" s="17" t="s">
        <v>12097</v>
      </c>
      <c r="C369" s="17" t="s">
        <v>13304</v>
      </c>
      <c r="D369" s="23">
        <v>19</v>
      </c>
      <c r="E369" s="23">
        <f t="shared" si="22"/>
        <v>21</v>
      </c>
      <c r="F369" s="2" t="str">
        <f>VLOOKUP(G369,city!$A$4:$D$352,4,0)</f>
        <v>泰州</v>
      </c>
      <c r="G369" s="3">
        <f t="shared" si="23"/>
        <v>74</v>
      </c>
      <c r="H369" s="3">
        <f>IF(VLOOKUP(G368,city!$K$4:$M$352,3,0)&gt;H368,H368+1,1)</f>
        <v>3</v>
      </c>
      <c r="I369" s="17" t="s">
        <v>107</v>
      </c>
      <c r="J369" s="17">
        <f t="shared" si="21"/>
        <v>107403</v>
      </c>
      <c r="K369" s="17">
        <v>-1</v>
      </c>
    </row>
    <row r="370" spans="1:11">
      <c r="A370" s="17">
        <f t="shared" si="20"/>
        <v>107404</v>
      </c>
      <c r="B370" s="17" t="s">
        <v>13462</v>
      </c>
      <c r="C370" s="17" t="s">
        <v>13305</v>
      </c>
      <c r="D370" s="23">
        <v>17</v>
      </c>
      <c r="E370" s="23">
        <f t="shared" si="22"/>
        <v>19</v>
      </c>
      <c r="F370" s="2" t="str">
        <f>VLOOKUP(G370,city!$A$4:$D$352,4,0)</f>
        <v>泰州</v>
      </c>
      <c r="G370" s="3">
        <f t="shared" si="23"/>
        <v>74</v>
      </c>
      <c r="H370" s="3">
        <f>IF(VLOOKUP(G369,city!$K$4:$M$352,3,0)&gt;H369,H369+1,1)</f>
        <v>4</v>
      </c>
      <c r="I370" s="17" t="s">
        <v>107</v>
      </c>
      <c r="J370" s="17">
        <f t="shared" si="21"/>
        <v>107404</v>
      </c>
      <c r="K370" s="17">
        <v>-1</v>
      </c>
    </row>
    <row r="371" spans="1:11">
      <c r="A371" s="17">
        <f t="shared" si="20"/>
        <v>107405</v>
      </c>
      <c r="B371" s="17" t="s">
        <v>13463</v>
      </c>
      <c r="C371" s="17" t="s">
        <v>13307</v>
      </c>
      <c r="D371" s="23">
        <v>15</v>
      </c>
      <c r="E371" s="23">
        <f t="shared" si="22"/>
        <v>17</v>
      </c>
      <c r="F371" s="2" t="str">
        <f>VLOOKUP(G371,city!$A$4:$D$352,4,0)</f>
        <v>泰州</v>
      </c>
      <c r="G371" s="3">
        <f t="shared" si="23"/>
        <v>74</v>
      </c>
      <c r="H371" s="3">
        <f>IF(VLOOKUP(G370,city!$K$4:$M$352,3,0)&gt;H370,H370+1,1)</f>
        <v>5</v>
      </c>
      <c r="I371" s="17" t="s">
        <v>107</v>
      </c>
      <c r="J371" s="17">
        <f t="shared" si="21"/>
        <v>107405</v>
      </c>
      <c r="K371" s="17">
        <v>-1</v>
      </c>
    </row>
    <row r="372" spans="1:11">
      <c r="A372" s="17">
        <f t="shared" si="20"/>
        <v>107501</v>
      </c>
      <c r="B372" s="17" t="s">
        <v>13464</v>
      </c>
      <c r="C372" s="17" t="s">
        <v>13308</v>
      </c>
      <c r="D372" s="23">
        <v>35</v>
      </c>
      <c r="E372" s="23">
        <f t="shared" si="22"/>
        <v>39</v>
      </c>
      <c r="F372" s="2" t="str">
        <f>VLOOKUP(G372,city!$A$4:$D$352,4,0)</f>
        <v>宿迁</v>
      </c>
      <c r="G372" s="3">
        <f t="shared" si="23"/>
        <v>75</v>
      </c>
      <c r="H372" s="3">
        <f>IF(VLOOKUP(G371,city!$K$4:$M$352,3,0)&gt;H371,H371+1,1)</f>
        <v>1</v>
      </c>
      <c r="I372" s="17" t="s">
        <v>108</v>
      </c>
      <c r="J372" s="17">
        <f t="shared" si="21"/>
        <v>107501</v>
      </c>
      <c r="K372" s="17">
        <v>-1</v>
      </c>
    </row>
    <row r="373" spans="1:11">
      <c r="A373" s="17">
        <f t="shared" si="20"/>
        <v>107502</v>
      </c>
      <c r="B373" s="17" t="s">
        <v>13465</v>
      </c>
      <c r="C373" s="17" t="s">
        <v>13310</v>
      </c>
      <c r="D373" s="23">
        <v>48</v>
      </c>
      <c r="E373" s="23">
        <f t="shared" si="22"/>
        <v>53</v>
      </c>
      <c r="F373" s="2" t="str">
        <f>VLOOKUP(G373,city!$A$4:$D$352,4,0)</f>
        <v>宿迁</v>
      </c>
      <c r="G373" s="3">
        <f t="shared" si="23"/>
        <v>75</v>
      </c>
      <c r="H373" s="3">
        <f>IF(VLOOKUP(G372,city!$K$4:$M$352,3,0)&gt;H372,H372+1,1)</f>
        <v>2</v>
      </c>
      <c r="I373" s="17" t="s">
        <v>108</v>
      </c>
      <c r="J373" s="17">
        <f t="shared" si="21"/>
        <v>107502</v>
      </c>
      <c r="K373" s="17">
        <v>-1</v>
      </c>
    </row>
    <row r="374" spans="1:11">
      <c r="A374" s="17">
        <f t="shared" si="20"/>
        <v>107503</v>
      </c>
      <c r="B374" s="17" t="s">
        <v>13466</v>
      </c>
      <c r="C374" s="17" t="s">
        <v>13295</v>
      </c>
      <c r="D374" s="23">
        <v>13</v>
      </c>
      <c r="E374" s="23">
        <f t="shared" si="22"/>
        <v>14</v>
      </c>
      <c r="F374" s="2" t="str">
        <f>VLOOKUP(G374,city!$A$4:$D$352,4,0)</f>
        <v>宿迁</v>
      </c>
      <c r="G374" s="3">
        <f t="shared" si="23"/>
        <v>75</v>
      </c>
      <c r="H374" s="3">
        <f>IF(VLOOKUP(G373,city!$K$4:$M$352,3,0)&gt;H373,H373+1,1)</f>
        <v>3</v>
      </c>
      <c r="I374" s="17" t="s">
        <v>108</v>
      </c>
      <c r="J374" s="17">
        <f t="shared" si="21"/>
        <v>107503</v>
      </c>
      <c r="K374" s="17">
        <v>-1</v>
      </c>
    </row>
    <row r="375" spans="1:11">
      <c r="A375" s="17">
        <f t="shared" si="20"/>
        <v>107504</v>
      </c>
      <c r="B375" s="17" t="s">
        <v>12102</v>
      </c>
      <c r="C375" s="17" t="s">
        <v>13297</v>
      </c>
      <c r="D375" s="23">
        <v>99</v>
      </c>
      <c r="E375" s="23">
        <f t="shared" si="22"/>
        <v>109</v>
      </c>
      <c r="F375" s="2" t="str">
        <f>VLOOKUP(G375,city!$A$4:$D$352,4,0)</f>
        <v>宿迁</v>
      </c>
      <c r="G375" s="3">
        <f t="shared" si="23"/>
        <v>75</v>
      </c>
      <c r="H375" s="3">
        <f>IF(VLOOKUP(G374,city!$K$4:$M$352,3,0)&gt;H374,H374+1,1)</f>
        <v>4</v>
      </c>
      <c r="I375" s="17" t="s">
        <v>108</v>
      </c>
      <c r="J375" s="17">
        <f t="shared" si="21"/>
        <v>107504</v>
      </c>
      <c r="K375" s="17">
        <v>-1</v>
      </c>
    </row>
    <row r="376" spans="1:11">
      <c r="A376" s="17">
        <f t="shared" si="20"/>
        <v>107505</v>
      </c>
      <c r="B376" s="17" t="s">
        <v>13467</v>
      </c>
      <c r="C376" s="17" t="s">
        <v>13299</v>
      </c>
      <c r="D376" s="23">
        <v>28</v>
      </c>
      <c r="E376" s="23">
        <f t="shared" si="22"/>
        <v>31</v>
      </c>
      <c r="F376" s="2" t="str">
        <f>VLOOKUP(G376,city!$A$4:$D$352,4,0)</f>
        <v>宿迁</v>
      </c>
      <c r="G376" s="3">
        <f t="shared" si="23"/>
        <v>75</v>
      </c>
      <c r="H376" s="3">
        <f>IF(VLOOKUP(G375,city!$K$4:$M$352,3,0)&gt;H375,H375+1,1)</f>
        <v>5</v>
      </c>
      <c r="I376" s="17" t="s">
        <v>108</v>
      </c>
      <c r="J376" s="17">
        <f t="shared" si="21"/>
        <v>107505</v>
      </c>
      <c r="K376" s="17">
        <v>-1</v>
      </c>
    </row>
    <row r="377" spans="1:11">
      <c r="A377" s="17">
        <f t="shared" si="20"/>
        <v>107601</v>
      </c>
      <c r="B377" s="17" t="s">
        <v>13468</v>
      </c>
      <c r="C377" s="17" t="s">
        <v>13301</v>
      </c>
      <c r="D377" s="23">
        <v>9</v>
      </c>
      <c r="E377" s="23">
        <f t="shared" si="22"/>
        <v>10</v>
      </c>
      <c r="F377" s="2" t="str">
        <f>VLOOKUP(G377,city!$A$4:$D$352,4,0)</f>
        <v>杭州</v>
      </c>
      <c r="G377" s="3">
        <f t="shared" si="23"/>
        <v>76</v>
      </c>
      <c r="H377" s="3">
        <f>IF(VLOOKUP(G376,city!$K$4:$M$352,3,0)&gt;H376,H376+1,1)</f>
        <v>1</v>
      </c>
      <c r="I377" s="17" t="s">
        <v>110</v>
      </c>
      <c r="J377" s="17">
        <f t="shared" si="21"/>
        <v>107601</v>
      </c>
      <c r="K377" s="17">
        <v>-1</v>
      </c>
    </row>
    <row r="378" spans="1:11">
      <c r="A378" s="17">
        <f t="shared" si="20"/>
        <v>107602</v>
      </c>
      <c r="B378" s="17" t="s">
        <v>11544</v>
      </c>
      <c r="C378" s="17" t="s">
        <v>13302</v>
      </c>
      <c r="D378" s="23">
        <v>9</v>
      </c>
      <c r="E378" s="23">
        <f t="shared" si="22"/>
        <v>10</v>
      </c>
      <c r="F378" s="2" t="str">
        <f>VLOOKUP(G378,city!$A$4:$D$352,4,0)</f>
        <v>杭州</v>
      </c>
      <c r="G378" s="3">
        <f t="shared" si="23"/>
        <v>76</v>
      </c>
      <c r="H378" s="3">
        <f>IF(VLOOKUP(G377,city!$K$4:$M$352,3,0)&gt;H377,H377+1,1)</f>
        <v>2</v>
      </c>
      <c r="I378" s="17" t="s">
        <v>110</v>
      </c>
      <c r="J378" s="17">
        <f t="shared" si="21"/>
        <v>107602</v>
      </c>
      <c r="K378" s="17">
        <v>-1</v>
      </c>
    </row>
    <row r="379" spans="1:11">
      <c r="A379" s="17">
        <f t="shared" si="20"/>
        <v>107603</v>
      </c>
      <c r="B379" s="17" t="s">
        <v>11542</v>
      </c>
      <c r="C379" s="17" t="s">
        <v>13304</v>
      </c>
      <c r="D379" s="23">
        <v>20</v>
      </c>
      <c r="E379" s="23">
        <f t="shared" si="22"/>
        <v>22</v>
      </c>
      <c r="F379" s="2" t="str">
        <f>VLOOKUP(G379,city!$A$4:$D$352,4,0)</f>
        <v>杭州</v>
      </c>
      <c r="G379" s="3">
        <f t="shared" si="23"/>
        <v>76</v>
      </c>
      <c r="H379" s="3">
        <f>IF(VLOOKUP(G378,city!$K$4:$M$352,3,0)&gt;H378,H378+1,1)</f>
        <v>3</v>
      </c>
      <c r="I379" s="17" t="s">
        <v>110</v>
      </c>
      <c r="J379" s="17">
        <f t="shared" si="21"/>
        <v>107603</v>
      </c>
      <c r="K379" s="17">
        <v>-1</v>
      </c>
    </row>
    <row r="380" spans="1:11">
      <c r="A380" s="17">
        <f t="shared" si="20"/>
        <v>107604</v>
      </c>
      <c r="B380" s="17" t="s">
        <v>11547</v>
      </c>
      <c r="C380" s="17" t="s">
        <v>13305</v>
      </c>
      <c r="D380" s="23">
        <v>98</v>
      </c>
      <c r="E380" s="23">
        <f t="shared" si="22"/>
        <v>108</v>
      </c>
      <c r="F380" s="2" t="str">
        <f>VLOOKUP(G380,city!$A$4:$D$352,4,0)</f>
        <v>杭州</v>
      </c>
      <c r="G380" s="3">
        <f t="shared" si="23"/>
        <v>76</v>
      </c>
      <c r="H380" s="3">
        <f>IF(VLOOKUP(G379,city!$K$4:$M$352,3,0)&gt;H379,H379+1,1)</f>
        <v>4</v>
      </c>
      <c r="I380" s="17" t="s">
        <v>110</v>
      </c>
      <c r="J380" s="17">
        <f t="shared" si="21"/>
        <v>107604</v>
      </c>
      <c r="K380" s="17">
        <v>-1</v>
      </c>
    </row>
    <row r="381" spans="1:11">
      <c r="A381" s="17">
        <f t="shared" si="20"/>
        <v>107605</v>
      </c>
      <c r="B381" s="17" t="s">
        <v>13469</v>
      </c>
      <c r="C381" s="17" t="s">
        <v>13307</v>
      </c>
      <c r="D381" s="23">
        <v>16</v>
      </c>
      <c r="E381" s="23">
        <f t="shared" si="22"/>
        <v>18</v>
      </c>
      <c r="F381" s="2" t="str">
        <f>VLOOKUP(G381,city!$A$4:$D$352,4,0)</f>
        <v>杭州</v>
      </c>
      <c r="G381" s="3">
        <f t="shared" si="23"/>
        <v>76</v>
      </c>
      <c r="H381" s="3">
        <f>IF(VLOOKUP(G380,city!$K$4:$M$352,3,0)&gt;H380,H380+1,1)</f>
        <v>5</v>
      </c>
      <c r="I381" s="17" t="s">
        <v>110</v>
      </c>
      <c r="J381" s="17">
        <f t="shared" si="21"/>
        <v>107605</v>
      </c>
      <c r="K381" s="17">
        <v>-1</v>
      </c>
    </row>
    <row r="382" spans="1:11">
      <c r="A382" s="17">
        <f t="shared" si="20"/>
        <v>107701</v>
      </c>
      <c r="B382" s="17" t="s">
        <v>11549</v>
      </c>
      <c r="C382" s="17" t="s">
        <v>13308</v>
      </c>
      <c r="D382" s="23">
        <v>30</v>
      </c>
      <c r="E382" s="23">
        <f t="shared" si="22"/>
        <v>33</v>
      </c>
      <c r="F382" s="2" t="str">
        <f>VLOOKUP(G382,city!$A$4:$D$352,4,0)</f>
        <v>宁波</v>
      </c>
      <c r="G382" s="3">
        <f t="shared" si="23"/>
        <v>77</v>
      </c>
      <c r="H382" s="3">
        <f>IF(VLOOKUP(G381,city!$K$4:$M$352,3,0)&gt;H381,H381+1,1)</f>
        <v>1</v>
      </c>
      <c r="I382" s="17" t="s">
        <v>111</v>
      </c>
      <c r="J382" s="17">
        <f t="shared" si="21"/>
        <v>107701</v>
      </c>
      <c r="K382" s="17">
        <v>-1</v>
      </c>
    </row>
    <row r="383" spans="1:11">
      <c r="A383" s="17">
        <f t="shared" si="20"/>
        <v>107702</v>
      </c>
      <c r="B383" s="17" t="s">
        <v>11552</v>
      </c>
      <c r="C383" s="17" t="s">
        <v>13310</v>
      </c>
      <c r="D383" s="23">
        <v>15</v>
      </c>
      <c r="E383" s="23">
        <f t="shared" si="22"/>
        <v>17</v>
      </c>
      <c r="F383" s="2" t="str">
        <f>VLOOKUP(G383,city!$A$4:$D$352,4,0)</f>
        <v>宁波</v>
      </c>
      <c r="G383" s="3">
        <f t="shared" si="23"/>
        <v>77</v>
      </c>
      <c r="H383" s="3">
        <f>IF(VLOOKUP(G382,city!$K$4:$M$352,3,0)&gt;H382,H382+1,1)</f>
        <v>2</v>
      </c>
      <c r="I383" s="17" t="s">
        <v>111</v>
      </c>
      <c r="J383" s="17">
        <f t="shared" si="21"/>
        <v>107702</v>
      </c>
      <c r="K383" s="17">
        <v>-1</v>
      </c>
    </row>
    <row r="384" spans="1:11">
      <c r="A384" s="17">
        <f t="shared" si="20"/>
        <v>107703</v>
      </c>
      <c r="B384" s="17" t="s">
        <v>13470</v>
      </c>
      <c r="C384" s="17" t="s">
        <v>13295</v>
      </c>
      <c r="D384" s="23">
        <v>138</v>
      </c>
      <c r="E384" s="23">
        <f t="shared" si="22"/>
        <v>152</v>
      </c>
      <c r="F384" s="2" t="str">
        <f>VLOOKUP(G384,city!$A$4:$D$352,4,0)</f>
        <v>宁波</v>
      </c>
      <c r="G384" s="3">
        <f t="shared" si="23"/>
        <v>77</v>
      </c>
      <c r="H384" s="3">
        <f>IF(VLOOKUP(G383,city!$K$4:$M$352,3,0)&gt;H383,H383+1,1)</f>
        <v>3</v>
      </c>
      <c r="I384" s="17" t="s">
        <v>111</v>
      </c>
      <c r="J384" s="17">
        <f t="shared" si="21"/>
        <v>107703</v>
      </c>
      <c r="K384" s="17">
        <v>-1</v>
      </c>
    </row>
    <row r="385" spans="1:11">
      <c r="A385" s="17">
        <f t="shared" si="20"/>
        <v>107704</v>
      </c>
      <c r="B385" s="17" t="s">
        <v>13471</v>
      </c>
      <c r="C385" s="17" t="s">
        <v>13297</v>
      </c>
      <c r="D385" s="23">
        <v>65</v>
      </c>
      <c r="E385" s="23">
        <f t="shared" si="22"/>
        <v>72</v>
      </c>
      <c r="F385" s="2" t="str">
        <f>VLOOKUP(G385,city!$A$4:$D$352,4,0)</f>
        <v>宁波</v>
      </c>
      <c r="G385" s="3">
        <f t="shared" si="23"/>
        <v>77</v>
      </c>
      <c r="H385" s="3">
        <f>IF(VLOOKUP(G384,city!$K$4:$M$352,3,0)&gt;H384,H384+1,1)</f>
        <v>4</v>
      </c>
      <c r="I385" s="17" t="s">
        <v>111</v>
      </c>
      <c r="J385" s="17">
        <f t="shared" si="21"/>
        <v>107704</v>
      </c>
      <c r="K385" s="17">
        <v>-1</v>
      </c>
    </row>
    <row r="386" spans="1:11">
      <c r="A386" s="17">
        <f t="shared" si="20"/>
        <v>107801</v>
      </c>
      <c r="B386" s="17" t="s">
        <v>11557</v>
      </c>
      <c r="C386" s="17" t="s">
        <v>13299</v>
      </c>
      <c r="D386" s="23">
        <v>21</v>
      </c>
      <c r="E386" s="23">
        <f t="shared" si="22"/>
        <v>23</v>
      </c>
      <c r="F386" s="2" t="str">
        <f>VLOOKUP(G386,city!$A$4:$D$352,4,0)</f>
        <v>温州</v>
      </c>
      <c r="G386" s="3">
        <f t="shared" si="23"/>
        <v>78</v>
      </c>
      <c r="H386" s="3">
        <f>IF(VLOOKUP(G385,city!$K$4:$M$352,3,0)&gt;H385,H385+1,1)</f>
        <v>1</v>
      </c>
      <c r="I386" s="17" t="s">
        <v>112</v>
      </c>
      <c r="J386" s="17">
        <f t="shared" si="21"/>
        <v>107801</v>
      </c>
      <c r="K386" s="17">
        <v>-1</v>
      </c>
    </row>
    <row r="387" spans="1:11">
      <c r="A387" s="17">
        <f t="shared" si="20"/>
        <v>107802</v>
      </c>
      <c r="B387" s="17" t="s">
        <v>11555</v>
      </c>
      <c r="C387" s="17" t="s">
        <v>13301</v>
      </c>
      <c r="D387" s="23">
        <v>4</v>
      </c>
      <c r="E387" s="23">
        <f t="shared" si="22"/>
        <v>4</v>
      </c>
      <c r="F387" s="2" t="str">
        <f>VLOOKUP(G387,city!$A$4:$D$352,4,0)</f>
        <v>温州</v>
      </c>
      <c r="G387" s="3">
        <f t="shared" si="23"/>
        <v>78</v>
      </c>
      <c r="H387" s="3">
        <f>IF(VLOOKUP(G386,city!$K$4:$M$352,3,0)&gt;H386,H386+1,1)</f>
        <v>2</v>
      </c>
      <c r="I387" s="17" t="s">
        <v>112</v>
      </c>
      <c r="J387" s="17">
        <f t="shared" si="21"/>
        <v>107802</v>
      </c>
      <c r="K387" s="17">
        <v>-1</v>
      </c>
    </row>
    <row r="388" spans="1:11">
      <c r="A388" s="17">
        <f t="shared" ref="A388:A451" si="24">H388+G388*100+100000</f>
        <v>107803</v>
      </c>
      <c r="B388" s="17" t="s">
        <v>11559</v>
      </c>
      <c r="C388" s="17" t="s">
        <v>13302</v>
      </c>
      <c r="D388" s="23">
        <v>11</v>
      </c>
      <c r="E388" s="23">
        <f t="shared" si="22"/>
        <v>12</v>
      </c>
      <c r="F388" s="2" t="str">
        <f>VLOOKUP(G388,city!$A$4:$D$352,4,0)</f>
        <v>温州</v>
      </c>
      <c r="G388" s="3">
        <f t="shared" si="23"/>
        <v>78</v>
      </c>
      <c r="H388" s="3">
        <f>IF(VLOOKUP(G387,city!$K$4:$M$352,3,0)&gt;H387,H387+1,1)</f>
        <v>3</v>
      </c>
      <c r="I388" s="17" t="s">
        <v>112</v>
      </c>
      <c r="J388" s="17">
        <f t="shared" ref="J388:J451" si="25">A388</f>
        <v>107803</v>
      </c>
      <c r="K388" s="17">
        <v>-1</v>
      </c>
    </row>
    <row r="389" spans="1:11">
      <c r="A389" s="17">
        <f t="shared" si="24"/>
        <v>107901</v>
      </c>
      <c r="B389" s="17" t="s">
        <v>11561</v>
      </c>
      <c r="C389" s="17" t="s">
        <v>13304</v>
      </c>
      <c r="D389" s="23">
        <v>20</v>
      </c>
      <c r="E389" s="23">
        <f t="shared" ref="E389:E452" si="26">ROUND(D389*1.1,0)</f>
        <v>22</v>
      </c>
      <c r="F389" s="2" t="str">
        <f>VLOOKUP(G389,city!$A$4:$D$352,4,0)</f>
        <v>绍兴</v>
      </c>
      <c r="G389" s="3">
        <f t="shared" ref="G389:G452" si="27">IF(H389&gt;H388,G388,G388+1)</f>
        <v>79</v>
      </c>
      <c r="H389" s="3">
        <f>IF(VLOOKUP(G388,city!$K$4:$M$352,3,0)&gt;H388,H388+1,1)</f>
        <v>1</v>
      </c>
      <c r="I389" s="17" t="s">
        <v>113</v>
      </c>
      <c r="J389" s="17">
        <f t="shared" si="25"/>
        <v>107901</v>
      </c>
      <c r="K389" s="17">
        <v>-1</v>
      </c>
    </row>
    <row r="390" spans="1:11">
      <c r="A390" s="17">
        <f t="shared" si="24"/>
        <v>107902</v>
      </c>
      <c r="B390" s="17" t="s">
        <v>11563</v>
      </c>
      <c r="C390" s="17" t="s">
        <v>13305</v>
      </c>
      <c r="D390" s="23">
        <v>145</v>
      </c>
      <c r="E390" s="23">
        <f t="shared" si="26"/>
        <v>160</v>
      </c>
      <c r="F390" s="2" t="str">
        <f>VLOOKUP(G390,city!$A$4:$D$352,4,0)</f>
        <v>绍兴</v>
      </c>
      <c r="G390" s="3">
        <f t="shared" si="27"/>
        <v>79</v>
      </c>
      <c r="H390" s="3">
        <f>IF(VLOOKUP(G389,city!$K$4:$M$352,3,0)&gt;H389,H389+1,1)</f>
        <v>2</v>
      </c>
      <c r="I390" s="17" t="s">
        <v>113</v>
      </c>
      <c r="J390" s="17">
        <f t="shared" si="25"/>
        <v>107902</v>
      </c>
      <c r="K390" s="17">
        <v>-1</v>
      </c>
    </row>
    <row r="391" spans="1:11">
      <c r="A391" s="17">
        <f t="shared" si="24"/>
        <v>107903</v>
      </c>
      <c r="B391" s="17" t="s">
        <v>13472</v>
      </c>
      <c r="C391" s="17" t="s">
        <v>13307</v>
      </c>
      <c r="D391" s="23">
        <v>1</v>
      </c>
      <c r="E391" s="23">
        <f t="shared" si="26"/>
        <v>1</v>
      </c>
      <c r="F391" s="2" t="str">
        <f>VLOOKUP(G391,city!$A$4:$D$352,4,0)</f>
        <v>绍兴</v>
      </c>
      <c r="G391" s="3">
        <f t="shared" si="27"/>
        <v>79</v>
      </c>
      <c r="H391" s="3">
        <f>IF(VLOOKUP(G390,city!$K$4:$M$352,3,0)&gt;H390,H390+1,1)</f>
        <v>3</v>
      </c>
      <c r="I391" s="17" t="s">
        <v>113</v>
      </c>
      <c r="J391" s="17">
        <f t="shared" si="25"/>
        <v>107903</v>
      </c>
      <c r="K391" s="17">
        <v>-1</v>
      </c>
    </row>
    <row r="392" spans="1:11">
      <c r="A392" s="17">
        <f t="shared" si="24"/>
        <v>107904</v>
      </c>
      <c r="B392" s="17" t="s">
        <v>11565</v>
      </c>
      <c r="C392" s="17" t="s">
        <v>13308</v>
      </c>
      <c r="D392" s="23">
        <v>38</v>
      </c>
      <c r="E392" s="23">
        <f t="shared" si="26"/>
        <v>42</v>
      </c>
      <c r="F392" s="2" t="str">
        <f>VLOOKUP(G392,city!$A$4:$D$352,4,0)</f>
        <v>绍兴</v>
      </c>
      <c r="G392" s="3">
        <f t="shared" si="27"/>
        <v>79</v>
      </c>
      <c r="H392" s="3">
        <f>IF(VLOOKUP(G391,city!$K$4:$M$352,3,0)&gt;H391,H391+1,1)</f>
        <v>4</v>
      </c>
      <c r="I392" s="17" t="s">
        <v>113</v>
      </c>
      <c r="J392" s="17">
        <f t="shared" si="25"/>
        <v>107904</v>
      </c>
      <c r="K392" s="17">
        <v>-1</v>
      </c>
    </row>
    <row r="393" spans="1:11">
      <c r="A393" s="17">
        <f t="shared" si="24"/>
        <v>108001</v>
      </c>
      <c r="B393" s="17" t="s">
        <v>11568</v>
      </c>
      <c r="C393" s="17" t="s">
        <v>13310</v>
      </c>
      <c r="D393" s="23">
        <v>2</v>
      </c>
      <c r="E393" s="23">
        <f t="shared" si="26"/>
        <v>2</v>
      </c>
      <c r="F393" s="2" t="str">
        <f>VLOOKUP(G393,city!$A$4:$D$352,4,0)</f>
        <v>湖州</v>
      </c>
      <c r="G393" s="3">
        <f t="shared" si="27"/>
        <v>80</v>
      </c>
      <c r="H393" s="3">
        <f>IF(VLOOKUP(G392,city!$K$4:$M$352,3,0)&gt;H392,H392+1,1)</f>
        <v>1</v>
      </c>
      <c r="I393" s="17" t="s">
        <v>114</v>
      </c>
      <c r="J393" s="17">
        <f t="shared" si="25"/>
        <v>108001</v>
      </c>
      <c r="K393" s="17">
        <v>-1</v>
      </c>
    </row>
    <row r="394" spans="1:11">
      <c r="A394" s="17">
        <f t="shared" si="24"/>
        <v>108002</v>
      </c>
      <c r="B394" s="17" t="s">
        <v>13473</v>
      </c>
      <c r="C394" s="17" t="s">
        <v>13295</v>
      </c>
      <c r="D394" s="23">
        <v>24</v>
      </c>
      <c r="E394" s="23">
        <f t="shared" si="26"/>
        <v>26</v>
      </c>
      <c r="F394" s="2" t="str">
        <f>VLOOKUP(G394,city!$A$4:$D$352,4,0)</f>
        <v>湖州</v>
      </c>
      <c r="G394" s="3">
        <f t="shared" si="27"/>
        <v>80</v>
      </c>
      <c r="H394" s="3">
        <f>IF(VLOOKUP(G393,city!$K$4:$M$352,3,0)&gt;H393,H393+1,1)</f>
        <v>2</v>
      </c>
      <c r="I394" s="17" t="s">
        <v>114</v>
      </c>
      <c r="J394" s="17">
        <f t="shared" si="25"/>
        <v>108002</v>
      </c>
      <c r="K394" s="17">
        <v>-1</v>
      </c>
    </row>
    <row r="395" spans="1:11">
      <c r="A395" s="17">
        <f t="shared" si="24"/>
        <v>108003</v>
      </c>
      <c r="B395" s="17" t="s">
        <v>11571</v>
      </c>
      <c r="C395" s="17" t="s">
        <v>13297</v>
      </c>
      <c r="D395" s="23">
        <v>28</v>
      </c>
      <c r="E395" s="23">
        <f t="shared" si="26"/>
        <v>31</v>
      </c>
      <c r="F395" s="2" t="str">
        <f>VLOOKUP(G395,city!$A$4:$D$352,4,0)</f>
        <v>湖州</v>
      </c>
      <c r="G395" s="3">
        <f t="shared" si="27"/>
        <v>80</v>
      </c>
      <c r="H395" s="3">
        <f>IF(VLOOKUP(G394,city!$K$4:$M$352,3,0)&gt;H394,H394+1,1)</f>
        <v>3</v>
      </c>
      <c r="I395" s="17" t="s">
        <v>114</v>
      </c>
      <c r="J395" s="17">
        <f t="shared" si="25"/>
        <v>108003</v>
      </c>
      <c r="K395" s="17">
        <v>-1</v>
      </c>
    </row>
    <row r="396" spans="1:11">
      <c r="A396" s="17">
        <f t="shared" si="24"/>
        <v>108101</v>
      </c>
      <c r="B396" s="17" t="s">
        <v>11578</v>
      </c>
      <c r="C396" s="17" t="s">
        <v>13299</v>
      </c>
      <c r="D396" s="23">
        <v>188</v>
      </c>
      <c r="E396" s="23">
        <f t="shared" si="26"/>
        <v>207</v>
      </c>
      <c r="F396" s="2" t="str">
        <f>VLOOKUP(G396,city!$A$4:$D$352,4,0)</f>
        <v>嘉兴</v>
      </c>
      <c r="G396" s="3">
        <f t="shared" si="27"/>
        <v>81</v>
      </c>
      <c r="H396" s="3">
        <f>IF(VLOOKUP(G395,city!$K$4:$M$352,3,0)&gt;H395,H395+1,1)</f>
        <v>1</v>
      </c>
      <c r="I396" s="17" t="s">
        <v>115</v>
      </c>
      <c r="J396" s="17">
        <f t="shared" si="25"/>
        <v>108101</v>
      </c>
      <c r="K396" s="17">
        <v>-1</v>
      </c>
    </row>
    <row r="397" spans="1:11">
      <c r="A397" s="17">
        <f t="shared" si="24"/>
        <v>108102</v>
      </c>
      <c r="B397" s="17" t="s">
        <v>11574</v>
      </c>
      <c r="C397" s="17" t="s">
        <v>13301</v>
      </c>
      <c r="D397" s="23">
        <v>1</v>
      </c>
      <c r="E397" s="23">
        <f t="shared" si="26"/>
        <v>1</v>
      </c>
      <c r="F397" s="2" t="str">
        <f>VLOOKUP(G397,city!$A$4:$D$352,4,0)</f>
        <v>嘉兴</v>
      </c>
      <c r="G397" s="3">
        <f t="shared" si="27"/>
        <v>81</v>
      </c>
      <c r="H397" s="3">
        <f>IF(VLOOKUP(G396,city!$K$4:$M$352,3,0)&gt;H396,H396+1,1)</f>
        <v>2</v>
      </c>
      <c r="I397" s="17" t="s">
        <v>115</v>
      </c>
      <c r="J397" s="17">
        <f t="shared" si="25"/>
        <v>108102</v>
      </c>
      <c r="K397" s="17">
        <v>-1</v>
      </c>
    </row>
    <row r="398" spans="1:11">
      <c r="A398" s="17">
        <f t="shared" si="24"/>
        <v>108103</v>
      </c>
      <c r="B398" s="17" t="s">
        <v>11576</v>
      </c>
      <c r="C398" s="17" t="s">
        <v>13302</v>
      </c>
      <c r="D398" s="23">
        <v>2</v>
      </c>
      <c r="E398" s="23">
        <f t="shared" si="26"/>
        <v>2</v>
      </c>
      <c r="F398" s="2" t="str">
        <f>VLOOKUP(G398,city!$A$4:$D$352,4,0)</f>
        <v>嘉兴</v>
      </c>
      <c r="G398" s="3">
        <f t="shared" si="27"/>
        <v>81</v>
      </c>
      <c r="H398" s="3">
        <f>IF(VLOOKUP(G397,city!$K$4:$M$352,3,0)&gt;H397,H397+1,1)</f>
        <v>3</v>
      </c>
      <c r="I398" s="17" t="s">
        <v>115</v>
      </c>
      <c r="J398" s="17">
        <f t="shared" si="25"/>
        <v>108103</v>
      </c>
      <c r="K398" s="17">
        <v>-1</v>
      </c>
    </row>
    <row r="399" spans="1:11">
      <c r="A399" s="17">
        <f t="shared" si="24"/>
        <v>108104</v>
      </c>
      <c r="B399" s="17" t="s">
        <v>13474</v>
      </c>
      <c r="C399" s="17" t="s">
        <v>13304</v>
      </c>
      <c r="D399" s="23">
        <v>5</v>
      </c>
      <c r="E399" s="23">
        <f t="shared" si="26"/>
        <v>6</v>
      </c>
      <c r="F399" s="2" t="str">
        <f>VLOOKUP(G399,city!$A$4:$D$352,4,0)</f>
        <v>嘉兴</v>
      </c>
      <c r="G399" s="3">
        <f t="shared" si="27"/>
        <v>81</v>
      </c>
      <c r="H399" s="3">
        <f>IF(VLOOKUP(G398,city!$K$4:$M$352,3,0)&gt;H398,H398+1,1)</f>
        <v>4</v>
      </c>
      <c r="I399" s="17" t="s">
        <v>115</v>
      </c>
      <c r="J399" s="17">
        <f t="shared" si="25"/>
        <v>108104</v>
      </c>
      <c r="K399" s="17">
        <v>-1</v>
      </c>
    </row>
    <row r="400" spans="1:11">
      <c r="A400" s="17">
        <f t="shared" si="24"/>
        <v>108201</v>
      </c>
      <c r="B400" s="17" t="s">
        <v>11583</v>
      </c>
      <c r="C400" s="17" t="s">
        <v>13305</v>
      </c>
      <c r="D400" s="23">
        <v>5</v>
      </c>
      <c r="E400" s="23">
        <f t="shared" si="26"/>
        <v>6</v>
      </c>
      <c r="F400" s="2" t="str">
        <f>VLOOKUP(G400,city!$A$4:$D$352,4,0)</f>
        <v>金华</v>
      </c>
      <c r="G400" s="3">
        <f t="shared" si="27"/>
        <v>82</v>
      </c>
      <c r="H400" s="3">
        <f>IF(VLOOKUP(G399,city!$K$4:$M$352,3,0)&gt;H399,H399+1,1)</f>
        <v>1</v>
      </c>
      <c r="I400" s="17" t="s">
        <v>116</v>
      </c>
      <c r="J400" s="17">
        <f t="shared" si="25"/>
        <v>108201</v>
      </c>
      <c r="K400" s="17">
        <v>-1</v>
      </c>
    </row>
    <row r="401" spans="1:11">
      <c r="A401" s="17">
        <f t="shared" si="24"/>
        <v>108202</v>
      </c>
      <c r="B401" s="17" t="s">
        <v>11581</v>
      </c>
      <c r="C401" s="17" t="s">
        <v>13307</v>
      </c>
      <c r="D401" s="23">
        <v>13</v>
      </c>
      <c r="E401" s="23">
        <f t="shared" si="26"/>
        <v>14</v>
      </c>
      <c r="F401" s="2" t="str">
        <f>VLOOKUP(G401,city!$A$4:$D$352,4,0)</f>
        <v>金华</v>
      </c>
      <c r="G401" s="3">
        <f t="shared" si="27"/>
        <v>82</v>
      </c>
      <c r="H401" s="3">
        <f>IF(VLOOKUP(G400,city!$K$4:$M$352,3,0)&gt;H400,H400+1,1)</f>
        <v>2</v>
      </c>
      <c r="I401" s="17" t="s">
        <v>116</v>
      </c>
      <c r="J401" s="17">
        <f t="shared" si="25"/>
        <v>108202</v>
      </c>
      <c r="K401" s="17">
        <v>-1</v>
      </c>
    </row>
    <row r="402" spans="1:11">
      <c r="A402" s="17">
        <f t="shared" si="24"/>
        <v>108203</v>
      </c>
      <c r="B402" s="17" t="s">
        <v>13475</v>
      </c>
      <c r="C402" s="17" t="s">
        <v>13308</v>
      </c>
      <c r="D402" s="23">
        <v>5</v>
      </c>
      <c r="E402" s="23">
        <f t="shared" si="26"/>
        <v>6</v>
      </c>
      <c r="F402" s="2" t="str">
        <f>VLOOKUP(G402,city!$A$4:$D$352,4,0)</f>
        <v>金华</v>
      </c>
      <c r="G402" s="3">
        <f t="shared" si="27"/>
        <v>82</v>
      </c>
      <c r="H402" s="3">
        <f>IF(VLOOKUP(G401,city!$K$4:$M$352,3,0)&gt;H401,H401+1,1)</f>
        <v>3</v>
      </c>
      <c r="I402" s="17" t="s">
        <v>116</v>
      </c>
      <c r="J402" s="17">
        <f t="shared" si="25"/>
        <v>108203</v>
      </c>
      <c r="K402" s="17">
        <v>-1</v>
      </c>
    </row>
    <row r="403" spans="1:11">
      <c r="A403" s="17">
        <f t="shared" si="24"/>
        <v>108204</v>
      </c>
      <c r="B403" s="17" t="s">
        <v>13476</v>
      </c>
      <c r="C403" s="17" t="s">
        <v>13310</v>
      </c>
      <c r="D403" s="23">
        <v>39</v>
      </c>
      <c r="E403" s="23">
        <f t="shared" si="26"/>
        <v>43</v>
      </c>
      <c r="F403" s="2" t="str">
        <f>VLOOKUP(G403,city!$A$4:$D$352,4,0)</f>
        <v>金华</v>
      </c>
      <c r="G403" s="3">
        <f t="shared" si="27"/>
        <v>82</v>
      </c>
      <c r="H403" s="3">
        <f>IF(VLOOKUP(G402,city!$K$4:$M$352,3,0)&gt;H402,H402+1,1)</f>
        <v>4</v>
      </c>
      <c r="I403" s="17" t="s">
        <v>116</v>
      </c>
      <c r="J403" s="17">
        <f t="shared" si="25"/>
        <v>108204</v>
      </c>
      <c r="K403" s="17">
        <v>-1</v>
      </c>
    </row>
    <row r="404" spans="1:11">
      <c r="A404" s="17">
        <f t="shared" si="24"/>
        <v>108301</v>
      </c>
      <c r="B404" s="17" t="s">
        <v>13477</v>
      </c>
      <c r="C404" s="17" t="s">
        <v>13295</v>
      </c>
      <c r="D404" s="23">
        <v>7</v>
      </c>
      <c r="E404" s="23">
        <f t="shared" si="26"/>
        <v>8</v>
      </c>
      <c r="F404" s="2" t="str">
        <f>VLOOKUP(G404,city!$A$4:$D$352,4,0)</f>
        <v>衢州</v>
      </c>
      <c r="G404" s="3">
        <f t="shared" si="27"/>
        <v>83</v>
      </c>
      <c r="H404" s="3">
        <f>IF(VLOOKUP(G403,city!$K$4:$M$352,3,0)&gt;H403,H403+1,1)</f>
        <v>1</v>
      </c>
      <c r="I404" s="17" t="s">
        <v>117</v>
      </c>
      <c r="J404" s="17">
        <f t="shared" si="25"/>
        <v>108301</v>
      </c>
      <c r="K404" s="17">
        <v>-1</v>
      </c>
    </row>
    <row r="405" spans="1:11">
      <c r="A405" s="17">
        <f t="shared" si="24"/>
        <v>108302</v>
      </c>
      <c r="B405" s="17" t="s">
        <v>13478</v>
      </c>
      <c r="C405" s="17" t="s">
        <v>13297</v>
      </c>
      <c r="D405" s="23">
        <v>35</v>
      </c>
      <c r="E405" s="23">
        <f t="shared" si="26"/>
        <v>39</v>
      </c>
      <c r="F405" s="2" t="str">
        <f>VLOOKUP(G405,city!$A$4:$D$352,4,0)</f>
        <v>衢州</v>
      </c>
      <c r="G405" s="3">
        <f t="shared" si="27"/>
        <v>83</v>
      </c>
      <c r="H405" s="3">
        <f>IF(VLOOKUP(G404,city!$K$4:$M$352,3,0)&gt;H404,H404+1,1)</f>
        <v>2</v>
      </c>
      <c r="I405" s="17" t="s">
        <v>117</v>
      </c>
      <c r="J405" s="17">
        <f t="shared" si="25"/>
        <v>108302</v>
      </c>
      <c r="K405" s="17">
        <v>-1</v>
      </c>
    </row>
    <row r="406" spans="1:11">
      <c r="A406" s="17">
        <f t="shared" si="24"/>
        <v>108303</v>
      </c>
      <c r="B406" s="17" t="s">
        <v>11587</v>
      </c>
      <c r="C406" s="17" t="s">
        <v>13299</v>
      </c>
      <c r="D406" s="23">
        <v>5</v>
      </c>
      <c r="E406" s="23">
        <f t="shared" si="26"/>
        <v>6</v>
      </c>
      <c r="F406" s="2" t="str">
        <f>VLOOKUP(G406,city!$A$4:$D$352,4,0)</f>
        <v>衢州</v>
      </c>
      <c r="G406" s="3">
        <f t="shared" si="27"/>
        <v>83</v>
      </c>
      <c r="H406" s="3">
        <f>IF(VLOOKUP(G405,city!$K$4:$M$352,3,0)&gt;H405,H405+1,1)</f>
        <v>3</v>
      </c>
      <c r="I406" s="17" t="s">
        <v>117</v>
      </c>
      <c r="J406" s="17">
        <f t="shared" si="25"/>
        <v>108303</v>
      </c>
      <c r="K406" s="17">
        <v>-1</v>
      </c>
    </row>
    <row r="407" spans="1:11">
      <c r="A407" s="17">
        <f t="shared" si="24"/>
        <v>108304</v>
      </c>
      <c r="B407" s="17" t="s">
        <v>11591</v>
      </c>
      <c r="C407" s="17" t="s">
        <v>13301</v>
      </c>
      <c r="D407" s="23">
        <v>2</v>
      </c>
      <c r="E407" s="23">
        <f t="shared" si="26"/>
        <v>2</v>
      </c>
      <c r="F407" s="2" t="str">
        <f>VLOOKUP(G407,city!$A$4:$D$352,4,0)</f>
        <v>衢州</v>
      </c>
      <c r="G407" s="3">
        <f t="shared" si="27"/>
        <v>83</v>
      </c>
      <c r="H407" s="3">
        <f>IF(VLOOKUP(G406,city!$K$4:$M$352,3,0)&gt;H406,H406+1,1)</f>
        <v>4</v>
      </c>
      <c r="I407" s="17" t="s">
        <v>117</v>
      </c>
      <c r="J407" s="17">
        <f t="shared" si="25"/>
        <v>108304</v>
      </c>
      <c r="K407" s="17">
        <v>-1</v>
      </c>
    </row>
    <row r="408" spans="1:11">
      <c r="A408" s="17">
        <f t="shared" si="24"/>
        <v>108401</v>
      </c>
      <c r="B408" s="17" t="s">
        <v>11593</v>
      </c>
      <c r="C408" s="17" t="s">
        <v>13302</v>
      </c>
      <c r="D408" s="23">
        <v>50</v>
      </c>
      <c r="E408" s="23">
        <f t="shared" si="26"/>
        <v>55</v>
      </c>
      <c r="F408" s="2" t="str">
        <f>VLOOKUP(G408,city!$A$4:$D$352,4,0)</f>
        <v>台州</v>
      </c>
      <c r="G408" s="3">
        <f t="shared" si="27"/>
        <v>84</v>
      </c>
      <c r="H408" s="3">
        <f>IF(VLOOKUP(G407,city!$K$4:$M$352,3,0)&gt;H407,H407+1,1)</f>
        <v>1</v>
      </c>
      <c r="I408" s="17" t="s">
        <v>118</v>
      </c>
      <c r="J408" s="17">
        <f t="shared" si="25"/>
        <v>108401</v>
      </c>
      <c r="K408" s="17">
        <v>-1</v>
      </c>
    </row>
    <row r="409" spans="1:11">
      <c r="A409" s="17">
        <f t="shared" si="24"/>
        <v>108402</v>
      </c>
      <c r="B409" s="17" t="s">
        <v>13479</v>
      </c>
      <c r="C409" s="17" t="s">
        <v>13304</v>
      </c>
      <c r="D409" s="23">
        <v>10</v>
      </c>
      <c r="E409" s="23">
        <f t="shared" si="26"/>
        <v>11</v>
      </c>
      <c r="F409" s="2" t="str">
        <f>VLOOKUP(G409,city!$A$4:$D$352,4,0)</f>
        <v>台州</v>
      </c>
      <c r="G409" s="3">
        <f t="shared" si="27"/>
        <v>84</v>
      </c>
      <c r="H409" s="3">
        <f>IF(VLOOKUP(G408,city!$K$4:$M$352,3,0)&gt;H408,H408+1,1)</f>
        <v>2</v>
      </c>
      <c r="I409" s="17" t="s">
        <v>118</v>
      </c>
      <c r="J409" s="17">
        <f t="shared" si="25"/>
        <v>108402</v>
      </c>
      <c r="K409" s="17">
        <v>-1</v>
      </c>
    </row>
    <row r="410" spans="1:11">
      <c r="A410" s="17">
        <f t="shared" si="24"/>
        <v>108403</v>
      </c>
      <c r="B410" s="17" t="s">
        <v>13480</v>
      </c>
      <c r="C410" s="17" t="s">
        <v>13305</v>
      </c>
      <c r="D410" s="23">
        <v>10</v>
      </c>
      <c r="E410" s="23">
        <f t="shared" si="26"/>
        <v>11</v>
      </c>
      <c r="F410" s="2" t="str">
        <f>VLOOKUP(G410,city!$A$4:$D$352,4,0)</f>
        <v>台州</v>
      </c>
      <c r="G410" s="3">
        <f t="shared" si="27"/>
        <v>84</v>
      </c>
      <c r="H410" s="3">
        <f>IF(VLOOKUP(G409,city!$K$4:$M$352,3,0)&gt;H409,H409+1,1)</f>
        <v>3</v>
      </c>
      <c r="I410" s="17" t="s">
        <v>118</v>
      </c>
      <c r="J410" s="17">
        <f t="shared" si="25"/>
        <v>108403</v>
      </c>
      <c r="K410" s="17">
        <v>-1</v>
      </c>
    </row>
    <row r="411" spans="1:11">
      <c r="A411" s="17">
        <f t="shared" si="24"/>
        <v>108404</v>
      </c>
      <c r="B411" s="17" t="s">
        <v>11597</v>
      </c>
      <c r="C411" s="17" t="s">
        <v>13307</v>
      </c>
      <c r="D411" s="23">
        <v>55</v>
      </c>
      <c r="E411" s="23">
        <f t="shared" si="26"/>
        <v>61</v>
      </c>
      <c r="F411" s="2" t="str">
        <f>VLOOKUP(G411,city!$A$4:$D$352,4,0)</f>
        <v>台州</v>
      </c>
      <c r="G411" s="3">
        <f t="shared" si="27"/>
        <v>84</v>
      </c>
      <c r="H411" s="3">
        <f>IF(VLOOKUP(G410,city!$K$4:$M$352,3,0)&gt;H410,H410+1,1)</f>
        <v>4</v>
      </c>
      <c r="I411" s="17" t="s">
        <v>118</v>
      </c>
      <c r="J411" s="17">
        <f t="shared" si="25"/>
        <v>108404</v>
      </c>
      <c r="K411" s="17">
        <v>-1</v>
      </c>
    </row>
    <row r="412" spans="1:11">
      <c r="A412" s="17">
        <f t="shared" si="24"/>
        <v>108501</v>
      </c>
      <c r="B412" s="17" t="s">
        <v>11605</v>
      </c>
      <c r="C412" s="17" t="s">
        <v>13308</v>
      </c>
      <c r="D412" s="23">
        <v>75</v>
      </c>
      <c r="E412" s="23">
        <f t="shared" si="26"/>
        <v>83</v>
      </c>
      <c r="F412" s="2" t="str">
        <f>VLOOKUP(G412,city!$A$4:$D$352,4,0)</f>
        <v>丽水</v>
      </c>
      <c r="G412" s="3">
        <f t="shared" si="27"/>
        <v>85</v>
      </c>
      <c r="H412" s="3">
        <f>IF(VLOOKUP(G411,city!$K$4:$M$352,3,0)&gt;H411,H411+1,1)</f>
        <v>1</v>
      </c>
      <c r="I412" s="17" t="s">
        <v>119</v>
      </c>
      <c r="J412" s="17">
        <f t="shared" si="25"/>
        <v>108501</v>
      </c>
      <c r="K412" s="17">
        <v>-1</v>
      </c>
    </row>
    <row r="413" spans="1:11">
      <c r="A413" s="17">
        <f t="shared" si="24"/>
        <v>108502</v>
      </c>
      <c r="B413" s="17" t="s">
        <v>11603</v>
      </c>
      <c r="C413" s="17" t="s">
        <v>13310</v>
      </c>
      <c r="D413" s="23">
        <v>48</v>
      </c>
      <c r="E413" s="23">
        <f t="shared" si="26"/>
        <v>53</v>
      </c>
      <c r="F413" s="2" t="str">
        <f>VLOOKUP(G413,city!$A$4:$D$352,4,0)</f>
        <v>丽水</v>
      </c>
      <c r="G413" s="3">
        <f t="shared" si="27"/>
        <v>85</v>
      </c>
      <c r="H413" s="3">
        <f>IF(VLOOKUP(G412,city!$K$4:$M$352,3,0)&gt;H412,H412+1,1)</f>
        <v>2</v>
      </c>
      <c r="I413" s="17" t="s">
        <v>119</v>
      </c>
      <c r="J413" s="17">
        <f t="shared" si="25"/>
        <v>108502</v>
      </c>
      <c r="K413" s="17">
        <v>-1</v>
      </c>
    </row>
    <row r="414" spans="1:11">
      <c r="A414" s="17">
        <f t="shared" si="24"/>
        <v>108503</v>
      </c>
      <c r="B414" s="17" t="s">
        <v>11599</v>
      </c>
      <c r="C414" s="17" t="s">
        <v>13295</v>
      </c>
      <c r="D414" s="23">
        <v>78</v>
      </c>
      <c r="E414" s="23">
        <f t="shared" si="26"/>
        <v>86</v>
      </c>
      <c r="F414" s="2" t="str">
        <f>VLOOKUP(G414,city!$A$4:$D$352,4,0)</f>
        <v>丽水</v>
      </c>
      <c r="G414" s="3">
        <f t="shared" si="27"/>
        <v>85</v>
      </c>
      <c r="H414" s="3">
        <f>IF(VLOOKUP(G413,city!$K$4:$M$352,3,0)&gt;H413,H413+1,1)</f>
        <v>3</v>
      </c>
      <c r="I414" s="17" t="s">
        <v>119</v>
      </c>
      <c r="J414" s="17">
        <f t="shared" si="25"/>
        <v>108503</v>
      </c>
      <c r="K414" s="17">
        <v>-1</v>
      </c>
    </row>
    <row r="415" spans="1:11">
      <c r="A415" s="17">
        <f t="shared" si="24"/>
        <v>108504</v>
      </c>
      <c r="B415" s="17" t="s">
        <v>11601</v>
      </c>
      <c r="C415" s="17" t="s">
        <v>13297</v>
      </c>
      <c r="D415" s="23">
        <v>32</v>
      </c>
      <c r="E415" s="23">
        <f t="shared" si="26"/>
        <v>35</v>
      </c>
      <c r="F415" s="2" t="str">
        <f>VLOOKUP(G415,city!$A$4:$D$352,4,0)</f>
        <v>丽水</v>
      </c>
      <c r="G415" s="3">
        <f t="shared" si="27"/>
        <v>85</v>
      </c>
      <c r="H415" s="3">
        <f>IF(VLOOKUP(G414,city!$K$4:$M$352,3,0)&gt;H414,H414+1,1)</f>
        <v>4</v>
      </c>
      <c r="I415" s="17" t="s">
        <v>119</v>
      </c>
      <c r="J415" s="17">
        <f t="shared" si="25"/>
        <v>108504</v>
      </c>
      <c r="K415" s="17">
        <v>-1</v>
      </c>
    </row>
    <row r="416" spans="1:11">
      <c r="A416" s="17">
        <f t="shared" si="24"/>
        <v>108505</v>
      </c>
      <c r="B416" s="17" t="s">
        <v>13481</v>
      </c>
      <c r="C416" s="17" t="s">
        <v>13299</v>
      </c>
      <c r="D416" s="23">
        <v>1300</v>
      </c>
      <c r="E416" s="23">
        <f t="shared" si="26"/>
        <v>1430</v>
      </c>
      <c r="F416" s="2" t="str">
        <f>VLOOKUP(G416,city!$A$4:$D$352,4,0)</f>
        <v>丽水</v>
      </c>
      <c r="G416" s="3">
        <f t="shared" si="27"/>
        <v>85</v>
      </c>
      <c r="H416" s="3">
        <f>IF(VLOOKUP(G415,city!$K$4:$M$352,3,0)&gt;H415,H415+1,1)</f>
        <v>5</v>
      </c>
      <c r="I416" s="17" t="s">
        <v>119</v>
      </c>
      <c r="J416" s="17">
        <f t="shared" si="25"/>
        <v>108505</v>
      </c>
      <c r="K416" s="17">
        <v>-1</v>
      </c>
    </row>
    <row r="417" spans="1:11">
      <c r="A417" s="17">
        <f t="shared" si="24"/>
        <v>108601</v>
      </c>
      <c r="B417" s="17" t="s">
        <v>13482</v>
      </c>
      <c r="C417" s="17" t="s">
        <v>13301</v>
      </c>
      <c r="D417" s="23">
        <v>10</v>
      </c>
      <c r="E417" s="23">
        <f t="shared" si="26"/>
        <v>11</v>
      </c>
      <c r="F417" s="2" t="str">
        <f>VLOOKUP(G417,city!$A$4:$D$352,4,0)</f>
        <v>舟山</v>
      </c>
      <c r="G417" s="3">
        <f t="shared" si="27"/>
        <v>86</v>
      </c>
      <c r="H417" s="3">
        <f>IF(VLOOKUP(G416,city!$K$4:$M$352,3,0)&gt;H416,H416+1,1)</f>
        <v>1</v>
      </c>
      <c r="I417" s="17" t="s">
        <v>120</v>
      </c>
      <c r="J417" s="17">
        <f t="shared" si="25"/>
        <v>108601</v>
      </c>
      <c r="K417" s="17">
        <v>-1</v>
      </c>
    </row>
    <row r="418" spans="1:11">
      <c r="A418" s="17">
        <f t="shared" si="24"/>
        <v>108602</v>
      </c>
      <c r="B418" s="17" t="s">
        <v>11610</v>
      </c>
      <c r="C418" s="17" t="s">
        <v>13302</v>
      </c>
      <c r="D418" s="23">
        <v>7</v>
      </c>
      <c r="E418" s="23">
        <f t="shared" si="26"/>
        <v>8</v>
      </c>
      <c r="F418" s="2" t="str">
        <f>VLOOKUP(G418,city!$A$4:$D$352,4,0)</f>
        <v>舟山</v>
      </c>
      <c r="G418" s="3">
        <f t="shared" si="27"/>
        <v>86</v>
      </c>
      <c r="H418" s="3">
        <f>IF(VLOOKUP(G417,city!$K$4:$M$352,3,0)&gt;H417,H417+1,1)</f>
        <v>2</v>
      </c>
      <c r="I418" s="17" t="s">
        <v>120</v>
      </c>
      <c r="J418" s="17">
        <f t="shared" si="25"/>
        <v>108602</v>
      </c>
      <c r="K418" s="17">
        <v>-1</v>
      </c>
    </row>
    <row r="419" spans="1:11">
      <c r="A419" s="17">
        <f t="shared" si="24"/>
        <v>108603</v>
      </c>
      <c r="B419" s="17" t="s">
        <v>11607</v>
      </c>
      <c r="C419" s="17" t="s">
        <v>13304</v>
      </c>
      <c r="D419" s="23">
        <v>14</v>
      </c>
      <c r="E419" s="23">
        <f t="shared" si="26"/>
        <v>15</v>
      </c>
      <c r="F419" s="2" t="str">
        <f>VLOOKUP(G419,city!$A$4:$D$352,4,0)</f>
        <v>舟山</v>
      </c>
      <c r="G419" s="3">
        <f t="shared" si="27"/>
        <v>86</v>
      </c>
      <c r="H419" s="3">
        <f>IF(VLOOKUP(G418,city!$K$4:$M$352,3,0)&gt;H418,H418+1,1)</f>
        <v>3</v>
      </c>
      <c r="I419" s="17" t="s">
        <v>120</v>
      </c>
      <c r="J419" s="17">
        <f t="shared" si="25"/>
        <v>108603</v>
      </c>
      <c r="K419" s="17">
        <v>-1</v>
      </c>
    </row>
    <row r="420" spans="1:11">
      <c r="A420" s="17">
        <f t="shared" si="24"/>
        <v>108604</v>
      </c>
      <c r="B420" s="17" t="s">
        <v>13483</v>
      </c>
      <c r="C420" s="17" t="s">
        <v>13305</v>
      </c>
      <c r="D420" s="23">
        <v>129</v>
      </c>
      <c r="E420" s="23">
        <f t="shared" si="26"/>
        <v>142</v>
      </c>
      <c r="F420" s="2" t="str">
        <f>VLOOKUP(G420,city!$A$4:$D$352,4,0)</f>
        <v>舟山</v>
      </c>
      <c r="G420" s="3">
        <f t="shared" si="27"/>
        <v>86</v>
      </c>
      <c r="H420" s="3">
        <f>IF(VLOOKUP(G419,city!$K$4:$M$352,3,0)&gt;H419,H419+1,1)</f>
        <v>4</v>
      </c>
      <c r="I420" s="17" t="s">
        <v>120</v>
      </c>
      <c r="J420" s="17">
        <f t="shared" si="25"/>
        <v>108604</v>
      </c>
      <c r="K420" s="17">
        <v>-1</v>
      </c>
    </row>
    <row r="421" spans="1:11">
      <c r="A421" s="17">
        <f t="shared" si="24"/>
        <v>108701</v>
      </c>
      <c r="B421" s="17" t="s">
        <v>11653</v>
      </c>
      <c r="C421" s="17" t="s">
        <v>13307</v>
      </c>
      <c r="D421" s="23">
        <v>65</v>
      </c>
      <c r="E421" s="23">
        <f t="shared" si="26"/>
        <v>72</v>
      </c>
      <c r="F421" s="2" t="str">
        <f>VLOOKUP(G421,city!$A$4:$D$352,4,0)</f>
        <v>合肥</v>
      </c>
      <c r="G421" s="3">
        <f t="shared" si="27"/>
        <v>87</v>
      </c>
      <c r="H421" s="3">
        <f>IF(VLOOKUP(G420,city!$K$4:$M$352,3,0)&gt;H420,H420+1,1)</f>
        <v>1</v>
      </c>
      <c r="I421" s="17" t="s">
        <v>122</v>
      </c>
      <c r="J421" s="17">
        <f t="shared" si="25"/>
        <v>108701</v>
      </c>
      <c r="K421" s="17">
        <v>-1</v>
      </c>
    </row>
    <row r="422" spans="1:11">
      <c r="A422" s="17">
        <f t="shared" si="24"/>
        <v>108702</v>
      </c>
      <c r="B422" s="17" t="s">
        <v>11655</v>
      </c>
      <c r="C422" s="17" t="s">
        <v>13308</v>
      </c>
      <c r="D422" s="23">
        <v>34</v>
      </c>
      <c r="E422" s="23">
        <f t="shared" si="26"/>
        <v>37</v>
      </c>
      <c r="F422" s="2" t="str">
        <f>VLOOKUP(G422,city!$A$4:$D$352,4,0)</f>
        <v>合肥</v>
      </c>
      <c r="G422" s="3">
        <f t="shared" si="27"/>
        <v>87</v>
      </c>
      <c r="H422" s="3">
        <f>IF(VLOOKUP(G421,city!$K$4:$M$352,3,0)&gt;H421,H421+1,1)</f>
        <v>2</v>
      </c>
      <c r="I422" s="17" t="s">
        <v>122</v>
      </c>
      <c r="J422" s="17">
        <f t="shared" si="25"/>
        <v>108702</v>
      </c>
      <c r="K422" s="17">
        <v>-1</v>
      </c>
    </row>
    <row r="423" spans="1:11">
      <c r="A423" s="17">
        <f t="shared" si="24"/>
        <v>108703</v>
      </c>
      <c r="B423" s="17" t="s">
        <v>11657</v>
      </c>
      <c r="C423" s="17" t="s">
        <v>13310</v>
      </c>
      <c r="D423" s="23">
        <v>26</v>
      </c>
      <c r="E423" s="23">
        <f t="shared" si="26"/>
        <v>29</v>
      </c>
      <c r="F423" s="2" t="str">
        <f>VLOOKUP(G423,city!$A$4:$D$352,4,0)</f>
        <v>合肥</v>
      </c>
      <c r="G423" s="3">
        <f t="shared" si="27"/>
        <v>87</v>
      </c>
      <c r="H423" s="3">
        <f>IF(VLOOKUP(G422,city!$K$4:$M$352,3,0)&gt;H422,H422+1,1)</f>
        <v>3</v>
      </c>
      <c r="I423" s="17" t="s">
        <v>122</v>
      </c>
      <c r="J423" s="17">
        <f t="shared" si="25"/>
        <v>108703</v>
      </c>
      <c r="K423" s="17">
        <v>-1</v>
      </c>
    </row>
    <row r="424" spans="1:11">
      <c r="A424" s="17">
        <f t="shared" si="24"/>
        <v>108704</v>
      </c>
      <c r="B424" s="17" t="s">
        <v>11659</v>
      </c>
      <c r="C424" s="17" t="s">
        <v>13295</v>
      </c>
      <c r="D424" s="23">
        <v>3</v>
      </c>
      <c r="E424" s="23">
        <f t="shared" si="26"/>
        <v>3</v>
      </c>
      <c r="F424" s="2" t="str">
        <f>VLOOKUP(G424,city!$A$4:$D$352,4,0)</f>
        <v>合肥</v>
      </c>
      <c r="G424" s="3">
        <f t="shared" si="27"/>
        <v>87</v>
      </c>
      <c r="H424" s="3">
        <f>IF(VLOOKUP(G423,city!$K$4:$M$352,3,0)&gt;H423,H423+1,1)</f>
        <v>4</v>
      </c>
      <c r="I424" s="17" t="s">
        <v>122</v>
      </c>
      <c r="J424" s="17">
        <f t="shared" si="25"/>
        <v>108704</v>
      </c>
      <c r="K424" s="17">
        <v>-1</v>
      </c>
    </row>
    <row r="425" spans="1:11">
      <c r="A425" s="17">
        <f t="shared" si="24"/>
        <v>108705</v>
      </c>
      <c r="B425" s="17" t="s">
        <v>13484</v>
      </c>
      <c r="C425" s="17" t="s">
        <v>13297</v>
      </c>
      <c r="D425" s="23">
        <v>23</v>
      </c>
      <c r="E425" s="23">
        <f t="shared" si="26"/>
        <v>25</v>
      </c>
      <c r="F425" s="2" t="str">
        <f>VLOOKUP(G425,city!$A$4:$D$352,4,0)</f>
        <v>合肥</v>
      </c>
      <c r="G425" s="3">
        <f t="shared" si="27"/>
        <v>87</v>
      </c>
      <c r="H425" s="3">
        <f>IF(VLOOKUP(G424,city!$K$4:$M$352,3,0)&gt;H424,H424+1,1)</f>
        <v>5</v>
      </c>
      <c r="I425" s="17" t="s">
        <v>122</v>
      </c>
      <c r="J425" s="17">
        <f t="shared" si="25"/>
        <v>108705</v>
      </c>
      <c r="K425" s="17">
        <v>-1</v>
      </c>
    </row>
    <row r="426" spans="1:11">
      <c r="A426" s="17">
        <f t="shared" si="24"/>
        <v>108801</v>
      </c>
      <c r="B426" s="17" t="s">
        <v>11661</v>
      </c>
      <c r="C426" s="17" t="s">
        <v>13299</v>
      </c>
      <c r="D426" s="23">
        <v>39</v>
      </c>
      <c r="E426" s="23">
        <f t="shared" si="26"/>
        <v>43</v>
      </c>
      <c r="F426" s="2" t="str">
        <f>VLOOKUP(G426,city!$A$4:$D$352,4,0)</f>
        <v>芜湖</v>
      </c>
      <c r="G426" s="3">
        <f t="shared" si="27"/>
        <v>88</v>
      </c>
      <c r="H426" s="3">
        <f>IF(VLOOKUP(G425,city!$K$4:$M$352,3,0)&gt;H425,H425+1,1)</f>
        <v>1</v>
      </c>
      <c r="I426" s="17" t="s">
        <v>123</v>
      </c>
      <c r="J426" s="17">
        <f t="shared" si="25"/>
        <v>108801</v>
      </c>
      <c r="K426" s="17">
        <v>-1</v>
      </c>
    </row>
    <row r="427" spans="1:11">
      <c r="A427" s="17">
        <f t="shared" si="24"/>
        <v>108802</v>
      </c>
      <c r="B427" s="17" t="s">
        <v>11663</v>
      </c>
      <c r="C427" s="17" t="s">
        <v>13301</v>
      </c>
      <c r="D427" s="23">
        <v>38</v>
      </c>
      <c r="E427" s="23">
        <f t="shared" si="26"/>
        <v>42</v>
      </c>
      <c r="F427" s="2" t="str">
        <f>VLOOKUP(G427,city!$A$4:$D$352,4,0)</f>
        <v>芜湖</v>
      </c>
      <c r="G427" s="3">
        <f t="shared" si="27"/>
        <v>88</v>
      </c>
      <c r="H427" s="3">
        <f>IF(VLOOKUP(G426,city!$K$4:$M$352,3,0)&gt;H426,H426+1,1)</f>
        <v>2</v>
      </c>
      <c r="I427" s="17" t="s">
        <v>123</v>
      </c>
      <c r="J427" s="17">
        <f t="shared" si="25"/>
        <v>108802</v>
      </c>
      <c r="K427" s="17">
        <v>-1</v>
      </c>
    </row>
    <row r="428" spans="1:11">
      <c r="A428" s="17">
        <f t="shared" si="24"/>
        <v>108803</v>
      </c>
      <c r="B428" s="17" t="s">
        <v>13485</v>
      </c>
      <c r="C428" s="17" t="s">
        <v>13302</v>
      </c>
      <c r="D428" s="23">
        <v>25</v>
      </c>
      <c r="E428" s="23">
        <f t="shared" si="26"/>
        <v>28</v>
      </c>
      <c r="F428" s="2" t="str">
        <f>VLOOKUP(G428,city!$A$4:$D$352,4,0)</f>
        <v>芜湖</v>
      </c>
      <c r="G428" s="3">
        <f t="shared" si="27"/>
        <v>88</v>
      </c>
      <c r="H428" s="3">
        <f>IF(VLOOKUP(G427,city!$K$4:$M$352,3,0)&gt;H427,H427+1,1)</f>
        <v>3</v>
      </c>
      <c r="I428" s="17" t="s">
        <v>123</v>
      </c>
      <c r="J428" s="17">
        <f t="shared" si="25"/>
        <v>108803</v>
      </c>
      <c r="K428" s="17">
        <v>-1</v>
      </c>
    </row>
    <row r="429" spans="1:11">
      <c r="A429" s="17">
        <f t="shared" si="24"/>
        <v>108804</v>
      </c>
      <c r="B429" s="17" t="s">
        <v>13486</v>
      </c>
      <c r="C429" s="17" t="s">
        <v>13304</v>
      </c>
      <c r="D429" s="23">
        <v>20</v>
      </c>
      <c r="E429" s="23">
        <f t="shared" si="26"/>
        <v>22</v>
      </c>
      <c r="F429" s="2" t="str">
        <f>VLOOKUP(G429,city!$A$4:$D$352,4,0)</f>
        <v>芜湖</v>
      </c>
      <c r="G429" s="3">
        <f t="shared" si="27"/>
        <v>88</v>
      </c>
      <c r="H429" s="3">
        <f>IF(VLOOKUP(G428,city!$K$4:$M$352,3,0)&gt;H428,H428+1,1)</f>
        <v>4</v>
      </c>
      <c r="I429" s="17" t="s">
        <v>123</v>
      </c>
      <c r="J429" s="17">
        <f t="shared" si="25"/>
        <v>108804</v>
      </c>
      <c r="K429" s="17">
        <v>-1</v>
      </c>
    </row>
    <row r="430" spans="1:11">
      <c r="A430" s="17">
        <f t="shared" si="24"/>
        <v>108805</v>
      </c>
      <c r="B430" s="17" t="s">
        <v>11665</v>
      </c>
      <c r="C430" s="17" t="s">
        <v>13305</v>
      </c>
      <c r="D430" s="23">
        <v>45</v>
      </c>
      <c r="E430" s="23">
        <f t="shared" si="26"/>
        <v>50</v>
      </c>
      <c r="F430" s="2" t="str">
        <f>VLOOKUP(G430,city!$A$4:$D$352,4,0)</f>
        <v>芜湖</v>
      </c>
      <c r="G430" s="3">
        <f t="shared" si="27"/>
        <v>88</v>
      </c>
      <c r="H430" s="3">
        <f>IF(VLOOKUP(G429,city!$K$4:$M$352,3,0)&gt;H429,H429+1,1)</f>
        <v>5</v>
      </c>
      <c r="I430" s="17" t="s">
        <v>123</v>
      </c>
      <c r="J430" s="17">
        <f t="shared" si="25"/>
        <v>108805</v>
      </c>
      <c r="K430" s="17">
        <v>-1</v>
      </c>
    </row>
    <row r="431" spans="1:11">
      <c r="A431" s="17">
        <f t="shared" si="24"/>
        <v>108901</v>
      </c>
      <c r="B431" s="17" t="s">
        <v>11669</v>
      </c>
      <c r="C431" s="17" t="s">
        <v>13307</v>
      </c>
      <c r="D431" s="23">
        <v>33</v>
      </c>
      <c r="E431" s="23">
        <f t="shared" si="26"/>
        <v>36</v>
      </c>
      <c r="F431" s="2" t="str">
        <f>VLOOKUP(G431,city!$A$4:$D$352,4,0)</f>
        <v>蚌埠</v>
      </c>
      <c r="G431" s="3">
        <f t="shared" si="27"/>
        <v>89</v>
      </c>
      <c r="H431" s="3">
        <f>IF(VLOOKUP(G430,city!$K$4:$M$352,3,0)&gt;H430,H430+1,1)</f>
        <v>1</v>
      </c>
      <c r="I431" s="17" t="s">
        <v>124</v>
      </c>
      <c r="J431" s="17">
        <f t="shared" si="25"/>
        <v>108901</v>
      </c>
      <c r="K431" s="17">
        <v>-1</v>
      </c>
    </row>
    <row r="432" spans="1:11">
      <c r="A432" s="17">
        <f t="shared" si="24"/>
        <v>108902</v>
      </c>
      <c r="B432" s="1" t="s">
        <v>11667</v>
      </c>
      <c r="C432" s="17" t="s">
        <v>13308</v>
      </c>
      <c r="D432" s="23">
        <v>78</v>
      </c>
      <c r="E432" s="23">
        <f t="shared" si="26"/>
        <v>86</v>
      </c>
      <c r="F432" s="2" t="str">
        <f>VLOOKUP(G432,city!$A$4:$D$352,4,0)</f>
        <v>蚌埠</v>
      </c>
      <c r="G432" s="3">
        <f t="shared" si="27"/>
        <v>89</v>
      </c>
      <c r="H432" s="3">
        <f>IF(VLOOKUP(G431,city!$K$4:$M$352,3,0)&gt;H431,H431+1,1)</f>
        <v>2</v>
      </c>
      <c r="I432" s="17" t="s">
        <v>124</v>
      </c>
      <c r="J432" s="17">
        <f t="shared" si="25"/>
        <v>108902</v>
      </c>
      <c r="K432" s="17">
        <v>-1</v>
      </c>
    </row>
    <row r="433" spans="1:11">
      <c r="A433" s="17">
        <f t="shared" si="24"/>
        <v>108903</v>
      </c>
      <c r="B433" s="17" t="s">
        <v>11671</v>
      </c>
      <c r="C433" s="17" t="s">
        <v>13310</v>
      </c>
      <c r="D433" s="23">
        <v>29</v>
      </c>
      <c r="E433" s="23">
        <f t="shared" si="26"/>
        <v>32</v>
      </c>
      <c r="F433" s="2" t="str">
        <f>VLOOKUP(G433,city!$A$4:$D$352,4,0)</f>
        <v>蚌埠</v>
      </c>
      <c r="G433" s="3">
        <f t="shared" si="27"/>
        <v>89</v>
      </c>
      <c r="H433" s="3">
        <f>IF(VLOOKUP(G432,city!$K$4:$M$352,3,0)&gt;H432,H432+1,1)</f>
        <v>3</v>
      </c>
      <c r="I433" s="17" t="s">
        <v>124</v>
      </c>
      <c r="J433" s="17">
        <f t="shared" si="25"/>
        <v>108903</v>
      </c>
      <c r="K433" s="17">
        <v>-1</v>
      </c>
    </row>
    <row r="434" spans="1:11">
      <c r="A434" s="17">
        <f t="shared" si="24"/>
        <v>108904</v>
      </c>
      <c r="B434" s="17" t="s">
        <v>11673</v>
      </c>
      <c r="C434" s="17" t="s">
        <v>13295</v>
      </c>
      <c r="D434" s="23">
        <v>29</v>
      </c>
      <c r="E434" s="23">
        <f t="shared" si="26"/>
        <v>32</v>
      </c>
      <c r="F434" s="2" t="str">
        <f>VLOOKUP(G434,city!$A$4:$D$352,4,0)</f>
        <v>蚌埠</v>
      </c>
      <c r="G434" s="3">
        <f t="shared" si="27"/>
        <v>89</v>
      </c>
      <c r="H434" s="3">
        <f>IF(VLOOKUP(G433,city!$K$4:$M$352,3,0)&gt;H433,H433+1,1)</f>
        <v>4</v>
      </c>
      <c r="I434" s="17" t="s">
        <v>124</v>
      </c>
      <c r="J434" s="17">
        <f t="shared" si="25"/>
        <v>108904</v>
      </c>
      <c r="K434" s="17">
        <v>-1</v>
      </c>
    </row>
    <row r="435" spans="1:11">
      <c r="A435" s="17">
        <f t="shared" si="24"/>
        <v>108905</v>
      </c>
      <c r="B435" s="17" t="s">
        <v>13487</v>
      </c>
      <c r="C435" s="17" t="s">
        <v>13297</v>
      </c>
      <c r="D435" s="23">
        <v>29</v>
      </c>
      <c r="E435" s="23">
        <f t="shared" si="26"/>
        <v>32</v>
      </c>
      <c r="F435" s="2" t="str">
        <f>VLOOKUP(G435,city!$A$4:$D$352,4,0)</f>
        <v>蚌埠</v>
      </c>
      <c r="G435" s="3">
        <f t="shared" si="27"/>
        <v>89</v>
      </c>
      <c r="H435" s="3">
        <f>IF(VLOOKUP(G434,city!$K$4:$M$352,3,0)&gt;H434,H434+1,1)</f>
        <v>5</v>
      </c>
      <c r="I435" s="17" t="s">
        <v>124</v>
      </c>
      <c r="J435" s="17">
        <f t="shared" si="25"/>
        <v>108905</v>
      </c>
      <c r="K435" s="17">
        <v>-1</v>
      </c>
    </row>
    <row r="436" spans="1:11">
      <c r="A436" s="17">
        <f t="shared" si="24"/>
        <v>109001</v>
      </c>
      <c r="B436" s="17" t="s">
        <v>11675</v>
      </c>
      <c r="C436" s="17" t="s">
        <v>13299</v>
      </c>
      <c r="D436" s="23">
        <v>58</v>
      </c>
      <c r="E436" s="23">
        <f t="shared" si="26"/>
        <v>64</v>
      </c>
      <c r="F436" s="2" t="str">
        <f>VLOOKUP(G436,city!$A$4:$D$352,4,0)</f>
        <v>淮南</v>
      </c>
      <c r="G436" s="3">
        <f t="shared" si="27"/>
        <v>90</v>
      </c>
      <c r="H436" s="3">
        <f>IF(VLOOKUP(G435,city!$K$4:$M$352,3,0)&gt;H435,H435+1,1)</f>
        <v>1</v>
      </c>
      <c r="I436" s="17" t="s">
        <v>125</v>
      </c>
      <c r="J436" s="17">
        <f t="shared" si="25"/>
        <v>109001</v>
      </c>
      <c r="K436" s="17">
        <v>-1</v>
      </c>
    </row>
    <row r="437" spans="1:11">
      <c r="A437" s="17">
        <f t="shared" si="24"/>
        <v>109002</v>
      </c>
      <c r="B437" s="17" t="s">
        <v>11677</v>
      </c>
      <c r="C437" s="17" t="s">
        <v>13301</v>
      </c>
      <c r="D437" s="23">
        <v>30</v>
      </c>
      <c r="E437" s="23">
        <f t="shared" si="26"/>
        <v>33</v>
      </c>
      <c r="F437" s="2" t="str">
        <f>VLOOKUP(G437,city!$A$4:$D$352,4,0)</f>
        <v>淮南</v>
      </c>
      <c r="G437" s="3">
        <f t="shared" si="27"/>
        <v>90</v>
      </c>
      <c r="H437" s="3">
        <f>IF(VLOOKUP(G436,city!$K$4:$M$352,3,0)&gt;H436,H436+1,1)</f>
        <v>2</v>
      </c>
      <c r="I437" s="17" t="s">
        <v>125</v>
      </c>
      <c r="J437" s="17">
        <f t="shared" si="25"/>
        <v>109002</v>
      </c>
      <c r="K437" s="17">
        <v>-1</v>
      </c>
    </row>
    <row r="438" spans="1:11">
      <c r="A438" s="17">
        <f t="shared" si="24"/>
        <v>109003</v>
      </c>
      <c r="B438" s="17" t="s">
        <v>11679</v>
      </c>
      <c r="C438" s="17" t="s">
        <v>13302</v>
      </c>
      <c r="D438" s="23">
        <v>19</v>
      </c>
      <c r="E438" s="23">
        <f t="shared" si="26"/>
        <v>21</v>
      </c>
      <c r="F438" s="2" t="str">
        <f>VLOOKUP(G438,city!$A$4:$D$352,4,0)</f>
        <v>淮南</v>
      </c>
      <c r="G438" s="3">
        <f t="shared" si="27"/>
        <v>90</v>
      </c>
      <c r="H438" s="3">
        <f>IF(VLOOKUP(G437,city!$K$4:$M$352,3,0)&gt;H437,H437+1,1)</f>
        <v>3</v>
      </c>
      <c r="I438" s="17" t="s">
        <v>125</v>
      </c>
      <c r="J438" s="17">
        <f t="shared" si="25"/>
        <v>109003</v>
      </c>
      <c r="K438" s="17">
        <v>-1</v>
      </c>
    </row>
    <row r="439" spans="1:11">
      <c r="A439" s="17">
        <f t="shared" si="24"/>
        <v>109004</v>
      </c>
      <c r="B439" s="17" t="s">
        <v>11681</v>
      </c>
      <c r="C439" s="17" t="s">
        <v>13304</v>
      </c>
      <c r="D439" s="23">
        <v>33</v>
      </c>
      <c r="E439" s="23">
        <f t="shared" si="26"/>
        <v>36</v>
      </c>
      <c r="F439" s="2" t="str">
        <f>VLOOKUP(G439,city!$A$4:$D$352,4,0)</f>
        <v>淮南</v>
      </c>
      <c r="G439" s="3">
        <f t="shared" si="27"/>
        <v>90</v>
      </c>
      <c r="H439" s="3">
        <f>IF(VLOOKUP(G438,city!$K$4:$M$352,3,0)&gt;H438,H438+1,1)</f>
        <v>4</v>
      </c>
      <c r="I439" s="17" t="s">
        <v>125</v>
      </c>
      <c r="J439" s="17">
        <f t="shared" si="25"/>
        <v>109004</v>
      </c>
      <c r="K439" s="17">
        <v>-1</v>
      </c>
    </row>
    <row r="440" spans="1:11">
      <c r="A440" s="17">
        <f t="shared" si="24"/>
        <v>109005</v>
      </c>
      <c r="B440" s="17" t="s">
        <v>13488</v>
      </c>
      <c r="C440" s="17" t="s">
        <v>13305</v>
      </c>
      <c r="D440" s="23">
        <v>151</v>
      </c>
      <c r="E440" s="23">
        <f t="shared" si="26"/>
        <v>166</v>
      </c>
      <c r="F440" s="2" t="str">
        <f>VLOOKUP(G440,city!$A$4:$D$352,4,0)</f>
        <v>淮南</v>
      </c>
      <c r="G440" s="3">
        <f t="shared" si="27"/>
        <v>90</v>
      </c>
      <c r="H440" s="3">
        <f>IF(VLOOKUP(G439,city!$K$4:$M$352,3,0)&gt;H439,H439+1,1)</f>
        <v>5</v>
      </c>
      <c r="I440" s="17" t="s">
        <v>125</v>
      </c>
      <c r="J440" s="17">
        <f t="shared" si="25"/>
        <v>109005</v>
      </c>
      <c r="K440" s="17">
        <v>-1</v>
      </c>
    </row>
    <row r="441" spans="1:11">
      <c r="A441" s="17">
        <f t="shared" si="24"/>
        <v>109101</v>
      </c>
      <c r="B441" s="17" t="s">
        <v>11683</v>
      </c>
      <c r="C441" s="17" t="s">
        <v>13307</v>
      </c>
      <c r="D441" s="23">
        <v>10</v>
      </c>
      <c r="E441" s="23">
        <f t="shared" si="26"/>
        <v>11</v>
      </c>
      <c r="F441" s="2" t="str">
        <f>VLOOKUP(G441,city!$A$4:$D$352,4,0)</f>
        <v>马鞍山</v>
      </c>
      <c r="G441" s="3">
        <f t="shared" si="27"/>
        <v>91</v>
      </c>
      <c r="H441" s="3">
        <f>IF(VLOOKUP(G440,city!$K$4:$M$352,3,0)&gt;H440,H440+1,1)</f>
        <v>1</v>
      </c>
      <c r="I441" s="17" t="s">
        <v>126</v>
      </c>
      <c r="J441" s="17">
        <f t="shared" si="25"/>
        <v>109101</v>
      </c>
      <c r="K441" s="17">
        <v>-1</v>
      </c>
    </row>
    <row r="442" spans="1:11">
      <c r="A442" s="17">
        <f t="shared" si="24"/>
        <v>109102</v>
      </c>
      <c r="B442" s="17" t="s">
        <v>11685</v>
      </c>
      <c r="C442" s="17" t="s">
        <v>13308</v>
      </c>
      <c r="D442" s="23">
        <v>38</v>
      </c>
      <c r="E442" s="23">
        <f t="shared" si="26"/>
        <v>42</v>
      </c>
      <c r="F442" s="2" t="str">
        <f>VLOOKUP(G442,city!$A$4:$D$352,4,0)</f>
        <v>马鞍山</v>
      </c>
      <c r="G442" s="3">
        <f t="shared" si="27"/>
        <v>91</v>
      </c>
      <c r="H442" s="3">
        <f>IF(VLOOKUP(G441,city!$K$4:$M$352,3,0)&gt;H441,H441+1,1)</f>
        <v>2</v>
      </c>
      <c r="I442" s="17" t="s">
        <v>126</v>
      </c>
      <c r="J442" s="17">
        <f t="shared" si="25"/>
        <v>109102</v>
      </c>
      <c r="K442" s="17">
        <v>-1</v>
      </c>
    </row>
    <row r="443" spans="1:11">
      <c r="A443" s="17">
        <f t="shared" si="24"/>
        <v>109103</v>
      </c>
      <c r="B443" s="17" t="s">
        <v>11687</v>
      </c>
      <c r="C443" s="17" t="s">
        <v>13310</v>
      </c>
      <c r="D443" s="23">
        <v>25</v>
      </c>
      <c r="E443" s="23">
        <f t="shared" si="26"/>
        <v>28</v>
      </c>
      <c r="F443" s="2" t="str">
        <f>VLOOKUP(G443,city!$A$4:$D$352,4,0)</f>
        <v>马鞍山</v>
      </c>
      <c r="G443" s="3">
        <f t="shared" si="27"/>
        <v>91</v>
      </c>
      <c r="H443" s="3">
        <f>IF(VLOOKUP(G442,city!$K$4:$M$352,3,0)&gt;H442,H442+1,1)</f>
        <v>3</v>
      </c>
      <c r="I443" s="17" t="s">
        <v>126</v>
      </c>
      <c r="J443" s="17">
        <f t="shared" si="25"/>
        <v>109103</v>
      </c>
      <c r="K443" s="17">
        <v>-1</v>
      </c>
    </row>
    <row r="444" spans="1:11">
      <c r="A444" s="17">
        <f t="shared" si="24"/>
        <v>109104</v>
      </c>
      <c r="B444" s="17" t="s">
        <v>13489</v>
      </c>
      <c r="C444" s="17" t="s">
        <v>13295</v>
      </c>
      <c r="D444" s="23">
        <v>19</v>
      </c>
      <c r="E444" s="23">
        <f t="shared" si="26"/>
        <v>21</v>
      </c>
      <c r="F444" s="2" t="str">
        <f>VLOOKUP(G444,city!$A$4:$D$352,4,0)</f>
        <v>马鞍山</v>
      </c>
      <c r="G444" s="3">
        <f t="shared" si="27"/>
        <v>91</v>
      </c>
      <c r="H444" s="3">
        <f>IF(VLOOKUP(G443,city!$K$4:$M$352,3,0)&gt;H443,H443+1,1)</f>
        <v>4</v>
      </c>
      <c r="I444" s="17" t="s">
        <v>126</v>
      </c>
      <c r="J444" s="17">
        <f t="shared" si="25"/>
        <v>109104</v>
      </c>
      <c r="K444" s="17">
        <v>-1</v>
      </c>
    </row>
    <row r="445" spans="1:11">
      <c r="A445" s="17">
        <f t="shared" si="24"/>
        <v>109105</v>
      </c>
      <c r="B445" s="17" t="s">
        <v>11689</v>
      </c>
      <c r="C445" s="17" t="s">
        <v>13297</v>
      </c>
      <c r="D445" s="23">
        <v>12</v>
      </c>
      <c r="E445" s="23">
        <f t="shared" si="26"/>
        <v>13</v>
      </c>
      <c r="F445" s="2" t="str">
        <f>VLOOKUP(G445,city!$A$4:$D$352,4,0)</f>
        <v>马鞍山</v>
      </c>
      <c r="G445" s="3">
        <f t="shared" si="27"/>
        <v>91</v>
      </c>
      <c r="H445" s="3">
        <f>IF(VLOOKUP(G444,city!$K$4:$M$352,3,0)&gt;H444,H444+1,1)</f>
        <v>5</v>
      </c>
      <c r="I445" s="17" t="s">
        <v>126</v>
      </c>
      <c r="J445" s="17">
        <f t="shared" si="25"/>
        <v>109105</v>
      </c>
      <c r="K445" s="17">
        <v>-1</v>
      </c>
    </row>
    <row r="446" spans="1:11">
      <c r="A446" s="17">
        <f t="shared" si="24"/>
        <v>109201</v>
      </c>
      <c r="B446" s="17" t="s">
        <v>11691</v>
      </c>
      <c r="C446" s="17" t="s">
        <v>13299</v>
      </c>
      <c r="D446" s="23">
        <v>3000</v>
      </c>
      <c r="E446" s="23">
        <f t="shared" si="26"/>
        <v>3300</v>
      </c>
      <c r="F446" s="2" t="str">
        <f>VLOOKUP(G446,city!$A$4:$D$352,4,0)</f>
        <v>淮北</v>
      </c>
      <c r="G446" s="3">
        <f t="shared" si="27"/>
        <v>92</v>
      </c>
      <c r="H446" s="3">
        <f>IF(VLOOKUP(G445,city!$K$4:$M$352,3,0)&gt;H445,H445+1,1)</f>
        <v>1</v>
      </c>
      <c r="I446" s="17" t="s">
        <v>127</v>
      </c>
      <c r="J446" s="17">
        <f t="shared" si="25"/>
        <v>109201</v>
      </c>
      <c r="K446" s="17">
        <v>-1</v>
      </c>
    </row>
    <row r="447" spans="1:11">
      <c r="A447" s="17">
        <f t="shared" si="24"/>
        <v>109202</v>
      </c>
      <c r="B447" s="17" t="s">
        <v>11693</v>
      </c>
      <c r="C447" s="17" t="s">
        <v>13301</v>
      </c>
      <c r="D447" s="23">
        <v>26</v>
      </c>
      <c r="E447" s="23">
        <f t="shared" si="26"/>
        <v>29</v>
      </c>
      <c r="F447" s="2" t="str">
        <f>VLOOKUP(G447,city!$A$4:$D$352,4,0)</f>
        <v>淮北</v>
      </c>
      <c r="G447" s="3">
        <f t="shared" si="27"/>
        <v>92</v>
      </c>
      <c r="H447" s="3">
        <f>IF(VLOOKUP(G446,city!$K$4:$M$352,3,0)&gt;H446,H446+1,1)</f>
        <v>2</v>
      </c>
      <c r="I447" s="17" t="s">
        <v>127</v>
      </c>
      <c r="J447" s="17">
        <f t="shared" si="25"/>
        <v>109202</v>
      </c>
      <c r="K447" s="17">
        <v>-1</v>
      </c>
    </row>
    <row r="448" spans="1:11">
      <c r="A448" s="17">
        <f t="shared" si="24"/>
        <v>109203</v>
      </c>
      <c r="B448" s="17" t="s">
        <v>11695</v>
      </c>
      <c r="C448" s="17" t="s">
        <v>13302</v>
      </c>
      <c r="D448" s="23">
        <v>23</v>
      </c>
      <c r="E448" s="23">
        <f t="shared" si="26"/>
        <v>25</v>
      </c>
      <c r="F448" s="2" t="str">
        <f>VLOOKUP(G448,city!$A$4:$D$352,4,0)</f>
        <v>淮北</v>
      </c>
      <c r="G448" s="3">
        <f t="shared" si="27"/>
        <v>92</v>
      </c>
      <c r="H448" s="3">
        <f>IF(VLOOKUP(G447,city!$K$4:$M$352,3,0)&gt;H447,H447+1,1)</f>
        <v>3</v>
      </c>
      <c r="I448" s="17" t="s">
        <v>127</v>
      </c>
      <c r="J448" s="17">
        <f t="shared" si="25"/>
        <v>109203</v>
      </c>
      <c r="K448" s="17">
        <v>-1</v>
      </c>
    </row>
    <row r="449" spans="1:11">
      <c r="A449" s="17">
        <f t="shared" si="24"/>
        <v>109204</v>
      </c>
      <c r="B449" s="17" t="s">
        <v>11697</v>
      </c>
      <c r="C449" s="17" t="s">
        <v>13304</v>
      </c>
      <c r="D449" s="23">
        <v>15</v>
      </c>
      <c r="E449" s="23">
        <f t="shared" si="26"/>
        <v>17</v>
      </c>
      <c r="F449" s="2" t="str">
        <f>VLOOKUP(G449,city!$A$4:$D$352,4,0)</f>
        <v>淮北</v>
      </c>
      <c r="G449" s="3">
        <f t="shared" si="27"/>
        <v>92</v>
      </c>
      <c r="H449" s="3">
        <f>IF(VLOOKUP(G448,city!$K$4:$M$352,3,0)&gt;H448,H448+1,1)</f>
        <v>4</v>
      </c>
      <c r="I449" s="17" t="s">
        <v>127</v>
      </c>
      <c r="J449" s="17">
        <f t="shared" si="25"/>
        <v>109204</v>
      </c>
      <c r="K449" s="17">
        <v>-1</v>
      </c>
    </row>
    <row r="450" spans="1:11">
      <c r="A450" s="17">
        <f t="shared" si="24"/>
        <v>109205</v>
      </c>
      <c r="B450" s="17" t="s">
        <v>13490</v>
      </c>
      <c r="C450" s="17" t="s">
        <v>13305</v>
      </c>
      <c r="D450" s="23">
        <v>45</v>
      </c>
      <c r="E450" s="23">
        <f t="shared" si="26"/>
        <v>50</v>
      </c>
      <c r="F450" s="2" t="str">
        <f>VLOOKUP(G450,city!$A$4:$D$352,4,0)</f>
        <v>淮北</v>
      </c>
      <c r="G450" s="3">
        <f t="shared" si="27"/>
        <v>92</v>
      </c>
      <c r="H450" s="3">
        <f>IF(VLOOKUP(G449,city!$K$4:$M$352,3,0)&gt;H449,H449+1,1)</f>
        <v>5</v>
      </c>
      <c r="I450" s="17" t="s">
        <v>127</v>
      </c>
      <c r="J450" s="17">
        <f t="shared" si="25"/>
        <v>109205</v>
      </c>
      <c r="K450" s="17">
        <v>-1</v>
      </c>
    </row>
    <row r="451" spans="1:11">
      <c r="A451" s="17">
        <f t="shared" si="24"/>
        <v>109301</v>
      </c>
      <c r="B451" s="17" t="s">
        <v>11699</v>
      </c>
      <c r="C451" s="17" t="s">
        <v>13307</v>
      </c>
      <c r="D451" s="23">
        <v>11</v>
      </c>
      <c r="E451" s="23">
        <f t="shared" si="26"/>
        <v>12</v>
      </c>
      <c r="F451" s="2" t="str">
        <f>VLOOKUP(G451,city!$A$4:$D$352,4,0)</f>
        <v>铜陵</v>
      </c>
      <c r="G451" s="3">
        <f t="shared" si="27"/>
        <v>93</v>
      </c>
      <c r="H451" s="3">
        <f>IF(VLOOKUP(G450,city!$K$4:$M$352,3,0)&gt;H450,H450+1,1)</f>
        <v>1</v>
      </c>
      <c r="I451" s="17" t="s">
        <v>128</v>
      </c>
      <c r="J451" s="17">
        <f t="shared" si="25"/>
        <v>109301</v>
      </c>
      <c r="K451" s="17">
        <v>-1</v>
      </c>
    </row>
    <row r="452" spans="1:11">
      <c r="A452" s="17">
        <f t="shared" ref="A452:A515" si="28">H452+G452*100+100000</f>
        <v>109302</v>
      </c>
      <c r="B452" s="17" t="s">
        <v>11701</v>
      </c>
      <c r="C452" s="17" t="s">
        <v>13308</v>
      </c>
      <c r="D452" s="23">
        <v>4</v>
      </c>
      <c r="E452" s="23">
        <f t="shared" si="26"/>
        <v>4</v>
      </c>
      <c r="F452" s="2" t="str">
        <f>VLOOKUP(G452,city!$A$4:$D$352,4,0)</f>
        <v>铜陵</v>
      </c>
      <c r="G452" s="3">
        <f t="shared" si="27"/>
        <v>93</v>
      </c>
      <c r="H452" s="3">
        <f>IF(VLOOKUP(G451,city!$K$4:$M$352,3,0)&gt;H451,H451+1,1)</f>
        <v>2</v>
      </c>
      <c r="I452" s="17" t="s">
        <v>128</v>
      </c>
      <c r="J452" s="17">
        <f t="shared" ref="J452:J515" si="29">A452</f>
        <v>109302</v>
      </c>
      <c r="K452" s="17">
        <v>-1</v>
      </c>
    </row>
    <row r="453" spans="1:11">
      <c r="A453" s="17">
        <f t="shared" si="28"/>
        <v>109303</v>
      </c>
      <c r="B453" s="17" t="s">
        <v>11703</v>
      </c>
      <c r="C453" s="17" t="s">
        <v>13310</v>
      </c>
      <c r="D453" s="23">
        <v>12</v>
      </c>
      <c r="E453" s="23">
        <f t="shared" ref="E453:E516" si="30">ROUND(D453*1.1,0)</f>
        <v>13</v>
      </c>
      <c r="F453" s="2" t="str">
        <f>VLOOKUP(G453,city!$A$4:$D$352,4,0)</f>
        <v>铜陵</v>
      </c>
      <c r="G453" s="3">
        <f t="shared" ref="G453:G516" si="31">IF(H453&gt;H452,G452,G452+1)</f>
        <v>93</v>
      </c>
      <c r="H453" s="3">
        <f>IF(VLOOKUP(G452,city!$K$4:$M$352,3,0)&gt;H452,H452+1,1)</f>
        <v>3</v>
      </c>
      <c r="I453" s="17" t="s">
        <v>128</v>
      </c>
      <c r="J453" s="17">
        <f t="shared" si="29"/>
        <v>109303</v>
      </c>
      <c r="K453" s="17">
        <v>-1</v>
      </c>
    </row>
    <row r="454" spans="1:11">
      <c r="A454" s="17">
        <f t="shared" si="28"/>
        <v>109304</v>
      </c>
      <c r="B454" s="17" t="s">
        <v>11705</v>
      </c>
      <c r="C454" s="17" t="s">
        <v>13295</v>
      </c>
      <c r="D454" s="23">
        <v>68</v>
      </c>
      <c r="E454" s="23">
        <f t="shared" si="30"/>
        <v>75</v>
      </c>
      <c r="F454" s="2" t="str">
        <f>VLOOKUP(G454,city!$A$4:$D$352,4,0)</f>
        <v>铜陵</v>
      </c>
      <c r="G454" s="3">
        <f t="shared" si="31"/>
        <v>93</v>
      </c>
      <c r="H454" s="3">
        <f>IF(VLOOKUP(G453,city!$K$4:$M$352,3,0)&gt;H453,H453+1,1)</f>
        <v>4</v>
      </c>
      <c r="I454" s="17" t="s">
        <v>128</v>
      </c>
      <c r="J454" s="17">
        <f t="shared" si="29"/>
        <v>109304</v>
      </c>
      <c r="K454" s="17">
        <v>-1</v>
      </c>
    </row>
    <row r="455" spans="1:11">
      <c r="A455" s="17">
        <f t="shared" si="28"/>
        <v>109305</v>
      </c>
      <c r="B455" s="17" t="s">
        <v>13491</v>
      </c>
      <c r="C455" s="17" t="s">
        <v>13297</v>
      </c>
      <c r="D455" s="23">
        <v>25</v>
      </c>
      <c r="E455" s="23">
        <f t="shared" si="30"/>
        <v>28</v>
      </c>
      <c r="F455" s="2" t="str">
        <f>VLOOKUP(G455,city!$A$4:$D$352,4,0)</f>
        <v>铜陵</v>
      </c>
      <c r="G455" s="3">
        <f t="shared" si="31"/>
        <v>93</v>
      </c>
      <c r="H455" s="3">
        <f>IF(VLOOKUP(G454,city!$K$4:$M$352,3,0)&gt;H454,H454+1,1)</f>
        <v>5</v>
      </c>
      <c r="I455" s="17" t="s">
        <v>128</v>
      </c>
      <c r="J455" s="17">
        <f t="shared" si="29"/>
        <v>109305</v>
      </c>
      <c r="K455" s="17">
        <v>-1</v>
      </c>
    </row>
    <row r="456" spans="1:11">
      <c r="A456" s="17">
        <f t="shared" si="28"/>
        <v>109401</v>
      </c>
      <c r="B456" s="17" t="s">
        <v>11707</v>
      </c>
      <c r="C456" s="17" t="s">
        <v>13299</v>
      </c>
      <c r="D456" s="23">
        <v>58</v>
      </c>
      <c r="E456" s="23">
        <f t="shared" si="30"/>
        <v>64</v>
      </c>
      <c r="F456" s="2" t="str">
        <f>VLOOKUP(G456,city!$A$4:$D$352,4,0)</f>
        <v>安庆</v>
      </c>
      <c r="G456" s="3">
        <f t="shared" si="31"/>
        <v>94</v>
      </c>
      <c r="H456" s="3">
        <f>IF(VLOOKUP(G455,city!$K$4:$M$352,3,0)&gt;H455,H455+1,1)</f>
        <v>1</v>
      </c>
      <c r="I456" s="17" t="s">
        <v>129</v>
      </c>
      <c r="J456" s="17">
        <f t="shared" si="29"/>
        <v>109401</v>
      </c>
      <c r="K456" s="17">
        <v>-1</v>
      </c>
    </row>
    <row r="457" spans="1:11">
      <c r="A457" s="17">
        <f t="shared" si="28"/>
        <v>109402</v>
      </c>
      <c r="B457" s="17" t="s">
        <v>11709</v>
      </c>
      <c r="C457" s="17" t="s">
        <v>13301</v>
      </c>
      <c r="D457" s="23">
        <v>18</v>
      </c>
      <c r="E457" s="23">
        <f t="shared" si="30"/>
        <v>20</v>
      </c>
      <c r="F457" s="2" t="str">
        <f>VLOOKUP(G457,city!$A$4:$D$352,4,0)</f>
        <v>安庆</v>
      </c>
      <c r="G457" s="3">
        <f t="shared" si="31"/>
        <v>94</v>
      </c>
      <c r="H457" s="3">
        <f>IF(VLOOKUP(G456,city!$K$4:$M$352,3,0)&gt;H456,H456+1,1)</f>
        <v>2</v>
      </c>
      <c r="I457" s="17" t="s">
        <v>129</v>
      </c>
      <c r="J457" s="17">
        <f t="shared" si="29"/>
        <v>109402</v>
      </c>
      <c r="K457" s="17">
        <v>-1</v>
      </c>
    </row>
    <row r="458" spans="1:11">
      <c r="A458" s="17">
        <f t="shared" si="28"/>
        <v>109403</v>
      </c>
      <c r="B458" s="17" t="s">
        <v>11711</v>
      </c>
      <c r="C458" s="17" t="s">
        <v>13302</v>
      </c>
      <c r="D458" s="23">
        <v>57</v>
      </c>
      <c r="E458" s="23">
        <f t="shared" si="30"/>
        <v>63</v>
      </c>
      <c r="F458" s="2" t="str">
        <f>VLOOKUP(G458,city!$A$4:$D$352,4,0)</f>
        <v>安庆</v>
      </c>
      <c r="G458" s="3">
        <f t="shared" si="31"/>
        <v>94</v>
      </c>
      <c r="H458" s="3">
        <f>IF(VLOOKUP(G457,city!$K$4:$M$352,3,0)&gt;H457,H457+1,1)</f>
        <v>3</v>
      </c>
      <c r="I458" s="17" t="s">
        <v>129</v>
      </c>
      <c r="J458" s="17">
        <f t="shared" si="29"/>
        <v>109403</v>
      </c>
      <c r="K458" s="17">
        <v>-1</v>
      </c>
    </row>
    <row r="459" spans="1:11">
      <c r="A459" s="17">
        <f t="shared" si="28"/>
        <v>109404</v>
      </c>
      <c r="B459" s="17" t="s">
        <v>11713</v>
      </c>
      <c r="C459" s="17" t="s">
        <v>13304</v>
      </c>
      <c r="D459" s="23">
        <v>46</v>
      </c>
      <c r="E459" s="23">
        <f t="shared" si="30"/>
        <v>51</v>
      </c>
      <c r="F459" s="2" t="str">
        <f>VLOOKUP(G459,city!$A$4:$D$352,4,0)</f>
        <v>安庆</v>
      </c>
      <c r="G459" s="3">
        <f t="shared" si="31"/>
        <v>94</v>
      </c>
      <c r="H459" s="3">
        <f>IF(VLOOKUP(G458,city!$K$4:$M$352,3,0)&gt;H458,H458+1,1)</f>
        <v>4</v>
      </c>
      <c r="I459" s="17" t="s">
        <v>129</v>
      </c>
      <c r="J459" s="17">
        <f t="shared" si="29"/>
        <v>109404</v>
      </c>
      <c r="K459" s="17">
        <v>-1</v>
      </c>
    </row>
    <row r="460" spans="1:11">
      <c r="A460" s="17">
        <f t="shared" si="28"/>
        <v>109405</v>
      </c>
      <c r="B460" s="17" t="s">
        <v>13492</v>
      </c>
      <c r="C460" s="17" t="s">
        <v>13305</v>
      </c>
      <c r="D460" s="23">
        <v>21</v>
      </c>
      <c r="E460" s="23">
        <f t="shared" si="30"/>
        <v>23</v>
      </c>
      <c r="F460" s="2" t="str">
        <f>VLOOKUP(G460,city!$A$4:$D$352,4,0)</f>
        <v>安庆</v>
      </c>
      <c r="G460" s="3">
        <f t="shared" si="31"/>
        <v>94</v>
      </c>
      <c r="H460" s="3">
        <f>IF(VLOOKUP(G459,city!$K$4:$M$352,3,0)&gt;H459,H459+1,1)</f>
        <v>5</v>
      </c>
      <c r="I460" s="17" t="s">
        <v>129</v>
      </c>
      <c r="J460" s="17">
        <f t="shared" si="29"/>
        <v>109405</v>
      </c>
      <c r="K460" s="17">
        <v>-1</v>
      </c>
    </row>
    <row r="461" spans="1:11">
      <c r="A461" s="17">
        <f t="shared" si="28"/>
        <v>109501</v>
      </c>
      <c r="B461" s="17" t="s">
        <v>11715</v>
      </c>
      <c r="C461" s="17" t="s">
        <v>13307</v>
      </c>
      <c r="D461" s="23">
        <v>15</v>
      </c>
      <c r="E461" s="23">
        <f t="shared" si="30"/>
        <v>17</v>
      </c>
      <c r="F461" s="2" t="str">
        <f>VLOOKUP(G461,city!$A$4:$D$352,4,0)</f>
        <v>黄山</v>
      </c>
      <c r="G461" s="3">
        <f t="shared" si="31"/>
        <v>95</v>
      </c>
      <c r="H461" s="3">
        <f>IF(VLOOKUP(G460,city!$K$4:$M$352,3,0)&gt;H460,H460+1,1)</f>
        <v>1</v>
      </c>
      <c r="I461" s="17" t="s">
        <v>130</v>
      </c>
      <c r="J461" s="17">
        <f t="shared" si="29"/>
        <v>109501</v>
      </c>
      <c r="K461" s="17">
        <v>-1</v>
      </c>
    </row>
    <row r="462" spans="1:11">
      <c r="A462" s="17">
        <f t="shared" si="28"/>
        <v>109502</v>
      </c>
      <c r="B462" s="17" t="s">
        <v>11717</v>
      </c>
      <c r="C462" s="17" t="s">
        <v>13308</v>
      </c>
      <c r="D462" s="23">
        <v>108</v>
      </c>
      <c r="E462" s="23">
        <f t="shared" si="30"/>
        <v>119</v>
      </c>
      <c r="F462" s="2" t="str">
        <f>VLOOKUP(G462,city!$A$4:$D$352,4,0)</f>
        <v>黄山</v>
      </c>
      <c r="G462" s="3">
        <f t="shared" si="31"/>
        <v>95</v>
      </c>
      <c r="H462" s="3">
        <f>IF(VLOOKUP(G461,city!$K$4:$M$352,3,0)&gt;H461,H461+1,1)</f>
        <v>2</v>
      </c>
      <c r="I462" s="17" t="s">
        <v>130</v>
      </c>
      <c r="J462" s="17">
        <f t="shared" si="29"/>
        <v>109502</v>
      </c>
      <c r="K462" s="17">
        <v>-1</v>
      </c>
    </row>
    <row r="463" spans="1:11">
      <c r="A463" s="17">
        <f t="shared" si="28"/>
        <v>109503</v>
      </c>
      <c r="B463" s="17" t="s">
        <v>11720</v>
      </c>
      <c r="C463" s="17" t="s">
        <v>13310</v>
      </c>
      <c r="D463" s="23">
        <v>15</v>
      </c>
      <c r="E463" s="23">
        <f t="shared" si="30"/>
        <v>17</v>
      </c>
      <c r="F463" s="2" t="str">
        <f>VLOOKUP(G463,city!$A$4:$D$352,4,0)</f>
        <v>黄山</v>
      </c>
      <c r="G463" s="3">
        <f t="shared" si="31"/>
        <v>95</v>
      </c>
      <c r="H463" s="3">
        <f>IF(VLOOKUP(G462,city!$K$4:$M$352,3,0)&gt;H462,H462+1,1)</f>
        <v>3</v>
      </c>
      <c r="I463" s="17" t="s">
        <v>130</v>
      </c>
      <c r="J463" s="17">
        <f t="shared" si="29"/>
        <v>109503</v>
      </c>
      <c r="K463" s="17">
        <v>-1</v>
      </c>
    </row>
    <row r="464" spans="1:11">
      <c r="A464" s="17">
        <f t="shared" si="28"/>
        <v>109504</v>
      </c>
      <c r="B464" s="17" t="s">
        <v>13493</v>
      </c>
      <c r="C464" s="17" t="s">
        <v>13295</v>
      </c>
      <c r="D464" s="23">
        <v>19</v>
      </c>
      <c r="E464" s="23">
        <f t="shared" si="30"/>
        <v>21</v>
      </c>
      <c r="F464" s="2" t="str">
        <f>VLOOKUP(G464,city!$A$4:$D$352,4,0)</f>
        <v>黄山</v>
      </c>
      <c r="G464" s="3">
        <f t="shared" si="31"/>
        <v>95</v>
      </c>
      <c r="H464" s="3">
        <f>IF(VLOOKUP(G463,city!$K$4:$M$352,3,0)&gt;H463,H463+1,1)</f>
        <v>4</v>
      </c>
      <c r="I464" s="17" t="s">
        <v>130</v>
      </c>
      <c r="J464" s="17">
        <f t="shared" si="29"/>
        <v>109504</v>
      </c>
      <c r="K464" s="17">
        <v>-1</v>
      </c>
    </row>
    <row r="465" spans="1:11">
      <c r="A465" s="17">
        <f t="shared" si="28"/>
        <v>109505</v>
      </c>
      <c r="B465" s="17" t="s">
        <v>13494</v>
      </c>
      <c r="C465" s="17" t="s">
        <v>13297</v>
      </c>
      <c r="D465" s="23">
        <v>11</v>
      </c>
      <c r="E465" s="23">
        <f t="shared" si="30"/>
        <v>12</v>
      </c>
      <c r="F465" s="2" t="str">
        <f>VLOOKUP(G465,city!$A$4:$D$352,4,0)</f>
        <v>黄山</v>
      </c>
      <c r="G465" s="3">
        <f t="shared" si="31"/>
        <v>95</v>
      </c>
      <c r="H465" s="3">
        <f>IF(VLOOKUP(G464,city!$K$4:$M$352,3,0)&gt;H464,H464+1,1)</f>
        <v>5</v>
      </c>
      <c r="I465" s="17" t="s">
        <v>130</v>
      </c>
      <c r="J465" s="17">
        <f t="shared" si="29"/>
        <v>109505</v>
      </c>
      <c r="K465" s="17">
        <v>-1</v>
      </c>
    </row>
    <row r="466" spans="1:11">
      <c r="A466" s="17">
        <f t="shared" si="28"/>
        <v>109601</v>
      </c>
      <c r="B466" s="17" t="s">
        <v>11722</v>
      </c>
      <c r="C466" s="17" t="s">
        <v>13299</v>
      </c>
      <c r="D466" s="23">
        <v>25</v>
      </c>
      <c r="E466" s="23">
        <f t="shared" si="30"/>
        <v>28</v>
      </c>
      <c r="F466" s="2" t="str">
        <f>VLOOKUP(G466,city!$A$4:$D$352,4,0)</f>
        <v>阜阳</v>
      </c>
      <c r="G466" s="3">
        <f t="shared" si="31"/>
        <v>96</v>
      </c>
      <c r="H466" s="3">
        <f>IF(VLOOKUP(G465,city!$K$4:$M$352,3,0)&gt;H465,H465+1,1)</f>
        <v>1</v>
      </c>
      <c r="I466" s="17" t="s">
        <v>131</v>
      </c>
      <c r="J466" s="17">
        <f t="shared" si="29"/>
        <v>109601</v>
      </c>
      <c r="K466" s="17">
        <v>-1</v>
      </c>
    </row>
    <row r="467" spans="1:11">
      <c r="A467" s="17">
        <f t="shared" si="28"/>
        <v>109602</v>
      </c>
      <c r="B467" s="17" t="s">
        <v>11724</v>
      </c>
      <c r="C467" s="17" t="s">
        <v>13301</v>
      </c>
      <c r="D467" s="23">
        <v>37</v>
      </c>
      <c r="E467" s="23">
        <f t="shared" si="30"/>
        <v>41</v>
      </c>
      <c r="F467" s="2" t="str">
        <f>VLOOKUP(G467,city!$A$4:$D$352,4,0)</f>
        <v>阜阳</v>
      </c>
      <c r="G467" s="3">
        <f t="shared" si="31"/>
        <v>96</v>
      </c>
      <c r="H467" s="3">
        <f>IF(VLOOKUP(G466,city!$K$4:$M$352,3,0)&gt;H466,H466+1,1)</f>
        <v>2</v>
      </c>
      <c r="I467" s="17" t="s">
        <v>131</v>
      </c>
      <c r="J467" s="17">
        <f t="shared" si="29"/>
        <v>109602</v>
      </c>
      <c r="K467" s="17">
        <v>-1</v>
      </c>
    </row>
    <row r="468" spans="1:11">
      <c r="A468" s="17">
        <f t="shared" si="28"/>
        <v>109603</v>
      </c>
      <c r="B468" s="17" t="s">
        <v>11726</v>
      </c>
      <c r="C468" s="17" t="s">
        <v>13302</v>
      </c>
      <c r="D468" s="23">
        <v>4</v>
      </c>
      <c r="E468" s="23">
        <f t="shared" si="30"/>
        <v>4</v>
      </c>
      <c r="F468" s="2" t="str">
        <f>VLOOKUP(G468,city!$A$4:$D$352,4,0)</f>
        <v>阜阳</v>
      </c>
      <c r="G468" s="3">
        <f t="shared" si="31"/>
        <v>96</v>
      </c>
      <c r="H468" s="3">
        <f>IF(VLOOKUP(G467,city!$K$4:$M$352,3,0)&gt;H467,H467+1,1)</f>
        <v>3</v>
      </c>
      <c r="I468" s="17" t="s">
        <v>131</v>
      </c>
      <c r="J468" s="17">
        <f t="shared" si="29"/>
        <v>109603</v>
      </c>
      <c r="K468" s="17">
        <v>-1</v>
      </c>
    </row>
    <row r="469" spans="1:11">
      <c r="A469" s="17">
        <f t="shared" si="28"/>
        <v>109604</v>
      </c>
      <c r="B469" s="17" t="s">
        <v>11728</v>
      </c>
      <c r="C469" s="17" t="s">
        <v>13304</v>
      </c>
      <c r="D469" s="23">
        <v>10</v>
      </c>
      <c r="E469" s="23">
        <f t="shared" si="30"/>
        <v>11</v>
      </c>
      <c r="F469" s="2" t="str">
        <f>VLOOKUP(G469,city!$A$4:$D$352,4,0)</f>
        <v>阜阳</v>
      </c>
      <c r="G469" s="3">
        <f t="shared" si="31"/>
        <v>96</v>
      </c>
      <c r="H469" s="3">
        <f>IF(VLOOKUP(G468,city!$K$4:$M$352,3,0)&gt;H468,H468+1,1)</f>
        <v>4</v>
      </c>
      <c r="I469" s="17" t="s">
        <v>131</v>
      </c>
      <c r="J469" s="17">
        <f t="shared" si="29"/>
        <v>109604</v>
      </c>
      <c r="K469" s="17">
        <v>-1</v>
      </c>
    </row>
    <row r="470" spans="1:11">
      <c r="A470" s="17">
        <f t="shared" si="28"/>
        <v>109605</v>
      </c>
      <c r="B470" s="17" t="s">
        <v>13495</v>
      </c>
      <c r="C470" s="17" t="s">
        <v>13305</v>
      </c>
      <c r="D470" s="23">
        <v>25</v>
      </c>
      <c r="E470" s="23">
        <f t="shared" si="30"/>
        <v>28</v>
      </c>
      <c r="F470" s="2" t="str">
        <f>VLOOKUP(G470,city!$A$4:$D$352,4,0)</f>
        <v>阜阳</v>
      </c>
      <c r="G470" s="3">
        <f t="shared" si="31"/>
        <v>96</v>
      </c>
      <c r="H470" s="3">
        <f>IF(VLOOKUP(G469,city!$K$4:$M$352,3,0)&gt;H469,H469+1,1)</f>
        <v>5</v>
      </c>
      <c r="I470" s="17" t="s">
        <v>131</v>
      </c>
      <c r="J470" s="17">
        <f t="shared" si="29"/>
        <v>109605</v>
      </c>
      <c r="K470" s="17">
        <v>-1</v>
      </c>
    </row>
    <row r="471" spans="1:11">
      <c r="A471" s="17">
        <f t="shared" si="28"/>
        <v>109701</v>
      </c>
      <c r="B471" s="17" t="s">
        <v>11730</v>
      </c>
      <c r="C471" s="17" t="s">
        <v>13307</v>
      </c>
      <c r="D471" s="23">
        <v>15</v>
      </c>
      <c r="E471" s="23">
        <f t="shared" si="30"/>
        <v>17</v>
      </c>
      <c r="F471" s="2" t="str">
        <f>VLOOKUP(G471,city!$A$4:$D$352,4,0)</f>
        <v>宿州</v>
      </c>
      <c r="G471" s="3">
        <f t="shared" si="31"/>
        <v>97</v>
      </c>
      <c r="H471" s="3">
        <f>IF(VLOOKUP(G470,city!$K$4:$M$352,3,0)&gt;H470,H470+1,1)</f>
        <v>1</v>
      </c>
      <c r="I471" s="17" t="s">
        <v>132</v>
      </c>
      <c r="J471" s="17">
        <f t="shared" si="29"/>
        <v>109701</v>
      </c>
      <c r="K471" s="17">
        <v>-1</v>
      </c>
    </row>
    <row r="472" spans="1:11">
      <c r="A472" s="17">
        <f t="shared" si="28"/>
        <v>109702</v>
      </c>
      <c r="B472" s="17" t="s">
        <v>11734</v>
      </c>
      <c r="C472" s="17" t="s">
        <v>13308</v>
      </c>
      <c r="D472" s="23">
        <v>45</v>
      </c>
      <c r="E472" s="23">
        <f t="shared" si="30"/>
        <v>50</v>
      </c>
      <c r="F472" s="2" t="str">
        <f>VLOOKUP(G472,city!$A$4:$D$352,4,0)</f>
        <v>宿州</v>
      </c>
      <c r="G472" s="3">
        <f t="shared" si="31"/>
        <v>97</v>
      </c>
      <c r="H472" s="3">
        <f>IF(VLOOKUP(G471,city!$K$4:$M$352,3,0)&gt;H471,H471+1,1)</f>
        <v>2</v>
      </c>
      <c r="I472" s="17" t="s">
        <v>132</v>
      </c>
      <c r="J472" s="17">
        <f t="shared" si="29"/>
        <v>109702</v>
      </c>
      <c r="K472" s="17">
        <v>-1</v>
      </c>
    </row>
    <row r="473" spans="1:11">
      <c r="A473" s="17">
        <f t="shared" si="28"/>
        <v>109703</v>
      </c>
      <c r="B473" s="17" t="s">
        <v>11732</v>
      </c>
      <c r="C473" s="17" t="s">
        <v>13310</v>
      </c>
      <c r="D473" s="23">
        <v>10</v>
      </c>
      <c r="E473" s="23">
        <f t="shared" si="30"/>
        <v>11</v>
      </c>
      <c r="F473" s="2" t="str">
        <f>VLOOKUP(G473,city!$A$4:$D$352,4,0)</f>
        <v>宿州</v>
      </c>
      <c r="G473" s="3">
        <f t="shared" si="31"/>
        <v>97</v>
      </c>
      <c r="H473" s="3">
        <f>IF(VLOOKUP(G472,city!$K$4:$M$352,3,0)&gt;H472,H472+1,1)</f>
        <v>3</v>
      </c>
      <c r="I473" s="17" t="s">
        <v>132</v>
      </c>
      <c r="J473" s="17">
        <f t="shared" si="29"/>
        <v>109703</v>
      </c>
      <c r="K473" s="17">
        <v>-1</v>
      </c>
    </row>
    <row r="474" spans="1:11">
      <c r="A474" s="17">
        <f t="shared" si="28"/>
        <v>109704</v>
      </c>
      <c r="B474" s="17" t="s">
        <v>13496</v>
      </c>
      <c r="C474" s="17" t="s">
        <v>13295</v>
      </c>
      <c r="D474" s="23">
        <v>24</v>
      </c>
      <c r="E474" s="23">
        <f t="shared" si="30"/>
        <v>26</v>
      </c>
      <c r="F474" s="2" t="str">
        <f>VLOOKUP(G474,city!$A$4:$D$352,4,0)</f>
        <v>宿州</v>
      </c>
      <c r="G474" s="3">
        <f t="shared" si="31"/>
        <v>97</v>
      </c>
      <c r="H474" s="3">
        <f>IF(VLOOKUP(G473,city!$K$4:$M$352,3,0)&gt;H473,H473+1,1)</f>
        <v>4</v>
      </c>
      <c r="I474" s="17" t="s">
        <v>132</v>
      </c>
      <c r="J474" s="17">
        <f t="shared" si="29"/>
        <v>109704</v>
      </c>
      <c r="K474" s="17">
        <v>-1</v>
      </c>
    </row>
    <row r="475" spans="1:11">
      <c r="A475" s="17">
        <f t="shared" si="28"/>
        <v>109705</v>
      </c>
      <c r="B475" s="17" t="s">
        <v>11736</v>
      </c>
      <c r="C475" s="17" t="s">
        <v>13297</v>
      </c>
      <c r="D475" s="23">
        <v>65</v>
      </c>
      <c r="E475" s="23">
        <f t="shared" si="30"/>
        <v>72</v>
      </c>
      <c r="F475" s="2" t="str">
        <f>VLOOKUP(G475,city!$A$4:$D$352,4,0)</f>
        <v>宿州</v>
      </c>
      <c r="G475" s="3">
        <f t="shared" si="31"/>
        <v>97</v>
      </c>
      <c r="H475" s="3">
        <f>IF(VLOOKUP(G474,city!$K$4:$M$352,3,0)&gt;H474,H474+1,1)</f>
        <v>5</v>
      </c>
      <c r="I475" s="17" t="s">
        <v>132</v>
      </c>
      <c r="J475" s="17">
        <f t="shared" si="29"/>
        <v>109705</v>
      </c>
      <c r="K475" s="17">
        <v>-1</v>
      </c>
    </row>
    <row r="476" spans="1:11">
      <c r="A476" s="17">
        <f t="shared" si="28"/>
        <v>109801</v>
      </c>
      <c r="B476" s="17" t="s">
        <v>11738</v>
      </c>
      <c r="C476" s="17" t="s">
        <v>13299</v>
      </c>
      <c r="D476" s="23">
        <v>19</v>
      </c>
      <c r="E476" s="23">
        <f t="shared" si="30"/>
        <v>21</v>
      </c>
      <c r="F476" s="2" t="str">
        <f>VLOOKUP(G476,city!$A$4:$D$352,4,0)</f>
        <v>滁州</v>
      </c>
      <c r="G476" s="3">
        <f t="shared" si="31"/>
        <v>98</v>
      </c>
      <c r="H476" s="3">
        <f>IF(VLOOKUP(G475,city!$K$4:$M$352,3,0)&gt;H475,H475+1,1)</f>
        <v>1</v>
      </c>
      <c r="I476" s="17" t="s">
        <v>133</v>
      </c>
      <c r="J476" s="17">
        <f t="shared" si="29"/>
        <v>109801</v>
      </c>
      <c r="K476" s="17">
        <v>-1</v>
      </c>
    </row>
    <row r="477" spans="1:11">
      <c r="A477" s="17">
        <f t="shared" si="28"/>
        <v>109802</v>
      </c>
      <c r="B477" s="17" t="s">
        <v>11742</v>
      </c>
      <c r="C477" s="17" t="s">
        <v>13301</v>
      </c>
      <c r="D477" s="23">
        <v>17</v>
      </c>
      <c r="E477" s="23">
        <f t="shared" si="30"/>
        <v>19</v>
      </c>
      <c r="F477" s="2" t="str">
        <f>VLOOKUP(G477,city!$A$4:$D$352,4,0)</f>
        <v>滁州</v>
      </c>
      <c r="G477" s="3">
        <f t="shared" si="31"/>
        <v>98</v>
      </c>
      <c r="H477" s="3">
        <f>IF(VLOOKUP(G476,city!$K$4:$M$352,3,0)&gt;H476,H476+1,1)</f>
        <v>2</v>
      </c>
      <c r="I477" s="17" t="s">
        <v>133</v>
      </c>
      <c r="J477" s="17">
        <f t="shared" si="29"/>
        <v>109802</v>
      </c>
      <c r="K477" s="17">
        <v>-1</v>
      </c>
    </row>
    <row r="478" spans="1:11">
      <c r="A478" s="17">
        <f t="shared" si="28"/>
        <v>109803</v>
      </c>
      <c r="B478" s="17" t="s">
        <v>11740</v>
      </c>
      <c r="C478" s="17" t="s">
        <v>13302</v>
      </c>
      <c r="D478" s="23">
        <v>15</v>
      </c>
      <c r="E478" s="23">
        <f t="shared" si="30"/>
        <v>17</v>
      </c>
      <c r="F478" s="2" t="str">
        <f>VLOOKUP(G478,city!$A$4:$D$352,4,0)</f>
        <v>滁州</v>
      </c>
      <c r="G478" s="3">
        <f t="shared" si="31"/>
        <v>98</v>
      </c>
      <c r="H478" s="3">
        <f>IF(VLOOKUP(G477,city!$K$4:$M$352,3,0)&gt;H477,H477+1,1)</f>
        <v>3</v>
      </c>
      <c r="I478" s="17" t="s">
        <v>133</v>
      </c>
      <c r="J478" s="17">
        <f t="shared" si="29"/>
        <v>109803</v>
      </c>
      <c r="K478" s="17">
        <v>-1</v>
      </c>
    </row>
    <row r="479" spans="1:11">
      <c r="A479" s="17">
        <f t="shared" si="28"/>
        <v>109804</v>
      </c>
      <c r="B479" s="17" t="s">
        <v>13497</v>
      </c>
      <c r="C479" s="17" t="s">
        <v>13304</v>
      </c>
      <c r="D479" s="23">
        <v>35</v>
      </c>
      <c r="E479" s="23">
        <f t="shared" si="30"/>
        <v>39</v>
      </c>
      <c r="F479" s="2" t="str">
        <f>VLOOKUP(G479,city!$A$4:$D$352,4,0)</f>
        <v>滁州</v>
      </c>
      <c r="G479" s="3">
        <f t="shared" si="31"/>
        <v>98</v>
      </c>
      <c r="H479" s="3">
        <f>IF(VLOOKUP(G478,city!$K$4:$M$352,3,0)&gt;H478,H478+1,1)</f>
        <v>4</v>
      </c>
      <c r="I479" s="17" t="s">
        <v>133</v>
      </c>
      <c r="J479" s="17">
        <f t="shared" si="29"/>
        <v>109804</v>
      </c>
      <c r="K479" s="17">
        <v>-1</v>
      </c>
    </row>
    <row r="480" spans="1:11">
      <c r="A480" s="17">
        <f t="shared" si="28"/>
        <v>109805</v>
      </c>
      <c r="B480" s="17" t="s">
        <v>11744</v>
      </c>
      <c r="C480" s="17" t="s">
        <v>13305</v>
      </c>
      <c r="D480" s="23">
        <v>48</v>
      </c>
      <c r="E480" s="23">
        <f t="shared" si="30"/>
        <v>53</v>
      </c>
      <c r="F480" s="2" t="str">
        <f>VLOOKUP(G480,city!$A$4:$D$352,4,0)</f>
        <v>滁州</v>
      </c>
      <c r="G480" s="3">
        <f t="shared" si="31"/>
        <v>98</v>
      </c>
      <c r="H480" s="3">
        <f>IF(VLOOKUP(G479,city!$K$4:$M$352,3,0)&gt;H479,H479+1,1)</f>
        <v>5</v>
      </c>
      <c r="I480" s="17" t="s">
        <v>133</v>
      </c>
      <c r="J480" s="17">
        <f t="shared" si="29"/>
        <v>109805</v>
      </c>
      <c r="K480" s="17">
        <v>-1</v>
      </c>
    </row>
    <row r="481" spans="1:11">
      <c r="A481" s="17">
        <f t="shared" si="28"/>
        <v>109901</v>
      </c>
      <c r="B481" s="17" t="s">
        <v>11746</v>
      </c>
      <c r="C481" s="17" t="s">
        <v>13307</v>
      </c>
      <c r="D481" s="23">
        <v>13</v>
      </c>
      <c r="E481" s="23">
        <f t="shared" si="30"/>
        <v>14</v>
      </c>
      <c r="F481" s="2" t="str">
        <f>VLOOKUP(G481,city!$A$4:$D$352,4,0)</f>
        <v>六安</v>
      </c>
      <c r="G481" s="3">
        <f t="shared" si="31"/>
        <v>99</v>
      </c>
      <c r="H481" s="3">
        <f>IF(VLOOKUP(G480,city!$K$4:$M$352,3,0)&gt;H480,H480+1,1)</f>
        <v>1</v>
      </c>
      <c r="I481" s="17" t="s">
        <v>134</v>
      </c>
      <c r="J481" s="17">
        <f t="shared" si="29"/>
        <v>109901</v>
      </c>
      <c r="K481" s="17">
        <v>-1</v>
      </c>
    </row>
    <row r="482" spans="1:11">
      <c r="A482" s="17">
        <f t="shared" si="28"/>
        <v>109902</v>
      </c>
      <c r="B482" s="17" t="s">
        <v>13498</v>
      </c>
      <c r="C482" s="17" t="s">
        <v>13308</v>
      </c>
      <c r="D482" s="23">
        <v>99</v>
      </c>
      <c r="E482" s="23">
        <f t="shared" si="30"/>
        <v>109</v>
      </c>
      <c r="F482" s="2" t="str">
        <f>VLOOKUP(G482,city!$A$4:$D$352,4,0)</f>
        <v>六安</v>
      </c>
      <c r="G482" s="3">
        <f t="shared" si="31"/>
        <v>99</v>
      </c>
      <c r="H482" s="3">
        <f>IF(VLOOKUP(G481,city!$K$4:$M$352,3,0)&gt;H481,H481+1,1)</f>
        <v>2</v>
      </c>
      <c r="I482" s="17" t="s">
        <v>134</v>
      </c>
      <c r="J482" s="17">
        <f t="shared" si="29"/>
        <v>109902</v>
      </c>
      <c r="K482" s="17">
        <v>-1</v>
      </c>
    </row>
    <row r="483" spans="1:11">
      <c r="A483" s="17">
        <f t="shared" si="28"/>
        <v>109903</v>
      </c>
      <c r="B483" s="17" t="s">
        <v>11749</v>
      </c>
      <c r="C483" s="17" t="s">
        <v>13310</v>
      </c>
      <c r="D483" s="23">
        <v>28</v>
      </c>
      <c r="E483" s="23">
        <f t="shared" si="30"/>
        <v>31</v>
      </c>
      <c r="F483" s="2" t="str">
        <f>VLOOKUP(G483,city!$A$4:$D$352,4,0)</f>
        <v>六安</v>
      </c>
      <c r="G483" s="3">
        <f t="shared" si="31"/>
        <v>99</v>
      </c>
      <c r="H483" s="3">
        <f>IF(VLOOKUP(G482,city!$K$4:$M$352,3,0)&gt;H482,H482+1,1)</f>
        <v>3</v>
      </c>
      <c r="I483" s="17" t="s">
        <v>134</v>
      </c>
      <c r="J483" s="17">
        <f t="shared" si="29"/>
        <v>109903</v>
      </c>
      <c r="K483" s="17">
        <v>-1</v>
      </c>
    </row>
    <row r="484" spans="1:11">
      <c r="A484" s="17">
        <f t="shared" si="28"/>
        <v>109904</v>
      </c>
      <c r="B484" s="17" t="s">
        <v>11751</v>
      </c>
      <c r="C484" s="17" t="s">
        <v>13295</v>
      </c>
      <c r="D484" s="23">
        <v>9</v>
      </c>
      <c r="E484" s="23">
        <f t="shared" si="30"/>
        <v>10</v>
      </c>
      <c r="F484" s="2" t="str">
        <f>VLOOKUP(G484,city!$A$4:$D$352,4,0)</f>
        <v>六安</v>
      </c>
      <c r="G484" s="3">
        <f t="shared" si="31"/>
        <v>99</v>
      </c>
      <c r="H484" s="3">
        <f>IF(VLOOKUP(G483,city!$K$4:$M$352,3,0)&gt;H483,H483+1,1)</f>
        <v>4</v>
      </c>
      <c r="I484" s="17" t="s">
        <v>134</v>
      </c>
      <c r="J484" s="17">
        <f t="shared" si="29"/>
        <v>109904</v>
      </c>
      <c r="K484" s="17">
        <v>-1</v>
      </c>
    </row>
    <row r="485" spans="1:11">
      <c r="A485" s="17">
        <f t="shared" si="28"/>
        <v>109905</v>
      </c>
      <c r="B485" s="17" t="s">
        <v>13499</v>
      </c>
      <c r="C485" s="17" t="s">
        <v>13297</v>
      </c>
      <c r="D485" s="23">
        <v>9</v>
      </c>
      <c r="E485" s="23">
        <f t="shared" si="30"/>
        <v>10</v>
      </c>
      <c r="F485" s="2" t="str">
        <f>VLOOKUP(G485,city!$A$4:$D$352,4,0)</f>
        <v>六安</v>
      </c>
      <c r="G485" s="3">
        <f t="shared" si="31"/>
        <v>99</v>
      </c>
      <c r="H485" s="3">
        <f>IF(VLOOKUP(G484,city!$K$4:$M$352,3,0)&gt;H484,H484+1,1)</f>
        <v>5</v>
      </c>
      <c r="I485" s="17" t="s">
        <v>134</v>
      </c>
      <c r="J485" s="17">
        <f t="shared" si="29"/>
        <v>109905</v>
      </c>
      <c r="K485" s="17">
        <v>-1</v>
      </c>
    </row>
    <row r="486" spans="1:11">
      <c r="A486" s="17">
        <f t="shared" si="28"/>
        <v>110001</v>
      </c>
      <c r="B486" s="17" t="s">
        <v>11753</v>
      </c>
      <c r="C486" s="17" t="s">
        <v>13299</v>
      </c>
      <c r="D486" s="23">
        <v>20</v>
      </c>
      <c r="E486" s="23">
        <f t="shared" si="30"/>
        <v>22</v>
      </c>
      <c r="F486" s="2" t="str">
        <f>VLOOKUP(G486,city!$A$4:$D$352,4,0)</f>
        <v>宣城</v>
      </c>
      <c r="G486" s="3">
        <f t="shared" si="31"/>
        <v>100</v>
      </c>
      <c r="H486" s="3">
        <f>IF(VLOOKUP(G485,city!$K$4:$M$352,3,0)&gt;H485,H485+1,1)</f>
        <v>1</v>
      </c>
      <c r="I486" s="17" t="s">
        <v>135</v>
      </c>
      <c r="J486" s="17">
        <f t="shared" si="29"/>
        <v>110001</v>
      </c>
      <c r="K486" s="17">
        <v>-1</v>
      </c>
    </row>
    <row r="487" spans="1:11">
      <c r="A487" s="17">
        <f t="shared" si="28"/>
        <v>110002</v>
      </c>
      <c r="B487" s="17" t="s">
        <v>13500</v>
      </c>
      <c r="C487" s="17" t="s">
        <v>13301</v>
      </c>
      <c r="D487" s="23">
        <v>98</v>
      </c>
      <c r="E487" s="23">
        <f t="shared" si="30"/>
        <v>108</v>
      </c>
      <c r="F487" s="2" t="str">
        <f>VLOOKUP(G487,city!$A$4:$D$352,4,0)</f>
        <v>宣城</v>
      </c>
      <c r="G487" s="3">
        <f t="shared" si="31"/>
        <v>100</v>
      </c>
      <c r="H487" s="3">
        <f>IF(VLOOKUP(G486,city!$K$4:$M$352,3,0)&gt;H486,H486+1,1)</f>
        <v>2</v>
      </c>
      <c r="I487" s="17" t="s">
        <v>135</v>
      </c>
      <c r="J487" s="17">
        <f t="shared" si="29"/>
        <v>110002</v>
      </c>
      <c r="K487" s="17">
        <v>-1</v>
      </c>
    </row>
    <row r="488" spans="1:11">
      <c r="A488" s="17">
        <f t="shared" si="28"/>
        <v>110003</v>
      </c>
      <c r="B488" s="17" t="s">
        <v>13501</v>
      </c>
      <c r="C488" s="17" t="s">
        <v>13302</v>
      </c>
      <c r="D488" s="23">
        <v>16</v>
      </c>
      <c r="E488" s="23">
        <f t="shared" si="30"/>
        <v>18</v>
      </c>
      <c r="F488" s="2" t="str">
        <f>VLOOKUP(G488,city!$A$4:$D$352,4,0)</f>
        <v>宣城</v>
      </c>
      <c r="G488" s="3">
        <f t="shared" si="31"/>
        <v>100</v>
      </c>
      <c r="H488" s="3">
        <f>IF(VLOOKUP(G487,city!$K$4:$M$352,3,0)&gt;H487,H487+1,1)</f>
        <v>3</v>
      </c>
      <c r="I488" s="17" t="s">
        <v>135</v>
      </c>
      <c r="J488" s="17">
        <f t="shared" si="29"/>
        <v>110003</v>
      </c>
      <c r="K488" s="17">
        <v>-1</v>
      </c>
    </row>
    <row r="489" spans="1:11">
      <c r="A489" s="17">
        <f t="shared" si="28"/>
        <v>110004</v>
      </c>
      <c r="B489" s="17" t="s">
        <v>11756</v>
      </c>
      <c r="C489" s="17" t="s">
        <v>13304</v>
      </c>
      <c r="D489" s="23">
        <v>30</v>
      </c>
      <c r="E489" s="23">
        <f t="shared" si="30"/>
        <v>33</v>
      </c>
      <c r="F489" s="2" t="str">
        <f>VLOOKUP(G489,city!$A$4:$D$352,4,0)</f>
        <v>宣城</v>
      </c>
      <c r="G489" s="3">
        <f t="shared" si="31"/>
        <v>100</v>
      </c>
      <c r="H489" s="3">
        <f>IF(VLOOKUP(G488,city!$K$4:$M$352,3,0)&gt;H488,H488+1,1)</f>
        <v>4</v>
      </c>
      <c r="I489" s="17" t="s">
        <v>135</v>
      </c>
      <c r="J489" s="17">
        <f t="shared" si="29"/>
        <v>110004</v>
      </c>
      <c r="K489" s="17">
        <v>-1</v>
      </c>
    </row>
    <row r="490" spans="1:11">
      <c r="A490" s="17">
        <f t="shared" si="28"/>
        <v>110005</v>
      </c>
      <c r="B490" s="17" t="s">
        <v>11758</v>
      </c>
      <c r="C490" s="17" t="s">
        <v>13305</v>
      </c>
      <c r="D490" s="23">
        <v>15</v>
      </c>
      <c r="E490" s="23">
        <f t="shared" si="30"/>
        <v>17</v>
      </c>
      <c r="F490" s="2" t="str">
        <f>VLOOKUP(G490,city!$A$4:$D$352,4,0)</f>
        <v>宣城</v>
      </c>
      <c r="G490" s="3">
        <f t="shared" si="31"/>
        <v>100</v>
      </c>
      <c r="H490" s="3">
        <f>IF(VLOOKUP(G489,city!$K$4:$M$352,3,0)&gt;H489,H489+1,1)</f>
        <v>5</v>
      </c>
      <c r="I490" s="17" t="s">
        <v>135</v>
      </c>
      <c r="J490" s="17">
        <f t="shared" si="29"/>
        <v>110005</v>
      </c>
      <c r="K490" s="17">
        <v>-1</v>
      </c>
    </row>
    <row r="491" spans="1:11">
      <c r="A491" s="17">
        <f t="shared" si="28"/>
        <v>110101</v>
      </c>
      <c r="B491" s="17" t="s">
        <v>13502</v>
      </c>
      <c r="C491" s="17" t="s">
        <v>13307</v>
      </c>
      <c r="D491" s="23">
        <v>138</v>
      </c>
      <c r="E491" s="23">
        <f t="shared" si="30"/>
        <v>152</v>
      </c>
      <c r="F491" s="2" t="str">
        <f>VLOOKUP(G491,city!$A$4:$D$352,4,0)</f>
        <v>池州</v>
      </c>
      <c r="G491" s="3">
        <f t="shared" si="31"/>
        <v>101</v>
      </c>
      <c r="H491" s="3">
        <f>IF(VLOOKUP(G490,city!$K$4:$M$352,3,0)&gt;H490,H490+1,1)</f>
        <v>1</v>
      </c>
      <c r="I491" s="17" t="s">
        <v>136</v>
      </c>
      <c r="J491" s="17">
        <f t="shared" si="29"/>
        <v>110101</v>
      </c>
      <c r="K491" s="17">
        <v>-1</v>
      </c>
    </row>
    <row r="492" spans="1:11">
      <c r="A492" s="17">
        <f t="shared" si="28"/>
        <v>110102</v>
      </c>
      <c r="B492" s="17" t="s">
        <v>11762</v>
      </c>
      <c r="C492" s="17" t="s">
        <v>13308</v>
      </c>
      <c r="D492" s="23">
        <v>65</v>
      </c>
      <c r="E492" s="23">
        <f t="shared" si="30"/>
        <v>72</v>
      </c>
      <c r="F492" s="2" t="str">
        <f>VLOOKUP(G492,city!$A$4:$D$352,4,0)</f>
        <v>池州</v>
      </c>
      <c r="G492" s="3">
        <f t="shared" si="31"/>
        <v>101</v>
      </c>
      <c r="H492" s="3">
        <f>IF(VLOOKUP(G491,city!$K$4:$M$352,3,0)&gt;H491,H491+1,1)</f>
        <v>2</v>
      </c>
      <c r="I492" s="17" t="s">
        <v>136</v>
      </c>
      <c r="J492" s="17">
        <f t="shared" si="29"/>
        <v>110102</v>
      </c>
      <c r="K492" s="17">
        <v>-1</v>
      </c>
    </row>
    <row r="493" spans="1:11">
      <c r="A493" s="17">
        <f t="shared" si="28"/>
        <v>110103</v>
      </c>
      <c r="B493" s="17" t="s">
        <v>11764</v>
      </c>
      <c r="C493" s="17" t="s">
        <v>13310</v>
      </c>
      <c r="D493" s="23">
        <v>21</v>
      </c>
      <c r="E493" s="23">
        <f t="shared" si="30"/>
        <v>23</v>
      </c>
      <c r="F493" s="2" t="str">
        <f>VLOOKUP(G493,city!$A$4:$D$352,4,0)</f>
        <v>池州</v>
      </c>
      <c r="G493" s="3">
        <f t="shared" si="31"/>
        <v>101</v>
      </c>
      <c r="H493" s="3">
        <f>IF(VLOOKUP(G492,city!$K$4:$M$352,3,0)&gt;H492,H492+1,1)</f>
        <v>3</v>
      </c>
      <c r="I493" s="17" t="s">
        <v>136</v>
      </c>
      <c r="J493" s="17">
        <f t="shared" si="29"/>
        <v>110103</v>
      </c>
      <c r="K493" s="17">
        <v>-1</v>
      </c>
    </row>
    <row r="494" spans="1:11">
      <c r="A494" s="17">
        <f t="shared" si="28"/>
        <v>110104</v>
      </c>
      <c r="B494" s="17" t="s">
        <v>13503</v>
      </c>
      <c r="C494" s="17" t="s">
        <v>13295</v>
      </c>
      <c r="D494" s="23">
        <v>4</v>
      </c>
      <c r="E494" s="23">
        <f t="shared" si="30"/>
        <v>4</v>
      </c>
      <c r="F494" s="2" t="str">
        <f>VLOOKUP(G494,city!$A$4:$D$352,4,0)</f>
        <v>池州</v>
      </c>
      <c r="G494" s="3">
        <f t="shared" si="31"/>
        <v>101</v>
      </c>
      <c r="H494" s="3">
        <f>IF(VLOOKUP(G493,city!$K$4:$M$352,3,0)&gt;H493,H493+1,1)</f>
        <v>4</v>
      </c>
      <c r="I494" s="17" t="s">
        <v>136</v>
      </c>
      <c r="J494" s="17">
        <f t="shared" si="29"/>
        <v>110104</v>
      </c>
      <c r="K494" s="17">
        <v>-1</v>
      </c>
    </row>
    <row r="495" spans="1:11">
      <c r="A495" s="17">
        <f t="shared" si="28"/>
        <v>110105</v>
      </c>
      <c r="B495" s="17" t="s">
        <v>11760</v>
      </c>
      <c r="C495" s="17" t="s">
        <v>13297</v>
      </c>
      <c r="D495" s="23">
        <v>11</v>
      </c>
      <c r="E495" s="23">
        <f t="shared" si="30"/>
        <v>12</v>
      </c>
      <c r="F495" s="2" t="str">
        <f>VLOOKUP(G495,city!$A$4:$D$352,4,0)</f>
        <v>池州</v>
      </c>
      <c r="G495" s="3">
        <f t="shared" si="31"/>
        <v>101</v>
      </c>
      <c r="H495" s="3">
        <f>IF(VLOOKUP(G494,city!$K$4:$M$352,3,0)&gt;H494,H494+1,1)</f>
        <v>5</v>
      </c>
      <c r="I495" s="17" t="s">
        <v>136</v>
      </c>
      <c r="J495" s="17">
        <f t="shared" si="29"/>
        <v>110105</v>
      </c>
      <c r="K495" s="17">
        <v>-1</v>
      </c>
    </row>
    <row r="496" spans="1:11">
      <c r="A496" s="17">
        <f t="shared" si="28"/>
        <v>110201</v>
      </c>
      <c r="B496" s="17" t="s">
        <v>11767</v>
      </c>
      <c r="C496" s="17" t="s">
        <v>13299</v>
      </c>
      <c r="D496" s="23">
        <v>20</v>
      </c>
      <c r="E496" s="23">
        <f t="shared" si="30"/>
        <v>22</v>
      </c>
      <c r="F496" s="2" t="str">
        <f>VLOOKUP(G496,city!$A$4:$D$352,4,0)</f>
        <v>亳州</v>
      </c>
      <c r="G496" s="3">
        <f t="shared" si="31"/>
        <v>102</v>
      </c>
      <c r="H496" s="3">
        <f>IF(VLOOKUP(G495,city!$K$4:$M$352,3,0)&gt;H495,H495+1,1)</f>
        <v>1</v>
      </c>
      <c r="I496" s="17" t="s">
        <v>137</v>
      </c>
      <c r="J496" s="17">
        <f t="shared" si="29"/>
        <v>110201</v>
      </c>
      <c r="K496" s="17">
        <v>-1</v>
      </c>
    </row>
    <row r="497" spans="1:11">
      <c r="A497" s="17">
        <f t="shared" si="28"/>
        <v>110202</v>
      </c>
      <c r="B497" s="17" t="s">
        <v>13504</v>
      </c>
      <c r="C497" s="17" t="s">
        <v>13301</v>
      </c>
      <c r="D497" s="23">
        <v>145</v>
      </c>
      <c r="E497" s="23">
        <f t="shared" si="30"/>
        <v>160</v>
      </c>
      <c r="F497" s="2" t="str">
        <f>VLOOKUP(G497,city!$A$4:$D$352,4,0)</f>
        <v>亳州</v>
      </c>
      <c r="G497" s="3">
        <f t="shared" si="31"/>
        <v>102</v>
      </c>
      <c r="H497" s="3">
        <f>IF(VLOOKUP(G496,city!$K$4:$M$352,3,0)&gt;H496,H496+1,1)</f>
        <v>2</v>
      </c>
      <c r="I497" s="17" t="s">
        <v>137</v>
      </c>
      <c r="J497" s="17">
        <f t="shared" si="29"/>
        <v>110202</v>
      </c>
      <c r="K497" s="17">
        <v>-1</v>
      </c>
    </row>
    <row r="498" spans="1:11">
      <c r="A498" s="17">
        <f t="shared" si="28"/>
        <v>110203</v>
      </c>
      <c r="B498" s="17" t="s">
        <v>11769</v>
      </c>
      <c r="C498" s="17" t="s">
        <v>13302</v>
      </c>
      <c r="D498" s="23">
        <v>1</v>
      </c>
      <c r="E498" s="23">
        <f t="shared" si="30"/>
        <v>1</v>
      </c>
      <c r="F498" s="2" t="str">
        <f>VLOOKUP(G498,city!$A$4:$D$352,4,0)</f>
        <v>亳州</v>
      </c>
      <c r="G498" s="3">
        <f t="shared" si="31"/>
        <v>102</v>
      </c>
      <c r="H498" s="3">
        <f>IF(VLOOKUP(G497,city!$K$4:$M$352,3,0)&gt;H497,H497+1,1)</f>
        <v>3</v>
      </c>
      <c r="I498" s="17" t="s">
        <v>137</v>
      </c>
      <c r="J498" s="17">
        <f t="shared" si="29"/>
        <v>110203</v>
      </c>
      <c r="K498" s="17">
        <v>-1</v>
      </c>
    </row>
    <row r="499" spans="1:11">
      <c r="A499" s="17">
        <f t="shared" si="28"/>
        <v>110204</v>
      </c>
      <c r="B499" s="17" t="s">
        <v>11771</v>
      </c>
      <c r="C499" s="17" t="s">
        <v>13304</v>
      </c>
      <c r="D499" s="23">
        <v>38</v>
      </c>
      <c r="E499" s="23">
        <f t="shared" si="30"/>
        <v>42</v>
      </c>
      <c r="F499" s="2" t="str">
        <f>VLOOKUP(G499,city!$A$4:$D$352,4,0)</f>
        <v>亳州</v>
      </c>
      <c r="G499" s="3">
        <f t="shared" si="31"/>
        <v>102</v>
      </c>
      <c r="H499" s="3">
        <f>IF(VLOOKUP(G498,city!$K$4:$M$352,3,0)&gt;H498,H498+1,1)</f>
        <v>4</v>
      </c>
      <c r="I499" s="17" t="s">
        <v>137</v>
      </c>
      <c r="J499" s="17">
        <f t="shared" si="29"/>
        <v>110204</v>
      </c>
      <c r="K499" s="17">
        <v>-1</v>
      </c>
    </row>
    <row r="500" spans="1:11">
      <c r="A500" s="17">
        <f t="shared" si="28"/>
        <v>110205</v>
      </c>
      <c r="B500" s="17" t="s">
        <v>11773</v>
      </c>
      <c r="C500" s="17" t="s">
        <v>13305</v>
      </c>
      <c r="D500" s="23">
        <v>2</v>
      </c>
      <c r="E500" s="23">
        <f t="shared" si="30"/>
        <v>2</v>
      </c>
      <c r="F500" s="2" t="str">
        <f>VLOOKUP(G500,city!$A$4:$D$352,4,0)</f>
        <v>亳州</v>
      </c>
      <c r="G500" s="3">
        <f t="shared" si="31"/>
        <v>102</v>
      </c>
      <c r="H500" s="3">
        <f>IF(VLOOKUP(G499,city!$K$4:$M$352,3,0)&gt;H499,H499+1,1)</f>
        <v>5</v>
      </c>
      <c r="I500" s="17" t="s">
        <v>137</v>
      </c>
      <c r="J500" s="17">
        <f t="shared" si="29"/>
        <v>110205</v>
      </c>
      <c r="K500" s="17">
        <v>-1</v>
      </c>
    </row>
    <row r="501" spans="1:11">
      <c r="A501" s="17">
        <f t="shared" si="28"/>
        <v>110301</v>
      </c>
      <c r="B501" s="17" t="s">
        <v>11887</v>
      </c>
      <c r="C501" s="17" t="s">
        <v>13307</v>
      </c>
      <c r="D501" s="23">
        <v>24</v>
      </c>
      <c r="E501" s="23">
        <f t="shared" si="30"/>
        <v>26</v>
      </c>
      <c r="F501" s="2" t="str">
        <f>VLOOKUP(G501,city!$A$4:$D$352,4,0)</f>
        <v>福州</v>
      </c>
      <c r="G501" s="3">
        <f t="shared" si="31"/>
        <v>103</v>
      </c>
      <c r="H501" s="3">
        <f>IF(VLOOKUP(G500,city!$K$4:$M$352,3,0)&gt;H500,H500+1,1)</f>
        <v>1</v>
      </c>
      <c r="I501" s="17" t="s">
        <v>139</v>
      </c>
      <c r="J501" s="17">
        <f t="shared" si="29"/>
        <v>110301</v>
      </c>
      <c r="K501" s="17">
        <v>-1</v>
      </c>
    </row>
    <row r="502" spans="1:11">
      <c r="A502" s="17">
        <f t="shared" si="28"/>
        <v>110302</v>
      </c>
      <c r="B502" s="17" t="s">
        <v>13505</v>
      </c>
      <c r="C502" s="17" t="s">
        <v>13308</v>
      </c>
      <c r="D502" s="23">
        <v>28</v>
      </c>
      <c r="E502" s="23">
        <f t="shared" si="30"/>
        <v>31</v>
      </c>
      <c r="F502" s="2" t="str">
        <f>VLOOKUP(G502,city!$A$4:$D$352,4,0)</f>
        <v>福州</v>
      </c>
      <c r="G502" s="3">
        <f t="shared" si="31"/>
        <v>103</v>
      </c>
      <c r="H502" s="3">
        <f>IF(VLOOKUP(G501,city!$K$4:$M$352,3,0)&gt;H501,H501+1,1)</f>
        <v>2</v>
      </c>
      <c r="I502" s="17" t="s">
        <v>139</v>
      </c>
      <c r="J502" s="17">
        <f t="shared" si="29"/>
        <v>110302</v>
      </c>
      <c r="K502" s="17">
        <v>-1</v>
      </c>
    </row>
    <row r="503" spans="1:11">
      <c r="A503" s="17">
        <f t="shared" si="28"/>
        <v>110303</v>
      </c>
      <c r="B503" s="17" t="s">
        <v>13506</v>
      </c>
      <c r="C503" s="17" t="s">
        <v>13310</v>
      </c>
      <c r="D503" s="23">
        <v>188</v>
      </c>
      <c r="E503" s="23">
        <f t="shared" si="30"/>
        <v>207</v>
      </c>
      <c r="F503" s="2" t="str">
        <f>VLOOKUP(G503,city!$A$4:$D$352,4,0)</f>
        <v>福州</v>
      </c>
      <c r="G503" s="3">
        <f t="shared" si="31"/>
        <v>103</v>
      </c>
      <c r="H503" s="3">
        <f>IF(VLOOKUP(G502,city!$K$4:$M$352,3,0)&gt;H502,H502+1,1)</f>
        <v>3</v>
      </c>
      <c r="I503" s="17" t="s">
        <v>139</v>
      </c>
      <c r="J503" s="17">
        <f t="shared" si="29"/>
        <v>110303</v>
      </c>
      <c r="K503" s="17">
        <v>-1</v>
      </c>
    </row>
    <row r="504" spans="1:11">
      <c r="A504" s="17">
        <f t="shared" si="28"/>
        <v>110304</v>
      </c>
      <c r="B504" s="17" t="s">
        <v>13507</v>
      </c>
      <c r="C504" s="17" t="s">
        <v>13295</v>
      </c>
      <c r="D504" s="23">
        <v>1</v>
      </c>
      <c r="E504" s="23">
        <f t="shared" si="30"/>
        <v>1</v>
      </c>
      <c r="F504" s="2" t="str">
        <f>VLOOKUP(G504,city!$A$4:$D$352,4,0)</f>
        <v>福州</v>
      </c>
      <c r="G504" s="3">
        <f t="shared" si="31"/>
        <v>103</v>
      </c>
      <c r="H504" s="3">
        <f>IF(VLOOKUP(G503,city!$K$4:$M$352,3,0)&gt;H503,H503+1,1)</f>
        <v>4</v>
      </c>
      <c r="I504" s="17" t="s">
        <v>139</v>
      </c>
      <c r="J504" s="17">
        <f t="shared" si="29"/>
        <v>110304</v>
      </c>
      <c r="K504" s="17">
        <v>-1</v>
      </c>
    </row>
    <row r="505" spans="1:11">
      <c r="A505" s="17">
        <f t="shared" si="28"/>
        <v>110305</v>
      </c>
      <c r="B505" s="17" t="s">
        <v>13508</v>
      </c>
      <c r="C505" s="17" t="s">
        <v>13297</v>
      </c>
      <c r="D505" s="23">
        <v>2</v>
      </c>
      <c r="E505" s="23">
        <f t="shared" si="30"/>
        <v>2</v>
      </c>
      <c r="F505" s="2" t="str">
        <f>VLOOKUP(G505,city!$A$4:$D$352,4,0)</f>
        <v>福州</v>
      </c>
      <c r="G505" s="3">
        <f t="shared" si="31"/>
        <v>103</v>
      </c>
      <c r="H505" s="3">
        <f>IF(VLOOKUP(G504,city!$K$4:$M$352,3,0)&gt;H504,H504+1,1)</f>
        <v>5</v>
      </c>
      <c r="I505" s="17" t="s">
        <v>139</v>
      </c>
      <c r="J505" s="17">
        <f t="shared" si="29"/>
        <v>110305</v>
      </c>
      <c r="K505" s="17">
        <v>-1</v>
      </c>
    </row>
    <row r="506" spans="1:11">
      <c r="A506" s="17">
        <f t="shared" si="28"/>
        <v>110401</v>
      </c>
      <c r="B506" s="17" t="s">
        <v>11897</v>
      </c>
      <c r="C506" s="17" t="s">
        <v>13299</v>
      </c>
      <c r="D506" s="23">
        <v>5</v>
      </c>
      <c r="E506" s="23">
        <f t="shared" si="30"/>
        <v>6</v>
      </c>
      <c r="F506" s="2" t="str">
        <f>VLOOKUP(G506,city!$A$4:$D$352,4,0)</f>
        <v>厦门</v>
      </c>
      <c r="G506" s="3">
        <f t="shared" si="31"/>
        <v>104</v>
      </c>
      <c r="H506" s="3">
        <f>IF(VLOOKUP(G505,city!$K$4:$M$352,3,0)&gt;H505,H505+1,1)</f>
        <v>1</v>
      </c>
      <c r="I506" s="17" t="s">
        <v>140</v>
      </c>
      <c r="J506" s="17">
        <f t="shared" si="29"/>
        <v>110401</v>
      </c>
      <c r="K506" s="17">
        <v>-1</v>
      </c>
    </row>
    <row r="507" spans="1:11">
      <c r="A507" s="17">
        <f t="shared" si="28"/>
        <v>110402</v>
      </c>
      <c r="B507" s="17" t="s">
        <v>13509</v>
      </c>
      <c r="C507" s="17" t="s">
        <v>13301</v>
      </c>
      <c r="D507" s="23">
        <v>5</v>
      </c>
      <c r="E507" s="23">
        <f t="shared" si="30"/>
        <v>6</v>
      </c>
      <c r="F507" s="2" t="str">
        <f>VLOOKUP(G507,city!$A$4:$D$352,4,0)</f>
        <v>厦门</v>
      </c>
      <c r="G507" s="3">
        <f t="shared" si="31"/>
        <v>104</v>
      </c>
      <c r="H507" s="3">
        <f>IF(VLOOKUP(G506,city!$K$4:$M$352,3,0)&gt;H506,H506+1,1)</f>
        <v>2</v>
      </c>
      <c r="I507" s="17" t="s">
        <v>140</v>
      </c>
      <c r="J507" s="17">
        <f t="shared" si="29"/>
        <v>110402</v>
      </c>
      <c r="K507" s="17">
        <v>-1</v>
      </c>
    </row>
    <row r="508" spans="1:11">
      <c r="A508" s="17">
        <f t="shared" si="28"/>
        <v>110403</v>
      </c>
      <c r="B508" s="17" t="s">
        <v>13510</v>
      </c>
      <c r="C508" s="17" t="s">
        <v>13302</v>
      </c>
      <c r="D508" s="23">
        <v>13</v>
      </c>
      <c r="E508" s="23">
        <f t="shared" si="30"/>
        <v>14</v>
      </c>
      <c r="F508" s="2" t="str">
        <f>VLOOKUP(G508,city!$A$4:$D$352,4,0)</f>
        <v>厦门</v>
      </c>
      <c r="G508" s="3">
        <f t="shared" si="31"/>
        <v>104</v>
      </c>
      <c r="H508" s="3">
        <f>IF(VLOOKUP(G507,city!$K$4:$M$352,3,0)&gt;H507,H507+1,1)</f>
        <v>3</v>
      </c>
      <c r="I508" s="17" t="s">
        <v>140</v>
      </c>
      <c r="J508" s="17">
        <f t="shared" si="29"/>
        <v>110403</v>
      </c>
      <c r="K508" s="17">
        <v>-1</v>
      </c>
    </row>
    <row r="509" spans="1:11">
      <c r="A509" s="17">
        <f t="shared" si="28"/>
        <v>110404</v>
      </c>
      <c r="B509" s="17" t="s">
        <v>13511</v>
      </c>
      <c r="C509" s="17" t="s">
        <v>13304</v>
      </c>
      <c r="D509" s="23">
        <v>5</v>
      </c>
      <c r="E509" s="23">
        <f t="shared" si="30"/>
        <v>6</v>
      </c>
      <c r="F509" s="2" t="str">
        <f>VLOOKUP(G509,city!$A$4:$D$352,4,0)</f>
        <v>厦门</v>
      </c>
      <c r="G509" s="3">
        <f t="shared" si="31"/>
        <v>104</v>
      </c>
      <c r="H509" s="3">
        <f>IF(VLOOKUP(G508,city!$K$4:$M$352,3,0)&gt;H508,H508+1,1)</f>
        <v>4</v>
      </c>
      <c r="I509" s="17" t="s">
        <v>140</v>
      </c>
      <c r="J509" s="17">
        <f t="shared" si="29"/>
        <v>110404</v>
      </c>
      <c r="K509" s="17">
        <v>-1</v>
      </c>
    </row>
    <row r="510" spans="1:11">
      <c r="A510" s="17">
        <f t="shared" si="28"/>
        <v>110405</v>
      </c>
      <c r="B510" s="17" t="s">
        <v>13512</v>
      </c>
      <c r="C510" s="17" t="s">
        <v>13305</v>
      </c>
      <c r="D510" s="23">
        <v>39</v>
      </c>
      <c r="E510" s="23">
        <f t="shared" si="30"/>
        <v>43</v>
      </c>
      <c r="F510" s="2" t="str">
        <f>VLOOKUP(G510,city!$A$4:$D$352,4,0)</f>
        <v>厦门</v>
      </c>
      <c r="G510" s="3">
        <f t="shared" si="31"/>
        <v>104</v>
      </c>
      <c r="H510" s="3">
        <f>IF(VLOOKUP(G509,city!$K$4:$M$352,3,0)&gt;H509,H509+1,1)</f>
        <v>5</v>
      </c>
      <c r="I510" s="17" t="s">
        <v>140</v>
      </c>
      <c r="J510" s="17">
        <f t="shared" si="29"/>
        <v>110405</v>
      </c>
      <c r="K510" s="17">
        <v>-1</v>
      </c>
    </row>
    <row r="511" spans="1:11">
      <c r="A511" s="17">
        <f t="shared" si="28"/>
        <v>110501</v>
      </c>
      <c r="B511" s="17" t="s">
        <v>13513</v>
      </c>
      <c r="C511" s="17" t="s">
        <v>13307</v>
      </c>
      <c r="D511" s="23">
        <v>7</v>
      </c>
      <c r="E511" s="23">
        <f t="shared" si="30"/>
        <v>8</v>
      </c>
      <c r="F511" s="2" t="str">
        <f>VLOOKUP(G511,city!$A$4:$D$352,4,0)</f>
        <v>漳州</v>
      </c>
      <c r="G511" s="3">
        <f t="shared" si="31"/>
        <v>105</v>
      </c>
      <c r="H511" s="3">
        <f>IF(VLOOKUP(G510,city!$K$4:$M$352,3,0)&gt;H510,H510+1,1)</f>
        <v>1</v>
      </c>
      <c r="I511" s="17" t="s">
        <v>141</v>
      </c>
      <c r="J511" s="17">
        <f t="shared" si="29"/>
        <v>110501</v>
      </c>
      <c r="K511" s="17">
        <v>-1</v>
      </c>
    </row>
    <row r="512" spans="1:11">
      <c r="A512" s="17">
        <f t="shared" si="28"/>
        <v>110502</v>
      </c>
      <c r="B512" s="17" t="s">
        <v>13514</v>
      </c>
      <c r="C512" s="17" t="s">
        <v>13308</v>
      </c>
      <c r="D512" s="23">
        <v>35</v>
      </c>
      <c r="E512" s="23">
        <f t="shared" si="30"/>
        <v>39</v>
      </c>
      <c r="F512" s="2" t="str">
        <f>VLOOKUP(G512,city!$A$4:$D$352,4,0)</f>
        <v>漳州</v>
      </c>
      <c r="G512" s="3">
        <f t="shared" si="31"/>
        <v>105</v>
      </c>
      <c r="H512" s="3">
        <f>IF(VLOOKUP(G511,city!$K$4:$M$352,3,0)&gt;H511,H511+1,1)</f>
        <v>2</v>
      </c>
      <c r="I512" s="17" t="s">
        <v>141</v>
      </c>
      <c r="J512" s="17">
        <f t="shared" si="29"/>
        <v>110502</v>
      </c>
      <c r="K512" s="17">
        <v>-1</v>
      </c>
    </row>
    <row r="513" spans="1:11">
      <c r="A513" s="17">
        <f t="shared" si="28"/>
        <v>110503</v>
      </c>
      <c r="B513" s="17" t="s">
        <v>13515</v>
      </c>
      <c r="C513" s="17" t="s">
        <v>13310</v>
      </c>
      <c r="D513" s="23">
        <v>5</v>
      </c>
      <c r="E513" s="23">
        <f t="shared" si="30"/>
        <v>6</v>
      </c>
      <c r="F513" s="2" t="str">
        <f>VLOOKUP(G513,city!$A$4:$D$352,4,0)</f>
        <v>漳州</v>
      </c>
      <c r="G513" s="3">
        <f t="shared" si="31"/>
        <v>105</v>
      </c>
      <c r="H513" s="3">
        <f>IF(VLOOKUP(G512,city!$K$4:$M$352,3,0)&gt;H512,H512+1,1)</f>
        <v>3</v>
      </c>
      <c r="I513" s="17" t="s">
        <v>141</v>
      </c>
      <c r="J513" s="17">
        <f t="shared" si="29"/>
        <v>110503</v>
      </c>
      <c r="K513" s="17">
        <v>-1</v>
      </c>
    </row>
    <row r="514" spans="1:11">
      <c r="A514" s="17">
        <f t="shared" si="28"/>
        <v>110504</v>
      </c>
      <c r="B514" s="17" t="s">
        <v>11872</v>
      </c>
      <c r="C514" s="17" t="s">
        <v>13295</v>
      </c>
      <c r="D514" s="23">
        <v>2</v>
      </c>
      <c r="E514" s="23">
        <f t="shared" si="30"/>
        <v>2</v>
      </c>
      <c r="F514" s="2" t="str">
        <f>VLOOKUP(G514,city!$A$4:$D$352,4,0)</f>
        <v>漳州</v>
      </c>
      <c r="G514" s="3">
        <f t="shared" si="31"/>
        <v>105</v>
      </c>
      <c r="H514" s="3">
        <f>IF(VLOOKUP(G513,city!$K$4:$M$352,3,0)&gt;H513,H513+1,1)</f>
        <v>4</v>
      </c>
      <c r="I514" s="17" t="s">
        <v>141</v>
      </c>
      <c r="J514" s="17">
        <f t="shared" si="29"/>
        <v>110504</v>
      </c>
      <c r="K514" s="17">
        <v>-1</v>
      </c>
    </row>
    <row r="515" spans="1:11">
      <c r="A515" s="17">
        <f t="shared" si="28"/>
        <v>110505</v>
      </c>
      <c r="B515" s="17" t="s">
        <v>13516</v>
      </c>
      <c r="C515" s="17" t="s">
        <v>13297</v>
      </c>
      <c r="D515" s="23">
        <v>50</v>
      </c>
      <c r="E515" s="23">
        <f t="shared" si="30"/>
        <v>55</v>
      </c>
      <c r="F515" s="2" t="str">
        <f>VLOOKUP(G515,city!$A$4:$D$352,4,0)</f>
        <v>漳州</v>
      </c>
      <c r="G515" s="3">
        <f t="shared" si="31"/>
        <v>105</v>
      </c>
      <c r="H515" s="3">
        <f>IF(VLOOKUP(G514,city!$K$4:$M$352,3,0)&gt;H514,H514+1,1)</f>
        <v>5</v>
      </c>
      <c r="I515" s="17" t="s">
        <v>141</v>
      </c>
      <c r="J515" s="17">
        <f t="shared" si="29"/>
        <v>110505</v>
      </c>
      <c r="K515" s="17">
        <v>-1</v>
      </c>
    </row>
    <row r="516" spans="1:11">
      <c r="A516" s="17">
        <f t="shared" ref="A516:A579" si="32">H516+G516*100+100000</f>
        <v>110601</v>
      </c>
      <c r="B516" s="17" t="s">
        <v>13517</v>
      </c>
      <c r="C516" s="17" t="s">
        <v>13299</v>
      </c>
      <c r="D516" s="23">
        <v>10</v>
      </c>
      <c r="E516" s="23">
        <f t="shared" si="30"/>
        <v>11</v>
      </c>
      <c r="F516" s="2" t="str">
        <f>VLOOKUP(G516,city!$A$4:$D$352,4,0)</f>
        <v>泉州</v>
      </c>
      <c r="G516" s="3">
        <f t="shared" si="31"/>
        <v>106</v>
      </c>
      <c r="H516" s="3">
        <f>IF(VLOOKUP(G515,city!$K$4:$M$352,3,0)&gt;H515,H515+1,1)</f>
        <v>1</v>
      </c>
      <c r="I516" s="17" t="s">
        <v>142</v>
      </c>
      <c r="J516" s="17">
        <f t="shared" ref="J516:J579" si="33">A516</f>
        <v>110601</v>
      </c>
      <c r="K516" s="17">
        <v>-1</v>
      </c>
    </row>
    <row r="517" spans="1:11">
      <c r="A517" s="17">
        <f t="shared" si="32"/>
        <v>110602</v>
      </c>
      <c r="B517" s="17" t="s">
        <v>13518</v>
      </c>
      <c r="C517" s="17" t="s">
        <v>13301</v>
      </c>
      <c r="D517" s="23">
        <v>10</v>
      </c>
      <c r="E517" s="23">
        <f t="shared" ref="E517:E580" si="34">ROUND(D517*1.1,0)</f>
        <v>11</v>
      </c>
      <c r="F517" s="2" t="str">
        <f>VLOOKUP(G517,city!$A$4:$D$352,4,0)</f>
        <v>泉州</v>
      </c>
      <c r="G517" s="3">
        <f t="shared" ref="G517:G580" si="35">IF(H517&gt;H516,G516,G516+1)</f>
        <v>106</v>
      </c>
      <c r="H517" s="3">
        <f>IF(VLOOKUP(G516,city!$K$4:$M$352,3,0)&gt;H516,H516+1,1)</f>
        <v>2</v>
      </c>
      <c r="I517" s="17" t="s">
        <v>142</v>
      </c>
      <c r="J517" s="17">
        <f t="shared" si="33"/>
        <v>110602</v>
      </c>
      <c r="K517" s="17">
        <v>-1</v>
      </c>
    </row>
    <row r="518" spans="1:11">
      <c r="A518" s="17">
        <f t="shared" si="32"/>
        <v>110603</v>
      </c>
      <c r="B518" s="17" t="s">
        <v>11877</v>
      </c>
      <c r="C518" s="17" t="s">
        <v>13302</v>
      </c>
      <c r="D518" s="23">
        <v>55</v>
      </c>
      <c r="E518" s="23">
        <f t="shared" si="34"/>
        <v>61</v>
      </c>
      <c r="F518" s="2" t="str">
        <f>VLOOKUP(G518,city!$A$4:$D$352,4,0)</f>
        <v>泉州</v>
      </c>
      <c r="G518" s="3">
        <f t="shared" si="35"/>
        <v>106</v>
      </c>
      <c r="H518" s="3">
        <f>IF(VLOOKUP(G517,city!$K$4:$M$352,3,0)&gt;H517,H517+1,1)</f>
        <v>3</v>
      </c>
      <c r="I518" s="17" t="s">
        <v>142</v>
      </c>
      <c r="J518" s="17">
        <f t="shared" si="33"/>
        <v>110603</v>
      </c>
      <c r="K518" s="17">
        <v>-1</v>
      </c>
    </row>
    <row r="519" spans="1:11">
      <c r="A519" s="17">
        <f t="shared" si="32"/>
        <v>110604</v>
      </c>
      <c r="B519" s="17" t="s">
        <v>13519</v>
      </c>
      <c r="C519" s="17" t="s">
        <v>13304</v>
      </c>
      <c r="D519" s="23">
        <v>75</v>
      </c>
      <c r="E519" s="23">
        <f t="shared" si="34"/>
        <v>83</v>
      </c>
      <c r="F519" s="2" t="str">
        <f>VLOOKUP(G519,city!$A$4:$D$352,4,0)</f>
        <v>泉州</v>
      </c>
      <c r="G519" s="3">
        <f t="shared" si="35"/>
        <v>106</v>
      </c>
      <c r="H519" s="3">
        <f>IF(VLOOKUP(G518,city!$K$4:$M$352,3,0)&gt;H518,H518+1,1)</f>
        <v>4</v>
      </c>
      <c r="I519" s="17" t="s">
        <v>142</v>
      </c>
      <c r="J519" s="17">
        <f t="shared" si="33"/>
        <v>110604</v>
      </c>
      <c r="K519" s="17">
        <v>-1</v>
      </c>
    </row>
    <row r="520" spans="1:11">
      <c r="A520" s="17">
        <f t="shared" si="32"/>
        <v>110605</v>
      </c>
      <c r="B520" s="17" t="s">
        <v>13520</v>
      </c>
      <c r="C520" s="17" t="s">
        <v>13305</v>
      </c>
      <c r="D520" s="23">
        <v>48</v>
      </c>
      <c r="E520" s="23">
        <f t="shared" si="34"/>
        <v>53</v>
      </c>
      <c r="F520" s="2" t="str">
        <f>VLOOKUP(G520,city!$A$4:$D$352,4,0)</f>
        <v>泉州</v>
      </c>
      <c r="G520" s="3">
        <f t="shared" si="35"/>
        <v>106</v>
      </c>
      <c r="H520" s="3">
        <f>IF(VLOOKUP(G519,city!$K$4:$M$352,3,0)&gt;H519,H519+1,1)</f>
        <v>5</v>
      </c>
      <c r="I520" s="17" t="s">
        <v>142</v>
      </c>
      <c r="J520" s="17">
        <f t="shared" si="33"/>
        <v>110605</v>
      </c>
      <c r="K520" s="17">
        <v>-1</v>
      </c>
    </row>
    <row r="521" spans="1:11">
      <c r="A521" s="17">
        <f t="shared" si="32"/>
        <v>110701</v>
      </c>
      <c r="B521" s="17" t="s">
        <v>13521</v>
      </c>
      <c r="C521" s="17" t="s">
        <v>13307</v>
      </c>
      <c r="D521" s="23">
        <v>78</v>
      </c>
      <c r="E521" s="23">
        <f t="shared" si="34"/>
        <v>86</v>
      </c>
      <c r="F521" s="2" t="str">
        <f>VLOOKUP(G521,city!$A$4:$D$352,4,0)</f>
        <v>三明</v>
      </c>
      <c r="G521" s="3">
        <f t="shared" si="35"/>
        <v>107</v>
      </c>
      <c r="H521" s="3">
        <f>IF(VLOOKUP(G520,city!$K$4:$M$352,3,0)&gt;H520,H520+1,1)</f>
        <v>1</v>
      </c>
      <c r="I521" s="17" t="s">
        <v>143</v>
      </c>
      <c r="J521" s="17">
        <f t="shared" si="33"/>
        <v>110701</v>
      </c>
      <c r="K521" s="17">
        <v>-1</v>
      </c>
    </row>
    <row r="522" spans="1:11">
      <c r="A522" s="17">
        <f t="shared" si="32"/>
        <v>110702</v>
      </c>
      <c r="B522" s="17" t="s">
        <v>11862</v>
      </c>
      <c r="C522" s="17" t="s">
        <v>13308</v>
      </c>
      <c r="D522" s="23">
        <v>32</v>
      </c>
      <c r="E522" s="23">
        <f t="shared" si="34"/>
        <v>35</v>
      </c>
      <c r="F522" s="2" t="str">
        <f>VLOOKUP(G522,city!$A$4:$D$352,4,0)</f>
        <v>三明</v>
      </c>
      <c r="G522" s="3">
        <f t="shared" si="35"/>
        <v>107</v>
      </c>
      <c r="H522" s="3">
        <f>IF(VLOOKUP(G521,city!$K$4:$M$352,3,0)&gt;H521,H521+1,1)</f>
        <v>2</v>
      </c>
      <c r="I522" s="17" t="s">
        <v>143</v>
      </c>
      <c r="J522" s="17">
        <f t="shared" si="33"/>
        <v>110702</v>
      </c>
      <c r="K522" s="17">
        <v>-1</v>
      </c>
    </row>
    <row r="523" spans="1:11">
      <c r="A523" s="17">
        <f t="shared" si="32"/>
        <v>110703</v>
      </c>
      <c r="B523" s="17" t="s">
        <v>13522</v>
      </c>
      <c r="C523" s="17" t="s">
        <v>13310</v>
      </c>
      <c r="D523" s="23">
        <v>1300</v>
      </c>
      <c r="E523" s="23">
        <f t="shared" si="34"/>
        <v>1430</v>
      </c>
      <c r="F523" s="2" t="str">
        <f>VLOOKUP(G523,city!$A$4:$D$352,4,0)</f>
        <v>三明</v>
      </c>
      <c r="G523" s="3">
        <f t="shared" si="35"/>
        <v>107</v>
      </c>
      <c r="H523" s="3">
        <f>IF(VLOOKUP(G522,city!$K$4:$M$352,3,0)&gt;H522,H522+1,1)</f>
        <v>3</v>
      </c>
      <c r="I523" s="17" t="s">
        <v>143</v>
      </c>
      <c r="J523" s="17">
        <f t="shared" si="33"/>
        <v>110703</v>
      </c>
      <c r="K523" s="17">
        <v>-1</v>
      </c>
    </row>
    <row r="524" spans="1:11">
      <c r="A524" s="17">
        <f t="shared" si="32"/>
        <v>110704</v>
      </c>
      <c r="B524" s="17" t="s">
        <v>13523</v>
      </c>
      <c r="C524" s="17" t="s">
        <v>13295</v>
      </c>
      <c r="D524" s="23">
        <v>10</v>
      </c>
      <c r="E524" s="23">
        <f t="shared" si="34"/>
        <v>11</v>
      </c>
      <c r="F524" s="2" t="str">
        <f>VLOOKUP(G524,city!$A$4:$D$352,4,0)</f>
        <v>三明</v>
      </c>
      <c r="G524" s="3">
        <f t="shared" si="35"/>
        <v>107</v>
      </c>
      <c r="H524" s="3">
        <f>IF(VLOOKUP(G523,city!$K$4:$M$352,3,0)&gt;H523,H523+1,1)</f>
        <v>4</v>
      </c>
      <c r="I524" s="17" t="s">
        <v>143</v>
      </c>
      <c r="J524" s="17">
        <f t="shared" si="33"/>
        <v>110704</v>
      </c>
      <c r="K524" s="17">
        <v>-1</v>
      </c>
    </row>
    <row r="525" spans="1:11">
      <c r="A525" s="17">
        <f t="shared" si="32"/>
        <v>110705</v>
      </c>
      <c r="B525" s="17" t="s">
        <v>13524</v>
      </c>
      <c r="C525" s="17" t="s">
        <v>13297</v>
      </c>
      <c r="D525" s="23">
        <v>7</v>
      </c>
      <c r="E525" s="23">
        <f t="shared" si="34"/>
        <v>8</v>
      </c>
      <c r="F525" s="2" t="str">
        <f>VLOOKUP(G525,city!$A$4:$D$352,4,0)</f>
        <v>三明</v>
      </c>
      <c r="G525" s="3">
        <f t="shared" si="35"/>
        <v>107</v>
      </c>
      <c r="H525" s="3">
        <f>IF(VLOOKUP(G524,city!$K$4:$M$352,3,0)&gt;H524,H524+1,1)</f>
        <v>5</v>
      </c>
      <c r="I525" s="17" t="s">
        <v>143</v>
      </c>
      <c r="J525" s="17">
        <f t="shared" si="33"/>
        <v>110705</v>
      </c>
      <c r="K525" s="17">
        <v>-1</v>
      </c>
    </row>
    <row r="526" spans="1:11">
      <c r="A526" s="17">
        <f t="shared" si="32"/>
        <v>110801</v>
      </c>
      <c r="B526" s="17" t="s">
        <v>13525</v>
      </c>
      <c r="C526" s="17" t="s">
        <v>13299</v>
      </c>
      <c r="D526" s="23">
        <v>14</v>
      </c>
      <c r="E526" s="23">
        <f t="shared" si="34"/>
        <v>15</v>
      </c>
      <c r="F526" s="2" t="str">
        <f>VLOOKUP(G526,city!$A$4:$D$352,4,0)</f>
        <v>莆田</v>
      </c>
      <c r="G526" s="3">
        <f t="shared" si="35"/>
        <v>108</v>
      </c>
      <c r="H526" s="3">
        <f>IF(VLOOKUP(G525,city!$K$4:$M$352,3,0)&gt;H525,H525+1,1)</f>
        <v>1</v>
      </c>
      <c r="I526" s="17" t="s">
        <v>144</v>
      </c>
      <c r="J526" s="17">
        <f t="shared" si="33"/>
        <v>110801</v>
      </c>
      <c r="K526" s="17">
        <v>-1</v>
      </c>
    </row>
    <row r="527" spans="1:11">
      <c r="A527" s="17">
        <f t="shared" si="32"/>
        <v>110802</v>
      </c>
      <c r="B527" s="17" t="s">
        <v>13526</v>
      </c>
      <c r="C527" s="17" t="s">
        <v>13301</v>
      </c>
      <c r="D527" s="23">
        <v>129</v>
      </c>
      <c r="E527" s="23">
        <f t="shared" si="34"/>
        <v>142</v>
      </c>
      <c r="F527" s="2" t="str">
        <f>VLOOKUP(G527,city!$A$4:$D$352,4,0)</f>
        <v>莆田</v>
      </c>
      <c r="G527" s="3">
        <f t="shared" si="35"/>
        <v>108</v>
      </c>
      <c r="H527" s="3">
        <f>IF(VLOOKUP(G526,city!$K$4:$M$352,3,0)&gt;H526,H526+1,1)</f>
        <v>2</v>
      </c>
      <c r="I527" s="17" t="s">
        <v>144</v>
      </c>
      <c r="J527" s="17">
        <f t="shared" si="33"/>
        <v>110802</v>
      </c>
      <c r="K527" s="17">
        <v>-1</v>
      </c>
    </row>
    <row r="528" spans="1:11">
      <c r="A528" s="17">
        <f t="shared" si="32"/>
        <v>110803</v>
      </c>
      <c r="B528" s="17" t="s">
        <v>13527</v>
      </c>
      <c r="C528" s="17" t="s">
        <v>13302</v>
      </c>
      <c r="D528" s="23">
        <v>65</v>
      </c>
      <c r="E528" s="23">
        <f t="shared" si="34"/>
        <v>72</v>
      </c>
      <c r="F528" s="2" t="str">
        <f>VLOOKUP(G528,city!$A$4:$D$352,4,0)</f>
        <v>莆田</v>
      </c>
      <c r="G528" s="3">
        <f t="shared" si="35"/>
        <v>108</v>
      </c>
      <c r="H528" s="3">
        <f>IF(VLOOKUP(G527,city!$K$4:$M$352,3,0)&gt;H527,H527+1,1)</f>
        <v>3</v>
      </c>
      <c r="I528" s="17" t="s">
        <v>144</v>
      </c>
      <c r="J528" s="17">
        <f t="shared" si="33"/>
        <v>110803</v>
      </c>
      <c r="K528" s="17">
        <v>-1</v>
      </c>
    </row>
    <row r="529" spans="1:11">
      <c r="A529" s="17">
        <f t="shared" si="32"/>
        <v>110804</v>
      </c>
      <c r="B529" s="17" t="s">
        <v>11884</v>
      </c>
      <c r="C529" s="17" t="s">
        <v>13304</v>
      </c>
      <c r="D529" s="23">
        <v>34</v>
      </c>
      <c r="E529" s="23">
        <f t="shared" si="34"/>
        <v>37</v>
      </c>
      <c r="F529" s="2" t="str">
        <f>VLOOKUP(G529,city!$A$4:$D$352,4,0)</f>
        <v>莆田</v>
      </c>
      <c r="G529" s="3">
        <f t="shared" si="35"/>
        <v>108</v>
      </c>
      <c r="H529" s="3">
        <f>IF(VLOOKUP(G528,city!$K$4:$M$352,3,0)&gt;H528,H528+1,1)</f>
        <v>4</v>
      </c>
      <c r="I529" s="17" t="s">
        <v>144</v>
      </c>
      <c r="J529" s="17">
        <f t="shared" si="33"/>
        <v>110804</v>
      </c>
      <c r="K529" s="17">
        <v>-1</v>
      </c>
    </row>
    <row r="530" spans="1:11">
      <c r="A530" s="17">
        <f t="shared" si="32"/>
        <v>110805</v>
      </c>
      <c r="B530" s="17" t="s">
        <v>13528</v>
      </c>
      <c r="C530" s="17" t="s">
        <v>13305</v>
      </c>
      <c r="D530" s="23">
        <v>26</v>
      </c>
      <c r="E530" s="23">
        <f t="shared" si="34"/>
        <v>29</v>
      </c>
      <c r="F530" s="2" t="str">
        <f>VLOOKUP(G530,city!$A$4:$D$352,4,0)</f>
        <v>莆田</v>
      </c>
      <c r="G530" s="3">
        <f t="shared" si="35"/>
        <v>108</v>
      </c>
      <c r="H530" s="3">
        <f>IF(VLOOKUP(G529,city!$K$4:$M$352,3,0)&gt;H529,H529+1,1)</f>
        <v>5</v>
      </c>
      <c r="I530" s="17" t="s">
        <v>144</v>
      </c>
      <c r="J530" s="17">
        <f t="shared" si="33"/>
        <v>110805</v>
      </c>
      <c r="K530" s="17">
        <v>-1</v>
      </c>
    </row>
    <row r="531" spans="1:11">
      <c r="A531" s="17">
        <f t="shared" si="32"/>
        <v>110901</v>
      </c>
      <c r="B531" s="17" t="s">
        <v>11857</v>
      </c>
      <c r="C531" s="17" t="s">
        <v>13307</v>
      </c>
      <c r="D531" s="23">
        <v>3</v>
      </c>
      <c r="E531" s="23">
        <f t="shared" si="34"/>
        <v>3</v>
      </c>
      <c r="F531" s="2" t="str">
        <f>VLOOKUP(G531,city!$A$4:$D$352,4,0)</f>
        <v>南平</v>
      </c>
      <c r="G531" s="3">
        <f t="shared" si="35"/>
        <v>109</v>
      </c>
      <c r="H531" s="3">
        <f>IF(VLOOKUP(G530,city!$K$4:$M$352,3,0)&gt;H530,H530+1,1)</f>
        <v>1</v>
      </c>
      <c r="I531" s="17" t="s">
        <v>145</v>
      </c>
      <c r="J531" s="17">
        <f t="shared" si="33"/>
        <v>110901</v>
      </c>
      <c r="K531" s="17">
        <v>-1</v>
      </c>
    </row>
    <row r="532" spans="1:11">
      <c r="A532" s="17">
        <f t="shared" si="32"/>
        <v>110902</v>
      </c>
      <c r="B532" s="17" t="s">
        <v>13529</v>
      </c>
      <c r="C532" s="17" t="s">
        <v>13308</v>
      </c>
      <c r="D532" s="23">
        <v>23</v>
      </c>
      <c r="E532" s="23">
        <f t="shared" si="34"/>
        <v>25</v>
      </c>
      <c r="F532" s="2" t="str">
        <f>VLOOKUP(G532,city!$A$4:$D$352,4,0)</f>
        <v>南平</v>
      </c>
      <c r="G532" s="3">
        <f t="shared" si="35"/>
        <v>109</v>
      </c>
      <c r="H532" s="3">
        <f>IF(VLOOKUP(G531,city!$K$4:$M$352,3,0)&gt;H531,H531+1,1)</f>
        <v>2</v>
      </c>
      <c r="I532" s="17" t="s">
        <v>145</v>
      </c>
      <c r="J532" s="17">
        <f t="shared" si="33"/>
        <v>110902</v>
      </c>
      <c r="K532" s="17">
        <v>-1</v>
      </c>
    </row>
    <row r="533" spans="1:11">
      <c r="A533" s="17">
        <f t="shared" si="32"/>
        <v>110903</v>
      </c>
      <c r="B533" s="17" t="s">
        <v>13530</v>
      </c>
      <c r="C533" s="17" t="s">
        <v>13310</v>
      </c>
      <c r="D533" s="23">
        <v>39</v>
      </c>
      <c r="E533" s="23">
        <f t="shared" si="34"/>
        <v>43</v>
      </c>
      <c r="F533" s="2" t="str">
        <f>VLOOKUP(G533,city!$A$4:$D$352,4,0)</f>
        <v>南平</v>
      </c>
      <c r="G533" s="3">
        <f t="shared" si="35"/>
        <v>109</v>
      </c>
      <c r="H533" s="3">
        <f>IF(VLOOKUP(G532,city!$K$4:$M$352,3,0)&gt;H532,H532+1,1)</f>
        <v>3</v>
      </c>
      <c r="I533" s="17" t="s">
        <v>145</v>
      </c>
      <c r="J533" s="17">
        <f t="shared" si="33"/>
        <v>110903</v>
      </c>
      <c r="K533" s="17">
        <v>-1</v>
      </c>
    </row>
    <row r="534" spans="1:11">
      <c r="A534" s="17">
        <f t="shared" si="32"/>
        <v>110904</v>
      </c>
      <c r="B534" s="17" t="s">
        <v>13531</v>
      </c>
      <c r="C534" s="17" t="s">
        <v>13295</v>
      </c>
      <c r="D534" s="23">
        <v>38</v>
      </c>
      <c r="E534" s="23">
        <f t="shared" si="34"/>
        <v>42</v>
      </c>
      <c r="F534" s="2" t="str">
        <f>VLOOKUP(G534,city!$A$4:$D$352,4,0)</f>
        <v>南平</v>
      </c>
      <c r="G534" s="3">
        <f t="shared" si="35"/>
        <v>109</v>
      </c>
      <c r="H534" s="3">
        <f>IF(VLOOKUP(G533,city!$K$4:$M$352,3,0)&gt;H533,H533+1,1)</f>
        <v>4</v>
      </c>
      <c r="I534" s="17" t="s">
        <v>145</v>
      </c>
      <c r="J534" s="17">
        <f t="shared" si="33"/>
        <v>110904</v>
      </c>
      <c r="K534" s="17">
        <v>-1</v>
      </c>
    </row>
    <row r="535" spans="1:11">
      <c r="A535" s="17">
        <f t="shared" si="32"/>
        <v>110905</v>
      </c>
      <c r="B535" s="17" t="s">
        <v>13532</v>
      </c>
      <c r="C535" s="17" t="s">
        <v>13297</v>
      </c>
      <c r="D535" s="23">
        <v>25</v>
      </c>
      <c r="E535" s="23">
        <f t="shared" si="34"/>
        <v>28</v>
      </c>
      <c r="F535" s="2" t="str">
        <f>VLOOKUP(G535,city!$A$4:$D$352,4,0)</f>
        <v>南平</v>
      </c>
      <c r="G535" s="3">
        <f t="shared" si="35"/>
        <v>109</v>
      </c>
      <c r="H535" s="3">
        <f>IF(VLOOKUP(G534,city!$K$4:$M$352,3,0)&gt;H534,H534+1,1)</f>
        <v>5</v>
      </c>
      <c r="I535" s="17" t="s">
        <v>145</v>
      </c>
      <c r="J535" s="17">
        <f t="shared" si="33"/>
        <v>110905</v>
      </c>
      <c r="K535" s="17">
        <v>-1</v>
      </c>
    </row>
    <row r="536" spans="1:11">
      <c r="A536" s="17">
        <f t="shared" si="32"/>
        <v>111001</v>
      </c>
      <c r="B536" s="17" t="s">
        <v>11868</v>
      </c>
      <c r="C536" s="17" t="s">
        <v>13299</v>
      </c>
      <c r="D536" s="23">
        <v>20</v>
      </c>
      <c r="E536" s="23">
        <f t="shared" si="34"/>
        <v>22</v>
      </c>
      <c r="F536" s="2" t="str">
        <f>VLOOKUP(G536,city!$A$4:$D$352,4,0)</f>
        <v>龙岩</v>
      </c>
      <c r="G536" s="3">
        <f t="shared" si="35"/>
        <v>110</v>
      </c>
      <c r="H536" s="3">
        <f>IF(VLOOKUP(G535,city!$K$4:$M$352,3,0)&gt;H535,H535+1,1)</f>
        <v>1</v>
      </c>
      <c r="I536" s="17" t="s">
        <v>146</v>
      </c>
      <c r="J536" s="17">
        <f t="shared" si="33"/>
        <v>111001</v>
      </c>
      <c r="K536" s="17">
        <v>-1</v>
      </c>
    </row>
    <row r="537" spans="1:11">
      <c r="A537" s="17">
        <f t="shared" si="32"/>
        <v>111002</v>
      </c>
      <c r="B537" s="17" t="s">
        <v>13533</v>
      </c>
      <c r="C537" s="17" t="s">
        <v>13301</v>
      </c>
      <c r="D537" s="23">
        <v>45</v>
      </c>
      <c r="E537" s="23">
        <f t="shared" si="34"/>
        <v>50</v>
      </c>
      <c r="F537" s="2" t="str">
        <f>VLOOKUP(G537,city!$A$4:$D$352,4,0)</f>
        <v>龙岩</v>
      </c>
      <c r="G537" s="3">
        <f t="shared" si="35"/>
        <v>110</v>
      </c>
      <c r="H537" s="3">
        <f>IF(VLOOKUP(G536,city!$K$4:$M$352,3,0)&gt;H536,H536+1,1)</f>
        <v>2</v>
      </c>
      <c r="I537" s="17" t="s">
        <v>146</v>
      </c>
      <c r="J537" s="17">
        <f t="shared" si="33"/>
        <v>111002</v>
      </c>
      <c r="K537" s="17">
        <v>-1</v>
      </c>
    </row>
    <row r="538" spans="1:11">
      <c r="A538" s="17">
        <f t="shared" si="32"/>
        <v>111003</v>
      </c>
      <c r="B538" s="17" t="s">
        <v>13534</v>
      </c>
      <c r="C538" s="17" t="s">
        <v>13302</v>
      </c>
      <c r="D538" s="23">
        <v>33</v>
      </c>
      <c r="E538" s="23">
        <f t="shared" si="34"/>
        <v>36</v>
      </c>
      <c r="F538" s="2" t="str">
        <f>VLOOKUP(G538,city!$A$4:$D$352,4,0)</f>
        <v>龙岩</v>
      </c>
      <c r="G538" s="3">
        <f t="shared" si="35"/>
        <v>110</v>
      </c>
      <c r="H538" s="3">
        <f>IF(VLOOKUP(G537,city!$K$4:$M$352,3,0)&gt;H537,H537+1,1)</f>
        <v>3</v>
      </c>
      <c r="I538" s="17" t="s">
        <v>146</v>
      </c>
      <c r="J538" s="17">
        <f t="shared" si="33"/>
        <v>111003</v>
      </c>
      <c r="K538" s="17">
        <v>-1</v>
      </c>
    </row>
    <row r="539" spans="1:11">
      <c r="A539" s="17">
        <f t="shared" si="32"/>
        <v>111004</v>
      </c>
      <c r="B539" s="17" t="s">
        <v>13535</v>
      </c>
      <c r="C539" s="17" t="s">
        <v>13304</v>
      </c>
      <c r="D539" s="23">
        <v>78</v>
      </c>
      <c r="E539" s="23">
        <f t="shared" si="34"/>
        <v>86</v>
      </c>
      <c r="F539" s="2" t="str">
        <f>VLOOKUP(G539,city!$A$4:$D$352,4,0)</f>
        <v>龙岩</v>
      </c>
      <c r="G539" s="3">
        <f t="shared" si="35"/>
        <v>110</v>
      </c>
      <c r="H539" s="3">
        <f>IF(VLOOKUP(G538,city!$K$4:$M$352,3,0)&gt;H538,H538+1,1)</f>
        <v>4</v>
      </c>
      <c r="I539" s="17" t="s">
        <v>146</v>
      </c>
      <c r="J539" s="17">
        <f t="shared" si="33"/>
        <v>111004</v>
      </c>
      <c r="K539" s="17">
        <v>-1</v>
      </c>
    </row>
    <row r="540" spans="1:11">
      <c r="A540" s="17">
        <f t="shared" si="32"/>
        <v>111005</v>
      </c>
      <c r="B540" s="17" t="s">
        <v>13536</v>
      </c>
      <c r="C540" s="17" t="s">
        <v>13305</v>
      </c>
      <c r="D540" s="23">
        <v>29</v>
      </c>
      <c r="E540" s="23">
        <f t="shared" si="34"/>
        <v>32</v>
      </c>
      <c r="F540" s="2" t="str">
        <f>VLOOKUP(G540,city!$A$4:$D$352,4,0)</f>
        <v>龙岩</v>
      </c>
      <c r="G540" s="3">
        <f t="shared" si="35"/>
        <v>110</v>
      </c>
      <c r="H540" s="3">
        <f>IF(VLOOKUP(G539,city!$K$4:$M$352,3,0)&gt;H539,H539+1,1)</f>
        <v>5</v>
      </c>
      <c r="I540" s="17" t="s">
        <v>146</v>
      </c>
      <c r="J540" s="17">
        <f t="shared" si="33"/>
        <v>111005</v>
      </c>
      <c r="K540" s="17">
        <v>-1</v>
      </c>
    </row>
    <row r="541" spans="1:11">
      <c r="A541" s="17">
        <f t="shared" si="32"/>
        <v>111101</v>
      </c>
      <c r="B541" s="17" t="s">
        <v>13537</v>
      </c>
      <c r="C541" s="17" t="s">
        <v>13307</v>
      </c>
      <c r="D541" s="23">
        <v>29</v>
      </c>
      <c r="E541" s="23">
        <f t="shared" si="34"/>
        <v>32</v>
      </c>
      <c r="F541" s="2" t="str">
        <f>VLOOKUP(G541,city!$A$4:$D$352,4,0)</f>
        <v>宁德</v>
      </c>
      <c r="G541" s="3">
        <f t="shared" si="35"/>
        <v>111</v>
      </c>
      <c r="H541" s="3">
        <f>IF(VLOOKUP(G540,city!$K$4:$M$352,3,0)&gt;H540,H540+1,1)</f>
        <v>1</v>
      </c>
      <c r="I541" s="17" t="s">
        <v>147</v>
      </c>
      <c r="J541" s="17">
        <f t="shared" si="33"/>
        <v>111101</v>
      </c>
      <c r="K541" s="17">
        <v>-1</v>
      </c>
    </row>
    <row r="542" spans="1:11">
      <c r="A542" s="17">
        <f t="shared" si="32"/>
        <v>111102</v>
      </c>
      <c r="B542" s="17" t="s">
        <v>13538</v>
      </c>
      <c r="C542" s="17" t="s">
        <v>13308</v>
      </c>
      <c r="D542" s="23">
        <v>29</v>
      </c>
      <c r="E542" s="23">
        <f t="shared" si="34"/>
        <v>32</v>
      </c>
      <c r="F542" s="2" t="str">
        <f>VLOOKUP(G542,city!$A$4:$D$352,4,0)</f>
        <v>宁德</v>
      </c>
      <c r="G542" s="3">
        <f t="shared" si="35"/>
        <v>111</v>
      </c>
      <c r="H542" s="3">
        <f>IF(VLOOKUP(G541,city!$K$4:$M$352,3,0)&gt;H541,H541+1,1)</f>
        <v>2</v>
      </c>
      <c r="I542" s="17" t="s">
        <v>147</v>
      </c>
      <c r="J542" s="17">
        <f t="shared" si="33"/>
        <v>111102</v>
      </c>
      <c r="K542" s="17">
        <v>-1</v>
      </c>
    </row>
    <row r="543" spans="1:11">
      <c r="A543" s="17">
        <f t="shared" si="32"/>
        <v>111103</v>
      </c>
      <c r="B543" s="17" t="s">
        <v>11893</v>
      </c>
      <c r="C543" s="17" t="s">
        <v>13310</v>
      </c>
      <c r="D543" s="23">
        <v>58</v>
      </c>
      <c r="E543" s="23">
        <f t="shared" si="34"/>
        <v>64</v>
      </c>
      <c r="F543" s="2" t="str">
        <f>VLOOKUP(G543,city!$A$4:$D$352,4,0)</f>
        <v>宁德</v>
      </c>
      <c r="G543" s="3">
        <f t="shared" si="35"/>
        <v>111</v>
      </c>
      <c r="H543" s="3">
        <f>IF(VLOOKUP(G542,city!$K$4:$M$352,3,0)&gt;H542,H542+1,1)</f>
        <v>3</v>
      </c>
      <c r="I543" s="17" t="s">
        <v>147</v>
      </c>
      <c r="J543" s="17">
        <f t="shared" si="33"/>
        <v>111103</v>
      </c>
      <c r="K543" s="17">
        <v>-1</v>
      </c>
    </row>
    <row r="544" spans="1:11">
      <c r="A544" s="17">
        <f t="shared" si="32"/>
        <v>111104</v>
      </c>
      <c r="B544" s="17" t="s">
        <v>13539</v>
      </c>
      <c r="C544" s="17" t="s">
        <v>13295</v>
      </c>
      <c r="D544" s="23">
        <v>30</v>
      </c>
      <c r="E544" s="23">
        <f t="shared" si="34"/>
        <v>33</v>
      </c>
      <c r="F544" s="2" t="str">
        <f>VLOOKUP(G544,city!$A$4:$D$352,4,0)</f>
        <v>宁德</v>
      </c>
      <c r="G544" s="3">
        <f t="shared" si="35"/>
        <v>111</v>
      </c>
      <c r="H544" s="3">
        <f>IF(VLOOKUP(G543,city!$K$4:$M$352,3,0)&gt;H543,H543+1,1)</f>
        <v>4</v>
      </c>
      <c r="I544" s="17" t="s">
        <v>147</v>
      </c>
      <c r="J544" s="17">
        <f t="shared" si="33"/>
        <v>111104</v>
      </c>
      <c r="K544" s="17">
        <v>-1</v>
      </c>
    </row>
    <row r="545" spans="1:11">
      <c r="A545" s="17">
        <f t="shared" si="32"/>
        <v>111105</v>
      </c>
      <c r="B545" s="17" t="s">
        <v>13540</v>
      </c>
      <c r="C545" s="17" t="s">
        <v>13297</v>
      </c>
      <c r="D545" s="23">
        <v>19</v>
      </c>
      <c r="E545" s="23">
        <f t="shared" si="34"/>
        <v>21</v>
      </c>
      <c r="F545" s="2" t="str">
        <f>VLOOKUP(G545,city!$A$4:$D$352,4,0)</f>
        <v>宁德</v>
      </c>
      <c r="G545" s="3">
        <f t="shared" si="35"/>
        <v>111</v>
      </c>
      <c r="H545" s="3">
        <f>IF(VLOOKUP(G544,city!$K$4:$M$352,3,0)&gt;H544,H544+1,1)</f>
        <v>5</v>
      </c>
      <c r="I545" s="17" t="s">
        <v>147</v>
      </c>
      <c r="J545" s="17">
        <f t="shared" si="33"/>
        <v>111105</v>
      </c>
      <c r="K545" s="17">
        <v>-1</v>
      </c>
    </row>
    <row r="546" spans="1:11">
      <c r="A546" s="17">
        <f t="shared" si="32"/>
        <v>111201</v>
      </c>
      <c r="B546" s="17" t="s">
        <v>11917</v>
      </c>
      <c r="C546" s="17" t="s">
        <v>13299</v>
      </c>
      <c r="D546" s="23">
        <v>33</v>
      </c>
      <c r="E546" s="23">
        <f t="shared" si="34"/>
        <v>36</v>
      </c>
      <c r="F546" s="2" t="str">
        <f>VLOOKUP(G546,city!$A$4:$D$352,4,0)</f>
        <v>南昌</v>
      </c>
      <c r="G546" s="3">
        <f t="shared" si="35"/>
        <v>112</v>
      </c>
      <c r="H546" s="3">
        <f>IF(VLOOKUP(G545,city!$K$4:$M$352,3,0)&gt;H545,H545+1,1)</f>
        <v>1</v>
      </c>
      <c r="I546" s="17" t="s">
        <v>149</v>
      </c>
      <c r="J546" s="17">
        <f t="shared" si="33"/>
        <v>111201</v>
      </c>
      <c r="K546" s="17">
        <v>-1</v>
      </c>
    </row>
    <row r="547" spans="1:11">
      <c r="A547" s="17">
        <f t="shared" si="32"/>
        <v>111202</v>
      </c>
      <c r="B547" s="17" t="s">
        <v>13541</v>
      </c>
      <c r="C547" s="17" t="s">
        <v>13301</v>
      </c>
      <c r="D547" s="23">
        <v>151</v>
      </c>
      <c r="E547" s="23">
        <f t="shared" si="34"/>
        <v>166</v>
      </c>
      <c r="F547" s="2" t="str">
        <f>VLOOKUP(G547,city!$A$4:$D$352,4,0)</f>
        <v>南昌</v>
      </c>
      <c r="G547" s="3">
        <f t="shared" si="35"/>
        <v>112</v>
      </c>
      <c r="H547" s="3">
        <f>IF(VLOOKUP(G546,city!$K$4:$M$352,3,0)&gt;H546,H546+1,1)</f>
        <v>2</v>
      </c>
      <c r="I547" s="17" t="s">
        <v>149</v>
      </c>
      <c r="J547" s="17">
        <f t="shared" si="33"/>
        <v>111202</v>
      </c>
      <c r="K547" s="17">
        <v>-1</v>
      </c>
    </row>
    <row r="548" spans="1:11">
      <c r="A548" s="17">
        <f t="shared" si="32"/>
        <v>111203</v>
      </c>
      <c r="B548" s="17" t="s">
        <v>13542</v>
      </c>
      <c r="C548" s="17" t="s">
        <v>13302</v>
      </c>
      <c r="D548" s="23">
        <v>10</v>
      </c>
      <c r="E548" s="23">
        <f t="shared" si="34"/>
        <v>11</v>
      </c>
      <c r="F548" s="2" t="str">
        <f>VLOOKUP(G548,city!$A$4:$D$352,4,0)</f>
        <v>南昌</v>
      </c>
      <c r="G548" s="3">
        <f t="shared" si="35"/>
        <v>112</v>
      </c>
      <c r="H548" s="3">
        <f>IF(VLOOKUP(G547,city!$K$4:$M$352,3,0)&gt;H547,H547+1,1)</f>
        <v>3</v>
      </c>
      <c r="I548" s="17" t="s">
        <v>149</v>
      </c>
      <c r="J548" s="17">
        <f t="shared" si="33"/>
        <v>111203</v>
      </c>
      <c r="K548" s="17">
        <v>-1</v>
      </c>
    </row>
    <row r="549" spans="1:11">
      <c r="A549" s="17">
        <f t="shared" si="32"/>
        <v>111204</v>
      </c>
      <c r="B549" s="17" t="s">
        <v>13543</v>
      </c>
      <c r="C549" s="17" t="s">
        <v>13304</v>
      </c>
      <c r="D549" s="23">
        <v>38</v>
      </c>
      <c r="E549" s="23">
        <f t="shared" si="34"/>
        <v>42</v>
      </c>
      <c r="F549" s="2" t="str">
        <f>VLOOKUP(G549,city!$A$4:$D$352,4,0)</f>
        <v>南昌</v>
      </c>
      <c r="G549" s="3">
        <f t="shared" si="35"/>
        <v>112</v>
      </c>
      <c r="H549" s="3">
        <f>IF(VLOOKUP(G548,city!$K$4:$M$352,3,0)&gt;H548,H548+1,1)</f>
        <v>4</v>
      </c>
      <c r="I549" s="17" t="s">
        <v>149</v>
      </c>
      <c r="J549" s="17">
        <f t="shared" si="33"/>
        <v>111204</v>
      </c>
      <c r="K549" s="17">
        <v>-1</v>
      </c>
    </row>
    <row r="550" spans="1:11">
      <c r="A550" s="17">
        <f t="shared" si="32"/>
        <v>111205</v>
      </c>
      <c r="B550" s="17" t="s">
        <v>13544</v>
      </c>
      <c r="C550" s="17" t="s">
        <v>13305</v>
      </c>
      <c r="D550" s="23">
        <v>25</v>
      </c>
      <c r="E550" s="23">
        <f t="shared" si="34"/>
        <v>28</v>
      </c>
      <c r="F550" s="2" t="str">
        <f>VLOOKUP(G550,city!$A$4:$D$352,4,0)</f>
        <v>南昌</v>
      </c>
      <c r="G550" s="3">
        <f t="shared" si="35"/>
        <v>112</v>
      </c>
      <c r="H550" s="3">
        <f>IF(VLOOKUP(G549,city!$K$4:$M$352,3,0)&gt;H549,H549+1,1)</f>
        <v>5</v>
      </c>
      <c r="I550" s="17" t="s">
        <v>149</v>
      </c>
      <c r="J550" s="17">
        <f t="shared" si="33"/>
        <v>111205</v>
      </c>
      <c r="K550" s="17">
        <v>-1</v>
      </c>
    </row>
    <row r="551" spans="1:11">
      <c r="A551" s="17">
        <f t="shared" si="32"/>
        <v>111301</v>
      </c>
      <c r="B551" s="17" t="s">
        <v>11902</v>
      </c>
      <c r="C551" s="17" t="s">
        <v>13307</v>
      </c>
      <c r="D551" s="23">
        <v>19</v>
      </c>
      <c r="E551" s="23">
        <f t="shared" si="34"/>
        <v>21</v>
      </c>
      <c r="F551" s="2" t="str">
        <f>VLOOKUP(G551,city!$A$4:$D$352,4,0)</f>
        <v>九江</v>
      </c>
      <c r="G551" s="3">
        <f t="shared" si="35"/>
        <v>113</v>
      </c>
      <c r="H551" s="3">
        <f>IF(VLOOKUP(G550,city!$K$4:$M$352,3,0)&gt;H550,H550+1,1)</f>
        <v>1</v>
      </c>
      <c r="I551" s="17" t="s">
        <v>150</v>
      </c>
      <c r="J551" s="17">
        <f t="shared" si="33"/>
        <v>111301</v>
      </c>
      <c r="K551" s="17">
        <v>-1</v>
      </c>
    </row>
    <row r="552" spans="1:11">
      <c r="A552" s="17">
        <f t="shared" si="32"/>
        <v>111302</v>
      </c>
      <c r="B552" s="17" t="s">
        <v>13545</v>
      </c>
      <c r="C552" s="17" t="s">
        <v>13308</v>
      </c>
      <c r="D552" s="23">
        <v>12</v>
      </c>
      <c r="E552" s="23">
        <f t="shared" si="34"/>
        <v>13</v>
      </c>
      <c r="F552" s="2" t="str">
        <f>VLOOKUP(G552,city!$A$4:$D$352,4,0)</f>
        <v>九江</v>
      </c>
      <c r="G552" s="3">
        <f t="shared" si="35"/>
        <v>113</v>
      </c>
      <c r="H552" s="3">
        <f>IF(VLOOKUP(G551,city!$K$4:$M$352,3,0)&gt;H551,H551+1,1)</f>
        <v>2</v>
      </c>
      <c r="I552" s="17" t="s">
        <v>150</v>
      </c>
      <c r="J552" s="17">
        <f t="shared" si="33"/>
        <v>111302</v>
      </c>
      <c r="K552" s="17">
        <v>-1</v>
      </c>
    </row>
    <row r="553" spans="1:11">
      <c r="A553" s="17">
        <f t="shared" si="32"/>
        <v>111303</v>
      </c>
      <c r="B553" s="17" t="s">
        <v>13546</v>
      </c>
      <c r="C553" s="17" t="s">
        <v>13310</v>
      </c>
      <c r="D553" s="23">
        <v>3000</v>
      </c>
      <c r="E553" s="23">
        <f t="shared" si="34"/>
        <v>3300</v>
      </c>
      <c r="F553" s="2" t="str">
        <f>VLOOKUP(G553,city!$A$4:$D$352,4,0)</f>
        <v>九江</v>
      </c>
      <c r="G553" s="3">
        <f t="shared" si="35"/>
        <v>113</v>
      </c>
      <c r="H553" s="3">
        <f>IF(VLOOKUP(G552,city!$K$4:$M$352,3,0)&gt;H552,H552+1,1)</f>
        <v>3</v>
      </c>
      <c r="I553" s="17" t="s">
        <v>150</v>
      </c>
      <c r="J553" s="17">
        <f t="shared" si="33"/>
        <v>111303</v>
      </c>
      <c r="K553" s="17">
        <v>-1</v>
      </c>
    </row>
    <row r="554" spans="1:11">
      <c r="A554" s="17">
        <f t="shared" si="32"/>
        <v>111304</v>
      </c>
      <c r="B554" s="17" t="s">
        <v>13547</v>
      </c>
      <c r="C554" s="17" t="s">
        <v>13295</v>
      </c>
      <c r="D554" s="23">
        <v>26</v>
      </c>
      <c r="E554" s="23">
        <f t="shared" si="34"/>
        <v>29</v>
      </c>
      <c r="F554" s="2" t="str">
        <f>VLOOKUP(G554,city!$A$4:$D$352,4,0)</f>
        <v>九江</v>
      </c>
      <c r="G554" s="3">
        <f t="shared" si="35"/>
        <v>113</v>
      </c>
      <c r="H554" s="3">
        <f>IF(VLOOKUP(G553,city!$K$4:$M$352,3,0)&gt;H553,H553+1,1)</f>
        <v>4</v>
      </c>
      <c r="I554" s="17" t="s">
        <v>150</v>
      </c>
      <c r="J554" s="17">
        <f t="shared" si="33"/>
        <v>111304</v>
      </c>
      <c r="K554" s="17">
        <v>-1</v>
      </c>
    </row>
    <row r="555" spans="1:11">
      <c r="A555" s="17">
        <f t="shared" si="32"/>
        <v>111305</v>
      </c>
      <c r="B555" s="17" t="s">
        <v>13548</v>
      </c>
      <c r="C555" s="17" t="s">
        <v>13297</v>
      </c>
      <c r="D555" s="23">
        <v>23</v>
      </c>
      <c r="E555" s="23">
        <f t="shared" si="34"/>
        <v>25</v>
      </c>
      <c r="F555" s="2" t="str">
        <f>VLOOKUP(G555,city!$A$4:$D$352,4,0)</f>
        <v>九江</v>
      </c>
      <c r="G555" s="3">
        <f t="shared" si="35"/>
        <v>113</v>
      </c>
      <c r="H555" s="3">
        <f>IF(VLOOKUP(G554,city!$K$4:$M$352,3,0)&gt;H554,H554+1,1)</f>
        <v>5</v>
      </c>
      <c r="I555" s="17" t="s">
        <v>150</v>
      </c>
      <c r="J555" s="17">
        <f t="shared" si="33"/>
        <v>111305</v>
      </c>
      <c r="K555" s="17">
        <v>-1</v>
      </c>
    </row>
    <row r="556" spans="1:11">
      <c r="A556" s="17">
        <f t="shared" si="32"/>
        <v>111401</v>
      </c>
      <c r="B556" s="17" t="s">
        <v>13549</v>
      </c>
      <c r="C556" s="17" t="s">
        <v>13299</v>
      </c>
      <c r="D556" s="23">
        <v>15</v>
      </c>
      <c r="E556" s="23">
        <f t="shared" si="34"/>
        <v>17</v>
      </c>
      <c r="F556" s="2" t="str">
        <f>VLOOKUP(G556,city!$A$4:$D$352,4,0)</f>
        <v>上饶</v>
      </c>
      <c r="G556" s="3">
        <f t="shared" si="35"/>
        <v>114</v>
      </c>
      <c r="H556" s="3">
        <f>IF(VLOOKUP(G555,city!$K$4:$M$352,3,0)&gt;H555,H555+1,1)</f>
        <v>1</v>
      </c>
      <c r="I556" s="17" t="s">
        <v>151</v>
      </c>
      <c r="J556" s="17">
        <f t="shared" si="33"/>
        <v>111401</v>
      </c>
      <c r="K556" s="17">
        <v>-1</v>
      </c>
    </row>
    <row r="557" spans="1:11">
      <c r="A557" s="17">
        <f t="shared" si="32"/>
        <v>111402</v>
      </c>
      <c r="B557" s="17" t="s">
        <v>13550</v>
      </c>
      <c r="C557" s="17" t="s">
        <v>13301</v>
      </c>
      <c r="D557" s="23">
        <v>45</v>
      </c>
      <c r="E557" s="23">
        <f t="shared" si="34"/>
        <v>50</v>
      </c>
      <c r="F557" s="2" t="str">
        <f>VLOOKUP(G557,city!$A$4:$D$352,4,0)</f>
        <v>上饶</v>
      </c>
      <c r="G557" s="3">
        <f t="shared" si="35"/>
        <v>114</v>
      </c>
      <c r="H557" s="3">
        <f>IF(VLOOKUP(G556,city!$K$4:$M$352,3,0)&gt;H556,H556+1,1)</f>
        <v>2</v>
      </c>
      <c r="I557" s="17" t="s">
        <v>151</v>
      </c>
      <c r="J557" s="17">
        <f t="shared" si="33"/>
        <v>111402</v>
      </c>
      <c r="K557" s="17">
        <v>-1</v>
      </c>
    </row>
    <row r="558" spans="1:11">
      <c r="A558" s="17">
        <f t="shared" si="32"/>
        <v>111403</v>
      </c>
      <c r="B558" s="17" t="s">
        <v>11912</v>
      </c>
      <c r="C558" s="17" t="s">
        <v>13302</v>
      </c>
      <c r="D558" s="23">
        <v>11</v>
      </c>
      <c r="E558" s="23">
        <f t="shared" si="34"/>
        <v>12</v>
      </c>
      <c r="F558" s="2" t="str">
        <f>VLOOKUP(G558,city!$A$4:$D$352,4,0)</f>
        <v>上饶</v>
      </c>
      <c r="G558" s="3">
        <f t="shared" si="35"/>
        <v>114</v>
      </c>
      <c r="H558" s="3">
        <f>IF(VLOOKUP(G557,city!$K$4:$M$352,3,0)&gt;H557,H557+1,1)</f>
        <v>3</v>
      </c>
      <c r="I558" s="17" t="s">
        <v>151</v>
      </c>
      <c r="J558" s="17">
        <f t="shared" si="33"/>
        <v>111403</v>
      </c>
      <c r="K558" s="17">
        <v>-1</v>
      </c>
    </row>
    <row r="559" spans="1:11">
      <c r="A559" s="17">
        <f t="shared" si="32"/>
        <v>111404</v>
      </c>
      <c r="B559" s="17" t="s">
        <v>13551</v>
      </c>
      <c r="C559" s="17" t="s">
        <v>13304</v>
      </c>
      <c r="D559" s="23">
        <v>4</v>
      </c>
      <c r="E559" s="23">
        <f t="shared" si="34"/>
        <v>4</v>
      </c>
      <c r="F559" s="2" t="str">
        <f>VLOOKUP(G559,city!$A$4:$D$352,4,0)</f>
        <v>上饶</v>
      </c>
      <c r="G559" s="3">
        <f t="shared" si="35"/>
        <v>114</v>
      </c>
      <c r="H559" s="3">
        <f>IF(VLOOKUP(G558,city!$K$4:$M$352,3,0)&gt;H558,H558+1,1)</f>
        <v>4</v>
      </c>
      <c r="I559" s="17" t="s">
        <v>151</v>
      </c>
      <c r="J559" s="17">
        <f t="shared" si="33"/>
        <v>111404</v>
      </c>
      <c r="K559" s="17">
        <v>-1</v>
      </c>
    </row>
    <row r="560" spans="1:11">
      <c r="A560" s="17">
        <f t="shared" si="32"/>
        <v>111405</v>
      </c>
      <c r="B560" s="17" t="s">
        <v>13552</v>
      </c>
      <c r="C560" s="17" t="s">
        <v>13305</v>
      </c>
      <c r="D560" s="23">
        <v>12</v>
      </c>
      <c r="E560" s="23">
        <f t="shared" si="34"/>
        <v>13</v>
      </c>
      <c r="F560" s="2" t="str">
        <f>VLOOKUP(G560,city!$A$4:$D$352,4,0)</f>
        <v>上饶</v>
      </c>
      <c r="G560" s="3">
        <f t="shared" si="35"/>
        <v>114</v>
      </c>
      <c r="H560" s="3">
        <f>IF(VLOOKUP(G559,city!$K$4:$M$352,3,0)&gt;H559,H559+1,1)</f>
        <v>5</v>
      </c>
      <c r="I560" s="17" t="s">
        <v>151</v>
      </c>
      <c r="J560" s="17">
        <f t="shared" si="33"/>
        <v>111405</v>
      </c>
      <c r="K560" s="17">
        <v>-1</v>
      </c>
    </row>
    <row r="561" spans="1:11">
      <c r="A561" s="17">
        <f t="shared" si="32"/>
        <v>111501</v>
      </c>
      <c r="B561" s="17" t="s">
        <v>13553</v>
      </c>
      <c r="C561" s="17" t="s">
        <v>13307</v>
      </c>
      <c r="D561" s="23">
        <v>68</v>
      </c>
      <c r="E561" s="23">
        <f t="shared" si="34"/>
        <v>75</v>
      </c>
      <c r="F561" s="2" t="str">
        <f>VLOOKUP(G561,city!$A$4:$D$352,4,0)</f>
        <v>抚州</v>
      </c>
      <c r="G561" s="3">
        <f t="shared" si="35"/>
        <v>115</v>
      </c>
      <c r="H561" s="3">
        <f>IF(VLOOKUP(G560,city!$K$4:$M$352,3,0)&gt;H560,H560+1,1)</f>
        <v>1</v>
      </c>
      <c r="I561" s="17" t="s">
        <v>152</v>
      </c>
      <c r="J561" s="17">
        <f t="shared" si="33"/>
        <v>111501</v>
      </c>
      <c r="K561" s="17">
        <v>-1</v>
      </c>
    </row>
    <row r="562" spans="1:11">
      <c r="A562" s="17">
        <f t="shared" si="32"/>
        <v>111502</v>
      </c>
      <c r="B562" s="17" t="s">
        <v>13554</v>
      </c>
      <c r="C562" s="17" t="s">
        <v>13308</v>
      </c>
      <c r="D562" s="23">
        <v>25</v>
      </c>
      <c r="E562" s="23">
        <f t="shared" si="34"/>
        <v>28</v>
      </c>
      <c r="F562" s="2" t="str">
        <f>VLOOKUP(G562,city!$A$4:$D$352,4,0)</f>
        <v>抚州</v>
      </c>
      <c r="G562" s="3">
        <f t="shared" si="35"/>
        <v>115</v>
      </c>
      <c r="H562" s="3">
        <f>IF(VLOOKUP(G561,city!$K$4:$M$352,3,0)&gt;H561,H561+1,1)</f>
        <v>2</v>
      </c>
      <c r="I562" s="17" t="s">
        <v>152</v>
      </c>
      <c r="J562" s="17">
        <f t="shared" si="33"/>
        <v>111502</v>
      </c>
      <c r="K562" s="17">
        <v>-1</v>
      </c>
    </row>
    <row r="563" spans="1:11">
      <c r="A563" s="17">
        <f t="shared" si="32"/>
        <v>111503</v>
      </c>
      <c r="B563" s="17" t="s">
        <v>13555</v>
      </c>
      <c r="C563" s="17" t="s">
        <v>13310</v>
      </c>
      <c r="D563" s="23">
        <v>58</v>
      </c>
      <c r="E563" s="23">
        <f t="shared" si="34"/>
        <v>64</v>
      </c>
      <c r="F563" s="2" t="str">
        <f>VLOOKUP(G563,city!$A$4:$D$352,4,0)</f>
        <v>抚州</v>
      </c>
      <c r="G563" s="3">
        <f t="shared" si="35"/>
        <v>115</v>
      </c>
      <c r="H563" s="3">
        <f>IF(VLOOKUP(G562,city!$K$4:$M$352,3,0)&gt;H562,H562+1,1)</f>
        <v>3</v>
      </c>
      <c r="I563" s="17" t="s">
        <v>152</v>
      </c>
      <c r="J563" s="17">
        <f t="shared" si="33"/>
        <v>111503</v>
      </c>
      <c r="K563" s="17">
        <v>-1</v>
      </c>
    </row>
    <row r="564" spans="1:11">
      <c r="A564" s="17">
        <f t="shared" si="32"/>
        <v>111504</v>
      </c>
      <c r="B564" s="17" t="s">
        <v>11937</v>
      </c>
      <c r="C564" s="17" t="s">
        <v>13295</v>
      </c>
      <c r="D564" s="23">
        <v>18</v>
      </c>
      <c r="E564" s="23">
        <f t="shared" si="34"/>
        <v>20</v>
      </c>
      <c r="F564" s="2" t="str">
        <f>VLOOKUP(G564,city!$A$4:$D$352,4,0)</f>
        <v>抚州</v>
      </c>
      <c r="G564" s="3">
        <f t="shared" si="35"/>
        <v>115</v>
      </c>
      <c r="H564" s="3">
        <f>IF(VLOOKUP(G563,city!$K$4:$M$352,3,0)&gt;H563,H563+1,1)</f>
        <v>4</v>
      </c>
      <c r="I564" s="17" t="s">
        <v>152</v>
      </c>
      <c r="J564" s="17">
        <f t="shared" si="33"/>
        <v>111504</v>
      </c>
      <c r="K564" s="17">
        <v>-1</v>
      </c>
    </row>
    <row r="565" spans="1:11">
      <c r="A565" s="17">
        <f t="shared" si="32"/>
        <v>111505</v>
      </c>
      <c r="B565" s="17" t="s">
        <v>13556</v>
      </c>
      <c r="C565" s="17" t="s">
        <v>13297</v>
      </c>
      <c r="D565" s="23">
        <v>57</v>
      </c>
      <c r="E565" s="23">
        <f t="shared" si="34"/>
        <v>63</v>
      </c>
      <c r="F565" s="2" t="str">
        <f>VLOOKUP(G565,city!$A$4:$D$352,4,0)</f>
        <v>抚州</v>
      </c>
      <c r="G565" s="3">
        <f t="shared" si="35"/>
        <v>115</v>
      </c>
      <c r="H565" s="3">
        <f>IF(VLOOKUP(G564,city!$K$4:$M$352,3,0)&gt;H564,H564+1,1)</f>
        <v>5</v>
      </c>
      <c r="I565" s="17" t="s">
        <v>152</v>
      </c>
      <c r="J565" s="17">
        <f t="shared" si="33"/>
        <v>111505</v>
      </c>
      <c r="K565" s="17">
        <v>-1</v>
      </c>
    </row>
    <row r="566" spans="1:11">
      <c r="A566" s="17">
        <f t="shared" si="32"/>
        <v>111601</v>
      </c>
      <c r="B566" s="17" t="s">
        <v>13557</v>
      </c>
      <c r="C566" s="17" t="s">
        <v>13299</v>
      </c>
      <c r="D566" s="23">
        <v>46</v>
      </c>
      <c r="E566" s="23">
        <f t="shared" si="34"/>
        <v>51</v>
      </c>
      <c r="F566" s="2" t="str">
        <f>VLOOKUP(G566,city!$A$4:$D$352,4,0)</f>
        <v>宜春</v>
      </c>
      <c r="G566" s="3">
        <f t="shared" si="35"/>
        <v>116</v>
      </c>
      <c r="H566" s="3">
        <f>IF(VLOOKUP(G565,city!$K$4:$M$352,3,0)&gt;H565,H565+1,1)</f>
        <v>1</v>
      </c>
      <c r="I566" s="17" t="s">
        <v>153</v>
      </c>
      <c r="J566" s="17">
        <f t="shared" si="33"/>
        <v>111601</v>
      </c>
      <c r="K566" s="17">
        <v>-1</v>
      </c>
    </row>
    <row r="567" spans="1:11">
      <c r="A567" s="17">
        <f t="shared" si="32"/>
        <v>111602</v>
      </c>
      <c r="B567" s="17" t="s">
        <v>13558</v>
      </c>
      <c r="C567" s="17" t="s">
        <v>13301</v>
      </c>
      <c r="D567" s="23">
        <v>21</v>
      </c>
      <c r="E567" s="23">
        <f t="shared" si="34"/>
        <v>23</v>
      </c>
      <c r="F567" s="2" t="str">
        <f>VLOOKUP(G567,city!$A$4:$D$352,4,0)</f>
        <v>宜春</v>
      </c>
      <c r="G567" s="3">
        <f t="shared" si="35"/>
        <v>116</v>
      </c>
      <c r="H567" s="3">
        <f>IF(VLOOKUP(G566,city!$K$4:$M$352,3,0)&gt;H566,H566+1,1)</f>
        <v>2</v>
      </c>
      <c r="I567" s="17" t="s">
        <v>153</v>
      </c>
      <c r="J567" s="17">
        <f t="shared" si="33"/>
        <v>111602</v>
      </c>
      <c r="K567" s="17">
        <v>-1</v>
      </c>
    </row>
    <row r="568" spans="1:11">
      <c r="A568" s="17">
        <f t="shared" si="32"/>
        <v>111603</v>
      </c>
      <c r="B568" s="17" t="s">
        <v>13559</v>
      </c>
      <c r="C568" s="17" t="s">
        <v>13302</v>
      </c>
      <c r="D568" s="23">
        <v>15</v>
      </c>
      <c r="E568" s="23">
        <f t="shared" si="34"/>
        <v>17</v>
      </c>
      <c r="F568" s="2" t="str">
        <f>VLOOKUP(G568,city!$A$4:$D$352,4,0)</f>
        <v>宜春</v>
      </c>
      <c r="G568" s="3">
        <f t="shared" si="35"/>
        <v>116</v>
      </c>
      <c r="H568" s="3">
        <f>IF(VLOOKUP(G567,city!$K$4:$M$352,3,0)&gt;H567,H567+1,1)</f>
        <v>3</v>
      </c>
      <c r="I568" s="17" t="s">
        <v>153</v>
      </c>
      <c r="J568" s="17">
        <f t="shared" si="33"/>
        <v>111603</v>
      </c>
      <c r="K568" s="17">
        <v>-1</v>
      </c>
    </row>
    <row r="569" spans="1:11">
      <c r="A569" s="17">
        <f t="shared" si="32"/>
        <v>111604</v>
      </c>
      <c r="B569" s="17" t="s">
        <v>13560</v>
      </c>
      <c r="C569" s="17" t="s">
        <v>13304</v>
      </c>
      <c r="D569" s="23">
        <v>108</v>
      </c>
      <c r="E569" s="23">
        <f t="shared" si="34"/>
        <v>119</v>
      </c>
      <c r="F569" s="2" t="str">
        <f>VLOOKUP(G569,city!$A$4:$D$352,4,0)</f>
        <v>宜春</v>
      </c>
      <c r="G569" s="3">
        <f t="shared" si="35"/>
        <v>116</v>
      </c>
      <c r="H569" s="3">
        <f>IF(VLOOKUP(G568,city!$K$4:$M$352,3,0)&gt;H568,H568+1,1)</f>
        <v>4</v>
      </c>
      <c r="I569" s="17" t="s">
        <v>153</v>
      </c>
      <c r="J569" s="17">
        <f t="shared" si="33"/>
        <v>111604</v>
      </c>
      <c r="K569" s="17">
        <v>-1</v>
      </c>
    </row>
    <row r="570" spans="1:11">
      <c r="A570" s="17">
        <f t="shared" si="32"/>
        <v>111605</v>
      </c>
      <c r="B570" s="17" t="s">
        <v>11927</v>
      </c>
      <c r="C570" s="17" t="s">
        <v>13305</v>
      </c>
      <c r="D570" s="23">
        <v>15</v>
      </c>
      <c r="E570" s="23">
        <f t="shared" si="34"/>
        <v>17</v>
      </c>
      <c r="F570" s="2" t="str">
        <f>VLOOKUP(G570,city!$A$4:$D$352,4,0)</f>
        <v>宜春</v>
      </c>
      <c r="G570" s="3">
        <f t="shared" si="35"/>
        <v>116</v>
      </c>
      <c r="H570" s="3">
        <f>IF(VLOOKUP(G569,city!$K$4:$M$352,3,0)&gt;H569,H569+1,1)</f>
        <v>5</v>
      </c>
      <c r="I570" s="17" t="s">
        <v>153</v>
      </c>
      <c r="J570" s="17">
        <f t="shared" si="33"/>
        <v>111605</v>
      </c>
      <c r="K570" s="17">
        <v>-1</v>
      </c>
    </row>
    <row r="571" spans="1:11">
      <c r="A571" s="17">
        <f t="shared" si="32"/>
        <v>111701</v>
      </c>
      <c r="B571" s="17" t="s">
        <v>13561</v>
      </c>
      <c r="C571" s="17" t="s">
        <v>13307</v>
      </c>
      <c r="D571" s="23">
        <v>19</v>
      </c>
      <c r="E571" s="23">
        <f t="shared" si="34"/>
        <v>21</v>
      </c>
      <c r="F571" s="2" t="str">
        <f>VLOOKUP(G571,city!$A$4:$D$352,4,0)</f>
        <v>吉安</v>
      </c>
      <c r="G571" s="3">
        <f t="shared" si="35"/>
        <v>117</v>
      </c>
      <c r="H571" s="3">
        <f>IF(VLOOKUP(G570,city!$K$4:$M$352,3,0)&gt;H570,H570+1,1)</f>
        <v>1</v>
      </c>
      <c r="I571" s="17" t="s">
        <v>154</v>
      </c>
      <c r="J571" s="17">
        <f t="shared" si="33"/>
        <v>111701</v>
      </c>
      <c r="K571" s="17">
        <v>-1</v>
      </c>
    </row>
    <row r="572" spans="1:11">
      <c r="A572" s="17">
        <f t="shared" si="32"/>
        <v>111702</v>
      </c>
      <c r="B572" s="17" t="s">
        <v>13562</v>
      </c>
      <c r="C572" s="17" t="s">
        <v>13308</v>
      </c>
      <c r="D572" s="23">
        <v>11</v>
      </c>
      <c r="E572" s="23">
        <f t="shared" si="34"/>
        <v>12</v>
      </c>
      <c r="F572" s="2" t="str">
        <f>VLOOKUP(G572,city!$A$4:$D$352,4,0)</f>
        <v>吉安</v>
      </c>
      <c r="G572" s="3">
        <f t="shared" si="35"/>
        <v>117</v>
      </c>
      <c r="H572" s="3">
        <f>IF(VLOOKUP(G571,city!$K$4:$M$352,3,0)&gt;H571,H571+1,1)</f>
        <v>2</v>
      </c>
      <c r="I572" s="17" t="s">
        <v>154</v>
      </c>
      <c r="J572" s="17">
        <f t="shared" si="33"/>
        <v>111702</v>
      </c>
      <c r="K572" s="17">
        <v>-1</v>
      </c>
    </row>
    <row r="573" spans="1:11">
      <c r="A573" s="17">
        <f t="shared" si="32"/>
        <v>111703</v>
      </c>
      <c r="B573" s="17" t="s">
        <v>11947</v>
      </c>
      <c r="C573" s="17" t="s">
        <v>13310</v>
      </c>
      <c r="D573" s="23">
        <v>25</v>
      </c>
      <c r="E573" s="23">
        <f t="shared" si="34"/>
        <v>28</v>
      </c>
      <c r="F573" s="2" t="str">
        <f>VLOOKUP(G573,city!$A$4:$D$352,4,0)</f>
        <v>吉安</v>
      </c>
      <c r="G573" s="3">
        <f t="shared" si="35"/>
        <v>117</v>
      </c>
      <c r="H573" s="3">
        <f>IF(VLOOKUP(G572,city!$K$4:$M$352,3,0)&gt;H572,H572+1,1)</f>
        <v>3</v>
      </c>
      <c r="I573" s="17" t="s">
        <v>154</v>
      </c>
      <c r="J573" s="17">
        <f t="shared" si="33"/>
        <v>111703</v>
      </c>
      <c r="K573" s="17">
        <v>-1</v>
      </c>
    </row>
    <row r="574" spans="1:11">
      <c r="A574" s="17">
        <f t="shared" si="32"/>
        <v>111704</v>
      </c>
      <c r="B574" s="17" t="s">
        <v>13563</v>
      </c>
      <c r="C574" s="17" t="s">
        <v>13295</v>
      </c>
      <c r="D574" s="23">
        <v>37</v>
      </c>
      <c r="E574" s="23">
        <f t="shared" si="34"/>
        <v>41</v>
      </c>
      <c r="F574" s="2" t="str">
        <f>VLOOKUP(G574,city!$A$4:$D$352,4,0)</f>
        <v>吉安</v>
      </c>
      <c r="G574" s="3">
        <f t="shared" si="35"/>
        <v>117</v>
      </c>
      <c r="H574" s="3">
        <f>IF(VLOOKUP(G573,city!$K$4:$M$352,3,0)&gt;H573,H573+1,1)</f>
        <v>4</v>
      </c>
      <c r="I574" s="17" t="s">
        <v>154</v>
      </c>
      <c r="J574" s="17">
        <f t="shared" si="33"/>
        <v>111704</v>
      </c>
      <c r="K574" s="17">
        <v>-1</v>
      </c>
    </row>
    <row r="575" spans="1:11">
      <c r="A575" s="17">
        <f t="shared" si="32"/>
        <v>111705</v>
      </c>
      <c r="B575" s="17" t="s">
        <v>13564</v>
      </c>
      <c r="C575" s="17" t="s">
        <v>13297</v>
      </c>
      <c r="D575" s="23">
        <v>4</v>
      </c>
      <c r="E575" s="23">
        <f t="shared" si="34"/>
        <v>4</v>
      </c>
      <c r="F575" s="2" t="str">
        <f>VLOOKUP(G575,city!$A$4:$D$352,4,0)</f>
        <v>吉安</v>
      </c>
      <c r="G575" s="3">
        <f t="shared" si="35"/>
        <v>117</v>
      </c>
      <c r="H575" s="3">
        <f>IF(VLOOKUP(G574,city!$K$4:$M$352,3,0)&gt;H574,H574+1,1)</f>
        <v>5</v>
      </c>
      <c r="I575" s="17" t="s">
        <v>154</v>
      </c>
      <c r="J575" s="17">
        <f t="shared" si="33"/>
        <v>111705</v>
      </c>
      <c r="K575" s="17">
        <v>-1</v>
      </c>
    </row>
    <row r="576" spans="1:11">
      <c r="A576" s="17">
        <f t="shared" si="32"/>
        <v>111801</v>
      </c>
      <c r="B576" s="17" t="s">
        <v>11952</v>
      </c>
      <c r="C576" s="17" t="s">
        <v>13299</v>
      </c>
      <c r="D576" s="23">
        <v>10</v>
      </c>
      <c r="E576" s="23">
        <f t="shared" si="34"/>
        <v>11</v>
      </c>
      <c r="F576" s="2" t="str">
        <f>VLOOKUP(G576,city!$A$4:$D$352,4,0)</f>
        <v>赣州</v>
      </c>
      <c r="G576" s="3">
        <f t="shared" si="35"/>
        <v>118</v>
      </c>
      <c r="H576" s="3">
        <f>IF(VLOOKUP(G575,city!$K$4:$M$352,3,0)&gt;H575,H575+1,1)</f>
        <v>1</v>
      </c>
      <c r="I576" s="17" t="s">
        <v>155</v>
      </c>
      <c r="J576" s="17">
        <f t="shared" si="33"/>
        <v>111801</v>
      </c>
      <c r="K576" s="17">
        <v>-1</v>
      </c>
    </row>
    <row r="577" spans="1:11">
      <c r="A577" s="17">
        <f t="shared" si="32"/>
        <v>111802</v>
      </c>
      <c r="B577" s="17" t="s">
        <v>13565</v>
      </c>
      <c r="C577" s="17" t="s">
        <v>13301</v>
      </c>
      <c r="D577" s="23">
        <v>25</v>
      </c>
      <c r="E577" s="23">
        <f t="shared" si="34"/>
        <v>28</v>
      </c>
      <c r="F577" s="2" t="str">
        <f>VLOOKUP(G577,city!$A$4:$D$352,4,0)</f>
        <v>赣州</v>
      </c>
      <c r="G577" s="3">
        <f t="shared" si="35"/>
        <v>118</v>
      </c>
      <c r="H577" s="3">
        <f>IF(VLOOKUP(G576,city!$K$4:$M$352,3,0)&gt;H576,H576+1,1)</f>
        <v>2</v>
      </c>
      <c r="I577" s="17" t="s">
        <v>155</v>
      </c>
      <c r="J577" s="17">
        <f t="shared" si="33"/>
        <v>111802</v>
      </c>
      <c r="K577" s="17">
        <v>-1</v>
      </c>
    </row>
    <row r="578" spans="1:11">
      <c r="A578" s="17">
        <f t="shared" si="32"/>
        <v>111803</v>
      </c>
      <c r="B578" s="17" t="s">
        <v>13566</v>
      </c>
      <c r="C578" s="17" t="s">
        <v>13302</v>
      </c>
      <c r="D578" s="23">
        <v>15</v>
      </c>
      <c r="E578" s="23">
        <f t="shared" si="34"/>
        <v>17</v>
      </c>
      <c r="F578" s="2" t="str">
        <f>VLOOKUP(G578,city!$A$4:$D$352,4,0)</f>
        <v>赣州</v>
      </c>
      <c r="G578" s="3">
        <f t="shared" si="35"/>
        <v>118</v>
      </c>
      <c r="H578" s="3">
        <f>IF(VLOOKUP(G577,city!$K$4:$M$352,3,0)&gt;H577,H577+1,1)</f>
        <v>3</v>
      </c>
      <c r="I578" s="17" t="s">
        <v>155</v>
      </c>
      <c r="J578" s="17">
        <f t="shared" si="33"/>
        <v>111803</v>
      </c>
      <c r="K578" s="17">
        <v>-1</v>
      </c>
    </row>
    <row r="579" spans="1:11">
      <c r="A579" s="17">
        <f t="shared" si="32"/>
        <v>111804</v>
      </c>
      <c r="B579" s="17" t="s">
        <v>13567</v>
      </c>
      <c r="C579" s="17" t="s">
        <v>13304</v>
      </c>
      <c r="D579" s="23">
        <v>45</v>
      </c>
      <c r="E579" s="23">
        <f t="shared" si="34"/>
        <v>50</v>
      </c>
      <c r="F579" s="2" t="str">
        <f>VLOOKUP(G579,city!$A$4:$D$352,4,0)</f>
        <v>赣州</v>
      </c>
      <c r="G579" s="3">
        <f t="shared" si="35"/>
        <v>118</v>
      </c>
      <c r="H579" s="3">
        <f>IF(VLOOKUP(G578,city!$K$4:$M$352,3,0)&gt;H578,H578+1,1)</f>
        <v>4</v>
      </c>
      <c r="I579" s="17" t="s">
        <v>155</v>
      </c>
      <c r="J579" s="17">
        <f t="shared" si="33"/>
        <v>111804</v>
      </c>
      <c r="K579" s="17">
        <v>-1</v>
      </c>
    </row>
    <row r="580" spans="1:11">
      <c r="A580" s="17">
        <f t="shared" ref="A580:A643" si="36">H580+G580*100+100000</f>
        <v>111805</v>
      </c>
      <c r="B580" s="17" t="s">
        <v>13568</v>
      </c>
      <c r="C580" s="17" t="s">
        <v>13305</v>
      </c>
      <c r="D580" s="23">
        <v>10</v>
      </c>
      <c r="E580" s="23">
        <f t="shared" si="34"/>
        <v>11</v>
      </c>
      <c r="F580" s="2" t="str">
        <f>VLOOKUP(G580,city!$A$4:$D$352,4,0)</f>
        <v>赣州</v>
      </c>
      <c r="G580" s="3">
        <f t="shared" si="35"/>
        <v>118</v>
      </c>
      <c r="H580" s="3">
        <f>IF(VLOOKUP(G579,city!$K$4:$M$352,3,0)&gt;H579,H579+1,1)</f>
        <v>5</v>
      </c>
      <c r="I580" s="17" t="s">
        <v>155</v>
      </c>
      <c r="J580" s="17">
        <f t="shared" ref="J580:J643" si="37">A580</f>
        <v>111805</v>
      </c>
      <c r="K580" s="17">
        <v>-1</v>
      </c>
    </row>
    <row r="581" spans="1:11">
      <c r="A581" s="17">
        <f t="shared" si="36"/>
        <v>111901</v>
      </c>
      <c r="B581" s="17" t="s">
        <v>11907</v>
      </c>
      <c r="C581" s="17" t="s">
        <v>13307</v>
      </c>
      <c r="D581" s="23">
        <v>24</v>
      </c>
      <c r="E581" s="23">
        <f t="shared" ref="E581:E644" si="38">ROUND(D581*1.1,0)</f>
        <v>26</v>
      </c>
      <c r="F581" s="2" t="str">
        <f>VLOOKUP(G581,city!$A$4:$D$352,4,0)</f>
        <v>景德镇</v>
      </c>
      <c r="G581" s="3">
        <f t="shared" ref="G581:G644" si="39">IF(H581&gt;H580,G580,G580+1)</f>
        <v>119</v>
      </c>
      <c r="H581" s="3">
        <f>IF(VLOOKUP(G580,city!$K$4:$M$352,3,0)&gt;H580,H580+1,1)</f>
        <v>1</v>
      </c>
      <c r="I581" s="17" t="s">
        <v>156</v>
      </c>
      <c r="J581" s="17">
        <f t="shared" si="37"/>
        <v>111901</v>
      </c>
      <c r="K581" s="17">
        <v>-1</v>
      </c>
    </row>
    <row r="582" spans="1:11">
      <c r="A582" s="17">
        <f t="shared" si="36"/>
        <v>111902</v>
      </c>
      <c r="B582" s="17" t="s">
        <v>13569</v>
      </c>
      <c r="C582" s="17" t="s">
        <v>13308</v>
      </c>
      <c r="D582" s="23">
        <v>65</v>
      </c>
      <c r="E582" s="23">
        <f t="shared" si="38"/>
        <v>72</v>
      </c>
      <c r="F582" s="2" t="str">
        <f>VLOOKUP(G582,city!$A$4:$D$352,4,0)</f>
        <v>景德镇</v>
      </c>
      <c r="G582" s="3">
        <f t="shared" si="39"/>
        <v>119</v>
      </c>
      <c r="H582" s="3">
        <f>IF(VLOOKUP(G581,city!$K$4:$M$352,3,0)&gt;H581,H581+1,1)</f>
        <v>2</v>
      </c>
      <c r="I582" s="17" t="s">
        <v>156</v>
      </c>
      <c r="J582" s="17">
        <f t="shared" si="37"/>
        <v>111902</v>
      </c>
      <c r="K582" s="17">
        <v>-1</v>
      </c>
    </row>
    <row r="583" spans="1:11">
      <c r="A583" s="17">
        <f t="shared" si="36"/>
        <v>111903</v>
      </c>
      <c r="B583" s="17" t="s">
        <v>13570</v>
      </c>
      <c r="C583" s="17" t="s">
        <v>13310</v>
      </c>
      <c r="D583" s="23">
        <v>19</v>
      </c>
      <c r="E583" s="23">
        <f t="shared" si="38"/>
        <v>21</v>
      </c>
      <c r="F583" s="2" t="str">
        <f>VLOOKUP(G583,city!$A$4:$D$352,4,0)</f>
        <v>景德镇</v>
      </c>
      <c r="G583" s="3">
        <f t="shared" si="39"/>
        <v>119</v>
      </c>
      <c r="H583" s="3">
        <f>IF(VLOOKUP(G582,city!$K$4:$M$352,3,0)&gt;H582,H582+1,1)</f>
        <v>3</v>
      </c>
      <c r="I583" s="17" t="s">
        <v>156</v>
      </c>
      <c r="J583" s="17">
        <f t="shared" si="37"/>
        <v>111903</v>
      </c>
      <c r="K583" s="17">
        <v>-1</v>
      </c>
    </row>
    <row r="584" spans="1:11">
      <c r="A584" s="17">
        <f t="shared" si="36"/>
        <v>111904</v>
      </c>
      <c r="B584" s="17" t="s">
        <v>13571</v>
      </c>
      <c r="C584" s="17" t="s">
        <v>13295</v>
      </c>
      <c r="D584" s="23">
        <v>17</v>
      </c>
      <c r="E584" s="23">
        <f t="shared" si="38"/>
        <v>19</v>
      </c>
      <c r="F584" s="2" t="str">
        <f>VLOOKUP(G584,city!$A$4:$D$352,4,0)</f>
        <v>景德镇</v>
      </c>
      <c r="G584" s="3">
        <f t="shared" si="39"/>
        <v>119</v>
      </c>
      <c r="H584" s="3">
        <f>IF(VLOOKUP(G583,city!$K$4:$M$352,3,0)&gt;H583,H583+1,1)</f>
        <v>4</v>
      </c>
      <c r="I584" s="17" t="s">
        <v>156</v>
      </c>
      <c r="J584" s="17">
        <f t="shared" si="37"/>
        <v>111904</v>
      </c>
      <c r="K584" s="17">
        <v>-1</v>
      </c>
    </row>
    <row r="585" spans="1:11">
      <c r="A585" s="17">
        <f t="shared" si="36"/>
        <v>111905</v>
      </c>
      <c r="B585" s="17" t="s">
        <v>13572</v>
      </c>
      <c r="C585" s="17" t="s">
        <v>13297</v>
      </c>
      <c r="D585" s="23">
        <v>15</v>
      </c>
      <c r="E585" s="23">
        <f t="shared" si="38"/>
        <v>17</v>
      </c>
      <c r="F585" s="2" t="str">
        <f>VLOOKUP(G585,city!$A$4:$D$352,4,0)</f>
        <v>景德镇</v>
      </c>
      <c r="G585" s="3">
        <f t="shared" si="39"/>
        <v>119</v>
      </c>
      <c r="H585" s="3">
        <f>IF(VLOOKUP(G584,city!$K$4:$M$352,3,0)&gt;H584,H584+1,1)</f>
        <v>5</v>
      </c>
      <c r="I585" s="17" t="s">
        <v>156</v>
      </c>
      <c r="J585" s="17">
        <f t="shared" si="37"/>
        <v>111905</v>
      </c>
      <c r="K585" s="17">
        <v>-1</v>
      </c>
    </row>
    <row r="586" spans="1:11">
      <c r="A586" s="17">
        <f t="shared" si="36"/>
        <v>112001</v>
      </c>
      <c r="B586" s="17" t="s">
        <v>11942</v>
      </c>
      <c r="C586" s="17" t="s">
        <v>13299</v>
      </c>
      <c r="D586" s="23">
        <v>35</v>
      </c>
      <c r="E586" s="23">
        <f t="shared" si="38"/>
        <v>39</v>
      </c>
      <c r="F586" s="2" t="str">
        <f>VLOOKUP(G586,city!$A$4:$D$352,4,0)</f>
        <v>萍乡</v>
      </c>
      <c r="G586" s="3">
        <f t="shared" si="39"/>
        <v>120</v>
      </c>
      <c r="H586" s="3">
        <f>IF(VLOOKUP(G585,city!$K$4:$M$352,3,0)&gt;H585,H585+1,1)</f>
        <v>1</v>
      </c>
      <c r="I586" s="17" t="s">
        <v>157</v>
      </c>
      <c r="J586" s="17">
        <f t="shared" si="37"/>
        <v>112001</v>
      </c>
      <c r="K586" s="17">
        <v>-1</v>
      </c>
    </row>
    <row r="587" spans="1:11">
      <c r="A587" s="17">
        <f t="shared" si="36"/>
        <v>112002</v>
      </c>
      <c r="B587" s="17" t="s">
        <v>13573</v>
      </c>
      <c r="C587" s="17" t="s">
        <v>13301</v>
      </c>
      <c r="D587" s="23">
        <v>48</v>
      </c>
      <c r="E587" s="23">
        <f t="shared" si="38"/>
        <v>53</v>
      </c>
      <c r="F587" s="2" t="str">
        <f>VLOOKUP(G587,city!$A$4:$D$352,4,0)</f>
        <v>萍乡</v>
      </c>
      <c r="G587" s="3">
        <f t="shared" si="39"/>
        <v>120</v>
      </c>
      <c r="H587" s="3">
        <f>IF(VLOOKUP(G586,city!$K$4:$M$352,3,0)&gt;H586,H586+1,1)</f>
        <v>2</v>
      </c>
      <c r="I587" s="17" t="s">
        <v>157</v>
      </c>
      <c r="J587" s="17">
        <f t="shared" si="37"/>
        <v>112002</v>
      </c>
      <c r="K587" s="17">
        <v>-1</v>
      </c>
    </row>
    <row r="588" spans="1:11">
      <c r="A588" s="17">
        <f t="shared" si="36"/>
        <v>112003</v>
      </c>
      <c r="B588" s="17" t="s">
        <v>13574</v>
      </c>
      <c r="C588" s="17" t="s">
        <v>13302</v>
      </c>
      <c r="D588" s="23">
        <v>13</v>
      </c>
      <c r="E588" s="23">
        <f t="shared" si="38"/>
        <v>14</v>
      </c>
      <c r="F588" s="2" t="str">
        <f>VLOOKUP(G588,city!$A$4:$D$352,4,0)</f>
        <v>萍乡</v>
      </c>
      <c r="G588" s="3">
        <f t="shared" si="39"/>
        <v>120</v>
      </c>
      <c r="H588" s="3">
        <f>IF(VLOOKUP(G587,city!$K$4:$M$352,3,0)&gt;H587,H587+1,1)</f>
        <v>3</v>
      </c>
      <c r="I588" s="17" t="s">
        <v>157</v>
      </c>
      <c r="J588" s="17">
        <f t="shared" si="37"/>
        <v>112003</v>
      </c>
      <c r="K588" s="17">
        <v>-1</v>
      </c>
    </row>
    <row r="589" spans="1:11">
      <c r="A589" s="17">
        <f t="shared" si="36"/>
        <v>112004</v>
      </c>
      <c r="B589" s="17" t="s">
        <v>13575</v>
      </c>
      <c r="C589" s="17" t="s">
        <v>13304</v>
      </c>
      <c r="D589" s="23">
        <v>99</v>
      </c>
      <c r="E589" s="23">
        <f t="shared" si="38"/>
        <v>109</v>
      </c>
      <c r="F589" s="2" t="str">
        <f>VLOOKUP(G589,city!$A$4:$D$352,4,0)</f>
        <v>萍乡</v>
      </c>
      <c r="G589" s="3">
        <f t="shared" si="39"/>
        <v>120</v>
      </c>
      <c r="H589" s="3">
        <f>IF(VLOOKUP(G588,city!$K$4:$M$352,3,0)&gt;H588,H588+1,1)</f>
        <v>4</v>
      </c>
      <c r="I589" s="17" t="s">
        <v>157</v>
      </c>
      <c r="J589" s="17">
        <f t="shared" si="37"/>
        <v>112004</v>
      </c>
      <c r="K589" s="17">
        <v>-1</v>
      </c>
    </row>
    <row r="590" spans="1:11">
      <c r="A590" s="17">
        <f t="shared" si="36"/>
        <v>112005</v>
      </c>
      <c r="B590" s="17" t="s">
        <v>13576</v>
      </c>
      <c r="C590" s="17" t="s">
        <v>13305</v>
      </c>
      <c r="D590" s="23">
        <v>28</v>
      </c>
      <c r="E590" s="23">
        <f t="shared" si="38"/>
        <v>31</v>
      </c>
      <c r="F590" s="2" t="str">
        <f>VLOOKUP(G590,city!$A$4:$D$352,4,0)</f>
        <v>萍乡</v>
      </c>
      <c r="G590" s="3">
        <f t="shared" si="39"/>
        <v>120</v>
      </c>
      <c r="H590" s="3">
        <f>IF(VLOOKUP(G589,city!$K$4:$M$352,3,0)&gt;H589,H589+1,1)</f>
        <v>5</v>
      </c>
      <c r="I590" s="17" t="s">
        <v>157</v>
      </c>
      <c r="J590" s="17">
        <f t="shared" si="37"/>
        <v>112005</v>
      </c>
      <c r="K590" s="17">
        <v>-1</v>
      </c>
    </row>
    <row r="591" spans="1:11">
      <c r="A591" s="17">
        <f t="shared" si="36"/>
        <v>112101</v>
      </c>
      <c r="B591" s="17" t="s">
        <v>13577</v>
      </c>
      <c r="C591" s="17" t="s">
        <v>13307</v>
      </c>
      <c r="D591" s="23">
        <v>9</v>
      </c>
      <c r="E591" s="23">
        <f t="shared" si="38"/>
        <v>10</v>
      </c>
      <c r="F591" s="2" t="str">
        <f>VLOOKUP(G591,city!$A$4:$D$352,4,0)</f>
        <v>新余</v>
      </c>
      <c r="G591" s="3">
        <f t="shared" si="39"/>
        <v>121</v>
      </c>
      <c r="H591" s="3">
        <f>IF(VLOOKUP(G590,city!$K$4:$M$352,3,0)&gt;H590,H590+1,1)</f>
        <v>1</v>
      </c>
      <c r="I591" s="17" t="s">
        <v>158</v>
      </c>
      <c r="J591" s="17">
        <f t="shared" si="37"/>
        <v>112101</v>
      </c>
      <c r="K591" s="17">
        <v>-1</v>
      </c>
    </row>
    <row r="592" spans="1:11">
      <c r="A592" s="17">
        <f t="shared" si="36"/>
        <v>112102</v>
      </c>
      <c r="B592" s="17" t="s">
        <v>11932</v>
      </c>
      <c r="C592" s="17" t="s">
        <v>13308</v>
      </c>
      <c r="D592" s="23">
        <v>9</v>
      </c>
      <c r="E592" s="23">
        <f t="shared" si="38"/>
        <v>10</v>
      </c>
      <c r="F592" s="2" t="str">
        <f>VLOOKUP(G592,city!$A$4:$D$352,4,0)</f>
        <v>新余</v>
      </c>
      <c r="G592" s="3">
        <f t="shared" si="39"/>
        <v>121</v>
      </c>
      <c r="H592" s="3">
        <f>IF(VLOOKUP(G591,city!$K$4:$M$352,3,0)&gt;H591,H591+1,1)</f>
        <v>2</v>
      </c>
      <c r="I592" s="17" t="s">
        <v>158</v>
      </c>
      <c r="J592" s="17">
        <f t="shared" si="37"/>
        <v>112102</v>
      </c>
      <c r="K592" s="17">
        <v>-1</v>
      </c>
    </row>
    <row r="593" spans="1:11">
      <c r="A593" s="17">
        <f t="shared" si="36"/>
        <v>112103</v>
      </c>
      <c r="B593" s="17" t="s">
        <v>13578</v>
      </c>
      <c r="C593" s="17" t="s">
        <v>13310</v>
      </c>
      <c r="D593" s="23">
        <v>20</v>
      </c>
      <c r="E593" s="23">
        <f t="shared" si="38"/>
        <v>22</v>
      </c>
      <c r="F593" s="2" t="str">
        <f>VLOOKUP(G593,city!$A$4:$D$352,4,0)</f>
        <v>新余</v>
      </c>
      <c r="G593" s="3">
        <f t="shared" si="39"/>
        <v>121</v>
      </c>
      <c r="H593" s="3">
        <f>IF(VLOOKUP(G592,city!$K$4:$M$352,3,0)&gt;H592,H592+1,1)</f>
        <v>3</v>
      </c>
      <c r="I593" s="17" t="s">
        <v>158</v>
      </c>
      <c r="J593" s="17">
        <f t="shared" si="37"/>
        <v>112103</v>
      </c>
      <c r="K593" s="17">
        <v>-1</v>
      </c>
    </row>
    <row r="594" spans="1:11">
      <c r="A594" s="17">
        <f t="shared" si="36"/>
        <v>112104</v>
      </c>
      <c r="B594" s="17" t="s">
        <v>13579</v>
      </c>
      <c r="C594" s="17" t="s">
        <v>13295</v>
      </c>
      <c r="D594" s="23">
        <v>98</v>
      </c>
      <c r="E594" s="23">
        <f t="shared" si="38"/>
        <v>108</v>
      </c>
      <c r="F594" s="2" t="str">
        <f>VLOOKUP(G594,city!$A$4:$D$352,4,0)</f>
        <v>新余</v>
      </c>
      <c r="G594" s="3">
        <f t="shared" si="39"/>
        <v>121</v>
      </c>
      <c r="H594" s="3">
        <f>IF(VLOOKUP(G593,city!$K$4:$M$352,3,0)&gt;H593,H593+1,1)</f>
        <v>4</v>
      </c>
      <c r="I594" s="17" t="s">
        <v>158</v>
      </c>
      <c r="J594" s="17">
        <f t="shared" si="37"/>
        <v>112104</v>
      </c>
      <c r="K594" s="17">
        <v>-1</v>
      </c>
    </row>
    <row r="595" spans="1:11">
      <c r="A595" s="17">
        <f t="shared" si="36"/>
        <v>112105</v>
      </c>
      <c r="B595" s="17" t="s">
        <v>13580</v>
      </c>
      <c r="C595" s="17" t="s">
        <v>13297</v>
      </c>
      <c r="D595" s="23">
        <v>16</v>
      </c>
      <c r="E595" s="23">
        <f t="shared" si="38"/>
        <v>18</v>
      </c>
      <c r="F595" s="2" t="str">
        <f>VLOOKUP(G595,city!$A$4:$D$352,4,0)</f>
        <v>新余</v>
      </c>
      <c r="G595" s="3">
        <f t="shared" si="39"/>
        <v>121</v>
      </c>
      <c r="H595" s="3">
        <f>IF(VLOOKUP(G594,city!$K$4:$M$352,3,0)&gt;H594,H594+1,1)</f>
        <v>5</v>
      </c>
      <c r="I595" s="17" t="s">
        <v>158</v>
      </c>
      <c r="J595" s="17">
        <f t="shared" si="37"/>
        <v>112105</v>
      </c>
      <c r="K595" s="17">
        <v>-1</v>
      </c>
    </row>
    <row r="596" spans="1:11">
      <c r="A596" s="17">
        <f t="shared" si="36"/>
        <v>112201</v>
      </c>
      <c r="B596" s="17" t="s">
        <v>13581</v>
      </c>
      <c r="C596" s="17" t="s">
        <v>13299</v>
      </c>
      <c r="D596" s="23">
        <v>30</v>
      </c>
      <c r="E596" s="23">
        <f t="shared" si="38"/>
        <v>33</v>
      </c>
      <c r="F596" s="2" t="str">
        <f>VLOOKUP(G596,city!$A$4:$D$352,4,0)</f>
        <v>鹰潭</v>
      </c>
      <c r="G596" s="3">
        <f t="shared" si="39"/>
        <v>122</v>
      </c>
      <c r="H596" s="3">
        <f>IF(VLOOKUP(G595,city!$K$4:$M$352,3,0)&gt;H595,H595+1,1)</f>
        <v>1</v>
      </c>
      <c r="I596" s="17" t="s">
        <v>159</v>
      </c>
      <c r="J596" s="17">
        <f t="shared" si="37"/>
        <v>112201</v>
      </c>
      <c r="K596" s="17">
        <v>-1</v>
      </c>
    </row>
    <row r="597" spans="1:11">
      <c r="A597" s="17">
        <f t="shared" si="36"/>
        <v>112202</v>
      </c>
      <c r="B597" s="17" t="s">
        <v>13582</v>
      </c>
      <c r="C597" s="17" t="s">
        <v>13301</v>
      </c>
      <c r="D597" s="23">
        <v>15</v>
      </c>
      <c r="E597" s="23">
        <f t="shared" si="38"/>
        <v>17</v>
      </c>
      <c r="F597" s="2" t="str">
        <f>VLOOKUP(G597,city!$A$4:$D$352,4,0)</f>
        <v>鹰潭</v>
      </c>
      <c r="G597" s="3">
        <f t="shared" si="39"/>
        <v>122</v>
      </c>
      <c r="H597" s="3">
        <f>IF(VLOOKUP(G596,city!$K$4:$M$352,3,0)&gt;H596,H596+1,1)</f>
        <v>2</v>
      </c>
      <c r="I597" s="17" t="s">
        <v>159</v>
      </c>
      <c r="J597" s="17">
        <f t="shared" si="37"/>
        <v>112202</v>
      </c>
      <c r="K597" s="17">
        <v>-1</v>
      </c>
    </row>
    <row r="598" spans="1:11">
      <c r="A598" s="17">
        <f t="shared" si="36"/>
        <v>112203</v>
      </c>
      <c r="B598" s="17" t="s">
        <v>13583</v>
      </c>
      <c r="C598" s="17" t="s">
        <v>13302</v>
      </c>
      <c r="D598" s="23">
        <v>138</v>
      </c>
      <c r="E598" s="23">
        <f t="shared" si="38"/>
        <v>152</v>
      </c>
      <c r="F598" s="2" t="str">
        <f>VLOOKUP(G598,city!$A$4:$D$352,4,0)</f>
        <v>鹰潭</v>
      </c>
      <c r="G598" s="3">
        <f t="shared" si="39"/>
        <v>122</v>
      </c>
      <c r="H598" s="3">
        <f>IF(VLOOKUP(G597,city!$K$4:$M$352,3,0)&gt;H597,H597+1,1)</f>
        <v>3</v>
      </c>
      <c r="I598" s="17" t="s">
        <v>159</v>
      </c>
      <c r="J598" s="17">
        <f t="shared" si="37"/>
        <v>112203</v>
      </c>
      <c r="K598" s="17">
        <v>-1</v>
      </c>
    </row>
    <row r="599" spans="1:11">
      <c r="A599" s="17">
        <f t="shared" si="36"/>
        <v>112204</v>
      </c>
      <c r="B599" s="17" t="s">
        <v>11922</v>
      </c>
      <c r="C599" s="17" t="s">
        <v>13304</v>
      </c>
      <c r="D599" s="23">
        <v>65</v>
      </c>
      <c r="E599" s="23">
        <f t="shared" si="38"/>
        <v>72</v>
      </c>
      <c r="F599" s="2" t="str">
        <f>VLOOKUP(G599,city!$A$4:$D$352,4,0)</f>
        <v>鹰潭</v>
      </c>
      <c r="G599" s="3">
        <f t="shared" si="39"/>
        <v>122</v>
      </c>
      <c r="H599" s="3">
        <f>IF(VLOOKUP(G598,city!$K$4:$M$352,3,0)&gt;H598,H598+1,1)</f>
        <v>4</v>
      </c>
      <c r="I599" s="17" t="s">
        <v>159</v>
      </c>
      <c r="J599" s="17">
        <f t="shared" si="37"/>
        <v>112204</v>
      </c>
      <c r="K599" s="17">
        <v>-1</v>
      </c>
    </row>
    <row r="600" spans="1:11">
      <c r="A600" s="17">
        <f t="shared" si="36"/>
        <v>112205</v>
      </c>
      <c r="B600" s="17" t="s">
        <v>13584</v>
      </c>
      <c r="C600" s="17" t="s">
        <v>13305</v>
      </c>
      <c r="D600" s="23">
        <v>21</v>
      </c>
      <c r="E600" s="23">
        <f t="shared" si="38"/>
        <v>23</v>
      </c>
      <c r="F600" s="2" t="str">
        <f>VLOOKUP(G600,city!$A$4:$D$352,4,0)</f>
        <v>鹰潭</v>
      </c>
      <c r="G600" s="3">
        <f t="shared" si="39"/>
        <v>122</v>
      </c>
      <c r="H600" s="3">
        <f>IF(VLOOKUP(G599,city!$K$4:$M$352,3,0)&gt;H599,H599+1,1)</f>
        <v>5</v>
      </c>
      <c r="I600" s="17" t="s">
        <v>159</v>
      </c>
      <c r="J600" s="17">
        <f t="shared" si="37"/>
        <v>112205</v>
      </c>
      <c r="K600" s="17">
        <v>-1</v>
      </c>
    </row>
    <row r="601" spans="1:11">
      <c r="A601" s="17">
        <f t="shared" si="36"/>
        <v>112301</v>
      </c>
      <c r="B601" s="17" t="s">
        <v>12496</v>
      </c>
      <c r="C601" s="17" t="s">
        <v>13307</v>
      </c>
      <c r="D601" s="23">
        <v>4</v>
      </c>
      <c r="E601" s="23">
        <f t="shared" si="38"/>
        <v>4</v>
      </c>
      <c r="F601" s="2" t="str">
        <f>VLOOKUP(G601,city!$A$4:$D$352,4,0)</f>
        <v>济南</v>
      </c>
      <c r="G601" s="3">
        <f t="shared" si="39"/>
        <v>123</v>
      </c>
      <c r="H601" s="3">
        <f>IF(VLOOKUP(G600,city!$K$4:$M$352,3,0)&gt;H600,H600+1,1)</f>
        <v>1</v>
      </c>
      <c r="I601" s="17" t="s">
        <v>161</v>
      </c>
      <c r="J601" s="17">
        <f t="shared" si="37"/>
        <v>112301</v>
      </c>
      <c r="K601" s="17">
        <v>-1</v>
      </c>
    </row>
    <row r="602" spans="1:11">
      <c r="A602" s="17">
        <f t="shared" si="36"/>
        <v>112302</v>
      </c>
      <c r="B602" s="17" t="s">
        <v>12498</v>
      </c>
      <c r="C602" s="17" t="s">
        <v>13308</v>
      </c>
      <c r="D602" s="23">
        <v>11</v>
      </c>
      <c r="E602" s="23">
        <f t="shared" si="38"/>
        <v>12</v>
      </c>
      <c r="F602" s="2" t="str">
        <f>VLOOKUP(G602,city!$A$4:$D$352,4,0)</f>
        <v>济南</v>
      </c>
      <c r="G602" s="3">
        <f t="shared" si="39"/>
        <v>123</v>
      </c>
      <c r="H602" s="3">
        <f>IF(VLOOKUP(G601,city!$K$4:$M$352,3,0)&gt;H601,H601+1,1)</f>
        <v>2</v>
      </c>
      <c r="I602" s="17" t="s">
        <v>161</v>
      </c>
      <c r="J602" s="17">
        <f t="shared" si="37"/>
        <v>112302</v>
      </c>
      <c r="K602" s="17">
        <v>-1</v>
      </c>
    </row>
    <row r="603" spans="1:11">
      <c r="A603" s="17">
        <f t="shared" si="36"/>
        <v>112303</v>
      </c>
      <c r="B603" s="17" t="s">
        <v>12500</v>
      </c>
      <c r="C603" s="17" t="s">
        <v>13310</v>
      </c>
      <c r="D603" s="23">
        <v>20</v>
      </c>
      <c r="E603" s="23">
        <f t="shared" si="38"/>
        <v>22</v>
      </c>
      <c r="F603" s="2" t="str">
        <f>VLOOKUP(G603,city!$A$4:$D$352,4,0)</f>
        <v>济南</v>
      </c>
      <c r="G603" s="3">
        <f t="shared" si="39"/>
        <v>123</v>
      </c>
      <c r="H603" s="3">
        <f>IF(VLOOKUP(G602,city!$K$4:$M$352,3,0)&gt;H602,H602+1,1)</f>
        <v>3</v>
      </c>
      <c r="I603" s="17" t="s">
        <v>161</v>
      </c>
      <c r="J603" s="17">
        <f t="shared" si="37"/>
        <v>112303</v>
      </c>
      <c r="K603" s="17">
        <v>-1</v>
      </c>
    </row>
    <row r="604" spans="1:11">
      <c r="A604" s="17">
        <f t="shared" si="36"/>
        <v>112304</v>
      </c>
      <c r="B604" s="17" t="s">
        <v>13585</v>
      </c>
      <c r="C604" s="17" t="s">
        <v>13295</v>
      </c>
      <c r="D604" s="23">
        <v>145</v>
      </c>
      <c r="E604" s="23">
        <f t="shared" si="38"/>
        <v>160</v>
      </c>
      <c r="F604" s="2" t="str">
        <f>VLOOKUP(G604,city!$A$4:$D$352,4,0)</f>
        <v>济南</v>
      </c>
      <c r="G604" s="3">
        <f t="shared" si="39"/>
        <v>123</v>
      </c>
      <c r="H604" s="3">
        <f>IF(VLOOKUP(G603,city!$K$4:$M$352,3,0)&gt;H603,H603+1,1)</f>
        <v>4</v>
      </c>
      <c r="I604" s="17" t="s">
        <v>161</v>
      </c>
      <c r="J604" s="17">
        <f t="shared" si="37"/>
        <v>112304</v>
      </c>
      <c r="K604" s="17">
        <v>-1</v>
      </c>
    </row>
    <row r="605" spans="1:11">
      <c r="A605" s="17">
        <f t="shared" si="36"/>
        <v>112305</v>
      </c>
      <c r="B605" s="17" t="s">
        <v>12502</v>
      </c>
      <c r="C605" s="17" t="s">
        <v>13297</v>
      </c>
      <c r="D605" s="23">
        <v>1</v>
      </c>
      <c r="E605" s="23">
        <f t="shared" si="38"/>
        <v>1</v>
      </c>
      <c r="F605" s="2" t="str">
        <f>VLOOKUP(G605,city!$A$4:$D$352,4,0)</f>
        <v>济南</v>
      </c>
      <c r="G605" s="3">
        <f t="shared" si="39"/>
        <v>123</v>
      </c>
      <c r="H605" s="3">
        <f>IF(VLOOKUP(G604,city!$K$4:$M$352,3,0)&gt;H604,H604+1,1)</f>
        <v>5</v>
      </c>
      <c r="I605" s="17" t="s">
        <v>161</v>
      </c>
      <c r="J605" s="17">
        <f t="shared" si="37"/>
        <v>112305</v>
      </c>
      <c r="K605" s="17">
        <v>-1</v>
      </c>
    </row>
    <row r="606" spans="1:11">
      <c r="A606" s="17">
        <f t="shared" si="36"/>
        <v>112401</v>
      </c>
      <c r="B606" s="17" t="s">
        <v>12504</v>
      </c>
      <c r="C606" s="17" t="s">
        <v>13299</v>
      </c>
      <c r="D606" s="23">
        <v>38</v>
      </c>
      <c r="E606" s="23">
        <f t="shared" si="38"/>
        <v>42</v>
      </c>
      <c r="F606" s="2" t="str">
        <f>VLOOKUP(G606,city!$A$4:$D$352,4,0)</f>
        <v>青岛</v>
      </c>
      <c r="G606" s="3">
        <f t="shared" si="39"/>
        <v>124</v>
      </c>
      <c r="H606" s="3">
        <f>IF(VLOOKUP(G605,city!$K$4:$M$352,3,0)&gt;H605,H605+1,1)</f>
        <v>1</v>
      </c>
      <c r="I606" s="17" t="s">
        <v>162</v>
      </c>
      <c r="J606" s="17">
        <f t="shared" si="37"/>
        <v>112401</v>
      </c>
      <c r="K606" s="17">
        <v>-1</v>
      </c>
    </row>
    <row r="607" spans="1:11">
      <c r="A607" s="17">
        <f t="shared" si="36"/>
        <v>112402</v>
      </c>
      <c r="B607" s="17" t="s">
        <v>12506</v>
      </c>
      <c r="C607" s="17" t="s">
        <v>13301</v>
      </c>
      <c r="D607" s="23">
        <v>2</v>
      </c>
      <c r="E607" s="23">
        <f t="shared" si="38"/>
        <v>2</v>
      </c>
      <c r="F607" s="2" t="str">
        <f>VLOOKUP(G607,city!$A$4:$D$352,4,0)</f>
        <v>青岛</v>
      </c>
      <c r="G607" s="3">
        <f t="shared" si="39"/>
        <v>124</v>
      </c>
      <c r="H607" s="3">
        <f>IF(VLOOKUP(G606,city!$K$4:$M$352,3,0)&gt;H606,H606+1,1)</f>
        <v>2</v>
      </c>
      <c r="I607" s="17" t="s">
        <v>162</v>
      </c>
      <c r="J607" s="17">
        <f t="shared" si="37"/>
        <v>112402</v>
      </c>
      <c r="K607" s="17">
        <v>-1</v>
      </c>
    </row>
    <row r="608" spans="1:11">
      <c r="A608" s="17">
        <f t="shared" si="36"/>
        <v>112403</v>
      </c>
      <c r="B608" s="17" t="s">
        <v>13586</v>
      </c>
      <c r="C608" s="17" t="s">
        <v>13302</v>
      </c>
      <c r="D608" s="23">
        <v>24</v>
      </c>
      <c r="E608" s="23">
        <f t="shared" si="38"/>
        <v>26</v>
      </c>
      <c r="F608" s="2" t="str">
        <f>VLOOKUP(G608,city!$A$4:$D$352,4,0)</f>
        <v>青岛</v>
      </c>
      <c r="G608" s="3">
        <f t="shared" si="39"/>
        <v>124</v>
      </c>
      <c r="H608" s="3">
        <f>IF(VLOOKUP(G607,city!$K$4:$M$352,3,0)&gt;H607,H607+1,1)</f>
        <v>3</v>
      </c>
      <c r="I608" s="17" t="s">
        <v>162</v>
      </c>
      <c r="J608" s="17">
        <f t="shared" si="37"/>
        <v>112403</v>
      </c>
      <c r="K608" s="17">
        <v>-1</v>
      </c>
    </row>
    <row r="609" spans="1:11">
      <c r="A609" s="17">
        <f t="shared" si="36"/>
        <v>112404</v>
      </c>
      <c r="B609" s="17" t="s">
        <v>13587</v>
      </c>
      <c r="C609" s="17" t="s">
        <v>13304</v>
      </c>
      <c r="D609" s="23">
        <v>28</v>
      </c>
      <c r="E609" s="23">
        <f t="shared" si="38"/>
        <v>31</v>
      </c>
      <c r="F609" s="2" t="str">
        <f>VLOOKUP(G609,city!$A$4:$D$352,4,0)</f>
        <v>青岛</v>
      </c>
      <c r="G609" s="3">
        <f t="shared" si="39"/>
        <v>124</v>
      </c>
      <c r="H609" s="3">
        <f>IF(VLOOKUP(G608,city!$K$4:$M$352,3,0)&gt;H608,H608+1,1)</f>
        <v>4</v>
      </c>
      <c r="I609" s="17" t="s">
        <v>162</v>
      </c>
      <c r="J609" s="17">
        <f t="shared" si="37"/>
        <v>112404</v>
      </c>
      <c r="K609" s="17">
        <v>-1</v>
      </c>
    </row>
    <row r="610" spans="1:11">
      <c r="A610" s="17">
        <f t="shared" si="36"/>
        <v>112405</v>
      </c>
      <c r="B610" s="17" t="s">
        <v>13588</v>
      </c>
      <c r="C610" s="17" t="s">
        <v>13305</v>
      </c>
      <c r="D610" s="23">
        <v>188</v>
      </c>
      <c r="E610" s="23">
        <f t="shared" si="38"/>
        <v>207</v>
      </c>
      <c r="F610" s="2" t="str">
        <f>VLOOKUP(G610,city!$A$4:$D$352,4,0)</f>
        <v>青岛</v>
      </c>
      <c r="G610" s="3">
        <f t="shared" si="39"/>
        <v>124</v>
      </c>
      <c r="H610" s="3">
        <f>IF(VLOOKUP(G609,city!$K$4:$M$352,3,0)&gt;H609,H609+1,1)</f>
        <v>5</v>
      </c>
      <c r="I610" s="17" t="s">
        <v>162</v>
      </c>
      <c r="J610" s="17">
        <f t="shared" si="37"/>
        <v>112405</v>
      </c>
      <c r="K610" s="17">
        <v>-1</v>
      </c>
    </row>
    <row r="611" spans="1:11">
      <c r="A611" s="17">
        <f t="shared" si="36"/>
        <v>112501</v>
      </c>
      <c r="B611" s="17" t="s">
        <v>12510</v>
      </c>
      <c r="C611" s="17" t="s">
        <v>13307</v>
      </c>
      <c r="D611" s="23">
        <v>1</v>
      </c>
      <c r="E611" s="23">
        <f t="shared" si="38"/>
        <v>1</v>
      </c>
      <c r="F611" s="2" t="str">
        <f>VLOOKUP(G611,city!$A$4:$D$352,4,0)</f>
        <v>淄博</v>
      </c>
      <c r="G611" s="3">
        <f t="shared" si="39"/>
        <v>125</v>
      </c>
      <c r="H611" s="3">
        <f>IF(VLOOKUP(G610,city!$K$4:$M$352,3,0)&gt;H610,H610+1,1)</f>
        <v>1</v>
      </c>
      <c r="I611" s="17" t="s">
        <v>163</v>
      </c>
      <c r="J611" s="17">
        <f t="shared" si="37"/>
        <v>112501</v>
      </c>
      <c r="K611" s="17">
        <v>-1</v>
      </c>
    </row>
    <row r="612" spans="1:11">
      <c r="A612" s="17">
        <f t="shared" si="36"/>
        <v>112502</v>
      </c>
      <c r="B612" s="17" t="s">
        <v>12514</v>
      </c>
      <c r="C612" s="17" t="s">
        <v>13308</v>
      </c>
      <c r="D612" s="23">
        <v>2</v>
      </c>
      <c r="E612" s="23">
        <f t="shared" si="38"/>
        <v>2</v>
      </c>
      <c r="F612" s="2" t="str">
        <f>VLOOKUP(G612,city!$A$4:$D$352,4,0)</f>
        <v>淄博</v>
      </c>
      <c r="G612" s="3">
        <f t="shared" si="39"/>
        <v>125</v>
      </c>
      <c r="H612" s="3">
        <f>IF(VLOOKUP(G611,city!$K$4:$M$352,3,0)&gt;H611,H611+1,1)</f>
        <v>2</v>
      </c>
      <c r="I612" s="17" t="s">
        <v>163</v>
      </c>
      <c r="J612" s="17">
        <f t="shared" si="37"/>
        <v>112502</v>
      </c>
      <c r="K612" s="17">
        <v>-1</v>
      </c>
    </row>
    <row r="613" spans="1:11">
      <c r="A613" s="17">
        <f t="shared" si="36"/>
        <v>112503</v>
      </c>
      <c r="B613" s="17" t="s">
        <v>12516</v>
      </c>
      <c r="C613" s="17" t="s">
        <v>13310</v>
      </c>
      <c r="D613" s="23">
        <v>5</v>
      </c>
      <c r="E613" s="23">
        <f t="shared" si="38"/>
        <v>6</v>
      </c>
      <c r="F613" s="2" t="str">
        <f>VLOOKUP(G613,city!$A$4:$D$352,4,0)</f>
        <v>淄博</v>
      </c>
      <c r="G613" s="3">
        <f t="shared" si="39"/>
        <v>125</v>
      </c>
      <c r="H613" s="3">
        <f>IF(VLOOKUP(G612,city!$K$4:$M$352,3,0)&gt;H612,H612+1,1)</f>
        <v>3</v>
      </c>
      <c r="I613" s="17" t="s">
        <v>163</v>
      </c>
      <c r="J613" s="17">
        <f t="shared" si="37"/>
        <v>112503</v>
      </c>
      <c r="K613" s="17">
        <v>-1</v>
      </c>
    </row>
    <row r="614" spans="1:11">
      <c r="A614" s="17">
        <f t="shared" si="36"/>
        <v>112504</v>
      </c>
      <c r="B614" s="17" t="s">
        <v>12512</v>
      </c>
      <c r="C614" s="17" t="s">
        <v>13295</v>
      </c>
      <c r="D614" s="23">
        <v>5</v>
      </c>
      <c r="E614" s="23">
        <f t="shared" si="38"/>
        <v>6</v>
      </c>
      <c r="F614" s="2" t="str">
        <f>VLOOKUP(G614,city!$A$4:$D$352,4,0)</f>
        <v>淄博</v>
      </c>
      <c r="G614" s="3">
        <f t="shared" si="39"/>
        <v>125</v>
      </c>
      <c r="H614" s="3">
        <f>IF(VLOOKUP(G613,city!$K$4:$M$352,3,0)&gt;H613,H613+1,1)</f>
        <v>4</v>
      </c>
      <c r="I614" s="17" t="s">
        <v>163</v>
      </c>
      <c r="J614" s="17">
        <f t="shared" si="37"/>
        <v>112504</v>
      </c>
      <c r="K614" s="17">
        <v>-1</v>
      </c>
    </row>
    <row r="615" spans="1:11">
      <c r="A615" s="17">
        <f t="shared" si="36"/>
        <v>112505</v>
      </c>
      <c r="B615" s="17" t="s">
        <v>13589</v>
      </c>
      <c r="C615" s="17" t="s">
        <v>13297</v>
      </c>
      <c r="D615" s="23">
        <v>13</v>
      </c>
      <c r="E615" s="23">
        <f t="shared" si="38"/>
        <v>14</v>
      </c>
      <c r="F615" s="2" t="str">
        <f>VLOOKUP(G615,city!$A$4:$D$352,4,0)</f>
        <v>淄博</v>
      </c>
      <c r="G615" s="3">
        <f t="shared" si="39"/>
        <v>125</v>
      </c>
      <c r="H615" s="3">
        <f>IF(VLOOKUP(G614,city!$K$4:$M$352,3,0)&gt;H614,H614+1,1)</f>
        <v>5</v>
      </c>
      <c r="I615" s="17" t="s">
        <v>163</v>
      </c>
      <c r="J615" s="17">
        <f t="shared" si="37"/>
        <v>112505</v>
      </c>
      <c r="K615" s="17">
        <v>-1</v>
      </c>
    </row>
    <row r="616" spans="1:11">
      <c r="A616" s="17">
        <f t="shared" si="36"/>
        <v>112601</v>
      </c>
      <c r="B616" s="17" t="s">
        <v>12518</v>
      </c>
      <c r="C616" s="17" t="s">
        <v>13299</v>
      </c>
      <c r="D616" s="23">
        <v>5</v>
      </c>
      <c r="E616" s="23">
        <f t="shared" si="38"/>
        <v>6</v>
      </c>
      <c r="F616" s="2" t="str">
        <f>VLOOKUP(G616,city!$A$4:$D$352,4,0)</f>
        <v>枣庄</v>
      </c>
      <c r="G616" s="3">
        <f t="shared" si="39"/>
        <v>126</v>
      </c>
      <c r="H616" s="3">
        <f>IF(VLOOKUP(G615,city!$K$4:$M$352,3,0)&gt;H615,H615+1,1)</f>
        <v>1</v>
      </c>
      <c r="I616" s="17" t="s">
        <v>164</v>
      </c>
      <c r="J616" s="17">
        <f t="shared" si="37"/>
        <v>112601</v>
      </c>
      <c r="K616" s="17">
        <v>-1</v>
      </c>
    </row>
    <row r="617" spans="1:11">
      <c r="A617" s="17">
        <f t="shared" si="36"/>
        <v>112602</v>
      </c>
      <c r="B617" s="17" t="s">
        <v>12523</v>
      </c>
      <c r="C617" s="17" t="s">
        <v>13301</v>
      </c>
      <c r="D617" s="23">
        <v>39</v>
      </c>
      <c r="E617" s="23">
        <f t="shared" si="38"/>
        <v>43</v>
      </c>
      <c r="F617" s="2" t="str">
        <f>VLOOKUP(G617,city!$A$4:$D$352,4,0)</f>
        <v>枣庄</v>
      </c>
      <c r="G617" s="3">
        <f t="shared" si="39"/>
        <v>126</v>
      </c>
      <c r="H617" s="3">
        <f>IF(VLOOKUP(G616,city!$K$4:$M$352,3,0)&gt;H616,H616+1,1)</f>
        <v>2</v>
      </c>
      <c r="I617" s="17" t="s">
        <v>164</v>
      </c>
      <c r="J617" s="17">
        <f t="shared" si="37"/>
        <v>112602</v>
      </c>
      <c r="K617" s="17">
        <v>-1</v>
      </c>
    </row>
    <row r="618" spans="1:11">
      <c r="A618" s="17">
        <f t="shared" si="36"/>
        <v>112603</v>
      </c>
      <c r="B618" s="17" t="s">
        <v>13590</v>
      </c>
      <c r="C618" s="17" t="s">
        <v>13302</v>
      </c>
      <c r="D618" s="23">
        <v>7</v>
      </c>
      <c r="E618" s="23">
        <f t="shared" si="38"/>
        <v>8</v>
      </c>
      <c r="F618" s="2" t="str">
        <f>VLOOKUP(G618,city!$A$4:$D$352,4,0)</f>
        <v>枣庄</v>
      </c>
      <c r="G618" s="3">
        <f t="shared" si="39"/>
        <v>126</v>
      </c>
      <c r="H618" s="3">
        <f>IF(VLOOKUP(G617,city!$K$4:$M$352,3,0)&gt;H617,H617+1,1)</f>
        <v>3</v>
      </c>
      <c r="I618" s="17" t="s">
        <v>164</v>
      </c>
      <c r="J618" s="17">
        <f t="shared" si="37"/>
        <v>112603</v>
      </c>
      <c r="K618" s="17">
        <v>-1</v>
      </c>
    </row>
    <row r="619" spans="1:11">
      <c r="A619" s="17">
        <f t="shared" si="36"/>
        <v>112604</v>
      </c>
      <c r="B619" s="17" t="s">
        <v>12521</v>
      </c>
      <c r="C619" s="17" t="s">
        <v>13304</v>
      </c>
      <c r="D619" s="23">
        <v>35</v>
      </c>
      <c r="E619" s="23">
        <f t="shared" si="38"/>
        <v>39</v>
      </c>
      <c r="F619" s="2" t="str">
        <f>VLOOKUP(G619,city!$A$4:$D$352,4,0)</f>
        <v>枣庄</v>
      </c>
      <c r="G619" s="3">
        <f t="shared" si="39"/>
        <v>126</v>
      </c>
      <c r="H619" s="3">
        <f>IF(VLOOKUP(G618,city!$K$4:$M$352,3,0)&gt;H618,H618+1,1)</f>
        <v>4</v>
      </c>
      <c r="I619" s="17" t="s">
        <v>164</v>
      </c>
      <c r="J619" s="17">
        <f t="shared" si="37"/>
        <v>112604</v>
      </c>
      <c r="K619" s="17">
        <v>-1</v>
      </c>
    </row>
    <row r="620" spans="1:11">
      <c r="A620" s="17">
        <f t="shared" si="36"/>
        <v>112605</v>
      </c>
      <c r="B620" s="17" t="s">
        <v>13591</v>
      </c>
      <c r="C620" s="17" t="s">
        <v>13305</v>
      </c>
      <c r="D620" s="23">
        <v>5</v>
      </c>
      <c r="E620" s="23">
        <f t="shared" si="38"/>
        <v>6</v>
      </c>
      <c r="F620" s="2" t="str">
        <f>VLOOKUP(G620,city!$A$4:$D$352,4,0)</f>
        <v>枣庄</v>
      </c>
      <c r="G620" s="3">
        <f t="shared" si="39"/>
        <v>126</v>
      </c>
      <c r="H620" s="3">
        <f>IF(VLOOKUP(G619,city!$K$4:$M$352,3,0)&gt;H619,H619+1,1)</f>
        <v>5</v>
      </c>
      <c r="I620" s="17" t="s">
        <v>164</v>
      </c>
      <c r="J620" s="17">
        <f t="shared" si="37"/>
        <v>112605</v>
      </c>
      <c r="K620" s="17">
        <v>-1</v>
      </c>
    </row>
    <row r="621" spans="1:11">
      <c r="A621" s="17">
        <f t="shared" si="36"/>
        <v>112701</v>
      </c>
      <c r="B621" s="17" t="s">
        <v>12531</v>
      </c>
      <c r="C621" s="17" t="s">
        <v>13307</v>
      </c>
      <c r="D621" s="23">
        <v>2</v>
      </c>
      <c r="E621" s="23">
        <f t="shared" si="38"/>
        <v>2</v>
      </c>
      <c r="F621" s="2" t="str">
        <f>VLOOKUP(G621,city!$A$4:$D$352,4,0)</f>
        <v>东营</v>
      </c>
      <c r="G621" s="3">
        <f t="shared" si="39"/>
        <v>127</v>
      </c>
      <c r="H621" s="3">
        <f>IF(VLOOKUP(G620,city!$K$4:$M$352,3,0)&gt;H620,H620+1,1)</f>
        <v>1</v>
      </c>
      <c r="I621" s="17" t="s">
        <v>165</v>
      </c>
      <c r="J621" s="17">
        <f t="shared" si="37"/>
        <v>112701</v>
      </c>
      <c r="K621" s="17">
        <v>-1</v>
      </c>
    </row>
    <row r="622" spans="1:11">
      <c r="A622" s="17">
        <f t="shared" si="36"/>
        <v>112702</v>
      </c>
      <c r="B622" s="17" t="s">
        <v>12527</v>
      </c>
      <c r="C622" s="17" t="s">
        <v>13308</v>
      </c>
      <c r="D622" s="23">
        <v>50</v>
      </c>
      <c r="E622" s="23">
        <f t="shared" si="38"/>
        <v>55</v>
      </c>
      <c r="F622" s="2" t="str">
        <f>VLOOKUP(G622,city!$A$4:$D$352,4,0)</f>
        <v>东营</v>
      </c>
      <c r="G622" s="3">
        <f t="shared" si="39"/>
        <v>127</v>
      </c>
      <c r="H622" s="3">
        <f>IF(VLOOKUP(G621,city!$K$4:$M$352,3,0)&gt;H621,H621+1,1)</f>
        <v>2</v>
      </c>
      <c r="I622" s="17" t="s">
        <v>165</v>
      </c>
      <c r="J622" s="17">
        <f t="shared" si="37"/>
        <v>112702</v>
      </c>
      <c r="K622" s="17">
        <v>-1</v>
      </c>
    </row>
    <row r="623" spans="1:11">
      <c r="A623" s="17">
        <f t="shared" si="36"/>
        <v>112703</v>
      </c>
      <c r="B623" s="17" t="s">
        <v>13592</v>
      </c>
      <c r="C623" s="17" t="s">
        <v>13310</v>
      </c>
      <c r="D623" s="23">
        <v>10</v>
      </c>
      <c r="E623" s="23">
        <f t="shared" si="38"/>
        <v>11</v>
      </c>
      <c r="F623" s="2" t="str">
        <f>VLOOKUP(G623,city!$A$4:$D$352,4,0)</f>
        <v>东营</v>
      </c>
      <c r="G623" s="3">
        <f t="shared" si="39"/>
        <v>127</v>
      </c>
      <c r="H623" s="3">
        <f>IF(VLOOKUP(G622,city!$K$4:$M$352,3,0)&gt;H622,H622+1,1)</f>
        <v>3</v>
      </c>
      <c r="I623" s="17" t="s">
        <v>165</v>
      </c>
      <c r="J623" s="17">
        <f t="shared" si="37"/>
        <v>112703</v>
      </c>
      <c r="K623" s="17">
        <v>-1</v>
      </c>
    </row>
    <row r="624" spans="1:11">
      <c r="A624" s="17">
        <f t="shared" si="36"/>
        <v>112704</v>
      </c>
      <c r="B624" s="17" t="s">
        <v>12529</v>
      </c>
      <c r="C624" s="17" t="s">
        <v>13295</v>
      </c>
      <c r="D624" s="23">
        <v>10</v>
      </c>
      <c r="E624" s="23">
        <f t="shared" si="38"/>
        <v>11</v>
      </c>
      <c r="F624" s="2" t="str">
        <f>VLOOKUP(G624,city!$A$4:$D$352,4,0)</f>
        <v>东营</v>
      </c>
      <c r="G624" s="3">
        <f t="shared" si="39"/>
        <v>127</v>
      </c>
      <c r="H624" s="3">
        <f>IF(VLOOKUP(G623,city!$K$4:$M$352,3,0)&gt;H623,H623+1,1)</f>
        <v>4</v>
      </c>
      <c r="I624" s="17" t="s">
        <v>165</v>
      </c>
      <c r="J624" s="17">
        <f t="shared" si="37"/>
        <v>112704</v>
      </c>
      <c r="K624" s="17">
        <v>-1</v>
      </c>
    </row>
    <row r="625" spans="1:11">
      <c r="A625" s="17">
        <f t="shared" si="36"/>
        <v>112705</v>
      </c>
      <c r="B625" s="17" t="s">
        <v>12525</v>
      </c>
      <c r="C625" s="17" t="s">
        <v>13297</v>
      </c>
      <c r="D625" s="23">
        <v>55</v>
      </c>
      <c r="E625" s="23">
        <f t="shared" si="38"/>
        <v>61</v>
      </c>
      <c r="F625" s="2" t="str">
        <f>VLOOKUP(G625,city!$A$4:$D$352,4,0)</f>
        <v>东营</v>
      </c>
      <c r="G625" s="3">
        <f t="shared" si="39"/>
        <v>127</v>
      </c>
      <c r="H625" s="3">
        <f>IF(VLOOKUP(G624,city!$K$4:$M$352,3,0)&gt;H624,H624+1,1)</f>
        <v>5</v>
      </c>
      <c r="I625" s="17" t="s">
        <v>165</v>
      </c>
      <c r="J625" s="17">
        <f t="shared" si="37"/>
        <v>112705</v>
      </c>
      <c r="K625" s="17">
        <v>-1</v>
      </c>
    </row>
    <row r="626" spans="1:11">
      <c r="A626" s="17">
        <f t="shared" si="36"/>
        <v>112801</v>
      </c>
      <c r="B626" s="17" t="s">
        <v>12533</v>
      </c>
      <c r="C626" s="17" t="s">
        <v>13299</v>
      </c>
      <c r="D626" s="23">
        <v>75</v>
      </c>
      <c r="E626" s="23">
        <f t="shared" si="38"/>
        <v>83</v>
      </c>
      <c r="F626" s="2" t="str">
        <f>VLOOKUP(G626,city!$A$4:$D$352,4,0)</f>
        <v>烟台</v>
      </c>
      <c r="G626" s="3">
        <f t="shared" si="39"/>
        <v>128</v>
      </c>
      <c r="H626" s="3">
        <f>IF(VLOOKUP(G625,city!$K$4:$M$352,3,0)&gt;H625,H625+1,1)</f>
        <v>1</v>
      </c>
      <c r="I626" s="17" t="s">
        <v>166</v>
      </c>
      <c r="J626" s="17">
        <f t="shared" si="37"/>
        <v>112801</v>
      </c>
      <c r="K626" s="17">
        <v>-1</v>
      </c>
    </row>
    <row r="627" spans="1:11">
      <c r="A627" s="17">
        <f t="shared" si="36"/>
        <v>112802</v>
      </c>
      <c r="B627" s="17" t="s">
        <v>13593</v>
      </c>
      <c r="C627" s="17" t="s">
        <v>13301</v>
      </c>
      <c r="D627" s="23">
        <v>48</v>
      </c>
      <c r="E627" s="23">
        <f t="shared" si="38"/>
        <v>53</v>
      </c>
      <c r="F627" s="2" t="str">
        <f>VLOOKUP(G627,city!$A$4:$D$352,4,0)</f>
        <v>烟台</v>
      </c>
      <c r="G627" s="3">
        <f t="shared" si="39"/>
        <v>128</v>
      </c>
      <c r="H627" s="3">
        <f>IF(VLOOKUP(G626,city!$K$4:$M$352,3,0)&gt;H626,H626+1,1)</f>
        <v>2</v>
      </c>
      <c r="I627" s="17" t="s">
        <v>166</v>
      </c>
      <c r="J627" s="17">
        <f t="shared" si="37"/>
        <v>112802</v>
      </c>
      <c r="K627" s="17">
        <v>-1</v>
      </c>
    </row>
    <row r="628" spans="1:11">
      <c r="A628" s="17">
        <f t="shared" si="36"/>
        <v>112803</v>
      </c>
      <c r="B628" s="17" t="s">
        <v>12538</v>
      </c>
      <c r="C628" s="17" t="s">
        <v>13302</v>
      </c>
      <c r="D628" s="23">
        <v>78</v>
      </c>
      <c r="E628" s="23">
        <f t="shared" si="38"/>
        <v>86</v>
      </c>
      <c r="F628" s="2" t="str">
        <f>VLOOKUP(G628,city!$A$4:$D$352,4,0)</f>
        <v>烟台</v>
      </c>
      <c r="G628" s="3">
        <f t="shared" si="39"/>
        <v>128</v>
      </c>
      <c r="H628" s="3">
        <f>IF(VLOOKUP(G627,city!$K$4:$M$352,3,0)&gt;H627,H627+1,1)</f>
        <v>3</v>
      </c>
      <c r="I628" s="17" t="s">
        <v>166</v>
      </c>
      <c r="J628" s="17">
        <f t="shared" si="37"/>
        <v>112803</v>
      </c>
      <c r="K628" s="17">
        <v>-1</v>
      </c>
    </row>
    <row r="629" spans="1:11">
      <c r="A629" s="17">
        <f t="shared" si="36"/>
        <v>112804</v>
      </c>
      <c r="B629" s="17" t="s">
        <v>13594</v>
      </c>
      <c r="C629" s="17" t="s">
        <v>13304</v>
      </c>
      <c r="D629" s="23">
        <v>32</v>
      </c>
      <c r="E629" s="23">
        <f t="shared" si="38"/>
        <v>35</v>
      </c>
      <c r="F629" s="2" t="str">
        <f>VLOOKUP(G629,city!$A$4:$D$352,4,0)</f>
        <v>烟台</v>
      </c>
      <c r="G629" s="3">
        <f t="shared" si="39"/>
        <v>128</v>
      </c>
      <c r="H629" s="3">
        <f>IF(VLOOKUP(G628,city!$K$4:$M$352,3,0)&gt;H628,H628+1,1)</f>
        <v>4</v>
      </c>
      <c r="I629" s="17" t="s">
        <v>166</v>
      </c>
      <c r="J629" s="17">
        <f t="shared" si="37"/>
        <v>112804</v>
      </c>
      <c r="K629" s="17">
        <v>-1</v>
      </c>
    </row>
    <row r="630" spans="1:11">
      <c r="A630" s="17">
        <f t="shared" si="36"/>
        <v>112805</v>
      </c>
      <c r="B630" s="17" t="s">
        <v>12536</v>
      </c>
      <c r="C630" s="17" t="s">
        <v>13305</v>
      </c>
      <c r="D630" s="23">
        <v>1300</v>
      </c>
      <c r="E630" s="23">
        <f t="shared" si="38"/>
        <v>1430</v>
      </c>
      <c r="F630" s="2" t="str">
        <f>VLOOKUP(G630,city!$A$4:$D$352,4,0)</f>
        <v>烟台</v>
      </c>
      <c r="G630" s="3">
        <f t="shared" si="39"/>
        <v>128</v>
      </c>
      <c r="H630" s="3">
        <f>IF(VLOOKUP(G629,city!$K$4:$M$352,3,0)&gt;H629,H629+1,1)</f>
        <v>5</v>
      </c>
      <c r="I630" s="17" t="s">
        <v>166</v>
      </c>
      <c r="J630" s="17">
        <f t="shared" si="37"/>
        <v>112805</v>
      </c>
      <c r="K630" s="17">
        <v>-1</v>
      </c>
    </row>
    <row r="631" spans="1:11">
      <c r="A631" s="17">
        <f t="shared" si="36"/>
        <v>112901</v>
      </c>
      <c r="B631" s="17" t="s">
        <v>13595</v>
      </c>
      <c r="C631" s="17" t="s">
        <v>13307</v>
      </c>
      <c r="D631" s="23">
        <v>10</v>
      </c>
      <c r="E631" s="23">
        <f t="shared" si="38"/>
        <v>11</v>
      </c>
      <c r="F631" s="2" t="str">
        <f>VLOOKUP(G631,city!$A$4:$D$352,4,0)</f>
        <v>潍坊</v>
      </c>
      <c r="G631" s="3">
        <f t="shared" si="39"/>
        <v>129</v>
      </c>
      <c r="H631" s="3">
        <f>IF(VLOOKUP(G630,city!$K$4:$M$352,3,0)&gt;H630,H630+1,1)</f>
        <v>1</v>
      </c>
      <c r="I631" s="17" t="s">
        <v>167</v>
      </c>
      <c r="J631" s="17">
        <f t="shared" si="37"/>
        <v>112901</v>
      </c>
      <c r="K631" s="17">
        <v>-1</v>
      </c>
    </row>
    <row r="632" spans="1:11">
      <c r="A632" s="17">
        <f t="shared" si="36"/>
        <v>112902</v>
      </c>
      <c r="B632" s="17" t="s">
        <v>12542</v>
      </c>
      <c r="C632" s="17" t="s">
        <v>13308</v>
      </c>
      <c r="D632" s="23">
        <v>7</v>
      </c>
      <c r="E632" s="23">
        <f t="shared" si="38"/>
        <v>8</v>
      </c>
      <c r="F632" s="2" t="str">
        <f>VLOOKUP(G632,city!$A$4:$D$352,4,0)</f>
        <v>潍坊</v>
      </c>
      <c r="G632" s="3">
        <f t="shared" si="39"/>
        <v>129</v>
      </c>
      <c r="H632" s="3">
        <f>IF(VLOOKUP(G631,city!$K$4:$M$352,3,0)&gt;H631,H631+1,1)</f>
        <v>2</v>
      </c>
      <c r="I632" s="17" t="s">
        <v>167</v>
      </c>
      <c r="J632" s="17">
        <f t="shared" si="37"/>
        <v>112902</v>
      </c>
      <c r="K632" s="17">
        <v>-1</v>
      </c>
    </row>
    <row r="633" spans="1:11">
      <c r="A633" s="17">
        <f t="shared" si="36"/>
        <v>112903</v>
      </c>
      <c r="B633" s="17" t="s">
        <v>13596</v>
      </c>
      <c r="C633" s="17" t="s">
        <v>13310</v>
      </c>
      <c r="D633" s="23">
        <v>14</v>
      </c>
      <c r="E633" s="23">
        <f t="shared" si="38"/>
        <v>15</v>
      </c>
      <c r="F633" s="2" t="str">
        <f>VLOOKUP(G633,city!$A$4:$D$352,4,0)</f>
        <v>潍坊</v>
      </c>
      <c r="G633" s="3">
        <f t="shared" si="39"/>
        <v>129</v>
      </c>
      <c r="H633" s="3">
        <f>IF(VLOOKUP(G632,city!$K$4:$M$352,3,0)&gt;H632,H632+1,1)</f>
        <v>3</v>
      </c>
      <c r="I633" s="17" t="s">
        <v>167</v>
      </c>
      <c r="J633" s="17">
        <f t="shared" si="37"/>
        <v>112903</v>
      </c>
      <c r="K633" s="17">
        <v>-1</v>
      </c>
    </row>
    <row r="634" spans="1:11">
      <c r="A634" s="17">
        <f t="shared" si="36"/>
        <v>112904</v>
      </c>
      <c r="B634" s="17" t="s">
        <v>12545</v>
      </c>
      <c r="C634" s="17" t="s">
        <v>13295</v>
      </c>
      <c r="D634" s="23">
        <v>129</v>
      </c>
      <c r="E634" s="23">
        <f t="shared" si="38"/>
        <v>142</v>
      </c>
      <c r="F634" s="2" t="str">
        <f>VLOOKUP(G634,city!$A$4:$D$352,4,0)</f>
        <v>潍坊</v>
      </c>
      <c r="G634" s="3">
        <f t="shared" si="39"/>
        <v>129</v>
      </c>
      <c r="H634" s="3">
        <f>IF(VLOOKUP(G633,city!$K$4:$M$352,3,0)&gt;H633,H633+1,1)</f>
        <v>4</v>
      </c>
      <c r="I634" s="17" t="s">
        <v>167</v>
      </c>
      <c r="J634" s="17">
        <f t="shared" si="37"/>
        <v>112904</v>
      </c>
      <c r="K634" s="17">
        <v>-1</v>
      </c>
    </row>
    <row r="635" spans="1:11">
      <c r="A635" s="17">
        <f t="shared" si="36"/>
        <v>112905</v>
      </c>
      <c r="B635" s="17" t="s">
        <v>12540</v>
      </c>
      <c r="C635" s="17" t="s">
        <v>13297</v>
      </c>
      <c r="D635" s="23">
        <v>65</v>
      </c>
      <c r="E635" s="23">
        <f t="shared" si="38"/>
        <v>72</v>
      </c>
      <c r="F635" s="2" t="str">
        <f>VLOOKUP(G635,city!$A$4:$D$352,4,0)</f>
        <v>潍坊</v>
      </c>
      <c r="G635" s="3">
        <f t="shared" si="39"/>
        <v>129</v>
      </c>
      <c r="H635" s="3">
        <f>IF(VLOOKUP(G634,city!$K$4:$M$352,3,0)&gt;H634,H634+1,1)</f>
        <v>5</v>
      </c>
      <c r="I635" s="17" t="s">
        <v>167</v>
      </c>
      <c r="J635" s="17">
        <f t="shared" si="37"/>
        <v>112905</v>
      </c>
      <c r="K635" s="17">
        <v>-1</v>
      </c>
    </row>
    <row r="636" spans="1:11">
      <c r="A636" s="17">
        <f t="shared" si="36"/>
        <v>113001</v>
      </c>
      <c r="B636" s="17" t="s">
        <v>12547</v>
      </c>
      <c r="C636" s="17" t="s">
        <v>13299</v>
      </c>
      <c r="D636" s="23">
        <v>34</v>
      </c>
      <c r="E636" s="23">
        <f t="shared" si="38"/>
        <v>37</v>
      </c>
      <c r="F636" s="2" t="str">
        <f>VLOOKUP(G636,city!$A$4:$D$352,4,0)</f>
        <v>济宁</v>
      </c>
      <c r="G636" s="3">
        <f t="shared" si="39"/>
        <v>130</v>
      </c>
      <c r="H636" s="3">
        <f>IF(VLOOKUP(G635,city!$K$4:$M$352,3,0)&gt;H635,H635+1,1)</f>
        <v>1</v>
      </c>
      <c r="I636" s="17" t="s">
        <v>168</v>
      </c>
      <c r="J636" s="17">
        <f t="shared" si="37"/>
        <v>113001</v>
      </c>
      <c r="K636" s="17">
        <v>-1</v>
      </c>
    </row>
    <row r="637" spans="1:11">
      <c r="A637" s="17">
        <f t="shared" si="36"/>
        <v>113002</v>
      </c>
      <c r="B637" s="17" t="s">
        <v>12551</v>
      </c>
      <c r="C637" s="17" t="s">
        <v>13301</v>
      </c>
      <c r="D637" s="23">
        <v>26</v>
      </c>
      <c r="E637" s="23">
        <f t="shared" si="38"/>
        <v>29</v>
      </c>
      <c r="F637" s="2" t="str">
        <f>VLOOKUP(G637,city!$A$4:$D$352,4,0)</f>
        <v>济宁</v>
      </c>
      <c r="G637" s="3">
        <f t="shared" si="39"/>
        <v>130</v>
      </c>
      <c r="H637" s="3">
        <f>IF(VLOOKUP(G636,city!$K$4:$M$352,3,0)&gt;H636,H636+1,1)</f>
        <v>2</v>
      </c>
      <c r="I637" s="17" t="s">
        <v>168</v>
      </c>
      <c r="J637" s="17">
        <f t="shared" si="37"/>
        <v>113002</v>
      </c>
      <c r="K637" s="17">
        <v>-1</v>
      </c>
    </row>
    <row r="638" spans="1:11">
      <c r="A638" s="17">
        <f t="shared" si="36"/>
        <v>113003</v>
      </c>
      <c r="B638" s="17" t="s">
        <v>12549</v>
      </c>
      <c r="C638" s="17" t="s">
        <v>13302</v>
      </c>
      <c r="D638" s="23">
        <v>3</v>
      </c>
      <c r="E638" s="23">
        <f t="shared" si="38"/>
        <v>3</v>
      </c>
      <c r="F638" s="2" t="str">
        <f>VLOOKUP(G638,city!$A$4:$D$352,4,0)</f>
        <v>济宁</v>
      </c>
      <c r="G638" s="3">
        <f t="shared" si="39"/>
        <v>130</v>
      </c>
      <c r="H638" s="3">
        <f>IF(VLOOKUP(G637,city!$K$4:$M$352,3,0)&gt;H637,H637+1,1)</f>
        <v>3</v>
      </c>
      <c r="I638" s="17" t="s">
        <v>168</v>
      </c>
      <c r="J638" s="17">
        <f t="shared" si="37"/>
        <v>113003</v>
      </c>
      <c r="K638" s="17">
        <v>-1</v>
      </c>
    </row>
    <row r="639" spans="1:11">
      <c r="A639" s="17">
        <f t="shared" si="36"/>
        <v>113004</v>
      </c>
      <c r="B639" s="17" t="s">
        <v>12553</v>
      </c>
      <c r="C639" s="17" t="s">
        <v>13304</v>
      </c>
      <c r="D639" s="23">
        <v>23</v>
      </c>
      <c r="E639" s="23">
        <f t="shared" si="38"/>
        <v>25</v>
      </c>
      <c r="F639" s="2" t="str">
        <f>VLOOKUP(G639,city!$A$4:$D$352,4,0)</f>
        <v>济宁</v>
      </c>
      <c r="G639" s="3">
        <f t="shared" si="39"/>
        <v>130</v>
      </c>
      <c r="H639" s="3">
        <f>IF(VLOOKUP(G638,city!$K$4:$M$352,3,0)&gt;H638,H638+1,1)</f>
        <v>4</v>
      </c>
      <c r="I639" s="17" t="s">
        <v>168</v>
      </c>
      <c r="J639" s="17">
        <f t="shared" si="37"/>
        <v>113004</v>
      </c>
      <c r="K639" s="17">
        <v>-1</v>
      </c>
    </row>
    <row r="640" spans="1:11">
      <c r="A640" s="17">
        <f t="shared" si="36"/>
        <v>113005</v>
      </c>
      <c r="B640" s="17" t="s">
        <v>13597</v>
      </c>
      <c r="C640" s="17" t="s">
        <v>13305</v>
      </c>
      <c r="D640" s="23">
        <v>39</v>
      </c>
      <c r="E640" s="23">
        <f t="shared" si="38"/>
        <v>43</v>
      </c>
      <c r="F640" s="2" t="str">
        <f>VLOOKUP(G640,city!$A$4:$D$352,4,0)</f>
        <v>济宁</v>
      </c>
      <c r="G640" s="3">
        <f t="shared" si="39"/>
        <v>130</v>
      </c>
      <c r="H640" s="3">
        <f>IF(VLOOKUP(G639,city!$K$4:$M$352,3,0)&gt;H639,H639+1,1)</f>
        <v>5</v>
      </c>
      <c r="I640" s="17" t="s">
        <v>168</v>
      </c>
      <c r="J640" s="17">
        <f t="shared" si="37"/>
        <v>113005</v>
      </c>
      <c r="K640" s="17">
        <v>-1</v>
      </c>
    </row>
    <row r="641" spans="1:11">
      <c r="A641" s="17">
        <f t="shared" si="36"/>
        <v>113101</v>
      </c>
      <c r="B641" s="17" t="s">
        <v>12560</v>
      </c>
      <c r="C641" s="17" t="s">
        <v>13307</v>
      </c>
      <c r="D641" s="23">
        <v>38</v>
      </c>
      <c r="E641" s="23">
        <f t="shared" si="38"/>
        <v>42</v>
      </c>
      <c r="F641" s="2" t="str">
        <f>VLOOKUP(G641,city!$A$4:$D$352,4,0)</f>
        <v>泰安</v>
      </c>
      <c r="G641" s="3">
        <f t="shared" si="39"/>
        <v>131</v>
      </c>
      <c r="H641" s="3">
        <f>IF(VLOOKUP(G640,city!$K$4:$M$352,3,0)&gt;H640,H640+1,1)</f>
        <v>1</v>
      </c>
      <c r="I641" s="17" t="s">
        <v>169</v>
      </c>
      <c r="J641" s="17">
        <f t="shared" si="37"/>
        <v>113101</v>
      </c>
      <c r="K641" s="17">
        <v>-1</v>
      </c>
    </row>
    <row r="642" spans="1:11">
      <c r="A642" s="17">
        <f t="shared" si="36"/>
        <v>113102</v>
      </c>
      <c r="B642" s="17" t="s">
        <v>13598</v>
      </c>
      <c r="C642" s="17" t="s">
        <v>13308</v>
      </c>
      <c r="D642" s="23">
        <v>25</v>
      </c>
      <c r="E642" s="23">
        <f t="shared" si="38"/>
        <v>28</v>
      </c>
      <c r="F642" s="2" t="str">
        <f>VLOOKUP(G642,city!$A$4:$D$352,4,0)</f>
        <v>泰安</v>
      </c>
      <c r="G642" s="3">
        <f t="shared" si="39"/>
        <v>131</v>
      </c>
      <c r="H642" s="3">
        <f>IF(VLOOKUP(G641,city!$K$4:$M$352,3,0)&gt;H641,H641+1,1)</f>
        <v>2</v>
      </c>
      <c r="I642" s="17" t="s">
        <v>169</v>
      </c>
      <c r="J642" s="17">
        <f t="shared" si="37"/>
        <v>113102</v>
      </c>
      <c r="K642" s="17">
        <v>-1</v>
      </c>
    </row>
    <row r="643" spans="1:11">
      <c r="A643" s="17">
        <f t="shared" si="36"/>
        <v>113103</v>
      </c>
      <c r="B643" s="17" t="s">
        <v>12558</v>
      </c>
      <c r="C643" s="17" t="s">
        <v>13310</v>
      </c>
      <c r="D643" s="23">
        <v>20</v>
      </c>
      <c r="E643" s="23">
        <f t="shared" si="38"/>
        <v>22</v>
      </c>
      <c r="F643" s="2" t="str">
        <f>VLOOKUP(G643,city!$A$4:$D$352,4,0)</f>
        <v>泰安</v>
      </c>
      <c r="G643" s="3">
        <f t="shared" si="39"/>
        <v>131</v>
      </c>
      <c r="H643" s="3">
        <f>IF(VLOOKUP(G642,city!$K$4:$M$352,3,0)&gt;H642,H642+1,1)</f>
        <v>3</v>
      </c>
      <c r="I643" s="17" t="s">
        <v>169</v>
      </c>
      <c r="J643" s="17">
        <f t="shared" si="37"/>
        <v>113103</v>
      </c>
      <c r="K643" s="17">
        <v>-1</v>
      </c>
    </row>
    <row r="644" spans="1:11">
      <c r="A644" s="17">
        <f t="shared" ref="A644:A707" si="40">H644+G644*100+100000</f>
        <v>113104</v>
      </c>
      <c r="B644" s="17" t="s">
        <v>13599</v>
      </c>
      <c r="C644" s="17" t="s">
        <v>13295</v>
      </c>
      <c r="D644" s="23">
        <v>45</v>
      </c>
      <c r="E644" s="23">
        <f t="shared" si="38"/>
        <v>50</v>
      </c>
      <c r="F644" s="2" t="str">
        <f>VLOOKUP(G644,city!$A$4:$D$352,4,0)</f>
        <v>泰安</v>
      </c>
      <c r="G644" s="3">
        <f t="shared" si="39"/>
        <v>131</v>
      </c>
      <c r="H644" s="3">
        <f>IF(VLOOKUP(G643,city!$K$4:$M$352,3,0)&gt;H643,H643+1,1)</f>
        <v>4</v>
      </c>
      <c r="I644" s="17" t="s">
        <v>169</v>
      </c>
      <c r="J644" s="17">
        <f t="shared" ref="J644:J707" si="41">A644</f>
        <v>113104</v>
      </c>
      <c r="K644" s="17">
        <v>-1</v>
      </c>
    </row>
    <row r="645" spans="1:11">
      <c r="A645" s="17">
        <f t="shared" si="40"/>
        <v>113105</v>
      </c>
      <c r="B645" s="17" t="s">
        <v>12555</v>
      </c>
      <c r="C645" s="17" t="s">
        <v>13297</v>
      </c>
      <c r="D645" s="23">
        <v>33</v>
      </c>
      <c r="E645" s="23">
        <f t="shared" ref="E645:E708" si="42">ROUND(D645*1.1,0)</f>
        <v>36</v>
      </c>
      <c r="F645" s="2" t="str">
        <f>VLOOKUP(G645,city!$A$4:$D$352,4,0)</f>
        <v>泰安</v>
      </c>
      <c r="G645" s="3">
        <f t="shared" ref="G645:G708" si="43">IF(H645&gt;H644,G644,G644+1)</f>
        <v>131</v>
      </c>
      <c r="H645" s="3">
        <f>IF(VLOOKUP(G644,city!$K$4:$M$352,3,0)&gt;H644,H644+1,1)</f>
        <v>5</v>
      </c>
      <c r="I645" s="17" t="s">
        <v>169</v>
      </c>
      <c r="J645" s="17">
        <f t="shared" si="41"/>
        <v>113105</v>
      </c>
      <c r="K645" s="17">
        <v>-1</v>
      </c>
    </row>
    <row r="646" spans="1:11">
      <c r="A646" s="17">
        <f t="shared" si="40"/>
        <v>113201</v>
      </c>
      <c r="B646" s="17" t="s">
        <v>12562</v>
      </c>
      <c r="C646" s="17" t="s">
        <v>13299</v>
      </c>
      <c r="D646" s="23">
        <v>78</v>
      </c>
      <c r="E646" s="23">
        <f t="shared" si="42"/>
        <v>86</v>
      </c>
      <c r="F646" s="2" t="str">
        <f>VLOOKUP(G646,city!$A$4:$D$352,4,0)</f>
        <v>威海</v>
      </c>
      <c r="G646" s="3">
        <f t="shared" si="43"/>
        <v>132</v>
      </c>
      <c r="H646" s="3">
        <f>IF(VLOOKUP(G645,city!$K$4:$M$352,3,0)&gt;H645,H645+1,1)</f>
        <v>1</v>
      </c>
      <c r="I646" s="17" t="s">
        <v>170</v>
      </c>
      <c r="J646" s="17">
        <f t="shared" si="41"/>
        <v>113201</v>
      </c>
      <c r="K646" s="17">
        <v>-1</v>
      </c>
    </row>
    <row r="647" spans="1:11">
      <c r="A647" s="17">
        <f t="shared" si="40"/>
        <v>113202</v>
      </c>
      <c r="B647" s="17" t="s">
        <v>12567</v>
      </c>
      <c r="C647" s="17" t="s">
        <v>13301</v>
      </c>
      <c r="D647" s="23">
        <v>29</v>
      </c>
      <c r="E647" s="23">
        <f t="shared" si="42"/>
        <v>32</v>
      </c>
      <c r="F647" s="2" t="str">
        <f>VLOOKUP(G647,city!$A$4:$D$352,4,0)</f>
        <v>威海</v>
      </c>
      <c r="G647" s="3">
        <f t="shared" si="43"/>
        <v>132</v>
      </c>
      <c r="H647" s="3">
        <f>IF(VLOOKUP(G646,city!$K$4:$M$352,3,0)&gt;H646,H646+1,1)</f>
        <v>2</v>
      </c>
      <c r="I647" s="17" t="s">
        <v>170</v>
      </c>
      <c r="J647" s="17">
        <f t="shared" si="41"/>
        <v>113202</v>
      </c>
      <c r="K647" s="17">
        <v>-1</v>
      </c>
    </row>
    <row r="648" spans="1:11">
      <c r="A648" s="17">
        <f t="shared" si="40"/>
        <v>113203</v>
      </c>
      <c r="B648" s="17" t="s">
        <v>12565</v>
      </c>
      <c r="C648" s="17" t="s">
        <v>13302</v>
      </c>
      <c r="D648" s="23">
        <v>29</v>
      </c>
      <c r="E648" s="23">
        <f t="shared" si="42"/>
        <v>32</v>
      </c>
      <c r="F648" s="2" t="str">
        <f>VLOOKUP(G648,city!$A$4:$D$352,4,0)</f>
        <v>威海</v>
      </c>
      <c r="G648" s="3">
        <f t="shared" si="43"/>
        <v>132</v>
      </c>
      <c r="H648" s="3">
        <f>IF(VLOOKUP(G647,city!$K$4:$M$352,3,0)&gt;H647,H647+1,1)</f>
        <v>3</v>
      </c>
      <c r="I648" s="17" t="s">
        <v>170</v>
      </c>
      <c r="J648" s="17">
        <f t="shared" si="41"/>
        <v>113203</v>
      </c>
      <c r="K648" s="17">
        <v>-1</v>
      </c>
    </row>
    <row r="649" spans="1:11">
      <c r="A649" s="17">
        <f t="shared" si="40"/>
        <v>113204</v>
      </c>
      <c r="B649" s="17" t="s">
        <v>13600</v>
      </c>
      <c r="C649" s="17" t="s">
        <v>13304</v>
      </c>
      <c r="D649" s="23">
        <v>29</v>
      </c>
      <c r="E649" s="23">
        <f t="shared" si="42"/>
        <v>32</v>
      </c>
      <c r="F649" s="2" t="str">
        <f>VLOOKUP(G649,city!$A$4:$D$352,4,0)</f>
        <v>威海</v>
      </c>
      <c r="G649" s="3">
        <f t="shared" si="43"/>
        <v>132</v>
      </c>
      <c r="H649" s="3">
        <f>IF(VLOOKUP(G648,city!$K$4:$M$352,3,0)&gt;H648,H648+1,1)</f>
        <v>4</v>
      </c>
      <c r="I649" s="17" t="s">
        <v>170</v>
      </c>
      <c r="J649" s="17">
        <f t="shared" si="41"/>
        <v>113204</v>
      </c>
      <c r="K649" s="17">
        <v>-1</v>
      </c>
    </row>
    <row r="650" spans="1:11">
      <c r="A650" s="17">
        <f t="shared" si="40"/>
        <v>113205</v>
      </c>
      <c r="B650" s="17" t="s">
        <v>13601</v>
      </c>
      <c r="C650" s="17" t="s">
        <v>13305</v>
      </c>
      <c r="D650" s="23">
        <v>58</v>
      </c>
      <c r="E650" s="23">
        <f t="shared" si="42"/>
        <v>64</v>
      </c>
      <c r="F650" s="2" t="str">
        <f>VLOOKUP(G650,city!$A$4:$D$352,4,0)</f>
        <v>威海</v>
      </c>
      <c r="G650" s="3">
        <f t="shared" si="43"/>
        <v>132</v>
      </c>
      <c r="H650" s="3">
        <f>IF(VLOOKUP(G649,city!$K$4:$M$352,3,0)&gt;H649,H649+1,1)</f>
        <v>5</v>
      </c>
      <c r="I650" s="17" t="s">
        <v>170</v>
      </c>
      <c r="J650" s="17">
        <f t="shared" si="41"/>
        <v>113205</v>
      </c>
      <c r="K650" s="17">
        <v>-1</v>
      </c>
    </row>
    <row r="651" spans="1:11">
      <c r="A651" s="17">
        <f t="shared" si="40"/>
        <v>113301</v>
      </c>
      <c r="B651" s="17" t="s">
        <v>12569</v>
      </c>
      <c r="C651" s="17" t="s">
        <v>13307</v>
      </c>
      <c r="D651" s="23">
        <v>30</v>
      </c>
      <c r="E651" s="23">
        <f t="shared" si="42"/>
        <v>33</v>
      </c>
      <c r="F651" s="2" t="str">
        <f>VLOOKUP(G651,city!$A$4:$D$352,4,0)</f>
        <v>日照</v>
      </c>
      <c r="G651" s="3">
        <f t="shared" si="43"/>
        <v>133</v>
      </c>
      <c r="H651" s="3">
        <f>IF(VLOOKUP(G650,city!$K$4:$M$352,3,0)&gt;H650,H650+1,1)</f>
        <v>1</v>
      </c>
      <c r="I651" s="17" t="s">
        <v>171</v>
      </c>
      <c r="J651" s="17">
        <f t="shared" si="41"/>
        <v>113301</v>
      </c>
      <c r="K651" s="17">
        <v>-1</v>
      </c>
    </row>
    <row r="652" spans="1:11">
      <c r="A652" s="17">
        <f t="shared" si="40"/>
        <v>113302</v>
      </c>
      <c r="B652" s="17" t="s">
        <v>13602</v>
      </c>
      <c r="C652" s="17" t="s">
        <v>13308</v>
      </c>
      <c r="D652" s="23">
        <v>19</v>
      </c>
      <c r="E652" s="23">
        <f t="shared" si="42"/>
        <v>21</v>
      </c>
      <c r="F652" s="2" t="str">
        <f>VLOOKUP(G652,city!$A$4:$D$352,4,0)</f>
        <v>日照</v>
      </c>
      <c r="G652" s="3">
        <f t="shared" si="43"/>
        <v>133</v>
      </c>
      <c r="H652" s="3">
        <f>IF(VLOOKUP(G651,city!$K$4:$M$352,3,0)&gt;H651,H651+1,1)</f>
        <v>2</v>
      </c>
      <c r="I652" s="17" t="s">
        <v>171</v>
      </c>
      <c r="J652" s="17">
        <f t="shared" si="41"/>
        <v>113302</v>
      </c>
      <c r="K652" s="17">
        <v>-1</v>
      </c>
    </row>
    <row r="653" spans="1:11">
      <c r="A653" s="17">
        <f t="shared" si="40"/>
        <v>113303</v>
      </c>
      <c r="B653" s="17" t="s">
        <v>12575</v>
      </c>
      <c r="C653" s="17" t="s">
        <v>13310</v>
      </c>
      <c r="D653" s="23">
        <v>33</v>
      </c>
      <c r="E653" s="23">
        <f t="shared" si="42"/>
        <v>36</v>
      </c>
      <c r="F653" s="2" t="str">
        <f>VLOOKUP(G653,city!$A$4:$D$352,4,0)</f>
        <v>日照</v>
      </c>
      <c r="G653" s="3">
        <f t="shared" si="43"/>
        <v>133</v>
      </c>
      <c r="H653" s="3">
        <f>IF(VLOOKUP(G652,city!$K$4:$M$352,3,0)&gt;H652,H652+1,1)</f>
        <v>3</v>
      </c>
      <c r="I653" s="17" t="s">
        <v>171</v>
      </c>
      <c r="J653" s="17">
        <f t="shared" si="41"/>
        <v>113303</v>
      </c>
      <c r="K653" s="17">
        <v>-1</v>
      </c>
    </row>
    <row r="654" spans="1:11">
      <c r="A654" s="17">
        <f t="shared" si="40"/>
        <v>113304</v>
      </c>
      <c r="B654" s="17" t="s">
        <v>12573</v>
      </c>
      <c r="C654" s="17" t="s">
        <v>13295</v>
      </c>
      <c r="D654" s="23">
        <v>151</v>
      </c>
      <c r="E654" s="23">
        <f t="shared" si="42"/>
        <v>166</v>
      </c>
      <c r="F654" s="2" t="str">
        <f>VLOOKUP(G654,city!$A$4:$D$352,4,0)</f>
        <v>日照</v>
      </c>
      <c r="G654" s="3">
        <f t="shared" si="43"/>
        <v>133</v>
      </c>
      <c r="H654" s="3">
        <f>IF(VLOOKUP(G653,city!$K$4:$M$352,3,0)&gt;H653,H653+1,1)</f>
        <v>4</v>
      </c>
      <c r="I654" s="17" t="s">
        <v>171</v>
      </c>
      <c r="J654" s="17">
        <f t="shared" si="41"/>
        <v>113304</v>
      </c>
      <c r="K654" s="17">
        <v>-1</v>
      </c>
    </row>
    <row r="655" spans="1:11">
      <c r="A655" s="17">
        <f t="shared" si="40"/>
        <v>113305</v>
      </c>
      <c r="B655" s="17" t="s">
        <v>12571</v>
      </c>
      <c r="C655" s="17" t="s">
        <v>13297</v>
      </c>
      <c r="D655" s="23">
        <v>10</v>
      </c>
      <c r="E655" s="23">
        <f t="shared" si="42"/>
        <v>11</v>
      </c>
      <c r="F655" s="2" t="str">
        <f>VLOOKUP(G655,city!$A$4:$D$352,4,0)</f>
        <v>日照</v>
      </c>
      <c r="G655" s="3">
        <f t="shared" si="43"/>
        <v>133</v>
      </c>
      <c r="H655" s="3">
        <f>IF(VLOOKUP(G654,city!$K$4:$M$352,3,0)&gt;H654,H654+1,1)</f>
        <v>5</v>
      </c>
      <c r="I655" s="17" t="s">
        <v>171</v>
      </c>
      <c r="J655" s="17">
        <f t="shared" si="41"/>
        <v>113305</v>
      </c>
      <c r="K655" s="17">
        <v>-1</v>
      </c>
    </row>
    <row r="656" spans="1:11">
      <c r="A656" s="17">
        <f t="shared" si="40"/>
        <v>113401</v>
      </c>
      <c r="B656" s="17" t="s">
        <v>12577</v>
      </c>
      <c r="C656" s="17" t="s">
        <v>13299</v>
      </c>
      <c r="D656" s="23">
        <v>38</v>
      </c>
      <c r="E656" s="23">
        <f t="shared" si="42"/>
        <v>42</v>
      </c>
      <c r="F656" s="2" t="str">
        <f>VLOOKUP(G656,city!$A$4:$D$352,4,0)</f>
        <v>滨州</v>
      </c>
      <c r="G656" s="3">
        <f t="shared" si="43"/>
        <v>134</v>
      </c>
      <c r="H656" s="3">
        <f>IF(VLOOKUP(G655,city!$K$4:$M$352,3,0)&gt;H655,H655+1,1)</f>
        <v>1</v>
      </c>
      <c r="I656" s="17" t="s">
        <v>172</v>
      </c>
      <c r="J656" s="17">
        <f t="shared" si="41"/>
        <v>113401</v>
      </c>
      <c r="K656" s="17">
        <v>-1</v>
      </c>
    </row>
    <row r="657" spans="1:11">
      <c r="A657" s="17">
        <f t="shared" si="40"/>
        <v>113402</v>
      </c>
      <c r="B657" s="17" t="s">
        <v>12579</v>
      </c>
      <c r="C657" s="17" t="s">
        <v>13301</v>
      </c>
      <c r="D657" s="23">
        <v>25</v>
      </c>
      <c r="E657" s="23">
        <f t="shared" si="42"/>
        <v>28</v>
      </c>
      <c r="F657" s="2" t="str">
        <f>VLOOKUP(G657,city!$A$4:$D$352,4,0)</f>
        <v>滨州</v>
      </c>
      <c r="G657" s="3">
        <f t="shared" si="43"/>
        <v>134</v>
      </c>
      <c r="H657" s="3">
        <f>IF(VLOOKUP(G656,city!$K$4:$M$352,3,0)&gt;H656,H656+1,1)</f>
        <v>2</v>
      </c>
      <c r="I657" s="17" t="s">
        <v>172</v>
      </c>
      <c r="J657" s="17">
        <f t="shared" si="41"/>
        <v>113402</v>
      </c>
      <c r="K657" s="17">
        <v>-1</v>
      </c>
    </row>
    <row r="658" spans="1:11">
      <c r="A658" s="17">
        <f t="shared" si="40"/>
        <v>113403</v>
      </c>
      <c r="B658" s="17" t="s">
        <v>12583</v>
      </c>
      <c r="C658" s="17" t="s">
        <v>13302</v>
      </c>
      <c r="D658" s="23">
        <v>19</v>
      </c>
      <c r="E658" s="23">
        <f t="shared" si="42"/>
        <v>21</v>
      </c>
      <c r="F658" s="2" t="str">
        <f>VLOOKUP(G658,city!$A$4:$D$352,4,0)</f>
        <v>滨州</v>
      </c>
      <c r="G658" s="3">
        <f t="shared" si="43"/>
        <v>134</v>
      </c>
      <c r="H658" s="3">
        <f>IF(VLOOKUP(G657,city!$K$4:$M$352,3,0)&gt;H657,H657+1,1)</f>
        <v>3</v>
      </c>
      <c r="I658" s="17" t="s">
        <v>172</v>
      </c>
      <c r="J658" s="17">
        <f t="shared" si="41"/>
        <v>113403</v>
      </c>
      <c r="K658" s="17">
        <v>-1</v>
      </c>
    </row>
    <row r="659" spans="1:11">
      <c r="A659" s="17">
        <f t="shared" si="40"/>
        <v>113404</v>
      </c>
      <c r="B659" s="17" t="s">
        <v>12581</v>
      </c>
      <c r="C659" s="17" t="s">
        <v>13304</v>
      </c>
      <c r="D659" s="23">
        <v>12</v>
      </c>
      <c r="E659" s="23">
        <f t="shared" si="42"/>
        <v>13</v>
      </c>
      <c r="F659" s="2" t="str">
        <f>VLOOKUP(G659,city!$A$4:$D$352,4,0)</f>
        <v>滨州</v>
      </c>
      <c r="G659" s="3">
        <f t="shared" si="43"/>
        <v>134</v>
      </c>
      <c r="H659" s="3">
        <f>IF(VLOOKUP(G658,city!$K$4:$M$352,3,0)&gt;H658,H658+1,1)</f>
        <v>4</v>
      </c>
      <c r="I659" s="17" t="s">
        <v>172</v>
      </c>
      <c r="J659" s="17">
        <f t="shared" si="41"/>
        <v>113404</v>
      </c>
      <c r="K659" s="17">
        <v>-1</v>
      </c>
    </row>
    <row r="660" spans="1:11">
      <c r="A660" s="17">
        <f t="shared" si="40"/>
        <v>113405</v>
      </c>
      <c r="B660" s="17" t="s">
        <v>13603</v>
      </c>
      <c r="C660" s="17" t="s">
        <v>13305</v>
      </c>
      <c r="D660" s="23">
        <v>3000</v>
      </c>
      <c r="E660" s="23">
        <f t="shared" si="42"/>
        <v>3300</v>
      </c>
      <c r="F660" s="2" t="str">
        <f>VLOOKUP(G660,city!$A$4:$D$352,4,0)</f>
        <v>滨州</v>
      </c>
      <c r="G660" s="3">
        <f t="shared" si="43"/>
        <v>134</v>
      </c>
      <c r="H660" s="3">
        <f>IF(VLOOKUP(G659,city!$K$4:$M$352,3,0)&gt;H659,H659+1,1)</f>
        <v>5</v>
      </c>
      <c r="I660" s="17" t="s">
        <v>172</v>
      </c>
      <c r="J660" s="17">
        <f t="shared" si="41"/>
        <v>113405</v>
      </c>
      <c r="K660" s="17">
        <v>-1</v>
      </c>
    </row>
    <row r="661" spans="1:11">
      <c r="A661" s="17">
        <f t="shared" si="40"/>
        <v>113501</v>
      </c>
      <c r="B661" s="17" t="s">
        <v>12585</v>
      </c>
      <c r="C661" s="17" t="s">
        <v>13307</v>
      </c>
      <c r="D661" s="23">
        <v>26</v>
      </c>
      <c r="E661" s="23">
        <f t="shared" si="42"/>
        <v>29</v>
      </c>
      <c r="F661" s="2" t="str">
        <f>VLOOKUP(G661,city!$A$4:$D$352,4,0)</f>
        <v>德州</v>
      </c>
      <c r="G661" s="3">
        <f t="shared" si="43"/>
        <v>135</v>
      </c>
      <c r="H661" s="3">
        <f>IF(VLOOKUP(G660,city!$K$4:$M$352,3,0)&gt;H660,H660+1,1)</f>
        <v>1</v>
      </c>
      <c r="I661" s="17" t="s">
        <v>173</v>
      </c>
      <c r="J661" s="17">
        <f t="shared" si="41"/>
        <v>113501</v>
      </c>
      <c r="K661" s="17">
        <v>-1</v>
      </c>
    </row>
    <row r="662" spans="1:11">
      <c r="A662" s="17">
        <f t="shared" si="40"/>
        <v>113502</v>
      </c>
      <c r="B662" s="17" t="s">
        <v>12591</v>
      </c>
      <c r="C662" s="17" t="s">
        <v>13308</v>
      </c>
      <c r="D662" s="23">
        <v>23</v>
      </c>
      <c r="E662" s="23">
        <f t="shared" si="42"/>
        <v>25</v>
      </c>
      <c r="F662" s="2" t="str">
        <f>VLOOKUP(G662,city!$A$4:$D$352,4,0)</f>
        <v>德州</v>
      </c>
      <c r="G662" s="3">
        <f t="shared" si="43"/>
        <v>135</v>
      </c>
      <c r="H662" s="3">
        <f>IF(VLOOKUP(G661,city!$K$4:$M$352,3,0)&gt;H661,H661+1,1)</f>
        <v>2</v>
      </c>
      <c r="I662" s="17" t="s">
        <v>173</v>
      </c>
      <c r="J662" s="17">
        <f t="shared" si="41"/>
        <v>113502</v>
      </c>
      <c r="K662" s="17">
        <v>-1</v>
      </c>
    </row>
    <row r="663" spans="1:11">
      <c r="A663" s="17">
        <f t="shared" si="40"/>
        <v>113503</v>
      </c>
      <c r="B663" s="17" t="s">
        <v>12589</v>
      </c>
      <c r="C663" s="17" t="s">
        <v>13310</v>
      </c>
      <c r="D663" s="23">
        <v>15</v>
      </c>
      <c r="E663" s="23">
        <f t="shared" si="42"/>
        <v>17</v>
      </c>
      <c r="F663" s="2" t="str">
        <f>VLOOKUP(G663,city!$A$4:$D$352,4,0)</f>
        <v>德州</v>
      </c>
      <c r="G663" s="3">
        <f t="shared" si="43"/>
        <v>135</v>
      </c>
      <c r="H663" s="3">
        <f>IF(VLOOKUP(G662,city!$K$4:$M$352,3,0)&gt;H662,H662+1,1)</f>
        <v>3</v>
      </c>
      <c r="I663" s="17" t="s">
        <v>173</v>
      </c>
      <c r="J663" s="17">
        <f t="shared" si="41"/>
        <v>113503</v>
      </c>
      <c r="K663" s="17">
        <v>-1</v>
      </c>
    </row>
    <row r="664" spans="1:11">
      <c r="A664" s="17">
        <f t="shared" si="40"/>
        <v>113504</v>
      </c>
      <c r="B664" s="17" t="s">
        <v>13604</v>
      </c>
      <c r="C664" s="17" t="s">
        <v>13295</v>
      </c>
      <c r="D664" s="23">
        <v>45</v>
      </c>
      <c r="E664" s="23">
        <f t="shared" si="42"/>
        <v>50</v>
      </c>
      <c r="F664" s="2" t="str">
        <f>VLOOKUP(G664,city!$A$4:$D$352,4,0)</f>
        <v>德州</v>
      </c>
      <c r="G664" s="3">
        <f t="shared" si="43"/>
        <v>135</v>
      </c>
      <c r="H664" s="3">
        <f>IF(VLOOKUP(G663,city!$K$4:$M$352,3,0)&gt;H663,H663+1,1)</f>
        <v>4</v>
      </c>
      <c r="I664" s="17" t="s">
        <v>173</v>
      </c>
      <c r="J664" s="17">
        <f t="shared" si="41"/>
        <v>113504</v>
      </c>
      <c r="K664" s="17">
        <v>-1</v>
      </c>
    </row>
    <row r="665" spans="1:11">
      <c r="A665" s="17">
        <f t="shared" si="40"/>
        <v>113505</v>
      </c>
      <c r="B665" s="17" t="s">
        <v>12587</v>
      </c>
      <c r="C665" s="17" t="s">
        <v>13297</v>
      </c>
      <c r="D665" s="23">
        <v>11</v>
      </c>
      <c r="E665" s="23">
        <f t="shared" si="42"/>
        <v>12</v>
      </c>
      <c r="F665" s="2" t="str">
        <f>VLOOKUP(G665,city!$A$4:$D$352,4,0)</f>
        <v>德州</v>
      </c>
      <c r="G665" s="3">
        <f t="shared" si="43"/>
        <v>135</v>
      </c>
      <c r="H665" s="3">
        <f>IF(VLOOKUP(G664,city!$K$4:$M$352,3,0)&gt;H664,H664+1,1)</f>
        <v>5</v>
      </c>
      <c r="I665" s="17" t="s">
        <v>173</v>
      </c>
      <c r="J665" s="17">
        <f t="shared" si="41"/>
        <v>113505</v>
      </c>
      <c r="K665" s="17">
        <v>-1</v>
      </c>
    </row>
    <row r="666" spans="1:11">
      <c r="A666" s="17">
        <f t="shared" si="40"/>
        <v>113601</v>
      </c>
      <c r="B666" s="17" t="s">
        <v>12595</v>
      </c>
      <c r="C666" s="17" t="s">
        <v>13299</v>
      </c>
      <c r="D666" s="23">
        <v>4</v>
      </c>
      <c r="E666" s="23">
        <f t="shared" si="42"/>
        <v>4</v>
      </c>
      <c r="F666" s="2" t="str">
        <f>VLOOKUP(G666,city!$A$4:$D$352,4,0)</f>
        <v>聊城</v>
      </c>
      <c r="G666" s="3">
        <f t="shared" si="43"/>
        <v>136</v>
      </c>
      <c r="H666" s="3">
        <f>IF(VLOOKUP(G665,city!$K$4:$M$352,3,0)&gt;H665,H665+1,1)</f>
        <v>1</v>
      </c>
      <c r="I666" s="17" t="s">
        <v>174</v>
      </c>
      <c r="J666" s="17">
        <f t="shared" si="41"/>
        <v>113601</v>
      </c>
      <c r="K666" s="17">
        <v>-1</v>
      </c>
    </row>
    <row r="667" spans="1:11">
      <c r="A667" s="17">
        <f t="shared" si="40"/>
        <v>113602</v>
      </c>
      <c r="B667" s="17" t="s">
        <v>12593</v>
      </c>
      <c r="C667" s="17" t="s">
        <v>13301</v>
      </c>
      <c r="D667" s="23">
        <v>12</v>
      </c>
      <c r="E667" s="23">
        <f t="shared" si="42"/>
        <v>13</v>
      </c>
      <c r="F667" s="2" t="str">
        <f>VLOOKUP(G667,city!$A$4:$D$352,4,0)</f>
        <v>聊城</v>
      </c>
      <c r="G667" s="3">
        <f t="shared" si="43"/>
        <v>136</v>
      </c>
      <c r="H667" s="3">
        <f>IF(VLOOKUP(G666,city!$K$4:$M$352,3,0)&gt;H666,H666+1,1)</f>
        <v>2</v>
      </c>
      <c r="I667" s="17" t="s">
        <v>174</v>
      </c>
      <c r="J667" s="17">
        <f t="shared" si="41"/>
        <v>113602</v>
      </c>
      <c r="K667" s="17">
        <v>-1</v>
      </c>
    </row>
    <row r="668" spans="1:11">
      <c r="A668" s="17">
        <f t="shared" si="40"/>
        <v>113603</v>
      </c>
      <c r="B668" s="17" t="s">
        <v>12597</v>
      </c>
      <c r="C668" s="17" t="s">
        <v>13302</v>
      </c>
      <c r="D668" s="23">
        <v>68</v>
      </c>
      <c r="E668" s="23">
        <f t="shared" si="42"/>
        <v>75</v>
      </c>
      <c r="F668" s="2" t="str">
        <f>VLOOKUP(G668,city!$A$4:$D$352,4,0)</f>
        <v>聊城</v>
      </c>
      <c r="G668" s="3">
        <f t="shared" si="43"/>
        <v>136</v>
      </c>
      <c r="H668" s="3">
        <f>IF(VLOOKUP(G667,city!$K$4:$M$352,3,0)&gt;H667,H667+1,1)</f>
        <v>3</v>
      </c>
      <c r="I668" s="17" t="s">
        <v>174</v>
      </c>
      <c r="J668" s="17">
        <f t="shared" si="41"/>
        <v>113603</v>
      </c>
      <c r="K668" s="17">
        <v>-1</v>
      </c>
    </row>
    <row r="669" spans="1:11">
      <c r="A669" s="17">
        <f t="shared" si="40"/>
        <v>113604</v>
      </c>
      <c r="B669" s="17" t="s">
        <v>13605</v>
      </c>
      <c r="C669" s="17" t="s">
        <v>13304</v>
      </c>
      <c r="D669" s="23">
        <v>25</v>
      </c>
      <c r="E669" s="23">
        <f t="shared" si="42"/>
        <v>28</v>
      </c>
      <c r="F669" s="2" t="str">
        <f>VLOOKUP(G669,city!$A$4:$D$352,4,0)</f>
        <v>聊城</v>
      </c>
      <c r="G669" s="3">
        <f t="shared" si="43"/>
        <v>136</v>
      </c>
      <c r="H669" s="3">
        <f>IF(VLOOKUP(G668,city!$K$4:$M$352,3,0)&gt;H668,H668+1,1)</f>
        <v>4</v>
      </c>
      <c r="I669" s="17" t="s">
        <v>174</v>
      </c>
      <c r="J669" s="17">
        <f t="shared" si="41"/>
        <v>113604</v>
      </c>
      <c r="K669" s="17">
        <v>-1</v>
      </c>
    </row>
    <row r="670" spans="1:11">
      <c r="A670" s="17">
        <f t="shared" si="40"/>
        <v>113605</v>
      </c>
      <c r="B670" s="17" t="s">
        <v>13606</v>
      </c>
      <c r="C670" s="17" t="s">
        <v>13305</v>
      </c>
      <c r="D670" s="23">
        <v>58</v>
      </c>
      <c r="E670" s="23">
        <f t="shared" si="42"/>
        <v>64</v>
      </c>
      <c r="F670" s="2" t="str">
        <f>VLOOKUP(G670,city!$A$4:$D$352,4,0)</f>
        <v>聊城</v>
      </c>
      <c r="G670" s="3">
        <f t="shared" si="43"/>
        <v>136</v>
      </c>
      <c r="H670" s="3">
        <f>IF(VLOOKUP(G669,city!$K$4:$M$352,3,0)&gt;H669,H669+1,1)</f>
        <v>5</v>
      </c>
      <c r="I670" s="17" t="s">
        <v>174</v>
      </c>
      <c r="J670" s="17">
        <f t="shared" si="41"/>
        <v>113605</v>
      </c>
      <c r="K670" s="17">
        <v>-1</v>
      </c>
    </row>
    <row r="671" spans="1:11">
      <c r="A671" s="17">
        <f t="shared" si="40"/>
        <v>113701</v>
      </c>
      <c r="B671" s="17" t="s">
        <v>12599</v>
      </c>
      <c r="C671" s="17" t="s">
        <v>13307</v>
      </c>
      <c r="D671" s="23">
        <v>18</v>
      </c>
      <c r="E671" s="23">
        <f t="shared" si="42"/>
        <v>20</v>
      </c>
      <c r="F671" s="2" t="str">
        <f>VLOOKUP(G671,city!$A$4:$D$352,4,0)</f>
        <v>临沂</v>
      </c>
      <c r="G671" s="3">
        <f t="shared" si="43"/>
        <v>137</v>
      </c>
      <c r="H671" s="3">
        <f>IF(VLOOKUP(G670,city!$K$4:$M$352,3,0)&gt;H670,H670+1,1)</f>
        <v>1</v>
      </c>
      <c r="I671" s="17" t="s">
        <v>175</v>
      </c>
      <c r="J671" s="17">
        <f t="shared" si="41"/>
        <v>113701</v>
      </c>
      <c r="K671" s="17">
        <v>-1</v>
      </c>
    </row>
    <row r="672" spans="1:11">
      <c r="A672" s="17">
        <f t="shared" si="40"/>
        <v>113702</v>
      </c>
      <c r="B672" s="17" t="s">
        <v>12601</v>
      </c>
      <c r="C672" s="17" t="s">
        <v>13308</v>
      </c>
      <c r="D672" s="23">
        <v>57</v>
      </c>
      <c r="E672" s="23">
        <f t="shared" si="42"/>
        <v>63</v>
      </c>
      <c r="F672" s="2" t="str">
        <f>VLOOKUP(G672,city!$A$4:$D$352,4,0)</f>
        <v>临沂</v>
      </c>
      <c r="G672" s="3">
        <f t="shared" si="43"/>
        <v>137</v>
      </c>
      <c r="H672" s="3">
        <f>IF(VLOOKUP(G671,city!$K$4:$M$352,3,0)&gt;H671,H671+1,1)</f>
        <v>2</v>
      </c>
      <c r="I672" s="17" t="s">
        <v>175</v>
      </c>
      <c r="J672" s="17">
        <f t="shared" si="41"/>
        <v>113702</v>
      </c>
      <c r="K672" s="17">
        <v>-1</v>
      </c>
    </row>
    <row r="673" spans="1:11">
      <c r="A673" s="17">
        <f t="shared" si="40"/>
        <v>113703</v>
      </c>
      <c r="B673" s="17" t="s">
        <v>12603</v>
      </c>
      <c r="C673" s="17" t="s">
        <v>13310</v>
      </c>
      <c r="D673" s="23">
        <v>46</v>
      </c>
      <c r="E673" s="23">
        <f t="shared" si="42"/>
        <v>51</v>
      </c>
      <c r="F673" s="2" t="str">
        <f>VLOOKUP(G673,city!$A$4:$D$352,4,0)</f>
        <v>临沂</v>
      </c>
      <c r="G673" s="3">
        <f t="shared" si="43"/>
        <v>137</v>
      </c>
      <c r="H673" s="3">
        <f>IF(VLOOKUP(G672,city!$K$4:$M$352,3,0)&gt;H672,H672+1,1)</f>
        <v>3</v>
      </c>
      <c r="I673" s="17" t="s">
        <v>175</v>
      </c>
      <c r="J673" s="17">
        <f t="shared" si="41"/>
        <v>113703</v>
      </c>
      <c r="K673" s="17">
        <v>-1</v>
      </c>
    </row>
    <row r="674" spans="1:11">
      <c r="A674" s="17">
        <f t="shared" si="40"/>
        <v>113704</v>
      </c>
      <c r="B674" s="17" t="s">
        <v>12605</v>
      </c>
      <c r="C674" s="17" t="s">
        <v>13295</v>
      </c>
      <c r="D674" s="23">
        <v>21</v>
      </c>
      <c r="E674" s="23">
        <f t="shared" si="42"/>
        <v>23</v>
      </c>
      <c r="F674" s="2" t="str">
        <f>VLOOKUP(G674,city!$A$4:$D$352,4,0)</f>
        <v>临沂</v>
      </c>
      <c r="G674" s="3">
        <f t="shared" si="43"/>
        <v>137</v>
      </c>
      <c r="H674" s="3">
        <f>IF(VLOOKUP(G673,city!$K$4:$M$352,3,0)&gt;H673,H673+1,1)</f>
        <v>4</v>
      </c>
      <c r="I674" s="17" t="s">
        <v>175</v>
      </c>
      <c r="J674" s="17">
        <f t="shared" si="41"/>
        <v>113704</v>
      </c>
      <c r="K674" s="17">
        <v>-1</v>
      </c>
    </row>
    <row r="675" spans="1:11">
      <c r="A675" s="17">
        <f t="shared" si="40"/>
        <v>113705</v>
      </c>
      <c r="B675" s="17" t="s">
        <v>13607</v>
      </c>
      <c r="C675" s="17" t="s">
        <v>13297</v>
      </c>
      <c r="D675" s="23">
        <v>15</v>
      </c>
      <c r="E675" s="23">
        <f t="shared" si="42"/>
        <v>17</v>
      </c>
      <c r="F675" s="2" t="str">
        <f>VLOOKUP(G675,city!$A$4:$D$352,4,0)</f>
        <v>临沂</v>
      </c>
      <c r="G675" s="3">
        <f t="shared" si="43"/>
        <v>137</v>
      </c>
      <c r="H675" s="3">
        <f>IF(VLOOKUP(G674,city!$K$4:$M$352,3,0)&gt;H674,H674+1,1)</f>
        <v>5</v>
      </c>
      <c r="I675" s="17" t="s">
        <v>175</v>
      </c>
      <c r="J675" s="17">
        <f t="shared" si="41"/>
        <v>113705</v>
      </c>
      <c r="K675" s="17">
        <v>-1</v>
      </c>
    </row>
    <row r="676" spans="1:11">
      <c r="A676" s="17">
        <f t="shared" si="40"/>
        <v>113801</v>
      </c>
      <c r="B676" s="17" t="s">
        <v>12607</v>
      </c>
      <c r="C676" s="17" t="s">
        <v>13299</v>
      </c>
      <c r="D676" s="23">
        <v>108</v>
      </c>
      <c r="E676" s="23">
        <f t="shared" si="42"/>
        <v>119</v>
      </c>
      <c r="F676" s="2" t="str">
        <f>VLOOKUP(G676,city!$A$4:$D$352,4,0)</f>
        <v>菏泽</v>
      </c>
      <c r="G676" s="3">
        <f t="shared" si="43"/>
        <v>138</v>
      </c>
      <c r="H676" s="3">
        <f>IF(VLOOKUP(G675,city!$K$4:$M$352,3,0)&gt;H675,H675+1,1)</f>
        <v>1</v>
      </c>
      <c r="I676" s="17" t="s">
        <v>176</v>
      </c>
      <c r="J676" s="17">
        <f t="shared" si="41"/>
        <v>113801</v>
      </c>
      <c r="K676" s="17">
        <v>-1</v>
      </c>
    </row>
    <row r="677" spans="1:11">
      <c r="A677" s="17">
        <f t="shared" si="40"/>
        <v>113802</v>
      </c>
      <c r="B677" s="17" t="s">
        <v>12609</v>
      </c>
      <c r="C677" s="17" t="s">
        <v>13301</v>
      </c>
      <c r="D677" s="23">
        <v>15</v>
      </c>
      <c r="E677" s="23">
        <f t="shared" si="42"/>
        <v>17</v>
      </c>
      <c r="F677" s="2" t="str">
        <f>VLOOKUP(G677,city!$A$4:$D$352,4,0)</f>
        <v>菏泽</v>
      </c>
      <c r="G677" s="3">
        <f t="shared" si="43"/>
        <v>138</v>
      </c>
      <c r="H677" s="3">
        <f>IF(VLOOKUP(G676,city!$K$4:$M$352,3,0)&gt;H676,H676+1,1)</f>
        <v>2</v>
      </c>
      <c r="I677" s="17" t="s">
        <v>176</v>
      </c>
      <c r="J677" s="17">
        <f t="shared" si="41"/>
        <v>113802</v>
      </c>
      <c r="K677" s="17">
        <v>-1</v>
      </c>
    </row>
    <row r="678" spans="1:11">
      <c r="A678" s="17">
        <f t="shared" si="40"/>
        <v>113803</v>
      </c>
      <c r="B678" s="17" t="s">
        <v>12611</v>
      </c>
      <c r="C678" s="17" t="s">
        <v>13302</v>
      </c>
      <c r="D678" s="23">
        <v>19</v>
      </c>
      <c r="E678" s="23">
        <f t="shared" si="42"/>
        <v>21</v>
      </c>
      <c r="F678" s="2" t="str">
        <f>VLOOKUP(G678,city!$A$4:$D$352,4,0)</f>
        <v>菏泽</v>
      </c>
      <c r="G678" s="3">
        <f t="shared" si="43"/>
        <v>138</v>
      </c>
      <c r="H678" s="3">
        <f>IF(VLOOKUP(G677,city!$K$4:$M$352,3,0)&gt;H677,H677+1,1)</f>
        <v>3</v>
      </c>
      <c r="I678" s="17" t="s">
        <v>176</v>
      </c>
      <c r="J678" s="17">
        <f t="shared" si="41"/>
        <v>113803</v>
      </c>
      <c r="K678" s="17">
        <v>-1</v>
      </c>
    </row>
    <row r="679" spans="1:11">
      <c r="A679" s="17">
        <f t="shared" si="40"/>
        <v>113804</v>
      </c>
      <c r="B679" s="17" t="s">
        <v>12613</v>
      </c>
      <c r="C679" s="17" t="s">
        <v>13304</v>
      </c>
      <c r="D679" s="23">
        <v>11</v>
      </c>
      <c r="E679" s="23">
        <f t="shared" si="42"/>
        <v>12</v>
      </c>
      <c r="F679" s="2" t="str">
        <f>VLOOKUP(G679,city!$A$4:$D$352,4,0)</f>
        <v>菏泽</v>
      </c>
      <c r="G679" s="3">
        <f t="shared" si="43"/>
        <v>138</v>
      </c>
      <c r="H679" s="3">
        <f>IF(VLOOKUP(G678,city!$K$4:$M$352,3,0)&gt;H678,H678+1,1)</f>
        <v>4</v>
      </c>
      <c r="I679" s="17" t="s">
        <v>176</v>
      </c>
      <c r="J679" s="17">
        <f t="shared" si="41"/>
        <v>113804</v>
      </c>
      <c r="K679" s="17">
        <v>-1</v>
      </c>
    </row>
    <row r="680" spans="1:11">
      <c r="A680" s="17">
        <f t="shared" si="40"/>
        <v>113805</v>
      </c>
      <c r="B680" s="17" t="s">
        <v>13608</v>
      </c>
      <c r="C680" s="17" t="s">
        <v>13305</v>
      </c>
      <c r="D680" s="23">
        <v>25</v>
      </c>
      <c r="E680" s="23">
        <f t="shared" si="42"/>
        <v>28</v>
      </c>
      <c r="F680" s="2" t="str">
        <f>VLOOKUP(G680,city!$A$4:$D$352,4,0)</f>
        <v>菏泽</v>
      </c>
      <c r="G680" s="3">
        <f t="shared" si="43"/>
        <v>138</v>
      </c>
      <c r="H680" s="3">
        <f>IF(VLOOKUP(G679,city!$K$4:$M$352,3,0)&gt;H679,H679+1,1)</f>
        <v>5</v>
      </c>
      <c r="I680" s="17" t="s">
        <v>176</v>
      </c>
      <c r="J680" s="17">
        <f t="shared" si="41"/>
        <v>113805</v>
      </c>
      <c r="K680" s="17">
        <v>-1</v>
      </c>
    </row>
    <row r="681" spans="1:11">
      <c r="A681" s="17">
        <f t="shared" si="40"/>
        <v>113901</v>
      </c>
      <c r="B681" s="17" t="s">
        <v>12615</v>
      </c>
      <c r="C681" s="17" t="s">
        <v>13307</v>
      </c>
      <c r="D681" s="23">
        <v>37</v>
      </c>
      <c r="E681" s="23">
        <f t="shared" si="42"/>
        <v>41</v>
      </c>
      <c r="F681" s="2" t="str">
        <f>VLOOKUP(G681,city!$A$4:$D$352,4,0)</f>
        <v>莱芜</v>
      </c>
      <c r="G681" s="3">
        <f t="shared" si="43"/>
        <v>139</v>
      </c>
      <c r="H681" s="3">
        <f>IF(VLOOKUP(G680,city!$K$4:$M$352,3,0)&gt;H680,H680+1,1)</f>
        <v>1</v>
      </c>
      <c r="I681" s="17" t="s">
        <v>177</v>
      </c>
      <c r="J681" s="17">
        <f t="shared" si="41"/>
        <v>113901</v>
      </c>
      <c r="K681" s="17">
        <v>-1</v>
      </c>
    </row>
    <row r="682" spans="1:11">
      <c r="A682" s="17">
        <f t="shared" si="40"/>
        <v>113902</v>
      </c>
      <c r="B682" s="17" t="s">
        <v>12617</v>
      </c>
      <c r="C682" s="17" t="s">
        <v>13308</v>
      </c>
      <c r="D682" s="23">
        <v>4</v>
      </c>
      <c r="E682" s="23">
        <f t="shared" si="42"/>
        <v>4</v>
      </c>
      <c r="F682" s="2" t="str">
        <f>VLOOKUP(G682,city!$A$4:$D$352,4,0)</f>
        <v>莱芜</v>
      </c>
      <c r="G682" s="3">
        <f t="shared" si="43"/>
        <v>139</v>
      </c>
      <c r="H682" s="3">
        <f>IF(VLOOKUP(G681,city!$K$4:$M$352,3,0)&gt;H681,H681+1,1)</f>
        <v>2</v>
      </c>
      <c r="I682" s="17" t="s">
        <v>177</v>
      </c>
      <c r="J682" s="17">
        <f t="shared" si="41"/>
        <v>113902</v>
      </c>
      <c r="K682" s="17">
        <v>-1</v>
      </c>
    </row>
    <row r="683" spans="1:11">
      <c r="A683" s="17">
        <f t="shared" si="40"/>
        <v>113903</v>
      </c>
      <c r="B683" s="17" t="s">
        <v>13609</v>
      </c>
      <c r="C683" s="17" t="s">
        <v>13310</v>
      </c>
      <c r="D683" s="23">
        <v>10</v>
      </c>
      <c r="E683" s="23">
        <f t="shared" si="42"/>
        <v>11</v>
      </c>
      <c r="F683" s="2" t="str">
        <f>VLOOKUP(G683,city!$A$4:$D$352,4,0)</f>
        <v>莱芜</v>
      </c>
      <c r="G683" s="3">
        <f t="shared" si="43"/>
        <v>139</v>
      </c>
      <c r="H683" s="3">
        <f>IF(VLOOKUP(G682,city!$K$4:$M$352,3,0)&gt;H682,H682+1,1)</f>
        <v>3</v>
      </c>
      <c r="I683" s="17" t="s">
        <v>177</v>
      </c>
      <c r="J683" s="17">
        <f t="shared" si="41"/>
        <v>113903</v>
      </c>
      <c r="K683" s="17">
        <v>-1</v>
      </c>
    </row>
    <row r="684" spans="1:11">
      <c r="A684" s="17">
        <f t="shared" si="40"/>
        <v>113904</v>
      </c>
      <c r="B684" s="17" t="s">
        <v>12619</v>
      </c>
      <c r="C684" s="17" t="s">
        <v>13295</v>
      </c>
      <c r="D684" s="23">
        <v>25</v>
      </c>
      <c r="E684" s="23">
        <f t="shared" si="42"/>
        <v>28</v>
      </c>
      <c r="F684" s="2" t="str">
        <f>VLOOKUP(G684,city!$A$4:$D$352,4,0)</f>
        <v>莱芜</v>
      </c>
      <c r="G684" s="3">
        <f t="shared" si="43"/>
        <v>139</v>
      </c>
      <c r="H684" s="3">
        <f>IF(VLOOKUP(G683,city!$K$4:$M$352,3,0)&gt;H683,H683+1,1)</f>
        <v>4</v>
      </c>
      <c r="I684" s="17" t="s">
        <v>177</v>
      </c>
      <c r="J684" s="17">
        <f t="shared" si="41"/>
        <v>113904</v>
      </c>
      <c r="K684" s="17">
        <v>-1</v>
      </c>
    </row>
    <row r="685" spans="1:11">
      <c r="A685" s="17">
        <f t="shared" si="40"/>
        <v>113905</v>
      </c>
      <c r="B685" s="17" t="s">
        <v>12621</v>
      </c>
      <c r="C685" s="17" t="s">
        <v>13297</v>
      </c>
      <c r="D685" s="23">
        <v>15</v>
      </c>
      <c r="E685" s="23">
        <f t="shared" si="42"/>
        <v>17</v>
      </c>
      <c r="F685" s="2" t="str">
        <f>VLOOKUP(G685,city!$A$4:$D$352,4,0)</f>
        <v>莱芜</v>
      </c>
      <c r="G685" s="3">
        <f t="shared" si="43"/>
        <v>139</v>
      </c>
      <c r="H685" s="3">
        <f>IF(VLOOKUP(G684,city!$K$4:$M$352,3,0)&gt;H684,H684+1,1)</f>
        <v>5</v>
      </c>
      <c r="I685" s="17" t="s">
        <v>177</v>
      </c>
      <c r="J685" s="17">
        <f t="shared" si="41"/>
        <v>113905</v>
      </c>
      <c r="K685" s="17">
        <v>-1</v>
      </c>
    </row>
    <row r="686" spans="1:11">
      <c r="A686" s="17">
        <f t="shared" si="40"/>
        <v>114001</v>
      </c>
      <c r="B686" s="17" t="s">
        <v>13610</v>
      </c>
      <c r="C686" s="17" t="s">
        <v>13299</v>
      </c>
      <c r="D686" s="23">
        <v>45</v>
      </c>
      <c r="E686" s="23">
        <f t="shared" si="42"/>
        <v>50</v>
      </c>
      <c r="F686" s="2" t="str">
        <f>VLOOKUP(G686,city!$A$4:$D$352,4,0)</f>
        <v>郑州</v>
      </c>
      <c r="G686" s="3">
        <f t="shared" si="43"/>
        <v>140</v>
      </c>
      <c r="H686" s="3">
        <f>IF(VLOOKUP(G685,city!$K$4:$M$352,3,0)&gt;H685,H685+1,1)</f>
        <v>1</v>
      </c>
      <c r="I686" s="17" t="s">
        <v>179</v>
      </c>
      <c r="J686" s="17">
        <f t="shared" si="41"/>
        <v>114001</v>
      </c>
      <c r="K686" s="17">
        <v>-1</v>
      </c>
    </row>
    <row r="687" spans="1:11">
      <c r="A687" s="17">
        <f t="shared" si="40"/>
        <v>114002</v>
      </c>
      <c r="B687" s="17" t="s">
        <v>11957</v>
      </c>
      <c r="C687" s="17" t="s">
        <v>13301</v>
      </c>
      <c r="D687" s="23">
        <v>10</v>
      </c>
      <c r="E687" s="23">
        <f t="shared" si="42"/>
        <v>11</v>
      </c>
      <c r="F687" s="2" t="str">
        <f>VLOOKUP(G687,city!$A$4:$D$352,4,0)</f>
        <v>郑州</v>
      </c>
      <c r="G687" s="3">
        <f t="shared" si="43"/>
        <v>140</v>
      </c>
      <c r="H687" s="3">
        <f>IF(VLOOKUP(G686,city!$K$4:$M$352,3,0)&gt;H686,H686+1,1)</f>
        <v>2</v>
      </c>
      <c r="I687" s="17" t="s">
        <v>179</v>
      </c>
      <c r="J687" s="17">
        <f t="shared" si="41"/>
        <v>114002</v>
      </c>
      <c r="K687" s="17">
        <v>-1</v>
      </c>
    </row>
    <row r="688" spans="1:11">
      <c r="A688" s="17">
        <f t="shared" si="40"/>
        <v>114003</v>
      </c>
      <c r="B688" s="17" t="s">
        <v>13611</v>
      </c>
      <c r="C688" s="17" t="s">
        <v>13302</v>
      </c>
      <c r="D688" s="23">
        <v>24</v>
      </c>
      <c r="E688" s="23">
        <f t="shared" si="42"/>
        <v>26</v>
      </c>
      <c r="F688" s="2" t="str">
        <f>VLOOKUP(G688,city!$A$4:$D$352,4,0)</f>
        <v>郑州</v>
      </c>
      <c r="G688" s="3">
        <f t="shared" si="43"/>
        <v>140</v>
      </c>
      <c r="H688" s="3">
        <f>IF(VLOOKUP(G687,city!$K$4:$M$352,3,0)&gt;H687,H687+1,1)</f>
        <v>3</v>
      </c>
      <c r="I688" s="17" t="s">
        <v>179</v>
      </c>
      <c r="J688" s="17">
        <f t="shared" si="41"/>
        <v>114003</v>
      </c>
      <c r="K688" s="17">
        <v>-1</v>
      </c>
    </row>
    <row r="689" spans="1:11">
      <c r="A689" s="17">
        <f t="shared" si="40"/>
        <v>114004</v>
      </c>
      <c r="B689" s="17" t="s">
        <v>13612</v>
      </c>
      <c r="C689" s="17" t="s">
        <v>13304</v>
      </c>
      <c r="D689" s="23">
        <v>65</v>
      </c>
      <c r="E689" s="23">
        <f t="shared" si="42"/>
        <v>72</v>
      </c>
      <c r="F689" s="2" t="str">
        <f>VLOOKUP(G689,city!$A$4:$D$352,4,0)</f>
        <v>郑州</v>
      </c>
      <c r="G689" s="3">
        <f t="shared" si="43"/>
        <v>140</v>
      </c>
      <c r="H689" s="3">
        <f>IF(VLOOKUP(G688,city!$K$4:$M$352,3,0)&gt;H688,H688+1,1)</f>
        <v>4</v>
      </c>
      <c r="I689" s="17" t="s">
        <v>179</v>
      </c>
      <c r="J689" s="17">
        <f t="shared" si="41"/>
        <v>114004</v>
      </c>
      <c r="K689" s="17">
        <v>-1</v>
      </c>
    </row>
    <row r="690" spans="1:11">
      <c r="A690" s="17">
        <f t="shared" si="40"/>
        <v>114005</v>
      </c>
      <c r="B690" s="17" t="s">
        <v>13613</v>
      </c>
      <c r="C690" s="17" t="s">
        <v>13305</v>
      </c>
      <c r="D690" s="23">
        <v>19</v>
      </c>
      <c r="E690" s="23">
        <f t="shared" si="42"/>
        <v>21</v>
      </c>
      <c r="F690" s="2" t="str">
        <f>VLOOKUP(G690,city!$A$4:$D$352,4,0)</f>
        <v>郑州</v>
      </c>
      <c r="G690" s="3">
        <f t="shared" si="43"/>
        <v>140</v>
      </c>
      <c r="H690" s="3">
        <f>IF(VLOOKUP(G689,city!$K$4:$M$352,3,0)&gt;H689,H689+1,1)</f>
        <v>5</v>
      </c>
      <c r="I690" s="17" t="s">
        <v>179</v>
      </c>
      <c r="J690" s="17">
        <f t="shared" si="41"/>
        <v>114005</v>
      </c>
      <c r="K690" s="17">
        <v>-1</v>
      </c>
    </row>
    <row r="691" spans="1:11">
      <c r="A691" s="17">
        <f t="shared" si="40"/>
        <v>114101</v>
      </c>
      <c r="B691" s="17" t="s">
        <v>13614</v>
      </c>
      <c r="C691" s="17" t="s">
        <v>13307</v>
      </c>
      <c r="D691" s="23">
        <v>17</v>
      </c>
      <c r="E691" s="23">
        <f t="shared" si="42"/>
        <v>19</v>
      </c>
      <c r="F691" s="2" t="str">
        <f>VLOOKUP(G691,city!$A$4:$D$352,4,0)</f>
        <v>开封</v>
      </c>
      <c r="G691" s="3">
        <f t="shared" si="43"/>
        <v>141</v>
      </c>
      <c r="H691" s="3">
        <f>IF(VLOOKUP(G690,city!$K$4:$M$352,3,0)&gt;H690,H690+1,1)</f>
        <v>1</v>
      </c>
      <c r="I691" s="17" t="s">
        <v>180</v>
      </c>
      <c r="J691" s="17">
        <f t="shared" si="41"/>
        <v>114101</v>
      </c>
      <c r="K691" s="17">
        <v>-1</v>
      </c>
    </row>
    <row r="692" spans="1:11">
      <c r="A692" s="17">
        <f t="shared" si="40"/>
        <v>114102</v>
      </c>
      <c r="B692" s="17" t="s">
        <v>13615</v>
      </c>
      <c r="C692" s="17" t="s">
        <v>13308</v>
      </c>
      <c r="D692" s="23">
        <v>15</v>
      </c>
      <c r="E692" s="23">
        <f t="shared" si="42"/>
        <v>17</v>
      </c>
      <c r="F692" s="2" t="str">
        <f>VLOOKUP(G692,city!$A$4:$D$352,4,0)</f>
        <v>开封</v>
      </c>
      <c r="G692" s="3">
        <f t="shared" si="43"/>
        <v>141</v>
      </c>
      <c r="H692" s="3">
        <f>IF(VLOOKUP(G691,city!$K$4:$M$352,3,0)&gt;H691,H691+1,1)</f>
        <v>2</v>
      </c>
      <c r="I692" s="17" t="s">
        <v>180</v>
      </c>
      <c r="J692" s="17">
        <f t="shared" si="41"/>
        <v>114102</v>
      </c>
      <c r="K692" s="17">
        <v>-1</v>
      </c>
    </row>
    <row r="693" spans="1:11">
      <c r="A693" s="17">
        <f t="shared" si="40"/>
        <v>114103</v>
      </c>
      <c r="B693" s="17" t="s">
        <v>11967</v>
      </c>
      <c r="C693" s="17" t="s">
        <v>13310</v>
      </c>
      <c r="D693" s="23">
        <v>35</v>
      </c>
      <c r="E693" s="23">
        <f t="shared" si="42"/>
        <v>39</v>
      </c>
      <c r="F693" s="2" t="str">
        <f>VLOOKUP(G693,city!$A$4:$D$352,4,0)</f>
        <v>开封</v>
      </c>
      <c r="G693" s="3">
        <f t="shared" si="43"/>
        <v>141</v>
      </c>
      <c r="H693" s="3">
        <f>IF(VLOOKUP(G692,city!$K$4:$M$352,3,0)&gt;H692,H692+1,1)</f>
        <v>3</v>
      </c>
      <c r="I693" s="17" t="s">
        <v>180</v>
      </c>
      <c r="J693" s="17">
        <f t="shared" si="41"/>
        <v>114103</v>
      </c>
      <c r="K693" s="17">
        <v>-1</v>
      </c>
    </row>
    <row r="694" spans="1:11">
      <c r="A694" s="17">
        <f t="shared" si="40"/>
        <v>114104</v>
      </c>
      <c r="B694" s="17" t="s">
        <v>13616</v>
      </c>
      <c r="C694" s="17" t="s">
        <v>13295</v>
      </c>
      <c r="D694" s="23">
        <v>48</v>
      </c>
      <c r="E694" s="23">
        <f t="shared" si="42"/>
        <v>53</v>
      </c>
      <c r="F694" s="2" t="str">
        <f>VLOOKUP(G694,city!$A$4:$D$352,4,0)</f>
        <v>开封</v>
      </c>
      <c r="G694" s="3">
        <f t="shared" si="43"/>
        <v>141</v>
      </c>
      <c r="H694" s="3">
        <f>IF(VLOOKUP(G693,city!$K$4:$M$352,3,0)&gt;H693,H693+1,1)</f>
        <v>4</v>
      </c>
      <c r="I694" s="17" t="s">
        <v>180</v>
      </c>
      <c r="J694" s="17">
        <f t="shared" si="41"/>
        <v>114104</v>
      </c>
      <c r="K694" s="17">
        <v>-1</v>
      </c>
    </row>
    <row r="695" spans="1:11">
      <c r="A695" s="17">
        <f t="shared" si="40"/>
        <v>114105</v>
      </c>
      <c r="B695" s="17" t="s">
        <v>13617</v>
      </c>
      <c r="C695" s="17" t="s">
        <v>13297</v>
      </c>
      <c r="D695" s="23">
        <v>13</v>
      </c>
      <c r="E695" s="23">
        <f t="shared" si="42"/>
        <v>14</v>
      </c>
      <c r="F695" s="2" t="str">
        <f>VLOOKUP(G695,city!$A$4:$D$352,4,0)</f>
        <v>开封</v>
      </c>
      <c r="G695" s="3">
        <f t="shared" si="43"/>
        <v>141</v>
      </c>
      <c r="H695" s="3">
        <f>IF(VLOOKUP(G694,city!$K$4:$M$352,3,0)&gt;H694,H694+1,1)</f>
        <v>5</v>
      </c>
      <c r="I695" s="17" t="s">
        <v>180</v>
      </c>
      <c r="J695" s="17">
        <f t="shared" si="41"/>
        <v>114105</v>
      </c>
      <c r="K695" s="17">
        <v>-1</v>
      </c>
    </row>
    <row r="696" spans="1:11">
      <c r="A696" s="17">
        <f t="shared" si="40"/>
        <v>114201</v>
      </c>
      <c r="B696" s="17" t="s">
        <v>11962</v>
      </c>
      <c r="C696" s="17" t="s">
        <v>13299</v>
      </c>
      <c r="D696" s="23">
        <v>99</v>
      </c>
      <c r="E696" s="23">
        <f t="shared" si="42"/>
        <v>109</v>
      </c>
      <c r="F696" s="2" t="str">
        <f>VLOOKUP(G696,city!$A$4:$D$352,4,0)</f>
        <v>洛阳</v>
      </c>
      <c r="G696" s="3">
        <f t="shared" si="43"/>
        <v>142</v>
      </c>
      <c r="H696" s="3">
        <f>IF(VLOOKUP(G695,city!$K$4:$M$352,3,0)&gt;H695,H695+1,1)</f>
        <v>1</v>
      </c>
      <c r="I696" s="17" t="s">
        <v>181</v>
      </c>
      <c r="J696" s="17">
        <f t="shared" si="41"/>
        <v>114201</v>
      </c>
      <c r="K696" s="17">
        <v>-1</v>
      </c>
    </row>
    <row r="697" spans="1:11">
      <c r="A697" s="17">
        <f t="shared" si="40"/>
        <v>114202</v>
      </c>
      <c r="B697" s="17" t="s">
        <v>13618</v>
      </c>
      <c r="C697" s="17" t="s">
        <v>13301</v>
      </c>
      <c r="D697" s="23">
        <v>28</v>
      </c>
      <c r="E697" s="23">
        <f t="shared" si="42"/>
        <v>31</v>
      </c>
      <c r="F697" s="2" t="str">
        <f>VLOOKUP(G697,city!$A$4:$D$352,4,0)</f>
        <v>洛阳</v>
      </c>
      <c r="G697" s="3">
        <f t="shared" si="43"/>
        <v>142</v>
      </c>
      <c r="H697" s="3">
        <f>IF(VLOOKUP(G696,city!$K$4:$M$352,3,0)&gt;H696,H696+1,1)</f>
        <v>2</v>
      </c>
      <c r="I697" s="17" t="s">
        <v>181</v>
      </c>
      <c r="J697" s="17">
        <f t="shared" si="41"/>
        <v>114202</v>
      </c>
      <c r="K697" s="17">
        <v>-1</v>
      </c>
    </row>
    <row r="698" spans="1:11">
      <c r="A698" s="17">
        <f t="shared" si="40"/>
        <v>114203</v>
      </c>
      <c r="B698" s="17" t="s">
        <v>13619</v>
      </c>
      <c r="C698" s="17" t="s">
        <v>13302</v>
      </c>
      <c r="D698" s="23">
        <v>9</v>
      </c>
      <c r="E698" s="23">
        <f t="shared" si="42"/>
        <v>10</v>
      </c>
      <c r="F698" s="2" t="str">
        <f>VLOOKUP(G698,city!$A$4:$D$352,4,0)</f>
        <v>洛阳</v>
      </c>
      <c r="G698" s="3">
        <f t="shared" si="43"/>
        <v>142</v>
      </c>
      <c r="H698" s="3">
        <f>IF(VLOOKUP(G697,city!$K$4:$M$352,3,0)&gt;H697,H697+1,1)</f>
        <v>3</v>
      </c>
      <c r="I698" s="17" t="s">
        <v>181</v>
      </c>
      <c r="J698" s="17">
        <f t="shared" si="41"/>
        <v>114203</v>
      </c>
      <c r="K698" s="17">
        <v>-1</v>
      </c>
    </row>
    <row r="699" spans="1:11">
      <c r="A699" s="17">
        <f t="shared" si="40"/>
        <v>114204</v>
      </c>
      <c r="B699" s="17" t="s">
        <v>13620</v>
      </c>
      <c r="C699" s="17" t="s">
        <v>13304</v>
      </c>
      <c r="D699" s="23">
        <v>9</v>
      </c>
      <c r="E699" s="23">
        <f t="shared" si="42"/>
        <v>10</v>
      </c>
      <c r="F699" s="2" t="str">
        <f>VLOOKUP(G699,city!$A$4:$D$352,4,0)</f>
        <v>洛阳</v>
      </c>
      <c r="G699" s="3">
        <f t="shared" si="43"/>
        <v>142</v>
      </c>
      <c r="H699" s="3">
        <f>IF(VLOOKUP(G698,city!$K$4:$M$352,3,0)&gt;H698,H698+1,1)</f>
        <v>4</v>
      </c>
      <c r="I699" s="17" t="s">
        <v>181</v>
      </c>
      <c r="J699" s="17">
        <f t="shared" si="41"/>
        <v>114204</v>
      </c>
      <c r="K699" s="17">
        <v>-1</v>
      </c>
    </row>
    <row r="700" spans="1:11">
      <c r="A700" s="17">
        <f t="shared" si="40"/>
        <v>114205</v>
      </c>
      <c r="B700" s="17" t="s">
        <v>13621</v>
      </c>
      <c r="C700" s="17" t="s">
        <v>13305</v>
      </c>
      <c r="D700" s="23">
        <v>20</v>
      </c>
      <c r="E700" s="23">
        <f t="shared" si="42"/>
        <v>22</v>
      </c>
      <c r="F700" s="2" t="str">
        <f>VLOOKUP(G700,city!$A$4:$D$352,4,0)</f>
        <v>洛阳</v>
      </c>
      <c r="G700" s="3">
        <f t="shared" si="43"/>
        <v>142</v>
      </c>
      <c r="H700" s="3">
        <f>IF(VLOOKUP(G699,city!$K$4:$M$352,3,0)&gt;H699,H699+1,1)</f>
        <v>5</v>
      </c>
      <c r="I700" s="17" t="s">
        <v>181</v>
      </c>
      <c r="J700" s="17">
        <f t="shared" si="41"/>
        <v>114205</v>
      </c>
      <c r="K700" s="17">
        <v>-1</v>
      </c>
    </row>
    <row r="701" spans="1:11">
      <c r="A701" s="17">
        <f t="shared" si="40"/>
        <v>114301</v>
      </c>
      <c r="B701" s="17" t="s">
        <v>13622</v>
      </c>
      <c r="C701" s="17" t="s">
        <v>13307</v>
      </c>
      <c r="D701" s="23">
        <v>98</v>
      </c>
      <c r="E701" s="23">
        <f t="shared" si="42"/>
        <v>108</v>
      </c>
      <c r="F701" s="2" t="str">
        <f>VLOOKUP(G701,city!$A$4:$D$352,4,0)</f>
        <v>平顶山</v>
      </c>
      <c r="G701" s="3">
        <f t="shared" si="43"/>
        <v>143</v>
      </c>
      <c r="H701" s="3">
        <f>IF(VLOOKUP(G700,city!$K$4:$M$352,3,0)&gt;H700,H700+1,1)</f>
        <v>1</v>
      </c>
      <c r="I701" s="17" t="s">
        <v>182</v>
      </c>
      <c r="J701" s="17">
        <f t="shared" si="41"/>
        <v>114301</v>
      </c>
      <c r="K701" s="17">
        <v>-1</v>
      </c>
    </row>
    <row r="702" spans="1:11">
      <c r="A702" s="17">
        <f t="shared" si="40"/>
        <v>114302</v>
      </c>
      <c r="B702" s="17" t="s">
        <v>13623</v>
      </c>
      <c r="C702" s="17" t="s">
        <v>13308</v>
      </c>
      <c r="D702" s="23">
        <v>16</v>
      </c>
      <c r="E702" s="23">
        <f t="shared" si="42"/>
        <v>18</v>
      </c>
      <c r="F702" s="2" t="str">
        <f>VLOOKUP(G702,city!$A$4:$D$352,4,0)</f>
        <v>平顶山</v>
      </c>
      <c r="G702" s="3">
        <f t="shared" si="43"/>
        <v>143</v>
      </c>
      <c r="H702" s="3">
        <f>IF(VLOOKUP(G701,city!$K$4:$M$352,3,0)&gt;H701,H701+1,1)</f>
        <v>2</v>
      </c>
      <c r="I702" s="17" t="s">
        <v>182</v>
      </c>
      <c r="J702" s="17">
        <f t="shared" si="41"/>
        <v>114302</v>
      </c>
      <c r="K702" s="17">
        <v>-1</v>
      </c>
    </row>
    <row r="703" spans="1:11">
      <c r="A703" s="17">
        <f t="shared" si="40"/>
        <v>114303</v>
      </c>
      <c r="B703" s="17" t="s">
        <v>13624</v>
      </c>
      <c r="C703" s="17" t="s">
        <v>13310</v>
      </c>
      <c r="D703" s="23">
        <v>30</v>
      </c>
      <c r="E703" s="23">
        <f t="shared" si="42"/>
        <v>33</v>
      </c>
      <c r="F703" s="2" t="str">
        <f>VLOOKUP(G703,city!$A$4:$D$352,4,0)</f>
        <v>平顶山</v>
      </c>
      <c r="G703" s="3">
        <f t="shared" si="43"/>
        <v>143</v>
      </c>
      <c r="H703" s="3">
        <f>IF(VLOOKUP(G702,city!$K$4:$M$352,3,0)&gt;H702,H702+1,1)</f>
        <v>3</v>
      </c>
      <c r="I703" s="17" t="s">
        <v>182</v>
      </c>
      <c r="J703" s="17">
        <f t="shared" si="41"/>
        <v>114303</v>
      </c>
      <c r="K703" s="17">
        <v>-1</v>
      </c>
    </row>
    <row r="704" spans="1:11">
      <c r="A704" s="17">
        <f t="shared" si="40"/>
        <v>114304</v>
      </c>
      <c r="B704" s="17" t="s">
        <v>12017</v>
      </c>
      <c r="C704" s="17" t="s">
        <v>13295</v>
      </c>
      <c r="D704" s="23">
        <v>15</v>
      </c>
      <c r="E704" s="23">
        <f t="shared" si="42"/>
        <v>17</v>
      </c>
      <c r="F704" s="2" t="str">
        <f>VLOOKUP(G704,city!$A$4:$D$352,4,0)</f>
        <v>平顶山</v>
      </c>
      <c r="G704" s="3">
        <f t="shared" si="43"/>
        <v>143</v>
      </c>
      <c r="H704" s="3">
        <f>IF(VLOOKUP(G703,city!$K$4:$M$352,3,0)&gt;H703,H703+1,1)</f>
        <v>4</v>
      </c>
      <c r="I704" s="17" t="s">
        <v>182</v>
      </c>
      <c r="J704" s="17">
        <f t="shared" si="41"/>
        <v>114304</v>
      </c>
      <c r="K704" s="17">
        <v>-1</v>
      </c>
    </row>
    <row r="705" spans="1:11">
      <c r="A705" s="17">
        <f t="shared" si="40"/>
        <v>114305</v>
      </c>
      <c r="B705" s="17" t="s">
        <v>13625</v>
      </c>
      <c r="C705" s="17" t="s">
        <v>13297</v>
      </c>
      <c r="D705" s="23">
        <v>138</v>
      </c>
      <c r="E705" s="23">
        <f t="shared" si="42"/>
        <v>152</v>
      </c>
      <c r="F705" s="2" t="str">
        <f>VLOOKUP(G705,city!$A$4:$D$352,4,0)</f>
        <v>平顶山</v>
      </c>
      <c r="G705" s="3">
        <f t="shared" si="43"/>
        <v>143</v>
      </c>
      <c r="H705" s="3">
        <f>IF(VLOOKUP(G704,city!$K$4:$M$352,3,0)&gt;H704,H704+1,1)</f>
        <v>5</v>
      </c>
      <c r="I705" s="17" t="s">
        <v>182</v>
      </c>
      <c r="J705" s="17">
        <f t="shared" si="41"/>
        <v>114305</v>
      </c>
      <c r="K705" s="17">
        <v>-1</v>
      </c>
    </row>
    <row r="706" spans="1:11">
      <c r="A706" s="17">
        <f t="shared" si="40"/>
        <v>114401</v>
      </c>
      <c r="B706" s="17" t="s">
        <v>13626</v>
      </c>
      <c r="C706" s="17" t="s">
        <v>13299</v>
      </c>
      <c r="D706" s="23">
        <v>65</v>
      </c>
      <c r="E706" s="23">
        <f t="shared" si="42"/>
        <v>72</v>
      </c>
      <c r="F706" s="2" t="str">
        <f>VLOOKUP(G706,city!$A$4:$D$352,4,0)</f>
        <v>安阳</v>
      </c>
      <c r="G706" s="3">
        <f t="shared" si="43"/>
        <v>144</v>
      </c>
      <c r="H706" s="3">
        <f>IF(VLOOKUP(G705,city!$K$4:$M$352,3,0)&gt;H705,H705+1,1)</f>
        <v>1</v>
      </c>
      <c r="I706" s="17" t="s">
        <v>183</v>
      </c>
      <c r="J706" s="17">
        <f t="shared" si="41"/>
        <v>114401</v>
      </c>
      <c r="K706" s="17">
        <v>-1</v>
      </c>
    </row>
    <row r="707" spans="1:11">
      <c r="A707" s="17">
        <f t="shared" si="40"/>
        <v>114402</v>
      </c>
      <c r="B707" s="17" t="s">
        <v>13627</v>
      </c>
      <c r="C707" s="17" t="s">
        <v>13301</v>
      </c>
      <c r="D707" s="23">
        <v>21</v>
      </c>
      <c r="E707" s="23">
        <f t="shared" si="42"/>
        <v>23</v>
      </c>
      <c r="F707" s="2" t="str">
        <f>VLOOKUP(G707,city!$A$4:$D$352,4,0)</f>
        <v>安阳</v>
      </c>
      <c r="G707" s="3">
        <f t="shared" si="43"/>
        <v>144</v>
      </c>
      <c r="H707" s="3">
        <f>IF(VLOOKUP(G706,city!$K$4:$M$352,3,0)&gt;H706,H706+1,1)</f>
        <v>2</v>
      </c>
      <c r="I707" s="17" t="s">
        <v>183</v>
      </c>
      <c r="J707" s="17">
        <f t="shared" si="41"/>
        <v>114402</v>
      </c>
      <c r="K707" s="17">
        <v>-1</v>
      </c>
    </row>
    <row r="708" spans="1:11">
      <c r="A708" s="17">
        <f t="shared" ref="A708:A771" si="44">H708+G708*100+100000</f>
        <v>114403</v>
      </c>
      <c r="B708" s="17" t="s">
        <v>13628</v>
      </c>
      <c r="C708" s="17" t="s">
        <v>13302</v>
      </c>
      <c r="D708" s="23">
        <v>4</v>
      </c>
      <c r="E708" s="23">
        <f t="shared" si="42"/>
        <v>4</v>
      </c>
      <c r="F708" s="2" t="str">
        <f>VLOOKUP(G708,city!$A$4:$D$352,4,0)</f>
        <v>安阳</v>
      </c>
      <c r="G708" s="3">
        <f t="shared" si="43"/>
        <v>144</v>
      </c>
      <c r="H708" s="3">
        <f>IF(VLOOKUP(G707,city!$K$4:$M$352,3,0)&gt;H707,H707+1,1)</f>
        <v>3</v>
      </c>
      <c r="I708" s="17" t="s">
        <v>183</v>
      </c>
      <c r="J708" s="17">
        <f t="shared" ref="J708:J771" si="45">A708</f>
        <v>114403</v>
      </c>
      <c r="K708" s="17">
        <v>-1</v>
      </c>
    </row>
    <row r="709" spans="1:11">
      <c r="A709" s="17">
        <f t="shared" si="44"/>
        <v>114404</v>
      </c>
      <c r="B709" s="17" t="s">
        <v>13629</v>
      </c>
      <c r="C709" s="17" t="s">
        <v>13304</v>
      </c>
      <c r="D709" s="23">
        <v>11</v>
      </c>
      <c r="E709" s="23">
        <f t="shared" ref="E709:E772" si="46">ROUND(D709*1.1,0)</f>
        <v>12</v>
      </c>
      <c r="F709" s="2" t="str">
        <f>VLOOKUP(G709,city!$A$4:$D$352,4,0)</f>
        <v>安阳</v>
      </c>
      <c r="G709" s="3">
        <f t="shared" ref="G709:G772" si="47">IF(H709&gt;H708,G708,G708+1)</f>
        <v>144</v>
      </c>
      <c r="H709" s="3">
        <f>IF(VLOOKUP(G708,city!$K$4:$M$352,3,0)&gt;H708,H708+1,1)</f>
        <v>4</v>
      </c>
      <c r="I709" s="17" t="s">
        <v>183</v>
      </c>
      <c r="J709" s="17">
        <f t="shared" si="45"/>
        <v>114404</v>
      </c>
      <c r="K709" s="17">
        <v>-1</v>
      </c>
    </row>
    <row r="710" spans="1:11">
      <c r="A710" s="17">
        <f t="shared" si="44"/>
        <v>114405</v>
      </c>
      <c r="B710" s="17" t="s">
        <v>11972</v>
      </c>
      <c r="C710" s="17" t="s">
        <v>13305</v>
      </c>
      <c r="D710" s="23">
        <v>20</v>
      </c>
      <c r="E710" s="23">
        <f t="shared" si="46"/>
        <v>22</v>
      </c>
      <c r="F710" s="2" t="str">
        <f>VLOOKUP(G710,city!$A$4:$D$352,4,0)</f>
        <v>安阳</v>
      </c>
      <c r="G710" s="3">
        <f t="shared" si="47"/>
        <v>144</v>
      </c>
      <c r="H710" s="3">
        <f>IF(VLOOKUP(G709,city!$K$4:$M$352,3,0)&gt;H709,H709+1,1)</f>
        <v>5</v>
      </c>
      <c r="I710" s="17" t="s">
        <v>183</v>
      </c>
      <c r="J710" s="17">
        <f t="shared" si="45"/>
        <v>114405</v>
      </c>
      <c r="K710" s="17">
        <v>-1</v>
      </c>
    </row>
    <row r="711" spans="1:11">
      <c r="A711" s="17">
        <f t="shared" si="44"/>
        <v>114501</v>
      </c>
      <c r="B711" s="17" t="s">
        <v>13630</v>
      </c>
      <c r="C711" s="17" t="s">
        <v>13307</v>
      </c>
      <c r="D711" s="23">
        <v>145</v>
      </c>
      <c r="E711" s="23">
        <f t="shared" si="46"/>
        <v>160</v>
      </c>
      <c r="F711" s="2" t="str">
        <f>VLOOKUP(G711,city!$A$4:$D$352,4,0)</f>
        <v>鹤壁</v>
      </c>
      <c r="G711" s="3">
        <f t="shared" si="47"/>
        <v>145</v>
      </c>
      <c r="H711" s="3">
        <f>IF(VLOOKUP(G710,city!$K$4:$M$352,3,0)&gt;H710,H710+1,1)</f>
        <v>1</v>
      </c>
      <c r="I711" s="17" t="s">
        <v>184</v>
      </c>
      <c r="J711" s="17">
        <f t="shared" si="45"/>
        <v>114501</v>
      </c>
      <c r="K711" s="17">
        <v>-1</v>
      </c>
    </row>
    <row r="712" spans="1:11">
      <c r="A712" s="17">
        <f t="shared" si="44"/>
        <v>114502</v>
      </c>
      <c r="B712" s="17" t="s">
        <v>13631</v>
      </c>
      <c r="C712" s="17" t="s">
        <v>13308</v>
      </c>
      <c r="D712" s="23">
        <v>1</v>
      </c>
      <c r="E712" s="23">
        <f t="shared" si="46"/>
        <v>1</v>
      </c>
      <c r="F712" s="2" t="str">
        <f>VLOOKUP(G712,city!$A$4:$D$352,4,0)</f>
        <v>鹤壁</v>
      </c>
      <c r="G712" s="3">
        <f t="shared" si="47"/>
        <v>145</v>
      </c>
      <c r="H712" s="3">
        <f>IF(VLOOKUP(G711,city!$K$4:$M$352,3,0)&gt;H711,H711+1,1)</f>
        <v>2</v>
      </c>
      <c r="I712" s="17" t="s">
        <v>184</v>
      </c>
      <c r="J712" s="17">
        <f t="shared" si="45"/>
        <v>114502</v>
      </c>
      <c r="K712" s="17">
        <v>-1</v>
      </c>
    </row>
    <row r="713" spans="1:11">
      <c r="A713" s="17">
        <f t="shared" si="44"/>
        <v>114503</v>
      </c>
      <c r="B713" s="17" t="s">
        <v>11992</v>
      </c>
      <c r="C713" s="17" t="s">
        <v>13310</v>
      </c>
      <c r="D713" s="23">
        <v>38</v>
      </c>
      <c r="E713" s="23">
        <f t="shared" si="46"/>
        <v>42</v>
      </c>
      <c r="F713" s="2" t="str">
        <f>VLOOKUP(G713,city!$A$4:$D$352,4,0)</f>
        <v>鹤壁</v>
      </c>
      <c r="G713" s="3">
        <f t="shared" si="47"/>
        <v>145</v>
      </c>
      <c r="H713" s="3">
        <f>IF(VLOOKUP(G712,city!$K$4:$M$352,3,0)&gt;H712,H712+1,1)</f>
        <v>3</v>
      </c>
      <c r="I713" s="17" t="s">
        <v>184</v>
      </c>
      <c r="J713" s="17">
        <f t="shared" si="45"/>
        <v>114503</v>
      </c>
      <c r="K713" s="17">
        <v>-1</v>
      </c>
    </row>
    <row r="714" spans="1:11">
      <c r="A714" s="17">
        <f t="shared" si="44"/>
        <v>114504</v>
      </c>
      <c r="B714" s="17" t="s">
        <v>13632</v>
      </c>
      <c r="C714" s="17" t="s">
        <v>13295</v>
      </c>
      <c r="D714" s="23">
        <v>2</v>
      </c>
      <c r="E714" s="23">
        <f t="shared" si="46"/>
        <v>2</v>
      </c>
      <c r="F714" s="2" t="str">
        <f>VLOOKUP(G714,city!$A$4:$D$352,4,0)</f>
        <v>鹤壁</v>
      </c>
      <c r="G714" s="3">
        <f t="shared" si="47"/>
        <v>145</v>
      </c>
      <c r="H714" s="3">
        <f>IF(VLOOKUP(G713,city!$K$4:$M$352,3,0)&gt;H713,H713+1,1)</f>
        <v>4</v>
      </c>
      <c r="I714" s="17" t="s">
        <v>184</v>
      </c>
      <c r="J714" s="17">
        <f t="shared" si="45"/>
        <v>114504</v>
      </c>
      <c r="K714" s="17">
        <v>-1</v>
      </c>
    </row>
    <row r="715" spans="1:11">
      <c r="A715" s="17">
        <f t="shared" si="44"/>
        <v>114505</v>
      </c>
      <c r="B715" s="17" t="s">
        <v>13633</v>
      </c>
      <c r="C715" s="17" t="s">
        <v>13297</v>
      </c>
      <c r="D715" s="23">
        <v>24</v>
      </c>
      <c r="E715" s="23">
        <f t="shared" si="46"/>
        <v>26</v>
      </c>
      <c r="F715" s="2" t="str">
        <f>VLOOKUP(G715,city!$A$4:$D$352,4,0)</f>
        <v>鹤壁</v>
      </c>
      <c r="G715" s="3">
        <f t="shared" si="47"/>
        <v>145</v>
      </c>
      <c r="H715" s="3">
        <f>IF(VLOOKUP(G714,city!$K$4:$M$352,3,0)&gt;H714,H714+1,1)</f>
        <v>5</v>
      </c>
      <c r="I715" s="17" t="s">
        <v>184</v>
      </c>
      <c r="J715" s="17">
        <f t="shared" si="45"/>
        <v>114505</v>
      </c>
      <c r="K715" s="17">
        <v>-1</v>
      </c>
    </row>
    <row r="716" spans="1:11">
      <c r="A716" s="17">
        <f t="shared" si="44"/>
        <v>114601</v>
      </c>
      <c r="B716" s="17" t="s">
        <v>13634</v>
      </c>
      <c r="C716" s="17" t="s">
        <v>13299</v>
      </c>
      <c r="D716" s="23">
        <v>28</v>
      </c>
      <c r="E716" s="23">
        <f t="shared" si="46"/>
        <v>31</v>
      </c>
      <c r="F716" s="2" t="str">
        <f>VLOOKUP(G716,city!$A$4:$D$352,4,0)</f>
        <v>新乡</v>
      </c>
      <c r="G716" s="3">
        <f t="shared" si="47"/>
        <v>146</v>
      </c>
      <c r="H716" s="3">
        <f>IF(VLOOKUP(G715,city!$K$4:$M$352,3,0)&gt;H715,H715+1,1)</f>
        <v>1</v>
      </c>
      <c r="I716" s="17" t="s">
        <v>185</v>
      </c>
      <c r="J716" s="17">
        <f t="shared" si="45"/>
        <v>114601</v>
      </c>
      <c r="K716" s="17">
        <v>-1</v>
      </c>
    </row>
    <row r="717" spans="1:11">
      <c r="A717" s="17">
        <f t="shared" si="44"/>
        <v>114602</v>
      </c>
      <c r="B717" s="17" t="s">
        <v>13635</v>
      </c>
      <c r="C717" s="17" t="s">
        <v>13301</v>
      </c>
      <c r="D717" s="23">
        <v>188</v>
      </c>
      <c r="E717" s="23">
        <f t="shared" si="46"/>
        <v>207</v>
      </c>
      <c r="F717" s="2" t="str">
        <f>VLOOKUP(G717,city!$A$4:$D$352,4,0)</f>
        <v>新乡</v>
      </c>
      <c r="G717" s="3">
        <f t="shared" si="47"/>
        <v>146</v>
      </c>
      <c r="H717" s="3">
        <f>IF(VLOOKUP(G716,city!$K$4:$M$352,3,0)&gt;H716,H716+1,1)</f>
        <v>2</v>
      </c>
      <c r="I717" s="17" t="s">
        <v>185</v>
      </c>
      <c r="J717" s="17">
        <f t="shared" si="45"/>
        <v>114602</v>
      </c>
      <c r="K717" s="17">
        <v>-1</v>
      </c>
    </row>
    <row r="718" spans="1:11">
      <c r="A718" s="17">
        <f t="shared" si="44"/>
        <v>114603</v>
      </c>
      <c r="B718" s="17" t="s">
        <v>13636</v>
      </c>
      <c r="C718" s="17" t="s">
        <v>13302</v>
      </c>
      <c r="D718" s="23">
        <v>1</v>
      </c>
      <c r="E718" s="23">
        <f t="shared" si="46"/>
        <v>1</v>
      </c>
      <c r="F718" s="2" t="str">
        <f>VLOOKUP(G718,city!$A$4:$D$352,4,0)</f>
        <v>新乡</v>
      </c>
      <c r="G718" s="3">
        <f t="shared" si="47"/>
        <v>146</v>
      </c>
      <c r="H718" s="3">
        <f>IF(VLOOKUP(G717,city!$K$4:$M$352,3,0)&gt;H717,H717+1,1)</f>
        <v>3</v>
      </c>
      <c r="I718" s="17" t="s">
        <v>185</v>
      </c>
      <c r="J718" s="17">
        <f t="shared" si="45"/>
        <v>114603</v>
      </c>
      <c r="K718" s="17">
        <v>-1</v>
      </c>
    </row>
    <row r="719" spans="1:11">
      <c r="A719" s="17">
        <f t="shared" si="44"/>
        <v>114604</v>
      </c>
      <c r="B719" s="17" t="s">
        <v>11977</v>
      </c>
      <c r="C719" s="17" t="s">
        <v>13304</v>
      </c>
      <c r="D719" s="23">
        <v>2</v>
      </c>
      <c r="E719" s="23">
        <f t="shared" si="46"/>
        <v>2</v>
      </c>
      <c r="F719" s="2" t="str">
        <f>VLOOKUP(G719,city!$A$4:$D$352,4,0)</f>
        <v>新乡</v>
      </c>
      <c r="G719" s="3">
        <f t="shared" si="47"/>
        <v>146</v>
      </c>
      <c r="H719" s="3">
        <f>IF(VLOOKUP(G718,city!$K$4:$M$352,3,0)&gt;H718,H718+1,1)</f>
        <v>4</v>
      </c>
      <c r="I719" s="17" t="s">
        <v>185</v>
      </c>
      <c r="J719" s="17">
        <f t="shared" si="45"/>
        <v>114604</v>
      </c>
      <c r="K719" s="17">
        <v>-1</v>
      </c>
    </row>
    <row r="720" spans="1:11">
      <c r="A720" s="17">
        <f t="shared" si="44"/>
        <v>114605</v>
      </c>
      <c r="B720" s="17" t="s">
        <v>13637</v>
      </c>
      <c r="C720" s="17" t="s">
        <v>13305</v>
      </c>
      <c r="D720" s="23">
        <v>5</v>
      </c>
      <c r="E720" s="23">
        <f t="shared" si="46"/>
        <v>6</v>
      </c>
      <c r="F720" s="2" t="str">
        <f>VLOOKUP(G720,city!$A$4:$D$352,4,0)</f>
        <v>新乡</v>
      </c>
      <c r="G720" s="3">
        <f t="shared" si="47"/>
        <v>146</v>
      </c>
      <c r="H720" s="3">
        <f>IF(VLOOKUP(G719,city!$K$4:$M$352,3,0)&gt;H719,H719+1,1)</f>
        <v>5</v>
      </c>
      <c r="I720" s="17" t="s">
        <v>185</v>
      </c>
      <c r="J720" s="17">
        <f t="shared" si="45"/>
        <v>114605</v>
      </c>
      <c r="K720" s="17">
        <v>-1</v>
      </c>
    </row>
    <row r="721" spans="1:11">
      <c r="A721" s="17">
        <f t="shared" si="44"/>
        <v>114701</v>
      </c>
      <c r="B721" s="17" t="s">
        <v>13638</v>
      </c>
      <c r="C721" s="17" t="s">
        <v>13307</v>
      </c>
      <c r="D721" s="23">
        <v>5</v>
      </c>
      <c r="E721" s="23">
        <f t="shared" si="46"/>
        <v>6</v>
      </c>
      <c r="F721" s="2" t="str">
        <f>VLOOKUP(G721,city!$A$4:$D$352,4,0)</f>
        <v>焦作</v>
      </c>
      <c r="G721" s="3">
        <f t="shared" si="47"/>
        <v>147</v>
      </c>
      <c r="H721" s="3">
        <f>IF(VLOOKUP(G720,city!$K$4:$M$352,3,0)&gt;H720,H720+1,1)</f>
        <v>1</v>
      </c>
      <c r="I721" s="17" t="s">
        <v>186</v>
      </c>
      <c r="J721" s="17">
        <f t="shared" si="45"/>
        <v>114701</v>
      </c>
      <c r="K721" s="17">
        <v>-1</v>
      </c>
    </row>
    <row r="722" spans="1:11">
      <c r="A722" s="17">
        <f t="shared" si="44"/>
        <v>114702</v>
      </c>
      <c r="B722" s="17" t="s">
        <v>13639</v>
      </c>
      <c r="C722" s="17" t="s">
        <v>13308</v>
      </c>
      <c r="D722" s="23">
        <v>13</v>
      </c>
      <c r="E722" s="23">
        <f t="shared" si="46"/>
        <v>14</v>
      </c>
      <c r="F722" s="2" t="str">
        <f>VLOOKUP(G722,city!$A$4:$D$352,4,0)</f>
        <v>焦作</v>
      </c>
      <c r="G722" s="3">
        <f t="shared" si="47"/>
        <v>147</v>
      </c>
      <c r="H722" s="3">
        <f>IF(VLOOKUP(G721,city!$K$4:$M$352,3,0)&gt;H721,H721+1,1)</f>
        <v>2</v>
      </c>
      <c r="I722" s="17" t="s">
        <v>186</v>
      </c>
      <c r="J722" s="17">
        <f t="shared" si="45"/>
        <v>114702</v>
      </c>
      <c r="K722" s="17">
        <v>-1</v>
      </c>
    </row>
    <row r="723" spans="1:11">
      <c r="A723" s="17">
        <f t="shared" si="44"/>
        <v>114703</v>
      </c>
      <c r="B723" s="17" t="s">
        <v>13640</v>
      </c>
      <c r="C723" s="17" t="s">
        <v>13310</v>
      </c>
      <c r="D723" s="23">
        <v>5</v>
      </c>
      <c r="E723" s="23">
        <f t="shared" si="46"/>
        <v>6</v>
      </c>
      <c r="F723" s="2" t="str">
        <f>VLOOKUP(G723,city!$A$4:$D$352,4,0)</f>
        <v>焦作</v>
      </c>
      <c r="G723" s="3">
        <f t="shared" si="47"/>
        <v>147</v>
      </c>
      <c r="H723" s="3">
        <f>IF(VLOOKUP(G722,city!$K$4:$M$352,3,0)&gt;H722,H722+1,1)</f>
        <v>3</v>
      </c>
      <c r="I723" s="17" t="s">
        <v>186</v>
      </c>
      <c r="J723" s="17">
        <f t="shared" si="45"/>
        <v>114703</v>
      </c>
      <c r="K723" s="17">
        <v>-1</v>
      </c>
    </row>
    <row r="724" spans="1:11">
      <c r="A724" s="17">
        <f t="shared" si="44"/>
        <v>114704</v>
      </c>
      <c r="B724" s="17" t="s">
        <v>11987</v>
      </c>
      <c r="C724" s="17" t="s">
        <v>13295</v>
      </c>
      <c r="D724" s="23">
        <v>39</v>
      </c>
      <c r="E724" s="23">
        <f t="shared" si="46"/>
        <v>43</v>
      </c>
      <c r="F724" s="2" t="str">
        <f>VLOOKUP(G724,city!$A$4:$D$352,4,0)</f>
        <v>焦作</v>
      </c>
      <c r="G724" s="3">
        <f t="shared" si="47"/>
        <v>147</v>
      </c>
      <c r="H724" s="3">
        <f>IF(VLOOKUP(G723,city!$K$4:$M$352,3,0)&gt;H723,H723+1,1)</f>
        <v>4</v>
      </c>
      <c r="I724" s="17" t="s">
        <v>186</v>
      </c>
      <c r="J724" s="17">
        <f t="shared" si="45"/>
        <v>114704</v>
      </c>
      <c r="K724" s="17">
        <v>-1</v>
      </c>
    </row>
    <row r="725" spans="1:11">
      <c r="A725" s="17">
        <f t="shared" si="44"/>
        <v>114705</v>
      </c>
      <c r="B725" s="17" t="s">
        <v>13641</v>
      </c>
      <c r="C725" s="17" t="s">
        <v>13297</v>
      </c>
      <c r="D725" s="23">
        <v>7</v>
      </c>
      <c r="E725" s="23">
        <f t="shared" si="46"/>
        <v>8</v>
      </c>
      <c r="F725" s="2" t="str">
        <f>VLOOKUP(G725,city!$A$4:$D$352,4,0)</f>
        <v>焦作</v>
      </c>
      <c r="G725" s="3">
        <f t="shared" si="47"/>
        <v>147</v>
      </c>
      <c r="H725" s="3">
        <f>IF(VLOOKUP(G724,city!$K$4:$M$352,3,0)&gt;H724,H724+1,1)</f>
        <v>5</v>
      </c>
      <c r="I725" s="17" t="s">
        <v>186</v>
      </c>
      <c r="J725" s="17">
        <f t="shared" si="45"/>
        <v>114705</v>
      </c>
      <c r="K725" s="17">
        <v>-1</v>
      </c>
    </row>
    <row r="726" spans="1:11">
      <c r="A726" s="17">
        <f t="shared" si="44"/>
        <v>114801</v>
      </c>
      <c r="B726" s="17" t="s">
        <v>13642</v>
      </c>
      <c r="C726" s="17" t="s">
        <v>13299</v>
      </c>
      <c r="D726" s="23">
        <v>35</v>
      </c>
      <c r="E726" s="23">
        <f t="shared" si="46"/>
        <v>39</v>
      </c>
      <c r="F726" s="2" t="str">
        <f>VLOOKUP(G726,city!$A$4:$D$352,4,0)</f>
        <v>濮阳</v>
      </c>
      <c r="G726" s="3">
        <f t="shared" si="47"/>
        <v>148</v>
      </c>
      <c r="H726" s="3">
        <f>IF(VLOOKUP(G725,city!$K$4:$M$352,3,0)&gt;H725,H725+1,1)</f>
        <v>1</v>
      </c>
      <c r="I726" s="17" t="s">
        <v>187</v>
      </c>
      <c r="J726" s="17">
        <f t="shared" si="45"/>
        <v>114801</v>
      </c>
      <c r="K726" s="17">
        <v>-1</v>
      </c>
    </row>
    <row r="727" spans="1:11">
      <c r="A727" s="17">
        <f t="shared" si="44"/>
        <v>114802</v>
      </c>
      <c r="B727" s="17" t="s">
        <v>13643</v>
      </c>
      <c r="C727" s="17" t="s">
        <v>13301</v>
      </c>
      <c r="D727" s="23">
        <v>5</v>
      </c>
      <c r="E727" s="23">
        <f t="shared" si="46"/>
        <v>6</v>
      </c>
      <c r="F727" s="2" t="str">
        <f>VLOOKUP(G727,city!$A$4:$D$352,4,0)</f>
        <v>濮阳</v>
      </c>
      <c r="G727" s="3">
        <f t="shared" si="47"/>
        <v>148</v>
      </c>
      <c r="H727" s="3">
        <f>IF(VLOOKUP(G726,city!$K$4:$M$352,3,0)&gt;H726,H726+1,1)</f>
        <v>2</v>
      </c>
      <c r="I727" s="17" t="s">
        <v>187</v>
      </c>
      <c r="J727" s="17">
        <f t="shared" si="45"/>
        <v>114802</v>
      </c>
      <c r="K727" s="17">
        <v>-1</v>
      </c>
    </row>
    <row r="728" spans="1:11">
      <c r="A728" s="17">
        <f t="shared" si="44"/>
        <v>114803</v>
      </c>
      <c r="B728" s="17" t="s">
        <v>13644</v>
      </c>
      <c r="C728" s="17" t="s">
        <v>13302</v>
      </c>
      <c r="D728" s="23">
        <v>2</v>
      </c>
      <c r="E728" s="23">
        <f t="shared" si="46"/>
        <v>2</v>
      </c>
      <c r="F728" s="2" t="str">
        <f>VLOOKUP(G728,city!$A$4:$D$352,4,0)</f>
        <v>濮阳</v>
      </c>
      <c r="G728" s="3">
        <f t="shared" si="47"/>
        <v>148</v>
      </c>
      <c r="H728" s="3">
        <f>IF(VLOOKUP(G727,city!$K$4:$M$352,3,0)&gt;H727,H727+1,1)</f>
        <v>3</v>
      </c>
      <c r="I728" s="17" t="s">
        <v>187</v>
      </c>
      <c r="J728" s="17">
        <f t="shared" si="45"/>
        <v>114803</v>
      </c>
      <c r="K728" s="17">
        <v>-1</v>
      </c>
    </row>
    <row r="729" spans="1:11">
      <c r="A729" s="17">
        <f t="shared" si="44"/>
        <v>114804</v>
      </c>
      <c r="B729" s="17" t="s">
        <v>13645</v>
      </c>
      <c r="C729" s="17" t="s">
        <v>13304</v>
      </c>
      <c r="D729" s="23">
        <v>50</v>
      </c>
      <c r="E729" s="23">
        <f t="shared" si="46"/>
        <v>55</v>
      </c>
      <c r="F729" s="2" t="str">
        <f>VLOOKUP(G729,city!$A$4:$D$352,4,0)</f>
        <v>濮阳</v>
      </c>
      <c r="G729" s="3">
        <f t="shared" si="47"/>
        <v>148</v>
      </c>
      <c r="H729" s="3">
        <f>IF(VLOOKUP(G728,city!$K$4:$M$352,3,0)&gt;H728,H728+1,1)</f>
        <v>4</v>
      </c>
      <c r="I729" s="17" t="s">
        <v>187</v>
      </c>
      <c r="J729" s="17">
        <f t="shared" si="45"/>
        <v>114804</v>
      </c>
      <c r="K729" s="17">
        <v>-1</v>
      </c>
    </row>
    <row r="730" spans="1:11">
      <c r="A730" s="17">
        <f t="shared" si="44"/>
        <v>114805</v>
      </c>
      <c r="B730" s="17" t="s">
        <v>11982</v>
      </c>
      <c r="C730" s="17" t="s">
        <v>13305</v>
      </c>
      <c r="D730" s="23">
        <v>10</v>
      </c>
      <c r="E730" s="23">
        <f t="shared" si="46"/>
        <v>11</v>
      </c>
      <c r="F730" s="2" t="str">
        <f>VLOOKUP(G730,city!$A$4:$D$352,4,0)</f>
        <v>濮阳</v>
      </c>
      <c r="G730" s="3">
        <f t="shared" si="47"/>
        <v>148</v>
      </c>
      <c r="H730" s="3">
        <f>IF(VLOOKUP(G729,city!$K$4:$M$352,3,0)&gt;H729,H729+1,1)</f>
        <v>5</v>
      </c>
      <c r="I730" s="17" t="s">
        <v>187</v>
      </c>
      <c r="J730" s="17">
        <f t="shared" si="45"/>
        <v>114805</v>
      </c>
      <c r="K730" s="17">
        <v>-1</v>
      </c>
    </row>
    <row r="731" spans="1:11">
      <c r="A731" s="17">
        <f t="shared" si="44"/>
        <v>114901</v>
      </c>
      <c r="B731" s="17" t="s">
        <v>12007</v>
      </c>
      <c r="C731" s="17" t="s">
        <v>13307</v>
      </c>
      <c r="D731" s="23">
        <v>10</v>
      </c>
      <c r="E731" s="23">
        <f t="shared" si="46"/>
        <v>11</v>
      </c>
      <c r="F731" s="2" t="str">
        <f>VLOOKUP(G731,city!$A$4:$D$352,4,0)</f>
        <v>许昌</v>
      </c>
      <c r="G731" s="3">
        <f t="shared" si="47"/>
        <v>149</v>
      </c>
      <c r="H731" s="3">
        <f>IF(VLOOKUP(G730,city!$K$4:$M$352,3,0)&gt;H730,H730+1,1)</f>
        <v>1</v>
      </c>
      <c r="I731" s="17" t="s">
        <v>188</v>
      </c>
      <c r="J731" s="17">
        <f t="shared" si="45"/>
        <v>114901</v>
      </c>
      <c r="K731" s="17">
        <v>-1</v>
      </c>
    </row>
    <row r="732" spans="1:11">
      <c r="A732" s="17">
        <f t="shared" si="44"/>
        <v>114902</v>
      </c>
      <c r="B732" s="17" t="s">
        <v>13646</v>
      </c>
      <c r="C732" s="17" t="s">
        <v>13308</v>
      </c>
      <c r="D732" s="23">
        <v>55</v>
      </c>
      <c r="E732" s="23">
        <f t="shared" si="46"/>
        <v>61</v>
      </c>
      <c r="F732" s="2" t="str">
        <f>VLOOKUP(G732,city!$A$4:$D$352,4,0)</f>
        <v>许昌</v>
      </c>
      <c r="G732" s="3">
        <f t="shared" si="47"/>
        <v>149</v>
      </c>
      <c r="H732" s="3">
        <f>IF(VLOOKUP(G731,city!$K$4:$M$352,3,0)&gt;H731,H731+1,1)</f>
        <v>2</v>
      </c>
      <c r="I732" s="17" t="s">
        <v>188</v>
      </c>
      <c r="J732" s="17">
        <f t="shared" si="45"/>
        <v>114902</v>
      </c>
      <c r="K732" s="17">
        <v>-1</v>
      </c>
    </row>
    <row r="733" spans="1:11">
      <c r="A733" s="17">
        <f t="shared" si="44"/>
        <v>114903</v>
      </c>
      <c r="B733" s="17" t="s">
        <v>13647</v>
      </c>
      <c r="C733" s="17" t="s">
        <v>13310</v>
      </c>
      <c r="D733" s="23">
        <v>75</v>
      </c>
      <c r="E733" s="23">
        <f t="shared" si="46"/>
        <v>83</v>
      </c>
      <c r="F733" s="2" t="str">
        <f>VLOOKUP(G733,city!$A$4:$D$352,4,0)</f>
        <v>许昌</v>
      </c>
      <c r="G733" s="3">
        <f t="shared" si="47"/>
        <v>149</v>
      </c>
      <c r="H733" s="3">
        <f>IF(VLOOKUP(G732,city!$K$4:$M$352,3,0)&gt;H732,H732+1,1)</f>
        <v>3</v>
      </c>
      <c r="I733" s="17" t="s">
        <v>188</v>
      </c>
      <c r="J733" s="17">
        <f t="shared" si="45"/>
        <v>114903</v>
      </c>
      <c r="K733" s="17">
        <v>-1</v>
      </c>
    </row>
    <row r="734" spans="1:11">
      <c r="A734" s="17">
        <f t="shared" si="44"/>
        <v>114904</v>
      </c>
      <c r="B734" s="17" t="s">
        <v>13648</v>
      </c>
      <c r="C734" s="17" t="s">
        <v>13295</v>
      </c>
      <c r="D734" s="23">
        <v>48</v>
      </c>
      <c r="E734" s="23">
        <f t="shared" si="46"/>
        <v>53</v>
      </c>
      <c r="F734" s="2" t="str">
        <f>VLOOKUP(G734,city!$A$4:$D$352,4,0)</f>
        <v>许昌</v>
      </c>
      <c r="G734" s="3">
        <f t="shared" si="47"/>
        <v>149</v>
      </c>
      <c r="H734" s="3">
        <f>IF(VLOOKUP(G733,city!$K$4:$M$352,3,0)&gt;H733,H733+1,1)</f>
        <v>4</v>
      </c>
      <c r="I734" s="17" t="s">
        <v>188</v>
      </c>
      <c r="J734" s="17">
        <f t="shared" si="45"/>
        <v>114904</v>
      </c>
      <c r="K734" s="17">
        <v>-1</v>
      </c>
    </row>
    <row r="735" spans="1:11">
      <c r="A735" s="17">
        <f t="shared" si="44"/>
        <v>114905</v>
      </c>
      <c r="B735" s="17" t="s">
        <v>13649</v>
      </c>
      <c r="C735" s="17" t="s">
        <v>13297</v>
      </c>
      <c r="D735" s="23">
        <v>78</v>
      </c>
      <c r="E735" s="23">
        <f t="shared" si="46"/>
        <v>86</v>
      </c>
      <c r="F735" s="2" t="str">
        <f>VLOOKUP(G735,city!$A$4:$D$352,4,0)</f>
        <v>许昌</v>
      </c>
      <c r="G735" s="3">
        <f t="shared" si="47"/>
        <v>149</v>
      </c>
      <c r="H735" s="3">
        <f>IF(VLOOKUP(G734,city!$K$4:$M$352,3,0)&gt;H734,H734+1,1)</f>
        <v>5</v>
      </c>
      <c r="I735" s="17" t="s">
        <v>188</v>
      </c>
      <c r="J735" s="17">
        <f t="shared" si="45"/>
        <v>114905</v>
      </c>
      <c r="K735" s="17">
        <v>-1</v>
      </c>
    </row>
    <row r="736" spans="1:11">
      <c r="A736" s="17">
        <f t="shared" si="44"/>
        <v>115001</v>
      </c>
      <c r="B736" s="17" t="s">
        <v>13650</v>
      </c>
      <c r="C736" s="17" t="s">
        <v>13299</v>
      </c>
      <c r="D736" s="23">
        <v>32</v>
      </c>
      <c r="E736" s="23">
        <f t="shared" si="46"/>
        <v>35</v>
      </c>
      <c r="F736" s="2" t="str">
        <f>VLOOKUP(G736,city!$A$4:$D$352,4,0)</f>
        <v>漯河</v>
      </c>
      <c r="G736" s="3">
        <f t="shared" si="47"/>
        <v>150</v>
      </c>
      <c r="H736" s="3">
        <f>IF(VLOOKUP(G735,city!$K$4:$M$352,3,0)&gt;H735,H735+1,1)</f>
        <v>1</v>
      </c>
      <c r="I736" s="17" t="s">
        <v>189</v>
      </c>
      <c r="J736" s="17">
        <f t="shared" si="45"/>
        <v>115001</v>
      </c>
      <c r="K736" s="17">
        <v>-1</v>
      </c>
    </row>
    <row r="737" spans="1:11">
      <c r="A737" s="17">
        <f t="shared" si="44"/>
        <v>115002</v>
      </c>
      <c r="B737" s="17" t="s">
        <v>13651</v>
      </c>
      <c r="C737" s="17" t="s">
        <v>13301</v>
      </c>
      <c r="D737" s="23">
        <v>1300</v>
      </c>
      <c r="E737" s="23">
        <f t="shared" si="46"/>
        <v>1430</v>
      </c>
      <c r="F737" s="2" t="str">
        <f>VLOOKUP(G737,city!$A$4:$D$352,4,0)</f>
        <v>漯河</v>
      </c>
      <c r="G737" s="3">
        <f t="shared" si="47"/>
        <v>150</v>
      </c>
      <c r="H737" s="3">
        <f>IF(VLOOKUP(G736,city!$K$4:$M$352,3,0)&gt;H736,H736+1,1)</f>
        <v>2</v>
      </c>
      <c r="I737" s="17" t="s">
        <v>189</v>
      </c>
      <c r="J737" s="17">
        <f t="shared" si="45"/>
        <v>115002</v>
      </c>
      <c r="K737" s="17">
        <v>-1</v>
      </c>
    </row>
    <row r="738" spans="1:11">
      <c r="A738" s="17">
        <f t="shared" si="44"/>
        <v>115003</v>
      </c>
      <c r="B738" s="17" t="s">
        <v>13652</v>
      </c>
      <c r="C738" s="17" t="s">
        <v>13302</v>
      </c>
      <c r="D738" s="23">
        <v>10</v>
      </c>
      <c r="E738" s="23">
        <f t="shared" si="46"/>
        <v>11</v>
      </c>
      <c r="F738" s="2" t="str">
        <f>VLOOKUP(G738,city!$A$4:$D$352,4,0)</f>
        <v>漯河</v>
      </c>
      <c r="G738" s="3">
        <f t="shared" si="47"/>
        <v>150</v>
      </c>
      <c r="H738" s="3">
        <f>IF(VLOOKUP(G737,city!$K$4:$M$352,3,0)&gt;H737,H737+1,1)</f>
        <v>3</v>
      </c>
      <c r="I738" s="17" t="s">
        <v>189</v>
      </c>
      <c r="J738" s="17">
        <f t="shared" si="45"/>
        <v>115003</v>
      </c>
      <c r="K738" s="17">
        <v>-1</v>
      </c>
    </row>
    <row r="739" spans="1:11">
      <c r="A739" s="17">
        <f t="shared" si="44"/>
        <v>115004</v>
      </c>
      <c r="B739" s="17" t="s">
        <v>13653</v>
      </c>
      <c r="C739" s="17" t="s">
        <v>13304</v>
      </c>
      <c r="D739" s="23">
        <v>7</v>
      </c>
      <c r="E739" s="23">
        <f t="shared" si="46"/>
        <v>8</v>
      </c>
      <c r="F739" s="2" t="str">
        <f>VLOOKUP(G739,city!$A$4:$D$352,4,0)</f>
        <v>漯河</v>
      </c>
      <c r="G739" s="3">
        <f t="shared" si="47"/>
        <v>150</v>
      </c>
      <c r="H739" s="3">
        <f>IF(VLOOKUP(G738,city!$K$4:$M$352,3,0)&gt;H738,H738+1,1)</f>
        <v>4</v>
      </c>
      <c r="I739" s="17" t="s">
        <v>189</v>
      </c>
      <c r="J739" s="17">
        <f t="shared" si="45"/>
        <v>115004</v>
      </c>
      <c r="K739" s="17">
        <v>-1</v>
      </c>
    </row>
    <row r="740" spans="1:11">
      <c r="A740" s="17">
        <f t="shared" si="44"/>
        <v>115005</v>
      </c>
      <c r="B740" s="17" t="s">
        <v>12012</v>
      </c>
      <c r="C740" s="17" t="s">
        <v>13305</v>
      </c>
      <c r="D740" s="23">
        <v>14</v>
      </c>
      <c r="E740" s="23">
        <f t="shared" si="46"/>
        <v>15</v>
      </c>
      <c r="F740" s="2" t="str">
        <f>VLOOKUP(G740,city!$A$4:$D$352,4,0)</f>
        <v>漯河</v>
      </c>
      <c r="G740" s="3">
        <f t="shared" si="47"/>
        <v>150</v>
      </c>
      <c r="H740" s="3">
        <f>IF(VLOOKUP(G739,city!$K$4:$M$352,3,0)&gt;H739,H739+1,1)</f>
        <v>5</v>
      </c>
      <c r="I740" s="17" t="s">
        <v>189</v>
      </c>
      <c r="J740" s="17">
        <f t="shared" si="45"/>
        <v>115005</v>
      </c>
      <c r="K740" s="17">
        <v>-1</v>
      </c>
    </row>
    <row r="741" spans="1:11">
      <c r="A741" s="17">
        <f t="shared" si="44"/>
        <v>115101</v>
      </c>
      <c r="B741" s="17" t="s">
        <v>13654</v>
      </c>
      <c r="C741" s="17" t="s">
        <v>13307</v>
      </c>
      <c r="D741" s="23">
        <v>129</v>
      </c>
      <c r="E741" s="23">
        <f t="shared" si="46"/>
        <v>142</v>
      </c>
      <c r="F741" s="2" t="str">
        <f>VLOOKUP(G741,city!$A$4:$D$352,4,0)</f>
        <v>三门峡</v>
      </c>
      <c r="G741" s="3">
        <f t="shared" si="47"/>
        <v>151</v>
      </c>
      <c r="H741" s="3">
        <f>IF(VLOOKUP(G740,city!$K$4:$M$352,3,0)&gt;H740,H740+1,1)</f>
        <v>1</v>
      </c>
      <c r="I741" s="17" t="s">
        <v>190</v>
      </c>
      <c r="J741" s="17">
        <f t="shared" si="45"/>
        <v>115101</v>
      </c>
      <c r="K741" s="17">
        <v>-1</v>
      </c>
    </row>
    <row r="742" spans="1:11">
      <c r="A742" s="17">
        <f t="shared" si="44"/>
        <v>115102</v>
      </c>
      <c r="B742" s="17" t="s">
        <v>13655</v>
      </c>
      <c r="C742" s="17" t="s">
        <v>13308</v>
      </c>
      <c r="D742" s="23">
        <v>65</v>
      </c>
      <c r="E742" s="23">
        <f t="shared" si="46"/>
        <v>72</v>
      </c>
      <c r="F742" s="2" t="str">
        <f>VLOOKUP(G742,city!$A$4:$D$352,4,0)</f>
        <v>三门峡</v>
      </c>
      <c r="G742" s="3">
        <f t="shared" si="47"/>
        <v>151</v>
      </c>
      <c r="H742" s="3">
        <f>IF(VLOOKUP(G741,city!$K$4:$M$352,3,0)&gt;H741,H741+1,1)</f>
        <v>2</v>
      </c>
      <c r="I742" s="17" t="s">
        <v>190</v>
      </c>
      <c r="J742" s="17">
        <f t="shared" si="45"/>
        <v>115102</v>
      </c>
      <c r="K742" s="17">
        <v>-1</v>
      </c>
    </row>
    <row r="743" spans="1:11">
      <c r="A743" s="17">
        <f t="shared" si="44"/>
        <v>115103</v>
      </c>
      <c r="B743" s="17" t="s">
        <v>11997</v>
      </c>
      <c r="C743" s="17" t="s">
        <v>13310</v>
      </c>
      <c r="D743" s="23">
        <v>34</v>
      </c>
      <c r="E743" s="23">
        <f t="shared" si="46"/>
        <v>37</v>
      </c>
      <c r="F743" s="2" t="str">
        <f>VLOOKUP(G743,city!$A$4:$D$352,4,0)</f>
        <v>三门峡</v>
      </c>
      <c r="G743" s="3">
        <f t="shared" si="47"/>
        <v>151</v>
      </c>
      <c r="H743" s="3">
        <f>IF(VLOOKUP(G742,city!$K$4:$M$352,3,0)&gt;H742,H742+1,1)</f>
        <v>3</v>
      </c>
      <c r="I743" s="17" t="s">
        <v>190</v>
      </c>
      <c r="J743" s="17">
        <f t="shared" si="45"/>
        <v>115103</v>
      </c>
      <c r="K743" s="17">
        <v>-1</v>
      </c>
    </row>
    <row r="744" spans="1:11">
      <c r="A744" s="17">
        <f t="shared" si="44"/>
        <v>115104</v>
      </c>
      <c r="B744" s="17" t="s">
        <v>13656</v>
      </c>
      <c r="C744" s="17" t="s">
        <v>13295</v>
      </c>
      <c r="D744" s="23">
        <v>26</v>
      </c>
      <c r="E744" s="23">
        <f t="shared" si="46"/>
        <v>29</v>
      </c>
      <c r="F744" s="2" t="str">
        <f>VLOOKUP(G744,city!$A$4:$D$352,4,0)</f>
        <v>三门峡</v>
      </c>
      <c r="G744" s="3">
        <f t="shared" si="47"/>
        <v>151</v>
      </c>
      <c r="H744" s="3">
        <f>IF(VLOOKUP(G743,city!$K$4:$M$352,3,0)&gt;H743,H743+1,1)</f>
        <v>4</v>
      </c>
      <c r="I744" s="17" t="s">
        <v>190</v>
      </c>
      <c r="J744" s="17">
        <f t="shared" si="45"/>
        <v>115104</v>
      </c>
      <c r="K744" s="17">
        <v>-1</v>
      </c>
    </row>
    <row r="745" spans="1:11">
      <c r="A745" s="17">
        <f t="shared" si="44"/>
        <v>115105</v>
      </c>
      <c r="B745" s="17" t="s">
        <v>13657</v>
      </c>
      <c r="C745" s="17" t="s">
        <v>13297</v>
      </c>
      <c r="D745" s="23">
        <v>3</v>
      </c>
      <c r="E745" s="23">
        <f t="shared" si="46"/>
        <v>3</v>
      </c>
      <c r="F745" s="2" t="str">
        <f>VLOOKUP(G745,city!$A$4:$D$352,4,0)</f>
        <v>三门峡</v>
      </c>
      <c r="G745" s="3">
        <f t="shared" si="47"/>
        <v>151</v>
      </c>
      <c r="H745" s="3">
        <f>IF(VLOOKUP(G744,city!$K$4:$M$352,3,0)&gt;H744,H744+1,1)</f>
        <v>5</v>
      </c>
      <c r="I745" s="17" t="s">
        <v>190</v>
      </c>
      <c r="J745" s="17">
        <f t="shared" si="45"/>
        <v>115105</v>
      </c>
      <c r="K745" s="17">
        <v>-1</v>
      </c>
    </row>
    <row r="746" spans="1:11">
      <c r="A746" s="17">
        <f t="shared" si="44"/>
        <v>115201</v>
      </c>
      <c r="B746" s="17" t="s">
        <v>12002</v>
      </c>
      <c r="C746" s="17" t="s">
        <v>13299</v>
      </c>
      <c r="D746" s="23">
        <v>23</v>
      </c>
      <c r="E746" s="23">
        <f t="shared" si="46"/>
        <v>25</v>
      </c>
      <c r="F746" s="2" t="str">
        <f>VLOOKUP(G746,city!$A$4:$D$352,4,0)</f>
        <v>商丘</v>
      </c>
      <c r="G746" s="3">
        <f t="shared" si="47"/>
        <v>152</v>
      </c>
      <c r="H746" s="3">
        <f>IF(VLOOKUP(G745,city!$K$4:$M$352,3,0)&gt;H745,H745+1,1)</f>
        <v>1</v>
      </c>
      <c r="I746" s="17" t="s">
        <v>191</v>
      </c>
      <c r="J746" s="17">
        <f t="shared" si="45"/>
        <v>115201</v>
      </c>
      <c r="K746" s="17">
        <v>-1</v>
      </c>
    </row>
    <row r="747" spans="1:11">
      <c r="A747" s="17">
        <f t="shared" si="44"/>
        <v>115202</v>
      </c>
      <c r="B747" s="17" t="s">
        <v>13658</v>
      </c>
      <c r="C747" s="17" t="s">
        <v>13301</v>
      </c>
      <c r="D747" s="23">
        <v>39</v>
      </c>
      <c r="E747" s="23">
        <f t="shared" si="46"/>
        <v>43</v>
      </c>
      <c r="F747" s="2" t="str">
        <f>VLOOKUP(G747,city!$A$4:$D$352,4,0)</f>
        <v>商丘</v>
      </c>
      <c r="G747" s="3">
        <f t="shared" si="47"/>
        <v>152</v>
      </c>
      <c r="H747" s="3">
        <f>IF(VLOOKUP(G746,city!$K$4:$M$352,3,0)&gt;H746,H746+1,1)</f>
        <v>2</v>
      </c>
      <c r="I747" s="17" t="s">
        <v>191</v>
      </c>
      <c r="J747" s="17">
        <f t="shared" si="45"/>
        <v>115202</v>
      </c>
      <c r="K747" s="17">
        <v>-1</v>
      </c>
    </row>
    <row r="748" spans="1:11">
      <c r="A748" s="17">
        <f t="shared" si="44"/>
        <v>115203</v>
      </c>
      <c r="B748" s="17" t="s">
        <v>13659</v>
      </c>
      <c r="C748" s="17" t="s">
        <v>13302</v>
      </c>
      <c r="D748" s="23">
        <v>38</v>
      </c>
      <c r="E748" s="23">
        <f t="shared" si="46"/>
        <v>42</v>
      </c>
      <c r="F748" s="2" t="str">
        <f>VLOOKUP(G748,city!$A$4:$D$352,4,0)</f>
        <v>商丘</v>
      </c>
      <c r="G748" s="3">
        <f t="shared" si="47"/>
        <v>152</v>
      </c>
      <c r="H748" s="3">
        <f>IF(VLOOKUP(G747,city!$K$4:$M$352,3,0)&gt;H747,H747+1,1)</f>
        <v>3</v>
      </c>
      <c r="I748" s="17" t="s">
        <v>191</v>
      </c>
      <c r="J748" s="17">
        <f t="shared" si="45"/>
        <v>115203</v>
      </c>
      <c r="K748" s="17">
        <v>-1</v>
      </c>
    </row>
    <row r="749" spans="1:11">
      <c r="A749" s="17">
        <f t="shared" si="44"/>
        <v>115204</v>
      </c>
      <c r="B749" s="17" t="s">
        <v>13660</v>
      </c>
      <c r="C749" s="17" t="s">
        <v>13304</v>
      </c>
      <c r="D749" s="23">
        <v>25</v>
      </c>
      <c r="E749" s="23">
        <f t="shared" si="46"/>
        <v>28</v>
      </c>
      <c r="F749" s="2" t="str">
        <f>VLOOKUP(G749,city!$A$4:$D$352,4,0)</f>
        <v>商丘</v>
      </c>
      <c r="G749" s="3">
        <f t="shared" si="47"/>
        <v>152</v>
      </c>
      <c r="H749" s="3">
        <f>IF(VLOOKUP(G748,city!$K$4:$M$352,3,0)&gt;H748,H748+1,1)</f>
        <v>4</v>
      </c>
      <c r="I749" s="17" t="s">
        <v>191</v>
      </c>
      <c r="J749" s="17">
        <f t="shared" si="45"/>
        <v>115204</v>
      </c>
      <c r="K749" s="17">
        <v>-1</v>
      </c>
    </row>
    <row r="750" spans="1:11">
      <c r="A750" s="17">
        <f t="shared" si="44"/>
        <v>115205</v>
      </c>
      <c r="B750" s="17" t="s">
        <v>13661</v>
      </c>
      <c r="C750" s="17" t="s">
        <v>13305</v>
      </c>
      <c r="D750" s="23">
        <v>20</v>
      </c>
      <c r="E750" s="23">
        <f t="shared" si="46"/>
        <v>22</v>
      </c>
      <c r="F750" s="2" t="str">
        <f>VLOOKUP(G750,city!$A$4:$D$352,4,0)</f>
        <v>商丘</v>
      </c>
      <c r="G750" s="3">
        <f t="shared" si="47"/>
        <v>152</v>
      </c>
      <c r="H750" s="3">
        <f>IF(VLOOKUP(G749,city!$K$4:$M$352,3,0)&gt;H749,H749+1,1)</f>
        <v>5</v>
      </c>
      <c r="I750" s="17" t="s">
        <v>191</v>
      </c>
      <c r="J750" s="17">
        <f t="shared" si="45"/>
        <v>115205</v>
      </c>
      <c r="K750" s="17">
        <v>-1</v>
      </c>
    </row>
    <row r="751" spans="1:11">
      <c r="A751" s="17">
        <f t="shared" si="44"/>
        <v>115301</v>
      </c>
      <c r="B751" s="17" t="s">
        <v>13662</v>
      </c>
      <c r="C751" s="17" t="s">
        <v>13307</v>
      </c>
      <c r="D751" s="23">
        <v>45</v>
      </c>
      <c r="E751" s="23">
        <f t="shared" si="46"/>
        <v>50</v>
      </c>
      <c r="F751" s="2" t="str">
        <f>VLOOKUP(G751,city!$A$4:$D$352,4,0)</f>
        <v>周口</v>
      </c>
      <c r="G751" s="3">
        <f t="shared" si="47"/>
        <v>153</v>
      </c>
      <c r="H751" s="3">
        <f>IF(VLOOKUP(G750,city!$K$4:$M$352,3,0)&gt;H750,H750+1,1)</f>
        <v>1</v>
      </c>
      <c r="I751" s="17" t="s">
        <v>192</v>
      </c>
      <c r="J751" s="17">
        <f t="shared" si="45"/>
        <v>115301</v>
      </c>
      <c r="K751" s="17">
        <v>-1</v>
      </c>
    </row>
    <row r="752" spans="1:11">
      <c r="A752" s="17">
        <f t="shared" si="44"/>
        <v>115302</v>
      </c>
      <c r="B752" s="17" t="s">
        <v>13663</v>
      </c>
      <c r="C752" s="17" t="s">
        <v>13308</v>
      </c>
      <c r="D752" s="23">
        <v>33</v>
      </c>
      <c r="E752" s="23">
        <f t="shared" si="46"/>
        <v>36</v>
      </c>
      <c r="F752" s="2" t="str">
        <f>VLOOKUP(G752,city!$A$4:$D$352,4,0)</f>
        <v>周口</v>
      </c>
      <c r="G752" s="3">
        <f t="shared" si="47"/>
        <v>153</v>
      </c>
      <c r="H752" s="3">
        <f>IF(VLOOKUP(G751,city!$K$4:$M$352,3,0)&gt;H751,H751+1,1)</f>
        <v>2</v>
      </c>
      <c r="I752" s="17" t="s">
        <v>192</v>
      </c>
      <c r="J752" s="17">
        <f t="shared" si="45"/>
        <v>115302</v>
      </c>
      <c r="K752" s="17">
        <v>-1</v>
      </c>
    </row>
    <row r="753" spans="1:11">
      <c r="A753" s="17">
        <f t="shared" si="44"/>
        <v>115303</v>
      </c>
      <c r="B753" s="17" t="s">
        <v>13664</v>
      </c>
      <c r="C753" s="17" t="s">
        <v>13310</v>
      </c>
      <c r="D753" s="23">
        <v>78</v>
      </c>
      <c r="E753" s="23">
        <f t="shared" si="46"/>
        <v>86</v>
      </c>
      <c r="F753" s="2" t="str">
        <f>VLOOKUP(G753,city!$A$4:$D$352,4,0)</f>
        <v>周口</v>
      </c>
      <c r="G753" s="3">
        <f t="shared" si="47"/>
        <v>153</v>
      </c>
      <c r="H753" s="3">
        <f>IF(VLOOKUP(G752,city!$K$4:$M$352,3,0)&gt;H752,H752+1,1)</f>
        <v>3</v>
      </c>
      <c r="I753" s="17" t="s">
        <v>192</v>
      </c>
      <c r="J753" s="17">
        <f t="shared" si="45"/>
        <v>115303</v>
      </c>
      <c r="K753" s="17">
        <v>-1</v>
      </c>
    </row>
    <row r="754" spans="1:11">
      <c r="A754" s="17">
        <f t="shared" si="44"/>
        <v>115304</v>
      </c>
      <c r="B754" s="17" t="s">
        <v>13665</v>
      </c>
      <c r="C754" s="17" t="s">
        <v>13295</v>
      </c>
      <c r="D754" s="23">
        <v>29</v>
      </c>
      <c r="E754" s="23">
        <f t="shared" si="46"/>
        <v>32</v>
      </c>
      <c r="F754" s="2" t="str">
        <f>VLOOKUP(G754,city!$A$4:$D$352,4,0)</f>
        <v>周口</v>
      </c>
      <c r="G754" s="3">
        <f t="shared" si="47"/>
        <v>153</v>
      </c>
      <c r="H754" s="3">
        <f>IF(VLOOKUP(G753,city!$K$4:$M$352,3,0)&gt;H753,H753+1,1)</f>
        <v>4</v>
      </c>
      <c r="I754" s="17" t="s">
        <v>192</v>
      </c>
      <c r="J754" s="17">
        <f t="shared" si="45"/>
        <v>115304</v>
      </c>
      <c r="K754" s="17">
        <v>-1</v>
      </c>
    </row>
    <row r="755" spans="1:11">
      <c r="A755" s="17">
        <f t="shared" si="44"/>
        <v>115305</v>
      </c>
      <c r="B755" s="17" t="s">
        <v>12027</v>
      </c>
      <c r="C755" s="17" t="s">
        <v>13297</v>
      </c>
      <c r="D755" s="23">
        <v>29</v>
      </c>
      <c r="E755" s="23">
        <f t="shared" si="46"/>
        <v>32</v>
      </c>
      <c r="F755" s="2" t="str">
        <f>VLOOKUP(G755,city!$A$4:$D$352,4,0)</f>
        <v>周口</v>
      </c>
      <c r="G755" s="3">
        <f t="shared" si="47"/>
        <v>153</v>
      </c>
      <c r="H755" s="3">
        <f>IF(VLOOKUP(G754,city!$K$4:$M$352,3,0)&gt;H754,H754+1,1)</f>
        <v>5</v>
      </c>
      <c r="I755" s="17" t="s">
        <v>192</v>
      </c>
      <c r="J755" s="17">
        <f t="shared" si="45"/>
        <v>115305</v>
      </c>
      <c r="K755" s="17">
        <v>-1</v>
      </c>
    </row>
    <row r="756" spans="1:11">
      <c r="A756" s="17">
        <f t="shared" si="44"/>
        <v>115401</v>
      </c>
      <c r="B756" s="17" t="s">
        <v>12022</v>
      </c>
      <c r="C756" s="17" t="s">
        <v>13299</v>
      </c>
      <c r="D756" s="23">
        <v>29</v>
      </c>
      <c r="E756" s="23">
        <f t="shared" si="46"/>
        <v>32</v>
      </c>
      <c r="F756" s="2" t="str">
        <f>VLOOKUP(G756,city!$A$4:$D$352,4,0)</f>
        <v>驻马店</v>
      </c>
      <c r="G756" s="3">
        <f t="shared" si="47"/>
        <v>154</v>
      </c>
      <c r="H756" s="3">
        <f>IF(VLOOKUP(G755,city!$K$4:$M$352,3,0)&gt;H755,H755+1,1)</f>
        <v>1</v>
      </c>
      <c r="I756" s="17" t="s">
        <v>193</v>
      </c>
      <c r="J756" s="17">
        <f t="shared" si="45"/>
        <v>115401</v>
      </c>
      <c r="K756" s="17">
        <v>-1</v>
      </c>
    </row>
    <row r="757" spans="1:11">
      <c r="A757" s="17">
        <f t="shared" si="44"/>
        <v>115402</v>
      </c>
      <c r="B757" s="17" t="s">
        <v>13666</v>
      </c>
      <c r="C757" s="17" t="s">
        <v>13301</v>
      </c>
      <c r="D757" s="23">
        <v>58</v>
      </c>
      <c r="E757" s="23">
        <f t="shared" si="46"/>
        <v>64</v>
      </c>
      <c r="F757" s="2" t="str">
        <f>VLOOKUP(G757,city!$A$4:$D$352,4,0)</f>
        <v>驻马店</v>
      </c>
      <c r="G757" s="3">
        <f t="shared" si="47"/>
        <v>154</v>
      </c>
      <c r="H757" s="3">
        <f>IF(VLOOKUP(G756,city!$K$4:$M$352,3,0)&gt;H756,H756+1,1)</f>
        <v>2</v>
      </c>
      <c r="I757" s="17" t="s">
        <v>193</v>
      </c>
      <c r="J757" s="17">
        <f t="shared" si="45"/>
        <v>115402</v>
      </c>
      <c r="K757" s="17">
        <v>-1</v>
      </c>
    </row>
    <row r="758" spans="1:11">
      <c r="A758" s="17">
        <f t="shared" si="44"/>
        <v>115403</v>
      </c>
      <c r="B758" s="17" t="s">
        <v>13667</v>
      </c>
      <c r="C758" s="17" t="s">
        <v>13302</v>
      </c>
      <c r="D758" s="23">
        <v>30</v>
      </c>
      <c r="E758" s="23">
        <f t="shared" si="46"/>
        <v>33</v>
      </c>
      <c r="F758" s="2" t="str">
        <f>VLOOKUP(G758,city!$A$4:$D$352,4,0)</f>
        <v>驻马店</v>
      </c>
      <c r="G758" s="3">
        <f t="shared" si="47"/>
        <v>154</v>
      </c>
      <c r="H758" s="3">
        <f>IF(VLOOKUP(G757,city!$K$4:$M$352,3,0)&gt;H757,H757+1,1)</f>
        <v>3</v>
      </c>
      <c r="I758" s="17" t="s">
        <v>193</v>
      </c>
      <c r="J758" s="17">
        <f t="shared" si="45"/>
        <v>115403</v>
      </c>
      <c r="K758" s="17">
        <v>-1</v>
      </c>
    </row>
    <row r="759" spans="1:11">
      <c r="A759" s="17">
        <f t="shared" si="44"/>
        <v>115404</v>
      </c>
      <c r="B759" s="17" t="s">
        <v>13668</v>
      </c>
      <c r="C759" s="17" t="s">
        <v>13304</v>
      </c>
      <c r="D759" s="23">
        <v>19</v>
      </c>
      <c r="E759" s="23">
        <f t="shared" si="46"/>
        <v>21</v>
      </c>
      <c r="F759" s="2" t="str">
        <f>VLOOKUP(G759,city!$A$4:$D$352,4,0)</f>
        <v>驻马店</v>
      </c>
      <c r="G759" s="3">
        <f t="shared" si="47"/>
        <v>154</v>
      </c>
      <c r="H759" s="3">
        <f>IF(VLOOKUP(G758,city!$K$4:$M$352,3,0)&gt;H758,H758+1,1)</f>
        <v>4</v>
      </c>
      <c r="I759" s="17" t="s">
        <v>193</v>
      </c>
      <c r="J759" s="17">
        <f t="shared" si="45"/>
        <v>115404</v>
      </c>
      <c r="K759" s="17">
        <v>-1</v>
      </c>
    </row>
    <row r="760" spans="1:11">
      <c r="A760" s="17">
        <f t="shared" si="44"/>
        <v>115405</v>
      </c>
      <c r="B760" s="17" t="s">
        <v>13669</v>
      </c>
      <c r="C760" s="17" t="s">
        <v>13305</v>
      </c>
      <c r="D760" s="23">
        <v>33</v>
      </c>
      <c r="E760" s="23">
        <f t="shared" si="46"/>
        <v>36</v>
      </c>
      <c r="F760" s="2" t="str">
        <f>VLOOKUP(G760,city!$A$4:$D$352,4,0)</f>
        <v>驻马店</v>
      </c>
      <c r="G760" s="3">
        <f t="shared" si="47"/>
        <v>154</v>
      </c>
      <c r="H760" s="3">
        <f>IF(VLOOKUP(G759,city!$K$4:$M$352,3,0)&gt;H759,H759+1,1)</f>
        <v>5</v>
      </c>
      <c r="I760" s="17" t="s">
        <v>193</v>
      </c>
      <c r="J760" s="17">
        <f t="shared" si="45"/>
        <v>115405</v>
      </c>
      <c r="K760" s="17">
        <v>-1</v>
      </c>
    </row>
    <row r="761" spans="1:11">
      <c r="A761" s="17">
        <f t="shared" si="44"/>
        <v>115501</v>
      </c>
      <c r="B761" s="17" t="s">
        <v>13670</v>
      </c>
      <c r="C761" s="17" t="s">
        <v>13307</v>
      </c>
      <c r="D761" s="23">
        <v>151</v>
      </c>
      <c r="E761" s="23">
        <f t="shared" si="46"/>
        <v>166</v>
      </c>
      <c r="F761" s="2" t="str">
        <f>VLOOKUP(G761,city!$A$4:$D$352,4,0)</f>
        <v>南阳</v>
      </c>
      <c r="G761" s="3">
        <f t="shared" si="47"/>
        <v>155</v>
      </c>
      <c r="H761" s="3">
        <f>IF(VLOOKUP(G760,city!$K$4:$M$352,3,0)&gt;H760,H760+1,1)</f>
        <v>1</v>
      </c>
      <c r="I761" s="17" t="s">
        <v>194</v>
      </c>
      <c r="J761" s="17">
        <f t="shared" si="45"/>
        <v>115501</v>
      </c>
      <c r="K761" s="17">
        <v>-1</v>
      </c>
    </row>
    <row r="762" spans="1:11">
      <c r="A762" s="17">
        <f t="shared" si="44"/>
        <v>115502</v>
      </c>
      <c r="B762" s="17" t="s">
        <v>13671</v>
      </c>
      <c r="C762" s="17" t="s">
        <v>13308</v>
      </c>
      <c r="D762" s="23">
        <v>10</v>
      </c>
      <c r="E762" s="23">
        <f t="shared" si="46"/>
        <v>11</v>
      </c>
      <c r="F762" s="2" t="str">
        <f>VLOOKUP(G762,city!$A$4:$D$352,4,0)</f>
        <v>南阳</v>
      </c>
      <c r="G762" s="3">
        <f t="shared" si="47"/>
        <v>155</v>
      </c>
      <c r="H762" s="3">
        <f>IF(VLOOKUP(G761,city!$K$4:$M$352,3,0)&gt;H761,H761+1,1)</f>
        <v>2</v>
      </c>
      <c r="I762" s="17" t="s">
        <v>194</v>
      </c>
      <c r="J762" s="17">
        <f t="shared" si="45"/>
        <v>115502</v>
      </c>
      <c r="K762" s="17">
        <v>-1</v>
      </c>
    </row>
    <row r="763" spans="1:11">
      <c r="A763" s="17">
        <f t="shared" si="44"/>
        <v>115503</v>
      </c>
      <c r="B763" s="17" t="s">
        <v>13672</v>
      </c>
      <c r="C763" s="17" t="s">
        <v>13310</v>
      </c>
      <c r="D763" s="23">
        <v>38</v>
      </c>
      <c r="E763" s="23">
        <f t="shared" si="46"/>
        <v>42</v>
      </c>
      <c r="F763" s="2" t="str">
        <f>VLOOKUP(G763,city!$A$4:$D$352,4,0)</f>
        <v>南阳</v>
      </c>
      <c r="G763" s="3">
        <f t="shared" si="47"/>
        <v>155</v>
      </c>
      <c r="H763" s="3">
        <f>IF(VLOOKUP(G762,city!$K$4:$M$352,3,0)&gt;H762,H762+1,1)</f>
        <v>3</v>
      </c>
      <c r="I763" s="17" t="s">
        <v>194</v>
      </c>
      <c r="J763" s="17">
        <f t="shared" si="45"/>
        <v>115503</v>
      </c>
      <c r="K763" s="17">
        <v>-1</v>
      </c>
    </row>
    <row r="764" spans="1:11">
      <c r="A764" s="17">
        <f t="shared" si="44"/>
        <v>115504</v>
      </c>
      <c r="B764" s="17" t="s">
        <v>13673</v>
      </c>
      <c r="C764" s="17" t="s">
        <v>13295</v>
      </c>
      <c r="D764" s="23">
        <v>25</v>
      </c>
      <c r="E764" s="23">
        <f t="shared" si="46"/>
        <v>28</v>
      </c>
      <c r="F764" s="2" t="str">
        <f>VLOOKUP(G764,city!$A$4:$D$352,4,0)</f>
        <v>南阳</v>
      </c>
      <c r="G764" s="3">
        <f t="shared" si="47"/>
        <v>155</v>
      </c>
      <c r="H764" s="3">
        <f>IF(VLOOKUP(G763,city!$K$4:$M$352,3,0)&gt;H763,H763+1,1)</f>
        <v>4</v>
      </c>
      <c r="I764" s="17" t="s">
        <v>194</v>
      </c>
      <c r="J764" s="17">
        <f t="shared" si="45"/>
        <v>115504</v>
      </c>
      <c r="K764" s="17">
        <v>-1</v>
      </c>
    </row>
    <row r="765" spans="1:11">
      <c r="A765" s="17">
        <f t="shared" si="44"/>
        <v>115505</v>
      </c>
      <c r="B765" s="17" t="s">
        <v>12032</v>
      </c>
      <c r="C765" s="17" t="s">
        <v>13297</v>
      </c>
      <c r="D765" s="23">
        <v>19</v>
      </c>
      <c r="E765" s="23">
        <f t="shared" si="46"/>
        <v>21</v>
      </c>
      <c r="F765" s="2" t="str">
        <f>VLOOKUP(G765,city!$A$4:$D$352,4,0)</f>
        <v>南阳</v>
      </c>
      <c r="G765" s="3">
        <f t="shared" si="47"/>
        <v>155</v>
      </c>
      <c r="H765" s="3">
        <f>IF(VLOOKUP(G764,city!$K$4:$M$352,3,0)&gt;H764,H764+1,1)</f>
        <v>5</v>
      </c>
      <c r="I765" s="17" t="s">
        <v>194</v>
      </c>
      <c r="J765" s="17">
        <f t="shared" si="45"/>
        <v>115505</v>
      </c>
      <c r="K765" s="17">
        <v>-1</v>
      </c>
    </row>
    <row r="766" spans="1:11">
      <c r="A766" s="17">
        <f t="shared" si="44"/>
        <v>115601</v>
      </c>
      <c r="B766" s="17" t="s">
        <v>13674</v>
      </c>
      <c r="C766" s="17" t="s">
        <v>13299</v>
      </c>
      <c r="D766" s="23">
        <v>12</v>
      </c>
      <c r="E766" s="23">
        <f t="shared" si="46"/>
        <v>13</v>
      </c>
      <c r="F766" s="2" t="str">
        <f>VLOOKUP(G766,city!$A$4:$D$352,4,0)</f>
        <v>信阳</v>
      </c>
      <c r="G766" s="3">
        <f t="shared" si="47"/>
        <v>156</v>
      </c>
      <c r="H766" s="3">
        <f>IF(VLOOKUP(G765,city!$K$4:$M$352,3,0)&gt;H765,H765+1,1)</f>
        <v>1</v>
      </c>
      <c r="I766" s="17" t="s">
        <v>195</v>
      </c>
      <c r="J766" s="17">
        <f t="shared" si="45"/>
        <v>115601</v>
      </c>
      <c r="K766" s="17">
        <v>-1</v>
      </c>
    </row>
    <row r="767" spans="1:11">
      <c r="A767" s="17">
        <f t="shared" si="44"/>
        <v>115602</v>
      </c>
      <c r="B767" s="17" t="s">
        <v>13675</v>
      </c>
      <c r="C767" s="17" t="s">
        <v>13301</v>
      </c>
      <c r="D767" s="23">
        <v>3000</v>
      </c>
      <c r="E767" s="23">
        <f t="shared" si="46"/>
        <v>3300</v>
      </c>
      <c r="F767" s="2" t="str">
        <f>VLOOKUP(G767,city!$A$4:$D$352,4,0)</f>
        <v>信阳</v>
      </c>
      <c r="G767" s="3">
        <f t="shared" si="47"/>
        <v>156</v>
      </c>
      <c r="H767" s="3">
        <f>IF(VLOOKUP(G766,city!$K$4:$M$352,3,0)&gt;H766,H766+1,1)</f>
        <v>2</v>
      </c>
      <c r="I767" s="17" t="s">
        <v>195</v>
      </c>
      <c r="J767" s="17">
        <f t="shared" si="45"/>
        <v>115602</v>
      </c>
      <c r="K767" s="17">
        <v>-1</v>
      </c>
    </row>
    <row r="768" spans="1:11">
      <c r="A768" s="17">
        <f t="shared" si="44"/>
        <v>115603</v>
      </c>
      <c r="B768" s="17" t="s">
        <v>13676</v>
      </c>
      <c r="C768" s="17" t="s">
        <v>13302</v>
      </c>
      <c r="D768" s="23">
        <v>26</v>
      </c>
      <c r="E768" s="23">
        <f t="shared" si="46"/>
        <v>29</v>
      </c>
      <c r="F768" s="2" t="str">
        <f>VLOOKUP(G768,city!$A$4:$D$352,4,0)</f>
        <v>信阳</v>
      </c>
      <c r="G768" s="3">
        <f t="shared" si="47"/>
        <v>156</v>
      </c>
      <c r="H768" s="3">
        <f>IF(VLOOKUP(G767,city!$K$4:$M$352,3,0)&gt;H767,H767+1,1)</f>
        <v>3</v>
      </c>
      <c r="I768" s="17" t="s">
        <v>195</v>
      </c>
      <c r="J768" s="17">
        <f t="shared" si="45"/>
        <v>115603</v>
      </c>
      <c r="K768" s="17">
        <v>-1</v>
      </c>
    </row>
    <row r="769" spans="1:11">
      <c r="A769" s="17">
        <f t="shared" si="44"/>
        <v>115604</v>
      </c>
      <c r="B769" s="17" t="s">
        <v>13677</v>
      </c>
      <c r="C769" s="17" t="s">
        <v>13304</v>
      </c>
      <c r="D769" s="23">
        <v>23</v>
      </c>
      <c r="E769" s="23">
        <f t="shared" si="46"/>
        <v>25</v>
      </c>
      <c r="F769" s="2" t="str">
        <f>VLOOKUP(G769,city!$A$4:$D$352,4,0)</f>
        <v>信阳</v>
      </c>
      <c r="G769" s="3">
        <f t="shared" si="47"/>
        <v>156</v>
      </c>
      <c r="H769" s="3">
        <f>IF(VLOOKUP(G768,city!$K$4:$M$352,3,0)&gt;H768,H768+1,1)</f>
        <v>4</v>
      </c>
      <c r="I769" s="17" t="s">
        <v>195</v>
      </c>
      <c r="J769" s="17">
        <f t="shared" si="45"/>
        <v>115604</v>
      </c>
      <c r="K769" s="17">
        <v>-1</v>
      </c>
    </row>
    <row r="770" spans="1:11">
      <c r="A770" s="17">
        <f t="shared" si="44"/>
        <v>115605</v>
      </c>
      <c r="B770" s="17" t="s">
        <v>12037</v>
      </c>
      <c r="C770" s="17" t="s">
        <v>13305</v>
      </c>
      <c r="D770" s="23">
        <v>15</v>
      </c>
      <c r="E770" s="23">
        <f t="shared" si="46"/>
        <v>17</v>
      </c>
      <c r="F770" s="2" t="str">
        <f>VLOOKUP(G770,city!$A$4:$D$352,4,0)</f>
        <v>信阳</v>
      </c>
      <c r="G770" s="3">
        <f t="shared" si="47"/>
        <v>156</v>
      </c>
      <c r="H770" s="3">
        <f>IF(VLOOKUP(G769,city!$K$4:$M$352,3,0)&gt;H769,H769+1,1)</f>
        <v>5</v>
      </c>
      <c r="I770" s="17" t="s">
        <v>195</v>
      </c>
      <c r="J770" s="17">
        <f t="shared" si="45"/>
        <v>115605</v>
      </c>
      <c r="K770" s="17">
        <v>-1</v>
      </c>
    </row>
    <row r="771" spans="1:11">
      <c r="A771" s="17">
        <f t="shared" si="44"/>
        <v>115701</v>
      </c>
      <c r="C771" s="17" t="s">
        <v>13307</v>
      </c>
      <c r="D771" s="23">
        <v>45</v>
      </c>
      <c r="E771" s="23">
        <f t="shared" si="46"/>
        <v>50</v>
      </c>
      <c r="F771" s="2" t="str">
        <f>VLOOKUP(G771,city!$A$4:$D$352,4,0)</f>
        <v>武汉</v>
      </c>
      <c r="G771" s="3">
        <f t="shared" si="47"/>
        <v>157</v>
      </c>
      <c r="H771" s="3">
        <f>IF(VLOOKUP(G770,city!$K$4:$M$352,3,0)&gt;H770,H770+1,1)</f>
        <v>1</v>
      </c>
      <c r="I771" s="17" t="s">
        <v>197</v>
      </c>
      <c r="J771" s="17">
        <f t="shared" si="45"/>
        <v>115701</v>
      </c>
      <c r="K771" s="17">
        <v>-1</v>
      </c>
    </row>
    <row r="772" spans="1:11">
      <c r="A772" s="17">
        <f t="shared" ref="A772:A835" si="48">H772+G772*100+100000</f>
        <v>115702</v>
      </c>
      <c r="C772" s="17" t="s">
        <v>13308</v>
      </c>
      <c r="D772" s="23">
        <v>11</v>
      </c>
      <c r="E772" s="23">
        <f t="shared" si="46"/>
        <v>12</v>
      </c>
      <c r="F772" s="2" t="str">
        <f>VLOOKUP(G772,city!$A$4:$D$352,4,0)</f>
        <v>武汉</v>
      </c>
      <c r="G772" s="3">
        <f t="shared" si="47"/>
        <v>157</v>
      </c>
      <c r="H772" s="3">
        <f>IF(VLOOKUP(G771,city!$K$4:$M$352,3,0)&gt;H771,H771+1,1)</f>
        <v>2</v>
      </c>
      <c r="I772" s="17" t="s">
        <v>197</v>
      </c>
      <c r="J772" s="17">
        <f t="shared" ref="J772:J835" si="49">A772</f>
        <v>115702</v>
      </c>
      <c r="K772" s="17">
        <v>-1</v>
      </c>
    </row>
    <row r="773" spans="1:11">
      <c r="A773" s="17">
        <f t="shared" si="48"/>
        <v>115703</v>
      </c>
      <c r="C773" s="17" t="s">
        <v>13310</v>
      </c>
      <c r="D773" s="23">
        <v>4</v>
      </c>
      <c r="E773" s="23">
        <f t="shared" ref="E773:E836" si="50">ROUND(D773*1.1,0)</f>
        <v>4</v>
      </c>
      <c r="F773" s="2" t="str">
        <f>VLOOKUP(G773,city!$A$4:$D$352,4,0)</f>
        <v>武汉</v>
      </c>
      <c r="G773" s="3">
        <f t="shared" ref="G773:G836" si="51">IF(H773&gt;H772,G772,G772+1)</f>
        <v>157</v>
      </c>
      <c r="H773" s="3">
        <f>IF(VLOOKUP(G772,city!$K$4:$M$352,3,0)&gt;H772,H772+1,1)</f>
        <v>3</v>
      </c>
      <c r="I773" s="17" t="s">
        <v>197</v>
      </c>
      <c r="J773" s="17">
        <f t="shared" si="49"/>
        <v>115703</v>
      </c>
      <c r="K773" s="17">
        <v>-1</v>
      </c>
    </row>
    <row r="774" spans="1:11">
      <c r="A774" s="17">
        <f t="shared" si="48"/>
        <v>115704</v>
      </c>
      <c r="C774" s="17" t="s">
        <v>13295</v>
      </c>
      <c r="D774" s="23">
        <v>12</v>
      </c>
      <c r="E774" s="23">
        <f t="shared" si="50"/>
        <v>13</v>
      </c>
      <c r="F774" s="2" t="str">
        <f>VLOOKUP(G774,city!$A$4:$D$352,4,0)</f>
        <v>武汉</v>
      </c>
      <c r="G774" s="3">
        <f t="shared" si="51"/>
        <v>157</v>
      </c>
      <c r="H774" s="3">
        <f>IF(VLOOKUP(G773,city!$K$4:$M$352,3,0)&gt;H773,H773+1,1)</f>
        <v>4</v>
      </c>
      <c r="I774" s="17" t="s">
        <v>197</v>
      </c>
      <c r="J774" s="17">
        <f t="shared" si="49"/>
        <v>115704</v>
      </c>
      <c r="K774" s="17">
        <v>-1</v>
      </c>
    </row>
    <row r="775" spans="1:11">
      <c r="A775" s="17">
        <f t="shared" si="48"/>
        <v>115705</v>
      </c>
      <c r="C775" s="17" t="s">
        <v>13297</v>
      </c>
      <c r="D775" s="23">
        <v>68</v>
      </c>
      <c r="E775" s="23">
        <f t="shared" si="50"/>
        <v>75</v>
      </c>
      <c r="F775" s="2" t="str">
        <f>VLOOKUP(G775,city!$A$4:$D$352,4,0)</f>
        <v>武汉</v>
      </c>
      <c r="G775" s="3">
        <f t="shared" si="51"/>
        <v>157</v>
      </c>
      <c r="H775" s="3">
        <f>IF(VLOOKUP(G774,city!$K$4:$M$352,3,0)&gt;H774,H774+1,1)</f>
        <v>5</v>
      </c>
      <c r="I775" s="17" t="s">
        <v>197</v>
      </c>
      <c r="J775" s="17">
        <f t="shared" si="49"/>
        <v>115705</v>
      </c>
      <c r="K775" s="17">
        <v>-1</v>
      </c>
    </row>
    <row r="776" spans="1:11">
      <c r="A776" s="17">
        <f t="shared" si="48"/>
        <v>115801</v>
      </c>
      <c r="C776" s="17" t="s">
        <v>13299</v>
      </c>
      <c r="D776" s="23">
        <v>25</v>
      </c>
      <c r="E776" s="23">
        <f t="shared" si="50"/>
        <v>28</v>
      </c>
      <c r="F776" s="2" t="str">
        <f>VLOOKUP(G776,city!$A$4:$D$352,4,0)</f>
        <v>黄石</v>
      </c>
      <c r="G776" s="3">
        <f t="shared" si="51"/>
        <v>158</v>
      </c>
      <c r="H776" s="3">
        <f>IF(VLOOKUP(G775,city!$K$4:$M$352,3,0)&gt;H775,H775+1,1)</f>
        <v>1</v>
      </c>
      <c r="I776" s="17" t="s">
        <v>198</v>
      </c>
      <c r="J776" s="17">
        <f t="shared" si="49"/>
        <v>115801</v>
      </c>
      <c r="K776" s="17">
        <v>-1</v>
      </c>
    </row>
    <row r="777" spans="1:11">
      <c r="A777" s="17">
        <f t="shared" si="48"/>
        <v>115802</v>
      </c>
      <c r="C777" s="17" t="s">
        <v>13301</v>
      </c>
      <c r="D777" s="23">
        <v>58</v>
      </c>
      <c r="E777" s="23">
        <f t="shared" si="50"/>
        <v>64</v>
      </c>
      <c r="F777" s="2" t="str">
        <f>VLOOKUP(G777,city!$A$4:$D$352,4,0)</f>
        <v>黄石</v>
      </c>
      <c r="G777" s="3">
        <f t="shared" si="51"/>
        <v>158</v>
      </c>
      <c r="H777" s="3">
        <f>IF(VLOOKUP(G776,city!$K$4:$M$352,3,0)&gt;H776,H776+1,1)</f>
        <v>2</v>
      </c>
      <c r="I777" s="17" t="s">
        <v>198</v>
      </c>
      <c r="J777" s="17">
        <f t="shared" si="49"/>
        <v>115802</v>
      </c>
      <c r="K777" s="17">
        <v>-1</v>
      </c>
    </row>
    <row r="778" spans="1:11">
      <c r="A778" s="17">
        <f t="shared" si="48"/>
        <v>115803</v>
      </c>
      <c r="C778" s="17" t="s">
        <v>13302</v>
      </c>
      <c r="D778" s="23">
        <v>18</v>
      </c>
      <c r="E778" s="23">
        <f t="shared" si="50"/>
        <v>20</v>
      </c>
      <c r="F778" s="2" t="str">
        <f>VLOOKUP(G778,city!$A$4:$D$352,4,0)</f>
        <v>黄石</v>
      </c>
      <c r="G778" s="3">
        <f t="shared" si="51"/>
        <v>158</v>
      </c>
      <c r="H778" s="3">
        <f>IF(VLOOKUP(G777,city!$K$4:$M$352,3,0)&gt;H777,H777+1,1)</f>
        <v>3</v>
      </c>
      <c r="I778" s="17" t="s">
        <v>198</v>
      </c>
      <c r="J778" s="17">
        <f t="shared" si="49"/>
        <v>115803</v>
      </c>
      <c r="K778" s="17">
        <v>-1</v>
      </c>
    </row>
    <row r="779" spans="1:11">
      <c r="A779" s="17">
        <f t="shared" si="48"/>
        <v>115804</v>
      </c>
      <c r="C779" s="17" t="s">
        <v>13304</v>
      </c>
      <c r="D779" s="23">
        <v>57</v>
      </c>
      <c r="E779" s="23">
        <f t="shared" si="50"/>
        <v>63</v>
      </c>
      <c r="F779" s="2" t="str">
        <f>VLOOKUP(G779,city!$A$4:$D$352,4,0)</f>
        <v>黄石</v>
      </c>
      <c r="G779" s="3">
        <f t="shared" si="51"/>
        <v>158</v>
      </c>
      <c r="H779" s="3">
        <f>IF(VLOOKUP(G778,city!$K$4:$M$352,3,0)&gt;H778,H778+1,1)</f>
        <v>4</v>
      </c>
      <c r="I779" s="17" t="s">
        <v>198</v>
      </c>
      <c r="J779" s="17">
        <f t="shared" si="49"/>
        <v>115804</v>
      </c>
      <c r="K779" s="17">
        <v>-1</v>
      </c>
    </row>
    <row r="780" spans="1:11">
      <c r="A780" s="17">
        <f t="shared" si="48"/>
        <v>115805</v>
      </c>
      <c r="C780" s="17" t="s">
        <v>13305</v>
      </c>
      <c r="D780" s="23">
        <v>46</v>
      </c>
      <c r="E780" s="23">
        <f t="shared" si="50"/>
        <v>51</v>
      </c>
      <c r="F780" s="2" t="str">
        <f>VLOOKUP(G780,city!$A$4:$D$352,4,0)</f>
        <v>黄石</v>
      </c>
      <c r="G780" s="3">
        <f t="shared" si="51"/>
        <v>158</v>
      </c>
      <c r="H780" s="3">
        <f>IF(VLOOKUP(G779,city!$K$4:$M$352,3,0)&gt;H779,H779+1,1)</f>
        <v>5</v>
      </c>
      <c r="I780" s="17" t="s">
        <v>198</v>
      </c>
      <c r="J780" s="17">
        <f t="shared" si="49"/>
        <v>115805</v>
      </c>
      <c r="K780" s="17">
        <v>-1</v>
      </c>
    </row>
    <row r="781" spans="1:11">
      <c r="A781" s="17">
        <f t="shared" si="48"/>
        <v>115901</v>
      </c>
      <c r="C781" s="17" t="s">
        <v>13307</v>
      </c>
      <c r="D781" s="23">
        <v>21</v>
      </c>
      <c r="E781" s="23">
        <f t="shared" si="50"/>
        <v>23</v>
      </c>
      <c r="F781" s="2" t="str">
        <f>VLOOKUP(G781,city!$A$4:$D$352,4,0)</f>
        <v>十堰</v>
      </c>
      <c r="G781" s="3">
        <f t="shared" si="51"/>
        <v>159</v>
      </c>
      <c r="H781" s="3">
        <f>IF(VLOOKUP(G780,city!$K$4:$M$352,3,0)&gt;H780,H780+1,1)</f>
        <v>1</v>
      </c>
      <c r="I781" s="17" t="s">
        <v>199</v>
      </c>
      <c r="J781" s="17">
        <f t="shared" si="49"/>
        <v>115901</v>
      </c>
      <c r="K781" s="17">
        <v>-1</v>
      </c>
    </row>
    <row r="782" spans="1:11">
      <c r="A782" s="17">
        <f t="shared" si="48"/>
        <v>115902</v>
      </c>
      <c r="C782" s="17" t="s">
        <v>13308</v>
      </c>
      <c r="D782" s="23">
        <v>15</v>
      </c>
      <c r="E782" s="23">
        <f t="shared" si="50"/>
        <v>17</v>
      </c>
      <c r="F782" s="2" t="str">
        <f>VLOOKUP(G782,city!$A$4:$D$352,4,0)</f>
        <v>十堰</v>
      </c>
      <c r="G782" s="3">
        <f t="shared" si="51"/>
        <v>159</v>
      </c>
      <c r="H782" s="3">
        <f>IF(VLOOKUP(G781,city!$K$4:$M$352,3,0)&gt;H781,H781+1,1)</f>
        <v>2</v>
      </c>
      <c r="I782" s="17" t="s">
        <v>199</v>
      </c>
      <c r="J782" s="17">
        <f t="shared" si="49"/>
        <v>115902</v>
      </c>
      <c r="K782" s="17">
        <v>-1</v>
      </c>
    </row>
    <row r="783" spans="1:11">
      <c r="A783" s="17">
        <f t="shared" si="48"/>
        <v>115903</v>
      </c>
      <c r="C783" s="17" t="s">
        <v>13310</v>
      </c>
      <c r="D783" s="23">
        <v>108</v>
      </c>
      <c r="E783" s="23">
        <f t="shared" si="50"/>
        <v>119</v>
      </c>
      <c r="F783" s="2" t="str">
        <f>VLOOKUP(G783,city!$A$4:$D$352,4,0)</f>
        <v>十堰</v>
      </c>
      <c r="G783" s="3">
        <f t="shared" si="51"/>
        <v>159</v>
      </c>
      <c r="H783" s="3">
        <f>IF(VLOOKUP(G782,city!$K$4:$M$352,3,0)&gt;H782,H782+1,1)</f>
        <v>3</v>
      </c>
      <c r="I783" s="17" t="s">
        <v>199</v>
      </c>
      <c r="J783" s="17">
        <f t="shared" si="49"/>
        <v>115903</v>
      </c>
      <c r="K783" s="17">
        <v>-1</v>
      </c>
    </row>
    <row r="784" spans="1:11">
      <c r="A784" s="17">
        <f t="shared" si="48"/>
        <v>115904</v>
      </c>
      <c r="C784" s="17" t="s">
        <v>13295</v>
      </c>
      <c r="D784" s="23">
        <v>15</v>
      </c>
      <c r="E784" s="23">
        <f t="shared" si="50"/>
        <v>17</v>
      </c>
      <c r="F784" s="2" t="str">
        <f>VLOOKUP(G784,city!$A$4:$D$352,4,0)</f>
        <v>十堰</v>
      </c>
      <c r="G784" s="3">
        <f t="shared" si="51"/>
        <v>159</v>
      </c>
      <c r="H784" s="3">
        <f>IF(VLOOKUP(G783,city!$K$4:$M$352,3,0)&gt;H783,H783+1,1)</f>
        <v>4</v>
      </c>
      <c r="I784" s="17" t="s">
        <v>199</v>
      </c>
      <c r="J784" s="17">
        <f t="shared" si="49"/>
        <v>115904</v>
      </c>
      <c r="K784" s="17">
        <v>-1</v>
      </c>
    </row>
    <row r="785" spans="1:11">
      <c r="A785" s="17">
        <f t="shared" si="48"/>
        <v>115905</v>
      </c>
      <c r="C785" s="17" t="s">
        <v>13297</v>
      </c>
      <c r="D785" s="23">
        <v>19</v>
      </c>
      <c r="E785" s="23">
        <f t="shared" si="50"/>
        <v>21</v>
      </c>
      <c r="F785" s="2" t="str">
        <f>VLOOKUP(G785,city!$A$4:$D$352,4,0)</f>
        <v>十堰</v>
      </c>
      <c r="G785" s="3">
        <f t="shared" si="51"/>
        <v>159</v>
      </c>
      <c r="H785" s="3">
        <f>IF(VLOOKUP(G784,city!$K$4:$M$352,3,0)&gt;H784,H784+1,1)</f>
        <v>5</v>
      </c>
      <c r="I785" s="17" t="s">
        <v>199</v>
      </c>
      <c r="J785" s="17">
        <f t="shared" si="49"/>
        <v>115905</v>
      </c>
      <c r="K785" s="17">
        <v>-1</v>
      </c>
    </row>
    <row r="786" spans="1:11">
      <c r="A786" s="17">
        <f t="shared" si="48"/>
        <v>116001</v>
      </c>
      <c r="C786" s="17" t="s">
        <v>13299</v>
      </c>
      <c r="D786" s="23">
        <v>11</v>
      </c>
      <c r="E786" s="23">
        <f t="shared" si="50"/>
        <v>12</v>
      </c>
      <c r="F786" s="2" t="str">
        <f>VLOOKUP(G786,city!$A$4:$D$352,4,0)</f>
        <v>宜昌</v>
      </c>
      <c r="G786" s="3">
        <f t="shared" si="51"/>
        <v>160</v>
      </c>
      <c r="H786" s="3">
        <f>IF(VLOOKUP(G785,city!$K$4:$M$352,3,0)&gt;H785,H785+1,1)</f>
        <v>1</v>
      </c>
      <c r="I786" s="17" t="s">
        <v>200</v>
      </c>
      <c r="J786" s="17">
        <f t="shared" si="49"/>
        <v>116001</v>
      </c>
      <c r="K786" s="17">
        <v>-1</v>
      </c>
    </row>
    <row r="787" spans="1:11">
      <c r="A787" s="17">
        <f t="shared" si="48"/>
        <v>116002</v>
      </c>
      <c r="C787" s="17" t="s">
        <v>13301</v>
      </c>
      <c r="D787" s="23">
        <v>25</v>
      </c>
      <c r="E787" s="23">
        <f t="shared" si="50"/>
        <v>28</v>
      </c>
      <c r="F787" s="2" t="str">
        <f>VLOOKUP(G787,city!$A$4:$D$352,4,0)</f>
        <v>宜昌</v>
      </c>
      <c r="G787" s="3">
        <f t="shared" si="51"/>
        <v>160</v>
      </c>
      <c r="H787" s="3">
        <f>IF(VLOOKUP(G786,city!$K$4:$M$352,3,0)&gt;H786,H786+1,1)</f>
        <v>2</v>
      </c>
      <c r="I787" s="17" t="s">
        <v>200</v>
      </c>
      <c r="J787" s="17">
        <f t="shared" si="49"/>
        <v>116002</v>
      </c>
      <c r="K787" s="17">
        <v>-1</v>
      </c>
    </row>
    <row r="788" spans="1:11">
      <c r="A788" s="17">
        <f t="shared" si="48"/>
        <v>116003</v>
      </c>
      <c r="C788" s="17" t="s">
        <v>13302</v>
      </c>
      <c r="D788" s="23">
        <v>37</v>
      </c>
      <c r="E788" s="23">
        <f t="shared" si="50"/>
        <v>41</v>
      </c>
      <c r="F788" s="2" t="str">
        <f>VLOOKUP(G788,city!$A$4:$D$352,4,0)</f>
        <v>宜昌</v>
      </c>
      <c r="G788" s="3">
        <f t="shared" si="51"/>
        <v>160</v>
      </c>
      <c r="H788" s="3">
        <f>IF(VLOOKUP(G787,city!$K$4:$M$352,3,0)&gt;H787,H787+1,1)</f>
        <v>3</v>
      </c>
      <c r="I788" s="17" t="s">
        <v>200</v>
      </c>
      <c r="J788" s="17">
        <f t="shared" si="49"/>
        <v>116003</v>
      </c>
      <c r="K788" s="17">
        <v>-1</v>
      </c>
    </row>
    <row r="789" spans="1:11">
      <c r="A789" s="17">
        <f t="shared" si="48"/>
        <v>116004</v>
      </c>
      <c r="C789" s="17" t="s">
        <v>13304</v>
      </c>
      <c r="D789" s="23">
        <v>4</v>
      </c>
      <c r="E789" s="23">
        <f t="shared" si="50"/>
        <v>4</v>
      </c>
      <c r="F789" s="2" t="str">
        <f>VLOOKUP(G789,city!$A$4:$D$352,4,0)</f>
        <v>宜昌</v>
      </c>
      <c r="G789" s="3">
        <f t="shared" si="51"/>
        <v>160</v>
      </c>
      <c r="H789" s="3">
        <f>IF(VLOOKUP(G788,city!$K$4:$M$352,3,0)&gt;H788,H788+1,1)</f>
        <v>4</v>
      </c>
      <c r="I789" s="17" t="s">
        <v>200</v>
      </c>
      <c r="J789" s="17">
        <f t="shared" si="49"/>
        <v>116004</v>
      </c>
      <c r="K789" s="17">
        <v>-1</v>
      </c>
    </row>
    <row r="790" spans="1:11">
      <c r="A790" s="17">
        <f t="shared" si="48"/>
        <v>116005</v>
      </c>
      <c r="C790" s="17" t="s">
        <v>13305</v>
      </c>
      <c r="D790" s="23">
        <v>10</v>
      </c>
      <c r="E790" s="23">
        <f t="shared" si="50"/>
        <v>11</v>
      </c>
      <c r="F790" s="2" t="str">
        <f>VLOOKUP(G790,city!$A$4:$D$352,4,0)</f>
        <v>宜昌</v>
      </c>
      <c r="G790" s="3">
        <f t="shared" si="51"/>
        <v>160</v>
      </c>
      <c r="H790" s="3">
        <f>IF(VLOOKUP(G789,city!$K$4:$M$352,3,0)&gt;H789,H789+1,1)</f>
        <v>5</v>
      </c>
      <c r="I790" s="17" t="s">
        <v>200</v>
      </c>
      <c r="J790" s="17">
        <f t="shared" si="49"/>
        <v>116005</v>
      </c>
      <c r="K790" s="17">
        <v>-1</v>
      </c>
    </row>
    <row r="791" spans="1:11">
      <c r="A791" s="17">
        <f t="shared" si="48"/>
        <v>116101</v>
      </c>
      <c r="C791" s="17" t="s">
        <v>13307</v>
      </c>
      <c r="D791" s="23">
        <v>25</v>
      </c>
      <c r="E791" s="23">
        <f t="shared" si="50"/>
        <v>28</v>
      </c>
      <c r="F791" s="2" t="str">
        <f>VLOOKUP(G791,city!$A$4:$D$352,4,0)</f>
        <v>襄阳</v>
      </c>
      <c r="G791" s="3">
        <f t="shared" si="51"/>
        <v>161</v>
      </c>
      <c r="H791" s="3">
        <f>IF(VLOOKUP(G790,city!$K$4:$M$352,3,0)&gt;H790,H790+1,1)</f>
        <v>1</v>
      </c>
      <c r="I791" s="17" t="s">
        <v>201</v>
      </c>
      <c r="J791" s="17">
        <f t="shared" si="49"/>
        <v>116101</v>
      </c>
      <c r="K791" s="17">
        <v>-1</v>
      </c>
    </row>
    <row r="792" spans="1:11">
      <c r="A792" s="17">
        <f t="shared" si="48"/>
        <v>116102</v>
      </c>
      <c r="C792" s="17" t="s">
        <v>13308</v>
      </c>
      <c r="D792" s="23">
        <v>15</v>
      </c>
      <c r="E792" s="23">
        <f t="shared" si="50"/>
        <v>17</v>
      </c>
      <c r="F792" s="2" t="str">
        <f>VLOOKUP(G792,city!$A$4:$D$352,4,0)</f>
        <v>襄阳</v>
      </c>
      <c r="G792" s="3">
        <f t="shared" si="51"/>
        <v>161</v>
      </c>
      <c r="H792" s="3">
        <f>IF(VLOOKUP(G791,city!$K$4:$M$352,3,0)&gt;H791,H791+1,1)</f>
        <v>2</v>
      </c>
      <c r="I792" s="17" t="s">
        <v>201</v>
      </c>
      <c r="J792" s="17">
        <f t="shared" si="49"/>
        <v>116102</v>
      </c>
      <c r="K792" s="17">
        <v>-1</v>
      </c>
    </row>
    <row r="793" spans="1:11">
      <c r="A793" s="17">
        <f t="shared" si="48"/>
        <v>116103</v>
      </c>
      <c r="C793" s="17" t="s">
        <v>13310</v>
      </c>
      <c r="D793" s="23">
        <v>45</v>
      </c>
      <c r="E793" s="23">
        <f t="shared" si="50"/>
        <v>50</v>
      </c>
      <c r="F793" s="2" t="str">
        <f>VLOOKUP(G793,city!$A$4:$D$352,4,0)</f>
        <v>襄阳</v>
      </c>
      <c r="G793" s="3">
        <f t="shared" si="51"/>
        <v>161</v>
      </c>
      <c r="H793" s="3">
        <f>IF(VLOOKUP(G792,city!$K$4:$M$352,3,0)&gt;H792,H792+1,1)</f>
        <v>3</v>
      </c>
      <c r="I793" s="17" t="s">
        <v>201</v>
      </c>
      <c r="J793" s="17">
        <f t="shared" si="49"/>
        <v>116103</v>
      </c>
      <c r="K793" s="17">
        <v>-1</v>
      </c>
    </row>
    <row r="794" spans="1:11">
      <c r="A794" s="17">
        <f t="shared" si="48"/>
        <v>116104</v>
      </c>
      <c r="C794" s="17" t="s">
        <v>13295</v>
      </c>
      <c r="D794" s="23">
        <v>10</v>
      </c>
      <c r="E794" s="23">
        <f t="shared" si="50"/>
        <v>11</v>
      </c>
      <c r="F794" s="2" t="str">
        <f>VLOOKUP(G794,city!$A$4:$D$352,4,0)</f>
        <v>襄阳</v>
      </c>
      <c r="G794" s="3">
        <f t="shared" si="51"/>
        <v>161</v>
      </c>
      <c r="H794" s="3">
        <f>IF(VLOOKUP(G793,city!$K$4:$M$352,3,0)&gt;H793,H793+1,1)</f>
        <v>4</v>
      </c>
      <c r="I794" s="17" t="s">
        <v>201</v>
      </c>
      <c r="J794" s="17">
        <f t="shared" si="49"/>
        <v>116104</v>
      </c>
      <c r="K794" s="17">
        <v>-1</v>
      </c>
    </row>
    <row r="795" spans="1:11">
      <c r="A795" s="17">
        <f t="shared" si="48"/>
        <v>116105</v>
      </c>
      <c r="C795" s="17" t="s">
        <v>13297</v>
      </c>
      <c r="D795" s="23">
        <v>24</v>
      </c>
      <c r="E795" s="23">
        <f t="shared" si="50"/>
        <v>26</v>
      </c>
      <c r="F795" s="2" t="str">
        <f>VLOOKUP(G795,city!$A$4:$D$352,4,0)</f>
        <v>襄阳</v>
      </c>
      <c r="G795" s="3">
        <f t="shared" si="51"/>
        <v>161</v>
      </c>
      <c r="H795" s="3">
        <f>IF(VLOOKUP(G794,city!$K$4:$M$352,3,0)&gt;H794,H794+1,1)</f>
        <v>5</v>
      </c>
      <c r="I795" s="17" t="s">
        <v>201</v>
      </c>
      <c r="J795" s="17">
        <f t="shared" si="49"/>
        <v>116105</v>
      </c>
      <c r="K795" s="17">
        <v>-1</v>
      </c>
    </row>
    <row r="796" spans="1:11">
      <c r="A796" s="17">
        <f t="shared" si="48"/>
        <v>116201</v>
      </c>
      <c r="C796" s="17" t="s">
        <v>13299</v>
      </c>
      <c r="D796" s="23">
        <v>65</v>
      </c>
      <c r="E796" s="23">
        <f t="shared" si="50"/>
        <v>72</v>
      </c>
      <c r="F796" s="2" t="str">
        <f>VLOOKUP(G796,city!$A$4:$D$352,4,0)</f>
        <v>鄂州</v>
      </c>
      <c r="G796" s="3">
        <f t="shared" si="51"/>
        <v>162</v>
      </c>
      <c r="H796" s="3">
        <f>IF(VLOOKUP(G795,city!$K$4:$M$352,3,0)&gt;H795,H795+1,1)</f>
        <v>1</v>
      </c>
      <c r="I796" s="17" t="s">
        <v>202</v>
      </c>
      <c r="J796" s="17">
        <f t="shared" si="49"/>
        <v>116201</v>
      </c>
      <c r="K796" s="17">
        <v>-1</v>
      </c>
    </row>
    <row r="797" spans="1:11">
      <c r="A797" s="17">
        <f t="shared" si="48"/>
        <v>116202</v>
      </c>
      <c r="C797" s="17" t="s">
        <v>13301</v>
      </c>
      <c r="D797" s="23">
        <v>19</v>
      </c>
      <c r="E797" s="23">
        <f t="shared" si="50"/>
        <v>21</v>
      </c>
      <c r="F797" s="2" t="str">
        <f>VLOOKUP(G797,city!$A$4:$D$352,4,0)</f>
        <v>鄂州</v>
      </c>
      <c r="G797" s="3">
        <f t="shared" si="51"/>
        <v>162</v>
      </c>
      <c r="H797" s="3">
        <f>IF(VLOOKUP(G796,city!$K$4:$M$352,3,0)&gt;H796,H796+1,1)</f>
        <v>2</v>
      </c>
      <c r="I797" s="17" t="s">
        <v>202</v>
      </c>
      <c r="J797" s="17">
        <f t="shared" si="49"/>
        <v>116202</v>
      </c>
      <c r="K797" s="17">
        <v>-1</v>
      </c>
    </row>
    <row r="798" spans="1:11">
      <c r="A798" s="17">
        <f t="shared" si="48"/>
        <v>116203</v>
      </c>
      <c r="C798" s="17" t="s">
        <v>13302</v>
      </c>
      <c r="D798" s="23">
        <v>17</v>
      </c>
      <c r="E798" s="23">
        <f t="shared" si="50"/>
        <v>19</v>
      </c>
      <c r="F798" s="2" t="str">
        <f>VLOOKUP(G798,city!$A$4:$D$352,4,0)</f>
        <v>鄂州</v>
      </c>
      <c r="G798" s="3">
        <f t="shared" si="51"/>
        <v>162</v>
      </c>
      <c r="H798" s="3">
        <f>IF(VLOOKUP(G797,city!$K$4:$M$352,3,0)&gt;H797,H797+1,1)</f>
        <v>3</v>
      </c>
      <c r="I798" s="17" t="s">
        <v>202</v>
      </c>
      <c r="J798" s="17">
        <f t="shared" si="49"/>
        <v>116203</v>
      </c>
      <c r="K798" s="17">
        <v>-1</v>
      </c>
    </row>
    <row r="799" spans="1:11">
      <c r="A799" s="17">
        <f t="shared" si="48"/>
        <v>116204</v>
      </c>
      <c r="C799" s="17" t="s">
        <v>13304</v>
      </c>
      <c r="D799" s="23">
        <v>15</v>
      </c>
      <c r="E799" s="23">
        <f t="shared" si="50"/>
        <v>17</v>
      </c>
      <c r="F799" s="2" t="str">
        <f>VLOOKUP(G799,city!$A$4:$D$352,4,0)</f>
        <v>鄂州</v>
      </c>
      <c r="G799" s="3">
        <f t="shared" si="51"/>
        <v>162</v>
      </c>
      <c r="H799" s="3">
        <f>IF(VLOOKUP(G798,city!$K$4:$M$352,3,0)&gt;H798,H798+1,1)</f>
        <v>4</v>
      </c>
      <c r="I799" s="17" t="s">
        <v>202</v>
      </c>
      <c r="J799" s="17">
        <f t="shared" si="49"/>
        <v>116204</v>
      </c>
      <c r="K799" s="17">
        <v>-1</v>
      </c>
    </row>
    <row r="800" spans="1:11">
      <c r="A800" s="17">
        <f t="shared" si="48"/>
        <v>116205</v>
      </c>
      <c r="C800" s="17" t="s">
        <v>13305</v>
      </c>
      <c r="D800" s="23">
        <v>35</v>
      </c>
      <c r="E800" s="23">
        <f t="shared" si="50"/>
        <v>39</v>
      </c>
      <c r="F800" s="2" t="str">
        <f>VLOOKUP(G800,city!$A$4:$D$352,4,0)</f>
        <v>鄂州</v>
      </c>
      <c r="G800" s="3">
        <f t="shared" si="51"/>
        <v>162</v>
      </c>
      <c r="H800" s="3">
        <f>IF(VLOOKUP(G799,city!$K$4:$M$352,3,0)&gt;H799,H799+1,1)</f>
        <v>5</v>
      </c>
      <c r="I800" s="17" t="s">
        <v>202</v>
      </c>
      <c r="J800" s="17">
        <f t="shared" si="49"/>
        <v>116205</v>
      </c>
      <c r="K800" s="17">
        <v>-1</v>
      </c>
    </row>
    <row r="801" spans="1:11">
      <c r="A801" s="17">
        <f t="shared" si="48"/>
        <v>116301</v>
      </c>
      <c r="C801" s="17" t="s">
        <v>13307</v>
      </c>
      <c r="D801" s="23">
        <v>48</v>
      </c>
      <c r="E801" s="23">
        <f t="shared" si="50"/>
        <v>53</v>
      </c>
      <c r="F801" s="2" t="str">
        <f>VLOOKUP(G801,city!$A$4:$D$352,4,0)</f>
        <v>荆门</v>
      </c>
      <c r="G801" s="3">
        <f t="shared" si="51"/>
        <v>163</v>
      </c>
      <c r="H801" s="3">
        <f>IF(VLOOKUP(G800,city!$K$4:$M$352,3,0)&gt;H800,H800+1,1)</f>
        <v>1</v>
      </c>
      <c r="I801" s="17" t="s">
        <v>203</v>
      </c>
      <c r="J801" s="17">
        <f t="shared" si="49"/>
        <v>116301</v>
      </c>
      <c r="K801" s="17">
        <v>-1</v>
      </c>
    </row>
    <row r="802" spans="1:11">
      <c r="A802" s="17">
        <f t="shared" si="48"/>
        <v>116302</v>
      </c>
      <c r="C802" s="17" t="s">
        <v>13308</v>
      </c>
      <c r="D802" s="23">
        <v>13</v>
      </c>
      <c r="E802" s="23">
        <f t="shared" si="50"/>
        <v>14</v>
      </c>
      <c r="F802" s="2" t="str">
        <f>VLOOKUP(G802,city!$A$4:$D$352,4,0)</f>
        <v>荆门</v>
      </c>
      <c r="G802" s="3">
        <f t="shared" si="51"/>
        <v>163</v>
      </c>
      <c r="H802" s="3">
        <f>IF(VLOOKUP(G801,city!$K$4:$M$352,3,0)&gt;H801,H801+1,1)</f>
        <v>2</v>
      </c>
      <c r="I802" s="17" t="s">
        <v>203</v>
      </c>
      <c r="J802" s="17">
        <f t="shared" si="49"/>
        <v>116302</v>
      </c>
      <c r="K802" s="17">
        <v>-1</v>
      </c>
    </row>
    <row r="803" spans="1:11">
      <c r="A803" s="17">
        <f t="shared" si="48"/>
        <v>116303</v>
      </c>
      <c r="C803" s="17" t="s">
        <v>13310</v>
      </c>
      <c r="D803" s="23">
        <v>99</v>
      </c>
      <c r="E803" s="23">
        <f t="shared" si="50"/>
        <v>109</v>
      </c>
      <c r="F803" s="2" t="str">
        <f>VLOOKUP(G803,city!$A$4:$D$352,4,0)</f>
        <v>荆门</v>
      </c>
      <c r="G803" s="3">
        <f t="shared" si="51"/>
        <v>163</v>
      </c>
      <c r="H803" s="3">
        <f>IF(VLOOKUP(G802,city!$K$4:$M$352,3,0)&gt;H802,H802+1,1)</f>
        <v>3</v>
      </c>
      <c r="I803" s="17" t="s">
        <v>203</v>
      </c>
      <c r="J803" s="17">
        <f t="shared" si="49"/>
        <v>116303</v>
      </c>
      <c r="K803" s="17">
        <v>-1</v>
      </c>
    </row>
    <row r="804" spans="1:11">
      <c r="A804" s="17">
        <f t="shared" si="48"/>
        <v>116304</v>
      </c>
      <c r="C804" s="17" t="s">
        <v>13295</v>
      </c>
      <c r="D804" s="23">
        <v>28</v>
      </c>
      <c r="E804" s="23">
        <f t="shared" si="50"/>
        <v>31</v>
      </c>
      <c r="F804" s="2" t="str">
        <f>VLOOKUP(G804,city!$A$4:$D$352,4,0)</f>
        <v>荆门</v>
      </c>
      <c r="G804" s="3">
        <f t="shared" si="51"/>
        <v>163</v>
      </c>
      <c r="H804" s="3">
        <f>IF(VLOOKUP(G803,city!$K$4:$M$352,3,0)&gt;H803,H803+1,1)</f>
        <v>4</v>
      </c>
      <c r="I804" s="17" t="s">
        <v>203</v>
      </c>
      <c r="J804" s="17">
        <f t="shared" si="49"/>
        <v>116304</v>
      </c>
      <c r="K804" s="17">
        <v>-1</v>
      </c>
    </row>
    <row r="805" spans="1:11">
      <c r="A805" s="17">
        <f t="shared" si="48"/>
        <v>116305</v>
      </c>
      <c r="C805" s="17" t="s">
        <v>13297</v>
      </c>
      <c r="D805" s="23">
        <v>9</v>
      </c>
      <c r="E805" s="23">
        <f t="shared" si="50"/>
        <v>10</v>
      </c>
      <c r="F805" s="2" t="str">
        <f>VLOOKUP(G805,city!$A$4:$D$352,4,0)</f>
        <v>荆门</v>
      </c>
      <c r="G805" s="3">
        <f t="shared" si="51"/>
        <v>163</v>
      </c>
      <c r="H805" s="3">
        <f>IF(VLOOKUP(G804,city!$K$4:$M$352,3,0)&gt;H804,H804+1,1)</f>
        <v>5</v>
      </c>
      <c r="I805" s="17" t="s">
        <v>203</v>
      </c>
      <c r="J805" s="17">
        <f t="shared" si="49"/>
        <v>116305</v>
      </c>
      <c r="K805" s="17">
        <v>-1</v>
      </c>
    </row>
    <row r="806" spans="1:11">
      <c r="A806" s="17">
        <f t="shared" si="48"/>
        <v>116401</v>
      </c>
      <c r="C806" s="17" t="s">
        <v>13299</v>
      </c>
      <c r="D806" s="23">
        <v>9</v>
      </c>
      <c r="E806" s="23">
        <f t="shared" si="50"/>
        <v>10</v>
      </c>
      <c r="F806" s="2" t="str">
        <f>VLOOKUP(G806,city!$A$4:$D$352,4,0)</f>
        <v>孝感</v>
      </c>
      <c r="G806" s="3">
        <f t="shared" si="51"/>
        <v>164</v>
      </c>
      <c r="H806" s="3">
        <f>IF(VLOOKUP(G805,city!$K$4:$M$352,3,0)&gt;H805,H805+1,1)</f>
        <v>1</v>
      </c>
      <c r="I806" s="17" t="s">
        <v>204</v>
      </c>
      <c r="J806" s="17">
        <f t="shared" si="49"/>
        <v>116401</v>
      </c>
      <c r="K806" s="17">
        <v>-1</v>
      </c>
    </row>
    <row r="807" spans="1:11">
      <c r="A807" s="17">
        <f t="shared" si="48"/>
        <v>116402</v>
      </c>
      <c r="C807" s="17" t="s">
        <v>13301</v>
      </c>
      <c r="D807" s="23">
        <v>20</v>
      </c>
      <c r="E807" s="23">
        <f t="shared" si="50"/>
        <v>22</v>
      </c>
      <c r="F807" s="2" t="str">
        <f>VLOOKUP(G807,city!$A$4:$D$352,4,0)</f>
        <v>孝感</v>
      </c>
      <c r="G807" s="3">
        <f t="shared" si="51"/>
        <v>164</v>
      </c>
      <c r="H807" s="3">
        <f>IF(VLOOKUP(G806,city!$K$4:$M$352,3,0)&gt;H806,H806+1,1)</f>
        <v>2</v>
      </c>
      <c r="I807" s="17" t="s">
        <v>204</v>
      </c>
      <c r="J807" s="17">
        <f t="shared" si="49"/>
        <v>116402</v>
      </c>
      <c r="K807" s="17">
        <v>-1</v>
      </c>
    </row>
    <row r="808" spans="1:11">
      <c r="A808" s="17">
        <f t="shared" si="48"/>
        <v>116403</v>
      </c>
      <c r="C808" s="17" t="s">
        <v>13302</v>
      </c>
      <c r="D808" s="23">
        <v>98</v>
      </c>
      <c r="E808" s="23">
        <f t="shared" si="50"/>
        <v>108</v>
      </c>
      <c r="F808" s="2" t="str">
        <f>VLOOKUP(G808,city!$A$4:$D$352,4,0)</f>
        <v>孝感</v>
      </c>
      <c r="G808" s="3">
        <f t="shared" si="51"/>
        <v>164</v>
      </c>
      <c r="H808" s="3">
        <f>IF(VLOOKUP(G807,city!$K$4:$M$352,3,0)&gt;H807,H807+1,1)</f>
        <v>3</v>
      </c>
      <c r="I808" s="17" t="s">
        <v>204</v>
      </c>
      <c r="J808" s="17">
        <f t="shared" si="49"/>
        <v>116403</v>
      </c>
      <c r="K808" s="17">
        <v>-1</v>
      </c>
    </row>
    <row r="809" spans="1:11">
      <c r="A809" s="17">
        <f t="shared" si="48"/>
        <v>116404</v>
      </c>
      <c r="C809" s="17" t="s">
        <v>13304</v>
      </c>
      <c r="D809" s="23">
        <v>16</v>
      </c>
      <c r="E809" s="23">
        <f t="shared" si="50"/>
        <v>18</v>
      </c>
      <c r="F809" s="2" t="str">
        <f>VLOOKUP(G809,city!$A$4:$D$352,4,0)</f>
        <v>孝感</v>
      </c>
      <c r="G809" s="3">
        <f t="shared" si="51"/>
        <v>164</v>
      </c>
      <c r="H809" s="3">
        <f>IF(VLOOKUP(G808,city!$K$4:$M$352,3,0)&gt;H808,H808+1,1)</f>
        <v>4</v>
      </c>
      <c r="I809" s="17" t="s">
        <v>204</v>
      </c>
      <c r="J809" s="17">
        <f t="shared" si="49"/>
        <v>116404</v>
      </c>
      <c r="K809" s="17">
        <v>-1</v>
      </c>
    </row>
    <row r="810" spans="1:11">
      <c r="A810" s="17">
        <f t="shared" si="48"/>
        <v>116405</v>
      </c>
      <c r="C810" s="17" t="s">
        <v>13305</v>
      </c>
      <c r="D810" s="23">
        <v>30</v>
      </c>
      <c r="E810" s="23">
        <f t="shared" si="50"/>
        <v>33</v>
      </c>
      <c r="F810" s="2" t="str">
        <f>VLOOKUP(G810,city!$A$4:$D$352,4,0)</f>
        <v>孝感</v>
      </c>
      <c r="G810" s="3">
        <f t="shared" si="51"/>
        <v>164</v>
      </c>
      <c r="H810" s="3">
        <f>IF(VLOOKUP(G809,city!$K$4:$M$352,3,0)&gt;H809,H809+1,1)</f>
        <v>5</v>
      </c>
      <c r="I810" s="17" t="s">
        <v>204</v>
      </c>
      <c r="J810" s="17">
        <f t="shared" si="49"/>
        <v>116405</v>
      </c>
      <c r="K810" s="17">
        <v>-1</v>
      </c>
    </row>
    <row r="811" spans="1:11">
      <c r="A811" s="17">
        <f t="shared" si="48"/>
        <v>116501</v>
      </c>
      <c r="C811" s="17" t="s">
        <v>13307</v>
      </c>
      <c r="D811" s="23">
        <v>15</v>
      </c>
      <c r="E811" s="23">
        <f t="shared" si="50"/>
        <v>17</v>
      </c>
      <c r="F811" s="2" t="str">
        <f>VLOOKUP(G811,city!$A$4:$D$352,4,0)</f>
        <v>荆州</v>
      </c>
      <c r="G811" s="3">
        <f t="shared" si="51"/>
        <v>165</v>
      </c>
      <c r="H811" s="3">
        <f>IF(VLOOKUP(G810,city!$K$4:$M$352,3,0)&gt;H810,H810+1,1)</f>
        <v>1</v>
      </c>
      <c r="I811" s="17" t="s">
        <v>205</v>
      </c>
      <c r="J811" s="17">
        <f t="shared" si="49"/>
        <v>116501</v>
      </c>
      <c r="K811" s="17">
        <v>-1</v>
      </c>
    </row>
    <row r="812" spans="1:11">
      <c r="A812" s="17">
        <f t="shared" si="48"/>
        <v>116502</v>
      </c>
      <c r="C812" s="17" t="s">
        <v>13308</v>
      </c>
      <c r="D812" s="23">
        <v>138</v>
      </c>
      <c r="E812" s="23">
        <f t="shared" si="50"/>
        <v>152</v>
      </c>
      <c r="F812" s="2" t="str">
        <f>VLOOKUP(G812,city!$A$4:$D$352,4,0)</f>
        <v>荆州</v>
      </c>
      <c r="G812" s="3">
        <f t="shared" si="51"/>
        <v>165</v>
      </c>
      <c r="H812" s="3">
        <f>IF(VLOOKUP(G811,city!$K$4:$M$352,3,0)&gt;H811,H811+1,1)</f>
        <v>2</v>
      </c>
      <c r="I812" s="17" t="s">
        <v>205</v>
      </c>
      <c r="J812" s="17">
        <f t="shared" si="49"/>
        <v>116502</v>
      </c>
      <c r="K812" s="17">
        <v>-1</v>
      </c>
    </row>
    <row r="813" spans="1:11">
      <c r="A813" s="17">
        <f t="shared" si="48"/>
        <v>116503</v>
      </c>
      <c r="C813" s="17" t="s">
        <v>13310</v>
      </c>
      <c r="D813" s="23">
        <v>65</v>
      </c>
      <c r="E813" s="23">
        <f t="shared" si="50"/>
        <v>72</v>
      </c>
      <c r="F813" s="2" t="str">
        <f>VLOOKUP(G813,city!$A$4:$D$352,4,0)</f>
        <v>荆州</v>
      </c>
      <c r="G813" s="3">
        <f t="shared" si="51"/>
        <v>165</v>
      </c>
      <c r="H813" s="3">
        <f>IF(VLOOKUP(G812,city!$K$4:$M$352,3,0)&gt;H812,H812+1,1)</f>
        <v>3</v>
      </c>
      <c r="I813" s="17" t="s">
        <v>205</v>
      </c>
      <c r="J813" s="17">
        <f t="shared" si="49"/>
        <v>116503</v>
      </c>
      <c r="K813" s="17">
        <v>-1</v>
      </c>
    </row>
    <row r="814" spans="1:11">
      <c r="A814" s="17">
        <f t="shared" si="48"/>
        <v>116504</v>
      </c>
      <c r="C814" s="17" t="s">
        <v>13295</v>
      </c>
      <c r="D814" s="23">
        <v>21</v>
      </c>
      <c r="E814" s="23">
        <f t="shared" si="50"/>
        <v>23</v>
      </c>
      <c r="F814" s="2" t="str">
        <f>VLOOKUP(G814,city!$A$4:$D$352,4,0)</f>
        <v>荆州</v>
      </c>
      <c r="G814" s="3">
        <f t="shared" si="51"/>
        <v>165</v>
      </c>
      <c r="H814" s="3">
        <f>IF(VLOOKUP(G813,city!$K$4:$M$352,3,0)&gt;H813,H813+1,1)</f>
        <v>4</v>
      </c>
      <c r="I814" s="17" t="s">
        <v>205</v>
      </c>
      <c r="J814" s="17">
        <f t="shared" si="49"/>
        <v>116504</v>
      </c>
      <c r="K814" s="17">
        <v>-1</v>
      </c>
    </row>
    <row r="815" spans="1:11">
      <c r="A815" s="17">
        <f t="shared" si="48"/>
        <v>116505</v>
      </c>
      <c r="C815" s="17" t="s">
        <v>13297</v>
      </c>
      <c r="D815" s="23">
        <v>4</v>
      </c>
      <c r="E815" s="23">
        <f t="shared" si="50"/>
        <v>4</v>
      </c>
      <c r="F815" s="2" t="str">
        <f>VLOOKUP(G815,city!$A$4:$D$352,4,0)</f>
        <v>荆州</v>
      </c>
      <c r="G815" s="3">
        <f t="shared" si="51"/>
        <v>165</v>
      </c>
      <c r="H815" s="3">
        <f>IF(VLOOKUP(G814,city!$K$4:$M$352,3,0)&gt;H814,H814+1,1)</f>
        <v>5</v>
      </c>
      <c r="I815" s="17" t="s">
        <v>205</v>
      </c>
      <c r="J815" s="17">
        <f t="shared" si="49"/>
        <v>116505</v>
      </c>
      <c r="K815" s="17">
        <v>-1</v>
      </c>
    </row>
    <row r="816" spans="1:11">
      <c r="A816" s="17">
        <f t="shared" si="48"/>
        <v>116601</v>
      </c>
      <c r="C816" s="17" t="s">
        <v>13299</v>
      </c>
      <c r="D816" s="23">
        <v>11</v>
      </c>
      <c r="E816" s="23">
        <f t="shared" si="50"/>
        <v>12</v>
      </c>
      <c r="F816" s="2" t="str">
        <f>VLOOKUP(G816,city!$A$4:$D$352,4,0)</f>
        <v>黄冈</v>
      </c>
      <c r="G816" s="3">
        <f t="shared" si="51"/>
        <v>166</v>
      </c>
      <c r="H816" s="3">
        <f>IF(VLOOKUP(G815,city!$K$4:$M$352,3,0)&gt;H815,H815+1,1)</f>
        <v>1</v>
      </c>
      <c r="I816" s="17" t="s">
        <v>206</v>
      </c>
      <c r="J816" s="17">
        <f t="shared" si="49"/>
        <v>116601</v>
      </c>
      <c r="K816" s="17">
        <v>-1</v>
      </c>
    </row>
    <row r="817" spans="1:11">
      <c r="A817" s="17">
        <f t="shared" si="48"/>
        <v>116602</v>
      </c>
      <c r="C817" s="17" t="s">
        <v>13301</v>
      </c>
      <c r="D817" s="23">
        <v>20</v>
      </c>
      <c r="E817" s="23">
        <f t="shared" si="50"/>
        <v>22</v>
      </c>
      <c r="F817" s="2" t="str">
        <f>VLOOKUP(G817,city!$A$4:$D$352,4,0)</f>
        <v>黄冈</v>
      </c>
      <c r="G817" s="3">
        <f t="shared" si="51"/>
        <v>166</v>
      </c>
      <c r="H817" s="3">
        <f>IF(VLOOKUP(G816,city!$K$4:$M$352,3,0)&gt;H816,H816+1,1)</f>
        <v>2</v>
      </c>
      <c r="I817" s="17" t="s">
        <v>206</v>
      </c>
      <c r="J817" s="17">
        <f t="shared" si="49"/>
        <v>116602</v>
      </c>
      <c r="K817" s="17">
        <v>-1</v>
      </c>
    </row>
    <row r="818" spans="1:11">
      <c r="A818" s="17">
        <f t="shared" si="48"/>
        <v>116603</v>
      </c>
      <c r="C818" s="17" t="s">
        <v>13302</v>
      </c>
      <c r="D818" s="23">
        <v>145</v>
      </c>
      <c r="E818" s="23">
        <f t="shared" si="50"/>
        <v>160</v>
      </c>
      <c r="F818" s="2" t="str">
        <f>VLOOKUP(G818,city!$A$4:$D$352,4,0)</f>
        <v>黄冈</v>
      </c>
      <c r="G818" s="3">
        <f t="shared" si="51"/>
        <v>166</v>
      </c>
      <c r="H818" s="3">
        <f>IF(VLOOKUP(G817,city!$K$4:$M$352,3,0)&gt;H817,H817+1,1)</f>
        <v>3</v>
      </c>
      <c r="I818" s="17" t="s">
        <v>206</v>
      </c>
      <c r="J818" s="17">
        <f t="shared" si="49"/>
        <v>116603</v>
      </c>
      <c r="K818" s="17">
        <v>-1</v>
      </c>
    </row>
    <row r="819" spans="1:11">
      <c r="A819" s="17">
        <f t="shared" si="48"/>
        <v>116604</v>
      </c>
      <c r="C819" s="17" t="s">
        <v>13304</v>
      </c>
      <c r="D819" s="23">
        <v>1</v>
      </c>
      <c r="E819" s="23">
        <f t="shared" si="50"/>
        <v>1</v>
      </c>
      <c r="F819" s="2" t="str">
        <f>VLOOKUP(G819,city!$A$4:$D$352,4,0)</f>
        <v>黄冈</v>
      </c>
      <c r="G819" s="3">
        <f t="shared" si="51"/>
        <v>166</v>
      </c>
      <c r="H819" s="3">
        <f>IF(VLOOKUP(G818,city!$K$4:$M$352,3,0)&gt;H818,H818+1,1)</f>
        <v>4</v>
      </c>
      <c r="I819" s="17" t="s">
        <v>206</v>
      </c>
      <c r="J819" s="17">
        <f t="shared" si="49"/>
        <v>116604</v>
      </c>
      <c r="K819" s="17">
        <v>-1</v>
      </c>
    </row>
    <row r="820" spans="1:11">
      <c r="A820" s="17">
        <f t="shared" si="48"/>
        <v>116605</v>
      </c>
      <c r="C820" s="17" t="s">
        <v>13305</v>
      </c>
      <c r="D820" s="23">
        <v>38</v>
      </c>
      <c r="E820" s="23">
        <f t="shared" si="50"/>
        <v>42</v>
      </c>
      <c r="F820" s="2" t="str">
        <f>VLOOKUP(G820,city!$A$4:$D$352,4,0)</f>
        <v>黄冈</v>
      </c>
      <c r="G820" s="3">
        <f t="shared" si="51"/>
        <v>166</v>
      </c>
      <c r="H820" s="3">
        <f>IF(VLOOKUP(G819,city!$K$4:$M$352,3,0)&gt;H819,H819+1,1)</f>
        <v>5</v>
      </c>
      <c r="I820" s="17" t="s">
        <v>206</v>
      </c>
      <c r="J820" s="17">
        <f t="shared" si="49"/>
        <v>116605</v>
      </c>
      <c r="K820" s="17">
        <v>-1</v>
      </c>
    </row>
    <row r="821" spans="1:11">
      <c r="A821" s="17">
        <f t="shared" si="48"/>
        <v>116701</v>
      </c>
      <c r="C821" s="17" t="s">
        <v>13307</v>
      </c>
      <c r="D821" s="23">
        <v>2</v>
      </c>
      <c r="E821" s="23">
        <f t="shared" si="50"/>
        <v>2</v>
      </c>
      <c r="F821" s="2" t="str">
        <f>VLOOKUP(G821,city!$A$4:$D$352,4,0)</f>
        <v>咸宁</v>
      </c>
      <c r="G821" s="3">
        <f t="shared" si="51"/>
        <v>167</v>
      </c>
      <c r="H821" s="3">
        <f>IF(VLOOKUP(G820,city!$K$4:$M$352,3,0)&gt;H820,H820+1,1)</f>
        <v>1</v>
      </c>
      <c r="I821" s="17" t="s">
        <v>207</v>
      </c>
      <c r="J821" s="17">
        <f t="shared" si="49"/>
        <v>116701</v>
      </c>
      <c r="K821" s="17">
        <v>-1</v>
      </c>
    </row>
    <row r="822" spans="1:11">
      <c r="A822" s="17">
        <f t="shared" si="48"/>
        <v>116702</v>
      </c>
      <c r="C822" s="17" t="s">
        <v>13308</v>
      </c>
      <c r="D822" s="23">
        <v>24</v>
      </c>
      <c r="E822" s="23">
        <f t="shared" si="50"/>
        <v>26</v>
      </c>
      <c r="F822" s="2" t="str">
        <f>VLOOKUP(G822,city!$A$4:$D$352,4,0)</f>
        <v>咸宁</v>
      </c>
      <c r="G822" s="3">
        <f t="shared" si="51"/>
        <v>167</v>
      </c>
      <c r="H822" s="3">
        <f>IF(VLOOKUP(G821,city!$K$4:$M$352,3,0)&gt;H821,H821+1,1)</f>
        <v>2</v>
      </c>
      <c r="I822" s="17" t="s">
        <v>207</v>
      </c>
      <c r="J822" s="17">
        <f t="shared" si="49"/>
        <v>116702</v>
      </c>
      <c r="K822" s="17">
        <v>-1</v>
      </c>
    </row>
    <row r="823" spans="1:11">
      <c r="A823" s="17">
        <f t="shared" si="48"/>
        <v>116703</v>
      </c>
      <c r="C823" s="17" t="s">
        <v>13310</v>
      </c>
      <c r="D823" s="23">
        <v>28</v>
      </c>
      <c r="E823" s="23">
        <f t="shared" si="50"/>
        <v>31</v>
      </c>
      <c r="F823" s="2" t="str">
        <f>VLOOKUP(G823,city!$A$4:$D$352,4,0)</f>
        <v>咸宁</v>
      </c>
      <c r="G823" s="3">
        <f t="shared" si="51"/>
        <v>167</v>
      </c>
      <c r="H823" s="3">
        <f>IF(VLOOKUP(G822,city!$K$4:$M$352,3,0)&gt;H822,H822+1,1)</f>
        <v>3</v>
      </c>
      <c r="I823" s="17" t="s">
        <v>207</v>
      </c>
      <c r="J823" s="17">
        <f t="shared" si="49"/>
        <v>116703</v>
      </c>
      <c r="K823" s="17">
        <v>-1</v>
      </c>
    </row>
    <row r="824" spans="1:11">
      <c r="A824" s="17">
        <f t="shared" si="48"/>
        <v>116704</v>
      </c>
      <c r="C824" s="17" t="s">
        <v>13295</v>
      </c>
      <c r="D824" s="23">
        <v>188</v>
      </c>
      <c r="E824" s="23">
        <f t="shared" si="50"/>
        <v>207</v>
      </c>
      <c r="F824" s="2" t="str">
        <f>VLOOKUP(G824,city!$A$4:$D$352,4,0)</f>
        <v>咸宁</v>
      </c>
      <c r="G824" s="3">
        <f t="shared" si="51"/>
        <v>167</v>
      </c>
      <c r="H824" s="3">
        <f>IF(VLOOKUP(G823,city!$K$4:$M$352,3,0)&gt;H823,H823+1,1)</f>
        <v>4</v>
      </c>
      <c r="I824" s="17" t="s">
        <v>207</v>
      </c>
      <c r="J824" s="17">
        <f t="shared" si="49"/>
        <v>116704</v>
      </c>
      <c r="K824" s="17">
        <v>-1</v>
      </c>
    </row>
    <row r="825" spans="1:11">
      <c r="A825" s="17">
        <f t="shared" si="48"/>
        <v>116705</v>
      </c>
      <c r="C825" s="17" t="s">
        <v>13297</v>
      </c>
      <c r="D825" s="23">
        <v>1</v>
      </c>
      <c r="E825" s="23">
        <f t="shared" si="50"/>
        <v>1</v>
      </c>
      <c r="F825" s="2" t="str">
        <f>VLOOKUP(G825,city!$A$4:$D$352,4,0)</f>
        <v>咸宁</v>
      </c>
      <c r="G825" s="3">
        <f t="shared" si="51"/>
        <v>167</v>
      </c>
      <c r="H825" s="3">
        <f>IF(VLOOKUP(G824,city!$K$4:$M$352,3,0)&gt;H824,H824+1,1)</f>
        <v>5</v>
      </c>
      <c r="I825" s="17" t="s">
        <v>207</v>
      </c>
      <c r="J825" s="17">
        <f t="shared" si="49"/>
        <v>116705</v>
      </c>
      <c r="K825" s="17">
        <v>-1</v>
      </c>
    </row>
    <row r="826" spans="1:11">
      <c r="A826" s="17">
        <f t="shared" si="48"/>
        <v>116801</v>
      </c>
      <c r="C826" s="17" t="s">
        <v>13299</v>
      </c>
      <c r="D826" s="23">
        <v>2</v>
      </c>
      <c r="E826" s="23">
        <f t="shared" si="50"/>
        <v>2</v>
      </c>
      <c r="F826" s="2" t="str">
        <f>VLOOKUP(G826,city!$A$4:$D$352,4,0)</f>
        <v>随州</v>
      </c>
      <c r="G826" s="3">
        <f t="shared" si="51"/>
        <v>168</v>
      </c>
      <c r="H826" s="3">
        <f>IF(VLOOKUP(G825,city!$K$4:$M$352,3,0)&gt;H825,H825+1,1)</f>
        <v>1</v>
      </c>
      <c r="I826" s="17" t="s">
        <v>208</v>
      </c>
      <c r="J826" s="17">
        <f t="shared" si="49"/>
        <v>116801</v>
      </c>
      <c r="K826" s="17">
        <v>-1</v>
      </c>
    </row>
    <row r="827" spans="1:11">
      <c r="A827" s="17">
        <f t="shared" si="48"/>
        <v>116802</v>
      </c>
      <c r="C827" s="17" t="s">
        <v>13301</v>
      </c>
      <c r="D827" s="23">
        <v>5</v>
      </c>
      <c r="E827" s="23">
        <f t="shared" si="50"/>
        <v>6</v>
      </c>
      <c r="F827" s="2" t="str">
        <f>VLOOKUP(G827,city!$A$4:$D$352,4,0)</f>
        <v>随州</v>
      </c>
      <c r="G827" s="3">
        <f t="shared" si="51"/>
        <v>168</v>
      </c>
      <c r="H827" s="3">
        <f>IF(VLOOKUP(G826,city!$K$4:$M$352,3,0)&gt;H826,H826+1,1)</f>
        <v>2</v>
      </c>
      <c r="I827" s="17" t="s">
        <v>208</v>
      </c>
      <c r="J827" s="17">
        <f t="shared" si="49"/>
        <v>116802</v>
      </c>
      <c r="K827" s="17">
        <v>-1</v>
      </c>
    </row>
    <row r="828" spans="1:11">
      <c r="A828" s="17">
        <f t="shared" si="48"/>
        <v>116803</v>
      </c>
      <c r="C828" s="17" t="s">
        <v>13302</v>
      </c>
      <c r="D828" s="23">
        <v>5</v>
      </c>
      <c r="E828" s="23">
        <f t="shared" si="50"/>
        <v>6</v>
      </c>
      <c r="F828" s="2" t="str">
        <f>VLOOKUP(G828,city!$A$4:$D$352,4,0)</f>
        <v>随州</v>
      </c>
      <c r="G828" s="3">
        <f t="shared" si="51"/>
        <v>168</v>
      </c>
      <c r="H828" s="3">
        <f>IF(VLOOKUP(G827,city!$K$4:$M$352,3,0)&gt;H827,H827+1,1)</f>
        <v>3</v>
      </c>
      <c r="I828" s="17" t="s">
        <v>208</v>
      </c>
      <c r="J828" s="17">
        <f t="shared" si="49"/>
        <v>116803</v>
      </c>
      <c r="K828" s="17">
        <v>-1</v>
      </c>
    </row>
    <row r="829" spans="1:11">
      <c r="A829" s="17">
        <f t="shared" si="48"/>
        <v>116804</v>
      </c>
      <c r="C829" s="17" t="s">
        <v>13304</v>
      </c>
      <c r="D829" s="23">
        <v>13</v>
      </c>
      <c r="E829" s="23">
        <f t="shared" si="50"/>
        <v>14</v>
      </c>
      <c r="F829" s="2" t="str">
        <f>VLOOKUP(G829,city!$A$4:$D$352,4,0)</f>
        <v>随州</v>
      </c>
      <c r="G829" s="3">
        <f t="shared" si="51"/>
        <v>168</v>
      </c>
      <c r="H829" s="3">
        <f>IF(VLOOKUP(G828,city!$K$4:$M$352,3,0)&gt;H828,H828+1,1)</f>
        <v>4</v>
      </c>
      <c r="I829" s="17" t="s">
        <v>208</v>
      </c>
      <c r="J829" s="17">
        <f t="shared" si="49"/>
        <v>116804</v>
      </c>
      <c r="K829" s="17">
        <v>-1</v>
      </c>
    </row>
    <row r="830" spans="1:11">
      <c r="A830" s="17">
        <f t="shared" si="48"/>
        <v>116805</v>
      </c>
      <c r="C830" s="17" t="s">
        <v>13305</v>
      </c>
      <c r="D830" s="23">
        <v>5</v>
      </c>
      <c r="E830" s="23">
        <f t="shared" si="50"/>
        <v>6</v>
      </c>
      <c r="F830" s="2" t="str">
        <f>VLOOKUP(G830,city!$A$4:$D$352,4,0)</f>
        <v>随州</v>
      </c>
      <c r="G830" s="3">
        <f t="shared" si="51"/>
        <v>168</v>
      </c>
      <c r="H830" s="3">
        <f>IF(VLOOKUP(G829,city!$K$4:$M$352,3,0)&gt;H829,H829+1,1)</f>
        <v>5</v>
      </c>
      <c r="I830" s="17" t="s">
        <v>208</v>
      </c>
      <c r="J830" s="17">
        <f t="shared" si="49"/>
        <v>116805</v>
      </c>
      <c r="K830" s="17">
        <v>-1</v>
      </c>
    </row>
    <row r="831" spans="1:11">
      <c r="A831" s="17">
        <f t="shared" si="48"/>
        <v>116901</v>
      </c>
      <c r="C831" s="17" t="s">
        <v>13307</v>
      </c>
      <c r="D831" s="23">
        <v>39</v>
      </c>
      <c r="E831" s="23">
        <f t="shared" si="50"/>
        <v>43</v>
      </c>
      <c r="F831" s="2" t="str">
        <f>VLOOKUP(G831,city!$A$4:$D$352,4,0)</f>
        <v>恩施</v>
      </c>
      <c r="G831" s="3">
        <f t="shared" si="51"/>
        <v>169</v>
      </c>
      <c r="H831" s="3">
        <f>IF(VLOOKUP(G830,city!$K$4:$M$352,3,0)&gt;H830,H830+1,1)</f>
        <v>1</v>
      </c>
      <c r="I831" s="17" t="s">
        <v>209</v>
      </c>
      <c r="J831" s="17">
        <f t="shared" si="49"/>
        <v>116901</v>
      </c>
      <c r="K831" s="17">
        <v>-1</v>
      </c>
    </row>
    <row r="832" spans="1:11">
      <c r="A832" s="17">
        <f t="shared" si="48"/>
        <v>116902</v>
      </c>
      <c r="C832" s="17" t="s">
        <v>13308</v>
      </c>
      <c r="D832" s="23">
        <v>7</v>
      </c>
      <c r="E832" s="23">
        <f t="shared" si="50"/>
        <v>8</v>
      </c>
      <c r="F832" s="2" t="str">
        <f>VLOOKUP(G832,city!$A$4:$D$352,4,0)</f>
        <v>恩施</v>
      </c>
      <c r="G832" s="3">
        <f t="shared" si="51"/>
        <v>169</v>
      </c>
      <c r="H832" s="3">
        <f>IF(VLOOKUP(G831,city!$K$4:$M$352,3,0)&gt;H831,H831+1,1)</f>
        <v>2</v>
      </c>
      <c r="I832" s="17" t="s">
        <v>209</v>
      </c>
      <c r="J832" s="17">
        <f t="shared" si="49"/>
        <v>116902</v>
      </c>
      <c r="K832" s="17">
        <v>-1</v>
      </c>
    </row>
    <row r="833" spans="1:11">
      <c r="A833" s="17">
        <f t="shared" si="48"/>
        <v>116903</v>
      </c>
      <c r="C833" s="17" t="s">
        <v>13310</v>
      </c>
      <c r="D833" s="23">
        <v>35</v>
      </c>
      <c r="E833" s="23">
        <f t="shared" si="50"/>
        <v>39</v>
      </c>
      <c r="F833" s="2" t="str">
        <f>VLOOKUP(G833,city!$A$4:$D$352,4,0)</f>
        <v>恩施</v>
      </c>
      <c r="G833" s="3">
        <f t="shared" si="51"/>
        <v>169</v>
      </c>
      <c r="H833" s="3">
        <f>IF(VLOOKUP(G832,city!$K$4:$M$352,3,0)&gt;H832,H832+1,1)</f>
        <v>3</v>
      </c>
      <c r="I833" s="17" t="s">
        <v>209</v>
      </c>
      <c r="J833" s="17">
        <f t="shared" si="49"/>
        <v>116903</v>
      </c>
      <c r="K833" s="17">
        <v>-1</v>
      </c>
    </row>
    <row r="834" spans="1:11">
      <c r="A834" s="17">
        <f t="shared" si="48"/>
        <v>116904</v>
      </c>
      <c r="C834" s="17" t="s">
        <v>13295</v>
      </c>
      <c r="D834" s="23">
        <v>5</v>
      </c>
      <c r="E834" s="23">
        <f t="shared" si="50"/>
        <v>6</v>
      </c>
      <c r="F834" s="2" t="str">
        <f>VLOOKUP(G834,city!$A$4:$D$352,4,0)</f>
        <v>恩施</v>
      </c>
      <c r="G834" s="3">
        <f t="shared" si="51"/>
        <v>169</v>
      </c>
      <c r="H834" s="3">
        <f>IF(VLOOKUP(G833,city!$K$4:$M$352,3,0)&gt;H833,H833+1,1)</f>
        <v>4</v>
      </c>
      <c r="I834" s="17" t="s">
        <v>209</v>
      </c>
      <c r="J834" s="17">
        <f t="shared" si="49"/>
        <v>116904</v>
      </c>
      <c r="K834" s="17">
        <v>-1</v>
      </c>
    </row>
    <row r="835" spans="1:11">
      <c r="A835" s="17">
        <f t="shared" si="48"/>
        <v>116905</v>
      </c>
      <c r="C835" s="17" t="s">
        <v>13297</v>
      </c>
      <c r="D835" s="23">
        <v>2</v>
      </c>
      <c r="E835" s="23">
        <f t="shared" si="50"/>
        <v>2</v>
      </c>
      <c r="F835" s="2" t="str">
        <f>VLOOKUP(G835,city!$A$4:$D$352,4,0)</f>
        <v>恩施</v>
      </c>
      <c r="G835" s="3">
        <f t="shared" si="51"/>
        <v>169</v>
      </c>
      <c r="H835" s="3">
        <f>IF(VLOOKUP(G834,city!$K$4:$M$352,3,0)&gt;H834,H834+1,1)</f>
        <v>5</v>
      </c>
      <c r="I835" s="17" t="s">
        <v>209</v>
      </c>
      <c r="J835" s="17">
        <f t="shared" si="49"/>
        <v>116905</v>
      </c>
      <c r="K835" s="17">
        <v>-1</v>
      </c>
    </row>
    <row r="836" spans="1:11">
      <c r="A836" s="17">
        <f t="shared" ref="A836:A899" si="52">H836+G836*100+100000</f>
        <v>117001</v>
      </c>
      <c r="B836" s="17" t="s">
        <v>13678</v>
      </c>
      <c r="C836" s="17" t="s">
        <v>13299</v>
      </c>
      <c r="D836" s="23">
        <v>50</v>
      </c>
      <c r="E836" s="23">
        <f t="shared" si="50"/>
        <v>55</v>
      </c>
      <c r="F836" s="2" t="str">
        <f>VLOOKUP(G836,city!$A$4:$D$352,4,0)</f>
        <v>长沙</v>
      </c>
      <c r="G836" s="3">
        <f t="shared" si="51"/>
        <v>170</v>
      </c>
      <c r="H836" s="3">
        <f>IF(VLOOKUP(G835,city!$K$4:$M$352,3,0)&gt;H835,H835+1,1)</f>
        <v>1</v>
      </c>
      <c r="I836" s="17" t="s">
        <v>211</v>
      </c>
      <c r="J836" s="17">
        <f t="shared" ref="J836:J899" si="53">A836</f>
        <v>117001</v>
      </c>
      <c r="K836" s="17">
        <v>-1</v>
      </c>
    </row>
    <row r="837" spans="1:11">
      <c r="A837" s="17">
        <f t="shared" si="52"/>
        <v>117002</v>
      </c>
      <c r="B837" s="17" t="s">
        <v>13679</v>
      </c>
      <c r="C837" s="17" t="s">
        <v>13301</v>
      </c>
      <c r="D837" s="23">
        <v>10</v>
      </c>
      <c r="E837" s="23">
        <f t="shared" ref="E837:E900" si="54">ROUND(D837*1.1,0)</f>
        <v>11</v>
      </c>
      <c r="F837" s="2" t="str">
        <f>VLOOKUP(G837,city!$A$4:$D$352,4,0)</f>
        <v>长沙</v>
      </c>
      <c r="G837" s="3">
        <f t="shared" ref="G837:G900" si="55">IF(H837&gt;H836,G836,G836+1)</f>
        <v>170</v>
      </c>
      <c r="H837" s="3">
        <f>IF(VLOOKUP(G836,city!$K$4:$M$352,3,0)&gt;H836,H836+1,1)</f>
        <v>2</v>
      </c>
      <c r="I837" s="17" t="s">
        <v>211</v>
      </c>
      <c r="J837" s="17">
        <f t="shared" si="53"/>
        <v>117002</v>
      </c>
      <c r="K837" s="17">
        <v>-1</v>
      </c>
    </row>
    <row r="838" spans="1:11">
      <c r="A838" s="17">
        <f t="shared" si="52"/>
        <v>117003</v>
      </c>
      <c r="B838" s="17" t="s">
        <v>13680</v>
      </c>
      <c r="C838" s="17" t="s">
        <v>13302</v>
      </c>
      <c r="D838" s="23">
        <v>10</v>
      </c>
      <c r="E838" s="23">
        <f t="shared" si="54"/>
        <v>11</v>
      </c>
      <c r="F838" s="2" t="str">
        <f>VLOOKUP(G838,city!$A$4:$D$352,4,0)</f>
        <v>长沙</v>
      </c>
      <c r="G838" s="3">
        <f t="shared" si="55"/>
        <v>170</v>
      </c>
      <c r="H838" s="3">
        <f>IF(VLOOKUP(G837,city!$K$4:$M$352,3,0)&gt;H837,H837+1,1)</f>
        <v>3</v>
      </c>
      <c r="I838" s="17" t="s">
        <v>211</v>
      </c>
      <c r="J838" s="17">
        <f t="shared" si="53"/>
        <v>117003</v>
      </c>
      <c r="K838" s="17">
        <v>-1</v>
      </c>
    </row>
    <row r="839" spans="1:11">
      <c r="A839" s="17">
        <f t="shared" si="52"/>
        <v>117004</v>
      </c>
      <c r="B839" s="17" t="s">
        <v>12369</v>
      </c>
      <c r="C839" s="17" t="s">
        <v>13304</v>
      </c>
      <c r="D839" s="23">
        <v>55</v>
      </c>
      <c r="E839" s="23">
        <f t="shared" si="54"/>
        <v>61</v>
      </c>
      <c r="F839" s="2" t="str">
        <f>VLOOKUP(G839,city!$A$4:$D$352,4,0)</f>
        <v>长沙</v>
      </c>
      <c r="G839" s="3">
        <f t="shared" si="55"/>
        <v>170</v>
      </c>
      <c r="H839" s="3">
        <f>IF(VLOOKUP(G838,city!$K$4:$M$352,3,0)&gt;H838,H838+1,1)</f>
        <v>4</v>
      </c>
      <c r="I839" s="17" t="s">
        <v>211</v>
      </c>
      <c r="J839" s="17">
        <f t="shared" si="53"/>
        <v>117004</v>
      </c>
      <c r="K839" s="17">
        <v>-1</v>
      </c>
    </row>
    <row r="840" spans="1:11">
      <c r="A840" s="17">
        <f t="shared" si="52"/>
        <v>117005</v>
      </c>
      <c r="B840" s="17" t="s">
        <v>13681</v>
      </c>
      <c r="C840" s="17" t="s">
        <v>13305</v>
      </c>
      <c r="D840" s="23">
        <v>75</v>
      </c>
      <c r="E840" s="23">
        <f t="shared" si="54"/>
        <v>83</v>
      </c>
      <c r="F840" s="2" t="str">
        <f>VLOOKUP(G840,city!$A$4:$D$352,4,0)</f>
        <v>长沙</v>
      </c>
      <c r="G840" s="3">
        <f t="shared" si="55"/>
        <v>170</v>
      </c>
      <c r="H840" s="3">
        <f>IF(VLOOKUP(G839,city!$K$4:$M$352,3,0)&gt;H839,H839+1,1)</f>
        <v>5</v>
      </c>
      <c r="I840" s="17" t="s">
        <v>211</v>
      </c>
      <c r="J840" s="17">
        <f t="shared" si="53"/>
        <v>117005</v>
      </c>
      <c r="K840" s="17">
        <v>-1</v>
      </c>
    </row>
    <row r="841" spans="1:11">
      <c r="A841" s="17">
        <f t="shared" si="52"/>
        <v>117101</v>
      </c>
      <c r="B841" s="17" t="s">
        <v>13682</v>
      </c>
      <c r="C841" s="17" t="s">
        <v>13307</v>
      </c>
      <c r="D841" s="23">
        <v>48</v>
      </c>
      <c r="E841" s="23">
        <f t="shared" si="54"/>
        <v>53</v>
      </c>
      <c r="F841" s="2" t="str">
        <f>VLOOKUP(G841,city!$A$4:$D$352,4,0)</f>
        <v>株洲</v>
      </c>
      <c r="G841" s="3">
        <f t="shared" si="55"/>
        <v>171</v>
      </c>
      <c r="H841" s="3">
        <f>IF(VLOOKUP(G840,city!$K$4:$M$352,3,0)&gt;H840,H840+1,1)</f>
        <v>1</v>
      </c>
      <c r="I841" s="17" t="s">
        <v>212</v>
      </c>
      <c r="J841" s="17">
        <f t="shared" si="53"/>
        <v>117101</v>
      </c>
      <c r="K841" s="17">
        <v>-1</v>
      </c>
    </row>
    <row r="842" spans="1:11">
      <c r="A842" s="17">
        <f t="shared" si="52"/>
        <v>117102</v>
      </c>
      <c r="B842" s="17" t="s">
        <v>12375</v>
      </c>
      <c r="C842" s="17" t="s">
        <v>13308</v>
      </c>
      <c r="D842" s="23">
        <v>78</v>
      </c>
      <c r="E842" s="23">
        <f t="shared" si="54"/>
        <v>86</v>
      </c>
      <c r="F842" s="2" t="str">
        <f>VLOOKUP(G842,city!$A$4:$D$352,4,0)</f>
        <v>株洲</v>
      </c>
      <c r="G842" s="3">
        <f t="shared" si="55"/>
        <v>171</v>
      </c>
      <c r="H842" s="3">
        <f>IF(VLOOKUP(G841,city!$K$4:$M$352,3,0)&gt;H841,H841+1,1)</f>
        <v>2</v>
      </c>
      <c r="I842" s="17" t="s">
        <v>212</v>
      </c>
      <c r="J842" s="17">
        <f t="shared" si="53"/>
        <v>117102</v>
      </c>
      <c r="K842" s="17">
        <v>-1</v>
      </c>
    </row>
    <row r="843" spans="1:11">
      <c r="A843" s="17">
        <f t="shared" si="52"/>
        <v>117103</v>
      </c>
      <c r="B843" s="17" t="s">
        <v>13683</v>
      </c>
      <c r="C843" s="17" t="s">
        <v>13310</v>
      </c>
      <c r="D843" s="23">
        <v>32</v>
      </c>
      <c r="E843" s="23">
        <f t="shared" si="54"/>
        <v>35</v>
      </c>
      <c r="F843" s="2" t="str">
        <f>VLOOKUP(G843,city!$A$4:$D$352,4,0)</f>
        <v>株洲</v>
      </c>
      <c r="G843" s="3">
        <f t="shared" si="55"/>
        <v>171</v>
      </c>
      <c r="H843" s="3">
        <f>IF(VLOOKUP(G842,city!$K$4:$M$352,3,0)&gt;H842,H842+1,1)</f>
        <v>3</v>
      </c>
      <c r="I843" s="17" t="s">
        <v>212</v>
      </c>
      <c r="J843" s="17">
        <f t="shared" si="53"/>
        <v>117103</v>
      </c>
      <c r="K843" s="17">
        <v>-1</v>
      </c>
    </row>
    <row r="844" spans="1:11">
      <c r="A844" s="17">
        <f t="shared" si="52"/>
        <v>117104</v>
      </c>
      <c r="B844" s="17" t="s">
        <v>13684</v>
      </c>
      <c r="C844" s="17" t="s">
        <v>13295</v>
      </c>
      <c r="D844" s="23">
        <v>1300</v>
      </c>
      <c r="E844" s="23">
        <f t="shared" si="54"/>
        <v>1430</v>
      </c>
      <c r="F844" s="2" t="str">
        <f>VLOOKUP(G844,city!$A$4:$D$352,4,0)</f>
        <v>株洲</v>
      </c>
      <c r="G844" s="3">
        <f t="shared" si="55"/>
        <v>171</v>
      </c>
      <c r="H844" s="3">
        <f>IF(VLOOKUP(G843,city!$K$4:$M$352,3,0)&gt;H843,H843+1,1)</f>
        <v>4</v>
      </c>
      <c r="I844" s="17" t="s">
        <v>212</v>
      </c>
      <c r="J844" s="17">
        <f t="shared" si="53"/>
        <v>117104</v>
      </c>
      <c r="K844" s="17">
        <v>-1</v>
      </c>
    </row>
    <row r="845" spans="1:11">
      <c r="A845" s="17">
        <f t="shared" si="52"/>
        <v>117105</v>
      </c>
      <c r="B845" s="17" t="s">
        <v>12373</v>
      </c>
      <c r="C845" s="17" t="s">
        <v>13297</v>
      </c>
      <c r="D845" s="23">
        <v>10</v>
      </c>
      <c r="E845" s="23">
        <f t="shared" si="54"/>
        <v>11</v>
      </c>
      <c r="F845" s="2" t="str">
        <f>VLOOKUP(G845,city!$A$4:$D$352,4,0)</f>
        <v>株洲</v>
      </c>
      <c r="G845" s="3">
        <f t="shared" si="55"/>
        <v>171</v>
      </c>
      <c r="H845" s="3">
        <f>IF(VLOOKUP(G844,city!$K$4:$M$352,3,0)&gt;H844,H844+1,1)</f>
        <v>5</v>
      </c>
      <c r="I845" s="17" t="s">
        <v>212</v>
      </c>
      <c r="J845" s="17">
        <f t="shared" si="53"/>
        <v>117105</v>
      </c>
      <c r="K845" s="17">
        <v>-1</v>
      </c>
    </row>
    <row r="846" spans="1:11">
      <c r="A846" s="17">
        <f t="shared" si="52"/>
        <v>117201</v>
      </c>
      <c r="B846" s="17" t="s">
        <v>13685</v>
      </c>
      <c r="C846" s="17" t="s">
        <v>13299</v>
      </c>
      <c r="D846" s="23">
        <v>7</v>
      </c>
      <c r="E846" s="23">
        <f t="shared" si="54"/>
        <v>8</v>
      </c>
      <c r="F846" s="2" t="str">
        <f>VLOOKUP(G846,city!$A$4:$D$352,4,0)</f>
        <v>湘潭</v>
      </c>
      <c r="G846" s="3">
        <f t="shared" si="55"/>
        <v>172</v>
      </c>
      <c r="H846" s="3">
        <f>IF(VLOOKUP(G845,city!$K$4:$M$352,3,0)&gt;H845,H845+1,1)</f>
        <v>1</v>
      </c>
      <c r="I846" s="17" t="s">
        <v>213</v>
      </c>
      <c r="J846" s="17">
        <f t="shared" si="53"/>
        <v>117201</v>
      </c>
      <c r="K846" s="17">
        <v>-1</v>
      </c>
    </row>
    <row r="847" spans="1:11">
      <c r="A847" s="17">
        <f t="shared" si="52"/>
        <v>117202</v>
      </c>
      <c r="B847" s="17" t="s">
        <v>12377</v>
      </c>
      <c r="C847" s="17" t="s">
        <v>13301</v>
      </c>
      <c r="D847" s="23">
        <v>14</v>
      </c>
      <c r="E847" s="23">
        <f t="shared" si="54"/>
        <v>15</v>
      </c>
      <c r="F847" s="2" t="str">
        <f>VLOOKUP(G847,city!$A$4:$D$352,4,0)</f>
        <v>湘潭</v>
      </c>
      <c r="G847" s="3">
        <f t="shared" si="55"/>
        <v>172</v>
      </c>
      <c r="H847" s="3">
        <f>IF(VLOOKUP(G846,city!$K$4:$M$352,3,0)&gt;H846,H846+1,1)</f>
        <v>2</v>
      </c>
      <c r="I847" s="17" t="s">
        <v>213</v>
      </c>
      <c r="J847" s="17">
        <f t="shared" si="53"/>
        <v>117202</v>
      </c>
      <c r="K847" s="17">
        <v>-1</v>
      </c>
    </row>
    <row r="848" spans="1:11">
      <c r="A848" s="17">
        <f t="shared" si="52"/>
        <v>117203</v>
      </c>
      <c r="B848" s="17" t="s">
        <v>12380</v>
      </c>
      <c r="C848" s="17" t="s">
        <v>13302</v>
      </c>
      <c r="D848" s="23">
        <v>129</v>
      </c>
      <c r="E848" s="23">
        <f t="shared" si="54"/>
        <v>142</v>
      </c>
      <c r="F848" s="2" t="str">
        <f>VLOOKUP(G848,city!$A$4:$D$352,4,0)</f>
        <v>湘潭</v>
      </c>
      <c r="G848" s="3">
        <f t="shared" si="55"/>
        <v>172</v>
      </c>
      <c r="H848" s="3">
        <f>IF(VLOOKUP(G847,city!$K$4:$M$352,3,0)&gt;H847,H847+1,1)</f>
        <v>3</v>
      </c>
      <c r="I848" s="17" t="s">
        <v>213</v>
      </c>
      <c r="J848" s="17">
        <f t="shared" si="53"/>
        <v>117203</v>
      </c>
      <c r="K848" s="17">
        <v>-1</v>
      </c>
    </row>
    <row r="849" spans="1:11">
      <c r="A849" s="17">
        <f t="shared" si="52"/>
        <v>117204</v>
      </c>
      <c r="B849" s="17" t="s">
        <v>13686</v>
      </c>
      <c r="C849" s="17" t="s">
        <v>13304</v>
      </c>
      <c r="D849" s="23">
        <v>65</v>
      </c>
      <c r="E849" s="23">
        <f t="shared" si="54"/>
        <v>72</v>
      </c>
      <c r="F849" s="2" t="str">
        <f>VLOOKUP(G849,city!$A$4:$D$352,4,0)</f>
        <v>湘潭</v>
      </c>
      <c r="G849" s="3">
        <f t="shared" si="55"/>
        <v>172</v>
      </c>
      <c r="H849" s="3">
        <f>IF(VLOOKUP(G848,city!$K$4:$M$352,3,0)&gt;H848,H848+1,1)</f>
        <v>4</v>
      </c>
      <c r="I849" s="17" t="s">
        <v>213</v>
      </c>
      <c r="J849" s="17">
        <f t="shared" si="53"/>
        <v>117204</v>
      </c>
      <c r="K849" s="17">
        <v>-1</v>
      </c>
    </row>
    <row r="850" spans="1:11">
      <c r="A850" s="17">
        <f t="shared" si="52"/>
        <v>117205</v>
      </c>
      <c r="B850" s="17" t="s">
        <v>13687</v>
      </c>
      <c r="C850" s="17" t="s">
        <v>13305</v>
      </c>
      <c r="D850" s="23">
        <v>34</v>
      </c>
      <c r="E850" s="23">
        <f t="shared" si="54"/>
        <v>37</v>
      </c>
      <c r="F850" s="2" t="str">
        <f>VLOOKUP(G850,city!$A$4:$D$352,4,0)</f>
        <v>湘潭</v>
      </c>
      <c r="G850" s="3">
        <f t="shared" si="55"/>
        <v>172</v>
      </c>
      <c r="H850" s="3">
        <f>IF(VLOOKUP(G849,city!$K$4:$M$352,3,0)&gt;H849,H849+1,1)</f>
        <v>5</v>
      </c>
      <c r="I850" s="17" t="s">
        <v>213</v>
      </c>
      <c r="J850" s="17">
        <f t="shared" si="53"/>
        <v>117205</v>
      </c>
      <c r="K850" s="17">
        <v>-1</v>
      </c>
    </row>
    <row r="851" spans="1:11">
      <c r="A851" s="17">
        <f t="shared" si="52"/>
        <v>117301</v>
      </c>
      <c r="B851" s="17" t="s">
        <v>13688</v>
      </c>
      <c r="C851" s="17" t="s">
        <v>13307</v>
      </c>
      <c r="D851" s="23">
        <v>26</v>
      </c>
      <c r="E851" s="23">
        <f t="shared" si="54"/>
        <v>29</v>
      </c>
      <c r="F851" s="2" t="str">
        <f>VLOOKUP(G851,city!$A$4:$D$352,4,0)</f>
        <v>衡阳</v>
      </c>
      <c r="G851" s="3">
        <f t="shared" si="55"/>
        <v>173</v>
      </c>
      <c r="H851" s="3">
        <f>IF(VLOOKUP(G850,city!$K$4:$M$352,3,0)&gt;H850,H850+1,1)</f>
        <v>1</v>
      </c>
      <c r="I851" s="17" t="s">
        <v>214</v>
      </c>
      <c r="J851" s="17">
        <f t="shared" si="53"/>
        <v>117301</v>
      </c>
      <c r="K851" s="17">
        <v>-1</v>
      </c>
    </row>
    <row r="852" spans="1:11">
      <c r="A852" s="17">
        <f t="shared" si="52"/>
        <v>117302</v>
      </c>
      <c r="B852" s="17" t="s">
        <v>12385</v>
      </c>
      <c r="C852" s="17" t="s">
        <v>13308</v>
      </c>
      <c r="D852" s="23">
        <v>3</v>
      </c>
      <c r="E852" s="23">
        <f t="shared" si="54"/>
        <v>3</v>
      </c>
      <c r="F852" s="2" t="str">
        <f>VLOOKUP(G852,city!$A$4:$D$352,4,0)</f>
        <v>衡阳</v>
      </c>
      <c r="G852" s="3">
        <f t="shared" si="55"/>
        <v>173</v>
      </c>
      <c r="H852" s="3">
        <f>IF(VLOOKUP(G851,city!$K$4:$M$352,3,0)&gt;H851,H851+1,1)</f>
        <v>2</v>
      </c>
      <c r="I852" s="17" t="s">
        <v>214</v>
      </c>
      <c r="J852" s="17">
        <f t="shared" si="53"/>
        <v>117302</v>
      </c>
      <c r="K852" s="17">
        <v>-1</v>
      </c>
    </row>
    <row r="853" spans="1:11">
      <c r="A853" s="17">
        <f t="shared" si="52"/>
        <v>117303</v>
      </c>
      <c r="B853" s="17" t="s">
        <v>13689</v>
      </c>
      <c r="C853" s="17" t="s">
        <v>13310</v>
      </c>
      <c r="D853" s="23">
        <v>23</v>
      </c>
      <c r="E853" s="23">
        <f t="shared" si="54"/>
        <v>25</v>
      </c>
      <c r="F853" s="2" t="str">
        <f>VLOOKUP(G853,city!$A$4:$D$352,4,0)</f>
        <v>衡阳</v>
      </c>
      <c r="G853" s="3">
        <f t="shared" si="55"/>
        <v>173</v>
      </c>
      <c r="H853" s="3">
        <f>IF(VLOOKUP(G852,city!$K$4:$M$352,3,0)&gt;H852,H852+1,1)</f>
        <v>3</v>
      </c>
      <c r="I853" s="17" t="s">
        <v>214</v>
      </c>
      <c r="J853" s="17">
        <f t="shared" si="53"/>
        <v>117303</v>
      </c>
      <c r="K853" s="17">
        <v>-1</v>
      </c>
    </row>
    <row r="854" spans="1:11">
      <c r="A854" s="17">
        <f t="shared" si="52"/>
        <v>117304</v>
      </c>
      <c r="B854" s="17" t="s">
        <v>12383</v>
      </c>
      <c r="C854" s="17" t="s">
        <v>13295</v>
      </c>
      <c r="D854" s="23">
        <v>39</v>
      </c>
      <c r="E854" s="23">
        <f t="shared" si="54"/>
        <v>43</v>
      </c>
      <c r="F854" s="2" t="str">
        <f>VLOOKUP(G854,city!$A$4:$D$352,4,0)</f>
        <v>衡阳</v>
      </c>
      <c r="G854" s="3">
        <f t="shared" si="55"/>
        <v>173</v>
      </c>
      <c r="H854" s="3">
        <f>IF(VLOOKUP(G853,city!$K$4:$M$352,3,0)&gt;H853,H853+1,1)</f>
        <v>4</v>
      </c>
      <c r="I854" s="17" t="s">
        <v>214</v>
      </c>
      <c r="J854" s="17">
        <f t="shared" si="53"/>
        <v>117304</v>
      </c>
      <c r="K854" s="17">
        <v>-1</v>
      </c>
    </row>
    <row r="855" spans="1:11">
      <c r="A855" s="17">
        <f t="shared" si="52"/>
        <v>117305</v>
      </c>
      <c r="B855" s="17" t="s">
        <v>13690</v>
      </c>
      <c r="C855" s="17" t="s">
        <v>13297</v>
      </c>
      <c r="D855" s="23">
        <v>38</v>
      </c>
      <c r="E855" s="23">
        <f t="shared" si="54"/>
        <v>42</v>
      </c>
      <c r="F855" s="2" t="str">
        <f>VLOOKUP(G855,city!$A$4:$D$352,4,0)</f>
        <v>衡阳</v>
      </c>
      <c r="G855" s="3">
        <f t="shared" si="55"/>
        <v>173</v>
      </c>
      <c r="H855" s="3">
        <f>IF(VLOOKUP(G854,city!$K$4:$M$352,3,0)&gt;H854,H854+1,1)</f>
        <v>5</v>
      </c>
      <c r="I855" s="17" t="s">
        <v>214</v>
      </c>
      <c r="J855" s="17">
        <f t="shared" si="53"/>
        <v>117305</v>
      </c>
      <c r="K855" s="17">
        <v>-1</v>
      </c>
    </row>
    <row r="856" spans="1:11">
      <c r="A856" s="17">
        <f t="shared" si="52"/>
        <v>117401</v>
      </c>
      <c r="B856" s="17" t="s">
        <v>13691</v>
      </c>
      <c r="C856" s="17" t="s">
        <v>13299</v>
      </c>
      <c r="D856" s="23">
        <v>25</v>
      </c>
      <c r="E856" s="23">
        <f t="shared" si="54"/>
        <v>28</v>
      </c>
      <c r="F856" s="2" t="str">
        <f>VLOOKUP(G856,city!$A$4:$D$352,4,0)</f>
        <v>邵阳</v>
      </c>
      <c r="G856" s="3">
        <f t="shared" si="55"/>
        <v>174</v>
      </c>
      <c r="H856" s="3">
        <f>IF(VLOOKUP(G855,city!$K$4:$M$352,3,0)&gt;H855,H855+1,1)</f>
        <v>1</v>
      </c>
      <c r="I856" s="17" t="s">
        <v>215</v>
      </c>
      <c r="J856" s="17">
        <f t="shared" si="53"/>
        <v>117401</v>
      </c>
      <c r="K856" s="17">
        <v>-1</v>
      </c>
    </row>
    <row r="857" spans="1:11">
      <c r="A857" s="17">
        <f t="shared" si="52"/>
        <v>117402</v>
      </c>
      <c r="B857" s="17" t="s">
        <v>13692</v>
      </c>
      <c r="C857" s="17" t="s">
        <v>13301</v>
      </c>
      <c r="D857" s="23">
        <v>20</v>
      </c>
      <c r="E857" s="23">
        <f t="shared" si="54"/>
        <v>22</v>
      </c>
      <c r="F857" s="2" t="str">
        <f>VLOOKUP(G857,city!$A$4:$D$352,4,0)</f>
        <v>邵阳</v>
      </c>
      <c r="G857" s="3">
        <f t="shared" si="55"/>
        <v>174</v>
      </c>
      <c r="H857" s="3">
        <f>IF(VLOOKUP(G856,city!$K$4:$M$352,3,0)&gt;H856,H856+1,1)</f>
        <v>2</v>
      </c>
      <c r="I857" s="17" t="s">
        <v>215</v>
      </c>
      <c r="J857" s="17">
        <f t="shared" si="53"/>
        <v>117402</v>
      </c>
      <c r="K857" s="17">
        <v>-1</v>
      </c>
    </row>
    <row r="858" spans="1:11">
      <c r="A858" s="17">
        <f t="shared" si="52"/>
        <v>117403</v>
      </c>
      <c r="B858" s="17" t="s">
        <v>13693</v>
      </c>
      <c r="C858" s="17" t="s">
        <v>13302</v>
      </c>
      <c r="D858" s="23">
        <v>45</v>
      </c>
      <c r="E858" s="23">
        <f t="shared" si="54"/>
        <v>50</v>
      </c>
      <c r="F858" s="2" t="str">
        <f>VLOOKUP(G858,city!$A$4:$D$352,4,0)</f>
        <v>邵阳</v>
      </c>
      <c r="G858" s="3">
        <f t="shared" si="55"/>
        <v>174</v>
      </c>
      <c r="H858" s="3">
        <f>IF(VLOOKUP(G857,city!$K$4:$M$352,3,0)&gt;H857,H857+1,1)</f>
        <v>3</v>
      </c>
      <c r="I858" s="17" t="s">
        <v>215</v>
      </c>
      <c r="J858" s="17">
        <f t="shared" si="53"/>
        <v>117403</v>
      </c>
      <c r="K858" s="17">
        <v>-1</v>
      </c>
    </row>
    <row r="859" spans="1:11">
      <c r="A859" s="17">
        <f t="shared" si="52"/>
        <v>117404</v>
      </c>
      <c r="B859" s="17" t="s">
        <v>12389</v>
      </c>
      <c r="C859" s="17" t="s">
        <v>13304</v>
      </c>
      <c r="D859" s="23">
        <v>33</v>
      </c>
      <c r="E859" s="23">
        <f t="shared" si="54"/>
        <v>36</v>
      </c>
      <c r="F859" s="2" t="str">
        <f>VLOOKUP(G859,city!$A$4:$D$352,4,0)</f>
        <v>邵阳</v>
      </c>
      <c r="G859" s="3">
        <f t="shared" si="55"/>
        <v>174</v>
      </c>
      <c r="H859" s="3">
        <f>IF(VLOOKUP(G858,city!$K$4:$M$352,3,0)&gt;H858,H858+1,1)</f>
        <v>4</v>
      </c>
      <c r="I859" s="17" t="s">
        <v>215</v>
      </c>
      <c r="J859" s="17">
        <f t="shared" si="53"/>
        <v>117404</v>
      </c>
      <c r="K859" s="17">
        <v>-1</v>
      </c>
    </row>
    <row r="860" spans="1:11">
      <c r="A860" s="17">
        <f t="shared" si="52"/>
        <v>117405</v>
      </c>
      <c r="B860" s="17" t="s">
        <v>12387</v>
      </c>
      <c r="C860" s="17" t="s">
        <v>13305</v>
      </c>
      <c r="D860" s="23">
        <v>78</v>
      </c>
      <c r="E860" s="23">
        <f t="shared" si="54"/>
        <v>86</v>
      </c>
      <c r="F860" s="2" t="str">
        <f>VLOOKUP(G860,city!$A$4:$D$352,4,0)</f>
        <v>邵阳</v>
      </c>
      <c r="G860" s="3">
        <f t="shared" si="55"/>
        <v>174</v>
      </c>
      <c r="H860" s="3">
        <f>IF(VLOOKUP(G859,city!$K$4:$M$352,3,0)&gt;H859,H859+1,1)</f>
        <v>5</v>
      </c>
      <c r="I860" s="17" t="s">
        <v>215</v>
      </c>
      <c r="J860" s="17">
        <f t="shared" si="53"/>
        <v>117405</v>
      </c>
      <c r="K860" s="17">
        <v>-1</v>
      </c>
    </row>
    <row r="861" spans="1:11">
      <c r="A861" s="17">
        <f t="shared" si="52"/>
        <v>117501</v>
      </c>
      <c r="B861" s="17" t="s">
        <v>13694</v>
      </c>
      <c r="C861" s="17" t="s">
        <v>13307</v>
      </c>
      <c r="D861" s="23">
        <v>29</v>
      </c>
      <c r="E861" s="23">
        <f t="shared" si="54"/>
        <v>32</v>
      </c>
      <c r="F861" s="2" t="str">
        <f>VLOOKUP(G861,city!$A$4:$D$352,4,0)</f>
        <v>岳阳</v>
      </c>
      <c r="G861" s="3">
        <f t="shared" si="55"/>
        <v>175</v>
      </c>
      <c r="H861" s="3">
        <f>IF(VLOOKUP(G860,city!$K$4:$M$352,3,0)&gt;H860,H860+1,1)</f>
        <v>1</v>
      </c>
      <c r="I861" s="17" t="s">
        <v>216</v>
      </c>
      <c r="J861" s="17">
        <f t="shared" si="53"/>
        <v>117501</v>
      </c>
      <c r="K861" s="17">
        <v>-1</v>
      </c>
    </row>
    <row r="862" spans="1:11">
      <c r="A862" s="17">
        <f t="shared" si="52"/>
        <v>117502</v>
      </c>
      <c r="B862" s="17" t="s">
        <v>13695</v>
      </c>
      <c r="C862" s="17" t="s">
        <v>13308</v>
      </c>
      <c r="D862" s="23">
        <v>29</v>
      </c>
      <c r="E862" s="23">
        <f t="shared" si="54"/>
        <v>32</v>
      </c>
      <c r="F862" s="2" t="str">
        <f>VLOOKUP(G862,city!$A$4:$D$352,4,0)</f>
        <v>岳阳</v>
      </c>
      <c r="G862" s="3">
        <f t="shared" si="55"/>
        <v>175</v>
      </c>
      <c r="H862" s="3">
        <f>IF(VLOOKUP(G861,city!$K$4:$M$352,3,0)&gt;H861,H861+1,1)</f>
        <v>2</v>
      </c>
      <c r="I862" s="17" t="s">
        <v>216</v>
      </c>
      <c r="J862" s="17">
        <f t="shared" si="53"/>
        <v>117502</v>
      </c>
      <c r="K862" s="17">
        <v>-1</v>
      </c>
    </row>
    <row r="863" spans="1:11">
      <c r="A863" s="17">
        <f t="shared" si="52"/>
        <v>117503</v>
      </c>
      <c r="B863" s="17" t="s">
        <v>12395</v>
      </c>
      <c r="C863" s="17" t="s">
        <v>13310</v>
      </c>
      <c r="D863" s="23">
        <v>29</v>
      </c>
      <c r="E863" s="23">
        <f t="shared" si="54"/>
        <v>32</v>
      </c>
      <c r="F863" s="2" t="str">
        <f>VLOOKUP(G863,city!$A$4:$D$352,4,0)</f>
        <v>岳阳</v>
      </c>
      <c r="G863" s="3">
        <f t="shared" si="55"/>
        <v>175</v>
      </c>
      <c r="H863" s="3">
        <f>IF(VLOOKUP(G862,city!$K$4:$M$352,3,0)&gt;H862,H862+1,1)</f>
        <v>3</v>
      </c>
      <c r="I863" s="17" t="s">
        <v>216</v>
      </c>
      <c r="J863" s="17">
        <f t="shared" si="53"/>
        <v>117503</v>
      </c>
      <c r="K863" s="17">
        <v>-1</v>
      </c>
    </row>
    <row r="864" spans="1:11">
      <c r="A864" s="17">
        <f t="shared" si="52"/>
        <v>117504</v>
      </c>
      <c r="B864" s="17" t="s">
        <v>13696</v>
      </c>
      <c r="C864" s="17" t="s">
        <v>13295</v>
      </c>
      <c r="D864" s="23">
        <v>58</v>
      </c>
      <c r="E864" s="23">
        <f t="shared" si="54"/>
        <v>64</v>
      </c>
      <c r="F864" s="2" t="str">
        <f>VLOOKUP(G864,city!$A$4:$D$352,4,0)</f>
        <v>岳阳</v>
      </c>
      <c r="G864" s="3">
        <f t="shared" si="55"/>
        <v>175</v>
      </c>
      <c r="H864" s="3">
        <f>IF(VLOOKUP(G863,city!$K$4:$M$352,3,0)&gt;H863,H863+1,1)</f>
        <v>4</v>
      </c>
      <c r="I864" s="17" t="s">
        <v>216</v>
      </c>
      <c r="J864" s="17">
        <f t="shared" si="53"/>
        <v>117504</v>
      </c>
      <c r="K864" s="17">
        <v>-1</v>
      </c>
    </row>
    <row r="865" spans="1:11">
      <c r="A865" s="17">
        <f t="shared" si="52"/>
        <v>117505</v>
      </c>
      <c r="B865" s="17" t="s">
        <v>13697</v>
      </c>
      <c r="C865" s="17" t="s">
        <v>13297</v>
      </c>
      <c r="D865" s="23">
        <v>30</v>
      </c>
      <c r="E865" s="23">
        <f t="shared" si="54"/>
        <v>33</v>
      </c>
      <c r="F865" s="2" t="str">
        <f>VLOOKUP(G865,city!$A$4:$D$352,4,0)</f>
        <v>岳阳</v>
      </c>
      <c r="G865" s="3">
        <f t="shared" si="55"/>
        <v>175</v>
      </c>
      <c r="H865" s="3">
        <f>IF(VLOOKUP(G864,city!$K$4:$M$352,3,0)&gt;H864,H864+1,1)</f>
        <v>5</v>
      </c>
      <c r="I865" s="17" t="s">
        <v>216</v>
      </c>
      <c r="J865" s="17">
        <f t="shared" si="53"/>
        <v>117505</v>
      </c>
      <c r="K865" s="17">
        <v>-1</v>
      </c>
    </row>
    <row r="866" spans="1:11">
      <c r="A866" s="17">
        <f t="shared" si="52"/>
        <v>117601</v>
      </c>
      <c r="B866" s="17" t="s">
        <v>13698</v>
      </c>
      <c r="C866" s="17" t="s">
        <v>13299</v>
      </c>
      <c r="D866" s="23">
        <v>19</v>
      </c>
      <c r="E866" s="23">
        <f t="shared" si="54"/>
        <v>21</v>
      </c>
      <c r="F866" s="2" t="str">
        <f>VLOOKUP(G866,city!$A$4:$D$352,4,0)</f>
        <v>常德</v>
      </c>
      <c r="G866" s="3">
        <f t="shared" si="55"/>
        <v>176</v>
      </c>
      <c r="H866" s="3">
        <f>IF(VLOOKUP(G865,city!$K$4:$M$352,3,0)&gt;H865,H865+1,1)</f>
        <v>1</v>
      </c>
      <c r="I866" s="17" t="s">
        <v>217</v>
      </c>
      <c r="J866" s="17">
        <f t="shared" si="53"/>
        <v>117601</v>
      </c>
      <c r="K866" s="17">
        <v>-1</v>
      </c>
    </row>
    <row r="867" spans="1:11">
      <c r="A867" s="17">
        <f t="shared" si="52"/>
        <v>117602</v>
      </c>
      <c r="B867" s="17" t="s">
        <v>12397</v>
      </c>
      <c r="C867" s="17" t="s">
        <v>13301</v>
      </c>
      <c r="D867" s="23">
        <v>33</v>
      </c>
      <c r="E867" s="23">
        <f t="shared" si="54"/>
        <v>36</v>
      </c>
      <c r="F867" s="2" t="str">
        <f>VLOOKUP(G867,city!$A$4:$D$352,4,0)</f>
        <v>常德</v>
      </c>
      <c r="G867" s="3">
        <f t="shared" si="55"/>
        <v>176</v>
      </c>
      <c r="H867" s="3">
        <f>IF(VLOOKUP(G866,city!$K$4:$M$352,3,0)&gt;H866,H866+1,1)</f>
        <v>2</v>
      </c>
      <c r="I867" s="17" t="s">
        <v>217</v>
      </c>
      <c r="J867" s="17">
        <f t="shared" si="53"/>
        <v>117602</v>
      </c>
      <c r="K867" s="17">
        <v>-1</v>
      </c>
    </row>
    <row r="868" spans="1:11">
      <c r="A868" s="17">
        <f t="shared" si="52"/>
        <v>117603</v>
      </c>
      <c r="B868" s="17" t="s">
        <v>12399</v>
      </c>
      <c r="C868" s="17" t="s">
        <v>13302</v>
      </c>
      <c r="D868" s="23">
        <v>151</v>
      </c>
      <c r="E868" s="23">
        <f t="shared" si="54"/>
        <v>166</v>
      </c>
      <c r="F868" s="2" t="str">
        <f>VLOOKUP(G868,city!$A$4:$D$352,4,0)</f>
        <v>常德</v>
      </c>
      <c r="G868" s="3">
        <f t="shared" si="55"/>
        <v>176</v>
      </c>
      <c r="H868" s="3">
        <f>IF(VLOOKUP(G867,city!$K$4:$M$352,3,0)&gt;H867,H867+1,1)</f>
        <v>3</v>
      </c>
      <c r="I868" s="17" t="s">
        <v>217</v>
      </c>
      <c r="J868" s="17">
        <f t="shared" si="53"/>
        <v>117603</v>
      </c>
      <c r="K868" s="17">
        <v>-1</v>
      </c>
    </row>
    <row r="869" spans="1:11">
      <c r="A869" s="17">
        <f t="shared" si="52"/>
        <v>117604</v>
      </c>
      <c r="B869" s="17" t="s">
        <v>13699</v>
      </c>
      <c r="C869" s="17" t="s">
        <v>13304</v>
      </c>
      <c r="D869" s="23">
        <v>10</v>
      </c>
      <c r="E869" s="23">
        <f t="shared" si="54"/>
        <v>11</v>
      </c>
      <c r="F869" s="2" t="str">
        <f>VLOOKUP(G869,city!$A$4:$D$352,4,0)</f>
        <v>常德</v>
      </c>
      <c r="G869" s="3">
        <f t="shared" si="55"/>
        <v>176</v>
      </c>
      <c r="H869" s="3">
        <f>IF(VLOOKUP(G868,city!$K$4:$M$352,3,0)&gt;H868,H868+1,1)</f>
        <v>4</v>
      </c>
      <c r="I869" s="17" t="s">
        <v>217</v>
      </c>
      <c r="J869" s="17">
        <f t="shared" si="53"/>
        <v>117604</v>
      </c>
      <c r="K869" s="17">
        <v>-1</v>
      </c>
    </row>
    <row r="870" spans="1:11">
      <c r="A870" s="17">
        <f t="shared" si="52"/>
        <v>117605</v>
      </c>
      <c r="B870" s="17" t="s">
        <v>13700</v>
      </c>
      <c r="C870" s="17" t="s">
        <v>13305</v>
      </c>
      <c r="D870" s="23">
        <v>38</v>
      </c>
      <c r="E870" s="23">
        <f t="shared" si="54"/>
        <v>42</v>
      </c>
      <c r="F870" s="2" t="str">
        <f>VLOOKUP(G870,city!$A$4:$D$352,4,0)</f>
        <v>常德</v>
      </c>
      <c r="G870" s="3">
        <f t="shared" si="55"/>
        <v>176</v>
      </c>
      <c r="H870" s="3">
        <f>IF(VLOOKUP(G869,city!$K$4:$M$352,3,0)&gt;H869,H869+1,1)</f>
        <v>5</v>
      </c>
      <c r="I870" s="17" t="s">
        <v>217</v>
      </c>
      <c r="J870" s="17">
        <f t="shared" si="53"/>
        <v>117605</v>
      </c>
      <c r="K870" s="17">
        <v>-1</v>
      </c>
    </row>
    <row r="871" spans="1:11">
      <c r="A871" s="17">
        <f t="shared" si="52"/>
        <v>117701</v>
      </c>
      <c r="B871" s="17" t="s">
        <v>12401</v>
      </c>
      <c r="C871" s="17" t="s">
        <v>13307</v>
      </c>
      <c r="D871" s="23">
        <v>25</v>
      </c>
      <c r="E871" s="23">
        <f t="shared" si="54"/>
        <v>28</v>
      </c>
      <c r="F871" s="2" t="str">
        <f>VLOOKUP(G871,city!$A$4:$D$352,4,0)</f>
        <v>张家界</v>
      </c>
      <c r="G871" s="3">
        <f t="shared" si="55"/>
        <v>177</v>
      </c>
      <c r="H871" s="3">
        <f>IF(VLOOKUP(G870,city!$K$4:$M$352,3,0)&gt;H870,H870+1,1)</f>
        <v>1</v>
      </c>
      <c r="I871" s="17" t="s">
        <v>218</v>
      </c>
      <c r="J871" s="17">
        <f t="shared" si="53"/>
        <v>117701</v>
      </c>
      <c r="K871" s="17">
        <v>-1</v>
      </c>
    </row>
    <row r="872" spans="1:11">
      <c r="A872" s="17">
        <f t="shared" si="52"/>
        <v>117702</v>
      </c>
      <c r="B872" s="17" t="s">
        <v>13701</v>
      </c>
      <c r="C872" s="17" t="s">
        <v>13308</v>
      </c>
      <c r="D872" s="23">
        <v>19</v>
      </c>
      <c r="E872" s="23">
        <f t="shared" si="54"/>
        <v>21</v>
      </c>
      <c r="F872" s="2" t="str">
        <f>VLOOKUP(G872,city!$A$4:$D$352,4,0)</f>
        <v>张家界</v>
      </c>
      <c r="G872" s="3">
        <f t="shared" si="55"/>
        <v>177</v>
      </c>
      <c r="H872" s="3">
        <f>IF(VLOOKUP(G871,city!$K$4:$M$352,3,0)&gt;H871,H871+1,1)</f>
        <v>2</v>
      </c>
      <c r="I872" s="17" t="s">
        <v>218</v>
      </c>
      <c r="J872" s="17">
        <f t="shared" si="53"/>
        <v>117702</v>
      </c>
      <c r="K872" s="17">
        <v>-1</v>
      </c>
    </row>
    <row r="873" spans="1:11">
      <c r="A873" s="17">
        <f t="shared" si="52"/>
        <v>117703</v>
      </c>
      <c r="B873" s="17" t="s">
        <v>13702</v>
      </c>
      <c r="C873" s="17" t="s">
        <v>13310</v>
      </c>
      <c r="D873" s="23">
        <v>12</v>
      </c>
      <c r="E873" s="23">
        <f t="shared" si="54"/>
        <v>13</v>
      </c>
      <c r="F873" s="2" t="str">
        <f>VLOOKUP(G873,city!$A$4:$D$352,4,0)</f>
        <v>张家界</v>
      </c>
      <c r="G873" s="3">
        <f t="shared" si="55"/>
        <v>177</v>
      </c>
      <c r="H873" s="3">
        <f>IF(VLOOKUP(G872,city!$K$4:$M$352,3,0)&gt;H872,H872+1,1)</f>
        <v>3</v>
      </c>
      <c r="I873" s="17" t="s">
        <v>218</v>
      </c>
      <c r="J873" s="17">
        <f t="shared" si="53"/>
        <v>117703</v>
      </c>
      <c r="K873" s="17">
        <v>-1</v>
      </c>
    </row>
    <row r="874" spans="1:11">
      <c r="A874" s="17">
        <f t="shared" si="52"/>
        <v>117704</v>
      </c>
      <c r="B874" s="17" t="s">
        <v>13703</v>
      </c>
      <c r="C874" s="17" t="s">
        <v>13295</v>
      </c>
      <c r="D874" s="23">
        <v>3000</v>
      </c>
      <c r="E874" s="23">
        <f t="shared" si="54"/>
        <v>3300</v>
      </c>
      <c r="F874" s="2" t="str">
        <f>VLOOKUP(G874,city!$A$4:$D$352,4,0)</f>
        <v>张家界</v>
      </c>
      <c r="G874" s="3">
        <f t="shared" si="55"/>
        <v>177</v>
      </c>
      <c r="H874" s="3">
        <f>IF(VLOOKUP(G873,city!$K$4:$M$352,3,0)&gt;H873,H873+1,1)</f>
        <v>4</v>
      </c>
      <c r="I874" s="17" t="s">
        <v>218</v>
      </c>
      <c r="J874" s="17">
        <f t="shared" si="53"/>
        <v>117704</v>
      </c>
      <c r="K874" s="17">
        <v>-1</v>
      </c>
    </row>
    <row r="875" spans="1:11">
      <c r="A875" s="17">
        <f t="shared" si="52"/>
        <v>117705</v>
      </c>
      <c r="B875" s="17" t="s">
        <v>12404</v>
      </c>
      <c r="C875" s="17" t="s">
        <v>13297</v>
      </c>
      <c r="D875" s="23">
        <v>26</v>
      </c>
      <c r="E875" s="23">
        <f t="shared" si="54"/>
        <v>29</v>
      </c>
      <c r="F875" s="2" t="str">
        <f>VLOOKUP(G875,city!$A$4:$D$352,4,0)</f>
        <v>张家界</v>
      </c>
      <c r="G875" s="3">
        <f t="shared" si="55"/>
        <v>177</v>
      </c>
      <c r="H875" s="3">
        <f>IF(VLOOKUP(G874,city!$K$4:$M$352,3,0)&gt;H874,H874+1,1)</f>
        <v>5</v>
      </c>
      <c r="I875" s="17" t="s">
        <v>218</v>
      </c>
      <c r="J875" s="17">
        <f t="shared" si="53"/>
        <v>117705</v>
      </c>
      <c r="K875" s="17">
        <v>-1</v>
      </c>
    </row>
    <row r="876" spans="1:11">
      <c r="A876" s="17">
        <f t="shared" si="52"/>
        <v>117801</v>
      </c>
      <c r="B876" s="17" t="s">
        <v>13704</v>
      </c>
      <c r="C876" s="17" t="s">
        <v>13299</v>
      </c>
      <c r="D876" s="23">
        <v>23</v>
      </c>
      <c r="E876" s="23">
        <f t="shared" si="54"/>
        <v>25</v>
      </c>
      <c r="F876" s="2" t="str">
        <f>VLOOKUP(G876,city!$A$4:$D$352,4,0)</f>
        <v>益阳</v>
      </c>
      <c r="G876" s="3">
        <f t="shared" si="55"/>
        <v>178</v>
      </c>
      <c r="H876" s="3">
        <f>IF(VLOOKUP(G875,city!$K$4:$M$352,3,0)&gt;H875,H875+1,1)</f>
        <v>1</v>
      </c>
      <c r="I876" s="17" t="s">
        <v>219</v>
      </c>
      <c r="J876" s="17">
        <f t="shared" si="53"/>
        <v>117801</v>
      </c>
      <c r="K876" s="17">
        <v>-1</v>
      </c>
    </row>
    <row r="877" spans="1:11">
      <c r="A877" s="17">
        <f t="shared" si="52"/>
        <v>117802</v>
      </c>
      <c r="B877" s="17" t="s">
        <v>12409</v>
      </c>
      <c r="C877" s="17" t="s">
        <v>13301</v>
      </c>
      <c r="D877" s="23">
        <v>15</v>
      </c>
      <c r="E877" s="23">
        <f t="shared" si="54"/>
        <v>17</v>
      </c>
      <c r="F877" s="2" t="str">
        <f>VLOOKUP(G877,city!$A$4:$D$352,4,0)</f>
        <v>益阳</v>
      </c>
      <c r="G877" s="3">
        <f t="shared" si="55"/>
        <v>178</v>
      </c>
      <c r="H877" s="3">
        <f>IF(VLOOKUP(G876,city!$K$4:$M$352,3,0)&gt;H876,H876+1,1)</f>
        <v>2</v>
      </c>
      <c r="I877" s="17" t="s">
        <v>219</v>
      </c>
      <c r="J877" s="17">
        <f t="shared" si="53"/>
        <v>117802</v>
      </c>
      <c r="K877" s="17">
        <v>-1</v>
      </c>
    </row>
    <row r="878" spans="1:11">
      <c r="A878" s="17">
        <f t="shared" si="52"/>
        <v>117803</v>
      </c>
      <c r="B878" s="17" t="s">
        <v>12407</v>
      </c>
      <c r="C878" s="17" t="s">
        <v>13302</v>
      </c>
      <c r="D878" s="23">
        <v>45</v>
      </c>
      <c r="E878" s="23">
        <f t="shared" si="54"/>
        <v>50</v>
      </c>
      <c r="F878" s="2" t="str">
        <f>VLOOKUP(G878,city!$A$4:$D$352,4,0)</f>
        <v>益阳</v>
      </c>
      <c r="G878" s="3">
        <f t="shared" si="55"/>
        <v>178</v>
      </c>
      <c r="H878" s="3">
        <f>IF(VLOOKUP(G877,city!$K$4:$M$352,3,0)&gt;H877,H877+1,1)</f>
        <v>3</v>
      </c>
      <c r="I878" s="17" t="s">
        <v>219</v>
      </c>
      <c r="J878" s="17">
        <f t="shared" si="53"/>
        <v>117803</v>
      </c>
      <c r="K878" s="17">
        <v>-1</v>
      </c>
    </row>
    <row r="879" spans="1:11">
      <c r="A879" s="17">
        <f t="shared" si="52"/>
        <v>117804</v>
      </c>
      <c r="B879" s="17" t="s">
        <v>13705</v>
      </c>
      <c r="C879" s="17" t="s">
        <v>13304</v>
      </c>
      <c r="D879" s="23">
        <v>11</v>
      </c>
      <c r="E879" s="23">
        <f t="shared" si="54"/>
        <v>12</v>
      </c>
      <c r="F879" s="2" t="str">
        <f>VLOOKUP(G879,city!$A$4:$D$352,4,0)</f>
        <v>益阳</v>
      </c>
      <c r="G879" s="3">
        <f t="shared" si="55"/>
        <v>178</v>
      </c>
      <c r="H879" s="3">
        <f>IF(VLOOKUP(G878,city!$K$4:$M$352,3,0)&gt;H878,H878+1,1)</f>
        <v>4</v>
      </c>
      <c r="I879" s="17" t="s">
        <v>219</v>
      </c>
      <c r="J879" s="17">
        <f t="shared" si="53"/>
        <v>117804</v>
      </c>
      <c r="K879" s="17">
        <v>-1</v>
      </c>
    </row>
    <row r="880" spans="1:11">
      <c r="A880" s="17">
        <f t="shared" si="52"/>
        <v>117805</v>
      </c>
      <c r="B880" s="17" t="s">
        <v>13706</v>
      </c>
      <c r="C880" s="17" t="s">
        <v>13305</v>
      </c>
      <c r="D880" s="23">
        <v>4</v>
      </c>
      <c r="E880" s="23">
        <f t="shared" si="54"/>
        <v>4</v>
      </c>
      <c r="F880" s="2" t="str">
        <f>VLOOKUP(G880,city!$A$4:$D$352,4,0)</f>
        <v>益阳</v>
      </c>
      <c r="G880" s="3">
        <f t="shared" si="55"/>
        <v>178</v>
      </c>
      <c r="H880" s="3">
        <f>IF(VLOOKUP(G879,city!$K$4:$M$352,3,0)&gt;H879,H879+1,1)</f>
        <v>5</v>
      </c>
      <c r="I880" s="17" t="s">
        <v>219</v>
      </c>
      <c r="J880" s="17">
        <f t="shared" si="53"/>
        <v>117805</v>
      </c>
      <c r="K880" s="17">
        <v>-1</v>
      </c>
    </row>
    <row r="881" spans="1:11">
      <c r="A881" s="17">
        <f t="shared" si="52"/>
        <v>117901</v>
      </c>
      <c r="B881" s="17" t="s">
        <v>13707</v>
      </c>
      <c r="C881" s="17" t="s">
        <v>13307</v>
      </c>
      <c r="D881" s="23">
        <v>12</v>
      </c>
      <c r="E881" s="23">
        <f t="shared" si="54"/>
        <v>13</v>
      </c>
      <c r="F881" s="2" t="str">
        <f>VLOOKUP(G881,city!$A$4:$D$352,4,0)</f>
        <v>娄底</v>
      </c>
      <c r="G881" s="3">
        <f t="shared" si="55"/>
        <v>179</v>
      </c>
      <c r="H881" s="3">
        <f>IF(VLOOKUP(G880,city!$K$4:$M$352,3,0)&gt;H880,H880+1,1)</f>
        <v>1</v>
      </c>
      <c r="I881" s="17" t="s">
        <v>220</v>
      </c>
      <c r="J881" s="17">
        <f t="shared" si="53"/>
        <v>117901</v>
      </c>
      <c r="K881" s="17">
        <v>-1</v>
      </c>
    </row>
    <row r="882" spans="1:11">
      <c r="A882" s="17">
        <f t="shared" si="52"/>
        <v>117902</v>
      </c>
      <c r="B882" s="17" t="s">
        <v>12427</v>
      </c>
      <c r="C882" s="17" t="s">
        <v>13308</v>
      </c>
      <c r="D882" s="23">
        <v>68</v>
      </c>
      <c r="E882" s="23">
        <f t="shared" si="54"/>
        <v>75</v>
      </c>
      <c r="F882" s="2" t="str">
        <f>VLOOKUP(G882,city!$A$4:$D$352,4,0)</f>
        <v>娄底</v>
      </c>
      <c r="G882" s="3">
        <f t="shared" si="55"/>
        <v>179</v>
      </c>
      <c r="H882" s="3">
        <f>IF(VLOOKUP(G881,city!$K$4:$M$352,3,0)&gt;H881,H881+1,1)</f>
        <v>2</v>
      </c>
      <c r="I882" s="17" t="s">
        <v>220</v>
      </c>
      <c r="J882" s="17">
        <f t="shared" si="53"/>
        <v>117902</v>
      </c>
      <c r="K882" s="17">
        <v>-1</v>
      </c>
    </row>
    <row r="883" spans="1:11">
      <c r="A883" s="17">
        <f t="shared" si="52"/>
        <v>117903</v>
      </c>
      <c r="B883" s="17" t="s">
        <v>12425</v>
      </c>
      <c r="C883" s="17" t="s">
        <v>13310</v>
      </c>
      <c r="D883" s="23">
        <v>25</v>
      </c>
      <c r="E883" s="23">
        <f t="shared" si="54"/>
        <v>28</v>
      </c>
      <c r="F883" s="2" t="str">
        <f>VLOOKUP(G883,city!$A$4:$D$352,4,0)</f>
        <v>娄底</v>
      </c>
      <c r="G883" s="3">
        <f t="shared" si="55"/>
        <v>179</v>
      </c>
      <c r="H883" s="3">
        <f>IF(VLOOKUP(G882,city!$K$4:$M$352,3,0)&gt;H882,H882+1,1)</f>
        <v>3</v>
      </c>
      <c r="I883" s="17" t="s">
        <v>220</v>
      </c>
      <c r="J883" s="17">
        <f t="shared" si="53"/>
        <v>117903</v>
      </c>
      <c r="K883" s="17">
        <v>-1</v>
      </c>
    </row>
    <row r="884" spans="1:11">
      <c r="A884" s="17">
        <f t="shared" si="52"/>
        <v>117904</v>
      </c>
      <c r="B884" s="17" t="s">
        <v>12429</v>
      </c>
      <c r="C884" s="17" t="s">
        <v>13295</v>
      </c>
      <c r="D884" s="23">
        <v>58</v>
      </c>
      <c r="E884" s="23">
        <f t="shared" si="54"/>
        <v>64</v>
      </c>
      <c r="F884" s="2" t="str">
        <f>VLOOKUP(G884,city!$A$4:$D$352,4,0)</f>
        <v>娄底</v>
      </c>
      <c r="G884" s="3">
        <f t="shared" si="55"/>
        <v>179</v>
      </c>
      <c r="H884" s="3">
        <f>IF(VLOOKUP(G883,city!$K$4:$M$352,3,0)&gt;H883,H883+1,1)</f>
        <v>4</v>
      </c>
      <c r="I884" s="17" t="s">
        <v>220</v>
      </c>
      <c r="J884" s="17">
        <f t="shared" si="53"/>
        <v>117904</v>
      </c>
      <c r="K884" s="17">
        <v>-1</v>
      </c>
    </row>
    <row r="885" spans="1:11">
      <c r="A885" s="17">
        <f t="shared" si="52"/>
        <v>117905</v>
      </c>
      <c r="B885" s="17" t="s">
        <v>13708</v>
      </c>
      <c r="C885" s="17" t="s">
        <v>13297</v>
      </c>
      <c r="D885" s="23">
        <v>18</v>
      </c>
      <c r="E885" s="23">
        <f t="shared" si="54"/>
        <v>20</v>
      </c>
      <c r="F885" s="2" t="str">
        <f>VLOOKUP(G885,city!$A$4:$D$352,4,0)</f>
        <v>娄底</v>
      </c>
      <c r="G885" s="3">
        <f t="shared" si="55"/>
        <v>179</v>
      </c>
      <c r="H885" s="3">
        <f>IF(VLOOKUP(G884,city!$K$4:$M$352,3,0)&gt;H884,H884+1,1)</f>
        <v>5</v>
      </c>
      <c r="I885" s="17" t="s">
        <v>220</v>
      </c>
      <c r="J885" s="17">
        <f t="shared" si="53"/>
        <v>117905</v>
      </c>
      <c r="K885" s="17">
        <v>-1</v>
      </c>
    </row>
    <row r="886" spans="1:11">
      <c r="A886" s="17">
        <f t="shared" si="52"/>
        <v>118001</v>
      </c>
      <c r="B886" s="17" t="s">
        <v>13709</v>
      </c>
      <c r="C886" s="17" t="s">
        <v>13299</v>
      </c>
      <c r="D886" s="23">
        <v>57</v>
      </c>
      <c r="E886" s="23">
        <f t="shared" si="54"/>
        <v>63</v>
      </c>
      <c r="F886" s="2" t="str">
        <f>VLOOKUP(G886,city!$A$4:$D$352,4,0)</f>
        <v>郴州</v>
      </c>
      <c r="G886" s="3">
        <f t="shared" si="55"/>
        <v>180</v>
      </c>
      <c r="H886" s="3">
        <f>IF(VLOOKUP(G885,city!$K$4:$M$352,3,0)&gt;H885,H885+1,1)</f>
        <v>1</v>
      </c>
      <c r="I886" s="17" t="s">
        <v>221</v>
      </c>
      <c r="J886" s="17">
        <f t="shared" si="53"/>
        <v>118001</v>
      </c>
      <c r="K886" s="17">
        <v>-1</v>
      </c>
    </row>
    <row r="887" spans="1:11">
      <c r="A887" s="17">
        <f t="shared" si="52"/>
        <v>118002</v>
      </c>
      <c r="B887" s="17" t="s">
        <v>13710</v>
      </c>
      <c r="C887" s="17" t="s">
        <v>13301</v>
      </c>
      <c r="D887" s="23">
        <v>46</v>
      </c>
      <c r="E887" s="23">
        <f t="shared" si="54"/>
        <v>51</v>
      </c>
      <c r="F887" s="2" t="str">
        <f>VLOOKUP(G887,city!$A$4:$D$352,4,0)</f>
        <v>郴州</v>
      </c>
      <c r="G887" s="3">
        <f t="shared" si="55"/>
        <v>180</v>
      </c>
      <c r="H887" s="3">
        <f>IF(VLOOKUP(G886,city!$K$4:$M$352,3,0)&gt;H886,H886+1,1)</f>
        <v>2</v>
      </c>
      <c r="I887" s="17" t="s">
        <v>221</v>
      </c>
      <c r="J887" s="17">
        <f t="shared" si="53"/>
        <v>118002</v>
      </c>
      <c r="K887" s="17">
        <v>-1</v>
      </c>
    </row>
    <row r="888" spans="1:11">
      <c r="A888" s="17">
        <f t="shared" si="52"/>
        <v>118003</v>
      </c>
      <c r="B888" s="17" t="s">
        <v>13711</v>
      </c>
      <c r="C888" s="17" t="s">
        <v>13302</v>
      </c>
      <c r="D888" s="23">
        <v>21</v>
      </c>
      <c r="E888" s="23">
        <f t="shared" si="54"/>
        <v>23</v>
      </c>
      <c r="F888" s="2" t="str">
        <f>VLOOKUP(G888,city!$A$4:$D$352,4,0)</f>
        <v>郴州</v>
      </c>
      <c r="G888" s="3">
        <f t="shared" si="55"/>
        <v>180</v>
      </c>
      <c r="H888" s="3">
        <f>IF(VLOOKUP(G887,city!$K$4:$M$352,3,0)&gt;H887,H887+1,1)</f>
        <v>3</v>
      </c>
      <c r="I888" s="17" t="s">
        <v>221</v>
      </c>
      <c r="J888" s="17">
        <f t="shared" si="53"/>
        <v>118003</v>
      </c>
      <c r="K888" s="17">
        <v>-1</v>
      </c>
    </row>
    <row r="889" spans="1:11">
      <c r="A889" s="17">
        <f t="shared" si="52"/>
        <v>118004</v>
      </c>
      <c r="B889" s="17" t="s">
        <v>12411</v>
      </c>
      <c r="C889" s="17" t="s">
        <v>13304</v>
      </c>
      <c r="D889" s="23">
        <v>15</v>
      </c>
      <c r="E889" s="23">
        <f t="shared" si="54"/>
        <v>17</v>
      </c>
      <c r="F889" s="2" t="str">
        <f>VLOOKUP(G889,city!$A$4:$D$352,4,0)</f>
        <v>郴州</v>
      </c>
      <c r="G889" s="3">
        <f t="shared" si="55"/>
        <v>180</v>
      </c>
      <c r="H889" s="3">
        <f>IF(VLOOKUP(G888,city!$K$4:$M$352,3,0)&gt;H888,H888+1,1)</f>
        <v>4</v>
      </c>
      <c r="I889" s="17" t="s">
        <v>221</v>
      </c>
      <c r="J889" s="17">
        <f t="shared" si="53"/>
        <v>118004</v>
      </c>
      <c r="K889" s="17">
        <v>-1</v>
      </c>
    </row>
    <row r="890" spans="1:11">
      <c r="A890" s="17">
        <f t="shared" si="52"/>
        <v>118005</v>
      </c>
      <c r="B890" s="17" t="s">
        <v>12413</v>
      </c>
      <c r="C890" s="17" t="s">
        <v>13305</v>
      </c>
      <c r="D890" s="23">
        <v>108</v>
      </c>
      <c r="E890" s="23">
        <f t="shared" si="54"/>
        <v>119</v>
      </c>
      <c r="F890" s="2" t="str">
        <f>VLOOKUP(G890,city!$A$4:$D$352,4,0)</f>
        <v>郴州</v>
      </c>
      <c r="G890" s="3">
        <f t="shared" si="55"/>
        <v>180</v>
      </c>
      <c r="H890" s="3">
        <f>IF(VLOOKUP(G889,city!$K$4:$M$352,3,0)&gt;H889,H889+1,1)</f>
        <v>5</v>
      </c>
      <c r="I890" s="17" t="s">
        <v>221</v>
      </c>
      <c r="J890" s="17">
        <f t="shared" si="53"/>
        <v>118005</v>
      </c>
      <c r="K890" s="17">
        <v>-1</v>
      </c>
    </row>
    <row r="891" spans="1:11">
      <c r="A891" s="17">
        <f t="shared" si="52"/>
        <v>118101</v>
      </c>
      <c r="B891" s="17" t="s">
        <v>13712</v>
      </c>
      <c r="C891" s="17" t="s">
        <v>13307</v>
      </c>
      <c r="D891" s="23">
        <v>15</v>
      </c>
      <c r="E891" s="23">
        <f t="shared" si="54"/>
        <v>17</v>
      </c>
      <c r="F891" s="2" t="str">
        <f>VLOOKUP(G891,city!$A$4:$D$352,4,0)</f>
        <v>永州</v>
      </c>
      <c r="G891" s="3">
        <f t="shared" si="55"/>
        <v>181</v>
      </c>
      <c r="H891" s="3">
        <f>IF(VLOOKUP(G890,city!$K$4:$M$352,3,0)&gt;H890,H890+1,1)</f>
        <v>1</v>
      </c>
      <c r="I891" s="17" t="s">
        <v>222</v>
      </c>
      <c r="J891" s="17">
        <f t="shared" si="53"/>
        <v>118101</v>
      </c>
      <c r="K891" s="17">
        <v>-1</v>
      </c>
    </row>
    <row r="892" spans="1:11">
      <c r="A892" s="17">
        <f t="shared" si="52"/>
        <v>118102</v>
      </c>
      <c r="B892" s="17" t="s">
        <v>13713</v>
      </c>
      <c r="C892" s="17" t="s">
        <v>13308</v>
      </c>
      <c r="D892" s="23">
        <v>19</v>
      </c>
      <c r="E892" s="23">
        <f t="shared" si="54"/>
        <v>21</v>
      </c>
      <c r="F892" s="2" t="str">
        <f>VLOOKUP(G892,city!$A$4:$D$352,4,0)</f>
        <v>永州</v>
      </c>
      <c r="G892" s="3">
        <f t="shared" si="55"/>
        <v>181</v>
      </c>
      <c r="H892" s="3">
        <f>IF(VLOOKUP(G891,city!$K$4:$M$352,3,0)&gt;H891,H891+1,1)</f>
        <v>2</v>
      </c>
      <c r="I892" s="17" t="s">
        <v>222</v>
      </c>
      <c r="J892" s="17">
        <f t="shared" si="53"/>
        <v>118102</v>
      </c>
      <c r="K892" s="17">
        <v>-1</v>
      </c>
    </row>
    <row r="893" spans="1:11">
      <c r="A893" s="17">
        <f t="shared" si="52"/>
        <v>118103</v>
      </c>
      <c r="B893" s="17" t="s">
        <v>12416</v>
      </c>
      <c r="C893" s="17" t="s">
        <v>13310</v>
      </c>
      <c r="D893" s="23">
        <v>11</v>
      </c>
      <c r="E893" s="23">
        <f t="shared" si="54"/>
        <v>12</v>
      </c>
      <c r="F893" s="2" t="str">
        <f>VLOOKUP(G893,city!$A$4:$D$352,4,0)</f>
        <v>永州</v>
      </c>
      <c r="G893" s="3">
        <f t="shared" si="55"/>
        <v>181</v>
      </c>
      <c r="H893" s="3">
        <f>IF(VLOOKUP(G892,city!$K$4:$M$352,3,0)&gt;H892,H892+1,1)</f>
        <v>3</v>
      </c>
      <c r="I893" s="17" t="s">
        <v>222</v>
      </c>
      <c r="J893" s="17">
        <f t="shared" si="53"/>
        <v>118103</v>
      </c>
      <c r="K893" s="17">
        <v>-1</v>
      </c>
    </row>
    <row r="894" spans="1:11">
      <c r="A894" s="17">
        <f t="shared" si="52"/>
        <v>118104</v>
      </c>
      <c r="B894" s="17" t="s">
        <v>13714</v>
      </c>
      <c r="C894" s="17" t="s">
        <v>13295</v>
      </c>
      <c r="D894" s="23">
        <v>25</v>
      </c>
      <c r="E894" s="23">
        <f t="shared" si="54"/>
        <v>28</v>
      </c>
      <c r="F894" s="2" t="str">
        <f>VLOOKUP(G894,city!$A$4:$D$352,4,0)</f>
        <v>永州</v>
      </c>
      <c r="G894" s="3">
        <f t="shared" si="55"/>
        <v>181</v>
      </c>
      <c r="H894" s="3">
        <f>IF(VLOOKUP(G893,city!$K$4:$M$352,3,0)&gt;H893,H893+1,1)</f>
        <v>4</v>
      </c>
      <c r="I894" s="17" t="s">
        <v>222</v>
      </c>
      <c r="J894" s="17">
        <f t="shared" si="53"/>
        <v>118104</v>
      </c>
      <c r="K894" s="17">
        <v>-1</v>
      </c>
    </row>
    <row r="895" spans="1:11">
      <c r="A895" s="17">
        <f t="shared" si="52"/>
        <v>118105</v>
      </c>
      <c r="B895" s="17" t="s">
        <v>12418</v>
      </c>
      <c r="C895" s="17" t="s">
        <v>13297</v>
      </c>
      <c r="D895" s="23">
        <v>37</v>
      </c>
      <c r="E895" s="23">
        <f t="shared" si="54"/>
        <v>41</v>
      </c>
      <c r="F895" s="2" t="str">
        <f>VLOOKUP(G895,city!$A$4:$D$352,4,0)</f>
        <v>永州</v>
      </c>
      <c r="G895" s="3">
        <f t="shared" si="55"/>
        <v>181</v>
      </c>
      <c r="H895" s="3">
        <f>IF(VLOOKUP(G894,city!$K$4:$M$352,3,0)&gt;H894,H894+1,1)</f>
        <v>5</v>
      </c>
      <c r="I895" s="17" t="s">
        <v>222</v>
      </c>
      <c r="J895" s="17">
        <f t="shared" si="53"/>
        <v>118105</v>
      </c>
      <c r="K895" s="17">
        <v>-1</v>
      </c>
    </row>
    <row r="896" spans="1:11">
      <c r="A896" s="17">
        <f t="shared" si="52"/>
        <v>118201</v>
      </c>
      <c r="B896" s="17" t="s">
        <v>13715</v>
      </c>
      <c r="C896" s="17" t="s">
        <v>13299</v>
      </c>
      <c r="D896" s="23">
        <v>4</v>
      </c>
      <c r="E896" s="23">
        <f t="shared" si="54"/>
        <v>4</v>
      </c>
      <c r="F896" s="2" t="str">
        <f>VLOOKUP(G896,city!$A$4:$D$352,4,0)</f>
        <v>怀化</v>
      </c>
      <c r="G896" s="3">
        <f t="shared" si="55"/>
        <v>182</v>
      </c>
      <c r="H896" s="3">
        <f>IF(VLOOKUP(G895,city!$K$4:$M$352,3,0)&gt;H895,H895+1,1)</f>
        <v>1</v>
      </c>
      <c r="I896" s="17" t="s">
        <v>223</v>
      </c>
      <c r="J896" s="17">
        <f t="shared" si="53"/>
        <v>118201</v>
      </c>
      <c r="K896" s="17">
        <v>-1</v>
      </c>
    </row>
    <row r="897" spans="1:11">
      <c r="A897" s="17">
        <f t="shared" si="52"/>
        <v>118202</v>
      </c>
      <c r="B897" s="17" t="s">
        <v>13716</v>
      </c>
      <c r="C897" s="17" t="s">
        <v>13301</v>
      </c>
      <c r="D897" s="23">
        <v>10</v>
      </c>
      <c r="E897" s="23">
        <f t="shared" si="54"/>
        <v>11</v>
      </c>
      <c r="F897" s="2" t="str">
        <f>VLOOKUP(G897,city!$A$4:$D$352,4,0)</f>
        <v>怀化</v>
      </c>
      <c r="G897" s="3">
        <f t="shared" si="55"/>
        <v>182</v>
      </c>
      <c r="H897" s="3">
        <f>IF(VLOOKUP(G896,city!$K$4:$M$352,3,0)&gt;H896,H896+1,1)</f>
        <v>2</v>
      </c>
      <c r="I897" s="17" t="s">
        <v>223</v>
      </c>
      <c r="J897" s="17">
        <f t="shared" si="53"/>
        <v>118202</v>
      </c>
      <c r="K897" s="17">
        <v>-1</v>
      </c>
    </row>
    <row r="898" spans="1:11">
      <c r="A898" s="17">
        <f t="shared" si="52"/>
        <v>118203</v>
      </c>
      <c r="B898" s="17" t="s">
        <v>12420</v>
      </c>
      <c r="C898" s="17" t="s">
        <v>13302</v>
      </c>
      <c r="D898" s="23">
        <v>25</v>
      </c>
      <c r="E898" s="23">
        <f t="shared" si="54"/>
        <v>28</v>
      </c>
      <c r="F898" s="2" t="str">
        <f>VLOOKUP(G898,city!$A$4:$D$352,4,0)</f>
        <v>怀化</v>
      </c>
      <c r="G898" s="3">
        <f t="shared" si="55"/>
        <v>182</v>
      </c>
      <c r="H898" s="3">
        <f>IF(VLOOKUP(G897,city!$K$4:$M$352,3,0)&gt;H897,H897+1,1)</f>
        <v>3</v>
      </c>
      <c r="I898" s="17" t="s">
        <v>223</v>
      </c>
      <c r="J898" s="17">
        <f t="shared" si="53"/>
        <v>118203</v>
      </c>
      <c r="K898" s="17">
        <v>-1</v>
      </c>
    </row>
    <row r="899" spans="1:11">
      <c r="A899" s="17">
        <f t="shared" si="52"/>
        <v>118204</v>
      </c>
      <c r="B899" s="17" t="s">
        <v>12422</v>
      </c>
      <c r="C899" s="17" t="s">
        <v>13304</v>
      </c>
      <c r="D899" s="23">
        <v>15</v>
      </c>
      <c r="E899" s="23">
        <f t="shared" si="54"/>
        <v>17</v>
      </c>
      <c r="F899" s="2" t="str">
        <f>VLOOKUP(G899,city!$A$4:$D$352,4,0)</f>
        <v>怀化</v>
      </c>
      <c r="G899" s="3">
        <f t="shared" si="55"/>
        <v>182</v>
      </c>
      <c r="H899" s="3">
        <f>IF(VLOOKUP(G898,city!$K$4:$M$352,3,0)&gt;H898,H898+1,1)</f>
        <v>4</v>
      </c>
      <c r="I899" s="17" t="s">
        <v>223</v>
      </c>
      <c r="J899" s="17">
        <f t="shared" si="53"/>
        <v>118204</v>
      </c>
      <c r="K899" s="17">
        <v>-1</v>
      </c>
    </row>
    <row r="900" spans="1:11">
      <c r="A900" s="17">
        <f t="shared" ref="A900:A963" si="56">H900+G900*100+100000</f>
        <v>118205</v>
      </c>
      <c r="B900" s="17" t="s">
        <v>13717</v>
      </c>
      <c r="C900" s="17" t="s">
        <v>13305</v>
      </c>
      <c r="D900" s="23">
        <v>45</v>
      </c>
      <c r="E900" s="23">
        <f t="shared" si="54"/>
        <v>50</v>
      </c>
      <c r="F900" s="2" t="str">
        <f>VLOOKUP(G900,city!$A$4:$D$352,4,0)</f>
        <v>怀化</v>
      </c>
      <c r="G900" s="3">
        <f t="shared" si="55"/>
        <v>182</v>
      </c>
      <c r="H900" s="3">
        <f>IF(VLOOKUP(G899,city!$K$4:$M$352,3,0)&gt;H899,H899+1,1)</f>
        <v>5</v>
      </c>
      <c r="I900" s="17" t="s">
        <v>223</v>
      </c>
      <c r="J900" s="17">
        <f t="shared" ref="J900:J963" si="57">A900</f>
        <v>118205</v>
      </c>
      <c r="K900" s="17">
        <v>-1</v>
      </c>
    </row>
    <row r="901" spans="1:11">
      <c r="A901" s="17">
        <f t="shared" si="56"/>
        <v>118301</v>
      </c>
      <c r="B901" s="17" t="s">
        <v>13718</v>
      </c>
      <c r="C901" s="17" t="s">
        <v>13307</v>
      </c>
      <c r="D901" s="23">
        <v>10</v>
      </c>
      <c r="E901" s="23">
        <f t="shared" ref="E901:E964" si="58">ROUND(D901*1.1,0)</f>
        <v>11</v>
      </c>
      <c r="F901" s="2" t="str">
        <f>VLOOKUP(G901,city!$A$4:$D$352,4,0)</f>
        <v>湘西</v>
      </c>
      <c r="G901" s="3">
        <f t="shared" ref="G901:G964" si="59">IF(H901&gt;H900,G900,G900+1)</f>
        <v>183</v>
      </c>
      <c r="H901" s="3">
        <f>IF(VLOOKUP(G900,city!$K$4:$M$352,3,0)&gt;H900,H900+1,1)</f>
        <v>1</v>
      </c>
      <c r="I901" s="17" t="s">
        <v>224</v>
      </c>
      <c r="J901" s="17">
        <f t="shared" si="57"/>
        <v>118301</v>
      </c>
      <c r="K901" s="17">
        <v>-1</v>
      </c>
    </row>
    <row r="902" spans="1:11">
      <c r="A902" s="17">
        <f t="shared" si="56"/>
        <v>118302</v>
      </c>
      <c r="B902" s="17" t="s">
        <v>13719</v>
      </c>
      <c r="C902" s="17" t="s">
        <v>13308</v>
      </c>
      <c r="D902" s="23">
        <v>24</v>
      </c>
      <c r="E902" s="23">
        <f t="shared" si="58"/>
        <v>26</v>
      </c>
      <c r="F902" s="2" t="str">
        <f>VLOOKUP(G902,city!$A$4:$D$352,4,0)</f>
        <v>湘西</v>
      </c>
      <c r="G902" s="3">
        <f t="shared" si="59"/>
        <v>183</v>
      </c>
      <c r="H902" s="3">
        <f>IF(VLOOKUP(G901,city!$K$4:$M$352,3,0)&gt;H901,H901+1,1)</f>
        <v>2</v>
      </c>
      <c r="I902" s="17" t="s">
        <v>224</v>
      </c>
      <c r="J902" s="17">
        <f t="shared" si="57"/>
        <v>118302</v>
      </c>
      <c r="K902" s="17">
        <v>-1</v>
      </c>
    </row>
    <row r="903" spans="1:11">
      <c r="A903" s="17">
        <f t="shared" si="56"/>
        <v>118303</v>
      </c>
      <c r="B903" s="17" t="s">
        <v>13720</v>
      </c>
      <c r="C903" s="17" t="s">
        <v>13310</v>
      </c>
      <c r="D903" s="23">
        <v>65</v>
      </c>
      <c r="E903" s="23">
        <f t="shared" si="58"/>
        <v>72</v>
      </c>
      <c r="F903" s="2" t="str">
        <f>VLOOKUP(G903,city!$A$4:$D$352,4,0)</f>
        <v>湘西</v>
      </c>
      <c r="G903" s="3">
        <f t="shared" si="59"/>
        <v>183</v>
      </c>
      <c r="H903" s="3">
        <f>IF(VLOOKUP(G902,city!$K$4:$M$352,3,0)&gt;H902,H902+1,1)</f>
        <v>3</v>
      </c>
      <c r="I903" s="17" t="s">
        <v>224</v>
      </c>
      <c r="J903" s="17">
        <f t="shared" si="57"/>
        <v>118303</v>
      </c>
      <c r="K903" s="17">
        <v>-1</v>
      </c>
    </row>
    <row r="904" spans="1:11">
      <c r="A904" s="17">
        <f t="shared" si="56"/>
        <v>118304</v>
      </c>
      <c r="B904" s="17" t="s">
        <v>12432</v>
      </c>
      <c r="C904" s="17" t="s">
        <v>13295</v>
      </c>
      <c r="D904" s="23">
        <v>19</v>
      </c>
      <c r="E904" s="23">
        <f t="shared" si="58"/>
        <v>21</v>
      </c>
      <c r="F904" s="2" t="str">
        <f>VLOOKUP(G904,city!$A$4:$D$352,4,0)</f>
        <v>湘西</v>
      </c>
      <c r="G904" s="3">
        <f t="shared" si="59"/>
        <v>183</v>
      </c>
      <c r="H904" s="3">
        <f>IF(VLOOKUP(G903,city!$K$4:$M$352,3,0)&gt;H903,H903+1,1)</f>
        <v>4</v>
      </c>
      <c r="I904" s="17" t="s">
        <v>224</v>
      </c>
      <c r="J904" s="17">
        <f t="shared" si="57"/>
        <v>118304</v>
      </c>
      <c r="K904" s="17">
        <v>-1</v>
      </c>
    </row>
    <row r="905" spans="1:11">
      <c r="A905" s="17">
        <f t="shared" si="56"/>
        <v>118305</v>
      </c>
      <c r="B905" s="17" t="s">
        <v>13721</v>
      </c>
      <c r="C905" s="17" t="s">
        <v>13297</v>
      </c>
      <c r="D905" s="23">
        <v>17</v>
      </c>
      <c r="E905" s="23">
        <f t="shared" si="58"/>
        <v>19</v>
      </c>
      <c r="F905" s="2" t="str">
        <f>VLOOKUP(G905,city!$A$4:$D$352,4,0)</f>
        <v>湘西</v>
      </c>
      <c r="G905" s="3">
        <f t="shared" si="59"/>
        <v>183</v>
      </c>
      <c r="H905" s="3">
        <f>IF(VLOOKUP(G904,city!$K$4:$M$352,3,0)&gt;H904,H904+1,1)</f>
        <v>5</v>
      </c>
      <c r="I905" s="17" t="s">
        <v>224</v>
      </c>
      <c r="J905" s="17">
        <f t="shared" si="57"/>
        <v>118305</v>
      </c>
      <c r="K905" s="17">
        <v>-1</v>
      </c>
    </row>
    <row r="906" spans="1:11">
      <c r="A906" s="17">
        <f t="shared" si="56"/>
        <v>118401</v>
      </c>
      <c r="B906" s="17" t="s">
        <v>13722</v>
      </c>
      <c r="C906" s="17" t="s">
        <v>13299</v>
      </c>
      <c r="D906" s="23">
        <v>15</v>
      </c>
      <c r="E906" s="23">
        <f t="shared" si="58"/>
        <v>17</v>
      </c>
      <c r="F906" s="2" t="str">
        <f>VLOOKUP(G906,city!$A$4:$D$352,4,0)</f>
        <v>广州</v>
      </c>
      <c r="G906" s="3">
        <f t="shared" si="59"/>
        <v>184</v>
      </c>
      <c r="H906" s="3">
        <f>IF(VLOOKUP(G905,city!$K$4:$M$352,3,0)&gt;H905,H905+1,1)</f>
        <v>1</v>
      </c>
      <c r="I906" s="17" t="s">
        <v>226</v>
      </c>
      <c r="J906" s="17">
        <f t="shared" si="57"/>
        <v>118401</v>
      </c>
      <c r="K906" s="17">
        <v>-1</v>
      </c>
    </row>
    <row r="907" spans="1:11">
      <c r="A907" s="17">
        <f t="shared" si="56"/>
        <v>118402</v>
      </c>
      <c r="B907" s="17" t="s">
        <v>13723</v>
      </c>
      <c r="C907" s="17" t="s">
        <v>13301</v>
      </c>
      <c r="D907" s="23">
        <v>35</v>
      </c>
      <c r="E907" s="23">
        <f t="shared" si="58"/>
        <v>39</v>
      </c>
      <c r="F907" s="2" t="str">
        <f>VLOOKUP(G907,city!$A$4:$D$352,4,0)</f>
        <v>广州</v>
      </c>
      <c r="G907" s="3">
        <f t="shared" si="59"/>
        <v>184</v>
      </c>
      <c r="H907" s="3">
        <f>IF(VLOOKUP(G906,city!$K$4:$M$352,3,0)&gt;H906,H906+1,1)</f>
        <v>2</v>
      </c>
      <c r="I907" s="17" t="s">
        <v>226</v>
      </c>
      <c r="J907" s="17">
        <f t="shared" si="57"/>
        <v>118402</v>
      </c>
      <c r="K907" s="17">
        <v>-1</v>
      </c>
    </row>
    <row r="908" spans="1:11">
      <c r="A908" s="17">
        <f t="shared" si="56"/>
        <v>118403</v>
      </c>
      <c r="B908" s="17" t="s">
        <v>13724</v>
      </c>
      <c r="C908" s="17" t="s">
        <v>13302</v>
      </c>
      <c r="D908" s="23">
        <v>48</v>
      </c>
      <c r="E908" s="23">
        <f t="shared" si="58"/>
        <v>53</v>
      </c>
      <c r="F908" s="2" t="str">
        <f>VLOOKUP(G908,city!$A$4:$D$352,4,0)</f>
        <v>广州</v>
      </c>
      <c r="G908" s="3">
        <f t="shared" si="59"/>
        <v>184</v>
      </c>
      <c r="H908" s="3">
        <f>IF(VLOOKUP(G907,city!$K$4:$M$352,3,0)&gt;H907,H907+1,1)</f>
        <v>3</v>
      </c>
      <c r="I908" s="17" t="s">
        <v>226</v>
      </c>
      <c r="J908" s="17">
        <f t="shared" si="57"/>
        <v>118403</v>
      </c>
      <c r="K908" s="17">
        <v>-1</v>
      </c>
    </row>
    <row r="909" spans="1:11">
      <c r="A909" s="17">
        <f t="shared" si="56"/>
        <v>118404</v>
      </c>
      <c r="B909" s="17" t="s">
        <v>13725</v>
      </c>
      <c r="C909" s="17" t="s">
        <v>13304</v>
      </c>
      <c r="D909" s="23">
        <v>13</v>
      </c>
      <c r="E909" s="23">
        <f t="shared" si="58"/>
        <v>14</v>
      </c>
      <c r="F909" s="2" t="str">
        <f>VLOOKUP(G909,city!$A$4:$D$352,4,0)</f>
        <v>广州</v>
      </c>
      <c r="G909" s="3">
        <f t="shared" si="59"/>
        <v>184</v>
      </c>
      <c r="H909" s="3">
        <f>IF(VLOOKUP(G908,city!$K$4:$M$352,3,0)&gt;H908,H908+1,1)</f>
        <v>4</v>
      </c>
      <c r="I909" s="17" t="s">
        <v>226</v>
      </c>
      <c r="J909" s="17">
        <f t="shared" si="57"/>
        <v>118404</v>
      </c>
      <c r="K909" s="17">
        <v>-1</v>
      </c>
    </row>
    <row r="910" spans="1:11">
      <c r="A910" s="17">
        <f t="shared" si="56"/>
        <v>118405</v>
      </c>
      <c r="B910" s="17" t="s">
        <v>13415</v>
      </c>
      <c r="C910" s="17" t="s">
        <v>13305</v>
      </c>
      <c r="D910" s="23">
        <v>99</v>
      </c>
      <c r="E910" s="23">
        <f t="shared" si="58"/>
        <v>109</v>
      </c>
      <c r="F910" s="2" t="str">
        <f>VLOOKUP(G910,city!$A$4:$D$352,4,0)</f>
        <v>广州</v>
      </c>
      <c r="G910" s="3">
        <f t="shared" si="59"/>
        <v>184</v>
      </c>
      <c r="H910" s="3">
        <f>IF(VLOOKUP(G909,city!$K$4:$M$352,3,0)&gt;H909,H909+1,1)</f>
        <v>5</v>
      </c>
      <c r="I910" s="17" t="s">
        <v>226</v>
      </c>
      <c r="J910" s="17">
        <f t="shared" si="57"/>
        <v>118405</v>
      </c>
      <c r="K910" s="17">
        <v>-1</v>
      </c>
    </row>
    <row r="911" spans="1:11">
      <c r="A911" s="17">
        <f t="shared" si="56"/>
        <v>118501</v>
      </c>
      <c r="B911" s="17" t="s">
        <v>13726</v>
      </c>
      <c r="C911" s="17" t="s">
        <v>13307</v>
      </c>
      <c r="D911" s="23">
        <v>28</v>
      </c>
      <c r="E911" s="23">
        <f t="shared" si="58"/>
        <v>31</v>
      </c>
      <c r="F911" s="2" t="str">
        <f>VLOOKUP(G911,city!$A$4:$D$352,4,0)</f>
        <v>深圳</v>
      </c>
      <c r="G911" s="3">
        <f t="shared" si="59"/>
        <v>185</v>
      </c>
      <c r="H911" s="3">
        <f>IF(VLOOKUP(G910,city!$K$4:$M$352,3,0)&gt;H910,H910+1,1)</f>
        <v>1</v>
      </c>
      <c r="I911" s="17" t="s">
        <v>227</v>
      </c>
      <c r="J911" s="17">
        <f t="shared" si="57"/>
        <v>118501</v>
      </c>
      <c r="K911" s="17">
        <v>-1</v>
      </c>
    </row>
    <row r="912" spans="1:11">
      <c r="A912" s="17">
        <f t="shared" si="56"/>
        <v>118502</v>
      </c>
      <c r="B912" s="17" t="s">
        <v>13727</v>
      </c>
      <c r="C912" s="17" t="s">
        <v>13308</v>
      </c>
      <c r="D912" s="23">
        <v>9</v>
      </c>
      <c r="E912" s="23">
        <f t="shared" si="58"/>
        <v>10</v>
      </c>
      <c r="F912" s="2" t="str">
        <f>VLOOKUP(G912,city!$A$4:$D$352,4,0)</f>
        <v>深圳</v>
      </c>
      <c r="G912" s="3">
        <f t="shared" si="59"/>
        <v>185</v>
      </c>
      <c r="H912" s="3">
        <f>IF(VLOOKUP(G911,city!$K$4:$M$352,3,0)&gt;H911,H911+1,1)</f>
        <v>2</v>
      </c>
      <c r="I912" s="17" t="s">
        <v>227</v>
      </c>
      <c r="J912" s="17">
        <f t="shared" si="57"/>
        <v>118502</v>
      </c>
      <c r="K912" s="17">
        <v>-1</v>
      </c>
    </row>
    <row r="913" spans="1:11">
      <c r="A913" s="17">
        <f t="shared" si="56"/>
        <v>118503</v>
      </c>
      <c r="B913" s="17" t="s">
        <v>13728</v>
      </c>
      <c r="C913" s="17" t="s">
        <v>13310</v>
      </c>
      <c r="D913" s="23">
        <v>9</v>
      </c>
      <c r="E913" s="23">
        <f t="shared" si="58"/>
        <v>10</v>
      </c>
      <c r="F913" s="2" t="str">
        <f>VLOOKUP(G913,city!$A$4:$D$352,4,0)</f>
        <v>深圳</v>
      </c>
      <c r="G913" s="3">
        <f t="shared" si="59"/>
        <v>185</v>
      </c>
      <c r="H913" s="3">
        <f>IF(VLOOKUP(G912,city!$K$4:$M$352,3,0)&gt;H912,H912+1,1)</f>
        <v>3</v>
      </c>
      <c r="I913" s="17" t="s">
        <v>227</v>
      </c>
      <c r="J913" s="17">
        <f t="shared" si="57"/>
        <v>118503</v>
      </c>
      <c r="K913" s="17">
        <v>-1</v>
      </c>
    </row>
    <row r="914" spans="1:11">
      <c r="A914" s="17">
        <f t="shared" si="56"/>
        <v>118504</v>
      </c>
      <c r="B914" s="17" t="s">
        <v>13729</v>
      </c>
      <c r="C914" s="17" t="s">
        <v>13295</v>
      </c>
      <c r="D914" s="23">
        <v>20</v>
      </c>
      <c r="E914" s="23">
        <f t="shared" si="58"/>
        <v>22</v>
      </c>
      <c r="F914" s="2" t="str">
        <f>VLOOKUP(G914,city!$A$4:$D$352,4,0)</f>
        <v>深圳</v>
      </c>
      <c r="G914" s="3">
        <f t="shared" si="59"/>
        <v>185</v>
      </c>
      <c r="H914" s="3">
        <f>IF(VLOOKUP(G913,city!$K$4:$M$352,3,0)&gt;H913,H913+1,1)</f>
        <v>4</v>
      </c>
      <c r="I914" s="17" t="s">
        <v>227</v>
      </c>
      <c r="J914" s="17">
        <f t="shared" si="57"/>
        <v>118504</v>
      </c>
      <c r="K914" s="17">
        <v>-1</v>
      </c>
    </row>
    <row r="915" spans="1:11">
      <c r="A915" s="17">
        <f t="shared" si="56"/>
        <v>118505</v>
      </c>
      <c r="B915" s="17" t="s">
        <v>13730</v>
      </c>
      <c r="C915" s="17" t="s">
        <v>13297</v>
      </c>
      <c r="D915" s="23">
        <v>98</v>
      </c>
      <c r="E915" s="23">
        <f t="shared" si="58"/>
        <v>108</v>
      </c>
      <c r="F915" s="2" t="str">
        <f>VLOOKUP(G915,city!$A$4:$D$352,4,0)</f>
        <v>深圳</v>
      </c>
      <c r="G915" s="3">
        <f t="shared" si="59"/>
        <v>185</v>
      </c>
      <c r="H915" s="3">
        <f>IF(VLOOKUP(G914,city!$K$4:$M$352,3,0)&gt;H914,H914+1,1)</f>
        <v>5</v>
      </c>
      <c r="I915" s="17" t="s">
        <v>227</v>
      </c>
      <c r="J915" s="17">
        <f t="shared" si="57"/>
        <v>118505</v>
      </c>
      <c r="K915" s="17">
        <v>-1</v>
      </c>
    </row>
    <row r="916" spans="1:11">
      <c r="A916" s="17">
        <f t="shared" si="56"/>
        <v>118601</v>
      </c>
      <c r="B916" s="17" t="s">
        <v>13731</v>
      </c>
      <c r="C916" s="17" t="s">
        <v>13299</v>
      </c>
      <c r="D916" s="23">
        <v>16</v>
      </c>
      <c r="E916" s="23">
        <f t="shared" si="58"/>
        <v>18</v>
      </c>
      <c r="F916" s="2" t="str">
        <f>VLOOKUP(G916,city!$A$4:$D$352,4,0)</f>
        <v>珠海</v>
      </c>
      <c r="G916" s="3">
        <f t="shared" si="59"/>
        <v>186</v>
      </c>
      <c r="H916" s="3">
        <f>IF(VLOOKUP(G915,city!$K$4:$M$352,3,0)&gt;H915,H915+1,1)</f>
        <v>1</v>
      </c>
      <c r="I916" s="17" t="s">
        <v>228</v>
      </c>
      <c r="J916" s="17">
        <f t="shared" si="57"/>
        <v>118601</v>
      </c>
      <c r="K916" s="17">
        <v>-1</v>
      </c>
    </row>
    <row r="917" spans="1:11">
      <c r="A917" s="17">
        <f t="shared" si="56"/>
        <v>118602</v>
      </c>
      <c r="B917" s="17" t="s">
        <v>13732</v>
      </c>
      <c r="C917" s="17" t="s">
        <v>13301</v>
      </c>
      <c r="D917" s="23">
        <v>30</v>
      </c>
      <c r="E917" s="23">
        <f t="shared" si="58"/>
        <v>33</v>
      </c>
      <c r="F917" s="2" t="str">
        <f>VLOOKUP(G917,city!$A$4:$D$352,4,0)</f>
        <v>珠海</v>
      </c>
      <c r="G917" s="3">
        <f t="shared" si="59"/>
        <v>186</v>
      </c>
      <c r="H917" s="3">
        <f>IF(VLOOKUP(G916,city!$K$4:$M$352,3,0)&gt;H916,H916+1,1)</f>
        <v>2</v>
      </c>
      <c r="I917" s="17" t="s">
        <v>228</v>
      </c>
      <c r="J917" s="17">
        <f t="shared" si="57"/>
        <v>118602</v>
      </c>
      <c r="K917" s="17">
        <v>-1</v>
      </c>
    </row>
    <row r="918" spans="1:11">
      <c r="A918" s="17">
        <f t="shared" si="56"/>
        <v>118603</v>
      </c>
      <c r="B918" s="17" t="s">
        <v>13733</v>
      </c>
      <c r="C918" s="17" t="s">
        <v>13302</v>
      </c>
      <c r="D918" s="23">
        <v>15</v>
      </c>
      <c r="E918" s="23">
        <f t="shared" si="58"/>
        <v>17</v>
      </c>
      <c r="F918" s="2" t="str">
        <f>VLOOKUP(G918,city!$A$4:$D$352,4,0)</f>
        <v>珠海</v>
      </c>
      <c r="G918" s="3">
        <f t="shared" si="59"/>
        <v>186</v>
      </c>
      <c r="H918" s="3">
        <f>IF(VLOOKUP(G917,city!$K$4:$M$352,3,0)&gt;H917,H917+1,1)</f>
        <v>3</v>
      </c>
      <c r="I918" s="17" t="s">
        <v>228</v>
      </c>
      <c r="J918" s="17">
        <f t="shared" si="57"/>
        <v>118603</v>
      </c>
      <c r="K918" s="17">
        <v>-1</v>
      </c>
    </row>
    <row r="919" spans="1:11">
      <c r="A919" s="17">
        <f t="shared" si="56"/>
        <v>118604</v>
      </c>
      <c r="B919" s="17" t="s">
        <v>13734</v>
      </c>
      <c r="C919" s="17" t="s">
        <v>13304</v>
      </c>
      <c r="D919" s="23">
        <v>138</v>
      </c>
      <c r="E919" s="23">
        <f t="shared" si="58"/>
        <v>152</v>
      </c>
      <c r="F919" s="2" t="str">
        <f>VLOOKUP(G919,city!$A$4:$D$352,4,0)</f>
        <v>珠海</v>
      </c>
      <c r="G919" s="3">
        <f t="shared" si="59"/>
        <v>186</v>
      </c>
      <c r="H919" s="3">
        <f>IF(VLOOKUP(G918,city!$K$4:$M$352,3,0)&gt;H918,H918+1,1)</f>
        <v>4</v>
      </c>
      <c r="I919" s="17" t="s">
        <v>228</v>
      </c>
      <c r="J919" s="17">
        <f t="shared" si="57"/>
        <v>118604</v>
      </c>
      <c r="K919" s="17">
        <v>-1</v>
      </c>
    </row>
    <row r="920" spans="1:11">
      <c r="A920" s="17">
        <f t="shared" si="56"/>
        <v>118605</v>
      </c>
      <c r="B920" s="17" t="s">
        <v>13735</v>
      </c>
      <c r="C920" s="17" t="s">
        <v>13305</v>
      </c>
      <c r="D920" s="23">
        <v>65</v>
      </c>
      <c r="E920" s="23">
        <f t="shared" si="58"/>
        <v>72</v>
      </c>
      <c r="F920" s="2" t="str">
        <f>VLOOKUP(G920,city!$A$4:$D$352,4,0)</f>
        <v>珠海</v>
      </c>
      <c r="G920" s="3">
        <f t="shared" si="59"/>
        <v>186</v>
      </c>
      <c r="H920" s="3">
        <f>IF(VLOOKUP(G919,city!$K$4:$M$352,3,0)&gt;H919,H919+1,1)</f>
        <v>5</v>
      </c>
      <c r="I920" s="17" t="s">
        <v>228</v>
      </c>
      <c r="J920" s="17">
        <f t="shared" si="57"/>
        <v>118605</v>
      </c>
      <c r="K920" s="17">
        <v>-1</v>
      </c>
    </row>
    <row r="921" spans="1:11">
      <c r="A921" s="17">
        <f t="shared" si="56"/>
        <v>118701</v>
      </c>
      <c r="B921" s="17" t="s">
        <v>13723</v>
      </c>
      <c r="C921" s="17" t="s">
        <v>13307</v>
      </c>
      <c r="D921" s="23">
        <v>21</v>
      </c>
      <c r="E921" s="23">
        <f t="shared" si="58"/>
        <v>23</v>
      </c>
      <c r="F921" s="2" t="str">
        <f>VLOOKUP(G921,city!$A$4:$D$352,4,0)</f>
        <v>汕头</v>
      </c>
      <c r="G921" s="3">
        <f t="shared" si="59"/>
        <v>187</v>
      </c>
      <c r="H921" s="3">
        <f>IF(VLOOKUP(G920,city!$K$4:$M$352,3,0)&gt;H920,H920+1,1)</f>
        <v>1</v>
      </c>
      <c r="I921" s="17" t="s">
        <v>229</v>
      </c>
      <c r="J921" s="17">
        <f t="shared" si="57"/>
        <v>118701</v>
      </c>
      <c r="K921" s="17">
        <v>-1</v>
      </c>
    </row>
    <row r="922" spans="1:11">
      <c r="A922" s="17">
        <f t="shared" si="56"/>
        <v>118702</v>
      </c>
      <c r="B922" s="17" t="s">
        <v>13736</v>
      </c>
      <c r="C922" s="17" t="s">
        <v>13308</v>
      </c>
      <c r="D922" s="23">
        <v>4</v>
      </c>
      <c r="E922" s="23">
        <f t="shared" si="58"/>
        <v>4</v>
      </c>
      <c r="F922" s="2" t="str">
        <f>VLOOKUP(G922,city!$A$4:$D$352,4,0)</f>
        <v>汕头</v>
      </c>
      <c r="G922" s="3">
        <f t="shared" si="59"/>
        <v>187</v>
      </c>
      <c r="H922" s="3">
        <f>IF(VLOOKUP(G921,city!$K$4:$M$352,3,0)&gt;H921,H921+1,1)</f>
        <v>2</v>
      </c>
      <c r="I922" s="17" t="s">
        <v>229</v>
      </c>
      <c r="J922" s="17">
        <f t="shared" si="57"/>
        <v>118702</v>
      </c>
      <c r="K922" s="17">
        <v>-1</v>
      </c>
    </row>
    <row r="923" spans="1:11">
      <c r="A923" s="17">
        <f t="shared" si="56"/>
        <v>118703</v>
      </c>
      <c r="B923" s="17" t="s">
        <v>13737</v>
      </c>
      <c r="C923" s="17" t="s">
        <v>13310</v>
      </c>
      <c r="D923" s="23">
        <v>11</v>
      </c>
      <c r="E923" s="23">
        <f t="shared" si="58"/>
        <v>12</v>
      </c>
      <c r="F923" s="2" t="str">
        <f>VLOOKUP(G923,city!$A$4:$D$352,4,0)</f>
        <v>汕头</v>
      </c>
      <c r="G923" s="3">
        <f t="shared" si="59"/>
        <v>187</v>
      </c>
      <c r="H923" s="3">
        <f>IF(VLOOKUP(G922,city!$K$4:$M$352,3,0)&gt;H922,H922+1,1)</f>
        <v>3</v>
      </c>
      <c r="I923" s="17" t="s">
        <v>229</v>
      </c>
      <c r="J923" s="17">
        <f t="shared" si="57"/>
        <v>118703</v>
      </c>
      <c r="K923" s="17">
        <v>-1</v>
      </c>
    </row>
    <row r="924" spans="1:11">
      <c r="A924" s="17">
        <f t="shared" si="56"/>
        <v>118704</v>
      </c>
      <c r="B924" s="17" t="s">
        <v>13738</v>
      </c>
      <c r="C924" s="17" t="s">
        <v>13295</v>
      </c>
      <c r="D924" s="23">
        <v>20</v>
      </c>
      <c r="E924" s="23">
        <f t="shared" si="58"/>
        <v>22</v>
      </c>
      <c r="F924" s="2" t="str">
        <f>VLOOKUP(G924,city!$A$4:$D$352,4,0)</f>
        <v>汕头</v>
      </c>
      <c r="G924" s="3">
        <f t="shared" si="59"/>
        <v>187</v>
      </c>
      <c r="H924" s="3">
        <f>IF(VLOOKUP(G923,city!$K$4:$M$352,3,0)&gt;H923,H923+1,1)</f>
        <v>4</v>
      </c>
      <c r="I924" s="17" t="s">
        <v>229</v>
      </c>
      <c r="J924" s="17">
        <f t="shared" si="57"/>
        <v>118704</v>
      </c>
      <c r="K924" s="17">
        <v>-1</v>
      </c>
    </row>
    <row r="925" spans="1:11">
      <c r="A925" s="17">
        <f t="shared" si="56"/>
        <v>118705</v>
      </c>
      <c r="B925" s="17" t="s">
        <v>13739</v>
      </c>
      <c r="C925" s="17" t="s">
        <v>13297</v>
      </c>
      <c r="D925" s="23">
        <v>145</v>
      </c>
      <c r="E925" s="23">
        <f t="shared" si="58"/>
        <v>160</v>
      </c>
      <c r="F925" s="2" t="str">
        <f>VLOOKUP(G925,city!$A$4:$D$352,4,0)</f>
        <v>汕头</v>
      </c>
      <c r="G925" s="3">
        <f t="shared" si="59"/>
        <v>187</v>
      </c>
      <c r="H925" s="3">
        <f>IF(VLOOKUP(G924,city!$K$4:$M$352,3,0)&gt;H924,H924+1,1)</f>
        <v>5</v>
      </c>
      <c r="I925" s="17" t="s">
        <v>229</v>
      </c>
      <c r="J925" s="17">
        <f t="shared" si="57"/>
        <v>118705</v>
      </c>
      <c r="K925" s="17">
        <v>-1</v>
      </c>
    </row>
    <row r="926" spans="1:11">
      <c r="A926" s="17">
        <f t="shared" si="56"/>
        <v>118801</v>
      </c>
      <c r="B926" s="17" t="s">
        <v>13740</v>
      </c>
      <c r="C926" s="17" t="s">
        <v>13299</v>
      </c>
      <c r="D926" s="23">
        <v>1</v>
      </c>
      <c r="E926" s="23">
        <f t="shared" si="58"/>
        <v>1</v>
      </c>
      <c r="F926" s="2" t="str">
        <f>VLOOKUP(G926,city!$A$4:$D$352,4,0)</f>
        <v>佛山</v>
      </c>
      <c r="G926" s="3">
        <f t="shared" si="59"/>
        <v>188</v>
      </c>
      <c r="H926" s="3">
        <f>IF(VLOOKUP(G925,city!$K$4:$M$352,3,0)&gt;H925,H925+1,1)</f>
        <v>1</v>
      </c>
      <c r="I926" s="17" t="s">
        <v>230</v>
      </c>
      <c r="J926" s="17">
        <f t="shared" si="57"/>
        <v>118801</v>
      </c>
      <c r="K926" s="17">
        <v>-1</v>
      </c>
    </row>
    <row r="927" spans="1:11">
      <c r="A927" s="17">
        <f t="shared" si="56"/>
        <v>118802</v>
      </c>
      <c r="B927" s="17" t="s">
        <v>13741</v>
      </c>
      <c r="C927" s="17" t="s">
        <v>13301</v>
      </c>
      <c r="D927" s="23">
        <v>38</v>
      </c>
      <c r="E927" s="23">
        <f t="shared" si="58"/>
        <v>42</v>
      </c>
      <c r="F927" s="2" t="str">
        <f>VLOOKUP(G927,city!$A$4:$D$352,4,0)</f>
        <v>佛山</v>
      </c>
      <c r="G927" s="3">
        <f t="shared" si="59"/>
        <v>188</v>
      </c>
      <c r="H927" s="3">
        <f>IF(VLOOKUP(G926,city!$K$4:$M$352,3,0)&gt;H926,H926+1,1)</f>
        <v>2</v>
      </c>
      <c r="I927" s="17" t="s">
        <v>230</v>
      </c>
      <c r="J927" s="17">
        <f t="shared" si="57"/>
        <v>118802</v>
      </c>
      <c r="K927" s="17">
        <v>-1</v>
      </c>
    </row>
    <row r="928" spans="1:11">
      <c r="A928" s="17">
        <f t="shared" si="56"/>
        <v>118803</v>
      </c>
      <c r="B928" s="17" t="s">
        <v>13742</v>
      </c>
      <c r="C928" s="17" t="s">
        <v>13302</v>
      </c>
      <c r="D928" s="23">
        <v>2</v>
      </c>
      <c r="E928" s="23">
        <f t="shared" si="58"/>
        <v>2</v>
      </c>
      <c r="F928" s="2" t="str">
        <f>VLOOKUP(G928,city!$A$4:$D$352,4,0)</f>
        <v>佛山</v>
      </c>
      <c r="G928" s="3">
        <f t="shared" si="59"/>
        <v>188</v>
      </c>
      <c r="H928" s="3">
        <f>IF(VLOOKUP(G927,city!$K$4:$M$352,3,0)&gt;H927,H927+1,1)</f>
        <v>3</v>
      </c>
      <c r="I928" s="17" t="s">
        <v>230</v>
      </c>
      <c r="J928" s="17">
        <f t="shared" si="57"/>
        <v>118803</v>
      </c>
      <c r="K928" s="17">
        <v>-1</v>
      </c>
    </row>
    <row r="929" spans="1:11">
      <c r="A929" s="17">
        <f t="shared" si="56"/>
        <v>118804</v>
      </c>
      <c r="B929" s="17" t="s">
        <v>13743</v>
      </c>
      <c r="C929" s="17" t="s">
        <v>13304</v>
      </c>
      <c r="D929" s="23">
        <v>24</v>
      </c>
      <c r="E929" s="23">
        <f t="shared" si="58"/>
        <v>26</v>
      </c>
      <c r="F929" s="2" t="str">
        <f>VLOOKUP(G929,city!$A$4:$D$352,4,0)</f>
        <v>佛山</v>
      </c>
      <c r="G929" s="3">
        <f t="shared" si="59"/>
        <v>188</v>
      </c>
      <c r="H929" s="3">
        <f>IF(VLOOKUP(G928,city!$K$4:$M$352,3,0)&gt;H928,H928+1,1)</f>
        <v>4</v>
      </c>
      <c r="I929" s="17" t="s">
        <v>230</v>
      </c>
      <c r="J929" s="17">
        <f t="shared" si="57"/>
        <v>118804</v>
      </c>
      <c r="K929" s="17">
        <v>-1</v>
      </c>
    </row>
    <row r="930" spans="1:11">
      <c r="A930" s="17">
        <f t="shared" si="56"/>
        <v>118805</v>
      </c>
      <c r="B930" s="17" t="s">
        <v>13744</v>
      </c>
      <c r="C930" s="17" t="s">
        <v>13305</v>
      </c>
      <c r="D930" s="23">
        <v>28</v>
      </c>
      <c r="E930" s="23">
        <f t="shared" si="58"/>
        <v>31</v>
      </c>
      <c r="F930" s="2" t="str">
        <f>VLOOKUP(G930,city!$A$4:$D$352,4,0)</f>
        <v>佛山</v>
      </c>
      <c r="G930" s="3">
        <f t="shared" si="59"/>
        <v>188</v>
      </c>
      <c r="H930" s="3">
        <f>IF(VLOOKUP(G929,city!$K$4:$M$352,3,0)&gt;H929,H929+1,1)</f>
        <v>5</v>
      </c>
      <c r="I930" s="17" t="s">
        <v>230</v>
      </c>
      <c r="J930" s="17">
        <f t="shared" si="57"/>
        <v>118805</v>
      </c>
      <c r="K930" s="17">
        <v>-1</v>
      </c>
    </row>
    <row r="931" spans="1:11">
      <c r="A931" s="17">
        <f t="shared" si="56"/>
        <v>118901</v>
      </c>
      <c r="B931" s="17" t="s">
        <v>13745</v>
      </c>
      <c r="C931" s="17" t="s">
        <v>13307</v>
      </c>
      <c r="D931" s="23">
        <v>188</v>
      </c>
      <c r="E931" s="23">
        <f t="shared" si="58"/>
        <v>207</v>
      </c>
      <c r="F931" s="2" t="str">
        <f>VLOOKUP(G931,city!$A$4:$D$352,4,0)</f>
        <v>韶关</v>
      </c>
      <c r="G931" s="3">
        <f t="shared" si="59"/>
        <v>189</v>
      </c>
      <c r="H931" s="3">
        <f>IF(VLOOKUP(G930,city!$K$4:$M$352,3,0)&gt;H930,H930+1,1)</f>
        <v>1</v>
      </c>
      <c r="I931" s="17" t="s">
        <v>231</v>
      </c>
      <c r="J931" s="17">
        <f t="shared" si="57"/>
        <v>118901</v>
      </c>
      <c r="K931" s="17">
        <v>-1</v>
      </c>
    </row>
    <row r="932" spans="1:11">
      <c r="A932" s="17">
        <f t="shared" si="56"/>
        <v>118902</v>
      </c>
      <c r="B932" s="17" t="s">
        <v>13746</v>
      </c>
      <c r="C932" s="17" t="s">
        <v>13308</v>
      </c>
      <c r="D932" s="23">
        <v>1</v>
      </c>
      <c r="E932" s="23">
        <f t="shared" si="58"/>
        <v>1</v>
      </c>
      <c r="F932" s="2" t="str">
        <f>VLOOKUP(G932,city!$A$4:$D$352,4,0)</f>
        <v>韶关</v>
      </c>
      <c r="G932" s="3">
        <f t="shared" si="59"/>
        <v>189</v>
      </c>
      <c r="H932" s="3">
        <f>IF(VLOOKUP(G931,city!$K$4:$M$352,3,0)&gt;H931,H931+1,1)</f>
        <v>2</v>
      </c>
      <c r="I932" s="17" t="s">
        <v>231</v>
      </c>
      <c r="J932" s="17">
        <f t="shared" si="57"/>
        <v>118902</v>
      </c>
      <c r="K932" s="17">
        <v>-1</v>
      </c>
    </row>
    <row r="933" spans="1:11">
      <c r="A933" s="17">
        <f t="shared" si="56"/>
        <v>118903</v>
      </c>
      <c r="B933" s="17" t="s">
        <v>13747</v>
      </c>
      <c r="C933" s="17" t="s">
        <v>13310</v>
      </c>
      <c r="D933" s="23">
        <v>2</v>
      </c>
      <c r="E933" s="23">
        <f t="shared" si="58"/>
        <v>2</v>
      </c>
      <c r="F933" s="2" t="str">
        <f>VLOOKUP(G933,city!$A$4:$D$352,4,0)</f>
        <v>韶关</v>
      </c>
      <c r="G933" s="3">
        <f t="shared" si="59"/>
        <v>189</v>
      </c>
      <c r="H933" s="3">
        <f>IF(VLOOKUP(G932,city!$K$4:$M$352,3,0)&gt;H932,H932+1,1)</f>
        <v>3</v>
      </c>
      <c r="I933" s="17" t="s">
        <v>231</v>
      </c>
      <c r="J933" s="17">
        <f t="shared" si="57"/>
        <v>118903</v>
      </c>
      <c r="K933" s="17">
        <v>-1</v>
      </c>
    </row>
    <row r="934" spans="1:11">
      <c r="A934" s="17">
        <f t="shared" si="56"/>
        <v>118904</v>
      </c>
      <c r="B934" s="17" t="s">
        <v>13748</v>
      </c>
      <c r="C934" s="17" t="s">
        <v>13295</v>
      </c>
      <c r="D934" s="23">
        <v>5</v>
      </c>
      <c r="E934" s="23">
        <f t="shared" si="58"/>
        <v>6</v>
      </c>
      <c r="F934" s="2" t="str">
        <f>VLOOKUP(G934,city!$A$4:$D$352,4,0)</f>
        <v>韶关</v>
      </c>
      <c r="G934" s="3">
        <f t="shared" si="59"/>
        <v>189</v>
      </c>
      <c r="H934" s="3">
        <f>IF(VLOOKUP(G933,city!$K$4:$M$352,3,0)&gt;H933,H933+1,1)</f>
        <v>4</v>
      </c>
      <c r="I934" s="17" t="s">
        <v>231</v>
      </c>
      <c r="J934" s="17">
        <f t="shared" si="57"/>
        <v>118904</v>
      </c>
      <c r="K934" s="17">
        <v>-1</v>
      </c>
    </row>
    <row r="935" spans="1:11">
      <c r="A935" s="17">
        <f t="shared" si="56"/>
        <v>118905</v>
      </c>
      <c r="B935" s="17" t="s">
        <v>13749</v>
      </c>
      <c r="C935" s="17" t="s">
        <v>13297</v>
      </c>
      <c r="D935" s="23">
        <v>5</v>
      </c>
      <c r="E935" s="23">
        <f t="shared" si="58"/>
        <v>6</v>
      </c>
      <c r="F935" s="2" t="str">
        <f>VLOOKUP(G935,city!$A$4:$D$352,4,0)</f>
        <v>韶关</v>
      </c>
      <c r="G935" s="3">
        <f t="shared" si="59"/>
        <v>189</v>
      </c>
      <c r="H935" s="3">
        <f>IF(VLOOKUP(G934,city!$K$4:$M$352,3,0)&gt;H934,H934+1,1)</f>
        <v>5</v>
      </c>
      <c r="I935" s="17" t="s">
        <v>231</v>
      </c>
      <c r="J935" s="17">
        <f t="shared" si="57"/>
        <v>118905</v>
      </c>
      <c r="K935" s="17">
        <v>-1</v>
      </c>
    </row>
    <row r="936" spans="1:11">
      <c r="A936" s="17">
        <f t="shared" si="56"/>
        <v>119001</v>
      </c>
      <c r="B936" s="17" t="s">
        <v>13750</v>
      </c>
      <c r="C936" s="17" t="s">
        <v>13299</v>
      </c>
      <c r="D936" s="23">
        <v>13</v>
      </c>
      <c r="E936" s="23">
        <f t="shared" si="58"/>
        <v>14</v>
      </c>
      <c r="F936" s="2" t="str">
        <f>VLOOKUP(G936,city!$A$4:$D$352,4,0)</f>
        <v>湛江</v>
      </c>
      <c r="G936" s="3">
        <f t="shared" si="59"/>
        <v>190</v>
      </c>
      <c r="H936" s="3">
        <f>IF(VLOOKUP(G935,city!$K$4:$M$352,3,0)&gt;H935,H935+1,1)</f>
        <v>1</v>
      </c>
      <c r="I936" s="17" t="s">
        <v>232</v>
      </c>
      <c r="J936" s="17">
        <f t="shared" si="57"/>
        <v>119001</v>
      </c>
      <c r="K936" s="17">
        <v>-1</v>
      </c>
    </row>
    <row r="937" spans="1:11">
      <c r="A937" s="17">
        <f t="shared" si="56"/>
        <v>119002</v>
      </c>
      <c r="B937" s="17" t="s">
        <v>13751</v>
      </c>
      <c r="C937" s="17" t="s">
        <v>13301</v>
      </c>
      <c r="D937" s="23">
        <v>5</v>
      </c>
      <c r="E937" s="23">
        <f t="shared" si="58"/>
        <v>6</v>
      </c>
      <c r="F937" s="2" t="str">
        <f>VLOOKUP(G937,city!$A$4:$D$352,4,0)</f>
        <v>湛江</v>
      </c>
      <c r="G937" s="3">
        <f t="shared" si="59"/>
        <v>190</v>
      </c>
      <c r="H937" s="3">
        <f>IF(VLOOKUP(G936,city!$K$4:$M$352,3,0)&gt;H936,H936+1,1)</f>
        <v>2</v>
      </c>
      <c r="I937" s="17" t="s">
        <v>232</v>
      </c>
      <c r="J937" s="17">
        <f t="shared" si="57"/>
        <v>119002</v>
      </c>
      <c r="K937" s="17">
        <v>-1</v>
      </c>
    </row>
    <row r="938" spans="1:11">
      <c r="A938" s="17">
        <f t="shared" si="56"/>
        <v>119003</v>
      </c>
      <c r="B938" s="17" t="s">
        <v>13752</v>
      </c>
      <c r="C938" s="17" t="s">
        <v>13302</v>
      </c>
      <c r="D938" s="23">
        <v>39</v>
      </c>
      <c r="E938" s="23">
        <f t="shared" si="58"/>
        <v>43</v>
      </c>
      <c r="F938" s="2" t="str">
        <f>VLOOKUP(G938,city!$A$4:$D$352,4,0)</f>
        <v>湛江</v>
      </c>
      <c r="G938" s="3">
        <f t="shared" si="59"/>
        <v>190</v>
      </c>
      <c r="H938" s="3">
        <f>IF(VLOOKUP(G937,city!$K$4:$M$352,3,0)&gt;H937,H937+1,1)</f>
        <v>3</v>
      </c>
      <c r="I938" s="17" t="s">
        <v>232</v>
      </c>
      <c r="J938" s="17">
        <f t="shared" si="57"/>
        <v>119003</v>
      </c>
      <c r="K938" s="17">
        <v>-1</v>
      </c>
    </row>
    <row r="939" spans="1:11">
      <c r="A939" s="17">
        <f t="shared" si="56"/>
        <v>119004</v>
      </c>
      <c r="B939" s="17" t="s">
        <v>13753</v>
      </c>
      <c r="C939" s="17" t="s">
        <v>13304</v>
      </c>
      <c r="D939" s="23">
        <v>7</v>
      </c>
      <c r="E939" s="23">
        <f t="shared" si="58"/>
        <v>8</v>
      </c>
      <c r="F939" s="2" t="str">
        <f>VLOOKUP(G939,city!$A$4:$D$352,4,0)</f>
        <v>湛江</v>
      </c>
      <c r="G939" s="3">
        <f t="shared" si="59"/>
        <v>190</v>
      </c>
      <c r="H939" s="3">
        <f>IF(VLOOKUP(G938,city!$K$4:$M$352,3,0)&gt;H938,H938+1,1)</f>
        <v>4</v>
      </c>
      <c r="I939" s="17" t="s">
        <v>232</v>
      </c>
      <c r="J939" s="17">
        <f t="shared" si="57"/>
        <v>119004</v>
      </c>
      <c r="K939" s="17">
        <v>-1</v>
      </c>
    </row>
    <row r="940" spans="1:11">
      <c r="A940" s="17">
        <f t="shared" si="56"/>
        <v>119005</v>
      </c>
      <c r="B940" s="17" t="s">
        <v>13754</v>
      </c>
      <c r="C940" s="17" t="s">
        <v>13305</v>
      </c>
      <c r="D940" s="23">
        <v>35</v>
      </c>
      <c r="E940" s="23">
        <f t="shared" si="58"/>
        <v>39</v>
      </c>
      <c r="F940" s="2" t="str">
        <f>VLOOKUP(G940,city!$A$4:$D$352,4,0)</f>
        <v>湛江</v>
      </c>
      <c r="G940" s="3">
        <f t="shared" si="59"/>
        <v>190</v>
      </c>
      <c r="H940" s="3">
        <f>IF(VLOOKUP(G939,city!$K$4:$M$352,3,0)&gt;H939,H939+1,1)</f>
        <v>5</v>
      </c>
      <c r="I940" s="17" t="s">
        <v>232</v>
      </c>
      <c r="J940" s="17">
        <f t="shared" si="57"/>
        <v>119005</v>
      </c>
      <c r="K940" s="17">
        <v>-1</v>
      </c>
    </row>
    <row r="941" spans="1:11">
      <c r="A941" s="17">
        <f t="shared" si="56"/>
        <v>119101</v>
      </c>
      <c r="B941" s="17" t="s">
        <v>13755</v>
      </c>
      <c r="C941" s="17" t="s">
        <v>13307</v>
      </c>
      <c r="D941" s="23">
        <v>5</v>
      </c>
      <c r="E941" s="23">
        <f t="shared" si="58"/>
        <v>6</v>
      </c>
      <c r="F941" s="2" t="str">
        <f>VLOOKUP(G941,city!$A$4:$D$352,4,0)</f>
        <v>肇庆</v>
      </c>
      <c r="G941" s="3">
        <f t="shared" si="59"/>
        <v>191</v>
      </c>
      <c r="H941" s="3">
        <f>IF(VLOOKUP(G940,city!$K$4:$M$352,3,0)&gt;H940,H940+1,1)</f>
        <v>1</v>
      </c>
      <c r="I941" s="17" t="s">
        <v>233</v>
      </c>
      <c r="J941" s="17">
        <f t="shared" si="57"/>
        <v>119101</v>
      </c>
      <c r="K941" s="17">
        <v>-1</v>
      </c>
    </row>
    <row r="942" spans="1:11">
      <c r="A942" s="17">
        <f t="shared" si="56"/>
        <v>119102</v>
      </c>
      <c r="B942" s="17" t="s">
        <v>13756</v>
      </c>
      <c r="C942" s="17" t="s">
        <v>13308</v>
      </c>
      <c r="D942" s="23">
        <v>2</v>
      </c>
      <c r="E942" s="23">
        <f t="shared" si="58"/>
        <v>2</v>
      </c>
      <c r="F942" s="2" t="str">
        <f>VLOOKUP(G942,city!$A$4:$D$352,4,0)</f>
        <v>肇庆</v>
      </c>
      <c r="G942" s="3">
        <f t="shared" si="59"/>
        <v>191</v>
      </c>
      <c r="H942" s="3">
        <f>IF(VLOOKUP(G941,city!$K$4:$M$352,3,0)&gt;H941,H941+1,1)</f>
        <v>2</v>
      </c>
      <c r="I942" s="17" t="s">
        <v>233</v>
      </c>
      <c r="J942" s="17">
        <f t="shared" si="57"/>
        <v>119102</v>
      </c>
      <c r="K942" s="17">
        <v>-1</v>
      </c>
    </row>
    <row r="943" spans="1:11">
      <c r="A943" s="17">
        <f t="shared" si="56"/>
        <v>119103</v>
      </c>
      <c r="B943" s="17" t="s">
        <v>13757</v>
      </c>
      <c r="C943" s="17" t="s">
        <v>13310</v>
      </c>
      <c r="D943" s="23">
        <v>50</v>
      </c>
      <c r="E943" s="23">
        <f t="shared" si="58"/>
        <v>55</v>
      </c>
      <c r="F943" s="2" t="str">
        <f>VLOOKUP(G943,city!$A$4:$D$352,4,0)</f>
        <v>肇庆</v>
      </c>
      <c r="G943" s="3">
        <f t="shared" si="59"/>
        <v>191</v>
      </c>
      <c r="H943" s="3">
        <f>IF(VLOOKUP(G942,city!$K$4:$M$352,3,0)&gt;H942,H942+1,1)</f>
        <v>3</v>
      </c>
      <c r="I943" s="17" t="s">
        <v>233</v>
      </c>
      <c r="J943" s="17">
        <f t="shared" si="57"/>
        <v>119103</v>
      </c>
      <c r="K943" s="17">
        <v>-1</v>
      </c>
    </row>
    <row r="944" spans="1:11">
      <c r="A944" s="17">
        <f t="shared" si="56"/>
        <v>119104</v>
      </c>
      <c r="B944" s="17" t="s">
        <v>13758</v>
      </c>
      <c r="C944" s="17" t="s">
        <v>13295</v>
      </c>
      <c r="D944" s="23">
        <v>10</v>
      </c>
      <c r="E944" s="23">
        <f t="shared" si="58"/>
        <v>11</v>
      </c>
      <c r="F944" s="2" t="str">
        <f>VLOOKUP(G944,city!$A$4:$D$352,4,0)</f>
        <v>肇庆</v>
      </c>
      <c r="G944" s="3">
        <f t="shared" si="59"/>
        <v>191</v>
      </c>
      <c r="H944" s="3">
        <f>IF(VLOOKUP(G943,city!$K$4:$M$352,3,0)&gt;H943,H943+1,1)</f>
        <v>4</v>
      </c>
      <c r="I944" s="17" t="s">
        <v>233</v>
      </c>
      <c r="J944" s="17">
        <f t="shared" si="57"/>
        <v>119104</v>
      </c>
      <c r="K944" s="17">
        <v>-1</v>
      </c>
    </row>
    <row r="945" spans="1:11">
      <c r="A945" s="17">
        <f t="shared" si="56"/>
        <v>119105</v>
      </c>
      <c r="B945" s="17" t="s">
        <v>13759</v>
      </c>
      <c r="C945" s="17" t="s">
        <v>13297</v>
      </c>
      <c r="D945" s="23">
        <v>10</v>
      </c>
      <c r="E945" s="23">
        <f t="shared" si="58"/>
        <v>11</v>
      </c>
      <c r="F945" s="2" t="str">
        <f>VLOOKUP(G945,city!$A$4:$D$352,4,0)</f>
        <v>肇庆</v>
      </c>
      <c r="G945" s="3">
        <f t="shared" si="59"/>
        <v>191</v>
      </c>
      <c r="H945" s="3">
        <f>IF(VLOOKUP(G944,city!$K$4:$M$352,3,0)&gt;H944,H944+1,1)</f>
        <v>5</v>
      </c>
      <c r="I945" s="17" t="s">
        <v>233</v>
      </c>
      <c r="J945" s="17">
        <f t="shared" si="57"/>
        <v>119105</v>
      </c>
      <c r="K945" s="17">
        <v>-1</v>
      </c>
    </row>
    <row r="946" spans="1:11">
      <c r="A946" s="17">
        <f t="shared" si="56"/>
        <v>119201</v>
      </c>
      <c r="B946" s="17" t="s">
        <v>13760</v>
      </c>
      <c r="C946" s="17" t="s">
        <v>13299</v>
      </c>
      <c r="D946" s="23">
        <v>55</v>
      </c>
      <c r="E946" s="23">
        <f t="shared" si="58"/>
        <v>61</v>
      </c>
      <c r="F946" s="2" t="str">
        <f>VLOOKUP(G946,city!$A$4:$D$352,4,0)</f>
        <v>江门</v>
      </c>
      <c r="G946" s="3">
        <f t="shared" si="59"/>
        <v>192</v>
      </c>
      <c r="H946" s="3">
        <f>IF(VLOOKUP(G945,city!$K$4:$M$352,3,0)&gt;H945,H945+1,1)</f>
        <v>1</v>
      </c>
      <c r="I946" s="17" t="s">
        <v>234</v>
      </c>
      <c r="J946" s="17">
        <f t="shared" si="57"/>
        <v>119201</v>
      </c>
      <c r="K946" s="17">
        <v>-1</v>
      </c>
    </row>
    <row r="947" spans="1:11">
      <c r="A947" s="17">
        <f t="shared" si="56"/>
        <v>119202</v>
      </c>
      <c r="B947" s="17" t="s">
        <v>13761</v>
      </c>
      <c r="C947" s="17" t="s">
        <v>13301</v>
      </c>
      <c r="D947" s="23">
        <v>75</v>
      </c>
      <c r="E947" s="23">
        <f t="shared" si="58"/>
        <v>83</v>
      </c>
      <c r="F947" s="2" t="str">
        <f>VLOOKUP(G947,city!$A$4:$D$352,4,0)</f>
        <v>江门</v>
      </c>
      <c r="G947" s="3">
        <f t="shared" si="59"/>
        <v>192</v>
      </c>
      <c r="H947" s="3">
        <f>IF(VLOOKUP(G946,city!$K$4:$M$352,3,0)&gt;H946,H946+1,1)</f>
        <v>2</v>
      </c>
      <c r="I947" s="17" t="s">
        <v>234</v>
      </c>
      <c r="J947" s="17">
        <f t="shared" si="57"/>
        <v>119202</v>
      </c>
      <c r="K947" s="17">
        <v>-1</v>
      </c>
    </row>
    <row r="948" spans="1:11">
      <c r="A948" s="17">
        <f t="shared" si="56"/>
        <v>119203</v>
      </c>
      <c r="B948" s="17" t="s">
        <v>13762</v>
      </c>
      <c r="C948" s="17" t="s">
        <v>13302</v>
      </c>
      <c r="D948" s="23">
        <v>48</v>
      </c>
      <c r="E948" s="23">
        <f t="shared" si="58"/>
        <v>53</v>
      </c>
      <c r="F948" s="2" t="str">
        <f>VLOOKUP(G948,city!$A$4:$D$352,4,0)</f>
        <v>江门</v>
      </c>
      <c r="G948" s="3">
        <f t="shared" si="59"/>
        <v>192</v>
      </c>
      <c r="H948" s="3">
        <f>IF(VLOOKUP(G947,city!$K$4:$M$352,3,0)&gt;H947,H947+1,1)</f>
        <v>3</v>
      </c>
      <c r="I948" s="17" t="s">
        <v>234</v>
      </c>
      <c r="J948" s="17">
        <f t="shared" si="57"/>
        <v>119203</v>
      </c>
      <c r="K948" s="17">
        <v>-1</v>
      </c>
    </row>
    <row r="949" spans="1:11">
      <c r="A949" s="17">
        <f t="shared" si="56"/>
        <v>119204</v>
      </c>
      <c r="B949" s="17" t="s">
        <v>13763</v>
      </c>
      <c r="C949" s="17" t="s">
        <v>13304</v>
      </c>
      <c r="D949" s="23">
        <v>78</v>
      </c>
      <c r="E949" s="23">
        <f t="shared" si="58"/>
        <v>86</v>
      </c>
      <c r="F949" s="2" t="str">
        <f>VLOOKUP(G949,city!$A$4:$D$352,4,0)</f>
        <v>江门</v>
      </c>
      <c r="G949" s="3">
        <f t="shared" si="59"/>
        <v>192</v>
      </c>
      <c r="H949" s="3">
        <f>IF(VLOOKUP(G948,city!$K$4:$M$352,3,0)&gt;H948,H948+1,1)</f>
        <v>4</v>
      </c>
      <c r="I949" s="17" t="s">
        <v>234</v>
      </c>
      <c r="J949" s="17">
        <f t="shared" si="57"/>
        <v>119204</v>
      </c>
      <c r="K949" s="17">
        <v>-1</v>
      </c>
    </row>
    <row r="950" spans="1:11">
      <c r="A950" s="17">
        <f t="shared" si="56"/>
        <v>119205</v>
      </c>
      <c r="B950" s="17" t="s">
        <v>13764</v>
      </c>
      <c r="C950" s="17" t="s">
        <v>13305</v>
      </c>
      <c r="D950" s="23">
        <v>32</v>
      </c>
      <c r="E950" s="23">
        <f t="shared" si="58"/>
        <v>35</v>
      </c>
      <c r="F950" s="2" t="str">
        <f>VLOOKUP(G950,city!$A$4:$D$352,4,0)</f>
        <v>江门</v>
      </c>
      <c r="G950" s="3">
        <f t="shared" si="59"/>
        <v>192</v>
      </c>
      <c r="H950" s="3">
        <f>IF(VLOOKUP(G949,city!$K$4:$M$352,3,0)&gt;H949,H949+1,1)</f>
        <v>5</v>
      </c>
      <c r="I950" s="17" t="s">
        <v>234</v>
      </c>
      <c r="J950" s="17">
        <f t="shared" si="57"/>
        <v>119205</v>
      </c>
      <c r="K950" s="17">
        <v>-1</v>
      </c>
    </row>
    <row r="951" spans="1:11">
      <c r="A951" s="17">
        <f t="shared" si="56"/>
        <v>119301</v>
      </c>
      <c r="B951" s="17" t="s">
        <v>13765</v>
      </c>
      <c r="C951" s="17" t="s">
        <v>13307</v>
      </c>
      <c r="D951" s="23">
        <v>1300</v>
      </c>
      <c r="E951" s="23">
        <f t="shared" si="58"/>
        <v>1430</v>
      </c>
      <c r="F951" s="2" t="str">
        <f>VLOOKUP(G951,city!$A$4:$D$352,4,0)</f>
        <v>茂名</v>
      </c>
      <c r="G951" s="3">
        <f t="shared" si="59"/>
        <v>193</v>
      </c>
      <c r="H951" s="3">
        <f>IF(VLOOKUP(G950,city!$K$4:$M$352,3,0)&gt;H950,H950+1,1)</f>
        <v>1</v>
      </c>
      <c r="I951" s="17" t="s">
        <v>235</v>
      </c>
      <c r="J951" s="17">
        <f t="shared" si="57"/>
        <v>119301</v>
      </c>
      <c r="K951" s="17">
        <v>-1</v>
      </c>
    </row>
    <row r="952" spans="1:11">
      <c r="A952" s="17">
        <f t="shared" si="56"/>
        <v>119302</v>
      </c>
      <c r="B952" s="17" t="s">
        <v>13766</v>
      </c>
      <c r="C952" s="17" t="s">
        <v>13308</v>
      </c>
      <c r="D952" s="23">
        <v>10</v>
      </c>
      <c r="E952" s="23">
        <f t="shared" si="58"/>
        <v>11</v>
      </c>
      <c r="F952" s="2" t="str">
        <f>VLOOKUP(G952,city!$A$4:$D$352,4,0)</f>
        <v>茂名</v>
      </c>
      <c r="G952" s="3">
        <f t="shared" si="59"/>
        <v>193</v>
      </c>
      <c r="H952" s="3">
        <f>IF(VLOOKUP(G951,city!$K$4:$M$352,3,0)&gt;H951,H951+1,1)</f>
        <v>2</v>
      </c>
      <c r="I952" s="17" t="s">
        <v>235</v>
      </c>
      <c r="J952" s="17">
        <f t="shared" si="57"/>
        <v>119302</v>
      </c>
      <c r="K952" s="17">
        <v>-1</v>
      </c>
    </row>
    <row r="953" spans="1:11">
      <c r="A953" s="17">
        <f t="shared" si="56"/>
        <v>119303</v>
      </c>
      <c r="B953" s="17" t="s">
        <v>13767</v>
      </c>
      <c r="C953" s="17" t="s">
        <v>13310</v>
      </c>
      <c r="D953" s="23">
        <v>7</v>
      </c>
      <c r="E953" s="23">
        <f t="shared" si="58"/>
        <v>8</v>
      </c>
      <c r="F953" s="2" t="str">
        <f>VLOOKUP(G953,city!$A$4:$D$352,4,0)</f>
        <v>茂名</v>
      </c>
      <c r="G953" s="3">
        <f t="shared" si="59"/>
        <v>193</v>
      </c>
      <c r="H953" s="3">
        <f>IF(VLOOKUP(G952,city!$K$4:$M$352,3,0)&gt;H952,H952+1,1)</f>
        <v>3</v>
      </c>
      <c r="I953" s="17" t="s">
        <v>235</v>
      </c>
      <c r="J953" s="17">
        <f t="shared" si="57"/>
        <v>119303</v>
      </c>
      <c r="K953" s="17">
        <v>-1</v>
      </c>
    </row>
    <row r="954" spans="1:11">
      <c r="A954" s="17">
        <f t="shared" si="56"/>
        <v>119304</v>
      </c>
      <c r="B954" s="17" t="s">
        <v>13768</v>
      </c>
      <c r="C954" s="17" t="s">
        <v>13295</v>
      </c>
      <c r="D954" s="23">
        <v>14</v>
      </c>
      <c r="E954" s="23">
        <f t="shared" si="58"/>
        <v>15</v>
      </c>
      <c r="F954" s="2" t="str">
        <f>VLOOKUP(G954,city!$A$4:$D$352,4,0)</f>
        <v>茂名</v>
      </c>
      <c r="G954" s="3">
        <f t="shared" si="59"/>
        <v>193</v>
      </c>
      <c r="H954" s="3">
        <f>IF(VLOOKUP(G953,city!$K$4:$M$352,3,0)&gt;H953,H953+1,1)</f>
        <v>4</v>
      </c>
      <c r="I954" s="17" t="s">
        <v>235</v>
      </c>
      <c r="J954" s="17">
        <f t="shared" si="57"/>
        <v>119304</v>
      </c>
      <c r="K954" s="17">
        <v>-1</v>
      </c>
    </row>
    <row r="955" spans="1:11">
      <c r="A955" s="17">
        <f t="shared" si="56"/>
        <v>119305</v>
      </c>
      <c r="B955" s="17" t="s">
        <v>13769</v>
      </c>
      <c r="C955" s="17" t="s">
        <v>13297</v>
      </c>
      <c r="D955" s="23">
        <v>129</v>
      </c>
      <c r="E955" s="23">
        <f t="shared" si="58"/>
        <v>142</v>
      </c>
      <c r="F955" s="2" t="str">
        <f>VLOOKUP(G955,city!$A$4:$D$352,4,0)</f>
        <v>茂名</v>
      </c>
      <c r="G955" s="3">
        <f t="shared" si="59"/>
        <v>193</v>
      </c>
      <c r="H955" s="3">
        <f>IF(VLOOKUP(G954,city!$K$4:$M$352,3,0)&gt;H954,H954+1,1)</f>
        <v>5</v>
      </c>
      <c r="I955" s="17" t="s">
        <v>235</v>
      </c>
      <c r="J955" s="17">
        <f t="shared" si="57"/>
        <v>119305</v>
      </c>
      <c r="K955" s="17">
        <v>-1</v>
      </c>
    </row>
    <row r="956" spans="1:11">
      <c r="A956" s="17">
        <f t="shared" si="56"/>
        <v>119401</v>
      </c>
      <c r="B956" s="17" t="s">
        <v>13770</v>
      </c>
      <c r="C956" s="17" t="s">
        <v>13299</v>
      </c>
      <c r="D956" s="23">
        <v>65</v>
      </c>
      <c r="E956" s="23">
        <f t="shared" si="58"/>
        <v>72</v>
      </c>
      <c r="F956" s="2" t="str">
        <f>VLOOKUP(G956,city!$A$4:$D$352,4,0)</f>
        <v>惠州</v>
      </c>
      <c r="G956" s="3">
        <f t="shared" si="59"/>
        <v>194</v>
      </c>
      <c r="H956" s="3">
        <f>IF(VLOOKUP(G955,city!$K$4:$M$352,3,0)&gt;H955,H955+1,1)</f>
        <v>1</v>
      </c>
      <c r="I956" s="17" t="s">
        <v>236</v>
      </c>
      <c r="J956" s="17">
        <f t="shared" si="57"/>
        <v>119401</v>
      </c>
      <c r="K956" s="17">
        <v>-1</v>
      </c>
    </row>
    <row r="957" spans="1:11">
      <c r="A957" s="17">
        <f t="shared" si="56"/>
        <v>119402</v>
      </c>
      <c r="B957" s="17" t="s">
        <v>13771</v>
      </c>
      <c r="C957" s="17" t="s">
        <v>13301</v>
      </c>
      <c r="D957" s="23">
        <v>34</v>
      </c>
      <c r="E957" s="23">
        <f t="shared" si="58"/>
        <v>37</v>
      </c>
      <c r="F957" s="2" t="str">
        <f>VLOOKUP(G957,city!$A$4:$D$352,4,0)</f>
        <v>惠州</v>
      </c>
      <c r="G957" s="3">
        <f t="shared" si="59"/>
        <v>194</v>
      </c>
      <c r="H957" s="3">
        <f>IF(VLOOKUP(G956,city!$K$4:$M$352,3,0)&gt;H956,H956+1,1)</f>
        <v>2</v>
      </c>
      <c r="I957" s="17" t="s">
        <v>236</v>
      </c>
      <c r="J957" s="17">
        <f t="shared" si="57"/>
        <v>119402</v>
      </c>
      <c r="K957" s="17">
        <v>-1</v>
      </c>
    </row>
    <row r="958" spans="1:11">
      <c r="A958" s="17">
        <f t="shared" si="56"/>
        <v>119403</v>
      </c>
      <c r="B958" s="17" t="s">
        <v>13772</v>
      </c>
      <c r="C958" s="17" t="s">
        <v>13302</v>
      </c>
      <c r="D958" s="23">
        <v>26</v>
      </c>
      <c r="E958" s="23">
        <f t="shared" si="58"/>
        <v>29</v>
      </c>
      <c r="F958" s="2" t="str">
        <f>VLOOKUP(G958,city!$A$4:$D$352,4,0)</f>
        <v>惠州</v>
      </c>
      <c r="G958" s="3">
        <f t="shared" si="59"/>
        <v>194</v>
      </c>
      <c r="H958" s="3">
        <f>IF(VLOOKUP(G957,city!$K$4:$M$352,3,0)&gt;H957,H957+1,1)</f>
        <v>3</v>
      </c>
      <c r="I958" s="17" t="s">
        <v>236</v>
      </c>
      <c r="J958" s="17">
        <f t="shared" si="57"/>
        <v>119403</v>
      </c>
      <c r="K958" s="17">
        <v>-1</v>
      </c>
    </row>
    <row r="959" spans="1:11">
      <c r="A959" s="17">
        <f t="shared" si="56"/>
        <v>119404</v>
      </c>
      <c r="B959" s="17" t="s">
        <v>13773</v>
      </c>
      <c r="C959" s="17" t="s">
        <v>13304</v>
      </c>
      <c r="D959" s="23">
        <v>3</v>
      </c>
      <c r="E959" s="23">
        <f t="shared" si="58"/>
        <v>3</v>
      </c>
      <c r="F959" s="2" t="str">
        <f>VLOOKUP(G959,city!$A$4:$D$352,4,0)</f>
        <v>惠州</v>
      </c>
      <c r="G959" s="3">
        <f t="shared" si="59"/>
        <v>194</v>
      </c>
      <c r="H959" s="3">
        <f>IF(VLOOKUP(G958,city!$K$4:$M$352,3,0)&gt;H958,H958+1,1)</f>
        <v>4</v>
      </c>
      <c r="I959" s="17" t="s">
        <v>236</v>
      </c>
      <c r="J959" s="17">
        <f t="shared" si="57"/>
        <v>119404</v>
      </c>
      <c r="K959" s="17">
        <v>-1</v>
      </c>
    </row>
    <row r="960" spans="1:11">
      <c r="A960" s="17">
        <f t="shared" si="56"/>
        <v>119405</v>
      </c>
      <c r="B960" s="17" t="s">
        <v>13774</v>
      </c>
      <c r="C960" s="17" t="s">
        <v>13305</v>
      </c>
      <c r="D960" s="23">
        <v>23</v>
      </c>
      <c r="E960" s="23">
        <f t="shared" si="58"/>
        <v>25</v>
      </c>
      <c r="F960" s="2" t="str">
        <f>VLOOKUP(G960,city!$A$4:$D$352,4,0)</f>
        <v>惠州</v>
      </c>
      <c r="G960" s="3">
        <f t="shared" si="59"/>
        <v>194</v>
      </c>
      <c r="H960" s="3">
        <f>IF(VLOOKUP(G959,city!$K$4:$M$352,3,0)&gt;H959,H959+1,1)</f>
        <v>5</v>
      </c>
      <c r="I960" s="17" t="s">
        <v>236</v>
      </c>
      <c r="J960" s="17">
        <f t="shared" si="57"/>
        <v>119405</v>
      </c>
      <c r="K960" s="17">
        <v>-1</v>
      </c>
    </row>
    <row r="961" spans="1:11">
      <c r="A961" s="17">
        <f t="shared" si="56"/>
        <v>119501</v>
      </c>
      <c r="B961" s="17" t="s">
        <v>13775</v>
      </c>
      <c r="C961" s="17" t="s">
        <v>13307</v>
      </c>
      <c r="D961" s="23">
        <v>39</v>
      </c>
      <c r="E961" s="23">
        <f t="shared" si="58"/>
        <v>43</v>
      </c>
      <c r="F961" s="2" t="str">
        <f>VLOOKUP(G961,city!$A$4:$D$352,4,0)</f>
        <v>梅州</v>
      </c>
      <c r="G961" s="3">
        <f t="shared" si="59"/>
        <v>195</v>
      </c>
      <c r="H961" s="3">
        <f>IF(VLOOKUP(G960,city!$K$4:$M$352,3,0)&gt;H960,H960+1,1)</f>
        <v>1</v>
      </c>
      <c r="I961" s="17" t="s">
        <v>237</v>
      </c>
      <c r="J961" s="17">
        <f t="shared" si="57"/>
        <v>119501</v>
      </c>
      <c r="K961" s="17">
        <v>-1</v>
      </c>
    </row>
    <row r="962" spans="1:11">
      <c r="A962" s="17">
        <f t="shared" si="56"/>
        <v>119502</v>
      </c>
      <c r="B962" s="17" t="s">
        <v>13776</v>
      </c>
      <c r="C962" s="17" t="s">
        <v>13308</v>
      </c>
      <c r="D962" s="23">
        <v>38</v>
      </c>
      <c r="E962" s="23">
        <f t="shared" si="58"/>
        <v>42</v>
      </c>
      <c r="F962" s="2" t="str">
        <f>VLOOKUP(G962,city!$A$4:$D$352,4,0)</f>
        <v>梅州</v>
      </c>
      <c r="G962" s="3">
        <f t="shared" si="59"/>
        <v>195</v>
      </c>
      <c r="H962" s="3">
        <f>IF(VLOOKUP(G961,city!$K$4:$M$352,3,0)&gt;H961,H961+1,1)</f>
        <v>2</v>
      </c>
      <c r="I962" s="17" t="s">
        <v>237</v>
      </c>
      <c r="J962" s="17">
        <f t="shared" si="57"/>
        <v>119502</v>
      </c>
      <c r="K962" s="17">
        <v>-1</v>
      </c>
    </row>
    <row r="963" spans="1:11">
      <c r="A963" s="17">
        <f t="shared" si="56"/>
        <v>119503</v>
      </c>
      <c r="B963" s="17" t="s">
        <v>13777</v>
      </c>
      <c r="C963" s="17" t="s">
        <v>13310</v>
      </c>
      <c r="D963" s="23">
        <v>25</v>
      </c>
      <c r="E963" s="23">
        <f t="shared" si="58"/>
        <v>28</v>
      </c>
      <c r="F963" s="2" t="str">
        <f>VLOOKUP(G963,city!$A$4:$D$352,4,0)</f>
        <v>梅州</v>
      </c>
      <c r="G963" s="3">
        <f t="shared" si="59"/>
        <v>195</v>
      </c>
      <c r="H963" s="3">
        <f>IF(VLOOKUP(G962,city!$K$4:$M$352,3,0)&gt;H962,H962+1,1)</f>
        <v>3</v>
      </c>
      <c r="I963" s="17" t="s">
        <v>237</v>
      </c>
      <c r="J963" s="17">
        <f t="shared" si="57"/>
        <v>119503</v>
      </c>
      <c r="K963" s="17">
        <v>-1</v>
      </c>
    </row>
    <row r="964" spans="1:11">
      <c r="A964" s="17">
        <f t="shared" ref="A964:A1027" si="60">H964+G964*100+100000</f>
        <v>119504</v>
      </c>
      <c r="B964" s="17" t="s">
        <v>13778</v>
      </c>
      <c r="C964" s="17" t="s">
        <v>13295</v>
      </c>
      <c r="D964" s="23">
        <v>20</v>
      </c>
      <c r="E964" s="23">
        <f t="shared" si="58"/>
        <v>22</v>
      </c>
      <c r="F964" s="2" t="str">
        <f>VLOOKUP(G964,city!$A$4:$D$352,4,0)</f>
        <v>梅州</v>
      </c>
      <c r="G964" s="3">
        <f t="shared" si="59"/>
        <v>195</v>
      </c>
      <c r="H964" s="3">
        <f>IF(VLOOKUP(G963,city!$K$4:$M$352,3,0)&gt;H963,H963+1,1)</f>
        <v>4</v>
      </c>
      <c r="I964" s="17" t="s">
        <v>237</v>
      </c>
      <c r="J964" s="17">
        <f t="shared" ref="J964:J1027" si="61">A964</f>
        <v>119504</v>
      </c>
      <c r="K964" s="17">
        <v>-1</v>
      </c>
    </row>
    <row r="965" spans="1:11">
      <c r="A965" s="17">
        <f t="shared" si="60"/>
        <v>119505</v>
      </c>
      <c r="B965" s="17" t="s">
        <v>13779</v>
      </c>
      <c r="C965" s="17" t="s">
        <v>13297</v>
      </c>
      <c r="D965" s="23">
        <v>45</v>
      </c>
      <c r="E965" s="23">
        <f t="shared" ref="E965:E1028" si="62">ROUND(D965*1.1,0)</f>
        <v>50</v>
      </c>
      <c r="F965" s="2" t="str">
        <f>VLOOKUP(G965,city!$A$4:$D$352,4,0)</f>
        <v>梅州</v>
      </c>
      <c r="G965" s="3">
        <f t="shared" ref="G965:G1028" si="63">IF(H965&gt;H964,G964,G964+1)</f>
        <v>195</v>
      </c>
      <c r="H965" s="3">
        <f>IF(VLOOKUP(G964,city!$K$4:$M$352,3,0)&gt;H964,H964+1,1)</f>
        <v>5</v>
      </c>
      <c r="I965" s="17" t="s">
        <v>237</v>
      </c>
      <c r="J965" s="17">
        <f t="shared" si="61"/>
        <v>119505</v>
      </c>
      <c r="K965" s="17">
        <v>-1</v>
      </c>
    </row>
    <row r="966" spans="1:11">
      <c r="A966" s="17">
        <f t="shared" si="60"/>
        <v>119601</v>
      </c>
      <c r="B966" s="17" t="s">
        <v>13780</v>
      </c>
      <c r="C966" s="17" t="s">
        <v>13299</v>
      </c>
      <c r="D966" s="23">
        <v>33</v>
      </c>
      <c r="E966" s="23">
        <f t="shared" si="62"/>
        <v>36</v>
      </c>
      <c r="F966" s="2" t="str">
        <f>VLOOKUP(G966,city!$A$4:$D$352,4,0)</f>
        <v>汕尾</v>
      </c>
      <c r="G966" s="3">
        <f t="shared" si="63"/>
        <v>196</v>
      </c>
      <c r="H966" s="3">
        <f>IF(VLOOKUP(G965,city!$K$4:$M$352,3,0)&gt;H965,H965+1,1)</f>
        <v>1</v>
      </c>
      <c r="I966" s="17" t="s">
        <v>238</v>
      </c>
      <c r="J966" s="17">
        <f t="shared" si="61"/>
        <v>119601</v>
      </c>
      <c r="K966" s="17">
        <v>-1</v>
      </c>
    </row>
    <row r="967" spans="1:11">
      <c r="A967" s="17">
        <f t="shared" si="60"/>
        <v>119602</v>
      </c>
      <c r="B967" s="17" t="s">
        <v>13781</v>
      </c>
      <c r="C967" s="17" t="s">
        <v>13301</v>
      </c>
      <c r="D967" s="23">
        <v>78</v>
      </c>
      <c r="E967" s="23">
        <f t="shared" si="62"/>
        <v>86</v>
      </c>
      <c r="F967" s="2" t="str">
        <f>VLOOKUP(G967,city!$A$4:$D$352,4,0)</f>
        <v>汕尾</v>
      </c>
      <c r="G967" s="3">
        <f t="shared" si="63"/>
        <v>196</v>
      </c>
      <c r="H967" s="3">
        <f>IF(VLOOKUP(G966,city!$K$4:$M$352,3,0)&gt;H966,H966+1,1)</f>
        <v>2</v>
      </c>
      <c r="I967" s="17" t="s">
        <v>238</v>
      </c>
      <c r="J967" s="17">
        <f t="shared" si="61"/>
        <v>119602</v>
      </c>
      <c r="K967" s="17">
        <v>-1</v>
      </c>
    </row>
    <row r="968" spans="1:11">
      <c r="A968" s="17">
        <f t="shared" si="60"/>
        <v>119603</v>
      </c>
      <c r="B968" s="17" t="s">
        <v>13782</v>
      </c>
      <c r="C968" s="17" t="s">
        <v>13302</v>
      </c>
      <c r="D968" s="23">
        <v>29</v>
      </c>
      <c r="E968" s="23">
        <f t="shared" si="62"/>
        <v>32</v>
      </c>
      <c r="F968" s="2" t="str">
        <f>VLOOKUP(G968,city!$A$4:$D$352,4,0)</f>
        <v>汕尾</v>
      </c>
      <c r="G968" s="3">
        <f t="shared" si="63"/>
        <v>196</v>
      </c>
      <c r="H968" s="3">
        <f>IF(VLOOKUP(G967,city!$K$4:$M$352,3,0)&gt;H967,H967+1,1)</f>
        <v>3</v>
      </c>
      <c r="I968" s="17" t="s">
        <v>238</v>
      </c>
      <c r="J968" s="17">
        <f t="shared" si="61"/>
        <v>119603</v>
      </c>
      <c r="K968" s="17">
        <v>-1</v>
      </c>
    </row>
    <row r="969" spans="1:11">
      <c r="A969" s="17">
        <f t="shared" si="60"/>
        <v>119604</v>
      </c>
      <c r="B969" s="17" t="s">
        <v>13783</v>
      </c>
      <c r="C969" s="17" t="s">
        <v>13304</v>
      </c>
      <c r="D969" s="23">
        <v>29</v>
      </c>
      <c r="E969" s="23">
        <f t="shared" si="62"/>
        <v>32</v>
      </c>
      <c r="F969" s="2" t="str">
        <f>VLOOKUP(G969,city!$A$4:$D$352,4,0)</f>
        <v>汕尾</v>
      </c>
      <c r="G969" s="3">
        <f t="shared" si="63"/>
        <v>196</v>
      </c>
      <c r="H969" s="3">
        <f>IF(VLOOKUP(G968,city!$K$4:$M$352,3,0)&gt;H968,H968+1,1)</f>
        <v>4</v>
      </c>
      <c r="I969" s="17" t="s">
        <v>238</v>
      </c>
      <c r="J969" s="17">
        <f t="shared" si="61"/>
        <v>119604</v>
      </c>
      <c r="K969" s="17">
        <v>-1</v>
      </c>
    </row>
    <row r="970" spans="1:11">
      <c r="A970" s="17">
        <f t="shared" si="60"/>
        <v>119605</v>
      </c>
      <c r="B970" s="17" t="s">
        <v>13784</v>
      </c>
      <c r="C970" s="17" t="s">
        <v>13305</v>
      </c>
      <c r="D970" s="23">
        <v>29</v>
      </c>
      <c r="E970" s="23">
        <f t="shared" si="62"/>
        <v>32</v>
      </c>
      <c r="F970" s="2" t="str">
        <f>VLOOKUP(G970,city!$A$4:$D$352,4,0)</f>
        <v>汕尾</v>
      </c>
      <c r="G970" s="3">
        <f t="shared" si="63"/>
        <v>196</v>
      </c>
      <c r="H970" s="3">
        <f>IF(VLOOKUP(G969,city!$K$4:$M$352,3,0)&gt;H969,H969+1,1)</f>
        <v>5</v>
      </c>
      <c r="I970" s="17" t="s">
        <v>238</v>
      </c>
      <c r="J970" s="17">
        <f t="shared" si="61"/>
        <v>119605</v>
      </c>
      <c r="K970" s="17">
        <v>-1</v>
      </c>
    </row>
    <row r="971" spans="1:11">
      <c r="A971" s="17">
        <f t="shared" si="60"/>
        <v>119701</v>
      </c>
      <c r="B971" s="17" t="s">
        <v>13770</v>
      </c>
      <c r="C971" s="17" t="s">
        <v>13307</v>
      </c>
      <c r="D971" s="23">
        <v>58</v>
      </c>
      <c r="E971" s="23">
        <f t="shared" si="62"/>
        <v>64</v>
      </c>
      <c r="F971" s="2" t="str">
        <f>VLOOKUP(G971,city!$A$4:$D$352,4,0)</f>
        <v>河源</v>
      </c>
      <c r="G971" s="3">
        <f t="shared" si="63"/>
        <v>197</v>
      </c>
      <c r="H971" s="3">
        <f>IF(VLOOKUP(G970,city!$K$4:$M$352,3,0)&gt;H970,H970+1,1)</f>
        <v>1</v>
      </c>
      <c r="I971" s="17" t="s">
        <v>239</v>
      </c>
      <c r="J971" s="17">
        <f t="shared" si="61"/>
        <v>119701</v>
      </c>
      <c r="K971" s="17">
        <v>-1</v>
      </c>
    </row>
    <row r="972" spans="1:11">
      <c r="A972" s="17">
        <f t="shared" si="60"/>
        <v>119702</v>
      </c>
      <c r="B972" s="17" t="s">
        <v>13785</v>
      </c>
      <c r="C972" s="17" t="s">
        <v>13308</v>
      </c>
      <c r="D972" s="23">
        <v>30</v>
      </c>
      <c r="E972" s="23">
        <f t="shared" si="62"/>
        <v>33</v>
      </c>
      <c r="F972" s="2" t="str">
        <f>VLOOKUP(G972,city!$A$4:$D$352,4,0)</f>
        <v>河源</v>
      </c>
      <c r="G972" s="3">
        <f t="shared" si="63"/>
        <v>197</v>
      </c>
      <c r="H972" s="3">
        <f>IF(VLOOKUP(G971,city!$K$4:$M$352,3,0)&gt;H971,H971+1,1)</f>
        <v>2</v>
      </c>
      <c r="I972" s="17" t="s">
        <v>239</v>
      </c>
      <c r="J972" s="17">
        <f t="shared" si="61"/>
        <v>119702</v>
      </c>
      <c r="K972" s="17">
        <v>-1</v>
      </c>
    </row>
    <row r="973" spans="1:11">
      <c r="A973" s="17">
        <f t="shared" si="60"/>
        <v>119703</v>
      </c>
      <c r="B973" s="17" t="s">
        <v>13786</v>
      </c>
      <c r="C973" s="17" t="s">
        <v>13310</v>
      </c>
      <c r="D973" s="23">
        <v>19</v>
      </c>
      <c r="E973" s="23">
        <f t="shared" si="62"/>
        <v>21</v>
      </c>
      <c r="F973" s="2" t="str">
        <f>VLOOKUP(G973,city!$A$4:$D$352,4,0)</f>
        <v>河源</v>
      </c>
      <c r="G973" s="3">
        <f t="shared" si="63"/>
        <v>197</v>
      </c>
      <c r="H973" s="3">
        <f>IF(VLOOKUP(G972,city!$K$4:$M$352,3,0)&gt;H972,H972+1,1)</f>
        <v>3</v>
      </c>
      <c r="I973" s="17" t="s">
        <v>239</v>
      </c>
      <c r="J973" s="17">
        <f t="shared" si="61"/>
        <v>119703</v>
      </c>
      <c r="K973" s="17">
        <v>-1</v>
      </c>
    </row>
    <row r="974" spans="1:11">
      <c r="A974" s="17">
        <f t="shared" si="60"/>
        <v>119704</v>
      </c>
      <c r="B974" s="17" t="s">
        <v>13787</v>
      </c>
      <c r="C974" s="17" t="s">
        <v>13295</v>
      </c>
      <c r="D974" s="23">
        <v>33</v>
      </c>
      <c r="E974" s="23">
        <f t="shared" si="62"/>
        <v>36</v>
      </c>
      <c r="F974" s="2" t="str">
        <f>VLOOKUP(G974,city!$A$4:$D$352,4,0)</f>
        <v>河源</v>
      </c>
      <c r="G974" s="3">
        <f t="shared" si="63"/>
        <v>197</v>
      </c>
      <c r="H974" s="3">
        <f>IF(VLOOKUP(G973,city!$K$4:$M$352,3,0)&gt;H973,H973+1,1)</f>
        <v>4</v>
      </c>
      <c r="I974" s="17" t="s">
        <v>239</v>
      </c>
      <c r="J974" s="17">
        <f t="shared" si="61"/>
        <v>119704</v>
      </c>
      <c r="K974" s="17">
        <v>-1</v>
      </c>
    </row>
    <row r="975" spans="1:11">
      <c r="A975" s="17">
        <f t="shared" si="60"/>
        <v>119705</v>
      </c>
      <c r="B975" s="17" t="s">
        <v>13788</v>
      </c>
      <c r="C975" s="17" t="s">
        <v>13297</v>
      </c>
      <c r="D975" s="23">
        <v>151</v>
      </c>
      <c r="E975" s="23">
        <f t="shared" si="62"/>
        <v>166</v>
      </c>
      <c r="F975" s="2" t="str">
        <f>VLOOKUP(G975,city!$A$4:$D$352,4,0)</f>
        <v>河源</v>
      </c>
      <c r="G975" s="3">
        <f t="shared" si="63"/>
        <v>197</v>
      </c>
      <c r="H975" s="3">
        <f>IF(VLOOKUP(G974,city!$K$4:$M$352,3,0)&gt;H974,H974+1,1)</f>
        <v>5</v>
      </c>
      <c r="I975" s="17" t="s">
        <v>239</v>
      </c>
      <c r="J975" s="17">
        <f t="shared" si="61"/>
        <v>119705</v>
      </c>
      <c r="K975" s="17">
        <v>-1</v>
      </c>
    </row>
    <row r="976" spans="1:11">
      <c r="A976" s="17">
        <f t="shared" si="60"/>
        <v>119801</v>
      </c>
      <c r="B976" s="17" t="s">
        <v>13789</v>
      </c>
      <c r="C976" s="17" t="s">
        <v>13299</v>
      </c>
      <c r="D976" s="23">
        <v>10</v>
      </c>
      <c r="E976" s="23">
        <f t="shared" si="62"/>
        <v>11</v>
      </c>
      <c r="F976" s="2" t="str">
        <f>VLOOKUP(G976,city!$A$4:$D$352,4,0)</f>
        <v>阳江</v>
      </c>
      <c r="G976" s="3">
        <f t="shared" si="63"/>
        <v>198</v>
      </c>
      <c r="H976" s="3">
        <f>IF(VLOOKUP(G975,city!$K$4:$M$352,3,0)&gt;H975,H975+1,1)</f>
        <v>1</v>
      </c>
      <c r="I976" s="17" t="s">
        <v>240</v>
      </c>
      <c r="J976" s="17">
        <f t="shared" si="61"/>
        <v>119801</v>
      </c>
      <c r="K976" s="17">
        <v>-1</v>
      </c>
    </row>
    <row r="977" spans="1:11">
      <c r="A977" s="17">
        <f t="shared" si="60"/>
        <v>119802</v>
      </c>
      <c r="B977" s="17" t="s">
        <v>13790</v>
      </c>
      <c r="C977" s="17" t="s">
        <v>13301</v>
      </c>
      <c r="D977" s="23">
        <v>38</v>
      </c>
      <c r="E977" s="23">
        <f t="shared" si="62"/>
        <v>42</v>
      </c>
      <c r="F977" s="2" t="str">
        <f>VLOOKUP(G977,city!$A$4:$D$352,4,0)</f>
        <v>阳江</v>
      </c>
      <c r="G977" s="3">
        <f t="shared" si="63"/>
        <v>198</v>
      </c>
      <c r="H977" s="3">
        <f>IF(VLOOKUP(G976,city!$K$4:$M$352,3,0)&gt;H976,H976+1,1)</f>
        <v>2</v>
      </c>
      <c r="I977" s="17" t="s">
        <v>240</v>
      </c>
      <c r="J977" s="17">
        <f t="shared" si="61"/>
        <v>119802</v>
      </c>
      <c r="K977" s="17">
        <v>-1</v>
      </c>
    </row>
    <row r="978" spans="1:11">
      <c r="A978" s="17">
        <f t="shared" si="60"/>
        <v>119803</v>
      </c>
      <c r="B978" s="17" t="s">
        <v>13791</v>
      </c>
      <c r="C978" s="17" t="s">
        <v>13302</v>
      </c>
      <c r="D978" s="23">
        <v>25</v>
      </c>
      <c r="E978" s="23">
        <f t="shared" si="62"/>
        <v>28</v>
      </c>
      <c r="F978" s="2" t="str">
        <f>VLOOKUP(G978,city!$A$4:$D$352,4,0)</f>
        <v>阳江</v>
      </c>
      <c r="G978" s="3">
        <f t="shared" si="63"/>
        <v>198</v>
      </c>
      <c r="H978" s="3">
        <f>IF(VLOOKUP(G977,city!$K$4:$M$352,3,0)&gt;H977,H977+1,1)</f>
        <v>3</v>
      </c>
      <c r="I978" s="17" t="s">
        <v>240</v>
      </c>
      <c r="J978" s="17">
        <f t="shared" si="61"/>
        <v>119803</v>
      </c>
      <c r="K978" s="17">
        <v>-1</v>
      </c>
    </row>
    <row r="979" spans="1:11">
      <c r="A979" s="17">
        <f t="shared" si="60"/>
        <v>119804</v>
      </c>
      <c r="B979" s="17" t="s">
        <v>13792</v>
      </c>
      <c r="C979" s="17" t="s">
        <v>13304</v>
      </c>
      <c r="D979" s="23">
        <v>19</v>
      </c>
      <c r="E979" s="23">
        <f t="shared" si="62"/>
        <v>21</v>
      </c>
      <c r="F979" s="2" t="str">
        <f>VLOOKUP(G979,city!$A$4:$D$352,4,0)</f>
        <v>阳江</v>
      </c>
      <c r="G979" s="3">
        <f t="shared" si="63"/>
        <v>198</v>
      </c>
      <c r="H979" s="3">
        <f>IF(VLOOKUP(G978,city!$K$4:$M$352,3,0)&gt;H978,H978+1,1)</f>
        <v>4</v>
      </c>
      <c r="I979" s="17" t="s">
        <v>240</v>
      </c>
      <c r="J979" s="17">
        <f t="shared" si="61"/>
        <v>119804</v>
      </c>
      <c r="K979" s="17">
        <v>-1</v>
      </c>
    </row>
    <row r="980" spans="1:11">
      <c r="A980" s="17">
        <f t="shared" si="60"/>
        <v>119805</v>
      </c>
      <c r="B980" s="17" t="s">
        <v>13793</v>
      </c>
      <c r="C980" s="17" t="s">
        <v>13305</v>
      </c>
      <c r="D980" s="23">
        <v>12</v>
      </c>
      <c r="E980" s="23">
        <f t="shared" si="62"/>
        <v>13</v>
      </c>
      <c r="F980" s="2" t="str">
        <f>VLOOKUP(G980,city!$A$4:$D$352,4,0)</f>
        <v>阳江</v>
      </c>
      <c r="G980" s="3">
        <f t="shared" si="63"/>
        <v>198</v>
      </c>
      <c r="H980" s="3">
        <f>IF(VLOOKUP(G979,city!$K$4:$M$352,3,0)&gt;H979,H979+1,1)</f>
        <v>5</v>
      </c>
      <c r="I980" s="17" t="s">
        <v>240</v>
      </c>
      <c r="J980" s="17">
        <f t="shared" si="61"/>
        <v>119805</v>
      </c>
      <c r="K980" s="17">
        <v>-1</v>
      </c>
    </row>
    <row r="981" spans="1:11">
      <c r="A981" s="17">
        <f t="shared" si="60"/>
        <v>119901</v>
      </c>
      <c r="B981" s="17" t="s">
        <v>13794</v>
      </c>
      <c r="C981" s="17" t="s">
        <v>13307</v>
      </c>
      <c r="D981" s="23">
        <v>3000</v>
      </c>
      <c r="E981" s="23">
        <f t="shared" si="62"/>
        <v>3300</v>
      </c>
      <c r="F981" s="2" t="str">
        <f>VLOOKUP(G981,city!$A$4:$D$352,4,0)</f>
        <v>清远</v>
      </c>
      <c r="G981" s="3">
        <f t="shared" si="63"/>
        <v>199</v>
      </c>
      <c r="H981" s="3">
        <f>IF(VLOOKUP(G980,city!$K$4:$M$352,3,0)&gt;H980,H980+1,1)</f>
        <v>1</v>
      </c>
      <c r="I981" s="17" t="s">
        <v>241</v>
      </c>
      <c r="J981" s="17">
        <f t="shared" si="61"/>
        <v>119901</v>
      </c>
      <c r="K981" s="17">
        <v>-1</v>
      </c>
    </row>
    <row r="982" spans="1:11">
      <c r="A982" s="17">
        <f t="shared" si="60"/>
        <v>119902</v>
      </c>
      <c r="B982" s="17" t="s">
        <v>13795</v>
      </c>
      <c r="C982" s="17" t="s">
        <v>13308</v>
      </c>
      <c r="D982" s="23">
        <v>26</v>
      </c>
      <c r="E982" s="23">
        <f t="shared" si="62"/>
        <v>29</v>
      </c>
      <c r="F982" s="2" t="str">
        <f>VLOOKUP(G982,city!$A$4:$D$352,4,0)</f>
        <v>清远</v>
      </c>
      <c r="G982" s="3">
        <f t="shared" si="63"/>
        <v>199</v>
      </c>
      <c r="H982" s="3">
        <f>IF(VLOOKUP(G981,city!$K$4:$M$352,3,0)&gt;H981,H981+1,1)</f>
        <v>2</v>
      </c>
      <c r="I982" s="17" t="s">
        <v>241</v>
      </c>
      <c r="J982" s="17">
        <f t="shared" si="61"/>
        <v>119902</v>
      </c>
      <c r="K982" s="17">
        <v>-1</v>
      </c>
    </row>
    <row r="983" spans="1:11">
      <c r="A983" s="17">
        <f t="shared" si="60"/>
        <v>119903</v>
      </c>
      <c r="B983" s="17" t="s">
        <v>13796</v>
      </c>
      <c r="C983" s="17" t="s">
        <v>13310</v>
      </c>
      <c r="D983" s="23">
        <v>23</v>
      </c>
      <c r="E983" s="23">
        <f t="shared" si="62"/>
        <v>25</v>
      </c>
      <c r="F983" s="2" t="str">
        <f>VLOOKUP(G983,city!$A$4:$D$352,4,0)</f>
        <v>清远</v>
      </c>
      <c r="G983" s="3">
        <f t="shared" si="63"/>
        <v>199</v>
      </c>
      <c r="H983" s="3">
        <f>IF(VLOOKUP(G982,city!$K$4:$M$352,3,0)&gt;H982,H982+1,1)</f>
        <v>3</v>
      </c>
      <c r="I983" s="17" t="s">
        <v>241</v>
      </c>
      <c r="J983" s="17">
        <f t="shared" si="61"/>
        <v>119903</v>
      </c>
      <c r="K983" s="17">
        <v>-1</v>
      </c>
    </row>
    <row r="984" spans="1:11">
      <c r="A984" s="17">
        <f t="shared" si="60"/>
        <v>119904</v>
      </c>
      <c r="B984" s="17" t="s">
        <v>13797</v>
      </c>
      <c r="C984" s="17" t="s">
        <v>13295</v>
      </c>
      <c r="D984" s="23">
        <v>15</v>
      </c>
      <c r="E984" s="23">
        <f t="shared" si="62"/>
        <v>17</v>
      </c>
      <c r="F984" s="2" t="str">
        <f>VLOOKUP(G984,city!$A$4:$D$352,4,0)</f>
        <v>清远</v>
      </c>
      <c r="G984" s="3">
        <f t="shared" si="63"/>
        <v>199</v>
      </c>
      <c r="H984" s="3">
        <f>IF(VLOOKUP(G983,city!$K$4:$M$352,3,0)&gt;H983,H983+1,1)</f>
        <v>4</v>
      </c>
      <c r="I984" s="17" t="s">
        <v>241</v>
      </c>
      <c r="J984" s="17">
        <f t="shared" si="61"/>
        <v>119904</v>
      </c>
      <c r="K984" s="17">
        <v>-1</v>
      </c>
    </row>
    <row r="985" spans="1:11">
      <c r="A985" s="17">
        <f t="shared" si="60"/>
        <v>119905</v>
      </c>
      <c r="B985" s="17" t="s">
        <v>13798</v>
      </c>
      <c r="C985" s="17" t="s">
        <v>13297</v>
      </c>
      <c r="D985" s="23">
        <v>45</v>
      </c>
      <c r="E985" s="23">
        <f t="shared" si="62"/>
        <v>50</v>
      </c>
      <c r="F985" s="2" t="str">
        <f>VLOOKUP(G985,city!$A$4:$D$352,4,0)</f>
        <v>清远</v>
      </c>
      <c r="G985" s="3">
        <f t="shared" si="63"/>
        <v>199</v>
      </c>
      <c r="H985" s="3">
        <f>IF(VLOOKUP(G984,city!$K$4:$M$352,3,0)&gt;H984,H984+1,1)</f>
        <v>5</v>
      </c>
      <c r="I985" s="17" t="s">
        <v>241</v>
      </c>
      <c r="J985" s="17">
        <f t="shared" si="61"/>
        <v>119905</v>
      </c>
      <c r="K985" s="17">
        <v>-1</v>
      </c>
    </row>
    <row r="986" spans="1:11">
      <c r="A986" s="17">
        <f t="shared" si="60"/>
        <v>120001</v>
      </c>
      <c r="B986" s="17" t="s">
        <v>13799</v>
      </c>
      <c r="C986" s="17" t="s">
        <v>13299</v>
      </c>
      <c r="D986" s="23">
        <v>11</v>
      </c>
      <c r="E986" s="23">
        <f t="shared" si="62"/>
        <v>12</v>
      </c>
      <c r="F986" s="2" t="str">
        <f>VLOOKUP(G986,city!$A$4:$D$352,4,0)</f>
        <v>东莞</v>
      </c>
      <c r="G986" s="3">
        <f t="shared" si="63"/>
        <v>200</v>
      </c>
      <c r="H986" s="3">
        <f>IF(VLOOKUP(G985,city!$K$4:$M$352,3,0)&gt;H985,H985+1,1)</f>
        <v>1</v>
      </c>
      <c r="I986" s="17" t="s">
        <v>242</v>
      </c>
      <c r="J986" s="17">
        <f t="shared" si="61"/>
        <v>120001</v>
      </c>
      <c r="K986" s="17">
        <v>-1</v>
      </c>
    </row>
    <row r="987" spans="1:11">
      <c r="A987" s="17">
        <f t="shared" si="60"/>
        <v>120002</v>
      </c>
      <c r="B987" s="17" t="s">
        <v>13770</v>
      </c>
      <c r="C987" s="17" t="s">
        <v>13301</v>
      </c>
      <c r="D987" s="23">
        <v>4</v>
      </c>
      <c r="E987" s="23">
        <f t="shared" si="62"/>
        <v>4</v>
      </c>
      <c r="F987" s="2" t="str">
        <f>VLOOKUP(G987,city!$A$4:$D$352,4,0)</f>
        <v>东莞</v>
      </c>
      <c r="G987" s="3">
        <f t="shared" si="63"/>
        <v>200</v>
      </c>
      <c r="H987" s="3">
        <f>IF(VLOOKUP(G986,city!$K$4:$M$352,3,0)&gt;H986,H986+1,1)</f>
        <v>2</v>
      </c>
      <c r="I987" s="17" t="s">
        <v>242</v>
      </c>
      <c r="J987" s="17">
        <f t="shared" si="61"/>
        <v>120002</v>
      </c>
      <c r="K987" s="17">
        <v>-1</v>
      </c>
    </row>
    <row r="988" spans="1:11">
      <c r="A988" s="17">
        <f t="shared" si="60"/>
        <v>120003</v>
      </c>
      <c r="B988" s="17" t="s">
        <v>13800</v>
      </c>
      <c r="C988" s="17" t="s">
        <v>13302</v>
      </c>
      <c r="D988" s="23">
        <v>12</v>
      </c>
      <c r="E988" s="23">
        <f t="shared" si="62"/>
        <v>13</v>
      </c>
      <c r="F988" s="2" t="str">
        <f>VLOOKUP(G988,city!$A$4:$D$352,4,0)</f>
        <v>东莞</v>
      </c>
      <c r="G988" s="3">
        <f t="shared" si="63"/>
        <v>200</v>
      </c>
      <c r="H988" s="3">
        <f>IF(VLOOKUP(G987,city!$K$4:$M$352,3,0)&gt;H987,H987+1,1)</f>
        <v>3</v>
      </c>
      <c r="I988" s="17" t="s">
        <v>242</v>
      </c>
      <c r="J988" s="17">
        <f t="shared" si="61"/>
        <v>120003</v>
      </c>
      <c r="K988" s="17">
        <v>-1</v>
      </c>
    </row>
    <row r="989" spans="1:11">
      <c r="A989" s="17">
        <f t="shared" si="60"/>
        <v>120004</v>
      </c>
      <c r="B989" s="17" t="s">
        <v>13801</v>
      </c>
      <c r="C989" s="17" t="s">
        <v>13304</v>
      </c>
      <c r="D989" s="23">
        <v>68</v>
      </c>
      <c r="E989" s="23">
        <f t="shared" si="62"/>
        <v>75</v>
      </c>
      <c r="F989" s="2" t="str">
        <f>VLOOKUP(G989,city!$A$4:$D$352,4,0)</f>
        <v>东莞</v>
      </c>
      <c r="G989" s="3">
        <f t="shared" si="63"/>
        <v>200</v>
      </c>
      <c r="H989" s="3">
        <f>IF(VLOOKUP(G988,city!$K$4:$M$352,3,0)&gt;H988,H988+1,1)</f>
        <v>4</v>
      </c>
      <c r="I989" s="17" t="s">
        <v>242</v>
      </c>
      <c r="J989" s="17">
        <f t="shared" si="61"/>
        <v>120004</v>
      </c>
      <c r="K989" s="17">
        <v>-1</v>
      </c>
    </row>
    <row r="990" spans="1:11">
      <c r="A990" s="17">
        <f t="shared" si="60"/>
        <v>120005</v>
      </c>
      <c r="B990" s="17" t="s">
        <v>13802</v>
      </c>
      <c r="C990" s="17" t="s">
        <v>13305</v>
      </c>
      <c r="D990" s="23">
        <v>25</v>
      </c>
      <c r="E990" s="23">
        <f t="shared" si="62"/>
        <v>28</v>
      </c>
      <c r="F990" s="2" t="str">
        <f>VLOOKUP(G990,city!$A$4:$D$352,4,0)</f>
        <v>东莞</v>
      </c>
      <c r="G990" s="3">
        <f t="shared" si="63"/>
        <v>200</v>
      </c>
      <c r="H990" s="3">
        <f>IF(VLOOKUP(G989,city!$K$4:$M$352,3,0)&gt;H989,H989+1,1)</f>
        <v>5</v>
      </c>
      <c r="I990" s="17" t="s">
        <v>242</v>
      </c>
      <c r="J990" s="17">
        <f t="shared" si="61"/>
        <v>120005</v>
      </c>
      <c r="K990" s="17">
        <v>-1</v>
      </c>
    </row>
    <row r="991" spans="1:11">
      <c r="A991" s="17">
        <f t="shared" si="60"/>
        <v>120101</v>
      </c>
      <c r="B991" s="17" t="s">
        <v>13803</v>
      </c>
      <c r="C991" s="17" t="s">
        <v>13307</v>
      </c>
      <c r="D991" s="23">
        <v>58</v>
      </c>
      <c r="E991" s="23">
        <f t="shared" si="62"/>
        <v>64</v>
      </c>
      <c r="F991" s="2" t="str">
        <f>VLOOKUP(G991,city!$A$4:$D$352,4,0)</f>
        <v>中山</v>
      </c>
      <c r="G991" s="3">
        <f t="shared" si="63"/>
        <v>201</v>
      </c>
      <c r="H991" s="3">
        <f>IF(VLOOKUP(G990,city!$K$4:$M$352,3,0)&gt;H990,H990+1,1)</f>
        <v>1</v>
      </c>
      <c r="I991" s="17" t="s">
        <v>243</v>
      </c>
      <c r="J991" s="17">
        <f t="shared" si="61"/>
        <v>120101</v>
      </c>
      <c r="K991" s="17">
        <v>-1</v>
      </c>
    </row>
    <row r="992" spans="1:11">
      <c r="A992" s="17">
        <f t="shared" si="60"/>
        <v>120102</v>
      </c>
      <c r="B992" s="17" t="s">
        <v>13804</v>
      </c>
      <c r="C992" s="17" t="s">
        <v>13308</v>
      </c>
      <c r="D992" s="23">
        <v>18</v>
      </c>
      <c r="E992" s="23">
        <f t="shared" si="62"/>
        <v>20</v>
      </c>
      <c r="F992" s="2" t="str">
        <f>VLOOKUP(G992,city!$A$4:$D$352,4,0)</f>
        <v>中山</v>
      </c>
      <c r="G992" s="3">
        <f t="shared" si="63"/>
        <v>201</v>
      </c>
      <c r="H992" s="3">
        <f>IF(VLOOKUP(G991,city!$K$4:$M$352,3,0)&gt;H991,H991+1,1)</f>
        <v>2</v>
      </c>
      <c r="I992" s="17" t="s">
        <v>243</v>
      </c>
      <c r="J992" s="17">
        <f t="shared" si="61"/>
        <v>120102</v>
      </c>
      <c r="K992" s="17">
        <v>-1</v>
      </c>
    </row>
    <row r="993" spans="1:11">
      <c r="A993" s="17">
        <f t="shared" si="60"/>
        <v>120103</v>
      </c>
      <c r="B993" s="17" t="s">
        <v>13805</v>
      </c>
      <c r="C993" s="17" t="s">
        <v>13310</v>
      </c>
      <c r="D993" s="23">
        <v>57</v>
      </c>
      <c r="E993" s="23">
        <f t="shared" si="62"/>
        <v>63</v>
      </c>
      <c r="F993" s="2" t="str">
        <f>VLOOKUP(G993,city!$A$4:$D$352,4,0)</f>
        <v>中山</v>
      </c>
      <c r="G993" s="3">
        <f t="shared" si="63"/>
        <v>201</v>
      </c>
      <c r="H993" s="3">
        <f>IF(VLOOKUP(G992,city!$K$4:$M$352,3,0)&gt;H992,H992+1,1)</f>
        <v>3</v>
      </c>
      <c r="I993" s="17" t="s">
        <v>243</v>
      </c>
      <c r="J993" s="17">
        <f t="shared" si="61"/>
        <v>120103</v>
      </c>
      <c r="K993" s="17">
        <v>-1</v>
      </c>
    </row>
    <row r="994" spans="1:11">
      <c r="A994" s="17">
        <f t="shared" si="60"/>
        <v>120104</v>
      </c>
      <c r="B994" s="17" t="s">
        <v>13806</v>
      </c>
      <c r="C994" s="17" t="s">
        <v>13295</v>
      </c>
      <c r="D994" s="23">
        <v>46</v>
      </c>
      <c r="E994" s="23">
        <f t="shared" si="62"/>
        <v>51</v>
      </c>
      <c r="F994" s="2" t="str">
        <f>VLOOKUP(G994,city!$A$4:$D$352,4,0)</f>
        <v>中山</v>
      </c>
      <c r="G994" s="3">
        <f t="shared" si="63"/>
        <v>201</v>
      </c>
      <c r="H994" s="3">
        <f>IF(VLOOKUP(G993,city!$K$4:$M$352,3,0)&gt;H993,H993+1,1)</f>
        <v>4</v>
      </c>
      <c r="I994" s="17" t="s">
        <v>243</v>
      </c>
      <c r="J994" s="17">
        <f t="shared" si="61"/>
        <v>120104</v>
      </c>
      <c r="K994" s="17">
        <v>-1</v>
      </c>
    </row>
    <row r="995" spans="1:11">
      <c r="A995" s="17">
        <f t="shared" si="60"/>
        <v>120105</v>
      </c>
      <c r="B995" s="17" t="s">
        <v>13807</v>
      </c>
      <c r="C995" s="17" t="s">
        <v>13297</v>
      </c>
      <c r="D995" s="23">
        <v>21</v>
      </c>
      <c r="E995" s="23">
        <f t="shared" si="62"/>
        <v>23</v>
      </c>
      <c r="F995" s="2" t="str">
        <f>VLOOKUP(G995,city!$A$4:$D$352,4,0)</f>
        <v>中山</v>
      </c>
      <c r="G995" s="3">
        <f t="shared" si="63"/>
        <v>201</v>
      </c>
      <c r="H995" s="3">
        <f>IF(VLOOKUP(G994,city!$K$4:$M$352,3,0)&gt;H994,H994+1,1)</f>
        <v>5</v>
      </c>
      <c r="I995" s="17" t="s">
        <v>243</v>
      </c>
      <c r="J995" s="17">
        <f t="shared" si="61"/>
        <v>120105</v>
      </c>
      <c r="K995" s="17">
        <v>-1</v>
      </c>
    </row>
    <row r="996" spans="1:11">
      <c r="A996" s="17">
        <f t="shared" si="60"/>
        <v>120201</v>
      </c>
      <c r="B996" s="17" t="s">
        <v>13808</v>
      </c>
      <c r="C996" s="17" t="s">
        <v>13299</v>
      </c>
      <c r="D996" s="23">
        <v>15</v>
      </c>
      <c r="E996" s="23">
        <f t="shared" si="62"/>
        <v>17</v>
      </c>
      <c r="F996" s="2" t="str">
        <f>VLOOKUP(G996,city!$A$4:$D$352,4,0)</f>
        <v>潮州</v>
      </c>
      <c r="G996" s="3">
        <f t="shared" si="63"/>
        <v>202</v>
      </c>
      <c r="H996" s="3">
        <f>IF(VLOOKUP(G995,city!$K$4:$M$352,3,0)&gt;H995,H995+1,1)</f>
        <v>1</v>
      </c>
      <c r="I996" s="17" t="s">
        <v>244</v>
      </c>
      <c r="J996" s="17">
        <f t="shared" si="61"/>
        <v>120201</v>
      </c>
      <c r="K996" s="17">
        <v>-1</v>
      </c>
    </row>
    <row r="997" spans="1:11">
      <c r="A997" s="17">
        <f t="shared" si="60"/>
        <v>120202</v>
      </c>
      <c r="B997" s="17" t="s">
        <v>13809</v>
      </c>
      <c r="C997" s="17" t="s">
        <v>13301</v>
      </c>
      <c r="D997" s="23">
        <v>108</v>
      </c>
      <c r="E997" s="23">
        <f t="shared" si="62"/>
        <v>119</v>
      </c>
      <c r="F997" s="2" t="str">
        <f>VLOOKUP(G997,city!$A$4:$D$352,4,0)</f>
        <v>潮州</v>
      </c>
      <c r="G997" s="3">
        <f t="shared" si="63"/>
        <v>202</v>
      </c>
      <c r="H997" s="3">
        <f>IF(VLOOKUP(G996,city!$K$4:$M$352,3,0)&gt;H996,H996+1,1)</f>
        <v>2</v>
      </c>
      <c r="I997" s="17" t="s">
        <v>244</v>
      </c>
      <c r="J997" s="17">
        <f t="shared" si="61"/>
        <v>120202</v>
      </c>
      <c r="K997" s="17">
        <v>-1</v>
      </c>
    </row>
    <row r="998" spans="1:11">
      <c r="A998" s="17">
        <f t="shared" si="60"/>
        <v>120203</v>
      </c>
      <c r="B998" s="17" t="s">
        <v>13810</v>
      </c>
      <c r="C998" s="17" t="s">
        <v>13302</v>
      </c>
      <c r="D998" s="23">
        <v>15</v>
      </c>
      <c r="E998" s="23">
        <f t="shared" si="62"/>
        <v>17</v>
      </c>
      <c r="F998" s="2" t="str">
        <f>VLOOKUP(G998,city!$A$4:$D$352,4,0)</f>
        <v>潮州</v>
      </c>
      <c r="G998" s="3">
        <f t="shared" si="63"/>
        <v>202</v>
      </c>
      <c r="H998" s="3">
        <f>IF(VLOOKUP(G997,city!$K$4:$M$352,3,0)&gt;H997,H997+1,1)</f>
        <v>3</v>
      </c>
      <c r="I998" s="17" t="s">
        <v>244</v>
      </c>
      <c r="J998" s="17">
        <f t="shared" si="61"/>
        <v>120203</v>
      </c>
      <c r="K998" s="17">
        <v>-1</v>
      </c>
    </row>
    <row r="999" spans="1:11">
      <c r="A999" s="17">
        <f t="shared" si="60"/>
        <v>120204</v>
      </c>
      <c r="B999" s="17" t="s">
        <v>13811</v>
      </c>
      <c r="C999" s="17" t="s">
        <v>13304</v>
      </c>
      <c r="D999" s="23">
        <v>19</v>
      </c>
      <c r="E999" s="23">
        <f t="shared" si="62"/>
        <v>21</v>
      </c>
      <c r="F999" s="2" t="str">
        <f>VLOOKUP(G999,city!$A$4:$D$352,4,0)</f>
        <v>潮州</v>
      </c>
      <c r="G999" s="3">
        <f t="shared" si="63"/>
        <v>202</v>
      </c>
      <c r="H999" s="3">
        <f>IF(VLOOKUP(G998,city!$K$4:$M$352,3,0)&gt;H998,H998+1,1)</f>
        <v>4</v>
      </c>
      <c r="I999" s="17" t="s">
        <v>244</v>
      </c>
      <c r="J999" s="17">
        <f t="shared" si="61"/>
        <v>120204</v>
      </c>
      <c r="K999" s="17">
        <v>-1</v>
      </c>
    </row>
    <row r="1000" spans="1:11">
      <c r="A1000" s="17">
        <f t="shared" si="60"/>
        <v>120205</v>
      </c>
      <c r="B1000" s="17" t="s">
        <v>13812</v>
      </c>
      <c r="C1000" s="17" t="s">
        <v>13305</v>
      </c>
      <c r="D1000" s="23">
        <v>11</v>
      </c>
      <c r="E1000" s="23">
        <f t="shared" si="62"/>
        <v>12</v>
      </c>
      <c r="F1000" s="2" t="str">
        <f>VLOOKUP(G1000,city!$A$4:$D$352,4,0)</f>
        <v>潮州</v>
      </c>
      <c r="G1000" s="3">
        <f t="shared" si="63"/>
        <v>202</v>
      </c>
      <c r="H1000" s="3">
        <f>IF(VLOOKUP(G999,city!$K$4:$M$352,3,0)&gt;H999,H999+1,1)</f>
        <v>5</v>
      </c>
      <c r="I1000" s="17" t="s">
        <v>244</v>
      </c>
      <c r="J1000" s="17">
        <f t="shared" si="61"/>
        <v>120205</v>
      </c>
      <c r="K1000" s="17">
        <v>-1</v>
      </c>
    </row>
    <row r="1001" spans="1:11">
      <c r="A1001" s="17">
        <f t="shared" si="60"/>
        <v>120301</v>
      </c>
      <c r="B1001" s="17" t="s">
        <v>13813</v>
      </c>
      <c r="C1001" s="17" t="s">
        <v>13307</v>
      </c>
      <c r="D1001" s="23">
        <v>25</v>
      </c>
      <c r="E1001" s="23">
        <f t="shared" si="62"/>
        <v>28</v>
      </c>
      <c r="F1001" s="2" t="str">
        <f>VLOOKUP(G1001,city!$A$4:$D$352,4,0)</f>
        <v>揭阳</v>
      </c>
      <c r="G1001" s="3">
        <f t="shared" si="63"/>
        <v>203</v>
      </c>
      <c r="H1001" s="3">
        <f>IF(VLOOKUP(G1000,city!$K$4:$M$352,3,0)&gt;H1000,H1000+1,1)</f>
        <v>1</v>
      </c>
      <c r="I1001" s="17" t="s">
        <v>245</v>
      </c>
      <c r="J1001" s="17">
        <f t="shared" si="61"/>
        <v>120301</v>
      </c>
      <c r="K1001" s="17">
        <v>-1</v>
      </c>
    </row>
    <row r="1002" spans="1:11">
      <c r="A1002" s="17">
        <f t="shared" si="60"/>
        <v>120302</v>
      </c>
      <c r="B1002" s="17" t="s">
        <v>13814</v>
      </c>
      <c r="C1002" s="17" t="s">
        <v>13308</v>
      </c>
      <c r="D1002" s="23">
        <v>37</v>
      </c>
      <c r="E1002" s="23">
        <f t="shared" si="62"/>
        <v>41</v>
      </c>
      <c r="F1002" s="2" t="str">
        <f>VLOOKUP(G1002,city!$A$4:$D$352,4,0)</f>
        <v>揭阳</v>
      </c>
      <c r="G1002" s="3">
        <f t="shared" si="63"/>
        <v>203</v>
      </c>
      <c r="H1002" s="3">
        <f>IF(VLOOKUP(G1001,city!$K$4:$M$352,3,0)&gt;H1001,H1001+1,1)</f>
        <v>2</v>
      </c>
      <c r="I1002" s="17" t="s">
        <v>245</v>
      </c>
      <c r="J1002" s="17">
        <f t="shared" si="61"/>
        <v>120302</v>
      </c>
      <c r="K1002" s="17">
        <v>-1</v>
      </c>
    </row>
    <row r="1003" spans="1:11">
      <c r="A1003" s="17">
        <f t="shared" si="60"/>
        <v>120303</v>
      </c>
      <c r="B1003" s="17" t="s">
        <v>13815</v>
      </c>
      <c r="C1003" s="17" t="s">
        <v>13310</v>
      </c>
      <c r="D1003" s="23">
        <v>4</v>
      </c>
      <c r="E1003" s="23">
        <f t="shared" si="62"/>
        <v>4</v>
      </c>
      <c r="F1003" s="2" t="str">
        <f>VLOOKUP(G1003,city!$A$4:$D$352,4,0)</f>
        <v>揭阳</v>
      </c>
      <c r="G1003" s="3">
        <f t="shared" si="63"/>
        <v>203</v>
      </c>
      <c r="H1003" s="3">
        <f>IF(VLOOKUP(G1002,city!$K$4:$M$352,3,0)&gt;H1002,H1002+1,1)</f>
        <v>3</v>
      </c>
      <c r="I1003" s="17" t="s">
        <v>245</v>
      </c>
      <c r="J1003" s="17">
        <f t="shared" si="61"/>
        <v>120303</v>
      </c>
      <c r="K1003" s="17">
        <v>-1</v>
      </c>
    </row>
    <row r="1004" spans="1:11">
      <c r="A1004" s="17">
        <f t="shared" si="60"/>
        <v>120304</v>
      </c>
      <c r="B1004" s="17" t="s">
        <v>13816</v>
      </c>
      <c r="C1004" s="17" t="s">
        <v>13295</v>
      </c>
      <c r="D1004" s="23">
        <v>10</v>
      </c>
      <c r="E1004" s="23">
        <f t="shared" si="62"/>
        <v>11</v>
      </c>
      <c r="F1004" s="2" t="str">
        <f>VLOOKUP(G1004,city!$A$4:$D$352,4,0)</f>
        <v>揭阳</v>
      </c>
      <c r="G1004" s="3">
        <f t="shared" si="63"/>
        <v>203</v>
      </c>
      <c r="H1004" s="3">
        <f>IF(VLOOKUP(G1003,city!$K$4:$M$352,3,0)&gt;H1003,H1003+1,1)</f>
        <v>4</v>
      </c>
      <c r="I1004" s="17" t="s">
        <v>245</v>
      </c>
      <c r="J1004" s="17">
        <f t="shared" si="61"/>
        <v>120304</v>
      </c>
      <c r="K1004" s="17">
        <v>-1</v>
      </c>
    </row>
    <row r="1005" spans="1:11">
      <c r="A1005" s="17">
        <f t="shared" si="60"/>
        <v>120305</v>
      </c>
      <c r="B1005" s="17" t="s">
        <v>13817</v>
      </c>
      <c r="C1005" s="17" t="s">
        <v>13297</v>
      </c>
      <c r="D1005" s="23">
        <v>25</v>
      </c>
      <c r="E1005" s="23">
        <f t="shared" si="62"/>
        <v>28</v>
      </c>
      <c r="F1005" s="2" t="str">
        <f>VLOOKUP(G1005,city!$A$4:$D$352,4,0)</f>
        <v>揭阳</v>
      </c>
      <c r="G1005" s="3">
        <f t="shared" si="63"/>
        <v>203</v>
      </c>
      <c r="H1005" s="3">
        <f>IF(VLOOKUP(G1004,city!$K$4:$M$352,3,0)&gt;H1004,H1004+1,1)</f>
        <v>5</v>
      </c>
      <c r="I1005" s="17" t="s">
        <v>245</v>
      </c>
      <c r="J1005" s="17">
        <f t="shared" si="61"/>
        <v>120305</v>
      </c>
      <c r="K1005" s="17">
        <v>-1</v>
      </c>
    </row>
    <row r="1006" spans="1:11">
      <c r="A1006" s="17">
        <f t="shared" si="60"/>
        <v>120401</v>
      </c>
      <c r="B1006" s="17" t="s">
        <v>13818</v>
      </c>
      <c r="C1006" s="17" t="s">
        <v>13299</v>
      </c>
      <c r="D1006" s="23">
        <v>15</v>
      </c>
      <c r="E1006" s="23">
        <f t="shared" si="62"/>
        <v>17</v>
      </c>
      <c r="F1006" s="2" t="str">
        <f>VLOOKUP(G1006,city!$A$4:$D$352,4,0)</f>
        <v>云浮</v>
      </c>
      <c r="G1006" s="3">
        <f t="shared" si="63"/>
        <v>204</v>
      </c>
      <c r="H1006" s="3">
        <f>IF(VLOOKUP(G1005,city!$K$4:$M$352,3,0)&gt;H1005,H1005+1,1)</f>
        <v>1</v>
      </c>
      <c r="I1006" s="17" t="s">
        <v>246</v>
      </c>
      <c r="J1006" s="17">
        <f t="shared" si="61"/>
        <v>120401</v>
      </c>
      <c r="K1006" s="17">
        <v>-1</v>
      </c>
    </row>
    <row r="1007" spans="1:11">
      <c r="A1007" s="17">
        <f t="shared" si="60"/>
        <v>120402</v>
      </c>
      <c r="B1007" s="17" t="s">
        <v>13819</v>
      </c>
      <c r="C1007" s="17" t="s">
        <v>13301</v>
      </c>
      <c r="D1007" s="23">
        <v>45</v>
      </c>
      <c r="E1007" s="23">
        <f t="shared" si="62"/>
        <v>50</v>
      </c>
      <c r="F1007" s="2" t="str">
        <f>VLOOKUP(G1007,city!$A$4:$D$352,4,0)</f>
        <v>云浮</v>
      </c>
      <c r="G1007" s="3">
        <f t="shared" si="63"/>
        <v>204</v>
      </c>
      <c r="H1007" s="3">
        <f>IF(VLOOKUP(G1006,city!$K$4:$M$352,3,0)&gt;H1006,H1006+1,1)</f>
        <v>2</v>
      </c>
      <c r="I1007" s="17" t="s">
        <v>246</v>
      </c>
      <c r="J1007" s="17">
        <f t="shared" si="61"/>
        <v>120402</v>
      </c>
      <c r="K1007" s="17">
        <v>-1</v>
      </c>
    </row>
    <row r="1008" spans="1:11">
      <c r="A1008" s="17">
        <f t="shared" si="60"/>
        <v>120403</v>
      </c>
      <c r="B1008" s="17" t="s">
        <v>13820</v>
      </c>
      <c r="C1008" s="17" t="s">
        <v>13302</v>
      </c>
      <c r="D1008" s="23">
        <v>10</v>
      </c>
      <c r="E1008" s="23">
        <f t="shared" si="62"/>
        <v>11</v>
      </c>
      <c r="F1008" s="2" t="str">
        <f>VLOOKUP(G1008,city!$A$4:$D$352,4,0)</f>
        <v>云浮</v>
      </c>
      <c r="G1008" s="3">
        <f t="shared" si="63"/>
        <v>204</v>
      </c>
      <c r="H1008" s="3">
        <f>IF(VLOOKUP(G1007,city!$K$4:$M$352,3,0)&gt;H1007,H1007+1,1)</f>
        <v>3</v>
      </c>
      <c r="I1008" s="17" t="s">
        <v>246</v>
      </c>
      <c r="J1008" s="17">
        <f t="shared" si="61"/>
        <v>120403</v>
      </c>
      <c r="K1008" s="17">
        <v>-1</v>
      </c>
    </row>
    <row r="1009" spans="1:11">
      <c r="A1009" s="17">
        <f t="shared" si="60"/>
        <v>120404</v>
      </c>
      <c r="B1009" s="17" t="s">
        <v>13821</v>
      </c>
      <c r="C1009" s="17" t="s">
        <v>13304</v>
      </c>
      <c r="D1009" s="23">
        <v>24</v>
      </c>
      <c r="E1009" s="23">
        <f t="shared" si="62"/>
        <v>26</v>
      </c>
      <c r="F1009" s="2" t="str">
        <f>VLOOKUP(G1009,city!$A$4:$D$352,4,0)</f>
        <v>云浮</v>
      </c>
      <c r="G1009" s="3">
        <f t="shared" si="63"/>
        <v>204</v>
      </c>
      <c r="H1009" s="3">
        <f>IF(VLOOKUP(G1008,city!$K$4:$M$352,3,0)&gt;H1008,H1008+1,1)</f>
        <v>4</v>
      </c>
      <c r="I1009" s="17" t="s">
        <v>246</v>
      </c>
      <c r="J1009" s="17">
        <f t="shared" si="61"/>
        <v>120404</v>
      </c>
      <c r="K1009" s="17">
        <v>-1</v>
      </c>
    </row>
    <row r="1010" spans="1:11">
      <c r="A1010" s="17">
        <f t="shared" si="60"/>
        <v>120405</v>
      </c>
      <c r="B1010" s="17" t="s">
        <v>13822</v>
      </c>
      <c r="C1010" s="17" t="s">
        <v>13305</v>
      </c>
      <c r="D1010" s="23">
        <v>65</v>
      </c>
      <c r="E1010" s="23">
        <f t="shared" si="62"/>
        <v>72</v>
      </c>
      <c r="F1010" s="2" t="str">
        <f>VLOOKUP(G1010,city!$A$4:$D$352,4,0)</f>
        <v>云浮</v>
      </c>
      <c r="G1010" s="3">
        <f t="shared" si="63"/>
        <v>204</v>
      </c>
      <c r="H1010" s="3">
        <f>IF(VLOOKUP(G1009,city!$K$4:$M$352,3,0)&gt;H1009,H1009+1,1)</f>
        <v>5</v>
      </c>
      <c r="I1010" s="17" t="s">
        <v>246</v>
      </c>
      <c r="J1010" s="17">
        <f t="shared" si="61"/>
        <v>120405</v>
      </c>
      <c r="K1010" s="17">
        <v>-1</v>
      </c>
    </row>
    <row r="1011" spans="1:11">
      <c r="A1011" s="17">
        <f t="shared" si="60"/>
        <v>120501</v>
      </c>
      <c r="B1011" s="17" t="s">
        <v>13823</v>
      </c>
      <c r="C1011" s="17" t="s">
        <v>13307</v>
      </c>
      <c r="D1011" s="23">
        <v>19</v>
      </c>
      <c r="E1011" s="23">
        <f t="shared" si="62"/>
        <v>21</v>
      </c>
      <c r="F1011" s="2" t="str">
        <f>VLOOKUP(G1011,city!$A$4:$D$352,4,0)</f>
        <v>海口</v>
      </c>
      <c r="G1011" s="3">
        <f t="shared" si="63"/>
        <v>205</v>
      </c>
      <c r="H1011" s="3">
        <f>IF(VLOOKUP(G1010,city!$K$4:$M$352,3,0)&gt;H1010,H1010+1,1)</f>
        <v>1</v>
      </c>
      <c r="I1011" s="17" t="s">
        <v>248</v>
      </c>
      <c r="J1011" s="17">
        <f t="shared" si="61"/>
        <v>120501</v>
      </c>
      <c r="K1011" s="17">
        <v>-1</v>
      </c>
    </row>
    <row r="1012" spans="1:11">
      <c r="A1012" s="17">
        <f t="shared" si="60"/>
        <v>120502</v>
      </c>
      <c r="B1012" s="17" t="s">
        <v>13824</v>
      </c>
      <c r="C1012" s="17" t="s">
        <v>13308</v>
      </c>
      <c r="D1012" s="23">
        <v>17</v>
      </c>
      <c r="E1012" s="23">
        <f t="shared" si="62"/>
        <v>19</v>
      </c>
      <c r="F1012" s="2" t="str">
        <f>VLOOKUP(G1012,city!$A$4:$D$352,4,0)</f>
        <v>海口</v>
      </c>
      <c r="G1012" s="3">
        <f t="shared" si="63"/>
        <v>205</v>
      </c>
      <c r="H1012" s="3">
        <f>IF(VLOOKUP(G1011,city!$K$4:$M$352,3,0)&gt;H1011,H1011+1,1)</f>
        <v>2</v>
      </c>
      <c r="I1012" s="17" t="s">
        <v>248</v>
      </c>
      <c r="J1012" s="17">
        <f t="shared" si="61"/>
        <v>120502</v>
      </c>
      <c r="K1012" s="17">
        <v>-1</v>
      </c>
    </row>
    <row r="1013" spans="1:11">
      <c r="A1013" s="17">
        <f t="shared" si="60"/>
        <v>120503</v>
      </c>
      <c r="B1013" s="17" t="s">
        <v>13825</v>
      </c>
      <c r="C1013" s="17" t="s">
        <v>13310</v>
      </c>
      <c r="D1013" s="23">
        <v>15</v>
      </c>
      <c r="E1013" s="23">
        <f t="shared" si="62"/>
        <v>17</v>
      </c>
      <c r="F1013" s="2" t="str">
        <f>VLOOKUP(G1013,city!$A$4:$D$352,4,0)</f>
        <v>海口</v>
      </c>
      <c r="G1013" s="3">
        <f t="shared" si="63"/>
        <v>205</v>
      </c>
      <c r="H1013" s="3">
        <f>IF(VLOOKUP(G1012,city!$K$4:$M$352,3,0)&gt;H1012,H1012+1,1)</f>
        <v>3</v>
      </c>
      <c r="I1013" s="17" t="s">
        <v>248</v>
      </c>
      <c r="J1013" s="17">
        <f t="shared" si="61"/>
        <v>120503</v>
      </c>
      <c r="K1013" s="17">
        <v>-1</v>
      </c>
    </row>
    <row r="1014" spans="1:11">
      <c r="A1014" s="17">
        <f t="shared" si="60"/>
        <v>120504</v>
      </c>
      <c r="B1014" s="17" t="s">
        <v>13165</v>
      </c>
      <c r="C1014" s="17" t="s">
        <v>13295</v>
      </c>
      <c r="D1014" s="23">
        <v>35</v>
      </c>
      <c r="E1014" s="23">
        <f t="shared" si="62"/>
        <v>39</v>
      </c>
      <c r="F1014" s="2" t="str">
        <f>VLOOKUP(G1014,city!$A$4:$D$352,4,0)</f>
        <v>海口</v>
      </c>
      <c r="G1014" s="3">
        <f t="shared" si="63"/>
        <v>205</v>
      </c>
      <c r="H1014" s="3">
        <f>IF(VLOOKUP(G1013,city!$K$4:$M$352,3,0)&gt;H1013,H1013+1,1)</f>
        <v>4</v>
      </c>
      <c r="I1014" s="17" t="s">
        <v>248</v>
      </c>
      <c r="J1014" s="17">
        <f t="shared" si="61"/>
        <v>120504</v>
      </c>
      <c r="K1014" s="17">
        <v>-1</v>
      </c>
    </row>
    <row r="1015" spans="1:11">
      <c r="A1015" s="17">
        <f t="shared" si="60"/>
        <v>120505</v>
      </c>
      <c r="B1015" s="17" t="s">
        <v>13826</v>
      </c>
      <c r="C1015" s="17" t="s">
        <v>13297</v>
      </c>
      <c r="D1015" s="23">
        <v>48</v>
      </c>
      <c r="E1015" s="23">
        <f t="shared" si="62"/>
        <v>53</v>
      </c>
      <c r="F1015" s="2" t="str">
        <f>VLOOKUP(G1015,city!$A$4:$D$352,4,0)</f>
        <v>海口</v>
      </c>
      <c r="G1015" s="3">
        <f t="shared" si="63"/>
        <v>205</v>
      </c>
      <c r="H1015" s="3">
        <f>IF(VLOOKUP(G1014,city!$K$4:$M$352,3,0)&gt;H1014,H1014+1,1)</f>
        <v>5</v>
      </c>
      <c r="I1015" s="17" t="s">
        <v>248</v>
      </c>
      <c r="J1015" s="17">
        <f t="shared" si="61"/>
        <v>120505</v>
      </c>
      <c r="K1015" s="17">
        <v>-1</v>
      </c>
    </row>
    <row r="1016" spans="1:11">
      <c r="A1016" s="17">
        <f t="shared" si="60"/>
        <v>120601</v>
      </c>
      <c r="B1016" s="17" t="s">
        <v>13827</v>
      </c>
      <c r="C1016" s="17" t="s">
        <v>13299</v>
      </c>
      <c r="D1016" s="23">
        <v>13</v>
      </c>
      <c r="E1016" s="23">
        <f t="shared" si="62"/>
        <v>14</v>
      </c>
      <c r="F1016" s="2" t="str">
        <f>VLOOKUP(G1016,city!$A$4:$D$352,4,0)</f>
        <v>三亚</v>
      </c>
      <c r="G1016" s="3">
        <f t="shared" si="63"/>
        <v>206</v>
      </c>
      <c r="H1016" s="3">
        <f>IF(VLOOKUP(G1015,city!$K$4:$M$352,3,0)&gt;H1015,H1015+1,1)</f>
        <v>1</v>
      </c>
      <c r="I1016" s="17" t="s">
        <v>249</v>
      </c>
      <c r="J1016" s="17">
        <f t="shared" si="61"/>
        <v>120601</v>
      </c>
      <c r="K1016" s="17">
        <v>-1</v>
      </c>
    </row>
    <row r="1017" spans="1:11">
      <c r="A1017" s="17">
        <f t="shared" si="60"/>
        <v>120602</v>
      </c>
      <c r="B1017" s="17" t="s">
        <v>13828</v>
      </c>
      <c r="C1017" s="17" t="s">
        <v>13301</v>
      </c>
      <c r="D1017" s="23">
        <v>99</v>
      </c>
      <c r="E1017" s="23">
        <f t="shared" si="62"/>
        <v>109</v>
      </c>
      <c r="F1017" s="2" t="str">
        <f>VLOOKUP(G1017,city!$A$4:$D$352,4,0)</f>
        <v>三亚</v>
      </c>
      <c r="G1017" s="3">
        <f t="shared" si="63"/>
        <v>206</v>
      </c>
      <c r="H1017" s="3">
        <f>IF(VLOOKUP(G1016,city!$K$4:$M$352,3,0)&gt;H1016,H1016+1,1)</f>
        <v>2</v>
      </c>
      <c r="I1017" s="17" t="s">
        <v>249</v>
      </c>
      <c r="J1017" s="17">
        <f t="shared" si="61"/>
        <v>120602</v>
      </c>
      <c r="K1017" s="17">
        <v>-1</v>
      </c>
    </row>
    <row r="1018" spans="1:11">
      <c r="A1018" s="17">
        <f t="shared" si="60"/>
        <v>120603</v>
      </c>
      <c r="B1018" s="17" t="s">
        <v>13829</v>
      </c>
      <c r="C1018" s="17" t="s">
        <v>13302</v>
      </c>
      <c r="D1018" s="23">
        <v>28</v>
      </c>
      <c r="E1018" s="23">
        <f t="shared" si="62"/>
        <v>31</v>
      </c>
      <c r="F1018" s="2" t="str">
        <f>VLOOKUP(G1018,city!$A$4:$D$352,4,0)</f>
        <v>三亚</v>
      </c>
      <c r="G1018" s="3">
        <f t="shared" si="63"/>
        <v>206</v>
      </c>
      <c r="H1018" s="3">
        <f>IF(VLOOKUP(G1017,city!$K$4:$M$352,3,0)&gt;H1017,H1017+1,1)</f>
        <v>3</v>
      </c>
      <c r="I1018" s="17" t="s">
        <v>249</v>
      </c>
      <c r="J1018" s="17">
        <f t="shared" si="61"/>
        <v>120603</v>
      </c>
      <c r="K1018" s="17">
        <v>-1</v>
      </c>
    </row>
    <row r="1019" spans="1:11">
      <c r="A1019" s="17">
        <f t="shared" si="60"/>
        <v>120604</v>
      </c>
      <c r="B1019" s="17" t="s">
        <v>13830</v>
      </c>
      <c r="C1019" s="17" t="s">
        <v>13304</v>
      </c>
      <c r="D1019" s="23">
        <v>9</v>
      </c>
      <c r="E1019" s="23">
        <f t="shared" si="62"/>
        <v>10</v>
      </c>
      <c r="F1019" s="2" t="str">
        <f>VLOOKUP(G1019,city!$A$4:$D$352,4,0)</f>
        <v>三亚</v>
      </c>
      <c r="G1019" s="3">
        <f t="shared" si="63"/>
        <v>206</v>
      </c>
      <c r="H1019" s="3">
        <f>IF(VLOOKUP(G1018,city!$K$4:$M$352,3,0)&gt;H1018,H1018+1,1)</f>
        <v>4</v>
      </c>
      <c r="I1019" s="17" t="s">
        <v>249</v>
      </c>
      <c r="J1019" s="17">
        <f t="shared" si="61"/>
        <v>120604</v>
      </c>
      <c r="K1019" s="17">
        <v>-1</v>
      </c>
    </row>
    <row r="1020" spans="1:11">
      <c r="A1020" s="17">
        <f t="shared" si="60"/>
        <v>120605</v>
      </c>
      <c r="B1020" s="17" t="s">
        <v>13161</v>
      </c>
      <c r="C1020" s="17" t="s">
        <v>13305</v>
      </c>
      <c r="D1020" s="23">
        <v>9</v>
      </c>
      <c r="E1020" s="23">
        <f t="shared" si="62"/>
        <v>10</v>
      </c>
      <c r="F1020" s="2" t="str">
        <f>VLOOKUP(G1020,city!$A$4:$D$352,4,0)</f>
        <v>三亚</v>
      </c>
      <c r="G1020" s="3">
        <f t="shared" si="63"/>
        <v>206</v>
      </c>
      <c r="H1020" s="3">
        <f>IF(VLOOKUP(G1019,city!$K$4:$M$352,3,0)&gt;H1019,H1019+1,1)</f>
        <v>5</v>
      </c>
      <c r="I1020" s="17" t="s">
        <v>249</v>
      </c>
      <c r="J1020" s="17">
        <f t="shared" si="61"/>
        <v>120605</v>
      </c>
      <c r="K1020" s="17">
        <v>-1</v>
      </c>
    </row>
    <row r="1021" spans="1:11">
      <c r="A1021" s="17">
        <f t="shared" si="60"/>
        <v>120701</v>
      </c>
      <c r="B1021" s="17" t="s">
        <v>13171</v>
      </c>
      <c r="C1021" s="17" t="s">
        <v>13307</v>
      </c>
      <c r="D1021" s="23">
        <v>20</v>
      </c>
      <c r="E1021" s="23">
        <f t="shared" si="62"/>
        <v>22</v>
      </c>
      <c r="F1021" s="2" t="str">
        <f>VLOOKUP(G1021,city!$A$4:$D$352,4,0)</f>
        <v>三沙</v>
      </c>
      <c r="G1021" s="3">
        <f t="shared" si="63"/>
        <v>207</v>
      </c>
      <c r="H1021" s="3">
        <f>IF(VLOOKUP(G1020,city!$K$4:$M$352,3,0)&gt;H1020,H1020+1,1)</f>
        <v>1</v>
      </c>
      <c r="I1021" s="17" t="s">
        <v>250</v>
      </c>
      <c r="J1021" s="17">
        <f t="shared" si="61"/>
        <v>120701</v>
      </c>
      <c r="K1021" s="17">
        <v>-1</v>
      </c>
    </row>
    <row r="1022" spans="1:11">
      <c r="A1022" s="17">
        <f t="shared" si="60"/>
        <v>120702</v>
      </c>
      <c r="B1022" s="17" t="s">
        <v>13831</v>
      </c>
      <c r="C1022" s="17" t="s">
        <v>13308</v>
      </c>
      <c r="D1022" s="23">
        <v>98</v>
      </c>
      <c r="E1022" s="23">
        <f t="shared" si="62"/>
        <v>108</v>
      </c>
      <c r="F1022" s="2" t="str">
        <f>VLOOKUP(G1022,city!$A$4:$D$352,4,0)</f>
        <v>三沙</v>
      </c>
      <c r="G1022" s="3">
        <f t="shared" si="63"/>
        <v>207</v>
      </c>
      <c r="H1022" s="3">
        <f>IF(VLOOKUP(G1021,city!$K$4:$M$352,3,0)&gt;H1021,H1021+1,1)</f>
        <v>2</v>
      </c>
      <c r="I1022" s="17" t="s">
        <v>250</v>
      </c>
      <c r="J1022" s="17">
        <f t="shared" si="61"/>
        <v>120702</v>
      </c>
      <c r="K1022" s="17">
        <v>-1</v>
      </c>
    </row>
    <row r="1023" spans="1:11">
      <c r="A1023" s="17">
        <f t="shared" si="60"/>
        <v>120703</v>
      </c>
      <c r="B1023" s="17" t="s">
        <v>13832</v>
      </c>
      <c r="C1023" s="17" t="s">
        <v>13310</v>
      </c>
      <c r="D1023" s="23">
        <v>16</v>
      </c>
      <c r="E1023" s="23">
        <f t="shared" si="62"/>
        <v>18</v>
      </c>
      <c r="F1023" s="2" t="str">
        <f>VLOOKUP(G1023,city!$A$4:$D$352,4,0)</f>
        <v>三沙</v>
      </c>
      <c r="G1023" s="3">
        <f t="shared" si="63"/>
        <v>207</v>
      </c>
      <c r="H1023" s="3">
        <f>IF(VLOOKUP(G1022,city!$K$4:$M$352,3,0)&gt;H1022,H1022+1,1)</f>
        <v>3</v>
      </c>
      <c r="I1023" s="17" t="s">
        <v>250</v>
      </c>
      <c r="J1023" s="17">
        <f t="shared" si="61"/>
        <v>120703</v>
      </c>
      <c r="K1023" s="17">
        <v>-1</v>
      </c>
    </row>
    <row r="1024" spans="1:11">
      <c r="A1024" s="17">
        <f t="shared" si="60"/>
        <v>120704</v>
      </c>
      <c r="B1024" s="17" t="s">
        <v>13833</v>
      </c>
      <c r="C1024" s="17" t="s">
        <v>13295</v>
      </c>
      <c r="D1024" s="23">
        <v>30</v>
      </c>
      <c r="E1024" s="23">
        <f t="shared" si="62"/>
        <v>33</v>
      </c>
      <c r="F1024" s="2" t="str">
        <f>VLOOKUP(G1024,city!$A$4:$D$352,4,0)</f>
        <v>三沙</v>
      </c>
      <c r="G1024" s="3">
        <f t="shared" si="63"/>
        <v>207</v>
      </c>
      <c r="H1024" s="3">
        <f>IF(VLOOKUP(G1023,city!$K$4:$M$352,3,0)&gt;H1023,H1023+1,1)</f>
        <v>4</v>
      </c>
      <c r="I1024" s="17" t="s">
        <v>250</v>
      </c>
      <c r="J1024" s="17">
        <f t="shared" si="61"/>
        <v>120704</v>
      </c>
      <c r="K1024" s="17">
        <v>-1</v>
      </c>
    </row>
    <row r="1025" spans="1:11">
      <c r="A1025" s="17">
        <f t="shared" si="60"/>
        <v>120705</v>
      </c>
      <c r="B1025" s="17" t="s">
        <v>13173</v>
      </c>
      <c r="C1025" s="17" t="s">
        <v>13297</v>
      </c>
      <c r="D1025" s="23">
        <v>15</v>
      </c>
      <c r="E1025" s="23">
        <f t="shared" si="62"/>
        <v>17</v>
      </c>
      <c r="F1025" s="2" t="str">
        <f>VLOOKUP(G1025,city!$A$4:$D$352,4,0)</f>
        <v>三沙</v>
      </c>
      <c r="G1025" s="3">
        <f t="shared" si="63"/>
        <v>207</v>
      </c>
      <c r="H1025" s="3">
        <f>IF(VLOOKUP(G1024,city!$K$4:$M$352,3,0)&gt;H1024,H1024+1,1)</f>
        <v>5</v>
      </c>
      <c r="I1025" s="17" t="s">
        <v>250</v>
      </c>
      <c r="J1025" s="17">
        <f t="shared" si="61"/>
        <v>120705</v>
      </c>
      <c r="K1025" s="17">
        <v>-1</v>
      </c>
    </row>
    <row r="1026" spans="1:11">
      <c r="A1026" s="17">
        <f t="shared" si="60"/>
        <v>120801</v>
      </c>
      <c r="B1026" s="17" t="s">
        <v>13177</v>
      </c>
      <c r="C1026" s="17" t="s">
        <v>13299</v>
      </c>
      <c r="D1026" s="23">
        <v>138</v>
      </c>
      <c r="E1026" s="23">
        <f t="shared" si="62"/>
        <v>152</v>
      </c>
      <c r="F1026" s="2" t="str">
        <f>VLOOKUP(G1026,city!$A$4:$D$352,4,0)</f>
        <v>儋州</v>
      </c>
      <c r="G1026" s="3">
        <f t="shared" si="63"/>
        <v>208</v>
      </c>
      <c r="H1026" s="3">
        <f>IF(VLOOKUP(G1025,city!$K$4:$M$352,3,0)&gt;H1025,H1025+1,1)</f>
        <v>1</v>
      </c>
      <c r="I1026" s="17" t="s">
        <v>251</v>
      </c>
      <c r="J1026" s="17">
        <f t="shared" si="61"/>
        <v>120801</v>
      </c>
      <c r="K1026" s="17">
        <v>-1</v>
      </c>
    </row>
    <row r="1027" spans="1:11">
      <c r="A1027" s="17">
        <f t="shared" si="60"/>
        <v>120802</v>
      </c>
      <c r="B1027" s="17" t="s">
        <v>13834</v>
      </c>
      <c r="C1027" s="17" t="s">
        <v>13301</v>
      </c>
      <c r="D1027" s="23">
        <v>65</v>
      </c>
      <c r="E1027" s="23">
        <f t="shared" si="62"/>
        <v>72</v>
      </c>
      <c r="F1027" s="2" t="str">
        <f>VLOOKUP(G1027,city!$A$4:$D$352,4,0)</f>
        <v>儋州</v>
      </c>
      <c r="G1027" s="3">
        <f t="shared" si="63"/>
        <v>208</v>
      </c>
      <c r="H1027" s="3">
        <f>IF(VLOOKUP(G1026,city!$K$4:$M$352,3,0)&gt;H1026,H1026+1,1)</f>
        <v>2</v>
      </c>
      <c r="I1027" s="17" t="s">
        <v>251</v>
      </c>
      <c r="J1027" s="17">
        <f t="shared" si="61"/>
        <v>120802</v>
      </c>
      <c r="K1027" s="17">
        <v>-1</v>
      </c>
    </row>
    <row r="1028" spans="1:11">
      <c r="A1028" s="17">
        <f t="shared" ref="A1028:A1091" si="64">H1028+G1028*100+100000</f>
        <v>120803</v>
      </c>
      <c r="B1028" s="17" t="s">
        <v>13835</v>
      </c>
      <c r="C1028" s="17" t="s">
        <v>13302</v>
      </c>
      <c r="D1028" s="23">
        <v>21</v>
      </c>
      <c r="E1028" s="23">
        <f t="shared" si="62"/>
        <v>23</v>
      </c>
      <c r="F1028" s="2" t="str">
        <f>VLOOKUP(G1028,city!$A$4:$D$352,4,0)</f>
        <v>儋州</v>
      </c>
      <c r="G1028" s="3">
        <f t="shared" si="63"/>
        <v>208</v>
      </c>
      <c r="H1028" s="3">
        <f>IF(VLOOKUP(G1027,city!$K$4:$M$352,3,0)&gt;H1027,H1027+1,1)</f>
        <v>3</v>
      </c>
      <c r="I1028" s="17" t="s">
        <v>251</v>
      </c>
      <c r="J1028" s="17">
        <f t="shared" ref="J1028:J1091" si="65">A1028</f>
        <v>120803</v>
      </c>
      <c r="K1028" s="17">
        <v>-1</v>
      </c>
    </row>
    <row r="1029" spans="1:11">
      <c r="A1029" s="17">
        <f t="shared" si="64"/>
        <v>120804</v>
      </c>
      <c r="B1029" s="17" t="s">
        <v>13836</v>
      </c>
      <c r="C1029" s="17" t="s">
        <v>13304</v>
      </c>
      <c r="D1029" s="23">
        <v>4</v>
      </c>
      <c r="E1029" s="23">
        <f t="shared" ref="E1029:E1092" si="66">ROUND(D1029*1.1,0)</f>
        <v>4</v>
      </c>
      <c r="F1029" s="2" t="str">
        <f>VLOOKUP(G1029,city!$A$4:$D$352,4,0)</f>
        <v>儋州</v>
      </c>
      <c r="G1029" s="3">
        <f t="shared" ref="G1029:G1092" si="67">IF(H1029&gt;H1028,G1028,G1028+1)</f>
        <v>208</v>
      </c>
      <c r="H1029" s="3">
        <f>IF(VLOOKUP(G1028,city!$K$4:$M$352,3,0)&gt;H1028,H1028+1,1)</f>
        <v>4</v>
      </c>
      <c r="I1029" s="17" t="s">
        <v>251</v>
      </c>
      <c r="J1029" s="17">
        <f t="shared" si="65"/>
        <v>120804</v>
      </c>
      <c r="K1029" s="17">
        <v>-1</v>
      </c>
    </row>
    <row r="1030" spans="1:11">
      <c r="A1030" s="17">
        <f t="shared" si="64"/>
        <v>120805</v>
      </c>
      <c r="B1030" s="17" t="s">
        <v>13837</v>
      </c>
      <c r="C1030" s="17" t="s">
        <v>13305</v>
      </c>
      <c r="D1030" s="23">
        <v>11</v>
      </c>
      <c r="E1030" s="23">
        <f t="shared" si="66"/>
        <v>12</v>
      </c>
      <c r="F1030" s="2" t="str">
        <f>VLOOKUP(G1030,city!$A$4:$D$352,4,0)</f>
        <v>儋州</v>
      </c>
      <c r="G1030" s="3">
        <f t="shared" si="67"/>
        <v>208</v>
      </c>
      <c r="H1030" s="3">
        <f>IF(VLOOKUP(G1029,city!$K$4:$M$352,3,0)&gt;H1029,H1029+1,1)</f>
        <v>5</v>
      </c>
      <c r="I1030" s="17" t="s">
        <v>251</v>
      </c>
      <c r="J1030" s="17">
        <f t="shared" si="65"/>
        <v>120805</v>
      </c>
      <c r="K1030" s="17">
        <v>-1</v>
      </c>
    </row>
    <row r="1031" spans="1:11">
      <c r="A1031" s="17">
        <f t="shared" si="64"/>
        <v>120901</v>
      </c>
      <c r="B1031" s="17" t="s">
        <v>13838</v>
      </c>
      <c r="C1031" s="17" t="s">
        <v>13307</v>
      </c>
      <c r="D1031" s="23">
        <v>20</v>
      </c>
      <c r="E1031" s="23">
        <f t="shared" si="66"/>
        <v>22</v>
      </c>
      <c r="F1031" s="2" t="str">
        <f>VLOOKUP(G1031,city!$A$4:$D$352,4,0)</f>
        <v>成都</v>
      </c>
      <c r="G1031" s="3">
        <f t="shared" si="67"/>
        <v>209</v>
      </c>
      <c r="H1031" s="3">
        <f>IF(VLOOKUP(G1030,city!$K$4:$M$352,3,0)&gt;H1030,H1030+1,1)</f>
        <v>1</v>
      </c>
      <c r="I1031" s="17" t="s">
        <v>253</v>
      </c>
      <c r="J1031" s="17">
        <f t="shared" si="65"/>
        <v>120901</v>
      </c>
      <c r="K1031" s="17">
        <v>-1</v>
      </c>
    </row>
    <row r="1032" spans="1:11">
      <c r="A1032" s="17">
        <f t="shared" si="64"/>
        <v>120902</v>
      </c>
      <c r="B1032" s="17" t="s">
        <v>13839</v>
      </c>
      <c r="C1032" s="17" t="s">
        <v>13308</v>
      </c>
      <c r="D1032" s="23">
        <v>145</v>
      </c>
      <c r="E1032" s="23">
        <f t="shared" si="66"/>
        <v>160</v>
      </c>
      <c r="F1032" s="2" t="str">
        <f>VLOOKUP(G1032,city!$A$4:$D$352,4,0)</f>
        <v>成都</v>
      </c>
      <c r="G1032" s="3">
        <f t="shared" si="67"/>
        <v>209</v>
      </c>
      <c r="H1032" s="3">
        <f>IF(VLOOKUP(G1031,city!$K$4:$M$352,3,0)&gt;H1031,H1031+1,1)</f>
        <v>2</v>
      </c>
      <c r="I1032" s="17" t="s">
        <v>253</v>
      </c>
      <c r="J1032" s="17">
        <f t="shared" si="65"/>
        <v>120902</v>
      </c>
      <c r="K1032" s="17">
        <v>-1</v>
      </c>
    </row>
    <row r="1033" spans="1:11">
      <c r="A1033" s="17">
        <f t="shared" si="64"/>
        <v>120903</v>
      </c>
      <c r="B1033" s="17" t="s">
        <v>13840</v>
      </c>
      <c r="C1033" s="17" t="s">
        <v>13310</v>
      </c>
      <c r="D1033" s="23">
        <v>1</v>
      </c>
      <c r="E1033" s="23">
        <f t="shared" si="66"/>
        <v>1</v>
      </c>
      <c r="F1033" s="2" t="str">
        <f>VLOOKUP(G1033,city!$A$4:$D$352,4,0)</f>
        <v>成都</v>
      </c>
      <c r="G1033" s="3">
        <f t="shared" si="67"/>
        <v>209</v>
      </c>
      <c r="H1033" s="3">
        <f>IF(VLOOKUP(G1032,city!$K$4:$M$352,3,0)&gt;H1032,H1032+1,1)</f>
        <v>3</v>
      </c>
      <c r="I1033" s="17" t="s">
        <v>253</v>
      </c>
      <c r="J1033" s="17">
        <f t="shared" si="65"/>
        <v>120903</v>
      </c>
      <c r="K1033" s="17">
        <v>-1</v>
      </c>
    </row>
    <row r="1034" spans="1:11">
      <c r="A1034" s="17">
        <f t="shared" si="64"/>
        <v>120904</v>
      </c>
      <c r="B1034" s="17" t="s">
        <v>12161</v>
      </c>
      <c r="C1034" s="17" t="s">
        <v>13295</v>
      </c>
      <c r="D1034" s="23">
        <v>38</v>
      </c>
      <c r="E1034" s="23">
        <f t="shared" si="66"/>
        <v>42</v>
      </c>
      <c r="F1034" s="2" t="str">
        <f>VLOOKUP(G1034,city!$A$4:$D$352,4,0)</f>
        <v>成都</v>
      </c>
      <c r="G1034" s="3">
        <f t="shared" si="67"/>
        <v>209</v>
      </c>
      <c r="H1034" s="3">
        <f>IF(VLOOKUP(G1033,city!$K$4:$M$352,3,0)&gt;H1033,H1033+1,1)</f>
        <v>4</v>
      </c>
      <c r="I1034" s="17" t="s">
        <v>253</v>
      </c>
      <c r="J1034" s="17">
        <f t="shared" si="65"/>
        <v>120904</v>
      </c>
      <c r="K1034" s="17">
        <v>-1</v>
      </c>
    </row>
    <row r="1035" spans="1:11">
      <c r="A1035" s="17">
        <f t="shared" si="64"/>
        <v>120905</v>
      </c>
      <c r="B1035" s="17" t="s">
        <v>13841</v>
      </c>
      <c r="C1035" s="17" t="s">
        <v>13297</v>
      </c>
      <c r="D1035" s="23">
        <v>2</v>
      </c>
      <c r="E1035" s="23">
        <f t="shared" si="66"/>
        <v>2</v>
      </c>
      <c r="F1035" s="2" t="str">
        <f>VLOOKUP(G1035,city!$A$4:$D$352,4,0)</f>
        <v>成都</v>
      </c>
      <c r="G1035" s="3">
        <f t="shared" si="67"/>
        <v>209</v>
      </c>
      <c r="H1035" s="3">
        <f>IF(VLOOKUP(G1034,city!$K$4:$M$352,3,0)&gt;H1034,H1034+1,1)</f>
        <v>5</v>
      </c>
      <c r="I1035" s="17" t="s">
        <v>253</v>
      </c>
      <c r="J1035" s="17">
        <f t="shared" si="65"/>
        <v>120905</v>
      </c>
      <c r="K1035" s="17">
        <v>-1</v>
      </c>
    </row>
    <row r="1036" spans="1:11">
      <c r="A1036" s="17">
        <f t="shared" si="64"/>
        <v>121001</v>
      </c>
      <c r="B1036" s="17" t="s">
        <v>12180</v>
      </c>
      <c r="C1036" s="17" t="s">
        <v>13299</v>
      </c>
      <c r="D1036" s="23">
        <v>24</v>
      </c>
      <c r="E1036" s="23">
        <f t="shared" si="66"/>
        <v>26</v>
      </c>
      <c r="F1036" s="2" t="str">
        <f>VLOOKUP(G1036,city!$A$4:$D$352,4,0)</f>
        <v>绵阳</v>
      </c>
      <c r="G1036" s="3">
        <f t="shared" si="67"/>
        <v>210</v>
      </c>
      <c r="H1036" s="3">
        <f>IF(VLOOKUP(G1035,city!$K$4:$M$352,3,0)&gt;H1035,H1035+1,1)</f>
        <v>1</v>
      </c>
      <c r="I1036" s="17" t="s">
        <v>254</v>
      </c>
      <c r="J1036" s="17">
        <f t="shared" si="65"/>
        <v>121001</v>
      </c>
      <c r="K1036" s="17">
        <v>-1</v>
      </c>
    </row>
    <row r="1037" spans="1:11">
      <c r="A1037" s="17">
        <f t="shared" si="64"/>
        <v>121002</v>
      </c>
      <c r="B1037" s="17" t="s">
        <v>13842</v>
      </c>
      <c r="C1037" s="17" t="s">
        <v>13301</v>
      </c>
      <c r="D1037" s="23">
        <v>28</v>
      </c>
      <c r="E1037" s="23">
        <f t="shared" si="66"/>
        <v>31</v>
      </c>
      <c r="F1037" s="2" t="str">
        <f>VLOOKUP(G1037,city!$A$4:$D$352,4,0)</f>
        <v>绵阳</v>
      </c>
      <c r="G1037" s="3">
        <f t="shared" si="67"/>
        <v>210</v>
      </c>
      <c r="H1037" s="3">
        <f>IF(VLOOKUP(G1036,city!$K$4:$M$352,3,0)&gt;H1036,H1036+1,1)</f>
        <v>2</v>
      </c>
      <c r="I1037" s="17" t="s">
        <v>254</v>
      </c>
      <c r="J1037" s="17">
        <f t="shared" si="65"/>
        <v>121002</v>
      </c>
      <c r="K1037" s="17">
        <v>-1</v>
      </c>
    </row>
    <row r="1038" spans="1:11">
      <c r="A1038" s="17">
        <f t="shared" si="64"/>
        <v>121003</v>
      </c>
      <c r="B1038" s="17" t="s">
        <v>12184</v>
      </c>
      <c r="C1038" s="17" t="s">
        <v>13302</v>
      </c>
      <c r="D1038" s="23">
        <v>188</v>
      </c>
      <c r="E1038" s="23">
        <f t="shared" si="66"/>
        <v>207</v>
      </c>
      <c r="F1038" s="2" t="str">
        <f>VLOOKUP(G1038,city!$A$4:$D$352,4,0)</f>
        <v>绵阳</v>
      </c>
      <c r="G1038" s="3">
        <f t="shared" si="67"/>
        <v>210</v>
      </c>
      <c r="H1038" s="3">
        <f>IF(VLOOKUP(G1037,city!$K$4:$M$352,3,0)&gt;H1037,H1037+1,1)</f>
        <v>3</v>
      </c>
      <c r="I1038" s="17" t="s">
        <v>254</v>
      </c>
      <c r="J1038" s="17">
        <f t="shared" si="65"/>
        <v>121003</v>
      </c>
      <c r="K1038" s="17">
        <v>-1</v>
      </c>
    </row>
    <row r="1039" spans="1:11">
      <c r="A1039" s="17">
        <f t="shared" si="64"/>
        <v>121004</v>
      </c>
      <c r="B1039" s="17" t="s">
        <v>13843</v>
      </c>
      <c r="C1039" s="17" t="s">
        <v>13304</v>
      </c>
      <c r="D1039" s="23">
        <v>1</v>
      </c>
      <c r="E1039" s="23">
        <f t="shared" si="66"/>
        <v>1</v>
      </c>
      <c r="F1039" s="2" t="str">
        <f>VLOOKUP(G1039,city!$A$4:$D$352,4,0)</f>
        <v>绵阳</v>
      </c>
      <c r="G1039" s="3">
        <f t="shared" si="67"/>
        <v>210</v>
      </c>
      <c r="H1039" s="3">
        <f>IF(VLOOKUP(G1038,city!$K$4:$M$352,3,0)&gt;H1038,H1038+1,1)</f>
        <v>4</v>
      </c>
      <c r="I1039" s="17" t="s">
        <v>254</v>
      </c>
      <c r="J1039" s="17">
        <f t="shared" si="65"/>
        <v>121004</v>
      </c>
      <c r="K1039" s="17">
        <v>-1</v>
      </c>
    </row>
    <row r="1040" spans="1:11">
      <c r="A1040" s="17">
        <f t="shared" si="64"/>
        <v>121005</v>
      </c>
      <c r="B1040" s="17" t="s">
        <v>12182</v>
      </c>
      <c r="C1040" s="17" t="s">
        <v>13305</v>
      </c>
      <c r="D1040" s="23">
        <v>2</v>
      </c>
      <c r="E1040" s="23">
        <f t="shared" si="66"/>
        <v>2</v>
      </c>
      <c r="F1040" s="2" t="str">
        <f>VLOOKUP(G1040,city!$A$4:$D$352,4,0)</f>
        <v>绵阳</v>
      </c>
      <c r="G1040" s="3">
        <f t="shared" si="67"/>
        <v>210</v>
      </c>
      <c r="H1040" s="3">
        <f>IF(VLOOKUP(G1039,city!$K$4:$M$352,3,0)&gt;H1039,H1039+1,1)</f>
        <v>5</v>
      </c>
      <c r="I1040" s="17" t="s">
        <v>254</v>
      </c>
      <c r="J1040" s="17">
        <f t="shared" si="65"/>
        <v>121005</v>
      </c>
      <c r="K1040" s="17">
        <v>-1</v>
      </c>
    </row>
    <row r="1041" spans="1:11">
      <c r="A1041" s="17">
        <f t="shared" si="64"/>
        <v>121101</v>
      </c>
      <c r="B1041" s="17" t="s">
        <v>12166</v>
      </c>
      <c r="C1041" s="17" t="s">
        <v>13307</v>
      </c>
      <c r="D1041" s="23">
        <v>5</v>
      </c>
      <c r="E1041" s="23">
        <f t="shared" si="66"/>
        <v>6</v>
      </c>
      <c r="F1041" s="2" t="str">
        <f>VLOOKUP(G1041,city!$A$4:$D$352,4,0)</f>
        <v>自贡</v>
      </c>
      <c r="G1041" s="3">
        <f t="shared" si="67"/>
        <v>211</v>
      </c>
      <c r="H1041" s="3">
        <f>IF(VLOOKUP(G1040,city!$K$4:$M$352,3,0)&gt;H1040,H1040+1,1)</f>
        <v>1</v>
      </c>
      <c r="I1041" s="17" t="s">
        <v>255</v>
      </c>
      <c r="J1041" s="17">
        <f t="shared" si="65"/>
        <v>121101</v>
      </c>
      <c r="K1041" s="17">
        <v>-1</v>
      </c>
    </row>
    <row r="1042" spans="1:11">
      <c r="A1042" s="17">
        <f t="shared" si="64"/>
        <v>121102</v>
      </c>
      <c r="B1042" s="17" t="s">
        <v>13844</v>
      </c>
      <c r="C1042" s="17" t="s">
        <v>13308</v>
      </c>
      <c r="D1042" s="23">
        <v>5</v>
      </c>
      <c r="E1042" s="23">
        <f t="shared" si="66"/>
        <v>6</v>
      </c>
      <c r="F1042" s="2" t="str">
        <f>VLOOKUP(G1042,city!$A$4:$D$352,4,0)</f>
        <v>自贡</v>
      </c>
      <c r="G1042" s="3">
        <f t="shared" si="67"/>
        <v>211</v>
      </c>
      <c r="H1042" s="3">
        <f>IF(VLOOKUP(G1041,city!$K$4:$M$352,3,0)&gt;H1041,H1041+1,1)</f>
        <v>2</v>
      </c>
      <c r="I1042" s="17" t="s">
        <v>255</v>
      </c>
      <c r="J1042" s="17">
        <f t="shared" si="65"/>
        <v>121102</v>
      </c>
      <c r="K1042" s="17">
        <v>-1</v>
      </c>
    </row>
    <row r="1043" spans="1:11">
      <c r="A1043" s="17">
        <f t="shared" si="64"/>
        <v>121103</v>
      </c>
      <c r="B1043" s="17" t="s">
        <v>13845</v>
      </c>
      <c r="C1043" s="17" t="s">
        <v>13310</v>
      </c>
      <c r="D1043" s="23">
        <v>13</v>
      </c>
      <c r="E1043" s="23">
        <f t="shared" si="66"/>
        <v>14</v>
      </c>
      <c r="F1043" s="2" t="str">
        <f>VLOOKUP(G1043,city!$A$4:$D$352,4,0)</f>
        <v>自贡</v>
      </c>
      <c r="G1043" s="3">
        <f t="shared" si="67"/>
        <v>211</v>
      </c>
      <c r="H1043" s="3">
        <f>IF(VLOOKUP(G1042,city!$K$4:$M$352,3,0)&gt;H1042,H1042+1,1)</f>
        <v>3</v>
      </c>
      <c r="I1043" s="17" t="s">
        <v>255</v>
      </c>
      <c r="J1043" s="17">
        <f t="shared" si="65"/>
        <v>121103</v>
      </c>
      <c r="K1043" s="17">
        <v>-1</v>
      </c>
    </row>
    <row r="1044" spans="1:11">
      <c r="A1044" s="17">
        <f t="shared" si="64"/>
        <v>121104</v>
      </c>
      <c r="B1044" s="17" t="s">
        <v>13846</v>
      </c>
      <c r="C1044" s="17" t="s">
        <v>13295</v>
      </c>
      <c r="D1044" s="23">
        <v>5</v>
      </c>
      <c r="E1044" s="23">
        <f t="shared" si="66"/>
        <v>6</v>
      </c>
      <c r="F1044" s="2" t="str">
        <f>VLOOKUP(G1044,city!$A$4:$D$352,4,0)</f>
        <v>自贡</v>
      </c>
      <c r="G1044" s="3">
        <f t="shared" si="67"/>
        <v>211</v>
      </c>
      <c r="H1044" s="3">
        <f>IF(VLOOKUP(G1043,city!$K$4:$M$352,3,0)&gt;H1043,H1043+1,1)</f>
        <v>4</v>
      </c>
      <c r="I1044" s="17" t="s">
        <v>255</v>
      </c>
      <c r="J1044" s="17">
        <f t="shared" si="65"/>
        <v>121104</v>
      </c>
      <c r="K1044" s="17">
        <v>-1</v>
      </c>
    </row>
    <row r="1045" spans="1:11">
      <c r="A1045" s="17">
        <f t="shared" si="64"/>
        <v>121105</v>
      </c>
      <c r="B1045" s="17" t="s">
        <v>13847</v>
      </c>
      <c r="C1045" s="17" t="s">
        <v>13297</v>
      </c>
      <c r="D1045" s="23">
        <v>39</v>
      </c>
      <c r="E1045" s="23">
        <f t="shared" si="66"/>
        <v>43</v>
      </c>
      <c r="F1045" s="2" t="str">
        <f>VLOOKUP(G1045,city!$A$4:$D$352,4,0)</f>
        <v>自贡</v>
      </c>
      <c r="G1045" s="3">
        <f t="shared" si="67"/>
        <v>211</v>
      </c>
      <c r="H1045" s="3">
        <f>IF(VLOOKUP(G1044,city!$K$4:$M$352,3,0)&gt;H1044,H1044+1,1)</f>
        <v>5</v>
      </c>
      <c r="I1045" s="17" t="s">
        <v>255</v>
      </c>
      <c r="J1045" s="17">
        <f t="shared" si="65"/>
        <v>121105</v>
      </c>
      <c r="K1045" s="17">
        <v>-1</v>
      </c>
    </row>
    <row r="1046" spans="1:11">
      <c r="A1046" s="17">
        <f t="shared" si="64"/>
        <v>121201</v>
      </c>
      <c r="B1046" s="17" t="s">
        <v>12168</v>
      </c>
      <c r="C1046" s="17" t="s">
        <v>13299</v>
      </c>
      <c r="D1046" s="23">
        <v>7</v>
      </c>
      <c r="E1046" s="23">
        <f t="shared" si="66"/>
        <v>8</v>
      </c>
      <c r="F1046" s="2" t="str">
        <f>VLOOKUP(G1046,city!$A$4:$D$352,4,0)</f>
        <v>攀枝花</v>
      </c>
      <c r="G1046" s="3">
        <f t="shared" si="67"/>
        <v>212</v>
      </c>
      <c r="H1046" s="3">
        <f>IF(VLOOKUP(G1045,city!$K$4:$M$352,3,0)&gt;H1045,H1045+1,1)</f>
        <v>1</v>
      </c>
      <c r="I1046" s="17" t="s">
        <v>256</v>
      </c>
      <c r="J1046" s="17">
        <f t="shared" si="65"/>
        <v>121201</v>
      </c>
      <c r="K1046" s="17">
        <v>-1</v>
      </c>
    </row>
    <row r="1047" spans="1:11">
      <c r="A1047" s="17">
        <f t="shared" si="64"/>
        <v>121202</v>
      </c>
      <c r="B1047" s="17" t="s">
        <v>13848</v>
      </c>
      <c r="C1047" s="17" t="s">
        <v>13301</v>
      </c>
      <c r="D1047" s="23">
        <v>35</v>
      </c>
      <c r="E1047" s="23">
        <f t="shared" si="66"/>
        <v>39</v>
      </c>
      <c r="F1047" s="2" t="str">
        <f>VLOOKUP(G1047,city!$A$4:$D$352,4,0)</f>
        <v>攀枝花</v>
      </c>
      <c r="G1047" s="3">
        <f t="shared" si="67"/>
        <v>212</v>
      </c>
      <c r="H1047" s="3">
        <f>IF(VLOOKUP(G1046,city!$K$4:$M$352,3,0)&gt;H1046,H1046+1,1)</f>
        <v>2</v>
      </c>
      <c r="I1047" s="17" t="s">
        <v>256</v>
      </c>
      <c r="J1047" s="17">
        <f t="shared" si="65"/>
        <v>121202</v>
      </c>
      <c r="K1047" s="17">
        <v>-1</v>
      </c>
    </row>
    <row r="1048" spans="1:11">
      <c r="A1048" s="17">
        <f t="shared" si="64"/>
        <v>121203</v>
      </c>
      <c r="B1048" s="17" t="s">
        <v>13849</v>
      </c>
      <c r="C1048" s="17" t="s">
        <v>13302</v>
      </c>
      <c r="D1048" s="23">
        <v>5</v>
      </c>
      <c r="E1048" s="23">
        <f t="shared" si="66"/>
        <v>6</v>
      </c>
      <c r="F1048" s="2" t="str">
        <f>VLOOKUP(G1048,city!$A$4:$D$352,4,0)</f>
        <v>攀枝花</v>
      </c>
      <c r="G1048" s="3">
        <f t="shared" si="67"/>
        <v>212</v>
      </c>
      <c r="H1048" s="3">
        <f>IF(VLOOKUP(G1047,city!$K$4:$M$352,3,0)&gt;H1047,H1047+1,1)</f>
        <v>3</v>
      </c>
      <c r="I1048" s="17" t="s">
        <v>256</v>
      </c>
      <c r="J1048" s="17">
        <f t="shared" si="65"/>
        <v>121203</v>
      </c>
      <c r="K1048" s="17">
        <v>-1</v>
      </c>
    </row>
    <row r="1049" spans="1:11">
      <c r="A1049" s="17">
        <f t="shared" si="64"/>
        <v>121204</v>
      </c>
      <c r="B1049" s="17" t="s">
        <v>13850</v>
      </c>
      <c r="C1049" s="17" t="s">
        <v>13304</v>
      </c>
      <c r="D1049" s="23">
        <v>2</v>
      </c>
      <c r="E1049" s="23">
        <f t="shared" si="66"/>
        <v>2</v>
      </c>
      <c r="F1049" s="2" t="str">
        <f>VLOOKUP(G1049,city!$A$4:$D$352,4,0)</f>
        <v>攀枝花</v>
      </c>
      <c r="G1049" s="3">
        <f t="shared" si="67"/>
        <v>212</v>
      </c>
      <c r="H1049" s="3">
        <f>IF(VLOOKUP(G1048,city!$K$4:$M$352,3,0)&gt;H1048,H1048+1,1)</f>
        <v>4</v>
      </c>
      <c r="I1049" s="17" t="s">
        <v>256</v>
      </c>
      <c r="J1049" s="17">
        <f t="shared" si="65"/>
        <v>121204</v>
      </c>
      <c r="K1049" s="17">
        <v>-1</v>
      </c>
    </row>
    <row r="1050" spans="1:11">
      <c r="A1050" s="17">
        <f t="shared" si="64"/>
        <v>121205</v>
      </c>
      <c r="B1050" s="17" t="s">
        <v>12170</v>
      </c>
      <c r="C1050" s="17" t="s">
        <v>13305</v>
      </c>
      <c r="D1050" s="23">
        <v>50</v>
      </c>
      <c r="E1050" s="23">
        <f t="shared" si="66"/>
        <v>55</v>
      </c>
      <c r="F1050" s="2" t="str">
        <f>VLOOKUP(G1050,city!$A$4:$D$352,4,0)</f>
        <v>攀枝花</v>
      </c>
      <c r="G1050" s="3">
        <f t="shared" si="67"/>
        <v>212</v>
      </c>
      <c r="H1050" s="3">
        <f>IF(VLOOKUP(G1049,city!$K$4:$M$352,3,0)&gt;H1049,H1049+1,1)</f>
        <v>5</v>
      </c>
      <c r="I1050" s="17" t="s">
        <v>256</v>
      </c>
      <c r="J1050" s="17">
        <f t="shared" si="65"/>
        <v>121205</v>
      </c>
      <c r="K1050" s="17">
        <v>-1</v>
      </c>
    </row>
    <row r="1051" spans="1:11">
      <c r="A1051" s="17">
        <f t="shared" si="64"/>
        <v>121301</v>
      </c>
      <c r="B1051" s="17" t="s">
        <v>12172</v>
      </c>
      <c r="C1051" s="17" t="s">
        <v>13307</v>
      </c>
      <c r="D1051" s="23">
        <v>10</v>
      </c>
      <c r="E1051" s="23">
        <f t="shared" si="66"/>
        <v>11</v>
      </c>
      <c r="F1051" s="2" t="str">
        <f>VLOOKUP(G1051,city!$A$4:$D$352,4,0)</f>
        <v>泸州</v>
      </c>
      <c r="G1051" s="3">
        <f t="shared" si="67"/>
        <v>213</v>
      </c>
      <c r="H1051" s="3">
        <f>IF(VLOOKUP(G1050,city!$K$4:$M$352,3,0)&gt;H1050,H1050+1,1)</f>
        <v>1</v>
      </c>
      <c r="I1051" s="17" t="s">
        <v>257</v>
      </c>
      <c r="J1051" s="17">
        <f t="shared" si="65"/>
        <v>121301</v>
      </c>
      <c r="K1051" s="17">
        <v>-1</v>
      </c>
    </row>
    <row r="1052" spans="1:11">
      <c r="A1052" s="17">
        <f t="shared" si="64"/>
        <v>121302</v>
      </c>
      <c r="B1052" s="17" t="s">
        <v>13851</v>
      </c>
      <c r="C1052" s="17" t="s">
        <v>13308</v>
      </c>
      <c r="D1052" s="23">
        <v>10</v>
      </c>
      <c r="E1052" s="23">
        <f t="shared" si="66"/>
        <v>11</v>
      </c>
      <c r="F1052" s="2" t="str">
        <f>VLOOKUP(G1052,city!$A$4:$D$352,4,0)</f>
        <v>泸州</v>
      </c>
      <c r="G1052" s="3">
        <f t="shared" si="67"/>
        <v>213</v>
      </c>
      <c r="H1052" s="3">
        <f>IF(VLOOKUP(G1051,city!$K$4:$M$352,3,0)&gt;H1051,H1051+1,1)</f>
        <v>2</v>
      </c>
      <c r="I1052" s="17" t="s">
        <v>257</v>
      </c>
      <c r="J1052" s="17">
        <f t="shared" si="65"/>
        <v>121302</v>
      </c>
      <c r="K1052" s="17">
        <v>-1</v>
      </c>
    </row>
    <row r="1053" spans="1:11">
      <c r="A1053" s="17">
        <f t="shared" si="64"/>
        <v>121303</v>
      </c>
      <c r="B1053" s="17" t="s">
        <v>13852</v>
      </c>
      <c r="C1053" s="17" t="s">
        <v>13310</v>
      </c>
      <c r="D1053" s="23">
        <v>55</v>
      </c>
      <c r="E1053" s="23">
        <f t="shared" si="66"/>
        <v>61</v>
      </c>
      <c r="F1053" s="2" t="str">
        <f>VLOOKUP(G1053,city!$A$4:$D$352,4,0)</f>
        <v>泸州</v>
      </c>
      <c r="G1053" s="3">
        <f t="shared" si="67"/>
        <v>213</v>
      </c>
      <c r="H1053" s="3">
        <f>IF(VLOOKUP(G1052,city!$K$4:$M$352,3,0)&gt;H1052,H1052+1,1)</f>
        <v>3</v>
      </c>
      <c r="I1053" s="17" t="s">
        <v>257</v>
      </c>
      <c r="J1053" s="17">
        <f t="shared" si="65"/>
        <v>121303</v>
      </c>
      <c r="K1053" s="17">
        <v>-1</v>
      </c>
    </row>
    <row r="1054" spans="1:11">
      <c r="A1054" s="17">
        <f t="shared" si="64"/>
        <v>121304</v>
      </c>
      <c r="B1054" s="17" t="s">
        <v>13853</v>
      </c>
      <c r="C1054" s="17" t="s">
        <v>13295</v>
      </c>
      <c r="D1054" s="23">
        <v>75</v>
      </c>
      <c r="E1054" s="23">
        <f t="shared" si="66"/>
        <v>83</v>
      </c>
      <c r="F1054" s="2" t="str">
        <f>VLOOKUP(G1054,city!$A$4:$D$352,4,0)</f>
        <v>泸州</v>
      </c>
      <c r="G1054" s="3">
        <f t="shared" si="67"/>
        <v>213</v>
      </c>
      <c r="H1054" s="3">
        <f>IF(VLOOKUP(G1053,city!$K$4:$M$352,3,0)&gt;H1053,H1053+1,1)</f>
        <v>4</v>
      </c>
      <c r="I1054" s="17" t="s">
        <v>257</v>
      </c>
      <c r="J1054" s="17">
        <f t="shared" si="65"/>
        <v>121304</v>
      </c>
      <c r="K1054" s="17">
        <v>-1</v>
      </c>
    </row>
    <row r="1055" spans="1:11">
      <c r="A1055" s="17">
        <f t="shared" si="64"/>
        <v>121305</v>
      </c>
      <c r="B1055" s="17" t="s">
        <v>12175</v>
      </c>
      <c r="C1055" s="17" t="s">
        <v>13297</v>
      </c>
      <c r="D1055" s="23">
        <v>48</v>
      </c>
      <c r="E1055" s="23">
        <f t="shared" si="66"/>
        <v>53</v>
      </c>
      <c r="F1055" s="2" t="str">
        <f>VLOOKUP(G1055,city!$A$4:$D$352,4,0)</f>
        <v>泸州</v>
      </c>
      <c r="G1055" s="3">
        <f t="shared" si="67"/>
        <v>213</v>
      </c>
      <c r="H1055" s="3">
        <f>IF(VLOOKUP(G1054,city!$K$4:$M$352,3,0)&gt;H1054,H1054+1,1)</f>
        <v>5</v>
      </c>
      <c r="I1055" s="17" t="s">
        <v>257</v>
      </c>
      <c r="J1055" s="17">
        <f t="shared" si="65"/>
        <v>121305</v>
      </c>
      <c r="K1055" s="17">
        <v>-1</v>
      </c>
    </row>
    <row r="1056" spans="1:11">
      <c r="A1056" s="17">
        <f t="shared" si="64"/>
        <v>121401</v>
      </c>
      <c r="B1056" s="17" t="s">
        <v>13854</v>
      </c>
      <c r="C1056" s="17" t="s">
        <v>13299</v>
      </c>
      <c r="D1056" s="23">
        <v>78</v>
      </c>
      <c r="E1056" s="23">
        <f t="shared" si="66"/>
        <v>86</v>
      </c>
      <c r="F1056" s="2" t="str">
        <f>VLOOKUP(G1056,city!$A$4:$D$352,4,0)</f>
        <v>德阳</v>
      </c>
      <c r="G1056" s="3">
        <f t="shared" si="67"/>
        <v>214</v>
      </c>
      <c r="H1056" s="3">
        <f>IF(VLOOKUP(G1055,city!$K$4:$M$352,3,0)&gt;H1055,H1055+1,1)</f>
        <v>1</v>
      </c>
      <c r="I1056" s="17" t="s">
        <v>258</v>
      </c>
      <c r="J1056" s="17">
        <f t="shared" si="65"/>
        <v>121401</v>
      </c>
      <c r="K1056" s="17">
        <v>-1</v>
      </c>
    </row>
    <row r="1057" spans="1:11">
      <c r="A1057" s="17">
        <f t="shared" si="64"/>
        <v>121402</v>
      </c>
      <c r="B1057" s="17" t="s">
        <v>13855</v>
      </c>
      <c r="C1057" s="17" t="s">
        <v>13301</v>
      </c>
      <c r="D1057" s="23">
        <v>32</v>
      </c>
      <c r="E1057" s="23">
        <f t="shared" si="66"/>
        <v>35</v>
      </c>
      <c r="F1057" s="2" t="str">
        <f>VLOOKUP(G1057,city!$A$4:$D$352,4,0)</f>
        <v>德阳</v>
      </c>
      <c r="G1057" s="3">
        <f t="shared" si="67"/>
        <v>214</v>
      </c>
      <c r="H1057" s="3">
        <f>IF(VLOOKUP(G1056,city!$K$4:$M$352,3,0)&gt;H1056,H1056+1,1)</f>
        <v>2</v>
      </c>
      <c r="I1057" s="17" t="s">
        <v>258</v>
      </c>
      <c r="J1057" s="17">
        <f t="shared" si="65"/>
        <v>121402</v>
      </c>
      <c r="K1057" s="17">
        <v>-1</v>
      </c>
    </row>
    <row r="1058" spans="1:11">
      <c r="A1058" s="17">
        <f t="shared" si="64"/>
        <v>121403</v>
      </c>
      <c r="B1058" s="17" t="s">
        <v>13856</v>
      </c>
      <c r="C1058" s="17" t="s">
        <v>13302</v>
      </c>
      <c r="D1058" s="23">
        <v>1300</v>
      </c>
      <c r="E1058" s="23">
        <f t="shared" si="66"/>
        <v>1430</v>
      </c>
      <c r="F1058" s="2" t="str">
        <f>VLOOKUP(G1058,city!$A$4:$D$352,4,0)</f>
        <v>德阳</v>
      </c>
      <c r="G1058" s="3">
        <f t="shared" si="67"/>
        <v>214</v>
      </c>
      <c r="H1058" s="3">
        <f>IF(VLOOKUP(G1057,city!$K$4:$M$352,3,0)&gt;H1057,H1057+1,1)</f>
        <v>3</v>
      </c>
      <c r="I1058" s="17" t="s">
        <v>258</v>
      </c>
      <c r="J1058" s="17">
        <f t="shared" si="65"/>
        <v>121403</v>
      </c>
      <c r="K1058" s="17">
        <v>-1</v>
      </c>
    </row>
    <row r="1059" spans="1:11">
      <c r="A1059" s="17">
        <f t="shared" si="64"/>
        <v>121404</v>
      </c>
      <c r="B1059" s="17" t="s">
        <v>13857</v>
      </c>
      <c r="C1059" s="17" t="s">
        <v>13304</v>
      </c>
      <c r="D1059" s="23">
        <v>10</v>
      </c>
      <c r="E1059" s="23">
        <f t="shared" si="66"/>
        <v>11</v>
      </c>
      <c r="F1059" s="2" t="str">
        <f>VLOOKUP(G1059,city!$A$4:$D$352,4,0)</f>
        <v>德阳</v>
      </c>
      <c r="G1059" s="3">
        <f t="shared" si="67"/>
        <v>214</v>
      </c>
      <c r="H1059" s="3">
        <f>IF(VLOOKUP(G1058,city!$K$4:$M$352,3,0)&gt;H1058,H1058+1,1)</f>
        <v>4</v>
      </c>
      <c r="I1059" s="17" t="s">
        <v>258</v>
      </c>
      <c r="J1059" s="17">
        <f t="shared" si="65"/>
        <v>121404</v>
      </c>
      <c r="K1059" s="17">
        <v>-1</v>
      </c>
    </row>
    <row r="1060" spans="1:11">
      <c r="A1060" s="17">
        <f t="shared" si="64"/>
        <v>121405</v>
      </c>
      <c r="B1060" s="17" t="s">
        <v>13858</v>
      </c>
      <c r="C1060" s="17" t="s">
        <v>13305</v>
      </c>
      <c r="D1060" s="23">
        <v>7</v>
      </c>
      <c r="E1060" s="23">
        <f t="shared" si="66"/>
        <v>8</v>
      </c>
      <c r="F1060" s="2" t="str">
        <f>VLOOKUP(G1060,city!$A$4:$D$352,4,0)</f>
        <v>德阳</v>
      </c>
      <c r="G1060" s="3">
        <f t="shared" si="67"/>
        <v>214</v>
      </c>
      <c r="H1060" s="3">
        <f>IF(VLOOKUP(G1059,city!$K$4:$M$352,3,0)&gt;H1059,H1059+1,1)</f>
        <v>5</v>
      </c>
      <c r="I1060" s="17" t="s">
        <v>258</v>
      </c>
      <c r="J1060" s="17">
        <f t="shared" si="65"/>
        <v>121405</v>
      </c>
      <c r="K1060" s="17">
        <v>-1</v>
      </c>
    </row>
    <row r="1061" spans="1:11">
      <c r="A1061" s="17">
        <f t="shared" si="64"/>
        <v>121501</v>
      </c>
      <c r="B1061" s="17" t="s">
        <v>12186</v>
      </c>
      <c r="C1061" s="17" t="s">
        <v>13307</v>
      </c>
      <c r="D1061" s="23">
        <v>14</v>
      </c>
      <c r="E1061" s="23">
        <f t="shared" si="66"/>
        <v>15</v>
      </c>
      <c r="F1061" s="2" t="str">
        <f>VLOOKUP(G1061,city!$A$4:$D$352,4,0)</f>
        <v>广元</v>
      </c>
      <c r="G1061" s="3">
        <f t="shared" si="67"/>
        <v>215</v>
      </c>
      <c r="H1061" s="3">
        <f>IF(VLOOKUP(G1060,city!$K$4:$M$352,3,0)&gt;H1060,H1060+1,1)</f>
        <v>1</v>
      </c>
      <c r="I1061" s="17" t="s">
        <v>259</v>
      </c>
      <c r="J1061" s="17">
        <f t="shared" si="65"/>
        <v>121501</v>
      </c>
      <c r="K1061" s="17">
        <v>-1</v>
      </c>
    </row>
    <row r="1062" spans="1:11">
      <c r="A1062" s="17">
        <f t="shared" si="64"/>
        <v>121502</v>
      </c>
      <c r="B1062" s="17" t="s">
        <v>13859</v>
      </c>
      <c r="C1062" s="17" t="s">
        <v>13308</v>
      </c>
      <c r="D1062" s="23">
        <v>129</v>
      </c>
      <c r="E1062" s="23">
        <f t="shared" si="66"/>
        <v>142</v>
      </c>
      <c r="F1062" s="2" t="str">
        <f>VLOOKUP(G1062,city!$A$4:$D$352,4,0)</f>
        <v>广元</v>
      </c>
      <c r="G1062" s="3">
        <f t="shared" si="67"/>
        <v>215</v>
      </c>
      <c r="H1062" s="3">
        <f>IF(VLOOKUP(G1061,city!$K$4:$M$352,3,0)&gt;H1061,H1061+1,1)</f>
        <v>2</v>
      </c>
      <c r="I1062" s="17" t="s">
        <v>259</v>
      </c>
      <c r="J1062" s="17">
        <f t="shared" si="65"/>
        <v>121502</v>
      </c>
      <c r="K1062" s="17">
        <v>-1</v>
      </c>
    </row>
    <row r="1063" spans="1:11">
      <c r="A1063" s="17">
        <f t="shared" si="64"/>
        <v>121503</v>
      </c>
      <c r="B1063" s="17" t="s">
        <v>13860</v>
      </c>
      <c r="C1063" s="17" t="s">
        <v>13310</v>
      </c>
      <c r="D1063" s="23">
        <v>65</v>
      </c>
      <c r="E1063" s="23">
        <f t="shared" si="66"/>
        <v>72</v>
      </c>
      <c r="F1063" s="2" t="str">
        <f>VLOOKUP(G1063,city!$A$4:$D$352,4,0)</f>
        <v>广元</v>
      </c>
      <c r="G1063" s="3">
        <f t="shared" si="67"/>
        <v>215</v>
      </c>
      <c r="H1063" s="3">
        <f>IF(VLOOKUP(G1062,city!$K$4:$M$352,3,0)&gt;H1062,H1062+1,1)</f>
        <v>3</v>
      </c>
      <c r="I1063" s="17" t="s">
        <v>259</v>
      </c>
      <c r="J1063" s="17">
        <f t="shared" si="65"/>
        <v>121503</v>
      </c>
      <c r="K1063" s="17">
        <v>-1</v>
      </c>
    </row>
    <row r="1064" spans="1:11">
      <c r="A1064" s="17">
        <f t="shared" si="64"/>
        <v>121504</v>
      </c>
      <c r="B1064" s="17" t="s">
        <v>13861</v>
      </c>
      <c r="C1064" s="17" t="s">
        <v>13295</v>
      </c>
      <c r="D1064" s="23">
        <v>34</v>
      </c>
      <c r="E1064" s="23">
        <f t="shared" si="66"/>
        <v>37</v>
      </c>
      <c r="F1064" s="2" t="str">
        <f>VLOOKUP(G1064,city!$A$4:$D$352,4,0)</f>
        <v>广元</v>
      </c>
      <c r="G1064" s="3">
        <f t="shared" si="67"/>
        <v>215</v>
      </c>
      <c r="H1064" s="3">
        <f>IF(VLOOKUP(G1063,city!$K$4:$M$352,3,0)&gt;H1063,H1063+1,1)</f>
        <v>4</v>
      </c>
      <c r="I1064" s="17" t="s">
        <v>259</v>
      </c>
      <c r="J1064" s="17">
        <f t="shared" si="65"/>
        <v>121504</v>
      </c>
      <c r="K1064" s="17">
        <v>-1</v>
      </c>
    </row>
    <row r="1065" spans="1:11">
      <c r="A1065" s="17">
        <f t="shared" si="64"/>
        <v>121505</v>
      </c>
      <c r="B1065" s="17" t="s">
        <v>13862</v>
      </c>
      <c r="C1065" s="17" t="s">
        <v>13297</v>
      </c>
      <c r="D1065" s="23">
        <v>26</v>
      </c>
      <c r="E1065" s="23">
        <f t="shared" si="66"/>
        <v>29</v>
      </c>
      <c r="F1065" s="2" t="str">
        <f>VLOOKUP(G1065,city!$A$4:$D$352,4,0)</f>
        <v>广元</v>
      </c>
      <c r="G1065" s="3">
        <f t="shared" si="67"/>
        <v>215</v>
      </c>
      <c r="H1065" s="3">
        <f>IF(VLOOKUP(G1064,city!$K$4:$M$352,3,0)&gt;H1064,H1064+1,1)</f>
        <v>5</v>
      </c>
      <c r="I1065" s="17" t="s">
        <v>259</v>
      </c>
      <c r="J1065" s="17">
        <f t="shared" si="65"/>
        <v>121505</v>
      </c>
      <c r="K1065" s="17">
        <v>-1</v>
      </c>
    </row>
    <row r="1066" spans="1:11">
      <c r="A1066" s="17">
        <f t="shared" si="64"/>
        <v>121601</v>
      </c>
      <c r="B1066" s="17" t="s">
        <v>13863</v>
      </c>
      <c r="C1066" s="17" t="s">
        <v>13299</v>
      </c>
      <c r="D1066" s="23">
        <v>3</v>
      </c>
      <c r="E1066" s="23">
        <f t="shared" si="66"/>
        <v>3</v>
      </c>
      <c r="F1066" s="2" t="str">
        <f>VLOOKUP(G1066,city!$A$4:$D$352,4,0)</f>
        <v>遂宁</v>
      </c>
      <c r="G1066" s="3">
        <f t="shared" si="67"/>
        <v>216</v>
      </c>
      <c r="H1066" s="3">
        <f>IF(VLOOKUP(G1065,city!$K$4:$M$352,3,0)&gt;H1065,H1065+1,1)</f>
        <v>1</v>
      </c>
      <c r="I1066" s="17" t="s">
        <v>260</v>
      </c>
      <c r="J1066" s="17">
        <f t="shared" si="65"/>
        <v>121601</v>
      </c>
      <c r="K1066" s="17">
        <v>-1</v>
      </c>
    </row>
    <row r="1067" spans="1:11">
      <c r="A1067" s="17">
        <f t="shared" si="64"/>
        <v>121602</v>
      </c>
      <c r="B1067" s="17" t="s">
        <v>12194</v>
      </c>
      <c r="C1067" s="17" t="s">
        <v>13301</v>
      </c>
      <c r="D1067" s="23">
        <v>23</v>
      </c>
      <c r="E1067" s="23">
        <f t="shared" si="66"/>
        <v>25</v>
      </c>
      <c r="F1067" s="2" t="str">
        <f>VLOOKUP(G1067,city!$A$4:$D$352,4,0)</f>
        <v>遂宁</v>
      </c>
      <c r="G1067" s="3">
        <f t="shared" si="67"/>
        <v>216</v>
      </c>
      <c r="H1067" s="3">
        <f>IF(VLOOKUP(G1066,city!$K$4:$M$352,3,0)&gt;H1066,H1066+1,1)</f>
        <v>2</v>
      </c>
      <c r="I1067" s="17" t="s">
        <v>260</v>
      </c>
      <c r="J1067" s="17">
        <f t="shared" si="65"/>
        <v>121602</v>
      </c>
      <c r="K1067" s="17">
        <v>-1</v>
      </c>
    </row>
    <row r="1068" spans="1:11">
      <c r="A1068" s="17">
        <f t="shared" si="64"/>
        <v>121603</v>
      </c>
      <c r="B1068" s="17" t="s">
        <v>12192</v>
      </c>
      <c r="C1068" s="17" t="s">
        <v>13302</v>
      </c>
      <c r="D1068" s="23">
        <v>39</v>
      </c>
      <c r="E1068" s="23">
        <f t="shared" si="66"/>
        <v>43</v>
      </c>
      <c r="F1068" s="2" t="str">
        <f>VLOOKUP(G1068,city!$A$4:$D$352,4,0)</f>
        <v>遂宁</v>
      </c>
      <c r="G1068" s="3">
        <f t="shared" si="67"/>
        <v>216</v>
      </c>
      <c r="H1068" s="3">
        <f>IF(VLOOKUP(G1067,city!$K$4:$M$352,3,0)&gt;H1067,H1067+1,1)</f>
        <v>3</v>
      </c>
      <c r="I1068" s="17" t="s">
        <v>260</v>
      </c>
      <c r="J1068" s="17">
        <f t="shared" si="65"/>
        <v>121603</v>
      </c>
      <c r="K1068" s="17">
        <v>-1</v>
      </c>
    </row>
    <row r="1069" spans="1:11">
      <c r="A1069" s="17">
        <f t="shared" si="64"/>
        <v>121604</v>
      </c>
      <c r="B1069" s="17" t="s">
        <v>13864</v>
      </c>
      <c r="C1069" s="17" t="s">
        <v>13304</v>
      </c>
      <c r="D1069" s="23">
        <v>38</v>
      </c>
      <c r="E1069" s="23">
        <f t="shared" si="66"/>
        <v>42</v>
      </c>
      <c r="F1069" s="2" t="str">
        <f>VLOOKUP(G1069,city!$A$4:$D$352,4,0)</f>
        <v>遂宁</v>
      </c>
      <c r="G1069" s="3">
        <f t="shared" si="67"/>
        <v>216</v>
      </c>
      <c r="H1069" s="3">
        <f>IF(VLOOKUP(G1068,city!$K$4:$M$352,3,0)&gt;H1068,H1068+1,1)</f>
        <v>4</v>
      </c>
      <c r="I1069" s="17" t="s">
        <v>260</v>
      </c>
      <c r="J1069" s="17">
        <f t="shared" si="65"/>
        <v>121604</v>
      </c>
      <c r="K1069" s="17">
        <v>-1</v>
      </c>
    </row>
    <row r="1070" spans="1:11">
      <c r="A1070" s="17">
        <f t="shared" si="64"/>
        <v>121605</v>
      </c>
      <c r="B1070" s="17" t="s">
        <v>12190</v>
      </c>
      <c r="C1070" s="17" t="s">
        <v>13305</v>
      </c>
      <c r="D1070" s="23">
        <v>25</v>
      </c>
      <c r="E1070" s="23">
        <f t="shared" si="66"/>
        <v>28</v>
      </c>
      <c r="F1070" s="2" t="str">
        <f>VLOOKUP(G1070,city!$A$4:$D$352,4,0)</f>
        <v>遂宁</v>
      </c>
      <c r="G1070" s="3">
        <f t="shared" si="67"/>
        <v>216</v>
      </c>
      <c r="H1070" s="3">
        <f>IF(VLOOKUP(G1069,city!$K$4:$M$352,3,0)&gt;H1069,H1069+1,1)</f>
        <v>5</v>
      </c>
      <c r="I1070" s="17" t="s">
        <v>260</v>
      </c>
      <c r="J1070" s="17">
        <f t="shared" si="65"/>
        <v>121605</v>
      </c>
      <c r="K1070" s="17">
        <v>-1</v>
      </c>
    </row>
    <row r="1071" spans="1:11">
      <c r="A1071" s="17">
        <f t="shared" si="64"/>
        <v>121701</v>
      </c>
      <c r="B1071" s="17" t="s">
        <v>12196</v>
      </c>
      <c r="C1071" s="17" t="s">
        <v>13307</v>
      </c>
      <c r="D1071" s="23">
        <v>20</v>
      </c>
      <c r="E1071" s="23">
        <f t="shared" si="66"/>
        <v>22</v>
      </c>
      <c r="F1071" s="2" t="str">
        <f>VLOOKUP(G1071,city!$A$4:$D$352,4,0)</f>
        <v>内江</v>
      </c>
      <c r="G1071" s="3">
        <f t="shared" si="67"/>
        <v>217</v>
      </c>
      <c r="H1071" s="3">
        <f>IF(VLOOKUP(G1070,city!$K$4:$M$352,3,0)&gt;H1070,H1070+1,1)</f>
        <v>1</v>
      </c>
      <c r="I1071" s="17" t="s">
        <v>261</v>
      </c>
      <c r="J1071" s="17">
        <f t="shared" si="65"/>
        <v>121701</v>
      </c>
      <c r="K1071" s="17">
        <v>-1</v>
      </c>
    </row>
    <row r="1072" spans="1:11">
      <c r="A1072" s="17">
        <f t="shared" si="64"/>
        <v>121702</v>
      </c>
      <c r="B1072" s="17" t="s">
        <v>12198</v>
      </c>
      <c r="C1072" s="17" t="s">
        <v>13308</v>
      </c>
      <c r="D1072" s="23">
        <v>45</v>
      </c>
      <c r="E1072" s="23">
        <f t="shared" si="66"/>
        <v>50</v>
      </c>
      <c r="F1072" s="2" t="str">
        <f>VLOOKUP(G1072,city!$A$4:$D$352,4,0)</f>
        <v>内江</v>
      </c>
      <c r="G1072" s="3">
        <f t="shared" si="67"/>
        <v>217</v>
      </c>
      <c r="H1072" s="3">
        <f>IF(VLOOKUP(G1071,city!$K$4:$M$352,3,0)&gt;H1071,H1071+1,1)</f>
        <v>2</v>
      </c>
      <c r="I1072" s="17" t="s">
        <v>261</v>
      </c>
      <c r="J1072" s="17">
        <f t="shared" si="65"/>
        <v>121702</v>
      </c>
      <c r="K1072" s="17">
        <v>-1</v>
      </c>
    </row>
    <row r="1073" spans="1:11">
      <c r="A1073" s="17">
        <f t="shared" si="64"/>
        <v>121703</v>
      </c>
      <c r="B1073" s="17" t="s">
        <v>13865</v>
      </c>
      <c r="C1073" s="17" t="s">
        <v>13310</v>
      </c>
      <c r="D1073" s="23">
        <v>33</v>
      </c>
      <c r="E1073" s="23">
        <f t="shared" si="66"/>
        <v>36</v>
      </c>
      <c r="F1073" s="2" t="str">
        <f>VLOOKUP(G1073,city!$A$4:$D$352,4,0)</f>
        <v>内江</v>
      </c>
      <c r="G1073" s="3">
        <f t="shared" si="67"/>
        <v>217</v>
      </c>
      <c r="H1073" s="3">
        <f>IF(VLOOKUP(G1072,city!$K$4:$M$352,3,0)&gt;H1072,H1072+1,1)</f>
        <v>3</v>
      </c>
      <c r="I1073" s="17" t="s">
        <v>261</v>
      </c>
      <c r="J1073" s="17">
        <f t="shared" si="65"/>
        <v>121703</v>
      </c>
      <c r="K1073" s="17">
        <v>-1</v>
      </c>
    </row>
    <row r="1074" spans="1:11">
      <c r="A1074" s="17">
        <f t="shared" si="64"/>
        <v>121704</v>
      </c>
      <c r="B1074" s="17" t="s">
        <v>13866</v>
      </c>
      <c r="C1074" s="17" t="s">
        <v>13295</v>
      </c>
      <c r="D1074" s="23">
        <v>78</v>
      </c>
      <c r="E1074" s="23">
        <f t="shared" si="66"/>
        <v>86</v>
      </c>
      <c r="F1074" s="2" t="str">
        <f>VLOOKUP(G1074,city!$A$4:$D$352,4,0)</f>
        <v>内江</v>
      </c>
      <c r="G1074" s="3">
        <f t="shared" si="67"/>
        <v>217</v>
      </c>
      <c r="H1074" s="3">
        <f>IF(VLOOKUP(G1073,city!$K$4:$M$352,3,0)&gt;H1073,H1073+1,1)</f>
        <v>4</v>
      </c>
      <c r="I1074" s="17" t="s">
        <v>261</v>
      </c>
      <c r="J1074" s="17">
        <f t="shared" si="65"/>
        <v>121704</v>
      </c>
      <c r="K1074" s="17">
        <v>-1</v>
      </c>
    </row>
    <row r="1075" spans="1:11">
      <c r="A1075" s="17">
        <f t="shared" si="64"/>
        <v>121705</v>
      </c>
      <c r="B1075" s="17" t="s">
        <v>13867</v>
      </c>
      <c r="C1075" s="17" t="s">
        <v>13297</v>
      </c>
      <c r="D1075" s="23">
        <v>29</v>
      </c>
      <c r="E1075" s="23">
        <f t="shared" si="66"/>
        <v>32</v>
      </c>
      <c r="F1075" s="2" t="str">
        <f>VLOOKUP(G1075,city!$A$4:$D$352,4,0)</f>
        <v>内江</v>
      </c>
      <c r="G1075" s="3">
        <f t="shared" si="67"/>
        <v>217</v>
      </c>
      <c r="H1075" s="3">
        <f>IF(VLOOKUP(G1074,city!$K$4:$M$352,3,0)&gt;H1074,H1074+1,1)</f>
        <v>5</v>
      </c>
      <c r="I1075" s="17" t="s">
        <v>261</v>
      </c>
      <c r="J1075" s="17">
        <f t="shared" si="65"/>
        <v>121705</v>
      </c>
      <c r="K1075" s="17">
        <v>-1</v>
      </c>
    </row>
    <row r="1076" spans="1:11">
      <c r="A1076" s="17">
        <f t="shared" si="64"/>
        <v>121801</v>
      </c>
      <c r="B1076" s="17" t="s">
        <v>12203</v>
      </c>
      <c r="C1076" s="17" t="s">
        <v>13299</v>
      </c>
      <c r="D1076" s="23">
        <v>29</v>
      </c>
      <c r="E1076" s="23">
        <f t="shared" si="66"/>
        <v>32</v>
      </c>
      <c r="F1076" s="2" t="str">
        <f>VLOOKUP(G1076,city!$A$4:$D$352,4,0)</f>
        <v>乐山</v>
      </c>
      <c r="G1076" s="3">
        <f t="shared" si="67"/>
        <v>218</v>
      </c>
      <c r="H1076" s="3">
        <f>IF(VLOOKUP(G1075,city!$K$4:$M$352,3,0)&gt;H1075,H1075+1,1)</f>
        <v>1</v>
      </c>
      <c r="I1076" s="17" t="s">
        <v>262</v>
      </c>
      <c r="J1076" s="17">
        <f t="shared" si="65"/>
        <v>121801</v>
      </c>
      <c r="K1076" s="17">
        <v>-1</v>
      </c>
    </row>
    <row r="1077" spans="1:11">
      <c r="A1077" s="17">
        <f t="shared" si="64"/>
        <v>121802</v>
      </c>
      <c r="B1077" s="17" t="s">
        <v>12200</v>
      </c>
      <c r="C1077" s="17" t="s">
        <v>13301</v>
      </c>
      <c r="D1077" s="23">
        <v>29</v>
      </c>
      <c r="E1077" s="23">
        <f t="shared" si="66"/>
        <v>32</v>
      </c>
      <c r="F1077" s="2" t="str">
        <f>VLOOKUP(G1077,city!$A$4:$D$352,4,0)</f>
        <v>乐山</v>
      </c>
      <c r="G1077" s="3">
        <f t="shared" si="67"/>
        <v>218</v>
      </c>
      <c r="H1077" s="3">
        <f>IF(VLOOKUP(G1076,city!$K$4:$M$352,3,0)&gt;H1076,H1076+1,1)</f>
        <v>2</v>
      </c>
      <c r="I1077" s="17" t="s">
        <v>262</v>
      </c>
      <c r="J1077" s="17">
        <f t="shared" si="65"/>
        <v>121802</v>
      </c>
      <c r="K1077" s="17">
        <v>-1</v>
      </c>
    </row>
    <row r="1078" spans="1:11">
      <c r="A1078" s="17">
        <f t="shared" si="64"/>
        <v>121803</v>
      </c>
      <c r="B1078" s="17" t="s">
        <v>13868</v>
      </c>
      <c r="C1078" s="17" t="s">
        <v>13302</v>
      </c>
      <c r="D1078" s="23">
        <v>58</v>
      </c>
      <c r="E1078" s="23">
        <f t="shared" si="66"/>
        <v>64</v>
      </c>
      <c r="F1078" s="2" t="str">
        <f>VLOOKUP(G1078,city!$A$4:$D$352,4,0)</f>
        <v>乐山</v>
      </c>
      <c r="G1078" s="3">
        <f t="shared" si="67"/>
        <v>218</v>
      </c>
      <c r="H1078" s="3">
        <f>IF(VLOOKUP(G1077,city!$K$4:$M$352,3,0)&gt;H1077,H1077+1,1)</f>
        <v>3</v>
      </c>
      <c r="I1078" s="17" t="s">
        <v>262</v>
      </c>
      <c r="J1078" s="17">
        <f t="shared" si="65"/>
        <v>121803</v>
      </c>
      <c r="K1078" s="17">
        <v>-1</v>
      </c>
    </row>
    <row r="1079" spans="1:11">
      <c r="A1079" s="17">
        <f t="shared" si="64"/>
        <v>121804</v>
      </c>
      <c r="B1079" s="17" t="s">
        <v>13869</v>
      </c>
      <c r="C1079" s="17" t="s">
        <v>13304</v>
      </c>
      <c r="D1079" s="23">
        <v>30</v>
      </c>
      <c r="E1079" s="23">
        <f t="shared" si="66"/>
        <v>33</v>
      </c>
      <c r="F1079" s="2" t="str">
        <f>VLOOKUP(G1079,city!$A$4:$D$352,4,0)</f>
        <v>乐山</v>
      </c>
      <c r="G1079" s="3">
        <f t="shared" si="67"/>
        <v>218</v>
      </c>
      <c r="H1079" s="3">
        <f>IF(VLOOKUP(G1078,city!$K$4:$M$352,3,0)&gt;H1078,H1078+1,1)</f>
        <v>4</v>
      </c>
      <c r="I1079" s="17" t="s">
        <v>262</v>
      </c>
      <c r="J1079" s="17">
        <f t="shared" si="65"/>
        <v>121804</v>
      </c>
      <c r="K1079" s="17">
        <v>-1</v>
      </c>
    </row>
    <row r="1080" spans="1:11">
      <c r="A1080" s="17">
        <f t="shared" si="64"/>
        <v>121805</v>
      </c>
      <c r="B1080" s="17" t="s">
        <v>13870</v>
      </c>
      <c r="C1080" s="17" t="s">
        <v>13305</v>
      </c>
      <c r="D1080" s="23">
        <v>19</v>
      </c>
      <c r="E1080" s="23">
        <f t="shared" si="66"/>
        <v>21</v>
      </c>
      <c r="F1080" s="2" t="str">
        <f>VLOOKUP(G1080,city!$A$4:$D$352,4,0)</f>
        <v>乐山</v>
      </c>
      <c r="G1080" s="3">
        <f t="shared" si="67"/>
        <v>218</v>
      </c>
      <c r="H1080" s="3">
        <f>IF(VLOOKUP(G1079,city!$K$4:$M$352,3,0)&gt;H1079,H1079+1,1)</f>
        <v>5</v>
      </c>
      <c r="I1080" s="17" t="s">
        <v>262</v>
      </c>
      <c r="J1080" s="17">
        <f t="shared" si="65"/>
        <v>121805</v>
      </c>
      <c r="K1080" s="17">
        <v>-1</v>
      </c>
    </row>
    <row r="1081" spans="1:11">
      <c r="A1081" s="17">
        <f t="shared" si="64"/>
        <v>121901</v>
      </c>
      <c r="B1081" s="17" t="s">
        <v>12238</v>
      </c>
      <c r="C1081" s="17" t="s">
        <v>13307</v>
      </c>
      <c r="D1081" s="23">
        <v>33</v>
      </c>
      <c r="E1081" s="23">
        <f t="shared" si="66"/>
        <v>36</v>
      </c>
      <c r="F1081" s="2" t="str">
        <f>VLOOKUP(G1081,city!$A$4:$D$352,4,0)</f>
        <v>资阳</v>
      </c>
      <c r="G1081" s="3">
        <f t="shared" si="67"/>
        <v>219</v>
      </c>
      <c r="H1081" s="3">
        <f>IF(VLOOKUP(G1080,city!$K$4:$M$352,3,0)&gt;H1080,H1080+1,1)</f>
        <v>1</v>
      </c>
      <c r="I1081" s="17" t="s">
        <v>263</v>
      </c>
      <c r="J1081" s="17">
        <f t="shared" si="65"/>
        <v>121901</v>
      </c>
      <c r="K1081" s="17">
        <v>-1</v>
      </c>
    </row>
    <row r="1082" spans="1:11">
      <c r="A1082" s="17">
        <f t="shared" si="64"/>
        <v>121902</v>
      </c>
      <c r="B1082" s="17" t="s">
        <v>12240</v>
      </c>
      <c r="C1082" s="17" t="s">
        <v>13308</v>
      </c>
      <c r="D1082" s="23">
        <v>151</v>
      </c>
      <c r="E1082" s="23">
        <f t="shared" si="66"/>
        <v>166</v>
      </c>
      <c r="F1082" s="2" t="str">
        <f>VLOOKUP(G1082,city!$A$4:$D$352,4,0)</f>
        <v>资阳</v>
      </c>
      <c r="G1082" s="3">
        <f t="shared" si="67"/>
        <v>219</v>
      </c>
      <c r="H1082" s="3">
        <f>IF(VLOOKUP(G1081,city!$K$4:$M$352,3,0)&gt;H1081,H1081+1,1)</f>
        <v>2</v>
      </c>
      <c r="I1082" s="17" t="s">
        <v>263</v>
      </c>
      <c r="J1082" s="17">
        <f t="shared" si="65"/>
        <v>121902</v>
      </c>
      <c r="K1082" s="17">
        <v>-1</v>
      </c>
    </row>
    <row r="1083" spans="1:11">
      <c r="A1083" s="17">
        <f t="shared" si="64"/>
        <v>121903</v>
      </c>
      <c r="B1083" s="17" t="s">
        <v>12242</v>
      </c>
      <c r="C1083" s="17" t="s">
        <v>13310</v>
      </c>
      <c r="D1083" s="23">
        <v>10</v>
      </c>
      <c r="E1083" s="23">
        <f t="shared" si="66"/>
        <v>11</v>
      </c>
      <c r="F1083" s="2" t="str">
        <f>VLOOKUP(G1083,city!$A$4:$D$352,4,0)</f>
        <v>资阳</v>
      </c>
      <c r="G1083" s="3">
        <f t="shared" si="67"/>
        <v>219</v>
      </c>
      <c r="H1083" s="3">
        <f>IF(VLOOKUP(G1082,city!$K$4:$M$352,3,0)&gt;H1082,H1082+1,1)</f>
        <v>3</v>
      </c>
      <c r="I1083" s="17" t="s">
        <v>263</v>
      </c>
      <c r="J1083" s="17">
        <f t="shared" si="65"/>
        <v>121903</v>
      </c>
      <c r="K1083" s="17">
        <v>-1</v>
      </c>
    </row>
    <row r="1084" spans="1:11">
      <c r="A1084" s="17">
        <f t="shared" si="64"/>
        <v>121904</v>
      </c>
      <c r="B1084" s="17" t="s">
        <v>13871</v>
      </c>
      <c r="C1084" s="17" t="s">
        <v>13295</v>
      </c>
      <c r="D1084" s="23">
        <v>38</v>
      </c>
      <c r="E1084" s="23">
        <f t="shared" si="66"/>
        <v>42</v>
      </c>
      <c r="F1084" s="2" t="str">
        <f>VLOOKUP(G1084,city!$A$4:$D$352,4,0)</f>
        <v>资阳</v>
      </c>
      <c r="G1084" s="3">
        <f t="shared" si="67"/>
        <v>219</v>
      </c>
      <c r="H1084" s="3">
        <f>IF(VLOOKUP(G1083,city!$K$4:$M$352,3,0)&gt;H1083,H1083+1,1)</f>
        <v>4</v>
      </c>
      <c r="I1084" s="17" t="s">
        <v>263</v>
      </c>
      <c r="J1084" s="17">
        <f t="shared" si="65"/>
        <v>121904</v>
      </c>
      <c r="K1084" s="17">
        <v>-1</v>
      </c>
    </row>
    <row r="1085" spans="1:11">
      <c r="A1085" s="17">
        <f t="shared" si="64"/>
        <v>121905</v>
      </c>
      <c r="B1085" s="17" t="s">
        <v>13872</v>
      </c>
      <c r="C1085" s="17" t="s">
        <v>13297</v>
      </c>
      <c r="D1085" s="23">
        <v>25</v>
      </c>
      <c r="E1085" s="23">
        <f t="shared" si="66"/>
        <v>28</v>
      </c>
      <c r="F1085" s="2" t="str">
        <f>VLOOKUP(G1085,city!$A$4:$D$352,4,0)</f>
        <v>资阳</v>
      </c>
      <c r="G1085" s="3">
        <f t="shared" si="67"/>
        <v>219</v>
      </c>
      <c r="H1085" s="3">
        <f>IF(VLOOKUP(G1084,city!$K$4:$M$352,3,0)&gt;H1084,H1084+1,1)</f>
        <v>5</v>
      </c>
      <c r="I1085" s="17" t="s">
        <v>263</v>
      </c>
      <c r="J1085" s="17">
        <f t="shared" si="65"/>
        <v>121905</v>
      </c>
      <c r="K1085" s="17">
        <v>-1</v>
      </c>
    </row>
    <row r="1086" spans="1:11">
      <c r="A1086" s="17">
        <f t="shared" si="64"/>
        <v>122001</v>
      </c>
      <c r="B1086" s="17" t="s">
        <v>12218</v>
      </c>
      <c r="C1086" s="17" t="s">
        <v>13299</v>
      </c>
      <c r="D1086" s="23">
        <v>19</v>
      </c>
      <c r="E1086" s="23">
        <f t="shared" si="66"/>
        <v>21</v>
      </c>
      <c r="F1086" s="2" t="str">
        <f>VLOOKUP(G1086,city!$A$4:$D$352,4,0)</f>
        <v>宜宾</v>
      </c>
      <c r="G1086" s="3">
        <f t="shared" si="67"/>
        <v>220</v>
      </c>
      <c r="H1086" s="3">
        <f>IF(VLOOKUP(G1085,city!$K$4:$M$352,3,0)&gt;H1085,H1085+1,1)</f>
        <v>1</v>
      </c>
      <c r="I1086" s="17" t="s">
        <v>264</v>
      </c>
      <c r="J1086" s="17">
        <f t="shared" si="65"/>
        <v>122001</v>
      </c>
      <c r="K1086" s="17">
        <v>-1</v>
      </c>
    </row>
    <row r="1087" spans="1:11">
      <c r="A1087" s="17">
        <f t="shared" si="64"/>
        <v>122002</v>
      </c>
      <c r="B1087" s="17" t="s">
        <v>13873</v>
      </c>
      <c r="C1087" s="17" t="s">
        <v>13301</v>
      </c>
      <c r="D1087" s="23">
        <v>12</v>
      </c>
      <c r="E1087" s="23">
        <f t="shared" si="66"/>
        <v>13</v>
      </c>
      <c r="F1087" s="2" t="str">
        <f>VLOOKUP(G1087,city!$A$4:$D$352,4,0)</f>
        <v>宜宾</v>
      </c>
      <c r="G1087" s="3">
        <f t="shared" si="67"/>
        <v>220</v>
      </c>
      <c r="H1087" s="3">
        <f>IF(VLOOKUP(G1086,city!$K$4:$M$352,3,0)&gt;H1086,H1086+1,1)</f>
        <v>2</v>
      </c>
      <c r="I1087" s="17" t="s">
        <v>264</v>
      </c>
      <c r="J1087" s="17">
        <f t="shared" si="65"/>
        <v>122002</v>
      </c>
      <c r="K1087" s="17">
        <v>-1</v>
      </c>
    </row>
    <row r="1088" spans="1:11">
      <c r="A1088" s="17">
        <f t="shared" si="64"/>
        <v>122003</v>
      </c>
      <c r="B1088" s="17" t="s">
        <v>13874</v>
      </c>
      <c r="C1088" s="17" t="s">
        <v>13302</v>
      </c>
      <c r="D1088" s="23">
        <v>3000</v>
      </c>
      <c r="E1088" s="23">
        <f t="shared" si="66"/>
        <v>3300</v>
      </c>
      <c r="F1088" s="2" t="str">
        <f>VLOOKUP(G1088,city!$A$4:$D$352,4,0)</f>
        <v>宜宾</v>
      </c>
      <c r="G1088" s="3">
        <f t="shared" si="67"/>
        <v>220</v>
      </c>
      <c r="H1088" s="3">
        <f>IF(VLOOKUP(G1087,city!$K$4:$M$352,3,0)&gt;H1087,H1087+1,1)</f>
        <v>3</v>
      </c>
      <c r="I1088" s="17" t="s">
        <v>264</v>
      </c>
      <c r="J1088" s="17">
        <f t="shared" si="65"/>
        <v>122003</v>
      </c>
      <c r="K1088" s="17">
        <v>-1</v>
      </c>
    </row>
    <row r="1089" spans="1:11">
      <c r="A1089" s="17">
        <f t="shared" si="64"/>
        <v>122004</v>
      </c>
      <c r="B1089" s="17" t="s">
        <v>13875</v>
      </c>
      <c r="C1089" s="17" t="s">
        <v>13304</v>
      </c>
      <c r="D1089" s="23">
        <v>26</v>
      </c>
      <c r="E1089" s="23">
        <f t="shared" si="66"/>
        <v>29</v>
      </c>
      <c r="F1089" s="2" t="str">
        <f>VLOOKUP(G1089,city!$A$4:$D$352,4,0)</f>
        <v>宜宾</v>
      </c>
      <c r="G1089" s="3">
        <f t="shared" si="67"/>
        <v>220</v>
      </c>
      <c r="H1089" s="3">
        <f>IF(VLOOKUP(G1088,city!$K$4:$M$352,3,0)&gt;H1088,H1088+1,1)</f>
        <v>4</v>
      </c>
      <c r="I1089" s="17" t="s">
        <v>264</v>
      </c>
      <c r="J1089" s="17">
        <f t="shared" si="65"/>
        <v>122004</v>
      </c>
      <c r="K1089" s="17">
        <v>-1</v>
      </c>
    </row>
    <row r="1090" spans="1:11">
      <c r="A1090" s="17">
        <f t="shared" si="64"/>
        <v>122005</v>
      </c>
      <c r="B1090" s="17" t="s">
        <v>13876</v>
      </c>
      <c r="C1090" s="17" t="s">
        <v>13305</v>
      </c>
      <c r="D1090" s="23">
        <v>23</v>
      </c>
      <c r="E1090" s="23">
        <f t="shared" si="66"/>
        <v>25</v>
      </c>
      <c r="F1090" s="2" t="str">
        <f>VLOOKUP(G1090,city!$A$4:$D$352,4,0)</f>
        <v>宜宾</v>
      </c>
      <c r="G1090" s="3">
        <f t="shared" si="67"/>
        <v>220</v>
      </c>
      <c r="H1090" s="3">
        <f>IF(VLOOKUP(G1089,city!$K$4:$M$352,3,0)&gt;H1089,H1089+1,1)</f>
        <v>5</v>
      </c>
      <c r="I1090" s="17" t="s">
        <v>264</v>
      </c>
      <c r="J1090" s="17">
        <f t="shared" si="65"/>
        <v>122005</v>
      </c>
      <c r="K1090" s="17">
        <v>-1</v>
      </c>
    </row>
    <row r="1091" spans="1:11">
      <c r="A1091" s="17">
        <f t="shared" si="64"/>
        <v>122101</v>
      </c>
      <c r="B1091" s="17" t="s">
        <v>13877</v>
      </c>
      <c r="C1091" s="17" t="s">
        <v>13307</v>
      </c>
      <c r="D1091" s="23">
        <v>15</v>
      </c>
      <c r="E1091" s="23">
        <f t="shared" si="66"/>
        <v>17</v>
      </c>
      <c r="F1091" s="2" t="str">
        <f>VLOOKUP(G1091,city!$A$4:$D$352,4,0)</f>
        <v>南充</v>
      </c>
      <c r="G1091" s="3">
        <f t="shared" si="67"/>
        <v>221</v>
      </c>
      <c r="H1091" s="3">
        <f>IF(VLOOKUP(G1090,city!$K$4:$M$352,3,0)&gt;H1090,H1090+1,1)</f>
        <v>1</v>
      </c>
      <c r="I1091" s="17" t="s">
        <v>265</v>
      </c>
      <c r="J1091" s="17">
        <f t="shared" si="65"/>
        <v>122101</v>
      </c>
      <c r="K1091" s="17">
        <v>-1</v>
      </c>
    </row>
    <row r="1092" spans="1:11">
      <c r="A1092" s="17">
        <f t="shared" ref="A1092:A1155" si="68">H1092+G1092*100+100000</f>
        <v>122102</v>
      </c>
      <c r="B1092" s="17" t="s">
        <v>13878</v>
      </c>
      <c r="C1092" s="17" t="s">
        <v>13308</v>
      </c>
      <c r="D1092" s="23">
        <v>45</v>
      </c>
      <c r="E1092" s="23">
        <f t="shared" si="66"/>
        <v>50</v>
      </c>
      <c r="F1092" s="2" t="str">
        <f>VLOOKUP(G1092,city!$A$4:$D$352,4,0)</f>
        <v>南充</v>
      </c>
      <c r="G1092" s="3">
        <f t="shared" si="67"/>
        <v>221</v>
      </c>
      <c r="H1092" s="3">
        <f>IF(VLOOKUP(G1091,city!$K$4:$M$352,3,0)&gt;H1091,H1091+1,1)</f>
        <v>2</v>
      </c>
      <c r="I1092" s="17" t="s">
        <v>265</v>
      </c>
      <c r="J1092" s="17">
        <f t="shared" ref="J1092:J1155" si="69">A1092</f>
        <v>122102</v>
      </c>
      <c r="K1092" s="17">
        <v>-1</v>
      </c>
    </row>
    <row r="1093" spans="1:11">
      <c r="A1093" s="17">
        <f t="shared" si="68"/>
        <v>122103</v>
      </c>
      <c r="B1093" s="17" t="s">
        <v>12208</v>
      </c>
      <c r="C1093" s="17" t="s">
        <v>13310</v>
      </c>
      <c r="D1093" s="23">
        <v>11</v>
      </c>
      <c r="E1093" s="23">
        <f t="shared" ref="E1093:E1156" si="70">ROUND(D1093*1.1,0)</f>
        <v>12</v>
      </c>
      <c r="F1093" s="2" t="str">
        <f>VLOOKUP(G1093,city!$A$4:$D$352,4,0)</f>
        <v>南充</v>
      </c>
      <c r="G1093" s="3">
        <f t="shared" ref="G1093:G1156" si="71">IF(H1093&gt;H1092,G1092,G1092+1)</f>
        <v>221</v>
      </c>
      <c r="H1093" s="3">
        <f>IF(VLOOKUP(G1092,city!$K$4:$M$352,3,0)&gt;H1092,H1092+1,1)</f>
        <v>3</v>
      </c>
      <c r="I1093" s="17" t="s">
        <v>265</v>
      </c>
      <c r="J1093" s="17">
        <f t="shared" si="69"/>
        <v>122103</v>
      </c>
      <c r="K1093" s="17">
        <v>-1</v>
      </c>
    </row>
    <row r="1094" spans="1:11">
      <c r="A1094" s="17">
        <f t="shared" si="68"/>
        <v>122104</v>
      </c>
      <c r="B1094" s="17" t="s">
        <v>12210</v>
      </c>
      <c r="C1094" s="17" t="s">
        <v>13295</v>
      </c>
      <c r="D1094" s="23">
        <v>4</v>
      </c>
      <c r="E1094" s="23">
        <f t="shared" si="70"/>
        <v>4</v>
      </c>
      <c r="F1094" s="2" t="str">
        <f>VLOOKUP(G1094,city!$A$4:$D$352,4,0)</f>
        <v>南充</v>
      </c>
      <c r="G1094" s="3">
        <f t="shared" si="71"/>
        <v>221</v>
      </c>
      <c r="H1094" s="3">
        <f>IF(VLOOKUP(G1093,city!$K$4:$M$352,3,0)&gt;H1093,H1093+1,1)</f>
        <v>4</v>
      </c>
      <c r="I1094" s="17" t="s">
        <v>265</v>
      </c>
      <c r="J1094" s="17">
        <f t="shared" si="69"/>
        <v>122104</v>
      </c>
      <c r="K1094" s="17">
        <v>-1</v>
      </c>
    </row>
    <row r="1095" spans="1:11">
      <c r="A1095" s="17">
        <f t="shared" si="68"/>
        <v>122105</v>
      </c>
      <c r="B1095" s="17" t="s">
        <v>12206</v>
      </c>
      <c r="C1095" s="17" t="s">
        <v>13297</v>
      </c>
      <c r="D1095" s="23">
        <v>12</v>
      </c>
      <c r="E1095" s="23">
        <f t="shared" si="70"/>
        <v>13</v>
      </c>
      <c r="F1095" s="2" t="str">
        <f>VLOOKUP(G1095,city!$A$4:$D$352,4,0)</f>
        <v>南充</v>
      </c>
      <c r="G1095" s="3">
        <f t="shared" si="71"/>
        <v>221</v>
      </c>
      <c r="H1095" s="3">
        <f>IF(VLOOKUP(G1094,city!$K$4:$M$352,3,0)&gt;H1094,H1094+1,1)</f>
        <v>5</v>
      </c>
      <c r="I1095" s="17" t="s">
        <v>265</v>
      </c>
      <c r="J1095" s="17">
        <f t="shared" si="69"/>
        <v>122105</v>
      </c>
      <c r="K1095" s="17">
        <v>-1</v>
      </c>
    </row>
    <row r="1096" spans="1:11">
      <c r="A1096" s="17">
        <f t="shared" si="68"/>
        <v>122201</v>
      </c>
      <c r="B1096" s="17" t="s">
        <v>13879</v>
      </c>
      <c r="C1096" s="17" t="s">
        <v>13299</v>
      </c>
      <c r="D1096" s="23">
        <v>68</v>
      </c>
      <c r="E1096" s="23">
        <f t="shared" si="70"/>
        <v>75</v>
      </c>
      <c r="F1096" s="2" t="str">
        <f>VLOOKUP(G1096,city!$A$4:$D$352,4,0)</f>
        <v>雅安</v>
      </c>
      <c r="G1096" s="3">
        <f t="shared" si="71"/>
        <v>222</v>
      </c>
      <c r="H1096" s="3">
        <f>IF(VLOOKUP(G1095,city!$K$4:$M$352,3,0)&gt;H1095,H1095+1,1)</f>
        <v>1</v>
      </c>
      <c r="I1096" s="17" t="s">
        <v>266</v>
      </c>
      <c r="J1096" s="17">
        <f t="shared" si="69"/>
        <v>122201</v>
      </c>
      <c r="K1096" s="17">
        <v>-1</v>
      </c>
    </row>
    <row r="1097" spans="1:11">
      <c r="A1097" s="17">
        <f t="shared" si="68"/>
        <v>122202</v>
      </c>
      <c r="B1097" s="17" t="s">
        <v>12229</v>
      </c>
      <c r="C1097" s="17" t="s">
        <v>13301</v>
      </c>
      <c r="D1097" s="23">
        <v>25</v>
      </c>
      <c r="E1097" s="23">
        <f t="shared" si="70"/>
        <v>28</v>
      </c>
      <c r="F1097" s="2" t="str">
        <f>VLOOKUP(G1097,city!$A$4:$D$352,4,0)</f>
        <v>雅安</v>
      </c>
      <c r="G1097" s="3">
        <f t="shared" si="71"/>
        <v>222</v>
      </c>
      <c r="H1097" s="3">
        <f>IF(VLOOKUP(G1096,city!$K$4:$M$352,3,0)&gt;H1096,H1096+1,1)</f>
        <v>2</v>
      </c>
      <c r="I1097" s="17" t="s">
        <v>266</v>
      </c>
      <c r="J1097" s="17">
        <f t="shared" si="69"/>
        <v>122202</v>
      </c>
      <c r="K1097" s="17">
        <v>-1</v>
      </c>
    </row>
    <row r="1098" spans="1:11">
      <c r="A1098" s="17">
        <f t="shared" si="68"/>
        <v>122203</v>
      </c>
      <c r="B1098" s="17" t="s">
        <v>12231</v>
      </c>
      <c r="C1098" s="17" t="s">
        <v>13302</v>
      </c>
      <c r="D1098" s="23">
        <v>58</v>
      </c>
      <c r="E1098" s="23">
        <f t="shared" si="70"/>
        <v>64</v>
      </c>
      <c r="F1098" s="2" t="str">
        <f>VLOOKUP(G1098,city!$A$4:$D$352,4,0)</f>
        <v>雅安</v>
      </c>
      <c r="G1098" s="3">
        <f t="shared" si="71"/>
        <v>222</v>
      </c>
      <c r="H1098" s="3">
        <f>IF(VLOOKUP(G1097,city!$K$4:$M$352,3,0)&gt;H1097,H1097+1,1)</f>
        <v>3</v>
      </c>
      <c r="I1098" s="17" t="s">
        <v>266</v>
      </c>
      <c r="J1098" s="17">
        <f t="shared" si="69"/>
        <v>122203</v>
      </c>
      <c r="K1098" s="17">
        <v>-1</v>
      </c>
    </row>
    <row r="1099" spans="1:11">
      <c r="A1099" s="17">
        <f t="shared" si="68"/>
        <v>122204</v>
      </c>
      <c r="B1099" s="17" t="s">
        <v>13880</v>
      </c>
      <c r="C1099" s="17" t="s">
        <v>13304</v>
      </c>
      <c r="D1099" s="23">
        <v>18</v>
      </c>
      <c r="E1099" s="23">
        <f t="shared" si="70"/>
        <v>20</v>
      </c>
      <c r="F1099" s="2" t="str">
        <f>VLOOKUP(G1099,city!$A$4:$D$352,4,0)</f>
        <v>雅安</v>
      </c>
      <c r="G1099" s="3">
        <f t="shared" si="71"/>
        <v>222</v>
      </c>
      <c r="H1099" s="3">
        <f>IF(VLOOKUP(G1098,city!$K$4:$M$352,3,0)&gt;H1098,H1098+1,1)</f>
        <v>4</v>
      </c>
      <c r="I1099" s="17" t="s">
        <v>266</v>
      </c>
      <c r="J1099" s="17">
        <f t="shared" si="69"/>
        <v>122204</v>
      </c>
      <c r="K1099" s="17">
        <v>-1</v>
      </c>
    </row>
    <row r="1100" spans="1:11">
      <c r="A1100" s="17">
        <f t="shared" si="68"/>
        <v>122205</v>
      </c>
      <c r="B1100" s="17" t="s">
        <v>13881</v>
      </c>
      <c r="C1100" s="17" t="s">
        <v>13305</v>
      </c>
      <c r="D1100" s="23">
        <v>57</v>
      </c>
      <c r="E1100" s="23">
        <f t="shared" si="70"/>
        <v>63</v>
      </c>
      <c r="F1100" s="2" t="str">
        <f>VLOOKUP(G1100,city!$A$4:$D$352,4,0)</f>
        <v>雅安</v>
      </c>
      <c r="G1100" s="3">
        <f t="shared" si="71"/>
        <v>222</v>
      </c>
      <c r="H1100" s="3">
        <f>IF(VLOOKUP(G1099,city!$K$4:$M$352,3,0)&gt;H1099,H1099+1,1)</f>
        <v>5</v>
      </c>
      <c r="I1100" s="17" t="s">
        <v>266</v>
      </c>
      <c r="J1100" s="17">
        <f t="shared" si="69"/>
        <v>122205</v>
      </c>
      <c r="K1100" s="17">
        <v>-1</v>
      </c>
    </row>
    <row r="1101" spans="1:11">
      <c r="A1101" s="17">
        <f t="shared" si="68"/>
        <v>122301</v>
      </c>
      <c r="B1101" s="17" t="s">
        <v>12227</v>
      </c>
      <c r="C1101" s="17" t="s">
        <v>13307</v>
      </c>
      <c r="D1101" s="23">
        <v>46</v>
      </c>
      <c r="E1101" s="23">
        <f t="shared" si="70"/>
        <v>51</v>
      </c>
      <c r="F1101" s="2" t="str">
        <f>VLOOKUP(G1101,city!$A$4:$D$352,4,0)</f>
        <v>达州</v>
      </c>
      <c r="G1101" s="3">
        <f t="shared" si="71"/>
        <v>223</v>
      </c>
      <c r="H1101" s="3">
        <f>IF(VLOOKUP(G1100,city!$K$4:$M$352,3,0)&gt;H1100,H1100+1,1)</f>
        <v>1</v>
      </c>
      <c r="I1101" s="17" t="s">
        <v>267</v>
      </c>
      <c r="J1101" s="17">
        <f t="shared" si="69"/>
        <v>122301</v>
      </c>
      <c r="K1101" s="17">
        <v>-1</v>
      </c>
    </row>
    <row r="1102" spans="1:11">
      <c r="A1102" s="17">
        <f t="shared" si="68"/>
        <v>122302</v>
      </c>
      <c r="B1102" s="17" t="s">
        <v>12225</v>
      </c>
      <c r="C1102" s="17" t="s">
        <v>13308</v>
      </c>
      <c r="D1102" s="23">
        <v>21</v>
      </c>
      <c r="E1102" s="23">
        <f t="shared" si="70"/>
        <v>23</v>
      </c>
      <c r="F1102" s="2" t="str">
        <f>VLOOKUP(G1102,city!$A$4:$D$352,4,0)</f>
        <v>达州</v>
      </c>
      <c r="G1102" s="3">
        <f t="shared" si="71"/>
        <v>223</v>
      </c>
      <c r="H1102" s="3">
        <f>IF(VLOOKUP(G1101,city!$K$4:$M$352,3,0)&gt;H1101,H1101+1,1)</f>
        <v>2</v>
      </c>
      <c r="I1102" s="17" t="s">
        <v>267</v>
      </c>
      <c r="J1102" s="17">
        <f t="shared" si="69"/>
        <v>122302</v>
      </c>
      <c r="K1102" s="17">
        <v>-1</v>
      </c>
    </row>
    <row r="1103" spans="1:11">
      <c r="A1103" s="17">
        <f t="shared" si="68"/>
        <v>122303</v>
      </c>
      <c r="B1103" s="17" t="s">
        <v>13882</v>
      </c>
      <c r="C1103" s="17" t="s">
        <v>13310</v>
      </c>
      <c r="D1103" s="23">
        <v>15</v>
      </c>
      <c r="E1103" s="23">
        <f t="shared" si="70"/>
        <v>17</v>
      </c>
      <c r="F1103" s="2" t="str">
        <f>VLOOKUP(G1103,city!$A$4:$D$352,4,0)</f>
        <v>达州</v>
      </c>
      <c r="G1103" s="3">
        <f t="shared" si="71"/>
        <v>223</v>
      </c>
      <c r="H1103" s="3">
        <f>IF(VLOOKUP(G1102,city!$K$4:$M$352,3,0)&gt;H1102,H1102+1,1)</f>
        <v>3</v>
      </c>
      <c r="I1103" s="17" t="s">
        <v>267</v>
      </c>
      <c r="J1103" s="17">
        <f t="shared" si="69"/>
        <v>122303</v>
      </c>
      <c r="K1103" s="17">
        <v>-1</v>
      </c>
    </row>
    <row r="1104" spans="1:11">
      <c r="A1104" s="17">
        <f t="shared" si="68"/>
        <v>122304</v>
      </c>
      <c r="B1104" s="17" t="s">
        <v>13883</v>
      </c>
      <c r="C1104" s="17" t="s">
        <v>13295</v>
      </c>
      <c r="D1104" s="23">
        <v>108</v>
      </c>
      <c r="E1104" s="23">
        <f t="shared" si="70"/>
        <v>119</v>
      </c>
      <c r="F1104" s="2" t="str">
        <f>VLOOKUP(G1104,city!$A$4:$D$352,4,0)</f>
        <v>达州</v>
      </c>
      <c r="G1104" s="3">
        <f t="shared" si="71"/>
        <v>223</v>
      </c>
      <c r="H1104" s="3">
        <f>IF(VLOOKUP(G1103,city!$K$4:$M$352,3,0)&gt;H1103,H1103+1,1)</f>
        <v>4</v>
      </c>
      <c r="I1104" s="17" t="s">
        <v>267</v>
      </c>
      <c r="J1104" s="17">
        <f t="shared" si="69"/>
        <v>122304</v>
      </c>
      <c r="K1104" s="17">
        <v>-1</v>
      </c>
    </row>
    <row r="1105" spans="1:11">
      <c r="A1105" s="17">
        <f t="shared" si="68"/>
        <v>122305</v>
      </c>
      <c r="B1105" s="17" t="s">
        <v>13884</v>
      </c>
      <c r="C1105" s="17" t="s">
        <v>13297</v>
      </c>
      <c r="D1105" s="23">
        <v>15</v>
      </c>
      <c r="E1105" s="23">
        <f t="shared" si="70"/>
        <v>17</v>
      </c>
      <c r="F1105" s="2" t="str">
        <f>VLOOKUP(G1105,city!$A$4:$D$352,4,0)</f>
        <v>达州</v>
      </c>
      <c r="G1105" s="3">
        <f t="shared" si="71"/>
        <v>223</v>
      </c>
      <c r="H1105" s="3">
        <f>IF(VLOOKUP(G1104,city!$K$4:$M$352,3,0)&gt;H1104,H1104+1,1)</f>
        <v>5</v>
      </c>
      <c r="I1105" s="17" t="s">
        <v>267</v>
      </c>
      <c r="J1105" s="17">
        <f t="shared" si="69"/>
        <v>122305</v>
      </c>
      <c r="K1105" s="17">
        <v>-1</v>
      </c>
    </row>
    <row r="1106" spans="1:11">
      <c r="A1106" s="17">
        <f t="shared" si="68"/>
        <v>122401</v>
      </c>
      <c r="B1106" s="17" t="s">
        <v>12222</v>
      </c>
      <c r="C1106" s="17" t="s">
        <v>13299</v>
      </c>
      <c r="D1106" s="23">
        <v>19</v>
      </c>
      <c r="E1106" s="23">
        <f t="shared" si="70"/>
        <v>21</v>
      </c>
      <c r="F1106" s="2" t="str">
        <f>VLOOKUP(G1106,city!$A$4:$D$352,4,0)</f>
        <v>广安</v>
      </c>
      <c r="G1106" s="3">
        <f t="shared" si="71"/>
        <v>224</v>
      </c>
      <c r="H1106" s="3">
        <f>IF(VLOOKUP(G1105,city!$K$4:$M$352,3,0)&gt;H1105,H1105+1,1)</f>
        <v>1</v>
      </c>
      <c r="I1106" s="17" t="s">
        <v>268</v>
      </c>
      <c r="J1106" s="17">
        <f t="shared" si="69"/>
        <v>122401</v>
      </c>
      <c r="K1106" s="17">
        <v>-1</v>
      </c>
    </row>
    <row r="1107" spans="1:11">
      <c r="A1107" s="17">
        <f t="shared" si="68"/>
        <v>122402</v>
      </c>
      <c r="B1107" s="17" t="s">
        <v>13885</v>
      </c>
      <c r="C1107" s="17" t="s">
        <v>13301</v>
      </c>
      <c r="D1107" s="23">
        <v>11</v>
      </c>
      <c r="E1107" s="23">
        <f t="shared" si="70"/>
        <v>12</v>
      </c>
      <c r="F1107" s="2" t="str">
        <f>VLOOKUP(G1107,city!$A$4:$D$352,4,0)</f>
        <v>广安</v>
      </c>
      <c r="G1107" s="3">
        <f t="shared" si="71"/>
        <v>224</v>
      </c>
      <c r="H1107" s="3">
        <f>IF(VLOOKUP(G1106,city!$K$4:$M$352,3,0)&gt;H1106,H1106+1,1)</f>
        <v>2</v>
      </c>
      <c r="I1107" s="17" t="s">
        <v>268</v>
      </c>
      <c r="J1107" s="17">
        <f t="shared" si="69"/>
        <v>122402</v>
      </c>
      <c r="K1107" s="17">
        <v>-1</v>
      </c>
    </row>
    <row r="1108" spans="1:11">
      <c r="A1108" s="17">
        <f t="shared" si="68"/>
        <v>122403</v>
      </c>
      <c r="B1108" s="17" t="s">
        <v>12220</v>
      </c>
      <c r="C1108" s="17" t="s">
        <v>13302</v>
      </c>
      <c r="D1108" s="23">
        <v>25</v>
      </c>
      <c r="E1108" s="23">
        <f t="shared" si="70"/>
        <v>28</v>
      </c>
      <c r="F1108" s="2" t="str">
        <f>VLOOKUP(G1108,city!$A$4:$D$352,4,0)</f>
        <v>广安</v>
      </c>
      <c r="G1108" s="3">
        <f t="shared" si="71"/>
        <v>224</v>
      </c>
      <c r="H1108" s="3">
        <f>IF(VLOOKUP(G1107,city!$K$4:$M$352,3,0)&gt;H1107,H1107+1,1)</f>
        <v>3</v>
      </c>
      <c r="I1108" s="17" t="s">
        <v>268</v>
      </c>
      <c r="J1108" s="17">
        <f t="shared" si="69"/>
        <v>122403</v>
      </c>
      <c r="K1108" s="17">
        <v>-1</v>
      </c>
    </row>
    <row r="1109" spans="1:11">
      <c r="A1109" s="17">
        <f t="shared" si="68"/>
        <v>122404</v>
      </c>
      <c r="B1109" s="17" t="s">
        <v>13886</v>
      </c>
      <c r="C1109" s="17" t="s">
        <v>13304</v>
      </c>
      <c r="D1109" s="23">
        <v>37</v>
      </c>
      <c r="E1109" s="23">
        <f t="shared" si="70"/>
        <v>41</v>
      </c>
      <c r="F1109" s="2" t="str">
        <f>VLOOKUP(G1109,city!$A$4:$D$352,4,0)</f>
        <v>广安</v>
      </c>
      <c r="G1109" s="3">
        <f t="shared" si="71"/>
        <v>224</v>
      </c>
      <c r="H1109" s="3">
        <f>IF(VLOOKUP(G1108,city!$K$4:$M$352,3,0)&gt;H1108,H1108+1,1)</f>
        <v>4</v>
      </c>
      <c r="I1109" s="17" t="s">
        <v>268</v>
      </c>
      <c r="J1109" s="17">
        <f t="shared" si="69"/>
        <v>122404</v>
      </c>
      <c r="K1109" s="17">
        <v>-1</v>
      </c>
    </row>
    <row r="1110" spans="1:11">
      <c r="A1110" s="17">
        <f t="shared" si="68"/>
        <v>122405</v>
      </c>
      <c r="B1110" s="17" t="s">
        <v>13887</v>
      </c>
      <c r="C1110" s="17" t="s">
        <v>13305</v>
      </c>
      <c r="D1110" s="23">
        <v>4</v>
      </c>
      <c r="E1110" s="23">
        <f t="shared" si="70"/>
        <v>4</v>
      </c>
      <c r="F1110" s="2" t="str">
        <f>VLOOKUP(G1110,city!$A$4:$D$352,4,0)</f>
        <v>广安</v>
      </c>
      <c r="G1110" s="3">
        <f t="shared" si="71"/>
        <v>224</v>
      </c>
      <c r="H1110" s="3">
        <f>IF(VLOOKUP(G1109,city!$K$4:$M$352,3,0)&gt;H1109,H1109+1,1)</f>
        <v>5</v>
      </c>
      <c r="I1110" s="17" t="s">
        <v>268</v>
      </c>
      <c r="J1110" s="17">
        <f t="shared" si="69"/>
        <v>122405</v>
      </c>
      <c r="K1110" s="17">
        <v>-1</v>
      </c>
    </row>
    <row r="1111" spans="1:11">
      <c r="A1111" s="17">
        <f t="shared" si="68"/>
        <v>122501</v>
      </c>
      <c r="B1111" s="17" t="s">
        <v>13888</v>
      </c>
      <c r="C1111" s="17" t="s">
        <v>13307</v>
      </c>
      <c r="D1111" s="23">
        <v>10</v>
      </c>
      <c r="E1111" s="23">
        <f t="shared" si="70"/>
        <v>11</v>
      </c>
      <c r="F1111" s="2" t="str">
        <f>VLOOKUP(G1111,city!$A$4:$D$352,4,0)</f>
        <v>巴中</v>
      </c>
      <c r="G1111" s="3">
        <f t="shared" si="71"/>
        <v>225</v>
      </c>
      <c r="H1111" s="3">
        <f>IF(VLOOKUP(G1110,city!$K$4:$M$352,3,0)&gt;H1110,H1110+1,1)</f>
        <v>1</v>
      </c>
      <c r="I1111" s="17" t="s">
        <v>269</v>
      </c>
      <c r="J1111" s="17">
        <f t="shared" si="69"/>
        <v>122501</v>
      </c>
      <c r="K1111" s="17">
        <v>-1</v>
      </c>
    </row>
    <row r="1112" spans="1:11">
      <c r="A1112" s="17">
        <f t="shared" si="68"/>
        <v>122502</v>
      </c>
      <c r="B1112" s="17" t="s">
        <v>13889</v>
      </c>
      <c r="C1112" s="17" t="s">
        <v>13308</v>
      </c>
      <c r="D1112" s="23">
        <v>25</v>
      </c>
      <c r="E1112" s="23">
        <f t="shared" si="70"/>
        <v>28</v>
      </c>
      <c r="F1112" s="2" t="str">
        <f>VLOOKUP(G1112,city!$A$4:$D$352,4,0)</f>
        <v>巴中</v>
      </c>
      <c r="G1112" s="3">
        <f t="shared" si="71"/>
        <v>225</v>
      </c>
      <c r="H1112" s="3">
        <f>IF(VLOOKUP(G1111,city!$K$4:$M$352,3,0)&gt;H1111,H1111+1,1)</f>
        <v>2</v>
      </c>
      <c r="I1112" s="17" t="s">
        <v>269</v>
      </c>
      <c r="J1112" s="17">
        <f t="shared" si="69"/>
        <v>122502</v>
      </c>
      <c r="K1112" s="17">
        <v>-1</v>
      </c>
    </row>
    <row r="1113" spans="1:11">
      <c r="A1113" s="17">
        <f t="shared" si="68"/>
        <v>122503</v>
      </c>
      <c r="B1113" s="17" t="s">
        <v>12236</v>
      </c>
      <c r="C1113" s="17" t="s">
        <v>13310</v>
      </c>
      <c r="D1113" s="23">
        <v>15</v>
      </c>
      <c r="E1113" s="23">
        <f t="shared" si="70"/>
        <v>17</v>
      </c>
      <c r="F1113" s="2" t="str">
        <f>VLOOKUP(G1113,city!$A$4:$D$352,4,0)</f>
        <v>巴中</v>
      </c>
      <c r="G1113" s="3">
        <f t="shared" si="71"/>
        <v>225</v>
      </c>
      <c r="H1113" s="3">
        <f>IF(VLOOKUP(G1112,city!$K$4:$M$352,3,0)&gt;H1112,H1112+1,1)</f>
        <v>3</v>
      </c>
      <c r="I1113" s="17" t="s">
        <v>269</v>
      </c>
      <c r="J1113" s="17">
        <f t="shared" si="69"/>
        <v>122503</v>
      </c>
      <c r="K1113" s="17">
        <v>-1</v>
      </c>
    </row>
    <row r="1114" spans="1:11">
      <c r="A1114" s="17">
        <f t="shared" si="68"/>
        <v>122504</v>
      </c>
      <c r="B1114" s="17" t="s">
        <v>13890</v>
      </c>
      <c r="C1114" s="17" t="s">
        <v>13295</v>
      </c>
      <c r="D1114" s="23">
        <v>45</v>
      </c>
      <c r="E1114" s="23">
        <f t="shared" si="70"/>
        <v>50</v>
      </c>
      <c r="F1114" s="2" t="str">
        <f>VLOOKUP(G1114,city!$A$4:$D$352,4,0)</f>
        <v>巴中</v>
      </c>
      <c r="G1114" s="3">
        <f t="shared" si="71"/>
        <v>225</v>
      </c>
      <c r="H1114" s="3">
        <f>IF(VLOOKUP(G1113,city!$K$4:$M$352,3,0)&gt;H1113,H1113+1,1)</f>
        <v>4</v>
      </c>
      <c r="I1114" s="17" t="s">
        <v>269</v>
      </c>
      <c r="J1114" s="17">
        <f t="shared" si="69"/>
        <v>122504</v>
      </c>
      <c r="K1114" s="17">
        <v>-1</v>
      </c>
    </row>
    <row r="1115" spans="1:11">
      <c r="A1115" s="17">
        <f t="shared" si="68"/>
        <v>122505</v>
      </c>
      <c r="B1115" s="17" t="s">
        <v>13891</v>
      </c>
      <c r="C1115" s="17" t="s">
        <v>13297</v>
      </c>
      <c r="D1115" s="23">
        <v>10</v>
      </c>
      <c r="E1115" s="23">
        <f t="shared" si="70"/>
        <v>11</v>
      </c>
      <c r="F1115" s="2" t="str">
        <f>VLOOKUP(G1115,city!$A$4:$D$352,4,0)</f>
        <v>巴中</v>
      </c>
      <c r="G1115" s="3">
        <f t="shared" si="71"/>
        <v>225</v>
      </c>
      <c r="H1115" s="3">
        <f>IF(VLOOKUP(G1114,city!$K$4:$M$352,3,0)&gt;H1114,H1114+1,1)</f>
        <v>5</v>
      </c>
      <c r="I1115" s="17" t="s">
        <v>269</v>
      </c>
      <c r="J1115" s="17">
        <f t="shared" si="69"/>
        <v>122505</v>
      </c>
      <c r="K1115" s="17">
        <v>-1</v>
      </c>
    </row>
    <row r="1116" spans="1:11">
      <c r="A1116" s="17">
        <f t="shared" si="68"/>
        <v>122601</v>
      </c>
      <c r="B1116" s="17" t="s">
        <v>12212</v>
      </c>
      <c r="C1116" s="17" t="s">
        <v>13299</v>
      </c>
      <c r="D1116" s="23">
        <v>24</v>
      </c>
      <c r="E1116" s="23">
        <f t="shared" si="70"/>
        <v>26</v>
      </c>
      <c r="F1116" s="2" t="str">
        <f>VLOOKUP(G1116,city!$A$4:$D$352,4,0)</f>
        <v>眉山</v>
      </c>
      <c r="G1116" s="3">
        <f t="shared" si="71"/>
        <v>226</v>
      </c>
      <c r="H1116" s="3">
        <f>IF(VLOOKUP(G1115,city!$K$4:$M$352,3,0)&gt;H1115,H1115+1,1)</f>
        <v>1</v>
      </c>
      <c r="I1116" s="17" t="s">
        <v>270</v>
      </c>
      <c r="J1116" s="17">
        <f t="shared" si="69"/>
        <v>122601</v>
      </c>
      <c r="K1116" s="17">
        <v>-1</v>
      </c>
    </row>
    <row r="1117" spans="1:11">
      <c r="A1117" s="17">
        <f t="shared" si="68"/>
        <v>122602</v>
      </c>
      <c r="B1117" s="17" t="s">
        <v>13892</v>
      </c>
      <c r="C1117" s="17" t="s">
        <v>13301</v>
      </c>
      <c r="D1117" s="23">
        <v>65</v>
      </c>
      <c r="E1117" s="23">
        <f t="shared" si="70"/>
        <v>72</v>
      </c>
      <c r="F1117" s="2" t="str">
        <f>VLOOKUP(G1117,city!$A$4:$D$352,4,0)</f>
        <v>眉山</v>
      </c>
      <c r="G1117" s="3">
        <f t="shared" si="71"/>
        <v>226</v>
      </c>
      <c r="H1117" s="3">
        <f>IF(VLOOKUP(G1116,city!$K$4:$M$352,3,0)&gt;H1116,H1116+1,1)</f>
        <v>2</v>
      </c>
      <c r="I1117" s="17" t="s">
        <v>270</v>
      </c>
      <c r="J1117" s="17">
        <f t="shared" si="69"/>
        <v>122602</v>
      </c>
      <c r="K1117" s="17">
        <v>-1</v>
      </c>
    </row>
    <row r="1118" spans="1:11">
      <c r="A1118" s="17">
        <f t="shared" si="68"/>
        <v>122603</v>
      </c>
      <c r="B1118" s="17" t="s">
        <v>13893</v>
      </c>
      <c r="C1118" s="17" t="s">
        <v>13302</v>
      </c>
      <c r="D1118" s="23">
        <v>19</v>
      </c>
      <c r="E1118" s="23">
        <f t="shared" si="70"/>
        <v>21</v>
      </c>
      <c r="F1118" s="2" t="str">
        <f>VLOOKUP(G1118,city!$A$4:$D$352,4,0)</f>
        <v>眉山</v>
      </c>
      <c r="G1118" s="3">
        <f t="shared" si="71"/>
        <v>226</v>
      </c>
      <c r="H1118" s="3">
        <f>IF(VLOOKUP(G1117,city!$K$4:$M$352,3,0)&gt;H1117,H1117+1,1)</f>
        <v>3</v>
      </c>
      <c r="I1118" s="17" t="s">
        <v>270</v>
      </c>
      <c r="J1118" s="17">
        <f t="shared" si="69"/>
        <v>122603</v>
      </c>
      <c r="K1118" s="17">
        <v>-1</v>
      </c>
    </row>
    <row r="1119" spans="1:11">
      <c r="A1119" s="17">
        <f t="shared" si="68"/>
        <v>122604</v>
      </c>
      <c r="B1119" s="17" t="s">
        <v>12214</v>
      </c>
      <c r="C1119" s="17" t="s">
        <v>13304</v>
      </c>
      <c r="D1119" s="23">
        <v>17</v>
      </c>
      <c r="E1119" s="23">
        <f t="shared" si="70"/>
        <v>19</v>
      </c>
      <c r="F1119" s="2" t="str">
        <f>VLOOKUP(G1119,city!$A$4:$D$352,4,0)</f>
        <v>眉山</v>
      </c>
      <c r="G1119" s="3">
        <f t="shared" si="71"/>
        <v>226</v>
      </c>
      <c r="H1119" s="3">
        <f>IF(VLOOKUP(G1118,city!$K$4:$M$352,3,0)&gt;H1118,H1118+1,1)</f>
        <v>4</v>
      </c>
      <c r="I1119" s="17" t="s">
        <v>270</v>
      </c>
      <c r="J1119" s="17">
        <f t="shared" si="69"/>
        <v>122604</v>
      </c>
      <c r="K1119" s="17">
        <v>-1</v>
      </c>
    </row>
    <row r="1120" spans="1:11">
      <c r="A1120" s="17">
        <f t="shared" si="68"/>
        <v>122605</v>
      </c>
      <c r="B1120" s="17" t="s">
        <v>13894</v>
      </c>
      <c r="C1120" s="17" t="s">
        <v>13305</v>
      </c>
      <c r="D1120" s="23">
        <v>15</v>
      </c>
      <c r="E1120" s="23">
        <f t="shared" si="70"/>
        <v>17</v>
      </c>
      <c r="F1120" s="2" t="str">
        <f>VLOOKUP(G1120,city!$A$4:$D$352,4,0)</f>
        <v>眉山</v>
      </c>
      <c r="G1120" s="3">
        <f t="shared" si="71"/>
        <v>226</v>
      </c>
      <c r="H1120" s="3">
        <f>IF(VLOOKUP(G1119,city!$K$4:$M$352,3,0)&gt;H1119,H1119+1,1)</f>
        <v>5</v>
      </c>
      <c r="I1120" s="17" t="s">
        <v>270</v>
      </c>
      <c r="J1120" s="17">
        <f t="shared" si="69"/>
        <v>122605</v>
      </c>
      <c r="K1120" s="17">
        <v>-1</v>
      </c>
    </row>
    <row r="1121" spans="1:11">
      <c r="A1121" s="17">
        <f t="shared" si="68"/>
        <v>122701</v>
      </c>
      <c r="B1121" s="17" t="s">
        <v>13895</v>
      </c>
      <c r="C1121" s="17" t="s">
        <v>13307</v>
      </c>
      <c r="D1121" s="23">
        <v>35</v>
      </c>
      <c r="E1121" s="23">
        <f t="shared" si="70"/>
        <v>39</v>
      </c>
      <c r="F1121" s="2" t="str">
        <f>VLOOKUP(G1121,city!$A$4:$D$352,4,0)</f>
        <v>阿坝</v>
      </c>
      <c r="G1121" s="3">
        <f t="shared" si="71"/>
        <v>227</v>
      </c>
      <c r="H1121" s="3">
        <f>IF(VLOOKUP(G1120,city!$K$4:$M$352,3,0)&gt;H1120,H1120+1,1)</f>
        <v>1</v>
      </c>
      <c r="I1121" s="17" t="s">
        <v>271</v>
      </c>
      <c r="J1121" s="17">
        <f t="shared" si="69"/>
        <v>122701</v>
      </c>
      <c r="K1121" s="17">
        <v>-1</v>
      </c>
    </row>
    <row r="1122" spans="1:11">
      <c r="A1122" s="17">
        <f t="shared" si="68"/>
        <v>122702</v>
      </c>
      <c r="B1122" s="17" t="s">
        <v>13896</v>
      </c>
      <c r="C1122" s="17" t="s">
        <v>13308</v>
      </c>
      <c r="D1122" s="23">
        <v>48</v>
      </c>
      <c r="E1122" s="23">
        <f t="shared" si="70"/>
        <v>53</v>
      </c>
      <c r="F1122" s="2" t="str">
        <f>VLOOKUP(G1122,city!$A$4:$D$352,4,0)</f>
        <v>阿坝</v>
      </c>
      <c r="G1122" s="3">
        <f t="shared" si="71"/>
        <v>227</v>
      </c>
      <c r="H1122" s="3">
        <f>IF(VLOOKUP(G1121,city!$K$4:$M$352,3,0)&gt;H1121,H1121+1,1)</f>
        <v>2</v>
      </c>
      <c r="I1122" s="17" t="s">
        <v>271</v>
      </c>
      <c r="J1122" s="17">
        <f t="shared" si="69"/>
        <v>122702</v>
      </c>
      <c r="K1122" s="17">
        <v>-1</v>
      </c>
    </row>
    <row r="1123" spans="1:11">
      <c r="A1123" s="17">
        <f t="shared" si="68"/>
        <v>122703</v>
      </c>
      <c r="B1123" s="17" t="s">
        <v>12974</v>
      </c>
      <c r="C1123" s="17" t="s">
        <v>13310</v>
      </c>
      <c r="D1123" s="23">
        <v>13</v>
      </c>
      <c r="E1123" s="23">
        <f t="shared" si="70"/>
        <v>14</v>
      </c>
      <c r="F1123" s="2" t="str">
        <f>VLOOKUP(G1123,city!$A$4:$D$352,4,0)</f>
        <v>阿坝</v>
      </c>
      <c r="G1123" s="3">
        <f t="shared" si="71"/>
        <v>227</v>
      </c>
      <c r="H1123" s="3">
        <f>IF(VLOOKUP(G1122,city!$K$4:$M$352,3,0)&gt;H1122,H1122+1,1)</f>
        <v>3</v>
      </c>
      <c r="I1123" s="17" t="s">
        <v>271</v>
      </c>
      <c r="J1123" s="17">
        <f t="shared" si="69"/>
        <v>122703</v>
      </c>
      <c r="K1123" s="17">
        <v>-1</v>
      </c>
    </row>
    <row r="1124" spans="1:11">
      <c r="A1124" s="17">
        <f t="shared" si="68"/>
        <v>122704</v>
      </c>
      <c r="B1124" s="17" t="s">
        <v>13897</v>
      </c>
      <c r="C1124" s="17" t="s">
        <v>13295</v>
      </c>
      <c r="D1124" s="23">
        <v>99</v>
      </c>
      <c r="E1124" s="23">
        <f t="shared" si="70"/>
        <v>109</v>
      </c>
      <c r="F1124" s="2" t="str">
        <f>VLOOKUP(G1124,city!$A$4:$D$352,4,0)</f>
        <v>阿坝</v>
      </c>
      <c r="G1124" s="3">
        <f t="shared" si="71"/>
        <v>227</v>
      </c>
      <c r="H1124" s="3">
        <f>IF(VLOOKUP(G1123,city!$K$4:$M$352,3,0)&gt;H1123,H1123+1,1)</f>
        <v>4</v>
      </c>
      <c r="I1124" s="17" t="s">
        <v>271</v>
      </c>
      <c r="J1124" s="17">
        <f t="shared" si="69"/>
        <v>122704</v>
      </c>
      <c r="K1124" s="17">
        <v>-1</v>
      </c>
    </row>
    <row r="1125" spans="1:11">
      <c r="A1125" s="17">
        <f t="shared" si="68"/>
        <v>122705</v>
      </c>
      <c r="B1125" s="17" t="s">
        <v>12250</v>
      </c>
      <c r="C1125" s="17" t="s">
        <v>13297</v>
      </c>
      <c r="D1125" s="23">
        <v>28</v>
      </c>
      <c r="E1125" s="23">
        <f t="shared" si="70"/>
        <v>31</v>
      </c>
      <c r="F1125" s="2" t="str">
        <f>VLOOKUP(G1125,city!$A$4:$D$352,4,0)</f>
        <v>阿坝</v>
      </c>
      <c r="G1125" s="3">
        <f t="shared" si="71"/>
        <v>227</v>
      </c>
      <c r="H1125" s="3">
        <f>IF(VLOOKUP(G1124,city!$K$4:$M$352,3,0)&gt;H1124,H1124+1,1)</f>
        <v>5</v>
      </c>
      <c r="I1125" s="17" t="s">
        <v>271</v>
      </c>
      <c r="J1125" s="17">
        <f t="shared" si="69"/>
        <v>122705</v>
      </c>
      <c r="K1125" s="17">
        <v>-1</v>
      </c>
    </row>
    <row r="1126" spans="1:11">
      <c r="A1126" s="17">
        <f t="shared" si="68"/>
        <v>122801</v>
      </c>
      <c r="B1126" s="17" t="s">
        <v>13898</v>
      </c>
      <c r="C1126" s="17" t="s">
        <v>13299</v>
      </c>
      <c r="D1126" s="23">
        <v>9</v>
      </c>
      <c r="E1126" s="23">
        <f t="shared" si="70"/>
        <v>10</v>
      </c>
      <c r="F1126" s="2" t="str">
        <f>VLOOKUP(G1126,city!$A$4:$D$352,4,0)</f>
        <v>甘孜</v>
      </c>
      <c r="G1126" s="3">
        <f t="shared" si="71"/>
        <v>228</v>
      </c>
      <c r="H1126" s="3">
        <f>IF(VLOOKUP(G1125,city!$K$4:$M$352,3,0)&gt;H1125,H1125+1,1)</f>
        <v>1</v>
      </c>
      <c r="I1126" s="17" t="s">
        <v>272</v>
      </c>
      <c r="J1126" s="17">
        <f t="shared" si="69"/>
        <v>122801</v>
      </c>
      <c r="K1126" s="17">
        <v>-1</v>
      </c>
    </row>
    <row r="1127" spans="1:11">
      <c r="A1127" s="17">
        <f t="shared" si="68"/>
        <v>122802</v>
      </c>
      <c r="B1127" s="17" t="s">
        <v>12247</v>
      </c>
      <c r="C1127" s="17" t="s">
        <v>13301</v>
      </c>
      <c r="D1127" s="23">
        <v>9</v>
      </c>
      <c r="E1127" s="23">
        <f t="shared" si="70"/>
        <v>10</v>
      </c>
      <c r="F1127" s="2" t="str">
        <f>VLOOKUP(G1127,city!$A$4:$D$352,4,0)</f>
        <v>甘孜</v>
      </c>
      <c r="G1127" s="3">
        <f t="shared" si="71"/>
        <v>228</v>
      </c>
      <c r="H1127" s="3">
        <f>IF(VLOOKUP(G1126,city!$K$4:$M$352,3,0)&gt;H1126,H1126+1,1)</f>
        <v>2</v>
      </c>
      <c r="I1127" s="17" t="s">
        <v>272</v>
      </c>
      <c r="J1127" s="17">
        <f t="shared" si="69"/>
        <v>122802</v>
      </c>
      <c r="K1127" s="17">
        <v>-1</v>
      </c>
    </row>
    <row r="1128" spans="1:11">
      <c r="A1128" s="17">
        <f t="shared" si="68"/>
        <v>122803</v>
      </c>
      <c r="B1128" s="17" t="s">
        <v>12245</v>
      </c>
      <c r="C1128" s="17" t="s">
        <v>13302</v>
      </c>
      <c r="D1128" s="23">
        <v>20</v>
      </c>
      <c r="E1128" s="23">
        <f t="shared" si="70"/>
        <v>22</v>
      </c>
      <c r="F1128" s="2" t="str">
        <f>VLOOKUP(G1128,city!$A$4:$D$352,4,0)</f>
        <v>甘孜</v>
      </c>
      <c r="G1128" s="3">
        <f t="shared" si="71"/>
        <v>228</v>
      </c>
      <c r="H1128" s="3">
        <f>IF(VLOOKUP(G1127,city!$K$4:$M$352,3,0)&gt;H1127,H1127+1,1)</f>
        <v>3</v>
      </c>
      <c r="I1128" s="17" t="s">
        <v>272</v>
      </c>
      <c r="J1128" s="17">
        <f t="shared" si="69"/>
        <v>122803</v>
      </c>
      <c r="K1128" s="17">
        <v>-1</v>
      </c>
    </row>
    <row r="1129" spans="1:11">
      <c r="A1129" s="17">
        <f t="shared" si="68"/>
        <v>122804</v>
      </c>
      <c r="B1129" s="17" t="s">
        <v>13899</v>
      </c>
      <c r="C1129" s="17" t="s">
        <v>13304</v>
      </c>
      <c r="D1129" s="23">
        <v>98</v>
      </c>
      <c r="E1129" s="23">
        <f t="shared" si="70"/>
        <v>108</v>
      </c>
      <c r="F1129" s="2" t="str">
        <f>VLOOKUP(G1129,city!$A$4:$D$352,4,0)</f>
        <v>甘孜</v>
      </c>
      <c r="G1129" s="3">
        <f t="shared" si="71"/>
        <v>228</v>
      </c>
      <c r="H1129" s="3">
        <f>IF(VLOOKUP(G1128,city!$K$4:$M$352,3,0)&gt;H1128,H1128+1,1)</f>
        <v>4</v>
      </c>
      <c r="I1129" s="17" t="s">
        <v>272</v>
      </c>
      <c r="J1129" s="17">
        <f t="shared" si="69"/>
        <v>122804</v>
      </c>
      <c r="K1129" s="17">
        <v>-1</v>
      </c>
    </row>
    <row r="1130" spans="1:11">
      <c r="A1130" s="17">
        <f t="shared" si="68"/>
        <v>122805</v>
      </c>
      <c r="B1130" s="17" t="s">
        <v>13900</v>
      </c>
      <c r="C1130" s="17" t="s">
        <v>13305</v>
      </c>
      <c r="D1130" s="23">
        <v>16</v>
      </c>
      <c r="E1130" s="23">
        <f t="shared" si="70"/>
        <v>18</v>
      </c>
      <c r="F1130" s="2" t="str">
        <f>VLOOKUP(G1130,city!$A$4:$D$352,4,0)</f>
        <v>甘孜</v>
      </c>
      <c r="G1130" s="3">
        <f t="shared" si="71"/>
        <v>228</v>
      </c>
      <c r="H1130" s="3">
        <f>IF(VLOOKUP(G1129,city!$K$4:$M$352,3,0)&gt;H1129,H1129+1,1)</f>
        <v>5</v>
      </c>
      <c r="I1130" s="17" t="s">
        <v>272</v>
      </c>
      <c r="J1130" s="17">
        <f t="shared" si="69"/>
        <v>122805</v>
      </c>
      <c r="K1130" s="17">
        <v>-1</v>
      </c>
    </row>
    <row r="1131" spans="1:11">
      <c r="A1131" s="17">
        <f t="shared" si="68"/>
        <v>122901</v>
      </c>
      <c r="B1131" s="17" t="s">
        <v>12254</v>
      </c>
      <c r="C1131" s="17" t="s">
        <v>13307</v>
      </c>
      <c r="D1131" s="23">
        <v>30</v>
      </c>
      <c r="E1131" s="23">
        <f t="shared" si="70"/>
        <v>33</v>
      </c>
      <c r="F1131" s="2" t="str">
        <f>VLOOKUP(G1131,city!$A$4:$D$352,4,0)</f>
        <v>凉山</v>
      </c>
      <c r="G1131" s="3">
        <f t="shared" si="71"/>
        <v>229</v>
      </c>
      <c r="H1131" s="3">
        <f>IF(VLOOKUP(G1130,city!$K$4:$M$352,3,0)&gt;H1130,H1130+1,1)</f>
        <v>1</v>
      </c>
      <c r="I1131" s="17" t="s">
        <v>273</v>
      </c>
      <c r="J1131" s="17">
        <f t="shared" si="69"/>
        <v>122901</v>
      </c>
      <c r="K1131" s="17">
        <v>-1</v>
      </c>
    </row>
    <row r="1132" spans="1:11">
      <c r="A1132" s="17">
        <f t="shared" si="68"/>
        <v>122902</v>
      </c>
      <c r="B1132" s="17" t="s">
        <v>13901</v>
      </c>
      <c r="C1132" s="17" t="s">
        <v>13308</v>
      </c>
      <c r="D1132" s="23">
        <v>15</v>
      </c>
      <c r="E1132" s="23">
        <f t="shared" si="70"/>
        <v>17</v>
      </c>
      <c r="F1132" s="2" t="str">
        <f>VLOOKUP(G1132,city!$A$4:$D$352,4,0)</f>
        <v>凉山</v>
      </c>
      <c r="G1132" s="3">
        <f t="shared" si="71"/>
        <v>229</v>
      </c>
      <c r="H1132" s="3">
        <f>IF(VLOOKUP(G1131,city!$K$4:$M$352,3,0)&gt;H1131,H1131+1,1)</f>
        <v>2</v>
      </c>
      <c r="I1132" s="17" t="s">
        <v>273</v>
      </c>
      <c r="J1132" s="17">
        <f t="shared" si="69"/>
        <v>122902</v>
      </c>
      <c r="K1132" s="17">
        <v>-1</v>
      </c>
    </row>
    <row r="1133" spans="1:11">
      <c r="A1133" s="17">
        <f t="shared" si="68"/>
        <v>122903</v>
      </c>
      <c r="B1133" s="17" t="s">
        <v>13902</v>
      </c>
      <c r="C1133" s="17" t="s">
        <v>13310</v>
      </c>
      <c r="D1133" s="23">
        <v>138</v>
      </c>
      <c r="E1133" s="23">
        <f t="shared" si="70"/>
        <v>152</v>
      </c>
      <c r="F1133" s="2" t="str">
        <f>VLOOKUP(G1133,city!$A$4:$D$352,4,0)</f>
        <v>凉山</v>
      </c>
      <c r="G1133" s="3">
        <f t="shared" si="71"/>
        <v>229</v>
      </c>
      <c r="H1133" s="3">
        <f>IF(VLOOKUP(G1132,city!$K$4:$M$352,3,0)&gt;H1132,H1132+1,1)</f>
        <v>3</v>
      </c>
      <c r="I1133" s="17" t="s">
        <v>273</v>
      </c>
      <c r="J1133" s="17">
        <f t="shared" si="69"/>
        <v>122903</v>
      </c>
      <c r="K1133" s="17">
        <v>-1</v>
      </c>
    </row>
    <row r="1134" spans="1:11">
      <c r="A1134" s="17">
        <f t="shared" si="68"/>
        <v>122904</v>
      </c>
      <c r="B1134" s="17" t="s">
        <v>12256</v>
      </c>
      <c r="C1134" s="17" t="s">
        <v>13295</v>
      </c>
      <c r="D1134" s="23">
        <v>65</v>
      </c>
      <c r="E1134" s="23">
        <f t="shared" si="70"/>
        <v>72</v>
      </c>
      <c r="F1134" s="2" t="str">
        <f>VLOOKUP(G1134,city!$A$4:$D$352,4,0)</f>
        <v>凉山</v>
      </c>
      <c r="G1134" s="3">
        <f t="shared" si="71"/>
        <v>229</v>
      </c>
      <c r="H1134" s="3">
        <f>IF(VLOOKUP(G1133,city!$K$4:$M$352,3,0)&gt;H1133,H1133+1,1)</f>
        <v>4</v>
      </c>
      <c r="I1134" s="17" t="s">
        <v>273</v>
      </c>
      <c r="J1134" s="17">
        <f t="shared" si="69"/>
        <v>122904</v>
      </c>
      <c r="K1134" s="17">
        <v>-1</v>
      </c>
    </row>
    <row r="1135" spans="1:11">
      <c r="A1135" s="17">
        <f t="shared" si="68"/>
        <v>122905</v>
      </c>
      <c r="B1135" s="17" t="s">
        <v>13903</v>
      </c>
      <c r="C1135" s="17" t="s">
        <v>13297</v>
      </c>
      <c r="D1135" s="23">
        <v>21</v>
      </c>
      <c r="E1135" s="23">
        <f t="shared" si="70"/>
        <v>23</v>
      </c>
      <c r="F1135" s="2" t="str">
        <f>VLOOKUP(G1135,city!$A$4:$D$352,4,0)</f>
        <v>凉山</v>
      </c>
      <c r="G1135" s="3">
        <f t="shared" si="71"/>
        <v>229</v>
      </c>
      <c r="H1135" s="3">
        <f>IF(VLOOKUP(G1134,city!$K$4:$M$352,3,0)&gt;H1134,H1134+1,1)</f>
        <v>5</v>
      </c>
      <c r="I1135" s="17" t="s">
        <v>273</v>
      </c>
      <c r="J1135" s="17">
        <f t="shared" si="69"/>
        <v>122905</v>
      </c>
      <c r="K1135" s="17">
        <v>-1</v>
      </c>
    </row>
    <row r="1136" spans="1:11">
      <c r="A1136" s="17">
        <f t="shared" si="68"/>
        <v>123001</v>
      </c>
      <c r="B1136" s="17" t="s">
        <v>13904</v>
      </c>
      <c r="C1136" s="17" t="s">
        <v>13299</v>
      </c>
      <c r="D1136" s="23">
        <v>4</v>
      </c>
      <c r="E1136" s="23">
        <f t="shared" si="70"/>
        <v>4</v>
      </c>
      <c r="F1136" s="2" t="str">
        <f>VLOOKUP(G1136,city!$A$4:$D$352,4,0)</f>
        <v>贵阳</v>
      </c>
      <c r="G1136" s="3">
        <f t="shared" si="71"/>
        <v>230</v>
      </c>
      <c r="H1136" s="3">
        <f>IF(VLOOKUP(G1135,city!$K$4:$M$352,3,0)&gt;H1135,H1135+1,1)</f>
        <v>1</v>
      </c>
      <c r="I1136" s="17" t="s">
        <v>275</v>
      </c>
      <c r="J1136" s="17">
        <f t="shared" si="69"/>
        <v>123001</v>
      </c>
      <c r="K1136" s="17">
        <v>-1</v>
      </c>
    </row>
    <row r="1137" spans="1:11">
      <c r="A1137" s="17">
        <f t="shared" si="68"/>
        <v>123002</v>
      </c>
      <c r="B1137" s="17" t="s">
        <v>12108</v>
      </c>
      <c r="C1137" s="17" t="s">
        <v>13301</v>
      </c>
      <c r="D1137" s="23">
        <v>11</v>
      </c>
      <c r="E1137" s="23">
        <f t="shared" si="70"/>
        <v>12</v>
      </c>
      <c r="F1137" s="2" t="str">
        <f>VLOOKUP(G1137,city!$A$4:$D$352,4,0)</f>
        <v>贵阳</v>
      </c>
      <c r="G1137" s="3">
        <f t="shared" si="71"/>
        <v>230</v>
      </c>
      <c r="H1137" s="3">
        <f>IF(VLOOKUP(G1136,city!$K$4:$M$352,3,0)&gt;H1136,H1136+1,1)</f>
        <v>2</v>
      </c>
      <c r="I1137" s="17" t="s">
        <v>275</v>
      </c>
      <c r="J1137" s="17">
        <f t="shared" si="69"/>
        <v>123002</v>
      </c>
      <c r="K1137" s="17">
        <v>-1</v>
      </c>
    </row>
    <row r="1138" spans="1:11">
      <c r="A1138" s="17">
        <f t="shared" si="68"/>
        <v>123003</v>
      </c>
      <c r="B1138" s="17" t="s">
        <v>13905</v>
      </c>
      <c r="C1138" s="17" t="s">
        <v>13302</v>
      </c>
      <c r="D1138" s="23">
        <v>20</v>
      </c>
      <c r="E1138" s="23">
        <f t="shared" si="70"/>
        <v>22</v>
      </c>
      <c r="F1138" s="2" t="str">
        <f>VLOOKUP(G1138,city!$A$4:$D$352,4,0)</f>
        <v>贵阳</v>
      </c>
      <c r="G1138" s="3">
        <f t="shared" si="71"/>
        <v>230</v>
      </c>
      <c r="H1138" s="3">
        <f>IF(VLOOKUP(G1137,city!$K$4:$M$352,3,0)&gt;H1137,H1137+1,1)</f>
        <v>3</v>
      </c>
      <c r="I1138" s="17" t="s">
        <v>275</v>
      </c>
      <c r="J1138" s="17">
        <f t="shared" si="69"/>
        <v>123003</v>
      </c>
      <c r="K1138" s="17">
        <v>-1</v>
      </c>
    </row>
    <row r="1139" spans="1:11">
      <c r="A1139" s="17">
        <f t="shared" si="68"/>
        <v>123004</v>
      </c>
      <c r="B1139" s="17" t="s">
        <v>13906</v>
      </c>
      <c r="C1139" s="17" t="s">
        <v>13304</v>
      </c>
      <c r="D1139" s="23">
        <v>145</v>
      </c>
      <c r="E1139" s="23">
        <f t="shared" si="70"/>
        <v>160</v>
      </c>
      <c r="F1139" s="2" t="str">
        <f>VLOOKUP(G1139,city!$A$4:$D$352,4,0)</f>
        <v>贵阳</v>
      </c>
      <c r="G1139" s="3">
        <f t="shared" si="71"/>
        <v>230</v>
      </c>
      <c r="H1139" s="3">
        <f>IF(VLOOKUP(G1138,city!$K$4:$M$352,3,0)&gt;H1138,H1138+1,1)</f>
        <v>4</v>
      </c>
      <c r="I1139" s="17" t="s">
        <v>275</v>
      </c>
      <c r="J1139" s="17">
        <f t="shared" si="69"/>
        <v>123004</v>
      </c>
      <c r="K1139" s="17">
        <v>-1</v>
      </c>
    </row>
    <row r="1140" spans="1:11">
      <c r="A1140" s="17">
        <f t="shared" si="68"/>
        <v>123005</v>
      </c>
      <c r="B1140" s="17" t="s">
        <v>13907</v>
      </c>
      <c r="C1140" s="17" t="s">
        <v>13305</v>
      </c>
      <c r="D1140" s="23">
        <v>1</v>
      </c>
      <c r="E1140" s="23">
        <f t="shared" si="70"/>
        <v>1</v>
      </c>
      <c r="F1140" s="2" t="str">
        <f>VLOOKUP(G1140,city!$A$4:$D$352,4,0)</f>
        <v>贵阳</v>
      </c>
      <c r="G1140" s="3">
        <f t="shared" si="71"/>
        <v>230</v>
      </c>
      <c r="H1140" s="3">
        <f>IF(VLOOKUP(G1139,city!$K$4:$M$352,3,0)&gt;H1139,H1139+1,1)</f>
        <v>5</v>
      </c>
      <c r="I1140" s="17" t="s">
        <v>275</v>
      </c>
      <c r="J1140" s="17">
        <f t="shared" si="69"/>
        <v>123005</v>
      </c>
      <c r="K1140" s="17">
        <v>-1</v>
      </c>
    </row>
    <row r="1141" spans="1:11">
      <c r="A1141" s="17">
        <f t="shared" si="68"/>
        <v>123101</v>
      </c>
      <c r="B1141" s="17" t="s">
        <v>13908</v>
      </c>
      <c r="C1141" s="17" t="s">
        <v>13307</v>
      </c>
      <c r="D1141" s="23">
        <v>38</v>
      </c>
      <c r="E1141" s="23">
        <f t="shared" si="70"/>
        <v>42</v>
      </c>
      <c r="F1141" s="2" t="str">
        <f>VLOOKUP(G1141,city!$A$4:$D$352,4,0)</f>
        <v>遵义</v>
      </c>
      <c r="G1141" s="3">
        <f t="shared" si="71"/>
        <v>231</v>
      </c>
      <c r="H1141" s="3">
        <f>IF(VLOOKUP(G1140,city!$K$4:$M$352,3,0)&gt;H1140,H1140+1,1)</f>
        <v>1</v>
      </c>
      <c r="I1141" s="17" t="s">
        <v>276</v>
      </c>
      <c r="J1141" s="17">
        <f t="shared" si="69"/>
        <v>123101</v>
      </c>
      <c r="K1141" s="17">
        <v>-1</v>
      </c>
    </row>
    <row r="1142" spans="1:11">
      <c r="A1142" s="17">
        <f t="shared" si="68"/>
        <v>123102</v>
      </c>
      <c r="B1142" s="17" t="s">
        <v>13909</v>
      </c>
      <c r="C1142" s="17" t="s">
        <v>13308</v>
      </c>
      <c r="D1142" s="23">
        <v>2</v>
      </c>
      <c r="E1142" s="23">
        <f t="shared" si="70"/>
        <v>2</v>
      </c>
      <c r="F1142" s="2" t="str">
        <f>VLOOKUP(G1142,city!$A$4:$D$352,4,0)</f>
        <v>遵义</v>
      </c>
      <c r="G1142" s="3">
        <f t="shared" si="71"/>
        <v>231</v>
      </c>
      <c r="H1142" s="3">
        <f>IF(VLOOKUP(G1141,city!$K$4:$M$352,3,0)&gt;H1141,H1141+1,1)</f>
        <v>2</v>
      </c>
      <c r="I1142" s="17" t="s">
        <v>276</v>
      </c>
      <c r="J1142" s="17">
        <f t="shared" si="69"/>
        <v>123102</v>
      </c>
      <c r="K1142" s="17">
        <v>-1</v>
      </c>
    </row>
    <row r="1143" spans="1:11">
      <c r="A1143" s="17">
        <f t="shared" si="68"/>
        <v>123103</v>
      </c>
      <c r="B1143" s="17" t="s">
        <v>12127</v>
      </c>
      <c r="C1143" s="17" t="s">
        <v>13310</v>
      </c>
      <c r="D1143" s="23">
        <v>24</v>
      </c>
      <c r="E1143" s="23">
        <f t="shared" si="70"/>
        <v>26</v>
      </c>
      <c r="F1143" s="2" t="str">
        <f>VLOOKUP(G1143,city!$A$4:$D$352,4,0)</f>
        <v>遵义</v>
      </c>
      <c r="G1143" s="3">
        <f t="shared" si="71"/>
        <v>231</v>
      </c>
      <c r="H1143" s="3">
        <f>IF(VLOOKUP(G1142,city!$K$4:$M$352,3,0)&gt;H1142,H1142+1,1)</f>
        <v>3</v>
      </c>
      <c r="I1143" s="17" t="s">
        <v>276</v>
      </c>
      <c r="J1143" s="17">
        <f t="shared" si="69"/>
        <v>123103</v>
      </c>
      <c r="K1143" s="17">
        <v>-1</v>
      </c>
    </row>
    <row r="1144" spans="1:11">
      <c r="A1144" s="17">
        <f t="shared" si="68"/>
        <v>123104</v>
      </c>
      <c r="B1144" s="17" t="s">
        <v>13910</v>
      </c>
      <c r="C1144" s="17" t="s">
        <v>13295</v>
      </c>
      <c r="D1144" s="23">
        <v>28</v>
      </c>
      <c r="E1144" s="23">
        <f t="shared" si="70"/>
        <v>31</v>
      </c>
      <c r="F1144" s="2" t="str">
        <f>VLOOKUP(G1144,city!$A$4:$D$352,4,0)</f>
        <v>遵义</v>
      </c>
      <c r="G1144" s="3">
        <f t="shared" si="71"/>
        <v>231</v>
      </c>
      <c r="H1144" s="3">
        <f>IF(VLOOKUP(G1143,city!$K$4:$M$352,3,0)&gt;H1143,H1143+1,1)</f>
        <v>4</v>
      </c>
      <c r="I1144" s="17" t="s">
        <v>276</v>
      </c>
      <c r="J1144" s="17">
        <f t="shared" si="69"/>
        <v>123104</v>
      </c>
      <c r="K1144" s="17">
        <v>-1</v>
      </c>
    </row>
    <row r="1145" spans="1:11">
      <c r="A1145" s="17">
        <f t="shared" si="68"/>
        <v>123105</v>
      </c>
      <c r="B1145" s="17" t="s">
        <v>12129</v>
      </c>
      <c r="C1145" s="17" t="s">
        <v>13297</v>
      </c>
      <c r="D1145" s="23">
        <v>188</v>
      </c>
      <c r="E1145" s="23">
        <f t="shared" si="70"/>
        <v>207</v>
      </c>
      <c r="F1145" s="2" t="str">
        <f>VLOOKUP(G1145,city!$A$4:$D$352,4,0)</f>
        <v>遵义</v>
      </c>
      <c r="G1145" s="3">
        <f t="shared" si="71"/>
        <v>231</v>
      </c>
      <c r="H1145" s="3">
        <f>IF(VLOOKUP(G1144,city!$K$4:$M$352,3,0)&gt;H1144,H1144+1,1)</f>
        <v>5</v>
      </c>
      <c r="I1145" s="17" t="s">
        <v>276</v>
      </c>
      <c r="J1145" s="17">
        <f t="shared" si="69"/>
        <v>123105</v>
      </c>
      <c r="K1145" s="17">
        <v>-1</v>
      </c>
    </row>
    <row r="1146" spans="1:11">
      <c r="A1146" s="17">
        <f t="shared" si="68"/>
        <v>123201</v>
      </c>
      <c r="B1146" s="17" t="s">
        <v>13911</v>
      </c>
      <c r="C1146" s="17" t="s">
        <v>13299</v>
      </c>
      <c r="D1146" s="23">
        <v>1</v>
      </c>
      <c r="E1146" s="23">
        <f t="shared" si="70"/>
        <v>1</v>
      </c>
      <c r="F1146" s="2" t="str">
        <f>VLOOKUP(G1146,city!$A$4:$D$352,4,0)</f>
        <v>六盘水</v>
      </c>
      <c r="G1146" s="3">
        <f t="shared" si="71"/>
        <v>232</v>
      </c>
      <c r="H1146" s="3">
        <f>IF(VLOOKUP(G1145,city!$K$4:$M$352,3,0)&gt;H1145,H1145+1,1)</f>
        <v>1</v>
      </c>
      <c r="I1146" s="17" t="s">
        <v>277</v>
      </c>
      <c r="J1146" s="17">
        <f t="shared" si="69"/>
        <v>123201</v>
      </c>
      <c r="K1146" s="17">
        <v>-1</v>
      </c>
    </row>
    <row r="1147" spans="1:11">
      <c r="A1147" s="17">
        <f t="shared" si="68"/>
        <v>123202</v>
      </c>
      <c r="B1147" s="17" t="s">
        <v>13912</v>
      </c>
      <c r="C1147" s="17" t="s">
        <v>13301</v>
      </c>
      <c r="D1147" s="23">
        <v>2</v>
      </c>
      <c r="E1147" s="23">
        <f t="shared" si="70"/>
        <v>2</v>
      </c>
      <c r="F1147" s="2" t="str">
        <f>VLOOKUP(G1147,city!$A$4:$D$352,4,0)</f>
        <v>六盘水</v>
      </c>
      <c r="G1147" s="3">
        <f t="shared" si="71"/>
        <v>232</v>
      </c>
      <c r="H1147" s="3">
        <f>IF(VLOOKUP(G1146,city!$K$4:$M$352,3,0)&gt;H1146,H1146+1,1)</f>
        <v>2</v>
      </c>
      <c r="I1147" s="17" t="s">
        <v>277</v>
      </c>
      <c r="J1147" s="17">
        <f t="shared" si="69"/>
        <v>123202</v>
      </c>
      <c r="K1147" s="17">
        <v>-1</v>
      </c>
    </row>
    <row r="1148" spans="1:11">
      <c r="A1148" s="17">
        <f t="shared" si="68"/>
        <v>123203</v>
      </c>
      <c r="B1148" s="17" t="s">
        <v>13913</v>
      </c>
      <c r="C1148" s="17" t="s">
        <v>13302</v>
      </c>
      <c r="D1148" s="23">
        <v>5</v>
      </c>
      <c r="E1148" s="23">
        <f t="shared" si="70"/>
        <v>6</v>
      </c>
      <c r="F1148" s="2" t="str">
        <f>VLOOKUP(G1148,city!$A$4:$D$352,4,0)</f>
        <v>六盘水</v>
      </c>
      <c r="G1148" s="3">
        <f t="shared" si="71"/>
        <v>232</v>
      </c>
      <c r="H1148" s="3">
        <f>IF(VLOOKUP(G1147,city!$K$4:$M$352,3,0)&gt;H1147,H1147+1,1)</f>
        <v>3</v>
      </c>
      <c r="I1148" s="17" t="s">
        <v>277</v>
      </c>
      <c r="J1148" s="17">
        <f t="shared" si="69"/>
        <v>123203</v>
      </c>
      <c r="K1148" s="17">
        <v>-1</v>
      </c>
    </row>
    <row r="1149" spans="1:11">
      <c r="A1149" s="17">
        <f t="shared" si="68"/>
        <v>123204</v>
      </c>
      <c r="B1149" s="17" t="s">
        <v>12123</v>
      </c>
      <c r="C1149" s="17" t="s">
        <v>13304</v>
      </c>
      <c r="D1149" s="23">
        <v>5</v>
      </c>
      <c r="E1149" s="23">
        <f t="shared" si="70"/>
        <v>6</v>
      </c>
      <c r="F1149" s="2" t="str">
        <f>VLOOKUP(G1149,city!$A$4:$D$352,4,0)</f>
        <v>六盘水</v>
      </c>
      <c r="G1149" s="3">
        <f t="shared" si="71"/>
        <v>232</v>
      </c>
      <c r="H1149" s="3">
        <f>IF(VLOOKUP(G1148,city!$K$4:$M$352,3,0)&gt;H1148,H1148+1,1)</f>
        <v>4</v>
      </c>
      <c r="I1149" s="17" t="s">
        <v>277</v>
      </c>
      <c r="J1149" s="17">
        <f t="shared" si="69"/>
        <v>123204</v>
      </c>
      <c r="K1149" s="17">
        <v>-1</v>
      </c>
    </row>
    <row r="1150" spans="1:11">
      <c r="A1150" s="17">
        <f t="shared" si="68"/>
        <v>123205</v>
      </c>
      <c r="B1150" s="17" t="s">
        <v>12121</v>
      </c>
      <c r="C1150" s="17" t="s">
        <v>13305</v>
      </c>
      <c r="D1150" s="23">
        <v>13</v>
      </c>
      <c r="E1150" s="23">
        <f t="shared" si="70"/>
        <v>14</v>
      </c>
      <c r="F1150" s="2" t="str">
        <f>VLOOKUP(G1150,city!$A$4:$D$352,4,0)</f>
        <v>六盘水</v>
      </c>
      <c r="G1150" s="3">
        <f t="shared" si="71"/>
        <v>232</v>
      </c>
      <c r="H1150" s="3">
        <f>IF(VLOOKUP(G1149,city!$K$4:$M$352,3,0)&gt;H1149,H1149+1,1)</f>
        <v>5</v>
      </c>
      <c r="I1150" s="17" t="s">
        <v>277</v>
      </c>
      <c r="J1150" s="17">
        <f t="shared" si="69"/>
        <v>123205</v>
      </c>
      <c r="K1150" s="17">
        <v>-1</v>
      </c>
    </row>
    <row r="1151" spans="1:11">
      <c r="A1151" s="17">
        <f t="shared" si="68"/>
        <v>123301</v>
      </c>
      <c r="B1151" s="17" t="s">
        <v>13914</v>
      </c>
      <c r="C1151" s="17" t="s">
        <v>13307</v>
      </c>
      <c r="D1151" s="23">
        <v>5</v>
      </c>
      <c r="E1151" s="23">
        <f t="shared" si="70"/>
        <v>6</v>
      </c>
      <c r="F1151" s="2" t="str">
        <f>VLOOKUP(G1151,city!$A$4:$D$352,4,0)</f>
        <v>安顺</v>
      </c>
      <c r="G1151" s="3">
        <f t="shared" si="71"/>
        <v>233</v>
      </c>
      <c r="H1151" s="3">
        <f>IF(VLOOKUP(G1150,city!$K$4:$M$352,3,0)&gt;H1150,H1150+1,1)</f>
        <v>1</v>
      </c>
      <c r="I1151" s="17" t="s">
        <v>278</v>
      </c>
      <c r="J1151" s="17">
        <f t="shared" si="69"/>
        <v>123301</v>
      </c>
      <c r="K1151" s="17">
        <v>-1</v>
      </c>
    </row>
    <row r="1152" spans="1:11">
      <c r="A1152" s="17">
        <f t="shared" si="68"/>
        <v>123302</v>
      </c>
      <c r="B1152" s="17" t="s">
        <v>13915</v>
      </c>
      <c r="C1152" s="17" t="s">
        <v>13308</v>
      </c>
      <c r="D1152" s="23">
        <v>39</v>
      </c>
      <c r="E1152" s="23">
        <f t="shared" si="70"/>
        <v>43</v>
      </c>
      <c r="F1152" s="2" t="str">
        <f>VLOOKUP(G1152,city!$A$4:$D$352,4,0)</f>
        <v>安顺</v>
      </c>
      <c r="G1152" s="3">
        <f t="shared" si="71"/>
        <v>233</v>
      </c>
      <c r="H1152" s="3">
        <f>IF(VLOOKUP(G1151,city!$K$4:$M$352,3,0)&gt;H1151,H1151+1,1)</f>
        <v>2</v>
      </c>
      <c r="I1152" s="17" t="s">
        <v>278</v>
      </c>
      <c r="J1152" s="17">
        <f t="shared" si="69"/>
        <v>123302</v>
      </c>
      <c r="K1152" s="17">
        <v>-1</v>
      </c>
    </row>
    <row r="1153" spans="1:11">
      <c r="A1153" s="17">
        <f t="shared" si="68"/>
        <v>123303</v>
      </c>
      <c r="B1153" s="17" t="s">
        <v>13916</v>
      </c>
      <c r="C1153" s="17" t="s">
        <v>13310</v>
      </c>
      <c r="D1153" s="23">
        <v>7</v>
      </c>
      <c r="E1153" s="23">
        <f t="shared" si="70"/>
        <v>8</v>
      </c>
      <c r="F1153" s="2" t="str">
        <f>VLOOKUP(G1153,city!$A$4:$D$352,4,0)</f>
        <v>安顺</v>
      </c>
      <c r="G1153" s="3">
        <f t="shared" si="71"/>
        <v>233</v>
      </c>
      <c r="H1153" s="3">
        <f>IF(VLOOKUP(G1152,city!$K$4:$M$352,3,0)&gt;H1152,H1152+1,1)</f>
        <v>3</v>
      </c>
      <c r="I1153" s="17" t="s">
        <v>278</v>
      </c>
      <c r="J1153" s="17">
        <f t="shared" si="69"/>
        <v>123303</v>
      </c>
      <c r="K1153" s="17">
        <v>-1</v>
      </c>
    </row>
    <row r="1154" spans="1:11">
      <c r="A1154" s="17">
        <f t="shared" si="68"/>
        <v>123304</v>
      </c>
      <c r="B1154" s="17" t="s">
        <v>13917</v>
      </c>
      <c r="C1154" s="17" t="s">
        <v>13295</v>
      </c>
      <c r="D1154" s="23">
        <v>35</v>
      </c>
      <c r="E1154" s="23">
        <f t="shared" si="70"/>
        <v>39</v>
      </c>
      <c r="F1154" s="2" t="str">
        <f>VLOOKUP(G1154,city!$A$4:$D$352,4,0)</f>
        <v>安顺</v>
      </c>
      <c r="G1154" s="3">
        <f t="shared" si="71"/>
        <v>233</v>
      </c>
      <c r="H1154" s="3">
        <f>IF(VLOOKUP(G1153,city!$K$4:$M$352,3,0)&gt;H1153,H1153+1,1)</f>
        <v>4</v>
      </c>
      <c r="I1154" s="17" t="s">
        <v>278</v>
      </c>
      <c r="J1154" s="17">
        <f t="shared" si="69"/>
        <v>123304</v>
      </c>
      <c r="K1154" s="17">
        <v>-1</v>
      </c>
    </row>
    <row r="1155" spans="1:11">
      <c r="A1155" s="17">
        <f t="shared" si="68"/>
        <v>123305</v>
      </c>
      <c r="B1155" s="17" t="s">
        <v>13918</v>
      </c>
      <c r="C1155" s="17" t="s">
        <v>13297</v>
      </c>
      <c r="D1155" s="23">
        <v>5</v>
      </c>
      <c r="E1155" s="23">
        <f t="shared" si="70"/>
        <v>6</v>
      </c>
      <c r="F1155" s="2" t="str">
        <f>VLOOKUP(G1155,city!$A$4:$D$352,4,0)</f>
        <v>安顺</v>
      </c>
      <c r="G1155" s="3">
        <f t="shared" si="71"/>
        <v>233</v>
      </c>
      <c r="H1155" s="3">
        <f>IF(VLOOKUP(G1154,city!$K$4:$M$352,3,0)&gt;H1154,H1154+1,1)</f>
        <v>5</v>
      </c>
      <c r="I1155" s="17" t="s">
        <v>278</v>
      </c>
      <c r="J1155" s="17">
        <f t="shared" si="69"/>
        <v>123305</v>
      </c>
      <c r="K1155" s="17">
        <v>-1</v>
      </c>
    </row>
    <row r="1156" spans="1:11">
      <c r="A1156" s="17">
        <f t="shared" ref="A1156:A1219" si="72">H1156+G1156*100+100000</f>
        <v>123401</v>
      </c>
      <c r="B1156" s="17" t="s">
        <v>12149</v>
      </c>
      <c r="C1156" s="17" t="s">
        <v>13299</v>
      </c>
      <c r="D1156" s="23">
        <v>2</v>
      </c>
      <c r="E1156" s="23">
        <f t="shared" si="70"/>
        <v>2</v>
      </c>
      <c r="F1156" s="2" t="str">
        <f>VLOOKUP(G1156,city!$A$4:$D$352,4,0)</f>
        <v>铜仁</v>
      </c>
      <c r="G1156" s="3">
        <f t="shared" si="71"/>
        <v>234</v>
      </c>
      <c r="H1156" s="3">
        <f>IF(VLOOKUP(G1155,city!$K$4:$M$352,3,0)&gt;H1155,H1155+1,1)</f>
        <v>1</v>
      </c>
      <c r="I1156" s="17" t="s">
        <v>279</v>
      </c>
      <c r="J1156" s="17">
        <f t="shared" ref="J1156:J1219" si="73">A1156</f>
        <v>123401</v>
      </c>
      <c r="K1156" s="17">
        <v>-1</v>
      </c>
    </row>
    <row r="1157" spans="1:11">
      <c r="A1157" s="17">
        <f t="shared" si="72"/>
        <v>123402</v>
      </c>
      <c r="B1157" s="17" t="s">
        <v>13919</v>
      </c>
      <c r="C1157" s="17" t="s">
        <v>13301</v>
      </c>
      <c r="D1157" s="23">
        <v>50</v>
      </c>
      <c r="E1157" s="23">
        <f t="shared" ref="E1157:E1220" si="74">ROUND(D1157*1.1,0)</f>
        <v>55</v>
      </c>
      <c r="F1157" s="2" t="str">
        <f>VLOOKUP(G1157,city!$A$4:$D$352,4,0)</f>
        <v>铜仁</v>
      </c>
      <c r="G1157" s="3">
        <f t="shared" ref="G1157:G1220" si="75">IF(H1157&gt;H1156,G1156,G1156+1)</f>
        <v>234</v>
      </c>
      <c r="H1157" s="3">
        <f>IF(VLOOKUP(G1156,city!$K$4:$M$352,3,0)&gt;H1156,H1156+1,1)</f>
        <v>2</v>
      </c>
      <c r="I1157" s="17" t="s">
        <v>279</v>
      </c>
      <c r="J1157" s="17">
        <f t="shared" si="73"/>
        <v>123402</v>
      </c>
      <c r="K1157" s="17">
        <v>-1</v>
      </c>
    </row>
    <row r="1158" spans="1:11">
      <c r="A1158" s="17">
        <f t="shared" si="72"/>
        <v>123403</v>
      </c>
      <c r="B1158" s="17" t="s">
        <v>13920</v>
      </c>
      <c r="C1158" s="17" t="s">
        <v>13302</v>
      </c>
      <c r="D1158" s="23">
        <v>10</v>
      </c>
      <c r="E1158" s="23">
        <f t="shared" si="74"/>
        <v>11</v>
      </c>
      <c r="F1158" s="2" t="str">
        <f>VLOOKUP(G1158,city!$A$4:$D$352,4,0)</f>
        <v>铜仁</v>
      </c>
      <c r="G1158" s="3">
        <f t="shared" si="75"/>
        <v>234</v>
      </c>
      <c r="H1158" s="3">
        <f>IF(VLOOKUP(G1157,city!$K$4:$M$352,3,0)&gt;H1157,H1157+1,1)</f>
        <v>3</v>
      </c>
      <c r="I1158" s="17" t="s">
        <v>279</v>
      </c>
      <c r="J1158" s="17">
        <f t="shared" si="73"/>
        <v>123403</v>
      </c>
      <c r="K1158" s="17">
        <v>-1</v>
      </c>
    </row>
    <row r="1159" spans="1:11">
      <c r="A1159" s="17">
        <f t="shared" si="72"/>
        <v>123404</v>
      </c>
      <c r="B1159" s="17" t="s">
        <v>13921</v>
      </c>
      <c r="C1159" s="17" t="s">
        <v>13304</v>
      </c>
      <c r="D1159" s="23">
        <v>10</v>
      </c>
      <c r="E1159" s="23">
        <f t="shared" si="74"/>
        <v>11</v>
      </c>
      <c r="F1159" s="2" t="str">
        <f>VLOOKUP(G1159,city!$A$4:$D$352,4,0)</f>
        <v>铜仁</v>
      </c>
      <c r="G1159" s="3">
        <f t="shared" si="75"/>
        <v>234</v>
      </c>
      <c r="H1159" s="3">
        <f>IF(VLOOKUP(G1158,city!$K$4:$M$352,3,0)&gt;H1158,H1158+1,1)</f>
        <v>4</v>
      </c>
      <c r="I1159" s="17" t="s">
        <v>279</v>
      </c>
      <c r="J1159" s="17">
        <f t="shared" si="73"/>
        <v>123404</v>
      </c>
      <c r="K1159" s="17">
        <v>-1</v>
      </c>
    </row>
    <row r="1160" spans="1:11">
      <c r="A1160" s="17">
        <f t="shared" si="72"/>
        <v>123405</v>
      </c>
      <c r="B1160" s="17" t="s">
        <v>13922</v>
      </c>
      <c r="C1160" s="17" t="s">
        <v>13305</v>
      </c>
      <c r="D1160" s="23">
        <v>55</v>
      </c>
      <c r="E1160" s="23">
        <f t="shared" si="74"/>
        <v>61</v>
      </c>
      <c r="F1160" s="2" t="str">
        <f>VLOOKUP(G1160,city!$A$4:$D$352,4,0)</f>
        <v>铜仁</v>
      </c>
      <c r="G1160" s="3">
        <f t="shared" si="75"/>
        <v>234</v>
      </c>
      <c r="H1160" s="3">
        <f>IF(VLOOKUP(G1159,city!$K$4:$M$352,3,0)&gt;H1159,H1159+1,1)</f>
        <v>5</v>
      </c>
      <c r="I1160" s="17" t="s">
        <v>279</v>
      </c>
      <c r="J1160" s="17">
        <f t="shared" si="73"/>
        <v>123405</v>
      </c>
      <c r="K1160" s="17">
        <v>-1</v>
      </c>
    </row>
    <row r="1161" spans="1:11">
      <c r="A1161" s="17">
        <f t="shared" si="72"/>
        <v>123501</v>
      </c>
      <c r="B1161" s="17" t="s">
        <v>13923</v>
      </c>
      <c r="C1161" s="17" t="s">
        <v>13307</v>
      </c>
      <c r="D1161" s="23">
        <v>75</v>
      </c>
      <c r="E1161" s="23">
        <f t="shared" si="74"/>
        <v>83</v>
      </c>
      <c r="F1161" s="2" t="str">
        <f>VLOOKUP(G1161,city!$A$4:$D$352,4,0)</f>
        <v>毕节</v>
      </c>
      <c r="G1161" s="3">
        <f t="shared" si="75"/>
        <v>235</v>
      </c>
      <c r="H1161" s="3">
        <f>IF(VLOOKUP(G1160,city!$K$4:$M$352,3,0)&gt;H1160,H1160+1,1)</f>
        <v>1</v>
      </c>
      <c r="I1161" s="17" t="s">
        <v>280</v>
      </c>
      <c r="J1161" s="17">
        <f t="shared" si="73"/>
        <v>123501</v>
      </c>
      <c r="K1161" s="17">
        <v>-1</v>
      </c>
    </row>
    <row r="1162" spans="1:11">
      <c r="A1162" s="17">
        <f t="shared" si="72"/>
        <v>123502</v>
      </c>
      <c r="B1162" s="17" t="s">
        <v>13924</v>
      </c>
      <c r="C1162" s="17" t="s">
        <v>13308</v>
      </c>
      <c r="D1162" s="23">
        <v>48</v>
      </c>
      <c r="E1162" s="23">
        <f t="shared" si="74"/>
        <v>53</v>
      </c>
      <c r="F1162" s="2" t="str">
        <f>VLOOKUP(G1162,city!$A$4:$D$352,4,0)</f>
        <v>毕节</v>
      </c>
      <c r="G1162" s="3">
        <f t="shared" si="75"/>
        <v>235</v>
      </c>
      <c r="H1162" s="3">
        <f>IF(VLOOKUP(G1161,city!$K$4:$M$352,3,0)&gt;H1161,H1161+1,1)</f>
        <v>2</v>
      </c>
      <c r="I1162" s="17" t="s">
        <v>280</v>
      </c>
      <c r="J1162" s="17">
        <f t="shared" si="73"/>
        <v>123502</v>
      </c>
      <c r="K1162" s="17">
        <v>-1</v>
      </c>
    </row>
    <row r="1163" spans="1:11">
      <c r="A1163" s="17">
        <f t="shared" si="72"/>
        <v>123503</v>
      </c>
      <c r="B1163" s="17" t="s">
        <v>12154</v>
      </c>
      <c r="C1163" s="17" t="s">
        <v>13310</v>
      </c>
      <c r="D1163" s="23">
        <v>78</v>
      </c>
      <c r="E1163" s="23">
        <f t="shared" si="74"/>
        <v>86</v>
      </c>
      <c r="F1163" s="2" t="str">
        <f>VLOOKUP(G1163,city!$A$4:$D$352,4,0)</f>
        <v>毕节</v>
      </c>
      <c r="G1163" s="3">
        <f t="shared" si="75"/>
        <v>235</v>
      </c>
      <c r="H1163" s="3">
        <f>IF(VLOOKUP(G1162,city!$K$4:$M$352,3,0)&gt;H1162,H1162+1,1)</f>
        <v>3</v>
      </c>
      <c r="I1163" s="17" t="s">
        <v>280</v>
      </c>
      <c r="J1163" s="17">
        <f t="shared" si="73"/>
        <v>123503</v>
      </c>
      <c r="K1163" s="17">
        <v>-1</v>
      </c>
    </row>
    <row r="1164" spans="1:11">
      <c r="A1164" s="17">
        <f t="shared" si="72"/>
        <v>123504</v>
      </c>
      <c r="B1164" s="17" t="s">
        <v>13925</v>
      </c>
      <c r="C1164" s="17" t="s">
        <v>13295</v>
      </c>
      <c r="D1164" s="23">
        <v>32</v>
      </c>
      <c r="E1164" s="23">
        <f t="shared" si="74"/>
        <v>35</v>
      </c>
      <c r="F1164" s="2" t="str">
        <f>VLOOKUP(G1164,city!$A$4:$D$352,4,0)</f>
        <v>毕节</v>
      </c>
      <c r="G1164" s="3">
        <f t="shared" si="75"/>
        <v>235</v>
      </c>
      <c r="H1164" s="3">
        <f>IF(VLOOKUP(G1163,city!$K$4:$M$352,3,0)&gt;H1163,H1163+1,1)</f>
        <v>4</v>
      </c>
      <c r="I1164" s="17" t="s">
        <v>280</v>
      </c>
      <c r="J1164" s="17">
        <f t="shared" si="73"/>
        <v>123504</v>
      </c>
      <c r="K1164" s="17">
        <v>-1</v>
      </c>
    </row>
    <row r="1165" spans="1:11">
      <c r="A1165" s="17">
        <f t="shared" si="72"/>
        <v>123505</v>
      </c>
      <c r="B1165" s="17" t="s">
        <v>13926</v>
      </c>
      <c r="C1165" s="17" t="s">
        <v>13297</v>
      </c>
      <c r="D1165" s="23">
        <v>1300</v>
      </c>
      <c r="E1165" s="23">
        <f t="shared" si="74"/>
        <v>1430</v>
      </c>
      <c r="F1165" s="2" t="str">
        <f>VLOOKUP(G1165,city!$A$4:$D$352,4,0)</f>
        <v>毕节</v>
      </c>
      <c r="G1165" s="3">
        <f t="shared" si="75"/>
        <v>235</v>
      </c>
      <c r="H1165" s="3">
        <f>IF(VLOOKUP(G1164,city!$K$4:$M$352,3,0)&gt;H1164,H1164+1,1)</f>
        <v>5</v>
      </c>
      <c r="I1165" s="17" t="s">
        <v>280</v>
      </c>
      <c r="J1165" s="17">
        <f t="shared" si="73"/>
        <v>123505</v>
      </c>
      <c r="K1165" s="17">
        <v>-1</v>
      </c>
    </row>
    <row r="1166" spans="1:11">
      <c r="A1166" s="17">
        <f t="shared" si="72"/>
        <v>123601</v>
      </c>
      <c r="B1166" s="17" t="s">
        <v>12113</v>
      </c>
      <c r="C1166" s="17" t="s">
        <v>13299</v>
      </c>
      <c r="D1166" s="23">
        <v>10</v>
      </c>
      <c r="E1166" s="23">
        <f t="shared" si="74"/>
        <v>11</v>
      </c>
      <c r="F1166" s="2" t="str">
        <f>VLOOKUP(G1166,city!$A$4:$D$352,4,0)</f>
        <v>黔西南</v>
      </c>
      <c r="G1166" s="3">
        <f t="shared" si="75"/>
        <v>236</v>
      </c>
      <c r="H1166" s="3">
        <f>IF(VLOOKUP(G1165,city!$K$4:$M$352,3,0)&gt;H1165,H1165+1,1)</f>
        <v>1</v>
      </c>
      <c r="I1166" s="17" t="s">
        <v>281</v>
      </c>
      <c r="J1166" s="17">
        <f t="shared" si="73"/>
        <v>123601</v>
      </c>
      <c r="K1166" s="17">
        <v>-1</v>
      </c>
    </row>
    <row r="1167" spans="1:11">
      <c r="A1167" s="17">
        <f t="shared" si="72"/>
        <v>123602</v>
      </c>
      <c r="B1167" s="17" t="s">
        <v>13927</v>
      </c>
      <c r="C1167" s="17" t="s">
        <v>13301</v>
      </c>
      <c r="D1167" s="23">
        <v>7</v>
      </c>
      <c r="E1167" s="23">
        <f t="shared" si="74"/>
        <v>8</v>
      </c>
      <c r="F1167" s="2" t="str">
        <f>VLOOKUP(G1167,city!$A$4:$D$352,4,0)</f>
        <v>黔西南</v>
      </c>
      <c r="G1167" s="3">
        <f t="shared" si="75"/>
        <v>236</v>
      </c>
      <c r="H1167" s="3">
        <f>IF(VLOOKUP(G1166,city!$K$4:$M$352,3,0)&gt;H1166,H1166+1,1)</f>
        <v>2</v>
      </c>
      <c r="I1167" s="17" t="s">
        <v>281</v>
      </c>
      <c r="J1167" s="17">
        <f t="shared" si="73"/>
        <v>123602</v>
      </c>
      <c r="K1167" s="17">
        <v>-1</v>
      </c>
    </row>
    <row r="1168" spans="1:11">
      <c r="A1168" s="17">
        <f t="shared" si="72"/>
        <v>123603</v>
      </c>
      <c r="B1168" s="17" t="s">
        <v>13928</v>
      </c>
      <c r="C1168" s="17" t="s">
        <v>13302</v>
      </c>
      <c r="D1168" s="23">
        <v>14</v>
      </c>
      <c r="E1168" s="23">
        <f t="shared" si="74"/>
        <v>15</v>
      </c>
      <c r="F1168" s="2" t="str">
        <f>VLOOKUP(G1168,city!$A$4:$D$352,4,0)</f>
        <v>黔西南</v>
      </c>
      <c r="G1168" s="3">
        <f t="shared" si="75"/>
        <v>236</v>
      </c>
      <c r="H1168" s="3">
        <f>IF(VLOOKUP(G1167,city!$K$4:$M$352,3,0)&gt;H1167,H1167+1,1)</f>
        <v>3</v>
      </c>
      <c r="I1168" s="17" t="s">
        <v>281</v>
      </c>
      <c r="J1168" s="17">
        <f t="shared" si="73"/>
        <v>123603</v>
      </c>
      <c r="K1168" s="17">
        <v>-1</v>
      </c>
    </row>
    <row r="1169" spans="1:11">
      <c r="A1169" s="17">
        <f t="shared" si="72"/>
        <v>123604</v>
      </c>
      <c r="B1169" s="17" t="s">
        <v>13909</v>
      </c>
      <c r="C1169" s="17" t="s">
        <v>13304</v>
      </c>
      <c r="D1169" s="23">
        <v>129</v>
      </c>
      <c r="E1169" s="23">
        <f t="shared" si="74"/>
        <v>142</v>
      </c>
      <c r="F1169" s="2" t="str">
        <f>VLOOKUP(G1169,city!$A$4:$D$352,4,0)</f>
        <v>黔西南</v>
      </c>
      <c r="G1169" s="3">
        <f t="shared" si="75"/>
        <v>236</v>
      </c>
      <c r="H1169" s="3">
        <f>IF(VLOOKUP(G1168,city!$K$4:$M$352,3,0)&gt;H1168,H1168+1,1)</f>
        <v>4</v>
      </c>
      <c r="I1169" s="17" t="s">
        <v>281</v>
      </c>
      <c r="J1169" s="17">
        <f t="shared" si="73"/>
        <v>123604</v>
      </c>
      <c r="K1169" s="17">
        <v>-1</v>
      </c>
    </row>
    <row r="1170" spans="1:11">
      <c r="A1170" s="17">
        <f t="shared" si="72"/>
        <v>123605</v>
      </c>
      <c r="B1170" s="17" t="s">
        <v>13929</v>
      </c>
      <c r="C1170" s="17" t="s">
        <v>13305</v>
      </c>
      <c r="D1170" s="23">
        <v>65</v>
      </c>
      <c r="E1170" s="23">
        <f t="shared" si="74"/>
        <v>72</v>
      </c>
      <c r="F1170" s="2" t="str">
        <f>VLOOKUP(G1170,city!$A$4:$D$352,4,0)</f>
        <v>黔西南</v>
      </c>
      <c r="G1170" s="3">
        <f t="shared" si="75"/>
        <v>236</v>
      </c>
      <c r="H1170" s="3">
        <f>IF(VLOOKUP(G1169,city!$K$4:$M$352,3,0)&gt;H1169,H1169+1,1)</f>
        <v>5</v>
      </c>
      <c r="I1170" s="17" t="s">
        <v>281</v>
      </c>
      <c r="J1170" s="17">
        <f t="shared" si="73"/>
        <v>123605</v>
      </c>
      <c r="K1170" s="17">
        <v>-1</v>
      </c>
    </row>
    <row r="1171" spans="1:11">
      <c r="A1171" s="17">
        <f t="shared" si="72"/>
        <v>123701</v>
      </c>
      <c r="B1171" s="17" t="s">
        <v>12140</v>
      </c>
      <c r="C1171" s="17" t="s">
        <v>13307</v>
      </c>
      <c r="D1171" s="23">
        <v>34</v>
      </c>
      <c r="E1171" s="23">
        <f t="shared" si="74"/>
        <v>37</v>
      </c>
      <c r="F1171" s="2" t="str">
        <f>VLOOKUP(G1171,city!$A$4:$D$352,4,0)</f>
        <v>黔东南</v>
      </c>
      <c r="G1171" s="3">
        <f t="shared" si="75"/>
        <v>237</v>
      </c>
      <c r="H1171" s="3">
        <f>IF(VLOOKUP(G1170,city!$K$4:$M$352,3,0)&gt;H1170,H1170+1,1)</f>
        <v>1</v>
      </c>
      <c r="I1171" s="17" t="s">
        <v>282</v>
      </c>
      <c r="J1171" s="17">
        <f t="shared" si="73"/>
        <v>123701</v>
      </c>
      <c r="K1171" s="17">
        <v>-1</v>
      </c>
    </row>
    <row r="1172" spans="1:11">
      <c r="A1172" s="17">
        <f t="shared" si="72"/>
        <v>123702</v>
      </c>
      <c r="B1172" s="17" t="s">
        <v>12142</v>
      </c>
      <c r="C1172" s="17" t="s">
        <v>13308</v>
      </c>
      <c r="D1172" s="23">
        <v>26</v>
      </c>
      <c r="E1172" s="23">
        <f t="shared" si="74"/>
        <v>29</v>
      </c>
      <c r="F1172" s="2" t="str">
        <f>VLOOKUP(G1172,city!$A$4:$D$352,4,0)</f>
        <v>黔东南</v>
      </c>
      <c r="G1172" s="3">
        <f t="shared" si="75"/>
        <v>237</v>
      </c>
      <c r="H1172" s="3">
        <f>IF(VLOOKUP(G1171,city!$K$4:$M$352,3,0)&gt;H1171,H1171+1,1)</f>
        <v>2</v>
      </c>
      <c r="I1172" s="17" t="s">
        <v>282</v>
      </c>
      <c r="J1172" s="17">
        <f t="shared" si="73"/>
        <v>123702</v>
      </c>
      <c r="K1172" s="17">
        <v>-1</v>
      </c>
    </row>
    <row r="1173" spans="1:11">
      <c r="A1173" s="17">
        <f t="shared" si="72"/>
        <v>123703</v>
      </c>
      <c r="B1173" s="17" t="s">
        <v>13930</v>
      </c>
      <c r="C1173" s="17" t="s">
        <v>13310</v>
      </c>
      <c r="D1173" s="23">
        <v>3</v>
      </c>
      <c r="E1173" s="23">
        <f t="shared" si="74"/>
        <v>3</v>
      </c>
      <c r="F1173" s="2" t="str">
        <f>VLOOKUP(G1173,city!$A$4:$D$352,4,0)</f>
        <v>黔东南</v>
      </c>
      <c r="G1173" s="3">
        <f t="shared" si="75"/>
        <v>237</v>
      </c>
      <c r="H1173" s="3">
        <f>IF(VLOOKUP(G1172,city!$K$4:$M$352,3,0)&gt;H1172,H1172+1,1)</f>
        <v>3</v>
      </c>
      <c r="I1173" s="17" t="s">
        <v>282</v>
      </c>
      <c r="J1173" s="17">
        <f t="shared" si="73"/>
        <v>123703</v>
      </c>
      <c r="K1173" s="17">
        <v>-1</v>
      </c>
    </row>
    <row r="1174" spans="1:11">
      <c r="A1174" s="17">
        <f t="shared" si="72"/>
        <v>123704</v>
      </c>
      <c r="B1174" s="17" t="s">
        <v>12147</v>
      </c>
      <c r="C1174" s="17" t="s">
        <v>13295</v>
      </c>
      <c r="D1174" s="23">
        <v>23</v>
      </c>
      <c r="E1174" s="23">
        <f t="shared" si="74"/>
        <v>25</v>
      </c>
      <c r="F1174" s="2" t="str">
        <f>VLOOKUP(G1174,city!$A$4:$D$352,4,0)</f>
        <v>黔东南</v>
      </c>
      <c r="G1174" s="3">
        <f t="shared" si="75"/>
        <v>237</v>
      </c>
      <c r="H1174" s="3">
        <f>IF(VLOOKUP(G1173,city!$K$4:$M$352,3,0)&gt;H1173,H1173+1,1)</f>
        <v>4</v>
      </c>
      <c r="I1174" s="17" t="s">
        <v>282</v>
      </c>
      <c r="J1174" s="17">
        <f t="shared" si="73"/>
        <v>123704</v>
      </c>
      <c r="K1174" s="17">
        <v>-1</v>
      </c>
    </row>
    <row r="1175" spans="1:11">
      <c r="A1175" s="17">
        <f t="shared" si="72"/>
        <v>123705</v>
      </c>
      <c r="B1175" s="17" t="s">
        <v>12145</v>
      </c>
      <c r="C1175" s="17" t="s">
        <v>13297</v>
      </c>
      <c r="D1175" s="23">
        <v>39</v>
      </c>
      <c r="E1175" s="23">
        <f t="shared" si="74"/>
        <v>43</v>
      </c>
      <c r="F1175" s="2" t="str">
        <f>VLOOKUP(G1175,city!$A$4:$D$352,4,0)</f>
        <v>黔东南</v>
      </c>
      <c r="G1175" s="3">
        <f t="shared" si="75"/>
        <v>237</v>
      </c>
      <c r="H1175" s="3">
        <f>IF(VLOOKUP(G1174,city!$K$4:$M$352,3,0)&gt;H1174,H1174+1,1)</f>
        <v>5</v>
      </c>
      <c r="I1175" s="17" t="s">
        <v>282</v>
      </c>
      <c r="J1175" s="17">
        <f t="shared" si="73"/>
        <v>123705</v>
      </c>
      <c r="K1175" s="17">
        <v>-1</v>
      </c>
    </row>
    <row r="1176" spans="1:11">
      <c r="A1176" s="17">
        <f t="shared" si="72"/>
        <v>123801</v>
      </c>
      <c r="B1176" s="17" t="s">
        <v>12132</v>
      </c>
      <c r="C1176" s="17" t="s">
        <v>13299</v>
      </c>
      <c r="D1176" s="23">
        <v>38</v>
      </c>
      <c r="E1176" s="23">
        <f t="shared" si="74"/>
        <v>42</v>
      </c>
      <c r="F1176" s="2" t="str">
        <f>VLOOKUP(G1176,city!$A$4:$D$352,4,0)</f>
        <v>黔南</v>
      </c>
      <c r="G1176" s="3">
        <f t="shared" si="75"/>
        <v>238</v>
      </c>
      <c r="H1176" s="3">
        <f>IF(VLOOKUP(G1175,city!$K$4:$M$352,3,0)&gt;H1175,H1175+1,1)</f>
        <v>1</v>
      </c>
      <c r="I1176" s="17" t="s">
        <v>283</v>
      </c>
      <c r="J1176" s="17">
        <f t="shared" si="73"/>
        <v>123801</v>
      </c>
      <c r="K1176" s="17">
        <v>-1</v>
      </c>
    </row>
    <row r="1177" spans="1:11">
      <c r="A1177" s="17">
        <f t="shared" si="72"/>
        <v>123802</v>
      </c>
      <c r="B1177" s="17" t="s">
        <v>12136</v>
      </c>
      <c r="C1177" s="17" t="s">
        <v>13301</v>
      </c>
      <c r="D1177" s="23">
        <v>25</v>
      </c>
      <c r="E1177" s="23">
        <f t="shared" si="74"/>
        <v>28</v>
      </c>
      <c r="F1177" s="2" t="str">
        <f>VLOOKUP(G1177,city!$A$4:$D$352,4,0)</f>
        <v>黔南</v>
      </c>
      <c r="G1177" s="3">
        <f t="shared" si="75"/>
        <v>238</v>
      </c>
      <c r="H1177" s="3">
        <f>IF(VLOOKUP(G1176,city!$K$4:$M$352,3,0)&gt;H1176,H1176+1,1)</f>
        <v>2</v>
      </c>
      <c r="I1177" s="17" t="s">
        <v>283</v>
      </c>
      <c r="J1177" s="17">
        <f t="shared" si="73"/>
        <v>123802</v>
      </c>
      <c r="K1177" s="17">
        <v>-1</v>
      </c>
    </row>
    <row r="1178" spans="1:11">
      <c r="A1178" s="17">
        <f t="shared" si="72"/>
        <v>123803</v>
      </c>
      <c r="B1178" s="17" t="s">
        <v>13931</v>
      </c>
      <c r="C1178" s="17" t="s">
        <v>13302</v>
      </c>
      <c r="D1178" s="23">
        <v>20</v>
      </c>
      <c r="E1178" s="23">
        <f t="shared" si="74"/>
        <v>22</v>
      </c>
      <c r="F1178" s="2" t="str">
        <f>VLOOKUP(G1178,city!$A$4:$D$352,4,0)</f>
        <v>黔南</v>
      </c>
      <c r="G1178" s="3">
        <f t="shared" si="75"/>
        <v>238</v>
      </c>
      <c r="H1178" s="3">
        <f>IF(VLOOKUP(G1177,city!$K$4:$M$352,3,0)&gt;H1177,H1177+1,1)</f>
        <v>3</v>
      </c>
      <c r="I1178" s="17" t="s">
        <v>283</v>
      </c>
      <c r="J1178" s="17">
        <f t="shared" si="73"/>
        <v>123803</v>
      </c>
      <c r="K1178" s="17">
        <v>-1</v>
      </c>
    </row>
    <row r="1179" spans="1:11">
      <c r="A1179" s="17">
        <f t="shared" si="72"/>
        <v>123804</v>
      </c>
      <c r="B1179" s="17" t="s">
        <v>12134</v>
      </c>
      <c r="C1179" s="17" t="s">
        <v>13304</v>
      </c>
      <c r="D1179" s="23">
        <v>45</v>
      </c>
      <c r="E1179" s="23">
        <f t="shared" si="74"/>
        <v>50</v>
      </c>
      <c r="F1179" s="2" t="str">
        <f>VLOOKUP(G1179,city!$A$4:$D$352,4,0)</f>
        <v>黔南</v>
      </c>
      <c r="G1179" s="3">
        <f t="shared" si="75"/>
        <v>238</v>
      </c>
      <c r="H1179" s="3">
        <f>IF(VLOOKUP(G1178,city!$K$4:$M$352,3,0)&gt;H1178,H1178+1,1)</f>
        <v>4</v>
      </c>
      <c r="I1179" s="17" t="s">
        <v>283</v>
      </c>
      <c r="J1179" s="17">
        <f t="shared" si="73"/>
        <v>123804</v>
      </c>
      <c r="K1179" s="17">
        <v>-1</v>
      </c>
    </row>
    <row r="1180" spans="1:11">
      <c r="A1180" s="17">
        <f t="shared" si="72"/>
        <v>123805</v>
      </c>
      <c r="B1180" s="17" t="s">
        <v>12138</v>
      </c>
      <c r="C1180" s="17" t="s">
        <v>13305</v>
      </c>
      <c r="D1180" s="23">
        <v>33</v>
      </c>
      <c r="E1180" s="23">
        <f t="shared" si="74"/>
        <v>36</v>
      </c>
      <c r="F1180" s="2" t="str">
        <f>VLOOKUP(G1180,city!$A$4:$D$352,4,0)</f>
        <v>黔南</v>
      </c>
      <c r="G1180" s="3">
        <f t="shared" si="75"/>
        <v>238</v>
      </c>
      <c r="H1180" s="3">
        <f>IF(VLOOKUP(G1179,city!$K$4:$M$352,3,0)&gt;H1179,H1179+1,1)</f>
        <v>5</v>
      </c>
      <c r="I1180" s="17" t="s">
        <v>283</v>
      </c>
      <c r="J1180" s="17">
        <f t="shared" si="73"/>
        <v>123805</v>
      </c>
      <c r="K1180" s="17">
        <v>-1</v>
      </c>
    </row>
    <row r="1181" spans="1:11">
      <c r="A1181" s="17">
        <f t="shared" si="72"/>
        <v>123901</v>
      </c>
      <c r="B1181" s="17" t="s">
        <v>13932</v>
      </c>
      <c r="C1181" s="17" t="s">
        <v>13307</v>
      </c>
      <c r="D1181" s="23">
        <v>78</v>
      </c>
      <c r="E1181" s="23">
        <f t="shared" si="74"/>
        <v>86</v>
      </c>
      <c r="F1181" s="2" t="str">
        <f>VLOOKUP(G1181,city!$A$4:$D$352,4,0)</f>
        <v>昆明</v>
      </c>
      <c r="G1181" s="3">
        <f t="shared" si="75"/>
        <v>239</v>
      </c>
      <c r="H1181" s="3">
        <f>IF(VLOOKUP(G1180,city!$K$4:$M$352,3,0)&gt;H1180,H1180+1,1)</f>
        <v>1</v>
      </c>
      <c r="I1181" s="17" t="s">
        <v>285</v>
      </c>
      <c r="J1181" s="17">
        <f t="shared" si="73"/>
        <v>123901</v>
      </c>
      <c r="K1181" s="17">
        <v>-1</v>
      </c>
    </row>
    <row r="1182" spans="1:11">
      <c r="A1182" s="17">
        <f t="shared" si="72"/>
        <v>123902</v>
      </c>
      <c r="B1182" s="17" t="s">
        <v>13933</v>
      </c>
      <c r="C1182" s="17" t="s">
        <v>13308</v>
      </c>
      <c r="D1182" s="23">
        <v>29</v>
      </c>
      <c r="E1182" s="23">
        <f t="shared" si="74"/>
        <v>32</v>
      </c>
      <c r="F1182" s="2" t="str">
        <f>VLOOKUP(G1182,city!$A$4:$D$352,4,0)</f>
        <v>昆明</v>
      </c>
      <c r="G1182" s="3">
        <f t="shared" si="75"/>
        <v>239</v>
      </c>
      <c r="H1182" s="3">
        <f>IF(VLOOKUP(G1181,city!$K$4:$M$352,3,0)&gt;H1181,H1181+1,1)</f>
        <v>2</v>
      </c>
      <c r="I1182" s="17" t="s">
        <v>285</v>
      </c>
      <c r="J1182" s="17">
        <f t="shared" si="73"/>
        <v>123902</v>
      </c>
      <c r="K1182" s="17">
        <v>-1</v>
      </c>
    </row>
    <row r="1183" spans="1:11">
      <c r="A1183" s="17">
        <f t="shared" si="72"/>
        <v>123903</v>
      </c>
      <c r="B1183" s="17" t="s">
        <v>13934</v>
      </c>
      <c r="C1183" s="17" t="s">
        <v>13310</v>
      </c>
      <c r="D1183" s="23">
        <v>29</v>
      </c>
      <c r="E1183" s="23">
        <f t="shared" si="74"/>
        <v>32</v>
      </c>
      <c r="F1183" s="2" t="str">
        <f>VLOOKUP(G1183,city!$A$4:$D$352,4,0)</f>
        <v>昆明</v>
      </c>
      <c r="G1183" s="3">
        <f t="shared" si="75"/>
        <v>239</v>
      </c>
      <c r="H1183" s="3">
        <f>IF(VLOOKUP(G1182,city!$K$4:$M$352,3,0)&gt;H1182,H1182+1,1)</f>
        <v>3</v>
      </c>
      <c r="I1183" s="17" t="s">
        <v>285</v>
      </c>
      <c r="J1183" s="17">
        <f t="shared" si="73"/>
        <v>123903</v>
      </c>
      <c r="K1183" s="17">
        <v>-1</v>
      </c>
    </row>
    <row r="1184" spans="1:11">
      <c r="A1184" s="17">
        <f t="shared" si="72"/>
        <v>123904</v>
      </c>
      <c r="B1184" s="17" t="s">
        <v>12297</v>
      </c>
      <c r="C1184" s="17" t="s">
        <v>13295</v>
      </c>
      <c r="D1184" s="23">
        <v>29</v>
      </c>
      <c r="E1184" s="23">
        <f t="shared" si="74"/>
        <v>32</v>
      </c>
      <c r="F1184" s="2" t="str">
        <f>VLOOKUP(G1184,city!$A$4:$D$352,4,0)</f>
        <v>昆明</v>
      </c>
      <c r="G1184" s="3">
        <f t="shared" si="75"/>
        <v>239</v>
      </c>
      <c r="H1184" s="3">
        <f>IF(VLOOKUP(G1183,city!$K$4:$M$352,3,0)&gt;H1183,H1183+1,1)</f>
        <v>4</v>
      </c>
      <c r="I1184" s="17" t="s">
        <v>285</v>
      </c>
      <c r="J1184" s="17">
        <f t="shared" si="73"/>
        <v>123904</v>
      </c>
      <c r="K1184" s="17">
        <v>-1</v>
      </c>
    </row>
    <row r="1185" spans="1:11">
      <c r="A1185" s="17">
        <f t="shared" si="72"/>
        <v>123905</v>
      </c>
      <c r="B1185" s="17" t="s">
        <v>12295</v>
      </c>
      <c r="C1185" s="17" t="s">
        <v>13297</v>
      </c>
      <c r="D1185" s="23">
        <v>58</v>
      </c>
      <c r="E1185" s="23">
        <f t="shared" si="74"/>
        <v>64</v>
      </c>
      <c r="F1185" s="2" t="str">
        <f>VLOOKUP(G1185,city!$A$4:$D$352,4,0)</f>
        <v>昆明</v>
      </c>
      <c r="G1185" s="3">
        <f t="shared" si="75"/>
        <v>239</v>
      </c>
      <c r="H1185" s="3">
        <f>IF(VLOOKUP(G1184,city!$K$4:$M$352,3,0)&gt;H1184,H1184+1,1)</f>
        <v>5</v>
      </c>
      <c r="I1185" s="17" t="s">
        <v>285</v>
      </c>
      <c r="J1185" s="17">
        <f t="shared" si="73"/>
        <v>123905</v>
      </c>
      <c r="K1185" s="17">
        <v>-1</v>
      </c>
    </row>
    <row r="1186" spans="1:11">
      <c r="A1186" s="17">
        <f t="shared" si="72"/>
        <v>124001</v>
      </c>
      <c r="B1186" s="17" t="s">
        <v>12301</v>
      </c>
      <c r="C1186" s="17" t="s">
        <v>13299</v>
      </c>
      <c r="D1186" s="23">
        <v>30</v>
      </c>
      <c r="E1186" s="23">
        <f t="shared" si="74"/>
        <v>33</v>
      </c>
      <c r="F1186" s="2" t="str">
        <f>VLOOKUP(G1186,city!$A$4:$D$352,4,0)</f>
        <v>曲靖</v>
      </c>
      <c r="G1186" s="3">
        <f t="shared" si="75"/>
        <v>240</v>
      </c>
      <c r="H1186" s="3">
        <f>IF(VLOOKUP(G1185,city!$K$4:$M$352,3,0)&gt;H1185,H1185+1,1)</f>
        <v>1</v>
      </c>
      <c r="I1186" s="17" t="s">
        <v>286</v>
      </c>
      <c r="J1186" s="17">
        <f t="shared" si="73"/>
        <v>124001</v>
      </c>
      <c r="K1186" s="17">
        <v>-1</v>
      </c>
    </row>
    <row r="1187" spans="1:11">
      <c r="A1187" s="17">
        <f t="shared" si="72"/>
        <v>124002</v>
      </c>
      <c r="B1187" s="17" t="s">
        <v>13935</v>
      </c>
      <c r="C1187" s="17" t="s">
        <v>13301</v>
      </c>
      <c r="D1187" s="23">
        <v>19</v>
      </c>
      <c r="E1187" s="23">
        <f t="shared" si="74"/>
        <v>21</v>
      </c>
      <c r="F1187" s="2" t="str">
        <f>VLOOKUP(G1187,city!$A$4:$D$352,4,0)</f>
        <v>曲靖</v>
      </c>
      <c r="G1187" s="3">
        <f t="shared" si="75"/>
        <v>240</v>
      </c>
      <c r="H1187" s="3">
        <f>IF(VLOOKUP(G1186,city!$K$4:$M$352,3,0)&gt;H1186,H1186+1,1)</f>
        <v>2</v>
      </c>
      <c r="I1187" s="17" t="s">
        <v>286</v>
      </c>
      <c r="J1187" s="17">
        <f t="shared" si="73"/>
        <v>124002</v>
      </c>
      <c r="K1187" s="17">
        <v>-1</v>
      </c>
    </row>
    <row r="1188" spans="1:11">
      <c r="A1188" s="17">
        <f t="shared" si="72"/>
        <v>124003</v>
      </c>
      <c r="B1188" s="17" t="s">
        <v>13936</v>
      </c>
      <c r="C1188" s="17" t="s">
        <v>13302</v>
      </c>
      <c r="D1188" s="23">
        <v>33</v>
      </c>
      <c r="E1188" s="23">
        <f t="shared" si="74"/>
        <v>36</v>
      </c>
      <c r="F1188" s="2" t="str">
        <f>VLOOKUP(G1188,city!$A$4:$D$352,4,0)</f>
        <v>曲靖</v>
      </c>
      <c r="G1188" s="3">
        <f t="shared" si="75"/>
        <v>240</v>
      </c>
      <c r="H1188" s="3">
        <f>IF(VLOOKUP(G1187,city!$K$4:$M$352,3,0)&gt;H1187,H1187+1,1)</f>
        <v>3</v>
      </c>
      <c r="I1188" s="17" t="s">
        <v>286</v>
      </c>
      <c r="J1188" s="17">
        <f t="shared" si="73"/>
        <v>124003</v>
      </c>
      <c r="K1188" s="17">
        <v>-1</v>
      </c>
    </row>
    <row r="1189" spans="1:11">
      <c r="A1189" s="17">
        <f t="shared" si="72"/>
        <v>124004</v>
      </c>
      <c r="B1189" s="17" t="s">
        <v>13937</v>
      </c>
      <c r="C1189" s="17" t="s">
        <v>13304</v>
      </c>
      <c r="D1189" s="23">
        <v>151</v>
      </c>
      <c r="E1189" s="23">
        <f t="shared" si="74"/>
        <v>166</v>
      </c>
      <c r="F1189" s="2" t="str">
        <f>VLOOKUP(G1189,city!$A$4:$D$352,4,0)</f>
        <v>曲靖</v>
      </c>
      <c r="G1189" s="3">
        <f t="shared" si="75"/>
        <v>240</v>
      </c>
      <c r="H1189" s="3">
        <f>IF(VLOOKUP(G1188,city!$K$4:$M$352,3,0)&gt;H1188,H1188+1,1)</f>
        <v>4</v>
      </c>
      <c r="I1189" s="17" t="s">
        <v>286</v>
      </c>
      <c r="J1189" s="17">
        <f t="shared" si="73"/>
        <v>124004</v>
      </c>
      <c r="K1189" s="17">
        <v>-1</v>
      </c>
    </row>
    <row r="1190" spans="1:11">
      <c r="A1190" s="17">
        <f t="shared" si="72"/>
        <v>124005</v>
      </c>
      <c r="B1190" s="17" t="s">
        <v>13938</v>
      </c>
      <c r="C1190" s="17" t="s">
        <v>13305</v>
      </c>
      <c r="D1190" s="23">
        <v>10</v>
      </c>
      <c r="E1190" s="23">
        <f t="shared" si="74"/>
        <v>11</v>
      </c>
      <c r="F1190" s="2" t="str">
        <f>VLOOKUP(G1190,city!$A$4:$D$352,4,0)</f>
        <v>曲靖</v>
      </c>
      <c r="G1190" s="3">
        <f t="shared" si="75"/>
        <v>240</v>
      </c>
      <c r="H1190" s="3">
        <f>IF(VLOOKUP(G1189,city!$K$4:$M$352,3,0)&gt;H1189,H1189+1,1)</f>
        <v>5</v>
      </c>
      <c r="I1190" s="17" t="s">
        <v>286</v>
      </c>
      <c r="J1190" s="17">
        <f t="shared" si="73"/>
        <v>124005</v>
      </c>
      <c r="K1190" s="17">
        <v>-1</v>
      </c>
    </row>
    <row r="1191" spans="1:11">
      <c r="A1191" s="17">
        <f t="shared" si="72"/>
        <v>124101</v>
      </c>
      <c r="B1191" s="17" t="s">
        <v>13939</v>
      </c>
      <c r="C1191" s="17" t="s">
        <v>13307</v>
      </c>
      <c r="D1191" s="23">
        <v>38</v>
      </c>
      <c r="E1191" s="23">
        <f t="shared" si="74"/>
        <v>42</v>
      </c>
      <c r="F1191" s="2" t="str">
        <f>VLOOKUP(G1191,city!$A$4:$D$352,4,0)</f>
        <v>玉溪</v>
      </c>
      <c r="G1191" s="3">
        <f t="shared" si="75"/>
        <v>241</v>
      </c>
      <c r="H1191" s="3">
        <f>IF(VLOOKUP(G1190,city!$K$4:$M$352,3,0)&gt;H1190,H1190+1,1)</f>
        <v>1</v>
      </c>
      <c r="I1191" s="17" t="s">
        <v>287</v>
      </c>
      <c r="J1191" s="17">
        <f t="shared" si="73"/>
        <v>124101</v>
      </c>
      <c r="K1191" s="17">
        <v>-1</v>
      </c>
    </row>
    <row r="1192" spans="1:11">
      <c r="A1192" s="17">
        <f t="shared" si="72"/>
        <v>124102</v>
      </c>
      <c r="B1192" s="17" t="s">
        <v>12308</v>
      </c>
      <c r="C1192" s="17" t="s">
        <v>13308</v>
      </c>
      <c r="D1192" s="23">
        <v>25</v>
      </c>
      <c r="E1192" s="23">
        <f t="shared" si="74"/>
        <v>28</v>
      </c>
      <c r="F1192" s="2" t="str">
        <f>VLOOKUP(G1192,city!$A$4:$D$352,4,0)</f>
        <v>玉溪</v>
      </c>
      <c r="G1192" s="3">
        <f t="shared" si="75"/>
        <v>241</v>
      </c>
      <c r="H1192" s="3">
        <f>IF(VLOOKUP(G1191,city!$K$4:$M$352,3,0)&gt;H1191,H1191+1,1)</f>
        <v>2</v>
      </c>
      <c r="I1192" s="17" t="s">
        <v>287</v>
      </c>
      <c r="J1192" s="17">
        <f t="shared" si="73"/>
        <v>124102</v>
      </c>
      <c r="K1192" s="17">
        <v>-1</v>
      </c>
    </row>
    <row r="1193" spans="1:11">
      <c r="A1193" s="17">
        <f t="shared" si="72"/>
        <v>124103</v>
      </c>
      <c r="B1193" s="17" t="s">
        <v>12310</v>
      </c>
      <c r="C1193" s="17" t="s">
        <v>13310</v>
      </c>
      <c r="D1193" s="23">
        <v>19</v>
      </c>
      <c r="E1193" s="23">
        <f t="shared" si="74"/>
        <v>21</v>
      </c>
      <c r="F1193" s="2" t="str">
        <f>VLOOKUP(G1193,city!$A$4:$D$352,4,0)</f>
        <v>玉溪</v>
      </c>
      <c r="G1193" s="3">
        <f t="shared" si="75"/>
        <v>241</v>
      </c>
      <c r="H1193" s="3">
        <f>IF(VLOOKUP(G1192,city!$K$4:$M$352,3,0)&gt;H1192,H1192+1,1)</f>
        <v>3</v>
      </c>
      <c r="I1193" s="17" t="s">
        <v>287</v>
      </c>
      <c r="J1193" s="17">
        <f t="shared" si="73"/>
        <v>124103</v>
      </c>
      <c r="K1193" s="17">
        <v>-1</v>
      </c>
    </row>
    <row r="1194" spans="1:11">
      <c r="A1194" s="17">
        <f t="shared" si="72"/>
        <v>124104</v>
      </c>
      <c r="B1194" s="17" t="s">
        <v>13940</v>
      </c>
      <c r="C1194" s="17" t="s">
        <v>13295</v>
      </c>
      <c r="D1194" s="23">
        <v>12</v>
      </c>
      <c r="E1194" s="23">
        <f t="shared" si="74"/>
        <v>13</v>
      </c>
      <c r="F1194" s="2" t="str">
        <f>VLOOKUP(G1194,city!$A$4:$D$352,4,0)</f>
        <v>玉溪</v>
      </c>
      <c r="G1194" s="3">
        <f t="shared" si="75"/>
        <v>241</v>
      </c>
      <c r="H1194" s="3">
        <f>IF(VLOOKUP(G1193,city!$K$4:$M$352,3,0)&gt;H1193,H1193+1,1)</f>
        <v>4</v>
      </c>
      <c r="I1194" s="17" t="s">
        <v>287</v>
      </c>
      <c r="J1194" s="17">
        <f t="shared" si="73"/>
        <v>124104</v>
      </c>
      <c r="K1194" s="17">
        <v>-1</v>
      </c>
    </row>
    <row r="1195" spans="1:11">
      <c r="A1195" s="17">
        <f t="shared" si="72"/>
        <v>124105</v>
      </c>
      <c r="B1195" s="17" t="s">
        <v>12312</v>
      </c>
      <c r="C1195" s="17" t="s">
        <v>13297</v>
      </c>
      <c r="D1195" s="23">
        <v>3000</v>
      </c>
      <c r="E1195" s="23">
        <f t="shared" si="74"/>
        <v>3300</v>
      </c>
      <c r="F1195" s="2" t="str">
        <f>VLOOKUP(G1195,city!$A$4:$D$352,4,0)</f>
        <v>玉溪</v>
      </c>
      <c r="G1195" s="3">
        <f t="shared" si="75"/>
        <v>241</v>
      </c>
      <c r="H1195" s="3">
        <f>IF(VLOOKUP(G1194,city!$K$4:$M$352,3,0)&gt;H1194,H1194+1,1)</f>
        <v>5</v>
      </c>
      <c r="I1195" s="17" t="s">
        <v>287</v>
      </c>
      <c r="J1195" s="17">
        <f t="shared" si="73"/>
        <v>124105</v>
      </c>
      <c r="K1195" s="17">
        <v>-1</v>
      </c>
    </row>
    <row r="1196" spans="1:11">
      <c r="A1196" s="17">
        <f t="shared" si="72"/>
        <v>124201</v>
      </c>
      <c r="B1196" s="17" t="s">
        <v>13941</v>
      </c>
      <c r="C1196" s="17" t="s">
        <v>13299</v>
      </c>
      <c r="D1196" s="23">
        <v>26</v>
      </c>
      <c r="E1196" s="23">
        <f t="shared" si="74"/>
        <v>29</v>
      </c>
      <c r="F1196" s="2" t="str">
        <f>VLOOKUP(G1196,city!$A$4:$D$352,4,0)</f>
        <v>昭通</v>
      </c>
      <c r="G1196" s="3">
        <f t="shared" si="75"/>
        <v>242</v>
      </c>
      <c r="H1196" s="3">
        <f>IF(VLOOKUP(G1195,city!$K$4:$M$352,3,0)&gt;H1195,H1195+1,1)</f>
        <v>1</v>
      </c>
      <c r="I1196" s="17" t="s">
        <v>288</v>
      </c>
      <c r="J1196" s="17">
        <f t="shared" si="73"/>
        <v>124201</v>
      </c>
      <c r="K1196" s="17">
        <v>-1</v>
      </c>
    </row>
    <row r="1197" spans="1:11">
      <c r="A1197" s="17">
        <f t="shared" si="72"/>
        <v>124202</v>
      </c>
      <c r="B1197" s="17" t="s">
        <v>13942</v>
      </c>
      <c r="C1197" s="17" t="s">
        <v>13301</v>
      </c>
      <c r="D1197" s="23">
        <v>23</v>
      </c>
      <c r="E1197" s="23">
        <f t="shared" si="74"/>
        <v>25</v>
      </c>
      <c r="F1197" s="2" t="str">
        <f>VLOOKUP(G1197,city!$A$4:$D$352,4,0)</f>
        <v>昭通</v>
      </c>
      <c r="G1197" s="3">
        <f t="shared" si="75"/>
        <v>242</v>
      </c>
      <c r="H1197" s="3">
        <f>IF(VLOOKUP(G1196,city!$K$4:$M$352,3,0)&gt;H1196,H1196+1,1)</f>
        <v>2</v>
      </c>
      <c r="I1197" s="17" t="s">
        <v>288</v>
      </c>
      <c r="J1197" s="17">
        <f t="shared" si="73"/>
        <v>124202</v>
      </c>
      <c r="K1197" s="17">
        <v>-1</v>
      </c>
    </row>
    <row r="1198" spans="1:11">
      <c r="A1198" s="17">
        <f t="shared" si="72"/>
        <v>124203</v>
      </c>
      <c r="B1198" s="17" t="s">
        <v>12303</v>
      </c>
      <c r="C1198" s="17" t="s">
        <v>13302</v>
      </c>
      <c r="D1198" s="23">
        <v>15</v>
      </c>
      <c r="E1198" s="23">
        <f t="shared" si="74"/>
        <v>17</v>
      </c>
      <c r="F1198" s="2" t="str">
        <f>VLOOKUP(G1198,city!$A$4:$D$352,4,0)</f>
        <v>昭通</v>
      </c>
      <c r="G1198" s="3">
        <f t="shared" si="75"/>
        <v>242</v>
      </c>
      <c r="H1198" s="3">
        <f>IF(VLOOKUP(G1197,city!$K$4:$M$352,3,0)&gt;H1197,H1197+1,1)</f>
        <v>3</v>
      </c>
      <c r="I1198" s="17" t="s">
        <v>288</v>
      </c>
      <c r="J1198" s="17">
        <f t="shared" si="73"/>
        <v>124203</v>
      </c>
      <c r="K1198" s="17">
        <v>-1</v>
      </c>
    </row>
    <row r="1199" spans="1:11">
      <c r="A1199" s="17">
        <f t="shared" si="72"/>
        <v>124204</v>
      </c>
      <c r="B1199" s="17" t="s">
        <v>12305</v>
      </c>
      <c r="C1199" s="17" t="s">
        <v>13304</v>
      </c>
      <c r="D1199" s="23">
        <v>45</v>
      </c>
      <c r="E1199" s="23">
        <f t="shared" si="74"/>
        <v>50</v>
      </c>
      <c r="F1199" s="2" t="str">
        <f>VLOOKUP(G1199,city!$A$4:$D$352,4,0)</f>
        <v>昭通</v>
      </c>
      <c r="G1199" s="3">
        <f t="shared" si="75"/>
        <v>242</v>
      </c>
      <c r="H1199" s="3">
        <f>IF(VLOOKUP(G1198,city!$K$4:$M$352,3,0)&gt;H1198,H1198+1,1)</f>
        <v>4</v>
      </c>
      <c r="I1199" s="17" t="s">
        <v>288</v>
      </c>
      <c r="J1199" s="17">
        <f t="shared" si="73"/>
        <v>124204</v>
      </c>
      <c r="K1199" s="17">
        <v>-1</v>
      </c>
    </row>
    <row r="1200" spans="1:11">
      <c r="A1200" s="17">
        <f t="shared" si="72"/>
        <v>124205</v>
      </c>
      <c r="B1200" s="17" t="s">
        <v>13943</v>
      </c>
      <c r="C1200" s="17" t="s">
        <v>13305</v>
      </c>
      <c r="D1200" s="23">
        <v>11</v>
      </c>
      <c r="E1200" s="23">
        <f t="shared" si="74"/>
        <v>12</v>
      </c>
      <c r="F1200" s="2" t="str">
        <f>VLOOKUP(G1200,city!$A$4:$D$352,4,0)</f>
        <v>昭通</v>
      </c>
      <c r="G1200" s="3">
        <f t="shared" si="75"/>
        <v>242</v>
      </c>
      <c r="H1200" s="3">
        <f>IF(VLOOKUP(G1199,city!$K$4:$M$352,3,0)&gt;H1199,H1199+1,1)</f>
        <v>5</v>
      </c>
      <c r="I1200" s="17" t="s">
        <v>288</v>
      </c>
      <c r="J1200" s="17">
        <f t="shared" si="73"/>
        <v>124205</v>
      </c>
      <c r="K1200" s="17">
        <v>-1</v>
      </c>
    </row>
    <row r="1201" spans="1:11">
      <c r="A1201" s="17">
        <f t="shared" si="72"/>
        <v>124301</v>
      </c>
      <c r="B1201" s="17" t="s">
        <v>13944</v>
      </c>
      <c r="C1201" s="17" t="s">
        <v>13307</v>
      </c>
      <c r="D1201" s="23">
        <v>4</v>
      </c>
      <c r="E1201" s="23">
        <f t="shared" si="74"/>
        <v>4</v>
      </c>
      <c r="F1201" s="2" t="str">
        <f>VLOOKUP(G1201,city!$A$4:$D$352,4,0)</f>
        <v>保山</v>
      </c>
      <c r="G1201" s="3">
        <f t="shared" si="75"/>
        <v>243</v>
      </c>
      <c r="H1201" s="3">
        <f>IF(VLOOKUP(G1200,city!$K$4:$M$352,3,0)&gt;H1200,H1200+1,1)</f>
        <v>1</v>
      </c>
      <c r="I1201" s="17" t="s">
        <v>289</v>
      </c>
      <c r="J1201" s="17">
        <f t="shared" si="73"/>
        <v>124301</v>
      </c>
      <c r="K1201" s="17">
        <v>-1</v>
      </c>
    </row>
    <row r="1202" spans="1:11">
      <c r="A1202" s="17">
        <f t="shared" si="72"/>
        <v>124302</v>
      </c>
      <c r="B1202" s="17" t="s">
        <v>13945</v>
      </c>
      <c r="C1202" s="17" t="s">
        <v>13308</v>
      </c>
      <c r="D1202" s="23">
        <v>12</v>
      </c>
      <c r="E1202" s="23">
        <f t="shared" si="74"/>
        <v>13</v>
      </c>
      <c r="F1202" s="2" t="str">
        <f>VLOOKUP(G1202,city!$A$4:$D$352,4,0)</f>
        <v>保山</v>
      </c>
      <c r="G1202" s="3">
        <f t="shared" si="75"/>
        <v>243</v>
      </c>
      <c r="H1202" s="3">
        <f>IF(VLOOKUP(G1201,city!$K$4:$M$352,3,0)&gt;H1201,H1201+1,1)</f>
        <v>2</v>
      </c>
      <c r="I1202" s="17" t="s">
        <v>289</v>
      </c>
      <c r="J1202" s="17">
        <f t="shared" si="73"/>
        <v>124302</v>
      </c>
      <c r="K1202" s="17">
        <v>-1</v>
      </c>
    </row>
    <row r="1203" spans="1:11">
      <c r="A1203" s="17">
        <f t="shared" si="72"/>
        <v>124303</v>
      </c>
      <c r="B1203" s="17" t="s">
        <v>12356</v>
      </c>
      <c r="C1203" s="17" t="s">
        <v>13310</v>
      </c>
      <c r="D1203" s="23">
        <v>68</v>
      </c>
      <c r="E1203" s="23">
        <f t="shared" si="74"/>
        <v>75</v>
      </c>
      <c r="F1203" s="2" t="str">
        <f>VLOOKUP(G1203,city!$A$4:$D$352,4,0)</f>
        <v>保山</v>
      </c>
      <c r="G1203" s="3">
        <f t="shared" si="75"/>
        <v>243</v>
      </c>
      <c r="H1203" s="3">
        <f>IF(VLOOKUP(G1202,city!$K$4:$M$352,3,0)&gt;H1202,H1202+1,1)</f>
        <v>3</v>
      </c>
      <c r="I1203" s="17" t="s">
        <v>289</v>
      </c>
      <c r="J1203" s="17">
        <f t="shared" si="73"/>
        <v>124303</v>
      </c>
      <c r="K1203" s="17">
        <v>-1</v>
      </c>
    </row>
    <row r="1204" spans="1:11">
      <c r="A1204" s="17">
        <f t="shared" si="72"/>
        <v>124304</v>
      </c>
      <c r="B1204" s="17" t="s">
        <v>13946</v>
      </c>
      <c r="C1204" s="17" t="s">
        <v>13295</v>
      </c>
      <c r="D1204" s="23">
        <v>25</v>
      </c>
      <c r="E1204" s="23">
        <f t="shared" si="74"/>
        <v>28</v>
      </c>
      <c r="F1204" s="2" t="str">
        <f>VLOOKUP(G1204,city!$A$4:$D$352,4,0)</f>
        <v>保山</v>
      </c>
      <c r="G1204" s="3">
        <f t="shared" si="75"/>
        <v>243</v>
      </c>
      <c r="H1204" s="3">
        <f>IF(VLOOKUP(G1203,city!$K$4:$M$352,3,0)&gt;H1203,H1203+1,1)</f>
        <v>4</v>
      </c>
      <c r="I1204" s="17" t="s">
        <v>289</v>
      </c>
      <c r="J1204" s="17">
        <f t="shared" si="73"/>
        <v>124304</v>
      </c>
      <c r="K1204" s="17">
        <v>-1</v>
      </c>
    </row>
    <row r="1205" spans="1:11">
      <c r="A1205" s="17">
        <f t="shared" si="72"/>
        <v>124305</v>
      </c>
      <c r="B1205" s="17" t="s">
        <v>12358</v>
      </c>
      <c r="C1205" s="17" t="s">
        <v>13297</v>
      </c>
      <c r="D1205" s="23">
        <v>58</v>
      </c>
      <c r="E1205" s="23">
        <f t="shared" si="74"/>
        <v>64</v>
      </c>
      <c r="F1205" s="2" t="str">
        <f>VLOOKUP(G1205,city!$A$4:$D$352,4,0)</f>
        <v>保山</v>
      </c>
      <c r="G1205" s="3">
        <f t="shared" si="75"/>
        <v>243</v>
      </c>
      <c r="H1205" s="3">
        <f>IF(VLOOKUP(G1204,city!$K$4:$M$352,3,0)&gt;H1204,H1204+1,1)</f>
        <v>5</v>
      </c>
      <c r="I1205" s="17" t="s">
        <v>289</v>
      </c>
      <c r="J1205" s="17">
        <f t="shared" si="73"/>
        <v>124305</v>
      </c>
      <c r="K1205" s="17">
        <v>-1</v>
      </c>
    </row>
    <row r="1206" spans="1:11">
      <c r="A1206" s="17">
        <f t="shared" si="72"/>
        <v>124401</v>
      </c>
      <c r="B1206" s="17" t="s">
        <v>13947</v>
      </c>
      <c r="C1206" s="17" t="s">
        <v>13299</v>
      </c>
      <c r="D1206" s="23">
        <v>18</v>
      </c>
      <c r="E1206" s="23">
        <f t="shared" si="74"/>
        <v>20</v>
      </c>
      <c r="F1206" s="2" t="str">
        <f>VLOOKUP(G1206,city!$A$4:$D$352,4,0)</f>
        <v>丽江</v>
      </c>
      <c r="G1206" s="3">
        <f t="shared" si="75"/>
        <v>244</v>
      </c>
      <c r="H1206" s="3">
        <f>IF(VLOOKUP(G1205,city!$K$4:$M$352,3,0)&gt;H1205,H1205+1,1)</f>
        <v>1</v>
      </c>
      <c r="I1206" s="17" t="s">
        <v>290</v>
      </c>
      <c r="J1206" s="17">
        <f t="shared" si="73"/>
        <v>124401</v>
      </c>
      <c r="K1206" s="17">
        <v>-1</v>
      </c>
    </row>
    <row r="1207" spans="1:11">
      <c r="A1207" s="17">
        <f t="shared" si="72"/>
        <v>124402</v>
      </c>
      <c r="B1207" s="17" t="s">
        <v>12361</v>
      </c>
      <c r="C1207" s="17" t="s">
        <v>13301</v>
      </c>
      <c r="D1207" s="23">
        <v>57</v>
      </c>
      <c r="E1207" s="23">
        <f t="shared" si="74"/>
        <v>63</v>
      </c>
      <c r="F1207" s="2" t="str">
        <f>VLOOKUP(G1207,city!$A$4:$D$352,4,0)</f>
        <v>丽江</v>
      </c>
      <c r="G1207" s="3">
        <f t="shared" si="75"/>
        <v>244</v>
      </c>
      <c r="H1207" s="3">
        <f>IF(VLOOKUP(G1206,city!$K$4:$M$352,3,0)&gt;H1206,H1206+1,1)</f>
        <v>2</v>
      </c>
      <c r="I1207" s="17" t="s">
        <v>290</v>
      </c>
      <c r="J1207" s="17">
        <f t="shared" si="73"/>
        <v>124402</v>
      </c>
      <c r="K1207" s="17">
        <v>-1</v>
      </c>
    </row>
    <row r="1208" spans="1:11">
      <c r="A1208" s="17">
        <f t="shared" si="72"/>
        <v>124403</v>
      </c>
      <c r="B1208" s="17" t="s">
        <v>13948</v>
      </c>
      <c r="C1208" s="17" t="s">
        <v>13302</v>
      </c>
      <c r="D1208" s="23">
        <v>46</v>
      </c>
      <c r="E1208" s="23">
        <f t="shared" si="74"/>
        <v>51</v>
      </c>
      <c r="F1208" s="2" t="str">
        <f>VLOOKUP(G1208,city!$A$4:$D$352,4,0)</f>
        <v>丽江</v>
      </c>
      <c r="G1208" s="3">
        <f t="shared" si="75"/>
        <v>244</v>
      </c>
      <c r="H1208" s="3">
        <f>IF(VLOOKUP(G1207,city!$K$4:$M$352,3,0)&gt;H1207,H1207+1,1)</f>
        <v>3</v>
      </c>
      <c r="I1208" s="17" t="s">
        <v>290</v>
      </c>
      <c r="J1208" s="17">
        <f t="shared" si="73"/>
        <v>124403</v>
      </c>
      <c r="K1208" s="17">
        <v>-1</v>
      </c>
    </row>
    <row r="1209" spans="1:11">
      <c r="A1209" s="17">
        <f t="shared" si="72"/>
        <v>124404</v>
      </c>
      <c r="B1209" s="17" t="s">
        <v>13949</v>
      </c>
      <c r="C1209" s="17" t="s">
        <v>13304</v>
      </c>
      <c r="D1209" s="23">
        <v>21</v>
      </c>
      <c r="E1209" s="23">
        <f t="shared" si="74"/>
        <v>23</v>
      </c>
      <c r="F1209" s="2" t="str">
        <f>VLOOKUP(G1209,city!$A$4:$D$352,4,0)</f>
        <v>丽江</v>
      </c>
      <c r="G1209" s="3">
        <f t="shared" si="75"/>
        <v>244</v>
      </c>
      <c r="H1209" s="3">
        <f>IF(VLOOKUP(G1208,city!$K$4:$M$352,3,0)&gt;H1208,H1208+1,1)</f>
        <v>4</v>
      </c>
      <c r="I1209" s="17" t="s">
        <v>290</v>
      </c>
      <c r="J1209" s="17">
        <f t="shared" si="73"/>
        <v>124404</v>
      </c>
      <c r="K1209" s="17">
        <v>-1</v>
      </c>
    </row>
    <row r="1210" spans="1:11">
      <c r="A1210" s="17">
        <f t="shared" si="72"/>
        <v>124405</v>
      </c>
      <c r="B1210" s="17" t="s">
        <v>12363</v>
      </c>
      <c r="C1210" s="17" t="s">
        <v>13305</v>
      </c>
      <c r="D1210" s="23">
        <v>15</v>
      </c>
      <c r="E1210" s="23">
        <f t="shared" si="74"/>
        <v>17</v>
      </c>
      <c r="F1210" s="2" t="str">
        <f>VLOOKUP(G1210,city!$A$4:$D$352,4,0)</f>
        <v>丽江</v>
      </c>
      <c r="G1210" s="3">
        <f t="shared" si="75"/>
        <v>244</v>
      </c>
      <c r="H1210" s="3">
        <f>IF(VLOOKUP(G1209,city!$K$4:$M$352,3,0)&gt;H1209,H1209+1,1)</f>
        <v>5</v>
      </c>
      <c r="I1210" s="17" t="s">
        <v>290</v>
      </c>
      <c r="J1210" s="17">
        <f t="shared" si="73"/>
        <v>124405</v>
      </c>
      <c r="K1210" s="17">
        <v>-1</v>
      </c>
    </row>
    <row r="1211" spans="1:11">
      <c r="A1211" s="17">
        <f t="shared" si="72"/>
        <v>124501</v>
      </c>
      <c r="B1211" s="17" t="s">
        <v>12314</v>
      </c>
      <c r="C1211" s="17" t="s">
        <v>13307</v>
      </c>
      <c r="D1211" s="23">
        <v>108</v>
      </c>
      <c r="E1211" s="23">
        <f t="shared" si="74"/>
        <v>119</v>
      </c>
      <c r="F1211" s="2" t="str">
        <f>VLOOKUP(G1211,city!$A$4:$D$352,4,0)</f>
        <v>普洱</v>
      </c>
      <c r="G1211" s="3">
        <f t="shared" si="75"/>
        <v>245</v>
      </c>
      <c r="H1211" s="3">
        <f>IF(VLOOKUP(G1210,city!$K$4:$M$352,3,0)&gt;H1210,H1210+1,1)</f>
        <v>1</v>
      </c>
      <c r="I1211" s="17" t="s">
        <v>291</v>
      </c>
      <c r="J1211" s="17">
        <f t="shared" si="73"/>
        <v>124501</v>
      </c>
      <c r="K1211" s="17">
        <v>-1</v>
      </c>
    </row>
    <row r="1212" spans="1:11">
      <c r="A1212" s="17">
        <f t="shared" si="72"/>
        <v>124502</v>
      </c>
      <c r="B1212" s="17" t="s">
        <v>13950</v>
      </c>
      <c r="C1212" s="17" t="s">
        <v>13308</v>
      </c>
      <c r="D1212" s="23">
        <v>15</v>
      </c>
      <c r="E1212" s="23">
        <f t="shared" si="74"/>
        <v>17</v>
      </c>
      <c r="F1212" s="2" t="str">
        <f>VLOOKUP(G1212,city!$A$4:$D$352,4,0)</f>
        <v>普洱</v>
      </c>
      <c r="G1212" s="3">
        <f t="shared" si="75"/>
        <v>245</v>
      </c>
      <c r="H1212" s="3">
        <f>IF(VLOOKUP(G1211,city!$K$4:$M$352,3,0)&gt;H1211,H1211+1,1)</f>
        <v>2</v>
      </c>
      <c r="I1212" s="17" t="s">
        <v>291</v>
      </c>
      <c r="J1212" s="17">
        <f t="shared" si="73"/>
        <v>124502</v>
      </c>
      <c r="K1212" s="17">
        <v>-1</v>
      </c>
    </row>
    <row r="1213" spans="1:11">
      <c r="A1213" s="17">
        <f t="shared" si="72"/>
        <v>124503</v>
      </c>
      <c r="B1213" s="17" t="s">
        <v>12317</v>
      </c>
      <c r="C1213" s="17" t="s">
        <v>13310</v>
      </c>
      <c r="D1213" s="23">
        <v>19</v>
      </c>
      <c r="E1213" s="23">
        <f t="shared" si="74"/>
        <v>21</v>
      </c>
      <c r="F1213" s="2" t="str">
        <f>VLOOKUP(G1213,city!$A$4:$D$352,4,0)</f>
        <v>普洱</v>
      </c>
      <c r="G1213" s="3">
        <f t="shared" si="75"/>
        <v>245</v>
      </c>
      <c r="H1213" s="3">
        <f>IF(VLOOKUP(G1212,city!$K$4:$M$352,3,0)&gt;H1212,H1212+1,1)</f>
        <v>3</v>
      </c>
      <c r="I1213" s="17" t="s">
        <v>291</v>
      </c>
      <c r="J1213" s="17">
        <f t="shared" si="73"/>
        <v>124503</v>
      </c>
      <c r="K1213" s="17">
        <v>-1</v>
      </c>
    </row>
    <row r="1214" spans="1:11">
      <c r="A1214" s="17">
        <f t="shared" si="72"/>
        <v>124504</v>
      </c>
      <c r="B1214" s="17" t="s">
        <v>13951</v>
      </c>
      <c r="C1214" s="17" t="s">
        <v>13295</v>
      </c>
      <c r="D1214" s="23">
        <v>11</v>
      </c>
      <c r="E1214" s="23">
        <f t="shared" si="74"/>
        <v>12</v>
      </c>
      <c r="F1214" s="2" t="str">
        <f>VLOOKUP(G1214,city!$A$4:$D$352,4,0)</f>
        <v>普洱</v>
      </c>
      <c r="G1214" s="3">
        <f t="shared" si="75"/>
        <v>245</v>
      </c>
      <c r="H1214" s="3">
        <f>IF(VLOOKUP(G1213,city!$K$4:$M$352,3,0)&gt;H1213,H1213+1,1)</f>
        <v>4</v>
      </c>
      <c r="I1214" s="17" t="s">
        <v>291</v>
      </c>
      <c r="J1214" s="17">
        <f t="shared" si="73"/>
        <v>124504</v>
      </c>
      <c r="K1214" s="17">
        <v>-1</v>
      </c>
    </row>
    <row r="1215" spans="1:11">
      <c r="A1215" s="17">
        <f t="shared" si="72"/>
        <v>124505</v>
      </c>
      <c r="B1215" s="17" t="s">
        <v>13952</v>
      </c>
      <c r="C1215" s="17" t="s">
        <v>13297</v>
      </c>
      <c r="D1215" s="23">
        <v>25</v>
      </c>
      <c r="E1215" s="23">
        <f t="shared" si="74"/>
        <v>28</v>
      </c>
      <c r="F1215" s="2" t="str">
        <f>VLOOKUP(G1215,city!$A$4:$D$352,4,0)</f>
        <v>普洱</v>
      </c>
      <c r="G1215" s="3">
        <f t="shared" si="75"/>
        <v>245</v>
      </c>
      <c r="H1215" s="3">
        <f>IF(VLOOKUP(G1214,city!$K$4:$M$352,3,0)&gt;H1214,H1214+1,1)</f>
        <v>5</v>
      </c>
      <c r="I1215" s="17" t="s">
        <v>291</v>
      </c>
      <c r="J1215" s="17">
        <f t="shared" si="73"/>
        <v>124505</v>
      </c>
      <c r="K1215" s="17">
        <v>-1</v>
      </c>
    </row>
    <row r="1216" spans="1:11">
      <c r="A1216" s="17">
        <f t="shared" si="72"/>
        <v>124601</v>
      </c>
      <c r="B1216" s="17" t="s">
        <v>13953</v>
      </c>
      <c r="C1216" s="17" t="s">
        <v>13299</v>
      </c>
      <c r="D1216" s="23">
        <v>37</v>
      </c>
      <c r="E1216" s="23">
        <f t="shared" si="74"/>
        <v>41</v>
      </c>
      <c r="F1216" s="2" t="str">
        <f>VLOOKUP(G1216,city!$A$4:$D$352,4,0)</f>
        <v>临沧</v>
      </c>
      <c r="G1216" s="3">
        <f t="shared" si="75"/>
        <v>246</v>
      </c>
      <c r="H1216" s="3">
        <f>IF(VLOOKUP(G1215,city!$K$4:$M$352,3,0)&gt;H1215,H1215+1,1)</f>
        <v>1</v>
      </c>
      <c r="I1216" s="17" t="s">
        <v>292</v>
      </c>
      <c r="J1216" s="17">
        <f t="shared" si="73"/>
        <v>124601</v>
      </c>
      <c r="K1216" s="17">
        <v>-1</v>
      </c>
    </row>
    <row r="1217" spans="1:11">
      <c r="A1217" s="17">
        <f t="shared" si="72"/>
        <v>124602</v>
      </c>
      <c r="B1217" s="17" t="s">
        <v>13954</v>
      </c>
      <c r="C1217" s="17" t="s">
        <v>13301</v>
      </c>
      <c r="D1217" s="23">
        <v>4</v>
      </c>
      <c r="E1217" s="23">
        <f t="shared" si="74"/>
        <v>4</v>
      </c>
      <c r="F1217" s="2" t="str">
        <f>VLOOKUP(G1217,city!$A$4:$D$352,4,0)</f>
        <v>临沧</v>
      </c>
      <c r="G1217" s="3">
        <f t="shared" si="75"/>
        <v>246</v>
      </c>
      <c r="H1217" s="3">
        <f>IF(VLOOKUP(G1216,city!$K$4:$M$352,3,0)&gt;H1216,H1216+1,1)</f>
        <v>2</v>
      </c>
      <c r="I1217" s="17" t="s">
        <v>292</v>
      </c>
      <c r="J1217" s="17">
        <f t="shared" si="73"/>
        <v>124602</v>
      </c>
      <c r="K1217" s="17">
        <v>-1</v>
      </c>
    </row>
    <row r="1218" spans="1:11">
      <c r="A1218" s="17">
        <f t="shared" si="72"/>
        <v>124603</v>
      </c>
      <c r="B1218" s="17" t="s">
        <v>13955</v>
      </c>
      <c r="C1218" s="17" t="s">
        <v>13302</v>
      </c>
      <c r="D1218" s="23">
        <v>10</v>
      </c>
      <c r="E1218" s="23">
        <f t="shared" si="74"/>
        <v>11</v>
      </c>
      <c r="F1218" s="2" t="str">
        <f>VLOOKUP(G1218,city!$A$4:$D$352,4,0)</f>
        <v>临沧</v>
      </c>
      <c r="G1218" s="3">
        <f t="shared" si="75"/>
        <v>246</v>
      </c>
      <c r="H1218" s="3">
        <f>IF(VLOOKUP(G1217,city!$K$4:$M$352,3,0)&gt;H1217,H1217+1,1)</f>
        <v>3</v>
      </c>
      <c r="I1218" s="17" t="s">
        <v>292</v>
      </c>
      <c r="J1218" s="17">
        <f t="shared" si="73"/>
        <v>124603</v>
      </c>
      <c r="K1218" s="17">
        <v>-1</v>
      </c>
    </row>
    <row r="1219" spans="1:11">
      <c r="A1219" s="17">
        <f t="shared" si="72"/>
        <v>124604</v>
      </c>
      <c r="B1219" s="17" t="s">
        <v>13956</v>
      </c>
      <c r="C1219" s="17" t="s">
        <v>13304</v>
      </c>
      <c r="D1219" s="23">
        <v>25</v>
      </c>
      <c r="E1219" s="23">
        <f t="shared" si="74"/>
        <v>28</v>
      </c>
      <c r="F1219" s="2" t="str">
        <f>VLOOKUP(G1219,city!$A$4:$D$352,4,0)</f>
        <v>临沧</v>
      </c>
      <c r="G1219" s="3">
        <f t="shared" si="75"/>
        <v>246</v>
      </c>
      <c r="H1219" s="3">
        <f>IF(VLOOKUP(G1218,city!$K$4:$M$352,3,0)&gt;H1218,H1218+1,1)</f>
        <v>4</v>
      </c>
      <c r="I1219" s="17" t="s">
        <v>292</v>
      </c>
      <c r="J1219" s="17">
        <f t="shared" si="73"/>
        <v>124604</v>
      </c>
      <c r="K1219" s="17">
        <v>-1</v>
      </c>
    </row>
    <row r="1220" spans="1:11">
      <c r="A1220" s="17">
        <f t="shared" ref="A1220:A1283" si="76">H1220+G1220*100+100000</f>
        <v>124605</v>
      </c>
      <c r="B1220" s="17" t="s">
        <v>13957</v>
      </c>
      <c r="C1220" s="17" t="s">
        <v>13305</v>
      </c>
      <c r="D1220" s="23">
        <v>15</v>
      </c>
      <c r="E1220" s="23">
        <f t="shared" si="74"/>
        <v>17</v>
      </c>
      <c r="F1220" s="2" t="str">
        <f>VLOOKUP(G1220,city!$A$4:$D$352,4,0)</f>
        <v>临沧</v>
      </c>
      <c r="G1220" s="3">
        <f t="shared" si="75"/>
        <v>246</v>
      </c>
      <c r="H1220" s="3">
        <f>IF(VLOOKUP(G1219,city!$K$4:$M$352,3,0)&gt;H1219,H1219+1,1)</f>
        <v>5</v>
      </c>
      <c r="I1220" s="17" t="s">
        <v>292</v>
      </c>
      <c r="J1220" s="17">
        <f t="shared" ref="J1220:J1283" si="77">A1220</f>
        <v>124605</v>
      </c>
      <c r="K1220" s="17">
        <v>-1</v>
      </c>
    </row>
    <row r="1221" spans="1:11">
      <c r="A1221" s="17">
        <f t="shared" si="76"/>
        <v>124701</v>
      </c>
      <c r="B1221" s="17" t="s">
        <v>13958</v>
      </c>
      <c r="C1221" s="17" t="s">
        <v>13307</v>
      </c>
      <c r="D1221" s="23">
        <v>45</v>
      </c>
      <c r="E1221" s="23">
        <f t="shared" ref="E1221:E1284" si="78">ROUND(D1221*1.1,0)</f>
        <v>50</v>
      </c>
      <c r="F1221" s="2" t="str">
        <f>VLOOKUP(G1221,city!$A$4:$D$352,4,0)</f>
        <v>德宏</v>
      </c>
      <c r="G1221" s="3">
        <f t="shared" ref="G1221:G1284" si="79">IF(H1221&gt;H1220,G1220,G1220+1)</f>
        <v>247</v>
      </c>
      <c r="H1221" s="3">
        <f>IF(VLOOKUP(G1220,city!$K$4:$M$352,3,0)&gt;H1220,H1220+1,1)</f>
        <v>1</v>
      </c>
      <c r="I1221" s="17" t="s">
        <v>293</v>
      </c>
      <c r="J1221" s="17">
        <f t="shared" si="77"/>
        <v>124701</v>
      </c>
      <c r="K1221" s="17">
        <v>-1</v>
      </c>
    </row>
    <row r="1222" spans="1:11">
      <c r="A1222" s="17">
        <f t="shared" si="76"/>
        <v>124702</v>
      </c>
      <c r="B1222" s="17" t="s">
        <v>12344</v>
      </c>
      <c r="C1222" s="17" t="s">
        <v>13308</v>
      </c>
      <c r="D1222" s="23">
        <v>10</v>
      </c>
      <c r="E1222" s="23">
        <f t="shared" si="78"/>
        <v>11</v>
      </c>
      <c r="F1222" s="2" t="str">
        <f>VLOOKUP(G1222,city!$A$4:$D$352,4,0)</f>
        <v>德宏</v>
      </c>
      <c r="G1222" s="3">
        <f t="shared" si="79"/>
        <v>247</v>
      </c>
      <c r="H1222" s="3">
        <f>IF(VLOOKUP(G1221,city!$K$4:$M$352,3,0)&gt;H1221,H1221+1,1)</f>
        <v>2</v>
      </c>
      <c r="I1222" s="17" t="s">
        <v>293</v>
      </c>
      <c r="J1222" s="17">
        <f t="shared" si="77"/>
        <v>124702</v>
      </c>
      <c r="K1222" s="17">
        <v>-1</v>
      </c>
    </row>
    <row r="1223" spans="1:11">
      <c r="A1223" s="17">
        <f t="shared" si="76"/>
        <v>124703</v>
      </c>
      <c r="B1223" s="17" t="s">
        <v>13959</v>
      </c>
      <c r="C1223" s="17" t="s">
        <v>13310</v>
      </c>
      <c r="D1223" s="23">
        <v>24</v>
      </c>
      <c r="E1223" s="23">
        <f t="shared" si="78"/>
        <v>26</v>
      </c>
      <c r="F1223" s="2" t="str">
        <f>VLOOKUP(G1223,city!$A$4:$D$352,4,0)</f>
        <v>德宏</v>
      </c>
      <c r="G1223" s="3">
        <f t="shared" si="79"/>
        <v>247</v>
      </c>
      <c r="H1223" s="3">
        <f>IF(VLOOKUP(G1222,city!$K$4:$M$352,3,0)&gt;H1222,H1222+1,1)</f>
        <v>3</v>
      </c>
      <c r="I1223" s="17" t="s">
        <v>293</v>
      </c>
      <c r="J1223" s="17">
        <f t="shared" si="77"/>
        <v>124703</v>
      </c>
      <c r="K1223" s="17">
        <v>-1</v>
      </c>
    </row>
    <row r="1224" spans="1:11">
      <c r="A1224" s="17">
        <f t="shared" si="76"/>
        <v>124704</v>
      </c>
      <c r="B1224" s="17" t="s">
        <v>12342</v>
      </c>
      <c r="C1224" s="17" t="s">
        <v>13295</v>
      </c>
      <c r="D1224" s="23">
        <v>65</v>
      </c>
      <c r="E1224" s="23">
        <f t="shared" si="78"/>
        <v>72</v>
      </c>
      <c r="F1224" s="2" t="str">
        <f>VLOOKUP(G1224,city!$A$4:$D$352,4,0)</f>
        <v>德宏</v>
      </c>
      <c r="G1224" s="3">
        <f t="shared" si="79"/>
        <v>247</v>
      </c>
      <c r="H1224" s="3">
        <f>IF(VLOOKUP(G1223,city!$K$4:$M$352,3,0)&gt;H1223,H1223+1,1)</f>
        <v>4</v>
      </c>
      <c r="I1224" s="17" t="s">
        <v>293</v>
      </c>
      <c r="J1224" s="17">
        <f t="shared" si="77"/>
        <v>124704</v>
      </c>
      <c r="K1224" s="17">
        <v>-1</v>
      </c>
    </row>
    <row r="1225" spans="1:11">
      <c r="A1225" s="17">
        <f t="shared" si="76"/>
        <v>124705</v>
      </c>
      <c r="B1225" s="17" t="s">
        <v>13960</v>
      </c>
      <c r="C1225" s="17" t="s">
        <v>13297</v>
      </c>
      <c r="D1225" s="23">
        <v>19</v>
      </c>
      <c r="E1225" s="23">
        <f t="shared" si="78"/>
        <v>21</v>
      </c>
      <c r="F1225" s="2" t="str">
        <f>VLOOKUP(G1225,city!$A$4:$D$352,4,0)</f>
        <v>德宏</v>
      </c>
      <c r="G1225" s="3">
        <f t="shared" si="79"/>
        <v>247</v>
      </c>
      <c r="H1225" s="3">
        <f>IF(VLOOKUP(G1224,city!$K$4:$M$352,3,0)&gt;H1224,H1224+1,1)</f>
        <v>5</v>
      </c>
      <c r="I1225" s="17" t="s">
        <v>293</v>
      </c>
      <c r="J1225" s="17">
        <f t="shared" si="77"/>
        <v>124705</v>
      </c>
      <c r="K1225" s="17">
        <v>-1</v>
      </c>
    </row>
    <row r="1226" spans="1:11">
      <c r="A1226" s="17">
        <f t="shared" si="76"/>
        <v>124801</v>
      </c>
      <c r="B1226" s="17" t="s">
        <v>13961</v>
      </c>
      <c r="C1226" s="17" t="s">
        <v>13299</v>
      </c>
      <c r="D1226" s="23">
        <v>17</v>
      </c>
      <c r="E1226" s="23">
        <f t="shared" si="78"/>
        <v>19</v>
      </c>
      <c r="F1226" s="2" t="str">
        <f>VLOOKUP(G1226,city!$A$4:$D$352,4,0)</f>
        <v>怒江</v>
      </c>
      <c r="G1226" s="3">
        <f t="shared" si="79"/>
        <v>248</v>
      </c>
      <c r="H1226" s="3">
        <f>IF(VLOOKUP(G1225,city!$K$4:$M$352,3,0)&gt;H1225,H1225+1,1)</f>
        <v>1</v>
      </c>
      <c r="I1226" s="17" t="s">
        <v>294</v>
      </c>
      <c r="J1226" s="17">
        <f t="shared" si="77"/>
        <v>124801</v>
      </c>
      <c r="K1226" s="17">
        <v>-1</v>
      </c>
    </row>
    <row r="1227" spans="1:11">
      <c r="A1227" s="17">
        <f t="shared" si="76"/>
        <v>124802</v>
      </c>
      <c r="B1227" s="17" t="s">
        <v>12348</v>
      </c>
      <c r="C1227" s="17" t="s">
        <v>13301</v>
      </c>
      <c r="D1227" s="23">
        <v>15</v>
      </c>
      <c r="E1227" s="23">
        <f t="shared" si="78"/>
        <v>17</v>
      </c>
      <c r="F1227" s="2" t="str">
        <f>VLOOKUP(G1227,city!$A$4:$D$352,4,0)</f>
        <v>怒江</v>
      </c>
      <c r="G1227" s="3">
        <f t="shared" si="79"/>
        <v>248</v>
      </c>
      <c r="H1227" s="3">
        <f>IF(VLOOKUP(G1226,city!$K$4:$M$352,3,0)&gt;H1226,H1226+1,1)</f>
        <v>2</v>
      </c>
      <c r="I1227" s="17" t="s">
        <v>294</v>
      </c>
      <c r="J1227" s="17">
        <f t="shared" si="77"/>
        <v>124802</v>
      </c>
      <c r="K1227" s="17">
        <v>-1</v>
      </c>
    </row>
    <row r="1228" spans="1:11">
      <c r="A1228" s="17">
        <f t="shared" si="76"/>
        <v>124803</v>
      </c>
      <c r="B1228" s="17" t="s">
        <v>13962</v>
      </c>
      <c r="C1228" s="17" t="s">
        <v>13302</v>
      </c>
      <c r="D1228" s="23">
        <v>35</v>
      </c>
      <c r="E1228" s="23">
        <f t="shared" si="78"/>
        <v>39</v>
      </c>
      <c r="F1228" s="2" t="str">
        <f>VLOOKUP(G1228,city!$A$4:$D$352,4,0)</f>
        <v>怒江</v>
      </c>
      <c r="G1228" s="3">
        <f t="shared" si="79"/>
        <v>248</v>
      </c>
      <c r="H1228" s="3">
        <f>IF(VLOOKUP(G1227,city!$K$4:$M$352,3,0)&gt;H1227,H1227+1,1)</f>
        <v>3</v>
      </c>
      <c r="I1228" s="17" t="s">
        <v>294</v>
      </c>
      <c r="J1228" s="17">
        <f t="shared" si="77"/>
        <v>124803</v>
      </c>
      <c r="K1228" s="17">
        <v>-1</v>
      </c>
    </row>
    <row r="1229" spans="1:11">
      <c r="A1229" s="17">
        <f t="shared" si="76"/>
        <v>124804</v>
      </c>
      <c r="B1229" s="17" t="s">
        <v>13963</v>
      </c>
      <c r="C1229" s="17" t="s">
        <v>13304</v>
      </c>
      <c r="D1229" s="23">
        <v>48</v>
      </c>
      <c r="E1229" s="23">
        <f t="shared" si="78"/>
        <v>53</v>
      </c>
      <c r="F1229" s="2" t="str">
        <f>VLOOKUP(G1229,city!$A$4:$D$352,4,0)</f>
        <v>怒江</v>
      </c>
      <c r="G1229" s="3">
        <f t="shared" si="79"/>
        <v>248</v>
      </c>
      <c r="H1229" s="3">
        <f>IF(VLOOKUP(G1228,city!$K$4:$M$352,3,0)&gt;H1228,H1228+1,1)</f>
        <v>4</v>
      </c>
      <c r="I1229" s="17" t="s">
        <v>294</v>
      </c>
      <c r="J1229" s="17">
        <f t="shared" si="77"/>
        <v>124804</v>
      </c>
      <c r="K1229" s="17">
        <v>-1</v>
      </c>
    </row>
    <row r="1230" spans="1:11">
      <c r="A1230" s="17">
        <f t="shared" si="76"/>
        <v>124805</v>
      </c>
      <c r="B1230" s="17" t="s">
        <v>13964</v>
      </c>
      <c r="C1230" s="17" t="s">
        <v>13305</v>
      </c>
      <c r="D1230" s="23">
        <v>13</v>
      </c>
      <c r="E1230" s="23">
        <f t="shared" si="78"/>
        <v>14</v>
      </c>
      <c r="F1230" s="2" t="str">
        <f>VLOOKUP(G1230,city!$A$4:$D$352,4,0)</f>
        <v>怒江</v>
      </c>
      <c r="G1230" s="3">
        <f t="shared" si="79"/>
        <v>248</v>
      </c>
      <c r="H1230" s="3">
        <f>IF(VLOOKUP(G1229,city!$K$4:$M$352,3,0)&gt;H1229,H1229+1,1)</f>
        <v>5</v>
      </c>
      <c r="I1230" s="17" t="s">
        <v>294</v>
      </c>
      <c r="J1230" s="17">
        <f t="shared" si="77"/>
        <v>124805</v>
      </c>
      <c r="K1230" s="17">
        <v>-1</v>
      </c>
    </row>
    <row r="1231" spans="1:11">
      <c r="A1231" s="17">
        <f t="shared" si="76"/>
        <v>124901</v>
      </c>
      <c r="B1231" s="17" t="s">
        <v>13965</v>
      </c>
      <c r="C1231" s="17" t="s">
        <v>13307</v>
      </c>
      <c r="D1231" s="23">
        <v>99</v>
      </c>
      <c r="E1231" s="23">
        <f t="shared" si="78"/>
        <v>109</v>
      </c>
      <c r="F1231" s="2" t="str">
        <f>VLOOKUP(G1231,city!$A$4:$D$352,4,0)</f>
        <v>迪庆</v>
      </c>
      <c r="G1231" s="3">
        <f t="shared" si="79"/>
        <v>249</v>
      </c>
      <c r="H1231" s="3">
        <f>IF(VLOOKUP(G1230,city!$K$4:$M$352,3,0)&gt;H1230,H1230+1,1)</f>
        <v>1</v>
      </c>
      <c r="I1231" s="17" t="s">
        <v>295</v>
      </c>
      <c r="J1231" s="17">
        <f t="shared" si="77"/>
        <v>124901</v>
      </c>
      <c r="K1231" s="17">
        <v>-1</v>
      </c>
    </row>
    <row r="1232" spans="1:11">
      <c r="A1232" s="17">
        <f t="shared" si="76"/>
        <v>124902</v>
      </c>
      <c r="B1232" s="17" t="s">
        <v>12353</v>
      </c>
      <c r="C1232" s="17" t="s">
        <v>13308</v>
      </c>
      <c r="D1232" s="23">
        <v>28</v>
      </c>
      <c r="E1232" s="23">
        <f t="shared" si="78"/>
        <v>31</v>
      </c>
      <c r="F1232" s="2" t="str">
        <f>VLOOKUP(G1232,city!$A$4:$D$352,4,0)</f>
        <v>迪庆</v>
      </c>
      <c r="G1232" s="3">
        <f t="shared" si="79"/>
        <v>249</v>
      </c>
      <c r="H1232" s="3">
        <f>IF(VLOOKUP(G1231,city!$K$4:$M$352,3,0)&gt;H1231,H1231+1,1)</f>
        <v>2</v>
      </c>
      <c r="I1232" s="17" t="s">
        <v>295</v>
      </c>
      <c r="J1232" s="17">
        <f t="shared" si="77"/>
        <v>124902</v>
      </c>
      <c r="K1232" s="17">
        <v>-1</v>
      </c>
    </row>
    <row r="1233" spans="1:11">
      <c r="A1233" s="17">
        <f t="shared" si="76"/>
        <v>124903</v>
      </c>
      <c r="B1233" s="17" t="s">
        <v>13966</v>
      </c>
      <c r="C1233" s="17" t="s">
        <v>13310</v>
      </c>
      <c r="D1233" s="23">
        <v>9</v>
      </c>
      <c r="E1233" s="23">
        <f t="shared" si="78"/>
        <v>10</v>
      </c>
      <c r="F1233" s="2" t="str">
        <f>VLOOKUP(G1233,city!$A$4:$D$352,4,0)</f>
        <v>迪庆</v>
      </c>
      <c r="G1233" s="3">
        <f t="shared" si="79"/>
        <v>249</v>
      </c>
      <c r="H1233" s="3">
        <f>IF(VLOOKUP(G1232,city!$K$4:$M$352,3,0)&gt;H1232,H1232+1,1)</f>
        <v>3</v>
      </c>
      <c r="I1233" s="17" t="s">
        <v>295</v>
      </c>
      <c r="J1233" s="17">
        <f t="shared" si="77"/>
        <v>124903</v>
      </c>
      <c r="K1233" s="17">
        <v>-1</v>
      </c>
    </row>
    <row r="1234" spans="1:11">
      <c r="A1234" s="17">
        <f t="shared" si="76"/>
        <v>124904</v>
      </c>
      <c r="B1234" s="17" t="s">
        <v>13967</v>
      </c>
      <c r="C1234" s="17" t="s">
        <v>13295</v>
      </c>
      <c r="D1234" s="23">
        <v>9</v>
      </c>
      <c r="E1234" s="23">
        <f t="shared" si="78"/>
        <v>10</v>
      </c>
      <c r="F1234" s="2" t="str">
        <f>VLOOKUP(G1234,city!$A$4:$D$352,4,0)</f>
        <v>迪庆</v>
      </c>
      <c r="G1234" s="3">
        <f t="shared" si="79"/>
        <v>249</v>
      </c>
      <c r="H1234" s="3">
        <f>IF(VLOOKUP(G1233,city!$K$4:$M$352,3,0)&gt;H1233,H1233+1,1)</f>
        <v>4</v>
      </c>
      <c r="I1234" s="17" t="s">
        <v>295</v>
      </c>
      <c r="J1234" s="17">
        <f t="shared" si="77"/>
        <v>124904</v>
      </c>
      <c r="K1234" s="17">
        <v>-1</v>
      </c>
    </row>
    <row r="1235" spans="1:11">
      <c r="A1235" s="17">
        <f t="shared" si="76"/>
        <v>124905</v>
      </c>
      <c r="B1235" s="17" t="s">
        <v>12350</v>
      </c>
      <c r="C1235" s="17" t="s">
        <v>13297</v>
      </c>
      <c r="D1235" s="23">
        <v>20</v>
      </c>
      <c r="E1235" s="23">
        <f t="shared" si="78"/>
        <v>22</v>
      </c>
      <c r="F1235" s="2" t="str">
        <f>VLOOKUP(G1235,city!$A$4:$D$352,4,0)</f>
        <v>迪庆</v>
      </c>
      <c r="G1235" s="3">
        <f t="shared" si="79"/>
        <v>249</v>
      </c>
      <c r="H1235" s="3">
        <f>IF(VLOOKUP(G1234,city!$K$4:$M$352,3,0)&gt;H1234,H1234+1,1)</f>
        <v>5</v>
      </c>
      <c r="I1235" s="17" t="s">
        <v>295</v>
      </c>
      <c r="J1235" s="17">
        <f t="shared" si="77"/>
        <v>124905</v>
      </c>
      <c r="K1235" s="17">
        <v>-1</v>
      </c>
    </row>
    <row r="1236" spans="1:11">
      <c r="A1236" s="17">
        <f t="shared" si="76"/>
        <v>125001</v>
      </c>
      <c r="B1236" s="17" t="s">
        <v>13968</v>
      </c>
      <c r="C1236" s="17" t="s">
        <v>13299</v>
      </c>
      <c r="D1236" s="23">
        <v>98</v>
      </c>
      <c r="E1236" s="23">
        <f t="shared" si="78"/>
        <v>108</v>
      </c>
      <c r="F1236" s="2" t="str">
        <f>VLOOKUP(G1236,city!$A$4:$D$352,4,0)</f>
        <v>大理</v>
      </c>
      <c r="G1236" s="3">
        <f t="shared" si="79"/>
        <v>250</v>
      </c>
      <c r="H1236" s="3">
        <f>IF(VLOOKUP(G1235,city!$K$4:$M$352,3,0)&gt;H1235,H1235+1,1)</f>
        <v>1</v>
      </c>
      <c r="I1236" s="17" t="s">
        <v>296</v>
      </c>
      <c r="J1236" s="17">
        <f t="shared" si="77"/>
        <v>125001</v>
      </c>
      <c r="K1236" s="17">
        <v>-1</v>
      </c>
    </row>
    <row r="1237" spans="1:11">
      <c r="A1237" s="17">
        <f t="shared" si="76"/>
        <v>125002</v>
      </c>
      <c r="B1237" s="17" t="s">
        <v>13969</v>
      </c>
      <c r="C1237" s="17" t="s">
        <v>13301</v>
      </c>
      <c r="D1237" s="23">
        <v>16</v>
      </c>
      <c r="E1237" s="23">
        <f t="shared" si="78"/>
        <v>18</v>
      </c>
      <c r="F1237" s="2" t="str">
        <f>VLOOKUP(G1237,city!$A$4:$D$352,4,0)</f>
        <v>大理</v>
      </c>
      <c r="G1237" s="3">
        <f t="shared" si="79"/>
        <v>250</v>
      </c>
      <c r="H1237" s="3">
        <f>IF(VLOOKUP(G1236,city!$K$4:$M$352,3,0)&gt;H1236,H1236+1,1)</f>
        <v>2</v>
      </c>
      <c r="I1237" s="17" t="s">
        <v>296</v>
      </c>
      <c r="J1237" s="17">
        <f t="shared" si="77"/>
        <v>125002</v>
      </c>
      <c r="K1237" s="17">
        <v>-1</v>
      </c>
    </row>
    <row r="1238" spans="1:11">
      <c r="A1238" s="17">
        <f t="shared" si="76"/>
        <v>125003</v>
      </c>
      <c r="B1238" s="17" t="s">
        <v>12339</v>
      </c>
      <c r="C1238" s="17" t="s">
        <v>13302</v>
      </c>
      <c r="D1238" s="23">
        <v>30</v>
      </c>
      <c r="E1238" s="23">
        <f t="shared" si="78"/>
        <v>33</v>
      </c>
      <c r="F1238" s="2" t="str">
        <f>VLOOKUP(G1238,city!$A$4:$D$352,4,0)</f>
        <v>大理</v>
      </c>
      <c r="G1238" s="3">
        <f t="shared" si="79"/>
        <v>250</v>
      </c>
      <c r="H1238" s="3">
        <f>IF(VLOOKUP(G1237,city!$K$4:$M$352,3,0)&gt;H1237,H1237+1,1)</f>
        <v>3</v>
      </c>
      <c r="I1238" s="17" t="s">
        <v>296</v>
      </c>
      <c r="J1238" s="17">
        <f t="shared" si="77"/>
        <v>125003</v>
      </c>
      <c r="K1238" s="17">
        <v>-1</v>
      </c>
    </row>
    <row r="1239" spans="1:11">
      <c r="A1239" s="17">
        <f t="shared" si="76"/>
        <v>125004</v>
      </c>
      <c r="B1239" s="17" t="s">
        <v>13970</v>
      </c>
      <c r="C1239" s="17" t="s">
        <v>13304</v>
      </c>
      <c r="D1239" s="23">
        <v>15</v>
      </c>
      <c r="E1239" s="23">
        <f t="shared" si="78"/>
        <v>17</v>
      </c>
      <c r="F1239" s="2" t="str">
        <f>VLOOKUP(G1239,city!$A$4:$D$352,4,0)</f>
        <v>大理</v>
      </c>
      <c r="G1239" s="3">
        <f t="shared" si="79"/>
        <v>250</v>
      </c>
      <c r="H1239" s="3">
        <f>IF(VLOOKUP(G1238,city!$K$4:$M$352,3,0)&gt;H1238,H1238+1,1)</f>
        <v>4</v>
      </c>
      <c r="I1239" s="17" t="s">
        <v>296</v>
      </c>
      <c r="J1239" s="17">
        <f t="shared" si="77"/>
        <v>125004</v>
      </c>
      <c r="K1239" s="17">
        <v>-1</v>
      </c>
    </row>
    <row r="1240" spans="1:11">
      <c r="A1240" s="17">
        <f t="shared" si="76"/>
        <v>125005</v>
      </c>
      <c r="B1240" s="17" t="s">
        <v>12337</v>
      </c>
      <c r="C1240" s="17" t="s">
        <v>13305</v>
      </c>
      <c r="D1240" s="23">
        <v>138</v>
      </c>
      <c r="E1240" s="23">
        <f t="shared" si="78"/>
        <v>152</v>
      </c>
      <c r="F1240" s="2" t="str">
        <f>VLOOKUP(G1240,city!$A$4:$D$352,4,0)</f>
        <v>大理</v>
      </c>
      <c r="G1240" s="3">
        <f t="shared" si="79"/>
        <v>250</v>
      </c>
      <c r="H1240" s="3">
        <f>IF(VLOOKUP(G1239,city!$K$4:$M$352,3,0)&gt;H1239,H1239+1,1)</f>
        <v>5</v>
      </c>
      <c r="I1240" s="17" t="s">
        <v>296</v>
      </c>
      <c r="J1240" s="17">
        <f t="shared" si="77"/>
        <v>125005</v>
      </c>
      <c r="K1240" s="17">
        <v>-1</v>
      </c>
    </row>
    <row r="1241" spans="1:11">
      <c r="A1241" s="17">
        <f t="shared" si="76"/>
        <v>125101</v>
      </c>
      <c r="B1241" s="17" t="s">
        <v>13971</v>
      </c>
      <c r="C1241" s="17" t="s">
        <v>13307</v>
      </c>
      <c r="D1241" s="23">
        <v>65</v>
      </c>
      <c r="E1241" s="23">
        <f t="shared" si="78"/>
        <v>72</v>
      </c>
      <c r="F1241" s="2" t="str">
        <f>VLOOKUP(G1241,city!$A$4:$D$352,4,0)</f>
        <v>楚雄</v>
      </c>
      <c r="G1241" s="3">
        <f t="shared" si="79"/>
        <v>251</v>
      </c>
      <c r="H1241" s="3">
        <f>IF(VLOOKUP(G1240,city!$K$4:$M$352,3,0)&gt;H1240,H1240+1,1)</f>
        <v>1</v>
      </c>
      <c r="I1241" s="17" t="s">
        <v>297</v>
      </c>
      <c r="J1241" s="17">
        <f t="shared" si="77"/>
        <v>125101</v>
      </c>
      <c r="K1241" s="17">
        <v>-1</v>
      </c>
    </row>
    <row r="1242" spans="1:11">
      <c r="A1242" s="17">
        <f t="shared" si="76"/>
        <v>125102</v>
      </c>
      <c r="B1242" s="17" t="s">
        <v>13972</v>
      </c>
      <c r="C1242" s="17" t="s">
        <v>13308</v>
      </c>
      <c r="D1242" s="23">
        <v>21</v>
      </c>
      <c r="E1242" s="23">
        <f t="shared" si="78"/>
        <v>23</v>
      </c>
      <c r="F1242" s="2" t="str">
        <f>VLOOKUP(G1242,city!$A$4:$D$352,4,0)</f>
        <v>楚雄</v>
      </c>
      <c r="G1242" s="3">
        <f t="shared" si="79"/>
        <v>251</v>
      </c>
      <c r="H1242" s="3">
        <f>IF(VLOOKUP(G1241,city!$K$4:$M$352,3,0)&gt;H1241,H1241+1,1)</f>
        <v>2</v>
      </c>
      <c r="I1242" s="17" t="s">
        <v>297</v>
      </c>
      <c r="J1242" s="17">
        <f t="shared" si="77"/>
        <v>125102</v>
      </c>
      <c r="K1242" s="17">
        <v>-1</v>
      </c>
    </row>
    <row r="1243" spans="1:11">
      <c r="A1243" s="17">
        <f t="shared" si="76"/>
        <v>125103</v>
      </c>
      <c r="B1243" s="17" t="s">
        <v>13973</v>
      </c>
      <c r="C1243" s="17" t="s">
        <v>13310</v>
      </c>
      <c r="D1243" s="23">
        <v>4</v>
      </c>
      <c r="E1243" s="23">
        <f t="shared" si="78"/>
        <v>4</v>
      </c>
      <c r="F1243" s="2" t="str">
        <f>VLOOKUP(G1243,city!$A$4:$D$352,4,0)</f>
        <v>楚雄</v>
      </c>
      <c r="G1243" s="3">
        <f t="shared" si="79"/>
        <v>251</v>
      </c>
      <c r="H1243" s="3">
        <f>IF(VLOOKUP(G1242,city!$K$4:$M$352,3,0)&gt;H1242,H1242+1,1)</f>
        <v>3</v>
      </c>
      <c r="I1243" s="17" t="s">
        <v>297</v>
      </c>
      <c r="J1243" s="17">
        <f t="shared" si="77"/>
        <v>125103</v>
      </c>
      <c r="K1243" s="17">
        <v>-1</v>
      </c>
    </row>
    <row r="1244" spans="1:11">
      <c r="A1244" s="17">
        <f t="shared" si="76"/>
        <v>125104</v>
      </c>
      <c r="B1244" s="17" t="s">
        <v>13974</v>
      </c>
      <c r="C1244" s="17" t="s">
        <v>13295</v>
      </c>
      <c r="D1244" s="23">
        <v>11</v>
      </c>
      <c r="E1244" s="23">
        <f t="shared" si="78"/>
        <v>12</v>
      </c>
      <c r="F1244" s="2" t="str">
        <f>VLOOKUP(G1244,city!$A$4:$D$352,4,0)</f>
        <v>楚雄</v>
      </c>
      <c r="G1244" s="3">
        <f t="shared" si="79"/>
        <v>251</v>
      </c>
      <c r="H1244" s="3">
        <f>IF(VLOOKUP(G1243,city!$K$4:$M$352,3,0)&gt;H1243,H1243+1,1)</f>
        <v>4</v>
      </c>
      <c r="I1244" s="17" t="s">
        <v>297</v>
      </c>
      <c r="J1244" s="17">
        <f t="shared" si="77"/>
        <v>125104</v>
      </c>
      <c r="K1244" s="17">
        <v>-1</v>
      </c>
    </row>
    <row r="1245" spans="1:11">
      <c r="A1245" s="17">
        <f t="shared" si="76"/>
        <v>125105</v>
      </c>
      <c r="B1245" s="17" t="s">
        <v>12334</v>
      </c>
      <c r="C1245" s="17" t="s">
        <v>13297</v>
      </c>
      <c r="D1245" s="23">
        <v>20</v>
      </c>
      <c r="E1245" s="23">
        <f t="shared" si="78"/>
        <v>22</v>
      </c>
      <c r="F1245" s="2" t="str">
        <f>VLOOKUP(G1245,city!$A$4:$D$352,4,0)</f>
        <v>楚雄</v>
      </c>
      <c r="G1245" s="3">
        <f t="shared" si="79"/>
        <v>251</v>
      </c>
      <c r="H1245" s="3">
        <f>IF(VLOOKUP(G1244,city!$K$4:$M$352,3,0)&gt;H1244,H1244+1,1)</f>
        <v>5</v>
      </c>
      <c r="I1245" s="17" t="s">
        <v>297</v>
      </c>
      <c r="J1245" s="17">
        <f t="shared" si="77"/>
        <v>125105</v>
      </c>
      <c r="K1245" s="17">
        <v>-1</v>
      </c>
    </row>
    <row r="1246" spans="1:11">
      <c r="A1246" s="17">
        <f t="shared" si="76"/>
        <v>125201</v>
      </c>
      <c r="B1246" s="17" t="s">
        <v>12324</v>
      </c>
      <c r="C1246" s="17" t="s">
        <v>13299</v>
      </c>
      <c r="D1246" s="23">
        <v>145</v>
      </c>
      <c r="E1246" s="23">
        <f t="shared" si="78"/>
        <v>160</v>
      </c>
      <c r="F1246" s="2" t="str">
        <f>VLOOKUP(G1246,city!$A$4:$D$352,4,0)</f>
        <v>红河</v>
      </c>
      <c r="G1246" s="3">
        <f t="shared" si="79"/>
        <v>252</v>
      </c>
      <c r="H1246" s="3">
        <f>IF(VLOOKUP(G1245,city!$K$4:$M$352,3,0)&gt;H1245,H1245+1,1)</f>
        <v>1</v>
      </c>
      <c r="I1246" s="17" t="s">
        <v>298</v>
      </c>
      <c r="J1246" s="17">
        <f t="shared" si="77"/>
        <v>125201</v>
      </c>
      <c r="K1246" s="17">
        <v>-1</v>
      </c>
    </row>
    <row r="1247" spans="1:11">
      <c r="A1247" s="17">
        <f t="shared" si="76"/>
        <v>125202</v>
      </c>
      <c r="B1247" s="17" t="s">
        <v>13975</v>
      </c>
      <c r="C1247" s="17" t="s">
        <v>13301</v>
      </c>
      <c r="D1247" s="23">
        <v>1</v>
      </c>
      <c r="E1247" s="23">
        <f t="shared" si="78"/>
        <v>1</v>
      </c>
      <c r="F1247" s="2" t="str">
        <f>VLOOKUP(G1247,city!$A$4:$D$352,4,0)</f>
        <v>红河</v>
      </c>
      <c r="G1247" s="3">
        <f t="shared" si="79"/>
        <v>252</v>
      </c>
      <c r="H1247" s="3">
        <f>IF(VLOOKUP(G1246,city!$K$4:$M$352,3,0)&gt;H1246,H1246+1,1)</f>
        <v>2</v>
      </c>
      <c r="I1247" s="17" t="s">
        <v>298</v>
      </c>
      <c r="J1247" s="17">
        <f t="shared" si="77"/>
        <v>125202</v>
      </c>
      <c r="K1247" s="17">
        <v>-1</v>
      </c>
    </row>
    <row r="1248" spans="1:11">
      <c r="A1248" s="17">
        <f t="shared" si="76"/>
        <v>125203</v>
      </c>
      <c r="B1248" s="17" t="s">
        <v>13976</v>
      </c>
      <c r="C1248" s="17" t="s">
        <v>13302</v>
      </c>
      <c r="D1248" s="23">
        <v>38</v>
      </c>
      <c r="E1248" s="23">
        <f t="shared" si="78"/>
        <v>42</v>
      </c>
      <c r="F1248" s="2" t="str">
        <f>VLOOKUP(G1248,city!$A$4:$D$352,4,0)</f>
        <v>红河</v>
      </c>
      <c r="G1248" s="3">
        <f t="shared" si="79"/>
        <v>252</v>
      </c>
      <c r="H1248" s="3">
        <f>IF(VLOOKUP(G1247,city!$K$4:$M$352,3,0)&gt;H1247,H1247+1,1)</f>
        <v>3</v>
      </c>
      <c r="I1248" s="17" t="s">
        <v>298</v>
      </c>
      <c r="J1248" s="17">
        <f t="shared" si="77"/>
        <v>125203</v>
      </c>
      <c r="K1248" s="17">
        <v>-1</v>
      </c>
    </row>
    <row r="1249" spans="1:11">
      <c r="A1249" s="17">
        <f t="shared" si="76"/>
        <v>125204</v>
      </c>
      <c r="B1249" s="17" t="s">
        <v>13977</v>
      </c>
      <c r="C1249" s="17" t="s">
        <v>13304</v>
      </c>
      <c r="D1249" s="23">
        <v>2</v>
      </c>
      <c r="E1249" s="23">
        <f t="shared" si="78"/>
        <v>2</v>
      </c>
      <c r="F1249" s="2" t="str">
        <f>VLOOKUP(G1249,city!$A$4:$D$352,4,0)</f>
        <v>红河</v>
      </c>
      <c r="G1249" s="3">
        <f t="shared" si="79"/>
        <v>252</v>
      </c>
      <c r="H1249" s="3">
        <f>IF(VLOOKUP(G1248,city!$K$4:$M$352,3,0)&gt;H1248,H1248+1,1)</f>
        <v>4</v>
      </c>
      <c r="I1249" s="17" t="s">
        <v>298</v>
      </c>
      <c r="J1249" s="17">
        <f t="shared" si="77"/>
        <v>125204</v>
      </c>
      <c r="K1249" s="17">
        <v>-1</v>
      </c>
    </row>
    <row r="1250" spans="1:11">
      <c r="A1250" s="17">
        <f t="shared" si="76"/>
        <v>125205</v>
      </c>
      <c r="B1250" s="17" t="s">
        <v>13978</v>
      </c>
      <c r="C1250" s="17" t="s">
        <v>13305</v>
      </c>
      <c r="D1250" s="23">
        <v>24</v>
      </c>
      <c r="E1250" s="23">
        <f t="shared" si="78"/>
        <v>26</v>
      </c>
      <c r="F1250" s="2" t="str">
        <f>VLOOKUP(G1250,city!$A$4:$D$352,4,0)</f>
        <v>红河</v>
      </c>
      <c r="G1250" s="3">
        <f t="shared" si="79"/>
        <v>252</v>
      </c>
      <c r="H1250" s="3">
        <f>IF(VLOOKUP(G1249,city!$K$4:$M$352,3,0)&gt;H1249,H1249+1,1)</f>
        <v>5</v>
      </c>
      <c r="I1250" s="17" t="s">
        <v>298</v>
      </c>
      <c r="J1250" s="17">
        <f t="shared" si="77"/>
        <v>125205</v>
      </c>
      <c r="K1250" s="17">
        <v>-1</v>
      </c>
    </row>
    <row r="1251" spans="1:11">
      <c r="A1251" s="17">
        <f t="shared" si="76"/>
        <v>125301</v>
      </c>
      <c r="B1251" s="17" t="s">
        <v>13979</v>
      </c>
      <c r="C1251" s="17" t="s">
        <v>13307</v>
      </c>
      <c r="D1251" s="23">
        <v>28</v>
      </c>
      <c r="E1251" s="23">
        <f t="shared" si="78"/>
        <v>31</v>
      </c>
      <c r="F1251" s="2" t="str">
        <f>VLOOKUP(G1251,city!$A$4:$D$352,4,0)</f>
        <v>文山</v>
      </c>
      <c r="G1251" s="3">
        <f t="shared" si="79"/>
        <v>253</v>
      </c>
      <c r="H1251" s="3">
        <f>IF(VLOOKUP(G1250,city!$K$4:$M$352,3,0)&gt;H1250,H1250+1,1)</f>
        <v>1</v>
      </c>
      <c r="I1251" s="17" t="s">
        <v>299</v>
      </c>
      <c r="J1251" s="17">
        <f t="shared" si="77"/>
        <v>125301</v>
      </c>
      <c r="K1251" s="17">
        <v>-1</v>
      </c>
    </row>
    <row r="1252" spans="1:11">
      <c r="A1252" s="17">
        <f t="shared" si="76"/>
        <v>125302</v>
      </c>
      <c r="B1252" s="17" t="s">
        <v>13980</v>
      </c>
      <c r="C1252" s="17" t="s">
        <v>13308</v>
      </c>
      <c r="D1252" s="23">
        <v>188</v>
      </c>
      <c r="E1252" s="23">
        <f t="shared" si="78"/>
        <v>207</v>
      </c>
      <c r="F1252" s="2" t="str">
        <f>VLOOKUP(G1252,city!$A$4:$D$352,4,0)</f>
        <v>文山</v>
      </c>
      <c r="G1252" s="3">
        <f t="shared" si="79"/>
        <v>253</v>
      </c>
      <c r="H1252" s="3">
        <f>IF(VLOOKUP(G1251,city!$K$4:$M$352,3,0)&gt;H1251,H1251+1,1)</f>
        <v>2</v>
      </c>
      <c r="I1252" s="17" t="s">
        <v>299</v>
      </c>
      <c r="J1252" s="17">
        <f t="shared" si="77"/>
        <v>125302</v>
      </c>
      <c r="K1252" s="17">
        <v>-1</v>
      </c>
    </row>
    <row r="1253" spans="1:11">
      <c r="A1253" s="17">
        <f t="shared" si="76"/>
        <v>125303</v>
      </c>
      <c r="B1253" s="17" t="s">
        <v>13981</v>
      </c>
      <c r="C1253" s="17" t="s">
        <v>13310</v>
      </c>
      <c r="D1253" s="23">
        <v>1</v>
      </c>
      <c r="E1253" s="23">
        <f t="shared" si="78"/>
        <v>1</v>
      </c>
      <c r="F1253" s="2" t="str">
        <f>VLOOKUP(G1253,city!$A$4:$D$352,4,0)</f>
        <v>文山</v>
      </c>
      <c r="G1253" s="3">
        <f t="shared" si="79"/>
        <v>253</v>
      </c>
      <c r="H1253" s="3">
        <f>IF(VLOOKUP(G1252,city!$K$4:$M$352,3,0)&gt;H1252,H1252+1,1)</f>
        <v>3</v>
      </c>
      <c r="I1253" s="17" t="s">
        <v>299</v>
      </c>
      <c r="J1253" s="17">
        <f t="shared" si="77"/>
        <v>125303</v>
      </c>
      <c r="K1253" s="17">
        <v>-1</v>
      </c>
    </row>
    <row r="1254" spans="1:11">
      <c r="A1254" s="17">
        <f t="shared" si="76"/>
        <v>125304</v>
      </c>
      <c r="B1254" s="17" t="s">
        <v>13982</v>
      </c>
      <c r="C1254" s="17" t="s">
        <v>13295</v>
      </c>
      <c r="D1254" s="23">
        <v>2</v>
      </c>
      <c r="E1254" s="23">
        <f t="shared" si="78"/>
        <v>2</v>
      </c>
      <c r="F1254" s="2" t="str">
        <f>VLOOKUP(G1254,city!$A$4:$D$352,4,0)</f>
        <v>文山</v>
      </c>
      <c r="G1254" s="3">
        <f t="shared" si="79"/>
        <v>253</v>
      </c>
      <c r="H1254" s="3">
        <f>IF(VLOOKUP(G1253,city!$K$4:$M$352,3,0)&gt;H1253,H1253+1,1)</f>
        <v>4</v>
      </c>
      <c r="I1254" s="17" t="s">
        <v>299</v>
      </c>
      <c r="J1254" s="17">
        <f t="shared" si="77"/>
        <v>125304</v>
      </c>
      <c r="K1254" s="17">
        <v>-1</v>
      </c>
    </row>
    <row r="1255" spans="1:11">
      <c r="A1255" s="17">
        <f t="shared" si="76"/>
        <v>125305</v>
      </c>
      <c r="B1255" s="17" t="s">
        <v>13983</v>
      </c>
      <c r="C1255" s="17" t="s">
        <v>13297</v>
      </c>
      <c r="D1255" s="23">
        <v>5</v>
      </c>
      <c r="E1255" s="23">
        <f t="shared" si="78"/>
        <v>6</v>
      </c>
      <c r="F1255" s="2" t="str">
        <f>VLOOKUP(G1255,city!$A$4:$D$352,4,0)</f>
        <v>文山</v>
      </c>
      <c r="G1255" s="3">
        <f t="shared" si="79"/>
        <v>253</v>
      </c>
      <c r="H1255" s="3">
        <f>IF(VLOOKUP(G1254,city!$K$4:$M$352,3,0)&gt;H1254,H1254+1,1)</f>
        <v>5</v>
      </c>
      <c r="I1255" s="17" t="s">
        <v>299</v>
      </c>
      <c r="J1255" s="17">
        <f t="shared" si="77"/>
        <v>125305</v>
      </c>
      <c r="K1255" s="17">
        <v>-1</v>
      </c>
    </row>
    <row r="1256" spans="1:11">
      <c r="A1256" s="17">
        <f t="shared" si="76"/>
        <v>125401</v>
      </c>
      <c r="B1256" s="17" t="s">
        <v>13984</v>
      </c>
      <c r="C1256" s="17" t="s">
        <v>13299</v>
      </c>
      <c r="D1256" s="23">
        <v>5</v>
      </c>
      <c r="E1256" s="23">
        <f t="shared" si="78"/>
        <v>6</v>
      </c>
      <c r="F1256" s="2" t="str">
        <f>VLOOKUP(G1256,city!$A$4:$D$352,4,0)</f>
        <v>西双版纳</v>
      </c>
      <c r="G1256" s="3">
        <f t="shared" si="79"/>
        <v>254</v>
      </c>
      <c r="H1256" s="3">
        <f>IF(VLOOKUP(G1255,city!$K$4:$M$352,3,0)&gt;H1255,H1255+1,1)</f>
        <v>1</v>
      </c>
      <c r="I1256" s="17" t="s">
        <v>300</v>
      </c>
      <c r="J1256" s="17">
        <f t="shared" si="77"/>
        <v>125401</v>
      </c>
      <c r="K1256" s="17">
        <v>-1</v>
      </c>
    </row>
    <row r="1257" spans="1:11">
      <c r="A1257" s="17">
        <f t="shared" si="76"/>
        <v>125402</v>
      </c>
      <c r="B1257" s="17" t="s">
        <v>12328</v>
      </c>
      <c r="C1257" s="17" t="s">
        <v>13301</v>
      </c>
      <c r="D1257" s="23">
        <v>13</v>
      </c>
      <c r="E1257" s="23">
        <f t="shared" si="78"/>
        <v>14</v>
      </c>
      <c r="F1257" s="2" t="str">
        <f>VLOOKUP(G1257,city!$A$4:$D$352,4,0)</f>
        <v>西双版纳</v>
      </c>
      <c r="G1257" s="3">
        <f t="shared" si="79"/>
        <v>254</v>
      </c>
      <c r="H1257" s="3">
        <f>IF(VLOOKUP(G1256,city!$K$4:$M$352,3,0)&gt;H1256,H1256+1,1)</f>
        <v>2</v>
      </c>
      <c r="I1257" s="17" t="s">
        <v>300</v>
      </c>
      <c r="J1257" s="17">
        <f t="shared" si="77"/>
        <v>125402</v>
      </c>
      <c r="K1257" s="17">
        <v>-1</v>
      </c>
    </row>
    <row r="1258" spans="1:11">
      <c r="A1258" s="17">
        <f t="shared" si="76"/>
        <v>125403</v>
      </c>
      <c r="B1258" s="17" t="s">
        <v>12330</v>
      </c>
      <c r="C1258" s="17" t="s">
        <v>13302</v>
      </c>
      <c r="D1258" s="23">
        <v>5</v>
      </c>
      <c r="E1258" s="23">
        <f t="shared" si="78"/>
        <v>6</v>
      </c>
      <c r="F1258" s="2" t="str">
        <f>VLOOKUP(G1258,city!$A$4:$D$352,4,0)</f>
        <v>西双版纳</v>
      </c>
      <c r="G1258" s="3">
        <f t="shared" si="79"/>
        <v>254</v>
      </c>
      <c r="H1258" s="3">
        <f>IF(VLOOKUP(G1257,city!$K$4:$M$352,3,0)&gt;H1257,H1257+1,1)</f>
        <v>3</v>
      </c>
      <c r="I1258" s="17" t="s">
        <v>300</v>
      </c>
      <c r="J1258" s="17">
        <f t="shared" si="77"/>
        <v>125403</v>
      </c>
      <c r="K1258" s="17">
        <v>-1</v>
      </c>
    </row>
    <row r="1259" spans="1:11">
      <c r="A1259" s="17">
        <f t="shared" si="76"/>
        <v>125404</v>
      </c>
      <c r="B1259" s="17" t="s">
        <v>13985</v>
      </c>
      <c r="C1259" s="17" t="s">
        <v>13304</v>
      </c>
      <c r="D1259" s="23">
        <v>39</v>
      </c>
      <c r="E1259" s="23">
        <f t="shared" si="78"/>
        <v>43</v>
      </c>
      <c r="F1259" s="2" t="str">
        <f>VLOOKUP(G1259,city!$A$4:$D$352,4,0)</f>
        <v>西双版纳</v>
      </c>
      <c r="G1259" s="3">
        <f t="shared" si="79"/>
        <v>254</v>
      </c>
      <c r="H1259" s="3">
        <f>IF(VLOOKUP(G1258,city!$K$4:$M$352,3,0)&gt;H1258,H1258+1,1)</f>
        <v>4</v>
      </c>
      <c r="I1259" s="17" t="s">
        <v>300</v>
      </c>
      <c r="J1259" s="17">
        <f t="shared" si="77"/>
        <v>125404</v>
      </c>
      <c r="K1259" s="17">
        <v>-1</v>
      </c>
    </row>
    <row r="1260" spans="1:11">
      <c r="A1260" s="17">
        <f t="shared" si="76"/>
        <v>125405</v>
      </c>
      <c r="B1260" s="17" t="s">
        <v>12326</v>
      </c>
      <c r="C1260" s="17" t="s">
        <v>13305</v>
      </c>
      <c r="D1260" s="23">
        <v>7</v>
      </c>
      <c r="E1260" s="23">
        <f t="shared" si="78"/>
        <v>8</v>
      </c>
      <c r="F1260" s="2" t="str">
        <f>VLOOKUP(G1260,city!$A$4:$D$352,4,0)</f>
        <v>西双版纳</v>
      </c>
      <c r="G1260" s="3">
        <f t="shared" si="79"/>
        <v>254</v>
      </c>
      <c r="H1260" s="3">
        <f>IF(VLOOKUP(G1259,city!$K$4:$M$352,3,0)&gt;H1259,H1259+1,1)</f>
        <v>5</v>
      </c>
      <c r="I1260" s="17" t="s">
        <v>300</v>
      </c>
      <c r="J1260" s="17">
        <f t="shared" si="77"/>
        <v>125405</v>
      </c>
      <c r="K1260" s="17">
        <v>-1</v>
      </c>
    </row>
    <row r="1261" spans="1:11">
      <c r="A1261" s="17">
        <f t="shared" si="76"/>
        <v>125501</v>
      </c>
      <c r="B1261" s="17" t="s">
        <v>13986</v>
      </c>
      <c r="C1261" s="17" t="s">
        <v>13307</v>
      </c>
      <c r="D1261" s="23">
        <v>35</v>
      </c>
      <c r="E1261" s="23">
        <f t="shared" si="78"/>
        <v>39</v>
      </c>
      <c r="F1261" s="2" t="str">
        <f>VLOOKUP(G1261,city!$A$4:$D$352,4,0)</f>
        <v>西安</v>
      </c>
      <c r="G1261" s="3">
        <f t="shared" si="79"/>
        <v>255</v>
      </c>
      <c r="H1261" s="3">
        <f>IF(VLOOKUP(G1260,city!$K$4:$M$352,3,0)&gt;H1260,H1260+1,1)</f>
        <v>1</v>
      </c>
      <c r="I1261" s="17" t="s">
        <v>302</v>
      </c>
      <c r="J1261" s="17">
        <f t="shared" si="77"/>
        <v>125501</v>
      </c>
      <c r="K1261" s="17">
        <v>-1</v>
      </c>
    </row>
    <row r="1262" spans="1:11">
      <c r="A1262" s="17">
        <f t="shared" si="76"/>
        <v>125502</v>
      </c>
      <c r="B1262" s="17" t="s">
        <v>13987</v>
      </c>
      <c r="C1262" s="17" t="s">
        <v>13308</v>
      </c>
      <c r="D1262" s="23">
        <v>5</v>
      </c>
      <c r="E1262" s="23">
        <f t="shared" si="78"/>
        <v>6</v>
      </c>
      <c r="F1262" s="2" t="str">
        <f>VLOOKUP(G1262,city!$A$4:$D$352,4,0)</f>
        <v>西安</v>
      </c>
      <c r="G1262" s="3">
        <f t="shared" si="79"/>
        <v>255</v>
      </c>
      <c r="H1262" s="3">
        <f>IF(VLOOKUP(G1261,city!$K$4:$M$352,3,0)&gt;H1261,H1261+1,1)</f>
        <v>2</v>
      </c>
      <c r="I1262" s="17" t="s">
        <v>302</v>
      </c>
      <c r="J1262" s="17">
        <f t="shared" si="77"/>
        <v>125502</v>
      </c>
      <c r="K1262" s="17">
        <v>-1</v>
      </c>
    </row>
    <row r="1263" spans="1:11">
      <c r="A1263" s="17">
        <f t="shared" si="76"/>
        <v>125503</v>
      </c>
      <c r="B1263" s="17" t="s">
        <v>13988</v>
      </c>
      <c r="C1263" s="17" t="s">
        <v>13310</v>
      </c>
      <c r="D1263" s="23">
        <v>2</v>
      </c>
      <c r="E1263" s="23">
        <f t="shared" si="78"/>
        <v>2</v>
      </c>
      <c r="F1263" s="2" t="str">
        <f>VLOOKUP(G1263,city!$A$4:$D$352,4,0)</f>
        <v>西安</v>
      </c>
      <c r="G1263" s="3">
        <f t="shared" si="79"/>
        <v>255</v>
      </c>
      <c r="H1263" s="3">
        <f>IF(VLOOKUP(G1262,city!$K$4:$M$352,3,0)&gt;H1262,H1262+1,1)</f>
        <v>3</v>
      </c>
      <c r="I1263" s="17" t="s">
        <v>302</v>
      </c>
      <c r="J1263" s="17">
        <f t="shared" si="77"/>
        <v>125503</v>
      </c>
      <c r="K1263" s="17">
        <v>-1</v>
      </c>
    </row>
    <row r="1264" spans="1:11">
      <c r="A1264" s="17">
        <f t="shared" si="76"/>
        <v>125504</v>
      </c>
      <c r="B1264" s="17" t="s">
        <v>13989</v>
      </c>
      <c r="C1264" s="17" t="s">
        <v>13295</v>
      </c>
      <c r="D1264" s="23">
        <v>50</v>
      </c>
      <c r="E1264" s="23">
        <f t="shared" si="78"/>
        <v>55</v>
      </c>
      <c r="F1264" s="2" t="str">
        <f>VLOOKUP(G1264,city!$A$4:$D$352,4,0)</f>
        <v>西安</v>
      </c>
      <c r="G1264" s="3">
        <f t="shared" si="79"/>
        <v>255</v>
      </c>
      <c r="H1264" s="3">
        <f>IF(VLOOKUP(G1263,city!$K$4:$M$352,3,0)&gt;H1263,H1263+1,1)</f>
        <v>4</v>
      </c>
      <c r="I1264" s="17" t="s">
        <v>302</v>
      </c>
      <c r="J1264" s="17">
        <f t="shared" si="77"/>
        <v>125504</v>
      </c>
      <c r="K1264" s="17">
        <v>-1</v>
      </c>
    </row>
    <row r="1265" spans="1:11">
      <c r="A1265" s="17">
        <f t="shared" si="76"/>
        <v>125505</v>
      </c>
      <c r="B1265" s="17" t="s">
        <v>13990</v>
      </c>
      <c r="C1265" s="17" t="s">
        <v>13297</v>
      </c>
      <c r="D1265" s="23">
        <v>10</v>
      </c>
      <c r="E1265" s="23">
        <f t="shared" si="78"/>
        <v>11</v>
      </c>
      <c r="F1265" s="2" t="str">
        <f>VLOOKUP(G1265,city!$A$4:$D$352,4,0)</f>
        <v>西安</v>
      </c>
      <c r="G1265" s="3">
        <f t="shared" si="79"/>
        <v>255</v>
      </c>
      <c r="H1265" s="3">
        <f>IF(VLOOKUP(G1264,city!$K$4:$M$352,3,0)&gt;H1264,H1264+1,1)</f>
        <v>5</v>
      </c>
      <c r="I1265" s="17" t="s">
        <v>302</v>
      </c>
      <c r="J1265" s="17">
        <f t="shared" si="77"/>
        <v>125505</v>
      </c>
      <c r="K1265" s="17">
        <v>-1</v>
      </c>
    </row>
    <row r="1266" spans="1:11">
      <c r="A1266" s="17">
        <f t="shared" si="76"/>
        <v>125601</v>
      </c>
      <c r="B1266" s="17" t="s">
        <v>13991</v>
      </c>
      <c r="C1266" s="17" t="s">
        <v>13299</v>
      </c>
      <c r="D1266" s="23">
        <v>10</v>
      </c>
      <c r="E1266" s="23">
        <f t="shared" si="78"/>
        <v>11</v>
      </c>
      <c r="F1266" s="2" t="str">
        <f>VLOOKUP(G1266,city!$A$4:$D$352,4,0)</f>
        <v>铜川</v>
      </c>
      <c r="G1266" s="3">
        <f t="shared" si="79"/>
        <v>256</v>
      </c>
      <c r="H1266" s="3">
        <f>IF(VLOOKUP(G1265,city!$K$4:$M$352,3,0)&gt;H1265,H1265+1,1)</f>
        <v>1</v>
      </c>
      <c r="I1266" s="17" t="s">
        <v>303</v>
      </c>
      <c r="J1266" s="17">
        <f t="shared" si="77"/>
        <v>125601</v>
      </c>
      <c r="K1266" s="17">
        <v>-1</v>
      </c>
    </row>
    <row r="1267" spans="1:11">
      <c r="A1267" s="17">
        <f t="shared" si="76"/>
        <v>125602</v>
      </c>
      <c r="B1267" s="17" t="s">
        <v>13992</v>
      </c>
      <c r="C1267" s="17" t="s">
        <v>13301</v>
      </c>
      <c r="D1267" s="23">
        <v>55</v>
      </c>
      <c r="E1267" s="23">
        <f t="shared" si="78"/>
        <v>61</v>
      </c>
      <c r="F1267" s="2" t="str">
        <f>VLOOKUP(G1267,city!$A$4:$D$352,4,0)</f>
        <v>铜川</v>
      </c>
      <c r="G1267" s="3">
        <f t="shared" si="79"/>
        <v>256</v>
      </c>
      <c r="H1267" s="3">
        <f>IF(VLOOKUP(G1266,city!$K$4:$M$352,3,0)&gt;H1266,H1266+1,1)</f>
        <v>2</v>
      </c>
      <c r="I1267" s="17" t="s">
        <v>303</v>
      </c>
      <c r="J1267" s="17">
        <f t="shared" si="77"/>
        <v>125602</v>
      </c>
      <c r="K1267" s="17">
        <v>-1</v>
      </c>
    </row>
    <row r="1268" spans="1:11">
      <c r="A1268" s="17">
        <f t="shared" si="76"/>
        <v>125603</v>
      </c>
      <c r="B1268" s="17" t="s">
        <v>13993</v>
      </c>
      <c r="C1268" s="17" t="s">
        <v>13302</v>
      </c>
      <c r="D1268" s="23">
        <v>75</v>
      </c>
      <c r="E1268" s="23">
        <f t="shared" si="78"/>
        <v>83</v>
      </c>
      <c r="F1268" s="2" t="str">
        <f>VLOOKUP(G1268,city!$A$4:$D$352,4,0)</f>
        <v>铜川</v>
      </c>
      <c r="G1268" s="3">
        <f t="shared" si="79"/>
        <v>256</v>
      </c>
      <c r="H1268" s="3">
        <f>IF(VLOOKUP(G1267,city!$K$4:$M$352,3,0)&gt;H1267,H1267+1,1)</f>
        <v>3</v>
      </c>
      <c r="I1268" s="17" t="s">
        <v>303</v>
      </c>
      <c r="J1268" s="17">
        <f t="shared" si="77"/>
        <v>125603</v>
      </c>
      <c r="K1268" s="17">
        <v>-1</v>
      </c>
    </row>
    <row r="1269" spans="1:11">
      <c r="A1269" s="17">
        <f t="shared" si="76"/>
        <v>125604</v>
      </c>
      <c r="B1269" s="17" t="s">
        <v>13994</v>
      </c>
      <c r="C1269" s="17" t="s">
        <v>13304</v>
      </c>
      <c r="D1269" s="23">
        <v>48</v>
      </c>
      <c r="E1269" s="23">
        <f t="shared" si="78"/>
        <v>53</v>
      </c>
      <c r="F1269" s="2" t="str">
        <f>VLOOKUP(G1269,city!$A$4:$D$352,4,0)</f>
        <v>铜川</v>
      </c>
      <c r="G1269" s="3">
        <f t="shared" si="79"/>
        <v>256</v>
      </c>
      <c r="H1269" s="3">
        <f>IF(VLOOKUP(G1268,city!$K$4:$M$352,3,0)&gt;H1268,H1268+1,1)</f>
        <v>4</v>
      </c>
      <c r="I1269" s="17" t="s">
        <v>303</v>
      </c>
      <c r="J1269" s="17">
        <f t="shared" si="77"/>
        <v>125604</v>
      </c>
      <c r="K1269" s="17">
        <v>-1</v>
      </c>
    </row>
    <row r="1270" spans="1:11">
      <c r="A1270" s="17">
        <f t="shared" si="76"/>
        <v>125605</v>
      </c>
      <c r="B1270" s="17" t="s">
        <v>13995</v>
      </c>
      <c r="C1270" s="17" t="s">
        <v>13305</v>
      </c>
      <c r="D1270" s="23">
        <v>78</v>
      </c>
      <c r="E1270" s="23">
        <f t="shared" si="78"/>
        <v>86</v>
      </c>
      <c r="F1270" s="2" t="str">
        <f>VLOOKUP(G1270,city!$A$4:$D$352,4,0)</f>
        <v>铜川</v>
      </c>
      <c r="G1270" s="3">
        <f t="shared" si="79"/>
        <v>256</v>
      </c>
      <c r="H1270" s="3">
        <f>IF(VLOOKUP(G1269,city!$K$4:$M$352,3,0)&gt;H1269,H1269+1,1)</f>
        <v>5</v>
      </c>
      <c r="I1270" s="17" t="s">
        <v>303</v>
      </c>
      <c r="J1270" s="17">
        <f t="shared" si="77"/>
        <v>125605</v>
      </c>
      <c r="K1270" s="17">
        <v>-1</v>
      </c>
    </row>
    <row r="1271" spans="1:11">
      <c r="A1271" s="17">
        <f t="shared" si="76"/>
        <v>125701</v>
      </c>
      <c r="B1271" s="17" t="s">
        <v>13996</v>
      </c>
      <c r="C1271" s="17" t="s">
        <v>13307</v>
      </c>
      <c r="D1271" s="23">
        <v>32</v>
      </c>
      <c r="E1271" s="23">
        <f t="shared" si="78"/>
        <v>35</v>
      </c>
      <c r="F1271" s="2" t="str">
        <f>VLOOKUP(G1271,city!$A$4:$D$352,4,0)</f>
        <v>宝鸡</v>
      </c>
      <c r="G1271" s="3">
        <f t="shared" si="79"/>
        <v>257</v>
      </c>
      <c r="H1271" s="3">
        <f>IF(VLOOKUP(G1270,city!$K$4:$M$352,3,0)&gt;H1270,H1270+1,1)</f>
        <v>1</v>
      </c>
      <c r="I1271" s="17" t="s">
        <v>304</v>
      </c>
      <c r="J1271" s="17">
        <f t="shared" si="77"/>
        <v>125701</v>
      </c>
      <c r="K1271" s="17">
        <v>-1</v>
      </c>
    </row>
    <row r="1272" spans="1:11">
      <c r="A1272" s="17">
        <f t="shared" si="76"/>
        <v>125702</v>
      </c>
      <c r="B1272" s="17" t="s">
        <v>13997</v>
      </c>
      <c r="C1272" s="17" t="s">
        <v>13308</v>
      </c>
      <c r="D1272" s="23">
        <v>1300</v>
      </c>
      <c r="E1272" s="23">
        <f t="shared" si="78"/>
        <v>1430</v>
      </c>
      <c r="F1272" s="2" t="str">
        <f>VLOOKUP(G1272,city!$A$4:$D$352,4,0)</f>
        <v>宝鸡</v>
      </c>
      <c r="G1272" s="3">
        <f t="shared" si="79"/>
        <v>257</v>
      </c>
      <c r="H1272" s="3">
        <f>IF(VLOOKUP(G1271,city!$K$4:$M$352,3,0)&gt;H1271,H1271+1,1)</f>
        <v>2</v>
      </c>
      <c r="I1272" s="17" t="s">
        <v>304</v>
      </c>
      <c r="J1272" s="17">
        <f t="shared" si="77"/>
        <v>125702</v>
      </c>
      <c r="K1272" s="17">
        <v>-1</v>
      </c>
    </row>
    <row r="1273" spans="1:11">
      <c r="A1273" s="17">
        <f t="shared" si="76"/>
        <v>125703</v>
      </c>
      <c r="B1273" s="17" t="s">
        <v>13998</v>
      </c>
      <c r="C1273" s="17" t="s">
        <v>13310</v>
      </c>
      <c r="D1273" s="23">
        <v>10</v>
      </c>
      <c r="E1273" s="23">
        <f t="shared" si="78"/>
        <v>11</v>
      </c>
      <c r="F1273" s="2" t="str">
        <f>VLOOKUP(G1273,city!$A$4:$D$352,4,0)</f>
        <v>宝鸡</v>
      </c>
      <c r="G1273" s="3">
        <f t="shared" si="79"/>
        <v>257</v>
      </c>
      <c r="H1273" s="3">
        <f>IF(VLOOKUP(G1272,city!$K$4:$M$352,3,0)&gt;H1272,H1272+1,1)</f>
        <v>3</v>
      </c>
      <c r="I1273" s="17" t="s">
        <v>304</v>
      </c>
      <c r="J1273" s="17">
        <f t="shared" si="77"/>
        <v>125703</v>
      </c>
      <c r="K1273" s="17">
        <v>-1</v>
      </c>
    </row>
    <row r="1274" spans="1:11">
      <c r="A1274" s="17">
        <f t="shared" si="76"/>
        <v>125704</v>
      </c>
      <c r="B1274" s="17" t="s">
        <v>13999</v>
      </c>
      <c r="C1274" s="17" t="s">
        <v>13295</v>
      </c>
      <c r="D1274" s="23">
        <v>7</v>
      </c>
      <c r="E1274" s="23">
        <f t="shared" si="78"/>
        <v>8</v>
      </c>
      <c r="F1274" s="2" t="str">
        <f>VLOOKUP(G1274,city!$A$4:$D$352,4,0)</f>
        <v>宝鸡</v>
      </c>
      <c r="G1274" s="3">
        <f t="shared" si="79"/>
        <v>257</v>
      </c>
      <c r="H1274" s="3">
        <f>IF(VLOOKUP(G1273,city!$K$4:$M$352,3,0)&gt;H1273,H1273+1,1)</f>
        <v>4</v>
      </c>
      <c r="I1274" s="17" t="s">
        <v>304</v>
      </c>
      <c r="J1274" s="17">
        <f t="shared" si="77"/>
        <v>125704</v>
      </c>
      <c r="K1274" s="17">
        <v>-1</v>
      </c>
    </row>
    <row r="1275" spans="1:11">
      <c r="A1275" s="17">
        <f t="shared" si="76"/>
        <v>125705</v>
      </c>
      <c r="B1275" s="17" t="s">
        <v>14000</v>
      </c>
      <c r="C1275" s="17" t="s">
        <v>13297</v>
      </c>
      <c r="D1275" s="23">
        <v>14</v>
      </c>
      <c r="E1275" s="23">
        <f t="shared" si="78"/>
        <v>15</v>
      </c>
      <c r="F1275" s="2" t="str">
        <f>VLOOKUP(G1275,city!$A$4:$D$352,4,0)</f>
        <v>宝鸡</v>
      </c>
      <c r="G1275" s="3">
        <f t="shared" si="79"/>
        <v>257</v>
      </c>
      <c r="H1275" s="3">
        <f>IF(VLOOKUP(G1274,city!$K$4:$M$352,3,0)&gt;H1274,H1274+1,1)</f>
        <v>5</v>
      </c>
      <c r="I1275" s="17" t="s">
        <v>304</v>
      </c>
      <c r="J1275" s="17">
        <f t="shared" si="77"/>
        <v>125705</v>
      </c>
      <c r="K1275" s="17">
        <v>-1</v>
      </c>
    </row>
    <row r="1276" spans="1:11">
      <c r="A1276" s="17">
        <f t="shared" si="76"/>
        <v>125801</v>
      </c>
      <c r="B1276" s="17" t="s">
        <v>14001</v>
      </c>
      <c r="C1276" s="17" t="s">
        <v>13299</v>
      </c>
      <c r="D1276" s="23">
        <v>129</v>
      </c>
      <c r="E1276" s="23">
        <f t="shared" si="78"/>
        <v>142</v>
      </c>
      <c r="F1276" s="2" t="str">
        <f>VLOOKUP(G1276,city!$A$4:$D$352,4,0)</f>
        <v>咸阳</v>
      </c>
      <c r="G1276" s="3">
        <f t="shared" si="79"/>
        <v>258</v>
      </c>
      <c r="H1276" s="3">
        <f>IF(VLOOKUP(G1275,city!$K$4:$M$352,3,0)&gt;H1275,H1275+1,1)</f>
        <v>1</v>
      </c>
      <c r="I1276" s="17" t="s">
        <v>305</v>
      </c>
      <c r="J1276" s="17">
        <f t="shared" si="77"/>
        <v>125801</v>
      </c>
      <c r="K1276" s="17">
        <v>-1</v>
      </c>
    </row>
    <row r="1277" spans="1:11">
      <c r="A1277" s="17">
        <f t="shared" si="76"/>
        <v>125802</v>
      </c>
      <c r="B1277" s="17" t="s">
        <v>14002</v>
      </c>
      <c r="C1277" s="17" t="s">
        <v>13301</v>
      </c>
      <c r="D1277" s="23">
        <v>65</v>
      </c>
      <c r="E1277" s="23">
        <f t="shared" si="78"/>
        <v>72</v>
      </c>
      <c r="F1277" s="2" t="str">
        <f>VLOOKUP(G1277,city!$A$4:$D$352,4,0)</f>
        <v>咸阳</v>
      </c>
      <c r="G1277" s="3">
        <f t="shared" si="79"/>
        <v>258</v>
      </c>
      <c r="H1277" s="3">
        <f>IF(VLOOKUP(G1276,city!$K$4:$M$352,3,0)&gt;H1276,H1276+1,1)</f>
        <v>2</v>
      </c>
      <c r="I1277" s="17" t="s">
        <v>305</v>
      </c>
      <c r="J1277" s="17">
        <f t="shared" si="77"/>
        <v>125802</v>
      </c>
      <c r="K1277" s="17">
        <v>-1</v>
      </c>
    </row>
    <row r="1278" spans="1:11">
      <c r="A1278" s="17">
        <f t="shared" si="76"/>
        <v>125803</v>
      </c>
      <c r="B1278" s="17" t="s">
        <v>14003</v>
      </c>
      <c r="C1278" s="17" t="s">
        <v>13302</v>
      </c>
      <c r="D1278" s="23">
        <v>34</v>
      </c>
      <c r="E1278" s="23">
        <f t="shared" si="78"/>
        <v>37</v>
      </c>
      <c r="F1278" s="2" t="str">
        <f>VLOOKUP(G1278,city!$A$4:$D$352,4,0)</f>
        <v>咸阳</v>
      </c>
      <c r="G1278" s="3">
        <f t="shared" si="79"/>
        <v>258</v>
      </c>
      <c r="H1278" s="3">
        <f>IF(VLOOKUP(G1277,city!$K$4:$M$352,3,0)&gt;H1277,H1277+1,1)</f>
        <v>3</v>
      </c>
      <c r="I1278" s="17" t="s">
        <v>305</v>
      </c>
      <c r="J1278" s="17">
        <f t="shared" si="77"/>
        <v>125803</v>
      </c>
      <c r="K1278" s="17">
        <v>-1</v>
      </c>
    </row>
    <row r="1279" spans="1:11">
      <c r="A1279" s="17">
        <f t="shared" si="76"/>
        <v>125804</v>
      </c>
      <c r="B1279" s="17" t="s">
        <v>14004</v>
      </c>
      <c r="C1279" s="17" t="s">
        <v>13304</v>
      </c>
      <c r="D1279" s="23">
        <v>26</v>
      </c>
      <c r="E1279" s="23">
        <f t="shared" si="78"/>
        <v>29</v>
      </c>
      <c r="F1279" s="2" t="str">
        <f>VLOOKUP(G1279,city!$A$4:$D$352,4,0)</f>
        <v>咸阳</v>
      </c>
      <c r="G1279" s="3">
        <f t="shared" si="79"/>
        <v>258</v>
      </c>
      <c r="H1279" s="3">
        <f>IF(VLOOKUP(G1278,city!$K$4:$M$352,3,0)&gt;H1278,H1278+1,1)</f>
        <v>4</v>
      </c>
      <c r="I1279" s="17" t="s">
        <v>305</v>
      </c>
      <c r="J1279" s="17">
        <f t="shared" si="77"/>
        <v>125804</v>
      </c>
      <c r="K1279" s="17">
        <v>-1</v>
      </c>
    </row>
    <row r="1280" spans="1:11">
      <c r="A1280" s="17">
        <f t="shared" si="76"/>
        <v>125805</v>
      </c>
      <c r="B1280" s="17" t="s">
        <v>12879</v>
      </c>
      <c r="C1280" s="17" t="s">
        <v>13305</v>
      </c>
      <c r="D1280" s="23">
        <v>3</v>
      </c>
      <c r="E1280" s="23">
        <f t="shared" si="78"/>
        <v>3</v>
      </c>
      <c r="F1280" s="2" t="str">
        <f>VLOOKUP(G1280,city!$A$4:$D$352,4,0)</f>
        <v>咸阳</v>
      </c>
      <c r="G1280" s="3">
        <f t="shared" si="79"/>
        <v>258</v>
      </c>
      <c r="H1280" s="3">
        <f>IF(VLOOKUP(G1279,city!$K$4:$M$352,3,0)&gt;H1279,H1279+1,1)</f>
        <v>5</v>
      </c>
      <c r="I1280" s="17" t="s">
        <v>305</v>
      </c>
      <c r="J1280" s="17">
        <f t="shared" si="77"/>
        <v>125805</v>
      </c>
      <c r="K1280" s="17">
        <v>-1</v>
      </c>
    </row>
    <row r="1281" spans="1:11">
      <c r="A1281" s="17">
        <f t="shared" si="76"/>
        <v>125901</v>
      </c>
      <c r="B1281" s="17" t="s">
        <v>14005</v>
      </c>
      <c r="C1281" s="17" t="s">
        <v>13307</v>
      </c>
      <c r="D1281" s="23">
        <v>23</v>
      </c>
      <c r="E1281" s="23">
        <f t="shared" si="78"/>
        <v>25</v>
      </c>
      <c r="F1281" s="2" t="str">
        <f>VLOOKUP(G1281,city!$A$4:$D$352,4,0)</f>
        <v>渭南</v>
      </c>
      <c r="G1281" s="3">
        <f t="shared" si="79"/>
        <v>259</v>
      </c>
      <c r="H1281" s="3">
        <f>IF(VLOOKUP(G1280,city!$K$4:$M$352,3,0)&gt;H1280,H1280+1,1)</f>
        <v>1</v>
      </c>
      <c r="I1281" s="17" t="s">
        <v>306</v>
      </c>
      <c r="J1281" s="17">
        <f t="shared" si="77"/>
        <v>125901</v>
      </c>
      <c r="K1281" s="17">
        <v>-1</v>
      </c>
    </row>
    <row r="1282" spans="1:11">
      <c r="A1282" s="17">
        <f t="shared" si="76"/>
        <v>125902</v>
      </c>
      <c r="B1282" s="17" t="s">
        <v>14006</v>
      </c>
      <c r="C1282" s="17" t="s">
        <v>13308</v>
      </c>
      <c r="D1282" s="23">
        <v>39</v>
      </c>
      <c r="E1282" s="23">
        <f t="shared" si="78"/>
        <v>43</v>
      </c>
      <c r="F1282" s="2" t="str">
        <f>VLOOKUP(G1282,city!$A$4:$D$352,4,0)</f>
        <v>渭南</v>
      </c>
      <c r="G1282" s="3">
        <f t="shared" si="79"/>
        <v>259</v>
      </c>
      <c r="H1282" s="3">
        <f>IF(VLOOKUP(G1281,city!$K$4:$M$352,3,0)&gt;H1281,H1281+1,1)</f>
        <v>2</v>
      </c>
      <c r="I1282" s="17" t="s">
        <v>306</v>
      </c>
      <c r="J1282" s="17">
        <f t="shared" si="77"/>
        <v>125902</v>
      </c>
      <c r="K1282" s="17">
        <v>-1</v>
      </c>
    </row>
    <row r="1283" spans="1:11">
      <c r="A1283" s="17">
        <f t="shared" si="76"/>
        <v>125903</v>
      </c>
      <c r="B1283" s="17" t="s">
        <v>14007</v>
      </c>
      <c r="C1283" s="17" t="s">
        <v>13310</v>
      </c>
      <c r="D1283" s="23">
        <v>38</v>
      </c>
      <c r="E1283" s="23">
        <f t="shared" si="78"/>
        <v>42</v>
      </c>
      <c r="F1283" s="2" t="str">
        <f>VLOOKUP(G1283,city!$A$4:$D$352,4,0)</f>
        <v>渭南</v>
      </c>
      <c r="G1283" s="3">
        <f t="shared" si="79"/>
        <v>259</v>
      </c>
      <c r="H1283" s="3">
        <f>IF(VLOOKUP(G1282,city!$K$4:$M$352,3,0)&gt;H1282,H1282+1,1)</f>
        <v>3</v>
      </c>
      <c r="I1283" s="17" t="s">
        <v>306</v>
      </c>
      <c r="J1283" s="17">
        <f t="shared" si="77"/>
        <v>125903</v>
      </c>
      <c r="K1283" s="17">
        <v>-1</v>
      </c>
    </row>
    <row r="1284" spans="1:11">
      <c r="A1284" s="17">
        <f t="shared" ref="A1284:A1347" si="80">H1284+G1284*100+100000</f>
        <v>125904</v>
      </c>
      <c r="B1284" s="17" t="s">
        <v>14008</v>
      </c>
      <c r="C1284" s="17" t="s">
        <v>13295</v>
      </c>
      <c r="D1284" s="23">
        <v>25</v>
      </c>
      <c r="E1284" s="23">
        <f t="shared" si="78"/>
        <v>28</v>
      </c>
      <c r="F1284" s="2" t="str">
        <f>VLOOKUP(G1284,city!$A$4:$D$352,4,0)</f>
        <v>渭南</v>
      </c>
      <c r="G1284" s="3">
        <f t="shared" si="79"/>
        <v>259</v>
      </c>
      <c r="H1284" s="3">
        <f>IF(VLOOKUP(G1283,city!$K$4:$M$352,3,0)&gt;H1283,H1283+1,1)</f>
        <v>4</v>
      </c>
      <c r="I1284" s="17" t="s">
        <v>306</v>
      </c>
      <c r="J1284" s="17">
        <f t="shared" ref="J1284:J1347" si="81">A1284</f>
        <v>125904</v>
      </c>
      <c r="K1284" s="17">
        <v>-1</v>
      </c>
    </row>
    <row r="1285" spans="1:11">
      <c r="A1285" s="17">
        <f t="shared" si="80"/>
        <v>125905</v>
      </c>
      <c r="B1285" s="17" t="s">
        <v>14009</v>
      </c>
      <c r="C1285" s="17" t="s">
        <v>13297</v>
      </c>
      <c r="D1285" s="23">
        <v>20</v>
      </c>
      <c r="E1285" s="23">
        <f t="shared" ref="E1285:E1348" si="82">ROUND(D1285*1.1,0)</f>
        <v>22</v>
      </c>
      <c r="F1285" s="2" t="str">
        <f>VLOOKUP(G1285,city!$A$4:$D$352,4,0)</f>
        <v>渭南</v>
      </c>
      <c r="G1285" s="3">
        <f t="shared" ref="G1285:G1348" si="83">IF(H1285&gt;H1284,G1284,G1284+1)</f>
        <v>259</v>
      </c>
      <c r="H1285" s="3">
        <f>IF(VLOOKUP(G1284,city!$K$4:$M$352,3,0)&gt;H1284,H1284+1,1)</f>
        <v>5</v>
      </c>
      <c r="I1285" s="17" t="s">
        <v>306</v>
      </c>
      <c r="J1285" s="17">
        <f t="shared" si="81"/>
        <v>125905</v>
      </c>
      <c r="K1285" s="17">
        <v>-1</v>
      </c>
    </row>
    <row r="1286" spans="1:11">
      <c r="A1286" s="17">
        <f t="shared" si="80"/>
        <v>126001</v>
      </c>
      <c r="B1286" s="17" t="s">
        <v>14010</v>
      </c>
      <c r="C1286" s="17" t="s">
        <v>13299</v>
      </c>
      <c r="D1286" s="23">
        <v>45</v>
      </c>
      <c r="E1286" s="23">
        <f t="shared" si="82"/>
        <v>50</v>
      </c>
      <c r="F1286" s="2" t="str">
        <f>VLOOKUP(G1286,city!$A$4:$D$352,4,0)</f>
        <v>延安</v>
      </c>
      <c r="G1286" s="3">
        <f t="shared" si="83"/>
        <v>260</v>
      </c>
      <c r="H1286" s="3">
        <f>IF(VLOOKUP(G1285,city!$K$4:$M$352,3,0)&gt;H1285,H1285+1,1)</f>
        <v>1</v>
      </c>
      <c r="I1286" s="17" t="s">
        <v>307</v>
      </c>
      <c r="J1286" s="17">
        <f t="shared" si="81"/>
        <v>126001</v>
      </c>
      <c r="K1286" s="17">
        <v>-1</v>
      </c>
    </row>
    <row r="1287" spans="1:11">
      <c r="A1287" s="17">
        <f t="shared" si="80"/>
        <v>126002</v>
      </c>
      <c r="B1287" s="17" t="s">
        <v>14011</v>
      </c>
      <c r="C1287" s="17" t="s">
        <v>13301</v>
      </c>
      <c r="D1287" s="23">
        <v>33</v>
      </c>
      <c r="E1287" s="23">
        <f t="shared" si="82"/>
        <v>36</v>
      </c>
      <c r="F1287" s="2" t="str">
        <f>VLOOKUP(G1287,city!$A$4:$D$352,4,0)</f>
        <v>延安</v>
      </c>
      <c r="G1287" s="3">
        <f t="shared" si="83"/>
        <v>260</v>
      </c>
      <c r="H1287" s="3">
        <f>IF(VLOOKUP(G1286,city!$K$4:$M$352,3,0)&gt;H1286,H1286+1,1)</f>
        <v>2</v>
      </c>
      <c r="I1287" s="17" t="s">
        <v>307</v>
      </c>
      <c r="J1287" s="17">
        <f t="shared" si="81"/>
        <v>126002</v>
      </c>
      <c r="K1287" s="17">
        <v>-1</v>
      </c>
    </row>
    <row r="1288" spans="1:11">
      <c r="A1288" s="17">
        <f t="shared" si="80"/>
        <v>126003</v>
      </c>
      <c r="B1288" s="17" t="s">
        <v>14012</v>
      </c>
      <c r="C1288" s="17" t="s">
        <v>13302</v>
      </c>
      <c r="D1288" s="23">
        <v>78</v>
      </c>
      <c r="E1288" s="23">
        <f t="shared" si="82"/>
        <v>86</v>
      </c>
      <c r="F1288" s="2" t="str">
        <f>VLOOKUP(G1288,city!$A$4:$D$352,4,0)</f>
        <v>延安</v>
      </c>
      <c r="G1288" s="3">
        <f t="shared" si="83"/>
        <v>260</v>
      </c>
      <c r="H1288" s="3">
        <f>IF(VLOOKUP(G1287,city!$K$4:$M$352,3,0)&gt;H1287,H1287+1,1)</f>
        <v>3</v>
      </c>
      <c r="I1288" s="17" t="s">
        <v>307</v>
      </c>
      <c r="J1288" s="17">
        <f t="shared" si="81"/>
        <v>126003</v>
      </c>
      <c r="K1288" s="17">
        <v>-1</v>
      </c>
    </row>
    <row r="1289" spans="1:11">
      <c r="A1289" s="17">
        <f t="shared" si="80"/>
        <v>126004</v>
      </c>
      <c r="B1289" s="17" t="s">
        <v>14013</v>
      </c>
      <c r="C1289" s="17" t="s">
        <v>13304</v>
      </c>
      <c r="D1289" s="23">
        <v>29</v>
      </c>
      <c r="E1289" s="23">
        <f t="shared" si="82"/>
        <v>32</v>
      </c>
      <c r="F1289" s="2" t="str">
        <f>VLOOKUP(G1289,city!$A$4:$D$352,4,0)</f>
        <v>延安</v>
      </c>
      <c r="G1289" s="3">
        <f t="shared" si="83"/>
        <v>260</v>
      </c>
      <c r="H1289" s="3">
        <f>IF(VLOOKUP(G1288,city!$K$4:$M$352,3,0)&gt;H1288,H1288+1,1)</f>
        <v>4</v>
      </c>
      <c r="I1289" s="17" t="s">
        <v>307</v>
      </c>
      <c r="J1289" s="17">
        <f t="shared" si="81"/>
        <v>126004</v>
      </c>
      <c r="K1289" s="17">
        <v>-1</v>
      </c>
    </row>
    <row r="1290" spans="1:11" ht="27">
      <c r="A1290" s="17">
        <f t="shared" si="80"/>
        <v>126005</v>
      </c>
      <c r="B1290" s="1" t="s">
        <v>14014</v>
      </c>
      <c r="C1290" s="17" t="s">
        <v>13305</v>
      </c>
      <c r="D1290" s="23">
        <v>29</v>
      </c>
      <c r="E1290" s="23">
        <f t="shared" si="82"/>
        <v>32</v>
      </c>
      <c r="F1290" s="2" t="str">
        <f>VLOOKUP(G1290,city!$A$4:$D$352,4,0)</f>
        <v>延安</v>
      </c>
      <c r="G1290" s="3">
        <f t="shared" si="83"/>
        <v>260</v>
      </c>
      <c r="H1290" s="3">
        <f>IF(VLOOKUP(G1289,city!$K$4:$M$352,3,0)&gt;H1289,H1289+1,1)</f>
        <v>5</v>
      </c>
      <c r="I1290" s="17" t="s">
        <v>307</v>
      </c>
      <c r="J1290" s="17">
        <f t="shared" si="81"/>
        <v>126005</v>
      </c>
      <c r="K1290" s="17">
        <v>-1</v>
      </c>
    </row>
    <row r="1291" spans="1:11">
      <c r="A1291" s="17">
        <f t="shared" si="80"/>
        <v>126101</v>
      </c>
      <c r="B1291" s="17" t="s">
        <v>14015</v>
      </c>
      <c r="C1291" s="17" t="s">
        <v>13307</v>
      </c>
      <c r="D1291" s="23">
        <v>29</v>
      </c>
      <c r="E1291" s="23">
        <f t="shared" si="82"/>
        <v>32</v>
      </c>
      <c r="F1291" s="2" t="str">
        <f>VLOOKUP(G1291,city!$A$4:$D$352,4,0)</f>
        <v>汉中</v>
      </c>
      <c r="G1291" s="3">
        <f t="shared" si="83"/>
        <v>261</v>
      </c>
      <c r="H1291" s="3">
        <f>IF(VLOOKUP(G1290,city!$K$4:$M$352,3,0)&gt;H1290,H1290+1,1)</f>
        <v>1</v>
      </c>
      <c r="I1291" s="17" t="s">
        <v>308</v>
      </c>
      <c r="J1291" s="17">
        <f t="shared" si="81"/>
        <v>126101</v>
      </c>
      <c r="K1291" s="17">
        <v>-1</v>
      </c>
    </row>
    <row r="1292" spans="1:11">
      <c r="A1292" s="17">
        <f t="shared" si="80"/>
        <v>126102</v>
      </c>
      <c r="B1292" s="17" t="s">
        <v>14016</v>
      </c>
      <c r="C1292" s="17" t="s">
        <v>13308</v>
      </c>
      <c r="D1292" s="23">
        <v>58</v>
      </c>
      <c r="E1292" s="23">
        <f t="shared" si="82"/>
        <v>64</v>
      </c>
      <c r="F1292" s="2" t="str">
        <f>VLOOKUP(G1292,city!$A$4:$D$352,4,0)</f>
        <v>汉中</v>
      </c>
      <c r="G1292" s="3">
        <f t="shared" si="83"/>
        <v>261</v>
      </c>
      <c r="H1292" s="3">
        <f>IF(VLOOKUP(G1291,city!$K$4:$M$352,3,0)&gt;H1291,H1291+1,1)</f>
        <v>2</v>
      </c>
      <c r="I1292" s="17" t="s">
        <v>308</v>
      </c>
      <c r="J1292" s="17">
        <f t="shared" si="81"/>
        <v>126102</v>
      </c>
      <c r="K1292" s="17">
        <v>-1</v>
      </c>
    </row>
    <row r="1293" spans="1:11">
      <c r="A1293" s="17">
        <f t="shared" si="80"/>
        <v>126103</v>
      </c>
      <c r="B1293" s="17" t="s">
        <v>14017</v>
      </c>
      <c r="C1293" s="17" t="s">
        <v>13310</v>
      </c>
      <c r="D1293" s="23">
        <v>30</v>
      </c>
      <c r="E1293" s="23">
        <f t="shared" si="82"/>
        <v>33</v>
      </c>
      <c r="F1293" s="2" t="str">
        <f>VLOOKUP(G1293,city!$A$4:$D$352,4,0)</f>
        <v>汉中</v>
      </c>
      <c r="G1293" s="3">
        <f t="shared" si="83"/>
        <v>261</v>
      </c>
      <c r="H1293" s="3">
        <f>IF(VLOOKUP(G1292,city!$K$4:$M$352,3,0)&gt;H1292,H1292+1,1)</f>
        <v>3</v>
      </c>
      <c r="I1293" s="17" t="s">
        <v>308</v>
      </c>
      <c r="J1293" s="17">
        <f t="shared" si="81"/>
        <v>126103</v>
      </c>
      <c r="K1293" s="17">
        <v>-1</v>
      </c>
    </row>
    <row r="1294" spans="1:11">
      <c r="A1294" s="17">
        <f t="shared" si="80"/>
        <v>126104</v>
      </c>
      <c r="B1294" s="17" t="s">
        <v>14018</v>
      </c>
      <c r="C1294" s="17" t="s">
        <v>13295</v>
      </c>
      <c r="D1294" s="23">
        <v>19</v>
      </c>
      <c r="E1294" s="23">
        <f t="shared" si="82"/>
        <v>21</v>
      </c>
      <c r="F1294" s="2" t="str">
        <f>VLOOKUP(G1294,city!$A$4:$D$352,4,0)</f>
        <v>汉中</v>
      </c>
      <c r="G1294" s="3">
        <f t="shared" si="83"/>
        <v>261</v>
      </c>
      <c r="H1294" s="3">
        <f>IF(VLOOKUP(G1293,city!$K$4:$M$352,3,0)&gt;H1293,H1293+1,1)</f>
        <v>4</v>
      </c>
      <c r="I1294" s="17" t="s">
        <v>308</v>
      </c>
      <c r="J1294" s="17">
        <f t="shared" si="81"/>
        <v>126104</v>
      </c>
      <c r="K1294" s="17">
        <v>-1</v>
      </c>
    </row>
    <row r="1295" spans="1:11">
      <c r="A1295" s="17">
        <f t="shared" si="80"/>
        <v>126105</v>
      </c>
      <c r="B1295" s="17" t="s">
        <v>14019</v>
      </c>
      <c r="C1295" s="17" t="s">
        <v>13297</v>
      </c>
      <c r="D1295" s="23">
        <v>33</v>
      </c>
      <c r="E1295" s="23">
        <f t="shared" si="82"/>
        <v>36</v>
      </c>
      <c r="F1295" s="2" t="str">
        <f>VLOOKUP(G1295,city!$A$4:$D$352,4,0)</f>
        <v>汉中</v>
      </c>
      <c r="G1295" s="3">
        <f t="shared" si="83"/>
        <v>261</v>
      </c>
      <c r="H1295" s="3">
        <f>IF(VLOOKUP(G1294,city!$K$4:$M$352,3,0)&gt;H1294,H1294+1,1)</f>
        <v>5</v>
      </c>
      <c r="I1295" s="17" t="s">
        <v>308</v>
      </c>
      <c r="J1295" s="17">
        <f t="shared" si="81"/>
        <v>126105</v>
      </c>
      <c r="K1295" s="17">
        <v>-1</v>
      </c>
    </row>
    <row r="1296" spans="1:11">
      <c r="A1296" s="17">
        <f t="shared" si="80"/>
        <v>126201</v>
      </c>
      <c r="B1296" s="17" t="s">
        <v>14020</v>
      </c>
      <c r="C1296" s="17" t="s">
        <v>13299</v>
      </c>
      <c r="D1296" s="23">
        <v>151</v>
      </c>
      <c r="E1296" s="23">
        <f t="shared" si="82"/>
        <v>166</v>
      </c>
      <c r="F1296" s="2" t="str">
        <f>VLOOKUP(G1296,city!$A$4:$D$352,4,0)</f>
        <v>榆林</v>
      </c>
      <c r="G1296" s="3">
        <f t="shared" si="83"/>
        <v>262</v>
      </c>
      <c r="H1296" s="3">
        <f>IF(VLOOKUP(G1295,city!$K$4:$M$352,3,0)&gt;H1295,H1295+1,1)</f>
        <v>1</v>
      </c>
      <c r="I1296" s="17" t="s">
        <v>309</v>
      </c>
      <c r="J1296" s="17">
        <f t="shared" si="81"/>
        <v>126201</v>
      </c>
      <c r="K1296" s="17">
        <v>-1</v>
      </c>
    </row>
    <row r="1297" spans="1:11">
      <c r="A1297" s="17">
        <f t="shared" si="80"/>
        <v>126202</v>
      </c>
      <c r="B1297" s="17" t="s">
        <v>12918</v>
      </c>
      <c r="C1297" s="17" t="s">
        <v>13301</v>
      </c>
      <c r="D1297" s="23">
        <v>10</v>
      </c>
      <c r="E1297" s="23">
        <f t="shared" si="82"/>
        <v>11</v>
      </c>
      <c r="F1297" s="2" t="str">
        <f>VLOOKUP(G1297,city!$A$4:$D$352,4,0)</f>
        <v>榆林</v>
      </c>
      <c r="G1297" s="3">
        <f t="shared" si="83"/>
        <v>262</v>
      </c>
      <c r="H1297" s="3">
        <f>IF(VLOOKUP(G1296,city!$K$4:$M$352,3,0)&gt;H1296,H1296+1,1)</f>
        <v>2</v>
      </c>
      <c r="I1297" s="17" t="s">
        <v>309</v>
      </c>
      <c r="J1297" s="17">
        <f t="shared" si="81"/>
        <v>126202</v>
      </c>
      <c r="K1297" s="17">
        <v>-1</v>
      </c>
    </row>
    <row r="1298" spans="1:11">
      <c r="A1298" s="17">
        <f t="shared" si="80"/>
        <v>126203</v>
      </c>
      <c r="B1298" s="17" t="s">
        <v>14021</v>
      </c>
      <c r="C1298" s="17" t="s">
        <v>13302</v>
      </c>
      <c r="D1298" s="23">
        <v>38</v>
      </c>
      <c r="E1298" s="23">
        <f t="shared" si="82"/>
        <v>42</v>
      </c>
      <c r="F1298" s="2" t="str">
        <f>VLOOKUP(G1298,city!$A$4:$D$352,4,0)</f>
        <v>榆林</v>
      </c>
      <c r="G1298" s="3">
        <f t="shared" si="83"/>
        <v>262</v>
      </c>
      <c r="H1298" s="3">
        <f>IF(VLOOKUP(G1297,city!$K$4:$M$352,3,0)&gt;H1297,H1297+1,1)</f>
        <v>3</v>
      </c>
      <c r="I1298" s="17" t="s">
        <v>309</v>
      </c>
      <c r="J1298" s="17">
        <f t="shared" si="81"/>
        <v>126203</v>
      </c>
      <c r="K1298" s="17">
        <v>-1</v>
      </c>
    </row>
    <row r="1299" spans="1:11">
      <c r="A1299" s="17">
        <f t="shared" si="80"/>
        <v>126204</v>
      </c>
      <c r="B1299" s="17" t="s">
        <v>14022</v>
      </c>
      <c r="C1299" s="17" t="s">
        <v>13304</v>
      </c>
      <c r="D1299" s="23">
        <v>25</v>
      </c>
      <c r="E1299" s="23">
        <f t="shared" si="82"/>
        <v>28</v>
      </c>
      <c r="F1299" s="2" t="str">
        <f>VLOOKUP(G1299,city!$A$4:$D$352,4,0)</f>
        <v>榆林</v>
      </c>
      <c r="G1299" s="3">
        <f t="shared" si="83"/>
        <v>262</v>
      </c>
      <c r="H1299" s="3">
        <f>IF(VLOOKUP(G1298,city!$K$4:$M$352,3,0)&gt;H1298,H1298+1,1)</f>
        <v>4</v>
      </c>
      <c r="I1299" s="17" t="s">
        <v>309</v>
      </c>
      <c r="J1299" s="17">
        <f t="shared" si="81"/>
        <v>126204</v>
      </c>
      <c r="K1299" s="17">
        <v>-1</v>
      </c>
    </row>
    <row r="1300" spans="1:11">
      <c r="A1300" s="17">
        <f t="shared" si="80"/>
        <v>126205</v>
      </c>
      <c r="B1300" s="17" t="s">
        <v>14023</v>
      </c>
      <c r="C1300" s="17" t="s">
        <v>13305</v>
      </c>
      <c r="D1300" s="23">
        <v>19</v>
      </c>
      <c r="E1300" s="23">
        <f t="shared" si="82"/>
        <v>21</v>
      </c>
      <c r="F1300" s="2" t="str">
        <f>VLOOKUP(G1300,city!$A$4:$D$352,4,0)</f>
        <v>榆林</v>
      </c>
      <c r="G1300" s="3">
        <f t="shared" si="83"/>
        <v>262</v>
      </c>
      <c r="H1300" s="3">
        <f>IF(VLOOKUP(G1299,city!$K$4:$M$352,3,0)&gt;H1299,H1299+1,1)</f>
        <v>5</v>
      </c>
      <c r="I1300" s="17" t="s">
        <v>309</v>
      </c>
      <c r="J1300" s="17">
        <f t="shared" si="81"/>
        <v>126205</v>
      </c>
      <c r="K1300" s="17">
        <v>-1</v>
      </c>
    </row>
    <row r="1301" spans="1:11">
      <c r="A1301" s="17">
        <f t="shared" si="80"/>
        <v>126301</v>
      </c>
      <c r="B1301" s="17" t="s">
        <v>14024</v>
      </c>
      <c r="C1301" s="17" t="s">
        <v>13307</v>
      </c>
      <c r="D1301" s="23">
        <v>12</v>
      </c>
      <c r="E1301" s="23">
        <f t="shared" si="82"/>
        <v>13</v>
      </c>
      <c r="F1301" s="2" t="str">
        <f>VLOOKUP(G1301,city!$A$4:$D$352,4,0)</f>
        <v>安康</v>
      </c>
      <c r="G1301" s="3">
        <f t="shared" si="83"/>
        <v>263</v>
      </c>
      <c r="H1301" s="3">
        <f>IF(VLOOKUP(G1300,city!$K$4:$M$352,3,0)&gt;H1300,H1300+1,1)</f>
        <v>1</v>
      </c>
      <c r="I1301" s="17" t="s">
        <v>310</v>
      </c>
      <c r="J1301" s="17">
        <f t="shared" si="81"/>
        <v>126301</v>
      </c>
      <c r="K1301" s="17">
        <v>-1</v>
      </c>
    </row>
    <row r="1302" spans="1:11">
      <c r="A1302" s="17">
        <f t="shared" si="80"/>
        <v>126302</v>
      </c>
      <c r="B1302" s="17" t="s">
        <v>12904</v>
      </c>
      <c r="C1302" s="17" t="s">
        <v>13308</v>
      </c>
      <c r="D1302" s="23">
        <v>3000</v>
      </c>
      <c r="E1302" s="23">
        <f t="shared" si="82"/>
        <v>3300</v>
      </c>
      <c r="F1302" s="2" t="str">
        <f>VLOOKUP(G1302,city!$A$4:$D$352,4,0)</f>
        <v>安康</v>
      </c>
      <c r="G1302" s="3">
        <f t="shared" si="83"/>
        <v>263</v>
      </c>
      <c r="H1302" s="3">
        <f>IF(VLOOKUP(G1301,city!$K$4:$M$352,3,0)&gt;H1301,H1301+1,1)</f>
        <v>2</v>
      </c>
      <c r="I1302" s="17" t="s">
        <v>310</v>
      </c>
      <c r="J1302" s="17">
        <f t="shared" si="81"/>
        <v>126302</v>
      </c>
      <c r="K1302" s="17">
        <v>-1</v>
      </c>
    </row>
    <row r="1303" spans="1:11">
      <c r="A1303" s="17">
        <f t="shared" si="80"/>
        <v>126303</v>
      </c>
      <c r="B1303" s="17" t="s">
        <v>14025</v>
      </c>
      <c r="C1303" s="17" t="s">
        <v>13310</v>
      </c>
      <c r="D1303" s="23">
        <v>26</v>
      </c>
      <c r="E1303" s="23">
        <f t="shared" si="82"/>
        <v>29</v>
      </c>
      <c r="F1303" s="2" t="str">
        <f>VLOOKUP(G1303,city!$A$4:$D$352,4,0)</f>
        <v>安康</v>
      </c>
      <c r="G1303" s="3">
        <f t="shared" si="83"/>
        <v>263</v>
      </c>
      <c r="H1303" s="3">
        <f>IF(VLOOKUP(G1302,city!$K$4:$M$352,3,0)&gt;H1302,H1302+1,1)</f>
        <v>3</v>
      </c>
      <c r="I1303" s="17" t="s">
        <v>310</v>
      </c>
      <c r="J1303" s="17">
        <f t="shared" si="81"/>
        <v>126303</v>
      </c>
      <c r="K1303" s="17">
        <v>-1</v>
      </c>
    </row>
    <row r="1304" spans="1:11">
      <c r="A1304" s="17">
        <f t="shared" si="80"/>
        <v>126304</v>
      </c>
      <c r="B1304" s="17" t="s">
        <v>14026</v>
      </c>
      <c r="C1304" s="17" t="s">
        <v>13295</v>
      </c>
      <c r="D1304" s="23">
        <v>23</v>
      </c>
      <c r="E1304" s="23">
        <f t="shared" si="82"/>
        <v>25</v>
      </c>
      <c r="F1304" s="2" t="str">
        <f>VLOOKUP(G1304,city!$A$4:$D$352,4,0)</f>
        <v>安康</v>
      </c>
      <c r="G1304" s="3">
        <f t="shared" si="83"/>
        <v>263</v>
      </c>
      <c r="H1304" s="3">
        <f>IF(VLOOKUP(G1303,city!$K$4:$M$352,3,0)&gt;H1303,H1303+1,1)</f>
        <v>4</v>
      </c>
      <c r="I1304" s="17" t="s">
        <v>310</v>
      </c>
      <c r="J1304" s="17">
        <f t="shared" si="81"/>
        <v>126304</v>
      </c>
      <c r="K1304" s="17">
        <v>-1</v>
      </c>
    </row>
    <row r="1305" spans="1:11">
      <c r="A1305" s="17">
        <f t="shared" si="80"/>
        <v>126305</v>
      </c>
      <c r="B1305" s="17" t="s">
        <v>14027</v>
      </c>
      <c r="C1305" s="17" t="s">
        <v>13297</v>
      </c>
      <c r="D1305" s="23">
        <v>15</v>
      </c>
      <c r="E1305" s="23">
        <f t="shared" si="82"/>
        <v>17</v>
      </c>
      <c r="F1305" s="2" t="str">
        <f>VLOOKUP(G1305,city!$A$4:$D$352,4,0)</f>
        <v>安康</v>
      </c>
      <c r="G1305" s="3">
        <f t="shared" si="83"/>
        <v>263</v>
      </c>
      <c r="H1305" s="3">
        <f>IF(VLOOKUP(G1304,city!$K$4:$M$352,3,0)&gt;H1304,H1304+1,1)</f>
        <v>5</v>
      </c>
      <c r="I1305" s="17" t="s">
        <v>310</v>
      </c>
      <c r="J1305" s="17">
        <f t="shared" si="81"/>
        <v>126305</v>
      </c>
      <c r="K1305" s="17">
        <v>-1</v>
      </c>
    </row>
    <row r="1306" spans="1:11">
      <c r="A1306" s="17">
        <f t="shared" si="80"/>
        <v>126401</v>
      </c>
      <c r="B1306" s="17" t="s">
        <v>14028</v>
      </c>
      <c r="C1306" s="17" t="s">
        <v>13299</v>
      </c>
      <c r="D1306" s="23">
        <v>45</v>
      </c>
      <c r="E1306" s="23">
        <f t="shared" si="82"/>
        <v>50</v>
      </c>
      <c r="F1306" s="2" t="str">
        <f>VLOOKUP(G1306,city!$A$4:$D$352,4,0)</f>
        <v>商洛</v>
      </c>
      <c r="G1306" s="3">
        <f t="shared" si="83"/>
        <v>264</v>
      </c>
      <c r="H1306" s="3">
        <f>IF(VLOOKUP(G1305,city!$K$4:$M$352,3,0)&gt;H1305,H1305+1,1)</f>
        <v>1</v>
      </c>
      <c r="I1306" s="17" t="s">
        <v>311</v>
      </c>
      <c r="J1306" s="17">
        <f t="shared" si="81"/>
        <v>126401</v>
      </c>
      <c r="K1306" s="17">
        <v>-1</v>
      </c>
    </row>
    <row r="1307" spans="1:11">
      <c r="A1307" s="17">
        <f t="shared" si="80"/>
        <v>126402</v>
      </c>
      <c r="B1307" s="17" t="s">
        <v>14029</v>
      </c>
      <c r="C1307" s="17" t="s">
        <v>13301</v>
      </c>
      <c r="D1307" s="23">
        <v>11</v>
      </c>
      <c r="E1307" s="23">
        <f t="shared" si="82"/>
        <v>12</v>
      </c>
      <c r="F1307" s="2" t="str">
        <f>VLOOKUP(G1307,city!$A$4:$D$352,4,0)</f>
        <v>商洛</v>
      </c>
      <c r="G1307" s="3">
        <f t="shared" si="83"/>
        <v>264</v>
      </c>
      <c r="H1307" s="3">
        <f>IF(VLOOKUP(G1306,city!$K$4:$M$352,3,0)&gt;H1306,H1306+1,1)</f>
        <v>2</v>
      </c>
      <c r="I1307" s="17" t="s">
        <v>311</v>
      </c>
      <c r="J1307" s="17">
        <f t="shared" si="81"/>
        <v>126402</v>
      </c>
      <c r="K1307" s="17">
        <v>-1</v>
      </c>
    </row>
    <row r="1308" spans="1:11">
      <c r="A1308" s="17">
        <f t="shared" si="80"/>
        <v>126403</v>
      </c>
      <c r="B1308" s="17" t="s">
        <v>14030</v>
      </c>
      <c r="C1308" s="17" t="s">
        <v>13302</v>
      </c>
      <c r="D1308" s="23">
        <v>4</v>
      </c>
      <c r="E1308" s="23">
        <f t="shared" si="82"/>
        <v>4</v>
      </c>
      <c r="F1308" s="2" t="str">
        <f>VLOOKUP(G1308,city!$A$4:$D$352,4,0)</f>
        <v>商洛</v>
      </c>
      <c r="G1308" s="3">
        <f t="shared" si="83"/>
        <v>264</v>
      </c>
      <c r="H1308" s="3">
        <f>IF(VLOOKUP(G1307,city!$K$4:$M$352,3,0)&gt;H1307,H1307+1,1)</f>
        <v>3</v>
      </c>
      <c r="I1308" s="17" t="s">
        <v>311</v>
      </c>
      <c r="J1308" s="17">
        <f t="shared" si="81"/>
        <v>126403</v>
      </c>
      <c r="K1308" s="17">
        <v>-1</v>
      </c>
    </row>
    <row r="1309" spans="1:11">
      <c r="A1309" s="17">
        <f t="shared" si="80"/>
        <v>126404</v>
      </c>
      <c r="B1309" s="17" t="s">
        <v>14031</v>
      </c>
      <c r="C1309" s="17" t="s">
        <v>13304</v>
      </c>
      <c r="D1309" s="23">
        <v>12</v>
      </c>
      <c r="E1309" s="23">
        <f t="shared" si="82"/>
        <v>13</v>
      </c>
      <c r="F1309" s="2" t="str">
        <f>VLOOKUP(G1309,city!$A$4:$D$352,4,0)</f>
        <v>商洛</v>
      </c>
      <c r="G1309" s="3">
        <f t="shared" si="83"/>
        <v>264</v>
      </c>
      <c r="H1309" s="3">
        <f>IF(VLOOKUP(G1308,city!$K$4:$M$352,3,0)&gt;H1308,H1308+1,1)</f>
        <v>4</v>
      </c>
      <c r="I1309" s="17" t="s">
        <v>311</v>
      </c>
      <c r="J1309" s="17">
        <f t="shared" si="81"/>
        <v>126404</v>
      </c>
      <c r="K1309" s="17">
        <v>-1</v>
      </c>
    </row>
    <row r="1310" spans="1:11">
      <c r="A1310" s="17">
        <f t="shared" si="80"/>
        <v>126405</v>
      </c>
      <c r="B1310" s="17" t="s">
        <v>14032</v>
      </c>
      <c r="C1310" s="17" t="s">
        <v>13305</v>
      </c>
      <c r="D1310" s="23">
        <v>68</v>
      </c>
      <c r="E1310" s="23">
        <f t="shared" si="82"/>
        <v>75</v>
      </c>
      <c r="F1310" s="2" t="str">
        <f>VLOOKUP(G1310,city!$A$4:$D$352,4,0)</f>
        <v>商洛</v>
      </c>
      <c r="G1310" s="3">
        <f t="shared" si="83"/>
        <v>264</v>
      </c>
      <c r="H1310" s="3">
        <f>IF(VLOOKUP(G1309,city!$K$4:$M$352,3,0)&gt;H1309,H1309+1,1)</f>
        <v>5</v>
      </c>
      <c r="I1310" s="17" t="s">
        <v>311</v>
      </c>
      <c r="J1310" s="17">
        <f t="shared" si="81"/>
        <v>126405</v>
      </c>
      <c r="K1310" s="17">
        <v>-1</v>
      </c>
    </row>
    <row r="1311" spans="1:11">
      <c r="A1311" s="17">
        <f t="shared" si="80"/>
        <v>126501</v>
      </c>
      <c r="B1311" s="17" t="s">
        <v>14033</v>
      </c>
      <c r="C1311" s="17" t="s">
        <v>13307</v>
      </c>
      <c r="D1311" s="23">
        <v>25</v>
      </c>
      <c r="E1311" s="23">
        <f t="shared" si="82"/>
        <v>28</v>
      </c>
      <c r="F1311" s="2" t="str">
        <f>VLOOKUP(G1311,city!$A$4:$D$352,4,0)</f>
        <v>兰州</v>
      </c>
      <c r="G1311" s="3">
        <f t="shared" si="83"/>
        <v>265</v>
      </c>
      <c r="H1311" s="3">
        <f>IF(VLOOKUP(G1310,city!$K$4:$M$352,3,0)&gt;H1310,H1310+1,1)</f>
        <v>1</v>
      </c>
      <c r="I1311" s="17" t="s">
        <v>313</v>
      </c>
      <c r="J1311" s="17">
        <f t="shared" si="81"/>
        <v>126501</v>
      </c>
      <c r="K1311" s="17">
        <v>-1</v>
      </c>
    </row>
    <row r="1312" spans="1:11">
      <c r="A1312" s="17">
        <f t="shared" si="80"/>
        <v>126502</v>
      </c>
      <c r="B1312" s="17" t="s">
        <v>14034</v>
      </c>
      <c r="C1312" s="17" t="s">
        <v>13308</v>
      </c>
      <c r="D1312" s="23">
        <v>58</v>
      </c>
      <c r="E1312" s="23">
        <f t="shared" si="82"/>
        <v>64</v>
      </c>
      <c r="F1312" s="2" t="str">
        <f>VLOOKUP(G1312,city!$A$4:$D$352,4,0)</f>
        <v>兰州</v>
      </c>
      <c r="G1312" s="3">
        <f t="shared" si="83"/>
        <v>265</v>
      </c>
      <c r="H1312" s="3">
        <f>IF(VLOOKUP(G1311,city!$K$4:$M$352,3,0)&gt;H1311,H1311+1,1)</f>
        <v>2</v>
      </c>
      <c r="I1312" s="17" t="s">
        <v>313</v>
      </c>
      <c r="J1312" s="17">
        <f t="shared" si="81"/>
        <v>126502</v>
      </c>
      <c r="K1312" s="17">
        <v>-1</v>
      </c>
    </row>
    <row r="1313" spans="1:11">
      <c r="A1313" s="17">
        <f t="shared" si="80"/>
        <v>126503</v>
      </c>
      <c r="B1313" s="17" t="s">
        <v>14035</v>
      </c>
      <c r="C1313" s="17" t="s">
        <v>13310</v>
      </c>
      <c r="D1313" s="23">
        <v>18</v>
      </c>
      <c r="E1313" s="23">
        <f t="shared" si="82"/>
        <v>20</v>
      </c>
      <c r="F1313" s="2" t="str">
        <f>VLOOKUP(G1313,city!$A$4:$D$352,4,0)</f>
        <v>兰州</v>
      </c>
      <c r="G1313" s="3">
        <f t="shared" si="83"/>
        <v>265</v>
      </c>
      <c r="H1313" s="3">
        <f>IF(VLOOKUP(G1312,city!$K$4:$M$352,3,0)&gt;H1312,H1312+1,1)</f>
        <v>3</v>
      </c>
      <c r="I1313" s="17" t="s">
        <v>313</v>
      </c>
      <c r="J1313" s="17">
        <f t="shared" si="81"/>
        <v>126503</v>
      </c>
      <c r="K1313" s="17">
        <v>-1</v>
      </c>
    </row>
    <row r="1314" spans="1:11">
      <c r="A1314" s="17">
        <f t="shared" si="80"/>
        <v>126504</v>
      </c>
      <c r="B1314" s="17" t="s">
        <v>14036</v>
      </c>
      <c r="C1314" s="17" t="s">
        <v>13295</v>
      </c>
      <c r="D1314" s="23">
        <v>57</v>
      </c>
      <c r="E1314" s="23">
        <f t="shared" si="82"/>
        <v>63</v>
      </c>
      <c r="F1314" s="2" t="str">
        <f>VLOOKUP(G1314,city!$A$4:$D$352,4,0)</f>
        <v>兰州</v>
      </c>
      <c r="G1314" s="3">
        <f t="shared" si="83"/>
        <v>265</v>
      </c>
      <c r="H1314" s="3">
        <f>IF(VLOOKUP(G1313,city!$K$4:$M$352,3,0)&gt;H1313,H1313+1,1)</f>
        <v>4</v>
      </c>
      <c r="I1314" s="17" t="s">
        <v>313</v>
      </c>
      <c r="J1314" s="17">
        <f t="shared" si="81"/>
        <v>126504</v>
      </c>
      <c r="K1314" s="17">
        <v>-1</v>
      </c>
    </row>
    <row r="1315" spans="1:11">
      <c r="A1315" s="17">
        <f t="shared" si="80"/>
        <v>126505</v>
      </c>
      <c r="B1315" s="17" t="s">
        <v>12924</v>
      </c>
      <c r="C1315" s="17" t="s">
        <v>13297</v>
      </c>
      <c r="D1315" s="23">
        <v>46</v>
      </c>
      <c r="E1315" s="23">
        <f t="shared" si="82"/>
        <v>51</v>
      </c>
      <c r="F1315" s="2" t="str">
        <f>VLOOKUP(G1315,city!$A$4:$D$352,4,0)</f>
        <v>兰州</v>
      </c>
      <c r="G1315" s="3">
        <f t="shared" si="83"/>
        <v>265</v>
      </c>
      <c r="H1315" s="3">
        <f>IF(VLOOKUP(G1314,city!$K$4:$M$352,3,0)&gt;H1314,H1314+1,1)</f>
        <v>5</v>
      </c>
      <c r="I1315" s="17" t="s">
        <v>313</v>
      </c>
      <c r="J1315" s="17">
        <f t="shared" si="81"/>
        <v>126505</v>
      </c>
      <c r="K1315" s="17">
        <v>-1</v>
      </c>
    </row>
    <row r="1316" spans="1:11">
      <c r="A1316" s="17">
        <f t="shared" si="80"/>
        <v>126601</v>
      </c>
      <c r="B1316" s="17" t="s">
        <v>14037</v>
      </c>
      <c r="C1316" s="17" t="s">
        <v>13299</v>
      </c>
      <c r="D1316" s="23">
        <v>21</v>
      </c>
      <c r="E1316" s="23">
        <f t="shared" si="82"/>
        <v>23</v>
      </c>
      <c r="F1316" s="2" t="str">
        <f>VLOOKUP(G1316,city!$A$4:$D$352,4,0)</f>
        <v>嘉峪关</v>
      </c>
      <c r="G1316" s="3">
        <f t="shared" si="83"/>
        <v>266</v>
      </c>
      <c r="H1316" s="3">
        <f>IF(VLOOKUP(G1315,city!$K$4:$M$352,3,0)&gt;H1315,H1315+1,1)</f>
        <v>1</v>
      </c>
      <c r="I1316" s="17" t="s">
        <v>314</v>
      </c>
      <c r="J1316" s="17">
        <f t="shared" si="81"/>
        <v>126601</v>
      </c>
      <c r="K1316" s="17">
        <v>-1</v>
      </c>
    </row>
    <row r="1317" spans="1:11">
      <c r="A1317" s="17">
        <f t="shared" si="80"/>
        <v>126602</v>
      </c>
      <c r="B1317" s="17" t="s">
        <v>14038</v>
      </c>
      <c r="C1317" s="17" t="s">
        <v>13301</v>
      </c>
      <c r="D1317" s="23">
        <v>15</v>
      </c>
      <c r="E1317" s="23">
        <f t="shared" si="82"/>
        <v>17</v>
      </c>
      <c r="F1317" s="2" t="str">
        <f>VLOOKUP(G1317,city!$A$4:$D$352,4,0)</f>
        <v>嘉峪关</v>
      </c>
      <c r="G1317" s="3">
        <f t="shared" si="83"/>
        <v>266</v>
      </c>
      <c r="H1317" s="3">
        <f>IF(VLOOKUP(G1316,city!$K$4:$M$352,3,0)&gt;H1316,H1316+1,1)</f>
        <v>2</v>
      </c>
      <c r="I1317" s="17" t="s">
        <v>314</v>
      </c>
      <c r="J1317" s="17">
        <f t="shared" si="81"/>
        <v>126602</v>
      </c>
      <c r="K1317" s="17">
        <v>-1</v>
      </c>
    </row>
    <row r="1318" spans="1:11">
      <c r="A1318" s="17">
        <f t="shared" si="80"/>
        <v>126603</v>
      </c>
      <c r="B1318" s="17" t="s">
        <v>14039</v>
      </c>
      <c r="C1318" s="17" t="s">
        <v>13302</v>
      </c>
      <c r="D1318" s="23">
        <v>108</v>
      </c>
      <c r="E1318" s="23">
        <f t="shared" si="82"/>
        <v>119</v>
      </c>
      <c r="F1318" s="2" t="str">
        <f>VLOOKUP(G1318,city!$A$4:$D$352,4,0)</f>
        <v>嘉峪关</v>
      </c>
      <c r="G1318" s="3">
        <f t="shared" si="83"/>
        <v>266</v>
      </c>
      <c r="H1318" s="3">
        <f>IF(VLOOKUP(G1317,city!$K$4:$M$352,3,0)&gt;H1317,H1317+1,1)</f>
        <v>3</v>
      </c>
      <c r="I1318" s="17" t="s">
        <v>314</v>
      </c>
      <c r="J1318" s="17">
        <f t="shared" si="81"/>
        <v>126603</v>
      </c>
      <c r="K1318" s="17">
        <v>-1</v>
      </c>
    </row>
    <row r="1319" spans="1:11">
      <c r="A1319" s="17">
        <f t="shared" si="80"/>
        <v>126604</v>
      </c>
      <c r="B1319" s="17" t="s">
        <v>14040</v>
      </c>
      <c r="C1319" s="17" t="s">
        <v>13304</v>
      </c>
      <c r="D1319" s="23">
        <v>15</v>
      </c>
      <c r="E1319" s="23">
        <f t="shared" si="82"/>
        <v>17</v>
      </c>
      <c r="F1319" s="2" t="str">
        <f>VLOOKUP(G1319,city!$A$4:$D$352,4,0)</f>
        <v>嘉峪关</v>
      </c>
      <c r="G1319" s="3">
        <f t="shared" si="83"/>
        <v>266</v>
      </c>
      <c r="H1319" s="3">
        <f>IF(VLOOKUP(G1318,city!$K$4:$M$352,3,0)&gt;H1318,H1318+1,1)</f>
        <v>4</v>
      </c>
      <c r="I1319" s="17" t="s">
        <v>314</v>
      </c>
      <c r="J1319" s="17">
        <f t="shared" si="81"/>
        <v>126604</v>
      </c>
      <c r="K1319" s="17">
        <v>-1</v>
      </c>
    </row>
    <row r="1320" spans="1:11">
      <c r="A1320" s="17">
        <f t="shared" si="80"/>
        <v>126605</v>
      </c>
      <c r="B1320" s="17" t="s">
        <v>12987</v>
      </c>
      <c r="C1320" s="17" t="s">
        <v>13305</v>
      </c>
      <c r="D1320" s="23">
        <v>19</v>
      </c>
      <c r="E1320" s="23">
        <f t="shared" si="82"/>
        <v>21</v>
      </c>
      <c r="F1320" s="2" t="str">
        <f>VLOOKUP(G1320,city!$A$4:$D$352,4,0)</f>
        <v>嘉峪关</v>
      </c>
      <c r="G1320" s="3">
        <f t="shared" si="83"/>
        <v>266</v>
      </c>
      <c r="H1320" s="3">
        <f>IF(VLOOKUP(G1319,city!$K$4:$M$352,3,0)&gt;H1319,H1319+1,1)</f>
        <v>5</v>
      </c>
      <c r="I1320" s="17" t="s">
        <v>314</v>
      </c>
      <c r="J1320" s="17">
        <f t="shared" si="81"/>
        <v>126605</v>
      </c>
      <c r="K1320" s="17">
        <v>-1</v>
      </c>
    </row>
    <row r="1321" spans="1:11">
      <c r="A1321" s="17">
        <f t="shared" si="80"/>
        <v>126701</v>
      </c>
      <c r="B1321" s="17" t="s">
        <v>12974</v>
      </c>
      <c r="C1321" s="17" t="s">
        <v>13307</v>
      </c>
      <c r="D1321" s="23">
        <v>11</v>
      </c>
      <c r="E1321" s="23">
        <f t="shared" si="82"/>
        <v>12</v>
      </c>
      <c r="F1321" s="2" t="str">
        <f>VLOOKUP(G1321,city!$A$4:$D$352,4,0)</f>
        <v>金昌</v>
      </c>
      <c r="G1321" s="3">
        <f t="shared" si="83"/>
        <v>267</v>
      </c>
      <c r="H1321" s="3">
        <f>IF(VLOOKUP(G1320,city!$K$4:$M$352,3,0)&gt;H1320,H1320+1,1)</f>
        <v>1</v>
      </c>
      <c r="I1321" s="17" t="s">
        <v>315</v>
      </c>
      <c r="J1321" s="17">
        <f t="shared" si="81"/>
        <v>126701</v>
      </c>
      <c r="K1321" s="17">
        <v>-1</v>
      </c>
    </row>
    <row r="1322" spans="1:11">
      <c r="A1322" s="17">
        <f t="shared" si="80"/>
        <v>126702</v>
      </c>
      <c r="B1322" s="17" t="s">
        <v>14041</v>
      </c>
      <c r="C1322" s="17" t="s">
        <v>13308</v>
      </c>
      <c r="D1322" s="23">
        <v>25</v>
      </c>
      <c r="E1322" s="23">
        <f t="shared" si="82"/>
        <v>28</v>
      </c>
      <c r="F1322" s="2" t="str">
        <f>VLOOKUP(G1322,city!$A$4:$D$352,4,0)</f>
        <v>金昌</v>
      </c>
      <c r="G1322" s="3">
        <f t="shared" si="83"/>
        <v>267</v>
      </c>
      <c r="H1322" s="3">
        <f>IF(VLOOKUP(G1321,city!$K$4:$M$352,3,0)&gt;H1321,H1321+1,1)</f>
        <v>2</v>
      </c>
      <c r="I1322" s="17" t="s">
        <v>315</v>
      </c>
      <c r="J1322" s="17">
        <f t="shared" si="81"/>
        <v>126702</v>
      </c>
      <c r="K1322" s="17">
        <v>-1</v>
      </c>
    </row>
    <row r="1323" spans="1:11">
      <c r="A1323" s="17">
        <f t="shared" si="80"/>
        <v>126703</v>
      </c>
      <c r="B1323" s="17" t="s">
        <v>12977</v>
      </c>
      <c r="C1323" s="17" t="s">
        <v>13310</v>
      </c>
      <c r="D1323" s="23">
        <v>37</v>
      </c>
      <c r="E1323" s="23">
        <f t="shared" si="82"/>
        <v>41</v>
      </c>
      <c r="F1323" s="2" t="str">
        <f>VLOOKUP(G1323,city!$A$4:$D$352,4,0)</f>
        <v>金昌</v>
      </c>
      <c r="G1323" s="3">
        <f t="shared" si="83"/>
        <v>267</v>
      </c>
      <c r="H1323" s="3">
        <f>IF(VLOOKUP(G1322,city!$K$4:$M$352,3,0)&gt;H1322,H1322+1,1)</f>
        <v>3</v>
      </c>
      <c r="I1323" s="17" t="s">
        <v>315</v>
      </c>
      <c r="J1323" s="17">
        <f t="shared" si="81"/>
        <v>126703</v>
      </c>
      <c r="K1323" s="17">
        <v>-1</v>
      </c>
    </row>
    <row r="1324" spans="1:11">
      <c r="A1324" s="17">
        <f t="shared" si="80"/>
        <v>126704</v>
      </c>
      <c r="B1324" s="17" t="s">
        <v>14042</v>
      </c>
      <c r="C1324" s="17" t="s">
        <v>13295</v>
      </c>
      <c r="D1324" s="23">
        <v>4</v>
      </c>
      <c r="E1324" s="23">
        <f t="shared" si="82"/>
        <v>4</v>
      </c>
      <c r="F1324" s="2" t="str">
        <f>VLOOKUP(G1324,city!$A$4:$D$352,4,0)</f>
        <v>金昌</v>
      </c>
      <c r="G1324" s="3">
        <f t="shared" si="83"/>
        <v>267</v>
      </c>
      <c r="H1324" s="3">
        <f>IF(VLOOKUP(G1323,city!$K$4:$M$352,3,0)&gt;H1323,H1323+1,1)</f>
        <v>4</v>
      </c>
      <c r="I1324" s="17" t="s">
        <v>315</v>
      </c>
      <c r="J1324" s="17">
        <f t="shared" si="81"/>
        <v>126704</v>
      </c>
      <c r="K1324" s="17">
        <v>-1</v>
      </c>
    </row>
    <row r="1325" spans="1:11">
      <c r="A1325" s="17">
        <f t="shared" si="80"/>
        <v>126705</v>
      </c>
      <c r="B1325" s="17" t="s">
        <v>14043</v>
      </c>
      <c r="C1325" s="17" t="s">
        <v>13297</v>
      </c>
      <c r="D1325" s="23">
        <v>10</v>
      </c>
      <c r="E1325" s="23">
        <f t="shared" si="82"/>
        <v>11</v>
      </c>
      <c r="F1325" s="2" t="str">
        <f>VLOOKUP(G1325,city!$A$4:$D$352,4,0)</f>
        <v>金昌</v>
      </c>
      <c r="G1325" s="3">
        <f t="shared" si="83"/>
        <v>267</v>
      </c>
      <c r="H1325" s="3">
        <f>IF(VLOOKUP(G1324,city!$K$4:$M$352,3,0)&gt;H1324,H1324+1,1)</f>
        <v>5</v>
      </c>
      <c r="I1325" s="17" t="s">
        <v>315</v>
      </c>
      <c r="J1325" s="17">
        <f t="shared" si="81"/>
        <v>126705</v>
      </c>
      <c r="K1325" s="17">
        <v>-1</v>
      </c>
    </row>
    <row r="1326" spans="1:11">
      <c r="A1326" s="17">
        <f t="shared" si="80"/>
        <v>126801</v>
      </c>
      <c r="B1326" s="17" t="s">
        <v>14044</v>
      </c>
      <c r="C1326" s="17" t="s">
        <v>13299</v>
      </c>
      <c r="D1326" s="23">
        <v>25</v>
      </c>
      <c r="E1326" s="23">
        <f t="shared" si="82"/>
        <v>28</v>
      </c>
      <c r="F1326" s="2" t="str">
        <f>VLOOKUP(G1326,city!$A$4:$D$352,4,0)</f>
        <v>白银</v>
      </c>
      <c r="G1326" s="3">
        <f t="shared" si="83"/>
        <v>268</v>
      </c>
      <c r="H1326" s="3">
        <f>IF(VLOOKUP(G1325,city!$K$4:$M$352,3,0)&gt;H1325,H1325+1,1)</f>
        <v>1</v>
      </c>
      <c r="I1326" s="17" t="s">
        <v>316</v>
      </c>
      <c r="J1326" s="17">
        <f t="shared" si="81"/>
        <v>126801</v>
      </c>
      <c r="K1326" s="17">
        <v>-1</v>
      </c>
    </row>
    <row r="1327" spans="1:11">
      <c r="A1327" s="17">
        <f t="shared" si="80"/>
        <v>126802</v>
      </c>
      <c r="B1327" s="17" t="s">
        <v>14045</v>
      </c>
      <c r="C1327" s="17" t="s">
        <v>13301</v>
      </c>
      <c r="D1327" s="23">
        <v>15</v>
      </c>
      <c r="E1327" s="23">
        <f t="shared" si="82"/>
        <v>17</v>
      </c>
      <c r="F1327" s="2" t="str">
        <f>VLOOKUP(G1327,city!$A$4:$D$352,4,0)</f>
        <v>白银</v>
      </c>
      <c r="G1327" s="3">
        <f t="shared" si="83"/>
        <v>268</v>
      </c>
      <c r="H1327" s="3">
        <f>IF(VLOOKUP(G1326,city!$K$4:$M$352,3,0)&gt;H1326,H1326+1,1)</f>
        <v>2</v>
      </c>
      <c r="I1327" s="17" t="s">
        <v>316</v>
      </c>
      <c r="J1327" s="17">
        <f t="shared" si="81"/>
        <v>126802</v>
      </c>
      <c r="K1327" s="17">
        <v>-1</v>
      </c>
    </row>
    <row r="1328" spans="1:11">
      <c r="A1328" s="17">
        <f t="shared" si="80"/>
        <v>126803</v>
      </c>
      <c r="B1328" s="17" t="s">
        <v>14046</v>
      </c>
      <c r="C1328" s="17" t="s">
        <v>13302</v>
      </c>
      <c r="D1328" s="23">
        <v>45</v>
      </c>
      <c r="E1328" s="23">
        <f t="shared" si="82"/>
        <v>50</v>
      </c>
      <c r="F1328" s="2" t="str">
        <f>VLOOKUP(G1328,city!$A$4:$D$352,4,0)</f>
        <v>白银</v>
      </c>
      <c r="G1328" s="3">
        <f t="shared" si="83"/>
        <v>268</v>
      </c>
      <c r="H1328" s="3">
        <f>IF(VLOOKUP(G1327,city!$K$4:$M$352,3,0)&gt;H1327,H1327+1,1)</f>
        <v>3</v>
      </c>
      <c r="I1328" s="17" t="s">
        <v>316</v>
      </c>
      <c r="J1328" s="17">
        <f t="shared" si="81"/>
        <v>126803</v>
      </c>
      <c r="K1328" s="17">
        <v>-1</v>
      </c>
    </row>
    <row r="1329" spans="1:11">
      <c r="A1329" s="17">
        <f t="shared" si="80"/>
        <v>126804</v>
      </c>
      <c r="B1329" s="17" t="s">
        <v>14047</v>
      </c>
      <c r="C1329" s="17" t="s">
        <v>13304</v>
      </c>
      <c r="D1329" s="23">
        <v>10</v>
      </c>
      <c r="E1329" s="23">
        <f t="shared" si="82"/>
        <v>11</v>
      </c>
      <c r="F1329" s="2" t="str">
        <f>VLOOKUP(G1329,city!$A$4:$D$352,4,0)</f>
        <v>白银</v>
      </c>
      <c r="G1329" s="3">
        <f t="shared" si="83"/>
        <v>268</v>
      </c>
      <c r="H1329" s="3">
        <f>IF(VLOOKUP(G1328,city!$K$4:$M$352,3,0)&gt;H1328,H1328+1,1)</f>
        <v>4</v>
      </c>
      <c r="I1329" s="17" t="s">
        <v>316</v>
      </c>
      <c r="J1329" s="17">
        <f t="shared" si="81"/>
        <v>126804</v>
      </c>
      <c r="K1329" s="17">
        <v>-1</v>
      </c>
    </row>
    <row r="1330" spans="1:11">
      <c r="A1330" s="17">
        <f t="shared" si="80"/>
        <v>126805</v>
      </c>
      <c r="B1330" s="17" t="s">
        <v>14048</v>
      </c>
      <c r="C1330" s="17" t="s">
        <v>13305</v>
      </c>
      <c r="D1330" s="23">
        <v>24</v>
      </c>
      <c r="E1330" s="23">
        <f t="shared" si="82"/>
        <v>26</v>
      </c>
      <c r="F1330" s="2" t="str">
        <f>VLOOKUP(G1330,city!$A$4:$D$352,4,0)</f>
        <v>白银</v>
      </c>
      <c r="G1330" s="3">
        <f t="shared" si="83"/>
        <v>268</v>
      </c>
      <c r="H1330" s="3">
        <f>IF(VLOOKUP(G1329,city!$K$4:$M$352,3,0)&gt;H1329,H1329+1,1)</f>
        <v>5</v>
      </c>
      <c r="I1330" s="17" t="s">
        <v>316</v>
      </c>
      <c r="J1330" s="17">
        <f t="shared" si="81"/>
        <v>126805</v>
      </c>
      <c r="K1330" s="17">
        <v>-1</v>
      </c>
    </row>
    <row r="1331" spans="1:11">
      <c r="A1331" s="17">
        <f t="shared" si="80"/>
        <v>126901</v>
      </c>
      <c r="B1331" s="17" t="s">
        <v>14049</v>
      </c>
      <c r="C1331" s="17" t="s">
        <v>13307</v>
      </c>
      <c r="D1331" s="23">
        <v>65</v>
      </c>
      <c r="E1331" s="23">
        <f t="shared" si="82"/>
        <v>72</v>
      </c>
      <c r="F1331" s="2" t="str">
        <f>VLOOKUP(G1331,city!$A$4:$D$352,4,0)</f>
        <v>天水</v>
      </c>
      <c r="G1331" s="3">
        <f t="shared" si="83"/>
        <v>269</v>
      </c>
      <c r="H1331" s="3">
        <f>IF(VLOOKUP(G1330,city!$K$4:$M$352,3,0)&gt;H1330,H1330+1,1)</f>
        <v>1</v>
      </c>
      <c r="I1331" s="17" t="s">
        <v>317</v>
      </c>
      <c r="J1331" s="17">
        <f t="shared" si="81"/>
        <v>126901</v>
      </c>
      <c r="K1331" s="17">
        <v>-1</v>
      </c>
    </row>
    <row r="1332" spans="1:11">
      <c r="A1332" s="17">
        <f t="shared" si="80"/>
        <v>126902</v>
      </c>
      <c r="B1332" s="17" t="s">
        <v>12928</v>
      </c>
      <c r="C1332" s="17" t="s">
        <v>13308</v>
      </c>
      <c r="D1332" s="23">
        <v>19</v>
      </c>
      <c r="E1332" s="23">
        <f t="shared" si="82"/>
        <v>21</v>
      </c>
      <c r="F1332" s="2" t="str">
        <f>VLOOKUP(G1332,city!$A$4:$D$352,4,0)</f>
        <v>天水</v>
      </c>
      <c r="G1332" s="3">
        <f t="shared" si="83"/>
        <v>269</v>
      </c>
      <c r="H1332" s="3">
        <f>IF(VLOOKUP(G1331,city!$K$4:$M$352,3,0)&gt;H1331,H1331+1,1)</f>
        <v>2</v>
      </c>
      <c r="I1332" s="17" t="s">
        <v>317</v>
      </c>
      <c r="J1332" s="17">
        <f t="shared" si="81"/>
        <v>126902</v>
      </c>
      <c r="K1332" s="17">
        <v>-1</v>
      </c>
    </row>
    <row r="1333" spans="1:11">
      <c r="A1333" s="17">
        <f t="shared" si="80"/>
        <v>126903</v>
      </c>
      <c r="B1333" s="17" t="s">
        <v>14050</v>
      </c>
      <c r="C1333" s="17" t="s">
        <v>13310</v>
      </c>
      <c r="D1333" s="23">
        <v>17</v>
      </c>
      <c r="E1333" s="23">
        <f t="shared" si="82"/>
        <v>19</v>
      </c>
      <c r="F1333" s="2" t="str">
        <f>VLOOKUP(G1333,city!$A$4:$D$352,4,0)</f>
        <v>天水</v>
      </c>
      <c r="G1333" s="3">
        <f t="shared" si="83"/>
        <v>269</v>
      </c>
      <c r="H1333" s="3">
        <f>IF(VLOOKUP(G1332,city!$K$4:$M$352,3,0)&gt;H1332,H1332+1,1)</f>
        <v>3</v>
      </c>
      <c r="I1333" s="17" t="s">
        <v>317</v>
      </c>
      <c r="J1333" s="17">
        <f t="shared" si="81"/>
        <v>126903</v>
      </c>
      <c r="K1333" s="17">
        <v>-1</v>
      </c>
    </row>
    <row r="1334" spans="1:11">
      <c r="A1334" s="17">
        <f t="shared" si="80"/>
        <v>126904</v>
      </c>
      <c r="B1334" s="17" t="s">
        <v>14051</v>
      </c>
      <c r="C1334" s="17" t="s">
        <v>13295</v>
      </c>
      <c r="D1334" s="23">
        <v>15</v>
      </c>
      <c r="E1334" s="23">
        <f t="shared" si="82"/>
        <v>17</v>
      </c>
      <c r="F1334" s="2" t="str">
        <f>VLOOKUP(G1334,city!$A$4:$D$352,4,0)</f>
        <v>天水</v>
      </c>
      <c r="G1334" s="3">
        <f t="shared" si="83"/>
        <v>269</v>
      </c>
      <c r="H1334" s="3">
        <f>IF(VLOOKUP(G1333,city!$K$4:$M$352,3,0)&gt;H1333,H1333+1,1)</f>
        <v>4</v>
      </c>
      <c r="I1334" s="17" t="s">
        <v>317</v>
      </c>
      <c r="J1334" s="17">
        <f t="shared" si="81"/>
        <v>126904</v>
      </c>
      <c r="K1334" s="17">
        <v>-1</v>
      </c>
    </row>
    <row r="1335" spans="1:11">
      <c r="A1335" s="17">
        <f t="shared" si="80"/>
        <v>126905</v>
      </c>
      <c r="B1335" s="17" t="s">
        <v>14052</v>
      </c>
      <c r="C1335" s="17" t="s">
        <v>13297</v>
      </c>
      <c r="D1335" s="23">
        <v>35</v>
      </c>
      <c r="E1335" s="23">
        <f t="shared" si="82"/>
        <v>39</v>
      </c>
      <c r="F1335" s="2" t="str">
        <f>VLOOKUP(G1335,city!$A$4:$D$352,4,0)</f>
        <v>天水</v>
      </c>
      <c r="G1335" s="3">
        <f t="shared" si="83"/>
        <v>269</v>
      </c>
      <c r="H1335" s="3">
        <f>IF(VLOOKUP(G1334,city!$K$4:$M$352,3,0)&gt;H1334,H1334+1,1)</f>
        <v>5</v>
      </c>
      <c r="I1335" s="17" t="s">
        <v>317</v>
      </c>
      <c r="J1335" s="17">
        <f t="shared" si="81"/>
        <v>126905</v>
      </c>
      <c r="K1335" s="17">
        <v>-1</v>
      </c>
    </row>
    <row r="1336" spans="1:11">
      <c r="A1336" s="17">
        <f t="shared" si="80"/>
        <v>127001</v>
      </c>
      <c r="B1336" s="17" t="s">
        <v>14053</v>
      </c>
      <c r="C1336" s="17" t="s">
        <v>13299</v>
      </c>
      <c r="D1336" s="23">
        <v>48</v>
      </c>
      <c r="E1336" s="23">
        <f t="shared" si="82"/>
        <v>53</v>
      </c>
      <c r="F1336" s="2" t="str">
        <f>VLOOKUP(G1336,city!$A$4:$D$352,4,0)</f>
        <v>酒泉</v>
      </c>
      <c r="G1336" s="3">
        <f t="shared" si="83"/>
        <v>270</v>
      </c>
      <c r="H1336" s="3">
        <f>IF(VLOOKUP(G1335,city!$K$4:$M$352,3,0)&gt;H1335,H1335+1,1)</f>
        <v>1</v>
      </c>
      <c r="I1336" s="17" t="s">
        <v>318</v>
      </c>
      <c r="J1336" s="17">
        <f t="shared" si="81"/>
        <v>127001</v>
      </c>
      <c r="K1336" s="17">
        <v>-1</v>
      </c>
    </row>
    <row r="1337" spans="1:11">
      <c r="A1337" s="17">
        <f t="shared" si="80"/>
        <v>127002</v>
      </c>
      <c r="B1337" s="17" t="s">
        <v>14054</v>
      </c>
      <c r="C1337" s="17" t="s">
        <v>13301</v>
      </c>
      <c r="D1337" s="23">
        <v>13</v>
      </c>
      <c r="E1337" s="23">
        <f t="shared" si="82"/>
        <v>14</v>
      </c>
      <c r="F1337" s="2" t="str">
        <f>VLOOKUP(G1337,city!$A$4:$D$352,4,0)</f>
        <v>酒泉</v>
      </c>
      <c r="G1337" s="3">
        <f t="shared" si="83"/>
        <v>270</v>
      </c>
      <c r="H1337" s="3">
        <f>IF(VLOOKUP(G1336,city!$K$4:$M$352,3,0)&gt;H1336,H1336+1,1)</f>
        <v>2</v>
      </c>
      <c r="I1337" s="17" t="s">
        <v>318</v>
      </c>
      <c r="J1337" s="17">
        <f t="shared" si="81"/>
        <v>127002</v>
      </c>
      <c r="K1337" s="17">
        <v>-1</v>
      </c>
    </row>
    <row r="1338" spans="1:11">
      <c r="A1338" s="17">
        <f t="shared" si="80"/>
        <v>127003</v>
      </c>
      <c r="B1338" s="17" t="s">
        <v>12936</v>
      </c>
      <c r="C1338" s="17" t="s">
        <v>13302</v>
      </c>
      <c r="D1338" s="23">
        <v>99</v>
      </c>
      <c r="E1338" s="23">
        <f t="shared" si="82"/>
        <v>109</v>
      </c>
      <c r="F1338" s="2" t="str">
        <f>VLOOKUP(G1338,city!$A$4:$D$352,4,0)</f>
        <v>酒泉</v>
      </c>
      <c r="G1338" s="3">
        <f t="shared" si="83"/>
        <v>270</v>
      </c>
      <c r="H1338" s="3">
        <f>IF(VLOOKUP(G1337,city!$K$4:$M$352,3,0)&gt;H1337,H1337+1,1)</f>
        <v>3</v>
      </c>
      <c r="I1338" s="17" t="s">
        <v>318</v>
      </c>
      <c r="J1338" s="17">
        <f t="shared" si="81"/>
        <v>127003</v>
      </c>
      <c r="K1338" s="17">
        <v>-1</v>
      </c>
    </row>
    <row r="1339" spans="1:11">
      <c r="A1339" s="17">
        <f t="shared" si="80"/>
        <v>127004</v>
      </c>
      <c r="B1339" s="17" t="s">
        <v>14055</v>
      </c>
      <c r="C1339" s="17" t="s">
        <v>13304</v>
      </c>
      <c r="D1339" s="23">
        <v>28</v>
      </c>
      <c r="E1339" s="23">
        <f t="shared" si="82"/>
        <v>31</v>
      </c>
      <c r="F1339" s="2" t="str">
        <f>VLOOKUP(G1339,city!$A$4:$D$352,4,0)</f>
        <v>酒泉</v>
      </c>
      <c r="G1339" s="3">
        <f t="shared" si="83"/>
        <v>270</v>
      </c>
      <c r="H1339" s="3">
        <f>IF(VLOOKUP(G1338,city!$K$4:$M$352,3,0)&gt;H1338,H1338+1,1)</f>
        <v>4</v>
      </c>
      <c r="I1339" s="17" t="s">
        <v>318</v>
      </c>
      <c r="J1339" s="17">
        <f t="shared" si="81"/>
        <v>127004</v>
      </c>
      <c r="K1339" s="17">
        <v>-1</v>
      </c>
    </row>
    <row r="1340" spans="1:11">
      <c r="A1340" s="17">
        <f t="shared" si="80"/>
        <v>127005</v>
      </c>
      <c r="B1340" s="17" t="s">
        <v>14056</v>
      </c>
      <c r="C1340" s="17" t="s">
        <v>13305</v>
      </c>
      <c r="D1340" s="23">
        <v>9</v>
      </c>
      <c r="E1340" s="23">
        <f t="shared" si="82"/>
        <v>10</v>
      </c>
      <c r="F1340" s="2" t="str">
        <f>VLOOKUP(G1340,city!$A$4:$D$352,4,0)</f>
        <v>酒泉</v>
      </c>
      <c r="G1340" s="3">
        <f t="shared" si="83"/>
        <v>270</v>
      </c>
      <c r="H1340" s="3">
        <f>IF(VLOOKUP(G1339,city!$K$4:$M$352,3,0)&gt;H1339,H1339+1,1)</f>
        <v>5</v>
      </c>
      <c r="I1340" s="17" t="s">
        <v>318</v>
      </c>
      <c r="J1340" s="17">
        <f t="shared" si="81"/>
        <v>127005</v>
      </c>
      <c r="K1340" s="17">
        <v>-1</v>
      </c>
    </row>
    <row r="1341" spans="1:11">
      <c r="A1341" s="17">
        <f t="shared" si="80"/>
        <v>127101</v>
      </c>
      <c r="B1341" s="17" t="s">
        <v>14057</v>
      </c>
      <c r="C1341" s="17" t="s">
        <v>13307</v>
      </c>
      <c r="D1341" s="23">
        <v>9</v>
      </c>
      <c r="E1341" s="23">
        <f t="shared" si="82"/>
        <v>10</v>
      </c>
      <c r="F1341" s="2" t="str">
        <f>VLOOKUP(G1341,city!$A$4:$D$352,4,0)</f>
        <v>张掖</v>
      </c>
      <c r="G1341" s="3">
        <f t="shared" si="83"/>
        <v>271</v>
      </c>
      <c r="H1341" s="3">
        <f>IF(VLOOKUP(G1340,city!$K$4:$M$352,3,0)&gt;H1340,H1340+1,1)</f>
        <v>1</v>
      </c>
      <c r="I1341" s="17" t="s">
        <v>319</v>
      </c>
      <c r="J1341" s="17">
        <f t="shared" si="81"/>
        <v>127101</v>
      </c>
      <c r="K1341" s="17">
        <v>-1</v>
      </c>
    </row>
    <row r="1342" spans="1:11">
      <c r="A1342" s="17">
        <f t="shared" si="80"/>
        <v>127102</v>
      </c>
      <c r="B1342" s="17" t="s">
        <v>14058</v>
      </c>
      <c r="C1342" s="17" t="s">
        <v>13308</v>
      </c>
      <c r="D1342" s="23">
        <v>20</v>
      </c>
      <c r="E1342" s="23">
        <f t="shared" si="82"/>
        <v>22</v>
      </c>
      <c r="F1342" s="2" t="str">
        <f>VLOOKUP(G1342,city!$A$4:$D$352,4,0)</f>
        <v>张掖</v>
      </c>
      <c r="G1342" s="3">
        <f t="shared" si="83"/>
        <v>271</v>
      </c>
      <c r="H1342" s="3">
        <f>IF(VLOOKUP(G1341,city!$K$4:$M$352,3,0)&gt;H1341,H1341+1,1)</f>
        <v>2</v>
      </c>
      <c r="I1342" s="17" t="s">
        <v>319</v>
      </c>
      <c r="J1342" s="17">
        <f t="shared" si="81"/>
        <v>127102</v>
      </c>
      <c r="K1342" s="17">
        <v>-1</v>
      </c>
    </row>
    <row r="1343" spans="1:11">
      <c r="A1343" s="17">
        <f t="shared" si="80"/>
        <v>127103</v>
      </c>
      <c r="B1343" s="17" t="s">
        <v>14059</v>
      </c>
      <c r="C1343" s="17" t="s">
        <v>13310</v>
      </c>
      <c r="D1343" s="23">
        <v>98</v>
      </c>
      <c r="E1343" s="23">
        <f t="shared" si="82"/>
        <v>108</v>
      </c>
      <c r="F1343" s="2" t="str">
        <f>VLOOKUP(G1343,city!$A$4:$D$352,4,0)</f>
        <v>张掖</v>
      </c>
      <c r="G1343" s="3">
        <f t="shared" si="83"/>
        <v>271</v>
      </c>
      <c r="H1343" s="3">
        <f>IF(VLOOKUP(G1342,city!$K$4:$M$352,3,0)&gt;H1342,H1342+1,1)</f>
        <v>3</v>
      </c>
      <c r="I1343" s="17" t="s">
        <v>319</v>
      </c>
      <c r="J1343" s="17">
        <f t="shared" si="81"/>
        <v>127103</v>
      </c>
      <c r="K1343" s="17">
        <v>-1</v>
      </c>
    </row>
    <row r="1344" spans="1:11">
      <c r="A1344" s="17">
        <f t="shared" si="80"/>
        <v>127104</v>
      </c>
      <c r="B1344" s="17" t="s">
        <v>12946</v>
      </c>
      <c r="C1344" s="17" t="s">
        <v>13295</v>
      </c>
      <c r="D1344" s="23">
        <v>16</v>
      </c>
      <c r="E1344" s="23">
        <f t="shared" si="82"/>
        <v>18</v>
      </c>
      <c r="F1344" s="2" t="str">
        <f>VLOOKUP(G1344,city!$A$4:$D$352,4,0)</f>
        <v>张掖</v>
      </c>
      <c r="G1344" s="3">
        <f t="shared" si="83"/>
        <v>271</v>
      </c>
      <c r="H1344" s="3">
        <f>IF(VLOOKUP(G1343,city!$K$4:$M$352,3,0)&gt;H1343,H1343+1,1)</f>
        <v>4</v>
      </c>
      <c r="I1344" s="17" t="s">
        <v>319</v>
      </c>
      <c r="J1344" s="17">
        <f t="shared" si="81"/>
        <v>127104</v>
      </c>
      <c r="K1344" s="17">
        <v>-1</v>
      </c>
    </row>
    <row r="1345" spans="1:11">
      <c r="A1345" s="17">
        <f t="shared" si="80"/>
        <v>127105</v>
      </c>
      <c r="B1345" s="17" t="s">
        <v>14060</v>
      </c>
      <c r="C1345" s="17" t="s">
        <v>13297</v>
      </c>
      <c r="D1345" s="23">
        <v>30</v>
      </c>
      <c r="E1345" s="23">
        <f t="shared" si="82"/>
        <v>33</v>
      </c>
      <c r="F1345" s="2" t="str">
        <f>VLOOKUP(G1345,city!$A$4:$D$352,4,0)</f>
        <v>张掖</v>
      </c>
      <c r="G1345" s="3">
        <f t="shared" si="83"/>
        <v>271</v>
      </c>
      <c r="H1345" s="3">
        <f>IF(VLOOKUP(G1344,city!$K$4:$M$352,3,0)&gt;H1344,H1344+1,1)</f>
        <v>5</v>
      </c>
      <c r="I1345" s="17" t="s">
        <v>319</v>
      </c>
      <c r="J1345" s="17">
        <f t="shared" si="81"/>
        <v>127105</v>
      </c>
      <c r="K1345" s="17">
        <v>-1</v>
      </c>
    </row>
    <row r="1346" spans="1:11">
      <c r="A1346" s="17">
        <f t="shared" si="80"/>
        <v>127201</v>
      </c>
      <c r="B1346" s="17" t="s">
        <v>14061</v>
      </c>
      <c r="C1346" s="17" t="s">
        <v>13299</v>
      </c>
      <c r="D1346" s="23">
        <v>15</v>
      </c>
      <c r="E1346" s="23">
        <f t="shared" si="82"/>
        <v>17</v>
      </c>
      <c r="F1346" s="2" t="str">
        <f>VLOOKUP(G1346,city!$A$4:$D$352,4,0)</f>
        <v>武威</v>
      </c>
      <c r="G1346" s="3">
        <f t="shared" si="83"/>
        <v>272</v>
      </c>
      <c r="H1346" s="3">
        <f>IF(VLOOKUP(G1345,city!$K$4:$M$352,3,0)&gt;H1345,H1345+1,1)</f>
        <v>1</v>
      </c>
      <c r="I1346" s="17" t="s">
        <v>320</v>
      </c>
      <c r="J1346" s="17">
        <f t="shared" si="81"/>
        <v>127201</v>
      </c>
      <c r="K1346" s="17">
        <v>-1</v>
      </c>
    </row>
    <row r="1347" spans="1:11">
      <c r="A1347" s="17">
        <f t="shared" si="80"/>
        <v>127202</v>
      </c>
      <c r="B1347" s="17" t="s">
        <v>14062</v>
      </c>
      <c r="C1347" s="17" t="s">
        <v>13301</v>
      </c>
      <c r="D1347" s="23">
        <v>138</v>
      </c>
      <c r="E1347" s="23">
        <f t="shared" si="82"/>
        <v>152</v>
      </c>
      <c r="F1347" s="2" t="str">
        <f>VLOOKUP(G1347,city!$A$4:$D$352,4,0)</f>
        <v>武威</v>
      </c>
      <c r="G1347" s="3">
        <f t="shared" si="83"/>
        <v>272</v>
      </c>
      <c r="H1347" s="3">
        <f>IF(VLOOKUP(G1346,city!$K$4:$M$352,3,0)&gt;H1346,H1346+1,1)</f>
        <v>2</v>
      </c>
      <c r="I1347" s="17" t="s">
        <v>320</v>
      </c>
      <c r="J1347" s="17">
        <f t="shared" si="81"/>
        <v>127202</v>
      </c>
      <c r="K1347" s="17">
        <v>-1</v>
      </c>
    </row>
    <row r="1348" spans="1:11">
      <c r="A1348" s="17">
        <f t="shared" ref="A1348:A1411" si="84">H1348+G1348*100+100000</f>
        <v>127203</v>
      </c>
      <c r="B1348" s="17" t="s">
        <v>14063</v>
      </c>
      <c r="C1348" s="17" t="s">
        <v>13302</v>
      </c>
      <c r="D1348" s="23">
        <v>65</v>
      </c>
      <c r="E1348" s="23">
        <f t="shared" si="82"/>
        <v>72</v>
      </c>
      <c r="F1348" s="2" t="str">
        <f>VLOOKUP(G1348,city!$A$4:$D$352,4,0)</f>
        <v>武威</v>
      </c>
      <c r="G1348" s="3">
        <f t="shared" si="83"/>
        <v>272</v>
      </c>
      <c r="H1348" s="3">
        <f>IF(VLOOKUP(G1347,city!$K$4:$M$352,3,0)&gt;H1347,H1347+1,1)</f>
        <v>3</v>
      </c>
      <c r="I1348" s="17" t="s">
        <v>320</v>
      </c>
      <c r="J1348" s="17">
        <f t="shared" ref="J1348:J1411" si="85">A1348</f>
        <v>127203</v>
      </c>
      <c r="K1348" s="17">
        <v>-1</v>
      </c>
    </row>
    <row r="1349" spans="1:11">
      <c r="A1349" s="17">
        <f t="shared" si="84"/>
        <v>127204</v>
      </c>
      <c r="B1349" s="17" t="s">
        <v>14064</v>
      </c>
      <c r="C1349" s="17" t="s">
        <v>13304</v>
      </c>
      <c r="D1349" s="23">
        <v>21</v>
      </c>
      <c r="E1349" s="23">
        <f t="shared" ref="E1349:E1412" si="86">ROUND(D1349*1.1,0)</f>
        <v>23</v>
      </c>
      <c r="F1349" s="2" t="str">
        <f>VLOOKUP(G1349,city!$A$4:$D$352,4,0)</f>
        <v>武威</v>
      </c>
      <c r="G1349" s="3">
        <f t="shared" ref="G1349:G1412" si="87">IF(H1349&gt;H1348,G1348,G1348+1)</f>
        <v>272</v>
      </c>
      <c r="H1349" s="3">
        <f>IF(VLOOKUP(G1348,city!$K$4:$M$352,3,0)&gt;H1348,H1348+1,1)</f>
        <v>4</v>
      </c>
      <c r="I1349" s="17" t="s">
        <v>320</v>
      </c>
      <c r="J1349" s="17">
        <f t="shared" si="85"/>
        <v>127204</v>
      </c>
      <c r="K1349" s="17">
        <v>-1</v>
      </c>
    </row>
    <row r="1350" spans="1:11">
      <c r="A1350" s="17">
        <f t="shared" si="84"/>
        <v>127205</v>
      </c>
      <c r="B1350" s="17" t="s">
        <v>14065</v>
      </c>
      <c r="C1350" s="17" t="s">
        <v>13305</v>
      </c>
      <c r="D1350" s="23">
        <v>4</v>
      </c>
      <c r="E1350" s="23">
        <f t="shared" si="86"/>
        <v>4</v>
      </c>
      <c r="F1350" s="2" t="str">
        <f>VLOOKUP(G1350,city!$A$4:$D$352,4,0)</f>
        <v>武威</v>
      </c>
      <c r="G1350" s="3">
        <f t="shared" si="87"/>
        <v>272</v>
      </c>
      <c r="H1350" s="3">
        <f>IF(VLOOKUP(G1349,city!$K$4:$M$352,3,0)&gt;H1349,H1349+1,1)</f>
        <v>5</v>
      </c>
      <c r="I1350" s="17" t="s">
        <v>320</v>
      </c>
      <c r="J1350" s="17">
        <f t="shared" si="85"/>
        <v>127205</v>
      </c>
      <c r="K1350" s="17">
        <v>-1</v>
      </c>
    </row>
    <row r="1351" spans="1:11">
      <c r="A1351" s="17">
        <f t="shared" si="84"/>
        <v>127301</v>
      </c>
      <c r="B1351" s="17" t="s">
        <v>12970</v>
      </c>
      <c r="C1351" s="17" t="s">
        <v>13307</v>
      </c>
      <c r="D1351" s="23">
        <v>11</v>
      </c>
      <c r="E1351" s="23">
        <f t="shared" si="86"/>
        <v>12</v>
      </c>
      <c r="F1351" s="2" t="str">
        <f>VLOOKUP(G1351,city!$A$4:$D$352,4,0)</f>
        <v>定西</v>
      </c>
      <c r="G1351" s="3">
        <f t="shared" si="87"/>
        <v>273</v>
      </c>
      <c r="H1351" s="3">
        <f>IF(VLOOKUP(G1350,city!$K$4:$M$352,3,0)&gt;H1350,H1350+1,1)</f>
        <v>1</v>
      </c>
      <c r="I1351" s="17" t="s">
        <v>321</v>
      </c>
      <c r="J1351" s="17">
        <f t="shared" si="85"/>
        <v>127301</v>
      </c>
      <c r="K1351" s="17">
        <v>-1</v>
      </c>
    </row>
    <row r="1352" spans="1:11">
      <c r="A1352" s="17">
        <f t="shared" si="84"/>
        <v>127302</v>
      </c>
      <c r="B1352" s="17" t="s">
        <v>14066</v>
      </c>
      <c r="C1352" s="17" t="s">
        <v>13308</v>
      </c>
      <c r="D1352" s="23">
        <v>20</v>
      </c>
      <c r="E1352" s="23">
        <f t="shared" si="86"/>
        <v>22</v>
      </c>
      <c r="F1352" s="2" t="str">
        <f>VLOOKUP(G1352,city!$A$4:$D$352,4,0)</f>
        <v>定西</v>
      </c>
      <c r="G1352" s="3">
        <f t="shared" si="87"/>
        <v>273</v>
      </c>
      <c r="H1352" s="3">
        <f>IF(VLOOKUP(G1351,city!$K$4:$M$352,3,0)&gt;H1351,H1351+1,1)</f>
        <v>2</v>
      </c>
      <c r="I1352" s="17" t="s">
        <v>321</v>
      </c>
      <c r="J1352" s="17">
        <f t="shared" si="85"/>
        <v>127302</v>
      </c>
      <c r="K1352" s="17">
        <v>-1</v>
      </c>
    </row>
    <row r="1353" spans="1:11">
      <c r="A1353" s="17">
        <f t="shared" si="84"/>
        <v>127303</v>
      </c>
      <c r="B1353" s="17" t="s">
        <v>14067</v>
      </c>
      <c r="C1353" s="17" t="s">
        <v>13310</v>
      </c>
      <c r="D1353" s="23">
        <v>145</v>
      </c>
      <c r="E1353" s="23">
        <f t="shared" si="86"/>
        <v>160</v>
      </c>
      <c r="F1353" s="2" t="str">
        <f>VLOOKUP(G1353,city!$A$4:$D$352,4,0)</f>
        <v>定西</v>
      </c>
      <c r="G1353" s="3">
        <f t="shared" si="87"/>
        <v>273</v>
      </c>
      <c r="H1353" s="3">
        <f>IF(VLOOKUP(G1352,city!$K$4:$M$352,3,0)&gt;H1352,H1352+1,1)</f>
        <v>3</v>
      </c>
      <c r="I1353" s="17" t="s">
        <v>321</v>
      </c>
      <c r="J1353" s="17">
        <f t="shared" si="85"/>
        <v>127303</v>
      </c>
      <c r="K1353" s="17">
        <v>-1</v>
      </c>
    </row>
    <row r="1354" spans="1:11">
      <c r="A1354" s="17">
        <f t="shared" si="84"/>
        <v>127304</v>
      </c>
      <c r="B1354" s="17" t="s">
        <v>14068</v>
      </c>
      <c r="C1354" s="17" t="s">
        <v>13295</v>
      </c>
      <c r="D1354" s="23">
        <v>1</v>
      </c>
      <c r="E1354" s="23">
        <f t="shared" si="86"/>
        <v>1</v>
      </c>
      <c r="F1354" s="2" t="str">
        <f>VLOOKUP(G1354,city!$A$4:$D$352,4,0)</f>
        <v>定西</v>
      </c>
      <c r="G1354" s="3">
        <f t="shared" si="87"/>
        <v>273</v>
      </c>
      <c r="H1354" s="3">
        <f>IF(VLOOKUP(G1353,city!$K$4:$M$352,3,0)&gt;H1353,H1353+1,1)</f>
        <v>4</v>
      </c>
      <c r="I1354" s="17" t="s">
        <v>321</v>
      </c>
      <c r="J1354" s="17">
        <f t="shared" si="85"/>
        <v>127304</v>
      </c>
      <c r="K1354" s="17">
        <v>-1</v>
      </c>
    </row>
    <row r="1355" spans="1:11">
      <c r="A1355" s="17">
        <f t="shared" si="84"/>
        <v>127305</v>
      </c>
      <c r="B1355" s="17" t="s">
        <v>14069</v>
      </c>
      <c r="C1355" s="17" t="s">
        <v>13297</v>
      </c>
      <c r="D1355" s="23">
        <v>38</v>
      </c>
      <c r="E1355" s="23">
        <f t="shared" si="86"/>
        <v>42</v>
      </c>
      <c r="F1355" s="2" t="str">
        <f>VLOOKUP(G1355,city!$A$4:$D$352,4,0)</f>
        <v>定西</v>
      </c>
      <c r="G1355" s="3">
        <f t="shared" si="87"/>
        <v>273</v>
      </c>
      <c r="H1355" s="3">
        <f>IF(VLOOKUP(G1354,city!$K$4:$M$352,3,0)&gt;H1354,H1354+1,1)</f>
        <v>5</v>
      </c>
      <c r="I1355" s="17" t="s">
        <v>321</v>
      </c>
      <c r="J1355" s="17">
        <f t="shared" si="85"/>
        <v>127305</v>
      </c>
      <c r="K1355" s="17">
        <v>-1</v>
      </c>
    </row>
    <row r="1356" spans="1:11">
      <c r="A1356" s="17">
        <f t="shared" si="84"/>
        <v>127401</v>
      </c>
      <c r="B1356" s="17" t="s">
        <v>14070</v>
      </c>
      <c r="C1356" s="17" t="s">
        <v>13299</v>
      </c>
      <c r="D1356" s="23">
        <v>2</v>
      </c>
      <c r="E1356" s="23">
        <f t="shared" si="86"/>
        <v>2</v>
      </c>
      <c r="F1356" s="2" t="str">
        <f>VLOOKUP(G1356,city!$A$4:$D$352,4,0)</f>
        <v>陇南</v>
      </c>
      <c r="G1356" s="3">
        <f t="shared" si="87"/>
        <v>274</v>
      </c>
      <c r="H1356" s="3">
        <f>IF(VLOOKUP(G1355,city!$K$4:$M$352,3,0)&gt;H1355,H1355+1,1)</f>
        <v>1</v>
      </c>
      <c r="I1356" s="17" t="s">
        <v>322</v>
      </c>
      <c r="J1356" s="17">
        <f t="shared" si="85"/>
        <v>127401</v>
      </c>
      <c r="K1356" s="17">
        <v>-1</v>
      </c>
    </row>
    <row r="1357" spans="1:11">
      <c r="A1357" s="17">
        <f t="shared" si="84"/>
        <v>127402</v>
      </c>
      <c r="B1357" s="17" t="s">
        <v>12964</v>
      </c>
      <c r="C1357" s="17" t="s">
        <v>13301</v>
      </c>
      <c r="D1357" s="23">
        <v>24</v>
      </c>
      <c r="E1357" s="23">
        <f t="shared" si="86"/>
        <v>26</v>
      </c>
      <c r="F1357" s="2" t="str">
        <f>VLOOKUP(G1357,city!$A$4:$D$352,4,0)</f>
        <v>陇南</v>
      </c>
      <c r="G1357" s="3">
        <f t="shared" si="87"/>
        <v>274</v>
      </c>
      <c r="H1357" s="3">
        <f>IF(VLOOKUP(G1356,city!$K$4:$M$352,3,0)&gt;H1356,H1356+1,1)</f>
        <v>2</v>
      </c>
      <c r="I1357" s="17" t="s">
        <v>322</v>
      </c>
      <c r="J1357" s="17">
        <f t="shared" si="85"/>
        <v>127402</v>
      </c>
      <c r="K1357" s="17">
        <v>-1</v>
      </c>
    </row>
    <row r="1358" spans="1:11">
      <c r="A1358" s="17">
        <f t="shared" si="84"/>
        <v>127403</v>
      </c>
      <c r="B1358" s="17" t="s">
        <v>14071</v>
      </c>
      <c r="C1358" s="17" t="s">
        <v>13302</v>
      </c>
      <c r="D1358" s="23">
        <v>28</v>
      </c>
      <c r="E1358" s="23">
        <f t="shared" si="86"/>
        <v>31</v>
      </c>
      <c r="F1358" s="2" t="str">
        <f>VLOOKUP(G1358,city!$A$4:$D$352,4,0)</f>
        <v>陇南</v>
      </c>
      <c r="G1358" s="3">
        <f t="shared" si="87"/>
        <v>274</v>
      </c>
      <c r="H1358" s="3">
        <f>IF(VLOOKUP(G1357,city!$K$4:$M$352,3,0)&gt;H1357,H1357+1,1)</f>
        <v>3</v>
      </c>
      <c r="I1358" s="17" t="s">
        <v>322</v>
      </c>
      <c r="J1358" s="17">
        <f t="shared" si="85"/>
        <v>127403</v>
      </c>
      <c r="K1358" s="17">
        <v>-1</v>
      </c>
    </row>
    <row r="1359" spans="1:11">
      <c r="A1359" s="17">
        <f t="shared" si="84"/>
        <v>127404</v>
      </c>
      <c r="B1359" s="17" t="s">
        <v>14072</v>
      </c>
      <c r="C1359" s="17" t="s">
        <v>13304</v>
      </c>
      <c r="D1359" s="23">
        <v>188</v>
      </c>
      <c r="E1359" s="23">
        <f t="shared" si="86"/>
        <v>207</v>
      </c>
      <c r="F1359" s="2" t="str">
        <f>VLOOKUP(G1359,city!$A$4:$D$352,4,0)</f>
        <v>陇南</v>
      </c>
      <c r="G1359" s="3">
        <f t="shared" si="87"/>
        <v>274</v>
      </c>
      <c r="H1359" s="3">
        <f>IF(VLOOKUP(G1358,city!$K$4:$M$352,3,0)&gt;H1358,H1358+1,1)</f>
        <v>4</v>
      </c>
      <c r="I1359" s="17" t="s">
        <v>322</v>
      </c>
      <c r="J1359" s="17">
        <f t="shared" si="85"/>
        <v>127404</v>
      </c>
      <c r="K1359" s="17">
        <v>-1</v>
      </c>
    </row>
    <row r="1360" spans="1:11">
      <c r="A1360" s="17">
        <f t="shared" si="84"/>
        <v>127405</v>
      </c>
      <c r="B1360" s="17" t="s">
        <v>14073</v>
      </c>
      <c r="C1360" s="17" t="s">
        <v>13305</v>
      </c>
      <c r="D1360" s="23">
        <v>1</v>
      </c>
      <c r="E1360" s="23">
        <f t="shared" si="86"/>
        <v>1</v>
      </c>
      <c r="F1360" s="2" t="str">
        <f>VLOOKUP(G1360,city!$A$4:$D$352,4,0)</f>
        <v>陇南</v>
      </c>
      <c r="G1360" s="3">
        <f t="shared" si="87"/>
        <v>274</v>
      </c>
      <c r="H1360" s="3">
        <f>IF(VLOOKUP(G1359,city!$K$4:$M$352,3,0)&gt;H1359,H1359+1,1)</f>
        <v>5</v>
      </c>
      <c r="I1360" s="17" t="s">
        <v>322</v>
      </c>
      <c r="J1360" s="17">
        <f t="shared" si="85"/>
        <v>127405</v>
      </c>
      <c r="K1360" s="17">
        <v>-1</v>
      </c>
    </row>
    <row r="1361" spans="1:11">
      <c r="A1361" s="17">
        <f t="shared" si="84"/>
        <v>127501</v>
      </c>
      <c r="B1361" s="17" t="s">
        <v>14074</v>
      </c>
      <c r="C1361" s="17" t="s">
        <v>13307</v>
      </c>
      <c r="D1361" s="23">
        <v>2</v>
      </c>
      <c r="E1361" s="23">
        <f t="shared" si="86"/>
        <v>2</v>
      </c>
      <c r="F1361" s="2" t="str">
        <f>VLOOKUP(G1361,city!$A$4:$D$352,4,0)</f>
        <v>平凉</v>
      </c>
      <c r="G1361" s="3">
        <f t="shared" si="87"/>
        <v>275</v>
      </c>
      <c r="H1361" s="3">
        <f>IF(VLOOKUP(G1360,city!$K$4:$M$352,3,0)&gt;H1360,H1360+1,1)</f>
        <v>1</v>
      </c>
      <c r="I1361" s="17" t="s">
        <v>323</v>
      </c>
      <c r="J1361" s="17">
        <f t="shared" si="85"/>
        <v>127501</v>
      </c>
      <c r="K1361" s="17">
        <v>-1</v>
      </c>
    </row>
    <row r="1362" spans="1:11">
      <c r="A1362" s="17">
        <f t="shared" si="84"/>
        <v>127502</v>
      </c>
      <c r="B1362" s="17" t="s">
        <v>14075</v>
      </c>
      <c r="C1362" s="17" t="s">
        <v>13308</v>
      </c>
      <c r="D1362" s="23">
        <v>5</v>
      </c>
      <c r="E1362" s="23">
        <f t="shared" si="86"/>
        <v>6</v>
      </c>
      <c r="F1362" s="2" t="str">
        <f>VLOOKUP(G1362,city!$A$4:$D$352,4,0)</f>
        <v>平凉</v>
      </c>
      <c r="G1362" s="3">
        <f t="shared" si="87"/>
        <v>275</v>
      </c>
      <c r="H1362" s="3">
        <f>IF(VLOOKUP(G1361,city!$K$4:$M$352,3,0)&gt;H1361,H1361+1,1)</f>
        <v>2</v>
      </c>
      <c r="I1362" s="17" t="s">
        <v>323</v>
      </c>
      <c r="J1362" s="17">
        <f t="shared" si="85"/>
        <v>127502</v>
      </c>
      <c r="K1362" s="17">
        <v>-1</v>
      </c>
    </row>
    <row r="1363" spans="1:11">
      <c r="A1363" s="17">
        <f t="shared" si="84"/>
        <v>127503</v>
      </c>
      <c r="B1363" s="17" t="s">
        <v>14076</v>
      </c>
      <c r="C1363" s="17" t="s">
        <v>13310</v>
      </c>
      <c r="D1363" s="23">
        <v>5</v>
      </c>
      <c r="E1363" s="23">
        <f t="shared" si="86"/>
        <v>6</v>
      </c>
      <c r="F1363" s="2" t="str">
        <f>VLOOKUP(G1363,city!$A$4:$D$352,4,0)</f>
        <v>平凉</v>
      </c>
      <c r="G1363" s="3">
        <f t="shared" si="87"/>
        <v>275</v>
      </c>
      <c r="H1363" s="3">
        <f>IF(VLOOKUP(G1362,city!$K$4:$M$352,3,0)&gt;H1362,H1362+1,1)</f>
        <v>3</v>
      </c>
      <c r="I1363" s="17" t="s">
        <v>323</v>
      </c>
      <c r="J1363" s="17">
        <f t="shared" si="85"/>
        <v>127503</v>
      </c>
      <c r="K1363" s="17">
        <v>-1</v>
      </c>
    </row>
    <row r="1364" spans="1:11">
      <c r="A1364" s="17">
        <f t="shared" si="84"/>
        <v>127504</v>
      </c>
      <c r="B1364" s="17" t="s">
        <v>14077</v>
      </c>
      <c r="C1364" s="17" t="s">
        <v>13295</v>
      </c>
      <c r="D1364" s="23">
        <v>13</v>
      </c>
      <c r="E1364" s="23">
        <f t="shared" si="86"/>
        <v>14</v>
      </c>
      <c r="F1364" s="2" t="str">
        <f>VLOOKUP(G1364,city!$A$4:$D$352,4,0)</f>
        <v>平凉</v>
      </c>
      <c r="G1364" s="3">
        <f t="shared" si="87"/>
        <v>275</v>
      </c>
      <c r="H1364" s="3">
        <f>IF(VLOOKUP(G1363,city!$K$4:$M$352,3,0)&gt;H1363,H1363+1,1)</f>
        <v>4</v>
      </c>
      <c r="I1364" s="17" t="s">
        <v>323</v>
      </c>
      <c r="J1364" s="17">
        <f t="shared" si="85"/>
        <v>127504</v>
      </c>
      <c r="K1364" s="17">
        <v>-1</v>
      </c>
    </row>
    <row r="1365" spans="1:11">
      <c r="A1365" s="17">
        <f t="shared" si="84"/>
        <v>127505</v>
      </c>
      <c r="B1365" s="17" t="s">
        <v>14078</v>
      </c>
      <c r="C1365" s="17" t="s">
        <v>13297</v>
      </c>
      <c r="D1365" s="23">
        <v>5</v>
      </c>
      <c r="E1365" s="23">
        <f t="shared" si="86"/>
        <v>6</v>
      </c>
      <c r="F1365" s="2" t="str">
        <f>VLOOKUP(G1365,city!$A$4:$D$352,4,0)</f>
        <v>平凉</v>
      </c>
      <c r="G1365" s="3">
        <f t="shared" si="87"/>
        <v>275</v>
      </c>
      <c r="H1365" s="3">
        <f>IF(VLOOKUP(G1364,city!$K$4:$M$352,3,0)&gt;H1364,H1364+1,1)</f>
        <v>5</v>
      </c>
      <c r="I1365" s="17" t="s">
        <v>323</v>
      </c>
      <c r="J1365" s="17">
        <f t="shared" si="85"/>
        <v>127505</v>
      </c>
      <c r="K1365" s="17">
        <v>-1</v>
      </c>
    </row>
    <row r="1366" spans="1:11">
      <c r="A1366" s="17">
        <f t="shared" si="84"/>
        <v>127601</v>
      </c>
      <c r="B1366" s="17" t="s">
        <v>14079</v>
      </c>
      <c r="C1366" s="17" t="s">
        <v>13299</v>
      </c>
      <c r="D1366" s="23">
        <v>39</v>
      </c>
      <c r="E1366" s="23">
        <f t="shared" si="86"/>
        <v>43</v>
      </c>
      <c r="F1366" s="2" t="str">
        <f>VLOOKUP(G1366,city!$A$4:$D$352,4,0)</f>
        <v>庆阳</v>
      </c>
      <c r="G1366" s="3">
        <f t="shared" si="87"/>
        <v>276</v>
      </c>
      <c r="H1366" s="3">
        <f>IF(VLOOKUP(G1365,city!$K$4:$M$352,3,0)&gt;H1365,H1365+1,1)</f>
        <v>1</v>
      </c>
      <c r="I1366" s="17" t="s">
        <v>324</v>
      </c>
      <c r="J1366" s="17">
        <f t="shared" si="85"/>
        <v>127601</v>
      </c>
      <c r="K1366" s="17">
        <v>-1</v>
      </c>
    </row>
    <row r="1367" spans="1:11">
      <c r="A1367" s="17">
        <f t="shared" si="84"/>
        <v>127602</v>
      </c>
      <c r="B1367" s="17" t="s">
        <v>14080</v>
      </c>
      <c r="C1367" s="17" t="s">
        <v>13301</v>
      </c>
      <c r="D1367" s="23">
        <v>7</v>
      </c>
      <c r="E1367" s="23">
        <f t="shared" si="86"/>
        <v>8</v>
      </c>
      <c r="F1367" s="2" t="str">
        <f>VLOOKUP(G1367,city!$A$4:$D$352,4,0)</f>
        <v>庆阳</v>
      </c>
      <c r="G1367" s="3">
        <f t="shared" si="87"/>
        <v>276</v>
      </c>
      <c r="H1367" s="3">
        <f>IF(VLOOKUP(G1366,city!$K$4:$M$352,3,0)&gt;H1366,H1366+1,1)</f>
        <v>2</v>
      </c>
      <c r="I1367" s="17" t="s">
        <v>324</v>
      </c>
      <c r="J1367" s="17">
        <f t="shared" si="85"/>
        <v>127602</v>
      </c>
      <c r="K1367" s="17">
        <v>-1</v>
      </c>
    </row>
    <row r="1368" spans="1:11">
      <c r="A1368" s="17">
        <f t="shared" si="84"/>
        <v>127603</v>
      </c>
      <c r="B1368" s="17" t="s">
        <v>14081</v>
      </c>
      <c r="C1368" s="17" t="s">
        <v>13302</v>
      </c>
      <c r="D1368" s="23">
        <v>35</v>
      </c>
      <c r="E1368" s="23">
        <f t="shared" si="86"/>
        <v>39</v>
      </c>
      <c r="F1368" s="2" t="str">
        <f>VLOOKUP(G1368,city!$A$4:$D$352,4,0)</f>
        <v>庆阳</v>
      </c>
      <c r="G1368" s="3">
        <f t="shared" si="87"/>
        <v>276</v>
      </c>
      <c r="H1368" s="3">
        <f>IF(VLOOKUP(G1367,city!$K$4:$M$352,3,0)&gt;H1367,H1367+1,1)</f>
        <v>3</v>
      </c>
      <c r="I1368" s="17" t="s">
        <v>324</v>
      </c>
      <c r="J1368" s="17">
        <f t="shared" si="85"/>
        <v>127603</v>
      </c>
      <c r="K1368" s="17">
        <v>-1</v>
      </c>
    </row>
    <row r="1369" spans="1:11">
      <c r="A1369" s="17">
        <f t="shared" si="84"/>
        <v>127604</v>
      </c>
      <c r="B1369" s="17" t="s">
        <v>14082</v>
      </c>
      <c r="C1369" s="17" t="s">
        <v>13304</v>
      </c>
      <c r="D1369" s="23">
        <v>5</v>
      </c>
      <c r="E1369" s="23">
        <f t="shared" si="86"/>
        <v>6</v>
      </c>
      <c r="F1369" s="2" t="str">
        <f>VLOOKUP(G1369,city!$A$4:$D$352,4,0)</f>
        <v>庆阳</v>
      </c>
      <c r="G1369" s="3">
        <f t="shared" si="87"/>
        <v>276</v>
      </c>
      <c r="H1369" s="3">
        <f>IF(VLOOKUP(G1368,city!$K$4:$M$352,3,0)&gt;H1368,H1368+1,1)</f>
        <v>4</v>
      </c>
      <c r="I1369" s="17" t="s">
        <v>324</v>
      </c>
      <c r="J1369" s="17">
        <f t="shared" si="85"/>
        <v>127604</v>
      </c>
      <c r="K1369" s="17">
        <v>-1</v>
      </c>
    </row>
    <row r="1370" spans="1:11">
      <c r="A1370" s="17">
        <f t="shared" si="84"/>
        <v>127605</v>
      </c>
      <c r="B1370" s="17" t="s">
        <v>12957</v>
      </c>
      <c r="C1370" s="17" t="s">
        <v>13305</v>
      </c>
      <c r="D1370" s="23">
        <v>2</v>
      </c>
      <c r="E1370" s="23">
        <f t="shared" si="86"/>
        <v>2</v>
      </c>
      <c r="F1370" s="2" t="str">
        <f>VLOOKUP(G1370,city!$A$4:$D$352,4,0)</f>
        <v>庆阳</v>
      </c>
      <c r="G1370" s="3">
        <f t="shared" si="87"/>
        <v>276</v>
      </c>
      <c r="H1370" s="3">
        <f>IF(VLOOKUP(G1369,city!$K$4:$M$352,3,0)&gt;H1369,H1369+1,1)</f>
        <v>5</v>
      </c>
      <c r="I1370" s="17" t="s">
        <v>324</v>
      </c>
      <c r="J1370" s="17">
        <f t="shared" si="85"/>
        <v>127605</v>
      </c>
      <c r="K1370" s="17">
        <v>-1</v>
      </c>
    </row>
    <row r="1371" spans="1:11">
      <c r="A1371" s="17">
        <f t="shared" si="84"/>
        <v>127701</v>
      </c>
      <c r="B1371" s="17" t="s">
        <v>14083</v>
      </c>
      <c r="C1371" s="17" t="s">
        <v>13307</v>
      </c>
      <c r="D1371" s="23">
        <v>50</v>
      </c>
      <c r="E1371" s="23">
        <f t="shared" si="86"/>
        <v>55</v>
      </c>
      <c r="F1371" s="2" t="str">
        <f>VLOOKUP(G1371,city!$A$4:$D$352,4,0)</f>
        <v>临夏</v>
      </c>
      <c r="G1371" s="3">
        <f t="shared" si="87"/>
        <v>277</v>
      </c>
      <c r="H1371" s="3">
        <f>IF(VLOOKUP(G1370,city!$K$4:$M$352,3,0)&gt;H1370,H1370+1,1)</f>
        <v>1</v>
      </c>
      <c r="I1371" s="17" t="s">
        <v>325</v>
      </c>
      <c r="J1371" s="17">
        <f t="shared" si="85"/>
        <v>127701</v>
      </c>
      <c r="K1371" s="17">
        <v>-1</v>
      </c>
    </row>
    <row r="1372" spans="1:11">
      <c r="A1372" s="17">
        <f t="shared" si="84"/>
        <v>127702</v>
      </c>
      <c r="B1372" s="17" t="s">
        <v>14084</v>
      </c>
      <c r="C1372" s="17" t="s">
        <v>13308</v>
      </c>
      <c r="D1372" s="23">
        <v>10</v>
      </c>
      <c r="E1372" s="23">
        <f t="shared" si="86"/>
        <v>11</v>
      </c>
      <c r="F1372" s="2" t="str">
        <f>VLOOKUP(G1372,city!$A$4:$D$352,4,0)</f>
        <v>临夏</v>
      </c>
      <c r="G1372" s="3">
        <f t="shared" si="87"/>
        <v>277</v>
      </c>
      <c r="H1372" s="3">
        <f>IF(VLOOKUP(G1371,city!$K$4:$M$352,3,0)&gt;H1371,H1371+1,1)</f>
        <v>2</v>
      </c>
      <c r="I1372" s="17" t="s">
        <v>325</v>
      </c>
      <c r="J1372" s="17">
        <f t="shared" si="85"/>
        <v>127702</v>
      </c>
      <c r="K1372" s="17">
        <v>-1</v>
      </c>
    </row>
    <row r="1373" spans="1:11">
      <c r="A1373" s="17">
        <f t="shared" si="84"/>
        <v>127703</v>
      </c>
      <c r="B1373" s="17" t="s">
        <v>14085</v>
      </c>
      <c r="C1373" s="17" t="s">
        <v>13310</v>
      </c>
      <c r="D1373" s="23">
        <v>10</v>
      </c>
      <c r="E1373" s="23">
        <f t="shared" si="86"/>
        <v>11</v>
      </c>
      <c r="F1373" s="2" t="str">
        <f>VLOOKUP(G1373,city!$A$4:$D$352,4,0)</f>
        <v>临夏</v>
      </c>
      <c r="G1373" s="3">
        <f t="shared" si="87"/>
        <v>277</v>
      </c>
      <c r="H1373" s="3">
        <f>IF(VLOOKUP(G1372,city!$K$4:$M$352,3,0)&gt;H1372,H1372+1,1)</f>
        <v>3</v>
      </c>
      <c r="I1373" s="17" t="s">
        <v>325</v>
      </c>
      <c r="J1373" s="17">
        <f t="shared" si="85"/>
        <v>127703</v>
      </c>
      <c r="K1373" s="17">
        <v>-1</v>
      </c>
    </row>
    <row r="1374" spans="1:11">
      <c r="A1374" s="17">
        <f t="shared" si="84"/>
        <v>127704</v>
      </c>
      <c r="B1374" s="17" t="s">
        <v>12992</v>
      </c>
      <c r="C1374" s="17" t="s">
        <v>13295</v>
      </c>
      <c r="D1374" s="23">
        <v>55</v>
      </c>
      <c r="E1374" s="23">
        <f t="shared" si="86"/>
        <v>61</v>
      </c>
      <c r="F1374" s="2" t="str">
        <f>VLOOKUP(G1374,city!$A$4:$D$352,4,0)</f>
        <v>临夏</v>
      </c>
      <c r="G1374" s="3">
        <f t="shared" si="87"/>
        <v>277</v>
      </c>
      <c r="H1374" s="3">
        <f>IF(VLOOKUP(G1373,city!$K$4:$M$352,3,0)&gt;H1373,H1373+1,1)</f>
        <v>4</v>
      </c>
      <c r="I1374" s="17" t="s">
        <v>325</v>
      </c>
      <c r="J1374" s="17">
        <f t="shared" si="85"/>
        <v>127704</v>
      </c>
      <c r="K1374" s="17">
        <v>-1</v>
      </c>
    </row>
    <row r="1375" spans="1:11">
      <c r="A1375" s="17">
        <f t="shared" si="84"/>
        <v>127705</v>
      </c>
      <c r="B1375" s="17" t="s">
        <v>14086</v>
      </c>
      <c r="C1375" s="17" t="s">
        <v>13297</v>
      </c>
      <c r="D1375" s="23">
        <v>75</v>
      </c>
      <c r="E1375" s="23">
        <f t="shared" si="86"/>
        <v>83</v>
      </c>
      <c r="F1375" s="2" t="str">
        <f>VLOOKUP(G1375,city!$A$4:$D$352,4,0)</f>
        <v>临夏</v>
      </c>
      <c r="G1375" s="3">
        <f t="shared" si="87"/>
        <v>277</v>
      </c>
      <c r="H1375" s="3">
        <f>IF(VLOOKUP(G1374,city!$K$4:$M$352,3,0)&gt;H1374,H1374+1,1)</f>
        <v>5</v>
      </c>
      <c r="I1375" s="17" t="s">
        <v>325</v>
      </c>
      <c r="J1375" s="17">
        <f t="shared" si="85"/>
        <v>127705</v>
      </c>
      <c r="K1375" s="17">
        <v>-1</v>
      </c>
    </row>
    <row r="1376" spans="1:11">
      <c r="A1376" s="17">
        <f t="shared" si="84"/>
        <v>127801</v>
      </c>
      <c r="B1376" s="17" t="s">
        <v>14087</v>
      </c>
      <c r="C1376" s="17" t="s">
        <v>13299</v>
      </c>
      <c r="D1376" s="23">
        <v>48</v>
      </c>
      <c r="E1376" s="23">
        <f t="shared" si="86"/>
        <v>53</v>
      </c>
      <c r="F1376" s="2" t="str">
        <f>VLOOKUP(G1376,city!$A$4:$D$352,4,0)</f>
        <v>甘南</v>
      </c>
      <c r="G1376" s="3">
        <f t="shared" si="87"/>
        <v>278</v>
      </c>
      <c r="H1376" s="3">
        <f>IF(VLOOKUP(G1375,city!$K$4:$M$352,3,0)&gt;H1375,H1375+1,1)</f>
        <v>1</v>
      </c>
      <c r="I1376" s="17" t="s">
        <v>326</v>
      </c>
      <c r="J1376" s="17">
        <f t="shared" si="85"/>
        <v>127801</v>
      </c>
      <c r="K1376" s="17">
        <v>-1</v>
      </c>
    </row>
    <row r="1377" spans="1:11">
      <c r="A1377" s="17">
        <f t="shared" si="84"/>
        <v>127802</v>
      </c>
      <c r="B1377" s="17" t="s">
        <v>14088</v>
      </c>
      <c r="C1377" s="17" t="s">
        <v>13301</v>
      </c>
      <c r="D1377" s="23">
        <v>78</v>
      </c>
      <c r="E1377" s="23">
        <f t="shared" si="86"/>
        <v>86</v>
      </c>
      <c r="F1377" s="2" t="str">
        <f>VLOOKUP(G1377,city!$A$4:$D$352,4,0)</f>
        <v>甘南</v>
      </c>
      <c r="G1377" s="3">
        <f t="shared" si="87"/>
        <v>278</v>
      </c>
      <c r="H1377" s="3">
        <f>IF(VLOOKUP(G1376,city!$K$4:$M$352,3,0)&gt;H1376,H1376+1,1)</f>
        <v>2</v>
      </c>
      <c r="I1377" s="17" t="s">
        <v>326</v>
      </c>
      <c r="J1377" s="17">
        <f t="shared" si="85"/>
        <v>127802</v>
      </c>
      <c r="K1377" s="17">
        <v>-1</v>
      </c>
    </row>
    <row r="1378" spans="1:11">
      <c r="A1378" s="17">
        <f t="shared" si="84"/>
        <v>127803</v>
      </c>
      <c r="B1378" s="17" t="s">
        <v>14089</v>
      </c>
      <c r="C1378" s="17" t="s">
        <v>13302</v>
      </c>
      <c r="D1378" s="23">
        <v>32</v>
      </c>
      <c r="E1378" s="23">
        <f t="shared" si="86"/>
        <v>35</v>
      </c>
      <c r="F1378" s="2" t="str">
        <f>VLOOKUP(G1378,city!$A$4:$D$352,4,0)</f>
        <v>甘南</v>
      </c>
      <c r="G1378" s="3">
        <f t="shared" si="87"/>
        <v>278</v>
      </c>
      <c r="H1378" s="3">
        <f>IF(VLOOKUP(G1377,city!$K$4:$M$352,3,0)&gt;H1377,H1377+1,1)</f>
        <v>3</v>
      </c>
      <c r="I1378" s="17" t="s">
        <v>326</v>
      </c>
      <c r="J1378" s="17">
        <f t="shared" si="85"/>
        <v>127803</v>
      </c>
      <c r="K1378" s="17">
        <v>-1</v>
      </c>
    </row>
    <row r="1379" spans="1:11">
      <c r="A1379" s="17">
        <f t="shared" si="84"/>
        <v>127804</v>
      </c>
      <c r="B1379" s="17" t="s">
        <v>13000</v>
      </c>
      <c r="C1379" s="17" t="s">
        <v>13304</v>
      </c>
      <c r="D1379" s="23">
        <v>1300</v>
      </c>
      <c r="E1379" s="23">
        <f t="shared" si="86"/>
        <v>1430</v>
      </c>
      <c r="F1379" s="2" t="str">
        <f>VLOOKUP(G1379,city!$A$4:$D$352,4,0)</f>
        <v>甘南</v>
      </c>
      <c r="G1379" s="3">
        <f t="shared" si="87"/>
        <v>278</v>
      </c>
      <c r="H1379" s="3">
        <f>IF(VLOOKUP(G1378,city!$K$4:$M$352,3,0)&gt;H1378,H1378+1,1)</f>
        <v>4</v>
      </c>
      <c r="I1379" s="17" t="s">
        <v>326</v>
      </c>
      <c r="J1379" s="17">
        <f t="shared" si="85"/>
        <v>127804</v>
      </c>
      <c r="K1379" s="17">
        <v>-1</v>
      </c>
    </row>
    <row r="1380" spans="1:11">
      <c r="A1380" s="17">
        <f t="shared" si="84"/>
        <v>127805</v>
      </c>
      <c r="B1380" s="17" t="s">
        <v>14090</v>
      </c>
      <c r="C1380" s="17" t="s">
        <v>13305</v>
      </c>
      <c r="D1380" s="23">
        <v>10</v>
      </c>
      <c r="E1380" s="23">
        <f t="shared" si="86"/>
        <v>11</v>
      </c>
      <c r="F1380" s="2" t="str">
        <f>VLOOKUP(G1380,city!$A$4:$D$352,4,0)</f>
        <v>甘南</v>
      </c>
      <c r="G1380" s="3">
        <f t="shared" si="87"/>
        <v>278</v>
      </c>
      <c r="H1380" s="3">
        <f>IF(VLOOKUP(G1379,city!$K$4:$M$352,3,0)&gt;H1379,H1379+1,1)</f>
        <v>5</v>
      </c>
      <c r="I1380" s="17" t="s">
        <v>326</v>
      </c>
      <c r="J1380" s="17">
        <f t="shared" si="85"/>
        <v>127805</v>
      </c>
      <c r="K1380" s="17">
        <v>-1</v>
      </c>
    </row>
    <row r="1381" spans="1:11">
      <c r="A1381" s="17">
        <f t="shared" si="84"/>
        <v>127901</v>
      </c>
      <c r="B1381" s="17" t="s">
        <v>14091</v>
      </c>
      <c r="C1381" s="17" t="s">
        <v>13307</v>
      </c>
      <c r="D1381" s="23">
        <v>7</v>
      </c>
      <c r="E1381" s="23">
        <f t="shared" si="86"/>
        <v>8</v>
      </c>
      <c r="F1381" s="2" t="str">
        <f>VLOOKUP(G1381,city!$A$4:$D$352,4,0)</f>
        <v>西宁</v>
      </c>
      <c r="G1381" s="3">
        <f t="shared" si="87"/>
        <v>279</v>
      </c>
      <c r="H1381" s="3">
        <f>IF(VLOOKUP(G1380,city!$K$4:$M$352,3,0)&gt;H1380,H1380+1,1)</f>
        <v>1</v>
      </c>
      <c r="I1381" s="17" t="s">
        <v>328</v>
      </c>
      <c r="J1381" s="17">
        <f t="shared" si="85"/>
        <v>127901</v>
      </c>
      <c r="K1381" s="17">
        <v>-1</v>
      </c>
    </row>
    <row r="1382" spans="1:11">
      <c r="A1382" s="17">
        <f t="shared" si="84"/>
        <v>127902</v>
      </c>
      <c r="B1382" s="17" t="s">
        <v>14092</v>
      </c>
      <c r="C1382" s="17" t="s">
        <v>13308</v>
      </c>
      <c r="D1382" s="23">
        <v>14</v>
      </c>
      <c r="E1382" s="23">
        <f t="shared" si="86"/>
        <v>15</v>
      </c>
      <c r="F1382" s="2" t="str">
        <f>VLOOKUP(G1382,city!$A$4:$D$352,4,0)</f>
        <v>西宁</v>
      </c>
      <c r="G1382" s="3">
        <f t="shared" si="87"/>
        <v>279</v>
      </c>
      <c r="H1382" s="3">
        <f>IF(VLOOKUP(G1381,city!$K$4:$M$352,3,0)&gt;H1381,H1381+1,1)</f>
        <v>2</v>
      </c>
      <c r="I1382" s="17" t="s">
        <v>328</v>
      </c>
      <c r="J1382" s="17">
        <f t="shared" si="85"/>
        <v>127902</v>
      </c>
      <c r="K1382" s="17">
        <v>-1</v>
      </c>
    </row>
    <row r="1383" spans="1:11">
      <c r="A1383" s="17">
        <f t="shared" si="84"/>
        <v>127903</v>
      </c>
      <c r="B1383" s="17" t="s">
        <v>14093</v>
      </c>
      <c r="C1383" s="17" t="s">
        <v>13310</v>
      </c>
      <c r="D1383" s="23">
        <v>129</v>
      </c>
      <c r="E1383" s="23">
        <f t="shared" si="86"/>
        <v>142</v>
      </c>
      <c r="F1383" s="2" t="str">
        <f>VLOOKUP(G1383,city!$A$4:$D$352,4,0)</f>
        <v>西宁</v>
      </c>
      <c r="G1383" s="3">
        <f t="shared" si="87"/>
        <v>279</v>
      </c>
      <c r="H1383" s="3">
        <f>IF(VLOOKUP(G1382,city!$K$4:$M$352,3,0)&gt;H1382,H1382+1,1)</f>
        <v>3</v>
      </c>
      <c r="I1383" s="17" t="s">
        <v>328</v>
      </c>
      <c r="J1383" s="17">
        <f t="shared" si="85"/>
        <v>127903</v>
      </c>
      <c r="K1383" s="17">
        <v>-1</v>
      </c>
    </row>
    <row r="1384" spans="1:11">
      <c r="A1384" s="17">
        <f t="shared" si="84"/>
        <v>127904</v>
      </c>
      <c r="B1384" s="17" t="s">
        <v>14094</v>
      </c>
      <c r="C1384" s="17" t="s">
        <v>13295</v>
      </c>
      <c r="D1384" s="23">
        <v>65</v>
      </c>
      <c r="E1384" s="23">
        <f t="shared" si="86"/>
        <v>72</v>
      </c>
      <c r="F1384" s="2" t="str">
        <f>VLOOKUP(G1384,city!$A$4:$D$352,4,0)</f>
        <v>西宁</v>
      </c>
      <c r="G1384" s="3">
        <f t="shared" si="87"/>
        <v>279</v>
      </c>
      <c r="H1384" s="3">
        <f>IF(VLOOKUP(G1383,city!$K$4:$M$352,3,0)&gt;H1383,H1383+1,1)</f>
        <v>4</v>
      </c>
      <c r="I1384" s="17" t="s">
        <v>328</v>
      </c>
      <c r="J1384" s="17">
        <f t="shared" si="85"/>
        <v>127904</v>
      </c>
      <c r="K1384" s="17">
        <v>-1</v>
      </c>
    </row>
    <row r="1385" spans="1:11">
      <c r="A1385" s="17">
        <f t="shared" si="84"/>
        <v>127905</v>
      </c>
      <c r="B1385" s="17" t="s">
        <v>14095</v>
      </c>
      <c r="C1385" s="17" t="s">
        <v>13297</v>
      </c>
      <c r="D1385" s="23">
        <v>34</v>
      </c>
      <c r="E1385" s="23">
        <f t="shared" si="86"/>
        <v>37</v>
      </c>
      <c r="F1385" s="2" t="str">
        <f>VLOOKUP(G1385,city!$A$4:$D$352,4,0)</f>
        <v>西宁</v>
      </c>
      <c r="G1385" s="3">
        <f t="shared" si="87"/>
        <v>279</v>
      </c>
      <c r="H1385" s="3">
        <f>IF(VLOOKUP(G1384,city!$K$4:$M$352,3,0)&gt;H1384,H1384+1,1)</f>
        <v>5</v>
      </c>
      <c r="I1385" s="17" t="s">
        <v>328</v>
      </c>
      <c r="J1385" s="17">
        <f t="shared" si="85"/>
        <v>127905</v>
      </c>
      <c r="K1385" s="17">
        <v>-1</v>
      </c>
    </row>
    <row r="1386" spans="1:11">
      <c r="A1386" s="17">
        <f t="shared" si="84"/>
        <v>128001</v>
      </c>
      <c r="B1386" s="17" t="s">
        <v>14096</v>
      </c>
      <c r="C1386" s="17" t="s">
        <v>13299</v>
      </c>
      <c r="D1386" s="23">
        <v>26</v>
      </c>
      <c r="E1386" s="23">
        <f t="shared" si="86"/>
        <v>29</v>
      </c>
      <c r="F1386" s="2" t="str">
        <f>VLOOKUP(G1386,city!$A$4:$D$352,4,0)</f>
        <v>海东</v>
      </c>
      <c r="G1386" s="3">
        <f t="shared" si="87"/>
        <v>280</v>
      </c>
      <c r="H1386" s="3">
        <f>IF(VLOOKUP(G1385,city!$K$4:$M$352,3,0)&gt;H1385,H1385+1,1)</f>
        <v>1</v>
      </c>
      <c r="I1386" s="17" t="s">
        <v>329</v>
      </c>
      <c r="J1386" s="17">
        <f t="shared" si="85"/>
        <v>128001</v>
      </c>
      <c r="K1386" s="17">
        <v>-1</v>
      </c>
    </row>
    <row r="1387" spans="1:11">
      <c r="A1387" s="17">
        <f t="shared" si="84"/>
        <v>128002</v>
      </c>
      <c r="B1387" s="17" t="s">
        <v>13038</v>
      </c>
      <c r="C1387" s="17" t="s">
        <v>13301</v>
      </c>
      <c r="D1387" s="23">
        <v>3</v>
      </c>
      <c r="E1387" s="23">
        <f t="shared" si="86"/>
        <v>3</v>
      </c>
      <c r="F1387" s="2" t="str">
        <f>VLOOKUP(G1387,city!$A$4:$D$352,4,0)</f>
        <v>海东</v>
      </c>
      <c r="G1387" s="3">
        <f t="shared" si="87"/>
        <v>280</v>
      </c>
      <c r="H1387" s="3">
        <f>IF(VLOOKUP(G1386,city!$K$4:$M$352,3,0)&gt;H1386,H1386+1,1)</f>
        <v>2</v>
      </c>
      <c r="I1387" s="17" t="s">
        <v>329</v>
      </c>
      <c r="J1387" s="17">
        <f t="shared" si="85"/>
        <v>128002</v>
      </c>
      <c r="K1387" s="17">
        <v>-1</v>
      </c>
    </row>
    <row r="1388" spans="1:11">
      <c r="A1388" s="17">
        <f t="shared" si="84"/>
        <v>128003</v>
      </c>
      <c r="B1388" s="17" t="s">
        <v>14097</v>
      </c>
      <c r="C1388" s="17" t="s">
        <v>13302</v>
      </c>
      <c r="D1388" s="23">
        <v>23</v>
      </c>
      <c r="E1388" s="23">
        <f t="shared" si="86"/>
        <v>25</v>
      </c>
      <c r="F1388" s="2" t="str">
        <f>VLOOKUP(G1388,city!$A$4:$D$352,4,0)</f>
        <v>海东</v>
      </c>
      <c r="G1388" s="3">
        <f t="shared" si="87"/>
        <v>280</v>
      </c>
      <c r="H1388" s="3">
        <f>IF(VLOOKUP(G1387,city!$K$4:$M$352,3,0)&gt;H1387,H1387+1,1)</f>
        <v>3</v>
      </c>
      <c r="I1388" s="17" t="s">
        <v>329</v>
      </c>
      <c r="J1388" s="17">
        <f t="shared" si="85"/>
        <v>128003</v>
      </c>
      <c r="K1388" s="17">
        <v>-1</v>
      </c>
    </row>
    <row r="1389" spans="1:11">
      <c r="A1389" s="17">
        <f t="shared" si="84"/>
        <v>128004</v>
      </c>
      <c r="B1389" s="17" t="s">
        <v>14098</v>
      </c>
      <c r="C1389" s="17" t="s">
        <v>13304</v>
      </c>
      <c r="D1389" s="23">
        <v>39</v>
      </c>
      <c r="E1389" s="23">
        <f t="shared" si="86"/>
        <v>43</v>
      </c>
      <c r="F1389" s="2" t="str">
        <f>VLOOKUP(G1389,city!$A$4:$D$352,4,0)</f>
        <v>海东</v>
      </c>
      <c r="G1389" s="3">
        <f t="shared" si="87"/>
        <v>280</v>
      </c>
      <c r="H1389" s="3">
        <f>IF(VLOOKUP(G1388,city!$K$4:$M$352,3,0)&gt;H1388,H1388+1,1)</f>
        <v>4</v>
      </c>
      <c r="I1389" s="17" t="s">
        <v>329</v>
      </c>
      <c r="J1389" s="17">
        <f t="shared" si="85"/>
        <v>128004</v>
      </c>
      <c r="K1389" s="17">
        <v>-1</v>
      </c>
    </row>
    <row r="1390" spans="1:11">
      <c r="A1390" s="17">
        <f t="shared" si="84"/>
        <v>128005</v>
      </c>
      <c r="B1390" s="17" t="s">
        <v>14099</v>
      </c>
      <c r="C1390" s="17" t="s">
        <v>13305</v>
      </c>
      <c r="D1390" s="23">
        <v>38</v>
      </c>
      <c r="E1390" s="23">
        <f t="shared" si="86"/>
        <v>42</v>
      </c>
      <c r="F1390" s="2" t="str">
        <f>VLOOKUP(G1390,city!$A$4:$D$352,4,0)</f>
        <v>海东</v>
      </c>
      <c r="G1390" s="3">
        <f t="shared" si="87"/>
        <v>280</v>
      </c>
      <c r="H1390" s="3">
        <f>IF(VLOOKUP(G1389,city!$K$4:$M$352,3,0)&gt;H1389,H1389+1,1)</f>
        <v>5</v>
      </c>
      <c r="I1390" s="17" t="s">
        <v>329</v>
      </c>
      <c r="J1390" s="17">
        <f t="shared" si="85"/>
        <v>128005</v>
      </c>
      <c r="K1390" s="17">
        <v>-1</v>
      </c>
    </row>
    <row r="1391" spans="1:11">
      <c r="A1391" s="17">
        <f t="shared" si="84"/>
        <v>128101</v>
      </c>
      <c r="B1391" s="17" t="s">
        <v>14100</v>
      </c>
      <c r="C1391" s="17" t="s">
        <v>13307</v>
      </c>
      <c r="D1391" s="23">
        <v>25</v>
      </c>
      <c r="E1391" s="23">
        <f t="shared" si="86"/>
        <v>28</v>
      </c>
      <c r="F1391" s="2" t="str">
        <f>VLOOKUP(G1391,city!$A$4:$D$352,4,0)</f>
        <v>海南</v>
      </c>
      <c r="G1391" s="3">
        <f t="shared" si="87"/>
        <v>281</v>
      </c>
      <c r="H1391" s="3">
        <f>IF(VLOOKUP(G1390,city!$K$4:$M$352,3,0)&gt;H1390,H1390+1,1)</f>
        <v>1</v>
      </c>
      <c r="I1391" s="17" t="s">
        <v>247</v>
      </c>
      <c r="J1391" s="17">
        <f t="shared" si="85"/>
        <v>128101</v>
      </c>
      <c r="K1391" s="17">
        <v>-1</v>
      </c>
    </row>
    <row r="1392" spans="1:11">
      <c r="A1392" s="17">
        <f t="shared" si="84"/>
        <v>128102</v>
      </c>
      <c r="B1392" s="17" t="s">
        <v>14101</v>
      </c>
      <c r="C1392" s="17" t="s">
        <v>13308</v>
      </c>
      <c r="D1392" s="23">
        <v>20</v>
      </c>
      <c r="E1392" s="23">
        <f t="shared" si="86"/>
        <v>22</v>
      </c>
      <c r="F1392" s="2" t="str">
        <f>VLOOKUP(G1392,city!$A$4:$D$352,4,0)</f>
        <v>海南</v>
      </c>
      <c r="G1392" s="3">
        <f t="shared" si="87"/>
        <v>281</v>
      </c>
      <c r="H1392" s="3">
        <f>IF(VLOOKUP(G1391,city!$K$4:$M$352,3,0)&gt;H1391,H1391+1,1)</f>
        <v>2</v>
      </c>
      <c r="I1392" s="17" t="s">
        <v>247</v>
      </c>
      <c r="J1392" s="17">
        <f t="shared" si="85"/>
        <v>128102</v>
      </c>
      <c r="K1392" s="17">
        <v>-1</v>
      </c>
    </row>
    <row r="1393" spans="1:11">
      <c r="A1393" s="17">
        <f t="shared" si="84"/>
        <v>128103</v>
      </c>
      <c r="B1393" s="17" t="s">
        <v>14102</v>
      </c>
      <c r="C1393" s="17" t="s">
        <v>13310</v>
      </c>
      <c r="D1393" s="23">
        <v>45</v>
      </c>
      <c r="E1393" s="23">
        <f t="shared" si="86"/>
        <v>50</v>
      </c>
      <c r="F1393" s="2" t="str">
        <f>VLOOKUP(G1393,city!$A$4:$D$352,4,0)</f>
        <v>海南</v>
      </c>
      <c r="G1393" s="3">
        <f t="shared" si="87"/>
        <v>281</v>
      </c>
      <c r="H1393" s="3">
        <f>IF(VLOOKUP(G1392,city!$K$4:$M$352,3,0)&gt;H1392,H1392+1,1)</f>
        <v>3</v>
      </c>
      <c r="I1393" s="17" t="s">
        <v>247</v>
      </c>
      <c r="J1393" s="17">
        <f t="shared" si="85"/>
        <v>128103</v>
      </c>
      <c r="K1393" s="17">
        <v>-1</v>
      </c>
    </row>
    <row r="1394" spans="1:11">
      <c r="A1394" s="17">
        <f t="shared" si="84"/>
        <v>128104</v>
      </c>
      <c r="B1394" s="17" t="s">
        <v>14103</v>
      </c>
      <c r="C1394" s="17" t="s">
        <v>13295</v>
      </c>
      <c r="D1394" s="23">
        <v>33</v>
      </c>
      <c r="E1394" s="23">
        <f t="shared" si="86"/>
        <v>36</v>
      </c>
      <c r="F1394" s="2" t="str">
        <f>VLOOKUP(G1394,city!$A$4:$D$352,4,0)</f>
        <v>海南</v>
      </c>
      <c r="G1394" s="3">
        <f t="shared" si="87"/>
        <v>281</v>
      </c>
      <c r="H1394" s="3">
        <f>IF(VLOOKUP(G1393,city!$K$4:$M$352,3,0)&gt;H1393,H1393+1,1)</f>
        <v>4</v>
      </c>
      <c r="I1394" s="17" t="s">
        <v>247</v>
      </c>
      <c r="J1394" s="17">
        <f t="shared" si="85"/>
        <v>128104</v>
      </c>
      <c r="K1394" s="17">
        <v>-1</v>
      </c>
    </row>
    <row r="1395" spans="1:11">
      <c r="A1395" s="17">
        <f t="shared" si="84"/>
        <v>128105</v>
      </c>
      <c r="B1395" s="17" t="s">
        <v>13043</v>
      </c>
      <c r="C1395" s="17" t="s">
        <v>13297</v>
      </c>
      <c r="D1395" s="23">
        <v>78</v>
      </c>
      <c r="E1395" s="23">
        <f t="shared" si="86"/>
        <v>86</v>
      </c>
      <c r="F1395" s="2" t="str">
        <f>VLOOKUP(G1395,city!$A$4:$D$352,4,0)</f>
        <v>海南</v>
      </c>
      <c r="G1395" s="3">
        <f t="shared" si="87"/>
        <v>281</v>
      </c>
      <c r="H1395" s="3">
        <f>IF(VLOOKUP(G1394,city!$K$4:$M$352,3,0)&gt;H1394,H1394+1,1)</f>
        <v>5</v>
      </c>
      <c r="I1395" s="17" t="s">
        <v>247</v>
      </c>
      <c r="J1395" s="17">
        <f t="shared" si="85"/>
        <v>128105</v>
      </c>
      <c r="K1395" s="17">
        <v>-1</v>
      </c>
    </row>
    <row r="1396" spans="1:11">
      <c r="A1396" s="17">
        <f t="shared" si="84"/>
        <v>128201</v>
      </c>
      <c r="B1396" s="17" t="s">
        <v>14104</v>
      </c>
      <c r="C1396" s="17" t="s">
        <v>13299</v>
      </c>
      <c r="D1396" s="23">
        <v>29</v>
      </c>
      <c r="E1396" s="23">
        <f t="shared" si="86"/>
        <v>32</v>
      </c>
      <c r="F1396" s="2" t="str">
        <f>VLOOKUP(G1396,city!$A$4:$D$352,4,0)</f>
        <v>海西</v>
      </c>
      <c r="G1396" s="3">
        <f t="shared" si="87"/>
        <v>282</v>
      </c>
      <c r="H1396" s="3">
        <f>IF(VLOOKUP(G1395,city!$K$4:$M$352,3,0)&gt;H1395,H1395+1,1)</f>
        <v>1</v>
      </c>
      <c r="I1396" s="17" t="s">
        <v>330</v>
      </c>
      <c r="J1396" s="17">
        <f t="shared" si="85"/>
        <v>128201</v>
      </c>
      <c r="K1396" s="17">
        <v>-1</v>
      </c>
    </row>
    <row r="1397" spans="1:11">
      <c r="A1397" s="17">
        <f t="shared" si="84"/>
        <v>128202</v>
      </c>
      <c r="B1397" s="17" t="s">
        <v>14105</v>
      </c>
      <c r="C1397" s="17" t="s">
        <v>13301</v>
      </c>
      <c r="D1397" s="23">
        <v>29</v>
      </c>
      <c r="E1397" s="23">
        <f t="shared" si="86"/>
        <v>32</v>
      </c>
      <c r="F1397" s="2" t="str">
        <f>VLOOKUP(G1397,city!$A$4:$D$352,4,0)</f>
        <v>海西</v>
      </c>
      <c r="G1397" s="3">
        <f t="shared" si="87"/>
        <v>282</v>
      </c>
      <c r="H1397" s="3">
        <f>IF(VLOOKUP(G1396,city!$K$4:$M$352,3,0)&gt;H1396,H1396+1,1)</f>
        <v>2</v>
      </c>
      <c r="I1397" s="17" t="s">
        <v>330</v>
      </c>
      <c r="J1397" s="17">
        <f t="shared" si="85"/>
        <v>128202</v>
      </c>
      <c r="K1397" s="17">
        <v>-1</v>
      </c>
    </row>
    <row r="1398" spans="1:11">
      <c r="A1398" s="17">
        <f t="shared" si="84"/>
        <v>128203</v>
      </c>
      <c r="B1398" s="17" t="s">
        <v>14106</v>
      </c>
      <c r="C1398" s="17" t="s">
        <v>13302</v>
      </c>
      <c r="D1398" s="23">
        <v>29</v>
      </c>
      <c r="E1398" s="23">
        <f t="shared" si="86"/>
        <v>32</v>
      </c>
      <c r="F1398" s="2" t="str">
        <f>VLOOKUP(G1398,city!$A$4:$D$352,4,0)</f>
        <v>海西</v>
      </c>
      <c r="G1398" s="3">
        <f t="shared" si="87"/>
        <v>282</v>
      </c>
      <c r="H1398" s="3">
        <f>IF(VLOOKUP(G1397,city!$K$4:$M$352,3,0)&gt;H1397,H1397+1,1)</f>
        <v>3</v>
      </c>
      <c r="I1398" s="17" t="s">
        <v>330</v>
      </c>
      <c r="J1398" s="17">
        <f t="shared" si="85"/>
        <v>128203</v>
      </c>
      <c r="K1398" s="17">
        <v>-1</v>
      </c>
    </row>
    <row r="1399" spans="1:11">
      <c r="A1399" s="17">
        <f t="shared" si="84"/>
        <v>128204</v>
      </c>
      <c r="B1399" s="17" t="s">
        <v>14107</v>
      </c>
      <c r="C1399" s="17" t="s">
        <v>13304</v>
      </c>
      <c r="D1399" s="23">
        <v>58</v>
      </c>
      <c r="E1399" s="23">
        <f t="shared" si="86"/>
        <v>64</v>
      </c>
      <c r="F1399" s="2" t="str">
        <f>VLOOKUP(G1399,city!$A$4:$D$352,4,0)</f>
        <v>海西</v>
      </c>
      <c r="G1399" s="3">
        <f t="shared" si="87"/>
        <v>282</v>
      </c>
      <c r="H1399" s="3">
        <f>IF(VLOOKUP(G1398,city!$K$4:$M$352,3,0)&gt;H1398,H1398+1,1)</f>
        <v>4</v>
      </c>
      <c r="I1399" s="17" t="s">
        <v>330</v>
      </c>
      <c r="J1399" s="17">
        <f t="shared" si="85"/>
        <v>128204</v>
      </c>
      <c r="K1399" s="17">
        <v>-1</v>
      </c>
    </row>
    <row r="1400" spans="1:11">
      <c r="A1400" s="17">
        <f t="shared" si="84"/>
        <v>128205</v>
      </c>
      <c r="B1400" s="17" t="s">
        <v>14108</v>
      </c>
      <c r="C1400" s="17" t="s">
        <v>13305</v>
      </c>
      <c r="D1400" s="23">
        <v>30</v>
      </c>
      <c r="E1400" s="23">
        <f t="shared" si="86"/>
        <v>33</v>
      </c>
      <c r="F1400" s="2" t="str">
        <f>VLOOKUP(G1400,city!$A$4:$D$352,4,0)</f>
        <v>海西</v>
      </c>
      <c r="G1400" s="3">
        <f t="shared" si="87"/>
        <v>282</v>
      </c>
      <c r="H1400" s="3">
        <f>IF(VLOOKUP(G1399,city!$K$4:$M$352,3,0)&gt;H1399,H1399+1,1)</f>
        <v>5</v>
      </c>
      <c r="I1400" s="17" t="s">
        <v>330</v>
      </c>
      <c r="J1400" s="17">
        <f t="shared" si="85"/>
        <v>128205</v>
      </c>
      <c r="K1400" s="17">
        <v>-1</v>
      </c>
    </row>
    <row r="1401" spans="1:11">
      <c r="A1401" s="17">
        <f t="shared" si="84"/>
        <v>128301</v>
      </c>
      <c r="B1401" s="17" t="s">
        <v>14109</v>
      </c>
      <c r="C1401" s="17" t="s">
        <v>13307</v>
      </c>
      <c r="D1401" s="23">
        <v>19</v>
      </c>
      <c r="E1401" s="23">
        <f t="shared" si="86"/>
        <v>21</v>
      </c>
      <c r="F1401" s="2" t="str">
        <f>VLOOKUP(G1401,city!$A$4:$D$352,4,0)</f>
        <v>海北</v>
      </c>
      <c r="G1401" s="3">
        <f t="shared" si="87"/>
        <v>283</v>
      </c>
      <c r="H1401" s="3">
        <f>IF(VLOOKUP(G1400,city!$K$4:$M$352,3,0)&gt;H1400,H1400+1,1)</f>
        <v>1</v>
      </c>
      <c r="I1401" s="17" t="s">
        <v>331</v>
      </c>
      <c r="J1401" s="17">
        <f t="shared" si="85"/>
        <v>128301</v>
      </c>
      <c r="K1401" s="17">
        <v>-1</v>
      </c>
    </row>
    <row r="1402" spans="1:11">
      <c r="A1402" s="17">
        <f t="shared" si="84"/>
        <v>128302</v>
      </c>
      <c r="B1402" s="17" t="s">
        <v>14110</v>
      </c>
      <c r="C1402" s="17" t="s">
        <v>13308</v>
      </c>
      <c r="D1402" s="23">
        <v>33</v>
      </c>
      <c r="E1402" s="23">
        <f t="shared" si="86"/>
        <v>36</v>
      </c>
      <c r="F1402" s="2" t="str">
        <f>VLOOKUP(G1402,city!$A$4:$D$352,4,0)</f>
        <v>海北</v>
      </c>
      <c r="G1402" s="3">
        <f t="shared" si="87"/>
        <v>283</v>
      </c>
      <c r="H1402" s="3">
        <f>IF(VLOOKUP(G1401,city!$K$4:$M$352,3,0)&gt;H1401,H1401+1,1)</f>
        <v>2</v>
      </c>
      <c r="I1402" s="17" t="s">
        <v>331</v>
      </c>
      <c r="J1402" s="17">
        <f t="shared" si="85"/>
        <v>128302</v>
      </c>
      <c r="K1402" s="17">
        <v>-1</v>
      </c>
    </row>
    <row r="1403" spans="1:11">
      <c r="A1403" s="17">
        <f t="shared" si="84"/>
        <v>128303</v>
      </c>
      <c r="B1403" s="17" t="s">
        <v>14111</v>
      </c>
      <c r="C1403" s="17" t="s">
        <v>13310</v>
      </c>
      <c r="D1403" s="23">
        <v>151</v>
      </c>
      <c r="E1403" s="23">
        <f t="shared" si="86"/>
        <v>166</v>
      </c>
      <c r="F1403" s="2" t="str">
        <f>VLOOKUP(G1403,city!$A$4:$D$352,4,0)</f>
        <v>海北</v>
      </c>
      <c r="G1403" s="3">
        <f t="shared" si="87"/>
        <v>283</v>
      </c>
      <c r="H1403" s="3">
        <f>IF(VLOOKUP(G1402,city!$K$4:$M$352,3,0)&gt;H1402,H1402+1,1)</f>
        <v>3</v>
      </c>
      <c r="I1403" s="17" t="s">
        <v>331</v>
      </c>
      <c r="J1403" s="17">
        <f t="shared" si="85"/>
        <v>128303</v>
      </c>
      <c r="K1403" s="17">
        <v>-1</v>
      </c>
    </row>
    <row r="1404" spans="1:11">
      <c r="A1404" s="17">
        <f t="shared" si="84"/>
        <v>128304</v>
      </c>
      <c r="B1404" s="17" t="s">
        <v>14112</v>
      </c>
      <c r="C1404" s="17" t="s">
        <v>13295</v>
      </c>
      <c r="D1404" s="23">
        <v>10</v>
      </c>
      <c r="E1404" s="23">
        <f t="shared" si="86"/>
        <v>11</v>
      </c>
      <c r="F1404" s="2" t="str">
        <f>VLOOKUP(G1404,city!$A$4:$D$352,4,0)</f>
        <v>海北</v>
      </c>
      <c r="G1404" s="3">
        <f t="shared" si="87"/>
        <v>283</v>
      </c>
      <c r="H1404" s="3">
        <f>IF(VLOOKUP(G1403,city!$K$4:$M$352,3,0)&gt;H1403,H1403+1,1)</f>
        <v>4</v>
      </c>
      <c r="I1404" s="17" t="s">
        <v>331</v>
      </c>
      <c r="J1404" s="17">
        <f t="shared" si="85"/>
        <v>128304</v>
      </c>
      <c r="K1404" s="17">
        <v>-1</v>
      </c>
    </row>
    <row r="1405" spans="1:11">
      <c r="A1405" s="17">
        <f t="shared" si="84"/>
        <v>128305</v>
      </c>
      <c r="B1405" s="17" t="s">
        <v>14113</v>
      </c>
      <c r="C1405" s="17" t="s">
        <v>13297</v>
      </c>
      <c r="D1405" s="23">
        <v>38</v>
      </c>
      <c r="E1405" s="23">
        <f t="shared" si="86"/>
        <v>42</v>
      </c>
      <c r="F1405" s="2" t="str">
        <f>VLOOKUP(G1405,city!$A$4:$D$352,4,0)</f>
        <v>海北</v>
      </c>
      <c r="G1405" s="3">
        <f t="shared" si="87"/>
        <v>283</v>
      </c>
      <c r="H1405" s="3">
        <f>IF(VLOOKUP(G1404,city!$K$4:$M$352,3,0)&gt;H1404,H1404+1,1)</f>
        <v>5</v>
      </c>
      <c r="I1405" s="17" t="s">
        <v>331</v>
      </c>
      <c r="J1405" s="17">
        <f t="shared" si="85"/>
        <v>128305</v>
      </c>
      <c r="K1405" s="17">
        <v>-1</v>
      </c>
    </row>
    <row r="1406" spans="1:11">
      <c r="A1406" s="17">
        <f t="shared" si="84"/>
        <v>128401</v>
      </c>
      <c r="B1406" s="17" t="s">
        <v>14091</v>
      </c>
      <c r="C1406" s="17" t="s">
        <v>13299</v>
      </c>
      <c r="D1406" s="23">
        <v>25</v>
      </c>
      <c r="E1406" s="23">
        <f t="shared" si="86"/>
        <v>28</v>
      </c>
      <c r="F1406" s="2" t="str">
        <f>VLOOKUP(G1406,city!$A$4:$D$352,4,0)</f>
        <v>黄南</v>
      </c>
      <c r="G1406" s="3">
        <f t="shared" si="87"/>
        <v>284</v>
      </c>
      <c r="H1406" s="3">
        <f>IF(VLOOKUP(G1405,city!$K$4:$M$352,3,0)&gt;H1405,H1405+1,1)</f>
        <v>1</v>
      </c>
      <c r="I1406" s="17" t="s">
        <v>332</v>
      </c>
      <c r="J1406" s="17">
        <f t="shared" si="85"/>
        <v>128401</v>
      </c>
      <c r="K1406" s="17">
        <v>-1</v>
      </c>
    </row>
    <row r="1407" spans="1:11">
      <c r="A1407" s="17">
        <f t="shared" si="84"/>
        <v>128402</v>
      </c>
      <c r="B1407" s="17" t="s">
        <v>14114</v>
      </c>
      <c r="C1407" s="17" t="s">
        <v>13301</v>
      </c>
      <c r="D1407" s="23">
        <v>19</v>
      </c>
      <c r="E1407" s="23">
        <f t="shared" si="86"/>
        <v>21</v>
      </c>
      <c r="F1407" s="2" t="str">
        <f>VLOOKUP(G1407,city!$A$4:$D$352,4,0)</f>
        <v>黄南</v>
      </c>
      <c r="G1407" s="3">
        <f t="shared" si="87"/>
        <v>284</v>
      </c>
      <c r="H1407" s="3">
        <f>IF(VLOOKUP(G1406,city!$K$4:$M$352,3,0)&gt;H1406,H1406+1,1)</f>
        <v>2</v>
      </c>
      <c r="I1407" s="17" t="s">
        <v>332</v>
      </c>
      <c r="J1407" s="17">
        <f t="shared" si="85"/>
        <v>128402</v>
      </c>
      <c r="K1407" s="17">
        <v>-1</v>
      </c>
    </row>
    <row r="1408" spans="1:11">
      <c r="A1408" s="17">
        <f t="shared" si="84"/>
        <v>128403</v>
      </c>
      <c r="B1408" s="17" t="s">
        <v>14115</v>
      </c>
      <c r="C1408" s="17" t="s">
        <v>13302</v>
      </c>
      <c r="D1408" s="23">
        <v>12</v>
      </c>
      <c r="E1408" s="23">
        <f t="shared" si="86"/>
        <v>13</v>
      </c>
      <c r="F1408" s="2" t="str">
        <f>VLOOKUP(G1408,city!$A$4:$D$352,4,0)</f>
        <v>黄南</v>
      </c>
      <c r="G1408" s="3">
        <f t="shared" si="87"/>
        <v>284</v>
      </c>
      <c r="H1408" s="3">
        <f>IF(VLOOKUP(G1407,city!$K$4:$M$352,3,0)&gt;H1407,H1407+1,1)</f>
        <v>3</v>
      </c>
      <c r="I1408" s="17" t="s">
        <v>332</v>
      </c>
      <c r="J1408" s="17">
        <f t="shared" si="85"/>
        <v>128403</v>
      </c>
      <c r="K1408" s="17">
        <v>-1</v>
      </c>
    </row>
    <row r="1409" spans="1:11">
      <c r="A1409" s="17">
        <f t="shared" si="84"/>
        <v>128404</v>
      </c>
      <c r="B1409" s="17" t="s">
        <v>14116</v>
      </c>
      <c r="C1409" s="17" t="s">
        <v>13304</v>
      </c>
      <c r="D1409" s="23">
        <v>3000</v>
      </c>
      <c r="E1409" s="23">
        <f t="shared" si="86"/>
        <v>3300</v>
      </c>
      <c r="F1409" s="2" t="str">
        <f>VLOOKUP(G1409,city!$A$4:$D$352,4,0)</f>
        <v>黄南</v>
      </c>
      <c r="G1409" s="3">
        <f t="shared" si="87"/>
        <v>284</v>
      </c>
      <c r="H1409" s="3">
        <f>IF(VLOOKUP(G1408,city!$K$4:$M$352,3,0)&gt;H1408,H1408+1,1)</f>
        <v>4</v>
      </c>
      <c r="I1409" s="17" t="s">
        <v>332</v>
      </c>
      <c r="J1409" s="17">
        <f t="shared" si="85"/>
        <v>128404</v>
      </c>
      <c r="K1409" s="17">
        <v>-1</v>
      </c>
    </row>
    <row r="1410" spans="1:11">
      <c r="A1410" s="17">
        <f t="shared" si="84"/>
        <v>128405</v>
      </c>
      <c r="B1410" s="17" t="s">
        <v>14117</v>
      </c>
      <c r="C1410" s="17" t="s">
        <v>13305</v>
      </c>
      <c r="D1410" s="23">
        <v>26</v>
      </c>
      <c r="E1410" s="23">
        <f t="shared" si="86"/>
        <v>29</v>
      </c>
      <c r="F1410" s="2" t="str">
        <f>VLOOKUP(G1410,city!$A$4:$D$352,4,0)</f>
        <v>黄南</v>
      </c>
      <c r="G1410" s="3">
        <f t="shared" si="87"/>
        <v>284</v>
      </c>
      <c r="H1410" s="3">
        <f>IF(VLOOKUP(G1409,city!$K$4:$M$352,3,0)&gt;H1409,H1409+1,1)</f>
        <v>5</v>
      </c>
      <c r="I1410" s="17" t="s">
        <v>332</v>
      </c>
      <c r="J1410" s="17">
        <f t="shared" si="85"/>
        <v>128405</v>
      </c>
      <c r="K1410" s="17">
        <v>-1</v>
      </c>
    </row>
    <row r="1411" spans="1:11">
      <c r="A1411" s="17">
        <f t="shared" si="84"/>
        <v>128501</v>
      </c>
      <c r="B1411" s="17" t="s">
        <v>14118</v>
      </c>
      <c r="C1411" s="17" t="s">
        <v>13307</v>
      </c>
      <c r="D1411" s="23">
        <v>23</v>
      </c>
      <c r="E1411" s="23">
        <f t="shared" si="86"/>
        <v>25</v>
      </c>
      <c r="F1411" s="2" t="str">
        <f>VLOOKUP(G1411,city!$A$4:$D$352,4,0)</f>
        <v>果洛</v>
      </c>
      <c r="G1411" s="3">
        <f t="shared" si="87"/>
        <v>285</v>
      </c>
      <c r="H1411" s="3">
        <f>IF(VLOOKUP(G1410,city!$K$4:$M$352,3,0)&gt;H1410,H1410+1,1)</f>
        <v>1</v>
      </c>
      <c r="I1411" s="17" t="s">
        <v>333</v>
      </c>
      <c r="J1411" s="17">
        <f t="shared" si="85"/>
        <v>128501</v>
      </c>
      <c r="K1411" s="17">
        <v>-1</v>
      </c>
    </row>
    <row r="1412" spans="1:11">
      <c r="A1412" s="17">
        <f t="shared" ref="A1412:A1475" si="88">H1412+G1412*100+100000</f>
        <v>128502</v>
      </c>
      <c r="B1412" s="17" t="s">
        <v>14119</v>
      </c>
      <c r="C1412" s="17" t="s">
        <v>13308</v>
      </c>
      <c r="D1412" s="23">
        <v>15</v>
      </c>
      <c r="E1412" s="23">
        <f t="shared" si="86"/>
        <v>17</v>
      </c>
      <c r="F1412" s="2" t="str">
        <f>VLOOKUP(G1412,city!$A$4:$D$352,4,0)</f>
        <v>果洛</v>
      </c>
      <c r="G1412" s="3">
        <f t="shared" si="87"/>
        <v>285</v>
      </c>
      <c r="H1412" s="3">
        <f>IF(VLOOKUP(G1411,city!$K$4:$M$352,3,0)&gt;H1411,H1411+1,1)</f>
        <v>2</v>
      </c>
      <c r="I1412" s="17" t="s">
        <v>333</v>
      </c>
      <c r="J1412" s="17">
        <f t="shared" ref="J1412:J1475" si="89">A1412</f>
        <v>128502</v>
      </c>
      <c r="K1412" s="17">
        <v>-1</v>
      </c>
    </row>
    <row r="1413" spans="1:11">
      <c r="A1413" s="17">
        <f t="shared" si="88"/>
        <v>128503</v>
      </c>
      <c r="B1413" s="17" t="s">
        <v>14120</v>
      </c>
      <c r="C1413" s="17" t="s">
        <v>13310</v>
      </c>
      <c r="D1413" s="23">
        <v>45</v>
      </c>
      <c r="E1413" s="23">
        <f t="shared" ref="E1413:E1476" si="90">ROUND(D1413*1.1,0)</f>
        <v>50</v>
      </c>
      <c r="F1413" s="2" t="str">
        <f>VLOOKUP(G1413,city!$A$4:$D$352,4,0)</f>
        <v>果洛</v>
      </c>
      <c r="G1413" s="3">
        <f t="shared" ref="G1413:G1476" si="91">IF(H1413&gt;H1412,G1412,G1412+1)</f>
        <v>285</v>
      </c>
      <c r="H1413" s="3">
        <f>IF(VLOOKUP(G1412,city!$K$4:$M$352,3,0)&gt;H1412,H1412+1,1)</f>
        <v>3</v>
      </c>
      <c r="I1413" s="17" t="s">
        <v>333</v>
      </c>
      <c r="J1413" s="17">
        <f t="shared" si="89"/>
        <v>128503</v>
      </c>
      <c r="K1413" s="17">
        <v>-1</v>
      </c>
    </row>
    <row r="1414" spans="1:11">
      <c r="A1414" s="17">
        <f t="shared" si="88"/>
        <v>128504</v>
      </c>
      <c r="B1414" s="17" t="s">
        <v>14121</v>
      </c>
      <c r="C1414" s="17" t="s">
        <v>13295</v>
      </c>
      <c r="D1414" s="23">
        <v>11</v>
      </c>
      <c r="E1414" s="23">
        <f t="shared" si="90"/>
        <v>12</v>
      </c>
      <c r="F1414" s="2" t="str">
        <f>VLOOKUP(G1414,city!$A$4:$D$352,4,0)</f>
        <v>果洛</v>
      </c>
      <c r="G1414" s="3">
        <f t="shared" si="91"/>
        <v>285</v>
      </c>
      <c r="H1414" s="3">
        <f>IF(VLOOKUP(G1413,city!$K$4:$M$352,3,0)&gt;H1413,H1413+1,1)</f>
        <v>4</v>
      </c>
      <c r="I1414" s="17" t="s">
        <v>333</v>
      </c>
      <c r="J1414" s="17">
        <f t="shared" si="89"/>
        <v>128504</v>
      </c>
      <c r="K1414" s="17">
        <v>-1</v>
      </c>
    </row>
    <row r="1415" spans="1:11">
      <c r="A1415" s="17">
        <f t="shared" si="88"/>
        <v>128505</v>
      </c>
      <c r="B1415" s="17" t="s">
        <v>14122</v>
      </c>
      <c r="C1415" s="17" t="s">
        <v>13297</v>
      </c>
      <c r="D1415" s="23">
        <v>4</v>
      </c>
      <c r="E1415" s="23">
        <f t="shared" si="90"/>
        <v>4</v>
      </c>
      <c r="F1415" s="2" t="str">
        <f>VLOOKUP(G1415,city!$A$4:$D$352,4,0)</f>
        <v>果洛</v>
      </c>
      <c r="G1415" s="3">
        <f t="shared" si="91"/>
        <v>285</v>
      </c>
      <c r="H1415" s="3">
        <f>IF(VLOOKUP(G1414,city!$K$4:$M$352,3,0)&gt;H1414,H1414+1,1)</f>
        <v>5</v>
      </c>
      <c r="I1415" s="17" t="s">
        <v>333</v>
      </c>
      <c r="J1415" s="17">
        <f t="shared" si="89"/>
        <v>128505</v>
      </c>
      <c r="K1415" s="17">
        <v>-1</v>
      </c>
    </row>
    <row r="1416" spans="1:11">
      <c r="A1416" s="17">
        <f t="shared" si="88"/>
        <v>128601</v>
      </c>
      <c r="B1416" s="17" t="s">
        <v>14123</v>
      </c>
      <c r="C1416" s="17" t="s">
        <v>13299</v>
      </c>
      <c r="D1416" s="23">
        <v>12</v>
      </c>
      <c r="E1416" s="23">
        <f t="shared" si="90"/>
        <v>13</v>
      </c>
      <c r="F1416" s="2" t="str">
        <f>VLOOKUP(G1416,city!$A$4:$D$352,4,0)</f>
        <v>玉树</v>
      </c>
      <c r="G1416" s="3">
        <f t="shared" si="91"/>
        <v>286</v>
      </c>
      <c r="H1416" s="3">
        <f>IF(VLOOKUP(G1415,city!$K$4:$M$352,3,0)&gt;H1415,H1415+1,1)</f>
        <v>1</v>
      </c>
      <c r="I1416" s="17" t="s">
        <v>334</v>
      </c>
      <c r="J1416" s="17">
        <f t="shared" si="89"/>
        <v>128601</v>
      </c>
      <c r="K1416" s="17">
        <v>-1</v>
      </c>
    </row>
    <row r="1417" spans="1:11">
      <c r="A1417" s="17">
        <f t="shared" si="88"/>
        <v>128602</v>
      </c>
      <c r="B1417" s="17" t="s">
        <v>14124</v>
      </c>
      <c r="C1417" s="17" t="s">
        <v>13301</v>
      </c>
      <c r="D1417" s="23">
        <v>68</v>
      </c>
      <c r="E1417" s="23">
        <f t="shared" si="90"/>
        <v>75</v>
      </c>
      <c r="F1417" s="2" t="str">
        <f>VLOOKUP(G1417,city!$A$4:$D$352,4,0)</f>
        <v>玉树</v>
      </c>
      <c r="G1417" s="3">
        <f t="shared" si="91"/>
        <v>286</v>
      </c>
      <c r="H1417" s="3">
        <f>IF(VLOOKUP(G1416,city!$K$4:$M$352,3,0)&gt;H1416,H1416+1,1)</f>
        <v>2</v>
      </c>
      <c r="I1417" s="17" t="s">
        <v>334</v>
      </c>
      <c r="J1417" s="17">
        <f t="shared" si="89"/>
        <v>128602</v>
      </c>
      <c r="K1417" s="17">
        <v>-1</v>
      </c>
    </row>
    <row r="1418" spans="1:11">
      <c r="A1418" s="17">
        <f t="shared" si="88"/>
        <v>128603</v>
      </c>
      <c r="B1418" s="17" t="s">
        <v>14125</v>
      </c>
      <c r="C1418" s="17" t="s">
        <v>13302</v>
      </c>
      <c r="D1418" s="23">
        <v>25</v>
      </c>
      <c r="E1418" s="23">
        <f t="shared" si="90"/>
        <v>28</v>
      </c>
      <c r="F1418" s="2" t="str">
        <f>VLOOKUP(G1418,city!$A$4:$D$352,4,0)</f>
        <v>玉树</v>
      </c>
      <c r="G1418" s="3">
        <f t="shared" si="91"/>
        <v>286</v>
      </c>
      <c r="H1418" s="3">
        <f>IF(VLOOKUP(G1417,city!$K$4:$M$352,3,0)&gt;H1417,H1417+1,1)</f>
        <v>3</v>
      </c>
      <c r="I1418" s="17" t="s">
        <v>334</v>
      </c>
      <c r="J1418" s="17">
        <f t="shared" si="89"/>
        <v>128603</v>
      </c>
      <c r="K1418" s="17">
        <v>-1</v>
      </c>
    </row>
    <row r="1419" spans="1:11">
      <c r="A1419" s="17">
        <f t="shared" si="88"/>
        <v>128604</v>
      </c>
      <c r="B1419" s="17" t="s">
        <v>14126</v>
      </c>
      <c r="C1419" s="17" t="s">
        <v>13304</v>
      </c>
      <c r="D1419" s="23">
        <v>58</v>
      </c>
      <c r="E1419" s="23">
        <f t="shared" si="90"/>
        <v>64</v>
      </c>
      <c r="F1419" s="2" t="str">
        <f>VLOOKUP(G1419,city!$A$4:$D$352,4,0)</f>
        <v>玉树</v>
      </c>
      <c r="G1419" s="3">
        <f t="shared" si="91"/>
        <v>286</v>
      </c>
      <c r="H1419" s="3">
        <f>IF(VLOOKUP(G1418,city!$K$4:$M$352,3,0)&gt;H1418,H1418+1,1)</f>
        <v>4</v>
      </c>
      <c r="I1419" s="17" t="s">
        <v>334</v>
      </c>
      <c r="J1419" s="17">
        <f t="shared" si="89"/>
        <v>128604</v>
      </c>
      <c r="K1419" s="17">
        <v>-1</v>
      </c>
    </row>
    <row r="1420" spans="1:11">
      <c r="A1420" s="17">
        <f t="shared" si="88"/>
        <v>128605</v>
      </c>
      <c r="B1420" s="17" t="s">
        <v>14127</v>
      </c>
      <c r="C1420" s="17" t="s">
        <v>13305</v>
      </c>
      <c r="D1420" s="23">
        <v>18</v>
      </c>
      <c r="E1420" s="23">
        <f t="shared" si="90"/>
        <v>20</v>
      </c>
      <c r="F1420" s="2" t="str">
        <f>VLOOKUP(G1420,city!$A$4:$D$352,4,0)</f>
        <v>玉树</v>
      </c>
      <c r="G1420" s="3">
        <f t="shared" si="91"/>
        <v>286</v>
      </c>
      <c r="H1420" s="3">
        <f>IF(VLOOKUP(G1419,city!$K$4:$M$352,3,0)&gt;H1419,H1419+1,1)</f>
        <v>5</v>
      </c>
      <c r="I1420" s="17" t="s">
        <v>334</v>
      </c>
      <c r="J1420" s="17">
        <f t="shared" si="89"/>
        <v>128605</v>
      </c>
      <c r="K1420" s="17">
        <v>-1</v>
      </c>
    </row>
    <row r="1421" spans="1:11">
      <c r="A1421" s="17">
        <f t="shared" si="88"/>
        <v>128701</v>
      </c>
      <c r="B1421" s="17" t="s">
        <v>14128</v>
      </c>
      <c r="C1421" s="17" t="s">
        <v>13307</v>
      </c>
      <c r="D1421" s="23">
        <v>57</v>
      </c>
      <c r="E1421" s="23">
        <f t="shared" si="90"/>
        <v>63</v>
      </c>
      <c r="F1421" s="2" t="str">
        <f>VLOOKUP(G1421,city!$A$4:$D$352,4,0)</f>
        <v>台北</v>
      </c>
      <c r="G1421" s="3">
        <f t="shared" si="91"/>
        <v>287</v>
      </c>
      <c r="H1421" s="3">
        <f>IF(VLOOKUP(G1420,city!$K$4:$M$352,3,0)&gt;H1420,H1420+1,1)</f>
        <v>1</v>
      </c>
      <c r="I1421" s="17" t="s">
        <v>336</v>
      </c>
      <c r="J1421" s="17">
        <f t="shared" si="89"/>
        <v>128701</v>
      </c>
      <c r="K1421" s="17">
        <v>-1</v>
      </c>
    </row>
    <row r="1422" spans="1:11">
      <c r="A1422" s="17">
        <f t="shared" si="88"/>
        <v>128702</v>
      </c>
      <c r="B1422" s="17" t="s">
        <v>14129</v>
      </c>
      <c r="C1422" s="17" t="s">
        <v>13308</v>
      </c>
      <c r="D1422" s="23">
        <v>46</v>
      </c>
      <c r="E1422" s="23">
        <f t="shared" si="90"/>
        <v>51</v>
      </c>
      <c r="F1422" s="2" t="str">
        <f>VLOOKUP(G1422,city!$A$4:$D$352,4,0)</f>
        <v>台北</v>
      </c>
      <c r="G1422" s="3">
        <f t="shared" si="91"/>
        <v>287</v>
      </c>
      <c r="H1422" s="3">
        <f>IF(VLOOKUP(G1421,city!$K$4:$M$352,3,0)&gt;H1421,H1421+1,1)</f>
        <v>2</v>
      </c>
      <c r="I1422" s="17" t="s">
        <v>336</v>
      </c>
      <c r="J1422" s="17">
        <f t="shared" si="89"/>
        <v>128702</v>
      </c>
      <c r="K1422" s="17">
        <v>-1</v>
      </c>
    </row>
    <row r="1423" spans="1:11">
      <c r="A1423" s="17">
        <f t="shared" si="88"/>
        <v>128703</v>
      </c>
      <c r="B1423" s="17" t="s">
        <v>14130</v>
      </c>
      <c r="C1423" s="17" t="s">
        <v>13310</v>
      </c>
      <c r="D1423" s="23">
        <v>21</v>
      </c>
      <c r="E1423" s="23">
        <f t="shared" si="90"/>
        <v>23</v>
      </c>
      <c r="F1423" s="2" t="str">
        <f>VLOOKUP(G1423,city!$A$4:$D$352,4,0)</f>
        <v>台北</v>
      </c>
      <c r="G1423" s="3">
        <f t="shared" si="91"/>
        <v>287</v>
      </c>
      <c r="H1423" s="3">
        <f>IF(VLOOKUP(G1422,city!$K$4:$M$352,3,0)&gt;H1422,H1422+1,1)</f>
        <v>3</v>
      </c>
      <c r="I1423" s="17" t="s">
        <v>336</v>
      </c>
      <c r="J1423" s="17">
        <f t="shared" si="89"/>
        <v>128703</v>
      </c>
      <c r="K1423" s="17">
        <v>-1</v>
      </c>
    </row>
    <row r="1424" spans="1:11">
      <c r="A1424" s="17">
        <f t="shared" si="88"/>
        <v>128704</v>
      </c>
      <c r="B1424" s="17" t="s">
        <v>14131</v>
      </c>
      <c r="C1424" s="17" t="s">
        <v>13295</v>
      </c>
      <c r="D1424" s="23">
        <v>15</v>
      </c>
      <c r="E1424" s="23">
        <f t="shared" si="90"/>
        <v>17</v>
      </c>
      <c r="F1424" s="2" t="str">
        <f>VLOOKUP(G1424,city!$A$4:$D$352,4,0)</f>
        <v>台北</v>
      </c>
      <c r="G1424" s="3">
        <f t="shared" si="91"/>
        <v>287</v>
      </c>
      <c r="H1424" s="3">
        <f>IF(VLOOKUP(G1423,city!$K$4:$M$352,3,0)&gt;H1423,H1423+1,1)</f>
        <v>4</v>
      </c>
      <c r="I1424" s="17" t="s">
        <v>336</v>
      </c>
      <c r="J1424" s="17">
        <f t="shared" si="89"/>
        <v>128704</v>
      </c>
      <c r="K1424" s="17">
        <v>-1</v>
      </c>
    </row>
    <row r="1425" spans="1:11">
      <c r="A1425" s="17">
        <f t="shared" si="88"/>
        <v>128705</v>
      </c>
      <c r="B1425" s="17" t="s">
        <v>14132</v>
      </c>
      <c r="C1425" s="17" t="s">
        <v>13297</v>
      </c>
      <c r="D1425" s="23">
        <v>108</v>
      </c>
      <c r="E1425" s="23">
        <f t="shared" si="90"/>
        <v>119</v>
      </c>
      <c r="F1425" s="2" t="str">
        <f>VLOOKUP(G1425,city!$A$4:$D$352,4,0)</f>
        <v>台北</v>
      </c>
      <c r="G1425" s="3">
        <f t="shared" si="91"/>
        <v>287</v>
      </c>
      <c r="H1425" s="3">
        <f>IF(VLOOKUP(G1424,city!$K$4:$M$352,3,0)&gt;H1424,H1424+1,1)</f>
        <v>5</v>
      </c>
      <c r="I1425" s="17" t="s">
        <v>336</v>
      </c>
      <c r="J1425" s="17">
        <f t="shared" si="89"/>
        <v>128705</v>
      </c>
      <c r="K1425" s="17">
        <v>-1</v>
      </c>
    </row>
    <row r="1426" spans="1:11">
      <c r="A1426" s="17">
        <f t="shared" si="88"/>
        <v>128801</v>
      </c>
      <c r="B1426" s="17" t="s">
        <v>12261</v>
      </c>
      <c r="C1426" s="17" t="s">
        <v>13299</v>
      </c>
      <c r="D1426" s="23">
        <v>15</v>
      </c>
      <c r="E1426" s="23">
        <f t="shared" si="90"/>
        <v>17</v>
      </c>
      <c r="F1426" s="2" t="str">
        <f>VLOOKUP(G1426,city!$A$4:$D$352,4,0)</f>
        <v>新北</v>
      </c>
      <c r="G1426" s="3">
        <f t="shared" si="91"/>
        <v>288</v>
      </c>
      <c r="H1426" s="3">
        <f>IF(VLOOKUP(G1425,city!$K$4:$M$352,3,0)&gt;H1425,H1425+1,1)</f>
        <v>1</v>
      </c>
      <c r="I1426" s="17" t="s">
        <v>337</v>
      </c>
      <c r="J1426" s="17">
        <f t="shared" si="89"/>
        <v>128801</v>
      </c>
      <c r="K1426" s="17">
        <v>-1</v>
      </c>
    </row>
    <row r="1427" spans="1:11">
      <c r="A1427" s="17">
        <f t="shared" si="88"/>
        <v>128802</v>
      </c>
      <c r="B1427" s="17" t="s">
        <v>14133</v>
      </c>
      <c r="C1427" s="17" t="s">
        <v>13301</v>
      </c>
      <c r="D1427" s="23">
        <v>19</v>
      </c>
      <c r="E1427" s="23">
        <f t="shared" si="90"/>
        <v>21</v>
      </c>
      <c r="F1427" s="2" t="str">
        <f>VLOOKUP(G1427,city!$A$4:$D$352,4,0)</f>
        <v>新北</v>
      </c>
      <c r="G1427" s="3">
        <f t="shared" si="91"/>
        <v>288</v>
      </c>
      <c r="H1427" s="3">
        <f>IF(VLOOKUP(G1426,city!$K$4:$M$352,3,0)&gt;H1426,H1426+1,1)</f>
        <v>2</v>
      </c>
      <c r="I1427" s="17" t="s">
        <v>337</v>
      </c>
      <c r="J1427" s="17">
        <f t="shared" si="89"/>
        <v>128802</v>
      </c>
      <c r="K1427" s="17">
        <v>-1</v>
      </c>
    </row>
    <row r="1428" spans="1:11">
      <c r="A1428" s="17">
        <f t="shared" si="88"/>
        <v>128803</v>
      </c>
      <c r="B1428" s="17" t="s">
        <v>14134</v>
      </c>
      <c r="C1428" s="17" t="s">
        <v>13302</v>
      </c>
      <c r="D1428" s="23">
        <v>11</v>
      </c>
      <c r="E1428" s="23">
        <f t="shared" si="90"/>
        <v>12</v>
      </c>
      <c r="F1428" s="2" t="str">
        <f>VLOOKUP(G1428,city!$A$4:$D$352,4,0)</f>
        <v>新北</v>
      </c>
      <c r="G1428" s="3">
        <f t="shared" si="91"/>
        <v>288</v>
      </c>
      <c r="H1428" s="3">
        <f>IF(VLOOKUP(G1427,city!$K$4:$M$352,3,0)&gt;H1427,H1427+1,1)</f>
        <v>3</v>
      </c>
      <c r="I1428" s="17" t="s">
        <v>337</v>
      </c>
      <c r="J1428" s="17">
        <f t="shared" si="89"/>
        <v>128803</v>
      </c>
      <c r="K1428" s="17">
        <v>-1</v>
      </c>
    </row>
    <row r="1429" spans="1:11">
      <c r="A1429" s="17">
        <f t="shared" si="88"/>
        <v>128804</v>
      </c>
      <c r="B1429" s="17" t="s">
        <v>12263</v>
      </c>
      <c r="C1429" s="17" t="s">
        <v>13304</v>
      </c>
      <c r="D1429" s="23">
        <v>25</v>
      </c>
      <c r="E1429" s="23">
        <f t="shared" si="90"/>
        <v>28</v>
      </c>
      <c r="F1429" s="2" t="str">
        <f>VLOOKUP(G1429,city!$A$4:$D$352,4,0)</f>
        <v>新北</v>
      </c>
      <c r="G1429" s="3">
        <f t="shared" si="91"/>
        <v>288</v>
      </c>
      <c r="H1429" s="3">
        <f>IF(VLOOKUP(G1428,city!$K$4:$M$352,3,0)&gt;H1428,H1428+1,1)</f>
        <v>4</v>
      </c>
      <c r="I1429" s="17" t="s">
        <v>337</v>
      </c>
      <c r="J1429" s="17">
        <f t="shared" si="89"/>
        <v>128804</v>
      </c>
      <c r="K1429" s="17">
        <v>-1</v>
      </c>
    </row>
    <row r="1430" spans="1:11">
      <c r="A1430" s="17">
        <f t="shared" si="88"/>
        <v>128805</v>
      </c>
      <c r="B1430" s="17" t="s">
        <v>14135</v>
      </c>
      <c r="C1430" s="17" t="s">
        <v>13305</v>
      </c>
      <c r="D1430" s="23">
        <v>37</v>
      </c>
      <c r="E1430" s="23">
        <f t="shared" si="90"/>
        <v>41</v>
      </c>
      <c r="F1430" s="2" t="str">
        <f>VLOOKUP(G1430,city!$A$4:$D$352,4,0)</f>
        <v>新北</v>
      </c>
      <c r="G1430" s="3">
        <f t="shared" si="91"/>
        <v>288</v>
      </c>
      <c r="H1430" s="3">
        <f>IF(VLOOKUP(G1429,city!$K$4:$M$352,3,0)&gt;H1429,H1429+1,1)</f>
        <v>5</v>
      </c>
      <c r="I1430" s="17" t="s">
        <v>337</v>
      </c>
      <c r="J1430" s="17">
        <f t="shared" si="89"/>
        <v>128805</v>
      </c>
      <c r="K1430" s="17">
        <v>-1</v>
      </c>
    </row>
    <row r="1431" spans="1:11">
      <c r="A1431" s="17">
        <f t="shared" si="88"/>
        <v>128901</v>
      </c>
      <c r="B1431" s="17" t="s">
        <v>12265</v>
      </c>
      <c r="C1431" s="17" t="s">
        <v>13307</v>
      </c>
      <c r="D1431" s="23">
        <v>4</v>
      </c>
      <c r="E1431" s="23">
        <f t="shared" si="90"/>
        <v>4</v>
      </c>
      <c r="F1431" s="2" t="str">
        <f>VLOOKUP(G1431,city!$A$4:$D$352,4,0)</f>
        <v>桃园</v>
      </c>
      <c r="G1431" s="3">
        <f t="shared" si="91"/>
        <v>289</v>
      </c>
      <c r="H1431" s="3">
        <f>IF(VLOOKUP(G1430,city!$K$4:$M$352,3,0)&gt;H1430,H1430+1,1)</f>
        <v>1</v>
      </c>
      <c r="I1431" s="17" t="s">
        <v>338</v>
      </c>
      <c r="J1431" s="17">
        <f t="shared" si="89"/>
        <v>128901</v>
      </c>
      <c r="K1431" s="17">
        <v>-1</v>
      </c>
    </row>
    <row r="1432" spans="1:11">
      <c r="A1432" s="17">
        <f t="shared" si="88"/>
        <v>128902</v>
      </c>
      <c r="B1432" s="17" t="s">
        <v>14136</v>
      </c>
      <c r="C1432" s="17" t="s">
        <v>13308</v>
      </c>
      <c r="D1432" s="23">
        <v>10</v>
      </c>
      <c r="E1432" s="23">
        <f t="shared" si="90"/>
        <v>11</v>
      </c>
      <c r="F1432" s="2" t="str">
        <f>VLOOKUP(G1432,city!$A$4:$D$352,4,0)</f>
        <v>桃园</v>
      </c>
      <c r="G1432" s="3">
        <f t="shared" si="91"/>
        <v>289</v>
      </c>
      <c r="H1432" s="3">
        <f>IF(VLOOKUP(G1431,city!$K$4:$M$352,3,0)&gt;H1431,H1431+1,1)</f>
        <v>2</v>
      </c>
      <c r="I1432" s="17" t="s">
        <v>338</v>
      </c>
      <c r="J1432" s="17">
        <f t="shared" si="89"/>
        <v>128902</v>
      </c>
      <c r="K1432" s="17">
        <v>-1</v>
      </c>
    </row>
    <row r="1433" spans="1:11">
      <c r="A1433" s="17">
        <f t="shared" si="88"/>
        <v>128903</v>
      </c>
      <c r="B1433" s="17" t="s">
        <v>14137</v>
      </c>
      <c r="C1433" s="17" t="s">
        <v>13310</v>
      </c>
      <c r="D1433" s="23">
        <v>25</v>
      </c>
      <c r="E1433" s="23">
        <f t="shared" si="90"/>
        <v>28</v>
      </c>
      <c r="F1433" s="2" t="str">
        <f>VLOOKUP(G1433,city!$A$4:$D$352,4,0)</f>
        <v>桃园</v>
      </c>
      <c r="G1433" s="3">
        <f t="shared" si="91"/>
        <v>289</v>
      </c>
      <c r="H1433" s="3">
        <f>IF(VLOOKUP(G1432,city!$K$4:$M$352,3,0)&gt;H1432,H1432+1,1)</f>
        <v>3</v>
      </c>
      <c r="I1433" s="17" t="s">
        <v>338</v>
      </c>
      <c r="J1433" s="17">
        <f t="shared" si="89"/>
        <v>128903</v>
      </c>
      <c r="K1433" s="17">
        <v>-1</v>
      </c>
    </row>
    <row r="1434" spans="1:11">
      <c r="A1434" s="17">
        <f t="shared" si="88"/>
        <v>128904</v>
      </c>
      <c r="B1434" s="17" t="s">
        <v>14138</v>
      </c>
      <c r="C1434" s="17" t="s">
        <v>13295</v>
      </c>
      <c r="D1434" s="23">
        <v>15</v>
      </c>
      <c r="E1434" s="23">
        <f t="shared" si="90"/>
        <v>17</v>
      </c>
      <c r="F1434" s="2" t="str">
        <f>VLOOKUP(G1434,city!$A$4:$D$352,4,0)</f>
        <v>桃园</v>
      </c>
      <c r="G1434" s="3">
        <f t="shared" si="91"/>
        <v>289</v>
      </c>
      <c r="H1434" s="3">
        <f>IF(VLOOKUP(G1433,city!$K$4:$M$352,3,0)&gt;H1433,H1433+1,1)</f>
        <v>4</v>
      </c>
      <c r="I1434" s="17" t="s">
        <v>338</v>
      </c>
      <c r="J1434" s="17">
        <f t="shared" si="89"/>
        <v>128904</v>
      </c>
      <c r="K1434" s="17">
        <v>-1</v>
      </c>
    </row>
    <row r="1435" spans="1:11">
      <c r="A1435" s="17">
        <f t="shared" si="88"/>
        <v>128905</v>
      </c>
      <c r="B1435" s="17" t="s">
        <v>14139</v>
      </c>
      <c r="C1435" s="17" t="s">
        <v>13297</v>
      </c>
      <c r="D1435" s="23">
        <v>45</v>
      </c>
      <c r="E1435" s="23">
        <f t="shared" si="90"/>
        <v>50</v>
      </c>
      <c r="F1435" s="2" t="str">
        <f>VLOOKUP(G1435,city!$A$4:$D$352,4,0)</f>
        <v>桃园</v>
      </c>
      <c r="G1435" s="3">
        <f t="shared" si="91"/>
        <v>289</v>
      </c>
      <c r="H1435" s="3">
        <f>IF(VLOOKUP(G1434,city!$K$4:$M$352,3,0)&gt;H1434,H1434+1,1)</f>
        <v>5</v>
      </c>
      <c r="I1435" s="17" t="s">
        <v>338</v>
      </c>
      <c r="J1435" s="17">
        <f t="shared" si="89"/>
        <v>128905</v>
      </c>
      <c r="K1435" s="17">
        <v>-1</v>
      </c>
    </row>
    <row r="1436" spans="1:11">
      <c r="A1436" s="17">
        <f t="shared" si="88"/>
        <v>129001</v>
      </c>
      <c r="B1436" s="17" t="s">
        <v>14140</v>
      </c>
      <c r="C1436" s="17" t="s">
        <v>13299</v>
      </c>
      <c r="D1436" s="23">
        <v>10</v>
      </c>
      <c r="E1436" s="23">
        <f t="shared" si="90"/>
        <v>11</v>
      </c>
      <c r="F1436" s="2" t="str">
        <f>VLOOKUP(G1436,city!$A$4:$D$352,4,0)</f>
        <v>台中</v>
      </c>
      <c r="G1436" s="3">
        <f t="shared" si="91"/>
        <v>290</v>
      </c>
      <c r="H1436" s="3">
        <f>IF(VLOOKUP(G1435,city!$K$4:$M$352,3,0)&gt;H1435,H1435+1,1)</f>
        <v>1</v>
      </c>
      <c r="I1436" s="17" t="s">
        <v>339</v>
      </c>
      <c r="J1436" s="17">
        <f t="shared" si="89"/>
        <v>129001</v>
      </c>
      <c r="K1436" s="17">
        <v>-1</v>
      </c>
    </row>
    <row r="1437" spans="1:11">
      <c r="A1437" s="17">
        <f t="shared" si="88"/>
        <v>129002</v>
      </c>
      <c r="B1437" s="17" t="s">
        <v>14141</v>
      </c>
      <c r="C1437" s="17" t="s">
        <v>13301</v>
      </c>
      <c r="D1437" s="23">
        <v>24</v>
      </c>
      <c r="E1437" s="23">
        <f t="shared" si="90"/>
        <v>26</v>
      </c>
      <c r="F1437" s="2" t="str">
        <f>VLOOKUP(G1437,city!$A$4:$D$352,4,0)</f>
        <v>台中</v>
      </c>
      <c r="G1437" s="3">
        <f t="shared" si="91"/>
        <v>290</v>
      </c>
      <c r="H1437" s="3">
        <f>IF(VLOOKUP(G1436,city!$K$4:$M$352,3,0)&gt;H1436,H1436+1,1)</f>
        <v>2</v>
      </c>
      <c r="I1437" s="17" t="s">
        <v>339</v>
      </c>
      <c r="J1437" s="17">
        <f t="shared" si="89"/>
        <v>129002</v>
      </c>
      <c r="K1437" s="17">
        <v>-1</v>
      </c>
    </row>
    <row r="1438" spans="1:11">
      <c r="A1438" s="17">
        <f t="shared" si="88"/>
        <v>129003</v>
      </c>
      <c r="B1438" s="17" t="s">
        <v>12270</v>
      </c>
      <c r="C1438" s="17" t="s">
        <v>13302</v>
      </c>
      <c r="D1438" s="23">
        <v>65</v>
      </c>
      <c r="E1438" s="23">
        <f t="shared" si="90"/>
        <v>72</v>
      </c>
      <c r="F1438" s="2" t="str">
        <f>VLOOKUP(G1438,city!$A$4:$D$352,4,0)</f>
        <v>台中</v>
      </c>
      <c r="G1438" s="3">
        <f t="shared" si="91"/>
        <v>290</v>
      </c>
      <c r="H1438" s="3">
        <f>IF(VLOOKUP(G1437,city!$K$4:$M$352,3,0)&gt;H1437,H1437+1,1)</f>
        <v>3</v>
      </c>
      <c r="I1438" s="17" t="s">
        <v>339</v>
      </c>
      <c r="J1438" s="17">
        <f t="shared" si="89"/>
        <v>129003</v>
      </c>
      <c r="K1438" s="17">
        <v>-1</v>
      </c>
    </row>
    <row r="1439" spans="1:11">
      <c r="A1439" s="17">
        <f t="shared" si="88"/>
        <v>129004</v>
      </c>
      <c r="B1439" s="17" t="s">
        <v>14142</v>
      </c>
      <c r="C1439" s="17" t="s">
        <v>13304</v>
      </c>
      <c r="D1439" s="23">
        <v>19</v>
      </c>
      <c r="E1439" s="23">
        <f t="shared" si="90"/>
        <v>21</v>
      </c>
      <c r="F1439" s="2" t="str">
        <f>VLOOKUP(G1439,city!$A$4:$D$352,4,0)</f>
        <v>台中</v>
      </c>
      <c r="G1439" s="3">
        <f t="shared" si="91"/>
        <v>290</v>
      </c>
      <c r="H1439" s="3">
        <f>IF(VLOOKUP(G1438,city!$K$4:$M$352,3,0)&gt;H1438,H1438+1,1)</f>
        <v>4</v>
      </c>
      <c r="I1439" s="17" t="s">
        <v>339</v>
      </c>
      <c r="J1439" s="17">
        <f t="shared" si="89"/>
        <v>129004</v>
      </c>
      <c r="K1439" s="17">
        <v>-1</v>
      </c>
    </row>
    <row r="1440" spans="1:11">
      <c r="A1440" s="17">
        <f t="shared" si="88"/>
        <v>129005</v>
      </c>
      <c r="B1440" s="17" t="s">
        <v>14143</v>
      </c>
      <c r="C1440" s="17" t="s">
        <v>13305</v>
      </c>
      <c r="D1440" s="23">
        <v>17</v>
      </c>
      <c r="E1440" s="23">
        <f t="shared" si="90"/>
        <v>19</v>
      </c>
      <c r="F1440" s="2" t="str">
        <f>VLOOKUP(G1440,city!$A$4:$D$352,4,0)</f>
        <v>台中</v>
      </c>
      <c r="G1440" s="3">
        <f t="shared" si="91"/>
        <v>290</v>
      </c>
      <c r="H1440" s="3">
        <f>IF(VLOOKUP(G1439,city!$K$4:$M$352,3,0)&gt;H1439,H1439+1,1)</f>
        <v>5</v>
      </c>
      <c r="I1440" s="17" t="s">
        <v>339</v>
      </c>
      <c r="J1440" s="17">
        <f t="shared" si="89"/>
        <v>129005</v>
      </c>
      <c r="K1440" s="17">
        <v>-1</v>
      </c>
    </row>
    <row r="1441" spans="1:11">
      <c r="A1441" s="17">
        <f t="shared" si="88"/>
        <v>129101</v>
      </c>
      <c r="B1441" s="17" t="s">
        <v>12273</v>
      </c>
      <c r="C1441" s="17" t="s">
        <v>13307</v>
      </c>
      <c r="D1441" s="23">
        <v>15</v>
      </c>
      <c r="E1441" s="23">
        <f t="shared" si="90"/>
        <v>17</v>
      </c>
      <c r="F1441" s="2" t="str">
        <f>VLOOKUP(G1441,city!$A$4:$D$352,4,0)</f>
        <v>台南</v>
      </c>
      <c r="G1441" s="3">
        <f t="shared" si="91"/>
        <v>291</v>
      </c>
      <c r="H1441" s="3">
        <f>IF(VLOOKUP(G1440,city!$K$4:$M$352,3,0)&gt;H1440,H1440+1,1)</f>
        <v>1</v>
      </c>
      <c r="I1441" s="17" t="s">
        <v>340</v>
      </c>
      <c r="J1441" s="17">
        <f t="shared" si="89"/>
        <v>129101</v>
      </c>
      <c r="K1441" s="17">
        <v>-1</v>
      </c>
    </row>
    <row r="1442" spans="1:11">
      <c r="A1442" s="17">
        <f t="shared" si="88"/>
        <v>129102</v>
      </c>
      <c r="B1442" s="17" t="s">
        <v>14144</v>
      </c>
      <c r="C1442" s="17" t="s">
        <v>13308</v>
      </c>
      <c r="D1442" s="23">
        <v>35</v>
      </c>
      <c r="E1442" s="23">
        <f t="shared" si="90"/>
        <v>39</v>
      </c>
      <c r="F1442" s="2" t="str">
        <f>VLOOKUP(G1442,city!$A$4:$D$352,4,0)</f>
        <v>台南</v>
      </c>
      <c r="G1442" s="3">
        <f t="shared" si="91"/>
        <v>291</v>
      </c>
      <c r="H1442" s="3">
        <f>IF(VLOOKUP(G1441,city!$K$4:$M$352,3,0)&gt;H1441,H1441+1,1)</f>
        <v>2</v>
      </c>
      <c r="I1442" s="17" t="s">
        <v>340</v>
      </c>
      <c r="J1442" s="17">
        <f t="shared" si="89"/>
        <v>129102</v>
      </c>
      <c r="K1442" s="17">
        <v>-1</v>
      </c>
    </row>
    <row r="1443" spans="1:11">
      <c r="A1443" s="17">
        <f t="shared" si="88"/>
        <v>129103</v>
      </c>
      <c r="B1443" s="17" t="s">
        <v>14145</v>
      </c>
      <c r="C1443" s="17" t="s">
        <v>13310</v>
      </c>
      <c r="D1443" s="23">
        <v>48</v>
      </c>
      <c r="E1443" s="23">
        <f t="shared" si="90"/>
        <v>53</v>
      </c>
      <c r="F1443" s="2" t="str">
        <f>VLOOKUP(G1443,city!$A$4:$D$352,4,0)</f>
        <v>台南</v>
      </c>
      <c r="G1443" s="3">
        <f t="shared" si="91"/>
        <v>291</v>
      </c>
      <c r="H1443" s="3">
        <f>IF(VLOOKUP(G1442,city!$K$4:$M$352,3,0)&gt;H1442,H1442+1,1)</f>
        <v>3</v>
      </c>
      <c r="I1443" s="17" t="s">
        <v>340</v>
      </c>
      <c r="J1443" s="17">
        <f t="shared" si="89"/>
        <v>129103</v>
      </c>
      <c r="K1443" s="17">
        <v>-1</v>
      </c>
    </row>
    <row r="1444" spans="1:11">
      <c r="A1444" s="17">
        <f t="shared" si="88"/>
        <v>129104</v>
      </c>
      <c r="B1444" s="17" t="s">
        <v>12275</v>
      </c>
      <c r="C1444" s="17" t="s">
        <v>13295</v>
      </c>
      <c r="D1444" s="23">
        <v>13</v>
      </c>
      <c r="E1444" s="23">
        <f t="shared" si="90"/>
        <v>14</v>
      </c>
      <c r="F1444" s="2" t="str">
        <f>VLOOKUP(G1444,city!$A$4:$D$352,4,0)</f>
        <v>台南</v>
      </c>
      <c r="G1444" s="3">
        <f t="shared" si="91"/>
        <v>291</v>
      </c>
      <c r="H1444" s="3">
        <f>IF(VLOOKUP(G1443,city!$K$4:$M$352,3,0)&gt;H1443,H1443+1,1)</f>
        <v>4</v>
      </c>
      <c r="I1444" s="17" t="s">
        <v>340</v>
      </c>
      <c r="J1444" s="17">
        <f t="shared" si="89"/>
        <v>129104</v>
      </c>
      <c r="K1444" s="17">
        <v>-1</v>
      </c>
    </row>
    <row r="1445" spans="1:11">
      <c r="A1445" s="17">
        <f t="shared" si="88"/>
        <v>129105</v>
      </c>
      <c r="B1445" s="17" t="s">
        <v>14146</v>
      </c>
      <c r="C1445" s="17" t="s">
        <v>13297</v>
      </c>
      <c r="D1445" s="23">
        <v>99</v>
      </c>
      <c r="E1445" s="23">
        <f t="shared" si="90"/>
        <v>109</v>
      </c>
      <c r="F1445" s="2" t="str">
        <f>VLOOKUP(G1445,city!$A$4:$D$352,4,0)</f>
        <v>台南</v>
      </c>
      <c r="G1445" s="3">
        <f t="shared" si="91"/>
        <v>291</v>
      </c>
      <c r="H1445" s="3">
        <f>IF(VLOOKUP(G1444,city!$K$4:$M$352,3,0)&gt;H1444,H1444+1,1)</f>
        <v>5</v>
      </c>
      <c r="I1445" s="17" t="s">
        <v>340</v>
      </c>
      <c r="J1445" s="17">
        <f t="shared" si="89"/>
        <v>129105</v>
      </c>
      <c r="K1445" s="17">
        <v>-1</v>
      </c>
    </row>
    <row r="1446" spans="1:11">
      <c r="A1446" s="17">
        <f t="shared" si="88"/>
        <v>129201</v>
      </c>
      <c r="B1446" s="17" t="s">
        <v>14147</v>
      </c>
      <c r="C1446" s="17" t="s">
        <v>13299</v>
      </c>
      <c r="D1446" s="23">
        <v>28</v>
      </c>
      <c r="E1446" s="23">
        <f t="shared" si="90"/>
        <v>31</v>
      </c>
      <c r="F1446" s="2" t="str">
        <f>VLOOKUP(G1446,city!$A$4:$D$352,4,0)</f>
        <v>高雄</v>
      </c>
      <c r="G1446" s="3">
        <f t="shared" si="91"/>
        <v>292</v>
      </c>
      <c r="H1446" s="3">
        <f>IF(VLOOKUP(G1445,city!$K$4:$M$352,3,0)&gt;H1445,H1445+1,1)</f>
        <v>1</v>
      </c>
      <c r="I1446" s="17" t="s">
        <v>341</v>
      </c>
      <c r="J1446" s="17">
        <f t="shared" si="89"/>
        <v>129201</v>
      </c>
      <c r="K1446" s="17">
        <v>-1</v>
      </c>
    </row>
    <row r="1447" spans="1:11">
      <c r="A1447" s="17">
        <f t="shared" si="88"/>
        <v>129202</v>
      </c>
      <c r="B1447" s="17" t="s">
        <v>14148</v>
      </c>
      <c r="C1447" s="17" t="s">
        <v>13301</v>
      </c>
      <c r="D1447" s="23">
        <v>9</v>
      </c>
      <c r="E1447" s="23">
        <f t="shared" si="90"/>
        <v>10</v>
      </c>
      <c r="F1447" s="2" t="str">
        <f>VLOOKUP(G1447,city!$A$4:$D$352,4,0)</f>
        <v>高雄</v>
      </c>
      <c r="G1447" s="3">
        <f t="shared" si="91"/>
        <v>292</v>
      </c>
      <c r="H1447" s="3">
        <f>IF(VLOOKUP(G1446,city!$K$4:$M$352,3,0)&gt;H1446,H1446+1,1)</f>
        <v>2</v>
      </c>
      <c r="I1447" s="17" t="s">
        <v>341</v>
      </c>
      <c r="J1447" s="17">
        <f t="shared" si="89"/>
        <v>129202</v>
      </c>
      <c r="K1447" s="17">
        <v>-1</v>
      </c>
    </row>
    <row r="1448" spans="1:11">
      <c r="A1448" s="17">
        <f t="shared" si="88"/>
        <v>129203</v>
      </c>
      <c r="B1448" s="17" t="s">
        <v>12279</v>
      </c>
      <c r="C1448" s="17" t="s">
        <v>13302</v>
      </c>
      <c r="D1448" s="23">
        <v>9</v>
      </c>
      <c r="E1448" s="23">
        <f t="shared" si="90"/>
        <v>10</v>
      </c>
      <c r="F1448" s="2" t="str">
        <f>VLOOKUP(G1448,city!$A$4:$D$352,4,0)</f>
        <v>高雄</v>
      </c>
      <c r="G1448" s="3">
        <f t="shared" si="91"/>
        <v>292</v>
      </c>
      <c r="H1448" s="3">
        <f>IF(VLOOKUP(G1447,city!$K$4:$M$352,3,0)&gt;H1447,H1447+1,1)</f>
        <v>3</v>
      </c>
      <c r="I1448" s="17" t="s">
        <v>341</v>
      </c>
      <c r="J1448" s="17">
        <f t="shared" si="89"/>
        <v>129203</v>
      </c>
      <c r="K1448" s="17">
        <v>-1</v>
      </c>
    </row>
    <row r="1449" spans="1:11">
      <c r="A1449" s="17">
        <f t="shared" si="88"/>
        <v>129204</v>
      </c>
      <c r="B1449" s="17" t="s">
        <v>14149</v>
      </c>
      <c r="C1449" s="17" t="s">
        <v>13304</v>
      </c>
      <c r="D1449" s="23">
        <v>20</v>
      </c>
      <c r="E1449" s="23">
        <f t="shared" si="90"/>
        <v>22</v>
      </c>
      <c r="F1449" s="2" t="str">
        <f>VLOOKUP(G1449,city!$A$4:$D$352,4,0)</f>
        <v>高雄</v>
      </c>
      <c r="G1449" s="3">
        <f t="shared" si="91"/>
        <v>292</v>
      </c>
      <c r="H1449" s="3">
        <f>IF(VLOOKUP(G1448,city!$K$4:$M$352,3,0)&gt;H1448,H1448+1,1)</f>
        <v>4</v>
      </c>
      <c r="I1449" s="17" t="s">
        <v>341</v>
      </c>
      <c r="J1449" s="17">
        <f t="shared" si="89"/>
        <v>129204</v>
      </c>
      <c r="K1449" s="17">
        <v>-1</v>
      </c>
    </row>
    <row r="1450" spans="1:11">
      <c r="A1450" s="17">
        <f t="shared" si="88"/>
        <v>129205</v>
      </c>
      <c r="B1450" s="17" t="s">
        <v>14150</v>
      </c>
      <c r="C1450" s="17" t="s">
        <v>13305</v>
      </c>
      <c r="D1450" s="23">
        <v>98</v>
      </c>
      <c r="E1450" s="23">
        <f t="shared" si="90"/>
        <v>108</v>
      </c>
      <c r="F1450" s="2" t="str">
        <f>VLOOKUP(G1450,city!$A$4:$D$352,4,0)</f>
        <v>高雄</v>
      </c>
      <c r="G1450" s="3">
        <f t="shared" si="91"/>
        <v>292</v>
      </c>
      <c r="H1450" s="3">
        <f>IF(VLOOKUP(G1449,city!$K$4:$M$352,3,0)&gt;H1449,H1449+1,1)</f>
        <v>5</v>
      </c>
      <c r="I1450" s="17" t="s">
        <v>341</v>
      </c>
      <c r="J1450" s="17">
        <f t="shared" si="89"/>
        <v>129205</v>
      </c>
      <c r="K1450" s="17">
        <v>-1</v>
      </c>
    </row>
    <row r="1451" spans="1:11">
      <c r="A1451" s="17">
        <f t="shared" si="88"/>
        <v>129301</v>
      </c>
      <c r="B1451" s="17" t="s">
        <v>12282</v>
      </c>
      <c r="C1451" s="17" t="s">
        <v>13307</v>
      </c>
      <c r="D1451" s="23">
        <v>16</v>
      </c>
      <c r="E1451" s="23">
        <f t="shared" si="90"/>
        <v>18</v>
      </c>
      <c r="F1451" s="2" t="str">
        <f>VLOOKUP(G1451,city!$A$4:$D$352,4,0)</f>
        <v>基隆</v>
      </c>
      <c r="G1451" s="3">
        <f t="shared" si="91"/>
        <v>293</v>
      </c>
      <c r="H1451" s="3">
        <f>IF(VLOOKUP(G1450,city!$K$4:$M$352,3,0)&gt;H1450,H1450+1,1)</f>
        <v>1</v>
      </c>
      <c r="I1451" s="17" t="s">
        <v>342</v>
      </c>
      <c r="J1451" s="17">
        <f t="shared" si="89"/>
        <v>129301</v>
      </c>
      <c r="K1451" s="17">
        <v>-1</v>
      </c>
    </row>
    <row r="1452" spans="1:11">
      <c r="A1452" s="17">
        <f t="shared" si="88"/>
        <v>129302</v>
      </c>
      <c r="B1452" s="17" t="s">
        <v>14151</v>
      </c>
      <c r="C1452" s="17" t="s">
        <v>13308</v>
      </c>
      <c r="D1452" s="23">
        <v>30</v>
      </c>
      <c r="E1452" s="23">
        <f t="shared" si="90"/>
        <v>33</v>
      </c>
      <c r="F1452" s="2" t="str">
        <f>VLOOKUP(G1452,city!$A$4:$D$352,4,0)</f>
        <v>基隆</v>
      </c>
      <c r="G1452" s="3">
        <f t="shared" si="91"/>
        <v>293</v>
      </c>
      <c r="H1452" s="3">
        <f>IF(VLOOKUP(G1451,city!$K$4:$M$352,3,0)&gt;H1451,H1451+1,1)</f>
        <v>2</v>
      </c>
      <c r="I1452" s="17" t="s">
        <v>342</v>
      </c>
      <c r="J1452" s="17">
        <f t="shared" si="89"/>
        <v>129302</v>
      </c>
      <c r="K1452" s="17">
        <v>-1</v>
      </c>
    </row>
    <row r="1453" spans="1:11">
      <c r="A1453" s="17">
        <f t="shared" si="88"/>
        <v>129303</v>
      </c>
      <c r="B1453" s="17" t="s">
        <v>14152</v>
      </c>
      <c r="C1453" s="17" t="s">
        <v>13310</v>
      </c>
      <c r="D1453" s="23">
        <v>15</v>
      </c>
      <c r="E1453" s="23">
        <f t="shared" si="90"/>
        <v>17</v>
      </c>
      <c r="F1453" s="2" t="str">
        <f>VLOOKUP(G1453,city!$A$4:$D$352,4,0)</f>
        <v>基隆</v>
      </c>
      <c r="G1453" s="3">
        <f t="shared" si="91"/>
        <v>293</v>
      </c>
      <c r="H1453" s="3">
        <f>IF(VLOOKUP(G1452,city!$K$4:$M$352,3,0)&gt;H1452,H1452+1,1)</f>
        <v>3</v>
      </c>
      <c r="I1453" s="17" t="s">
        <v>342</v>
      </c>
      <c r="J1453" s="17">
        <f t="shared" si="89"/>
        <v>129303</v>
      </c>
      <c r="K1453" s="17">
        <v>-1</v>
      </c>
    </row>
    <row r="1454" spans="1:11">
      <c r="A1454" s="17">
        <f t="shared" si="88"/>
        <v>129304</v>
      </c>
      <c r="B1454" s="17" t="s">
        <v>14153</v>
      </c>
      <c r="C1454" s="17" t="s">
        <v>13295</v>
      </c>
      <c r="D1454" s="23">
        <v>138</v>
      </c>
      <c r="E1454" s="23">
        <f t="shared" si="90"/>
        <v>152</v>
      </c>
      <c r="F1454" s="2" t="str">
        <f>VLOOKUP(G1454,city!$A$4:$D$352,4,0)</f>
        <v>基隆</v>
      </c>
      <c r="G1454" s="3">
        <f t="shared" si="91"/>
        <v>293</v>
      </c>
      <c r="H1454" s="3">
        <f>IF(VLOOKUP(G1453,city!$K$4:$M$352,3,0)&gt;H1453,H1453+1,1)</f>
        <v>4</v>
      </c>
      <c r="I1454" s="17" t="s">
        <v>342</v>
      </c>
      <c r="J1454" s="17">
        <f t="shared" si="89"/>
        <v>129304</v>
      </c>
      <c r="K1454" s="17">
        <v>-1</v>
      </c>
    </row>
    <row r="1455" spans="1:11">
      <c r="A1455" s="17">
        <f t="shared" si="88"/>
        <v>129305</v>
      </c>
      <c r="B1455" s="17" t="s">
        <v>14154</v>
      </c>
      <c r="C1455" s="17" t="s">
        <v>13297</v>
      </c>
      <c r="D1455" s="23">
        <v>65</v>
      </c>
      <c r="E1455" s="23">
        <f t="shared" si="90"/>
        <v>72</v>
      </c>
      <c r="F1455" s="2" t="str">
        <f>VLOOKUP(G1455,city!$A$4:$D$352,4,0)</f>
        <v>基隆</v>
      </c>
      <c r="G1455" s="3">
        <f t="shared" si="91"/>
        <v>293</v>
      </c>
      <c r="H1455" s="3">
        <f>IF(VLOOKUP(G1454,city!$K$4:$M$352,3,0)&gt;H1454,H1454+1,1)</f>
        <v>5</v>
      </c>
      <c r="I1455" s="17" t="s">
        <v>342</v>
      </c>
      <c r="J1455" s="17">
        <f t="shared" si="89"/>
        <v>129305</v>
      </c>
      <c r="K1455" s="17">
        <v>-1</v>
      </c>
    </row>
    <row r="1456" spans="1:11">
      <c r="A1456" s="17">
        <f t="shared" si="88"/>
        <v>129401</v>
      </c>
      <c r="B1456" s="17" t="s">
        <v>12284</v>
      </c>
      <c r="C1456" s="17" t="s">
        <v>13299</v>
      </c>
      <c r="D1456" s="23">
        <v>21</v>
      </c>
      <c r="E1456" s="23">
        <f t="shared" si="90"/>
        <v>23</v>
      </c>
      <c r="F1456" s="2" t="str">
        <f>VLOOKUP(G1456,city!$A$4:$D$352,4,0)</f>
        <v>新竹</v>
      </c>
      <c r="G1456" s="3">
        <f t="shared" si="91"/>
        <v>294</v>
      </c>
      <c r="H1456" s="3">
        <f>IF(VLOOKUP(G1455,city!$K$4:$M$352,3,0)&gt;H1455,H1455+1,1)</f>
        <v>1</v>
      </c>
      <c r="I1456" s="17" t="s">
        <v>343</v>
      </c>
      <c r="J1456" s="17">
        <f t="shared" si="89"/>
        <v>129401</v>
      </c>
      <c r="K1456" s="17">
        <v>-1</v>
      </c>
    </row>
    <row r="1457" spans="1:11">
      <c r="A1457" s="17">
        <f t="shared" si="88"/>
        <v>129402</v>
      </c>
      <c r="B1457" s="17" t="s">
        <v>14155</v>
      </c>
      <c r="C1457" s="17" t="s">
        <v>13301</v>
      </c>
      <c r="D1457" s="23">
        <v>4</v>
      </c>
      <c r="E1457" s="23">
        <f t="shared" si="90"/>
        <v>4</v>
      </c>
      <c r="F1457" s="2" t="str">
        <f>VLOOKUP(G1457,city!$A$4:$D$352,4,0)</f>
        <v>新竹</v>
      </c>
      <c r="G1457" s="3">
        <f t="shared" si="91"/>
        <v>294</v>
      </c>
      <c r="H1457" s="3">
        <f>IF(VLOOKUP(G1456,city!$K$4:$M$352,3,0)&gt;H1456,H1456+1,1)</f>
        <v>2</v>
      </c>
      <c r="I1457" s="17" t="s">
        <v>343</v>
      </c>
      <c r="J1457" s="17">
        <f t="shared" si="89"/>
        <v>129402</v>
      </c>
      <c r="K1457" s="17">
        <v>-1</v>
      </c>
    </row>
    <row r="1458" spans="1:11">
      <c r="A1458" s="17">
        <f t="shared" si="88"/>
        <v>129403</v>
      </c>
      <c r="B1458" s="17" t="s">
        <v>12288</v>
      </c>
      <c r="C1458" s="17" t="s">
        <v>13302</v>
      </c>
      <c r="D1458" s="23">
        <v>11</v>
      </c>
      <c r="E1458" s="23">
        <f t="shared" si="90"/>
        <v>12</v>
      </c>
      <c r="F1458" s="2" t="str">
        <f>VLOOKUP(G1458,city!$A$4:$D$352,4,0)</f>
        <v>新竹</v>
      </c>
      <c r="G1458" s="3">
        <f t="shared" si="91"/>
        <v>294</v>
      </c>
      <c r="H1458" s="3">
        <f>IF(VLOOKUP(G1457,city!$K$4:$M$352,3,0)&gt;H1457,H1457+1,1)</f>
        <v>3</v>
      </c>
      <c r="I1458" s="17" t="s">
        <v>343</v>
      </c>
      <c r="J1458" s="17">
        <f t="shared" si="89"/>
        <v>129403</v>
      </c>
      <c r="K1458" s="17">
        <v>-1</v>
      </c>
    </row>
    <row r="1459" spans="1:11">
      <c r="A1459" s="17">
        <f t="shared" si="88"/>
        <v>129404</v>
      </c>
      <c r="B1459" s="17" t="s">
        <v>14156</v>
      </c>
      <c r="C1459" s="17" t="s">
        <v>13304</v>
      </c>
      <c r="D1459" s="23">
        <v>20</v>
      </c>
      <c r="E1459" s="23">
        <f t="shared" si="90"/>
        <v>22</v>
      </c>
      <c r="F1459" s="2" t="str">
        <f>VLOOKUP(G1459,city!$A$4:$D$352,4,0)</f>
        <v>新竹</v>
      </c>
      <c r="G1459" s="3">
        <f t="shared" si="91"/>
        <v>294</v>
      </c>
      <c r="H1459" s="3">
        <f>IF(VLOOKUP(G1458,city!$K$4:$M$352,3,0)&gt;H1458,H1458+1,1)</f>
        <v>4</v>
      </c>
      <c r="I1459" s="17" t="s">
        <v>343</v>
      </c>
      <c r="J1459" s="17">
        <f t="shared" si="89"/>
        <v>129404</v>
      </c>
      <c r="K1459" s="17">
        <v>-1</v>
      </c>
    </row>
    <row r="1460" spans="1:11">
      <c r="A1460" s="17">
        <f t="shared" si="88"/>
        <v>129405</v>
      </c>
      <c r="B1460" s="17" t="s">
        <v>12286</v>
      </c>
      <c r="C1460" s="17" t="s">
        <v>13305</v>
      </c>
      <c r="D1460" s="23">
        <v>145</v>
      </c>
      <c r="E1460" s="23">
        <f t="shared" si="90"/>
        <v>160</v>
      </c>
      <c r="F1460" s="2" t="str">
        <f>VLOOKUP(G1460,city!$A$4:$D$352,4,0)</f>
        <v>新竹</v>
      </c>
      <c r="G1460" s="3">
        <f t="shared" si="91"/>
        <v>294</v>
      </c>
      <c r="H1460" s="3">
        <f>IF(VLOOKUP(G1459,city!$K$4:$M$352,3,0)&gt;H1459,H1459+1,1)</f>
        <v>5</v>
      </c>
      <c r="I1460" s="17" t="s">
        <v>343</v>
      </c>
      <c r="J1460" s="17">
        <f t="shared" si="89"/>
        <v>129405</v>
      </c>
      <c r="K1460" s="17">
        <v>-1</v>
      </c>
    </row>
    <row r="1461" spans="1:11">
      <c r="A1461" s="17">
        <f t="shared" si="88"/>
        <v>129501</v>
      </c>
      <c r="B1461" s="17" t="s">
        <v>12290</v>
      </c>
      <c r="C1461" s="17" t="s">
        <v>13307</v>
      </c>
      <c r="D1461" s="23">
        <v>1</v>
      </c>
      <c r="E1461" s="23">
        <f t="shared" si="90"/>
        <v>1</v>
      </c>
      <c r="F1461" s="2" t="str">
        <f>VLOOKUP(G1461,city!$A$4:$D$352,4,0)</f>
        <v>嘉义</v>
      </c>
      <c r="G1461" s="3">
        <f t="shared" si="91"/>
        <v>295</v>
      </c>
      <c r="H1461" s="3">
        <f>IF(VLOOKUP(G1460,city!$K$4:$M$352,3,0)&gt;H1460,H1460+1,1)</f>
        <v>1</v>
      </c>
      <c r="I1461" s="17" t="s">
        <v>344</v>
      </c>
      <c r="J1461" s="17">
        <f t="shared" si="89"/>
        <v>129501</v>
      </c>
      <c r="K1461" s="17">
        <v>-1</v>
      </c>
    </row>
    <row r="1462" spans="1:11">
      <c r="A1462" s="17">
        <f t="shared" si="88"/>
        <v>129502</v>
      </c>
      <c r="B1462" s="17" t="s">
        <v>14157</v>
      </c>
      <c r="C1462" s="17" t="s">
        <v>13308</v>
      </c>
      <c r="D1462" s="23">
        <v>38</v>
      </c>
      <c r="E1462" s="23">
        <f t="shared" si="90"/>
        <v>42</v>
      </c>
      <c r="F1462" s="2" t="str">
        <f>VLOOKUP(G1462,city!$A$4:$D$352,4,0)</f>
        <v>嘉义</v>
      </c>
      <c r="G1462" s="3">
        <f t="shared" si="91"/>
        <v>295</v>
      </c>
      <c r="H1462" s="3">
        <f>IF(VLOOKUP(G1461,city!$K$4:$M$352,3,0)&gt;H1461,H1461+1,1)</f>
        <v>2</v>
      </c>
      <c r="I1462" s="17" t="s">
        <v>344</v>
      </c>
      <c r="J1462" s="17">
        <f t="shared" si="89"/>
        <v>129502</v>
      </c>
      <c r="K1462" s="17">
        <v>-1</v>
      </c>
    </row>
    <row r="1463" spans="1:11">
      <c r="A1463" s="17">
        <f t="shared" si="88"/>
        <v>129503</v>
      </c>
      <c r="B1463" s="17" t="s">
        <v>14158</v>
      </c>
      <c r="C1463" s="17" t="s">
        <v>13310</v>
      </c>
      <c r="D1463" s="23">
        <v>2</v>
      </c>
      <c r="E1463" s="23">
        <f t="shared" si="90"/>
        <v>2</v>
      </c>
      <c r="F1463" s="2" t="str">
        <f>VLOOKUP(G1463,city!$A$4:$D$352,4,0)</f>
        <v>嘉义</v>
      </c>
      <c r="G1463" s="3">
        <f t="shared" si="91"/>
        <v>295</v>
      </c>
      <c r="H1463" s="3">
        <f>IF(VLOOKUP(G1462,city!$K$4:$M$352,3,0)&gt;H1462,H1462+1,1)</f>
        <v>3</v>
      </c>
      <c r="I1463" s="17" t="s">
        <v>344</v>
      </c>
      <c r="J1463" s="17">
        <f t="shared" si="89"/>
        <v>129503</v>
      </c>
      <c r="K1463" s="17">
        <v>-1</v>
      </c>
    </row>
    <row r="1464" spans="1:11">
      <c r="A1464" s="17">
        <f t="shared" si="88"/>
        <v>129504</v>
      </c>
      <c r="B1464" s="17" t="s">
        <v>12292</v>
      </c>
      <c r="C1464" s="17" t="s">
        <v>13295</v>
      </c>
      <c r="D1464" s="23">
        <v>24</v>
      </c>
      <c r="E1464" s="23">
        <f t="shared" si="90"/>
        <v>26</v>
      </c>
      <c r="F1464" s="2" t="str">
        <f>VLOOKUP(G1464,city!$A$4:$D$352,4,0)</f>
        <v>嘉义</v>
      </c>
      <c r="G1464" s="3">
        <f t="shared" si="91"/>
        <v>295</v>
      </c>
      <c r="H1464" s="3">
        <f>IF(VLOOKUP(G1463,city!$K$4:$M$352,3,0)&gt;H1463,H1463+1,1)</f>
        <v>4</v>
      </c>
      <c r="I1464" s="17" t="s">
        <v>344</v>
      </c>
      <c r="J1464" s="17">
        <f t="shared" si="89"/>
        <v>129504</v>
      </c>
      <c r="K1464" s="17">
        <v>-1</v>
      </c>
    </row>
    <row r="1465" spans="1:11">
      <c r="A1465" s="17">
        <f t="shared" si="88"/>
        <v>129505</v>
      </c>
      <c r="B1465" s="17" t="s">
        <v>14159</v>
      </c>
      <c r="C1465" s="17" t="s">
        <v>13297</v>
      </c>
      <c r="D1465" s="23">
        <v>28</v>
      </c>
      <c r="E1465" s="23">
        <f t="shared" si="90"/>
        <v>31</v>
      </c>
      <c r="F1465" s="2" t="str">
        <f>VLOOKUP(G1465,city!$A$4:$D$352,4,0)</f>
        <v>嘉义</v>
      </c>
      <c r="G1465" s="3">
        <f t="shared" si="91"/>
        <v>295</v>
      </c>
      <c r="H1465" s="3">
        <f>IF(VLOOKUP(G1464,city!$K$4:$M$352,3,0)&gt;H1464,H1464+1,1)</f>
        <v>5</v>
      </c>
      <c r="I1465" s="17" t="s">
        <v>344</v>
      </c>
      <c r="J1465" s="17">
        <f t="shared" si="89"/>
        <v>129505</v>
      </c>
      <c r="K1465" s="17">
        <v>-1</v>
      </c>
    </row>
    <row r="1466" spans="1:11">
      <c r="A1466" s="17">
        <f t="shared" si="88"/>
        <v>129601</v>
      </c>
      <c r="B1466" s="17" t="s">
        <v>14160</v>
      </c>
      <c r="C1466" s="17" t="s">
        <v>13299</v>
      </c>
      <c r="D1466" s="23">
        <v>188</v>
      </c>
      <c r="E1466" s="23">
        <f t="shared" si="90"/>
        <v>207</v>
      </c>
      <c r="F1466" s="2" t="str">
        <f>VLOOKUP(G1466,city!$A$4:$D$352,4,0)</f>
        <v>呼和浩特</v>
      </c>
      <c r="G1466" s="3">
        <f t="shared" si="91"/>
        <v>296</v>
      </c>
      <c r="H1466" s="3">
        <f>IF(VLOOKUP(G1465,city!$K$4:$M$352,3,0)&gt;H1465,H1465+1,1)</f>
        <v>1</v>
      </c>
      <c r="I1466" s="17" t="s">
        <v>346</v>
      </c>
      <c r="J1466" s="17">
        <f t="shared" si="89"/>
        <v>129601</v>
      </c>
      <c r="K1466" s="17">
        <v>-1</v>
      </c>
    </row>
    <row r="1467" spans="1:11">
      <c r="A1467" s="17">
        <f t="shared" si="88"/>
        <v>129602</v>
      </c>
      <c r="B1467" s="17" t="s">
        <v>12624</v>
      </c>
      <c r="C1467" s="17" t="s">
        <v>13301</v>
      </c>
      <c r="D1467" s="23">
        <v>1</v>
      </c>
      <c r="E1467" s="23">
        <f t="shared" si="90"/>
        <v>1</v>
      </c>
      <c r="F1467" s="2" t="str">
        <f>VLOOKUP(G1467,city!$A$4:$D$352,4,0)</f>
        <v>呼和浩特</v>
      </c>
      <c r="G1467" s="3">
        <f t="shared" si="91"/>
        <v>296</v>
      </c>
      <c r="H1467" s="3">
        <f>IF(VLOOKUP(G1466,city!$K$4:$M$352,3,0)&gt;H1466,H1466+1,1)</f>
        <v>2</v>
      </c>
      <c r="I1467" s="17" t="s">
        <v>346</v>
      </c>
      <c r="J1467" s="17">
        <f t="shared" si="89"/>
        <v>129602</v>
      </c>
      <c r="K1467" s="17">
        <v>-1</v>
      </c>
    </row>
    <row r="1468" spans="1:11">
      <c r="A1468" s="17">
        <f t="shared" si="88"/>
        <v>129603</v>
      </c>
      <c r="B1468" s="17" t="s">
        <v>12626</v>
      </c>
      <c r="C1468" s="17" t="s">
        <v>13302</v>
      </c>
      <c r="D1468" s="23">
        <v>2</v>
      </c>
      <c r="E1468" s="23">
        <f t="shared" si="90"/>
        <v>2</v>
      </c>
      <c r="F1468" s="2" t="str">
        <f>VLOOKUP(G1468,city!$A$4:$D$352,4,0)</f>
        <v>呼和浩特</v>
      </c>
      <c r="G1468" s="3">
        <f t="shared" si="91"/>
        <v>296</v>
      </c>
      <c r="H1468" s="3">
        <f>IF(VLOOKUP(G1467,city!$K$4:$M$352,3,0)&gt;H1467,H1467+1,1)</f>
        <v>3</v>
      </c>
      <c r="I1468" s="17" t="s">
        <v>346</v>
      </c>
      <c r="J1468" s="17">
        <f t="shared" si="89"/>
        <v>129603</v>
      </c>
      <c r="K1468" s="17">
        <v>-1</v>
      </c>
    </row>
    <row r="1469" spans="1:11">
      <c r="A1469" s="17">
        <f t="shared" si="88"/>
        <v>129604</v>
      </c>
      <c r="B1469" s="17" t="s">
        <v>12628</v>
      </c>
      <c r="C1469" s="17" t="s">
        <v>13304</v>
      </c>
      <c r="D1469" s="23">
        <v>5</v>
      </c>
      <c r="E1469" s="23">
        <f t="shared" si="90"/>
        <v>6</v>
      </c>
      <c r="F1469" s="2" t="str">
        <f>VLOOKUP(G1469,city!$A$4:$D$352,4,0)</f>
        <v>呼和浩特</v>
      </c>
      <c r="G1469" s="3">
        <f t="shared" si="91"/>
        <v>296</v>
      </c>
      <c r="H1469" s="3">
        <f>IF(VLOOKUP(G1468,city!$K$4:$M$352,3,0)&gt;H1468,H1468+1,1)</f>
        <v>4</v>
      </c>
      <c r="I1469" s="17" t="s">
        <v>346</v>
      </c>
      <c r="J1469" s="17">
        <f t="shared" si="89"/>
        <v>129604</v>
      </c>
      <c r="K1469" s="17">
        <v>-1</v>
      </c>
    </row>
    <row r="1470" spans="1:11">
      <c r="A1470" s="17">
        <f t="shared" si="88"/>
        <v>129605</v>
      </c>
      <c r="B1470" s="17" t="s">
        <v>14161</v>
      </c>
      <c r="C1470" s="17" t="s">
        <v>13305</v>
      </c>
      <c r="D1470" s="23">
        <v>5</v>
      </c>
      <c r="E1470" s="23">
        <f t="shared" si="90"/>
        <v>6</v>
      </c>
      <c r="F1470" s="2" t="str">
        <f>VLOOKUP(G1470,city!$A$4:$D$352,4,0)</f>
        <v>呼和浩特</v>
      </c>
      <c r="G1470" s="3">
        <f t="shared" si="91"/>
        <v>296</v>
      </c>
      <c r="H1470" s="3">
        <f>IF(VLOOKUP(G1469,city!$K$4:$M$352,3,0)&gt;H1469,H1469+1,1)</f>
        <v>5</v>
      </c>
      <c r="I1470" s="17" t="s">
        <v>346</v>
      </c>
      <c r="J1470" s="17">
        <f t="shared" si="89"/>
        <v>129605</v>
      </c>
      <c r="K1470" s="17">
        <v>-1</v>
      </c>
    </row>
    <row r="1471" spans="1:11">
      <c r="A1471" s="17">
        <f t="shared" si="88"/>
        <v>129701</v>
      </c>
      <c r="B1471" s="17" t="s">
        <v>12630</v>
      </c>
      <c r="C1471" s="17" t="s">
        <v>13307</v>
      </c>
      <c r="D1471" s="23">
        <v>13</v>
      </c>
      <c r="E1471" s="23">
        <f t="shared" si="90"/>
        <v>14</v>
      </c>
      <c r="F1471" s="2" t="str">
        <f>VLOOKUP(G1471,city!$A$4:$D$352,4,0)</f>
        <v>包头</v>
      </c>
      <c r="G1471" s="3">
        <f t="shared" si="91"/>
        <v>297</v>
      </c>
      <c r="H1471" s="3">
        <f>IF(VLOOKUP(G1470,city!$K$4:$M$352,3,0)&gt;H1470,H1470+1,1)</f>
        <v>1</v>
      </c>
      <c r="I1471" s="17" t="s">
        <v>347</v>
      </c>
      <c r="J1471" s="17">
        <f t="shared" si="89"/>
        <v>129701</v>
      </c>
      <c r="K1471" s="17">
        <v>-1</v>
      </c>
    </row>
    <row r="1472" spans="1:11">
      <c r="A1472" s="17">
        <f t="shared" si="88"/>
        <v>129702</v>
      </c>
      <c r="B1472" s="17" t="s">
        <v>12632</v>
      </c>
      <c r="C1472" s="17" t="s">
        <v>13308</v>
      </c>
      <c r="D1472" s="23">
        <v>5</v>
      </c>
      <c r="E1472" s="23">
        <f t="shared" si="90"/>
        <v>6</v>
      </c>
      <c r="F1472" s="2" t="str">
        <f>VLOOKUP(G1472,city!$A$4:$D$352,4,0)</f>
        <v>包头</v>
      </c>
      <c r="G1472" s="3">
        <f t="shared" si="91"/>
        <v>297</v>
      </c>
      <c r="H1472" s="3">
        <f>IF(VLOOKUP(G1471,city!$K$4:$M$352,3,0)&gt;H1471,H1471+1,1)</f>
        <v>2</v>
      </c>
      <c r="I1472" s="17" t="s">
        <v>347</v>
      </c>
      <c r="J1472" s="17">
        <f t="shared" si="89"/>
        <v>129702</v>
      </c>
      <c r="K1472" s="17">
        <v>-1</v>
      </c>
    </row>
    <row r="1473" spans="1:11">
      <c r="A1473" s="17">
        <f t="shared" si="88"/>
        <v>129703</v>
      </c>
      <c r="B1473" s="17" t="s">
        <v>14162</v>
      </c>
      <c r="C1473" s="17" t="s">
        <v>13310</v>
      </c>
      <c r="D1473" s="23">
        <v>39</v>
      </c>
      <c r="E1473" s="23">
        <f t="shared" si="90"/>
        <v>43</v>
      </c>
      <c r="F1473" s="2" t="str">
        <f>VLOOKUP(G1473,city!$A$4:$D$352,4,0)</f>
        <v>包头</v>
      </c>
      <c r="G1473" s="3">
        <f t="shared" si="91"/>
        <v>297</v>
      </c>
      <c r="H1473" s="3">
        <f>IF(VLOOKUP(G1472,city!$K$4:$M$352,3,0)&gt;H1472,H1472+1,1)</f>
        <v>3</v>
      </c>
      <c r="I1473" s="17" t="s">
        <v>347</v>
      </c>
      <c r="J1473" s="17">
        <f t="shared" si="89"/>
        <v>129703</v>
      </c>
      <c r="K1473" s="17">
        <v>-1</v>
      </c>
    </row>
    <row r="1474" spans="1:11">
      <c r="A1474" s="17">
        <f t="shared" si="88"/>
        <v>129704</v>
      </c>
      <c r="B1474" s="17" t="s">
        <v>12635</v>
      </c>
      <c r="C1474" s="17" t="s">
        <v>13295</v>
      </c>
      <c r="D1474" s="23">
        <v>7</v>
      </c>
      <c r="E1474" s="23">
        <f t="shared" si="90"/>
        <v>8</v>
      </c>
      <c r="F1474" s="2" t="str">
        <f>VLOOKUP(G1474,city!$A$4:$D$352,4,0)</f>
        <v>包头</v>
      </c>
      <c r="G1474" s="3">
        <f t="shared" si="91"/>
        <v>297</v>
      </c>
      <c r="H1474" s="3">
        <f>IF(VLOOKUP(G1473,city!$K$4:$M$352,3,0)&gt;H1473,H1473+1,1)</f>
        <v>4</v>
      </c>
      <c r="I1474" s="17" t="s">
        <v>347</v>
      </c>
      <c r="J1474" s="17">
        <f t="shared" si="89"/>
        <v>129704</v>
      </c>
      <c r="K1474" s="17">
        <v>-1</v>
      </c>
    </row>
    <row r="1475" spans="1:11">
      <c r="A1475" s="17">
        <f t="shared" si="88"/>
        <v>129705</v>
      </c>
      <c r="B1475" s="17" t="s">
        <v>14163</v>
      </c>
      <c r="C1475" s="17" t="s">
        <v>13297</v>
      </c>
      <c r="D1475" s="23">
        <v>35</v>
      </c>
      <c r="E1475" s="23">
        <f t="shared" si="90"/>
        <v>39</v>
      </c>
      <c r="F1475" s="2" t="str">
        <f>VLOOKUP(G1475,city!$A$4:$D$352,4,0)</f>
        <v>包头</v>
      </c>
      <c r="G1475" s="3">
        <f t="shared" si="91"/>
        <v>297</v>
      </c>
      <c r="H1475" s="3">
        <f>IF(VLOOKUP(G1474,city!$K$4:$M$352,3,0)&gt;H1474,H1474+1,1)</f>
        <v>5</v>
      </c>
      <c r="I1475" s="17" t="s">
        <v>347</v>
      </c>
      <c r="J1475" s="17">
        <f t="shared" si="89"/>
        <v>129705</v>
      </c>
      <c r="K1475" s="17">
        <v>-1</v>
      </c>
    </row>
    <row r="1476" spans="1:11">
      <c r="A1476" s="17">
        <f t="shared" ref="A1476:A1539" si="92">H1476+G1476*100+100000</f>
        <v>129801</v>
      </c>
      <c r="B1476" s="17" t="s">
        <v>12637</v>
      </c>
      <c r="C1476" s="17" t="s">
        <v>13299</v>
      </c>
      <c r="D1476" s="23">
        <v>5</v>
      </c>
      <c r="E1476" s="23">
        <f t="shared" si="90"/>
        <v>6</v>
      </c>
      <c r="F1476" s="2" t="str">
        <f>VLOOKUP(G1476,city!$A$4:$D$352,4,0)</f>
        <v>乌海</v>
      </c>
      <c r="G1476" s="3">
        <f t="shared" si="91"/>
        <v>298</v>
      </c>
      <c r="H1476" s="3">
        <f>IF(VLOOKUP(G1475,city!$K$4:$M$352,3,0)&gt;H1475,H1475+1,1)</f>
        <v>1</v>
      </c>
      <c r="I1476" s="17" t="s">
        <v>348</v>
      </c>
      <c r="J1476" s="17">
        <f t="shared" ref="J1476:J1539" si="93">A1476</f>
        <v>129801</v>
      </c>
      <c r="K1476" s="17">
        <v>-1</v>
      </c>
    </row>
    <row r="1477" spans="1:11">
      <c r="A1477" s="17">
        <f t="shared" si="92"/>
        <v>129802</v>
      </c>
      <c r="B1477" s="17" t="s">
        <v>12639</v>
      </c>
      <c r="C1477" s="17" t="s">
        <v>13301</v>
      </c>
      <c r="D1477" s="23">
        <v>2</v>
      </c>
      <c r="E1477" s="23">
        <f t="shared" ref="E1477:E1540" si="94">ROUND(D1477*1.1,0)</f>
        <v>2</v>
      </c>
      <c r="F1477" s="2" t="str">
        <f>VLOOKUP(G1477,city!$A$4:$D$352,4,0)</f>
        <v>乌海</v>
      </c>
      <c r="G1477" s="3">
        <f t="shared" ref="G1477:G1540" si="95">IF(H1477&gt;H1476,G1476,G1476+1)</f>
        <v>298</v>
      </c>
      <c r="H1477" s="3">
        <f>IF(VLOOKUP(G1476,city!$K$4:$M$352,3,0)&gt;H1476,H1476+1,1)</f>
        <v>2</v>
      </c>
      <c r="I1477" s="17" t="s">
        <v>348</v>
      </c>
      <c r="J1477" s="17">
        <f t="shared" si="93"/>
        <v>129802</v>
      </c>
      <c r="K1477" s="17">
        <v>-1</v>
      </c>
    </row>
    <row r="1478" spans="1:11">
      <c r="A1478" s="17">
        <f t="shared" si="92"/>
        <v>129803</v>
      </c>
      <c r="B1478" s="17" t="s">
        <v>14164</v>
      </c>
      <c r="C1478" s="17" t="s">
        <v>13302</v>
      </c>
      <c r="D1478" s="23">
        <v>50</v>
      </c>
      <c r="E1478" s="23">
        <f t="shared" si="94"/>
        <v>55</v>
      </c>
      <c r="F1478" s="2" t="str">
        <f>VLOOKUP(G1478,city!$A$4:$D$352,4,0)</f>
        <v>乌海</v>
      </c>
      <c r="G1478" s="3">
        <f t="shared" si="95"/>
        <v>298</v>
      </c>
      <c r="H1478" s="3">
        <f>IF(VLOOKUP(G1477,city!$K$4:$M$352,3,0)&gt;H1477,H1477+1,1)</f>
        <v>3</v>
      </c>
      <c r="I1478" s="17" t="s">
        <v>348</v>
      </c>
      <c r="J1478" s="17">
        <f t="shared" si="93"/>
        <v>129803</v>
      </c>
      <c r="K1478" s="17">
        <v>-1</v>
      </c>
    </row>
    <row r="1479" spans="1:11">
      <c r="A1479" s="17">
        <f t="shared" si="92"/>
        <v>129804</v>
      </c>
      <c r="B1479" s="17" t="s">
        <v>14165</v>
      </c>
      <c r="C1479" s="17" t="s">
        <v>13304</v>
      </c>
      <c r="D1479" s="23">
        <v>10</v>
      </c>
      <c r="E1479" s="23">
        <f t="shared" si="94"/>
        <v>11</v>
      </c>
      <c r="F1479" s="2" t="str">
        <f>VLOOKUP(G1479,city!$A$4:$D$352,4,0)</f>
        <v>乌海</v>
      </c>
      <c r="G1479" s="3">
        <f t="shared" si="95"/>
        <v>298</v>
      </c>
      <c r="H1479" s="3">
        <f>IF(VLOOKUP(G1478,city!$K$4:$M$352,3,0)&gt;H1478,H1478+1,1)</f>
        <v>4</v>
      </c>
      <c r="I1479" s="17" t="s">
        <v>348</v>
      </c>
      <c r="J1479" s="17">
        <f t="shared" si="93"/>
        <v>129804</v>
      </c>
      <c r="K1479" s="17">
        <v>-1</v>
      </c>
    </row>
    <row r="1480" spans="1:11">
      <c r="A1480" s="17">
        <f t="shared" si="92"/>
        <v>129805</v>
      </c>
      <c r="B1480" s="17" t="s">
        <v>12642</v>
      </c>
      <c r="C1480" s="17" t="s">
        <v>13305</v>
      </c>
      <c r="D1480" s="23">
        <v>10</v>
      </c>
      <c r="E1480" s="23">
        <f t="shared" si="94"/>
        <v>11</v>
      </c>
      <c r="F1480" s="2" t="str">
        <f>VLOOKUP(G1480,city!$A$4:$D$352,4,0)</f>
        <v>乌海</v>
      </c>
      <c r="G1480" s="3">
        <f t="shared" si="95"/>
        <v>298</v>
      </c>
      <c r="H1480" s="3">
        <f>IF(VLOOKUP(G1479,city!$K$4:$M$352,3,0)&gt;H1479,H1479+1,1)</f>
        <v>5</v>
      </c>
      <c r="I1480" s="17" t="s">
        <v>348</v>
      </c>
      <c r="J1480" s="17">
        <f t="shared" si="93"/>
        <v>129805</v>
      </c>
      <c r="K1480" s="17">
        <v>-1</v>
      </c>
    </row>
    <row r="1481" spans="1:11">
      <c r="A1481" s="17">
        <f t="shared" si="92"/>
        <v>129901</v>
      </c>
      <c r="B1481" s="17" t="s">
        <v>12644</v>
      </c>
      <c r="C1481" s="17" t="s">
        <v>13307</v>
      </c>
      <c r="D1481" s="23">
        <v>55</v>
      </c>
      <c r="E1481" s="23">
        <f t="shared" si="94"/>
        <v>61</v>
      </c>
      <c r="F1481" s="2" t="str">
        <f>VLOOKUP(G1481,city!$A$4:$D$352,4,0)</f>
        <v>赤峰</v>
      </c>
      <c r="G1481" s="3">
        <f t="shared" si="95"/>
        <v>299</v>
      </c>
      <c r="H1481" s="3">
        <f>IF(VLOOKUP(G1480,city!$K$4:$M$352,3,0)&gt;H1480,H1480+1,1)</f>
        <v>1</v>
      </c>
      <c r="I1481" s="17" t="s">
        <v>349</v>
      </c>
      <c r="J1481" s="17">
        <f t="shared" si="93"/>
        <v>129901</v>
      </c>
      <c r="K1481" s="17">
        <v>-1</v>
      </c>
    </row>
    <row r="1482" spans="1:11">
      <c r="A1482" s="17">
        <f t="shared" si="92"/>
        <v>129902</v>
      </c>
      <c r="B1482" s="17" t="s">
        <v>14166</v>
      </c>
      <c r="C1482" s="17" t="s">
        <v>13308</v>
      </c>
      <c r="D1482" s="23">
        <v>75</v>
      </c>
      <c r="E1482" s="23">
        <f t="shared" si="94"/>
        <v>83</v>
      </c>
      <c r="F1482" s="2" t="str">
        <f>VLOOKUP(G1482,city!$A$4:$D$352,4,0)</f>
        <v>赤峰</v>
      </c>
      <c r="G1482" s="3">
        <f t="shared" si="95"/>
        <v>299</v>
      </c>
      <c r="H1482" s="3">
        <f>IF(VLOOKUP(G1481,city!$K$4:$M$352,3,0)&gt;H1481,H1481+1,1)</f>
        <v>2</v>
      </c>
      <c r="I1482" s="17" t="s">
        <v>349</v>
      </c>
      <c r="J1482" s="17">
        <f t="shared" si="93"/>
        <v>129902</v>
      </c>
      <c r="K1482" s="17">
        <v>-1</v>
      </c>
    </row>
    <row r="1483" spans="1:11">
      <c r="A1483" s="17">
        <f t="shared" si="92"/>
        <v>129903</v>
      </c>
      <c r="B1483" s="17" t="s">
        <v>12647</v>
      </c>
      <c r="C1483" s="17" t="s">
        <v>13310</v>
      </c>
      <c r="D1483" s="23">
        <v>48</v>
      </c>
      <c r="E1483" s="23">
        <f t="shared" si="94"/>
        <v>53</v>
      </c>
      <c r="F1483" s="2" t="str">
        <f>VLOOKUP(G1483,city!$A$4:$D$352,4,0)</f>
        <v>赤峰</v>
      </c>
      <c r="G1483" s="3">
        <f t="shared" si="95"/>
        <v>299</v>
      </c>
      <c r="H1483" s="3">
        <f>IF(VLOOKUP(G1482,city!$K$4:$M$352,3,0)&gt;H1482,H1482+1,1)</f>
        <v>3</v>
      </c>
      <c r="I1483" s="17" t="s">
        <v>349</v>
      </c>
      <c r="J1483" s="17">
        <f t="shared" si="93"/>
        <v>129903</v>
      </c>
      <c r="K1483" s="17">
        <v>-1</v>
      </c>
    </row>
    <row r="1484" spans="1:11">
      <c r="A1484" s="17">
        <f t="shared" si="92"/>
        <v>129904</v>
      </c>
      <c r="B1484" s="17" t="s">
        <v>14167</v>
      </c>
      <c r="C1484" s="17" t="s">
        <v>13295</v>
      </c>
      <c r="D1484" s="23">
        <v>78</v>
      </c>
      <c r="E1484" s="23">
        <f t="shared" si="94"/>
        <v>86</v>
      </c>
      <c r="F1484" s="2" t="str">
        <f>VLOOKUP(G1484,city!$A$4:$D$352,4,0)</f>
        <v>赤峰</v>
      </c>
      <c r="G1484" s="3">
        <f t="shared" si="95"/>
        <v>299</v>
      </c>
      <c r="H1484" s="3">
        <f>IF(VLOOKUP(G1483,city!$K$4:$M$352,3,0)&gt;H1483,H1483+1,1)</f>
        <v>4</v>
      </c>
      <c r="I1484" s="17" t="s">
        <v>349</v>
      </c>
      <c r="J1484" s="17">
        <f t="shared" si="93"/>
        <v>129904</v>
      </c>
      <c r="K1484" s="17">
        <v>-1</v>
      </c>
    </row>
    <row r="1485" spans="1:11">
      <c r="A1485" s="17">
        <f t="shared" si="92"/>
        <v>129905</v>
      </c>
      <c r="B1485" s="17" t="s">
        <v>14168</v>
      </c>
      <c r="C1485" s="17" t="s">
        <v>13297</v>
      </c>
      <c r="D1485" s="23">
        <v>32</v>
      </c>
      <c r="E1485" s="23">
        <f t="shared" si="94"/>
        <v>35</v>
      </c>
      <c r="F1485" s="2" t="str">
        <f>VLOOKUP(G1485,city!$A$4:$D$352,4,0)</f>
        <v>赤峰</v>
      </c>
      <c r="G1485" s="3">
        <f t="shared" si="95"/>
        <v>299</v>
      </c>
      <c r="H1485" s="3">
        <f>IF(VLOOKUP(G1484,city!$K$4:$M$352,3,0)&gt;H1484,H1484+1,1)</f>
        <v>5</v>
      </c>
      <c r="I1485" s="17" t="s">
        <v>349</v>
      </c>
      <c r="J1485" s="17">
        <f t="shared" si="93"/>
        <v>129905</v>
      </c>
      <c r="K1485" s="17">
        <v>-1</v>
      </c>
    </row>
    <row r="1486" spans="1:11">
      <c r="A1486" s="17">
        <f t="shared" si="92"/>
        <v>130001</v>
      </c>
      <c r="B1486" s="17" t="s">
        <v>12657</v>
      </c>
      <c r="C1486" s="17" t="s">
        <v>13299</v>
      </c>
      <c r="D1486" s="23">
        <v>1300</v>
      </c>
      <c r="E1486" s="23">
        <f t="shared" si="94"/>
        <v>1430</v>
      </c>
      <c r="F1486" s="2" t="str">
        <f>VLOOKUP(G1486,city!$A$4:$D$352,4,0)</f>
        <v>通辽</v>
      </c>
      <c r="G1486" s="3">
        <f t="shared" si="95"/>
        <v>300</v>
      </c>
      <c r="H1486" s="3">
        <f>IF(VLOOKUP(G1485,city!$K$4:$M$352,3,0)&gt;H1485,H1485+1,1)</f>
        <v>1</v>
      </c>
      <c r="I1486" s="17" t="s">
        <v>350</v>
      </c>
      <c r="J1486" s="17">
        <f t="shared" si="93"/>
        <v>130001</v>
      </c>
      <c r="K1486" s="17">
        <v>-1</v>
      </c>
    </row>
    <row r="1487" spans="1:11">
      <c r="A1487" s="17">
        <f t="shared" si="92"/>
        <v>130002</v>
      </c>
      <c r="B1487" s="17" t="s">
        <v>14169</v>
      </c>
      <c r="C1487" s="17" t="s">
        <v>13301</v>
      </c>
      <c r="D1487" s="23">
        <v>10</v>
      </c>
      <c r="E1487" s="23">
        <f t="shared" si="94"/>
        <v>11</v>
      </c>
      <c r="F1487" s="2" t="str">
        <f>VLOOKUP(G1487,city!$A$4:$D$352,4,0)</f>
        <v>通辽</v>
      </c>
      <c r="G1487" s="3">
        <f t="shared" si="95"/>
        <v>300</v>
      </c>
      <c r="H1487" s="3">
        <f>IF(VLOOKUP(G1486,city!$K$4:$M$352,3,0)&gt;H1486,H1486+1,1)</f>
        <v>2</v>
      </c>
      <c r="I1487" s="17" t="s">
        <v>350</v>
      </c>
      <c r="J1487" s="17">
        <f t="shared" si="93"/>
        <v>130002</v>
      </c>
      <c r="K1487" s="17">
        <v>-1</v>
      </c>
    </row>
    <row r="1488" spans="1:11">
      <c r="A1488" s="17">
        <f t="shared" si="92"/>
        <v>130003</v>
      </c>
      <c r="B1488" s="17" t="s">
        <v>12660</v>
      </c>
      <c r="C1488" s="17" t="s">
        <v>13302</v>
      </c>
      <c r="D1488" s="23">
        <v>7</v>
      </c>
      <c r="E1488" s="23">
        <f t="shared" si="94"/>
        <v>8</v>
      </c>
      <c r="F1488" s="2" t="str">
        <f>VLOOKUP(G1488,city!$A$4:$D$352,4,0)</f>
        <v>通辽</v>
      </c>
      <c r="G1488" s="3">
        <f t="shared" si="95"/>
        <v>300</v>
      </c>
      <c r="H1488" s="3">
        <f>IF(VLOOKUP(G1487,city!$K$4:$M$352,3,0)&gt;H1487,H1487+1,1)</f>
        <v>3</v>
      </c>
      <c r="I1488" s="17" t="s">
        <v>350</v>
      </c>
      <c r="J1488" s="17">
        <f t="shared" si="93"/>
        <v>130003</v>
      </c>
      <c r="K1488" s="17">
        <v>-1</v>
      </c>
    </row>
    <row r="1489" spans="1:11">
      <c r="A1489" s="17">
        <f t="shared" si="92"/>
        <v>130004</v>
      </c>
      <c r="B1489" s="17" t="s">
        <v>12662</v>
      </c>
      <c r="C1489" s="17" t="s">
        <v>13304</v>
      </c>
      <c r="D1489" s="23">
        <v>14</v>
      </c>
      <c r="E1489" s="23">
        <f t="shared" si="94"/>
        <v>15</v>
      </c>
      <c r="F1489" s="2" t="str">
        <f>VLOOKUP(G1489,city!$A$4:$D$352,4,0)</f>
        <v>通辽</v>
      </c>
      <c r="G1489" s="3">
        <f t="shared" si="95"/>
        <v>300</v>
      </c>
      <c r="H1489" s="3">
        <f>IF(VLOOKUP(G1488,city!$K$4:$M$352,3,0)&gt;H1488,H1488+1,1)</f>
        <v>4</v>
      </c>
      <c r="I1489" s="17" t="s">
        <v>350</v>
      </c>
      <c r="J1489" s="17">
        <f t="shared" si="93"/>
        <v>130004</v>
      </c>
      <c r="K1489" s="17">
        <v>-1</v>
      </c>
    </row>
    <row r="1490" spans="1:11">
      <c r="A1490" s="17">
        <f t="shared" si="92"/>
        <v>130005</v>
      </c>
      <c r="B1490" s="17" t="s">
        <v>14170</v>
      </c>
      <c r="C1490" s="17" t="s">
        <v>13305</v>
      </c>
      <c r="D1490" s="23">
        <v>129</v>
      </c>
      <c r="E1490" s="23">
        <f t="shared" si="94"/>
        <v>142</v>
      </c>
      <c r="F1490" s="2" t="str">
        <f>VLOOKUP(G1490,city!$A$4:$D$352,4,0)</f>
        <v>通辽</v>
      </c>
      <c r="G1490" s="3">
        <f t="shared" si="95"/>
        <v>300</v>
      </c>
      <c r="H1490" s="3">
        <f>IF(VLOOKUP(G1489,city!$K$4:$M$352,3,0)&gt;H1489,H1489+1,1)</f>
        <v>5</v>
      </c>
      <c r="I1490" s="17" t="s">
        <v>350</v>
      </c>
      <c r="J1490" s="17">
        <f t="shared" si="93"/>
        <v>130005</v>
      </c>
      <c r="K1490" s="17">
        <v>-1</v>
      </c>
    </row>
    <row r="1491" spans="1:11">
      <c r="A1491" s="17">
        <f t="shared" si="92"/>
        <v>130101</v>
      </c>
      <c r="B1491" s="17" t="s">
        <v>14171</v>
      </c>
      <c r="C1491" s="17" t="s">
        <v>13307</v>
      </c>
      <c r="D1491" s="23">
        <v>65</v>
      </c>
      <c r="E1491" s="23">
        <f t="shared" si="94"/>
        <v>72</v>
      </c>
      <c r="F1491" s="2" t="str">
        <f>VLOOKUP(G1491,city!$A$4:$D$352,4,0)</f>
        <v>鄂尔多斯</v>
      </c>
      <c r="G1491" s="3">
        <f t="shared" si="95"/>
        <v>301</v>
      </c>
      <c r="H1491" s="3">
        <f>IF(VLOOKUP(G1490,city!$K$4:$M$352,3,0)&gt;H1490,H1490+1,1)</f>
        <v>1</v>
      </c>
      <c r="I1491" s="17" t="s">
        <v>351</v>
      </c>
      <c r="J1491" s="17">
        <f t="shared" si="93"/>
        <v>130101</v>
      </c>
      <c r="K1491" s="17">
        <v>-1</v>
      </c>
    </row>
    <row r="1492" spans="1:11">
      <c r="A1492" s="17">
        <f t="shared" si="92"/>
        <v>130102</v>
      </c>
      <c r="B1492" s="17" t="s">
        <v>12671</v>
      </c>
      <c r="C1492" s="17" t="s">
        <v>13308</v>
      </c>
      <c r="D1492" s="23">
        <v>34</v>
      </c>
      <c r="E1492" s="23">
        <f t="shared" si="94"/>
        <v>37</v>
      </c>
      <c r="F1492" s="2" t="str">
        <f>VLOOKUP(G1492,city!$A$4:$D$352,4,0)</f>
        <v>鄂尔多斯</v>
      </c>
      <c r="G1492" s="3">
        <f t="shared" si="95"/>
        <v>301</v>
      </c>
      <c r="H1492" s="3">
        <f>IF(VLOOKUP(G1491,city!$K$4:$M$352,3,0)&gt;H1491,H1491+1,1)</f>
        <v>2</v>
      </c>
      <c r="I1492" s="17" t="s">
        <v>351</v>
      </c>
      <c r="J1492" s="17">
        <f t="shared" si="93"/>
        <v>130102</v>
      </c>
      <c r="K1492" s="17">
        <v>-1</v>
      </c>
    </row>
    <row r="1493" spans="1:11">
      <c r="A1493" s="17">
        <f t="shared" si="92"/>
        <v>130103</v>
      </c>
      <c r="B1493" s="17" t="s">
        <v>14172</v>
      </c>
      <c r="C1493" s="17" t="s">
        <v>13310</v>
      </c>
      <c r="D1493" s="23">
        <v>26</v>
      </c>
      <c r="E1493" s="23">
        <f t="shared" si="94"/>
        <v>29</v>
      </c>
      <c r="F1493" s="2" t="str">
        <f>VLOOKUP(G1493,city!$A$4:$D$352,4,0)</f>
        <v>鄂尔多斯</v>
      </c>
      <c r="G1493" s="3">
        <f t="shared" si="95"/>
        <v>301</v>
      </c>
      <c r="H1493" s="3">
        <f>IF(VLOOKUP(G1492,city!$K$4:$M$352,3,0)&gt;H1492,H1492+1,1)</f>
        <v>3</v>
      </c>
      <c r="I1493" s="17" t="s">
        <v>351</v>
      </c>
      <c r="J1493" s="17">
        <f t="shared" si="93"/>
        <v>130103</v>
      </c>
      <c r="K1493" s="17">
        <v>-1</v>
      </c>
    </row>
    <row r="1494" spans="1:11">
      <c r="A1494" s="17">
        <f t="shared" si="92"/>
        <v>130104</v>
      </c>
      <c r="B1494" s="17" t="s">
        <v>12674</v>
      </c>
      <c r="C1494" s="17" t="s">
        <v>13295</v>
      </c>
      <c r="D1494" s="23">
        <v>3</v>
      </c>
      <c r="E1494" s="23">
        <f t="shared" si="94"/>
        <v>3</v>
      </c>
      <c r="F1494" s="2" t="str">
        <f>VLOOKUP(G1494,city!$A$4:$D$352,4,0)</f>
        <v>鄂尔多斯</v>
      </c>
      <c r="G1494" s="3">
        <f t="shared" si="95"/>
        <v>301</v>
      </c>
      <c r="H1494" s="3">
        <f>IF(VLOOKUP(G1493,city!$K$4:$M$352,3,0)&gt;H1493,H1493+1,1)</f>
        <v>4</v>
      </c>
      <c r="I1494" s="17" t="s">
        <v>351</v>
      </c>
      <c r="J1494" s="17">
        <f t="shared" si="93"/>
        <v>130104</v>
      </c>
      <c r="K1494" s="17">
        <v>-1</v>
      </c>
    </row>
    <row r="1495" spans="1:11">
      <c r="A1495" s="17">
        <f t="shared" si="92"/>
        <v>130105</v>
      </c>
      <c r="B1495" s="17" t="s">
        <v>14173</v>
      </c>
      <c r="C1495" s="17" t="s">
        <v>13297</v>
      </c>
      <c r="D1495" s="23">
        <v>23</v>
      </c>
      <c r="E1495" s="23">
        <f t="shared" si="94"/>
        <v>25</v>
      </c>
      <c r="F1495" s="2" t="str">
        <f>VLOOKUP(G1495,city!$A$4:$D$352,4,0)</f>
        <v>鄂尔多斯</v>
      </c>
      <c r="G1495" s="3">
        <f t="shared" si="95"/>
        <v>301</v>
      </c>
      <c r="H1495" s="3">
        <f>IF(VLOOKUP(G1494,city!$K$4:$M$352,3,0)&gt;H1494,H1494+1,1)</f>
        <v>5</v>
      </c>
      <c r="I1495" s="17" t="s">
        <v>351</v>
      </c>
      <c r="J1495" s="17">
        <f t="shared" si="93"/>
        <v>130105</v>
      </c>
      <c r="K1495" s="17">
        <v>-1</v>
      </c>
    </row>
    <row r="1496" spans="1:11">
      <c r="A1496" s="17">
        <f t="shared" si="92"/>
        <v>130201</v>
      </c>
      <c r="B1496" s="17" t="s">
        <v>12650</v>
      </c>
      <c r="C1496" s="17" t="s">
        <v>13299</v>
      </c>
      <c r="D1496" s="23">
        <v>39</v>
      </c>
      <c r="E1496" s="23">
        <f t="shared" si="94"/>
        <v>43</v>
      </c>
      <c r="F1496" s="2" t="str">
        <f>VLOOKUP(G1496,city!$A$4:$D$352,4,0)</f>
        <v>呼伦贝尔</v>
      </c>
      <c r="G1496" s="3">
        <f t="shared" si="95"/>
        <v>302</v>
      </c>
      <c r="H1496" s="3">
        <f>IF(VLOOKUP(G1495,city!$K$4:$M$352,3,0)&gt;H1495,H1495+1,1)</f>
        <v>1</v>
      </c>
      <c r="I1496" s="17" t="s">
        <v>352</v>
      </c>
      <c r="J1496" s="17">
        <f t="shared" si="93"/>
        <v>130201</v>
      </c>
      <c r="K1496" s="17">
        <v>-1</v>
      </c>
    </row>
    <row r="1497" spans="1:11">
      <c r="A1497" s="17">
        <f t="shared" si="92"/>
        <v>130202</v>
      </c>
      <c r="B1497" s="17" t="s">
        <v>14174</v>
      </c>
      <c r="C1497" s="17" t="s">
        <v>13301</v>
      </c>
      <c r="D1497" s="23">
        <v>38</v>
      </c>
      <c r="E1497" s="23">
        <f t="shared" si="94"/>
        <v>42</v>
      </c>
      <c r="F1497" s="2" t="str">
        <f>VLOOKUP(G1497,city!$A$4:$D$352,4,0)</f>
        <v>呼伦贝尔</v>
      </c>
      <c r="G1497" s="3">
        <f t="shared" si="95"/>
        <v>302</v>
      </c>
      <c r="H1497" s="3">
        <f>IF(VLOOKUP(G1496,city!$K$4:$M$352,3,0)&gt;H1496,H1496+1,1)</f>
        <v>2</v>
      </c>
      <c r="I1497" s="17" t="s">
        <v>352</v>
      </c>
      <c r="J1497" s="17">
        <f t="shared" si="93"/>
        <v>130202</v>
      </c>
      <c r="K1497" s="17">
        <v>-1</v>
      </c>
    </row>
    <row r="1498" spans="1:11">
      <c r="A1498" s="17">
        <f t="shared" si="92"/>
        <v>130203</v>
      </c>
      <c r="B1498" s="17" t="s">
        <v>12653</v>
      </c>
      <c r="C1498" s="17" t="s">
        <v>13302</v>
      </c>
      <c r="D1498" s="23">
        <v>25</v>
      </c>
      <c r="E1498" s="23">
        <f t="shared" si="94"/>
        <v>28</v>
      </c>
      <c r="F1498" s="2" t="str">
        <f>VLOOKUP(G1498,city!$A$4:$D$352,4,0)</f>
        <v>呼伦贝尔</v>
      </c>
      <c r="G1498" s="3">
        <f t="shared" si="95"/>
        <v>302</v>
      </c>
      <c r="H1498" s="3">
        <f>IF(VLOOKUP(G1497,city!$K$4:$M$352,3,0)&gt;H1497,H1497+1,1)</f>
        <v>3</v>
      </c>
      <c r="I1498" s="17" t="s">
        <v>352</v>
      </c>
      <c r="J1498" s="17">
        <f t="shared" si="93"/>
        <v>130203</v>
      </c>
      <c r="K1498" s="17">
        <v>-1</v>
      </c>
    </row>
    <row r="1499" spans="1:11">
      <c r="A1499" s="17">
        <f t="shared" si="92"/>
        <v>130204</v>
      </c>
      <c r="B1499" s="17" t="s">
        <v>12655</v>
      </c>
      <c r="C1499" s="17" t="s">
        <v>13304</v>
      </c>
      <c r="D1499" s="23">
        <v>20</v>
      </c>
      <c r="E1499" s="23">
        <f t="shared" si="94"/>
        <v>22</v>
      </c>
      <c r="F1499" s="2" t="str">
        <f>VLOOKUP(G1499,city!$A$4:$D$352,4,0)</f>
        <v>呼伦贝尔</v>
      </c>
      <c r="G1499" s="3">
        <f t="shared" si="95"/>
        <v>302</v>
      </c>
      <c r="H1499" s="3">
        <f>IF(VLOOKUP(G1498,city!$K$4:$M$352,3,0)&gt;H1498,H1498+1,1)</f>
        <v>4</v>
      </c>
      <c r="I1499" s="17" t="s">
        <v>352</v>
      </c>
      <c r="J1499" s="17">
        <f t="shared" si="93"/>
        <v>130204</v>
      </c>
      <c r="K1499" s="17">
        <v>-1</v>
      </c>
    </row>
    <row r="1500" spans="1:11">
      <c r="A1500" s="17">
        <f t="shared" si="92"/>
        <v>130205</v>
      </c>
      <c r="B1500" s="17" t="s">
        <v>14175</v>
      </c>
      <c r="C1500" s="17" t="s">
        <v>13305</v>
      </c>
      <c r="D1500" s="23">
        <v>45</v>
      </c>
      <c r="E1500" s="23">
        <f t="shared" si="94"/>
        <v>50</v>
      </c>
      <c r="F1500" s="2" t="str">
        <f>VLOOKUP(G1500,city!$A$4:$D$352,4,0)</f>
        <v>呼伦贝尔</v>
      </c>
      <c r="G1500" s="3">
        <f t="shared" si="95"/>
        <v>302</v>
      </c>
      <c r="H1500" s="3">
        <f>IF(VLOOKUP(G1499,city!$K$4:$M$352,3,0)&gt;H1499,H1499+1,1)</f>
        <v>5</v>
      </c>
      <c r="I1500" s="17" t="s">
        <v>352</v>
      </c>
      <c r="J1500" s="17">
        <f t="shared" si="93"/>
        <v>130205</v>
      </c>
      <c r="K1500" s="17">
        <v>-1</v>
      </c>
    </row>
    <row r="1501" spans="1:11">
      <c r="A1501" s="17">
        <f t="shared" si="92"/>
        <v>130301</v>
      </c>
      <c r="B1501" s="17" t="s">
        <v>14176</v>
      </c>
      <c r="C1501" s="17" t="s">
        <v>13307</v>
      </c>
      <c r="D1501" s="23">
        <v>33</v>
      </c>
      <c r="E1501" s="23">
        <f t="shared" si="94"/>
        <v>36</v>
      </c>
      <c r="F1501" s="2" t="str">
        <f>VLOOKUP(G1501,city!$A$4:$D$352,4,0)</f>
        <v>巴彦淖尔</v>
      </c>
      <c r="G1501" s="3">
        <f t="shared" si="95"/>
        <v>303</v>
      </c>
      <c r="H1501" s="3">
        <f>IF(VLOOKUP(G1500,city!$K$4:$M$352,3,0)&gt;H1500,H1500+1,1)</f>
        <v>1</v>
      </c>
      <c r="I1501" s="17" t="s">
        <v>353</v>
      </c>
      <c r="J1501" s="17">
        <f t="shared" si="93"/>
        <v>130301</v>
      </c>
      <c r="K1501" s="17">
        <v>-1</v>
      </c>
    </row>
    <row r="1502" spans="1:11">
      <c r="A1502" s="17">
        <f t="shared" si="92"/>
        <v>130302</v>
      </c>
      <c r="B1502" s="17" t="s">
        <v>12677</v>
      </c>
      <c r="C1502" s="17" t="s">
        <v>13308</v>
      </c>
      <c r="D1502" s="23">
        <v>33</v>
      </c>
      <c r="E1502" s="23">
        <f t="shared" si="94"/>
        <v>36</v>
      </c>
      <c r="F1502" s="2" t="str">
        <f>VLOOKUP(G1502,city!$A$4:$D$352,4,0)</f>
        <v>巴彦淖尔</v>
      </c>
      <c r="G1502" s="3">
        <f t="shared" si="95"/>
        <v>303</v>
      </c>
      <c r="H1502" s="3">
        <f>IF(VLOOKUP(G1501,city!$K$4:$M$352,3,0)&gt;H1501,H1501+1,1)</f>
        <v>2</v>
      </c>
      <c r="I1502" s="17" t="s">
        <v>353</v>
      </c>
      <c r="J1502" s="17">
        <f t="shared" si="93"/>
        <v>130302</v>
      </c>
      <c r="K1502" s="17">
        <v>-1</v>
      </c>
    </row>
    <row r="1503" spans="1:11">
      <c r="A1503" s="17">
        <f t="shared" si="92"/>
        <v>130303</v>
      </c>
      <c r="B1503" s="17" t="s">
        <v>12679</v>
      </c>
      <c r="C1503" s="17" t="s">
        <v>13310</v>
      </c>
      <c r="D1503" s="23">
        <v>33</v>
      </c>
      <c r="E1503" s="23">
        <f t="shared" si="94"/>
        <v>36</v>
      </c>
      <c r="F1503" s="2" t="str">
        <f>VLOOKUP(G1503,city!$A$4:$D$352,4,0)</f>
        <v>巴彦淖尔</v>
      </c>
      <c r="G1503" s="3">
        <f t="shared" si="95"/>
        <v>303</v>
      </c>
      <c r="H1503" s="3">
        <f>IF(VLOOKUP(G1502,city!$K$4:$M$352,3,0)&gt;H1502,H1502+1,1)</f>
        <v>3</v>
      </c>
      <c r="I1503" s="17" t="s">
        <v>353</v>
      </c>
      <c r="J1503" s="17">
        <f t="shared" si="93"/>
        <v>130303</v>
      </c>
      <c r="K1503" s="17">
        <v>-1</v>
      </c>
    </row>
    <row r="1504" spans="1:11">
      <c r="A1504" s="17">
        <f t="shared" si="92"/>
        <v>130304</v>
      </c>
      <c r="B1504" s="17" t="s">
        <v>14177</v>
      </c>
      <c r="C1504" s="17" t="s">
        <v>13295</v>
      </c>
      <c r="D1504" s="23">
        <v>33</v>
      </c>
      <c r="E1504" s="23">
        <f t="shared" si="94"/>
        <v>36</v>
      </c>
      <c r="F1504" s="2" t="str">
        <f>VLOOKUP(G1504,city!$A$4:$D$352,4,0)</f>
        <v>巴彦淖尔</v>
      </c>
      <c r="G1504" s="3">
        <f t="shared" si="95"/>
        <v>303</v>
      </c>
      <c r="H1504" s="3">
        <f>IF(VLOOKUP(G1503,city!$K$4:$M$352,3,0)&gt;H1503,H1503+1,1)</f>
        <v>4</v>
      </c>
      <c r="I1504" s="17" t="s">
        <v>353</v>
      </c>
      <c r="J1504" s="17">
        <f t="shared" si="93"/>
        <v>130304</v>
      </c>
      <c r="K1504" s="17">
        <v>-1</v>
      </c>
    </row>
    <row r="1505" spans="1:11">
      <c r="A1505" s="17">
        <f t="shared" si="92"/>
        <v>130305</v>
      </c>
      <c r="B1505" s="17" t="s">
        <v>14178</v>
      </c>
      <c r="C1505" s="17" t="s">
        <v>13297</v>
      </c>
      <c r="D1505" s="23">
        <v>33</v>
      </c>
      <c r="E1505" s="23">
        <f t="shared" si="94"/>
        <v>36</v>
      </c>
      <c r="F1505" s="2" t="str">
        <f>VLOOKUP(G1505,city!$A$4:$D$352,4,0)</f>
        <v>巴彦淖尔</v>
      </c>
      <c r="G1505" s="3">
        <f t="shared" si="95"/>
        <v>303</v>
      </c>
      <c r="H1505" s="3">
        <f>IF(VLOOKUP(G1504,city!$K$4:$M$352,3,0)&gt;H1504,H1504+1,1)</f>
        <v>5</v>
      </c>
      <c r="I1505" s="17" t="s">
        <v>353</v>
      </c>
      <c r="J1505" s="17">
        <f t="shared" si="93"/>
        <v>130305</v>
      </c>
      <c r="K1505" s="17">
        <v>-1</v>
      </c>
    </row>
    <row r="1506" spans="1:11">
      <c r="A1506" s="17">
        <f t="shared" si="92"/>
        <v>130401</v>
      </c>
      <c r="B1506" s="17" t="s">
        <v>12664</v>
      </c>
      <c r="C1506" s="17" t="s">
        <v>13299</v>
      </c>
      <c r="D1506" s="23">
        <v>33</v>
      </c>
      <c r="E1506" s="23">
        <f t="shared" si="94"/>
        <v>36</v>
      </c>
      <c r="F1506" s="2" t="str">
        <f>VLOOKUP(G1506,city!$A$4:$D$352,4,0)</f>
        <v>乌兰察布</v>
      </c>
      <c r="G1506" s="3">
        <f t="shared" si="95"/>
        <v>304</v>
      </c>
      <c r="H1506" s="3">
        <f>IF(VLOOKUP(G1505,city!$K$4:$M$352,3,0)&gt;H1505,H1505+1,1)</f>
        <v>1</v>
      </c>
      <c r="I1506" s="17" t="s">
        <v>354</v>
      </c>
      <c r="J1506" s="17">
        <f t="shared" si="93"/>
        <v>130401</v>
      </c>
      <c r="K1506" s="17">
        <v>-1</v>
      </c>
    </row>
    <row r="1507" spans="1:11">
      <c r="A1507" s="17">
        <f t="shared" si="92"/>
        <v>130402</v>
      </c>
      <c r="B1507" s="17" t="s">
        <v>14179</v>
      </c>
      <c r="C1507" s="17" t="s">
        <v>13301</v>
      </c>
      <c r="D1507" s="23">
        <v>33</v>
      </c>
      <c r="E1507" s="23">
        <f t="shared" si="94"/>
        <v>36</v>
      </c>
      <c r="F1507" s="2" t="str">
        <f>VLOOKUP(G1507,city!$A$4:$D$352,4,0)</f>
        <v>乌兰察布</v>
      </c>
      <c r="G1507" s="3">
        <f t="shared" si="95"/>
        <v>304</v>
      </c>
      <c r="H1507" s="3">
        <f>IF(VLOOKUP(G1506,city!$K$4:$M$352,3,0)&gt;H1506,H1506+1,1)</f>
        <v>2</v>
      </c>
      <c r="I1507" s="17" t="s">
        <v>354</v>
      </c>
      <c r="J1507" s="17">
        <f t="shared" si="93"/>
        <v>130402</v>
      </c>
      <c r="K1507" s="17">
        <v>-1</v>
      </c>
    </row>
    <row r="1508" spans="1:11">
      <c r="A1508" s="17">
        <f t="shared" si="92"/>
        <v>130403</v>
      </c>
      <c r="B1508" s="17" t="s">
        <v>12667</v>
      </c>
      <c r="C1508" s="17" t="s">
        <v>13302</v>
      </c>
      <c r="D1508" s="23">
        <v>33</v>
      </c>
      <c r="E1508" s="23">
        <f t="shared" si="94"/>
        <v>36</v>
      </c>
      <c r="F1508" s="2" t="str">
        <f>VLOOKUP(G1508,city!$A$4:$D$352,4,0)</f>
        <v>乌兰察布</v>
      </c>
      <c r="G1508" s="3">
        <f t="shared" si="95"/>
        <v>304</v>
      </c>
      <c r="H1508" s="3">
        <f>IF(VLOOKUP(G1507,city!$K$4:$M$352,3,0)&gt;H1507,H1507+1,1)</f>
        <v>3</v>
      </c>
      <c r="I1508" s="17" t="s">
        <v>354</v>
      </c>
      <c r="J1508" s="17">
        <f t="shared" si="93"/>
        <v>130403</v>
      </c>
      <c r="K1508" s="17">
        <v>-1</v>
      </c>
    </row>
    <row r="1509" spans="1:11">
      <c r="A1509" s="17">
        <f t="shared" si="92"/>
        <v>130404</v>
      </c>
      <c r="B1509" s="17" t="s">
        <v>14180</v>
      </c>
      <c r="C1509" s="17" t="s">
        <v>13304</v>
      </c>
      <c r="D1509" s="23">
        <v>33</v>
      </c>
      <c r="E1509" s="23">
        <f t="shared" si="94"/>
        <v>36</v>
      </c>
      <c r="F1509" s="2" t="str">
        <f>VLOOKUP(G1509,city!$A$4:$D$352,4,0)</f>
        <v>乌兰察布</v>
      </c>
      <c r="G1509" s="3">
        <f t="shared" si="95"/>
        <v>304</v>
      </c>
      <c r="H1509" s="3">
        <f>IF(VLOOKUP(G1508,city!$K$4:$M$352,3,0)&gt;H1508,H1508+1,1)</f>
        <v>4</v>
      </c>
      <c r="I1509" s="17" t="s">
        <v>354</v>
      </c>
      <c r="J1509" s="17">
        <f t="shared" si="93"/>
        <v>130404</v>
      </c>
      <c r="K1509" s="17">
        <v>-1</v>
      </c>
    </row>
    <row r="1510" spans="1:11">
      <c r="A1510" s="17">
        <f t="shared" si="92"/>
        <v>130405</v>
      </c>
      <c r="B1510" s="17" t="s">
        <v>14181</v>
      </c>
      <c r="C1510" s="17" t="s">
        <v>13305</v>
      </c>
      <c r="D1510" s="23">
        <v>33</v>
      </c>
      <c r="E1510" s="23">
        <f t="shared" si="94"/>
        <v>36</v>
      </c>
      <c r="F1510" s="2" t="str">
        <f>VLOOKUP(G1510,city!$A$4:$D$352,4,0)</f>
        <v>乌兰察布</v>
      </c>
      <c r="G1510" s="3">
        <f t="shared" si="95"/>
        <v>304</v>
      </c>
      <c r="H1510" s="3">
        <f>IF(VLOOKUP(G1509,city!$K$4:$M$352,3,0)&gt;H1509,H1509+1,1)</f>
        <v>5</v>
      </c>
      <c r="I1510" s="17" t="s">
        <v>354</v>
      </c>
      <c r="J1510" s="17">
        <f t="shared" si="93"/>
        <v>130405</v>
      </c>
      <c r="K1510" s="17">
        <v>-1</v>
      </c>
    </row>
    <row r="1511" spans="1:11">
      <c r="A1511" s="17">
        <f t="shared" si="92"/>
        <v>130501</v>
      </c>
      <c r="B1511" s="17" t="s">
        <v>12682</v>
      </c>
      <c r="C1511" s="17" t="s">
        <v>13307</v>
      </c>
      <c r="D1511" s="23">
        <v>33</v>
      </c>
      <c r="E1511" s="23">
        <f t="shared" si="94"/>
        <v>36</v>
      </c>
      <c r="F1511" s="2" t="str">
        <f>VLOOKUP(G1511,city!$A$4:$D$352,4,0)</f>
        <v>兴安</v>
      </c>
      <c r="G1511" s="3">
        <f t="shared" si="95"/>
        <v>305</v>
      </c>
      <c r="H1511" s="3">
        <f>IF(VLOOKUP(G1510,city!$K$4:$M$352,3,0)&gt;H1510,H1510+1,1)</f>
        <v>1</v>
      </c>
      <c r="I1511" s="17" t="s">
        <v>355</v>
      </c>
      <c r="J1511" s="17">
        <f t="shared" si="93"/>
        <v>130501</v>
      </c>
      <c r="K1511" s="17">
        <v>-1</v>
      </c>
    </row>
    <row r="1512" spans="1:11">
      <c r="A1512" s="17">
        <f t="shared" si="92"/>
        <v>130502</v>
      </c>
      <c r="B1512" s="17" t="s">
        <v>12684</v>
      </c>
      <c r="C1512" s="17" t="s">
        <v>13308</v>
      </c>
      <c r="D1512" s="23">
        <v>33</v>
      </c>
      <c r="E1512" s="23">
        <f t="shared" si="94"/>
        <v>36</v>
      </c>
      <c r="F1512" s="2" t="str">
        <f>VLOOKUP(G1512,city!$A$4:$D$352,4,0)</f>
        <v>兴安</v>
      </c>
      <c r="G1512" s="3">
        <f t="shared" si="95"/>
        <v>305</v>
      </c>
      <c r="H1512" s="3">
        <f>IF(VLOOKUP(G1511,city!$K$4:$M$352,3,0)&gt;H1511,H1511+1,1)</f>
        <v>2</v>
      </c>
      <c r="I1512" s="17" t="s">
        <v>355</v>
      </c>
      <c r="J1512" s="17">
        <f t="shared" si="93"/>
        <v>130502</v>
      </c>
      <c r="K1512" s="17">
        <v>-1</v>
      </c>
    </row>
    <row r="1513" spans="1:11">
      <c r="A1513" s="17">
        <f t="shared" si="92"/>
        <v>130503</v>
      </c>
      <c r="B1513" s="17" t="s">
        <v>12687</v>
      </c>
      <c r="C1513" s="17" t="s">
        <v>13310</v>
      </c>
      <c r="D1513" s="23">
        <v>33</v>
      </c>
      <c r="E1513" s="23">
        <f t="shared" si="94"/>
        <v>36</v>
      </c>
      <c r="F1513" s="2" t="str">
        <f>VLOOKUP(G1513,city!$A$4:$D$352,4,0)</f>
        <v>兴安</v>
      </c>
      <c r="G1513" s="3">
        <f t="shared" si="95"/>
        <v>305</v>
      </c>
      <c r="H1513" s="3">
        <f>IF(VLOOKUP(G1512,city!$K$4:$M$352,3,0)&gt;H1512,H1512+1,1)</f>
        <v>3</v>
      </c>
      <c r="I1513" s="17" t="s">
        <v>355</v>
      </c>
      <c r="J1513" s="17">
        <f t="shared" si="93"/>
        <v>130503</v>
      </c>
      <c r="K1513" s="17">
        <v>-1</v>
      </c>
    </row>
    <row r="1514" spans="1:11">
      <c r="A1514" s="17">
        <f t="shared" si="92"/>
        <v>130504</v>
      </c>
      <c r="B1514" s="17" t="s">
        <v>14182</v>
      </c>
      <c r="C1514" s="17" t="s">
        <v>13295</v>
      </c>
      <c r="D1514" s="23">
        <v>33</v>
      </c>
      <c r="E1514" s="23">
        <f t="shared" si="94"/>
        <v>36</v>
      </c>
      <c r="F1514" s="2" t="str">
        <f>VLOOKUP(G1514,city!$A$4:$D$352,4,0)</f>
        <v>兴安</v>
      </c>
      <c r="G1514" s="3">
        <f t="shared" si="95"/>
        <v>305</v>
      </c>
      <c r="H1514" s="3">
        <f>IF(VLOOKUP(G1513,city!$K$4:$M$352,3,0)&gt;H1513,H1513+1,1)</f>
        <v>4</v>
      </c>
      <c r="I1514" s="17" t="s">
        <v>355</v>
      </c>
      <c r="J1514" s="17">
        <f t="shared" si="93"/>
        <v>130504</v>
      </c>
      <c r="K1514" s="17">
        <v>-1</v>
      </c>
    </row>
    <row r="1515" spans="1:11">
      <c r="A1515" s="17">
        <f t="shared" si="92"/>
        <v>130505</v>
      </c>
      <c r="B1515" s="17" t="s">
        <v>14183</v>
      </c>
      <c r="C1515" s="17" t="s">
        <v>13297</v>
      </c>
      <c r="D1515" s="23">
        <v>33</v>
      </c>
      <c r="E1515" s="23">
        <f t="shared" si="94"/>
        <v>36</v>
      </c>
      <c r="F1515" s="2" t="str">
        <f>VLOOKUP(G1515,city!$A$4:$D$352,4,0)</f>
        <v>兴安</v>
      </c>
      <c r="G1515" s="3">
        <f t="shared" si="95"/>
        <v>305</v>
      </c>
      <c r="H1515" s="3">
        <f>IF(VLOOKUP(G1514,city!$K$4:$M$352,3,0)&gt;H1514,H1514+1,1)</f>
        <v>5</v>
      </c>
      <c r="I1515" s="17" t="s">
        <v>355</v>
      </c>
      <c r="J1515" s="17">
        <f t="shared" si="93"/>
        <v>130505</v>
      </c>
      <c r="K1515" s="17">
        <v>-1</v>
      </c>
    </row>
    <row r="1516" spans="1:11">
      <c r="A1516" s="17">
        <f t="shared" si="92"/>
        <v>130601</v>
      </c>
      <c r="B1516" s="17" t="s">
        <v>12702</v>
      </c>
      <c r="C1516" s="17" t="s">
        <v>13299</v>
      </c>
      <c r="D1516" s="23">
        <v>33</v>
      </c>
      <c r="E1516" s="23">
        <f t="shared" si="94"/>
        <v>36</v>
      </c>
      <c r="F1516" s="2" t="str">
        <f>VLOOKUP(G1516,city!$A$4:$D$352,4,0)</f>
        <v>锡林郭勒</v>
      </c>
      <c r="G1516" s="3">
        <f t="shared" si="95"/>
        <v>306</v>
      </c>
      <c r="H1516" s="3">
        <f>IF(VLOOKUP(G1515,city!$K$4:$M$352,3,0)&gt;H1515,H1515+1,1)</f>
        <v>1</v>
      </c>
      <c r="I1516" s="17" t="s">
        <v>356</v>
      </c>
      <c r="J1516" s="17">
        <f t="shared" si="93"/>
        <v>130601</v>
      </c>
      <c r="K1516" s="17">
        <v>-1</v>
      </c>
    </row>
    <row r="1517" spans="1:11">
      <c r="A1517" s="17">
        <f t="shared" si="92"/>
        <v>130602</v>
      </c>
      <c r="B1517" s="17" t="s">
        <v>12696</v>
      </c>
      <c r="C1517" s="17" t="s">
        <v>13301</v>
      </c>
      <c r="D1517" s="23">
        <v>33</v>
      </c>
      <c r="E1517" s="23">
        <f t="shared" si="94"/>
        <v>36</v>
      </c>
      <c r="F1517" s="2" t="str">
        <f>VLOOKUP(G1517,city!$A$4:$D$352,4,0)</f>
        <v>锡林郭勒</v>
      </c>
      <c r="G1517" s="3">
        <f t="shared" si="95"/>
        <v>306</v>
      </c>
      <c r="H1517" s="3">
        <f>IF(VLOOKUP(G1516,city!$K$4:$M$352,3,0)&gt;H1516,H1516+1,1)</f>
        <v>2</v>
      </c>
      <c r="I1517" s="17" t="s">
        <v>356</v>
      </c>
      <c r="J1517" s="17">
        <f t="shared" si="93"/>
        <v>130602</v>
      </c>
      <c r="K1517" s="17">
        <v>-1</v>
      </c>
    </row>
    <row r="1518" spans="1:11">
      <c r="A1518" s="17">
        <f t="shared" si="92"/>
        <v>130603</v>
      </c>
      <c r="B1518" s="17" t="s">
        <v>14184</v>
      </c>
      <c r="C1518" s="17" t="s">
        <v>13302</v>
      </c>
      <c r="D1518" s="23">
        <v>33</v>
      </c>
      <c r="E1518" s="23">
        <f t="shared" si="94"/>
        <v>36</v>
      </c>
      <c r="F1518" s="2" t="str">
        <f>VLOOKUP(G1518,city!$A$4:$D$352,4,0)</f>
        <v>锡林郭勒</v>
      </c>
      <c r="G1518" s="3">
        <f t="shared" si="95"/>
        <v>306</v>
      </c>
      <c r="H1518" s="3">
        <f>IF(VLOOKUP(G1517,city!$K$4:$M$352,3,0)&gt;H1517,H1517+1,1)</f>
        <v>3</v>
      </c>
      <c r="I1518" s="17" t="s">
        <v>356</v>
      </c>
      <c r="J1518" s="17">
        <f t="shared" si="93"/>
        <v>130603</v>
      </c>
      <c r="K1518" s="17">
        <v>-1</v>
      </c>
    </row>
    <row r="1519" spans="1:11">
      <c r="A1519" s="17">
        <f t="shared" si="92"/>
        <v>130604</v>
      </c>
      <c r="B1519" s="17" t="s">
        <v>12698</v>
      </c>
      <c r="C1519" s="17" t="s">
        <v>13304</v>
      </c>
      <c r="D1519" s="23">
        <v>33</v>
      </c>
      <c r="E1519" s="23">
        <f t="shared" si="94"/>
        <v>36</v>
      </c>
      <c r="F1519" s="2" t="str">
        <f>VLOOKUP(G1519,city!$A$4:$D$352,4,0)</f>
        <v>锡林郭勒</v>
      </c>
      <c r="G1519" s="3">
        <f t="shared" si="95"/>
        <v>306</v>
      </c>
      <c r="H1519" s="3">
        <f>IF(VLOOKUP(G1518,city!$K$4:$M$352,3,0)&gt;H1518,H1518+1,1)</f>
        <v>4</v>
      </c>
      <c r="I1519" s="17" t="s">
        <v>356</v>
      </c>
      <c r="J1519" s="17">
        <f t="shared" si="93"/>
        <v>130604</v>
      </c>
      <c r="K1519" s="17">
        <v>-1</v>
      </c>
    </row>
    <row r="1520" spans="1:11">
      <c r="A1520" s="17">
        <f t="shared" si="92"/>
        <v>130605</v>
      </c>
      <c r="B1520" s="17" t="s">
        <v>12700</v>
      </c>
      <c r="C1520" s="17" t="s">
        <v>13305</v>
      </c>
      <c r="D1520" s="23">
        <v>33</v>
      </c>
      <c r="E1520" s="23">
        <f t="shared" si="94"/>
        <v>36</v>
      </c>
      <c r="F1520" s="2" t="str">
        <f>VLOOKUP(G1520,city!$A$4:$D$352,4,0)</f>
        <v>锡林郭勒</v>
      </c>
      <c r="G1520" s="3">
        <f t="shared" si="95"/>
        <v>306</v>
      </c>
      <c r="H1520" s="3">
        <f>IF(VLOOKUP(G1519,city!$K$4:$M$352,3,0)&gt;H1519,H1519+1,1)</f>
        <v>5</v>
      </c>
      <c r="I1520" s="17" t="s">
        <v>356</v>
      </c>
      <c r="J1520" s="17">
        <f t="shared" si="93"/>
        <v>130605</v>
      </c>
      <c r="K1520" s="17">
        <v>-1</v>
      </c>
    </row>
    <row r="1521" spans="1:11">
      <c r="A1521" s="17">
        <f t="shared" si="92"/>
        <v>130701</v>
      </c>
      <c r="B1521" s="17" t="s">
        <v>12689</v>
      </c>
      <c r="C1521" s="17" t="s">
        <v>13307</v>
      </c>
      <c r="D1521" s="23">
        <v>33</v>
      </c>
      <c r="E1521" s="23">
        <f t="shared" si="94"/>
        <v>36</v>
      </c>
      <c r="F1521" s="2" t="str">
        <f>VLOOKUP(G1521,city!$A$4:$D$352,4,0)</f>
        <v>阿拉善</v>
      </c>
      <c r="G1521" s="3">
        <f t="shared" si="95"/>
        <v>307</v>
      </c>
      <c r="H1521" s="3">
        <f>IF(VLOOKUP(G1520,city!$K$4:$M$352,3,0)&gt;H1520,H1520+1,1)</f>
        <v>1</v>
      </c>
      <c r="I1521" s="17" t="s">
        <v>357</v>
      </c>
      <c r="J1521" s="17">
        <f t="shared" si="93"/>
        <v>130701</v>
      </c>
      <c r="K1521" s="17">
        <v>-1</v>
      </c>
    </row>
    <row r="1522" spans="1:11">
      <c r="A1522" s="17">
        <f t="shared" si="92"/>
        <v>130702</v>
      </c>
      <c r="B1522" s="17" t="s">
        <v>12694</v>
      </c>
      <c r="C1522" s="17" t="s">
        <v>13308</v>
      </c>
      <c r="D1522" s="23">
        <v>33</v>
      </c>
      <c r="E1522" s="23">
        <f t="shared" si="94"/>
        <v>36</v>
      </c>
      <c r="F1522" s="2" t="str">
        <f>VLOOKUP(G1522,city!$A$4:$D$352,4,0)</f>
        <v>阿拉善</v>
      </c>
      <c r="G1522" s="3">
        <f t="shared" si="95"/>
        <v>307</v>
      </c>
      <c r="H1522" s="3">
        <f>IF(VLOOKUP(G1521,city!$K$4:$M$352,3,0)&gt;H1521,H1521+1,1)</f>
        <v>2</v>
      </c>
      <c r="I1522" s="17" t="s">
        <v>357</v>
      </c>
      <c r="J1522" s="17">
        <f t="shared" si="93"/>
        <v>130702</v>
      </c>
      <c r="K1522" s="17">
        <v>-1</v>
      </c>
    </row>
    <row r="1523" spans="1:11">
      <c r="A1523" s="17">
        <f t="shared" si="92"/>
        <v>130703</v>
      </c>
      <c r="B1523" s="17" t="s">
        <v>14185</v>
      </c>
      <c r="C1523" s="17" t="s">
        <v>13310</v>
      </c>
      <c r="D1523" s="23">
        <v>33</v>
      </c>
      <c r="E1523" s="23">
        <f t="shared" si="94"/>
        <v>36</v>
      </c>
      <c r="F1523" s="2" t="str">
        <f>VLOOKUP(G1523,city!$A$4:$D$352,4,0)</f>
        <v>阿拉善</v>
      </c>
      <c r="G1523" s="3">
        <f t="shared" si="95"/>
        <v>307</v>
      </c>
      <c r="H1523" s="3">
        <f>IF(VLOOKUP(G1522,city!$K$4:$M$352,3,0)&gt;H1522,H1522+1,1)</f>
        <v>3</v>
      </c>
      <c r="I1523" s="17" t="s">
        <v>357</v>
      </c>
      <c r="J1523" s="17">
        <f t="shared" si="93"/>
        <v>130703</v>
      </c>
      <c r="K1523" s="17">
        <v>-1</v>
      </c>
    </row>
    <row r="1524" spans="1:11">
      <c r="A1524" s="17">
        <f t="shared" si="92"/>
        <v>130704</v>
      </c>
      <c r="B1524" s="17" t="s">
        <v>14186</v>
      </c>
      <c r="C1524" s="17" t="s">
        <v>13295</v>
      </c>
      <c r="D1524" s="23">
        <v>33</v>
      </c>
      <c r="E1524" s="23">
        <f t="shared" si="94"/>
        <v>36</v>
      </c>
      <c r="F1524" s="2" t="str">
        <f>VLOOKUP(G1524,city!$A$4:$D$352,4,0)</f>
        <v>阿拉善</v>
      </c>
      <c r="G1524" s="3">
        <f t="shared" si="95"/>
        <v>307</v>
      </c>
      <c r="H1524" s="3">
        <f>IF(VLOOKUP(G1523,city!$K$4:$M$352,3,0)&gt;H1523,H1523+1,1)</f>
        <v>4</v>
      </c>
      <c r="I1524" s="17" t="s">
        <v>357</v>
      </c>
      <c r="J1524" s="17">
        <f t="shared" si="93"/>
        <v>130704</v>
      </c>
      <c r="K1524" s="17">
        <v>-1</v>
      </c>
    </row>
    <row r="1525" spans="1:11">
      <c r="A1525" s="17">
        <f t="shared" si="92"/>
        <v>130705</v>
      </c>
      <c r="B1525" s="17" t="s">
        <v>12691</v>
      </c>
      <c r="C1525" s="17" t="s">
        <v>13297</v>
      </c>
      <c r="D1525" s="23">
        <v>33</v>
      </c>
      <c r="E1525" s="23">
        <f t="shared" si="94"/>
        <v>36</v>
      </c>
      <c r="F1525" s="2" t="str">
        <f>VLOOKUP(G1525,city!$A$4:$D$352,4,0)</f>
        <v>阿拉善</v>
      </c>
      <c r="G1525" s="3">
        <f t="shared" si="95"/>
        <v>307</v>
      </c>
      <c r="H1525" s="3">
        <f>IF(VLOOKUP(G1524,city!$K$4:$M$352,3,0)&gt;H1524,H1524+1,1)</f>
        <v>5</v>
      </c>
      <c r="I1525" s="17" t="s">
        <v>357</v>
      </c>
      <c r="J1525" s="17">
        <f t="shared" si="93"/>
        <v>130705</v>
      </c>
      <c r="K1525" s="17">
        <v>-1</v>
      </c>
    </row>
    <row r="1526" spans="1:11">
      <c r="A1526" s="17">
        <f t="shared" si="92"/>
        <v>130801</v>
      </c>
      <c r="B1526" s="17" t="s">
        <v>12435</v>
      </c>
      <c r="C1526" s="17" t="s">
        <v>13299</v>
      </c>
      <c r="D1526" s="23">
        <v>33</v>
      </c>
      <c r="E1526" s="23">
        <f t="shared" si="94"/>
        <v>36</v>
      </c>
      <c r="F1526" s="2" t="str">
        <f>VLOOKUP(G1526,city!$A$4:$D$352,4,0)</f>
        <v>南宁</v>
      </c>
      <c r="G1526" s="3">
        <f t="shared" si="95"/>
        <v>308</v>
      </c>
      <c r="H1526" s="3">
        <f>IF(VLOOKUP(G1525,city!$K$4:$M$352,3,0)&gt;H1525,H1525+1,1)</f>
        <v>1</v>
      </c>
      <c r="I1526" s="17" t="s">
        <v>359</v>
      </c>
      <c r="J1526" s="17">
        <f t="shared" si="93"/>
        <v>130801</v>
      </c>
      <c r="K1526" s="17">
        <v>-1</v>
      </c>
    </row>
    <row r="1527" spans="1:11">
      <c r="A1527" s="17">
        <f t="shared" si="92"/>
        <v>130802</v>
      </c>
      <c r="B1527" s="17" t="s">
        <v>12439</v>
      </c>
      <c r="C1527" s="17" t="s">
        <v>13301</v>
      </c>
      <c r="D1527" s="23">
        <v>33</v>
      </c>
      <c r="E1527" s="23">
        <f t="shared" si="94"/>
        <v>36</v>
      </c>
      <c r="F1527" s="2" t="str">
        <f>VLOOKUP(G1527,city!$A$4:$D$352,4,0)</f>
        <v>南宁</v>
      </c>
      <c r="G1527" s="3">
        <f t="shared" si="95"/>
        <v>308</v>
      </c>
      <c r="H1527" s="3">
        <f>IF(VLOOKUP(G1526,city!$K$4:$M$352,3,0)&gt;H1526,H1526+1,1)</f>
        <v>2</v>
      </c>
      <c r="I1527" s="17" t="s">
        <v>359</v>
      </c>
      <c r="J1527" s="17">
        <f t="shared" si="93"/>
        <v>130802</v>
      </c>
      <c r="K1527" s="17">
        <v>-1</v>
      </c>
    </row>
    <row r="1528" spans="1:11">
      <c r="A1528" s="17">
        <f t="shared" si="92"/>
        <v>130803</v>
      </c>
      <c r="B1528" s="17" t="s">
        <v>14187</v>
      </c>
      <c r="C1528" s="17" t="s">
        <v>13302</v>
      </c>
      <c r="D1528" s="23">
        <v>33</v>
      </c>
      <c r="E1528" s="23">
        <f t="shared" si="94"/>
        <v>36</v>
      </c>
      <c r="F1528" s="2" t="str">
        <f>VLOOKUP(G1528,city!$A$4:$D$352,4,0)</f>
        <v>南宁</v>
      </c>
      <c r="G1528" s="3">
        <f t="shared" si="95"/>
        <v>308</v>
      </c>
      <c r="H1528" s="3">
        <f>IF(VLOOKUP(G1527,city!$K$4:$M$352,3,0)&gt;H1527,H1527+1,1)</f>
        <v>3</v>
      </c>
      <c r="I1528" s="17" t="s">
        <v>359</v>
      </c>
      <c r="J1528" s="17">
        <f t="shared" si="93"/>
        <v>130803</v>
      </c>
      <c r="K1528" s="17">
        <v>-1</v>
      </c>
    </row>
    <row r="1529" spans="1:11">
      <c r="A1529" s="17">
        <f t="shared" si="92"/>
        <v>130804</v>
      </c>
      <c r="B1529" s="17" t="s">
        <v>12437</v>
      </c>
      <c r="C1529" s="17" t="s">
        <v>13304</v>
      </c>
      <c r="D1529" s="23">
        <v>33</v>
      </c>
      <c r="E1529" s="23">
        <f t="shared" si="94"/>
        <v>36</v>
      </c>
      <c r="F1529" s="2" t="str">
        <f>VLOOKUP(G1529,city!$A$4:$D$352,4,0)</f>
        <v>南宁</v>
      </c>
      <c r="G1529" s="3">
        <f t="shared" si="95"/>
        <v>308</v>
      </c>
      <c r="H1529" s="3">
        <f>IF(VLOOKUP(G1528,city!$K$4:$M$352,3,0)&gt;H1528,H1528+1,1)</f>
        <v>4</v>
      </c>
      <c r="I1529" s="17" t="s">
        <v>359</v>
      </c>
      <c r="J1529" s="17">
        <f t="shared" si="93"/>
        <v>130804</v>
      </c>
      <c r="K1529" s="17">
        <v>-1</v>
      </c>
    </row>
    <row r="1530" spans="1:11">
      <c r="A1530" s="17">
        <f t="shared" si="92"/>
        <v>130805</v>
      </c>
      <c r="B1530" s="17" t="s">
        <v>14188</v>
      </c>
      <c r="C1530" s="17" t="s">
        <v>13305</v>
      </c>
      <c r="D1530" s="23">
        <v>33</v>
      </c>
      <c r="E1530" s="23">
        <f t="shared" si="94"/>
        <v>36</v>
      </c>
      <c r="F1530" s="2" t="str">
        <f>VLOOKUP(G1530,city!$A$4:$D$352,4,0)</f>
        <v>南宁</v>
      </c>
      <c r="G1530" s="3">
        <f t="shared" si="95"/>
        <v>308</v>
      </c>
      <c r="H1530" s="3">
        <f>IF(VLOOKUP(G1529,city!$K$4:$M$352,3,0)&gt;H1529,H1529+1,1)</f>
        <v>5</v>
      </c>
      <c r="I1530" s="17" t="s">
        <v>359</v>
      </c>
      <c r="J1530" s="17">
        <f t="shared" si="93"/>
        <v>130805</v>
      </c>
      <c r="K1530" s="17">
        <v>-1</v>
      </c>
    </row>
    <row r="1531" spans="1:11">
      <c r="A1531" s="17">
        <f t="shared" si="92"/>
        <v>130901</v>
      </c>
      <c r="B1531" s="17" t="s">
        <v>14189</v>
      </c>
      <c r="C1531" s="17" t="s">
        <v>13307</v>
      </c>
      <c r="D1531" s="23">
        <v>33</v>
      </c>
      <c r="E1531" s="23">
        <f t="shared" si="94"/>
        <v>36</v>
      </c>
      <c r="F1531" s="2" t="str">
        <f>VLOOKUP(G1531,city!$A$4:$D$352,4,0)</f>
        <v>柳州</v>
      </c>
      <c r="G1531" s="3">
        <f t="shared" si="95"/>
        <v>309</v>
      </c>
      <c r="H1531" s="3">
        <f>IF(VLOOKUP(G1530,city!$K$4:$M$352,3,0)&gt;H1530,H1530+1,1)</f>
        <v>1</v>
      </c>
      <c r="I1531" s="17" t="s">
        <v>360</v>
      </c>
      <c r="J1531" s="17">
        <f t="shared" si="93"/>
        <v>130901</v>
      </c>
      <c r="K1531" s="17">
        <v>-1</v>
      </c>
    </row>
    <row r="1532" spans="1:11">
      <c r="A1532" s="17">
        <f t="shared" si="92"/>
        <v>130902</v>
      </c>
      <c r="B1532" s="17" t="s">
        <v>12441</v>
      </c>
      <c r="C1532" s="17" t="s">
        <v>13308</v>
      </c>
      <c r="D1532" s="23">
        <v>33</v>
      </c>
      <c r="E1532" s="23">
        <f t="shared" si="94"/>
        <v>36</v>
      </c>
      <c r="F1532" s="2" t="str">
        <f>VLOOKUP(G1532,city!$A$4:$D$352,4,0)</f>
        <v>柳州</v>
      </c>
      <c r="G1532" s="3">
        <f t="shared" si="95"/>
        <v>309</v>
      </c>
      <c r="H1532" s="3">
        <f>IF(VLOOKUP(G1531,city!$K$4:$M$352,3,0)&gt;H1531,H1531+1,1)</f>
        <v>2</v>
      </c>
      <c r="I1532" s="17" t="s">
        <v>360</v>
      </c>
      <c r="J1532" s="17">
        <f t="shared" si="93"/>
        <v>130902</v>
      </c>
      <c r="K1532" s="17">
        <v>-1</v>
      </c>
    </row>
    <row r="1533" spans="1:11">
      <c r="A1533" s="17">
        <f t="shared" si="92"/>
        <v>130903</v>
      </c>
      <c r="B1533" s="17" t="s">
        <v>12443</v>
      </c>
      <c r="C1533" s="17" t="s">
        <v>13310</v>
      </c>
      <c r="D1533" s="23">
        <v>33</v>
      </c>
      <c r="E1533" s="23">
        <f t="shared" si="94"/>
        <v>36</v>
      </c>
      <c r="F1533" s="2" t="str">
        <f>VLOOKUP(G1533,city!$A$4:$D$352,4,0)</f>
        <v>柳州</v>
      </c>
      <c r="G1533" s="3">
        <f t="shared" si="95"/>
        <v>309</v>
      </c>
      <c r="H1533" s="3">
        <f>IF(VLOOKUP(G1532,city!$K$4:$M$352,3,0)&gt;H1532,H1532+1,1)</f>
        <v>3</v>
      </c>
      <c r="I1533" s="17" t="s">
        <v>360</v>
      </c>
      <c r="J1533" s="17">
        <f t="shared" si="93"/>
        <v>130903</v>
      </c>
      <c r="K1533" s="17">
        <v>-1</v>
      </c>
    </row>
    <row r="1534" spans="1:11">
      <c r="A1534" s="17">
        <f t="shared" si="92"/>
        <v>130904</v>
      </c>
      <c r="B1534" s="17" t="s">
        <v>14190</v>
      </c>
      <c r="C1534" s="17" t="s">
        <v>13295</v>
      </c>
      <c r="D1534" s="23">
        <v>33</v>
      </c>
      <c r="E1534" s="23">
        <f t="shared" si="94"/>
        <v>36</v>
      </c>
      <c r="F1534" s="2" t="str">
        <f>VLOOKUP(G1534,city!$A$4:$D$352,4,0)</f>
        <v>柳州</v>
      </c>
      <c r="G1534" s="3">
        <f t="shared" si="95"/>
        <v>309</v>
      </c>
      <c r="H1534" s="3">
        <f>IF(VLOOKUP(G1533,city!$K$4:$M$352,3,0)&gt;H1533,H1533+1,1)</f>
        <v>4</v>
      </c>
      <c r="I1534" s="17" t="s">
        <v>360</v>
      </c>
      <c r="J1534" s="17">
        <f t="shared" si="93"/>
        <v>130904</v>
      </c>
      <c r="K1534" s="17">
        <v>-1</v>
      </c>
    </row>
    <row r="1535" spans="1:11">
      <c r="A1535" s="17">
        <f t="shared" si="92"/>
        <v>130905</v>
      </c>
      <c r="B1535" s="17" t="s">
        <v>12445</v>
      </c>
      <c r="C1535" s="17" t="s">
        <v>13297</v>
      </c>
      <c r="D1535" s="23">
        <v>33</v>
      </c>
      <c r="E1535" s="23">
        <f t="shared" si="94"/>
        <v>36</v>
      </c>
      <c r="F1535" s="2" t="str">
        <f>VLOOKUP(G1535,city!$A$4:$D$352,4,0)</f>
        <v>柳州</v>
      </c>
      <c r="G1535" s="3">
        <f t="shared" si="95"/>
        <v>309</v>
      </c>
      <c r="H1535" s="3">
        <f>IF(VLOOKUP(G1534,city!$K$4:$M$352,3,0)&gt;H1534,H1534+1,1)</f>
        <v>5</v>
      </c>
      <c r="I1535" s="17" t="s">
        <v>360</v>
      </c>
      <c r="J1535" s="17">
        <f t="shared" si="93"/>
        <v>130905</v>
      </c>
      <c r="K1535" s="17">
        <v>-1</v>
      </c>
    </row>
    <row r="1536" spans="1:11">
      <c r="A1536" s="17">
        <f t="shared" si="92"/>
        <v>131001</v>
      </c>
      <c r="B1536" s="17" t="s">
        <v>14191</v>
      </c>
      <c r="C1536" s="17" t="s">
        <v>13299</v>
      </c>
      <c r="D1536" s="23">
        <v>33</v>
      </c>
      <c r="E1536" s="23">
        <f t="shared" si="94"/>
        <v>36</v>
      </c>
      <c r="F1536" s="2" t="str">
        <f>VLOOKUP(G1536,city!$A$4:$D$352,4,0)</f>
        <v>桂林</v>
      </c>
      <c r="G1536" s="3">
        <f t="shared" si="95"/>
        <v>310</v>
      </c>
      <c r="H1536" s="3">
        <f>IF(VLOOKUP(G1535,city!$K$4:$M$352,3,0)&gt;H1535,H1535+1,1)</f>
        <v>1</v>
      </c>
      <c r="I1536" s="17" t="s">
        <v>361</v>
      </c>
      <c r="J1536" s="17">
        <f t="shared" si="93"/>
        <v>131001</v>
      </c>
      <c r="K1536" s="17">
        <v>-1</v>
      </c>
    </row>
    <row r="1537" spans="1:11">
      <c r="A1537" s="17">
        <f t="shared" si="92"/>
        <v>131002</v>
      </c>
      <c r="B1537" s="17" t="s">
        <v>14192</v>
      </c>
      <c r="C1537" s="17" t="s">
        <v>13301</v>
      </c>
      <c r="D1537" s="23">
        <v>33</v>
      </c>
      <c r="E1537" s="23">
        <f t="shared" si="94"/>
        <v>36</v>
      </c>
      <c r="F1537" s="2" t="str">
        <f>VLOOKUP(G1537,city!$A$4:$D$352,4,0)</f>
        <v>桂林</v>
      </c>
      <c r="G1537" s="3">
        <f t="shared" si="95"/>
        <v>310</v>
      </c>
      <c r="H1537" s="3">
        <f>IF(VLOOKUP(G1536,city!$K$4:$M$352,3,0)&gt;H1536,H1536+1,1)</f>
        <v>2</v>
      </c>
      <c r="I1537" s="17" t="s">
        <v>361</v>
      </c>
      <c r="J1537" s="17">
        <f t="shared" si="93"/>
        <v>131002</v>
      </c>
      <c r="K1537" s="17">
        <v>-1</v>
      </c>
    </row>
    <row r="1538" spans="1:11">
      <c r="A1538" s="17">
        <f t="shared" si="92"/>
        <v>131003</v>
      </c>
      <c r="B1538" s="17" t="s">
        <v>14193</v>
      </c>
      <c r="C1538" s="17" t="s">
        <v>13302</v>
      </c>
      <c r="D1538" s="23">
        <v>33</v>
      </c>
      <c r="E1538" s="23">
        <f t="shared" si="94"/>
        <v>36</v>
      </c>
      <c r="F1538" s="2" t="str">
        <f>VLOOKUP(G1538,city!$A$4:$D$352,4,0)</f>
        <v>桂林</v>
      </c>
      <c r="G1538" s="3">
        <f t="shared" si="95"/>
        <v>310</v>
      </c>
      <c r="H1538" s="3">
        <f>IF(VLOOKUP(G1537,city!$K$4:$M$352,3,0)&gt;H1537,H1537+1,1)</f>
        <v>3</v>
      </c>
      <c r="I1538" s="17" t="s">
        <v>361</v>
      </c>
      <c r="J1538" s="17">
        <f t="shared" si="93"/>
        <v>131003</v>
      </c>
      <c r="K1538" s="17">
        <v>-1</v>
      </c>
    </row>
    <row r="1539" spans="1:11">
      <c r="A1539" s="17">
        <f t="shared" si="92"/>
        <v>131004</v>
      </c>
      <c r="B1539" s="17" t="s">
        <v>14194</v>
      </c>
      <c r="C1539" s="17" t="s">
        <v>13304</v>
      </c>
      <c r="D1539" s="23">
        <v>33</v>
      </c>
      <c r="E1539" s="23">
        <f t="shared" si="94"/>
        <v>36</v>
      </c>
      <c r="F1539" s="2" t="str">
        <f>VLOOKUP(G1539,city!$A$4:$D$352,4,0)</f>
        <v>桂林</v>
      </c>
      <c r="G1539" s="3">
        <f t="shared" si="95"/>
        <v>310</v>
      </c>
      <c r="H1539" s="3">
        <f>IF(VLOOKUP(G1538,city!$K$4:$M$352,3,0)&gt;H1538,H1538+1,1)</f>
        <v>4</v>
      </c>
      <c r="I1539" s="17" t="s">
        <v>361</v>
      </c>
      <c r="J1539" s="17">
        <f t="shared" si="93"/>
        <v>131004</v>
      </c>
      <c r="K1539" s="17">
        <v>-1</v>
      </c>
    </row>
    <row r="1540" spans="1:11">
      <c r="A1540" s="17">
        <f t="shared" ref="A1540:A1603" si="96">H1540+G1540*100+100000</f>
        <v>131005</v>
      </c>
      <c r="B1540" s="17" t="s">
        <v>14195</v>
      </c>
      <c r="C1540" s="17" t="s">
        <v>13305</v>
      </c>
      <c r="D1540" s="23">
        <v>33</v>
      </c>
      <c r="E1540" s="23">
        <f t="shared" si="94"/>
        <v>36</v>
      </c>
      <c r="F1540" s="2" t="str">
        <f>VLOOKUP(G1540,city!$A$4:$D$352,4,0)</f>
        <v>桂林</v>
      </c>
      <c r="G1540" s="3">
        <f t="shared" si="95"/>
        <v>310</v>
      </c>
      <c r="H1540" s="3">
        <f>IF(VLOOKUP(G1539,city!$K$4:$M$352,3,0)&gt;H1539,H1539+1,1)</f>
        <v>5</v>
      </c>
      <c r="I1540" s="17" t="s">
        <v>361</v>
      </c>
      <c r="J1540" s="17">
        <f t="shared" ref="J1540:J1603" si="97">A1540</f>
        <v>131005</v>
      </c>
      <c r="K1540" s="17">
        <v>-1</v>
      </c>
    </row>
    <row r="1541" spans="1:11">
      <c r="A1541" s="17">
        <f t="shared" si="96"/>
        <v>131101</v>
      </c>
      <c r="B1541" s="17" t="s">
        <v>12451</v>
      </c>
      <c r="C1541" s="17" t="s">
        <v>13307</v>
      </c>
      <c r="D1541" s="23">
        <v>33</v>
      </c>
      <c r="E1541" s="23">
        <f t="shared" ref="E1541:E1604" si="98">ROUND(D1541*1.1,0)</f>
        <v>36</v>
      </c>
      <c r="F1541" s="2" t="str">
        <f>VLOOKUP(G1541,city!$A$4:$D$352,4,0)</f>
        <v>梧州</v>
      </c>
      <c r="G1541" s="3">
        <f t="shared" ref="G1541:G1604" si="99">IF(H1541&gt;H1540,G1540,G1540+1)</f>
        <v>311</v>
      </c>
      <c r="H1541" s="3">
        <f>IF(VLOOKUP(G1540,city!$K$4:$M$352,3,0)&gt;H1540,H1540+1,1)</f>
        <v>1</v>
      </c>
      <c r="I1541" s="17" t="s">
        <v>362</v>
      </c>
      <c r="J1541" s="17">
        <f t="shared" si="97"/>
        <v>131101</v>
      </c>
      <c r="K1541" s="17">
        <v>-1</v>
      </c>
    </row>
    <row r="1542" spans="1:11">
      <c r="A1542" s="17">
        <f t="shared" si="96"/>
        <v>131102</v>
      </c>
      <c r="B1542" s="17" t="s">
        <v>14196</v>
      </c>
      <c r="C1542" s="17" t="s">
        <v>13308</v>
      </c>
      <c r="D1542" s="23">
        <v>33</v>
      </c>
      <c r="E1542" s="23">
        <f t="shared" si="98"/>
        <v>36</v>
      </c>
      <c r="F1542" s="2" t="str">
        <f>VLOOKUP(G1542,city!$A$4:$D$352,4,0)</f>
        <v>梧州</v>
      </c>
      <c r="G1542" s="3">
        <f t="shared" si="99"/>
        <v>311</v>
      </c>
      <c r="H1542" s="3">
        <f>IF(VLOOKUP(G1541,city!$K$4:$M$352,3,0)&gt;H1541,H1541+1,1)</f>
        <v>2</v>
      </c>
      <c r="I1542" s="17" t="s">
        <v>362</v>
      </c>
      <c r="J1542" s="17">
        <f t="shared" si="97"/>
        <v>131102</v>
      </c>
      <c r="K1542" s="17">
        <v>-1</v>
      </c>
    </row>
    <row r="1543" spans="1:11">
      <c r="A1543" s="17">
        <f t="shared" si="96"/>
        <v>131103</v>
      </c>
      <c r="B1543" s="17" t="s">
        <v>12453</v>
      </c>
      <c r="C1543" s="17" t="s">
        <v>13310</v>
      </c>
      <c r="D1543" s="23">
        <v>33</v>
      </c>
      <c r="E1543" s="23">
        <f t="shared" si="98"/>
        <v>36</v>
      </c>
      <c r="F1543" s="2" t="str">
        <f>VLOOKUP(G1543,city!$A$4:$D$352,4,0)</f>
        <v>梧州</v>
      </c>
      <c r="G1543" s="3">
        <f t="shared" si="99"/>
        <v>311</v>
      </c>
      <c r="H1543" s="3">
        <f>IF(VLOOKUP(G1542,city!$K$4:$M$352,3,0)&gt;H1542,H1542+1,1)</f>
        <v>3</v>
      </c>
      <c r="I1543" s="17" t="s">
        <v>362</v>
      </c>
      <c r="J1543" s="17">
        <f t="shared" si="97"/>
        <v>131103</v>
      </c>
      <c r="K1543" s="17">
        <v>-1</v>
      </c>
    </row>
    <row r="1544" spans="1:11">
      <c r="A1544" s="17">
        <f t="shared" si="96"/>
        <v>131104</v>
      </c>
      <c r="B1544" s="17" t="s">
        <v>14197</v>
      </c>
      <c r="C1544" s="17" t="s">
        <v>13295</v>
      </c>
      <c r="D1544" s="23">
        <v>33</v>
      </c>
      <c r="E1544" s="23">
        <f t="shared" si="98"/>
        <v>36</v>
      </c>
      <c r="F1544" s="2" t="str">
        <f>VLOOKUP(G1544,city!$A$4:$D$352,4,0)</f>
        <v>梧州</v>
      </c>
      <c r="G1544" s="3">
        <f t="shared" si="99"/>
        <v>311</v>
      </c>
      <c r="H1544" s="3">
        <f>IF(VLOOKUP(G1543,city!$K$4:$M$352,3,0)&gt;H1543,H1543+1,1)</f>
        <v>4</v>
      </c>
      <c r="I1544" s="17" t="s">
        <v>362</v>
      </c>
      <c r="J1544" s="17">
        <f t="shared" si="97"/>
        <v>131104</v>
      </c>
      <c r="K1544" s="17">
        <v>-1</v>
      </c>
    </row>
    <row r="1545" spans="1:11">
      <c r="A1545" s="17">
        <f t="shared" si="96"/>
        <v>131105</v>
      </c>
      <c r="B1545" s="17" t="s">
        <v>14198</v>
      </c>
      <c r="C1545" s="17" t="s">
        <v>13297</v>
      </c>
      <c r="D1545" s="23">
        <v>33</v>
      </c>
      <c r="E1545" s="23">
        <f t="shared" si="98"/>
        <v>36</v>
      </c>
      <c r="F1545" s="2" t="str">
        <f>VLOOKUP(G1545,city!$A$4:$D$352,4,0)</f>
        <v>梧州</v>
      </c>
      <c r="G1545" s="3">
        <f t="shared" si="99"/>
        <v>311</v>
      </c>
      <c r="H1545" s="3">
        <f>IF(VLOOKUP(G1544,city!$K$4:$M$352,3,0)&gt;H1544,H1544+1,1)</f>
        <v>5</v>
      </c>
      <c r="I1545" s="17" t="s">
        <v>362</v>
      </c>
      <c r="J1545" s="17">
        <f t="shared" si="97"/>
        <v>131105</v>
      </c>
      <c r="K1545" s="17">
        <v>-1</v>
      </c>
    </row>
    <row r="1546" spans="1:11">
      <c r="A1546" s="17">
        <f t="shared" si="96"/>
        <v>131201</v>
      </c>
      <c r="B1546" s="17" t="s">
        <v>14199</v>
      </c>
      <c r="C1546" s="17" t="s">
        <v>13299</v>
      </c>
      <c r="D1546" s="23">
        <v>33</v>
      </c>
      <c r="E1546" s="23">
        <f t="shared" si="98"/>
        <v>36</v>
      </c>
      <c r="F1546" s="2" t="str">
        <f>VLOOKUP(G1546,city!$A$4:$D$352,4,0)</f>
        <v>北海</v>
      </c>
      <c r="G1546" s="3">
        <f t="shared" si="99"/>
        <v>312</v>
      </c>
      <c r="H1546" s="3">
        <f>IF(VLOOKUP(G1545,city!$K$4:$M$352,3,0)&gt;H1545,H1545+1,1)</f>
        <v>1</v>
      </c>
      <c r="I1546" s="17" t="s">
        <v>363</v>
      </c>
      <c r="J1546" s="17">
        <f t="shared" si="97"/>
        <v>131201</v>
      </c>
      <c r="K1546" s="17">
        <v>-1</v>
      </c>
    </row>
    <row r="1547" spans="1:11">
      <c r="A1547" s="17">
        <f t="shared" si="96"/>
        <v>131202</v>
      </c>
      <c r="B1547" s="17" t="s">
        <v>14200</v>
      </c>
      <c r="C1547" s="17" t="s">
        <v>13301</v>
      </c>
      <c r="D1547" s="23">
        <v>33</v>
      </c>
      <c r="E1547" s="23">
        <f t="shared" si="98"/>
        <v>36</v>
      </c>
      <c r="F1547" s="2" t="str">
        <f>VLOOKUP(G1547,city!$A$4:$D$352,4,0)</f>
        <v>北海</v>
      </c>
      <c r="G1547" s="3">
        <f t="shared" si="99"/>
        <v>312</v>
      </c>
      <c r="H1547" s="3">
        <f>IF(VLOOKUP(G1546,city!$K$4:$M$352,3,0)&gt;H1546,H1546+1,1)</f>
        <v>2</v>
      </c>
      <c r="I1547" s="17" t="s">
        <v>363</v>
      </c>
      <c r="J1547" s="17">
        <f t="shared" si="97"/>
        <v>131202</v>
      </c>
      <c r="K1547" s="17">
        <v>-1</v>
      </c>
    </row>
    <row r="1548" spans="1:11">
      <c r="A1548" s="17">
        <f t="shared" si="96"/>
        <v>131203</v>
      </c>
      <c r="B1548" s="17" t="s">
        <v>12458</v>
      </c>
      <c r="C1548" s="17" t="s">
        <v>13302</v>
      </c>
      <c r="D1548" s="23">
        <v>33</v>
      </c>
      <c r="E1548" s="23">
        <f t="shared" si="98"/>
        <v>36</v>
      </c>
      <c r="F1548" s="2" t="str">
        <f>VLOOKUP(G1548,city!$A$4:$D$352,4,0)</f>
        <v>北海</v>
      </c>
      <c r="G1548" s="3">
        <f t="shared" si="99"/>
        <v>312</v>
      </c>
      <c r="H1548" s="3">
        <f>IF(VLOOKUP(G1547,city!$K$4:$M$352,3,0)&gt;H1547,H1547+1,1)</f>
        <v>3</v>
      </c>
      <c r="I1548" s="17" t="s">
        <v>363</v>
      </c>
      <c r="J1548" s="17">
        <f t="shared" si="97"/>
        <v>131203</v>
      </c>
      <c r="K1548" s="17">
        <v>-1</v>
      </c>
    </row>
    <row r="1549" spans="1:11">
      <c r="A1549" s="17">
        <f t="shared" si="96"/>
        <v>131204</v>
      </c>
      <c r="B1549" s="17" t="s">
        <v>12455</v>
      </c>
      <c r="C1549" s="17" t="s">
        <v>13304</v>
      </c>
      <c r="D1549" s="23">
        <v>33</v>
      </c>
      <c r="E1549" s="23">
        <f t="shared" si="98"/>
        <v>36</v>
      </c>
      <c r="F1549" s="2" t="str">
        <f>VLOOKUP(G1549,city!$A$4:$D$352,4,0)</f>
        <v>北海</v>
      </c>
      <c r="G1549" s="3">
        <f t="shared" si="99"/>
        <v>312</v>
      </c>
      <c r="H1549" s="3">
        <f>IF(VLOOKUP(G1548,city!$K$4:$M$352,3,0)&gt;H1548,H1548+1,1)</f>
        <v>4</v>
      </c>
      <c r="I1549" s="17" t="s">
        <v>363</v>
      </c>
      <c r="J1549" s="17">
        <f t="shared" si="97"/>
        <v>131204</v>
      </c>
      <c r="K1549" s="17">
        <v>-1</v>
      </c>
    </row>
    <row r="1550" spans="1:11">
      <c r="A1550" s="17">
        <f t="shared" si="96"/>
        <v>131205</v>
      </c>
      <c r="B1550" s="17" t="s">
        <v>14201</v>
      </c>
      <c r="C1550" s="17" t="s">
        <v>13305</v>
      </c>
      <c r="D1550" s="23">
        <v>33</v>
      </c>
      <c r="E1550" s="23">
        <f t="shared" si="98"/>
        <v>36</v>
      </c>
      <c r="F1550" s="2" t="str">
        <f>VLOOKUP(G1550,city!$A$4:$D$352,4,0)</f>
        <v>北海</v>
      </c>
      <c r="G1550" s="3">
        <f t="shared" si="99"/>
        <v>312</v>
      </c>
      <c r="H1550" s="3">
        <f>IF(VLOOKUP(G1549,city!$K$4:$M$352,3,0)&gt;H1549,H1549+1,1)</f>
        <v>5</v>
      </c>
      <c r="I1550" s="17" t="s">
        <v>363</v>
      </c>
      <c r="J1550" s="17">
        <f t="shared" si="97"/>
        <v>131205</v>
      </c>
      <c r="K1550" s="17">
        <v>-1</v>
      </c>
    </row>
    <row r="1551" spans="1:11">
      <c r="A1551" s="17">
        <f t="shared" si="96"/>
        <v>131301</v>
      </c>
      <c r="B1551" s="17" t="s">
        <v>14202</v>
      </c>
      <c r="C1551" s="17" t="s">
        <v>13307</v>
      </c>
      <c r="D1551" s="23">
        <v>33</v>
      </c>
      <c r="E1551" s="23">
        <f t="shared" si="98"/>
        <v>36</v>
      </c>
      <c r="F1551" s="2" t="str">
        <f>VLOOKUP(G1551,city!$A$4:$D$352,4,0)</f>
        <v>防城港</v>
      </c>
      <c r="G1551" s="3">
        <f t="shared" si="99"/>
        <v>313</v>
      </c>
      <c r="H1551" s="3">
        <f>IF(VLOOKUP(G1550,city!$K$4:$M$352,3,0)&gt;H1550,H1550+1,1)</f>
        <v>1</v>
      </c>
      <c r="I1551" s="17" t="s">
        <v>364</v>
      </c>
      <c r="J1551" s="17">
        <f t="shared" si="97"/>
        <v>131301</v>
      </c>
      <c r="K1551" s="17">
        <v>-1</v>
      </c>
    </row>
    <row r="1552" spans="1:11">
      <c r="A1552" s="17">
        <f t="shared" si="96"/>
        <v>131302</v>
      </c>
      <c r="B1552" s="17" t="s">
        <v>14203</v>
      </c>
      <c r="C1552" s="17" t="s">
        <v>13308</v>
      </c>
      <c r="D1552" s="23">
        <v>33</v>
      </c>
      <c r="E1552" s="23">
        <f t="shared" si="98"/>
        <v>36</v>
      </c>
      <c r="F1552" s="2" t="str">
        <f>VLOOKUP(G1552,city!$A$4:$D$352,4,0)</f>
        <v>防城港</v>
      </c>
      <c r="G1552" s="3">
        <f t="shared" si="99"/>
        <v>313</v>
      </c>
      <c r="H1552" s="3">
        <f>IF(VLOOKUP(G1551,city!$K$4:$M$352,3,0)&gt;H1551,H1551+1,1)</f>
        <v>2</v>
      </c>
      <c r="I1552" s="17" t="s">
        <v>364</v>
      </c>
      <c r="J1552" s="17">
        <f t="shared" si="97"/>
        <v>131302</v>
      </c>
      <c r="K1552" s="17">
        <v>-1</v>
      </c>
    </row>
    <row r="1553" spans="1:11">
      <c r="A1553" s="17">
        <f t="shared" si="96"/>
        <v>131303</v>
      </c>
      <c r="B1553" s="17" t="s">
        <v>14204</v>
      </c>
      <c r="C1553" s="17" t="s">
        <v>13310</v>
      </c>
      <c r="D1553" s="23">
        <v>33</v>
      </c>
      <c r="E1553" s="23">
        <f t="shared" si="98"/>
        <v>36</v>
      </c>
      <c r="F1553" s="2" t="str">
        <f>VLOOKUP(G1553,city!$A$4:$D$352,4,0)</f>
        <v>防城港</v>
      </c>
      <c r="G1553" s="3">
        <f t="shared" si="99"/>
        <v>313</v>
      </c>
      <c r="H1553" s="3">
        <f>IF(VLOOKUP(G1552,city!$K$4:$M$352,3,0)&gt;H1552,H1552+1,1)</f>
        <v>3</v>
      </c>
      <c r="I1553" s="17" t="s">
        <v>364</v>
      </c>
      <c r="J1553" s="17">
        <f t="shared" si="97"/>
        <v>131303</v>
      </c>
      <c r="K1553" s="17">
        <v>-1</v>
      </c>
    </row>
    <row r="1554" spans="1:11">
      <c r="A1554" s="17">
        <f t="shared" si="96"/>
        <v>131304</v>
      </c>
      <c r="B1554" s="17" t="s">
        <v>12462</v>
      </c>
      <c r="C1554" s="17" t="s">
        <v>13295</v>
      </c>
      <c r="D1554" s="23">
        <v>33</v>
      </c>
      <c r="E1554" s="23">
        <f t="shared" si="98"/>
        <v>36</v>
      </c>
      <c r="F1554" s="2" t="str">
        <f>VLOOKUP(G1554,city!$A$4:$D$352,4,0)</f>
        <v>防城港</v>
      </c>
      <c r="G1554" s="3">
        <f t="shared" si="99"/>
        <v>313</v>
      </c>
      <c r="H1554" s="3">
        <f>IF(VLOOKUP(G1553,city!$K$4:$M$352,3,0)&gt;H1553,H1553+1,1)</f>
        <v>4</v>
      </c>
      <c r="I1554" s="17" t="s">
        <v>364</v>
      </c>
      <c r="J1554" s="17">
        <f t="shared" si="97"/>
        <v>131304</v>
      </c>
      <c r="K1554" s="17">
        <v>-1</v>
      </c>
    </row>
    <row r="1555" spans="1:11">
      <c r="A1555" s="17">
        <f t="shared" si="96"/>
        <v>131305</v>
      </c>
      <c r="B1555" s="17" t="s">
        <v>14205</v>
      </c>
      <c r="C1555" s="17" t="s">
        <v>13297</v>
      </c>
      <c r="D1555" s="23">
        <v>33</v>
      </c>
      <c r="E1555" s="23">
        <f t="shared" si="98"/>
        <v>36</v>
      </c>
      <c r="F1555" s="2" t="str">
        <f>VLOOKUP(G1555,city!$A$4:$D$352,4,0)</f>
        <v>防城港</v>
      </c>
      <c r="G1555" s="3">
        <f t="shared" si="99"/>
        <v>313</v>
      </c>
      <c r="H1555" s="3">
        <f>IF(VLOOKUP(G1554,city!$K$4:$M$352,3,0)&gt;H1554,H1554+1,1)</f>
        <v>5</v>
      </c>
      <c r="I1555" s="17" t="s">
        <v>364</v>
      </c>
      <c r="J1555" s="17">
        <f t="shared" si="97"/>
        <v>131305</v>
      </c>
      <c r="K1555" s="17">
        <v>-1</v>
      </c>
    </row>
    <row r="1556" spans="1:11">
      <c r="A1556" s="17">
        <f t="shared" si="96"/>
        <v>131401</v>
      </c>
      <c r="B1556" s="17" t="s">
        <v>12466</v>
      </c>
      <c r="C1556" s="17" t="s">
        <v>13299</v>
      </c>
      <c r="D1556" s="23">
        <v>33</v>
      </c>
      <c r="E1556" s="23">
        <f t="shared" si="98"/>
        <v>36</v>
      </c>
      <c r="F1556" s="2" t="str">
        <f>VLOOKUP(G1556,city!$A$4:$D$352,4,0)</f>
        <v>钦州</v>
      </c>
      <c r="G1556" s="3">
        <f t="shared" si="99"/>
        <v>314</v>
      </c>
      <c r="H1556" s="3">
        <f>IF(VLOOKUP(G1555,city!$K$4:$M$352,3,0)&gt;H1555,H1555+1,1)</f>
        <v>1</v>
      </c>
      <c r="I1556" s="17" t="s">
        <v>365</v>
      </c>
      <c r="J1556" s="17">
        <f t="shared" si="97"/>
        <v>131401</v>
      </c>
      <c r="K1556" s="17">
        <v>-1</v>
      </c>
    </row>
    <row r="1557" spans="1:11">
      <c r="A1557" s="17">
        <f t="shared" si="96"/>
        <v>131402</v>
      </c>
      <c r="B1557" s="17" t="s">
        <v>14206</v>
      </c>
      <c r="C1557" s="17" t="s">
        <v>13301</v>
      </c>
      <c r="D1557" s="23">
        <v>33</v>
      </c>
      <c r="E1557" s="23">
        <f t="shared" si="98"/>
        <v>36</v>
      </c>
      <c r="F1557" s="2" t="str">
        <f>VLOOKUP(G1557,city!$A$4:$D$352,4,0)</f>
        <v>钦州</v>
      </c>
      <c r="G1557" s="3">
        <f t="shared" si="99"/>
        <v>314</v>
      </c>
      <c r="H1557" s="3">
        <f>IF(VLOOKUP(G1556,city!$K$4:$M$352,3,0)&gt;H1556,H1556+1,1)</f>
        <v>2</v>
      </c>
      <c r="I1557" s="17" t="s">
        <v>365</v>
      </c>
      <c r="J1557" s="17">
        <f t="shared" si="97"/>
        <v>131402</v>
      </c>
      <c r="K1557" s="17">
        <v>-1</v>
      </c>
    </row>
    <row r="1558" spans="1:11">
      <c r="A1558" s="17">
        <f t="shared" si="96"/>
        <v>131403</v>
      </c>
      <c r="B1558" s="17" t="s">
        <v>14207</v>
      </c>
      <c r="C1558" s="17" t="s">
        <v>13302</v>
      </c>
      <c r="D1558" s="23">
        <v>33</v>
      </c>
      <c r="E1558" s="23">
        <f t="shared" si="98"/>
        <v>36</v>
      </c>
      <c r="F1558" s="2" t="str">
        <f>VLOOKUP(G1558,city!$A$4:$D$352,4,0)</f>
        <v>钦州</v>
      </c>
      <c r="G1558" s="3">
        <f t="shared" si="99"/>
        <v>314</v>
      </c>
      <c r="H1558" s="3">
        <f>IF(VLOOKUP(G1557,city!$K$4:$M$352,3,0)&gt;H1557,H1557+1,1)</f>
        <v>3</v>
      </c>
      <c r="I1558" s="17" t="s">
        <v>365</v>
      </c>
      <c r="J1558" s="17">
        <f t="shared" si="97"/>
        <v>131403</v>
      </c>
      <c r="K1558" s="17">
        <v>-1</v>
      </c>
    </row>
    <row r="1559" spans="1:11">
      <c r="A1559" s="17">
        <f t="shared" si="96"/>
        <v>131404</v>
      </c>
      <c r="B1559" s="17" t="s">
        <v>14208</v>
      </c>
      <c r="C1559" s="17" t="s">
        <v>13304</v>
      </c>
      <c r="D1559" s="23">
        <v>33</v>
      </c>
      <c r="E1559" s="23">
        <f t="shared" si="98"/>
        <v>36</v>
      </c>
      <c r="F1559" s="2" t="str">
        <f>VLOOKUP(G1559,city!$A$4:$D$352,4,0)</f>
        <v>钦州</v>
      </c>
      <c r="G1559" s="3">
        <f t="shared" si="99"/>
        <v>314</v>
      </c>
      <c r="H1559" s="3">
        <f>IF(VLOOKUP(G1558,city!$K$4:$M$352,3,0)&gt;H1558,H1558+1,1)</f>
        <v>4</v>
      </c>
      <c r="I1559" s="17" t="s">
        <v>365</v>
      </c>
      <c r="J1559" s="17">
        <f t="shared" si="97"/>
        <v>131404</v>
      </c>
      <c r="K1559" s="17">
        <v>-1</v>
      </c>
    </row>
    <row r="1560" spans="1:11">
      <c r="A1560" s="17">
        <f t="shared" si="96"/>
        <v>131405</v>
      </c>
      <c r="B1560" s="17" t="s">
        <v>14209</v>
      </c>
      <c r="C1560" s="17" t="s">
        <v>13305</v>
      </c>
      <c r="D1560" s="23">
        <v>33</v>
      </c>
      <c r="E1560" s="23">
        <f t="shared" si="98"/>
        <v>36</v>
      </c>
      <c r="F1560" s="2" t="str">
        <f>VLOOKUP(G1560,city!$A$4:$D$352,4,0)</f>
        <v>钦州</v>
      </c>
      <c r="G1560" s="3">
        <f t="shared" si="99"/>
        <v>314</v>
      </c>
      <c r="H1560" s="3">
        <f>IF(VLOOKUP(G1559,city!$K$4:$M$352,3,0)&gt;H1559,H1559+1,1)</f>
        <v>5</v>
      </c>
      <c r="I1560" s="17" t="s">
        <v>365</v>
      </c>
      <c r="J1560" s="17">
        <f t="shared" si="97"/>
        <v>131405</v>
      </c>
      <c r="K1560" s="17">
        <v>-1</v>
      </c>
    </row>
    <row r="1561" spans="1:11">
      <c r="A1561" s="17">
        <f t="shared" si="96"/>
        <v>131501</v>
      </c>
      <c r="B1561" s="17" t="s">
        <v>14210</v>
      </c>
      <c r="C1561" s="17" t="s">
        <v>13307</v>
      </c>
      <c r="D1561" s="23">
        <v>33</v>
      </c>
      <c r="E1561" s="23">
        <f t="shared" si="98"/>
        <v>36</v>
      </c>
      <c r="F1561" s="2" t="str">
        <f>VLOOKUP(G1561,city!$A$4:$D$352,4,0)</f>
        <v>贵港</v>
      </c>
      <c r="G1561" s="3">
        <f t="shared" si="99"/>
        <v>315</v>
      </c>
      <c r="H1561" s="3">
        <f>IF(VLOOKUP(G1560,city!$K$4:$M$352,3,0)&gt;H1560,H1560+1,1)</f>
        <v>1</v>
      </c>
      <c r="I1561" s="17" t="s">
        <v>366</v>
      </c>
      <c r="J1561" s="17">
        <f t="shared" si="97"/>
        <v>131501</v>
      </c>
      <c r="K1561" s="17">
        <v>-1</v>
      </c>
    </row>
    <row r="1562" spans="1:11">
      <c r="A1562" s="17">
        <f t="shared" si="96"/>
        <v>131502</v>
      </c>
      <c r="B1562" s="17" t="s">
        <v>14211</v>
      </c>
      <c r="C1562" s="17" t="s">
        <v>13308</v>
      </c>
      <c r="D1562" s="23">
        <v>33</v>
      </c>
      <c r="E1562" s="23">
        <f t="shared" si="98"/>
        <v>36</v>
      </c>
      <c r="F1562" s="2" t="str">
        <f>VLOOKUP(G1562,city!$A$4:$D$352,4,0)</f>
        <v>贵港</v>
      </c>
      <c r="G1562" s="3">
        <f t="shared" si="99"/>
        <v>315</v>
      </c>
      <c r="H1562" s="3">
        <f>IF(VLOOKUP(G1561,city!$K$4:$M$352,3,0)&gt;H1561,H1561+1,1)</f>
        <v>2</v>
      </c>
      <c r="I1562" s="17" t="s">
        <v>366</v>
      </c>
      <c r="J1562" s="17">
        <f t="shared" si="97"/>
        <v>131502</v>
      </c>
      <c r="K1562" s="17">
        <v>-1</v>
      </c>
    </row>
    <row r="1563" spans="1:11">
      <c r="A1563" s="17">
        <f t="shared" si="96"/>
        <v>131503</v>
      </c>
      <c r="B1563" s="17" t="s">
        <v>12468</v>
      </c>
      <c r="C1563" s="17" t="s">
        <v>13310</v>
      </c>
      <c r="D1563" s="23">
        <v>33</v>
      </c>
      <c r="E1563" s="23">
        <f t="shared" si="98"/>
        <v>36</v>
      </c>
      <c r="F1563" s="2" t="str">
        <f>VLOOKUP(G1563,city!$A$4:$D$352,4,0)</f>
        <v>贵港</v>
      </c>
      <c r="G1563" s="3">
        <f t="shared" si="99"/>
        <v>315</v>
      </c>
      <c r="H1563" s="3">
        <f>IF(VLOOKUP(G1562,city!$K$4:$M$352,3,0)&gt;H1562,H1562+1,1)</f>
        <v>3</v>
      </c>
      <c r="I1563" s="17" t="s">
        <v>366</v>
      </c>
      <c r="J1563" s="17">
        <f t="shared" si="97"/>
        <v>131503</v>
      </c>
      <c r="K1563" s="17">
        <v>-1</v>
      </c>
    </row>
    <row r="1564" spans="1:11">
      <c r="A1564" s="17">
        <f t="shared" si="96"/>
        <v>131504</v>
      </c>
      <c r="B1564" s="17" t="s">
        <v>14212</v>
      </c>
      <c r="C1564" s="17" t="s">
        <v>13295</v>
      </c>
      <c r="D1564" s="23">
        <v>33</v>
      </c>
      <c r="E1564" s="23">
        <f t="shared" si="98"/>
        <v>36</v>
      </c>
      <c r="F1564" s="2" t="str">
        <f>VLOOKUP(G1564,city!$A$4:$D$352,4,0)</f>
        <v>贵港</v>
      </c>
      <c r="G1564" s="3">
        <f t="shared" si="99"/>
        <v>315</v>
      </c>
      <c r="H1564" s="3">
        <f>IF(VLOOKUP(G1563,city!$K$4:$M$352,3,0)&gt;H1563,H1563+1,1)</f>
        <v>4</v>
      </c>
      <c r="I1564" s="17" t="s">
        <v>366</v>
      </c>
      <c r="J1564" s="17">
        <f t="shared" si="97"/>
        <v>131504</v>
      </c>
      <c r="K1564" s="17">
        <v>-1</v>
      </c>
    </row>
    <row r="1565" spans="1:11">
      <c r="A1565" s="17">
        <f t="shared" si="96"/>
        <v>131505</v>
      </c>
      <c r="B1565" s="17" t="s">
        <v>14213</v>
      </c>
      <c r="C1565" s="17" t="s">
        <v>13297</v>
      </c>
      <c r="D1565" s="23">
        <v>33</v>
      </c>
      <c r="E1565" s="23">
        <f t="shared" si="98"/>
        <v>36</v>
      </c>
      <c r="F1565" s="2" t="str">
        <f>VLOOKUP(G1565,city!$A$4:$D$352,4,0)</f>
        <v>贵港</v>
      </c>
      <c r="G1565" s="3">
        <f t="shared" si="99"/>
        <v>315</v>
      </c>
      <c r="H1565" s="3">
        <f>IF(VLOOKUP(G1564,city!$K$4:$M$352,3,0)&gt;H1564,H1564+1,1)</f>
        <v>5</v>
      </c>
      <c r="I1565" s="17" t="s">
        <v>366</v>
      </c>
      <c r="J1565" s="17">
        <f t="shared" si="97"/>
        <v>131505</v>
      </c>
      <c r="K1565" s="17">
        <v>-1</v>
      </c>
    </row>
    <row r="1566" spans="1:11">
      <c r="A1566" s="17">
        <f t="shared" si="96"/>
        <v>131601</v>
      </c>
      <c r="B1566" s="17" t="s">
        <v>14214</v>
      </c>
      <c r="C1566" s="17" t="s">
        <v>13299</v>
      </c>
      <c r="D1566" s="23">
        <v>33</v>
      </c>
      <c r="E1566" s="23">
        <f t="shared" si="98"/>
        <v>36</v>
      </c>
      <c r="F1566" s="2" t="str">
        <f>VLOOKUP(G1566,city!$A$4:$D$352,4,0)</f>
        <v>玉林</v>
      </c>
      <c r="G1566" s="3">
        <f t="shared" si="99"/>
        <v>316</v>
      </c>
      <c r="H1566" s="3">
        <f>IF(VLOOKUP(G1565,city!$K$4:$M$352,3,0)&gt;H1565,H1565+1,1)</f>
        <v>1</v>
      </c>
      <c r="I1566" s="17" t="s">
        <v>367</v>
      </c>
      <c r="J1566" s="17">
        <f t="shared" si="97"/>
        <v>131601</v>
      </c>
      <c r="K1566" s="17">
        <v>-1</v>
      </c>
    </row>
    <row r="1567" spans="1:11">
      <c r="A1567" s="17">
        <f t="shared" si="96"/>
        <v>131602</v>
      </c>
      <c r="B1567" s="17" t="s">
        <v>14215</v>
      </c>
      <c r="C1567" s="17" t="s">
        <v>13301</v>
      </c>
      <c r="D1567" s="23">
        <v>33</v>
      </c>
      <c r="E1567" s="23">
        <f t="shared" si="98"/>
        <v>36</v>
      </c>
      <c r="F1567" s="2" t="str">
        <f>VLOOKUP(G1567,city!$A$4:$D$352,4,0)</f>
        <v>玉林</v>
      </c>
      <c r="G1567" s="3">
        <f t="shared" si="99"/>
        <v>316</v>
      </c>
      <c r="H1567" s="3">
        <f>IF(VLOOKUP(G1566,city!$K$4:$M$352,3,0)&gt;H1566,H1566+1,1)</f>
        <v>2</v>
      </c>
      <c r="I1567" s="17" t="s">
        <v>367</v>
      </c>
      <c r="J1567" s="17">
        <f t="shared" si="97"/>
        <v>131602</v>
      </c>
      <c r="K1567" s="17">
        <v>-1</v>
      </c>
    </row>
    <row r="1568" spans="1:11">
      <c r="A1568" s="17">
        <f t="shared" si="96"/>
        <v>131603</v>
      </c>
      <c r="B1568" s="17" t="s">
        <v>14216</v>
      </c>
      <c r="C1568" s="17" t="s">
        <v>13302</v>
      </c>
      <c r="D1568" s="23">
        <v>33</v>
      </c>
      <c r="E1568" s="23">
        <f t="shared" si="98"/>
        <v>36</v>
      </c>
      <c r="F1568" s="2" t="str">
        <f>VLOOKUP(G1568,city!$A$4:$D$352,4,0)</f>
        <v>玉林</v>
      </c>
      <c r="G1568" s="3">
        <f t="shared" si="99"/>
        <v>316</v>
      </c>
      <c r="H1568" s="3">
        <f>IF(VLOOKUP(G1567,city!$K$4:$M$352,3,0)&gt;H1567,H1567+1,1)</f>
        <v>3</v>
      </c>
      <c r="I1568" s="17" t="s">
        <v>367</v>
      </c>
      <c r="J1568" s="17">
        <f t="shared" si="97"/>
        <v>131603</v>
      </c>
      <c r="K1568" s="17">
        <v>-1</v>
      </c>
    </row>
    <row r="1569" spans="1:11">
      <c r="A1569" s="17">
        <f t="shared" si="96"/>
        <v>131604</v>
      </c>
      <c r="B1569" s="17" t="s">
        <v>12472</v>
      </c>
      <c r="C1569" s="17" t="s">
        <v>13304</v>
      </c>
      <c r="D1569" s="23">
        <v>33</v>
      </c>
      <c r="E1569" s="23">
        <f t="shared" si="98"/>
        <v>36</v>
      </c>
      <c r="F1569" s="2" t="str">
        <f>VLOOKUP(G1569,city!$A$4:$D$352,4,0)</f>
        <v>玉林</v>
      </c>
      <c r="G1569" s="3">
        <f t="shared" si="99"/>
        <v>316</v>
      </c>
      <c r="H1569" s="3">
        <f>IF(VLOOKUP(G1568,city!$K$4:$M$352,3,0)&gt;H1568,H1568+1,1)</f>
        <v>4</v>
      </c>
      <c r="I1569" s="17" t="s">
        <v>367</v>
      </c>
      <c r="J1569" s="17">
        <f t="shared" si="97"/>
        <v>131604</v>
      </c>
      <c r="K1569" s="17">
        <v>-1</v>
      </c>
    </row>
    <row r="1570" spans="1:11">
      <c r="A1570" s="17">
        <f t="shared" si="96"/>
        <v>131605</v>
      </c>
      <c r="B1570" s="17" t="s">
        <v>14217</v>
      </c>
      <c r="C1570" s="17" t="s">
        <v>13305</v>
      </c>
      <c r="D1570" s="23">
        <v>33</v>
      </c>
      <c r="E1570" s="23">
        <f t="shared" si="98"/>
        <v>36</v>
      </c>
      <c r="F1570" s="2" t="str">
        <f>VLOOKUP(G1570,city!$A$4:$D$352,4,0)</f>
        <v>玉林</v>
      </c>
      <c r="G1570" s="3">
        <f t="shared" si="99"/>
        <v>316</v>
      </c>
      <c r="H1570" s="3">
        <f>IF(VLOOKUP(G1569,city!$K$4:$M$352,3,0)&gt;H1569,H1569+1,1)</f>
        <v>5</v>
      </c>
      <c r="I1570" s="17" t="s">
        <v>367</v>
      </c>
      <c r="J1570" s="17">
        <f t="shared" si="97"/>
        <v>131605</v>
      </c>
      <c r="K1570" s="17">
        <v>-1</v>
      </c>
    </row>
    <row r="1571" spans="1:11">
      <c r="A1571" s="17">
        <f t="shared" si="96"/>
        <v>131701</v>
      </c>
      <c r="B1571" s="17" t="s">
        <v>14218</v>
      </c>
      <c r="C1571" s="17" t="s">
        <v>13307</v>
      </c>
      <c r="D1571" s="23">
        <v>33</v>
      </c>
      <c r="E1571" s="23">
        <f t="shared" si="98"/>
        <v>36</v>
      </c>
      <c r="F1571" s="2" t="str">
        <f>VLOOKUP(G1571,city!$A$4:$D$352,4,0)</f>
        <v>百色</v>
      </c>
      <c r="G1571" s="3">
        <f t="shared" si="99"/>
        <v>317</v>
      </c>
      <c r="H1571" s="3">
        <f>IF(VLOOKUP(G1570,city!$K$4:$M$352,3,0)&gt;H1570,H1570+1,1)</f>
        <v>1</v>
      </c>
      <c r="I1571" s="17" t="s">
        <v>368</v>
      </c>
      <c r="J1571" s="17">
        <f t="shared" si="97"/>
        <v>131701</v>
      </c>
      <c r="K1571" s="17">
        <v>-1</v>
      </c>
    </row>
    <row r="1572" spans="1:11">
      <c r="A1572" s="17">
        <f t="shared" si="96"/>
        <v>131702</v>
      </c>
      <c r="B1572" s="17" t="s">
        <v>14219</v>
      </c>
      <c r="C1572" s="17" t="s">
        <v>13308</v>
      </c>
      <c r="D1572" s="23">
        <v>33</v>
      </c>
      <c r="E1572" s="23">
        <f t="shared" si="98"/>
        <v>36</v>
      </c>
      <c r="F1572" s="2" t="str">
        <f>VLOOKUP(G1572,city!$A$4:$D$352,4,0)</f>
        <v>百色</v>
      </c>
      <c r="G1572" s="3">
        <f t="shared" si="99"/>
        <v>317</v>
      </c>
      <c r="H1572" s="3">
        <f>IF(VLOOKUP(G1571,city!$K$4:$M$352,3,0)&gt;H1571,H1571+1,1)</f>
        <v>2</v>
      </c>
      <c r="I1572" s="17" t="s">
        <v>368</v>
      </c>
      <c r="J1572" s="17">
        <f t="shared" si="97"/>
        <v>131702</v>
      </c>
      <c r="K1572" s="17">
        <v>-1</v>
      </c>
    </row>
    <row r="1573" spans="1:11">
      <c r="A1573" s="17">
        <f t="shared" si="96"/>
        <v>131703</v>
      </c>
      <c r="B1573" s="17" t="s">
        <v>12475</v>
      </c>
      <c r="C1573" s="17" t="s">
        <v>13310</v>
      </c>
      <c r="D1573" s="23">
        <v>33</v>
      </c>
      <c r="E1573" s="23">
        <f t="shared" si="98"/>
        <v>36</v>
      </c>
      <c r="F1573" s="2" t="str">
        <f>VLOOKUP(G1573,city!$A$4:$D$352,4,0)</f>
        <v>百色</v>
      </c>
      <c r="G1573" s="3">
        <f t="shared" si="99"/>
        <v>317</v>
      </c>
      <c r="H1573" s="3">
        <f>IF(VLOOKUP(G1572,city!$K$4:$M$352,3,0)&gt;H1572,H1572+1,1)</f>
        <v>3</v>
      </c>
      <c r="I1573" s="17" t="s">
        <v>368</v>
      </c>
      <c r="J1573" s="17">
        <f t="shared" si="97"/>
        <v>131703</v>
      </c>
      <c r="K1573" s="17">
        <v>-1</v>
      </c>
    </row>
    <row r="1574" spans="1:11">
      <c r="A1574" s="17">
        <f t="shared" si="96"/>
        <v>131704</v>
      </c>
      <c r="B1574" s="17" t="s">
        <v>12478</v>
      </c>
      <c r="C1574" s="17" t="s">
        <v>13295</v>
      </c>
      <c r="D1574" s="23">
        <v>33</v>
      </c>
      <c r="E1574" s="23">
        <f t="shared" si="98"/>
        <v>36</v>
      </c>
      <c r="F1574" s="2" t="str">
        <f>VLOOKUP(G1574,city!$A$4:$D$352,4,0)</f>
        <v>百色</v>
      </c>
      <c r="G1574" s="3">
        <f t="shared" si="99"/>
        <v>317</v>
      </c>
      <c r="H1574" s="3">
        <f>IF(VLOOKUP(G1573,city!$K$4:$M$352,3,0)&gt;H1573,H1573+1,1)</f>
        <v>4</v>
      </c>
      <c r="I1574" s="17" t="s">
        <v>368</v>
      </c>
      <c r="J1574" s="17">
        <f t="shared" si="97"/>
        <v>131704</v>
      </c>
      <c r="K1574" s="17">
        <v>-1</v>
      </c>
    </row>
    <row r="1575" spans="1:11">
      <c r="A1575" s="17">
        <f t="shared" si="96"/>
        <v>131705</v>
      </c>
      <c r="B1575" s="17" t="s">
        <v>14220</v>
      </c>
      <c r="C1575" s="17" t="s">
        <v>13297</v>
      </c>
      <c r="D1575" s="23">
        <v>33</v>
      </c>
      <c r="E1575" s="23">
        <f t="shared" si="98"/>
        <v>36</v>
      </c>
      <c r="F1575" s="2" t="str">
        <f>VLOOKUP(G1575,city!$A$4:$D$352,4,0)</f>
        <v>百色</v>
      </c>
      <c r="G1575" s="3">
        <f t="shared" si="99"/>
        <v>317</v>
      </c>
      <c r="H1575" s="3">
        <f>IF(VLOOKUP(G1574,city!$K$4:$M$352,3,0)&gt;H1574,H1574+1,1)</f>
        <v>5</v>
      </c>
      <c r="I1575" s="17" t="s">
        <v>368</v>
      </c>
      <c r="J1575" s="17">
        <f t="shared" si="97"/>
        <v>131705</v>
      </c>
      <c r="K1575" s="17">
        <v>-1</v>
      </c>
    </row>
    <row r="1576" spans="1:11">
      <c r="A1576" s="17">
        <f t="shared" si="96"/>
        <v>131801</v>
      </c>
      <c r="B1576" s="17" t="s">
        <v>14221</v>
      </c>
      <c r="C1576" s="17" t="s">
        <v>13299</v>
      </c>
      <c r="D1576" s="23">
        <v>33</v>
      </c>
      <c r="E1576" s="23">
        <f t="shared" si="98"/>
        <v>36</v>
      </c>
      <c r="F1576" s="2" t="str">
        <f>VLOOKUP(G1576,city!$A$4:$D$352,4,0)</f>
        <v>贺州</v>
      </c>
      <c r="G1576" s="3">
        <f t="shared" si="99"/>
        <v>318</v>
      </c>
      <c r="H1576" s="3">
        <f>IF(VLOOKUP(G1575,city!$K$4:$M$352,3,0)&gt;H1575,H1575+1,1)</f>
        <v>1</v>
      </c>
      <c r="I1576" s="17" t="s">
        <v>369</v>
      </c>
      <c r="J1576" s="17">
        <f t="shared" si="97"/>
        <v>131801</v>
      </c>
      <c r="K1576" s="17">
        <v>-1</v>
      </c>
    </row>
    <row r="1577" spans="1:11">
      <c r="A1577" s="17">
        <f t="shared" si="96"/>
        <v>131802</v>
      </c>
      <c r="B1577" s="17" t="s">
        <v>14222</v>
      </c>
      <c r="C1577" s="17" t="s">
        <v>13301</v>
      </c>
      <c r="D1577" s="23">
        <v>33</v>
      </c>
      <c r="E1577" s="23">
        <f t="shared" si="98"/>
        <v>36</v>
      </c>
      <c r="F1577" s="2" t="str">
        <f>VLOOKUP(G1577,city!$A$4:$D$352,4,0)</f>
        <v>贺州</v>
      </c>
      <c r="G1577" s="3">
        <f t="shared" si="99"/>
        <v>318</v>
      </c>
      <c r="H1577" s="3">
        <f>IF(VLOOKUP(G1576,city!$K$4:$M$352,3,0)&gt;H1576,H1576+1,1)</f>
        <v>2</v>
      </c>
      <c r="I1577" s="17" t="s">
        <v>369</v>
      </c>
      <c r="J1577" s="17">
        <f t="shared" si="97"/>
        <v>131802</v>
      </c>
      <c r="K1577" s="17">
        <v>-1</v>
      </c>
    </row>
    <row r="1578" spans="1:11">
      <c r="A1578" s="17">
        <f t="shared" si="96"/>
        <v>131803</v>
      </c>
      <c r="B1578" s="17" t="s">
        <v>14223</v>
      </c>
      <c r="C1578" s="17" t="s">
        <v>13302</v>
      </c>
      <c r="D1578" s="23">
        <v>33</v>
      </c>
      <c r="E1578" s="23">
        <f t="shared" si="98"/>
        <v>36</v>
      </c>
      <c r="F1578" s="2" t="str">
        <f>VLOOKUP(G1578,city!$A$4:$D$352,4,0)</f>
        <v>贺州</v>
      </c>
      <c r="G1578" s="3">
        <f t="shared" si="99"/>
        <v>318</v>
      </c>
      <c r="H1578" s="3">
        <f>IF(VLOOKUP(G1577,city!$K$4:$M$352,3,0)&gt;H1577,H1577+1,1)</f>
        <v>3</v>
      </c>
      <c r="I1578" s="17" t="s">
        <v>369</v>
      </c>
      <c r="J1578" s="17">
        <f t="shared" si="97"/>
        <v>131803</v>
      </c>
      <c r="K1578" s="17">
        <v>-1</v>
      </c>
    </row>
    <row r="1579" spans="1:11">
      <c r="A1579" s="17">
        <f t="shared" si="96"/>
        <v>131804</v>
      </c>
      <c r="B1579" s="17" t="s">
        <v>14224</v>
      </c>
      <c r="C1579" s="17" t="s">
        <v>13304</v>
      </c>
      <c r="D1579" s="23">
        <v>33</v>
      </c>
      <c r="E1579" s="23">
        <f t="shared" si="98"/>
        <v>36</v>
      </c>
      <c r="F1579" s="2" t="str">
        <f>VLOOKUP(G1579,city!$A$4:$D$352,4,0)</f>
        <v>贺州</v>
      </c>
      <c r="G1579" s="3">
        <f t="shared" si="99"/>
        <v>318</v>
      </c>
      <c r="H1579" s="3">
        <f>IF(VLOOKUP(G1578,city!$K$4:$M$352,3,0)&gt;H1578,H1578+1,1)</f>
        <v>4</v>
      </c>
      <c r="I1579" s="17" t="s">
        <v>369</v>
      </c>
      <c r="J1579" s="17">
        <f t="shared" si="97"/>
        <v>131804</v>
      </c>
      <c r="K1579" s="17">
        <v>-1</v>
      </c>
    </row>
    <row r="1580" spans="1:11">
      <c r="A1580" s="17">
        <f t="shared" si="96"/>
        <v>131805</v>
      </c>
      <c r="B1580" s="17" t="s">
        <v>14225</v>
      </c>
      <c r="C1580" s="17" t="s">
        <v>13305</v>
      </c>
      <c r="D1580" s="23">
        <v>33</v>
      </c>
      <c r="E1580" s="23">
        <f t="shared" si="98"/>
        <v>36</v>
      </c>
      <c r="F1580" s="2" t="str">
        <f>VLOOKUP(G1580,city!$A$4:$D$352,4,0)</f>
        <v>贺州</v>
      </c>
      <c r="G1580" s="3">
        <f t="shared" si="99"/>
        <v>318</v>
      </c>
      <c r="H1580" s="3">
        <f>IF(VLOOKUP(G1579,city!$K$4:$M$352,3,0)&gt;H1579,H1579+1,1)</f>
        <v>5</v>
      </c>
      <c r="I1580" s="17" t="s">
        <v>369</v>
      </c>
      <c r="J1580" s="17">
        <f t="shared" si="97"/>
        <v>131805</v>
      </c>
      <c r="K1580" s="17">
        <v>-1</v>
      </c>
    </row>
    <row r="1581" spans="1:11">
      <c r="A1581" s="17">
        <f t="shared" si="96"/>
        <v>131901</v>
      </c>
      <c r="B1581" s="17" t="s">
        <v>14226</v>
      </c>
      <c r="C1581" s="17" t="s">
        <v>13307</v>
      </c>
      <c r="D1581" s="23">
        <v>33</v>
      </c>
      <c r="E1581" s="23">
        <f t="shared" si="98"/>
        <v>36</v>
      </c>
      <c r="F1581" s="2" t="str">
        <f>VLOOKUP(G1581,city!$A$4:$D$352,4,0)</f>
        <v>河池</v>
      </c>
      <c r="G1581" s="3">
        <f t="shared" si="99"/>
        <v>319</v>
      </c>
      <c r="H1581" s="3">
        <f>IF(VLOOKUP(G1580,city!$K$4:$M$352,3,0)&gt;H1580,H1580+1,1)</f>
        <v>1</v>
      </c>
      <c r="I1581" s="17" t="s">
        <v>370</v>
      </c>
      <c r="J1581" s="17">
        <f t="shared" si="97"/>
        <v>131901</v>
      </c>
      <c r="K1581" s="17">
        <v>-1</v>
      </c>
    </row>
    <row r="1582" spans="1:11">
      <c r="A1582" s="17">
        <f t="shared" si="96"/>
        <v>131902</v>
      </c>
      <c r="B1582" s="17" t="s">
        <v>12486</v>
      </c>
      <c r="C1582" s="17" t="s">
        <v>13308</v>
      </c>
      <c r="D1582" s="23">
        <v>33</v>
      </c>
      <c r="E1582" s="23">
        <f t="shared" si="98"/>
        <v>36</v>
      </c>
      <c r="F1582" s="2" t="str">
        <f>VLOOKUP(G1582,city!$A$4:$D$352,4,0)</f>
        <v>河池</v>
      </c>
      <c r="G1582" s="3">
        <f t="shared" si="99"/>
        <v>319</v>
      </c>
      <c r="H1582" s="3">
        <f>IF(VLOOKUP(G1581,city!$K$4:$M$352,3,0)&gt;H1581,H1581+1,1)</f>
        <v>2</v>
      </c>
      <c r="I1582" s="17" t="s">
        <v>370</v>
      </c>
      <c r="J1582" s="17">
        <f t="shared" si="97"/>
        <v>131902</v>
      </c>
      <c r="K1582" s="17">
        <v>-1</v>
      </c>
    </row>
    <row r="1583" spans="1:11">
      <c r="A1583" s="17">
        <f t="shared" si="96"/>
        <v>131903</v>
      </c>
      <c r="B1583" s="17" t="s">
        <v>12483</v>
      </c>
      <c r="C1583" s="17" t="s">
        <v>13310</v>
      </c>
      <c r="D1583" s="23">
        <v>33</v>
      </c>
      <c r="E1583" s="23">
        <f t="shared" si="98"/>
        <v>36</v>
      </c>
      <c r="F1583" s="2" t="str">
        <f>VLOOKUP(G1583,city!$A$4:$D$352,4,0)</f>
        <v>河池</v>
      </c>
      <c r="G1583" s="3">
        <f t="shared" si="99"/>
        <v>319</v>
      </c>
      <c r="H1583" s="3">
        <f>IF(VLOOKUP(G1582,city!$K$4:$M$352,3,0)&gt;H1582,H1582+1,1)</f>
        <v>3</v>
      </c>
      <c r="I1583" s="17" t="s">
        <v>370</v>
      </c>
      <c r="J1583" s="17">
        <f t="shared" si="97"/>
        <v>131903</v>
      </c>
      <c r="K1583" s="17">
        <v>-1</v>
      </c>
    </row>
    <row r="1584" spans="1:11">
      <c r="A1584" s="17">
        <f t="shared" si="96"/>
        <v>131904</v>
      </c>
      <c r="B1584" s="17" t="s">
        <v>14227</v>
      </c>
      <c r="C1584" s="17" t="s">
        <v>13295</v>
      </c>
      <c r="D1584" s="23">
        <v>33</v>
      </c>
      <c r="E1584" s="23">
        <f t="shared" si="98"/>
        <v>36</v>
      </c>
      <c r="F1584" s="2" t="str">
        <f>VLOOKUP(G1584,city!$A$4:$D$352,4,0)</f>
        <v>河池</v>
      </c>
      <c r="G1584" s="3">
        <f t="shared" si="99"/>
        <v>319</v>
      </c>
      <c r="H1584" s="3">
        <f>IF(VLOOKUP(G1583,city!$K$4:$M$352,3,0)&gt;H1583,H1583+1,1)</f>
        <v>4</v>
      </c>
      <c r="I1584" s="17" t="s">
        <v>370</v>
      </c>
      <c r="J1584" s="17">
        <f t="shared" si="97"/>
        <v>131904</v>
      </c>
      <c r="K1584" s="17">
        <v>-1</v>
      </c>
    </row>
    <row r="1585" spans="1:11">
      <c r="A1585" s="17">
        <f t="shared" si="96"/>
        <v>131905</v>
      </c>
      <c r="B1585" s="17" t="s">
        <v>14228</v>
      </c>
      <c r="C1585" s="17" t="s">
        <v>13297</v>
      </c>
      <c r="D1585" s="23">
        <v>33</v>
      </c>
      <c r="E1585" s="23">
        <f t="shared" si="98"/>
        <v>36</v>
      </c>
      <c r="F1585" s="2" t="str">
        <f>VLOOKUP(G1585,city!$A$4:$D$352,4,0)</f>
        <v>河池</v>
      </c>
      <c r="G1585" s="3">
        <f t="shared" si="99"/>
        <v>319</v>
      </c>
      <c r="H1585" s="3">
        <f>IF(VLOOKUP(G1584,city!$K$4:$M$352,3,0)&gt;H1584,H1584+1,1)</f>
        <v>5</v>
      </c>
      <c r="I1585" s="17" t="s">
        <v>370</v>
      </c>
      <c r="J1585" s="17">
        <f t="shared" si="97"/>
        <v>131905</v>
      </c>
      <c r="K1585" s="17">
        <v>-1</v>
      </c>
    </row>
    <row r="1586" spans="1:11">
      <c r="A1586" s="17">
        <f t="shared" si="96"/>
        <v>132001</v>
      </c>
      <c r="B1586" s="17" t="s">
        <v>12488</v>
      </c>
      <c r="C1586" s="17" t="s">
        <v>13299</v>
      </c>
      <c r="D1586" s="23">
        <v>33</v>
      </c>
      <c r="E1586" s="23">
        <f t="shared" si="98"/>
        <v>36</v>
      </c>
      <c r="F1586" s="2" t="str">
        <f>VLOOKUP(G1586,city!$A$4:$D$352,4,0)</f>
        <v>来宾</v>
      </c>
      <c r="G1586" s="3">
        <f t="shared" si="99"/>
        <v>320</v>
      </c>
      <c r="H1586" s="3">
        <f>IF(VLOOKUP(G1585,city!$K$4:$M$352,3,0)&gt;H1585,H1585+1,1)</f>
        <v>1</v>
      </c>
      <c r="I1586" s="17" t="s">
        <v>371</v>
      </c>
      <c r="J1586" s="17">
        <f t="shared" si="97"/>
        <v>132001</v>
      </c>
      <c r="K1586" s="17">
        <v>-1</v>
      </c>
    </row>
    <row r="1587" spans="1:11">
      <c r="A1587" s="17">
        <f t="shared" si="96"/>
        <v>132002</v>
      </c>
      <c r="B1587" s="17" t="s">
        <v>12490</v>
      </c>
      <c r="C1587" s="17" t="s">
        <v>13301</v>
      </c>
      <c r="D1587" s="23">
        <v>33</v>
      </c>
      <c r="E1587" s="23">
        <f t="shared" si="98"/>
        <v>36</v>
      </c>
      <c r="F1587" s="2" t="str">
        <f>VLOOKUP(G1587,city!$A$4:$D$352,4,0)</f>
        <v>来宾</v>
      </c>
      <c r="G1587" s="3">
        <f t="shared" si="99"/>
        <v>320</v>
      </c>
      <c r="H1587" s="3">
        <f>IF(VLOOKUP(G1586,city!$K$4:$M$352,3,0)&gt;H1586,H1586+1,1)</f>
        <v>2</v>
      </c>
      <c r="I1587" s="17" t="s">
        <v>371</v>
      </c>
      <c r="J1587" s="17">
        <f t="shared" si="97"/>
        <v>132002</v>
      </c>
      <c r="K1587" s="17">
        <v>-1</v>
      </c>
    </row>
    <row r="1588" spans="1:11">
      <c r="A1588" s="17">
        <f t="shared" si="96"/>
        <v>132003</v>
      </c>
      <c r="B1588" s="17" t="s">
        <v>14229</v>
      </c>
      <c r="C1588" s="17" t="s">
        <v>13302</v>
      </c>
      <c r="D1588" s="23">
        <v>33</v>
      </c>
      <c r="E1588" s="23">
        <f t="shared" si="98"/>
        <v>36</v>
      </c>
      <c r="F1588" s="2" t="str">
        <f>VLOOKUP(G1588,city!$A$4:$D$352,4,0)</f>
        <v>来宾</v>
      </c>
      <c r="G1588" s="3">
        <f t="shared" si="99"/>
        <v>320</v>
      </c>
      <c r="H1588" s="3">
        <f>IF(VLOOKUP(G1587,city!$K$4:$M$352,3,0)&gt;H1587,H1587+1,1)</f>
        <v>3</v>
      </c>
      <c r="I1588" s="17" t="s">
        <v>371</v>
      </c>
      <c r="J1588" s="17">
        <f t="shared" si="97"/>
        <v>132003</v>
      </c>
      <c r="K1588" s="17">
        <v>-1</v>
      </c>
    </row>
    <row r="1589" spans="1:11">
      <c r="A1589" s="17">
        <f t="shared" si="96"/>
        <v>132004</v>
      </c>
      <c r="B1589" s="17" t="s">
        <v>14230</v>
      </c>
      <c r="C1589" s="17" t="s">
        <v>13304</v>
      </c>
      <c r="D1589" s="23">
        <v>33</v>
      </c>
      <c r="E1589" s="23">
        <f t="shared" si="98"/>
        <v>36</v>
      </c>
      <c r="F1589" s="2" t="str">
        <f>VLOOKUP(G1589,city!$A$4:$D$352,4,0)</f>
        <v>来宾</v>
      </c>
      <c r="G1589" s="3">
        <f t="shared" si="99"/>
        <v>320</v>
      </c>
      <c r="H1589" s="3">
        <f>IF(VLOOKUP(G1588,city!$K$4:$M$352,3,0)&gt;H1588,H1588+1,1)</f>
        <v>4</v>
      </c>
      <c r="I1589" s="17" t="s">
        <v>371</v>
      </c>
      <c r="J1589" s="17">
        <f t="shared" si="97"/>
        <v>132004</v>
      </c>
      <c r="K1589" s="17">
        <v>-1</v>
      </c>
    </row>
    <row r="1590" spans="1:11">
      <c r="A1590" s="17">
        <f t="shared" si="96"/>
        <v>132005</v>
      </c>
      <c r="B1590" s="17" t="s">
        <v>14231</v>
      </c>
      <c r="C1590" s="17" t="s">
        <v>13305</v>
      </c>
      <c r="D1590" s="23">
        <v>33</v>
      </c>
      <c r="E1590" s="23">
        <f t="shared" si="98"/>
        <v>36</v>
      </c>
      <c r="F1590" s="2" t="str">
        <f>VLOOKUP(G1590,city!$A$4:$D$352,4,0)</f>
        <v>来宾</v>
      </c>
      <c r="G1590" s="3">
        <f t="shared" si="99"/>
        <v>320</v>
      </c>
      <c r="H1590" s="3">
        <f>IF(VLOOKUP(G1589,city!$K$4:$M$352,3,0)&gt;H1589,H1589+1,1)</f>
        <v>5</v>
      </c>
      <c r="I1590" s="17" t="s">
        <v>371</v>
      </c>
      <c r="J1590" s="17">
        <f t="shared" si="97"/>
        <v>132005</v>
      </c>
      <c r="K1590" s="17">
        <v>-1</v>
      </c>
    </row>
    <row r="1591" spans="1:11">
      <c r="A1591" s="17">
        <f t="shared" si="96"/>
        <v>132101</v>
      </c>
      <c r="B1591" s="17" t="s">
        <v>14232</v>
      </c>
      <c r="C1591" s="17" t="s">
        <v>13307</v>
      </c>
      <c r="D1591" s="23">
        <v>33</v>
      </c>
      <c r="E1591" s="23">
        <f t="shared" si="98"/>
        <v>36</v>
      </c>
      <c r="F1591" s="2" t="str">
        <f>VLOOKUP(G1591,city!$A$4:$D$352,4,0)</f>
        <v>崇左</v>
      </c>
      <c r="G1591" s="3">
        <f t="shared" si="99"/>
        <v>321</v>
      </c>
      <c r="H1591" s="3">
        <f>IF(VLOOKUP(G1590,city!$K$4:$M$352,3,0)&gt;H1590,H1590+1,1)</f>
        <v>1</v>
      </c>
      <c r="I1591" s="17" t="s">
        <v>372</v>
      </c>
      <c r="J1591" s="17">
        <f t="shared" si="97"/>
        <v>132101</v>
      </c>
      <c r="K1591" s="17">
        <v>-1</v>
      </c>
    </row>
    <row r="1592" spans="1:11">
      <c r="A1592" s="17">
        <f t="shared" si="96"/>
        <v>132102</v>
      </c>
      <c r="B1592" s="17" t="s">
        <v>14233</v>
      </c>
      <c r="C1592" s="17" t="s">
        <v>13308</v>
      </c>
      <c r="D1592" s="23">
        <v>33</v>
      </c>
      <c r="E1592" s="23">
        <f t="shared" si="98"/>
        <v>36</v>
      </c>
      <c r="F1592" s="2" t="str">
        <f>VLOOKUP(G1592,city!$A$4:$D$352,4,0)</f>
        <v>崇左</v>
      </c>
      <c r="G1592" s="3">
        <f t="shared" si="99"/>
        <v>321</v>
      </c>
      <c r="H1592" s="3">
        <f>IF(VLOOKUP(G1591,city!$K$4:$M$352,3,0)&gt;H1591,H1591+1,1)</f>
        <v>2</v>
      </c>
      <c r="I1592" s="17" t="s">
        <v>372</v>
      </c>
      <c r="J1592" s="17">
        <f t="shared" si="97"/>
        <v>132102</v>
      </c>
      <c r="K1592" s="17">
        <v>-1</v>
      </c>
    </row>
    <row r="1593" spans="1:11">
      <c r="A1593" s="17">
        <f t="shared" si="96"/>
        <v>132103</v>
      </c>
      <c r="B1593" s="17" t="s">
        <v>12494</v>
      </c>
      <c r="C1593" s="17" t="s">
        <v>13310</v>
      </c>
      <c r="D1593" s="23">
        <v>33</v>
      </c>
      <c r="E1593" s="23">
        <f t="shared" si="98"/>
        <v>36</v>
      </c>
      <c r="F1593" s="2" t="str">
        <f>VLOOKUP(G1593,city!$A$4:$D$352,4,0)</f>
        <v>崇左</v>
      </c>
      <c r="G1593" s="3">
        <f t="shared" si="99"/>
        <v>321</v>
      </c>
      <c r="H1593" s="3">
        <f>IF(VLOOKUP(G1592,city!$K$4:$M$352,3,0)&gt;H1592,H1592+1,1)</f>
        <v>3</v>
      </c>
      <c r="I1593" s="17" t="s">
        <v>372</v>
      </c>
      <c r="J1593" s="17">
        <f t="shared" si="97"/>
        <v>132103</v>
      </c>
      <c r="K1593" s="17">
        <v>-1</v>
      </c>
    </row>
    <row r="1594" spans="1:11">
      <c r="A1594" s="17">
        <f t="shared" si="96"/>
        <v>132104</v>
      </c>
      <c r="B1594" s="17" t="s">
        <v>14234</v>
      </c>
      <c r="C1594" s="17" t="s">
        <v>13295</v>
      </c>
      <c r="D1594" s="23">
        <v>33</v>
      </c>
      <c r="E1594" s="23">
        <f t="shared" si="98"/>
        <v>36</v>
      </c>
      <c r="F1594" s="2" t="str">
        <f>VLOOKUP(G1594,city!$A$4:$D$352,4,0)</f>
        <v>崇左</v>
      </c>
      <c r="G1594" s="3">
        <f t="shared" si="99"/>
        <v>321</v>
      </c>
      <c r="H1594" s="3">
        <f>IF(VLOOKUP(G1593,city!$K$4:$M$352,3,0)&gt;H1593,H1593+1,1)</f>
        <v>4</v>
      </c>
      <c r="I1594" s="17" t="s">
        <v>372</v>
      </c>
      <c r="J1594" s="17">
        <f t="shared" si="97"/>
        <v>132104</v>
      </c>
      <c r="K1594" s="17">
        <v>-1</v>
      </c>
    </row>
    <row r="1595" spans="1:11">
      <c r="A1595" s="17">
        <f t="shared" si="96"/>
        <v>132105</v>
      </c>
      <c r="B1595" s="17" t="s">
        <v>14235</v>
      </c>
      <c r="C1595" s="17" t="s">
        <v>13297</v>
      </c>
      <c r="D1595" s="23">
        <v>33</v>
      </c>
      <c r="E1595" s="23">
        <f t="shared" si="98"/>
        <v>36</v>
      </c>
      <c r="F1595" s="2" t="str">
        <f>VLOOKUP(G1595,city!$A$4:$D$352,4,0)</f>
        <v>崇左</v>
      </c>
      <c r="G1595" s="3">
        <f t="shared" si="99"/>
        <v>321</v>
      </c>
      <c r="H1595" s="3">
        <f>IF(VLOOKUP(G1594,city!$K$4:$M$352,3,0)&gt;H1594,H1594+1,1)</f>
        <v>5</v>
      </c>
      <c r="I1595" s="17" t="s">
        <v>372</v>
      </c>
      <c r="J1595" s="17">
        <f t="shared" si="97"/>
        <v>132105</v>
      </c>
      <c r="K1595" s="17">
        <v>-1</v>
      </c>
    </row>
    <row r="1596" spans="1:11">
      <c r="A1596" s="17">
        <f t="shared" si="96"/>
        <v>132201</v>
      </c>
      <c r="B1596" s="17" t="s">
        <v>14236</v>
      </c>
      <c r="C1596" s="17" t="s">
        <v>13299</v>
      </c>
      <c r="D1596" s="23">
        <v>33</v>
      </c>
      <c r="E1596" s="23">
        <f t="shared" si="98"/>
        <v>36</v>
      </c>
      <c r="F1596" s="2" t="str">
        <f>VLOOKUP(G1596,city!$A$4:$D$352,4,0)</f>
        <v>银川</v>
      </c>
      <c r="G1596" s="3">
        <f t="shared" si="99"/>
        <v>322</v>
      </c>
      <c r="H1596" s="3">
        <f>IF(VLOOKUP(G1595,city!$K$4:$M$352,3,0)&gt;H1595,H1595+1,1)</f>
        <v>1</v>
      </c>
      <c r="I1596" s="17" t="s">
        <v>374</v>
      </c>
      <c r="J1596" s="17">
        <f t="shared" si="97"/>
        <v>132201</v>
      </c>
      <c r="K1596" s="17">
        <v>-1</v>
      </c>
    </row>
    <row r="1597" spans="1:11">
      <c r="A1597" s="17">
        <f t="shared" si="96"/>
        <v>132202</v>
      </c>
      <c r="B1597" s="17" t="s">
        <v>13005</v>
      </c>
      <c r="C1597" s="17" t="s">
        <v>13301</v>
      </c>
      <c r="D1597" s="23">
        <v>33</v>
      </c>
      <c r="E1597" s="23">
        <f t="shared" si="98"/>
        <v>36</v>
      </c>
      <c r="F1597" s="2" t="str">
        <f>VLOOKUP(G1597,city!$A$4:$D$352,4,0)</f>
        <v>银川</v>
      </c>
      <c r="G1597" s="3">
        <f t="shared" si="99"/>
        <v>322</v>
      </c>
      <c r="H1597" s="3">
        <f>IF(VLOOKUP(G1596,city!$K$4:$M$352,3,0)&gt;H1596,H1596+1,1)</f>
        <v>2</v>
      </c>
      <c r="I1597" s="17" t="s">
        <v>374</v>
      </c>
      <c r="J1597" s="17">
        <f t="shared" si="97"/>
        <v>132202</v>
      </c>
      <c r="K1597" s="17">
        <v>-1</v>
      </c>
    </row>
    <row r="1598" spans="1:11">
      <c r="A1598" s="17">
        <f t="shared" si="96"/>
        <v>132203</v>
      </c>
      <c r="B1598" s="17" t="s">
        <v>14237</v>
      </c>
      <c r="C1598" s="17" t="s">
        <v>13302</v>
      </c>
      <c r="D1598" s="23">
        <v>33</v>
      </c>
      <c r="E1598" s="23">
        <f t="shared" si="98"/>
        <v>36</v>
      </c>
      <c r="F1598" s="2" t="str">
        <f>VLOOKUP(G1598,city!$A$4:$D$352,4,0)</f>
        <v>银川</v>
      </c>
      <c r="G1598" s="3">
        <f t="shared" si="99"/>
        <v>322</v>
      </c>
      <c r="H1598" s="3">
        <f>IF(VLOOKUP(G1597,city!$K$4:$M$352,3,0)&gt;H1597,H1597+1,1)</f>
        <v>3</v>
      </c>
      <c r="I1598" s="17" t="s">
        <v>374</v>
      </c>
      <c r="J1598" s="17">
        <f t="shared" si="97"/>
        <v>132203</v>
      </c>
      <c r="K1598" s="17">
        <v>-1</v>
      </c>
    </row>
    <row r="1599" spans="1:11">
      <c r="A1599" s="17">
        <f t="shared" si="96"/>
        <v>132204</v>
      </c>
      <c r="B1599" s="17" t="s">
        <v>14238</v>
      </c>
      <c r="C1599" s="17" t="s">
        <v>13304</v>
      </c>
      <c r="D1599" s="23">
        <v>33</v>
      </c>
      <c r="E1599" s="23">
        <f t="shared" si="98"/>
        <v>36</v>
      </c>
      <c r="F1599" s="2" t="str">
        <f>VLOOKUP(G1599,city!$A$4:$D$352,4,0)</f>
        <v>银川</v>
      </c>
      <c r="G1599" s="3">
        <f t="shared" si="99"/>
        <v>322</v>
      </c>
      <c r="H1599" s="3">
        <f>IF(VLOOKUP(G1598,city!$K$4:$M$352,3,0)&gt;H1598,H1598+1,1)</f>
        <v>4</v>
      </c>
      <c r="I1599" s="17" t="s">
        <v>374</v>
      </c>
      <c r="J1599" s="17">
        <f t="shared" si="97"/>
        <v>132204</v>
      </c>
      <c r="K1599" s="17">
        <v>-1</v>
      </c>
    </row>
    <row r="1600" spans="1:11">
      <c r="A1600" s="17">
        <f t="shared" si="96"/>
        <v>132205</v>
      </c>
      <c r="B1600" s="17" t="s">
        <v>14239</v>
      </c>
      <c r="C1600" s="17" t="s">
        <v>13305</v>
      </c>
      <c r="D1600" s="23">
        <v>33</v>
      </c>
      <c r="E1600" s="23">
        <f t="shared" si="98"/>
        <v>36</v>
      </c>
      <c r="F1600" s="2" t="str">
        <f>VLOOKUP(G1600,city!$A$4:$D$352,4,0)</f>
        <v>银川</v>
      </c>
      <c r="G1600" s="3">
        <f t="shared" si="99"/>
        <v>322</v>
      </c>
      <c r="H1600" s="3">
        <f>IF(VLOOKUP(G1599,city!$K$4:$M$352,3,0)&gt;H1599,H1599+1,1)</f>
        <v>5</v>
      </c>
      <c r="I1600" s="17" t="s">
        <v>374</v>
      </c>
      <c r="J1600" s="17">
        <f t="shared" si="97"/>
        <v>132205</v>
      </c>
      <c r="K1600" s="17">
        <v>-1</v>
      </c>
    </row>
    <row r="1601" spans="1:11">
      <c r="A1601" s="17">
        <f t="shared" si="96"/>
        <v>132301</v>
      </c>
      <c r="B1601" s="17" t="s">
        <v>13009</v>
      </c>
      <c r="C1601" s="17" t="s">
        <v>13307</v>
      </c>
      <c r="D1601" s="23">
        <v>33</v>
      </c>
      <c r="E1601" s="23">
        <f t="shared" si="98"/>
        <v>36</v>
      </c>
      <c r="F1601" s="2" t="str">
        <f>VLOOKUP(G1601,city!$A$4:$D$352,4,0)</f>
        <v>石嘴山</v>
      </c>
      <c r="G1601" s="3">
        <f t="shared" si="99"/>
        <v>323</v>
      </c>
      <c r="H1601" s="3">
        <f>IF(VLOOKUP(G1600,city!$K$4:$M$352,3,0)&gt;H1600,H1600+1,1)</f>
        <v>1</v>
      </c>
      <c r="I1601" s="17" t="s">
        <v>375</v>
      </c>
      <c r="J1601" s="17">
        <f t="shared" si="97"/>
        <v>132301</v>
      </c>
      <c r="K1601" s="17">
        <v>-1</v>
      </c>
    </row>
    <row r="1602" spans="1:11">
      <c r="A1602" s="17">
        <f t="shared" si="96"/>
        <v>132302</v>
      </c>
      <c r="B1602" s="17" t="s">
        <v>14240</v>
      </c>
      <c r="C1602" s="17" t="s">
        <v>13308</v>
      </c>
      <c r="D1602" s="23">
        <v>33</v>
      </c>
      <c r="E1602" s="23">
        <f t="shared" si="98"/>
        <v>36</v>
      </c>
      <c r="F1602" s="2" t="str">
        <f>VLOOKUP(G1602,city!$A$4:$D$352,4,0)</f>
        <v>石嘴山</v>
      </c>
      <c r="G1602" s="3">
        <f t="shared" si="99"/>
        <v>323</v>
      </c>
      <c r="H1602" s="3">
        <f>IF(VLOOKUP(G1601,city!$K$4:$M$352,3,0)&gt;H1601,H1601+1,1)</f>
        <v>2</v>
      </c>
      <c r="I1602" s="17" t="s">
        <v>375</v>
      </c>
      <c r="J1602" s="17">
        <f t="shared" si="97"/>
        <v>132302</v>
      </c>
      <c r="K1602" s="17">
        <v>-1</v>
      </c>
    </row>
    <row r="1603" spans="1:11">
      <c r="A1603" s="17">
        <f t="shared" si="96"/>
        <v>132303</v>
      </c>
      <c r="B1603" s="17" t="s">
        <v>14241</v>
      </c>
      <c r="C1603" s="17" t="s">
        <v>13310</v>
      </c>
      <c r="D1603" s="23">
        <v>33</v>
      </c>
      <c r="E1603" s="23">
        <f t="shared" si="98"/>
        <v>36</v>
      </c>
      <c r="F1603" s="2" t="str">
        <f>VLOOKUP(G1603,city!$A$4:$D$352,4,0)</f>
        <v>石嘴山</v>
      </c>
      <c r="G1603" s="3">
        <f t="shared" si="99"/>
        <v>323</v>
      </c>
      <c r="H1603" s="3">
        <f>IF(VLOOKUP(G1602,city!$K$4:$M$352,3,0)&gt;H1602,H1602+1,1)</f>
        <v>3</v>
      </c>
      <c r="I1603" s="17" t="s">
        <v>375</v>
      </c>
      <c r="J1603" s="17">
        <f t="shared" si="97"/>
        <v>132303</v>
      </c>
      <c r="K1603" s="17">
        <v>-1</v>
      </c>
    </row>
    <row r="1604" spans="1:11">
      <c r="A1604" s="17">
        <f t="shared" ref="A1604:A1667" si="100">H1604+G1604*100+100000</f>
        <v>132304</v>
      </c>
      <c r="B1604" s="17" t="s">
        <v>14242</v>
      </c>
      <c r="C1604" s="17" t="s">
        <v>13295</v>
      </c>
      <c r="D1604" s="23">
        <v>33</v>
      </c>
      <c r="E1604" s="23">
        <f t="shared" si="98"/>
        <v>36</v>
      </c>
      <c r="F1604" s="2" t="str">
        <f>VLOOKUP(G1604,city!$A$4:$D$352,4,0)</f>
        <v>石嘴山</v>
      </c>
      <c r="G1604" s="3">
        <f t="shared" si="99"/>
        <v>323</v>
      </c>
      <c r="H1604" s="3">
        <f>IF(VLOOKUP(G1603,city!$K$4:$M$352,3,0)&gt;H1603,H1603+1,1)</f>
        <v>4</v>
      </c>
      <c r="I1604" s="17" t="s">
        <v>375</v>
      </c>
      <c r="J1604" s="17">
        <f t="shared" ref="J1604:J1667" si="101">A1604</f>
        <v>132304</v>
      </c>
      <c r="K1604" s="17">
        <v>-1</v>
      </c>
    </row>
    <row r="1605" spans="1:11">
      <c r="A1605" s="17">
        <f t="shared" si="100"/>
        <v>132305</v>
      </c>
      <c r="B1605" s="17" t="s">
        <v>14243</v>
      </c>
      <c r="C1605" s="17" t="s">
        <v>13297</v>
      </c>
      <c r="D1605" s="23">
        <v>33</v>
      </c>
      <c r="E1605" s="23">
        <f t="shared" ref="E1605:E1668" si="102">ROUND(D1605*1.1,0)</f>
        <v>36</v>
      </c>
      <c r="F1605" s="2" t="str">
        <f>VLOOKUP(G1605,city!$A$4:$D$352,4,0)</f>
        <v>石嘴山</v>
      </c>
      <c r="G1605" s="3">
        <f t="shared" ref="G1605:G1668" si="103">IF(H1605&gt;H1604,G1604,G1604+1)</f>
        <v>323</v>
      </c>
      <c r="H1605" s="3">
        <f>IF(VLOOKUP(G1604,city!$K$4:$M$352,3,0)&gt;H1604,H1604+1,1)</f>
        <v>5</v>
      </c>
      <c r="I1605" s="17" t="s">
        <v>375</v>
      </c>
      <c r="J1605" s="17">
        <f t="shared" si="101"/>
        <v>132305</v>
      </c>
      <c r="K1605" s="17">
        <v>-1</v>
      </c>
    </row>
    <row r="1606" spans="1:11">
      <c r="A1606" s="17">
        <f t="shared" si="100"/>
        <v>132401</v>
      </c>
      <c r="B1606" s="17" t="s">
        <v>14244</v>
      </c>
      <c r="C1606" s="17" t="s">
        <v>13299</v>
      </c>
      <c r="D1606" s="23">
        <v>33</v>
      </c>
      <c r="E1606" s="23">
        <f t="shared" si="102"/>
        <v>36</v>
      </c>
      <c r="F1606" s="2" t="str">
        <f>VLOOKUP(G1606,city!$A$4:$D$352,4,0)</f>
        <v>吴忠</v>
      </c>
      <c r="G1606" s="3">
        <f t="shared" si="103"/>
        <v>324</v>
      </c>
      <c r="H1606" s="3">
        <f>IF(VLOOKUP(G1605,city!$K$4:$M$352,3,0)&gt;H1605,H1605+1,1)</f>
        <v>1</v>
      </c>
      <c r="I1606" s="17" t="s">
        <v>376</v>
      </c>
      <c r="J1606" s="17">
        <f t="shared" si="101"/>
        <v>132401</v>
      </c>
      <c r="K1606" s="17">
        <v>-1</v>
      </c>
    </row>
    <row r="1607" spans="1:11">
      <c r="A1607" s="17">
        <f t="shared" si="100"/>
        <v>132402</v>
      </c>
      <c r="B1607" s="17" t="s">
        <v>14245</v>
      </c>
      <c r="C1607" s="17" t="s">
        <v>13301</v>
      </c>
      <c r="D1607" s="23">
        <v>33</v>
      </c>
      <c r="E1607" s="23">
        <f t="shared" si="102"/>
        <v>36</v>
      </c>
      <c r="F1607" s="2" t="str">
        <f>VLOOKUP(G1607,city!$A$4:$D$352,4,0)</f>
        <v>吴忠</v>
      </c>
      <c r="G1607" s="3">
        <f t="shared" si="103"/>
        <v>324</v>
      </c>
      <c r="H1607" s="3">
        <f>IF(VLOOKUP(G1606,city!$K$4:$M$352,3,0)&gt;H1606,H1606+1,1)</f>
        <v>2</v>
      </c>
      <c r="I1607" s="17" t="s">
        <v>376</v>
      </c>
      <c r="J1607" s="17">
        <f t="shared" si="101"/>
        <v>132402</v>
      </c>
      <c r="K1607" s="17">
        <v>-1</v>
      </c>
    </row>
    <row r="1608" spans="1:11">
      <c r="A1608" s="17">
        <f t="shared" si="100"/>
        <v>132403</v>
      </c>
      <c r="B1608" s="17" t="s">
        <v>14246</v>
      </c>
      <c r="C1608" s="17" t="s">
        <v>13302</v>
      </c>
      <c r="D1608" s="23">
        <v>33</v>
      </c>
      <c r="E1608" s="23">
        <f t="shared" si="102"/>
        <v>36</v>
      </c>
      <c r="F1608" s="2" t="str">
        <f>VLOOKUP(G1608,city!$A$4:$D$352,4,0)</f>
        <v>吴忠</v>
      </c>
      <c r="G1608" s="3">
        <f t="shared" si="103"/>
        <v>324</v>
      </c>
      <c r="H1608" s="3">
        <f>IF(VLOOKUP(G1607,city!$K$4:$M$352,3,0)&gt;H1607,H1607+1,1)</f>
        <v>3</v>
      </c>
      <c r="I1608" s="17" t="s">
        <v>376</v>
      </c>
      <c r="J1608" s="17">
        <f t="shared" si="101"/>
        <v>132403</v>
      </c>
      <c r="K1608" s="17">
        <v>-1</v>
      </c>
    </row>
    <row r="1609" spans="1:11">
      <c r="A1609" s="17">
        <f t="shared" si="100"/>
        <v>132404</v>
      </c>
      <c r="B1609" s="17" t="s">
        <v>14247</v>
      </c>
      <c r="C1609" s="17" t="s">
        <v>13304</v>
      </c>
      <c r="D1609" s="23">
        <v>33</v>
      </c>
      <c r="E1609" s="23">
        <f t="shared" si="102"/>
        <v>36</v>
      </c>
      <c r="F1609" s="2" t="str">
        <f>VLOOKUP(G1609,city!$A$4:$D$352,4,0)</f>
        <v>吴忠</v>
      </c>
      <c r="G1609" s="3">
        <f t="shared" si="103"/>
        <v>324</v>
      </c>
      <c r="H1609" s="3">
        <f>IF(VLOOKUP(G1608,city!$K$4:$M$352,3,0)&gt;H1608,H1608+1,1)</f>
        <v>4</v>
      </c>
      <c r="I1609" s="17" t="s">
        <v>376</v>
      </c>
      <c r="J1609" s="17">
        <f t="shared" si="101"/>
        <v>132404</v>
      </c>
      <c r="K1609" s="17">
        <v>-1</v>
      </c>
    </row>
    <row r="1610" spans="1:11">
      <c r="A1610" s="17">
        <f t="shared" si="100"/>
        <v>132405</v>
      </c>
      <c r="B1610" s="17" t="s">
        <v>13012</v>
      </c>
      <c r="C1610" s="17" t="s">
        <v>13305</v>
      </c>
      <c r="D1610" s="23">
        <v>33</v>
      </c>
      <c r="E1610" s="23">
        <f t="shared" si="102"/>
        <v>36</v>
      </c>
      <c r="F1610" s="2" t="str">
        <f>VLOOKUP(G1610,city!$A$4:$D$352,4,0)</f>
        <v>吴忠</v>
      </c>
      <c r="G1610" s="3">
        <f t="shared" si="103"/>
        <v>324</v>
      </c>
      <c r="H1610" s="3">
        <f>IF(VLOOKUP(G1609,city!$K$4:$M$352,3,0)&gt;H1609,H1609+1,1)</f>
        <v>5</v>
      </c>
      <c r="I1610" s="17" t="s">
        <v>376</v>
      </c>
      <c r="J1610" s="17">
        <f t="shared" si="101"/>
        <v>132405</v>
      </c>
      <c r="K1610" s="17">
        <v>-1</v>
      </c>
    </row>
    <row r="1611" spans="1:11">
      <c r="A1611" s="17">
        <f t="shared" si="100"/>
        <v>132501</v>
      </c>
      <c r="B1611" s="17" t="s">
        <v>13023</v>
      </c>
      <c r="C1611" s="17" t="s">
        <v>13307</v>
      </c>
      <c r="D1611" s="23">
        <v>33</v>
      </c>
      <c r="E1611" s="23">
        <f t="shared" si="102"/>
        <v>36</v>
      </c>
      <c r="F1611" s="2" t="str">
        <f>VLOOKUP(G1611,city!$A$4:$D$352,4,0)</f>
        <v>固原</v>
      </c>
      <c r="G1611" s="3">
        <f t="shared" si="103"/>
        <v>325</v>
      </c>
      <c r="H1611" s="3">
        <f>IF(VLOOKUP(G1610,city!$K$4:$M$352,3,0)&gt;H1610,H1610+1,1)</f>
        <v>1</v>
      </c>
      <c r="I1611" s="17" t="s">
        <v>377</v>
      </c>
      <c r="J1611" s="17">
        <f t="shared" si="101"/>
        <v>132501</v>
      </c>
      <c r="K1611" s="17">
        <v>-1</v>
      </c>
    </row>
    <row r="1612" spans="1:11">
      <c r="A1612" s="17">
        <f t="shared" si="100"/>
        <v>132502</v>
      </c>
      <c r="B1612" s="17" t="s">
        <v>14248</v>
      </c>
      <c r="C1612" s="17" t="s">
        <v>13308</v>
      </c>
      <c r="D1612" s="23">
        <v>33</v>
      </c>
      <c r="E1612" s="23">
        <f t="shared" si="102"/>
        <v>36</v>
      </c>
      <c r="F1612" s="2" t="str">
        <f>VLOOKUP(G1612,city!$A$4:$D$352,4,0)</f>
        <v>固原</v>
      </c>
      <c r="G1612" s="3">
        <f t="shared" si="103"/>
        <v>325</v>
      </c>
      <c r="H1612" s="3">
        <f>IF(VLOOKUP(G1611,city!$K$4:$M$352,3,0)&gt;H1611,H1611+1,1)</f>
        <v>2</v>
      </c>
      <c r="I1612" s="17" t="s">
        <v>377</v>
      </c>
      <c r="J1612" s="17">
        <f t="shared" si="101"/>
        <v>132502</v>
      </c>
      <c r="K1612" s="17">
        <v>-1</v>
      </c>
    </row>
    <row r="1613" spans="1:11">
      <c r="A1613" s="17">
        <f t="shared" si="100"/>
        <v>132503</v>
      </c>
      <c r="B1613" s="17" t="s">
        <v>14249</v>
      </c>
      <c r="C1613" s="17" t="s">
        <v>13310</v>
      </c>
      <c r="D1613" s="23">
        <v>33</v>
      </c>
      <c r="E1613" s="23">
        <f t="shared" si="102"/>
        <v>36</v>
      </c>
      <c r="F1613" s="2" t="str">
        <f>VLOOKUP(G1613,city!$A$4:$D$352,4,0)</f>
        <v>固原</v>
      </c>
      <c r="G1613" s="3">
        <f t="shared" si="103"/>
        <v>325</v>
      </c>
      <c r="H1613" s="3">
        <f>IF(VLOOKUP(G1612,city!$K$4:$M$352,3,0)&gt;H1612,H1612+1,1)</f>
        <v>3</v>
      </c>
      <c r="I1613" s="17" t="s">
        <v>377</v>
      </c>
      <c r="J1613" s="17">
        <f t="shared" si="101"/>
        <v>132503</v>
      </c>
      <c r="K1613" s="17">
        <v>-1</v>
      </c>
    </row>
    <row r="1614" spans="1:11">
      <c r="A1614" s="17">
        <f t="shared" si="100"/>
        <v>132504</v>
      </c>
      <c r="B1614" s="17" t="s">
        <v>14250</v>
      </c>
      <c r="C1614" s="17" t="s">
        <v>13295</v>
      </c>
      <c r="D1614" s="23">
        <v>33</v>
      </c>
      <c r="E1614" s="23">
        <f t="shared" si="102"/>
        <v>36</v>
      </c>
      <c r="F1614" s="2" t="str">
        <f>VLOOKUP(G1614,city!$A$4:$D$352,4,0)</f>
        <v>固原</v>
      </c>
      <c r="G1614" s="3">
        <f t="shared" si="103"/>
        <v>325</v>
      </c>
      <c r="H1614" s="3">
        <f>IF(VLOOKUP(G1613,city!$K$4:$M$352,3,0)&gt;H1613,H1613+1,1)</f>
        <v>4</v>
      </c>
      <c r="I1614" s="17" t="s">
        <v>377</v>
      </c>
      <c r="J1614" s="17">
        <f t="shared" si="101"/>
        <v>132504</v>
      </c>
      <c r="K1614" s="17">
        <v>-1</v>
      </c>
    </row>
    <row r="1615" spans="1:11">
      <c r="A1615" s="17">
        <f t="shared" si="100"/>
        <v>132505</v>
      </c>
      <c r="B1615" s="17" t="s">
        <v>14251</v>
      </c>
      <c r="C1615" s="17" t="s">
        <v>13297</v>
      </c>
      <c r="D1615" s="23">
        <v>33</v>
      </c>
      <c r="E1615" s="23">
        <f t="shared" si="102"/>
        <v>36</v>
      </c>
      <c r="F1615" s="2" t="str">
        <f>VLOOKUP(G1615,city!$A$4:$D$352,4,0)</f>
        <v>固原</v>
      </c>
      <c r="G1615" s="3">
        <f t="shared" si="103"/>
        <v>325</v>
      </c>
      <c r="H1615" s="3">
        <f>IF(VLOOKUP(G1614,city!$K$4:$M$352,3,0)&gt;H1614,H1614+1,1)</f>
        <v>5</v>
      </c>
      <c r="I1615" s="17" t="s">
        <v>377</v>
      </c>
      <c r="J1615" s="17">
        <f t="shared" si="101"/>
        <v>132505</v>
      </c>
      <c r="K1615" s="17">
        <v>-1</v>
      </c>
    </row>
    <row r="1616" spans="1:11">
      <c r="A1616" s="17">
        <f t="shared" si="100"/>
        <v>132601</v>
      </c>
      <c r="B1616" s="17" t="s">
        <v>13018</v>
      </c>
      <c r="C1616" s="17" t="s">
        <v>13299</v>
      </c>
      <c r="D1616" s="23">
        <v>33</v>
      </c>
      <c r="E1616" s="23">
        <f t="shared" si="102"/>
        <v>36</v>
      </c>
      <c r="F1616" s="2" t="str">
        <f>VLOOKUP(G1616,city!$A$4:$D$352,4,0)</f>
        <v>中卫</v>
      </c>
      <c r="G1616" s="3">
        <f t="shared" si="103"/>
        <v>326</v>
      </c>
      <c r="H1616" s="3">
        <f>IF(VLOOKUP(G1615,city!$K$4:$M$352,3,0)&gt;H1615,H1615+1,1)</f>
        <v>1</v>
      </c>
      <c r="I1616" s="17" t="s">
        <v>378</v>
      </c>
      <c r="J1616" s="17">
        <f t="shared" si="101"/>
        <v>132601</v>
      </c>
      <c r="K1616" s="17">
        <v>-1</v>
      </c>
    </row>
    <row r="1617" spans="1:11">
      <c r="A1617" s="17">
        <f t="shared" si="100"/>
        <v>132602</v>
      </c>
      <c r="B1617" s="17" t="s">
        <v>14252</v>
      </c>
      <c r="C1617" s="17" t="s">
        <v>13301</v>
      </c>
      <c r="D1617" s="23">
        <v>33</v>
      </c>
      <c r="E1617" s="23">
        <f t="shared" si="102"/>
        <v>36</v>
      </c>
      <c r="F1617" s="2" t="str">
        <f>VLOOKUP(G1617,city!$A$4:$D$352,4,0)</f>
        <v>中卫</v>
      </c>
      <c r="G1617" s="3">
        <f t="shared" si="103"/>
        <v>326</v>
      </c>
      <c r="H1617" s="3">
        <f>IF(VLOOKUP(G1616,city!$K$4:$M$352,3,0)&gt;H1616,H1616+1,1)</f>
        <v>2</v>
      </c>
      <c r="I1617" s="17" t="s">
        <v>378</v>
      </c>
      <c r="J1617" s="17">
        <f t="shared" si="101"/>
        <v>132602</v>
      </c>
      <c r="K1617" s="17">
        <v>-1</v>
      </c>
    </row>
    <row r="1618" spans="1:11">
      <c r="A1618" s="17">
        <f t="shared" si="100"/>
        <v>132603</v>
      </c>
      <c r="B1618" s="17" t="s">
        <v>14253</v>
      </c>
      <c r="C1618" s="17" t="s">
        <v>13302</v>
      </c>
      <c r="D1618" s="23">
        <v>33</v>
      </c>
      <c r="E1618" s="23">
        <f t="shared" si="102"/>
        <v>36</v>
      </c>
      <c r="F1618" s="2" t="str">
        <f>VLOOKUP(G1618,city!$A$4:$D$352,4,0)</f>
        <v>中卫</v>
      </c>
      <c r="G1618" s="3">
        <f t="shared" si="103"/>
        <v>326</v>
      </c>
      <c r="H1618" s="3">
        <f>IF(VLOOKUP(G1617,city!$K$4:$M$352,3,0)&gt;H1617,H1617+1,1)</f>
        <v>3</v>
      </c>
      <c r="I1618" s="17" t="s">
        <v>378</v>
      </c>
      <c r="J1618" s="17">
        <f t="shared" si="101"/>
        <v>132603</v>
      </c>
      <c r="K1618" s="17">
        <v>-1</v>
      </c>
    </row>
    <row r="1619" spans="1:11">
      <c r="A1619" s="17">
        <f t="shared" si="100"/>
        <v>132604</v>
      </c>
      <c r="B1619" s="17" t="s">
        <v>14254</v>
      </c>
      <c r="C1619" s="17" t="s">
        <v>13304</v>
      </c>
      <c r="D1619" s="23">
        <v>33</v>
      </c>
      <c r="E1619" s="23">
        <f t="shared" si="102"/>
        <v>36</v>
      </c>
      <c r="F1619" s="2" t="str">
        <f>VLOOKUP(G1619,city!$A$4:$D$352,4,0)</f>
        <v>中卫</v>
      </c>
      <c r="G1619" s="3">
        <f t="shared" si="103"/>
        <v>326</v>
      </c>
      <c r="H1619" s="3">
        <f>IF(VLOOKUP(G1618,city!$K$4:$M$352,3,0)&gt;H1618,H1618+1,1)</f>
        <v>4</v>
      </c>
      <c r="I1619" s="17" t="s">
        <v>378</v>
      </c>
      <c r="J1619" s="17">
        <f t="shared" si="101"/>
        <v>132604</v>
      </c>
      <c r="K1619" s="17">
        <v>-1</v>
      </c>
    </row>
    <row r="1620" spans="1:11">
      <c r="A1620" s="17">
        <f t="shared" si="100"/>
        <v>132605</v>
      </c>
      <c r="B1620" s="17" t="s">
        <v>14255</v>
      </c>
      <c r="C1620" s="17" t="s">
        <v>13305</v>
      </c>
      <c r="D1620" s="23">
        <v>33</v>
      </c>
      <c r="E1620" s="23">
        <f t="shared" si="102"/>
        <v>36</v>
      </c>
      <c r="F1620" s="2" t="str">
        <f>VLOOKUP(G1620,city!$A$4:$D$352,4,0)</f>
        <v>中卫</v>
      </c>
      <c r="G1620" s="3">
        <f t="shared" si="103"/>
        <v>326</v>
      </c>
      <c r="H1620" s="3">
        <f>IF(VLOOKUP(G1619,city!$K$4:$M$352,3,0)&gt;H1619,H1619+1,1)</f>
        <v>5</v>
      </c>
      <c r="I1620" s="17" t="s">
        <v>378</v>
      </c>
      <c r="J1620" s="17">
        <f t="shared" si="101"/>
        <v>132605</v>
      </c>
      <c r="K1620" s="17">
        <v>-1</v>
      </c>
    </row>
    <row r="1621" spans="1:11">
      <c r="A1621" s="17">
        <f t="shared" si="100"/>
        <v>132701</v>
      </c>
      <c r="B1621" s="17" t="s">
        <v>13092</v>
      </c>
      <c r="C1621" s="17" t="s">
        <v>13307</v>
      </c>
      <c r="D1621" s="23">
        <v>33</v>
      </c>
      <c r="E1621" s="23">
        <f t="shared" si="102"/>
        <v>36</v>
      </c>
      <c r="F1621" s="2" t="str">
        <f>VLOOKUP(G1621,city!$A$4:$D$352,4,0)</f>
        <v>乌鲁木齐</v>
      </c>
      <c r="G1621" s="3">
        <f t="shared" si="103"/>
        <v>327</v>
      </c>
      <c r="H1621" s="3">
        <f>IF(VLOOKUP(G1620,city!$K$4:$M$352,3,0)&gt;H1620,H1620+1,1)</f>
        <v>1</v>
      </c>
      <c r="I1621" s="17" t="s">
        <v>380</v>
      </c>
      <c r="J1621" s="17">
        <f t="shared" si="101"/>
        <v>132701</v>
      </c>
      <c r="K1621" s="17">
        <v>-1</v>
      </c>
    </row>
    <row r="1622" spans="1:11">
      <c r="A1622" s="17">
        <f t="shared" si="100"/>
        <v>132702</v>
      </c>
      <c r="B1622" s="17" t="s">
        <v>14256</v>
      </c>
      <c r="C1622" s="17" t="s">
        <v>13308</v>
      </c>
      <c r="D1622" s="23">
        <v>33</v>
      </c>
      <c r="E1622" s="23">
        <f t="shared" si="102"/>
        <v>36</v>
      </c>
      <c r="F1622" s="2" t="str">
        <f>VLOOKUP(G1622,city!$A$4:$D$352,4,0)</f>
        <v>乌鲁木齐</v>
      </c>
      <c r="G1622" s="3">
        <f t="shared" si="103"/>
        <v>327</v>
      </c>
      <c r="H1622" s="3">
        <f>IF(VLOOKUP(G1621,city!$K$4:$M$352,3,0)&gt;H1621,H1621+1,1)</f>
        <v>2</v>
      </c>
      <c r="I1622" s="17" t="s">
        <v>380</v>
      </c>
      <c r="J1622" s="17">
        <f t="shared" si="101"/>
        <v>132702</v>
      </c>
      <c r="K1622" s="17">
        <v>-1</v>
      </c>
    </row>
    <row r="1623" spans="1:11">
      <c r="A1623" s="17">
        <f t="shared" si="100"/>
        <v>132703</v>
      </c>
      <c r="B1623" s="17" t="s">
        <v>14257</v>
      </c>
      <c r="C1623" s="17" t="s">
        <v>13310</v>
      </c>
      <c r="D1623" s="23">
        <v>33</v>
      </c>
      <c r="E1623" s="23">
        <f t="shared" si="102"/>
        <v>36</v>
      </c>
      <c r="F1623" s="2" t="str">
        <f>VLOOKUP(G1623,city!$A$4:$D$352,4,0)</f>
        <v>乌鲁木齐</v>
      </c>
      <c r="G1623" s="3">
        <f t="shared" si="103"/>
        <v>327</v>
      </c>
      <c r="H1623" s="3">
        <f>IF(VLOOKUP(G1622,city!$K$4:$M$352,3,0)&gt;H1622,H1622+1,1)</f>
        <v>3</v>
      </c>
      <c r="I1623" s="17" t="s">
        <v>380</v>
      </c>
      <c r="J1623" s="17">
        <f t="shared" si="101"/>
        <v>132703</v>
      </c>
      <c r="K1623" s="17">
        <v>-1</v>
      </c>
    </row>
    <row r="1624" spans="1:11">
      <c r="A1624" s="17">
        <f t="shared" si="100"/>
        <v>132704</v>
      </c>
      <c r="B1624" s="17" t="s">
        <v>14258</v>
      </c>
      <c r="C1624" s="17" t="s">
        <v>13295</v>
      </c>
      <c r="D1624" s="23">
        <v>33</v>
      </c>
      <c r="E1624" s="23">
        <f t="shared" si="102"/>
        <v>36</v>
      </c>
      <c r="F1624" s="2" t="str">
        <f>VLOOKUP(G1624,city!$A$4:$D$352,4,0)</f>
        <v>乌鲁木齐</v>
      </c>
      <c r="G1624" s="3">
        <f t="shared" si="103"/>
        <v>327</v>
      </c>
      <c r="H1624" s="3">
        <f>IF(VLOOKUP(G1623,city!$K$4:$M$352,3,0)&gt;H1623,H1623+1,1)</f>
        <v>4</v>
      </c>
      <c r="I1624" s="17" t="s">
        <v>380</v>
      </c>
      <c r="J1624" s="17">
        <f t="shared" si="101"/>
        <v>132704</v>
      </c>
      <c r="K1624" s="17">
        <v>-1</v>
      </c>
    </row>
    <row r="1625" spans="1:11">
      <c r="A1625" s="17">
        <f t="shared" si="100"/>
        <v>132705</v>
      </c>
      <c r="B1625" s="17" t="s">
        <v>14259</v>
      </c>
      <c r="C1625" s="17" t="s">
        <v>13297</v>
      </c>
      <c r="D1625" s="23">
        <v>33</v>
      </c>
      <c r="E1625" s="23">
        <f t="shared" si="102"/>
        <v>36</v>
      </c>
      <c r="F1625" s="2" t="str">
        <f>VLOOKUP(G1625,city!$A$4:$D$352,4,0)</f>
        <v>乌鲁木齐</v>
      </c>
      <c r="G1625" s="3">
        <f t="shared" si="103"/>
        <v>327</v>
      </c>
      <c r="H1625" s="3">
        <f>IF(VLOOKUP(G1624,city!$K$4:$M$352,3,0)&gt;H1624,H1624+1,1)</f>
        <v>5</v>
      </c>
      <c r="I1625" s="17" t="s">
        <v>380</v>
      </c>
      <c r="J1625" s="17">
        <f t="shared" si="101"/>
        <v>132705</v>
      </c>
      <c r="K1625" s="17">
        <v>-1</v>
      </c>
    </row>
    <row r="1626" spans="1:11">
      <c r="A1626" s="17">
        <f t="shared" si="100"/>
        <v>132801</v>
      </c>
      <c r="B1626" s="17" t="s">
        <v>13099</v>
      </c>
      <c r="C1626" s="17" t="s">
        <v>13299</v>
      </c>
      <c r="D1626" s="23">
        <v>33</v>
      </c>
      <c r="E1626" s="23">
        <f t="shared" si="102"/>
        <v>36</v>
      </c>
      <c r="F1626" s="2" t="str">
        <f>VLOOKUP(G1626,city!$A$4:$D$352,4,0)</f>
        <v>克拉玛依</v>
      </c>
      <c r="G1626" s="3">
        <f t="shared" si="103"/>
        <v>328</v>
      </c>
      <c r="H1626" s="3">
        <f>IF(VLOOKUP(G1625,city!$K$4:$M$352,3,0)&gt;H1625,H1625+1,1)</f>
        <v>1</v>
      </c>
      <c r="I1626" s="17" t="s">
        <v>381</v>
      </c>
      <c r="J1626" s="17">
        <f t="shared" si="101"/>
        <v>132801</v>
      </c>
      <c r="K1626" s="17">
        <v>-1</v>
      </c>
    </row>
    <row r="1627" spans="1:11">
      <c r="A1627" s="17">
        <f t="shared" si="100"/>
        <v>132802</v>
      </c>
      <c r="B1627" s="17" t="s">
        <v>14260</v>
      </c>
      <c r="C1627" s="17" t="s">
        <v>13301</v>
      </c>
      <c r="D1627" s="23">
        <v>33</v>
      </c>
      <c r="E1627" s="23">
        <f t="shared" si="102"/>
        <v>36</v>
      </c>
      <c r="F1627" s="2" t="str">
        <f>VLOOKUP(G1627,city!$A$4:$D$352,4,0)</f>
        <v>克拉玛依</v>
      </c>
      <c r="G1627" s="3">
        <f t="shared" si="103"/>
        <v>328</v>
      </c>
      <c r="H1627" s="3">
        <f>IF(VLOOKUP(G1626,city!$K$4:$M$352,3,0)&gt;H1626,H1626+1,1)</f>
        <v>2</v>
      </c>
      <c r="I1627" s="17" t="s">
        <v>381</v>
      </c>
      <c r="J1627" s="17">
        <f t="shared" si="101"/>
        <v>132802</v>
      </c>
      <c r="K1627" s="17">
        <v>-1</v>
      </c>
    </row>
    <row r="1628" spans="1:11">
      <c r="A1628" s="17">
        <f t="shared" si="100"/>
        <v>132803</v>
      </c>
      <c r="B1628" s="17" t="s">
        <v>14261</v>
      </c>
      <c r="C1628" s="17" t="s">
        <v>13302</v>
      </c>
      <c r="D1628" s="23">
        <v>33</v>
      </c>
      <c r="E1628" s="23">
        <f t="shared" si="102"/>
        <v>36</v>
      </c>
      <c r="F1628" s="2" t="str">
        <f>VLOOKUP(G1628,city!$A$4:$D$352,4,0)</f>
        <v>克拉玛依</v>
      </c>
      <c r="G1628" s="3">
        <f t="shared" si="103"/>
        <v>328</v>
      </c>
      <c r="H1628" s="3">
        <f>IF(VLOOKUP(G1627,city!$K$4:$M$352,3,0)&gt;H1627,H1627+1,1)</f>
        <v>3</v>
      </c>
      <c r="I1628" s="17" t="s">
        <v>381</v>
      </c>
      <c r="J1628" s="17">
        <f t="shared" si="101"/>
        <v>132803</v>
      </c>
      <c r="K1628" s="17">
        <v>-1</v>
      </c>
    </row>
    <row r="1629" spans="1:11">
      <c r="A1629" s="17">
        <f t="shared" si="100"/>
        <v>132804</v>
      </c>
      <c r="B1629" s="17" t="s">
        <v>14262</v>
      </c>
      <c r="C1629" s="17" t="s">
        <v>13304</v>
      </c>
      <c r="D1629" s="23">
        <v>33</v>
      </c>
      <c r="E1629" s="23">
        <f t="shared" si="102"/>
        <v>36</v>
      </c>
      <c r="F1629" s="2" t="str">
        <f>VLOOKUP(G1629,city!$A$4:$D$352,4,0)</f>
        <v>克拉玛依</v>
      </c>
      <c r="G1629" s="3">
        <f t="shared" si="103"/>
        <v>328</v>
      </c>
      <c r="H1629" s="3">
        <f>IF(VLOOKUP(G1628,city!$K$4:$M$352,3,0)&gt;H1628,H1628+1,1)</f>
        <v>4</v>
      </c>
      <c r="I1629" s="17" t="s">
        <v>381</v>
      </c>
      <c r="J1629" s="17">
        <f t="shared" si="101"/>
        <v>132804</v>
      </c>
      <c r="K1629" s="17">
        <v>-1</v>
      </c>
    </row>
    <row r="1630" spans="1:11">
      <c r="A1630" s="17">
        <f t="shared" si="100"/>
        <v>132805</v>
      </c>
      <c r="B1630" s="17" t="s">
        <v>14263</v>
      </c>
      <c r="C1630" s="17" t="s">
        <v>13305</v>
      </c>
      <c r="D1630" s="23">
        <v>33</v>
      </c>
      <c r="E1630" s="23">
        <f t="shared" si="102"/>
        <v>36</v>
      </c>
      <c r="F1630" s="2" t="str">
        <f>VLOOKUP(G1630,city!$A$4:$D$352,4,0)</f>
        <v>克拉玛依</v>
      </c>
      <c r="G1630" s="3">
        <f t="shared" si="103"/>
        <v>328</v>
      </c>
      <c r="H1630" s="3">
        <f>IF(VLOOKUP(G1629,city!$K$4:$M$352,3,0)&gt;H1629,H1629+1,1)</f>
        <v>5</v>
      </c>
      <c r="I1630" s="17" t="s">
        <v>381</v>
      </c>
      <c r="J1630" s="17">
        <f t="shared" si="101"/>
        <v>132805</v>
      </c>
      <c r="K1630" s="17">
        <v>-1</v>
      </c>
    </row>
    <row r="1631" spans="1:11">
      <c r="A1631" s="17">
        <f t="shared" si="100"/>
        <v>132901</v>
      </c>
      <c r="B1631" s="17" t="s">
        <v>13102</v>
      </c>
      <c r="C1631" s="17" t="s">
        <v>13307</v>
      </c>
      <c r="D1631" s="23">
        <v>33</v>
      </c>
      <c r="E1631" s="23">
        <f t="shared" si="102"/>
        <v>36</v>
      </c>
      <c r="F1631" s="2" t="str">
        <f>VLOOKUP(G1631,city!$A$4:$D$352,4,0)</f>
        <v>吐鲁番</v>
      </c>
      <c r="G1631" s="3">
        <f t="shared" si="103"/>
        <v>329</v>
      </c>
      <c r="H1631" s="3">
        <f>IF(VLOOKUP(G1630,city!$K$4:$M$352,3,0)&gt;H1630,H1630+1,1)</f>
        <v>1</v>
      </c>
      <c r="I1631" s="17" t="s">
        <v>382</v>
      </c>
      <c r="J1631" s="17">
        <f t="shared" si="101"/>
        <v>132901</v>
      </c>
      <c r="K1631" s="17">
        <v>-1</v>
      </c>
    </row>
    <row r="1632" spans="1:11">
      <c r="A1632" s="17">
        <f t="shared" si="100"/>
        <v>132902</v>
      </c>
      <c r="B1632" s="17" t="s">
        <v>14264</v>
      </c>
      <c r="C1632" s="17" t="s">
        <v>13308</v>
      </c>
      <c r="D1632" s="23">
        <v>33</v>
      </c>
      <c r="E1632" s="23">
        <f t="shared" si="102"/>
        <v>36</v>
      </c>
      <c r="F1632" s="2" t="str">
        <f>VLOOKUP(G1632,city!$A$4:$D$352,4,0)</f>
        <v>吐鲁番</v>
      </c>
      <c r="G1632" s="3">
        <f t="shared" si="103"/>
        <v>329</v>
      </c>
      <c r="H1632" s="3">
        <f>IF(VLOOKUP(G1631,city!$K$4:$M$352,3,0)&gt;H1631,H1631+1,1)</f>
        <v>2</v>
      </c>
      <c r="I1632" s="17" t="s">
        <v>382</v>
      </c>
      <c r="J1632" s="17">
        <f t="shared" si="101"/>
        <v>132902</v>
      </c>
      <c r="K1632" s="17">
        <v>-1</v>
      </c>
    </row>
    <row r="1633" spans="1:11">
      <c r="A1633" s="17">
        <f t="shared" si="100"/>
        <v>132903</v>
      </c>
      <c r="B1633" s="17" t="s">
        <v>14265</v>
      </c>
      <c r="C1633" s="17" t="s">
        <v>13310</v>
      </c>
      <c r="D1633" s="23">
        <v>33</v>
      </c>
      <c r="E1633" s="23">
        <f t="shared" si="102"/>
        <v>36</v>
      </c>
      <c r="F1633" s="2" t="str">
        <f>VLOOKUP(G1633,city!$A$4:$D$352,4,0)</f>
        <v>吐鲁番</v>
      </c>
      <c r="G1633" s="3">
        <f t="shared" si="103"/>
        <v>329</v>
      </c>
      <c r="H1633" s="3">
        <f>IF(VLOOKUP(G1632,city!$K$4:$M$352,3,0)&gt;H1632,H1632+1,1)</f>
        <v>3</v>
      </c>
      <c r="I1633" s="17" t="s">
        <v>382</v>
      </c>
      <c r="J1633" s="17">
        <f t="shared" si="101"/>
        <v>132903</v>
      </c>
      <c r="K1633" s="17">
        <v>-1</v>
      </c>
    </row>
    <row r="1634" spans="1:11">
      <c r="A1634" s="17">
        <f t="shared" si="100"/>
        <v>132904</v>
      </c>
      <c r="B1634" s="17" t="s">
        <v>14266</v>
      </c>
      <c r="C1634" s="17" t="s">
        <v>13295</v>
      </c>
      <c r="D1634" s="23">
        <v>33</v>
      </c>
      <c r="E1634" s="23">
        <f t="shared" si="102"/>
        <v>36</v>
      </c>
      <c r="F1634" s="2" t="str">
        <f>VLOOKUP(G1634,city!$A$4:$D$352,4,0)</f>
        <v>吐鲁番</v>
      </c>
      <c r="G1634" s="3">
        <f t="shared" si="103"/>
        <v>329</v>
      </c>
      <c r="H1634" s="3">
        <f>IF(VLOOKUP(G1633,city!$K$4:$M$352,3,0)&gt;H1633,H1633+1,1)</f>
        <v>4</v>
      </c>
      <c r="I1634" s="17" t="s">
        <v>382</v>
      </c>
      <c r="J1634" s="17">
        <f t="shared" si="101"/>
        <v>132904</v>
      </c>
      <c r="K1634" s="17">
        <v>-1</v>
      </c>
    </row>
    <row r="1635" spans="1:11">
      <c r="A1635" s="17">
        <f t="shared" si="100"/>
        <v>132905</v>
      </c>
      <c r="B1635" s="17" t="s">
        <v>14267</v>
      </c>
      <c r="C1635" s="17" t="s">
        <v>13297</v>
      </c>
      <c r="D1635" s="23">
        <v>33</v>
      </c>
      <c r="E1635" s="23">
        <f t="shared" si="102"/>
        <v>36</v>
      </c>
      <c r="F1635" s="2" t="str">
        <f>VLOOKUP(G1635,city!$A$4:$D$352,4,0)</f>
        <v>吐鲁番</v>
      </c>
      <c r="G1635" s="3">
        <f t="shared" si="103"/>
        <v>329</v>
      </c>
      <c r="H1635" s="3">
        <f>IF(VLOOKUP(G1634,city!$K$4:$M$352,3,0)&gt;H1634,H1634+1,1)</f>
        <v>5</v>
      </c>
      <c r="I1635" s="17" t="s">
        <v>382</v>
      </c>
      <c r="J1635" s="17">
        <f t="shared" si="101"/>
        <v>132905</v>
      </c>
      <c r="K1635" s="17">
        <v>-1</v>
      </c>
    </row>
    <row r="1636" spans="1:11">
      <c r="A1636" s="17">
        <f t="shared" si="100"/>
        <v>133001</v>
      </c>
      <c r="B1636" s="17" t="s">
        <v>14268</v>
      </c>
      <c r="C1636" s="17" t="s">
        <v>13299</v>
      </c>
      <c r="D1636" s="23">
        <v>33</v>
      </c>
      <c r="E1636" s="23">
        <f t="shared" si="102"/>
        <v>36</v>
      </c>
      <c r="F1636" s="2" t="str">
        <f>VLOOKUP(G1636,city!$A$4:$D$352,4,0)</f>
        <v>哈密</v>
      </c>
      <c r="G1636" s="3">
        <f t="shared" si="103"/>
        <v>330</v>
      </c>
      <c r="H1636" s="3">
        <f>IF(VLOOKUP(G1635,city!$K$4:$M$352,3,0)&gt;H1635,H1635+1,1)</f>
        <v>1</v>
      </c>
      <c r="I1636" s="17" t="s">
        <v>383</v>
      </c>
      <c r="J1636" s="17">
        <f t="shared" si="101"/>
        <v>133001</v>
      </c>
      <c r="K1636" s="17">
        <v>-1</v>
      </c>
    </row>
    <row r="1637" spans="1:11">
      <c r="A1637" s="17">
        <f t="shared" si="100"/>
        <v>133002</v>
      </c>
      <c r="B1637" s="17" t="s">
        <v>14269</v>
      </c>
      <c r="C1637" s="17" t="s">
        <v>13301</v>
      </c>
      <c r="D1637" s="23">
        <v>33</v>
      </c>
      <c r="E1637" s="23">
        <f t="shared" si="102"/>
        <v>36</v>
      </c>
      <c r="F1637" s="2" t="str">
        <f>VLOOKUP(G1637,city!$A$4:$D$352,4,0)</f>
        <v>哈密</v>
      </c>
      <c r="G1637" s="3">
        <f t="shared" si="103"/>
        <v>330</v>
      </c>
      <c r="H1637" s="3">
        <f>IF(VLOOKUP(G1636,city!$K$4:$M$352,3,0)&gt;H1636,H1636+1,1)</f>
        <v>2</v>
      </c>
      <c r="I1637" s="17" t="s">
        <v>383</v>
      </c>
      <c r="J1637" s="17">
        <f t="shared" si="101"/>
        <v>133002</v>
      </c>
      <c r="K1637" s="17">
        <v>-1</v>
      </c>
    </row>
    <row r="1638" spans="1:11">
      <c r="A1638" s="17">
        <f t="shared" si="100"/>
        <v>133003</v>
      </c>
      <c r="B1638" s="17" t="s">
        <v>14270</v>
      </c>
      <c r="C1638" s="17" t="s">
        <v>13302</v>
      </c>
      <c r="D1638" s="23">
        <v>33</v>
      </c>
      <c r="E1638" s="23">
        <f t="shared" si="102"/>
        <v>36</v>
      </c>
      <c r="F1638" s="2" t="str">
        <f>VLOOKUP(G1638,city!$A$4:$D$352,4,0)</f>
        <v>哈密</v>
      </c>
      <c r="G1638" s="3">
        <f t="shared" si="103"/>
        <v>330</v>
      </c>
      <c r="H1638" s="3">
        <f>IF(VLOOKUP(G1637,city!$K$4:$M$352,3,0)&gt;H1637,H1637+1,1)</f>
        <v>3</v>
      </c>
      <c r="I1638" s="17" t="s">
        <v>383</v>
      </c>
      <c r="J1638" s="17">
        <f t="shared" si="101"/>
        <v>133003</v>
      </c>
      <c r="K1638" s="17">
        <v>-1</v>
      </c>
    </row>
    <row r="1639" spans="1:11">
      <c r="A1639" s="17">
        <f t="shared" si="100"/>
        <v>133004</v>
      </c>
      <c r="B1639" s="17" t="s">
        <v>14271</v>
      </c>
      <c r="C1639" s="17" t="s">
        <v>13304</v>
      </c>
      <c r="D1639" s="23">
        <v>33</v>
      </c>
      <c r="E1639" s="23">
        <f t="shared" si="102"/>
        <v>36</v>
      </c>
      <c r="F1639" s="2" t="str">
        <f>VLOOKUP(G1639,city!$A$4:$D$352,4,0)</f>
        <v>哈密</v>
      </c>
      <c r="G1639" s="3">
        <f t="shared" si="103"/>
        <v>330</v>
      </c>
      <c r="H1639" s="3">
        <f>IF(VLOOKUP(G1638,city!$K$4:$M$352,3,0)&gt;H1638,H1638+1,1)</f>
        <v>4</v>
      </c>
      <c r="I1639" s="17" t="s">
        <v>383</v>
      </c>
      <c r="J1639" s="17">
        <f t="shared" si="101"/>
        <v>133004</v>
      </c>
      <c r="K1639" s="17">
        <v>-1</v>
      </c>
    </row>
    <row r="1640" spans="1:11">
      <c r="A1640" s="17">
        <f t="shared" si="100"/>
        <v>133005</v>
      </c>
      <c r="B1640" s="17" t="s">
        <v>14272</v>
      </c>
      <c r="C1640" s="17" t="s">
        <v>13305</v>
      </c>
      <c r="D1640" s="23">
        <v>33</v>
      </c>
      <c r="E1640" s="23">
        <f t="shared" si="102"/>
        <v>36</v>
      </c>
      <c r="F1640" s="2" t="str">
        <f>VLOOKUP(G1640,city!$A$4:$D$352,4,0)</f>
        <v>哈密</v>
      </c>
      <c r="G1640" s="3">
        <f t="shared" si="103"/>
        <v>330</v>
      </c>
      <c r="H1640" s="3">
        <f>IF(VLOOKUP(G1639,city!$K$4:$M$352,3,0)&gt;H1639,H1639+1,1)</f>
        <v>5</v>
      </c>
      <c r="I1640" s="17" t="s">
        <v>383</v>
      </c>
      <c r="J1640" s="17">
        <f t="shared" si="101"/>
        <v>133005</v>
      </c>
      <c r="K1640" s="17">
        <v>-1</v>
      </c>
    </row>
    <row r="1641" spans="1:11">
      <c r="A1641" s="17">
        <f t="shared" si="100"/>
        <v>133101</v>
      </c>
      <c r="B1641" s="17" t="s">
        <v>14273</v>
      </c>
      <c r="C1641" s="17" t="s">
        <v>13307</v>
      </c>
      <c r="D1641" s="23">
        <v>33</v>
      </c>
      <c r="E1641" s="23">
        <f t="shared" si="102"/>
        <v>36</v>
      </c>
      <c r="F1641" s="2" t="str">
        <f>VLOOKUP(G1641,city!$A$4:$D$352,4,0)</f>
        <v>阿克苏</v>
      </c>
      <c r="G1641" s="3">
        <f t="shared" si="103"/>
        <v>331</v>
      </c>
      <c r="H1641" s="3">
        <f>IF(VLOOKUP(G1640,city!$K$4:$M$352,3,0)&gt;H1640,H1640+1,1)</f>
        <v>1</v>
      </c>
      <c r="I1641" s="17" t="s">
        <v>384</v>
      </c>
      <c r="J1641" s="17">
        <f t="shared" si="101"/>
        <v>133101</v>
      </c>
      <c r="K1641" s="17">
        <v>-1</v>
      </c>
    </row>
    <row r="1642" spans="1:11">
      <c r="A1642" s="17">
        <f t="shared" si="100"/>
        <v>133102</v>
      </c>
      <c r="B1642" s="17" t="s">
        <v>14274</v>
      </c>
      <c r="C1642" s="17" t="s">
        <v>13308</v>
      </c>
      <c r="D1642" s="23">
        <v>33</v>
      </c>
      <c r="E1642" s="23">
        <f t="shared" si="102"/>
        <v>36</v>
      </c>
      <c r="F1642" s="2" t="str">
        <f>VLOOKUP(G1642,city!$A$4:$D$352,4,0)</f>
        <v>阿克苏</v>
      </c>
      <c r="G1642" s="3">
        <f t="shared" si="103"/>
        <v>331</v>
      </c>
      <c r="H1642" s="3">
        <f>IF(VLOOKUP(G1641,city!$K$4:$M$352,3,0)&gt;H1641,H1641+1,1)</f>
        <v>2</v>
      </c>
      <c r="I1642" s="17" t="s">
        <v>384</v>
      </c>
      <c r="J1642" s="17">
        <f t="shared" si="101"/>
        <v>133102</v>
      </c>
      <c r="K1642" s="17">
        <v>-1</v>
      </c>
    </row>
    <row r="1643" spans="1:11">
      <c r="A1643" s="17">
        <f t="shared" si="100"/>
        <v>133103</v>
      </c>
      <c r="B1643" s="17" t="s">
        <v>14275</v>
      </c>
      <c r="C1643" s="17" t="s">
        <v>13310</v>
      </c>
      <c r="D1643" s="23">
        <v>33</v>
      </c>
      <c r="E1643" s="23">
        <f t="shared" si="102"/>
        <v>36</v>
      </c>
      <c r="F1643" s="2" t="str">
        <f>VLOOKUP(G1643,city!$A$4:$D$352,4,0)</f>
        <v>阿克苏</v>
      </c>
      <c r="G1643" s="3">
        <f t="shared" si="103"/>
        <v>331</v>
      </c>
      <c r="H1643" s="3">
        <f>IF(VLOOKUP(G1642,city!$K$4:$M$352,3,0)&gt;H1642,H1642+1,1)</f>
        <v>3</v>
      </c>
      <c r="I1643" s="17" t="s">
        <v>384</v>
      </c>
      <c r="J1643" s="17">
        <f t="shared" si="101"/>
        <v>133103</v>
      </c>
      <c r="K1643" s="17">
        <v>-1</v>
      </c>
    </row>
    <row r="1644" spans="1:11">
      <c r="A1644" s="17">
        <f t="shared" si="100"/>
        <v>133104</v>
      </c>
      <c r="B1644" s="17" t="s">
        <v>14276</v>
      </c>
      <c r="C1644" s="17" t="s">
        <v>13295</v>
      </c>
      <c r="D1644" s="23">
        <v>33</v>
      </c>
      <c r="E1644" s="23">
        <f t="shared" si="102"/>
        <v>36</v>
      </c>
      <c r="F1644" s="2" t="str">
        <f>VLOOKUP(G1644,city!$A$4:$D$352,4,0)</f>
        <v>阿克苏</v>
      </c>
      <c r="G1644" s="3">
        <f t="shared" si="103"/>
        <v>331</v>
      </c>
      <c r="H1644" s="3">
        <f>IF(VLOOKUP(G1643,city!$K$4:$M$352,3,0)&gt;H1643,H1643+1,1)</f>
        <v>4</v>
      </c>
      <c r="I1644" s="17" t="s">
        <v>384</v>
      </c>
      <c r="J1644" s="17">
        <f t="shared" si="101"/>
        <v>133104</v>
      </c>
      <c r="K1644" s="17">
        <v>-1</v>
      </c>
    </row>
    <row r="1645" spans="1:11">
      <c r="A1645" s="17">
        <f t="shared" si="100"/>
        <v>133105</v>
      </c>
      <c r="B1645" s="17" t="s">
        <v>14277</v>
      </c>
      <c r="C1645" s="17" t="s">
        <v>13297</v>
      </c>
      <c r="D1645" s="23">
        <v>33</v>
      </c>
      <c r="E1645" s="23">
        <f t="shared" si="102"/>
        <v>36</v>
      </c>
      <c r="F1645" s="2" t="str">
        <f>VLOOKUP(G1645,city!$A$4:$D$352,4,0)</f>
        <v>阿克苏</v>
      </c>
      <c r="G1645" s="3">
        <f t="shared" si="103"/>
        <v>331</v>
      </c>
      <c r="H1645" s="3">
        <f>IF(VLOOKUP(G1644,city!$K$4:$M$352,3,0)&gt;H1644,H1644+1,1)</f>
        <v>5</v>
      </c>
      <c r="I1645" s="17" t="s">
        <v>384</v>
      </c>
      <c r="J1645" s="17">
        <f t="shared" si="101"/>
        <v>133105</v>
      </c>
      <c r="K1645" s="17">
        <v>-1</v>
      </c>
    </row>
    <row r="1646" spans="1:11">
      <c r="A1646" s="17">
        <f t="shared" si="100"/>
        <v>133201</v>
      </c>
      <c r="B1646" s="17" t="s">
        <v>14278</v>
      </c>
      <c r="C1646" s="17" t="s">
        <v>13299</v>
      </c>
      <c r="D1646" s="23">
        <v>33</v>
      </c>
      <c r="E1646" s="23">
        <f t="shared" si="102"/>
        <v>36</v>
      </c>
      <c r="F1646" s="2" t="str">
        <f>VLOOKUP(G1646,city!$A$4:$D$352,4,0)</f>
        <v>喀什</v>
      </c>
      <c r="G1646" s="3">
        <f t="shared" si="103"/>
        <v>332</v>
      </c>
      <c r="H1646" s="3">
        <f>IF(VLOOKUP(G1645,city!$K$4:$M$352,3,0)&gt;H1645,H1645+1,1)</f>
        <v>1</v>
      </c>
      <c r="I1646" s="17" t="s">
        <v>385</v>
      </c>
      <c r="J1646" s="17">
        <f t="shared" si="101"/>
        <v>133201</v>
      </c>
      <c r="K1646" s="17">
        <v>-1</v>
      </c>
    </row>
    <row r="1647" spans="1:11">
      <c r="A1647" s="17">
        <f t="shared" si="100"/>
        <v>133202</v>
      </c>
      <c r="B1647" s="17" t="s">
        <v>13136</v>
      </c>
      <c r="C1647" s="17" t="s">
        <v>13301</v>
      </c>
      <c r="D1647" s="23">
        <v>33</v>
      </c>
      <c r="E1647" s="23">
        <f t="shared" si="102"/>
        <v>36</v>
      </c>
      <c r="F1647" s="2" t="str">
        <f>VLOOKUP(G1647,city!$A$4:$D$352,4,0)</f>
        <v>喀什</v>
      </c>
      <c r="G1647" s="3">
        <f t="shared" si="103"/>
        <v>332</v>
      </c>
      <c r="H1647" s="3">
        <f>IF(VLOOKUP(G1646,city!$K$4:$M$352,3,0)&gt;H1646,H1646+1,1)</f>
        <v>2</v>
      </c>
      <c r="I1647" s="17" t="s">
        <v>385</v>
      </c>
      <c r="J1647" s="17">
        <f t="shared" si="101"/>
        <v>133202</v>
      </c>
      <c r="K1647" s="17">
        <v>-1</v>
      </c>
    </row>
    <row r="1648" spans="1:11">
      <c r="A1648" s="17">
        <f t="shared" si="100"/>
        <v>133203</v>
      </c>
      <c r="B1648" s="17" t="s">
        <v>14279</v>
      </c>
      <c r="C1648" s="17" t="s">
        <v>13302</v>
      </c>
      <c r="D1648" s="23">
        <v>33</v>
      </c>
      <c r="E1648" s="23">
        <f t="shared" si="102"/>
        <v>36</v>
      </c>
      <c r="F1648" s="2" t="str">
        <f>VLOOKUP(G1648,city!$A$4:$D$352,4,0)</f>
        <v>喀什</v>
      </c>
      <c r="G1648" s="3">
        <f t="shared" si="103"/>
        <v>332</v>
      </c>
      <c r="H1648" s="3">
        <f>IF(VLOOKUP(G1647,city!$K$4:$M$352,3,0)&gt;H1647,H1647+1,1)</f>
        <v>3</v>
      </c>
      <c r="I1648" s="17" t="s">
        <v>385</v>
      </c>
      <c r="J1648" s="17">
        <f t="shared" si="101"/>
        <v>133203</v>
      </c>
      <c r="K1648" s="17">
        <v>-1</v>
      </c>
    </row>
    <row r="1649" spans="1:11">
      <c r="A1649" s="17">
        <f t="shared" si="100"/>
        <v>133204</v>
      </c>
      <c r="B1649" s="17" t="s">
        <v>14280</v>
      </c>
      <c r="C1649" s="17" t="s">
        <v>13304</v>
      </c>
      <c r="D1649" s="23">
        <v>33</v>
      </c>
      <c r="E1649" s="23">
        <f t="shared" si="102"/>
        <v>36</v>
      </c>
      <c r="F1649" s="2" t="str">
        <f>VLOOKUP(G1649,city!$A$4:$D$352,4,0)</f>
        <v>喀什</v>
      </c>
      <c r="G1649" s="3">
        <f t="shared" si="103"/>
        <v>332</v>
      </c>
      <c r="H1649" s="3">
        <f>IF(VLOOKUP(G1648,city!$K$4:$M$352,3,0)&gt;H1648,H1648+1,1)</f>
        <v>4</v>
      </c>
      <c r="I1649" s="17" t="s">
        <v>385</v>
      </c>
      <c r="J1649" s="17">
        <f t="shared" si="101"/>
        <v>133204</v>
      </c>
      <c r="K1649" s="17">
        <v>-1</v>
      </c>
    </row>
    <row r="1650" spans="1:11">
      <c r="A1650" s="17">
        <f t="shared" si="100"/>
        <v>133205</v>
      </c>
      <c r="B1650" s="17" t="s">
        <v>14281</v>
      </c>
      <c r="C1650" s="17" t="s">
        <v>13305</v>
      </c>
      <c r="D1650" s="23">
        <v>33</v>
      </c>
      <c r="E1650" s="23">
        <f t="shared" si="102"/>
        <v>36</v>
      </c>
      <c r="F1650" s="2" t="str">
        <f>VLOOKUP(G1650,city!$A$4:$D$352,4,0)</f>
        <v>喀什</v>
      </c>
      <c r="G1650" s="3">
        <f t="shared" si="103"/>
        <v>332</v>
      </c>
      <c r="H1650" s="3">
        <f>IF(VLOOKUP(G1649,city!$K$4:$M$352,3,0)&gt;H1649,H1649+1,1)</f>
        <v>5</v>
      </c>
      <c r="I1650" s="17" t="s">
        <v>385</v>
      </c>
      <c r="J1650" s="17">
        <f t="shared" si="101"/>
        <v>133205</v>
      </c>
      <c r="K1650" s="17">
        <v>-1</v>
      </c>
    </row>
    <row r="1651" spans="1:11">
      <c r="A1651" s="17">
        <f t="shared" si="100"/>
        <v>133301</v>
      </c>
      <c r="B1651" s="17" t="s">
        <v>14282</v>
      </c>
      <c r="C1651" s="17" t="s">
        <v>13307</v>
      </c>
      <c r="D1651" s="23">
        <v>33</v>
      </c>
      <c r="E1651" s="23">
        <f t="shared" si="102"/>
        <v>36</v>
      </c>
      <c r="F1651" s="2" t="str">
        <f>VLOOKUP(G1651,city!$A$4:$D$352,4,0)</f>
        <v>和田</v>
      </c>
      <c r="G1651" s="3">
        <f t="shared" si="103"/>
        <v>333</v>
      </c>
      <c r="H1651" s="3">
        <f>IF(VLOOKUP(G1650,city!$K$4:$M$352,3,0)&gt;H1650,H1650+1,1)</f>
        <v>1</v>
      </c>
      <c r="I1651" s="17" t="s">
        <v>386</v>
      </c>
      <c r="J1651" s="17">
        <f t="shared" si="101"/>
        <v>133301</v>
      </c>
      <c r="K1651" s="17">
        <v>-1</v>
      </c>
    </row>
    <row r="1652" spans="1:11">
      <c r="A1652" s="17">
        <f t="shared" si="100"/>
        <v>133302</v>
      </c>
      <c r="B1652" s="17" t="s">
        <v>14283</v>
      </c>
      <c r="C1652" s="17" t="s">
        <v>13308</v>
      </c>
      <c r="D1652" s="23">
        <v>33</v>
      </c>
      <c r="E1652" s="23">
        <f t="shared" si="102"/>
        <v>36</v>
      </c>
      <c r="F1652" s="2" t="str">
        <f>VLOOKUP(G1652,city!$A$4:$D$352,4,0)</f>
        <v>和田</v>
      </c>
      <c r="G1652" s="3">
        <f t="shared" si="103"/>
        <v>333</v>
      </c>
      <c r="H1652" s="3">
        <f>IF(VLOOKUP(G1651,city!$K$4:$M$352,3,0)&gt;H1651,H1651+1,1)</f>
        <v>2</v>
      </c>
      <c r="I1652" s="17" t="s">
        <v>386</v>
      </c>
      <c r="J1652" s="17">
        <f t="shared" si="101"/>
        <v>133302</v>
      </c>
      <c r="K1652" s="17">
        <v>-1</v>
      </c>
    </row>
    <row r="1653" spans="1:11">
      <c r="A1653" s="17">
        <f t="shared" si="100"/>
        <v>133303</v>
      </c>
      <c r="B1653" s="17" t="s">
        <v>14284</v>
      </c>
      <c r="C1653" s="17" t="s">
        <v>13310</v>
      </c>
      <c r="D1653" s="23">
        <v>33</v>
      </c>
      <c r="E1653" s="23">
        <f t="shared" si="102"/>
        <v>36</v>
      </c>
      <c r="F1653" s="2" t="str">
        <f>VLOOKUP(G1653,city!$A$4:$D$352,4,0)</f>
        <v>和田</v>
      </c>
      <c r="G1653" s="3">
        <f t="shared" si="103"/>
        <v>333</v>
      </c>
      <c r="H1653" s="3">
        <f>IF(VLOOKUP(G1652,city!$K$4:$M$352,3,0)&gt;H1652,H1652+1,1)</f>
        <v>3</v>
      </c>
      <c r="I1653" s="17" t="s">
        <v>386</v>
      </c>
      <c r="J1653" s="17">
        <f t="shared" si="101"/>
        <v>133303</v>
      </c>
      <c r="K1653" s="17">
        <v>-1</v>
      </c>
    </row>
    <row r="1654" spans="1:11">
      <c r="A1654" s="17">
        <f t="shared" si="100"/>
        <v>133304</v>
      </c>
      <c r="B1654" s="17" t="s">
        <v>14285</v>
      </c>
      <c r="C1654" s="17" t="s">
        <v>13295</v>
      </c>
      <c r="D1654" s="23">
        <v>33</v>
      </c>
      <c r="E1654" s="23">
        <f t="shared" si="102"/>
        <v>36</v>
      </c>
      <c r="F1654" s="2" t="str">
        <f>VLOOKUP(G1654,city!$A$4:$D$352,4,0)</f>
        <v>和田</v>
      </c>
      <c r="G1654" s="3">
        <f t="shared" si="103"/>
        <v>333</v>
      </c>
      <c r="H1654" s="3">
        <f>IF(VLOOKUP(G1653,city!$K$4:$M$352,3,0)&gt;H1653,H1653+1,1)</f>
        <v>4</v>
      </c>
      <c r="I1654" s="17" t="s">
        <v>386</v>
      </c>
      <c r="J1654" s="17">
        <f t="shared" si="101"/>
        <v>133304</v>
      </c>
      <c r="K1654" s="17">
        <v>-1</v>
      </c>
    </row>
    <row r="1655" spans="1:11">
      <c r="A1655" s="17">
        <f t="shared" si="100"/>
        <v>133305</v>
      </c>
      <c r="B1655" s="17" t="s">
        <v>13141</v>
      </c>
      <c r="C1655" s="17" t="s">
        <v>13297</v>
      </c>
      <c r="D1655" s="23">
        <v>33</v>
      </c>
      <c r="E1655" s="23">
        <f t="shared" si="102"/>
        <v>36</v>
      </c>
      <c r="F1655" s="2" t="str">
        <f>VLOOKUP(G1655,city!$A$4:$D$352,4,0)</f>
        <v>和田</v>
      </c>
      <c r="G1655" s="3">
        <f t="shared" si="103"/>
        <v>333</v>
      </c>
      <c r="H1655" s="3">
        <f>IF(VLOOKUP(G1654,city!$K$4:$M$352,3,0)&gt;H1654,H1654+1,1)</f>
        <v>5</v>
      </c>
      <c r="I1655" s="17" t="s">
        <v>386</v>
      </c>
      <c r="J1655" s="17">
        <f t="shared" si="101"/>
        <v>133305</v>
      </c>
      <c r="K1655" s="17">
        <v>-1</v>
      </c>
    </row>
    <row r="1656" spans="1:11">
      <c r="A1656" s="17">
        <f t="shared" si="100"/>
        <v>133401</v>
      </c>
      <c r="B1656" s="17" t="s">
        <v>14286</v>
      </c>
      <c r="C1656" s="17" t="s">
        <v>13299</v>
      </c>
      <c r="D1656" s="23">
        <v>33</v>
      </c>
      <c r="E1656" s="23">
        <f t="shared" si="102"/>
        <v>36</v>
      </c>
      <c r="F1656" s="2" t="str">
        <f>VLOOKUP(G1656,city!$A$4:$D$352,4,0)</f>
        <v>昌吉</v>
      </c>
      <c r="G1656" s="3">
        <f t="shared" si="103"/>
        <v>334</v>
      </c>
      <c r="H1656" s="3">
        <f>IF(VLOOKUP(G1655,city!$K$4:$M$352,3,0)&gt;H1655,H1655+1,1)</f>
        <v>1</v>
      </c>
      <c r="I1656" s="17" t="s">
        <v>387</v>
      </c>
      <c r="J1656" s="17">
        <f t="shared" si="101"/>
        <v>133401</v>
      </c>
      <c r="K1656" s="17">
        <v>-1</v>
      </c>
    </row>
    <row r="1657" spans="1:11">
      <c r="A1657" s="17">
        <f t="shared" si="100"/>
        <v>133402</v>
      </c>
      <c r="B1657" s="17" t="s">
        <v>14287</v>
      </c>
      <c r="C1657" s="17" t="s">
        <v>13301</v>
      </c>
      <c r="D1657" s="23">
        <v>33</v>
      </c>
      <c r="E1657" s="23">
        <f t="shared" si="102"/>
        <v>36</v>
      </c>
      <c r="F1657" s="2" t="str">
        <f>VLOOKUP(G1657,city!$A$4:$D$352,4,0)</f>
        <v>昌吉</v>
      </c>
      <c r="G1657" s="3">
        <f t="shared" si="103"/>
        <v>334</v>
      </c>
      <c r="H1657" s="3">
        <f>IF(VLOOKUP(G1656,city!$K$4:$M$352,3,0)&gt;H1656,H1656+1,1)</f>
        <v>2</v>
      </c>
      <c r="I1657" s="17" t="s">
        <v>387</v>
      </c>
      <c r="J1657" s="17">
        <f t="shared" si="101"/>
        <v>133402</v>
      </c>
      <c r="K1657" s="17">
        <v>-1</v>
      </c>
    </row>
    <row r="1658" spans="1:11">
      <c r="A1658" s="17">
        <f t="shared" si="100"/>
        <v>133403</v>
      </c>
      <c r="B1658" s="17" t="s">
        <v>14288</v>
      </c>
      <c r="C1658" s="17" t="s">
        <v>13302</v>
      </c>
      <c r="D1658" s="23">
        <v>33</v>
      </c>
      <c r="E1658" s="23">
        <f t="shared" si="102"/>
        <v>36</v>
      </c>
      <c r="F1658" s="2" t="str">
        <f>VLOOKUP(G1658,city!$A$4:$D$352,4,0)</f>
        <v>昌吉</v>
      </c>
      <c r="G1658" s="3">
        <f t="shared" si="103"/>
        <v>334</v>
      </c>
      <c r="H1658" s="3">
        <f>IF(VLOOKUP(G1657,city!$K$4:$M$352,3,0)&gt;H1657,H1657+1,1)</f>
        <v>3</v>
      </c>
      <c r="I1658" s="17" t="s">
        <v>387</v>
      </c>
      <c r="J1658" s="17">
        <f t="shared" si="101"/>
        <v>133403</v>
      </c>
      <c r="K1658" s="17">
        <v>-1</v>
      </c>
    </row>
    <row r="1659" spans="1:11">
      <c r="A1659" s="17">
        <f t="shared" si="100"/>
        <v>133404</v>
      </c>
      <c r="B1659" s="17" t="s">
        <v>13114</v>
      </c>
      <c r="C1659" s="17" t="s">
        <v>13304</v>
      </c>
      <c r="D1659" s="23">
        <v>33</v>
      </c>
      <c r="E1659" s="23">
        <f t="shared" si="102"/>
        <v>36</v>
      </c>
      <c r="F1659" s="2" t="str">
        <f>VLOOKUP(G1659,city!$A$4:$D$352,4,0)</f>
        <v>昌吉</v>
      </c>
      <c r="G1659" s="3">
        <f t="shared" si="103"/>
        <v>334</v>
      </c>
      <c r="H1659" s="3">
        <f>IF(VLOOKUP(G1658,city!$K$4:$M$352,3,0)&gt;H1658,H1658+1,1)</f>
        <v>4</v>
      </c>
      <c r="I1659" s="17" t="s">
        <v>387</v>
      </c>
      <c r="J1659" s="17">
        <f t="shared" si="101"/>
        <v>133404</v>
      </c>
      <c r="K1659" s="17">
        <v>-1</v>
      </c>
    </row>
    <row r="1660" spans="1:11">
      <c r="A1660" s="17">
        <f t="shared" si="100"/>
        <v>133405</v>
      </c>
      <c r="B1660" s="17" t="s">
        <v>14289</v>
      </c>
      <c r="C1660" s="17" t="s">
        <v>13305</v>
      </c>
      <c r="D1660" s="23">
        <v>33</v>
      </c>
      <c r="E1660" s="23">
        <f t="shared" si="102"/>
        <v>36</v>
      </c>
      <c r="F1660" s="2" t="str">
        <f>VLOOKUP(G1660,city!$A$4:$D$352,4,0)</f>
        <v>昌吉</v>
      </c>
      <c r="G1660" s="3">
        <f t="shared" si="103"/>
        <v>334</v>
      </c>
      <c r="H1660" s="3">
        <f>IF(VLOOKUP(G1659,city!$K$4:$M$352,3,0)&gt;H1659,H1659+1,1)</f>
        <v>5</v>
      </c>
      <c r="I1660" s="17" t="s">
        <v>387</v>
      </c>
      <c r="J1660" s="17">
        <f t="shared" si="101"/>
        <v>133405</v>
      </c>
      <c r="K1660" s="17">
        <v>-1</v>
      </c>
    </row>
    <row r="1661" spans="1:11">
      <c r="A1661" s="17">
        <f t="shared" si="100"/>
        <v>133501</v>
      </c>
      <c r="B1661" s="17" t="s">
        <v>13116</v>
      </c>
      <c r="C1661" s="17" t="s">
        <v>13307</v>
      </c>
      <c r="D1661" s="23">
        <v>33</v>
      </c>
      <c r="E1661" s="23">
        <f t="shared" si="102"/>
        <v>36</v>
      </c>
      <c r="F1661" s="2" t="str">
        <f>VLOOKUP(G1661,city!$A$4:$D$352,4,0)</f>
        <v>博尔塔拉</v>
      </c>
      <c r="G1661" s="3">
        <f t="shared" si="103"/>
        <v>335</v>
      </c>
      <c r="H1661" s="3">
        <f>IF(VLOOKUP(G1660,city!$K$4:$M$352,3,0)&gt;H1660,H1660+1,1)</f>
        <v>1</v>
      </c>
      <c r="I1661" s="17" t="s">
        <v>388</v>
      </c>
      <c r="J1661" s="17">
        <f t="shared" si="101"/>
        <v>133501</v>
      </c>
      <c r="K1661" s="17">
        <v>-1</v>
      </c>
    </row>
    <row r="1662" spans="1:11">
      <c r="A1662" s="17">
        <f t="shared" si="100"/>
        <v>133502</v>
      </c>
      <c r="B1662" s="17" t="s">
        <v>14290</v>
      </c>
      <c r="C1662" s="17" t="s">
        <v>13308</v>
      </c>
      <c r="D1662" s="23">
        <v>33</v>
      </c>
      <c r="E1662" s="23">
        <f t="shared" si="102"/>
        <v>36</v>
      </c>
      <c r="F1662" s="2" t="str">
        <f>VLOOKUP(G1662,city!$A$4:$D$352,4,0)</f>
        <v>博尔塔拉</v>
      </c>
      <c r="G1662" s="3">
        <f t="shared" si="103"/>
        <v>335</v>
      </c>
      <c r="H1662" s="3">
        <f>IF(VLOOKUP(G1661,city!$K$4:$M$352,3,0)&gt;H1661,H1661+1,1)</f>
        <v>2</v>
      </c>
      <c r="I1662" s="17" t="s">
        <v>388</v>
      </c>
      <c r="J1662" s="17">
        <f t="shared" si="101"/>
        <v>133502</v>
      </c>
      <c r="K1662" s="17">
        <v>-1</v>
      </c>
    </row>
    <row r="1663" spans="1:11">
      <c r="A1663" s="17">
        <f t="shared" si="100"/>
        <v>133503</v>
      </c>
      <c r="B1663" s="17" t="s">
        <v>14291</v>
      </c>
      <c r="C1663" s="17" t="s">
        <v>13310</v>
      </c>
      <c r="D1663" s="23">
        <v>33</v>
      </c>
      <c r="E1663" s="23">
        <f t="shared" si="102"/>
        <v>36</v>
      </c>
      <c r="F1663" s="2" t="str">
        <f>VLOOKUP(G1663,city!$A$4:$D$352,4,0)</f>
        <v>博尔塔拉</v>
      </c>
      <c r="G1663" s="3">
        <f t="shared" si="103"/>
        <v>335</v>
      </c>
      <c r="H1663" s="3">
        <f>IF(VLOOKUP(G1662,city!$K$4:$M$352,3,0)&gt;H1662,H1662+1,1)</f>
        <v>3</v>
      </c>
      <c r="I1663" s="17" t="s">
        <v>388</v>
      </c>
      <c r="J1663" s="17">
        <f t="shared" si="101"/>
        <v>133503</v>
      </c>
      <c r="K1663" s="17">
        <v>-1</v>
      </c>
    </row>
    <row r="1664" spans="1:11">
      <c r="A1664" s="17">
        <f t="shared" si="100"/>
        <v>133504</v>
      </c>
      <c r="B1664" s="17" t="s">
        <v>13118</v>
      </c>
      <c r="C1664" s="17" t="s">
        <v>13295</v>
      </c>
      <c r="D1664" s="23">
        <v>33</v>
      </c>
      <c r="E1664" s="23">
        <f t="shared" si="102"/>
        <v>36</v>
      </c>
      <c r="F1664" s="2" t="str">
        <f>VLOOKUP(G1664,city!$A$4:$D$352,4,0)</f>
        <v>博尔塔拉</v>
      </c>
      <c r="G1664" s="3">
        <f t="shared" si="103"/>
        <v>335</v>
      </c>
      <c r="H1664" s="3">
        <f>IF(VLOOKUP(G1663,city!$K$4:$M$352,3,0)&gt;H1663,H1663+1,1)</f>
        <v>4</v>
      </c>
      <c r="I1664" s="17" t="s">
        <v>388</v>
      </c>
      <c r="J1664" s="17">
        <f t="shared" si="101"/>
        <v>133504</v>
      </c>
      <c r="K1664" s="17">
        <v>-1</v>
      </c>
    </row>
    <row r="1665" spans="1:11">
      <c r="A1665" s="17">
        <f t="shared" si="100"/>
        <v>133505</v>
      </c>
      <c r="B1665" s="17" t="s">
        <v>13121</v>
      </c>
      <c r="C1665" s="17" t="s">
        <v>13297</v>
      </c>
      <c r="D1665" s="23">
        <v>33</v>
      </c>
      <c r="E1665" s="23">
        <f t="shared" si="102"/>
        <v>36</v>
      </c>
      <c r="F1665" s="2" t="str">
        <f>VLOOKUP(G1665,city!$A$4:$D$352,4,0)</f>
        <v>博尔塔拉</v>
      </c>
      <c r="G1665" s="3">
        <f t="shared" si="103"/>
        <v>335</v>
      </c>
      <c r="H1665" s="3">
        <f>IF(VLOOKUP(G1664,city!$K$4:$M$352,3,0)&gt;H1664,H1664+1,1)</f>
        <v>5</v>
      </c>
      <c r="I1665" s="17" t="s">
        <v>388</v>
      </c>
      <c r="J1665" s="17">
        <f t="shared" si="101"/>
        <v>133505</v>
      </c>
      <c r="K1665" s="17">
        <v>-1</v>
      </c>
    </row>
    <row r="1666" spans="1:11">
      <c r="A1666" s="17">
        <f t="shared" si="100"/>
        <v>133601</v>
      </c>
      <c r="B1666" s="17" t="s">
        <v>14292</v>
      </c>
      <c r="C1666" s="17" t="s">
        <v>13299</v>
      </c>
      <c r="D1666" s="23">
        <v>33</v>
      </c>
      <c r="E1666" s="23">
        <f t="shared" si="102"/>
        <v>36</v>
      </c>
      <c r="F1666" s="2" t="str">
        <f>VLOOKUP(G1666,city!$A$4:$D$352,4,0)</f>
        <v>巴音郭楞</v>
      </c>
      <c r="G1666" s="3">
        <f t="shared" si="103"/>
        <v>336</v>
      </c>
      <c r="H1666" s="3">
        <f>IF(VLOOKUP(G1665,city!$K$4:$M$352,3,0)&gt;H1665,H1665+1,1)</f>
        <v>1</v>
      </c>
      <c r="I1666" s="17" t="s">
        <v>389</v>
      </c>
      <c r="J1666" s="17">
        <f t="shared" si="101"/>
        <v>133601</v>
      </c>
      <c r="K1666" s="17">
        <v>-1</v>
      </c>
    </row>
    <row r="1667" spans="1:11">
      <c r="A1667" s="17">
        <f t="shared" si="100"/>
        <v>133602</v>
      </c>
      <c r="B1667" s="17" t="s">
        <v>14293</v>
      </c>
      <c r="C1667" s="17" t="s">
        <v>13301</v>
      </c>
      <c r="D1667" s="23">
        <v>33</v>
      </c>
      <c r="E1667" s="23">
        <f t="shared" si="102"/>
        <v>36</v>
      </c>
      <c r="F1667" s="2" t="str">
        <f>VLOOKUP(G1667,city!$A$4:$D$352,4,0)</f>
        <v>巴音郭楞</v>
      </c>
      <c r="G1667" s="3">
        <f t="shared" si="103"/>
        <v>336</v>
      </c>
      <c r="H1667" s="3">
        <f>IF(VLOOKUP(G1666,city!$K$4:$M$352,3,0)&gt;H1666,H1666+1,1)</f>
        <v>2</v>
      </c>
      <c r="I1667" s="17" t="s">
        <v>389</v>
      </c>
      <c r="J1667" s="17">
        <f t="shared" si="101"/>
        <v>133602</v>
      </c>
      <c r="K1667" s="17">
        <v>-1</v>
      </c>
    </row>
    <row r="1668" spans="1:11">
      <c r="A1668" s="17">
        <f t="shared" ref="A1668:A1731" si="104">H1668+G1668*100+100000</f>
        <v>133603</v>
      </c>
      <c r="B1668" s="17" t="s">
        <v>14294</v>
      </c>
      <c r="C1668" s="17" t="s">
        <v>13302</v>
      </c>
      <c r="D1668" s="23">
        <v>33</v>
      </c>
      <c r="E1668" s="23">
        <f t="shared" si="102"/>
        <v>36</v>
      </c>
      <c r="F1668" s="2" t="str">
        <f>VLOOKUP(G1668,city!$A$4:$D$352,4,0)</f>
        <v>巴音郭楞</v>
      </c>
      <c r="G1668" s="3">
        <f t="shared" si="103"/>
        <v>336</v>
      </c>
      <c r="H1668" s="3">
        <f>IF(VLOOKUP(G1667,city!$K$4:$M$352,3,0)&gt;H1667,H1667+1,1)</f>
        <v>3</v>
      </c>
      <c r="I1668" s="17" t="s">
        <v>389</v>
      </c>
      <c r="J1668" s="17">
        <f t="shared" ref="J1668:J1731" si="105">A1668</f>
        <v>133603</v>
      </c>
      <c r="K1668" s="17">
        <v>-1</v>
      </c>
    </row>
    <row r="1669" spans="1:11">
      <c r="A1669" s="17">
        <f t="shared" si="104"/>
        <v>133604</v>
      </c>
      <c r="B1669" s="17" t="s">
        <v>14295</v>
      </c>
      <c r="C1669" s="17" t="s">
        <v>13304</v>
      </c>
      <c r="D1669" s="23">
        <v>33</v>
      </c>
      <c r="E1669" s="23">
        <f t="shared" ref="E1669:E1732" si="106">ROUND(D1669*1.1,0)</f>
        <v>36</v>
      </c>
      <c r="F1669" s="2" t="str">
        <f>VLOOKUP(G1669,city!$A$4:$D$352,4,0)</f>
        <v>巴音郭楞</v>
      </c>
      <c r="G1669" s="3">
        <f t="shared" ref="G1669:G1732" si="107">IF(H1669&gt;H1668,G1668,G1668+1)</f>
        <v>336</v>
      </c>
      <c r="H1669" s="3">
        <f>IF(VLOOKUP(G1668,city!$K$4:$M$352,3,0)&gt;H1668,H1668+1,1)</f>
        <v>4</v>
      </c>
      <c r="I1669" s="17" t="s">
        <v>389</v>
      </c>
      <c r="J1669" s="17">
        <f t="shared" si="105"/>
        <v>133604</v>
      </c>
      <c r="K1669" s="17">
        <v>-1</v>
      </c>
    </row>
    <row r="1670" spans="1:11">
      <c r="A1670" s="17">
        <f t="shared" si="104"/>
        <v>133605</v>
      </c>
      <c r="B1670" s="17" t="s">
        <v>14296</v>
      </c>
      <c r="C1670" s="17" t="s">
        <v>13305</v>
      </c>
      <c r="D1670" s="23">
        <v>33</v>
      </c>
      <c r="E1670" s="23">
        <f t="shared" si="106"/>
        <v>36</v>
      </c>
      <c r="F1670" s="2" t="str">
        <f>VLOOKUP(G1670,city!$A$4:$D$352,4,0)</f>
        <v>巴音郭楞</v>
      </c>
      <c r="G1670" s="3">
        <f t="shared" si="107"/>
        <v>336</v>
      </c>
      <c r="H1670" s="3">
        <f>IF(VLOOKUP(G1669,city!$K$4:$M$352,3,0)&gt;H1669,H1669+1,1)</f>
        <v>5</v>
      </c>
      <c r="I1670" s="17" t="s">
        <v>389</v>
      </c>
      <c r="J1670" s="17">
        <f t="shared" si="105"/>
        <v>133605</v>
      </c>
      <c r="K1670" s="17">
        <v>-1</v>
      </c>
    </row>
    <row r="1671" spans="1:11">
      <c r="A1671" s="17">
        <f t="shared" si="104"/>
        <v>133701</v>
      </c>
      <c r="B1671" s="17" t="s">
        <v>13132</v>
      </c>
      <c r="C1671" s="17" t="s">
        <v>13307</v>
      </c>
      <c r="D1671" s="23">
        <v>33</v>
      </c>
      <c r="E1671" s="23">
        <f t="shared" si="106"/>
        <v>36</v>
      </c>
      <c r="F1671" s="2" t="str">
        <f>VLOOKUP(G1671,city!$A$4:$D$352,4,0)</f>
        <v>克孜勒苏</v>
      </c>
      <c r="G1671" s="3">
        <f t="shared" si="107"/>
        <v>337</v>
      </c>
      <c r="H1671" s="3">
        <f>IF(VLOOKUP(G1670,city!$K$4:$M$352,3,0)&gt;H1670,H1670+1,1)</f>
        <v>1</v>
      </c>
      <c r="I1671" s="17" t="s">
        <v>390</v>
      </c>
      <c r="J1671" s="17">
        <f t="shared" si="105"/>
        <v>133701</v>
      </c>
      <c r="K1671" s="17">
        <v>-1</v>
      </c>
    </row>
    <row r="1672" spans="1:11">
      <c r="A1672" s="17">
        <f t="shared" si="104"/>
        <v>133702</v>
      </c>
      <c r="B1672" s="17" t="s">
        <v>14297</v>
      </c>
      <c r="C1672" s="17" t="s">
        <v>13308</v>
      </c>
      <c r="D1672" s="23">
        <v>33</v>
      </c>
      <c r="E1672" s="23">
        <f t="shared" si="106"/>
        <v>36</v>
      </c>
      <c r="F1672" s="2" t="str">
        <f>VLOOKUP(G1672,city!$A$4:$D$352,4,0)</f>
        <v>克孜勒苏</v>
      </c>
      <c r="G1672" s="3">
        <f t="shared" si="107"/>
        <v>337</v>
      </c>
      <c r="H1672" s="3">
        <f>IF(VLOOKUP(G1671,city!$K$4:$M$352,3,0)&gt;H1671,H1671+1,1)</f>
        <v>2</v>
      </c>
      <c r="I1672" s="17" t="s">
        <v>390</v>
      </c>
      <c r="J1672" s="17">
        <f t="shared" si="105"/>
        <v>133702</v>
      </c>
      <c r="K1672" s="17">
        <v>-1</v>
      </c>
    </row>
    <row r="1673" spans="1:11">
      <c r="A1673" s="17">
        <f t="shared" si="104"/>
        <v>133703</v>
      </c>
      <c r="B1673" s="17" t="s">
        <v>14298</v>
      </c>
      <c r="C1673" s="17" t="s">
        <v>13310</v>
      </c>
      <c r="D1673" s="23">
        <v>33</v>
      </c>
      <c r="E1673" s="23">
        <f t="shared" si="106"/>
        <v>36</v>
      </c>
      <c r="F1673" s="2" t="str">
        <f>VLOOKUP(G1673,city!$A$4:$D$352,4,0)</f>
        <v>克孜勒苏</v>
      </c>
      <c r="G1673" s="3">
        <f t="shared" si="107"/>
        <v>337</v>
      </c>
      <c r="H1673" s="3">
        <f>IF(VLOOKUP(G1672,city!$K$4:$M$352,3,0)&gt;H1672,H1672+1,1)</f>
        <v>3</v>
      </c>
      <c r="I1673" s="17" t="s">
        <v>390</v>
      </c>
      <c r="J1673" s="17">
        <f t="shared" si="105"/>
        <v>133703</v>
      </c>
      <c r="K1673" s="17">
        <v>-1</v>
      </c>
    </row>
    <row r="1674" spans="1:11">
      <c r="A1674" s="17">
        <f t="shared" si="104"/>
        <v>133704</v>
      </c>
      <c r="B1674" s="17" t="s">
        <v>14299</v>
      </c>
      <c r="C1674" s="17" t="s">
        <v>13295</v>
      </c>
      <c r="D1674" s="23">
        <v>33</v>
      </c>
      <c r="E1674" s="23">
        <f t="shared" si="106"/>
        <v>36</v>
      </c>
      <c r="F1674" s="2" t="str">
        <f>VLOOKUP(G1674,city!$A$4:$D$352,4,0)</f>
        <v>克孜勒苏</v>
      </c>
      <c r="G1674" s="3">
        <f t="shared" si="107"/>
        <v>337</v>
      </c>
      <c r="H1674" s="3">
        <f>IF(VLOOKUP(G1673,city!$K$4:$M$352,3,0)&gt;H1673,H1673+1,1)</f>
        <v>4</v>
      </c>
      <c r="I1674" s="17" t="s">
        <v>390</v>
      </c>
      <c r="J1674" s="17">
        <f t="shared" si="105"/>
        <v>133704</v>
      </c>
      <c r="K1674" s="17">
        <v>-1</v>
      </c>
    </row>
    <row r="1675" spans="1:11">
      <c r="A1675" s="17">
        <f t="shared" si="104"/>
        <v>133705</v>
      </c>
      <c r="B1675" s="17" t="s">
        <v>14300</v>
      </c>
      <c r="C1675" s="17" t="s">
        <v>13297</v>
      </c>
      <c r="D1675" s="23">
        <v>33</v>
      </c>
      <c r="E1675" s="23">
        <f t="shared" si="106"/>
        <v>36</v>
      </c>
      <c r="F1675" s="2" t="str">
        <f>VLOOKUP(G1675,city!$A$4:$D$352,4,0)</f>
        <v>克孜勒苏</v>
      </c>
      <c r="G1675" s="3">
        <f t="shared" si="107"/>
        <v>337</v>
      </c>
      <c r="H1675" s="3">
        <f>IF(VLOOKUP(G1674,city!$K$4:$M$352,3,0)&gt;H1674,H1674+1,1)</f>
        <v>5</v>
      </c>
      <c r="I1675" s="17" t="s">
        <v>390</v>
      </c>
      <c r="J1675" s="17">
        <f t="shared" si="105"/>
        <v>133705</v>
      </c>
      <c r="K1675" s="17">
        <v>-1</v>
      </c>
    </row>
    <row r="1676" spans="1:11">
      <c r="A1676" s="17">
        <f t="shared" si="104"/>
        <v>133801</v>
      </c>
      <c r="B1676" s="17" t="s">
        <v>14301</v>
      </c>
      <c r="C1676" s="17" t="s">
        <v>13299</v>
      </c>
      <c r="D1676" s="23">
        <v>33</v>
      </c>
      <c r="E1676" s="23">
        <f t="shared" si="106"/>
        <v>36</v>
      </c>
      <c r="F1676" s="2" t="str">
        <f>VLOOKUP(G1676,city!$A$4:$D$352,4,0)</f>
        <v>伊犁</v>
      </c>
      <c r="G1676" s="3">
        <f t="shared" si="107"/>
        <v>338</v>
      </c>
      <c r="H1676" s="3">
        <f>IF(VLOOKUP(G1675,city!$K$4:$M$352,3,0)&gt;H1675,H1675+1,1)</f>
        <v>1</v>
      </c>
      <c r="I1676" s="17" t="s">
        <v>391</v>
      </c>
      <c r="J1676" s="17">
        <f t="shared" si="105"/>
        <v>133801</v>
      </c>
      <c r="K1676" s="17">
        <v>-1</v>
      </c>
    </row>
    <row r="1677" spans="1:11">
      <c r="A1677" s="17">
        <f t="shared" si="104"/>
        <v>133802</v>
      </c>
      <c r="B1677" s="17" t="s">
        <v>14302</v>
      </c>
      <c r="C1677" s="17" t="s">
        <v>13301</v>
      </c>
      <c r="D1677" s="23">
        <v>33</v>
      </c>
      <c r="E1677" s="23">
        <f t="shared" si="106"/>
        <v>36</v>
      </c>
      <c r="F1677" s="2" t="str">
        <f>VLOOKUP(G1677,city!$A$4:$D$352,4,0)</f>
        <v>伊犁</v>
      </c>
      <c r="G1677" s="3">
        <f t="shared" si="107"/>
        <v>338</v>
      </c>
      <c r="H1677" s="3">
        <f>IF(VLOOKUP(G1676,city!$K$4:$M$352,3,0)&gt;H1676,H1676+1,1)</f>
        <v>2</v>
      </c>
      <c r="I1677" s="17" t="s">
        <v>391</v>
      </c>
      <c r="J1677" s="17">
        <f t="shared" si="105"/>
        <v>133802</v>
      </c>
      <c r="K1677" s="17">
        <v>-1</v>
      </c>
    </row>
    <row r="1678" spans="1:11">
      <c r="A1678" s="17">
        <f t="shared" si="104"/>
        <v>133803</v>
      </c>
      <c r="B1678" s="17" t="s">
        <v>14303</v>
      </c>
      <c r="C1678" s="17" t="s">
        <v>13302</v>
      </c>
      <c r="D1678" s="23">
        <v>33</v>
      </c>
      <c r="E1678" s="23">
        <f t="shared" si="106"/>
        <v>36</v>
      </c>
      <c r="F1678" s="2" t="str">
        <f>VLOOKUP(G1678,city!$A$4:$D$352,4,0)</f>
        <v>伊犁</v>
      </c>
      <c r="G1678" s="3">
        <f t="shared" si="107"/>
        <v>338</v>
      </c>
      <c r="H1678" s="3">
        <f>IF(VLOOKUP(G1677,city!$K$4:$M$352,3,0)&gt;H1677,H1677+1,1)</f>
        <v>3</v>
      </c>
      <c r="I1678" s="17" t="s">
        <v>391</v>
      </c>
      <c r="J1678" s="17">
        <f t="shared" si="105"/>
        <v>133803</v>
      </c>
      <c r="K1678" s="17">
        <v>-1</v>
      </c>
    </row>
    <row r="1679" spans="1:11">
      <c r="A1679" s="17">
        <f t="shared" si="104"/>
        <v>133804</v>
      </c>
      <c r="B1679" s="17" t="s">
        <v>13149</v>
      </c>
      <c r="C1679" s="17" t="s">
        <v>13304</v>
      </c>
      <c r="D1679" s="23">
        <v>33</v>
      </c>
      <c r="E1679" s="23">
        <f t="shared" si="106"/>
        <v>36</v>
      </c>
      <c r="F1679" s="2" t="str">
        <f>VLOOKUP(G1679,city!$A$4:$D$352,4,0)</f>
        <v>伊犁</v>
      </c>
      <c r="G1679" s="3">
        <f t="shared" si="107"/>
        <v>338</v>
      </c>
      <c r="H1679" s="3">
        <f>IF(VLOOKUP(G1678,city!$K$4:$M$352,3,0)&gt;H1678,H1678+1,1)</f>
        <v>4</v>
      </c>
      <c r="I1679" s="17" t="s">
        <v>391</v>
      </c>
      <c r="J1679" s="17">
        <f t="shared" si="105"/>
        <v>133804</v>
      </c>
      <c r="K1679" s="17">
        <v>-1</v>
      </c>
    </row>
    <row r="1680" spans="1:11">
      <c r="A1680" s="17">
        <f t="shared" si="104"/>
        <v>133805</v>
      </c>
      <c r="B1680" s="17" t="s">
        <v>14304</v>
      </c>
      <c r="C1680" s="17" t="s">
        <v>13305</v>
      </c>
      <c r="D1680" s="23">
        <v>33</v>
      </c>
      <c r="E1680" s="23">
        <f t="shared" si="106"/>
        <v>36</v>
      </c>
      <c r="F1680" s="2" t="str">
        <f>VLOOKUP(G1680,city!$A$4:$D$352,4,0)</f>
        <v>伊犁</v>
      </c>
      <c r="G1680" s="3">
        <f t="shared" si="107"/>
        <v>338</v>
      </c>
      <c r="H1680" s="3">
        <f>IF(VLOOKUP(G1679,city!$K$4:$M$352,3,0)&gt;H1679,H1679+1,1)</f>
        <v>5</v>
      </c>
      <c r="I1680" s="17" t="s">
        <v>391</v>
      </c>
      <c r="J1680" s="17">
        <f t="shared" si="105"/>
        <v>133805</v>
      </c>
      <c r="K1680" s="17">
        <v>-1</v>
      </c>
    </row>
    <row r="1681" spans="1:11">
      <c r="A1681" s="17">
        <f t="shared" si="104"/>
        <v>133901</v>
      </c>
      <c r="B1681" s="17" t="s">
        <v>14305</v>
      </c>
      <c r="C1681" s="17" t="s">
        <v>13307</v>
      </c>
      <c r="D1681" s="23">
        <v>33</v>
      </c>
      <c r="E1681" s="23">
        <f t="shared" si="106"/>
        <v>36</v>
      </c>
      <c r="F1681" s="2" t="str">
        <f>VLOOKUP(G1681,city!$A$4:$D$352,4,0)</f>
        <v>塔城</v>
      </c>
      <c r="G1681" s="3">
        <f t="shared" si="107"/>
        <v>339</v>
      </c>
      <c r="H1681" s="3">
        <f>IF(VLOOKUP(G1680,city!$K$4:$M$352,3,0)&gt;H1680,H1680+1,1)</f>
        <v>1</v>
      </c>
      <c r="I1681" s="17" t="s">
        <v>392</v>
      </c>
      <c r="J1681" s="17">
        <f t="shared" si="105"/>
        <v>133901</v>
      </c>
      <c r="K1681" s="17">
        <v>-1</v>
      </c>
    </row>
    <row r="1682" spans="1:11">
      <c r="A1682" s="17">
        <f t="shared" si="104"/>
        <v>133902</v>
      </c>
      <c r="B1682" s="17" t="s">
        <v>13151</v>
      </c>
      <c r="C1682" s="17" t="s">
        <v>13308</v>
      </c>
      <c r="D1682" s="23">
        <v>33</v>
      </c>
      <c r="E1682" s="23">
        <f t="shared" si="106"/>
        <v>36</v>
      </c>
      <c r="F1682" s="2" t="str">
        <f>VLOOKUP(G1682,city!$A$4:$D$352,4,0)</f>
        <v>塔城</v>
      </c>
      <c r="G1682" s="3">
        <f t="shared" si="107"/>
        <v>339</v>
      </c>
      <c r="H1682" s="3">
        <f>IF(VLOOKUP(G1681,city!$K$4:$M$352,3,0)&gt;H1681,H1681+1,1)</f>
        <v>2</v>
      </c>
      <c r="I1682" s="17" t="s">
        <v>392</v>
      </c>
      <c r="J1682" s="17">
        <f t="shared" si="105"/>
        <v>133902</v>
      </c>
      <c r="K1682" s="17">
        <v>-1</v>
      </c>
    </row>
    <row r="1683" spans="1:11">
      <c r="A1683" s="17">
        <f t="shared" si="104"/>
        <v>133903</v>
      </c>
      <c r="B1683" s="17" t="s">
        <v>14306</v>
      </c>
      <c r="C1683" s="17" t="s">
        <v>13310</v>
      </c>
      <c r="D1683" s="23">
        <v>33</v>
      </c>
      <c r="E1683" s="23">
        <f t="shared" si="106"/>
        <v>36</v>
      </c>
      <c r="F1683" s="2" t="str">
        <f>VLOOKUP(G1683,city!$A$4:$D$352,4,0)</f>
        <v>塔城</v>
      </c>
      <c r="G1683" s="3">
        <f t="shared" si="107"/>
        <v>339</v>
      </c>
      <c r="H1683" s="3">
        <f>IF(VLOOKUP(G1682,city!$K$4:$M$352,3,0)&gt;H1682,H1682+1,1)</f>
        <v>3</v>
      </c>
      <c r="I1683" s="17" t="s">
        <v>392</v>
      </c>
      <c r="J1683" s="17">
        <f t="shared" si="105"/>
        <v>133903</v>
      </c>
      <c r="K1683" s="17">
        <v>-1</v>
      </c>
    </row>
    <row r="1684" spans="1:11">
      <c r="A1684" s="17">
        <f t="shared" si="104"/>
        <v>133904</v>
      </c>
      <c r="B1684" s="17" t="s">
        <v>14307</v>
      </c>
      <c r="C1684" s="17" t="s">
        <v>13295</v>
      </c>
      <c r="D1684" s="23">
        <v>33</v>
      </c>
      <c r="E1684" s="23">
        <f t="shared" si="106"/>
        <v>36</v>
      </c>
      <c r="F1684" s="2" t="str">
        <f>VLOOKUP(G1684,city!$A$4:$D$352,4,0)</f>
        <v>塔城</v>
      </c>
      <c r="G1684" s="3">
        <f t="shared" si="107"/>
        <v>339</v>
      </c>
      <c r="H1684" s="3">
        <f>IF(VLOOKUP(G1683,city!$K$4:$M$352,3,0)&gt;H1683,H1683+1,1)</f>
        <v>4</v>
      </c>
      <c r="I1684" s="17" t="s">
        <v>392</v>
      </c>
      <c r="J1684" s="17">
        <f t="shared" si="105"/>
        <v>133904</v>
      </c>
      <c r="K1684" s="17">
        <v>-1</v>
      </c>
    </row>
    <row r="1685" spans="1:11">
      <c r="A1685" s="17">
        <f t="shared" si="104"/>
        <v>133905</v>
      </c>
      <c r="B1685" s="17" t="s">
        <v>14308</v>
      </c>
      <c r="C1685" s="17" t="s">
        <v>13297</v>
      </c>
      <c r="D1685" s="23">
        <v>33</v>
      </c>
      <c r="E1685" s="23">
        <f t="shared" si="106"/>
        <v>36</v>
      </c>
      <c r="F1685" s="2" t="str">
        <f>VLOOKUP(G1685,city!$A$4:$D$352,4,0)</f>
        <v>塔城</v>
      </c>
      <c r="G1685" s="3">
        <f t="shared" si="107"/>
        <v>339</v>
      </c>
      <c r="H1685" s="3">
        <f>IF(VLOOKUP(G1684,city!$K$4:$M$352,3,0)&gt;H1684,H1684+1,1)</f>
        <v>5</v>
      </c>
      <c r="I1685" s="17" t="s">
        <v>392</v>
      </c>
      <c r="J1685" s="17">
        <f t="shared" si="105"/>
        <v>133905</v>
      </c>
      <c r="K1685" s="17">
        <v>-1</v>
      </c>
    </row>
    <row r="1686" spans="1:11">
      <c r="A1686" s="17">
        <f t="shared" si="104"/>
        <v>134001</v>
      </c>
      <c r="B1686" s="17" t="s">
        <v>14309</v>
      </c>
      <c r="C1686" s="17" t="s">
        <v>13299</v>
      </c>
      <c r="D1686" s="23">
        <v>33</v>
      </c>
      <c r="E1686" s="23">
        <f t="shared" si="106"/>
        <v>36</v>
      </c>
      <c r="F1686" s="2" t="str">
        <f>VLOOKUP(G1686,city!$A$4:$D$352,4,0)</f>
        <v>阿勒泰</v>
      </c>
      <c r="G1686" s="3">
        <f t="shared" si="107"/>
        <v>340</v>
      </c>
      <c r="H1686" s="3">
        <f>IF(VLOOKUP(G1685,city!$K$4:$M$352,3,0)&gt;H1685,H1685+1,1)</f>
        <v>1</v>
      </c>
      <c r="I1686" s="17" t="s">
        <v>393</v>
      </c>
      <c r="J1686" s="17">
        <f t="shared" si="105"/>
        <v>134001</v>
      </c>
      <c r="K1686" s="17">
        <v>-1</v>
      </c>
    </row>
    <row r="1687" spans="1:11">
      <c r="A1687" s="17">
        <f t="shared" si="104"/>
        <v>134002</v>
      </c>
      <c r="B1687" s="17" t="s">
        <v>14310</v>
      </c>
      <c r="C1687" s="17" t="s">
        <v>13301</v>
      </c>
      <c r="D1687" s="23">
        <v>33</v>
      </c>
      <c r="E1687" s="23">
        <f t="shared" si="106"/>
        <v>36</v>
      </c>
      <c r="F1687" s="2" t="str">
        <f>VLOOKUP(G1687,city!$A$4:$D$352,4,0)</f>
        <v>阿勒泰</v>
      </c>
      <c r="G1687" s="3">
        <f t="shared" si="107"/>
        <v>340</v>
      </c>
      <c r="H1687" s="3">
        <f>IF(VLOOKUP(G1686,city!$K$4:$M$352,3,0)&gt;H1686,H1686+1,1)</f>
        <v>2</v>
      </c>
      <c r="I1687" s="17" t="s">
        <v>393</v>
      </c>
      <c r="J1687" s="17">
        <f t="shared" si="105"/>
        <v>134002</v>
      </c>
      <c r="K1687" s="17">
        <v>-1</v>
      </c>
    </row>
    <row r="1688" spans="1:11">
      <c r="A1688" s="17">
        <f t="shared" si="104"/>
        <v>134003</v>
      </c>
      <c r="B1688" s="17" t="s">
        <v>14311</v>
      </c>
      <c r="C1688" s="17" t="s">
        <v>13302</v>
      </c>
      <c r="D1688" s="23">
        <v>33</v>
      </c>
      <c r="E1688" s="23">
        <f t="shared" si="106"/>
        <v>36</v>
      </c>
      <c r="F1688" s="2" t="str">
        <f>VLOOKUP(G1688,city!$A$4:$D$352,4,0)</f>
        <v>阿勒泰</v>
      </c>
      <c r="G1688" s="3">
        <f t="shared" si="107"/>
        <v>340</v>
      </c>
      <c r="H1688" s="3">
        <f>IF(VLOOKUP(G1687,city!$K$4:$M$352,3,0)&gt;H1687,H1687+1,1)</f>
        <v>3</v>
      </c>
      <c r="I1688" s="17" t="s">
        <v>393</v>
      </c>
      <c r="J1688" s="17">
        <f t="shared" si="105"/>
        <v>134003</v>
      </c>
      <c r="K1688" s="17">
        <v>-1</v>
      </c>
    </row>
    <row r="1689" spans="1:11">
      <c r="A1689" s="17">
        <f t="shared" si="104"/>
        <v>134004</v>
      </c>
      <c r="B1689" s="17" t="s">
        <v>14312</v>
      </c>
      <c r="C1689" s="17" t="s">
        <v>13304</v>
      </c>
      <c r="D1689" s="23">
        <v>33</v>
      </c>
      <c r="E1689" s="23">
        <f t="shared" si="106"/>
        <v>36</v>
      </c>
      <c r="F1689" s="2" t="str">
        <f>VLOOKUP(G1689,city!$A$4:$D$352,4,0)</f>
        <v>阿勒泰</v>
      </c>
      <c r="G1689" s="3">
        <f t="shared" si="107"/>
        <v>340</v>
      </c>
      <c r="H1689" s="3">
        <f>IF(VLOOKUP(G1688,city!$K$4:$M$352,3,0)&gt;H1688,H1688+1,1)</f>
        <v>4</v>
      </c>
      <c r="I1689" s="17" t="s">
        <v>393</v>
      </c>
      <c r="J1689" s="17">
        <f t="shared" si="105"/>
        <v>134004</v>
      </c>
      <c r="K1689" s="17">
        <v>-1</v>
      </c>
    </row>
    <row r="1690" spans="1:11">
      <c r="A1690" s="17">
        <f t="shared" si="104"/>
        <v>134005</v>
      </c>
      <c r="B1690" s="17" t="s">
        <v>13156</v>
      </c>
      <c r="C1690" s="17" t="s">
        <v>13305</v>
      </c>
      <c r="D1690" s="23">
        <v>33</v>
      </c>
      <c r="E1690" s="23">
        <f t="shared" si="106"/>
        <v>36</v>
      </c>
      <c r="F1690" s="2" t="str">
        <f>VLOOKUP(G1690,city!$A$4:$D$352,4,0)</f>
        <v>阿勒泰</v>
      </c>
      <c r="G1690" s="3">
        <f t="shared" si="107"/>
        <v>340</v>
      </c>
      <c r="H1690" s="3">
        <f>IF(VLOOKUP(G1689,city!$K$4:$M$352,3,0)&gt;H1689,H1689+1,1)</f>
        <v>5</v>
      </c>
      <c r="I1690" s="17" t="s">
        <v>393</v>
      </c>
      <c r="J1690" s="17">
        <f t="shared" si="105"/>
        <v>134005</v>
      </c>
      <c r="K1690" s="17">
        <v>-1</v>
      </c>
    </row>
    <row r="1691" spans="1:11">
      <c r="A1691" s="17">
        <f t="shared" si="104"/>
        <v>134101</v>
      </c>
      <c r="B1691" s="17" t="s">
        <v>14313</v>
      </c>
      <c r="C1691" s="17" t="s">
        <v>13307</v>
      </c>
      <c r="D1691" s="23">
        <v>33</v>
      </c>
      <c r="E1691" s="23">
        <f t="shared" si="106"/>
        <v>36</v>
      </c>
      <c r="F1691" s="2" t="str">
        <f>VLOOKUP(G1691,city!$A$4:$D$352,4,0)</f>
        <v>拉萨</v>
      </c>
      <c r="G1691" s="3">
        <f t="shared" si="107"/>
        <v>341</v>
      </c>
      <c r="H1691" s="3">
        <f>IF(VLOOKUP(G1690,city!$K$4:$M$352,3,0)&gt;H1690,H1690+1,1)</f>
        <v>1</v>
      </c>
      <c r="I1691" s="17" t="s">
        <v>395</v>
      </c>
      <c r="J1691" s="17">
        <f t="shared" si="105"/>
        <v>134101</v>
      </c>
      <c r="K1691" s="17">
        <v>-1</v>
      </c>
    </row>
    <row r="1692" spans="1:11">
      <c r="A1692" s="17">
        <f t="shared" si="104"/>
        <v>134102</v>
      </c>
      <c r="B1692" s="17" t="s">
        <v>14314</v>
      </c>
      <c r="C1692" s="17" t="s">
        <v>13308</v>
      </c>
      <c r="D1692" s="23">
        <v>33</v>
      </c>
      <c r="E1692" s="23">
        <f t="shared" si="106"/>
        <v>36</v>
      </c>
      <c r="F1692" s="2" t="str">
        <f>VLOOKUP(G1692,city!$A$4:$D$352,4,0)</f>
        <v>拉萨</v>
      </c>
      <c r="G1692" s="3">
        <f t="shared" si="107"/>
        <v>341</v>
      </c>
      <c r="H1692" s="3">
        <f>IF(VLOOKUP(G1691,city!$K$4:$M$352,3,0)&gt;H1691,H1691+1,1)</f>
        <v>2</v>
      </c>
      <c r="I1692" s="17" t="s">
        <v>395</v>
      </c>
      <c r="J1692" s="17">
        <f t="shared" si="105"/>
        <v>134102</v>
      </c>
      <c r="K1692" s="17">
        <v>-1</v>
      </c>
    </row>
    <row r="1693" spans="1:11">
      <c r="A1693" s="17">
        <f t="shared" si="104"/>
        <v>134103</v>
      </c>
      <c r="B1693" s="17" t="s">
        <v>14315</v>
      </c>
      <c r="C1693" s="17" t="s">
        <v>13310</v>
      </c>
      <c r="D1693" s="23">
        <v>33</v>
      </c>
      <c r="E1693" s="23">
        <f t="shared" si="106"/>
        <v>36</v>
      </c>
      <c r="F1693" s="2" t="str">
        <f>VLOOKUP(G1693,city!$A$4:$D$352,4,0)</f>
        <v>拉萨</v>
      </c>
      <c r="G1693" s="3">
        <f t="shared" si="107"/>
        <v>341</v>
      </c>
      <c r="H1693" s="3">
        <f>IF(VLOOKUP(G1692,city!$K$4:$M$352,3,0)&gt;H1692,H1692+1,1)</f>
        <v>3</v>
      </c>
      <c r="I1693" s="17" t="s">
        <v>395</v>
      </c>
      <c r="J1693" s="17">
        <f t="shared" si="105"/>
        <v>134103</v>
      </c>
      <c r="K1693" s="17">
        <v>-1</v>
      </c>
    </row>
    <row r="1694" spans="1:11">
      <c r="A1694" s="17">
        <f t="shared" si="104"/>
        <v>134104</v>
      </c>
      <c r="B1694" s="17" t="s">
        <v>14316</v>
      </c>
      <c r="C1694" s="17" t="s">
        <v>13295</v>
      </c>
      <c r="D1694" s="23">
        <v>33</v>
      </c>
      <c r="E1694" s="23">
        <f t="shared" si="106"/>
        <v>36</v>
      </c>
      <c r="F1694" s="2" t="str">
        <f>VLOOKUP(G1694,city!$A$4:$D$352,4,0)</f>
        <v>拉萨</v>
      </c>
      <c r="G1694" s="3">
        <f t="shared" si="107"/>
        <v>341</v>
      </c>
      <c r="H1694" s="3">
        <f>IF(VLOOKUP(G1693,city!$K$4:$M$352,3,0)&gt;H1693,H1693+1,1)</f>
        <v>4</v>
      </c>
      <c r="I1694" s="17" t="s">
        <v>395</v>
      </c>
      <c r="J1694" s="17">
        <f t="shared" si="105"/>
        <v>134104</v>
      </c>
      <c r="K1694" s="17">
        <v>-1</v>
      </c>
    </row>
    <row r="1695" spans="1:11">
      <c r="A1695" s="17">
        <f t="shared" si="104"/>
        <v>134105</v>
      </c>
      <c r="B1695" s="17" t="s">
        <v>14317</v>
      </c>
      <c r="C1695" s="17" t="s">
        <v>13297</v>
      </c>
      <c r="D1695" s="23">
        <v>33</v>
      </c>
      <c r="E1695" s="23">
        <f t="shared" si="106"/>
        <v>36</v>
      </c>
      <c r="F1695" s="2" t="str">
        <f>VLOOKUP(G1695,city!$A$4:$D$352,4,0)</f>
        <v>拉萨</v>
      </c>
      <c r="G1695" s="3">
        <f t="shared" si="107"/>
        <v>341</v>
      </c>
      <c r="H1695" s="3">
        <f>IF(VLOOKUP(G1694,city!$K$4:$M$352,3,0)&gt;H1694,H1694+1,1)</f>
        <v>5</v>
      </c>
      <c r="I1695" s="17" t="s">
        <v>395</v>
      </c>
      <c r="J1695" s="17">
        <f t="shared" si="105"/>
        <v>134105</v>
      </c>
      <c r="K1695" s="17">
        <v>-1</v>
      </c>
    </row>
    <row r="1696" spans="1:11">
      <c r="A1696" s="17">
        <f t="shared" si="104"/>
        <v>134201</v>
      </c>
      <c r="B1696" s="17" t="s">
        <v>13077</v>
      </c>
      <c r="C1696" s="17" t="s">
        <v>13299</v>
      </c>
      <c r="D1696" s="23">
        <v>33</v>
      </c>
      <c r="E1696" s="23">
        <f t="shared" si="106"/>
        <v>36</v>
      </c>
      <c r="F1696" s="2" t="str">
        <f>VLOOKUP(G1696,city!$A$4:$D$352,4,0)</f>
        <v>昌都</v>
      </c>
      <c r="G1696" s="3">
        <f t="shared" si="107"/>
        <v>342</v>
      </c>
      <c r="H1696" s="3">
        <f>IF(VLOOKUP(G1695,city!$K$4:$M$352,3,0)&gt;H1695,H1695+1,1)</f>
        <v>1</v>
      </c>
      <c r="I1696" s="17" t="s">
        <v>396</v>
      </c>
      <c r="J1696" s="17">
        <f t="shared" si="105"/>
        <v>134201</v>
      </c>
      <c r="K1696" s="17">
        <v>-1</v>
      </c>
    </row>
    <row r="1697" spans="1:11">
      <c r="A1697" s="17">
        <f t="shared" si="104"/>
        <v>134202</v>
      </c>
      <c r="B1697" s="17" t="s">
        <v>14318</v>
      </c>
      <c r="C1697" s="17" t="s">
        <v>13301</v>
      </c>
      <c r="D1697" s="23">
        <v>33</v>
      </c>
      <c r="E1697" s="23">
        <f t="shared" si="106"/>
        <v>36</v>
      </c>
      <c r="F1697" s="2" t="str">
        <f>VLOOKUP(G1697,city!$A$4:$D$352,4,0)</f>
        <v>昌都</v>
      </c>
      <c r="G1697" s="3">
        <f t="shared" si="107"/>
        <v>342</v>
      </c>
      <c r="H1697" s="3">
        <f>IF(VLOOKUP(G1696,city!$K$4:$M$352,3,0)&gt;H1696,H1696+1,1)</f>
        <v>2</v>
      </c>
      <c r="I1697" s="17" t="s">
        <v>396</v>
      </c>
      <c r="J1697" s="17">
        <f t="shared" si="105"/>
        <v>134202</v>
      </c>
      <c r="K1697" s="17">
        <v>-1</v>
      </c>
    </row>
    <row r="1698" spans="1:11">
      <c r="A1698" s="17">
        <f t="shared" si="104"/>
        <v>134203</v>
      </c>
      <c r="B1698" s="17" t="s">
        <v>14319</v>
      </c>
      <c r="C1698" s="17" t="s">
        <v>13302</v>
      </c>
      <c r="D1698" s="23">
        <v>33</v>
      </c>
      <c r="E1698" s="23">
        <f t="shared" si="106"/>
        <v>36</v>
      </c>
      <c r="F1698" s="2" t="str">
        <f>VLOOKUP(G1698,city!$A$4:$D$352,4,0)</f>
        <v>昌都</v>
      </c>
      <c r="G1698" s="3">
        <f t="shared" si="107"/>
        <v>342</v>
      </c>
      <c r="H1698" s="3">
        <f>IF(VLOOKUP(G1697,city!$K$4:$M$352,3,0)&gt;H1697,H1697+1,1)</f>
        <v>3</v>
      </c>
      <c r="I1698" s="17" t="s">
        <v>396</v>
      </c>
      <c r="J1698" s="17">
        <f t="shared" si="105"/>
        <v>134203</v>
      </c>
      <c r="K1698" s="17">
        <v>-1</v>
      </c>
    </row>
    <row r="1699" spans="1:11">
      <c r="A1699" s="17">
        <f t="shared" si="104"/>
        <v>134204</v>
      </c>
      <c r="B1699" s="17" t="s">
        <v>14320</v>
      </c>
      <c r="C1699" s="17" t="s">
        <v>13304</v>
      </c>
      <c r="D1699" s="23">
        <v>33</v>
      </c>
      <c r="E1699" s="23">
        <f t="shared" si="106"/>
        <v>36</v>
      </c>
      <c r="F1699" s="2" t="str">
        <f>VLOOKUP(G1699,city!$A$4:$D$352,4,0)</f>
        <v>昌都</v>
      </c>
      <c r="G1699" s="3">
        <f t="shared" si="107"/>
        <v>342</v>
      </c>
      <c r="H1699" s="3">
        <f>IF(VLOOKUP(G1698,city!$K$4:$M$352,3,0)&gt;H1698,H1698+1,1)</f>
        <v>4</v>
      </c>
      <c r="I1699" s="17" t="s">
        <v>396</v>
      </c>
      <c r="J1699" s="17">
        <f t="shared" si="105"/>
        <v>134204</v>
      </c>
      <c r="K1699" s="17">
        <v>-1</v>
      </c>
    </row>
    <row r="1700" spans="1:11">
      <c r="A1700" s="17">
        <f t="shared" si="104"/>
        <v>134205</v>
      </c>
      <c r="B1700" s="17" t="s">
        <v>14321</v>
      </c>
      <c r="C1700" s="17" t="s">
        <v>13305</v>
      </c>
      <c r="D1700" s="23">
        <v>33</v>
      </c>
      <c r="E1700" s="23">
        <f t="shared" si="106"/>
        <v>36</v>
      </c>
      <c r="F1700" s="2" t="str">
        <f>VLOOKUP(G1700,city!$A$4:$D$352,4,0)</f>
        <v>昌都</v>
      </c>
      <c r="G1700" s="3">
        <f t="shared" si="107"/>
        <v>342</v>
      </c>
      <c r="H1700" s="3">
        <f>IF(VLOOKUP(G1699,city!$K$4:$M$352,3,0)&gt;H1699,H1699+1,1)</f>
        <v>5</v>
      </c>
      <c r="I1700" s="17" t="s">
        <v>396</v>
      </c>
      <c r="J1700" s="17">
        <f t="shared" si="105"/>
        <v>134205</v>
      </c>
      <c r="K1700" s="17">
        <v>-1</v>
      </c>
    </row>
    <row r="1701" spans="1:11">
      <c r="A1701" s="17">
        <f t="shared" si="104"/>
        <v>134301</v>
      </c>
      <c r="B1701" s="17" t="s">
        <v>14314</v>
      </c>
      <c r="C1701" s="17" t="s">
        <v>13307</v>
      </c>
      <c r="D1701" s="23">
        <v>33</v>
      </c>
      <c r="E1701" s="23">
        <f t="shared" si="106"/>
        <v>36</v>
      </c>
      <c r="F1701" s="2" t="str">
        <f>VLOOKUP(G1701,city!$A$4:$D$352,4,0)</f>
        <v>日喀则</v>
      </c>
      <c r="G1701" s="3">
        <f t="shared" si="107"/>
        <v>343</v>
      </c>
      <c r="H1701" s="3">
        <f>IF(VLOOKUP(G1700,city!$K$4:$M$352,3,0)&gt;H1700,H1700+1,1)</f>
        <v>1</v>
      </c>
      <c r="I1701" s="17" t="s">
        <v>397</v>
      </c>
      <c r="J1701" s="17">
        <f t="shared" si="105"/>
        <v>134301</v>
      </c>
      <c r="K1701" s="17">
        <v>-1</v>
      </c>
    </row>
    <row r="1702" spans="1:11">
      <c r="A1702" s="17">
        <f t="shared" si="104"/>
        <v>134302</v>
      </c>
      <c r="B1702" s="17" t="s">
        <v>14322</v>
      </c>
      <c r="C1702" s="17" t="s">
        <v>13308</v>
      </c>
      <c r="D1702" s="23">
        <v>33</v>
      </c>
      <c r="E1702" s="23">
        <f t="shared" si="106"/>
        <v>36</v>
      </c>
      <c r="F1702" s="2" t="str">
        <f>VLOOKUP(G1702,city!$A$4:$D$352,4,0)</f>
        <v>日喀则</v>
      </c>
      <c r="G1702" s="3">
        <f t="shared" si="107"/>
        <v>343</v>
      </c>
      <c r="H1702" s="3">
        <f>IF(VLOOKUP(G1701,city!$K$4:$M$352,3,0)&gt;H1701,H1701+1,1)</f>
        <v>2</v>
      </c>
      <c r="I1702" s="17" t="s">
        <v>397</v>
      </c>
      <c r="J1702" s="17">
        <f t="shared" si="105"/>
        <v>134302</v>
      </c>
      <c r="K1702" s="17">
        <v>-1</v>
      </c>
    </row>
    <row r="1703" spans="1:11">
      <c r="A1703" s="17">
        <f t="shared" si="104"/>
        <v>134303</v>
      </c>
      <c r="B1703" s="17" t="s">
        <v>14323</v>
      </c>
      <c r="C1703" s="17" t="s">
        <v>13310</v>
      </c>
      <c r="D1703" s="23">
        <v>33</v>
      </c>
      <c r="E1703" s="23">
        <f t="shared" si="106"/>
        <v>36</v>
      </c>
      <c r="F1703" s="2" t="str">
        <f>VLOOKUP(G1703,city!$A$4:$D$352,4,0)</f>
        <v>日喀则</v>
      </c>
      <c r="G1703" s="3">
        <f t="shared" si="107"/>
        <v>343</v>
      </c>
      <c r="H1703" s="3">
        <f>IF(VLOOKUP(G1702,city!$K$4:$M$352,3,0)&gt;H1702,H1702+1,1)</f>
        <v>3</v>
      </c>
      <c r="I1703" s="17" t="s">
        <v>397</v>
      </c>
      <c r="J1703" s="17">
        <f t="shared" si="105"/>
        <v>134303</v>
      </c>
      <c r="K1703" s="17">
        <v>-1</v>
      </c>
    </row>
    <row r="1704" spans="1:11">
      <c r="A1704" s="17">
        <f t="shared" si="104"/>
        <v>134304</v>
      </c>
      <c r="B1704" s="17" t="s">
        <v>14324</v>
      </c>
      <c r="C1704" s="17" t="s">
        <v>13295</v>
      </c>
      <c r="D1704" s="23">
        <v>33</v>
      </c>
      <c r="E1704" s="23">
        <f t="shared" si="106"/>
        <v>36</v>
      </c>
      <c r="F1704" s="2" t="str">
        <f>VLOOKUP(G1704,city!$A$4:$D$352,4,0)</f>
        <v>日喀则</v>
      </c>
      <c r="G1704" s="3">
        <f t="shared" si="107"/>
        <v>343</v>
      </c>
      <c r="H1704" s="3">
        <f>IF(VLOOKUP(G1703,city!$K$4:$M$352,3,0)&gt;H1703,H1703+1,1)</f>
        <v>4</v>
      </c>
      <c r="I1704" s="17" t="s">
        <v>397</v>
      </c>
      <c r="J1704" s="17">
        <f t="shared" si="105"/>
        <v>134304</v>
      </c>
      <c r="K1704" s="17">
        <v>-1</v>
      </c>
    </row>
    <row r="1705" spans="1:11">
      <c r="A1705" s="17">
        <f t="shared" si="104"/>
        <v>134305</v>
      </c>
      <c r="B1705" s="17" t="s">
        <v>14325</v>
      </c>
      <c r="C1705" s="17" t="s">
        <v>13297</v>
      </c>
      <c r="D1705" s="23">
        <v>33</v>
      </c>
      <c r="E1705" s="23">
        <f t="shared" si="106"/>
        <v>36</v>
      </c>
      <c r="F1705" s="2" t="str">
        <f>VLOOKUP(G1705,city!$A$4:$D$352,4,0)</f>
        <v>日喀则</v>
      </c>
      <c r="G1705" s="3">
        <f t="shared" si="107"/>
        <v>343</v>
      </c>
      <c r="H1705" s="3">
        <f>IF(VLOOKUP(G1704,city!$K$4:$M$352,3,0)&gt;H1704,H1704+1,1)</f>
        <v>5</v>
      </c>
      <c r="I1705" s="17" t="s">
        <v>397</v>
      </c>
      <c r="J1705" s="17">
        <f t="shared" si="105"/>
        <v>134305</v>
      </c>
      <c r="K1705" s="17">
        <v>-1</v>
      </c>
    </row>
    <row r="1706" spans="1:11">
      <c r="A1706" s="17">
        <f t="shared" si="104"/>
        <v>134401</v>
      </c>
      <c r="B1706" s="17" t="s">
        <v>13067</v>
      </c>
      <c r="C1706" s="17" t="s">
        <v>13299</v>
      </c>
      <c r="D1706" s="23">
        <v>33</v>
      </c>
      <c r="E1706" s="23">
        <f t="shared" si="106"/>
        <v>36</v>
      </c>
      <c r="F1706" s="2" t="str">
        <f>VLOOKUP(G1706,city!$A$4:$D$352,4,0)</f>
        <v>林芝</v>
      </c>
      <c r="G1706" s="3">
        <f t="shared" si="107"/>
        <v>344</v>
      </c>
      <c r="H1706" s="3">
        <f>IF(VLOOKUP(G1705,city!$K$4:$M$352,3,0)&gt;H1705,H1705+1,1)</f>
        <v>1</v>
      </c>
      <c r="I1706" s="17" t="s">
        <v>398</v>
      </c>
      <c r="J1706" s="17">
        <f t="shared" si="105"/>
        <v>134401</v>
      </c>
      <c r="K1706" s="17">
        <v>-1</v>
      </c>
    </row>
    <row r="1707" spans="1:11">
      <c r="A1707" s="17">
        <f t="shared" si="104"/>
        <v>134402</v>
      </c>
      <c r="B1707" s="17" t="s">
        <v>14326</v>
      </c>
      <c r="C1707" s="17" t="s">
        <v>13301</v>
      </c>
      <c r="D1707" s="23">
        <v>33</v>
      </c>
      <c r="E1707" s="23">
        <f t="shared" si="106"/>
        <v>36</v>
      </c>
      <c r="F1707" s="2" t="str">
        <f>VLOOKUP(G1707,city!$A$4:$D$352,4,0)</f>
        <v>林芝</v>
      </c>
      <c r="G1707" s="3">
        <f t="shared" si="107"/>
        <v>344</v>
      </c>
      <c r="H1707" s="3">
        <f>IF(VLOOKUP(G1706,city!$K$4:$M$352,3,0)&gt;H1706,H1706+1,1)</f>
        <v>2</v>
      </c>
      <c r="I1707" s="17" t="s">
        <v>398</v>
      </c>
      <c r="J1707" s="17">
        <f t="shared" si="105"/>
        <v>134402</v>
      </c>
      <c r="K1707" s="17">
        <v>-1</v>
      </c>
    </row>
    <row r="1708" spans="1:11">
      <c r="A1708" s="17">
        <f t="shared" si="104"/>
        <v>134403</v>
      </c>
      <c r="B1708" s="17" t="s">
        <v>14327</v>
      </c>
      <c r="C1708" s="17" t="s">
        <v>13302</v>
      </c>
      <c r="D1708" s="23">
        <v>33</v>
      </c>
      <c r="E1708" s="23">
        <f t="shared" si="106"/>
        <v>36</v>
      </c>
      <c r="F1708" s="2" t="str">
        <f>VLOOKUP(G1708,city!$A$4:$D$352,4,0)</f>
        <v>林芝</v>
      </c>
      <c r="G1708" s="3">
        <f t="shared" si="107"/>
        <v>344</v>
      </c>
      <c r="H1708" s="3">
        <f>IF(VLOOKUP(G1707,city!$K$4:$M$352,3,0)&gt;H1707,H1707+1,1)</f>
        <v>3</v>
      </c>
      <c r="I1708" s="17" t="s">
        <v>398</v>
      </c>
      <c r="J1708" s="17">
        <f t="shared" si="105"/>
        <v>134403</v>
      </c>
      <c r="K1708" s="17">
        <v>-1</v>
      </c>
    </row>
    <row r="1709" spans="1:11">
      <c r="A1709" s="17">
        <f t="shared" si="104"/>
        <v>134404</v>
      </c>
      <c r="B1709" s="17" t="s">
        <v>14328</v>
      </c>
      <c r="C1709" s="17" t="s">
        <v>13304</v>
      </c>
      <c r="D1709" s="23">
        <v>33</v>
      </c>
      <c r="E1709" s="23">
        <f t="shared" si="106"/>
        <v>36</v>
      </c>
      <c r="F1709" s="2" t="str">
        <f>VLOOKUP(G1709,city!$A$4:$D$352,4,0)</f>
        <v>林芝</v>
      </c>
      <c r="G1709" s="3">
        <f t="shared" si="107"/>
        <v>344</v>
      </c>
      <c r="H1709" s="3">
        <f>IF(VLOOKUP(G1708,city!$K$4:$M$352,3,0)&gt;H1708,H1708+1,1)</f>
        <v>4</v>
      </c>
      <c r="I1709" s="17" t="s">
        <v>398</v>
      </c>
      <c r="J1709" s="17">
        <f t="shared" si="105"/>
        <v>134404</v>
      </c>
      <c r="K1709" s="17">
        <v>-1</v>
      </c>
    </row>
    <row r="1710" spans="1:11">
      <c r="A1710" s="17">
        <f t="shared" si="104"/>
        <v>134405</v>
      </c>
      <c r="B1710" s="17" t="s">
        <v>14329</v>
      </c>
      <c r="C1710" s="17" t="s">
        <v>13305</v>
      </c>
      <c r="D1710" s="23">
        <v>33</v>
      </c>
      <c r="E1710" s="23">
        <f t="shared" si="106"/>
        <v>36</v>
      </c>
      <c r="F1710" s="2" t="str">
        <f>VLOOKUP(G1710,city!$A$4:$D$352,4,0)</f>
        <v>林芝</v>
      </c>
      <c r="G1710" s="3">
        <f t="shared" si="107"/>
        <v>344</v>
      </c>
      <c r="H1710" s="3">
        <f>IF(VLOOKUP(G1709,city!$K$4:$M$352,3,0)&gt;H1709,H1709+1,1)</f>
        <v>5</v>
      </c>
      <c r="I1710" s="17" t="s">
        <v>398</v>
      </c>
      <c r="J1710" s="17">
        <f t="shared" si="105"/>
        <v>134405</v>
      </c>
      <c r="K1710" s="17">
        <v>-1</v>
      </c>
    </row>
    <row r="1711" spans="1:11">
      <c r="A1711" s="17">
        <f t="shared" si="104"/>
        <v>134501</v>
      </c>
      <c r="B1711" s="17" t="s">
        <v>14330</v>
      </c>
      <c r="C1711" s="17" t="s">
        <v>13307</v>
      </c>
      <c r="D1711" s="23">
        <v>33</v>
      </c>
      <c r="E1711" s="23">
        <f t="shared" si="106"/>
        <v>36</v>
      </c>
      <c r="F1711" s="2" t="str">
        <f>VLOOKUP(G1711,city!$A$4:$D$352,4,0)</f>
        <v>山南</v>
      </c>
      <c r="G1711" s="3">
        <f t="shared" si="107"/>
        <v>345</v>
      </c>
      <c r="H1711" s="3">
        <f>IF(VLOOKUP(G1710,city!$K$4:$M$352,3,0)&gt;H1710,H1710+1,1)</f>
        <v>1</v>
      </c>
      <c r="I1711" s="17" t="s">
        <v>399</v>
      </c>
      <c r="J1711" s="17">
        <f t="shared" si="105"/>
        <v>134501</v>
      </c>
      <c r="K1711" s="17">
        <v>-1</v>
      </c>
    </row>
    <row r="1712" spans="1:11">
      <c r="A1712" s="17">
        <f t="shared" si="104"/>
        <v>134502</v>
      </c>
      <c r="B1712" s="17" t="s">
        <v>14331</v>
      </c>
      <c r="C1712" s="17" t="s">
        <v>13308</v>
      </c>
      <c r="D1712" s="23">
        <v>33</v>
      </c>
      <c r="E1712" s="23">
        <f t="shared" si="106"/>
        <v>36</v>
      </c>
      <c r="F1712" s="2" t="str">
        <f>VLOOKUP(G1712,city!$A$4:$D$352,4,0)</f>
        <v>山南</v>
      </c>
      <c r="G1712" s="3">
        <f t="shared" si="107"/>
        <v>345</v>
      </c>
      <c r="H1712" s="3">
        <f>IF(VLOOKUP(G1711,city!$K$4:$M$352,3,0)&gt;H1711,H1711+1,1)</f>
        <v>2</v>
      </c>
      <c r="I1712" s="17" t="s">
        <v>399</v>
      </c>
      <c r="J1712" s="17">
        <f t="shared" si="105"/>
        <v>134502</v>
      </c>
      <c r="K1712" s="17">
        <v>-1</v>
      </c>
    </row>
    <row r="1713" spans="1:11">
      <c r="A1713" s="17">
        <f t="shared" si="104"/>
        <v>134503</v>
      </c>
      <c r="B1713" s="17" t="s">
        <v>14332</v>
      </c>
      <c r="C1713" s="17" t="s">
        <v>13310</v>
      </c>
      <c r="D1713" s="23">
        <v>33</v>
      </c>
      <c r="E1713" s="23">
        <f t="shared" si="106"/>
        <v>36</v>
      </c>
      <c r="F1713" s="2" t="str">
        <f>VLOOKUP(G1713,city!$A$4:$D$352,4,0)</f>
        <v>山南</v>
      </c>
      <c r="G1713" s="3">
        <f t="shared" si="107"/>
        <v>345</v>
      </c>
      <c r="H1713" s="3">
        <f>IF(VLOOKUP(G1712,city!$K$4:$M$352,3,0)&gt;H1712,H1712+1,1)</f>
        <v>3</v>
      </c>
      <c r="I1713" s="17" t="s">
        <v>399</v>
      </c>
      <c r="J1713" s="17">
        <f t="shared" si="105"/>
        <v>134503</v>
      </c>
      <c r="K1713" s="17">
        <v>-1</v>
      </c>
    </row>
    <row r="1714" spans="1:11">
      <c r="A1714" s="17">
        <f t="shared" si="104"/>
        <v>134504</v>
      </c>
      <c r="B1714" s="17" t="s">
        <v>14333</v>
      </c>
      <c r="C1714" s="17" t="s">
        <v>13295</v>
      </c>
      <c r="D1714" s="23">
        <v>33</v>
      </c>
      <c r="E1714" s="23">
        <f t="shared" si="106"/>
        <v>36</v>
      </c>
      <c r="F1714" s="2" t="str">
        <f>VLOOKUP(G1714,city!$A$4:$D$352,4,0)</f>
        <v>山南</v>
      </c>
      <c r="G1714" s="3">
        <f t="shared" si="107"/>
        <v>345</v>
      </c>
      <c r="H1714" s="3">
        <f>IF(VLOOKUP(G1713,city!$K$4:$M$352,3,0)&gt;H1713,H1713+1,1)</f>
        <v>4</v>
      </c>
      <c r="I1714" s="17" t="s">
        <v>399</v>
      </c>
      <c r="J1714" s="17">
        <f t="shared" si="105"/>
        <v>134504</v>
      </c>
      <c r="K1714" s="17">
        <v>-1</v>
      </c>
    </row>
    <row r="1715" spans="1:11">
      <c r="A1715" s="17">
        <f t="shared" si="104"/>
        <v>134505</v>
      </c>
      <c r="B1715" s="17" t="s">
        <v>14334</v>
      </c>
      <c r="C1715" s="17" t="s">
        <v>13297</v>
      </c>
      <c r="D1715" s="23">
        <v>33</v>
      </c>
      <c r="E1715" s="23">
        <f t="shared" si="106"/>
        <v>36</v>
      </c>
      <c r="F1715" s="2" t="str">
        <f>VLOOKUP(G1715,city!$A$4:$D$352,4,0)</f>
        <v>山南</v>
      </c>
      <c r="G1715" s="3">
        <f t="shared" si="107"/>
        <v>345</v>
      </c>
      <c r="H1715" s="3">
        <f>IF(VLOOKUP(G1714,city!$K$4:$M$352,3,0)&gt;H1714,H1714+1,1)</f>
        <v>5</v>
      </c>
      <c r="I1715" s="17" t="s">
        <v>399</v>
      </c>
      <c r="J1715" s="17">
        <f t="shared" si="105"/>
        <v>134505</v>
      </c>
      <c r="K1715" s="17">
        <v>-1</v>
      </c>
    </row>
    <row r="1716" spans="1:11">
      <c r="A1716" s="17">
        <f t="shared" si="104"/>
        <v>134601</v>
      </c>
      <c r="B1716" s="17" t="s">
        <v>14335</v>
      </c>
      <c r="C1716" s="17" t="s">
        <v>13299</v>
      </c>
      <c r="D1716" s="23">
        <v>33</v>
      </c>
      <c r="E1716" s="23">
        <f t="shared" si="106"/>
        <v>36</v>
      </c>
      <c r="F1716" s="2" t="str">
        <f>VLOOKUP(G1716,city!$A$4:$D$352,4,0)</f>
        <v>那曲</v>
      </c>
      <c r="G1716" s="3">
        <f t="shared" si="107"/>
        <v>346</v>
      </c>
      <c r="H1716" s="3">
        <f>IF(VLOOKUP(G1715,city!$K$4:$M$352,3,0)&gt;H1715,H1715+1,1)</f>
        <v>1</v>
      </c>
      <c r="I1716" s="17" t="s">
        <v>400</v>
      </c>
      <c r="J1716" s="17">
        <f t="shared" si="105"/>
        <v>134601</v>
      </c>
      <c r="K1716" s="17">
        <v>-1</v>
      </c>
    </row>
    <row r="1717" spans="1:11">
      <c r="A1717" s="17">
        <f t="shared" si="104"/>
        <v>134602</v>
      </c>
      <c r="B1717" s="17" t="s">
        <v>13071</v>
      </c>
      <c r="C1717" s="17" t="s">
        <v>13301</v>
      </c>
      <c r="D1717" s="23">
        <v>33</v>
      </c>
      <c r="E1717" s="23">
        <f t="shared" si="106"/>
        <v>36</v>
      </c>
      <c r="F1717" s="2" t="str">
        <f>VLOOKUP(G1717,city!$A$4:$D$352,4,0)</f>
        <v>那曲</v>
      </c>
      <c r="G1717" s="3">
        <f t="shared" si="107"/>
        <v>346</v>
      </c>
      <c r="H1717" s="3">
        <f>IF(VLOOKUP(G1716,city!$K$4:$M$352,3,0)&gt;H1716,H1716+1,1)</f>
        <v>2</v>
      </c>
      <c r="I1717" s="17" t="s">
        <v>400</v>
      </c>
      <c r="J1717" s="17">
        <f t="shared" si="105"/>
        <v>134602</v>
      </c>
      <c r="K1717" s="17">
        <v>-1</v>
      </c>
    </row>
    <row r="1718" spans="1:11">
      <c r="A1718" s="17">
        <f t="shared" si="104"/>
        <v>134603</v>
      </c>
      <c r="B1718" s="17" t="s">
        <v>14336</v>
      </c>
      <c r="C1718" s="17" t="s">
        <v>13302</v>
      </c>
      <c r="D1718" s="23">
        <v>33</v>
      </c>
      <c r="E1718" s="23">
        <f t="shared" si="106"/>
        <v>36</v>
      </c>
      <c r="F1718" s="2" t="str">
        <f>VLOOKUP(G1718,city!$A$4:$D$352,4,0)</f>
        <v>那曲</v>
      </c>
      <c r="G1718" s="3">
        <f t="shared" si="107"/>
        <v>346</v>
      </c>
      <c r="H1718" s="3">
        <f>IF(VLOOKUP(G1717,city!$K$4:$M$352,3,0)&gt;H1717,H1717+1,1)</f>
        <v>3</v>
      </c>
      <c r="I1718" s="17" t="s">
        <v>400</v>
      </c>
      <c r="J1718" s="17">
        <f t="shared" si="105"/>
        <v>134603</v>
      </c>
      <c r="K1718" s="17">
        <v>-1</v>
      </c>
    </row>
    <row r="1719" spans="1:11">
      <c r="A1719" s="17">
        <f t="shared" si="104"/>
        <v>134604</v>
      </c>
      <c r="B1719" s="17" t="s">
        <v>14337</v>
      </c>
      <c r="C1719" s="17" t="s">
        <v>13304</v>
      </c>
      <c r="D1719" s="23">
        <v>33</v>
      </c>
      <c r="E1719" s="23">
        <f t="shared" si="106"/>
        <v>36</v>
      </c>
      <c r="F1719" s="2" t="str">
        <f>VLOOKUP(G1719,city!$A$4:$D$352,4,0)</f>
        <v>那曲</v>
      </c>
      <c r="G1719" s="3">
        <f t="shared" si="107"/>
        <v>346</v>
      </c>
      <c r="H1719" s="3">
        <f>IF(VLOOKUP(G1718,city!$K$4:$M$352,3,0)&gt;H1718,H1718+1,1)</f>
        <v>4</v>
      </c>
      <c r="I1719" s="17" t="s">
        <v>400</v>
      </c>
      <c r="J1719" s="17">
        <f t="shared" si="105"/>
        <v>134604</v>
      </c>
      <c r="K1719" s="17">
        <v>-1</v>
      </c>
    </row>
    <row r="1720" spans="1:11">
      <c r="A1720" s="17">
        <f t="shared" si="104"/>
        <v>134605</v>
      </c>
      <c r="B1720" s="17" t="s">
        <v>14338</v>
      </c>
      <c r="C1720" s="17" t="s">
        <v>13305</v>
      </c>
      <c r="D1720" s="23">
        <v>33</v>
      </c>
      <c r="E1720" s="23">
        <f t="shared" si="106"/>
        <v>36</v>
      </c>
      <c r="F1720" s="2" t="str">
        <f>VLOOKUP(G1720,city!$A$4:$D$352,4,0)</f>
        <v>那曲</v>
      </c>
      <c r="G1720" s="3">
        <f t="shared" si="107"/>
        <v>346</v>
      </c>
      <c r="H1720" s="3">
        <f>IF(VLOOKUP(G1719,city!$K$4:$M$352,3,0)&gt;H1719,H1719+1,1)</f>
        <v>5</v>
      </c>
      <c r="I1720" s="17" t="s">
        <v>400</v>
      </c>
      <c r="J1720" s="17">
        <f t="shared" si="105"/>
        <v>134605</v>
      </c>
      <c r="K1720" s="17">
        <v>-1</v>
      </c>
    </row>
    <row r="1721" spans="1:11">
      <c r="A1721" s="17">
        <f t="shared" si="104"/>
        <v>134701</v>
      </c>
      <c r="B1721" s="17" t="s">
        <v>14339</v>
      </c>
      <c r="C1721" s="17" t="s">
        <v>13307</v>
      </c>
      <c r="D1721" s="23">
        <v>33</v>
      </c>
      <c r="E1721" s="23">
        <f t="shared" si="106"/>
        <v>36</v>
      </c>
      <c r="F1721" s="2" t="str">
        <f>VLOOKUP(G1721,city!$A$4:$D$352,4,0)</f>
        <v>阿里</v>
      </c>
      <c r="G1721" s="3">
        <f t="shared" si="107"/>
        <v>347</v>
      </c>
      <c r="H1721" s="3">
        <f>IF(VLOOKUP(G1720,city!$K$4:$M$352,3,0)&gt;H1720,H1720+1,1)</f>
        <v>1</v>
      </c>
      <c r="I1721" s="17" t="s">
        <v>401</v>
      </c>
      <c r="J1721" s="17">
        <f t="shared" si="105"/>
        <v>134701</v>
      </c>
      <c r="K1721" s="17">
        <v>-1</v>
      </c>
    </row>
    <row r="1722" spans="1:11">
      <c r="A1722" s="17">
        <f t="shared" si="104"/>
        <v>134702</v>
      </c>
      <c r="B1722" s="17" t="s">
        <v>13090</v>
      </c>
      <c r="C1722" s="17" t="s">
        <v>13308</v>
      </c>
      <c r="D1722" s="23">
        <v>33</v>
      </c>
      <c r="E1722" s="23">
        <f t="shared" si="106"/>
        <v>36</v>
      </c>
      <c r="F1722" s="2" t="str">
        <f>VLOOKUP(G1722,city!$A$4:$D$352,4,0)</f>
        <v>阿里</v>
      </c>
      <c r="G1722" s="3">
        <f t="shared" si="107"/>
        <v>347</v>
      </c>
      <c r="H1722" s="3">
        <f>IF(VLOOKUP(G1721,city!$K$4:$M$352,3,0)&gt;H1721,H1721+1,1)</f>
        <v>2</v>
      </c>
      <c r="I1722" s="17" t="s">
        <v>401</v>
      </c>
      <c r="J1722" s="17">
        <f t="shared" si="105"/>
        <v>134702</v>
      </c>
      <c r="K1722" s="17">
        <v>-1</v>
      </c>
    </row>
    <row r="1723" spans="1:11">
      <c r="A1723" s="17">
        <f t="shared" si="104"/>
        <v>134703</v>
      </c>
      <c r="B1723" s="17" t="s">
        <v>14340</v>
      </c>
      <c r="C1723" s="17" t="s">
        <v>13310</v>
      </c>
      <c r="D1723" s="23">
        <v>33</v>
      </c>
      <c r="E1723" s="23">
        <f t="shared" si="106"/>
        <v>36</v>
      </c>
      <c r="F1723" s="2" t="str">
        <f>VLOOKUP(G1723,city!$A$4:$D$352,4,0)</f>
        <v>阿里</v>
      </c>
      <c r="G1723" s="3">
        <f t="shared" si="107"/>
        <v>347</v>
      </c>
      <c r="H1723" s="3">
        <f>IF(VLOOKUP(G1722,city!$K$4:$M$352,3,0)&gt;H1722,H1722+1,1)</f>
        <v>3</v>
      </c>
      <c r="I1723" s="17" t="s">
        <v>401</v>
      </c>
      <c r="J1723" s="17">
        <f t="shared" si="105"/>
        <v>134703</v>
      </c>
      <c r="K1723" s="17">
        <v>-1</v>
      </c>
    </row>
    <row r="1724" spans="1:11">
      <c r="A1724" s="17">
        <f t="shared" si="104"/>
        <v>134704</v>
      </c>
      <c r="B1724" s="17" t="s">
        <v>14341</v>
      </c>
      <c r="C1724" s="17" t="s">
        <v>13295</v>
      </c>
      <c r="D1724" s="23">
        <v>33</v>
      </c>
      <c r="E1724" s="23">
        <f t="shared" si="106"/>
        <v>36</v>
      </c>
      <c r="F1724" s="2" t="str">
        <f>VLOOKUP(G1724,city!$A$4:$D$352,4,0)</f>
        <v>阿里</v>
      </c>
      <c r="G1724" s="3">
        <f t="shared" si="107"/>
        <v>347</v>
      </c>
      <c r="H1724" s="3">
        <f>IF(VLOOKUP(G1723,city!$K$4:$M$352,3,0)&gt;H1723,H1723+1,1)</f>
        <v>4</v>
      </c>
      <c r="I1724" s="17" t="s">
        <v>401</v>
      </c>
      <c r="J1724" s="17">
        <f t="shared" si="105"/>
        <v>134704</v>
      </c>
      <c r="K1724" s="17">
        <v>-1</v>
      </c>
    </row>
    <row r="1725" spans="1:11">
      <c r="A1725" s="17">
        <f t="shared" si="104"/>
        <v>134705</v>
      </c>
      <c r="B1725" s="17" t="s">
        <v>14342</v>
      </c>
      <c r="C1725" s="17" t="s">
        <v>13297</v>
      </c>
      <c r="D1725" s="23">
        <v>33</v>
      </c>
      <c r="E1725" s="23">
        <f t="shared" si="106"/>
        <v>36</v>
      </c>
      <c r="F1725" s="2" t="str">
        <f>VLOOKUP(G1725,city!$A$4:$D$352,4,0)</f>
        <v>阿里</v>
      </c>
      <c r="G1725" s="3">
        <f t="shared" si="107"/>
        <v>347</v>
      </c>
      <c r="H1725" s="3">
        <f>IF(VLOOKUP(G1724,city!$K$4:$M$352,3,0)&gt;H1724,H1724+1,1)</f>
        <v>5</v>
      </c>
      <c r="I1725" s="17" t="s">
        <v>401</v>
      </c>
      <c r="J1725" s="17">
        <f t="shared" si="105"/>
        <v>134705</v>
      </c>
      <c r="K1725" s="17">
        <v>-1</v>
      </c>
    </row>
    <row r="1726" spans="1:11">
      <c r="A1726" s="17">
        <f t="shared" si="104"/>
        <v>134801</v>
      </c>
      <c r="B1726" s="17" t="s">
        <v>11638</v>
      </c>
      <c r="C1726" s="17" t="s">
        <v>13299</v>
      </c>
      <c r="D1726" s="23">
        <v>33</v>
      </c>
      <c r="E1726" s="23">
        <f t="shared" si="106"/>
        <v>36</v>
      </c>
      <c r="F1726" s="2" t="str">
        <f>VLOOKUP(G1726,city!$A$4:$D$352,4,0)</f>
        <v>香港</v>
      </c>
      <c r="G1726" s="3">
        <f t="shared" si="107"/>
        <v>348</v>
      </c>
      <c r="H1726" s="3">
        <f>IF(VLOOKUP(G1725,city!$K$4:$M$352,3,0)&gt;H1725,H1725+1,1)</f>
        <v>1</v>
      </c>
      <c r="I1726" s="17" t="s">
        <v>402</v>
      </c>
      <c r="J1726" s="17">
        <f t="shared" si="105"/>
        <v>134801</v>
      </c>
      <c r="K1726" s="17">
        <v>-1</v>
      </c>
    </row>
    <row r="1727" spans="1:11">
      <c r="A1727" s="17">
        <f t="shared" si="104"/>
        <v>134802</v>
      </c>
      <c r="B1727" s="17" t="s">
        <v>11640</v>
      </c>
      <c r="C1727" s="17" t="s">
        <v>13301</v>
      </c>
      <c r="D1727" s="23">
        <v>33</v>
      </c>
      <c r="E1727" s="23">
        <f t="shared" si="106"/>
        <v>36</v>
      </c>
      <c r="F1727" s="2" t="str">
        <f>VLOOKUP(G1727,city!$A$4:$D$352,4,0)</f>
        <v>香港</v>
      </c>
      <c r="G1727" s="3">
        <f t="shared" si="107"/>
        <v>348</v>
      </c>
      <c r="H1727" s="3">
        <f>IF(VLOOKUP(G1726,city!$K$4:$M$352,3,0)&gt;H1726,H1726+1,1)</f>
        <v>2</v>
      </c>
      <c r="I1727" s="17" t="s">
        <v>402</v>
      </c>
      <c r="J1727" s="17">
        <f t="shared" si="105"/>
        <v>134802</v>
      </c>
      <c r="K1727" s="17">
        <v>-1</v>
      </c>
    </row>
    <row r="1728" spans="1:11">
      <c r="A1728" s="17">
        <f t="shared" si="104"/>
        <v>134803</v>
      </c>
      <c r="B1728" s="17" t="s">
        <v>14343</v>
      </c>
      <c r="C1728" s="17" t="s">
        <v>13302</v>
      </c>
      <c r="D1728" s="23">
        <v>33</v>
      </c>
      <c r="E1728" s="23">
        <f t="shared" si="106"/>
        <v>36</v>
      </c>
      <c r="F1728" s="2" t="str">
        <f>VLOOKUP(G1728,city!$A$4:$D$352,4,0)</f>
        <v>香港</v>
      </c>
      <c r="G1728" s="3">
        <f t="shared" si="107"/>
        <v>348</v>
      </c>
      <c r="H1728" s="3">
        <f>IF(VLOOKUP(G1727,city!$K$4:$M$352,3,0)&gt;H1727,H1727+1,1)</f>
        <v>3</v>
      </c>
      <c r="I1728" s="17" t="s">
        <v>402</v>
      </c>
      <c r="J1728" s="17">
        <f t="shared" si="105"/>
        <v>134803</v>
      </c>
      <c r="K1728" s="17">
        <v>-1</v>
      </c>
    </row>
    <row r="1729" spans="1:11">
      <c r="A1729" s="17">
        <f t="shared" si="104"/>
        <v>134804</v>
      </c>
      <c r="B1729" s="17" t="s">
        <v>11642</v>
      </c>
      <c r="C1729" s="17" t="s">
        <v>13304</v>
      </c>
      <c r="D1729" s="23">
        <v>33</v>
      </c>
      <c r="E1729" s="23">
        <f t="shared" si="106"/>
        <v>36</v>
      </c>
      <c r="F1729" s="2" t="str">
        <f>VLOOKUP(G1729,city!$A$4:$D$352,4,0)</f>
        <v>香港</v>
      </c>
      <c r="G1729" s="3">
        <f t="shared" si="107"/>
        <v>348</v>
      </c>
      <c r="H1729" s="3">
        <f>IF(VLOOKUP(G1728,city!$K$4:$M$352,3,0)&gt;H1728,H1728+1,1)</f>
        <v>4</v>
      </c>
      <c r="I1729" s="17" t="s">
        <v>402</v>
      </c>
      <c r="J1729" s="17">
        <f t="shared" si="105"/>
        <v>134804</v>
      </c>
      <c r="K1729" s="17">
        <v>-1</v>
      </c>
    </row>
    <row r="1730" spans="1:11">
      <c r="A1730" s="17">
        <f t="shared" si="104"/>
        <v>134805</v>
      </c>
      <c r="B1730" s="17" t="s">
        <v>11644</v>
      </c>
      <c r="C1730" s="17" t="s">
        <v>13305</v>
      </c>
      <c r="D1730" s="23">
        <v>33</v>
      </c>
      <c r="E1730" s="23">
        <f t="shared" si="106"/>
        <v>36</v>
      </c>
      <c r="F1730" s="2" t="str">
        <f>VLOOKUP(G1730,city!$A$4:$D$352,4,0)</f>
        <v>香港</v>
      </c>
      <c r="G1730" s="3">
        <f t="shared" si="107"/>
        <v>348</v>
      </c>
      <c r="H1730" s="3">
        <f>IF(VLOOKUP(G1729,city!$K$4:$M$352,3,0)&gt;H1729,H1729+1,1)</f>
        <v>5</v>
      </c>
      <c r="I1730" s="17" t="s">
        <v>402</v>
      </c>
      <c r="J1730" s="17">
        <f t="shared" si="105"/>
        <v>134805</v>
      </c>
      <c r="K1730" s="17">
        <v>-1</v>
      </c>
    </row>
    <row r="1731" spans="1:11">
      <c r="A1731" s="17">
        <f t="shared" si="104"/>
        <v>134806</v>
      </c>
      <c r="B1731" s="17" t="s">
        <v>14344</v>
      </c>
      <c r="C1731" s="17" t="s">
        <v>13307</v>
      </c>
      <c r="D1731" s="23">
        <v>33</v>
      </c>
      <c r="E1731" s="23">
        <f t="shared" si="106"/>
        <v>36</v>
      </c>
      <c r="F1731" s="2" t="str">
        <f>VLOOKUP(G1731,city!$A$4:$D$352,4,0)</f>
        <v>香港</v>
      </c>
      <c r="G1731" s="3">
        <f t="shared" si="107"/>
        <v>348</v>
      </c>
      <c r="H1731" s="3">
        <f>IF(VLOOKUP(G1730,city!$K$4:$M$352,3,0)&gt;H1730,H1730+1,1)</f>
        <v>6</v>
      </c>
      <c r="I1731" s="17" t="s">
        <v>402</v>
      </c>
      <c r="J1731" s="17">
        <f t="shared" si="105"/>
        <v>134806</v>
      </c>
      <c r="K1731" s="17">
        <v>-1</v>
      </c>
    </row>
    <row r="1732" spans="1:11">
      <c r="A1732" s="17">
        <f t="shared" ref="A1732:A1737" si="108">H1732+G1732*100+100000</f>
        <v>134901</v>
      </c>
      <c r="B1732" s="17" t="s">
        <v>11647</v>
      </c>
      <c r="C1732" s="17" t="s">
        <v>13308</v>
      </c>
      <c r="D1732" s="23">
        <v>33</v>
      </c>
      <c r="E1732" s="23">
        <f t="shared" si="106"/>
        <v>36</v>
      </c>
      <c r="F1732" s="2" t="str">
        <f>VLOOKUP(G1732,city!$A$4:$D$352,4,0)</f>
        <v>澳门</v>
      </c>
      <c r="G1732" s="3">
        <f t="shared" si="107"/>
        <v>349</v>
      </c>
      <c r="H1732" s="3">
        <f>IF(VLOOKUP(G1731,city!$K$4:$M$352,3,0)&gt;H1731,H1731+1,1)</f>
        <v>1</v>
      </c>
      <c r="I1732" s="17" t="s">
        <v>403</v>
      </c>
      <c r="J1732" s="17">
        <f t="shared" ref="J1732:J1737" si="109">A1732</f>
        <v>134901</v>
      </c>
      <c r="K1732" s="17">
        <v>-1</v>
      </c>
    </row>
    <row r="1733" spans="1:11">
      <c r="A1733" s="17">
        <f t="shared" si="108"/>
        <v>134902</v>
      </c>
      <c r="B1733" s="17" t="s">
        <v>14345</v>
      </c>
      <c r="C1733" s="17" t="s">
        <v>13310</v>
      </c>
      <c r="D1733" s="23">
        <v>33</v>
      </c>
      <c r="E1733" s="23">
        <f t="shared" ref="E1733:E1737" si="110">ROUND(D1733*1.1,0)</f>
        <v>36</v>
      </c>
      <c r="F1733" s="2" t="str">
        <f>VLOOKUP(G1733,city!$A$4:$D$352,4,0)</f>
        <v>澳门</v>
      </c>
      <c r="G1733" s="3">
        <f t="shared" ref="G1733:G1737" si="111">IF(H1733&gt;H1732,G1732,G1732+1)</f>
        <v>349</v>
      </c>
      <c r="H1733" s="3">
        <f>IF(VLOOKUP(G1732,city!$K$4:$M$352,3,0)&gt;H1732,H1732+1,1)</f>
        <v>2</v>
      </c>
      <c r="I1733" s="17" t="s">
        <v>403</v>
      </c>
      <c r="J1733" s="17">
        <f t="shared" si="109"/>
        <v>134902</v>
      </c>
      <c r="K1733" s="17">
        <v>-1</v>
      </c>
    </row>
    <row r="1734" spans="1:11">
      <c r="A1734" s="17">
        <f t="shared" si="108"/>
        <v>134903</v>
      </c>
      <c r="B1734" s="17" t="s">
        <v>14346</v>
      </c>
      <c r="C1734" s="17" t="s">
        <v>13295</v>
      </c>
      <c r="D1734" s="23">
        <v>33</v>
      </c>
      <c r="E1734" s="23">
        <f t="shared" si="110"/>
        <v>36</v>
      </c>
      <c r="F1734" s="2" t="str">
        <f>VLOOKUP(G1734,city!$A$4:$D$352,4,0)</f>
        <v>澳门</v>
      </c>
      <c r="G1734" s="3">
        <f t="shared" si="111"/>
        <v>349</v>
      </c>
      <c r="H1734" s="3">
        <f>IF(VLOOKUP(G1733,city!$K$4:$M$352,3,0)&gt;H1733,H1733+1,1)</f>
        <v>3</v>
      </c>
      <c r="I1734" s="17" t="s">
        <v>403</v>
      </c>
      <c r="J1734" s="17">
        <f t="shared" si="109"/>
        <v>134903</v>
      </c>
      <c r="K1734" s="17">
        <v>-1</v>
      </c>
    </row>
    <row r="1735" spans="1:11">
      <c r="A1735" s="17">
        <f t="shared" si="108"/>
        <v>134904</v>
      </c>
      <c r="B1735" s="17" t="s">
        <v>11649</v>
      </c>
      <c r="C1735" s="17" t="s">
        <v>13297</v>
      </c>
      <c r="D1735" s="23">
        <v>33</v>
      </c>
      <c r="E1735" s="23">
        <f t="shared" si="110"/>
        <v>36</v>
      </c>
      <c r="F1735" s="2" t="str">
        <f>VLOOKUP(G1735,city!$A$4:$D$352,4,0)</f>
        <v>澳门</v>
      </c>
      <c r="G1735" s="3">
        <f t="shared" si="111"/>
        <v>349</v>
      </c>
      <c r="H1735" s="3">
        <f>IF(VLOOKUP(G1734,city!$K$4:$M$352,3,0)&gt;H1734,H1734+1,1)</f>
        <v>4</v>
      </c>
      <c r="I1735" s="17" t="s">
        <v>403</v>
      </c>
      <c r="J1735" s="17">
        <f t="shared" si="109"/>
        <v>134904</v>
      </c>
      <c r="K1735" s="17">
        <v>-1</v>
      </c>
    </row>
    <row r="1736" spans="1:11">
      <c r="A1736" s="17">
        <f t="shared" si="108"/>
        <v>134905</v>
      </c>
      <c r="B1736" s="17" t="s">
        <v>11651</v>
      </c>
      <c r="C1736" s="17" t="s">
        <v>13299</v>
      </c>
      <c r="D1736" s="23">
        <v>33</v>
      </c>
      <c r="E1736" s="23">
        <f t="shared" si="110"/>
        <v>36</v>
      </c>
      <c r="F1736" s="2" t="str">
        <f>VLOOKUP(G1736,city!$A$4:$D$352,4,0)</f>
        <v>澳门</v>
      </c>
      <c r="G1736" s="3">
        <f t="shared" si="111"/>
        <v>349</v>
      </c>
      <c r="H1736" s="3">
        <f>IF(VLOOKUP(G1735,city!$K$4:$M$352,3,0)&gt;H1735,H1735+1,1)</f>
        <v>5</v>
      </c>
      <c r="I1736" s="17" t="s">
        <v>403</v>
      </c>
      <c r="J1736" s="17">
        <f t="shared" si="109"/>
        <v>134905</v>
      </c>
      <c r="K1736" s="17">
        <v>-1</v>
      </c>
    </row>
    <row r="1737" spans="1:11">
      <c r="A1737" s="17">
        <f t="shared" si="108"/>
        <v>134906</v>
      </c>
      <c r="B1737" s="17" t="s">
        <v>14347</v>
      </c>
      <c r="C1737" s="17" t="s">
        <v>13301</v>
      </c>
      <c r="D1737" s="23">
        <v>33</v>
      </c>
      <c r="E1737" s="23">
        <f t="shared" si="110"/>
        <v>36</v>
      </c>
      <c r="F1737" s="2" t="str">
        <f>VLOOKUP(G1737,city!$A$4:$D$352,4,0)</f>
        <v>澳门</v>
      </c>
      <c r="G1737" s="3">
        <f t="shared" si="111"/>
        <v>349</v>
      </c>
      <c r="H1737" s="3">
        <f>IF(VLOOKUP(G1736,city!$K$4:$M$352,3,0)&gt;H1736,H1736+1,1)</f>
        <v>6</v>
      </c>
      <c r="I1737" s="17" t="s">
        <v>403</v>
      </c>
      <c r="J1737" s="17">
        <f t="shared" si="109"/>
        <v>134906</v>
      </c>
      <c r="K1737" s="17">
        <v>-1</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493"/>
  <sheetViews>
    <sheetView workbookViewId="0">
      <selection activeCell="C4" sqref="C4"/>
    </sheetView>
  </sheetViews>
  <sheetFormatPr defaultColWidth="9" defaultRowHeight="16.5"/>
  <cols>
    <col min="2" max="2" width="13.375" customWidth="1"/>
    <col min="3" max="3" width="27.25" style="15" customWidth="1"/>
    <col min="4" max="4" width="14.375" customWidth="1"/>
    <col min="5" max="5" width="11.75" customWidth="1"/>
    <col min="6" max="7" width="9" style="16"/>
  </cols>
  <sheetData>
    <row r="1" spans="1:7">
      <c r="A1" s="17" t="s">
        <v>0</v>
      </c>
      <c r="B1" s="17" t="s">
        <v>14348</v>
      </c>
      <c r="C1" s="15" t="s">
        <v>14349</v>
      </c>
      <c r="D1" s="17" t="s">
        <v>14350</v>
      </c>
      <c r="E1" s="17" t="s">
        <v>13290</v>
      </c>
      <c r="F1" s="16" t="s">
        <v>408</v>
      </c>
      <c r="G1" s="16" t="s">
        <v>409</v>
      </c>
    </row>
    <row r="2" spans="1:7">
      <c r="A2" s="17" t="s">
        <v>0</v>
      </c>
      <c r="B2" s="18" t="s">
        <v>14351</v>
      </c>
      <c r="C2" s="17" t="s">
        <v>23</v>
      </c>
      <c r="D2" s="17" t="s">
        <v>11101</v>
      </c>
    </row>
    <row r="3" spans="1:7">
      <c r="A3" s="19" t="s">
        <v>24</v>
      </c>
      <c r="B3" s="19" t="s">
        <v>24</v>
      </c>
      <c r="C3" s="15" t="s">
        <v>25</v>
      </c>
      <c r="D3" s="19" t="s">
        <v>24</v>
      </c>
    </row>
    <row r="4" spans="1:7">
      <c r="A4" s="17">
        <f>G4+F4*100+100000</f>
        <v>100101</v>
      </c>
      <c r="B4" s="17">
        <v>1</v>
      </c>
      <c r="C4" s="20" t="s">
        <v>422</v>
      </c>
      <c r="D4" s="17">
        <v>3</v>
      </c>
      <c r="E4" s="2" t="str">
        <f>VLOOKUP(F4,city!$A$4:$D$352,4,FALSE)</f>
        <v>北京</v>
      </c>
      <c r="F4" s="16">
        <v>1</v>
      </c>
      <c r="G4" s="16">
        <v>1</v>
      </c>
    </row>
    <row r="5" spans="1:7">
      <c r="A5" s="17">
        <f t="shared" ref="A5:A68" si="0">G5+F5*100+100000</f>
        <v>100102</v>
      </c>
      <c r="B5" s="17">
        <v>1</v>
      </c>
      <c r="C5" s="20" t="s">
        <v>427</v>
      </c>
      <c r="D5" s="17">
        <v>1</v>
      </c>
      <c r="E5" s="2" t="str">
        <f>VLOOKUP(F5,city!$A$4:$D$352,4,FALSE)</f>
        <v>北京</v>
      </c>
      <c r="F5" s="16">
        <f t="shared" ref="F5:F68" si="1">IF(G5&gt;G4,F4,F4+1)</f>
        <v>1</v>
      </c>
      <c r="G5" s="16">
        <f>IF(VLOOKUP(F4,city!$K$4:$L$352,2,FALSE)&gt;G4,G4+1,1)</f>
        <v>2</v>
      </c>
    </row>
    <row r="6" spans="1:7">
      <c r="A6" s="17">
        <f t="shared" si="0"/>
        <v>100103</v>
      </c>
      <c r="B6" s="17">
        <v>1</v>
      </c>
      <c r="C6" s="20" t="s">
        <v>432</v>
      </c>
      <c r="D6" s="17">
        <v>1</v>
      </c>
      <c r="E6" s="2" t="str">
        <f>VLOOKUP(F6,city!$A$4:$D$352,4,FALSE)</f>
        <v>北京</v>
      </c>
      <c r="F6" s="16">
        <f t="shared" si="1"/>
        <v>1</v>
      </c>
      <c r="G6" s="16">
        <f>IF(VLOOKUP(F5,city!$K$4:$L$352,2,FALSE)&gt;G5,G5+1,1)</f>
        <v>3</v>
      </c>
    </row>
    <row r="7" spans="1:7">
      <c r="A7" s="17">
        <f t="shared" si="0"/>
        <v>100104</v>
      </c>
      <c r="B7" s="17">
        <v>1</v>
      </c>
      <c r="C7" s="20" t="s">
        <v>438</v>
      </c>
      <c r="D7" s="17">
        <v>1</v>
      </c>
      <c r="E7" s="2" t="str">
        <f>VLOOKUP(F7,city!$A$4:$D$352,4,FALSE)</f>
        <v>北京</v>
      </c>
      <c r="F7" s="16">
        <f t="shared" si="1"/>
        <v>1</v>
      </c>
      <c r="G7" s="16">
        <f>IF(VLOOKUP(F6,city!$K$4:$L$352,2,FALSE)&gt;G6,G6+1,1)</f>
        <v>4</v>
      </c>
    </row>
    <row r="8" spans="1:7">
      <c r="A8" s="17">
        <f t="shared" si="0"/>
        <v>100105</v>
      </c>
      <c r="B8" s="17">
        <v>1</v>
      </c>
      <c r="C8" s="20" t="s">
        <v>444</v>
      </c>
      <c r="D8" s="17">
        <v>1</v>
      </c>
      <c r="E8" s="2" t="str">
        <f>VLOOKUP(F8,city!$A$4:$D$352,4,FALSE)</f>
        <v>北京</v>
      </c>
      <c r="F8" s="16">
        <f t="shared" si="1"/>
        <v>1</v>
      </c>
      <c r="G8" s="16">
        <f>IF(VLOOKUP(F7,city!$K$4:$L$352,2,FALSE)&gt;G7,G7+1,1)</f>
        <v>5</v>
      </c>
    </row>
    <row r="9" spans="1:7">
      <c r="A9" s="17">
        <f t="shared" si="0"/>
        <v>100106</v>
      </c>
      <c r="B9" s="17">
        <v>1</v>
      </c>
      <c r="C9" s="20" t="s">
        <v>450</v>
      </c>
      <c r="D9" s="17">
        <v>1</v>
      </c>
      <c r="E9" s="2" t="str">
        <f>VLOOKUP(F9,city!$A$4:$D$352,4,FALSE)</f>
        <v>北京</v>
      </c>
      <c r="F9" s="16">
        <f t="shared" si="1"/>
        <v>1</v>
      </c>
      <c r="G9" s="16">
        <f>IF(VLOOKUP(F8,city!$K$4:$L$352,2,FALSE)&gt;G8,G8+1,1)</f>
        <v>6</v>
      </c>
    </row>
    <row r="10" spans="1:7">
      <c r="A10" s="17">
        <f t="shared" si="0"/>
        <v>100107</v>
      </c>
      <c r="B10" s="17">
        <v>1</v>
      </c>
      <c r="C10" s="20" t="s">
        <v>456</v>
      </c>
      <c r="D10" s="17">
        <v>1</v>
      </c>
      <c r="E10" s="2" t="str">
        <f>VLOOKUP(F10,city!$A$4:$D$352,4,FALSE)</f>
        <v>北京</v>
      </c>
      <c r="F10" s="16">
        <f t="shared" si="1"/>
        <v>1</v>
      </c>
      <c r="G10" s="16">
        <f>IF(VLOOKUP(F9,city!$K$4:$L$352,2,FALSE)&gt;G9,G9+1,1)</f>
        <v>7</v>
      </c>
    </row>
    <row r="11" spans="1:7">
      <c r="A11" s="17">
        <f t="shared" si="0"/>
        <v>100108</v>
      </c>
      <c r="B11" s="17">
        <v>1</v>
      </c>
      <c r="C11" s="20" t="s">
        <v>462</v>
      </c>
      <c r="D11" s="17">
        <v>1</v>
      </c>
      <c r="E11" s="2" t="str">
        <f>VLOOKUP(F11,city!$A$4:$D$352,4,FALSE)</f>
        <v>北京</v>
      </c>
      <c r="F11" s="16">
        <f t="shared" si="1"/>
        <v>1</v>
      </c>
      <c r="G11" s="16">
        <f>IF(VLOOKUP(F10,city!$K$4:$L$352,2,FALSE)&gt;G10,G10+1,1)</f>
        <v>8</v>
      </c>
    </row>
    <row r="12" spans="1:7">
      <c r="A12" s="17">
        <f t="shared" si="0"/>
        <v>100109</v>
      </c>
      <c r="B12" s="17">
        <v>1</v>
      </c>
      <c r="C12" s="20" t="s">
        <v>468</v>
      </c>
      <c r="D12" s="17">
        <v>1</v>
      </c>
      <c r="E12" s="2" t="str">
        <f>VLOOKUP(F12,city!$A$4:$D$352,4,FALSE)</f>
        <v>北京</v>
      </c>
      <c r="F12" s="16">
        <f t="shared" si="1"/>
        <v>1</v>
      </c>
      <c r="G12" s="16">
        <f>IF(VLOOKUP(F11,city!$K$4:$L$352,2,FALSE)&gt;G11,G11+1,1)</f>
        <v>9</v>
      </c>
    </row>
    <row r="13" spans="1:7">
      <c r="A13" s="17">
        <f t="shared" si="0"/>
        <v>100110</v>
      </c>
      <c r="B13" s="17">
        <v>1</v>
      </c>
      <c r="C13" s="20" t="s">
        <v>474</v>
      </c>
      <c r="D13" s="17">
        <v>1</v>
      </c>
      <c r="E13" s="2" t="str">
        <f>VLOOKUP(F13,city!$A$4:$D$352,4,FALSE)</f>
        <v>北京</v>
      </c>
      <c r="F13" s="16">
        <f t="shared" si="1"/>
        <v>1</v>
      </c>
      <c r="G13" s="16">
        <f>IF(VLOOKUP(F12,city!$K$4:$L$352,2,FALSE)&gt;G12,G12+1,1)</f>
        <v>10</v>
      </c>
    </row>
    <row r="14" spans="1:7">
      <c r="A14" s="17">
        <f t="shared" si="0"/>
        <v>100201</v>
      </c>
      <c r="B14" s="17">
        <v>1</v>
      </c>
      <c r="C14" s="20" t="s">
        <v>480</v>
      </c>
      <c r="D14" s="17">
        <v>3</v>
      </c>
      <c r="E14" s="2" t="str">
        <f>VLOOKUP(F14,city!$A$4:$D$352,4,FALSE)</f>
        <v>天津</v>
      </c>
      <c r="F14" s="16">
        <f t="shared" si="1"/>
        <v>2</v>
      </c>
      <c r="G14" s="16">
        <f>IF(VLOOKUP(F13,city!$K$4:$L$352,2,FALSE)&gt;G13,G13+1,1)</f>
        <v>1</v>
      </c>
    </row>
    <row r="15" spans="1:7">
      <c r="A15" s="17">
        <f t="shared" si="0"/>
        <v>100202</v>
      </c>
      <c r="B15" s="17">
        <v>2</v>
      </c>
      <c r="C15" s="20" t="s">
        <v>486</v>
      </c>
      <c r="D15" s="17">
        <v>1</v>
      </c>
      <c r="E15" s="2" t="str">
        <f>VLOOKUP(F15,city!$A$4:$D$352,4,FALSE)</f>
        <v>天津</v>
      </c>
      <c r="F15" s="16">
        <f t="shared" si="1"/>
        <v>2</v>
      </c>
      <c r="G15" s="16">
        <f>IF(VLOOKUP(F14,city!$K$4:$L$352,2,FALSE)&gt;G14,G14+1,1)</f>
        <v>2</v>
      </c>
    </row>
    <row r="16" spans="1:7">
      <c r="A16" s="17">
        <f t="shared" si="0"/>
        <v>100203</v>
      </c>
      <c r="B16" s="17">
        <v>2</v>
      </c>
      <c r="C16" s="20" t="s">
        <v>492</v>
      </c>
      <c r="D16" s="17">
        <v>1</v>
      </c>
      <c r="E16" s="2" t="str">
        <f>VLOOKUP(F16,city!$A$4:$D$352,4,FALSE)</f>
        <v>天津</v>
      </c>
      <c r="F16" s="16">
        <f t="shared" si="1"/>
        <v>2</v>
      </c>
      <c r="G16" s="16">
        <f>IF(VLOOKUP(F15,city!$K$4:$L$352,2,FALSE)&gt;G15,G15+1,1)</f>
        <v>3</v>
      </c>
    </row>
    <row r="17" spans="1:7">
      <c r="A17" s="17">
        <f t="shared" si="0"/>
        <v>100204</v>
      </c>
      <c r="B17" s="17">
        <v>2</v>
      </c>
      <c r="C17" s="20" t="s">
        <v>498</v>
      </c>
      <c r="D17" s="17">
        <v>1</v>
      </c>
      <c r="E17" s="2" t="str">
        <f>VLOOKUP(F17,city!$A$4:$D$352,4,FALSE)</f>
        <v>天津</v>
      </c>
      <c r="F17" s="16">
        <f t="shared" si="1"/>
        <v>2</v>
      </c>
      <c r="G17" s="16">
        <f>IF(VLOOKUP(F16,city!$K$4:$L$352,2,FALSE)&gt;G16,G16+1,1)</f>
        <v>4</v>
      </c>
    </row>
    <row r="18" spans="1:7">
      <c r="A18" s="17">
        <f t="shared" si="0"/>
        <v>100205</v>
      </c>
      <c r="B18" s="17">
        <v>2</v>
      </c>
      <c r="C18" s="20" t="s">
        <v>504</v>
      </c>
      <c r="D18" s="17">
        <v>1</v>
      </c>
      <c r="E18" s="2" t="str">
        <f>VLOOKUP(F18,city!$A$4:$D$352,4,FALSE)</f>
        <v>天津</v>
      </c>
      <c r="F18" s="16">
        <f t="shared" si="1"/>
        <v>2</v>
      </c>
      <c r="G18" s="16">
        <f>IF(VLOOKUP(F17,city!$K$4:$L$352,2,FALSE)&gt;G17,G17+1,1)</f>
        <v>5</v>
      </c>
    </row>
    <row r="19" spans="1:7">
      <c r="A19" s="17">
        <f t="shared" si="0"/>
        <v>100206</v>
      </c>
      <c r="B19" s="17">
        <v>2</v>
      </c>
      <c r="C19" s="20" t="s">
        <v>510</v>
      </c>
      <c r="D19" s="17">
        <v>1</v>
      </c>
      <c r="E19" s="2" t="str">
        <f>VLOOKUP(F19,city!$A$4:$D$352,4,FALSE)</f>
        <v>天津</v>
      </c>
      <c r="F19" s="16">
        <f t="shared" si="1"/>
        <v>2</v>
      </c>
      <c r="G19" s="16">
        <f>IF(VLOOKUP(F18,city!$K$4:$L$352,2,FALSE)&gt;G18,G18+1,1)</f>
        <v>6</v>
      </c>
    </row>
    <row r="20" spans="1:7">
      <c r="A20" s="17">
        <f t="shared" si="0"/>
        <v>100207</v>
      </c>
      <c r="B20" s="17">
        <v>2</v>
      </c>
      <c r="C20" s="20" t="s">
        <v>516</v>
      </c>
      <c r="D20" s="17">
        <v>1</v>
      </c>
      <c r="E20" s="2" t="str">
        <f>VLOOKUP(F20,city!$A$4:$D$352,4,FALSE)</f>
        <v>天津</v>
      </c>
      <c r="F20" s="16">
        <f t="shared" si="1"/>
        <v>2</v>
      </c>
      <c r="G20" s="16">
        <f>IF(VLOOKUP(F19,city!$K$4:$L$352,2,FALSE)&gt;G19,G19+1,1)</f>
        <v>7</v>
      </c>
    </row>
    <row r="21" spans="1:7">
      <c r="A21" s="17">
        <f t="shared" si="0"/>
        <v>100208</v>
      </c>
      <c r="B21" s="17">
        <v>2</v>
      </c>
      <c r="C21" s="20" t="s">
        <v>522</v>
      </c>
      <c r="D21" s="17">
        <v>1</v>
      </c>
      <c r="E21" s="2" t="str">
        <f>VLOOKUP(F21,city!$A$4:$D$352,4,FALSE)</f>
        <v>天津</v>
      </c>
      <c r="F21" s="16">
        <f t="shared" si="1"/>
        <v>2</v>
      </c>
      <c r="G21" s="16">
        <f>IF(VLOOKUP(F20,city!$K$4:$L$352,2,FALSE)&gt;G20,G20+1,1)</f>
        <v>8</v>
      </c>
    </row>
    <row r="22" spans="1:7">
      <c r="A22" s="17">
        <f t="shared" si="0"/>
        <v>100209</v>
      </c>
      <c r="B22" s="17">
        <v>2</v>
      </c>
      <c r="C22" s="20" t="s">
        <v>528</v>
      </c>
      <c r="D22" s="17">
        <v>1</v>
      </c>
      <c r="E22" s="2" t="str">
        <f>VLOOKUP(F22,city!$A$4:$D$352,4,FALSE)</f>
        <v>天津</v>
      </c>
      <c r="F22" s="16">
        <f t="shared" si="1"/>
        <v>2</v>
      </c>
      <c r="G22" s="16">
        <f>IF(VLOOKUP(F21,city!$K$4:$L$352,2,FALSE)&gt;G21,G21+1,1)</f>
        <v>9</v>
      </c>
    </row>
    <row r="23" spans="1:7">
      <c r="A23" s="17">
        <f t="shared" si="0"/>
        <v>100210</v>
      </c>
      <c r="B23" s="17">
        <v>2</v>
      </c>
      <c r="C23" s="20" t="s">
        <v>534</v>
      </c>
      <c r="D23" s="17">
        <v>1</v>
      </c>
      <c r="E23" s="2" t="str">
        <f>VLOOKUP(F23,city!$A$4:$D$352,4,FALSE)</f>
        <v>天津</v>
      </c>
      <c r="F23" s="16">
        <f t="shared" si="1"/>
        <v>2</v>
      </c>
      <c r="G23" s="16">
        <f>IF(VLOOKUP(F22,city!$K$4:$L$352,2,FALSE)&gt;G22,G22+1,1)</f>
        <v>10</v>
      </c>
    </row>
    <row r="24" spans="1:7">
      <c r="A24" s="17">
        <f t="shared" si="0"/>
        <v>100301</v>
      </c>
      <c r="B24" s="17">
        <v>2</v>
      </c>
      <c r="C24" s="20" t="s">
        <v>422</v>
      </c>
      <c r="D24" s="17">
        <v>3</v>
      </c>
      <c r="E24" s="2" t="str">
        <f>VLOOKUP(F24,city!$A$4:$D$352,4,FALSE)</f>
        <v>上海</v>
      </c>
      <c r="F24" s="16">
        <f t="shared" si="1"/>
        <v>3</v>
      </c>
      <c r="G24" s="16">
        <f>IF(VLOOKUP(F23,city!$K$4:$L$352,2,FALSE)&gt;G23,G23+1,1)</f>
        <v>1</v>
      </c>
    </row>
    <row r="25" spans="1:7">
      <c r="A25" s="17">
        <f t="shared" si="0"/>
        <v>100302</v>
      </c>
      <c r="B25" s="17">
        <v>2</v>
      </c>
      <c r="C25" s="20" t="s">
        <v>427</v>
      </c>
      <c r="D25" s="17">
        <v>1</v>
      </c>
      <c r="E25" s="2" t="str">
        <f>VLOOKUP(F25,city!$A$4:$D$352,4,FALSE)</f>
        <v>上海</v>
      </c>
      <c r="F25" s="16">
        <f t="shared" si="1"/>
        <v>3</v>
      </c>
      <c r="G25" s="16">
        <f>IF(VLOOKUP(F24,city!$K$4:$L$352,2,FALSE)&gt;G24,G24+1,1)</f>
        <v>2</v>
      </c>
    </row>
    <row r="26" spans="1:7">
      <c r="A26" s="17">
        <f t="shared" si="0"/>
        <v>100303</v>
      </c>
      <c r="B26" s="17">
        <v>2</v>
      </c>
      <c r="C26" s="20" t="s">
        <v>432</v>
      </c>
      <c r="D26" s="17">
        <v>1</v>
      </c>
      <c r="E26" s="2" t="str">
        <f>VLOOKUP(F26,city!$A$4:$D$352,4,FALSE)</f>
        <v>上海</v>
      </c>
      <c r="F26" s="16">
        <f t="shared" si="1"/>
        <v>3</v>
      </c>
      <c r="G26" s="16">
        <f>IF(VLOOKUP(F25,city!$K$4:$L$352,2,FALSE)&gt;G25,G25+1,1)</f>
        <v>3</v>
      </c>
    </row>
    <row r="27" spans="1:7">
      <c r="A27" s="17">
        <f t="shared" si="0"/>
        <v>100304</v>
      </c>
      <c r="B27" s="17">
        <v>2</v>
      </c>
      <c r="C27" s="20" t="s">
        <v>438</v>
      </c>
      <c r="D27" s="17">
        <v>1</v>
      </c>
      <c r="E27" s="2" t="str">
        <f>VLOOKUP(F27,city!$A$4:$D$352,4,FALSE)</f>
        <v>上海</v>
      </c>
      <c r="F27" s="16">
        <f t="shared" si="1"/>
        <v>3</v>
      </c>
      <c r="G27" s="16">
        <f>IF(VLOOKUP(F26,city!$K$4:$L$352,2,FALSE)&gt;G26,G26+1,1)</f>
        <v>4</v>
      </c>
    </row>
    <row r="28" spans="1:7">
      <c r="A28" s="17">
        <f t="shared" si="0"/>
        <v>100305</v>
      </c>
      <c r="B28" s="17">
        <v>3</v>
      </c>
      <c r="C28" s="20" t="s">
        <v>444</v>
      </c>
      <c r="D28" s="17">
        <v>1</v>
      </c>
      <c r="E28" s="2" t="str">
        <f>VLOOKUP(F28,city!$A$4:$D$352,4,FALSE)</f>
        <v>上海</v>
      </c>
      <c r="F28" s="16">
        <f t="shared" si="1"/>
        <v>3</v>
      </c>
      <c r="G28" s="16">
        <f>IF(VLOOKUP(F27,city!$K$4:$L$352,2,FALSE)&gt;G27,G27+1,1)</f>
        <v>5</v>
      </c>
    </row>
    <row r="29" spans="1:7">
      <c r="A29" s="17">
        <f t="shared" si="0"/>
        <v>100306</v>
      </c>
      <c r="B29" s="17">
        <v>3</v>
      </c>
      <c r="C29" s="20" t="s">
        <v>450</v>
      </c>
      <c r="D29" s="17">
        <v>1</v>
      </c>
      <c r="E29" s="2" t="str">
        <f>VLOOKUP(F29,city!$A$4:$D$352,4,FALSE)</f>
        <v>上海</v>
      </c>
      <c r="F29" s="16">
        <f t="shared" si="1"/>
        <v>3</v>
      </c>
      <c r="G29" s="16">
        <f>IF(VLOOKUP(F28,city!$K$4:$L$352,2,FALSE)&gt;G28,G28+1,1)</f>
        <v>6</v>
      </c>
    </row>
    <row r="30" spans="1:7">
      <c r="A30" s="17">
        <f t="shared" si="0"/>
        <v>100307</v>
      </c>
      <c r="B30" s="17">
        <v>3</v>
      </c>
      <c r="C30" s="20" t="s">
        <v>456</v>
      </c>
      <c r="D30" s="17">
        <v>1</v>
      </c>
      <c r="E30" s="2" t="str">
        <f>VLOOKUP(F30,city!$A$4:$D$352,4,FALSE)</f>
        <v>上海</v>
      </c>
      <c r="F30" s="16">
        <f t="shared" si="1"/>
        <v>3</v>
      </c>
      <c r="G30" s="16">
        <f>IF(VLOOKUP(F29,city!$K$4:$L$352,2,FALSE)&gt;G29,G29+1,1)</f>
        <v>7</v>
      </c>
    </row>
    <row r="31" spans="1:7">
      <c r="A31" s="17">
        <f t="shared" si="0"/>
        <v>100308</v>
      </c>
      <c r="B31" s="17">
        <v>3</v>
      </c>
      <c r="C31" s="20" t="s">
        <v>462</v>
      </c>
      <c r="D31" s="17">
        <v>1</v>
      </c>
      <c r="E31" s="2" t="str">
        <f>VLOOKUP(F31,city!$A$4:$D$352,4,FALSE)</f>
        <v>上海</v>
      </c>
      <c r="F31" s="16">
        <f t="shared" si="1"/>
        <v>3</v>
      </c>
      <c r="G31" s="16">
        <f>IF(VLOOKUP(F30,city!$K$4:$L$352,2,FALSE)&gt;G30,G30+1,1)</f>
        <v>8</v>
      </c>
    </row>
    <row r="32" spans="1:7">
      <c r="A32" s="17">
        <f t="shared" si="0"/>
        <v>100309</v>
      </c>
      <c r="B32" s="17">
        <v>3</v>
      </c>
      <c r="C32" s="20" t="s">
        <v>468</v>
      </c>
      <c r="D32" s="17">
        <v>1</v>
      </c>
      <c r="E32" s="2" t="str">
        <f>VLOOKUP(F32,city!$A$4:$D$352,4,FALSE)</f>
        <v>上海</v>
      </c>
      <c r="F32" s="16">
        <f t="shared" si="1"/>
        <v>3</v>
      </c>
      <c r="G32" s="16">
        <f>IF(VLOOKUP(F31,city!$K$4:$L$352,2,FALSE)&gt;G31,G31+1,1)</f>
        <v>9</v>
      </c>
    </row>
    <row r="33" spans="1:7">
      <c r="A33" s="17">
        <f t="shared" si="0"/>
        <v>100310</v>
      </c>
      <c r="B33" s="17">
        <v>3</v>
      </c>
      <c r="C33" s="20" t="s">
        <v>474</v>
      </c>
      <c r="D33" s="17">
        <v>1</v>
      </c>
      <c r="E33" s="2" t="str">
        <f>VLOOKUP(F33,city!$A$4:$D$352,4,FALSE)</f>
        <v>上海</v>
      </c>
      <c r="F33" s="16">
        <f t="shared" si="1"/>
        <v>3</v>
      </c>
      <c r="G33" s="16">
        <f>IF(VLOOKUP(F32,city!$K$4:$L$352,2,FALSE)&gt;G32,G32+1,1)</f>
        <v>10</v>
      </c>
    </row>
    <row r="34" spans="1:7">
      <c r="A34" s="17">
        <f t="shared" si="0"/>
        <v>100401</v>
      </c>
      <c r="B34" s="17">
        <v>3</v>
      </c>
      <c r="C34" s="20" t="s">
        <v>480</v>
      </c>
      <c r="D34" s="17">
        <v>3</v>
      </c>
      <c r="E34" s="2" t="str">
        <f>VLOOKUP(F34,city!$A$4:$D$352,4,FALSE)</f>
        <v>重庆</v>
      </c>
      <c r="F34" s="16">
        <f t="shared" si="1"/>
        <v>4</v>
      </c>
      <c r="G34" s="16">
        <f>IF(VLOOKUP(F33,city!$K$4:$L$352,2,FALSE)&gt;G33,G33+1,1)</f>
        <v>1</v>
      </c>
    </row>
    <row r="35" spans="1:7">
      <c r="A35" s="17">
        <f t="shared" si="0"/>
        <v>100402</v>
      </c>
      <c r="B35" s="17">
        <v>3</v>
      </c>
      <c r="C35" s="20" t="s">
        <v>486</v>
      </c>
      <c r="D35" s="17">
        <v>1</v>
      </c>
      <c r="E35" s="2" t="str">
        <f>VLOOKUP(F35,city!$A$4:$D$352,4,FALSE)</f>
        <v>重庆</v>
      </c>
      <c r="F35" s="16">
        <f t="shared" si="1"/>
        <v>4</v>
      </c>
      <c r="G35" s="16">
        <f>IF(VLOOKUP(F34,city!$K$4:$L$352,2,FALSE)&gt;G34,G34+1,1)</f>
        <v>2</v>
      </c>
    </row>
    <row r="36" spans="1:7">
      <c r="A36" s="17">
        <f t="shared" si="0"/>
        <v>100403</v>
      </c>
      <c r="B36" s="17">
        <v>3</v>
      </c>
      <c r="C36" s="20" t="s">
        <v>492</v>
      </c>
      <c r="D36" s="17">
        <v>1</v>
      </c>
      <c r="E36" s="2" t="str">
        <f>VLOOKUP(F36,city!$A$4:$D$352,4,FALSE)</f>
        <v>重庆</v>
      </c>
      <c r="F36" s="16">
        <f t="shared" si="1"/>
        <v>4</v>
      </c>
      <c r="G36" s="16">
        <f>IF(VLOOKUP(F35,city!$K$4:$L$352,2,FALSE)&gt;G35,G35+1,1)</f>
        <v>3</v>
      </c>
    </row>
    <row r="37" spans="1:7">
      <c r="A37" s="17">
        <f t="shared" si="0"/>
        <v>100404</v>
      </c>
      <c r="B37" s="17">
        <v>3</v>
      </c>
      <c r="C37" s="20" t="s">
        <v>498</v>
      </c>
      <c r="D37" s="17">
        <v>1</v>
      </c>
      <c r="E37" s="2" t="str">
        <f>VLOOKUP(F37,city!$A$4:$D$352,4,FALSE)</f>
        <v>重庆</v>
      </c>
      <c r="F37" s="16">
        <f t="shared" si="1"/>
        <v>4</v>
      </c>
      <c r="G37" s="16">
        <f>IF(VLOOKUP(F36,city!$K$4:$L$352,2,FALSE)&gt;G36,G36+1,1)</f>
        <v>4</v>
      </c>
    </row>
    <row r="38" spans="1:7">
      <c r="A38" s="17">
        <f t="shared" si="0"/>
        <v>100405</v>
      </c>
      <c r="B38" s="17">
        <v>3</v>
      </c>
      <c r="C38" s="20" t="s">
        <v>504</v>
      </c>
      <c r="D38" s="17">
        <v>1</v>
      </c>
      <c r="E38" s="2" t="str">
        <f>VLOOKUP(F38,city!$A$4:$D$352,4,FALSE)</f>
        <v>重庆</v>
      </c>
      <c r="F38" s="16">
        <f t="shared" si="1"/>
        <v>4</v>
      </c>
      <c r="G38" s="16">
        <f>IF(VLOOKUP(F37,city!$K$4:$L$352,2,FALSE)&gt;G37,G37+1,1)</f>
        <v>5</v>
      </c>
    </row>
    <row r="39" spans="1:7">
      <c r="A39" s="17">
        <f t="shared" si="0"/>
        <v>100406</v>
      </c>
      <c r="B39" s="17">
        <v>3</v>
      </c>
      <c r="C39" s="20" t="s">
        <v>510</v>
      </c>
      <c r="D39" s="17">
        <v>1</v>
      </c>
      <c r="E39" s="2" t="str">
        <f>VLOOKUP(F39,city!$A$4:$D$352,4,FALSE)</f>
        <v>重庆</v>
      </c>
      <c r="F39" s="16">
        <f t="shared" si="1"/>
        <v>4</v>
      </c>
      <c r="G39" s="16">
        <f>IF(VLOOKUP(F38,city!$K$4:$L$352,2,FALSE)&gt;G38,G38+1,1)</f>
        <v>6</v>
      </c>
    </row>
    <row r="40" spans="1:7">
      <c r="A40" s="17">
        <f t="shared" si="0"/>
        <v>100407</v>
      </c>
      <c r="B40" s="17">
        <v>3</v>
      </c>
      <c r="C40" s="20" t="s">
        <v>516</v>
      </c>
      <c r="D40" s="17">
        <v>1</v>
      </c>
      <c r="E40" s="2" t="str">
        <f>VLOOKUP(F40,city!$A$4:$D$352,4,FALSE)</f>
        <v>重庆</v>
      </c>
      <c r="F40" s="16">
        <f t="shared" si="1"/>
        <v>4</v>
      </c>
      <c r="G40" s="16">
        <f>IF(VLOOKUP(F39,city!$K$4:$L$352,2,FALSE)&gt;G39,G39+1,1)</f>
        <v>7</v>
      </c>
    </row>
    <row r="41" spans="1:7">
      <c r="A41" s="17">
        <f t="shared" si="0"/>
        <v>100408</v>
      </c>
      <c r="B41" s="17">
        <v>3</v>
      </c>
      <c r="C41" s="20" t="s">
        <v>522</v>
      </c>
      <c r="D41" s="17">
        <v>1</v>
      </c>
      <c r="E41" s="2" t="str">
        <f>VLOOKUP(F41,city!$A$4:$D$352,4,FALSE)</f>
        <v>重庆</v>
      </c>
      <c r="F41" s="16">
        <f t="shared" si="1"/>
        <v>4</v>
      </c>
      <c r="G41" s="16">
        <f>IF(VLOOKUP(F40,city!$K$4:$L$352,2,FALSE)&gt;G40,G40+1,1)</f>
        <v>8</v>
      </c>
    </row>
    <row r="42" spans="1:7">
      <c r="A42" s="17">
        <f t="shared" si="0"/>
        <v>100409</v>
      </c>
      <c r="B42" s="17">
        <v>3</v>
      </c>
      <c r="C42" s="20" t="s">
        <v>528</v>
      </c>
      <c r="D42" s="17">
        <v>1</v>
      </c>
      <c r="E42" s="2" t="str">
        <f>VLOOKUP(F42,city!$A$4:$D$352,4,FALSE)</f>
        <v>重庆</v>
      </c>
      <c r="F42" s="16">
        <f t="shared" si="1"/>
        <v>4</v>
      </c>
      <c r="G42" s="16">
        <f>IF(VLOOKUP(F41,city!$K$4:$L$352,2,FALSE)&gt;G41,G41+1,1)</f>
        <v>9</v>
      </c>
    </row>
    <row r="43" spans="1:7">
      <c r="A43" s="17">
        <f t="shared" si="0"/>
        <v>100410</v>
      </c>
      <c r="B43" s="17">
        <v>3</v>
      </c>
      <c r="C43" s="20" t="s">
        <v>534</v>
      </c>
      <c r="D43" s="17">
        <v>1</v>
      </c>
      <c r="E43" s="2" t="str">
        <f>VLOOKUP(F43,city!$A$4:$D$352,4,FALSE)</f>
        <v>重庆</v>
      </c>
      <c r="F43" s="16">
        <f t="shared" si="1"/>
        <v>4</v>
      </c>
      <c r="G43" s="16">
        <f>IF(VLOOKUP(F42,city!$K$4:$L$352,2,FALSE)&gt;G42,G42+1,1)</f>
        <v>10</v>
      </c>
    </row>
    <row r="44" spans="1:7">
      <c r="A44" s="17">
        <f t="shared" si="0"/>
        <v>100501</v>
      </c>
      <c r="B44" s="17">
        <v>3</v>
      </c>
      <c r="C44" s="20" t="s">
        <v>422</v>
      </c>
      <c r="D44" s="17">
        <v>3</v>
      </c>
      <c r="E44" s="2" t="str">
        <f>VLOOKUP(F44,city!$A$4:$D$352,4,FALSE)</f>
        <v>石家庄</v>
      </c>
      <c r="F44" s="16">
        <f t="shared" si="1"/>
        <v>5</v>
      </c>
      <c r="G44" s="16">
        <f>IF(VLOOKUP(F43,city!$K$4:$L$352,2,FALSE)&gt;G43,G43+1,1)</f>
        <v>1</v>
      </c>
    </row>
    <row r="45" spans="1:7">
      <c r="A45" s="17">
        <f t="shared" si="0"/>
        <v>100502</v>
      </c>
      <c r="B45" s="17">
        <v>3</v>
      </c>
      <c r="C45" s="20" t="s">
        <v>427</v>
      </c>
      <c r="D45" s="17">
        <v>1</v>
      </c>
      <c r="E45" s="2" t="str">
        <f>VLOOKUP(F45,city!$A$4:$D$352,4,FALSE)</f>
        <v>石家庄</v>
      </c>
      <c r="F45" s="16">
        <f t="shared" si="1"/>
        <v>5</v>
      </c>
      <c r="G45" s="16">
        <f>IF(VLOOKUP(F44,city!$K$4:$L$352,2,FALSE)&gt;G44,G44+1,1)</f>
        <v>2</v>
      </c>
    </row>
    <row r="46" spans="1:7">
      <c r="A46" s="17">
        <f t="shared" si="0"/>
        <v>100503</v>
      </c>
      <c r="B46" s="17">
        <v>3</v>
      </c>
      <c r="C46" s="20" t="s">
        <v>432</v>
      </c>
      <c r="D46" s="17">
        <v>1</v>
      </c>
      <c r="E46" s="2" t="str">
        <f>VLOOKUP(F46,city!$A$4:$D$352,4,FALSE)</f>
        <v>石家庄</v>
      </c>
      <c r="F46" s="16">
        <f t="shared" si="1"/>
        <v>5</v>
      </c>
      <c r="G46" s="16">
        <f>IF(VLOOKUP(F45,city!$K$4:$L$352,2,FALSE)&gt;G45,G45+1,1)</f>
        <v>3</v>
      </c>
    </row>
    <row r="47" spans="1:7">
      <c r="A47" s="17">
        <f t="shared" si="0"/>
        <v>100504</v>
      </c>
      <c r="B47" s="17">
        <v>3</v>
      </c>
      <c r="C47" s="20" t="s">
        <v>438</v>
      </c>
      <c r="D47" s="17">
        <v>1</v>
      </c>
      <c r="E47" s="2" t="str">
        <f>VLOOKUP(F47,city!$A$4:$D$352,4,FALSE)</f>
        <v>石家庄</v>
      </c>
      <c r="F47" s="16">
        <f t="shared" si="1"/>
        <v>5</v>
      </c>
      <c r="G47" s="16">
        <f>IF(VLOOKUP(F46,city!$K$4:$L$352,2,FALSE)&gt;G46,G46+1,1)</f>
        <v>4</v>
      </c>
    </row>
    <row r="48" spans="1:7">
      <c r="A48" s="17">
        <f t="shared" si="0"/>
        <v>100505</v>
      </c>
      <c r="B48" s="17">
        <v>3</v>
      </c>
      <c r="C48" s="20" t="s">
        <v>444</v>
      </c>
      <c r="D48" s="17">
        <v>1</v>
      </c>
      <c r="E48" s="2" t="str">
        <f>VLOOKUP(F48,city!$A$4:$D$352,4,FALSE)</f>
        <v>石家庄</v>
      </c>
      <c r="F48" s="16">
        <f t="shared" si="1"/>
        <v>5</v>
      </c>
      <c r="G48" s="16">
        <f>IF(VLOOKUP(F47,city!$K$4:$L$352,2,FALSE)&gt;G47,G47+1,1)</f>
        <v>5</v>
      </c>
    </row>
    <row r="49" spans="1:7">
      <c r="A49" s="17">
        <f t="shared" si="0"/>
        <v>100506</v>
      </c>
      <c r="B49" s="17">
        <v>3</v>
      </c>
      <c r="C49" s="20" t="s">
        <v>450</v>
      </c>
      <c r="D49" s="17">
        <v>1</v>
      </c>
      <c r="E49" s="2" t="str">
        <f>VLOOKUP(F49,city!$A$4:$D$352,4,FALSE)</f>
        <v>石家庄</v>
      </c>
      <c r="F49" s="16">
        <f t="shared" si="1"/>
        <v>5</v>
      </c>
      <c r="G49" s="16">
        <f>IF(VLOOKUP(F48,city!$K$4:$L$352,2,FALSE)&gt;G48,G48+1,1)</f>
        <v>6</v>
      </c>
    </row>
    <row r="50" spans="1:7">
      <c r="A50" s="17">
        <f t="shared" si="0"/>
        <v>100507</v>
      </c>
      <c r="B50" s="17">
        <v>3</v>
      </c>
      <c r="C50" s="20" t="s">
        <v>456</v>
      </c>
      <c r="D50" s="17">
        <v>1</v>
      </c>
      <c r="E50" s="2" t="str">
        <f>VLOOKUP(F50,city!$A$4:$D$352,4,FALSE)</f>
        <v>石家庄</v>
      </c>
      <c r="F50" s="16">
        <f t="shared" si="1"/>
        <v>5</v>
      </c>
      <c r="G50" s="16">
        <f>IF(VLOOKUP(F49,city!$K$4:$L$352,2,FALSE)&gt;G49,G49+1,1)</f>
        <v>7</v>
      </c>
    </row>
    <row r="51" spans="1:7">
      <c r="A51" s="17">
        <f t="shared" si="0"/>
        <v>100508</v>
      </c>
      <c r="B51" s="17">
        <v>3</v>
      </c>
      <c r="C51" s="20" t="s">
        <v>462</v>
      </c>
      <c r="D51" s="17">
        <v>1</v>
      </c>
      <c r="E51" s="2" t="str">
        <f>VLOOKUP(F51,city!$A$4:$D$352,4,FALSE)</f>
        <v>石家庄</v>
      </c>
      <c r="F51" s="16">
        <f t="shared" si="1"/>
        <v>5</v>
      </c>
      <c r="G51" s="16">
        <f>IF(VLOOKUP(F50,city!$K$4:$L$352,2,FALSE)&gt;G50,G50+1,1)</f>
        <v>8</v>
      </c>
    </row>
    <row r="52" spans="1:7">
      <c r="A52" s="17">
        <f t="shared" si="0"/>
        <v>100509</v>
      </c>
      <c r="B52" s="17">
        <v>3</v>
      </c>
      <c r="C52" s="20" t="s">
        <v>468</v>
      </c>
      <c r="D52" s="17">
        <v>1</v>
      </c>
      <c r="E52" s="2" t="str">
        <f>VLOOKUP(F52,city!$A$4:$D$352,4,FALSE)</f>
        <v>石家庄</v>
      </c>
      <c r="F52" s="16">
        <f t="shared" si="1"/>
        <v>5</v>
      </c>
      <c r="G52" s="16">
        <f>IF(VLOOKUP(F51,city!$K$4:$L$352,2,FALSE)&gt;G51,G51+1,1)</f>
        <v>9</v>
      </c>
    </row>
    <row r="53" spans="1:7">
      <c r="A53" s="17">
        <f t="shared" si="0"/>
        <v>100510</v>
      </c>
      <c r="B53" s="17">
        <v>3</v>
      </c>
      <c r="C53" s="20" t="s">
        <v>474</v>
      </c>
      <c r="D53" s="17">
        <v>1</v>
      </c>
      <c r="E53" s="2" t="str">
        <f>VLOOKUP(F53,city!$A$4:$D$352,4,FALSE)</f>
        <v>石家庄</v>
      </c>
      <c r="F53" s="16">
        <f t="shared" si="1"/>
        <v>5</v>
      </c>
      <c r="G53" s="16">
        <f>IF(VLOOKUP(F52,city!$K$4:$L$352,2,FALSE)&gt;G52,G52+1,1)</f>
        <v>10</v>
      </c>
    </row>
    <row r="54" spans="1:7">
      <c r="A54" s="17">
        <f t="shared" si="0"/>
        <v>100601</v>
      </c>
      <c r="B54" s="17">
        <v>3</v>
      </c>
      <c r="C54" s="20" t="s">
        <v>480</v>
      </c>
      <c r="D54" s="17">
        <v>3</v>
      </c>
      <c r="E54" s="2" t="str">
        <f>VLOOKUP(F54,city!$A$4:$D$352,4,FALSE)</f>
        <v>唐山</v>
      </c>
      <c r="F54" s="16">
        <f t="shared" si="1"/>
        <v>6</v>
      </c>
      <c r="G54" s="16">
        <f>IF(VLOOKUP(F53,city!$K$4:$L$352,2,FALSE)&gt;G53,G53+1,1)</f>
        <v>1</v>
      </c>
    </row>
    <row r="55" spans="1:7">
      <c r="A55" s="17">
        <f t="shared" si="0"/>
        <v>100602</v>
      </c>
      <c r="B55" s="17">
        <v>3</v>
      </c>
      <c r="C55" s="20" t="s">
        <v>486</v>
      </c>
      <c r="D55" s="17">
        <v>1</v>
      </c>
      <c r="E55" s="2" t="str">
        <f>VLOOKUP(F55,city!$A$4:$D$352,4,FALSE)</f>
        <v>唐山</v>
      </c>
      <c r="F55" s="16">
        <f t="shared" si="1"/>
        <v>6</v>
      </c>
      <c r="G55" s="16">
        <f>IF(VLOOKUP(F54,city!$K$4:$L$352,2,FALSE)&gt;G54,G54+1,1)</f>
        <v>2</v>
      </c>
    </row>
    <row r="56" spans="1:7">
      <c r="A56" s="17">
        <f t="shared" si="0"/>
        <v>100603</v>
      </c>
      <c r="B56" s="17">
        <v>3</v>
      </c>
      <c r="C56" s="20" t="s">
        <v>492</v>
      </c>
      <c r="D56" s="17">
        <v>1</v>
      </c>
      <c r="E56" s="2" t="str">
        <f>VLOOKUP(F56,city!$A$4:$D$352,4,FALSE)</f>
        <v>唐山</v>
      </c>
      <c r="F56" s="16">
        <f t="shared" si="1"/>
        <v>6</v>
      </c>
      <c r="G56" s="16">
        <f>IF(VLOOKUP(F55,city!$K$4:$L$352,2,FALSE)&gt;G55,G55+1,1)</f>
        <v>3</v>
      </c>
    </row>
    <row r="57" spans="1:7">
      <c r="A57" s="17">
        <f t="shared" si="0"/>
        <v>100604</v>
      </c>
      <c r="B57" s="17">
        <v>3</v>
      </c>
      <c r="C57" s="20" t="s">
        <v>498</v>
      </c>
      <c r="D57" s="17">
        <v>1</v>
      </c>
      <c r="E57" s="2" t="str">
        <f>VLOOKUP(F57,city!$A$4:$D$352,4,FALSE)</f>
        <v>唐山</v>
      </c>
      <c r="F57" s="16">
        <f t="shared" si="1"/>
        <v>6</v>
      </c>
      <c r="G57" s="16">
        <f>IF(VLOOKUP(F56,city!$K$4:$L$352,2,FALSE)&gt;G56,G56+1,1)</f>
        <v>4</v>
      </c>
    </row>
    <row r="58" spans="1:7">
      <c r="A58" s="17">
        <f t="shared" si="0"/>
        <v>100605</v>
      </c>
      <c r="B58" s="17">
        <v>3</v>
      </c>
      <c r="C58" s="20" t="s">
        <v>504</v>
      </c>
      <c r="D58" s="17">
        <v>1</v>
      </c>
      <c r="E58" s="2" t="str">
        <f>VLOOKUP(F58,city!$A$4:$D$352,4,FALSE)</f>
        <v>唐山</v>
      </c>
      <c r="F58" s="16">
        <f t="shared" si="1"/>
        <v>6</v>
      </c>
      <c r="G58" s="16">
        <f>IF(VLOOKUP(F57,city!$K$4:$L$352,2,FALSE)&gt;G57,G57+1,1)</f>
        <v>5</v>
      </c>
    </row>
    <row r="59" spans="1:7">
      <c r="A59" s="17">
        <f t="shared" si="0"/>
        <v>100606</v>
      </c>
      <c r="B59" s="17">
        <v>3</v>
      </c>
      <c r="C59" s="20" t="s">
        <v>510</v>
      </c>
      <c r="D59" s="17">
        <v>1</v>
      </c>
      <c r="E59" s="2" t="str">
        <f>VLOOKUP(F59,city!$A$4:$D$352,4,FALSE)</f>
        <v>唐山</v>
      </c>
      <c r="F59" s="16">
        <f t="shared" si="1"/>
        <v>6</v>
      </c>
      <c r="G59" s="16">
        <f>IF(VLOOKUP(F58,city!$K$4:$L$352,2,FALSE)&gt;G58,G58+1,1)</f>
        <v>6</v>
      </c>
    </row>
    <row r="60" spans="1:7">
      <c r="A60" s="17">
        <f t="shared" si="0"/>
        <v>100607</v>
      </c>
      <c r="B60" s="17">
        <v>3</v>
      </c>
      <c r="C60" s="20" t="s">
        <v>516</v>
      </c>
      <c r="D60" s="17">
        <v>1</v>
      </c>
      <c r="E60" s="2" t="str">
        <f>VLOOKUP(F60,city!$A$4:$D$352,4,FALSE)</f>
        <v>唐山</v>
      </c>
      <c r="F60" s="16">
        <f t="shared" si="1"/>
        <v>6</v>
      </c>
      <c r="G60" s="16">
        <f>IF(VLOOKUP(F59,city!$K$4:$L$352,2,FALSE)&gt;G59,G59+1,1)</f>
        <v>7</v>
      </c>
    </row>
    <row r="61" spans="1:7">
      <c r="A61" s="17">
        <f t="shared" si="0"/>
        <v>100608</v>
      </c>
      <c r="B61" s="17">
        <v>3</v>
      </c>
      <c r="C61" s="20" t="s">
        <v>522</v>
      </c>
      <c r="D61" s="17">
        <v>1</v>
      </c>
      <c r="E61" s="2" t="str">
        <f>VLOOKUP(F61,city!$A$4:$D$352,4,FALSE)</f>
        <v>唐山</v>
      </c>
      <c r="F61" s="16">
        <f t="shared" si="1"/>
        <v>6</v>
      </c>
      <c r="G61" s="16">
        <f>IF(VLOOKUP(F60,city!$K$4:$L$352,2,FALSE)&gt;G60,G60+1,1)</f>
        <v>8</v>
      </c>
    </row>
    <row r="62" spans="1:7">
      <c r="A62" s="17">
        <f t="shared" si="0"/>
        <v>100609</v>
      </c>
      <c r="B62" s="17">
        <v>3</v>
      </c>
      <c r="C62" s="20" t="s">
        <v>528</v>
      </c>
      <c r="D62" s="17">
        <v>1</v>
      </c>
      <c r="E62" s="2" t="str">
        <f>VLOOKUP(F62,city!$A$4:$D$352,4,FALSE)</f>
        <v>唐山</v>
      </c>
      <c r="F62" s="16">
        <f t="shared" si="1"/>
        <v>6</v>
      </c>
      <c r="G62" s="16">
        <f>IF(VLOOKUP(F61,city!$K$4:$L$352,2,FALSE)&gt;G61,G61+1,1)</f>
        <v>9</v>
      </c>
    </row>
    <row r="63" spans="1:7">
      <c r="A63" s="17">
        <f t="shared" si="0"/>
        <v>100610</v>
      </c>
      <c r="B63" s="17">
        <v>3</v>
      </c>
      <c r="C63" s="20" t="s">
        <v>534</v>
      </c>
      <c r="D63" s="17">
        <v>1</v>
      </c>
      <c r="E63" s="2" t="str">
        <f>VLOOKUP(F63,city!$A$4:$D$352,4,FALSE)</f>
        <v>唐山</v>
      </c>
      <c r="F63" s="16">
        <f t="shared" si="1"/>
        <v>6</v>
      </c>
      <c r="G63" s="16">
        <f>IF(VLOOKUP(F62,city!$K$4:$L$352,2,FALSE)&gt;G62,G62+1,1)</f>
        <v>10</v>
      </c>
    </row>
    <row r="64" spans="1:7">
      <c r="A64" s="17">
        <f t="shared" si="0"/>
        <v>100701</v>
      </c>
      <c r="B64" s="17">
        <v>3</v>
      </c>
      <c r="C64" s="20" t="s">
        <v>422</v>
      </c>
      <c r="D64" s="17">
        <v>3</v>
      </c>
      <c r="E64" s="2" t="str">
        <f>VLOOKUP(F64,city!$A$4:$D$352,4,FALSE)</f>
        <v>秦皇岛</v>
      </c>
      <c r="F64" s="16">
        <f t="shared" si="1"/>
        <v>7</v>
      </c>
      <c r="G64" s="16">
        <f>IF(VLOOKUP(F63,city!$K$4:$L$352,2,FALSE)&gt;G63,G63+1,1)</f>
        <v>1</v>
      </c>
    </row>
    <row r="65" spans="1:7">
      <c r="A65" s="17">
        <f t="shared" si="0"/>
        <v>100702</v>
      </c>
      <c r="B65" s="17">
        <v>3</v>
      </c>
      <c r="C65" s="20" t="s">
        <v>427</v>
      </c>
      <c r="D65" s="17">
        <v>1</v>
      </c>
      <c r="E65" s="2" t="str">
        <f>VLOOKUP(F65,city!$A$4:$D$352,4,FALSE)</f>
        <v>秦皇岛</v>
      </c>
      <c r="F65" s="16">
        <f t="shared" si="1"/>
        <v>7</v>
      </c>
      <c r="G65" s="16">
        <f>IF(VLOOKUP(F64,city!$K$4:$L$352,2,FALSE)&gt;G64,G64+1,1)</f>
        <v>2</v>
      </c>
    </row>
    <row r="66" spans="1:7">
      <c r="A66" s="17">
        <f t="shared" si="0"/>
        <v>100703</v>
      </c>
      <c r="B66" s="17">
        <v>3</v>
      </c>
      <c r="C66" s="20" t="s">
        <v>432</v>
      </c>
      <c r="D66" s="17">
        <v>1</v>
      </c>
      <c r="E66" s="2" t="str">
        <f>VLOOKUP(F66,city!$A$4:$D$352,4,FALSE)</f>
        <v>秦皇岛</v>
      </c>
      <c r="F66" s="16">
        <f t="shared" si="1"/>
        <v>7</v>
      </c>
      <c r="G66" s="16">
        <f>IF(VLOOKUP(F65,city!$K$4:$L$352,2,FALSE)&gt;G65,G65+1,1)</f>
        <v>3</v>
      </c>
    </row>
    <row r="67" spans="1:7">
      <c r="A67" s="17">
        <f t="shared" si="0"/>
        <v>100704</v>
      </c>
      <c r="B67" s="17">
        <v>3</v>
      </c>
      <c r="C67" s="20" t="s">
        <v>438</v>
      </c>
      <c r="D67" s="17">
        <v>1</v>
      </c>
      <c r="E67" s="2" t="str">
        <f>VLOOKUP(F67,city!$A$4:$D$352,4,FALSE)</f>
        <v>秦皇岛</v>
      </c>
      <c r="F67" s="16">
        <f t="shared" si="1"/>
        <v>7</v>
      </c>
      <c r="G67" s="16">
        <f>IF(VLOOKUP(F66,city!$K$4:$L$352,2,FALSE)&gt;G66,G66+1,1)</f>
        <v>4</v>
      </c>
    </row>
    <row r="68" spans="1:7">
      <c r="A68" s="17">
        <f t="shared" si="0"/>
        <v>100705</v>
      </c>
      <c r="B68" s="17">
        <v>3</v>
      </c>
      <c r="C68" s="20" t="s">
        <v>444</v>
      </c>
      <c r="D68" s="17">
        <v>1</v>
      </c>
      <c r="E68" s="2" t="str">
        <f>VLOOKUP(F68,city!$A$4:$D$352,4,FALSE)</f>
        <v>秦皇岛</v>
      </c>
      <c r="F68" s="16">
        <f t="shared" si="1"/>
        <v>7</v>
      </c>
      <c r="G68" s="16">
        <f>IF(VLOOKUP(F67,city!$K$4:$L$352,2,FALSE)&gt;G67,G67+1,1)</f>
        <v>5</v>
      </c>
    </row>
    <row r="69" spans="1:7">
      <c r="A69" s="17">
        <f t="shared" ref="A69:A132" si="2">G69+F69*100+100000</f>
        <v>100706</v>
      </c>
      <c r="B69" s="17">
        <v>3</v>
      </c>
      <c r="C69" s="20" t="s">
        <v>450</v>
      </c>
      <c r="D69" s="17">
        <v>1</v>
      </c>
      <c r="E69" s="2" t="str">
        <f>VLOOKUP(F69,city!$A$4:$D$352,4,FALSE)</f>
        <v>秦皇岛</v>
      </c>
      <c r="F69" s="16">
        <f t="shared" ref="F69:F132" si="3">IF(G69&gt;G68,F68,F68+1)</f>
        <v>7</v>
      </c>
      <c r="G69" s="16">
        <f>IF(VLOOKUP(F68,city!$K$4:$L$352,2,FALSE)&gt;G68,G68+1,1)</f>
        <v>6</v>
      </c>
    </row>
    <row r="70" spans="1:7">
      <c r="A70" s="17">
        <f t="shared" si="2"/>
        <v>100707</v>
      </c>
      <c r="B70" s="17">
        <v>3</v>
      </c>
      <c r="C70" s="20" t="s">
        <v>456</v>
      </c>
      <c r="D70" s="17">
        <v>1</v>
      </c>
      <c r="E70" s="2" t="str">
        <f>VLOOKUP(F70,city!$A$4:$D$352,4,FALSE)</f>
        <v>秦皇岛</v>
      </c>
      <c r="F70" s="16">
        <f t="shared" si="3"/>
        <v>7</v>
      </c>
      <c r="G70" s="16">
        <f>IF(VLOOKUP(F69,city!$K$4:$L$352,2,FALSE)&gt;G69,G69+1,1)</f>
        <v>7</v>
      </c>
    </row>
    <row r="71" spans="1:7">
      <c r="A71" s="17">
        <f t="shared" si="2"/>
        <v>100708</v>
      </c>
      <c r="B71" s="17">
        <v>3</v>
      </c>
      <c r="C71" s="20" t="s">
        <v>462</v>
      </c>
      <c r="D71" s="17">
        <v>1</v>
      </c>
      <c r="E71" s="2" t="str">
        <f>VLOOKUP(F71,city!$A$4:$D$352,4,FALSE)</f>
        <v>秦皇岛</v>
      </c>
      <c r="F71" s="16">
        <f t="shared" si="3"/>
        <v>7</v>
      </c>
      <c r="G71" s="16">
        <f>IF(VLOOKUP(F70,city!$K$4:$L$352,2,FALSE)&gt;G70,G70+1,1)</f>
        <v>8</v>
      </c>
    </row>
    <row r="72" spans="1:7">
      <c r="A72" s="17">
        <f t="shared" si="2"/>
        <v>100709</v>
      </c>
      <c r="B72" s="17">
        <v>3</v>
      </c>
      <c r="C72" s="20" t="s">
        <v>468</v>
      </c>
      <c r="D72" s="17">
        <v>1</v>
      </c>
      <c r="E72" s="2" t="str">
        <f>VLOOKUP(F72,city!$A$4:$D$352,4,FALSE)</f>
        <v>秦皇岛</v>
      </c>
      <c r="F72" s="16">
        <f t="shared" si="3"/>
        <v>7</v>
      </c>
      <c r="G72" s="16">
        <f>IF(VLOOKUP(F71,city!$K$4:$L$352,2,FALSE)&gt;G71,G71+1,1)</f>
        <v>9</v>
      </c>
    </row>
    <row r="73" spans="1:7">
      <c r="A73" s="17">
        <f t="shared" si="2"/>
        <v>100710</v>
      </c>
      <c r="B73" s="17">
        <v>3</v>
      </c>
      <c r="C73" s="20" t="s">
        <v>474</v>
      </c>
      <c r="D73" s="17">
        <v>1</v>
      </c>
      <c r="E73" s="2" t="str">
        <f>VLOOKUP(F73,city!$A$4:$D$352,4,FALSE)</f>
        <v>秦皇岛</v>
      </c>
      <c r="F73" s="16">
        <f t="shared" si="3"/>
        <v>7</v>
      </c>
      <c r="G73" s="16">
        <f>IF(VLOOKUP(F72,city!$K$4:$L$352,2,FALSE)&gt;G72,G72+1,1)</f>
        <v>10</v>
      </c>
    </row>
    <row r="74" spans="1:7">
      <c r="A74" s="17">
        <f t="shared" si="2"/>
        <v>100801</v>
      </c>
      <c r="B74" s="17">
        <v>3</v>
      </c>
      <c r="C74" s="20" t="s">
        <v>480</v>
      </c>
      <c r="D74" s="17">
        <v>3</v>
      </c>
      <c r="E74" s="2" t="str">
        <f>VLOOKUP(F74,city!$A$4:$D$352,4,FALSE)</f>
        <v>邯郸</v>
      </c>
      <c r="F74" s="16">
        <f t="shared" si="3"/>
        <v>8</v>
      </c>
      <c r="G74" s="16">
        <f>IF(VLOOKUP(F73,city!$K$4:$L$352,2,FALSE)&gt;G73,G73+1,1)</f>
        <v>1</v>
      </c>
    </row>
    <row r="75" spans="1:7">
      <c r="A75" s="17">
        <f t="shared" si="2"/>
        <v>100802</v>
      </c>
      <c r="B75" s="17">
        <v>3</v>
      </c>
      <c r="C75" s="20" t="s">
        <v>486</v>
      </c>
      <c r="D75" s="17">
        <v>1</v>
      </c>
      <c r="E75" s="2" t="str">
        <f>VLOOKUP(F75,city!$A$4:$D$352,4,FALSE)</f>
        <v>邯郸</v>
      </c>
      <c r="F75" s="16">
        <f t="shared" si="3"/>
        <v>8</v>
      </c>
      <c r="G75" s="16">
        <f>IF(VLOOKUP(F74,city!$K$4:$L$352,2,FALSE)&gt;G74,G74+1,1)</f>
        <v>2</v>
      </c>
    </row>
    <row r="76" spans="1:7">
      <c r="A76" s="17">
        <f t="shared" si="2"/>
        <v>100803</v>
      </c>
      <c r="B76" s="17">
        <v>3</v>
      </c>
      <c r="C76" s="20" t="s">
        <v>492</v>
      </c>
      <c r="D76" s="17">
        <v>1</v>
      </c>
      <c r="E76" s="2" t="str">
        <f>VLOOKUP(F76,city!$A$4:$D$352,4,FALSE)</f>
        <v>邯郸</v>
      </c>
      <c r="F76" s="16">
        <f t="shared" si="3"/>
        <v>8</v>
      </c>
      <c r="G76" s="16">
        <f>IF(VLOOKUP(F75,city!$K$4:$L$352,2,FALSE)&gt;G75,G75+1,1)</f>
        <v>3</v>
      </c>
    </row>
    <row r="77" spans="1:7">
      <c r="A77" s="17">
        <f t="shared" si="2"/>
        <v>100804</v>
      </c>
      <c r="B77" s="17">
        <v>3</v>
      </c>
      <c r="C77" s="20" t="s">
        <v>498</v>
      </c>
      <c r="D77" s="17">
        <v>1</v>
      </c>
      <c r="E77" s="2" t="str">
        <f>VLOOKUP(F77,city!$A$4:$D$352,4,FALSE)</f>
        <v>邯郸</v>
      </c>
      <c r="F77" s="16">
        <f t="shared" si="3"/>
        <v>8</v>
      </c>
      <c r="G77" s="16">
        <f>IF(VLOOKUP(F76,city!$K$4:$L$352,2,FALSE)&gt;G76,G76+1,1)</f>
        <v>4</v>
      </c>
    </row>
    <row r="78" spans="1:7">
      <c r="A78" s="17">
        <f t="shared" si="2"/>
        <v>100805</v>
      </c>
      <c r="B78" s="17">
        <v>3</v>
      </c>
      <c r="C78" s="20" t="s">
        <v>504</v>
      </c>
      <c r="D78" s="17">
        <v>1</v>
      </c>
      <c r="E78" s="2" t="str">
        <f>VLOOKUP(F78,city!$A$4:$D$352,4,FALSE)</f>
        <v>邯郸</v>
      </c>
      <c r="F78" s="16">
        <f t="shared" si="3"/>
        <v>8</v>
      </c>
      <c r="G78" s="16">
        <f>IF(VLOOKUP(F77,city!$K$4:$L$352,2,FALSE)&gt;G77,G77+1,1)</f>
        <v>5</v>
      </c>
    </row>
    <row r="79" spans="1:7">
      <c r="A79" s="17">
        <f t="shared" si="2"/>
        <v>100806</v>
      </c>
      <c r="B79" s="17">
        <v>3</v>
      </c>
      <c r="C79" s="20" t="s">
        <v>510</v>
      </c>
      <c r="D79" s="17">
        <v>1</v>
      </c>
      <c r="E79" s="2" t="str">
        <f>VLOOKUP(F79,city!$A$4:$D$352,4,FALSE)</f>
        <v>邯郸</v>
      </c>
      <c r="F79" s="16">
        <f t="shared" si="3"/>
        <v>8</v>
      </c>
      <c r="G79" s="16">
        <f>IF(VLOOKUP(F78,city!$K$4:$L$352,2,FALSE)&gt;G78,G78+1,1)</f>
        <v>6</v>
      </c>
    </row>
    <row r="80" spans="1:7">
      <c r="A80" s="17">
        <f t="shared" si="2"/>
        <v>100807</v>
      </c>
      <c r="B80" s="17">
        <v>3</v>
      </c>
      <c r="C80" s="20" t="s">
        <v>516</v>
      </c>
      <c r="D80" s="17">
        <v>1</v>
      </c>
      <c r="E80" s="2" t="str">
        <f>VLOOKUP(F80,city!$A$4:$D$352,4,FALSE)</f>
        <v>邯郸</v>
      </c>
      <c r="F80" s="16">
        <f t="shared" si="3"/>
        <v>8</v>
      </c>
      <c r="G80" s="16">
        <f>IF(VLOOKUP(F79,city!$K$4:$L$352,2,FALSE)&gt;G79,G79+1,1)</f>
        <v>7</v>
      </c>
    </row>
    <row r="81" spans="1:7">
      <c r="A81" s="17">
        <f t="shared" si="2"/>
        <v>100808</v>
      </c>
      <c r="B81" s="17">
        <v>3</v>
      </c>
      <c r="C81" s="20" t="s">
        <v>522</v>
      </c>
      <c r="D81" s="17">
        <v>1</v>
      </c>
      <c r="E81" s="2" t="str">
        <f>VLOOKUP(F81,city!$A$4:$D$352,4,FALSE)</f>
        <v>邯郸</v>
      </c>
      <c r="F81" s="16">
        <f t="shared" si="3"/>
        <v>8</v>
      </c>
      <c r="G81" s="16">
        <f>IF(VLOOKUP(F80,city!$K$4:$L$352,2,FALSE)&gt;G80,G80+1,1)</f>
        <v>8</v>
      </c>
    </row>
    <row r="82" spans="1:7">
      <c r="A82" s="17">
        <f t="shared" si="2"/>
        <v>100809</v>
      </c>
      <c r="B82" s="17">
        <v>3</v>
      </c>
      <c r="C82" s="20" t="s">
        <v>528</v>
      </c>
      <c r="D82" s="17">
        <v>1</v>
      </c>
      <c r="E82" s="2" t="str">
        <f>VLOOKUP(F82,city!$A$4:$D$352,4,FALSE)</f>
        <v>邯郸</v>
      </c>
      <c r="F82" s="16">
        <f t="shared" si="3"/>
        <v>8</v>
      </c>
      <c r="G82" s="16">
        <f>IF(VLOOKUP(F81,city!$K$4:$L$352,2,FALSE)&gt;G81,G81+1,1)</f>
        <v>9</v>
      </c>
    </row>
    <row r="83" spans="1:7">
      <c r="A83" s="17">
        <f t="shared" si="2"/>
        <v>100810</v>
      </c>
      <c r="B83" s="17">
        <v>3</v>
      </c>
      <c r="C83" s="20" t="s">
        <v>534</v>
      </c>
      <c r="D83" s="17">
        <v>1</v>
      </c>
      <c r="E83" s="2" t="str">
        <f>VLOOKUP(F83,city!$A$4:$D$352,4,FALSE)</f>
        <v>邯郸</v>
      </c>
      <c r="F83" s="16">
        <f t="shared" si="3"/>
        <v>8</v>
      </c>
      <c r="G83" s="16">
        <f>IF(VLOOKUP(F82,city!$K$4:$L$352,2,FALSE)&gt;G82,G82+1,1)</f>
        <v>10</v>
      </c>
    </row>
    <row r="84" spans="1:7">
      <c r="A84" s="17">
        <f t="shared" si="2"/>
        <v>100901</v>
      </c>
      <c r="B84" s="17">
        <v>3</v>
      </c>
      <c r="C84" s="20" t="s">
        <v>422</v>
      </c>
      <c r="D84" s="17">
        <v>3</v>
      </c>
      <c r="E84" s="2" t="str">
        <f>VLOOKUP(F84,city!$A$4:$D$352,4,FALSE)</f>
        <v>邢台</v>
      </c>
      <c r="F84" s="16">
        <f t="shared" si="3"/>
        <v>9</v>
      </c>
      <c r="G84" s="16">
        <f>IF(VLOOKUP(F83,city!$K$4:$L$352,2,FALSE)&gt;G83,G83+1,1)</f>
        <v>1</v>
      </c>
    </row>
    <row r="85" spans="1:7">
      <c r="A85" s="17">
        <f t="shared" si="2"/>
        <v>100902</v>
      </c>
      <c r="B85" s="17">
        <v>3</v>
      </c>
      <c r="C85" s="20" t="s">
        <v>427</v>
      </c>
      <c r="D85" s="17">
        <v>1</v>
      </c>
      <c r="E85" s="2" t="str">
        <f>VLOOKUP(F85,city!$A$4:$D$352,4,FALSE)</f>
        <v>邢台</v>
      </c>
      <c r="F85" s="16">
        <f t="shared" si="3"/>
        <v>9</v>
      </c>
      <c r="G85" s="16">
        <f>IF(VLOOKUP(F84,city!$K$4:$L$352,2,FALSE)&gt;G84,G84+1,1)</f>
        <v>2</v>
      </c>
    </row>
    <row r="86" spans="1:7">
      <c r="A86" s="17">
        <f t="shared" si="2"/>
        <v>100903</v>
      </c>
      <c r="B86" s="17">
        <v>3</v>
      </c>
      <c r="C86" s="20" t="s">
        <v>432</v>
      </c>
      <c r="D86" s="17">
        <v>1</v>
      </c>
      <c r="E86" s="2" t="str">
        <f>VLOOKUP(F86,city!$A$4:$D$352,4,FALSE)</f>
        <v>邢台</v>
      </c>
      <c r="F86" s="16">
        <f t="shared" si="3"/>
        <v>9</v>
      </c>
      <c r="G86" s="16">
        <f>IF(VLOOKUP(F85,city!$K$4:$L$352,2,FALSE)&gt;G85,G85+1,1)</f>
        <v>3</v>
      </c>
    </row>
    <row r="87" spans="1:7">
      <c r="A87" s="17">
        <f t="shared" si="2"/>
        <v>100904</v>
      </c>
      <c r="B87" s="17">
        <v>3</v>
      </c>
      <c r="C87" s="20" t="s">
        <v>438</v>
      </c>
      <c r="D87" s="17">
        <v>1</v>
      </c>
      <c r="E87" s="2" t="str">
        <f>VLOOKUP(F87,city!$A$4:$D$352,4,FALSE)</f>
        <v>邢台</v>
      </c>
      <c r="F87" s="16">
        <f t="shared" si="3"/>
        <v>9</v>
      </c>
      <c r="G87" s="16">
        <f>IF(VLOOKUP(F86,city!$K$4:$L$352,2,FALSE)&gt;G86,G86+1,1)</f>
        <v>4</v>
      </c>
    </row>
    <row r="88" spans="1:7">
      <c r="A88" s="17">
        <f t="shared" si="2"/>
        <v>100905</v>
      </c>
      <c r="B88" s="17">
        <v>3</v>
      </c>
      <c r="C88" s="20" t="s">
        <v>444</v>
      </c>
      <c r="D88" s="17">
        <v>1</v>
      </c>
      <c r="E88" s="2" t="str">
        <f>VLOOKUP(F88,city!$A$4:$D$352,4,FALSE)</f>
        <v>邢台</v>
      </c>
      <c r="F88" s="16">
        <f t="shared" si="3"/>
        <v>9</v>
      </c>
      <c r="G88" s="16">
        <f>IF(VLOOKUP(F87,city!$K$4:$L$352,2,FALSE)&gt;G87,G87+1,1)</f>
        <v>5</v>
      </c>
    </row>
    <row r="89" spans="1:7">
      <c r="A89" s="17">
        <f t="shared" si="2"/>
        <v>100906</v>
      </c>
      <c r="B89" s="17">
        <v>3</v>
      </c>
      <c r="C89" s="20" t="s">
        <v>450</v>
      </c>
      <c r="D89" s="17">
        <v>1</v>
      </c>
      <c r="E89" s="2" t="str">
        <f>VLOOKUP(F89,city!$A$4:$D$352,4,FALSE)</f>
        <v>邢台</v>
      </c>
      <c r="F89" s="16">
        <f t="shared" si="3"/>
        <v>9</v>
      </c>
      <c r="G89" s="16">
        <f>IF(VLOOKUP(F88,city!$K$4:$L$352,2,FALSE)&gt;G88,G88+1,1)</f>
        <v>6</v>
      </c>
    </row>
    <row r="90" spans="1:7">
      <c r="A90" s="17">
        <f t="shared" si="2"/>
        <v>100907</v>
      </c>
      <c r="B90" s="17">
        <v>3</v>
      </c>
      <c r="C90" s="20" t="s">
        <v>456</v>
      </c>
      <c r="D90" s="17">
        <v>1</v>
      </c>
      <c r="E90" s="2" t="str">
        <f>VLOOKUP(F90,city!$A$4:$D$352,4,FALSE)</f>
        <v>邢台</v>
      </c>
      <c r="F90" s="16">
        <f t="shared" si="3"/>
        <v>9</v>
      </c>
      <c r="G90" s="16">
        <f>IF(VLOOKUP(F89,city!$K$4:$L$352,2,FALSE)&gt;G89,G89+1,1)</f>
        <v>7</v>
      </c>
    </row>
    <row r="91" spans="1:7">
      <c r="A91" s="17">
        <f t="shared" si="2"/>
        <v>100908</v>
      </c>
      <c r="B91" s="17">
        <v>3</v>
      </c>
      <c r="C91" s="20" t="s">
        <v>462</v>
      </c>
      <c r="D91" s="17">
        <v>1</v>
      </c>
      <c r="E91" s="2" t="str">
        <f>VLOOKUP(F91,city!$A$4:$D$352,4,FALSE)</f>
        <v>邢台</v>
      </c>
      <c r="F91" s="16">
        <f t="shared" si="3"/>
        <v>9</v>
      </c>
      <c r="G91" s="16">
        <f>IF(VLOOKUP(F90,city!$K$4:$L$352,2,FALSE)&gt;G90,G90+1,1)</f>
        <v>8</v>
      </c>
    </row>
    <row r="92" spans="1:7">
      <c r="A92" s="17">
        <f t="shared" si="2"/>
        <v>100909</v>
      </c>
      <c r="B92" s="17">
        <v>3</v>
      </c>
      <c r="C92" s="20" t="s">
        <v>468</v>
      </c>
      <c r="D92" s="17">
        <v>1</v>
      </c>
      <c r="E92" s="2" t="str">
        <f>VLOOKUP(F92,city!$A$4:$D$352,4,FALSE)</f>
        <v>邢台</v>
      </c>
      <c r="F92" s="16">
        <f t="shared" si="3"/>
        <v>9</v>
      </c>
      <c r="G92" s="16">
        <f>IF(VLOOKUP(F91,city!$K$4:$L$352,2,FALSE)&gt;G91,G91+1,1)</f>
        <v>9</v>
      </c>
    </row>
    <row r="93" spans="1:7">
      <c r="A93" s="17">
        <f t="shared" si="2"/>
        <v>100910</v>
      </c>
      <c r="B93" s="17">
        <v>3</v>
      </c>
      <c r="C93" s="20" t="s">
        <v>474</v>
      </c>
      <c r="D93" s="17">
        <v>1</v>
      </c>
      <c r="E93" s="2" t="str">
        <f>VLOOKUP(F93,city!$A$4:$D$352,4,FALSE)</f>
        <v>邢台</v>
      </c>
      <c r="F93" s="16">
        <f t="shared" si="3"/>
        <v>9</v>
      </c>
      <c r="G93" s="16">
        <f>IF(VLOOKUP(F92,city!$K$4:$L$352,2,FALSE)&gt;G92,G92+1,1)</f>
        <v>10</v>
      </c>
    </row>
    <row r="94" spans="1:7">
      <c r="A94" s="17">
        <f t="shared" si="2"/>
        <v>101001</v>
      </c>
      <c r="B94" s="17">
        <v>3</v>
      </c>
      <c r="C94" s="20" t="s">
        <v>480</v>
      </c>
      <c r="D94" s="17">
        <v>1</v>
      </c>
      <c r="E94" s="2" t="str">
        <f>VLOOKUP(F94,city!$A$4:$D$352,4,FALSE)</f>
        <v>保定</v>
      </c>
      <c r="F94" s="16">
        <f t="shared" si="3"/>
        <v>10</v>
      </c>
      <c r="G94" s="16">
        <f>IF(VLOOKUP(F93,city!$K$4:$L$352,2,FALSE)&gt;G93,G93+1,1)</f>
        <v>1</v>
      </c>
    </row>
    <row r="95" spans="1:7">
      <c r="A95" s="17">
        <f t="shared" si="2"/>
        <v>101002</v>
      </c>
      <c r="B95" s="17">
        <v>3</v>
      </c>
      <c r="C95" s="20" t="s">
        <v>486</v>
      </c>
      <c r="D95" s="17">
        <v>1</v>
      </c>
      <c r="E95" s="2" t="str">
        <f>VLOOKUP(F95,city!$A$4:$D$352,4,FALSE)</f>
        <v>保定</v>
      </c>
      <c r="F95" s="16">
        <f t="shared" si="3"/>
        <v>10</v>
      </c>
      <c r="G95" s="16">
        <f>IF(VLOOKUP(F94,city!$K$4:$L$352,2,FALSE)&gt;G94,G94+1,1)</f>
        <v>2</v>
      </c>
    </row>
    <row r="96" spans="1:7">
      <c r="A96" s="17">
        <f t="shared" si="2"/>
        <v>101003</v>
      </c>
      <c r="B96" s="17">
        <v>3</v>
      </c>
      <c r="C96" s="20" t="s">
        <v>492</v>
      </c>
      <c r="D96" s="17">
        <v>1</v>
      </c>
      <c r="E96" s="2" t="str">
        <f>VLOOKUP(F96,city!$A$4:$D$352,4,FALSE)</f>
        <v>保定</v>
      </c>
      <c r="F96" s="16">
        <f t="shared" si="3"/>
        <v>10</v>
      </c>
      <c r="G96" s="16">
        <f>IF(VLOOKUP(F95,city!$K$4:$L$352,2,FALSE)&gt;G95,G95+1,1)</f>
        <v>3</v>
      </c>
    </row>
    <row r="97" spans="1:7">
      <c r="A97" s="17">
        <f t="shared" si="2"/>
        <v>101004</v>
      </c>
      <c r="B97" s="17">
        <v>3</v>
      </c>
      <c r="C97" s="20" t="s">
        <v>498</v>
      </c>
      <c r="D97" s="17">
        <v>1</v>
      </c>
      <c r="E97" s="2" t="str">
        <f>VLOOKUP(F97,city!$A$4:$D$352,4,FALSE)</f>
        <v>保定</v>
      </c>
      <c r="F97" s="16">
        <f t="shared" si="3"/>
        <v>10</v>
      </c>
      <c r="G97" s="16">
        <f>IF(VLOOKUP(F96,city!$K$4:$L$352,2,FALSE)&gt;G96,G96+1,1)</f>
        <v>4</v>
      </c>
    </row>
    <row r="98" spans="1:7">
      <c r="A98" s="17">
        <f t="shared" si="2"/>
        <v>101005</v>
      </c>
      <c r="B98" s="17">
        <v>3</v>
      </c>
      <c r="C98" s="20" t="s">
        <v>504</v>
      </c>
      <c r="D98" s="17">
        <v>1</v>
      </c>
      <c r="E98" s="2" t="str">
        <f>VLOOKUP(F98,city!$A$4:$D$352,4,FALSE)</f>
        <v>保定</v>
      </c>
      <c r="F98" s="16">
        <f t="shared" si="3"/>
        <v>10</v>
      </c>
      <c r="G98" s="16">
        <f>IF(VLOOKUP(F97,city!$K$4:$L$352,2,FALSE)&gt;G97,G97+1,1)</f>
        <v>5</v>
      </c>
    </row>
    <row r="99" spans="1:7">
      <c r="A99" s="17">
        <f t="shared" si="2"/>
        <v>101006</v>
      </c>
      <c r="B99" s="17">
        <v>3</v>
      </c>
      <c r="C99" s="20" t="s">
        <v>510</v>
      </c>
      <c r="D99" s="17">
        <v>1</v>
      </c>
      <c r="E99" s="2" t="str">
        <f>VLOOKUP(F99,city!$A$4:$D$352,4,FALSE)</f>
        <v>保定</v>
      </c>
      <c r="F99" s="16">
        <f t="shared" si="3"/>
        <v>10</v>
      </c>
      <c r="G99" s="16">
        <f>IF(VLOOKUP(F98,city!$K$4:$L$352,2,FALSE)&gt;G98,G98+1,1)</f>
        <v>6</v>
      </c>
    </row>
    <row r="100" spans="1:7">
      <c r="A100" s="17">
        <f t="shared" si="2"/>
        <v>101007</v>
      </c>
      <c r="B100" s="17">
        <v>3</v>
      </c>
      <c r="C100" s="20" t="s">
        <v>516</v>
      </c>
      <c r="D100" s="17">
        <v>1</v>
      </c>
      <c r="E100" s="2" t="str">
        <f>VLOOKUP(F100,city!$A$4:$D$352,4,FALSE)</f>
        <v>保定</v>
      </c>
      <c r="F100" s="16">
        <f t="shared" si="3"/>
        <v>10</v>
      </c>
      <c r="G100" s="16">
        <f>IF(VLOOKUP(F99,city!$K$4:$L$352,2,FALSE)&gt;G99,G99+1,1)</f>
        <v>7</v>
      </c>
    </row>
    <row r="101" spans="1:7">
      <c r="A101" s="17">
        <f t="shared" si="2"/>
        <v>101008</v>
      </c>
      <c r="B101" s="17">
        <v>3</v>
      </c>
      <c r="C101" s="20" t="s">
        <v>522</v>
      </c>
      <c r="D101" s="17">
        <v>1</v>
      </c>
      <c r="E101" s="2" t="str">
        <f>VLOOKUP(F101,city!$A$4:$D$352,4,FALSE)</f>
        <v>保定</v>
      </c>
      <c r="F101" s="16">
        <f t="shared" si="3"/>
        <v>10</v>
      </c>
      <c r="G101" s="16">
        <f>IF(VLOOKUP(F100,city!$K$4:$L$352,2,FALSE)&gt;G100,G100+1,1)</f>
        <v>8</v>
      </c>
    </row>
    <row r="102" spans="1:7">
      <c r="A102" s="17">
        <f t="shared" si="2"/>
        <v>101009</v>
      </c>
      <c r="B102" s="17">
        <v>3</v>
      </c>
      <c r="C102" s="20" t="s">
        <v>528</v>
      </c>
      <c r="D102" s="17">
        <v>1</v>
      </c>
      <c r="E102" s="2" t="str">
        <f>VLOOKUP(F102,city!$A$4:$D$352,4,FALSE)</f>
        <v>保定</v>
      </c>
      <c r="F102" s="16">
        <f t="shared" si="3"/>
        <v>10</v>
      </c>
      <c r="G102" s="16">
        <f>IF(VLOOKUP(F101,city!$K$4:$L$352,2,FALSE)&gt;G101,G101+1,1)</f>
        <v>9</v>
      </c>
    </row>
    <row r="103" spans="1:7">
      <c r="A103" s="17">
        <f t="shared" si="2"/>
        <v>101010</v>
      </c>
      <c r="B103" s="17">
        <v>3</v>
      </c>
      <c r="C103" s="20" t="s">
        <v>534</v>
      </c>
      <c r="D103" s="17">
        <v>1</v>
      </c>
      <c r="E103" s="2" t="str">
        <f>VLOOKUP(F103,city!$A$4:$D$352,4,FALSE)</f>
        <v>保定</v>
      </c>
      <c r="F103" s="16">
        <f t="shared" si="3"/>
        <v>10</v>
      </c>
      <c r="G103" s="16">
        <f>IF(VLOOKUP(F102,city!$K$4:$L$352,2,FALSE)&gt;G102,G102+1,1)</f>
        <v>10</v>
      </c>
    </row>
    <row r="104" spans="1:7">
      <c r="A104" s="17">
        <f t="shared" si="2"/>
        <v>101101</v>
      </c>
      <c r="B104" s="17">
        <v>3</v>
      </c>
      <c r="C104" s="20" t="s">
        <v>422</v>
      </c>
      <c r="D104" s="17">
        <v>1</v>
      </c>
      <c r="E104" s="2" t="str">
        <f>VLOOKUP(F104,city!$A$4:$D$352,4,FALSE)</f>
        <v>张家口</v>
      </c>
      <c r="F104" s="16">
        <f t="shared" si="3"/>
        <v>11</v>
      </c>
      <c r="G104" s="16">
        <f>IF(VLOOKUP(F103,city!$K$4:$L$352,2,FALSE)&gt;G103,G103+1,1)</f>
        <v>1</v>
      </c>
    </row>
    <row r="105" spans="1:7">
      <c r="A105" s="17">
        <f t="shared" si="2"/>
        <v>101102</v>
      </c>
      <c r="B105" s="17">
        <v>3</v>
      </c>
      <c r="C105" s="20" t="s">
        <v>427</v>
      </c>
      <c r="D105" s="17">
        <v>1</v>
      </c>
      <c r="E105" s="2" t="str">
        <f>VLOOKUP(F105,city!$A$4:$D$352,4,FALSE)</f>
        <v>张家口</v>
      </c>
      <c r="F105" s="16">
        <f t="shared" si="3"/>
        <v>11</v>
      </c>
      <c r="G105" s="16">
        <f>IF(VLOOKUP(F104,city!$K$4:$L$352,2,FALSE)&gt;G104,G104+1,1)</f>
        <v>2</v>
      </c>
    </row>
    <row r="106" spans="1:7">
      <c r="A106" s="17">
        <f t="shared" si="2"/>
        <v>101103</v>
      </c>
      <c r="B106" s="17">
        <v>3</v>
      </c>
      <c r="C106" s="20" t="s">
        <v>432</v>
      </c>
      <c r="D106" s="17">
        <v>1</v>
      </c>
      <c r="E106" s="2" t="str">
        <f>VLOOKUP(F106,city!$A$4:$D$352,4,FALSE)</f>
        <v>张家口</v>
      </c>
      <c r="F106" s="16">
        <f t="shared" si="3"/>
        <v>11</v>
      </c>
      <c r="G106" s="16">
        <f>IF(VLOOKUP(F105,city!$K$4:$L$352,2,FALSE)&gt;G105,G105+1,1)</f>
        <v>3</v>
      </c>
    </row>
    <row r="107" spans="1:7">
      <c r="A107" s="17">
        <f t="shared" si="2"/>
        <v>101104</v>
      </c>
      <c r="B107" s="17">
        <v>3</v>
      </c>
      <c r="C107" s="20" t="s">
        <v>438</v>
      </c>
      <c r="D107" s="17">
        <v>1</v>
      </c>
      <c r="E107" s="2" t="str">
        <f>VLOOKUP(F107,city!$A$4:$D$352,4,FALSE)</f>
        <v>张家口</v>
      </c>
      <c r="F107" s="16">
        <f t="shared" si="3"/>
        <v>11</v>
      </c>
      <c r="G107" s="16">
        <f>IF(VLOOKUP(F106,city!$K$4:$L$352,2,FALSE)&gt;G106,G106+1,1)</f>
        <v>4</v>
      </c>
    </row>
    <row r="108" spans="1:7">
      <c r="A108" s="17">
        <f t="shared" si="2"/>
        <v>101105</v>
      </c>
      <c r="B108" s="17">
        <v>3</v>
      </c>
      <c r="C108" s="20" t="s">
        <v>444</v>
      </c>
      <c r="D108" s="17">
        <v>1</v>
      </c>
      <c r="E108" s="2" t="str">
        <f>VLOOKUP(F108,city!$A$4:$D$352,4,FALSE)</f>
        <v>张家口</v>
      </c>
      <c r="F108" s="16">
        <f t="shared" si="3"/>
        <v>11</v>
      </c>
      <c r="G108" s="16">
        <f>IF(VLOOKUP(F107,city!$K$4:$L$352,2,FALSE)&gt;G107,G107+1,1)</f>
        <v>5</v>
      </c>
    </row>
    <row r="109" spans="1:7">
      <c r="A109" s="17">
        <f t="shared" si="2"/>
        <v>101106</v>
      </c>
      <c r="B109" s="17">
        <v>3</v>
      </c>
      <c r="C109" s="20" t="s">
        <v>450</v>
      </c>
      <c r="D109" s="17">
        <v>1</v>
      </c>
      <c r="E109" s="2" t="str">
        <f>VLOOKUP(F109,city!$A$4:$D$352,4,FALSE)</f>
        <v>张家口</v>
      </c>
      <c r="F109" s="16">
        <f t="shared" si="3"/>
        <v>11</v>
      </c>
      <c r="G109" s="16">
        <f>IF(VLOOKUP(F108,city!$K$4:$L$352,2,FALSE)&gt;G108,G108+1,1)</f>
        <v>6</v>
      </c>
    </row>
    <row r="110" spans="1:7">
      <c r="A110" s="17">
        <f t="shared" si="2"/>
        <v>101107</v>
      </c>
      <c r="B110" s="17">
        <v>3</v>
      </c>
      <c r="C110" s="20" t="s">
        <v>456</v>
      </c>
      <c r="D110" s="17">
        <v>1</v>
      </c>
      <c r="E110" s="2" t="str">
        <f>VLOOKUP(F110,city!$A$4:$D$352,4,FALSE)</f>
        <v>张家口</v>
      </c>
      <c r="F110" s="16">
        <f t="shared" si="3"/>
        <v>11</v>
      </c>
      <c r="G110" s="16">
        <f>IF(VLOOKUP(F109,city!$K$4:$L$352,2,FALSE)&gt;G109,G109+1,1)</f>
        <v>7</v>
      </c>
    </row>
    <row r="111" spans="1:7">
      <c r="A111" s="17">
        <f t="shared" si="2"/>
        <v>101108</v>
      </c>
      <c r="B111" s="17">
        <v>3</v>
      </c>
      <c r="C111" s="20" t="s">
        <v>462</v>
      </c>
      <c r="D111" s="17">
        <v>1</v>
      </c>
      <c r="E111" s="2" t="str">
        <f>VLOOKUP(F111,city!$A$4:$D$352,4,FALSE)</f>
        <v>张家口</v>
      </c>
      <c r="F111" s="16">
        <f t="shared" si="3"/>
        <v>11</v>
      </c>
      <c r="G111" s="16">
        <f>IF(VLOOKUP(F110,city!$K$4:$L$352,2,FALSE)&gt;G110,G110+1,1)</f>
        <v>8</v>
      </c>
    </row>
    <row r="112" spans="1:7">
      <c r="A112" s="17">
        <f t="shared" si="2"/>
        <v>101109</v>
      </c>
      <c r="B112" s="17">
        <v>3</v>
      </c>
      <c r="C112" s="20" t="s">
        <v>468</v>
      </c>
      <c r="D112" s="17">
        <v>1</v>
      </c>
      <c r="E112" s="2" t="str">
        <f>VLOOKUP(F112,city!$A$4:$D$352,4,FALSE)</f>
        <v>张家口</v>
      </c>
      <c r="F112" s="16">
        <f t="shared" si="3"/>
        <v>11</v>
      </c>
      <c r="G112" s="16">
        <f>IF(VLOOKUP(F111,city!$K$4:$L$352,2,FALSE)&gt;G111,G111+1,1)</f>
        <v>9</v>
      </c>
    </row>
    <row r="113" spans="1:7">
      <c r="A113" s="17">
        <f t="shared" si="2"/>
        <v>101110</v>
      </c>
      <c r="B113" s="17">
        <v>3</v>
      </c>
      <c r="C113" s="20" t="s">
        <v>474</v>
      </c>
      <c r="D113" s="17">
        <v>1</v>
      </c>
      <c r="E113" s="2" t="str">
        <f>VLOOKUP(F113,city!$A$4:$D$352,4,FALSE)</f>
        <v>张家口</v>
      </c>
      <c r="F113" s="16">
        <f t="shared" si="3"/>
        <v>11</v>
      </c>
      <c r="G113" s="16">
        <f>IF(VLOOKUP(F112,city!$K$4:$L$352,2,FALSE)&gt;G112,G112+1,1)</f>
        <v>10</v>
      </c>
    </row>
    <row r="114" spans="1:7">
      <c r="A114" s="17">
        <f t="shared" si="2"/>
        <v>101201</v>
      </c>
      <c r="B114" s="17">
        <v>3</v>
      </c>
      <c r="C114" s="20" t="s">
        <v>480</v>
      </c>
      <c r="D114" s="17">
        <v>1</v>
      </c>
      <c r="E114" s="2" t="str">
        <f>VLOOKUP(F114,city!$A$4:$D$352,4,FALSE)</f>
        <v>承德</v>
      </c>
      <c r="F114" s="16">
        <f t="shared" si="3"/>
        <v>12</v>
      </c>
      <c r="G114" s="16">
        <f>IF(VLOOKUP(F113,city!$K$4:$L$352,2,FALSE)&gt;G113,G113+1,1)</f>
        <v>1</v>
      </c>
    </row>
    <row r="115" spans="1:7">
      <c r="A115" s="17">
        <f t="shared" si="2"/>
        <v>101202</v>
      </c>
      <c r="B115" s="17">
        <v>3</v>
      </c>
      <c r="C115" s="20" t="s">
        <v>486</v>
      </c>
      <c r="D115" s="17">
        <v>1</v>
      </c>
      <c r="E115" s="2" t="str">
        <f>VLOOKUP(F115,city!$A$4:$D$352,4,FALSE)</f>
        <v>承德</v>
      </c>
      <c r="F115" s="16">
        <f t="shared" si="3"/>
        <v>12</v>
      </c>
      <c r="G115" s="16">
        <f>IF(VLOOKUP(F114,city!$K$4:$L$352,2,FALSE)&gt;G114,G114+1,1)</f>
        <v>2</v>
      </c>
    </row>
    <row r="116" spans="1:7">
      <c r="A116" s="17">
        <f t="shared" si="2"/>
        <v>101203</v>
      </c>
      <c r="B116" s="17">
        <v>3</v>
      </c>
      <c r="C116" s="20" t="s">
        <v>492</v>
      </c>
      <c r="D116" s="17">
        <v>1</v>
      </c>
      <c r="E116" s="2" t="str">
        <f>VLOOKUP(F116,city!$A$4:$D$352,4,FALSE)</f>
        <v>承德</v>
      </c>
      <c r="F116" s="16">
        <f t="shared" si="3"/>
        <v>12</v>
      </c>
      <c r="G116" s="16">
        <f>IF(VLOOKUP(F115,city!$K$4:$L$352,2,FALSE)&gt;G115,G115+1,1)</f>
        <v>3</v>
      </c>
    </row>
    <row r="117" spans="1:7">
      <c r="A117" s="17">
        <f t="shared" si="2"/>
        <v>101204</v>
      </c>
      <c r="B117" s="17">
        <v>3</v>
      </c>
      <c r="C117" s="20" t="s">
        <v>498</v>
      </c>
      <c r="D117" s="17">
        <v>1</v>
      </c>
      <c r="E117" s="2" t="str">
        <f>VLOOKUP(F117,city!$A$4:$D$352,4,FALSE)</f>
        <v>承德</v>
      </c>
      <c r="F117" s="16">
        <f t="shared" si="3"/>
        <v>12</v>
      </c>
      <c r="G117" s="16">
        <f>IF(VLOOKUP(F116,city!$K$4:$L$352,2,FALSE)&gt;G116,G116+1,1)</f>
        <v>4</v>
      </c>
    </row>
    <row r="118" spans="1:7">
      <c r="A118" s="17">
        <f t="shared" si="2"/>
        <v>101205</v>
      </c>
      <c r="B118" s="17">
        <v>3</v>
      </c>
      <c r="C118" s="20" t="s">
        <v>504</v>
      </c>
      <c r="D118" s="17">
        <v>1</v>
      </c>
      <c r="E118" s="2" t="str">
        <f>VLOOKUP(F118,city!$A$4:$D$352,4,FALSE)</f>
        <v>承德</v>
      </c>
      <c r="F118" s="16">
        <f t="shared" si="3"/>
        <v>12</v>
      </c>
      <c r="G118" s="16">
        <f>IF(VLOOKUP(F117,city!$K$4:$L$352,2,FALSE)&gt;G117,G117+1,1)</f>
        <v>5</v>
      </c>
    </row>
    <row r="119" spans="1:7">
      <c r="A119" s="17">
        <f t="shared" si="2"/>
        <v>101206</v>
      </c>
      <c r="B119" s="17">
        <v>3</v>
      </c>
      <c r="C119" s="20" t="s">
        <v>510</v>
      </c>
      <c r="D119" s="17">
        <v>1</v>
      </c>
      <c r="E119" s="2" t="str">
        <f>VLOOKUP(F119,city!$A$4:$D$352,4,FALSE)</f>
        <v>承德</v>
      </c>
      <c r="F119" s="16">
        <f t="shared" si="3"/>
        <v>12</v>
      </c>
      <c r="G119" s="16">
        <f>IF(VLOOKUP(F118,city!$K$4:$L$352,2,FALSE)&gt;G118,G118+1,1)</f>
        <v>6</v>
      </c>
    </row>
    <row r="120" spans="1:7">
      <c r="A120" s="17">
        <f t="shared" si="2"/>
        <v>101207</v>
      </c>
      <c r="B120" s="17">
        <v>3</v>
      </c>
      <c r="C120" s="20" t="s">
        <v>516</v>
      </c>
      <c r="D120" s="17">
        <v>1</v>
      </c>
      <c r="E120" s="2" t="str">
        <f>VLOOKUP(F120,city!$A$4:$D$352,4,FALSE)</f>
        <v>承德</v>
      </c>
      <c r="F120" s="16">
        <f t="shared" si="3"/>
        <v>12</v>
      </c>
      <c r="G120" s="16">
        <f>IF(VLOOKUP(F119,city!$K$4:$L$352,2,FALSE)&gt;G119,G119+1,1)</f>
        <v>7</v>
      </c>
    </row>
    <row r="121" spans="1:7">
      <c r="A121" s="17">
        <f t="shared" si="2"/>
        <v>101208</v>
      </c>
      <c r="B121" s="17">
        <v>3</v>
      </c>
      <c r="C121" s="20" t="s">
        <v>522</v>
      </c>
      <c r="D121" s="17">
        <v>1</v>
      </c>
      <c r="E121" s="2" t="str">
        <f>VLOOKUP(F121,city!$A$4:$D$352,4,FALSE)</f>
        <v>承德</v>
      </c>
      <c r="F121" s="16">
        <f t="shared" si="3"/>
        <v>12</v>
      </c>
      <c r="G121" s="16">
        <f>IF(VLOOKUP(F120,city!$K$4:$L$352,2,FALSE)&gt;G120,G120+1,1)</f>
        <v>8</v>
      </c>
    </row>
    <row r="122" spans="1:7">
      <c r="A122" s="17">
        <f t="shared" si="2"/>
        <v>101209</v>
      </c>
      <c r="B122" s="17">
        <v>3</v>
      </c>
      <c r="C122" s="20" t="s">
        <v>528</v>
      </c>
      <c r="D122" s="17">
        <v>1</v>
      </c>
      <c r="E122" s="2" t="str">
        <f>VLOOKUP(F122,city!$A$4:$D$352,4,FALSE)</f>
        <v>承德</v>
      </c>
      <c r="F122" s="16">
        <f t="shared" si="3"/>
        <v>12</v>
      </c>
      <c r="G122" s="16">
        <f>IF(VLOOKUP(F121,city!$K$4:$L$352,2,FALSE)&gt;G121,G121+1,1)</f>
        <v>9</v>
      </c>
    </row>
    <row r="123" spans="1:7">
      <c r="A123" s="17">
        <f t="shared" si="2"/>
        <v>101210</v>
      </c>
      <c r="B123" s="17">
        <v>3</v>
      </c>
      <c r="C123" s="20" t="s">
        <v>534</v>
      </c>
      <c r="D123" s="17">
        <v>1</v>
      </c>
      <c r="E123" s="2" t="str">
        <f>VLOOKUP(F123,city!$A$4:$D$352,4,FALSE)</f>
        <v>承德</v>
      </c>
      <c r="F123" s="16">
        <f t="shared" si="3"/>
        <v>12</v>
      </c>
      <c r="G123" s="16">
        <f>IF(VLOOKUP(F122,city!$K$4:$L$352,2,FALSE)&gt;G122,G122+1,1)</f>
        <v>10</v>
      </c>
    </row>
    <row r="124" spans="1:7">
      <c r="A124" s="17">
        <f t="shared" si="2"/>
        <v>101301</v>
      </c>
      <c r="B124" s="17">
        <v>3</v>
      </c>
      <c r="C124" s="20" t="s">
        <v>422</v>
      </c>
      <c r="D124" s="17">
        <v>1</v>
      </c>
      <c r="E124" s="2" t="str">
        <f>VLOOKUP(F124,city!$A$4:$D$352,4,FALSE)</f>
        <v>沧州</v>
      </c>
      <c r="F124" s="16">
        <f t="shared" si="3"/>
        <v>13</v>
      </c>
      <c r="G124" s="16">
        <f>IF(VLOOKUP(F123,city!$K$4:$L$352,2,FALSE)&gt;G123,G123+1,1)</f>
        <v>1</v>
      </c>
    </row>
    <row r="125" spans="1:7">
      <c r="A125" s="17">
        <f t="shared" si="2"/>
        <v>101302</v>
      </c>
      <c r="B125" s="17">
        <v>3</v>
      </c>
      <c r="C125" s="20" t="s">
        <v>427</v>
      </c>
      <c r="D125" s="17">
        <v>1</v>
      </c>
      <c r="E125" s="2" t="str">
        <f>VLOOKUP(F125,city!$A$4:$D$352,4,FALSE)</f>
        <v>沧州</v>
      </c>
      <c r="F125" s="16">
        <f t="shared" si="3"/>
        <v>13</v>
      </c>
      <c r="G125" s="16">
        <f>IF(VLOOKUP(F124,city!$K$4:$L$352,2,FALSE)&gt;G124,G124+1,1)</f>
        <v>2</v>
      </c>
    </row>
    <row r="126" spans="1:7">
      <c r="A126" s="17">
        <f t="shared" si="2"/>
        <v>101303</v>
      </c>
      <c r="B126" s="17">
        <v>3</v>
      </c>
      <c r="C126" s="20" t="s">
        <v>432</v>
      </c>
      <c r="D126" s="17">
        <v>1</v>
      </c>
      <c r="E126" s="2" t="str">
        <f>VLOOKUP(F126,city!$A$4:$D$352,4,FALSE)</f>
        <v>沧州</v>
      </c>
      <c r="F126" s="16">
        <f t="shared" si="3"/>
        <v>13</v>
      </c>
      <c r="G126" s="16">
        <f>IF(VLOOKUP(F125,city!$K$4:$L$352,2,FALSE)&gt;G125,G125+1,1)</f>
        <v>3</v>
      </c>
    </row>
    <row r="127" spans="1:7">
      <c r="A127" s="17">
        <f t="shared" si="2"/>
        <v>101304</v>
      </c>
      <c r="B127" s="17">
        <v>3</v>
      </c>
      <c r="C127" s="20" t="s">
        <v>438</v>
      </c>
      <c r="D127" s="17">
        <v>1</v>
      </c>
      <c r="E127" s="2" t="str">
        <f>VLOOKUP(F127,city!$A$4:$D$352,4,FALSE)</f>
        <v>沧州</v>
      </c>
      <c r="F127" s="16">
        <f t="shared" si="3"/>
        <v>13</v>
      </c>
      <c r="G127" s="16">
        <f>IF(VLOOKUP(F126,city!$K$4:$L$352,2,FALSE)&gt;G126,G126+1,1)</f>
        <v>4</v>
      </c>
    </row>
    <row r="128" spans="1:7">
      <c r="A128" s="17">
        <f t="shared" si="2"/>
        <v>101305</v>
      </c>
      <c r="B128" s="17">
        <v>3</v>
      </c>
      <c r="C128" s="20" t="s">
        <v>444</v>
      </c>
      <c r="D128" s="17">
        <v>1</v>
      </c>
      <c r="E128" s="2" t="str">
        <f>VLOOKUP(F128,city!$A$4:$D$352,4,FALSE)</f>
        <v>沧州</v>
      </c>
      <c r="F128" s="16">
        <f t="shared" si="3"/>
        <v>13</v>
      </c>
      <c r="G128" s="16">
        <f>IF(VLOOKUP(F127,city!$K$4:$L$352,2,FALSE)&gt;G127,G127+1,1)</f>
        <v>5</v>
      </c>
    </row>
    <row r="129" spans="1:7">
      <c r="A129" s="17">
        <f t="shared" si="2"/>
        <v>101306</v>
      </c>
      <c r="B129" s="17">
        <v>3</v>
      </c>
      <c r="C129" s="20" t="s">
        <v>450</v>
      </c>
      <c r="D129" s="17">
        <v>1</v>
      </c>
      <c r="E129" s="2" t="str">
        <f>VLOOKUP(F129,city!$A$4:$D$352,4,FALSE)</f>
        <v>沧州</v>
      </c>
      <c r="F129" s="16">
        <f t="shared" si="3"/>
        <v>13</v>
      </c>
      <c r="G129" s="16">
        <f>IF(VLOOKUP(F128,city!$K$4:$L$352,2,FALSE)&gt;G128,G128+1,1)</f>
        <v>6</v>
      </c>
    </row>
    <row r="130" spans="1:7">
      <c r="A130" s="17">
        <f t="shared" si="2"/>
        <v>101307</v>
      </c>
      <c r="B130" s="17">
        <v>3</v>
      </c>
      <c r="C130" s="20" t="s">
        <v>456</v>
      </c>
      <c r="D130" s="17">
        <v>1</v>
      </c>
      <c r="E130" s="2" t="str">
        <f>VLOOKUP(F130,city!$A$4:$D$352,4,FALSE)</f>
        <v>沧州</v>
      </c>
      <c r="F130" s="16">
        <f t="shared" si="3"/>
        <v>13</v>
      </c>
      <c r="G130" s="16">
        <f>IF(VLOOKUP(F129,city!$K$4:$L$352,2,FALSE)&gt;G129,G129+1,1)</f>
        <v>7</v>
      </c>
    </row>
    <row r="131" spans="1:7">
      <c r="A131" s="17">
        <f t="shared" si="2"/>
        <v>101308</v>
      </c>
      <c r="B131" s="17">
        <v>3</v>
      </c>
      <c r="C131" s="20" t="s">
        <v>462</v>
      </c>
      <c r="D131" s="17">
        <v>1</v>
      </c>
      <c r="E131" s="2" t="str">
        <f>VLOOKUP(F131,city!$A$4:$D$352,4,FALSE)</f>
        <v>沧州</v>
      </c>
      <c r="F131" s="16">
        <f t="shared" si="3"/>
        <v>13</v>
      </c>
      <c r="G131" s="16">
        <f>IF(VLOOKUP(F130,city!$K$4:$L$352,2,FALSE)&gt;G130,G130+1,1)</f>
        <v>8</v>
      </c>
    </row>
    <row r="132" spans="1:7">
      <c r="A132" s="17">
        <f t="shared" si="2"/>
        <v>101309</v>
      </c>
      <c r="B132" s="17">
        <v>3</v>
      </c>
      <c r="C132" s="20" t="s">
        <v>468</v>
      </c>
      <c r="D132" s="17">
        <v>1</v>
      </c>
      <c r="E132" s="2" t="str">
        <f>VLOOKUP(F132,city!$A$4:$D$352,4,FALSE)</f>
        <v>沧州</v>
      </c>
      <c r="F132" s="16">
        <f t="shared" si="3"/>
        <v>13</v>
      </c>
      <c r="G132" s="16">
        <f>IF(VLOOKUP(F131,city!$K$4:$L$352,2,FALSE)&gt;G131,G131+1,1)</f>
        <v>9</v>
      </c>
    </row>
    <row r="133" spans="1:7">
      <c r="A133" s="17">
        <f t="shared" ref="A133:A196" si="4">G133+F133*100+100000</f>
        <v>101310</v>
      </c>
      <c r="B133" s="17">
        <v>3</v>
      </c>
      <c r="C133" s="20" t="s">
        <v>474</v>
      </c>
      <c r="D133" s="17">
        <v>1</v>
      </c>
      <c r="E133" s="2" t="str">
        <f>VLOOKUP(F133,city!$A$4:$D$352,4,FALSE)</f>
        <v>沧州</v>
      </c>
      <c r="F133" s="16">
        <f t="shared" ref="F133:F196" si="5">IF(G133&gt;G132,F132,F132+1)</f>
        <v>13</v>
      </c>
      <c r="G133" s="16">
        <f>IF(VLOOKUP(F132,city!$K$4:$L$352,2,FALSE)&gt;G132,G132+1,1)</f>
        <v>10</v>
      </c>
    </row>
    <row r="134" spans="1:7">
      <c r="A134" s="17">
        <f t="shared" si="4"/>
        <v>101401</v>
      </c>
      <c r="B134" s="17">
        <v>3</v>
      </c>
      <c r="C134" s="20" t="s">
        <v>480</v>
      </c>
      <c r="D134" s="17">
        <v>1</v>
      </c>
      <c r="E134" s="2" t="str">
        <f>VLOOKUP(F134,city!$A$4:$D$352,4,FALSE)</f>
        <v>廊坊</v>
      </c>
      <c r="F134" s="16">
        <f t="shared" si="5"/>
        <v>14</v>
      </c>
      <c r="G134" s="16">
        <f>IF(VLOOKUP(F133,city!$K$4:$L$352,2,FALSE)&gt;G133,G133+1,1)</f>
        <v>1</v>
      </c>
    </row>
    <row r="135" spans="1:7">
      <c r="A135" s="17">
        <f t="shared" si="4"/>
        <v>101402</v>
      </c>
      <c r="B135" s="17">
        <v>3</v>
      </c>
      <c r="C135" s="20" t="s">
        <v>486</v>
      </c>
      <c r="D135" s="17">
        <v>1</v>
      </c>
      <c r="E135" s="2" t="str">
        <f>VLOOKUP(F135,city!$A$4:$D$352,4,FALSE)</f>
        <v>廊坊</v>
      </c>
      <c r="F135" s="16">
        <f t="shared" si="5"/>
        <v>14</v>
      </c>
      <c r="G135" s="16">
        <f>IF(VLOOKUP(F134,city!$K$4:$L$352,2,FALSE)&gt;G134,G134+1,1)</f>
        <v>2</v>
      </c>
    </row>
    <row r="136" spans="1:7">
      <c r="A136" s="17">
        <f t="shared" si="4"/>
        <v>101403</v>
      </c>
      <c r="B136" s="17">
        <v>3</v>
      </c>
      <c r="C136" s="20" t="s">
        <v>492</v>
      </c>
      <c r="D136" s="17">
        <v>1</v>
      </c>
      <c r="E136" s="2" t="str">
        <f>VLOOKUP(F136,city!$A$4:$D$352,4,FALSE)</f>
        <v>廊坊</v>
      </c>
      <c r="F136" s="16">
        <f t="shared" si="5"/>
        <v>14</v>
      </c>
      <c r="G136" s="16">
        <f>IF(VLOOKUP(F135,city!$K$4:$L$352,2,FALSE)&gt;G135,G135+1,1)</f>
        <v>3</v>
      </c>
    </row>
    <row r="137" spans="1:7">
      <c r="A137" s="17">
        <f t="shared" si="4"/>
        <v>101404</v>
      </c>
      <c r="B137" s="17">
        <v>3</v>
      </c>
      <c r="C137" s="20" t="s">
        <v>498</v>
      </c>
      <c r="D137" s="17">
        <v>1</v>
      </c>
      <c r="E137" s="2" t="str">
        <f>VLOOKUP(F137,city!$A$4:$D$352,4,FALSE)</f>
        <v>廊坊</v>
      </c>
      <c r="F137" s="16">
        <f t="shared" si="5"/>
        <v>14</v>
      </c>
      <c r="G137" s="16">
        <f>IF(VLOOKUP(F136,city!$K$4:$L$352,2,FALSE)&gt;G136,G136+1,1)</f>
        <v>4</v>
      </c>
    </row>
    <row r="138" spans="1:7">
      <c r="A138" s="17">
        <f t="shared" si="4"/>
        <v>101405</v>
      </c>
      <c r="B138" s="17">
        <v>3</v>
      </c>
      <c r="C138" s="20" t="s">
        <v>504</v>
      </c>
      <c r="D138" s="17">
        <v>1</v>
      </c>
      <c r="E138" s="2" t="str">
        <f>VLOOKUP(F138,city!$A$4:$D$352,4,FALSE)</f>
        <v>廊坊</v>
      </c>
      <c r="F138" s="16">
        <f t="shared" si="5"/>
        <v>14</v>
      </c>
      <c r="G138" s="16">
        <f>IF(VLOOKUP(F137,city!$K$4:$L$352,2,FALSE)&gt;G137,G137+1,1)</f>
        <v>5</v>
      </c>
    </row>
    <row r="139" spans="1:7">
      <c r="A139" s="17">
        <f t="shared" si="4"/>
        <v>101406</v>
      </c>
      <c r="B139" s="17">
        <v>3</v>
      </c>
      <c r="C139" s="20" t="s">
        <v>510</v>
      </c>
      <c r="D139" s="17">
        <v>1</v>
      </c>
      <c r="E139" s="2" t="str">
        <f>VLOOKUP(F139,city!$A$4:$D$352,4,FALSE)</f>
        <v>廊坊</v>
      </c>
      <c r="F139" s="16">
        <f t="shared" si="5"/>
        <v>14</v>
      </c>
      <c r="G139" s="16">
        <f>IF(VLOOKUP(F138,city!$K$4:$L$352,2,FALSE)&gt;G138,G138+1,1)</f>
        <v>6</v>
      </c>
    </row>
    <row r="140" spans="1:7">
      <c r="A140" s="17">
        <f t="shared" si="4"/>
        <v>101407</v>
      </c>
      <c r="B140" s="17">
        <v>3</v>
      </c>
      <c r="C140" s="20" t="s">
        <v>516</v>
      </c>
      <c r="D140" s="17">
        <v>1</v>
      </c>
      <c r="E140" s="2" t="str">
        <f>VLOOKUP(F140,city!$A$4:$D$352,4,FALSE)</f>
        <v>廊坊</v>
      </c>
      <c r="F140" s="16">
        <f t="shared" si="5"/>
        <v>14</v>
      </c>
      <c r="G140" s="16">
        <f>IF(VLOOKUP(F139,city!$K$4:$L$352,2,FALSE)&gt;G139,G139+1,1)</f>
        <v>7</v>
      </c>
    </row>
    <row r="141" spans="1:7">
      <c r="A141" s="17">
        <f t="shared" si="4"/>
        <v>101408</v>
      </c>
      <c r="B141" s="17">
        <v>3</v>
      </c>
      <c r="C141" s="20" t="s">
        <v>522</v>
      </c>
      <c r="D141" s="17">
        <v>1</v>
      </c>
      <c r="E141" s="2" t="str">
        <f>VLOOKUP(F141,city!$A$4:$D$352,4,FALSE)</f>
        <v>廊坊</v>
      </c>
      <c r="F141" s="16">
        <f t="shared" si="5"/>
        <v>14</v>
      </c>
      <c r="G141" s="16">
        <f>IF(VLOOKUP(F140,city!$K$4:$L$352,2,FALSE)&gt;G140,G140+1,1)</f>
        <v>8</v>
      </c>
    </row>
    <row r="142" spans="1:7">
      <c r="A142" s="17">
        <f t="shared" si="4"/>
        <v>101409</v>
      </c>
      <c r="B142" s="17">
        <v>3</v>
      </c>
      <c r="C142" s="20" t="s">
        <v>528</v>
      </c>
      <c r="D142" s="17">
        <v>1</v>
      </c>
      <c r="E142" s="2" t="str">
        <f>VLOOKUP(F142,city!$A$4:$D$352,4,FALSE)</f>
        <v>廊坊</v>
      </c>
      <c r="F142" s="16">
        <f t="shared" si="5"/>
        <v>14</v>
      </c>
      <c r="G142" s="16">
        <f>IF(VLOOKUP(F141,city!$K$4:$L$352,2,FALSE)&gt;G141,G141+1,1)</f>
        <v>9</v>
      </c>
    </row>
    <row r="143" spans="1:7">
      <c r="A143" s="17">
        <f t="shared" si="4"/>
        <v>101410</v>
      </c>
      <c r="B143" s="17">
        <v>3</v>
      </c>
      <c r="C143" s="20" t="s">
        <v>534</v>
      </c>
      <c r="D143" s="17">
        <v>1</v>
      </c>
      <c r="E143" s="2" t="str">
        <f>VLOOKUP(F143,city!$A$4:$D$352,4,FALSE)</f>
        <v>廊坊</v>
      </c>
      <c r="F143" s="16">
        <f t="shared" si="5"/>
        <v>14</v>
      </c>
      <c r="G143" s="16">
        <f>IF(VLOOKUP(F142,city!$K$4:$L$352,2,FALSE)&gt;G142,G142+1,1)</f>
        <v>10</v>
      </c>
    </row>
    <row r="144" spans="1:7">
      <c r="A144" s="17">
        <f t="shared" si="4"/>
        <v>101501</v>
      </c>
      <c r="B144" s="17">
        <v>3</v>
      </c>
      <c r="C144" s="20" t="s">
        <v>422</v>
      </c>
      <c r="D144" s="17">
        <v>1</v>
      </c>
      <c r="E144" s="2" t="str">
        <f>VLOOKUP(F144,city!$A$4:$D$352,4,FALSE)</f>
        <v>衡水</v>
      </c>
      <c r="F144" s="16">
        <f t="shared" si="5"/>
        <v>15</v>
      </c>
      <c r="G144" s="16">
        <f>IF(VLOOKUP(F143,city!$K$4:$L$352,2,FALSE)&gt;G143,G143+1,1)</f>
        <v>1</v>
      </c>
    </row>
    <row r="145" spans="1:7">
      <c r="A145" s="17">
        <f t="shared" si="4"/>
        <v>101502</v>
      </c>
      <c r="B145" s="17">
        <v>3</v>
      </c>
      <c r="C145" s="20" t="s">
        <v>427</v>
      </c>
      <c r="D145" s="17">
        <v>1</v>
      </c>
      <c r="E145" s="2" t="str">
        <f>VLOOKUP(F145,city!$A$4:$D$352,4,FALSE)</f>
        <v>衡水</v>
      </c>
      <c r="F145" s="16">
        <f t="shared" si="5"/>
        <v>15</v>
      </c>
      <c r="G145" s="16">
        <f>IF(VLOOKUP(F144,city!$K$4:$L$352,2,FALSE)&gt;G144,G144+1,1)</f>
        <v>2</v>
      </c>
    </row>
    <row r="146" spans="1:7">
      <c r="A146" s="17">
        <f t="shared" si="4"/>
        <v>101503</v>
      </c>
      <c r="B146" s="17">
        <v>3</v>
      </c>
      <c r="C146" s="20" t="s">
        <v>432</v>
      </c>
      <c r="D146" s="17">
        <v>1</v>
      </c>
      <c r="E146" s="2" t="str">
        <f>VLOOKUP(F146,city!$A$4:$D$352,4,FALSE)</f>
        <v>衡水</v>
      </c>
      <c r="F146" s="16">
        <f t="shared" si="5"/>
        <v>15</v>
      </c>
      <c r="G146" s="16">
        <f>IF(VLOOKUP(F145,city!$K$4:$L$352,2,FALSE)&gt;G145,G145+1,1)</f>
        <v>3</v>
      </c>
    </row>
    <row r="147" spans="1:7">
      <c r="A147" s="17">
        <f t="shared" si="4"/>
        <v>101504</v>
      </c>
      <c r="B147" s="17">
        <v>3</v>
      </c>
      <c r="C147" s="20" t="s">
        <v>438</v>
      </c>
      <c r="D147" s="17">
        <v>1</v>
      </c>
      <c r="E147" s="2" t="str">
        <f>VLOOKUP(F147,city!$A$4:$D$352,4,FALSE)</f>
        <v>衡水</v>
      </c>
      <c r="F147" s="16">
        <f t="shared" si="5"/>
        <v>15</v>
      </c>
      <c r="G147" s="16">
        <f>IF(VLOOKUP(F146,city!$K$4:$L$352,2,FALSE)&gt;G146,G146+1,1)</f>
        <v>4</v>
      </c>
    </row>
    <row r="148" spans="1:7">
      <c r="A148" s="17">
        <f t="shared" si="4"/>
        <v>101505</v>
      </c>
      <c r="B148" s="17">
        <v>3</v>
      </c>
      <c r="C148" s="20" t="s">
        <v>444</v>
      </c>
      <c r="D148" s="17">
        <v>1</v>
      </c>
      <c r="E148" s="2" t="str">
        <f>VLOOKUP(F148,city!$A$4:$D$352,4,FALSE)</f>
        <v>衡水</v>
      </c>
      <c r="F148" s="16">
        <f t="shared" si="5"/>
        <v>15</v>
      </c>
      <c r="G148" s="16">
        <f>IF(VLOOKUP(F147,city!$K$4:$L$352,2,FALSE)&gt;G147,G147+1,1)</f>
        <v>5</v>
      </c>
    </row>
    <row r="149" spans="1:7">
      <c r="A149" s="17">
        <f t="shared" si="4"/>
        <v>101506</v>
      </c>
      <c r="B149" s="17">
        <v>3</v>
      </c>
      <c r="C149" s="20" t="s">
        <v>450</v>
      </c>
      <c r="D149" s="17">
        <v>1</v>
      </c>
      <c r="E149" s="2" t="str">
        <f>VLOOKUP(F149,city!$A$4:$D$352,4,FALSE)</f>
        <v>衡水</v>
      </c>
      <c r="F149" s="16">
        <f t="shared" si="5"/>
        <v>15</v>
      </c>
      <c r="G149" s="16">
        <f>IF(VLOOKUP(F148,city!$K$4:$L$352,2,FALSE)&gt;G148,G148+1,1)</f>
        <v>6</v>
      </c>
    </row>
    <row r="150" spans="1:7">
      <c r="A150" s="17">
        <f t="shared" si="4"/>
        <v>101507</v>
      </c>
      <c r="B150" s="17">
        <v>3</v>
      </c>
      <c r="C150" s="20" t="s">
        <v>456</v>
      </c>
      <c r="D150" s="17">
        <v>1</v>
      </c>
      <c r="E150" s="2" t="str">
        <f>VLOOKUP(F150,city!$A$4:$D$352,4,FALSE)</f>
        <v>衡水</v>
      </c>
      <c r="F150" s="16">
        <f t="shared" si="5"/>
        <v>15</v>
      </c>
      <c r="G150" s="16">
        <f>IF(VLOOKUP(F149,city!$K$4:$L$352,2,FALSE)&gt;G149,G149+1,1)</f>
        <v>7</v>
      </c>
    </row>
    <row r="151" spans="1:7">
      <c r="A151" s="17">
        <f t="shared" si="4"/>
        <v>101508</v>
      </c>
      <c r="B151" s="17">
        <v>3</v>
      </c>
      <c r="C151" s="20" t="s">
        <v>462</v>
      </c>
      <c r="D151" s="17">
        <v>1</v>
      </c>
      <c r="E151" s="2" t="str">
        <f>VLOOKUP(F151,city!$A$4:$D$352,4,FALSE)</f>
        <v>衡水</v>
      </c>
      <c r="F151" s="16">
        <f t="shared" si="5"/>
        <v>15</v>
      </c>
      <c r="G151" s="16">
        <f>IF(VLOOKUP(F150,city!$K$4:$L$352,2,FALSE)&gt;G150,G150+1,1)</f>
        <v>8</v>
      </c>
    </row>
    <row r="152" spans="1:7">
      <c r="A152" s="17">
        <f t="shared" si="4"/>
        <v>101509</v>
      </c>
      <c r="B152" s="17">
        <v>3</v>
      </c>
      <c r="C152" s="20" t="s">
        <v>468</v>
      </c>
      <c r="D152" s="17">
        <v>1</v>
      </c>
      <c r="E152" s="2" t="str">
        <f>VLOOKUP(F152,city!$A$4:$D$352,4,FALSE)</f>
        <v>衡水</v>
      </c>
      <c r="F152" s="16">
        <f t="shared" si="5"/>
        <v>15</v>
      </c>
      <c r="G152" s="16">
        <f>IF(VLOOKUP(F151,city!$K$4:$L$352,2,FALSE)&gt;G151,G151+1,1)</f>
        <v>9</v>
      </c>
    </row>
    <row r="153" spans="1:7">
      <c r="A153" s="17">
        <f t="shared" si="4"/>
        <v>101510</v>
      </c>
      <c r="B153" s="17">
        <v>3</v>
      </c>
      <c r="C153" s="20" t="s">
        <v>474</v>
      </c>
      <c r="D153" s="17">
        <v>1</v>
      </c>
      <c r="E153" s="2" t="str">
        <f>VLOOKUP(F153,city!$A$4:$D$352,4,FALSE)</f>
        <v>衡水</v>
      </c>
      <c r="F153" s="16">
        <f t="shared" si="5"/>
        <v>15</v>
      </c>
      <c r="G153" s="16">
        <f>IF(VLOOKUP(F152,city!$K$4:$L$352,2,FALSE)&gt;G152,G152+1,1)</f>
        <v>10</v>
      </c>
    </row>
    <row r="154" spans="1:7">
      <c r="A154" s="17">
        <f t="shared" si="4"/>
        <v>101601</v>
      </c>
      <c r="B154" s="17">
        <v>3</v>
      </c>
      <c r="C154" s="20" t="s">
        <v>480</v>
      </c>
      <c r="D154" s="17">
        <v>1</v>
      </c>
      <c r="E154" s="2" t="str">
        <f>VLOOKUP(F154,city!$A$4:$D$352,4,FALSE)</f>
        <v>太原</v>
      </c>
      <c r="F154" s="16">
        <f t="shared" si="5"/>
        <v>16</v>
      </c>
      <c r="G154" s="16">
        <f>IF(VLOOKUP(F153,city!$K$4:$L$352,2,FALSE)&gt;G153,G153+1,1)</f>
        <v>1</v>
      </c>
    </row>
    <row r="155" spans="1:7">
      <c r="A155" s="17">
        <f t="shared" si="4"/>
        <v>101602</v>
      </c>
      <c r="B155" s="17">
        <v>3</v>
      </c>
      <c r="C155" s="20" t="s">
        <v>486</v>
      </c>
      <c r="D155" s="17">
        <v>1</v>
      </c>
      <c r="E155" s="2" t="str">
        <f>VLOOKUP(F155,city!$A$4:$D$352,4,FALSE)</f>
        <v>太原</v>
      </c>
      <c r="F155" s="16">
        <f t="shared" si="5"/>
        <v>16</v>
      </c>
      <c r="G155" s="16">
        <f>IF(VLOOKUP(F154,city!$K$4:$L$352,2,FALSE)&gt;G154,G154+1,1)</f>
        <v>2</v>
      </c>
    </row>
    <row r="156" spans="1:7">
      <c r="A156" s="17">
        <f t="shared" si="4"/>
        <v>101603</v>
      </c>
      <c r="B156" s="17">
        <v>3</v>
      </c>
      <c r="C156" s="20" t="s">
        <v>492</v>
      </c>
      <c r="D156" s="17">
        <v>1</v>
      </c>
      <c r="E156" s="2" t="str">
        <f>VLOOKUP(F156,city!$A$4:$D$352,4,FALSE)</f>
        <v>太原</v>
      </c>
      <c r="F156" s="16">
        <f t="shared" si="5"/>
        <v>16</v>
      </c>
      <c r="G156" s="16">
        <f>IF(VLOOKUP(F155,city!$K$4:$L$352,2,FALSE)&gt;G155,G155+1,1)</f>
        <v>3</v>
      </c>
    </row>
    <row r="157" spans="1:7">
      <c r="A157" s="17">
        <f t="shared" si="4"/>
        <v>101604</v>
      </c>
      <c r="B157" s="17">
        <v>3</v>
      </c>
      <c r="C157" s="20" t="s">
        <v>498</v>
      </c>
      <c r="D157" s="17">
        <v>1</v>
      </c>
      <c r="E157" s="2" t="str">
        <f>VLOOKUP(F157,city!$A$4:$D$352,4,FALSE)</f>
        <v>太原</v>
      </c>
      <c r="F157" s="16">
        <f t="shared" si="5"/>
        <v>16</v>
      </c>
      <c r="G157" s="16">
        <f>IF(VLOOKUP(F156,city!$K$4:$L$352,2,FALSE)&gt;G156,G156+1,1)</f>
        <v>4</v>
      </c>
    </row>
    <row r="158" spans="1:7">
      <c r="A158" s="17">
        <f t="shared" si="4"/>
        <v>101605</v>
      </c>
      <c r="B158" s="17">
        <v>3</v>
      </c>
      <c r="C158" s="20" t="s">
        <v>504</v>
      </c>
      <c r="D158" s="17">
        <v>1</v>
      </c>
      <c r="E158" s="2" t="str">
        <f>VLOOKUP(F158,city!$A$4:$D$352,4,FALSE)</f>
        <v>太原</v>
      </c>
      <c r="F158" s="16">
        <f t="shared" si="5"/>
        <v>16</v>
      </c>
      <c r="G158" s="16">
        <f>IF(VLOOKUP(F157,city!$K$4:$L$352,2,FALSE)&gt;G157,G157+1,1)</f>
        <v>5</v>
      </c>
    </row>
    <row r="159" spans="1:7">
      <c r="A159" s="17">
        <f t="shared" si="4"/>
        <v>101606</v>
      </c>
      <c r="B159" s="17">
        <v>3</v>
      </c>
      <c r="C159" s="20" t="s">
        <v>510</v>
      </c>
      <c r="D159" s="17">
        <v>1</v>
      </c>
      <c r="E159" s="2" t="str">
        <f>VLOOKUP(F159,city!$A$4:$D$352,4,FALSE)</f>
        <v>太原</v>
      </c>
      <c r="F159" s="16">
        <f t="shared" si="5"/>
        <v>16</v>
      </c>
      <c r="G159" s="16">
        <f>IF(VLOOKUP(F158,city!$K$4:$L$352,2,FALSE)&gt;G158,G158+1,1)</f>
        <v>6</v>
      </c>
    </row>
    <row r="160" spans="1:7">
      <c r="A160" s="17">
        <f t="shared" si="4"/>
        <v>101607</v>
      </c>
      <c r="B160" s="17">
        <v>3</v>
      </c>
      <c r="C160" s="20" t="s">
        <v>516</v>
      </c>
      <c r="D160" s="17">
        <v>1</v>
      </c>
      <c r="E160" s="2" t="str">
        <f>VLOOKUP(F160,city!$A$4:$D$352,4,FALSE)</f>
        <v>太原</v>
      </c>
      <c r="F160" s="16">
        <f t="shared" si="5"/>
        <v>16</v>
      </c>
      <c r="G160" s="16">
        <f>IF(VLOOKUP(F159,city!$K$4:$L$352,2,FALSE)&gt;G159,G159+1,1)</f>
        <v>7</v>
      </c>
    </row>
    <row r="161" spans="1:7">
      <c r="A161" s="17">
        <f t="shared" si="4"/>
        <v>101608</v>
      </c>
      <c r="B161" s="17">
        <v>3</v>
      </c>
      <c r="C161" s="20" t="s">
        <v>522</v>
      </c>
      <c r="D161" s="17">
        <v>1</v>
      </c>
      <c r="E161" s="2" t="str">
        <f>VLOOKUP(F161,city!$A$4:$D$352,4,FALSE)</f>
        <v>太原</v>
      </c>
      <c r="F161" s="16">
        <f t="shared" si="5"/>
        <v>16</v>
      </c>
      <c r="G161" s="16">
        <f>IF(VLOOKUP(F160,city!$K$4:$L$352,2,FALSE)&gt;G160,G160+1,1)</f>
        <v>8</v>
      </c>
    </row>
    <row r="162" spans="1:7">
      <c r="A162" s="17">
        <f t="shared" si="4"/>
        <v>101609</v>
      </c>
      <c r="B162" s="17">
        <v>3</v>
      </c>
      <c r="C162" s="20" t="s">
        <v>528</v>
      </c>
      <c r="D162" s="17">
        <v>1</v>
      </c>
      <c r="E162" s="2" t="str">
        <f>VLOOKUP(F162,city!$A$4:$D$352,4,FALSE)</f>
        <v>太原</v>
      </c>
      <c r="F162" s="16">
        <f t="shared" si="5"/>
        <v>16</v>
      </c>
      <c r="G162" s="16">
        <f>IF(VLOOKUP(F161,city!$K$4:$L$352,2,FALSE)&gt;G161,G161+1,1)</f>
        <v>9</v>
      </c>
    </row>
    <row r="163" spans="1:7">
      <c r="A163" s="17">
        <f t="shared" si="4"/>
        <v>101610</v>
      </c>
      <c r="B163" s="17">
        <v>3</v>
      </c>
      <c r="C163" s="20" t="s">
        <v>534</v>
      </c>
      <c r="D163" s="17">
        <v>1</v>
      </c>
      <c r="E163" s="2" t="str">
        <f>VLOOKUP(F163,city!$A$4:$D$352,4,FALSE)</f>
        <v>太原</v>
      </c>
      <c r="F163" s="16">
        <f t="shared" si="5"/>
        <v>16</v>
      </c>
      <c r="G163" s="16">
        <f>IF(VLOOKUP(F162,city!$K$4:$L$352,2,FALSE)&gt;G162,G162+1,1)</f>
        <v>10</v>
      </c>
    </row>
    <row r="164" spans="1:7">
      <c r="A164" s="17">
        <f t="shared" si="4"/>
        <v>101701</v>
      </c>
      <c r="B164" s="17">
        <v>3</v>
      </c>
      <c r="C164" s="20" t="s">
        <v>422</v>
      </c>
      <c r="D164" s="17">
        <v>1</v>
      </c>
      <c r="E164" s="2" t="str">
        <f>VLOOKUP(F164,city!$A$4:$D$352,4,FALSE)</f>
        <v>大同</v>
      </c>
      <c r="F164" s="16">
        <f t="shared" si="5"/>
        <v>17</v>
      </c>
      <c r="G164" s="16">
        <f>IF(VLOOKUP(F163,city!$K$4:$L$352,2,FALSE)&gt;G163,G163+1,1)</f>
        <v>1</v>
      </c>
    </row>
    <row r="165" spans="1:7">
      <c r="A165" s="17">
        <f t="shared" si="4"/>
        <v>101702</v>
      </c>
      <c r="B165" s="17">
        <v>3</v>
      </c>
      <c r="C165" s="20" t="s">
        <v>427</v>
      </c>
      <c r="D165" s="17">
        <v>1</v>
      </c>
      <c r="E165" s="2" t="str">
        <f>VLOOKUP(F165,city!$A$4:$D$352,4,FALSE)</f>
        <v>大同</v>
      </c>
      <c r="F165" s="16">
        <f t="shared" si="5"/>
        <v>17</v>
      </c>
      <c r="G165" s="16">
        <f>IF(VLOOKUP(F164,city!$K$4:$L$352,2,FALSE)&gt;G164,G164+1,1)</f>
        <v>2</v>
      </c>
    </row>
    <row r="166" spans="1:7">
      <c r="A166" s="17">
        <f t="shared" si="4"/>
        <v>101703</v>
      </c>
      <c r="B166" s="17">
        <v>3</v>
      </c>
      <c r="C166" s="20" t="s">
        <v>432</v>
      </c>
      <c r="D166" s="17">
        <v>1</v>
      </c>
      <c r="E166" s="2" t="str">
        <f>VLOOKUP(F166,city!$A$4:$D$352,4,FALSE)</f>
        <v>大同</v>
      </c>
      <c r="F166" s="16">
        <f t="shared" si="5"/>
        <v>17</v>
      </c>
      <c r="G166" s="16">
        <f>IF(VLOOKUP(F165,city!$K$4:$L$352,2,FALSE)&gt;G165,G165+1,1)</f>
        <v>3</v>
      </c>
    </row>
    <row r="167" spans="1:7">
      <c r="A167" s="17">
        <f t="shared" si="4"/>
        <v>101704</v>
      </c>
      <c r="B167" s="17">
        <v>3</v>
      </c>
      <c r="C167" s="20" t="s">
        <v>438</v>
      </c>
      <c r="D167" s="17">
        <v>1</v>
      </c>
      <c r="E167" s="2" t="str">
        <f>VLOOKUP(F167,city!$A$4:$D$352,4,FALSE)</f>
        <v>大同</v>
      </c>
      <c r="F167" s="16">
        <f t="shared" si="5"/>
        <v>17</v>
      </c>
      <c r="G167" s="16">
        <f>IF(VLOOKUP(F166,city!$K$4:$L$352,2,FALSE)&gt;G166,G166+1,1)</f>
        <v>4</v>
      </c>
    </row>
    <row r="168" spans="1:7">
      <c r="A168" s="17">
        <f t="shared" si="4"/>
        <v>101705</v>
      </c>
      <c r="B168" s="17">
        <v>3</v>
      </c>
      <c r="C168" s="20" t="s">
        <v>444</v>
      </c>
      <c r="D168" s="17">
        <v>1</v>
      </c>
      <c r="E168" s="2" t="str">
        <f>VLOOKUP(F168,city!$A$4:$D$352,4,FALSE)</f>
        <v>大同</v>
      </c>
      <c r="F168" s="16">
        <f t="shared" si="5"/>
        <v>17</v>
      </c>
      <c r="G168" s="16">
        <f>IF(VLOOKUP(F167,city!$K$4:$L$352,2,FALSE)&gt;G167,G167+1,1)</f>
        <v>5</v>
      </c>
    </row>
    <row r="169" spans="1:7">
      <c r="A169" s="17">
        <f t="shared" si="4"/>
        <v>101706</v>
      </c>
      <c r="B169" s="17">
        <v>3</v>
      </c>
      <c r="C169" s="20" t="s">
        <v>450</v>
      </c>
      <c r="D169" s="17">
        <v>1</v>
      </c>
      <c r="E169" s="2" t="str">
        <f>VLOOKUP(F169,city!$A$4:$D$352,4,FALSE)</f>
        <v>大同</v>
      </c>
      <c r="F169" s="16">
        <f t="shared" si="5"/>
        <v>17</v>
      </c>
      <c r="G169" s="16">
        <f>IF(VLOOKUP(F168,city!$K$4:$L$352,2,FALSE)&gt;G168,G168+1,1)</f>
        <v>6</v>
      </c>
    </row>
    <row r="170" spans="1:7">
      <c r="A170" s="17">
        <f t="shared" si="4"/>
        <v>101707</v>
      </c>
      <c r="B170" s="17">
        <v>3</v>
      </c>
      <c r="C170" s="20" t="s">
        <v>456</v>
      </c>
      <c r="D170" s="17">
        <v>1</v>
      </c>
      <c r="E170" s="2" t="str">
        <f>VLOOKUP(F170,city!$A$4:$D$352,4,FALSE)</f>
        <v>大同</v>
      </c>
      <c r="F170" s="16">
        <f t="shared" si="5"/>
        <v>17</v>
      </c>
      <c r="G170" s="16">
        <f>IF(VLOOKUP(F169,city!$K$4:$L$352,2,FALSE)&gt;G169,G169+1,1)</f>
        <v>7</v>
      </c>
    </row>
    <row r="171" spans="1:7">
      <c r="A171" s="17">
        <f t="shared" si="4"/>
        <v>101708</v>
      </c>
      <c r="B171" s="17">
        <v>3</v>
      </c>
      <c r="C171" s="20" t="s">
        <v>462</v>
      </c>
      <c r="D171" s="17">
        <v>1</v>
      </c>
      <c r="E171" s="2" t="str">
        <f>VLOOKUP(F171,city!$A$4:$D$352,4,FALSE)</f>
        <v>大同</v>
      </c>
      <c r="F171" s="16">
        <f t="shared" si="5"/>
        <v>17</v>
      </c>
      <c r="G171" s="16">
        <f>IF(VLOOKUP(F170,city!$K$4:$L$352,2,FALSE)&gt;G170,G170+1,1)</f>
        <v>8</v>
      </c>
    </row>
    <row r="172" spans="1:7">
      <c r="A172" s="17">
        <f t="shared" si="4"/>
        <v>101709</v>
      </c>
      <c r="B172" s="17">
        <v>3</v>
      </c>
      <c r="C172" s="20" t="s">
        <v>468</v>
      </c>
      <c r="D172" s="17">
        <v>1</v>
      </c>
      <c r="E172" s="2" t="str">
        <f>VLOOKUP(F172,city!$A$4:$D$352,4,FALSE)</f>
        <v>大同</v>
      </c>
      <c r="F172" s="16">
        <f t="shared" si="5"/>
        <v>17</v>
      </c>
      <c r="G172" s="16">
        <f>IF(VLOOKUP(F171,city!$K$4:$L$352,2,FALSE)&gt;G171,G171+1,1)</f>
        <v>9</v>
      </c>
    </row>
    <row r="173" spans="1:7">
      <c r="A173" s="17">
        <f t="shared" si="4"/>
        <v>101710</v>
      </c>
      <c r="B173" s="17">
        <v>3</v>
      </c>
      <c r="C173" s="20" t="s">
        <v>474</v>
      </c>
      <c r="D173" s="17">
        <v>1</v>
      </c>
      <c r="E173" s="2" t="str">
        <f>VLOOKUP(F173,city!$A$4:$D$352,4,FALSE)</f>
        <v>大同</v>
      </c>
      <c r="F173" s="16">
        <f t="shared" si="5"/>
        <v>17</v>
      </c>
      <c r="G173" s="16">
        <f>IF(VLOOKUP(F172,city!$K$4:$L$352,2,FALSE)&gt;G172,G172+1,1)</f>
        <v>10</v>
      </c>
    </row>
    <row r="174" spans="1:7">
      <c r="A174" s="17">
        <f t="shared" si="4"/>
        <v>101801</v>
      </c>
      <c r="B174" s="17">
        <v>3</v>
      </c>
      <c r="C174" s="20" t="s">
        <v>480</v>
      </c>
      <c r="D174" s="17">
        <v>1</v>
      </c>
      <c r="E174" s="2" t="str">
        <f>VLOOKUP(F174,city!$A$4:$D$352,4,FALSE)</f>
        <v>阳泉</v>
      </c>
      <c r="F174" s="16">
        <f t="shared" si="5"/>
        <v>18</v>
      </c>
      <c r="G174" s="16">
        <f>IF(VLOOKUP(F173,city!$K$4:$L$352,2,FALSE)&gt;G173,G173+1,1)</f>
        <v>1</v>
      </c>
    </row>
    <row r="175" spans="1:7">
      <c r="A175" s="17">
        <f t="shared" si="4"/>
        <v>101802</v>
      </c>
      <c r="B175" s="17">
        <v>3</v>
      </c>
      <c r="C175" s="20" t="s">
        <v>486</v>
      </c>
      <c r="D175" s="17">
        <v>1</v>
      </c>
      <c r="E175" s="2" t="str">
        <f>VLOOKUP(F175,city!$A$4:$D$352,4,FALSE)</f>
        <v>阳泉</v>
      </c>
      <c r="F175" s="16">
        <f t="shared" si="5"/>
        <v>18</v>
      </c>
      <c r="G175" s="16">
        <f>IF(VLOOKUP(F174,city!$K$4:$L$352,2,FALSE)&gt;G174,G174+1,1)</f>
        <v>2</v>
      </c>
    </row>
    <row r="176" spans="1:7">
      <c r="A176" s="17">
        <f t="shared" si="4"/>
        <v>101803</v>
      </c>
      <c r="B176" s="17">
        <v>3</v>
      </c>
      <c r="C176" s="20" t="s">
        <v>492</v>
      </c>
      <c r="D176" s="17">
        <v>1</v>
      </c>
      <c r="E176" s="2" t="str">
        <f>VLOOKUP(F176,city!$A$4:$D$352,4,FALSE)</f>
        <v>阳泉</v>
      </c>
      <c r="F176" s="16">
        <f t="shared" si="5"/>
        <v>18</v>
      </c>
      <c r="G176" s="16">
        <f>IF(VLOOKUP(F175,city!$K$4:$L$352,2,FALSE)&gt;G175,G175+1,1)</f>
        <v>3</v>
      </c>
    </row>
    <row r="177" spans="1:7">
      <c r="A177" s="17">
        <f t="shared" si="4"/>
        <v>101804</v>
      </c>
      <c r="B177" s="17">
        <v>3</v>
      </c>
      <c r="C177" s="20" t="s">
        <v>498</v>
      </c>
      <c r="D177" s="17">
        <v>1</v>
      </c>
      <c r="E177" s="2" t="str">
        <f>VLOOKUP(F177,city!$A$4:$D$352,4,FALSE)</f>
        <v>阳泉</v>
      </c>
      <c r="F177" s="16">
        <f t="shared" si="5"/>
        <v>18</v>
      </c>
      <c r="G177" s="16">
        <f>IF(VLOOKUP(F176,city!$K$4:$L$352,2,FALSE)&gt;G176,G176+1,1)</f>
        <v>4</v>
      </c>
    </row>
    <row r="178" spans="1:7">
      <c r="A178" s="17">
        <f t="shared" si="4"/>
        <v>101805</v>
      </c>
      <c r="B178" s="17">
        <v>3</v>
      </c>
      <c r="C178" s="20" t="s">
        <v>504</v>
      </c>
      <c r="D178" s="17">
        <v>1</v>
      </c>
      <c r="E178" s="2" t="str">
        <f>VLOOKUP(F178,city!$A$4:$D$352,4,FALSE)</f>
        <v>阳泉</v>
      </c>
      <c r="F178" s="16">
        <f t="shared" si="5"/>
        <v>18</v>
      </c>
      <c r="G178" s="16">
        <f>IF(VLOOKUP(F177,city!$K$4:$L$352,2,FALSE)&gt;G177,G177+1,1)</f>
        <v>5</v>
      </c>
    </row>
    <row r="179" spans="1:7">
      <c r="A179" s="17">
        <f t="shared" si="4"/>
        <v>101806</v>
      </c>
      <c r="B179" s="17">
        <v>3</v>
      </c>
      <c r="C179" s="20" t="s">
        <v>510</v>
      </c>
      <c r="D179" s="17">
        <v>1</v>
      </c>
      <c r="E179" s="2" t="str">
        <f>VLOOKUP(F179,city!$A$4:$D$352,4,FALSE)</f>
        <v>阳泉</v>
      </c>
      <c r="F179" s="16">
        <f t="shared" si="5"/>
        <v>18</v>
      </c>
      <c r="G179" s="16">
        <f>IF(VLOOKUP(F178,city!$K$4:$L$352,2,FALSE)&gt;G178,G178+1,1)</f>
        <v>6</v>
      </c>
    </row>
    <row r="180" spans="1:7">
      <c r="A180" s="17">
        <f t="shared" si="4"/>
        <v>101807</v>
      </c>
      <c r="B180" s="17">
        <v>3</v>
      </c>
      <c r="C180" s="20" t="s">
        <v>516</v>
      </c>
      <c r="D180" s="17">
        <v>1</v>
      </c>
      <c r="E180" s="2" t="str">
        <f>VLOOKUP(F180,city!$A$4:$D$352,4,FALSE)</f>
        <v>阳泉</v>
      </c>
      <c r="F180" s="16">
        <f t="shared" si="5"/>
        <v>18</v>
      </c>
      <c r="G180" s="16">
        <f>IF(VLOOKUP(F179,city!$K$4:$L$352,2,FALSE)&gt;G179,G179+1,1)</f>
        <v>7</v>
      </c>
    </row>
    <row r="181" spans="1:7">
      <c r="A181" s="17">
        <f t="shared" si="4"/>
        <v>101808</v>
      </c>
      <c r="B181" s="17">
        <v>3</v>
      </c>
      <c r="C181" s="20" t="s">
        <v>522</v>
      </c>
      <c r="D181" s="17">
        <v>1</v>
      </c>
      <c r="E181" s="2" t="str">
        <f>VLOOKUP(F181,city!$A$4:$D$352,4,FALSE)</f>
        <v>阳泉</v>
      </c>
      <c r="F181" s="16">
        <f t="shared" si="5"/>
        <v>18</v>
      </c>
      <c r="G181" s="16">
        <f>IF(VLOOKUP(F180,city!$K$4:$L$352,2,FALSE)&gt;G180,G180+1,1)</f>
        <v>8</v>
      </c>
    </row>
    <row r="182" spans="1:7">
      <c r="A182" s="17">
        <f t="shared" si="4"/>
        <v>101809</v>
      </c>
      <c r="B182" s="17">
        <v>3</v>
      </c>
      <c r="C182" s="20" t="s">
        <v>528</v>
      </c>
      <c r="D182" s="17">
        <v>1</v>
      </c>
      <c r="E182" s="2" t="str">
        <f>VLOOKUP(F182,city!$A$4:$D$352,4,FALSE)</f>
        <v>阳泉</v>
      </c>
      <c r="F182" s="16">
        <f t="shared" si="5"/>
        <v>18</v>
      </c>
      <c r="G182" s="16">
        <f>IF(VLOOKUP(F181,city!$K$4:$L$352,2,FALSE)&gt;G181,G181+1,1)</f>
        <v>9</v>
      </c>
    </row>
    <row r="183" spans="1:7">
      <c r="A183" s="17">
        <f t="shared" si="4"/>
        <v>101810</v>
      </c>
      <c r="B183" s="17">
        <v>3</v>
      </c>
      <c r="C183" s="20" t="s">
        <v>534</v>
      </c>
      <c r="D183" s="17">
        <v>1</v>
      </c>
      <c r="E183" s="2" t="str">
        <f>VLOOKUP(F183,city!$A$4:$D$352,4,FALSE)</f>
        <v>阳泉</v>
      </c>
      <c r="F183" s="16">
        <f t="shared" si="5"/>
        <v>18</v>
      </c>
      <c r="G183" s="16">
        <f>IF(VLOOKUP(F182,city!$K$4:$L$352,2,FALSE)&gt;G182,G182+1,1)</f>
        <v>10</v>
      </c>
    </row>
    <row r="184" spans="1:7">
      <c r="A184" s="17">
        <f t="shared" si="4"/>
        <v>101901</v>
      </c>
      <c r="B184" s="17">
        <v>3</v>
      </c>
      <c r="C184" s="20" t="s">
        <v>422</v>
      </c>
      <c r="D184" s="17">
        <v>1</v>
      </c>
      <c r="E184" s="2" t="str">
        <f>VLOOKUP(F184,city!$A$4:$D$352,4,FALSE)</f>
        <v>长治</v>
      </c>
      <c r="F184" s="16">
        <f t="shared" si="5"/>
        <v>19</v>
      </c>
      <c r="G184" s="16">
        <f>IF(VLOOKUP(F183,city!$K$4:$L$352,2,FALSE)&gt;G183,G183+1,1)</f>
        <v>1</v>
      </c>
    </row>
    <row r="185" spans="1:7">
      <c r="A185" s="17">
        <f t="shared" si="4"/>
        <v>101902</v>
      </c>
      <c r="B185" s="17">
        <v>3</v>
      </c>
      <c r="C185" s="20" t="s">
        <v>427</v>
      </c>
      <c r="D185" s="17">
        <v>1</v>
      </c>
      <c r="E185" s="2" t="str">
        <f>VLOOKUP(F185,city!$A$4:$D$352,4,FALSE)</f>
        <v>长治</v>
      </c>
      <c r="F185" s="16">
        <f t="shared" si="5"/>
        <v>19</v>
      </c>
      <c r="G185" s="16">
        <f>IF(VLOOKUP(F184,city!$K$4:$L$352,2,FALSE)&gt;G184,G184+1,1)</f>
        <v>2</v>
      </c>
    </row>
    <row r="186" spans="1:7">
      <c r="A186" s="17">
        <f t="shared" si="4"/>
        <v>101903</v>
      </c>
      <c r="B186" s="17">
        <v>3</v>
      </c>
      <c r="C186" s="20" t="s">
        <v>432</v>
      </c>
      <c r="D186" s="17">
        <v>1</v>
      </c>
      <c r="E186" s="2" t="str">
        <f>VLOOKUP(F186,city!$A$4:$D$352,4,FALSE)</f>
        <v>长治</v>
      </c>
      <c r="F186" s="16">
        <f t="shared" si="5"/>
        <v>19</v>
      </c>
      <c r="G186" s="16">
        <f>IF(VLOOKUP(F185,city!$K$4:$L$352,2,FALSE)&gt;G185,G185+1,1)</f>
        <v>3</v>
      </c>
    </row>
    <row r="187" spans="1:7">
      <c r="A187" s="17">
        <f t="shared" si="4"/>
        <v>101904</v>
      </c>
      <c r="B187" s="17">
        <v>3</v>
      </c>
      <c r="C187" s="20" t="s">
        <v>438</v>
      </c>
      <c r="D187" s="17">
        <v>1</v>
      </c>
      <c r="E187" s="2" t="str">
        <f>VLOOKUP(F187,city!$A$4:$D$352,4,FALSE)</f>
        <v>长治</v>
      </c>
      <c r="F187" s="16">
        <f t="shared" si="5"/>
        <v>19</v>
      </c>
      <c r="G187" s="16">
        <f>IF(VLOOKUP(F186,city!$K$4:$L$352,2,FALSE)&gt;G186,G186+1,1)</f>
        <v>4</v>
      </c>
    </row>
    <row r="188" spans="1:7">
      <c r="A188" s="17">
        <f t="shared" si="4"/>
        <v>101905</v>
      </c>
      <c r="B188" s="17">
        <v>3</v>
      </c>
      <c r="C188" s="20" t="s">
        <v>444</v>
      </c>
      <c r="D188" s="17">
        <v>1</v>
      </c>
      <c r="E188" s="2" t="str">
        <f>VLOOKUP(F188,city!$A$4:$D$352,4,FALSE)</f>
        <v>长治</v>
      </c>
      <c r="F188" s="16">
        <f t="shared" si="5"/>
        <v>19</v>
      </c>
      <c r="G188" s="16">
        <f>IF(VLOOKUP(F187,city!$K$4:$L$352,2,FALSE)&gt;G187,G187+1,1)</f>
        <v>5</v>
      </c>
    </row>
    <row r="189" spans="1:7">
      <c r="A189" s="17">
        <f t="shared" si="4"/>
        <v>101906</v>
      </c>
      <c r="B189" s="17">
        <v>3</v>
      </c>
      <c r="C189" s="20" t="s">
        <v>450</v>
      </c>
      <c r="D189" s="17">
        <v>1</v>
      </c>
      <c r="E189" s="2" t="str">
        <f>VLOOKUP(F189,city!$A$4:$D$352,4,FALSE)</f>
        <v>长治</v>
      </c>
      <c r="F189" s="16">
        <f t="shared" si="5"/>
        <v>19</v>
      </c>
      <c r="G189" s="16">
        <f>IF(VLOOKUP(F188,city!$K$4:$L$352,2,FALSE)&gt;G188,G188+1,1)</f>
        <v>6</v>
      </c>
    </row>
    <row r="190" spans="1:7">
      <c r="A190" s="17">
        <f t="shared" si="4"/>
        <v>101907</v>
      </c>
      <c r="B190" s="17">
        <v>3</v>
      </c>
      <c r="C190" s="20" t="s">
        <v>456</v>
      </c>
      <c r="D190" s="17">
        <v>1</v>
      </c>
      <c r="E190" s="2" t="str">
        <f>VLOOKUP(F190,city!$A$4:$D$352,4,FALSE)</f>
        <v>长治</v>
      </c>
      <c r="F190" s="16">
        <f t="shared" si="5"/>
        <v>19</v>
      </c>
      <c r="G190" s="16">
        <f>IF(VLOOKUP(F189,city!$K$4:$L$352,2,FALSE)&gt;G189,G189+1,1)</f>
        <v>7</v>
      </c>
    </row>
    <row r="191" spans="1:7">
      <c r="A191" s="17">
        <f t="shared" si="4"/>
        <v>101908</v>
      </c>
      <c r="B191" s="17">
        <v>3</v>
      </c>
      <c r="C191" s="20" t="s">
        <v>462</v>
      </c>
      <c r="D191" s="17">
        <v>1</v>
      </c>
      <c r="E191" s="2" t="str">
        <f>VLOOKUP(F191,city!$A$4:$D$352,4,FALSE)</f>
        <v>长治</v>
      </c>
      <c r="F191" s="16">
        <f t="shared" si="5"/>
        <v>19</v>
      </c>
      <c r="G191" s="16">
        <f>IF(VLOOKUP(F190,city!$K$4:$L$352,2,FALSE)&gt;G190,G190+1,1)</f>
        <v>8</v>
      </c>
    </row>
    <row r="192" spans="1:7">
      <c r="A192" s="17">
        <f t="shared" si="4"/>
        <v>101909</v>
      </c>
      <c r="B192" s="17">
        <v>3</v>
      </c>
      <c r="C192" s="20" t="s">
        <v>468</v>
      </c>
      <c r="D192" s="17">
        <v>1</v>
      </c>
      <c r="E192" s="2" t="str">
        <f>VLOOKUP(F192,city!$A$4:$D$352,4,FALSE)</f>
        <v>长治</v>
      </c>
      <c r="F192" s="16">
        <f t="shared" si="5"/>
        <v>19</v>
      </c>
      <c r="G192" s="16">
        <f>IF(VLOOKUP(F191,city!$K$4:$L$352,2,FALSE)&gt;G191,G191+1,1)</f>
        <v>9</v>
      </c>
    </row>
    <row r="193" spans="1:7">
      <c r="A193" s="17">
        <f t="shared" si="4"/>
        <v>101910</v>
      </c>
      <c r="B193" s="17">
        <v>3</v>
      </c>
      <c r="C193" s="20" t="s">
        <v>474</v>
      </c>
      <c r="D193" s="17">
        <v>1</v>
      </c>
      <c r="E193" s="2" t="str">
        <f>VLOOKUP(F193,city!$A$4:$D$352,4,FALSE)</f>
        <v>长治</v>
      </c>
      <c r="F193" s="16">
        <f t="shared" si="5"/>
        <v>19</v>
      </c>
      <c r="G193" s="16">
        <f>IF(VLOOKUP(F192,city!$K$4:$L$352,2,FALSE)&gt;G192,G192+1,1)</f>
        <v>10</v>
      </c>
    </row>
    <row r="194" spans="1:7">
      <c r="A194" s="17">
        <f t="shared" si="4"/>
        <v>102001</v>
      </c>
      <c r="B194" s="17">
        <v>3</v>
      </c>
      <c r="C194" s="20" t="s">
        <v>480</v>
      </c>
      <c r="D194" s="17">
        <v>1</v>
      </c>
      <c r="E194" s="2" t="str">
        <f>VLOOKUP(F194,city!$A$4:$D$352,4,FALSE)</f>
        <v>晋城</v>
      </c>
      <c r="F194" s="16">
        <f t="shared" si="5"/>
        <v>20</v>
      </c>
      <c r="G194" s="16">
        <f>IF(VLOOKUP(F193,city!$K$4:$L$352,2,FALSE)&gt;G193,G193+1,1)</f>
        <v>1</v>
      </c>
    </row>
    <row r="195" spans="1:7">
      <c r="A195" s="17">
        <f t="shared" si="4"/>
        <v>102002</v>
      </c>
      <c r="B195" s="17">
        <v>3</v>
      </c>
      <c r="C195" s="20" t="s">
        <v>486</v>
      </c>
      <c r="D195" s="17">
        <v>1</v>
      </c>
      <c r="E195" s="2" t="str">
        <f>VLOOKUP(F195,city!$A$4:$D$352,4,FALSE)</f>
        <v>晋城</v>
      </c>
      <c r="F195" s="16">
        <f t="shared" si="5"/>
        <v>20</v>
      </c>
      <c r="G195" s="16">
        <f>IF(VLOOKUP(F194,city!$K$4:$L$352,2,FALSE)&gt;G194,G194+1,1)</f>
        <v>2</v>
      </c>
    </row>
    <row r="196" spans="1:7">
      <c r="A196" s="17">
        <f t="shared" si="4"/>
        <v>102003</v>
      </c>
      <c r="B196" s="17">
        <v>3</v>
      </c>
      <c r="C196" s="20" t="s">
        <v>492</v>
      </c>
      <c r="D196" s="17">
        <v>1</v>
      </c>
      <c r="E196" s="2" t="str">
        <f>VLOOKUP(F196,city!$A$4:$D$352,4,FALSE)</f>
        <v>晋城</v>
      </c>
      <c r="F196" s="16">
        <f t="shared" si="5"/>
        <v>20</v>
      </c>
      <c r="G196" s="16">
        <f>IF(VLOOKUP(F195,city!$K$4:$L$352,2,FALSE)&gt;G195,G195+1,1)</f>
        <v>3</v>
      </c>
    </row>
    <row r="197" spans="1:7">
      <c r="A197" s="17">
        <f t="shared" ref="A197:A260" si="6">G197+F197*100+100000</f>
        <v>102004</v>
      </c>
      <c r="B197" s="17">
        <v>3</v>
      </c>
      <c r="C197" s="20" t="s">
        <v>498</v>
      </c>
      <c r="D197" s="17">
        <v>1</v>
      </c>
      <c r="E197" s="2" t="str">
        <f>VLOOKUP(F197,city!$A$4:$D$352,4,FALSE)</f>
        <v>晋城</v>
      </c>
      <c r="F197" s="16">
        <f t="shared" ref="F197:F260" si="7">IF(G197&gt;G196,F196,F196+1)</f>
        <v>20</v>
      </c>
      <c r="G197" s="16">
        <f>IF(VLOOKUP(F196,city!$K$4:$L$352,2,FALSE)&gt;G196,G196+1,1)</f>
        <v>4</v>
      </c>
    </row>
    <row r="198" spans="1:7">
      <c r="A198" s="17">
        <f t="shared" si="6"/>
        <v>102005</v>
      </c>
      <c r="B198" s="17">
        <v>3</v>
      </c>
      <c r="C198" s="20" t="s">
        <v>504</v>
      </c>
      <c r="D198" s="17">
        <v>1</v>
      </c>
      <c r="E198" s="2" t="str">
        <f>VLOOKUP(F198,city!$A$4:$D$352,4,FALSE)</f>
        <v>晋城</v>
      </c>
      <c r="F198" s="16">
        <f t="shared" si="7"/>
        <v>20</v>
      </c>
      <c r="G198" s="16">
        <f>IF(VLOOKUP(F197,city!$K$4:$L$352,2,FALSE)&gt;G197,G197+1,1)</f>
        <v>5</v>
      </c>
    </row>
    <row r="199" spans="1:7">
      <c r="A199" s="17">
        <f t="shared" si="6"/>
        <v>102006</v>
      </c>
      <c r="B199" s="17">
        <v>3</v>
      </c>
      <c r="C199" s="20" t="s">
        <v>510</v>
      </c>
      <c r="D199" s="17">
        <v>1</v>
      </c>
      <c r="E199" s="2" t="str">
        <f>VLOOKUP(F199,city!$A$4:$D$352,4,FALSE)</f>
        <v>晋城</v>
      </c>
      <c r="F199" s="16">
        <f t="shared" si="7"/>
        <v>20</v>
      </c>
      <c r="G199" s="16">
        <f>IF(VLOOKUP(F198,city!$K$4:$L$352,2,FALSE)&gt;G198,G198+1,1)</f>
        <v>6</v>
      </c>
    </row>
    <row r="200" spans="1:7">
      <c r="A200" s="17">
        <f t="shared" si="6"/>
        <v>102007</v>
      </c>
      <c r="B200" s="17">
        <v>3</v>
      </c>
      <c r="C200" s="20" t="s">
        <v>516</v>
      </c>
      <c r="D200" s="17">
        <v>1</v>
      </c>
      <c r="E200" s="2" t="str">
        <f>VLOOKUP(F200,city!$A$4:$D$352,4,FALSE)</f>
        <v>晋城</v>
      </c>
      <c r="F200" s="16">
        <f t="shared" si="7"/>
        <v>20</v>
      </c>
      <c r="G200" s="16">
        <f>IF(VLOOKUP(F199,city!$K$4:$L$352,2,FALSE)&gt;G199,G199+1,1)</f>
        <v>7</v>
      </c>
    </row>
    <row r="201" spans="1:7">
      <c r="A201" s="17">
        <f t="shared" si="6"/>
        <v>102008</v>
      </c>
      <c r="B201" s="17">
        <v>3</v>
      </c>
      <c r="C201" s="20" t="s">
        <v>522</v>
      </c>
      <c r="D201" s="17">
        <v>1</v>
      </c>
      <c r="E201" s="2" t="str">
        <f>VLOOKUP(F201,city!$A$4:$D$352,4,FALSE)</f>
        <v>晋城</v>
      </c>
      <c r="F201" s="16">
        <f t="shared" si="7"/>
        <v>20</v>
      </c>
      <c r="G201" s="16">
        <f>IF(VLOOKUP(F200,city!$K$4:$L$352,2,FALSE)&gt;G200,G200+1,1)</f>
        <v>8</v>
      </c>
    </row>
    <row r="202" spans="1:7">
      <c r="A202" s="17">
        <f t="shared" si="6"/>
        <v>102009</v>
      </c>
      <c r="B202" s="17">
        <v>3</v>
      </c>
      <c r="C202" s="20" t="s">
        <v>528</v>
      </c>
      <c r="D202" s="17">
        <v>1</v>
      </c>
      <c r="E202" s="2" t="str">
        <f>VLOOKUP(F202,city!$A$4:$D$352,4,FALSE)</f>
        <v>晋城</v>
      </c>
      <c r="F202" s="16">
        <f t="shared" si="7"/>
        <v>20</v>
      </c>
      <c r="G202" s="16">
        <f>IF(VLOOKUP(F201,city!$K$4:$L$352,2,FALSE)&gt;G201,G201+1,1)</f>
        <v>9</v>
      </c>
    </row>
    <row r="203" spans="1:7">
      <c r="A203" s="17">
        <f t="shared" si="6"/>
        <v>102010</v>
      </c>
      <c r="B203" s="17">
        <v>3</v>
      </c>
      <c r="C203" s="20" t="s">
        <v>534</v>
      </c>
      <c r="D203" s="17">
        <v>1</v>
      </c>
      <c r="E203" s="2" t="str">
        <f>VLOOKUP(F203,city!$A$4:$D$352,4,FALSE)</f>
        <v>晋城</v>
      </c>
      <c r="F203" s="16">
        <f t="shared" si="7"/>
        <v>20</v>
      </c>
      <c r="G203" s="16">
        <f>IF(VLOOKUP(F202,city!$K$4:$L$352,2,FALSE)&gt;G202,G202+1,1)</f>
        <v>10</v>
      </c>
    </row>
    <row r="204" spans="1:7">
      <c r="A204" s="17">
        <f t="shared" si="6"/>
        <v>102101</v>
      </c>
      <c r="B204" s="17">
        <v>3</v>
      </c>
      <c r="C204" s="20" t="s">
        <v>422</v>
      </c>
      <c r="D204" s="17">
        <v>1</v>
      </c>
      <c r="E204" s="2" t="str">
        <f>VLOOKUP(F204,city!$A$4:$D$352,4,FALSE)</f>
        <v>朔州</v>
      </c>
      <c r="F204" s="16">
        <f t="shared" si="7"/>
        <v>21</v>
      </c>
      <c r="G204" s="16">
        <f>IF(VLOOKUP(F203,city!$K$4:$L$352,2,FALSE)&gt;G203,G203+1,1)</f>
        <v>1</v>
      </c>
    </row>
    <row r="205" spans="1:7">
      <c r="A205" s="17">
        <f t="shared" si="6"/>
        <v>102102</v>
      </c>
      <c r="B205" s="17">
        <v>3</v>
      </c>
      <c r="C205" s="20" t="s">
        <v>427</v>
      </c>
      <c r="D205" s="17">
        <v>1</v>
      </c>
      <c r="E205" s="2" t="str">
        <f>VLOOKUP(F205,city!$A$4:$D$352,4,FALSE)</f>
        <v>朔州</v>
      </c>
      <c r="F205" s="16">
        <f t="shared" si="7"/>
        <v>21</v>
      </c>
      <c r="G205" s="16">
        <f>IF(VLOOKUP(F204,city!$K$4:$L$352,2,FALSE)&gt;G204,G204+1,1)</f>
        <v>2</v>
      </c>
    </row>
    <row r="206" spans="1:7">
      <c r="A206" s="17">
        <f t="shared" si="6"/>
        <v>102103</v>
      </c>
      <c r="B206" s="17">
        <v>3</v>
      </c>
      <c r="C206" s="20" t="s">
        <v>432</v>
      </c>
      <c r="D206" s="17">
        <v>1</v>
      </c>
      <c r="E206" s="2" t="str">
        <f>VLOOKUP(F206,city!$A$4:$D$352,4,FALSE)</f>
        <v>朔州</v>
      </c>
      <c r="F206" s="16">
        <f t="shared" si="7"/>
        <v>21</v>
      </c>
      <c r="G206" s="16">
        <f>IF(VLOOKUP(F205,city!$K$4:$L$352,2,FALSE)&gt;G205,G205+1,1)</f>
        <v>3</v>
      </c>
    </row>
    <row r="207" spans="1:7">
      <c r="A207" s="17">
        <f t="shared" si="6"/>
        <v>102104</v>
      </c>
      <c r="B207" s="17">
        <v>3</v>
      </c>
      <c r="C207" s="20" t="s">
        <v>438</v>
      </c>
      <c r="D207" s="17">
        <v>1</v>
      </c>
      <c r="E207" s="2" t="str">
        <f>VLOOKUP(F207,city!$A$4:$D$352,4,FALSE)</f>
        <v>朔州</v>
      </c>
      <c r="F207" s="16">
        <f t="shared" si="7"/>
        <v>21</v>
      </c>
      <c r="G207" s="16">
        <f>IF(VLOOKUP(F206,city!$K$4:$L$352,2,FALSE)&gt;G206,G206+1,1)</f>
        <v>4</v>
      </c>
    </row>
    <row r="208" spans="1:7">
      <c r="A208" s="17">
        <f t="shared" si="6"/>
        <v>102105</v>
      </c>
      <c r="B208" s="17">
        <v>3</v>
      </c>
      <c r="C208" s="20" t="s">
        <v>444</v>
      </c>
      <c r="D208" s="17">
        <v>1</v>
      </c>
      <c r="E208" s="2" t="str">
        <f>VLOOKUP(F208,city!$A$4:$D$352,4,FALSE)</f>
        <v>朔州</v>
      </c>
      <c r="F208" s="16">
        <f t="shared" si="7"/>
        <v>21</v>
      </c>
      <c r="G208" s="16">
        <f>IF(VLOOKUP(F207,city!$K$4:$L$352,2,FALSE)&gt;G207,G207+1,1)</f>
        <v>5</v>
      </c>
    </row>
    <row r="209" spans="1:7">
      <c r="A209" s="17">
        <f t="shared" si="6"/>
        <v>102106</v>
      </c>
      <c r="B209" s="17">
        <v>3</v>
      </c>
      <c r="C209" s="20" t="s">
        <v>450</v>
      </c>
      <c r="D209" s="17">
        <v>1</v>
      </c>
      <c r="E209" s="2" t="str">
        <f>VLOOKUP(F209,city!$A$4:$D$352,4,FALSE)</f>
        <v>朔州</v>
      </c>
      <c r="F209" s="16">
        <f t="shared" si="7"/>
        <v>21</v>
      </c>
      <c r="G209" s="16">
        <f>IF(VLOOKUP(F208,city!$K$4:$L$352,2,FALSE)&gt;G208,G208+1,1)</f>
        <v>6</v>
      </c>
    </row>
    <row r="210" spans="1:7">
      <c r="A210" s="17">
        <f t="shared" si="6"/>
        <v>102107</v>
      </c>
      <c r="B210" s="17">
        <v>3</v>
      </c>
      <c r="C210" s="20" t="s">
        <v>456</v>
      </c>
      <c r="D210" s="17">
        <v>1</v>
      </c>
      <c r="E210" s="2" t="str">
        <f>VLOOKUP(F210,city!$A$4:$D$352,4,FALSE)</f>
        <v>朔州</v>
      </c>
      <c r="F210" s="16">
        <f t="shared" si="7"/>
        <v>21</v>
      </c>
      <c r="G210" s="16">
        <f>IF(VLOOKUP(F209,city!$K$4:$L$352,2,FALSE)&gt;G209,G209+1,1)</f>
        <v>7</v>
      </c>
    </row>
    <row r="211" spans="1:7">
      <c r="A211" s="17">
        <f t="shared" si="6"/>
        <v>102108</v>
      </c>
      <c r="B211" s="17">
        <v>3</v>
      </c>
      <c r="C211" s="20" t="s">
        <v>462</v>
      </c>
      <c r="D211" s="17">
        <v>1</v>
      </c>
      <c r="E211" s="2" t="str">
        <f>VLOOKUP(F211,city!$A$4:$D$352,4,FALSE)</f>
        <v>朔州</v>
      </c>
      <c r="F211" s="16">
        <f t="shared" si="7"/>
        <v>21</v>
      </c>
      <c r="G211" s="16">
        <f>IF(VLOOKUP(F210,city!$K$4:$L$352,2,FALSE)&gt;G210,G210+1,1)</f>
        <v>8</v>
      </c>
    </row>
    <row r="212" spans="1:7">
      <c r="A212" s="17">
        <f t="shared" si="6"/>
        <v>102109</v>
      </c>
      <c r="B212" s="17">
        <v>3</v>
      </c>
      <c r="C212" s="20" t="s">
        <v>468</v>
      </c>
      <c r="D212" s="17">
        <v>1</v>
      </c>
      <c r="E212" s="2" t="str">
        <f>VLOOKUP(F212,city!$A$4:$D$352,4,FALSE)</f>
        <v>朔州</v>
      </c>
      <c r="F212" s="16">
        <f t="shared" si="7"/>
        <v>21</v>
      </c>
      <c r="G212" s="16">
        <f>IF(VLOOKUP(F211,city!$K$4:$L$352,2,FALSE)&gt;G211,G211+1,1)</f>
        <v>9</v>
      </c>
    </row>
    <row r="213" spans="1:7">
      <c r="A213" s="17">
        <f t="shared" si="6"/>
        <v>102110</v>
      </c>
      <c r="B213" s="17">
        <v>3</v>
      </c>
      <c r="C213" s="20" t="s">
        <v>474</v>
      </c>
      <c r="D213" s="17">
        <v>1</v>
      </c>
      <c r="E213" s="2" t="str">
        <f>VLOOKUP(F213,city!$A$4:$D$352,4,FALSE)</f>
        <v>朔州</v>
      </c>
      <c r="F213" s="16">
        <f t="shared" si="7"/>
        <v>21</v>
      </c>
      <c r="G213" s="16">
        <f>IF(VLOOKUP(F212,city!$K$4:$L$352,2,FALSE)&gt;G212,G212+1,1)</f>
        <v>10</v>
      </c>
    </row>
    <row r="214" spans="1:7">
      <c r="A214" s="17">
        <f t="shared" si="6"/>
        <v>102201</v>
      </c>
      <c r="B214" s="17">
        <v>3</v>
      </c>
      <c r="C214" s="20" t="s">
        <v>480</v>
      </c>
      <c r="D214" s="17">
        <v>1</v>
      </c>
      <c r="E214" s="2" t="str">
        <f>VLOOKUP(F214,city!$A$4:$D$352,4,FALSE)</f>
        <v>晋中</v>
      </c>
      <c r="F214" s="16">
        <f t="shared" si="7"/>
        <v>22</v>
      </c>
      <c r="G214" s="16">
        <f>IF(VLOOKUP(F213,city!$K$4:$L$352,2,FALSE)&gt;G213,G213+1,1)</f>
        <v>1</v>
      </c>
    </row>
    <row r="215" spans="1:7">
      <c r="A215" s="17">
        <f t="shared" si="6"/>
        <v>102202</v>
      </c>
      <c r="B215" s="17">
        <v>3</v>
      </c>
      <c r="C215" s="20" t="s">
        <v>486</v>
      </c>
      <c r="D215" s="17">
        <v>1</v>
      </c>
      <c r="E215" s="2" t="str">
        <f>VLOOKUP(F215,city!$A$4:$D$352,4,FALSE)</f>
        <v>晋中</v>
      </c>
      <c r="F215" s="16">
        <f t="shared" si="7"/>
        <v>22</v>
      </c>
      <c r="G215" s="16">
        <f>IF(VLOOKUP(F214,city!$K$4:$L$352,2,FALSE)&gt;G214,G214+1,1)</f>
        <v>2</v>
      </c>
    </row>
    <row r="216" spans="1:7">
      <c r="A216" s="17">
        <f t="shared" si="6"/>
        <v>102203</v>
      </c>
      <c r="B216" s="17">
        <v>3</v>
      </c>
      <c r="C216" s="20" t="s">
        <v>492</v>
      </c>
      <c r="D216" s="17">
        <v>1</v>
      </c>
      <c r="E216" s="2" t="str">
        <f>VLOOKUP(F216,city!$A$4:$D$352,4,FALSE)</f>
        <v>晋中</v>
      </c>
      <c r="F216" s="16">
        <f t="shared" si="7"/>
        <v>22</v>
      </c>
      <c r="G216" s="16">
        <f>IF(VLOOKUP(F215,city!$K$4:$L$352,2,FALSE)&gt;G215,G215+1,1)</f>
        <v>3</v>
      </c>
    </row>
    <row r="217" spans="1:7">
      <c r="A217" s="17">
        <f t="shared" si="6"/>
        <v>102204</v>
      </c>
      <c r="B217" s="17">
        <v>3</v>
      </c>
      <c r="C217" s="20" t="s">
        <v>498</v>
      </c>
      <c r="D217" s="17">
        <v>1</v>
      </c>
      <c r="E217" s="2" t="str">
        <f>VLOOKUP(F217,city!$A$4:$D$352,4,FALSE)</f>
        <v>晋中</v>
      </c>
      <c r="F217" s="16">
        <f t="shared" si="7"/>
        <v>22</v>
      </c>
      <c r="G217" s="16">
        <f>IF(VLOOKUP(F216,city!$K$4:$L$352,2,FALSE)&gt;G216,G216+1,1)</f>
        <v>4</v>
      </c>
    </row>
    <row r="218" spans="1:7">
      <c r="A218" s="17">
        <f t="shared" si="6"/>
        <v>102205</v>
      </c>
      <c r="B218" s="17">
        <v>3</v>
      </c>
      <c r="C218" s="20" t="s">
        <v>504</v>
      </c>
      <c r="D218" s="17">
        <v>1</v>
      </c>
      <c r="E218" s="2" t="str">
        <f>VLOOKUP(F218,city!$A$4:$D$352,4,FALSE)</f>
        <v>晋中</v>
      </c>
      <c r="F218" s="16">
        <f t="shared" si="7"/>
        <v>22</v>
      </c>
      <c r="G218" s="16">
        <f>IF(VLOOKUP(F217,city!$K$4:$L$352,2,FALSE)&gt;G217,G217+1,1)</f>
        <v>5</v>
      </c>
    </row>
    <row r="219" spans="1:7">
      <c r="A219" s="17">
        <f t="shared" si="6"/>
        <v>102206</v>
      </c>
      <c r="B219" s="17">
        <v>3</v>
      </c>
      <c r="C219" s="20" t="s">
        <v>510</v>
      </c>
      <c r="D219" s="17">
        <v>1</v>
      </c>
      <c r="E219" s="2" t="str">
        <f>VLOOKUP(F219,city!$A$4:$D$352,4,FALSE)</f>
        <v>晋中</v>
      </c>
      <c r="F219" s="16">
        <f t="shared" si="7"/>
        <v>22</v>
      </c>
      <c r="G219" s="16">
        <f>IF(VLOOKUP(F218,city!$K$4:$L$352,2,FALSE)&gt;G218,G218+1,1)</f>
        <v>6</v>
      </c>
    </row>
    <row r="220" spans="1:7">
      <c r="A220" s="17">
        <f t="shared" si="6"/>
        <v>102207</v>
      </c>
      <c r="B220" s="17">
        <v>3</v>
      </c>
      <c r="C220" s="20" t="s">
        <v>516</v>
      </c>
      <c r="D220" s="17">
        <v>1</v>
      </c>
      <c r="E220" s="2" t="str">
        <f>VLOOKUP(F220,city!$A$4:$D$352,4,FALSE)</f>
        <v>晋中</v>
      </c>
      <c r="F220" s="16">
        <f t="shared" si="7"/>
        <v>22</v>
      </c>
      <c r="G220" s="16">
        <f>IF(VLOOKUP(F219,city!$K$4:$L$352,2,FALSE)&gt;G219,G219+1,1)</f>
        <v>7</v>
      </c>
    </row>
    <row r="221" spans="1:7">
      <c r="A221" s="17">
        <f t="shared" si="6"/>
        <v>102208</v>
      </c>
      <c r="B221" s="17">
        <v>3</v>
      </c>
      <c r="C221" s="20" t="s">
        <v>522</v>
      </c>
      <c r="D221" s="17">
        <v>1</v>
      </c>
      <c r="E221" s="2" t="str">
        <f>VLOOKUP(F221,city!$A$4:$D$352,4,FALSE)</f>
        <v>晋中</v>
      </c>
      <c r="F221" s="16">
        <f t="shared" si="7"/>
        <v>22</v>
      </c>
      <c r="G221" s="16">
        <f>IF(VLOOKUP(F220,city!$K$4:$L$352,2,FALSE)&gt;G220,G220+1,1)</f>
        <v>8</v>
      </c>
    </row>
    <row r="222" spans="1:7">
      <c r="A222" s="17">
        <f t="shared" si="6"/>
        <v>102209</v>
      </c>
      <c r="B222" s="17">
        <v>3</v>
      </c>
      <c r="C222" s="20" t="s">
        <v>528</v>
      </c>
      <c r="D222" s="17">
        <v>1</v>
      </c>
      <c r="E222" s="2" t="str">
        <f>VLOOKUP(F222,city!$A$4:$D$352,4,FALSE)</f>
        <v>晋中</v>
      </c>
      <c r="F222" s="16">
        <f t="shared" si="7"/>
        <v>22</v>
      </c>
      <c r="G222" s="16">
        <f>IF(VLOOKUP(F221,city!$K$4:$L$352,2,FALSE)&gt;G221,G221+1,1)</f>
        <v>9</v>
      </c>
    </row>
    <row r="223" spans="1:7">
      <c r="A223" s="17">
        <f t="shared" si="6"/>
        <v>102210</v>
      </c>
      <c r="B223" s="17">
        <v>3</v>
      </c>
      <c r="C223" s="20" t="s">
        <v>534</v>
      </c>
      <c r="D223" s="17">
        <v>1</v>
      </c>
      <c r="E223" s="2" t="str">
        <f>VLOOKUP(F223,city!$A$4:$D$352,4,FALSE)</f>
        <v>晋中</v>
      </c>
      <c r="F223" s="16">
        <f t="shared" si="7"/>
        <v>22</v>
      </c>
      <c r="G223" s="16">
        <f>IF(VLOOKUP(F222,city!$K$4:$L$352,2,FALSE)&gt;G222,G222+1,1)</f>
        <v>10</v>
      </c>
    </row>
    <row r="224" spans="1:7">
      <c r="A224" s="17">
        <f t="shared" si="6"/>
        <v>102301</v>
      </c>
      <c r="B224" s="17">
        <v>3</v>
      </c>
      <c r="C224" s="20" t="s">
        <v>422</v>
      </c>
      <c r="D224" s="17">
        <v>1</v>
      </c>
      <c r="E224" s="2" t="str">
        <f>VLOOKUP(F224,city!$A$4:$D$352,4,FALSE)</f>
        <v>运城</v>
      </c>
      <c r="F224" s="16">
        <f t="shared" si="7"/>
        <v>23</v>
      </c>
      <c r="G224" s="16">
        <f>IF(VLOOKUP(F223,city!$K$4:$L$352,2,FALSE)&gt;G223,G223+1,1)</f>
        <v>1</v>
      </c>
    </row>
    <row r="225" spans="1:7">
      <c r="A225" s="17">
        <f t="shared" si="6"/>
        <v>102302</v>
      </c>
      <c r="B225" s="17">
        <v>3</v>
      </c>
      <c r="C225" s="20" t="s">
        <v>427</v>
      </c>
      <c r="D225" s="17">
        <v>1</v>
      </c>
      <c r="E225" s="2" t="str">
        <f>VLOOKUP(F225,city!$A$4:$D$352,4,FALSE)</f>
        <v>运城</v>
      </c>
      <c r="F225" s="16">
        <f t="shared" si="7"/>
        <v>23</v>
      </c>
      <c r="G225" s="16">
        <f>IF(VLOOKUP(F224,city!$K$4:$L$352,2,FALSE)&gt;G224,G224+1,1)</f>
        <v>2</v>
      </c>
    </row>
    <row r="226" spans="1:7">
      <c r="A226" s="17">
        <f t="shared" si="6"/>
        <v>102303</v>
      </c>
      <c r="B226" s="17">
        <v>3</v>
      </c>
      <c r="C226" s="20" t="s">
        <v>432</v>
      </c>
      <c r="D226" s="17">
        <v>1</v>
      </c>
      <c r="E226" s="2" t="str">
        <f>VLOOKUP(F226,city!$A$4:$D$352,4,FALSE)</f>
        <v>运城</v>
      </c>
      <c r="F226" s="16">
        <f t="shared" si="7"/>
        <v>23</v>
      </c>
      <c r="G226" s="16">
        <f>IF(VLOOKUP(F225,city!$K$4:$L$352,2,FALSE)&gt;G225,G225+1,1)</f>
        <v>3</v>
      </c>
    </row>
    <row r="227" spans="1:7">
      <c r="A227" s="17">
        <f t="shared" si="6"/>
        <v>102304</v>
      </c>
      <c r="B227" s="17">
        <v>3</v>
      </c>
      <c r="C227" s="20" t="s">
        <v>438</v>
      </c>
      <c r="D227" s="17">
        <v>1</v>
      </c>
      <c r="E227" s="2" t="str">
        <f>VLOOKUP(F227,city!$A$4:$D$352,4,FALSE)</f>
        <v>运城</v>
      </c>
      <c r="F227" s="16">
        <f t="shared" si="7"/>
        <v>23</v>
      </c>
      <c r="G227" s="16">
        <f>IF(VLOOKUP(F226,city!$K$4:$L$352,2,FALSE)&gt;G226,G226+1,1)</f>
        <v>4</v>
      </c>
    </row>
    <row r="228" spans="1:7">
      <c r="A228" s="17">
        <f t="shared" si="6"/>
        <v>102305</v>
      </c>
      <c r="B228" s="17">
        <v>3</v>
      </c>
      <c r="C228" s="20" t="s">
        <v>444</v>
      </c>
      <c r="D228" s="17">
        <v>1</v>
      </c>
      <c r="E228" s="2" t="str">
        <f>VLOOKUP(F228,city!$A$4:$D$352,4,FALSE)</f>
        <v>运城</v>
      </c>
      <c r="F228" s="16">
        <f t="shared" si="7"/>
        <v>23</v>
      </c>
      <c r="G228" s="16">
        <f>IF(VLOOKUP(F227,city!$K$4:$L$352,2,FALSE)&gt;G227,G227+1,1)</f>
        <v>5</v>
      </c>
    </row>
    <row r="229" spans="1:7">
      <c r="A229" s="17">
        <f t="shared" si="6"/>
        <v>102306</v>
      </c>
      <c r="B229" s="17">
        <v>3</v>
      </c>
      <c r="C229" s="20" t="s">
        <v>450</v>
      </c>
      <c r="D229" s="17">
        <v>1</v>
      </c>
      <c r="E229" s="2" t="str">
        <f>VLOOKUP(F229,city!$A$4:$D$352,4,FALSE)</f>
        <v>运城</v>
      </c>
      <c r="F229" s="16">
        <f t="shared" si="7"/>
        <v>23</v>
      </c>
      <c r="G229" s="16">
        <f>IF(VLOOKUP(F228,city!$K$4:$L$352,2,FALSE)&gt;G228,G228+1,1)</f>
        <v>6</v>
      </c>
    </row>
    <row r="230" spans="1:7">
      <c r="A230" s="17">
        <f t="shared" si="6"/>
        <v>102307</v>
      </c>
      <c r="B230" s="17">
        <v>3</v>
      </c>
      <c r="C230" s="20" t="s">
        <v>456</v>
      </c>
      <c r="D230" s="17">
        <v>1</v>
      </c>
      <c r="E230" s="2" t="str">
        <f>VLOOKUP(F230,city!$A$4:$D$352,4,FALSE)</f>
        <v>运城</v>
      </c>
      <c r="F230" s="16">
        <f t="shared" si="7"/>
        <v>23</v>
      </c>
      <c r="G230" s="16">
        <f>IF(VLOOKUP(F229,city!$K$4:$L$352,2,FALSE)&gt;G229,G229+1,1)</f>
        <v>7</v>
      </c>
    </row>
    <row r="231" spans="1:7">
      <c r="A231" s="17">
        <f t="shared" si="6"/>
        <v>102308</v>
      </c>
      <c r="B231" s="17">
        <v>3</v>
      </c>
      <c r="C231" s="20" t="s">
        <v>462</v>
      </c>
      <c r="D231" s="17">
        <v>1</v>
      </c>
      <c r="E231" s="2" t="str">
        <f>VLOOKUP(F231,city!$A$4:$D$352,4,FALSE)</f>
        <v>运城</v>
      </c>
      <c r="F231" s="16">
        <f t="shared" si="7"/>
        <v>23</v>
      </c>
      <c r="G231" s="16">
        <f>IF(VLOOKUP(F230,city!$K$4:$L$352,2,FALSE)&gt;G230,G230+1,1)</f>
        <v>8</v>
      </c>
    </row>
    <row r="232" spans="1:7">
      <c r="A232" s="17">
        <f t="shared" si="6"/>
        <v>102309</v>
      </c>
      <c r="B232" s="17">
        <v>3</v>
      </c>
      <c r="C232" s="20" t="s">
        <v>468</v>
      </c>
      <c r="D232" s="17">
        <v>1</v>
      </c>
      <c r="E232" s="2" t="str">
        <f>VLOOKUP(F232,city!$A$4:$D$352,4,FALSE)</f>
        <v>运城</v>
      </c>
      <c r="F232" s="16">
        <f t="shared" si="7"/>
        <v>23</v>
      </c>
      <c r="G232" s="16">
        <f>IF(VLOOKUP(F231,city!$K$4:$L$352,2,FALSE)&gt;G231,G231+1,1)</f>
        <v>9</v>
      </c>
    </row>
    <row r="233" spans="1:7">
      <c r="A233" s="17">
        <f t="shared" si="6"/>
        <v>102310</v>
      </c>
      <c r="B233" s="17">
        <v>3</v>
      </c>
      <c r="C233" s="20" t="s">
        <v>474</v>
      </c>
      <c r="D233" s="17">
        <v>1</v>
      </c>
      <c r="E233" s="2" t="str">
        <f>VLOOKUP(F233,city!$A$4:$D$352,4,FALSE)</f>
        <v>运城</v>
      </c>
      <c r="F233" s="16">
        <f t="shared" si="7"/>
        <v>23</v>
      </c>
      <c r="G233" s="16">
        <f>IF(VLOOKUP(F232,city!$K$4:$L$352,2,FALSE)&gt;G232,G232+1,1)</f>
        <v>10</v>
      </c>
    </row>
    <row r="234" spans="1:7">
      <c r="A234" s="17">
        <f t="shared" si="6"/>
        <v>102401</v>
      </c>
      <c r="B234" s="17">
        <v>3</v>
      </c>
      <c r="C234" s="20" t="s">
        <v>480</v>
      </c>
      <c r="D234" s="17">
        <v>1</v>
      </c>
      <c r="E234" s="2" t="str">
        <f>VLOOKUP(F234,city!$A$4:$D$352,4,FALSE)</f>
        <v>忻州</v>
      </c>
      <c r="F234" s="16">
        <f t="shared" si="7"/>
        <v>24</v>
      </c>
      <c r="G234" s="16">
        <f>IF(VLOOKUP(F233,city!$K$4:$L$352,2,FALSE)&gt;G233,G233+1,1)</f>
        <v>1</v>
      </c>
    </row>
    <row r="235" spans="1:7">
      <c r="A235" s="17">
        <f t="shared" si="6"/>
        <v>102402</v>
      </c>
      <c r="B235" s="17">
        <v>3</v>
      </c>
      <c r="C235" s="20" t="s">
        <v>486</v>
      </c>
      <c r="D235" s="17">
        <v>1</v>
      </c>
      <c r="E235" s="2" t="str">
        <f>VLOOKUP(F235,city!$A$4:$D$352,4,FALSE)</f>
        <v>忻州</v>
      </c>
      <c r="F235" s="16">
        <f t="shared" si="7"/>
        <v>24</v>
      </c>
      <c r="G235" s="16">
        <f>IF(VLOOKUP(F234,city!$K$4:$L$352,2,FALSE)&gt;G234,G234+1,1)</f>
        <v>2</v>
      </c>
    </row>
    <row r="236" spans="1:7">
      <c r="A236" s="17">
        <f t="shared" si="6"/>
        <v>102403</v>
      </c>
      <c r="B236" s="17">
        <v>3</v>
      </c>
      <c r="C236" s="20" t="s">
        <v>492</v>
      </c>
      <c r="D236" s="17">
        <v>1</v>
      </c>
      <c r="E236" s="2" t="str">
        <f>VLOOKUP(F236,city!$A$4:$D$352,4,FALSE)</f>
        <v>忻州</v>
      </c>
      <c r="F236" s="16">
        <f t="shared" si="7"/>
        <v>24</v>
      </c>
      <c r="G236" s="16">
        <f>IF(VLOOKUP(F235,city!$K$4:$L$352,2,FALSE)&gt;G235,G235+1,1)</f>
        <v>3</v>
      </c>
    </row>
    <row r="237" spans="1:7">
      <c r="A237" s="17">
        <f t="shared" si="6"/>
        <v>102404</v>
      </c>
      <c r="B237" s="17">
        <v>3</v>
      </c>
      <c r="C237" s="20" t="s">
        <v>498</v>
      </c>
      <c r="D237" s="17">
        <v>1</v>
      </c>
      <c r="E237" s="2" t="str">
        <f>VLOOKUP(F237,city!$A$4:$D$352,4,FALSE)</f>
        <v>忻州</v>
      </c>
      <c r="F237" s="16">
        <f t="shared" si="7"/>
        <v>24</v>
      </c>
      <c r="G237" s="16">
        <f>IF(VLOOKUP(F236,city!$K$4:$L$352,2,FALSE)&gt;G236,G236+1,1)</f>
        <v>4</v>
      </c>
    </row>
    <row r="238" spans="1:7">
      <c r="A238" s="17">
        <f t="shared" si="6"/>
        <v>102405</v>
      </c>
      <c r="B238" s="17">
        <v>3</v>
      </c>
      <c r="C238" s="20" t="s">
        <v>504</v>
      </c>
      <c r="D238" s="17">
        <v>1</v>
      </c>
      <c r="E238" s="2" t="str">
        <f>VLOOKUP(F238,city!$A$4:$D$352,4,FALSE)</f>
        <v>忻州</v>
      </c>
      <c r="F238" s="16">
        <f t="shared" si="7"/>
        <v>24</v>
      </c>
      <c r="G238" s="16">
        <f>IF(VLOOKUP(F237,city!$K$4:$L$352,2,FALSE)&gt;G237,G237+1,1)</f>
        <v>5</v>
      </c>
    </row>
    <row r="239" spans="1:7">
      <c r="A239" s="17">
        <f t="shared" si="6"/>
        <v>102406</v>
      </c>
      <c r="B239" s="17">
        <v>3</v>
      </c>
      <c r="C239" s="20" t="s">
        <v>510</v>
      </c>
      <c r="D239" s="17">
        <v>1</v>
      </c>
      <c r="E239" s="2" t="str">
        <f>VLOOKUP(F239,city!$A$4:$D$352,4,FALSE)</f>
        <v>忻州</v>
      </c>
      <c r="F239" s="16">
        <f t="shared" si="7"/>
        <v>24</v>
      </c>
      <c r="G239" s="16">
        <f>IF(VLOOKUP(F238,city!$K$4:$L$352,2,FALSE)&gt;G238,G238+1,1)</f>
        <v>6</v>
      </c>
    </row>
    <row r="240" spans="1:7">
      <c r="A240" s="17">
        <f t="shared" si="6"/>
        <v>102407</v>
      </c>
      <c r="B240" s="17">
        <v>3</v>
      </c>
      <c r="C240" s="20" t="s">
        <v>516</v>
      </c>
      <c r="D240" s="17">
        <v>1</v>
      </c>
      <c r="E240" s="2" t="str">
        <f>VLOOKUP(F240,city!$A$4:$D$352,4,FALSE)</f>
        <v>忻州</v>
      </c>
      <c r="F240" s="16">
        <f t="shared" si="7"/>
        <v>24</v>
      </c>
      <c r="G240" s="16">
        <f>IF(VLOOKUP(F239,city!$K$4:$L$352,2,FALSE)&gt;G239,G239+1,1)</f>
        <v>7</v>
      </c>
    </row>
    <row r="241" spans="1:7">
      <c r="A241" s="17">
        <f t="shared" si="6"/>
        <v>102408</v>
      </c>
      <c r="B241" s="17">
        <v>3</v>
      </c>
      <c r="C241" s="20" t="s">
        <v>522</v>
      </c>
      <c r="D241" s="17">
        <v>1</v>
      </c>
      <c r="E241" s="2" t="str">
        <f>VLOOKUP(F241,city!$A$4:$D$352,4,FALSE)</f>
        <v>忻州</v>
      </c>
      <c r="F241" s="16">
        <f t="shared" si="7"/>
        <v>24</v>
      </c>
      <c r="G241" s="16">
        <f>IF(VLOOKUP(F240,city!$K$4:$L$352,2,FALSE)&gt;G240,G240+1,1)</f>
        <v>8</v>
      </c>
    </row>
    <row r="242" spans="1:7">
      <c r="A242" s="17">
        <f t="shared" si="6"/>
        <v>102409</v>
      </c>
      <c r="B242" s="17">
        <v>3</v>
      </c>
      <c r="C242" s="20" t="s">
        <v>528</v>
      </c>
      <c r="D242" s="17">
        <v>1</v>
      </c>
      <c r="E242" s="2" t="str">
        <f>VLOOKUP(F242,city!$A$4:$D$352,4,FALSE)</f>
        <v>忻州</v>
      </c>
      <c r="F242" s="16">
        <f t="shared" si="7"/>
        <v>24</v>
      </c>
      <c r="G242" s="16">
        <f>IF(VLOOKUP(F241,city!$K$4:$L$352,2,FALSE)&gt;G241,G241+1,1)</f>
        <v>9</v>
      </c>
    </row>
    <row r="243" spans="1:7">
      <c r="A243" s="17">
        <f t="shared" si="6"/>
        <v>102410</v>
      </c>
      <c r="B243" s="17">
        <v>3</v>
      </c>
      <c r="C243" s="20" t="s">
        <v>534</v>
      </c>
      <c r="D243" s="17">
        <v>1</v>
      </c>
      <c r="E243" s="2" t="str">
        <f>VLOOKUP(F243,city!$A$4:$D$352,4,FALSE)</f>
        <v>忻州</v>
      </c>
      <c r="F243" s="16">
        <f t="shared" si="7"/>
        <v>24</v>
      </c>
      <c r="G243" s="16">
        <f>IF(VLOOKUP(F242,city!$K$4:$L$352,2,FALSE)&gt;G242,G242+1,1)</f>
        <v>10</v>
      </c>
    </row>
    <row r="244" spans="1:7">
      <c r="A244" s="17">
        <f t="shared" si="6"/>
        <v>102501</v>
      </c>
      <c r="B244" s="17">
        <v>3</v>
      </c>
      <c r="C244" s="20" t="s">
        <v>422</v>
      </c>
      <c r="D244" s="17">
        <v>1</v>
      </c>
      <c r="E244" s="2" t="str">
        <f>VLOOKUP(F244,city!$A$4:$D$352,4,FALSE)</f>
        <v>临汾</v>
      </c>
      <c r="F244" s="16">
        <f t="shared" si="7"/>
        <v>25</v>
      </c>
      <c r="G244" s="16">
        <f>IF(VLOOKUP(F243,city!$K$4:$L$352,2,FALSE)&gt;G243,G243+1,1)</f>
        <v>1</v>
      </c>
    </row>
    <row r="245" spans="1:7">
      <c r="A245" s="17">
        <f t="shared" si="6"/>
        <v>102502</v>
      </c>
      <c r="B245" s="17">
        <v>3</v>
      </c>
      <c r="C245" s="20" t="s">
        <v>427</v>
      </c>
      <c r="D245" s="17">
        <v>1</v>
      </c>
      <c r="E245" s="2" t="str">
        <f>VLOOKUP(F245,city!$A$4:$D$352,4,FALSE)</f>
        <v>临汾</v>
      </c>
      <c r="F245" s="16">
        <f t="shared" si="7"/>
        <v>25</v>
      </c>
      <c r="G245" s="16">
        <f>IF(VLOOKUP(F244,city!$K$4:$L$352,2,FALSE)&gt;G244,G244+1,1)</f>
        <v>2</v>
      </c>
    </row>
    <row r="246" spans="1:7">
      <c r="A246" s="17">
        <f t="shared" si="6"/>
        <v>102503</v>
      </c>
      <c r="B246" s="17">
        <v>3</v>
      </c>
      <c r="C246" s="20" t="s">
        <v>432</v>
      </c>
      <c r="D246" s="17">
        <v>1</v>
      </c>
      <c r="E246" s="2" t="str">
        <f>VLOOKUP(F246,city!$A$4:$D$352,4,FALSE)</f>
        <v>临汾</v>
      </c>
      <c r="F246" s="16">
        <f t="shared" si="7"/>
        <v>25</v>
      </c>
      <c r="G246" s="16">
        <f>IF(VLOOKUP(F245,city!$K$4:$L$352,2,FALSE)&gt;G245,G245+1,1)</f>
        <v>3</v>
      </c>
    </row>
    <row r="247" spans="1:7">
      <c r="A247" s="17">
        <f t="shared" si="6"/>
        <v>102504</v>
      </c>
      <c r="B247" s="17">
        <v>3</v>
      </c>
      <c r="C247" s="20" t="s">
        <v>438</v>
      </c>
      <c r="D247" s="17">
        <v>1</v>
      </c>
      <c r="E247" s="2" t="str">
        <f>VLOOKUP(F247,city!$A$4:$D$352,4,FALSE)</f>
        <v>临汾</v>
      </c>
      <c r="F247" s="16">
        <f t="shared" si="7"/>
        <v>25</v>
      </c>
      <c r="G247" s="16">
        <f>IF(VLOOKUP(F246,city!$K$4:$L$352,2,FALSE)&gt;G246,G246+1,1)</f>
        <v>4</v>
      </c>
    </row>
    <row r="248" spans="1:7">
      <c r="A248" s="17">
        <f t="shared" si="6"/>
        <v>102505</v>
      </c>
      <c r="B248" s="17">
        <v>3</v>
      </c>
      <c r="C248" s="20" t="s">
        <v>444</v>
      </c>
      <c r="D248" s="17">
        <v>1</v>
      </c>
      <c r="E248" s="2" t="str">
        <f>VLOOKUP(F248,city!$A$4:$D$352,4,FALSE)</f>
        <v>临汾</v>
      </c>
      <c r="F248" s="16">
        <f t="shared" si="7"/>
        <v>25</v>
      </c>
      <c r="G248" s="16">
        <f>IF(VLOOKUP(F247,city!$K$4:$L$352,2,FALSE)&gt;G247,G247+1,1)</f>
        <v>5</v>
      </c>
    </row>
    <row r="249" spans="1:7">
      <c r="A249" s="17">
        <f t="shared" si="6"/>
        <v>102506</v>
      </c>
      <c r="B249" s="17">
        <v>3</v>
      </c>
      <c r="C249" s="20" t="s">
        <v>450</v>
      </c>
      <c r="D249" s="17">
        <v>1</v>
      </c>
      <c r="E249" s="2" t="str">
        <f>VLOOKUP(F249,city!$A$4:$D$352,4,FALSE)</f>
        <v>临汾</v>
      </c>
      <c r="F249" s="16">
        <f t="shared" si="7"/>
        <v>25</v>
      </c>
      <c r="G249" s="16">
        <f>IF(VLOOKUP(F248,city!$K$4:$L$352,2,FALSE)&gt;G248,G248+1,1)</f>
        <v>6</v>
      </c>
    </row>
    <row r="250" spans="1:7">
      <c r="A250" s="17">
        <f t="shared" si="6"/>
        <v>102507</v>
      </c>
      <c r="B250" s="17">
        <v>3</v>
      </c>
      <c r="C250" s="20" t="s">
        <v>456</v>
      </c>
      <c r="D250" s="17">
        <v>1</v>
      </c>
      <c r="E250" s="2" t="str">
        <f>VLOOKUP(F250,city!$A$4:$D$352,4,FALSE)</f>
        <v>临汾</v>
      </c>
      <c r="F250" s="16">
        <f t="shared" si="7"/>
        <v>25</v>
      </c>
      <c r="G250" s="16">
        <f>IF(VLOOKUP(F249,city!$K$4:$L$352,2,FALSE)&gt;G249,G249+1,1)</f>
        <v>7</v>
      </c>
    </row>
    <row r="251" spans="1:7">
      <c r="A251" s="17">
        <f t="shared" si="6"/>
        <v>102508</v>
      </c>
      <c r="B251" s="17">
        <v>3</v>
      </c>
      <c r="C251" s="20" t="s">
        <v>462</v>
      </c>
      <c r="D251" s="17">
        <v>1</v>
      </c>
      <c r="E251" s="2" t="str">
        <f>VLOOKUP(F251,city!$A$4:$D$352,4,FALSE)</f>
        <v>临汾</v>
      </c>
      <c r="F251" s="16">
        <f t="shared" si="7"/>
        <v>25</v>
      </c>
      <c r="G251" s="16">
        <f>IF(VLOOKUP(F250,city!$K$4:$L$352,2,FALSE)&gt;G250,G250+1,1)</f>
        <v>8</v>
      </c>
    </row>
    <row r="252" spans="1:7">
      <c r="A252" s="17">
        <f t="shared" si="6"/>
        <v>102509</v>
      </c>
      <c r="B252" s="17">
        <v>3</v>
      </c>
      <c r="C252" s="20" t="s">
        <v>468</v>
      </c>
      <c r="D252" s="17">
        <v>1</v>
      </c>
      <c r="E252" s="2" t="str">
        <f>VLOOKUP(F252,city!$A$4:$D$352,4,FALSE)</f>
        <v>临汾</v>
      </c>
      <c r="F252" s="16">
        <f t="shared" si="7"/>
        <v>25</v>
      </c>
      <c r="G252" s="16">
        <f>IF(VLOOKUP(F251,city!$K$4:$L$352,2,FALSE)&gt;G251,G251+1,1)</f>
        <v>9</v>
      </c>
    </row>
    <row r="253" spans="1:7">
      <c r="A253" s="17">
        <f t="shared" si="6"/>
        <v>102510</v>
      </c>
      <c r="B253" s="17">
        <v>3</v>
      </c>
      <c r="C253" s="20" t="s">
        <v>474</v>
      </c>
      <c r="D253" s="17">
        <v>1</v>
      </c>
      <c r="E253" s="2" t="str">
        <f>VLOOKUP(F253,city!$A$4:$D$352,4,FALSE)</f>
        <v>临汾</v>
      </c>
      <c r="F253" s="16">
        <f t="shared" si="7"/>
        <v>25</v>
      </c>
      <c r="G253" s="16">
        <f>IF(VLOOKUP(F252,city!$K$4:$L$352,2,FALSE)&gt;G252,G252+1,1)</f>
        <v>10</v>
      </c>
    </row>
    <row r="254" spans="1:7">
      <c r="A254" s="17">
        <f t="shared" si="6"/>
        <v>102601</v>
      </c>
      <c r="B254" s="17">
        <v>3</v>
      </c>
      <c r="C254" s="20" t="s">
        <v>480</v>
      </c>
      <c r="D254" s="17">
        <v>1</v>
      </c>
      <c r="E254" s="2" t="str">
        <f>VLOOKUP(F254,city!$A$4:$D$352,4,FALSE)</f>
        <v>吕梁</v>
      </c>
      <c r="F254" s="16">
        <f t="shared" si="7"/>
        <v>26</v>
      </c>
      <c r="G254" s="16">
        <f>IF(VLOOKUP(F253,city!$K$4:$L$352,2,FALSE)&gt;G253,G253+1,1)</f>
        <v>1</v>
      </c>
    </row>
    <row r="255" spans="1:7">
      <c r="A255" s="17">
        <f t="shared" si="6"/>
        <v>102602</v>
      </c>
      <c r="B255" s="17">
        <v>3</v>
      </c>
      <c r="C255" s="20" t="s">
        <v>486</v>
      </c>
      <c r="D255" s="17">
        <v>1</v>
      </c>
      <c r="E255" s="2" t="str">
        <f>VLOOKUP(F255,city!$A$4:$D$352,4,FALSE)</f>
        <v>吕梁</v>
      </c>
      <c r="F255" s="16">
        <f t="shared" si="7"/>
        <v>26</v>
      </c>
      <c r="G255" s="16">
        <f>IF(VLOOKUP(F254,city!$K$4:$L$352,2,FALSE)&gt;G254,G254+1,1)</f>
        <v>2</v>
      </c>
    </row>
    <row r="256" spans="1:7">
      <c r="A256" s="17">
        <f t="shared" si="6"/>
        <v>102603</v>
      </c>
      <c r="B256" s="17">
        <v>3</v>
      </c>
      <c r="C256" s="20" t="s">
        <v>492</v>
      </c>
      <c r="D256" s="17">
        <v>1</v>
      </c>
      <c r="E256" s="2" t="str">
        <f>VLOOKUP(F256,city!$A$4:$D$352,4,FALSE)</f>
        <v>吕梁</v>
      </c>
      <c r="F256" s="16">
        <f t="shared" si="7"/>
        <v>26</v>
      </c>
      <c r="G256" s="16">
        <f>IF(VLOOKUP(F255,city!$K$4:$L$352,2,FALSE)&gt;G255,G255+1,1)</f>
        <v>3</v>
      </c>
    </row>
    <row r="257" spans="1:7">
      <c r="A257" s="17">
        <f t="shared" si="6"/>
        <v>102604</v>
      </c>
      <c r="B257" s="17">
        <v>3</v>
      </c>
      <c r="C257" s="20" t="s">
        <v>498</v>
      </c>
      <c r="D257" s="17">
        <v>1</v>
      </c>
      <c r="E257" s="2" t="str">
        <f>VLOOKUP(F257,city!$A$4:$D$352,4,FALSE)</f>
        <v>吕梁</v>
      </c>
      <c r="F257" s="16">
        <f t="shared" si="7"/>
        <v>26</v>
      </c>
      <c r="G257" s="16">
        <f>IF(VLOOKUP(F256,city!$K$4:$L$352,2,FALSE)&gt;G256,G256+1,1)</f>
        <v>4</v>
      </c>
    </row>
    <row r="258" spans="1:7">
      <c r="A258" s="17">
        <f t="shared" si="6"/>
        <v>102605</v>
      </c>
      <c r="B258" s="17">
        <v>3</v>
      </c>
      <c r="C258" s="20" t="s">
        <v>504</v>
      </c>
      <c r="D258" s="17">
        <v>1</v>
      </c>
      <c r="E258" s="2" t="str">
        <f>VLOOKUP(F258,city!$A$4:$D$352,4,FALSE)</f>
        <v>吕梁</v>
      </c>
      <c r="F258" s="16">
        <f t="shared" si="7"/>
        <v>26</v>
      </c>
      <c r="G258" s="16">
        <f>IF(VLOOKUP(F257,city!$K$4:$L$352,2,FALSE)&gt;G257,G257+1,1)</f>
        <v>5</v>
      </c>
    </row>
    <row r="259" spans="1:7">
      <c r="A259" s="17">
        <f t="shared" si="6"/>
        <v>102606</v>
      </c>
      <c r="B259" s="17">
        <v>3</v>
      </c>
      <c r="C259" s="20" t="s">
        <v>510</v>
      </c>
      <c r="D259" s="17">
        <v>1</v>
      </c>
      <c r="E259" s="2" t="str">
        <f>VLOOKUP(F259,city!$A$4:$D$352,4,FALSE)</f>
        <v>吕梁</v>
      </c>
      <c r="F259" s="16">
        <f t="shared" si="7"/>
        <v>26</v>
      </c>
      <c r="G259" s="16">
        <f>IF(VLOOKUP(F258,city!$K$4:$L$352,2,FALSE)&gt;G258,G258+1,1)</f>
        <v>6</v>
      </c>
    </row>
    <row r="260" spans="1:7">
      <c r="A260" s="17">
        <f t="shared" si="6"/>
        <v>102607</v>
      </c>
      <c r="B260" s="17">
        <v>3</v>
      </c>
      <c r="C260" s="20" t="s">
        <v>516</v>
      </c>
      <c r="D260" s="17">
        <v>1</v>
      </c>
      <c r="E260" s="2" t="str">
        <f>VLOOKUP(F260,city!$A$4:$D$352,4,FALSE)</f>
        <v>吕梁</v>
      </c>
      <c r="F260" s="16">
        <f t="shared" si="7"/>
        <v>26</v>
      </c>
      <c r="G260" s="16">
        <f>IF(VLOOKUP(F259,city!$K$4:$L$352,2,FALSE)&gt;G259,G259+1,1)</f>
        <v>7</v>
      </c>
    </row>
    <row r="261" spans="1:7">
      <c r="A261" s="17">
        <f t="shared" ref="A261:A324" si="8">G261+F261*100+100000</f>
        <v>102608</v>
      </c>
      <c r="B261" s="17">
        <v>3</v>
      </c>
      <c r="C261" s="20" t="s">
        <v>522</v>
      </c>
      <c r="D261" s="17">
        <v>1</v>
      </c>
      <c r="E261" s="2" t="str">
        <f>VLOOKUP(F261,city!$A$4:$D$352,4,FALSE)</f>
        <v>吕梁</v>
      </c>
      <c r="F261" s="16">
        <f t="shared" ref="F261:F324" si="9">IF(G261&gt;G260,F260,F260+1)</f>
        <v>26</v>
      </c>
      <c r="G261" s="16">
        <f>IF(VLOOKUP(F260,city!$K$4:$L$352,2,FALSE)&gt;G260,G260+1,1)</f>
        <v>8</v>
      </c>
    </row>
    <row r="262" spans="1:7">
      <c r="A262" s="17">
        <f t="shared" si="8"/>
        <v>102609</v>
      </c>
      <c r="B262" s="17">
        <v>3</v>
      </c>
      <c r="C262" s="20" t="s">
        <v>528</v>
      </c>
      <c r="D262" s="17">
        <v>1</v>
      </c>
      <c r="E262" s="2" t="str">
        <f>VLOOKUP(F262,city!$A$4:$D$352,4,FALSE)</f>
        <v>吕梁</v>
      </c>
      <c r="F262" s="16">
        <f t="shared" si="9"/>
        <v>26</v>
      </c>
      <c r="G262" s="16">
        <f>IF(VLOOKUP(F261,city!$K$4:$L$352,2,FALSE)&gt;G261,G261+1,1)</f>
        <v>9</v>
      </c>
    </row>
    <row r="263" spans="1:7">
      <c r="A263" s="17">
        <f t="shared" si="8"/>
        <v>102610</v>
      </c>
      <c r="B263" s="17">
        <v>3</v>
      </c>
      <c r="C263" s="20" t="s">
        <v>534</v>
      </c>
      <c r="D263" s="17">
        <v>1</v>
      </c>
      <c r="E263" s="2" t="str">
        <f>VLOOKUP(F263,city!$A$4:$D$352,4,FALSE)</f>
        <v>吕梁</v>
      </c>
      <c r="F263" s="16">
        <f t="shared" si="9"/>
        <v>26</v>
      </c>
      <c r="G263" s="16">
        <f>IF(VLOOKUP(F262,city!$K$4:$L$352,2,FALSE)&gt;G262,G262+1,1)</f>
        <v>10</v>
      </c>
    </row>
    <row r="264" spans="1:7">
      <c r="A264" s="17">
        <f t="shared" si="8"/>
        <v>102701</v>
      </c>
      <c r="B264" s="17">
        <v>3</v>
      </c>
      <c r="C264" s="20" t="s">
        <v>422</v>
      </c>
      <c r="D264" s="17">
        <v>1</v>
      </c>
      <c r="E264" s="2" t="str">
        <f>VLOOKUP(F264,city!$A$4:$D$352,4,FALSE)</f>
        <v>沈阳</v>
      </c>
      <c r="F264" s="16">
        <f t="shared" si="9"/>
        <v>27</v>
      </c>
      <c r="G264" s="16">
        <f>IF(VLOOKUP(F263,city!$K$4:$L$352,2,FALSE)&gt;G263,G263+1,1)</f>
        <v>1</v>
      </c>
    </row>
    <row r="265" spans="1:7">
      <c r="A265" s="17">
        <f t="shared" si="8"/>
        <v>102702</v>
      </c>
      <c r="B265" s="17">
        <v>3</v>
      </c>
      <c r="C265" s="20" t="s">
        <v>427</v>
      </c>
      <c r="D265" s="17">
        <v>1</v>
      </c>
      <c r="E265" s="2" t="str">
        <f>VLOOKUP(F265,city!$A$4:$D$352,4,FALSE)</f>
        <v>沈阳</v>
      </c>
      <c r="F265" s="16">
        <f t="shared" si="9"/>
        <v>27</v>
      </c>
      <c r="G265" s="16">
        <f>IF(VLOOKUP(F264,city!$K$4:$L$352,2,FALSE)&gt;G264,G264+1,1)</f>
        <v>2</v>
      </c>
    </row>
    <row r="266" spans="1:7">
      <c r="A266" s="17">
        <f t="shared" si="8"/>
        <v>102703</v>
      </c>
      <c r="B266" s="17">
        <v>3</v>
      </c>
      <c r="C266" s="20" t="s">
        <v>432</v>
      </c>
      <c r="D266" s="17">
        <v>1</v>
      </c>
      <c r="E266" s="2" t="str">
        <f>VLOOKUP(F266,city!$A$4:$D$352,4,FALSE)</f>
        <v>沈阳</v>
      </c>
      <c r="F266" s="16">
        <f t="shared" si="9"/>
        <v>27</v>
      </c>
      <c r="G266" s="16">
        <f>IF(VLOOKUP(F265,city!$K$4:$L$352,2,FALSE)&gt;G265,G265+1,1)</f>
        <v>3</v>
      </c>
    </row>
    <row r="267" spans="1:7">
      <c r="A267" s="17">
        <f t="shared" si="8"/>
        <v>102704</v>
      </c>
      <c r="B267" s="17">
        <v>3</v>
      </c>
      <c r="C267" s="20" t="s">
        <v>438</v>
      </c>
      <c r="D267" s="17">
        <v>1</v>
      </c>
      <c r="E267" s="2" t="str">
        <f>VLOOKUP(F267,city!$A$4:$D$352,4,FALSE)</f>
        <v>沈阳</v>
      </c>
      <c r="F267" s="16">
        <f t="shared" si="9"/>
        <v>27</v>
      </c>
      <c r="G267" s="16">
        <f>IF(VLOOKUP(F266,city!$K$4:$L$352,2,FALSE)&gt;G266,G266+1,1)</f>
        <v>4</v>
      </c>
    </row>
    <row r="268" spans="1:7">
      <c r="A268" s="17">
        <f t="shared" si="8"/>
        <v>102705</v>
      </c>
      <c r="B268" s="17">
        <v>3</v>
      </c>
      <c r="C268" s="20" t="s">
        <v>444</v>
      </c>
      <c r="D268" s="17">
        <v>1</v>
      </c>
      <c r="E268" s="2" t="str">
        <f>VLOOKUP(F268,city!$A$4:$D$352,4,FALSE)</f>
        <v>沈阳</v>
      </c>
      <c r="F268" s="16">
        <f t="shared" si="9"/>
        <v>27</v>
      </c>
      <c r="G268" s="16">
        <f>IF(VLOOKUP(F267,city!$K$4:$L$352,2,FALSE)&gt;G267,G267+1,1)</f>
        <v>5</v>
      </c>
    </row>
    <row r="269" spans="1:7">
      <c r="A269" s="17">
        <f t="shared" si="8"/>
        <v>102706</v>
      </c>
      <c r="B269" s="17">
        <v>3</v>
      </c>
      <c r="C269" s="20" t="s">
        <v>450</v>
      </c>
      <c r="D269" s="17">
        <v>1</v>
      </c>
      <c r="E269" s="2" t="str">
        <f>VLOOKUP(F269,city!$A$4:$D$352,4,FALSE)</f>
        <v>沈阳</v>
      </c>
      <c r="F269" s="16">
        <f t="shared" si="9"/>
        <v>27</v>
      </c>
      <c r="G269" s="16">
        <f>IF(VLOOKUP(F268,city!$K$4:$L$352,2,FALSE)&gt;G268,G268+1,1)</f>
        <v>6</v>
      </c>
    </row>
    <row r="270" spans="1:7">
      <c r="A270" s="17">
        <f t="shared" si="8"/>
        <v>102707</v>
      </c>
      <c r="B270" s="17">
        <v>3</v>
      </c>
      <c r="C270" s="20" t="s">
        <v>456</v>
      </c>
      <c r="D270" s="17">
        <v>1</v>
      </c>
      <c r="E270" s="2" t="str">
        <f>VLOOKUP(F270,city!$A$4:$D$352,4,FALSE)</f>
        <v>沈阳</v>
      </c>
      <c r="F270" s="16">
        <f t="shared" si="9"/>
        <v>27</v>
      </c>
      <c r="G270" s="16">
        <f>IF(VLOOKUP(F269,city!$K$4:$L$352,2,FALSE)&gt;G269,G269+1,1)</f>
        <v>7</v>
      </c>
    </row>
    <row r="271" spans="1:7">
      <c r="A271" s="17">
        <f t="shared" si="8"/>
        <v>102708</v>
      </c>
      <c r="B271" s="17">
        <v>3</v>
      </c>
      <c r="C271" s="20" t="s">
        <v>462</v>
      </c>
      <c r="D271" s="17">
        <v>1</v>
      </c>
      <c r="E271" s="2" t="str">
        <f>VLOOKUP(F271,city!$A$4:$D$352,4,FALSE)</f>
        <v>沈阳</v>
      </c>
      <c r="F271" s="16">
        <f t="shared" si="9"/>
        <v>27</v>
      </c>
      <c r="G271" s="16">
        <f>IF(VLOOKUP(F270,city!$K$4:$L$352,2,FALSE)&gt;G270,G270+1,1)</f>
        <v>8</v>
      </c>
    </row>
    <row r="272" spans="1:7">
      <c r="A272" s="17">
        <f t="shared" si="8"/>
        <v>102709</v>
      </c>
      <c r="B272" s="17">
        <v>3</v>
      </c>
      <c r="C272" s="20" t="s">
        <v>468</v>
      </c>
      <c r="D272" s="17">
        <v>1</v>
      </c>
      <c r="E272" s="2" t="str">
        <f>VLOOKUP(F272,city!$A$4:$D$352,4,FALSE)</f>
        <v>沈阳</v>
      </c>
      <c r="F272" s="16">
        <f t="shared" si="9"/>
        <v>27</v>
      </c>
      <c r="G272" s="16">
        <f>IF(VLOOKUP(F271,city!$K$4:$L$352,2,FALSE)&gt;G271,G271+1,1)</f>
        <v>9</v>
      </c>
    </row>
    <row r="273" spans="1:7">
      <c r="A273" s="17">
        <f t="shared" si="8"/>
        <v>102710</v>
      </c>
      <c r="B273" s="17">
        <v>3</v>
      </c>
      <c r="C273" s="20" t="s">
        <v>474</v>
      </c>
      <c r="D273" s="17">
        <v>1</v>
      </c>
      <c r="E273" s="2" t="str">
        <f>VLOOKUP(F273,city!$A$4:$D$352,4,FALSE)</f>
        <v>沈阳</v>
      </c>
      <c r="F273" s="16">
        <f t="shared" si="9"/>
        <v>27</v>
      </c>
      <c r="G273" s="16">
        <f>IF(VLOOKUP(F272,city!$K$4:$L$352,2,FALSE)&gt;G272,G272+1,1)</f>
        <v>10</v>
      </c>
    </row>
    <row r="274" spans="1:7">
      <c r="A274" s="17">
        <f t="shared" si="8"/>
        <v>102801</v>
      </c>
      <c r="B274" s="17">
        <v>3</v>
      </c>
      <c r="C274" s="20" t="s">
        <v>480</v>
      </c>
      <c r="D274" s="17">
        <v>1</v>
      </c>
      <c r="E274" s="2" t="str">
        <f>VLOOKUP(F274,city!$A$4:$D$352,4,FALSE)</f>
        <v>大连</v>
      </c>
      <c r="F274" s="16">
        <f t="shared" si="9"/>
        <v>28</v>
      </c>
      <c r="G274" s="16">
        <f>IF(VLOOKUP(F273,city!$K$4:$L$352,2,FALSE)&gt;G273,G273+1,1)</f>
        <v>1</v>
      </c>
    </row>
    <row r="275" spans="1:7">
      <c r="A275" s="17">
        <f t="shared" si="8"/>
        <v>102802</v>
      </c>
      <c r="B275" s="17">
        <v>3</v>
      </c>
      <c r="C275" s="20" t="s">
        <v>486</v>
      </c>
      <c r="D275" s="17">
        <v>1</v>
      </c>
      <c r="E275" s="2" t="str">
        <f>VLOOKUP(F275,city!$A$4:$D$352,4,FALSE)</f>
        <v>大连</v>
      </c>
      <c r="F275" s="16">
        <f t="shared" si="9"/>
        <v>28</v>
      </c>
      <c r="G275" s="16">
        <f>IF(VLOOKUP(F274,city!$K$4:$L$352,2,FALSE)&gt;G274,G274+1,1)</f>
        <v>2</v>
      </c>
    </row>
    <row r="276" spans="1:7">
      <c r="A276" s="17">
        <f t="shared" si="8"/>
        <v>102803</v>
      </c>
      <c r="B276" s="17">
        <v>3</v>
      </c>
      <c r="C276" s="20" t="s">
        <v>492</v>
      </c>
      <c r="D276" s="17">
        <v>1</v>
      </c>
      <c r="E276" s="2" t="str">
        <f>VLOOKUP(F276,city!$A$4:$D$352,4,FALSE)</f>
        <v>大连</v>
      </c>
      <c r="F276" s="16">
        <f t="shared" si="9"/>
        <v>28</v>
      </c>
      <c r="G276" s="16">
        <f>IF(VLOOKUP(F275,city!$K$4:$L$352,2,FALSE)&gt;G275,G275+1,1)</f>
        <v>3</v>
      </c>
    </row>
    <row r="277" spans="1:7">
      <c r="A277" s="17">
        <f t="shared" si="8"/>
        <v>102804</v>
      </c>
      <c r="B277" s="17">
        <v>3</v>
      </c>
      <c r="C277" s="20" t="s">
        <v>498</v>
      </c>
      <c r="D277" s="17">
        <v>1</v>
      </c>
      <c r="E277" s="2" t="str">
        <f>VLOOKUP(F277,city!$A$4:$D$352,4,FALSE)</f>
        <v>大连</v>
      </c>
      <c r="F277" s="16">
        <f t="shared" si="9"/>
        <v>28</v>
      </c>
      <c r="G277" s="16">
        <f>IF(VLOOKUP(F276,city!$K$4:$L$352,2,FALSE)&gt;G276,G276+1,1)</f>
        <v>4</v>
      </c>
    </row>
    <row r="278" spans="1:7">
      <c r="A278" s="17">
        <f t="shared" si="8"/>
        <v>102805</v>
      </c>
      <c r="B278" s="17">
        <v>3</v>
      </c>
      <c r="C278" s="20" t="s">
        <v>504</v>
      </c>
      <c r="D278" s="17">
        <v>1</v>
      </c>
      <c r="E278" s="2" t="str">
        <f>VLOOKUP(F278,city!$A$4:$D$352,4,FALSE)</f>
        <v>大连</v>
      </c>
      <c r="F278" s="16">
        <f t="shared" si="9"/>
        <v>28</v>
      </c>
      <c r="G278" s="16">
        <f>IF(VLOOKUP(F277,city!$K$4:$L$352,2,FALSE)&gt;G277,G277+1,1)</f>
        <v>5</v>
      </c>
    </row>
    <row r="279" spans="1:7">
      <c r="A279" s="17">
        <f t="shared" si="8"/>
        <v>102806</v>
      </c>
      <c r="B279" s="17">
        <v>3</v>
      </c>
      <c r="C279" s="20" t="s">
        <v>510</v>
      </c>
      <c r="D279" s="17">
        <v>1</v>
      </c>
      <c r="E279" s="2" t="str">
        <f>VLOOKUP(F279,city!$A$4:$D$352,4,FALSE)</f>
        <v>大连</v>
      </c>
      <c r="F279" s="16">
        <f t="shared" si="9"/>
        <v>28</v>
      </c>
      <c r="G279" s="16">
        <f>IF(VLOOKUP(F278,city!$K$4:$L$352,2,FALSE)&gt;G278,G278+1,1)</f>
        <v>6</v>
      </c>
    </row>
    <row r="280" spans="1:7">
      <c r="A280" s="17">
        <f t="shared" si="8"/>
        <v>102807</v>
      </c>
      <c r="B280" s="17">
        <v>3</v>
      </c>
      <c r="C280" s="20" t="s">
        <v>516</v>
      </c>
      <c r="D280" s="17">
        <v>1</v>
      </c>
      <c r="E280" s="2" t="str">
        <f>VLOOKUP(F280,city!$A$4:$D$352,4,FALSE)</f>
        <v>大连</v>
      </c>
      <c r="F280" s="16">
        <f t="shared" si="9"/>
        <v>28</v>
      </c>
      <c r="G280" s="16">
        <f>IF(VLOOKUP(F279,city!$K$4:$L$352,2,FALSE)&gt;G279,G279+1,1)</f>
        <v>7</v>
      </c>
    </row>
    <row r="281" spans="1:7">
      <c r="A281" s="17">
        <f t="shared" si="8"/>
        <v>102808</v>
      </c>
      <c r="B281" s="17">
        <v>3</v>
      </c>
      <c r="C281" s="20" t="s">
        <v>522</v>
      </c>
      <c r="D281" s="17">
        <v>1</v>
      </c>
      <c r="E281" s="2" t="str">
        <f>VLOOKUP(F281,city!$A$4:$D$352,4,FALSE)</f>
        <v>大连</v>
      </c>
      <c r="F281" s="16">
        <f t="shared" si="9"/>
        <v>28</v>
      </c>
      <c r="G281" s="16">
        <f>IF(VLOOKUP(F280,city!$K$4:$L$352,2,FALSE)&gt;G280,G280+1,1)</f>
        <v>8</v>
      </c>
    </row>
    <row r="282" spans="1:7">
      <c r="A282" s="17">
        <f t="shared" si="8"/>
        <v>102809</v>
      </c>
      <c r="B282" s="17">
        <v>3</v>
      </c>
      <c r="C282" s="20" t="s">
        <v>528</v>
      </c>
      <c r="D282" s="17">
        <v>1</v>
      </c>
      <c r="E282" s="2" t="str">
        <f>VLOOKUP(F282,city!$A$4:$D$352,4,FALSE)</f>
        <v>大连</v>
      </c>
      <c r="F282" s="16">
        <f t="shared" si="9"/>
        <v>28</v>
      </c>
      <c r="G282" s="16">
        <f>IF(VLOOKUP(F281,city!$K$4:$L$352,2,FALSE)&gt;G281,G281+1,1)</f>
        <v>9</v>
      </c>
    </row>
    <row r="283" spans="1:7">
      <c r="A283" s="17">
        <f t="shared" si="8"/>
        <v>102810</v>
      </c>
      <c r="B283" s="17">
        <v>3</v>
      </c>
      <c r="C283" s="20" t="s">
        <v>534</v>
      </c>
      <c r="D283" s="17">
        <v>1</v>
      </c>
      <c r="E283" s="2" t="str">
        <f>VLOOKUP(F283,city!$A$4:$D$352,4,FALSE)</f>
        <v>大连</v>
      </c>
      <c r="F283" s="16">
        <f t="shared" si="9"/>
        <v>28</v>
      </c>
      <c r="G283" s="16">
        <f>IF(VLOOKUP(F282,city!$K$4:$L$352,2,FALSE)&gt;G282,G282+1,1)</f>
        <v>10</v>
      </c>
    </row>
    <row r="284" spans="1:7">
      <c r="A284" s="17">
        <f t="shared" si="8"/>
        <v>102901</v>
      </c>
      <c r="B284" s="17">
        <v>3</v>
      </c>
      <c r="C284" s="20" t="s">
        <v>422</v>
      </c>
      <c r="D284" s="17">
        <v>1</v>
      </c>
      <c r="E284" s="2" t="str">
        <f>VLOOKUP(F284,city!$A$4:$D$352,4,FALSE)</f>
        <v>鞍山</v>
      </c>
      <c r="F284" s="16">
        <f t="shared" si="9"/>
        <v>29</v>
      </c>
      <c r="G284" s="16">
        <f>IF(VLOOKUP(F283,city!$K$4:$L$352,2,FALSE)&gt;G283,G283+1,1)</f>
        <v>1</v>
      </c>
    </row>
    <row r="285" spans="1:7">
      <c r="A285" s="17">
        <f t="shared" si="8"/>
        <v>102902</v>
      </c>
      <c r="B285" s="17">
        <v>3</v>
      </c>
      <c r="C285" s="20" t="s">
        <v>427</v>
      </c>
      <c r="D285" s="17">
        <v>1</v>
      </c>
      <c r="E285" s="2" t="str">
        <f>VLOOKUP(F285,city!$A$4:$D$352,4,FALSE)</f>
        <v>鞍山</v>
      </c>
      <c r="F285" s="16">
        <f t="shared" si="9"/>
        <v>29</v>
      </c>
      <c r="G285" s="16">
        <f>IF(VLOOKUP(F284,city!$K$4:$L$352,2,FALSE)&gt;G284,G284+1,1)</f>
        <v>2</v>
      </c>
    </row>
    <row r="286" spans="1:7">
      <c r="A286" s="17">
        <f t="shared" si="8"/>
        <v>102903</v>
      </c>
      <c r="B286" s="17">
        <v>3</v>
      </c>
      <c r="C286" s="20" t="s">
        <v>432</v>
      </c>
      <c r="D286" s="17">
        <v>1</v>
      </c>
      <c r="E286" s="2" t="str">
        <f>VLOOKUP(F286,city!$A$4:$D$352,4,FALSE)</f>
        <v>鞍山</v>
      </c>
      <c r="F286" s="16">
        <f t="shared" si="9"/>
        <v>29</v>
      </c>
      <c r="G286" s="16">
        <f>IF(VLOOKUP(F285,city!$K$4:$L$352,2,FALSE)&gt;G285,G285+1,1)</f>
        <v>3</v>
      </c>
    </row>
    <row r="287" spans="1:7">
      <c r="A287" s="17">
        <f t="shared" si="8"/>
        <v>102904</v>
      </c>
      <c r="B287" s="17">
        <v>3</v>
      </c>
      <c r="C287" s="20" t="s">
        <v>438</v>
      </c>
      <c r="D287" s="17">
        <v>1</v>
      </c>
      <c r="E287" s="2" t="str">
        <f>VLOOKUP(F287,city!$A$4:$D$352,4,FALSE)</f>
        <v>鞍山</v>
      </c>
      <c r="F287" s="16">
        <f t="shared" si="9"/>
        <v>29</v>
      </c>
      <c r="G287" s="16">
        <f>IF(VLOOKUP(F286,city!$K$4:$L$352,2,FALSE)&gt;G286,G286+1,1)</f>
        <v>4</v>
      </c>
    </row>
    <row r="288" spans="1:7">
      <c r="A288" s="17">
        <f t="shared" si="8"/>
        <v>102905</v>
      </c>
      <c r="B288" s="17">
        <v>3</v>
      </c>
      <c r="C288" s="20" t="s">
        <v>444</v>
      </c>
      <c r="D288" s="17">
        <v>1</v>
      </c>
      <c r="E288" s="2" t="str">
        <f>VLOOKUP(F288,city!$A$4:$D$352,4,FALSE)</f>
        <v>鞍山</v>
      </c>
      <c r="F288" s="16">
        <f t="shared" si="9"/>
        <v>29</v>
      </c>
      <c r="G288" s="16">
        <f>IF(VLOOKUP(F287,city!$K$4:$L$352,2,FALSE)&gt;G287,G287+1,1)</f>
        <v>5</v>
      </c>
    </row>
    <row r="289" spans="1:7">
      <c r="A289" s="17">
        <f t="shared" si="8"/>
        <v>102906</v>
      </c>
      <c r="B289" s="17">
        <v>3</v>
      </c>
      <c r="C289" s="20" t="s">
        <v>450</v>
      </c>
      <c r="D289" s="17">
        <v>1</v>
      </c>
      <c r="E289" s="2" t="str">
        <f>VLOOKUP(F289,city!$A$4:$D$352,4,FALSE)</f>
        <v>鞍山</v>
      </c>
      <c r="F289" s="16">
        <f t="shared" si="9"/>
        <v>29</v>
      </c>
      <c r="G289" s="16">
        <f>IF(VLOOKUP(F288,city!$K$4:$L$352,2,FALSE)&gt;G288,G288+1,1)</f>
        <v>6</v>
      </c>
    </row>
    <row r="290" spans="1:7">
      <c r="A290" s="17">
        <f t="shared" si="8"/>
        <v>102907</v>
      </c>
      <c r="B290" s="17">
        <v>3</v>
      </c>
      <c r="C290" s="20" t="s">
        <v>456</v>
      </c>
      <c r="D290" s="17">
        <v>1</v>
      </c>
      <c r="E290" s="2" t="str">
        <f>VLOOKUP(F290,city!$A$4:$D$352,4,FALSE)</f>
        <v>鞍山</v>
      </c>
      <c r="F290" s="16">
        <f t="shared" si="9"/>
        <v>29</v>
      </c>
      <c r="G290" s="16">
        <f>IF(VLOOKUP(F289,city!$K$4:$L$352,2,FALSE)&gt;G289,G289+1,1)</f>
        <v>7</v>
      </c>
    </row>
    <row r="291" spans="1:7">
      <c r="A291" s="17">
        <f t="shared" si="8"/>
        <v>102908</v>
      </c>
      <c r="B291" s="17">
        <v>3</v>
      </c>
      <c r="C291" s="20" t="s">
        <v>462</v>
      </c>
      <c r="D291" s="17">
        <v>1</v>
      </c>
      <c r="E291" s="2" t="str">
        <f>VLOOKUP(F291,city!$A$4:$D$352,4,FALSE)</f>
        <v>鞍山</v>
      </c>
      <c r="F291" s="16">
        <f t="shared" si="9"/>
        <v>29</v>
      </c>
      <c r="G291" s="16">
        <f>IF(VLOOKUP(F290,city!$K$4:$L$352,2,FALSE)&gt;G290,G290+1,1)</f>
        <v>8</v>
      </c>
    </row>
    <row r="292" spans="1:7">
      <c r="A292" s="17">
        <f t="shared" si="8"/>
        <v>102909</v>
      </c>
      <c r="B292" s="17">
        <v>3</v>
      </c>
      <c r="C292" s="20" t="s">
        <v>468</v>
      </c>
      <c r="D292" s="17">
        <v>1</v>
      </c>
      <c r="E292" s="2" t="str">
        <f>VLOOKUP(F292,city!$A$4:$D$352,4,FALSE)</f>
        <v>鞍山</v>
      </c>
      <c r="F292" s="16">
        <f t="shared" si="9"/>
        <v>29</v>
      </c>
      <c r="G292" s="16">
        <f>IF(VLOOKUP(F291,city!$K$4:$L$352,2,FALSE)&gt;G291,G291+1,1)</f>
        <v>9</v>
      </c>
    </row>
    <row r="293" spans="1:7">
      <c r="A293" s="17">
        <f t="shared" si="8"/>
        <v>102910</v>
      </c>
      <c r="B293" s="17">
        <v>3</v>
      </c>
      <c r="C293" s="20" t="s">
        <v>474</v>
      </c>
      <c r="D293" s="17">
        <v>1</v>
      </c>
      <c r="E293" s="2" t="str">
        <f>VLOOKUP(F293,city!$A$4:$D$352,4,FALSE)</f>
        <v>鞍山</v>
      </c>
      <c r="F293" s="16">
        <f t="shared" si="9"/>
        <v>29</v>
      </c>
      <c r="G293" s="16">
        <f>IF(VLOOKUP(F292,city!$K$4:$L$352,2,FALSE)&gt;G292,G292+1,1)</f>
        <v>10</v>
      </c>
    </row>
    <row r="294" spans="1:7">
      <c r="A294" s="17">
        <f t="shared" si="8"/>
        <v>103001</v>
      </c>
      <c r="B294" s="17">
        <v>3</v>
      </c>
      <c r="C294" s="20" t="s">
        <v>480</v>
      </c>
      <c r="D294" s="17">
        <v>1</v>
      </c>
      <c r="E294" s="2" t="str">
        <f>VLOOKUP(F294,city!$A$4:$D$352,4,FALSE)</f>
        <v>抚顺</v>
      </c>
      <c r="F294" s="16">
        <f t="shared" si="9"/>
        <v>30</v>
      </c>
      <c r="G294" s="16">
        <f>IF(VLOOKUP(F293,city!$K$4:$L$352,2,FALSE)&gt;G293,G293+1,1)</f>
        <v>1</v>
      </c>
    </row>
    <row r="295" spans="1:7">
      <c r="A295" s="17">
        <f t="shared" si="8"/>
        <v>103002</v>
      </c>
      <c r="B295" s="17">
        <v>3</v>
      </c>
      <c r="C295" s="20" t="s">
        <v>486</v>
      </c>
      <c r="D295" s="17">
        <v>1</v>
      </c>
      <c r="E295" s="2" t="str">
        <f>VLOOKUP(F295,city!$A$4:$D$352,4,FALSE)</f>
        <v>抚顺</v>
      </c>
      <c r="F295" s="16">
        <f t="shared" si="9"/>
        <v>30</v>
      </c>
      <c r="G295" s="16">
        <f>IF(VLOOKUP(F294,city!$K$4:$L$352,2,FALSE)&gt;G294,G294+1,1)</f>
        <v>2</v>
      </c>
    </row>
    <row r="296" spans="1:7">
      <c r="A296" s="17">
        <f t="shared" si="8"/>
        <v>103003</v>
      </c>
      <c r="B296" s="17">
        <v>3</v>
      </c>
      <c r="C296" s="20" t="s">
        <v>492</v>
      </c>
      <c r="D296" s="17">
        <v>1</v>
      </c>
      <c r="E296" s="2" t="str">
        <f>VLOOKUP(F296,city!$A$4:$D$352,4,FALSE)</f>
        <v>抚顺</v>
      </c>
      <c r="F296" s="16">
        <f t="shared" si="9"/>
        <v>30</v>
      </c>
      <c r="G296" s="16">
        <f>IF(VLOOKUP(F295,city!$K$4:$L$352,2,FALSE)&gt;G295,G295+1,1)</f>
        <v>3</v>
      </c>
    </row>
    <row r="297" spans="1:7">
      <c r="A297" s="17">
        <f t="shared" si="8"/>
        <v>103004</v>
      </c>
      <c r="B297" s="17">
        <v>3</v>
      </c>
      <c r="C297" s="20" t="s">
        <v>498</v>
      </c>
      <c r="D297" s="17">
        <v>1</v>
      </c>
      <c r="E297" s="2" t="str">
        <f>VLOOKUP(F297,city!$A$4:$D$352,4,FALSE)</f>
        <v>抚顺</v>
      </c>
      <c r="F297" s="16">
        <f t="shared" si="9"/>
        <v>30</v>
      </c>
      <c r="G297" s="16">
        <f>IF(VLOOKUP(F296,city!$K$4:$L$352,2,FALSE)&gt;G296,G296+1,1)</f>
        <v>4</v>
      </c>
    </row>
    <row r="298" spans="1:7">
      <c r="A298" s="17">
        <f t="shared" si="8"/>
        <v>103005</v>
      </c>
      <c r="B298" s="17">
        <v>3</v>
      </c>
      <c r="C298" s="20" t="s">
        <v>504</v>
      </c>
      <c r="D298" s="17">
        <v>1</v>
      </c>
      <c r="E298" s="2" t="str">
        <f>VLOOKUP(F298,city!$A$4:$D$352,4,FALSE)</f>
        <v>抚顺</v>
      </c>
      <c r="F298" s="16">
        <f t="shared" si="9"/>
        <v>30</v>
      </c>
      <c r="G298" s="16">
        <f>IF(VLOOKUP(F297,city!$K$4:$L$352,2,FALSE)&gt;G297,G297+1,1)</f>
        <v>5</v>
      </c>
    </row>
    <row r="299" spans="1:7">
      <c r="A299" s="17">
        <f t="shared" si="8"/>
        <v>103006</v>
      </c>
      <c r="B299" s="17">
        <v>3</v>
      </c>
      <c r="C299" s="20" t="s">
        <v>510</v>
      </c>
      <c r="D299" s="17">
        <v>1</v>
      </c>
      <c r="E299" s="2" t="str">
        <f>VLOOKUP(F299,city!$A$4:$D$352,4,FALSE)</f>
        <v>抚顺</v>
      </c>
      <c r="F299" s="16">
        <f t="shared" si="9"/>
        <v>30</v>
      </c>
      <c r="G299" s="16">
        <f>IF(VLOOKUP(F298,city!$K$4:$L$352,2,FALSE)&gt;G298,G298+1,1)</f>
        <v>6</v>
      </c>
    </row>
    <row r="300" spans="1:7">
      <c r="A300" s="17">
        <f t="shared" si="8"/>
        <v>103007</v>
      </c>
      <c r="B300" s="17">
        <v>3</v>
      </c>
      <c r="C300" s="20" t="s">
        <v>516</v>
      </c>
      <c r="D300" s="17">
        <v>1</v>
      </c>
      <c r="E300" s="2" t="str">
        <f>VLOOKUP(F300,city!$A$4:$D$352,4,FALSE)</f>
        <v>抚顺</v>
      </c>
      <c r="F300" s="16">
        <f t="shared" si="9"/>
        <v>30</v>
      </c>
      <c r="G300" s="16">
        <f>IF(VLOOKUP(F299,city!$K$4:$L$352,2,FALSE)&gt;G299,G299+1,1)</f>
        <v>7</v>
      </c>
    </row>
    <row r="301" spans="1:7">
      <c r="A301" s="17">
        <f t="shared" si="8"/>
        <v>103008</v>
      </c>
      <c r="B301" s="17">
        <v>3</v>
      </c>
      <c r="C301" s="20" t="s">
        <v>522</v>
      </c>
      <c r="D301" s="17">
        <v>1</v>
      </c>
      <c r="E301" s="2" t="str">
        <f>VLOOKUP(F301,city!$A$4:$D$352,4,FALSE)</f>
        <v>抚顺</v>
      </c>
      <c r="F301" s="16">
        <f t="shared" si="9"/>
        <v>30</v>
      </c>
      <c r="G301" s="16">
        <f>IF(VLOOKUP(F300,city!$K$4:$L$352,2,FALSE)&gt;G300,G300+1,1)</f>
        <v>8</v>
      </c>
    </row>
    <row r="302" spans="1:7">
      <c r="A302" s="17">
        <f t="shared" si="8"/>
        <v>103009</v>
      </c>
      <c r="B302" s="17">
        <v>3</v>
      </c>
      <c r="C302" s="20" t="s">
        <v>528</v>
      </c>
      <c r="D302" s="17">
        <v>1</v>
      </c>
      <c r="E302" s="2" t="str">
        <f>VLOOKUP(F302,city!$A$4:$D$352,4,FALSE)</f>
        <v>抚顺</v>
      </c>
      <c r="F302" s="16">
        <f t="shared" si="9"/>
        <v>30</v>
      </c>
      <c r="G302" s="16">
        <f>IF(VLOOKUP(F301,city!$K$4:$L$352,2,FALSE)&gt;G301,G301+1,1)</f>
        <v>9</v>
      </c>
    </row>
    <row r="303" spans="1:7">
      <c r="A303" s="17">
        <f t="shared" si="8"/>
        <v>103010</v>
      </c>
      <c r="B303" s="17">
        <v>3</v>
      </c>
      <c r="C303" s="20" t="s">
        <v>534</v>
      </c>
      <c r="D303" s="17">
        <v>1</v>
      </c>
      <c r="E303" s="2" t="str">
        <f>VLOOKUP(F303,city!$A$4:$D$352,4,FALSE)</f>
        <v>抚顺</v>
      </c>
      <c r="F303" s="16">
        <f t="shared" si="9"/>
        <v>30</v>
      </c>
      <c r="G303" s="16">
        <f>IF(VLOOKUP(F302,city!$K$4:$L$352,2,FALSE)&gt;G302,G302+1,1)</f>
        <v>10</v>
      </c>
    </row>
    <row r="304" spans="1:7">
      <c r="A304" s="17">
        <f t="shared" si="8"/>
        <v>103101</v>
      </c>
      <c r="B304" s="17">
        <v>3</v>
      </c>
      <c r="C304" s="20" t="s">
        <v>422</v>
      </c>
      <c r="D304" s="17">
        <v>1</v>
      </c>
      <c r="E304" s="2" t="str">
        <f>VLOOKUP(F304,city!$A$4:$D$352,4,FALSE)</f>
        <v>本溪</v>
      </c>
      <c r="F304" s="16">
        <f t="shared" si="9"/>
        <v>31</v>
      </c>
      <c r="G304" s="16">
        <f>IF(VLOOKUP(F303,city!$K$4:$L$352,2,FALSE)&gt;G303,G303+1,1)</f>
        <v>1</v>
      </c>
    </row>
    <row r="305" spans="1:7">
      <c r="A305" s="17">
        <f t="shared" si="8"/>
        <v>103102</v>
      </c>
      <c r="B305" s="17">
        <v>3</v>
      </c>
      <c r="C305" s="20" t="s">
        <v>427</v>
      </c>
      <c r="D305" s="17">
        <v>1</v>
      </c>
      <c r="E305" s="2" t="str">
        <f>VLOOKUP(F305,city!$A$4:$D$352,4,FALSE)</f>
        <v>本溪</v>
      </c>
      <c r="F305" s="16">
        <f t="shared" si="9"/>
        <v>31</v>
      </c>
      <c r="G305" s="16">
        <f>IF(VLOOKUP(F304,city!$K$4:$L$352,2,FALSE)&gt;G304,G304+1,1)</f>
        <v>2</v>
      </c>
    </row>
    <row r="306" spans="1:7">
      <c r="A306" s="17">
        <f t="shared" si="8"/>
        <v>103103</v>
      </c>
      <c r="B306" s="17">
        <v>3</v>
      </c>
      <c r="C306" s="20" t="s">
        <v>432</v>
      </c>
      <c r="D306" s="17">
        <v>1</v>
      </c>
      <c r="E306" s="2" t="str">
        <f>VLOOKUP(F306,city!$A$4:$D$352,4,FALSE)</f>
        <v>本溪</v>
      </c>
      <c r="F306" s="16">
        <f t="shared" si="9"/>
        <v>31</v>
      </c>
      <c r="G306" s="16">
        <f>IF(VLOOKUP(F305,city!$K$4:$L$352,2,FALSE)&gt;G305,G305+1,1)</f>
        <v>3</v>
      </c>
    </row>
    <row r="307" spans="1:7">
      <c r="A307" s="17">
        <f t="shared" si="8"/>
        <v>103104</v>
      </c>
      <c r="B307" s="17">
        <v>3</v>
      </c>
      <c r="C307" s="20" t="s">
        <v>438</v>
      </c>
      <c r="D307" s="17">
        <v>1</v>
      </c>
      <c r="E307" s="2" t="str">
        <f>VLOOKUP(F307,city!$A$4:$D$352,4,FALSE)</f>
        <v>本溪</v>
      </c>
      <c r="F307" s="16">
        <f t="shared" si="9"/>
        <v>31</v>
      </c>
      <c r="G307" s="16">
        <f>IF(VLOOKUP(F306,city!$K$4:$L$352,2,FALSE)&gt;G306,G306+1,1)</f>
        <v>4</v>
      </c>
    </row>
    <row r="308" spans="1:7">
      <c r="A308" s="17">
        <f t="shared" si="8"/>
        <v>103105</v>
      </c>
      <c r="B308" s="17">
        <v>3</v>
      </c>
      <c r="C308" s="20" t="s">
        <v>444</v>
      </c>
      <c r="D308" s="17">
        <v>1</v>
      </c>
      <c r="E308" s="2" t="str">
        <f>VLOOKUP(F308,city!$A$4:$D$352,4,FALSE)</f>
        <v>本溪</v>
      </c>
      <c r="F308" s="16">
        <f t="shared" si="9"/>
        <v>31</v>
      </c>
      <c r="G308" s="16">
        <f>IF(VLOOKUP(F307,city!$K$4:$L$352,2,FALSE)&gt;G307,G307+1,1)</f>
        <v>5</v>
      </c>
    </row>
    <row r="309" spans="1:7">
      <c r="A309" s="17">
        <f t="shared" si="8"/>
        <v>103106</v>
      </c>
      <c r="B309" s="17">
        <v>3</v>
      </c>
      <c r="C309" s="20" t="s">
        <v>450</v>
      </c>
      <c r="D309" s="17">
        <v>1</v>
      </c>
      <c r="E309" s="2" t="str">
        <f>VLOOKUP(F309,city!$A$4:$D$352,4,FALSE)</f>
        <v>本溪</v>
      </c>
      <c r="F309" s="16">
        <f t="shared" si="9"/>
        <v>31</v>
      </c>
      <c r="G309" s="16">
        <f>IF(VLOOKUP(F308,city!$K$4:$L$352,2,FALSE)&gt;G308,G308+1,1)</f>
        <v>6</v>
      </c>
    </row>
    <row r="310" spans="1:7">
      <c r="A310" s="17">
        <f t="shared" si="8"/>
        <v>103107</v>
      </c>
      <c r="B310" s="17">
        <v>3</v>
      </c>
      <c r="C310" s="20" t="s">
        <v>456</v>
      </c>
      <c r="D310" s="17">
        <v>1</v>
      </c>
      <c r="E310" s="2" t="str">
        <f>VLOOKUP(F310,city!$A$4:$D$352,4,FALSE)</f>
        <v>本溪</v>
      </c>
      <c r="F310" s="16">
        <f t="shared" si="9"/>
        <v>31</v>
      </c>
      <c r="G310" s="16">
        <f>IF(VLOOKUP(F309,city!$K$4:$L$352,2,FALSE)&gt;G309,G309+1,1)</f>
        <v>7</v>
      </c>
    </row>
    <row r="311" spans="1:7">
      <c r="A311" s="17">
        <f t="shared" si="8"/>
        <v>103108</v>
      </c>
      <c r="B311" s="17">
        <v>3</v>
      </c>
      <c r="C311" s="20" t="s">
        <v>462</v>
      </c>
      <c r="D311" s="17">
        <v>1</v>
      </c>
      <c r="E311" s="2" t="str">
        <f>VLOOKUP(F311,city!$A$4:$D$352,4,FALSE)</f>
        <v>本溪</v>
      </c>
      <c r="F311" s="16">
        <f t="shared" si="9"/>
        <v>31</v>
      </c>
      <c r="G311" s="16">
        <f>IF(VLOOKUP(F310,city!$K$4:$L$352,2,FALSE)&gt;G310,G310+1,1)</f>
        <v>8</v>
      </c>
    </row>
    <row r="312" spans="1:7">
      <c r="A312" s="17">
        <f t="shared" si="8"/>
        <v>103109</v>
      </c>
      <c r="B312" s="17">
        <v>3</v>
      </c>
      <c r="C312" s="20" t="s">
        <v>468</v>
      </c>
      <c r="D312" s="17">
        <v>1</v>
      </c>
      <c r="E312" s="2" t="str">
        <f>VLOOKUP(F312,city!$A$4:$D$352,4,FALSE)</f>
        <v>本溪</v>
      </c>
      <c r="F312" s="16">
        <f t="shared" si="9"/>
        <v>31</v>
      </c>
      <c r="G312" s="16">
        <f>IF(VLOOKUP(F311,city!$K$4:$L$352,2,FALSE)&gt;G311,G311+1,1)</f>
        <v>9</v>
      </c>
    </row>
    <row r="313" spans="1:7">
      <c r="A313" s="17">
        <f t="shared" si="8"/>
        <v>103110</v>
      </c>
      <c r="B313" s="17">
        <v>3</v>
      </c>
      <c r="C313" s="20" t="s">
        <v>474</v>
      </c>
      <c r="D313" s="17">
        <v>1</v>
      </c>
      <c r="E313" s="2" t="str">
        <f>VLOOKUP(F313,city!$A$4:$D$352,4,FALSE)</f>
        <v>本溪</v>
      </c>
      <c r="F313" s="16">
        <f t="shared" si="9"/>
        <v>31</v>
      </c>
      <c r="G313" s="16">
        <f>IF(VLOOKUP(F312,city!$K$4:$L$352,2,FALSE)&gt;G312,G312+1,1)</f>
        <v>10</v>
      </c>
    </row>
    <row r="314" spans="1:7">
      <c r="A314" s="17">
        <f t="shared" si="8"/>
        <v>103201</v>
      </c>
      <c r="B314" s="17">
        <v>3</v>
      </c>
      <c r="C314" s="20" t="s">
        <v>480</v>
      </c>
      <c r="D314" s="17">
        <v>1</v>
      </c>
      <c r="E314" s="2" t="str">
        <f>VLOOKUP(F314,city!$A$4:$D$352,4,FALSE)</f>
        <v>丹东</v>
      </c>
      <c r="F314" s="16">
        <f t="shared" si="9"/>
        <v>32</v>
      </c>
      <c r="G314" s="16">
        <f>IF(VLOOKUP(F313,city!$K$4:$L$352,2,FALSE)&gt;G313,G313+1,1)</f>
        <v>1</v>
      </c>
    </row>
    <row r="315" spans="1:7">
      <c r="A315" s="17">
        <f t="shared" si="8"/>
        <v>103202</v>
      </c>
      <c r="B315" s="17">
        <v>3</v>
      </c>
      <c r="C315" s="20" t="s">
        <v>486</v>
      </c>
      <c r="D315" s="17">
        <v>1</v>
      </c>
      <c r="E315" s="2" t="str">
        <f>VLOOKUP(F315,city!$A$4:$D$352,4,FALSE)</f>
        <v>丹东</v>
      </c>
      <c r="F315" s="16">
        <f t="shared" si="9"/>
        <v>32</v>
      </c>
      <c r="G315" s="16">
        <f>IF(VLOOKUP(F314,city!$K$4:$L$352,2,FALSE)&gt;G314,G314+1,1)</f>
        <v>2</v>
      </c>
    </row>
    <row r="316" spans="1:7">
      <c r="A316" s="17">
        <f t="shared" si="8"/>
        <v>103203</v>
      </c>
      <c r="B316" s="17">
        <v>3</v>
      </c>
      <c r="C316" s="20" t="s">
        <v>492</v>
      </c>
      <c r="D316" s="17">
        <v>1</v>
      </c>
      <c r="E316" s="2" t="str">
        <f>VLOOKUP(F316,city!$A$4:$D$352,4,FALSE)</f>
        <v>丹东</v>
      </c>
      <c r="F316" s="16">
        <f t="shared" si="9"/>
        <v>32</v>
      </c>
      <c r="G316" s="16">
        <f>IF(VLOOKUP(F315,city!$K$4:$L$352,2,FALSE)&gt;G315,G315+1,1)</f>
        <v>3</v>
      </c>
    </row>
    <row r="317" spans="1:7">
      <c r="A317" s="17">
        <f t="shared" si="8"/>
        <v>103204</v>
      </c>
      <c r="B317" s="17">
        <v>3</v>
      </c>
      <c r="C317" s="20" t="s">
        <v>498</v>
      </c>
      <c r="D317" s="17">
        <v>1</v>
      </c>
      <c r="E317" s="2" t="str">
        <f>VLOOKUP(F317,city!$A$4:$D$352,4,FALSE)</f>
        <v>丹东</v>
      </c>
      <c r="F317" s="16">
        <f t="shared" si="9"/>
        <v>32</v>
      </c>
      <c r="G317" s="16">
        <f>IF(VLOOKUP(F316,city!$K$4:$L$352,2,FALSE)&gt;G316,G316+1,1)</f>
        <v>4</v>
      </c>
    </row>
    <row r="318" spans="1:7">
      <c r="A318" s="17">
        <f t="shared" si="8"/>
        <v>103205</v>
      </c>
      <c r="B318" s="17">
        <v>3</v>
      </c>
      <c r="C318" s="20" t="s">
        <v>504</v>
      </c>
      <c r="D318" s="17">
        <v>1</v>
      </c>
      <c r="E318" s="2" t="str">
        <f>VLOOKUP(F318,city!$A$4:$D$352,4,FALSE)</f>
        <v>丹东</v>
      </c>
      <c r="F318" s="16">
        <f t="shared" si="9"/>
        <v>32</v>
      </c>
      <c r="G318" s="16">
        <f>IF(VLOOKUP(F317,city!$K$4:$L$352,2,FALSE)&gt;G317,G317+1,1)</f>
        <v>5</v>
      </c>
    </row>
    <row r="319" spans="1:7">
      <c r="A319" s="17">
        <f t="shared" si="8"/>
        <v>103206</v>
      </c>
      <c r="B319" s="17">
        <v>3</v>
      </c>
      <c r="C319" s="20" t="s">
        <v>510</v>
      </c>
      <c r="D319" s="17">
        <v>1</v>
      </c>
      <c r="E319" s="2" t="str">
        <f>VLOOKUP(F319,city!$A$4:$D$352,4,FALSE)</f>
        <v>丹东</v>
      </c>
      <c r="F319" s="16">
        <f t="shared" si="9"/>
        <v>32</v>
      </c>
      <c r="G319" s="16">
        <f>IF(VLOOKUP(F318,city!$K$4:$L$352,2,FALSE)&gt;G318,G318+1,1)</f>
        <v>6</v>
      </c>
    </row>
    <row r="320" spans="1:7">
      <c r="A320" s="17">
        <f t="shared" si="8"/>
        <v>103207</v>
      </c>
      <c r="B320" s="17">
        <v>3</v>
      </c>
      <c r="C320" s="20" t="s">
        <v>516</v>
      </c>
      <c r="D320" s="17">
        <v>1</v>
      </c>
      <c r="E320" s="2" t="str">
        <f>VLOOKUP(F320,city!$A$4:$D$352,4,FALSE)</f>
        <v>丹东</v>
      </c>
      <c r="F320" s="16">
        <f t="shared" si="9"/>
        <v>32</v>
      </c>
      <c r="G320" s="16">
        <f>IF(VLOOKUP(F319,city!$K$4:$L$352,2,FALSE)&gt;G319,G319+1,1)</f>
        <v>7</v>
      </c>
    </row>
    <row r="321" spans="1:7">
      <c r="A321" s="17">
        <f t="shared" si="8"/>
        <v>103208</v>
      </c>
      <c r="B321" s="17">
        <v>3</v>
      </c>
      <c r="C321" s="20" t="s">
        <v>522</v>
      </c>
      <c r="D321" s="17">
        <v>1</v>
      </c>
      <c r="E321" s="2" t="str">
        <f>VLOOKUP(F321,city!$A$4:$D$352,4,FALSE)</f>
        <v>丹东</v>
      </c>
      <c r="F321" s="16">
        <f t="shared" si="9"/>
        <v>32</v>
      </c>
      <c r="G321" s="16">
        <f>IF(VLOOKUP(F320,city!$K$4:$L$352,2,FALSE)&gt;G320,G320+1,1)</f>
        <v>8</v>
      </c>
    </row>
    <row r="322" spans="1:7">
      <c r="A322" s="17">
        <f t="shared" si="8"/>
        <v>103209</v>
      </c>
      <c r="B322" s="17">
        <v>3</v>
      </c>
      <c r="C322" s="20" t="s">
        <v>528</v>
      </c>
      <c r="D322" s="17">
        <v>1</v>
      </c>
      <c r="E322" s="2" t="str">
        <f>VLOOKUP(F322,city!$A$4:$D$352,4,FALSE)</f>
        <v>丹东</v>
      </c>
      <c r="F322" s="16">
        <f t="shared" si="9"/>
        <v>32</v>
      </c>
      <c r="G322" s="16">
        <f>IF(VLOOKUP(F321,city!$K$4:$L$352,2,FALSE)&gt;G321,G321+1,1)</f>
        <v>9</v>
      </c>
    </row>
    <row r="323" spans="1:7">
      <c r="A323" s="17">
        <f t="shared" si="8"/>
        <v>103210</v>
      </c>
      <c r="B323" s="17">
        <v>3</v>
      </c>
      <c r="C323" s="20" t="s">
        <v>534</v>
      </c>
      <c r="D323" s="17">
        <v>1</v>
      </c>
      <c r="E323" s="2" t="str">
        <f>VLOOKUP(F323,city!$A$4:$D$352,4,FALSE)</f>
        <v>丹东</v>
      </c>
      <c r="F323" s="16">
        <f t="shared" si="9"/>
        <v>32</v>
      </c>
      <c r="G323" s="16">
        <f>IF(VLOOKUP(F322,city!$K$4:$L$352,2,FALSE)&gt;G322,G322+1,1)</f>
        <v>10</v>
      </c>
    </row>
    <row r="324" spans="1:7">
      <c r="A324" s="17">
        <f t="shared" si="8"/>
        <v>103301</v>
      </c>
      <c r="B324" s="17">
        <v>3</v>
      </c>
      <c r="C324" s="20" t="s">
        <v>422</v>
      </c>
      <c r="D324" s="17">
        <v>1</v>
      </c>
      <c r="E324" s="2" t="str">
        <f>VLOOKUP(F324,city!$A$4:$D$352,4,FALSE)</f>
        <v>锦州</v>
      </c>
      <c r="F324" s="16">
        <f t="shared" si="9"/>
        <v>33</v>
      </c>
      <c r="G324" s="16">
        <f>IF(VLOOKUP(F323,city!$K$4:$L$352,2,FALSE)&gt;G323,G323+1,1)</f>
        <v>1</v>
      </c>
    </row>
    <row r="325" spans="1:7">
      <c r="A325" s="17">
        <f t="shared" ref="A325:A388" si="10">G325+F325*100+100000</f>
        <v>103302</v>
      </c>
      <c r="B325" s="17">
        <v>3</v>
      </c>
      <c r="C325" s="20" t="s">
        <v>427</v>
      </c>
      <c r="D325" s="17">
        <v>1</v>
      </c>
      <c r="E325" s="2" t="str">
        <f>VLOOKUP(F325,city!$A$4:$D$352,4,FALSE)</f>
        <v>锦州</v>
      </c>
      <c r="F325" s="16">
        <f t="shared" ref="F325:F388" si="11">IF(G325&gt;G324,F324,F324+1)</f>
        <v>33</v>
      </c>
      <c r="G325" s="16">
        <f>IF(VLOOKUP(F324,city!$K$4:$L$352,2,FALSE)&gt;G324,G324+1,1)</f>
        <v>2</v>
      </c>
    </row>
    <row r="326" spans="1:7">
      <c r="A326" s="17">
        <f t="shared" si="10"/>
        <v>103303</v>
      </c>
      <c r="B326" s="17">
        <v>3</v>
      </c>
      <c r="C326" s="20" t="s">
        <v>432</v>
      </c>
      <c r="D326" s="17">
        <v>1</v>
      </c>
      <c r="E326" s="2" t="str">
        <f>VLOOKUP(F326,city!$A$4:$D$352,4,FALSE)</f>
        <v>锦州</v>
      </c>
      <c r="F326" s="16">
        <f t="shared" si="11"/>
        <v>33</v>
      </c>
      <c r="G326" s="16">
        <f>IF(VLOOKUP(F325,city!$K$4:$L$352,2,FALSE)&gt;G325,G325+1,1)</f>
        <v>3</v>
      </c>
    </row>
    <row r="327" spans="1:7">
      <c r="A327" s="17">
        <f t="shared" si="10"/>
        <v>103304</v>
      </c>
      <c r="B327" s="17">
        <v>3</v>
      </c>
      <c r="C327" s="20" t="s">
        <v>438</v>
      </c>
      <c r="D327" s="17">
        <v>1</v>
      </c>
      <c r="E327" s="2" t="str">
        <f>VLOOKUP(F327,city!$A$4:$D$352,4,FALSE)</f>
        <v>锦州</v>
      </c>
      <c r="F327" s="16">
        <f t="shared" si="11"/>
        <v>33</v>
      </c>
      <c r="G327" s="16">
        <f>IF(VLOOKUP(F326,city!$K$4:$L$352,2,FALSE)&gt;G326,G326+1,1)</f>
        <v>4</v>
      </c>
    </row>
    <row r="328" spans="1:7">
      <c r="A328" s="17">
        <f t="shared" si="10"/>
        <v>103305</v>
      </c>
      <c r="B328" s="17">
        <v>3</v>
      </c>
      <c r="C328" s="20" t="s">
        <v>444</v>
      </c>
      <c r="D328" s="17">
        <v>1</v>
      </c>
      <c r="E328" s="2" t="str">
        <f>VLOOKUP(F328,city!$A$4:$D$352,4,FALSE)</f>
        <v>锦州</v>
      </c>
      <c r="F328" s="16">
        <f t="shared" si="11"/>
        <v>33</v>
      </c>
      <c r="G328" s="16">
        <f>IF(VLOOKUP(F327,city!$K$4:$L$352,2,FALSE)&gt;G327,G327+1,1)</f>
        <v>5</v>
      </c>
    </row>
    <row r="329" spans="1:7">
      <c r="A329" s="17">
        <f t="shared" si="10"/>
        <v>103306</v>
      </c>
      <c r="B329" s="17">
        <v>3</v>
      </c>
      <c r="C329" s="20" t="s">
        <v>450</v>
      </c>
      <c r="D329" s="17">
        <v>1</v>
      </c>
      <c r="E329" s="2" t="str">
        <f>VLOOKUP(F329,city!$A$4:$D$352,4,FALSE)</f>
        <v>锦州</v>
      </c>
      <c r="F329" s="16">
        <f t="shared" si="11"/>
        <v>33</v>
      </c>
      <c r="G329" s="16">
        <f>IF(VLOOKUP(F328,city!$K$4:$L$352,2,FALSE)&gt;G328,G328+1,1)</f>
        <v>6</v>
      </c>
    </row>
    <row r="330" spans="1:7">
      <c r="A330" s="17">
        <f t="shared" si="10"/>
        <v>103307</v>
      </c>
      <c r="B330" s="17">
        <v>3</v>
      </c>
      <c r="C330" s="20" t="s">
        <v>456</v>
      </c>
      <c r="D330" s="17">
        <v>1</v>
      </c>
      <c r="E330" s="2" t="str">
        <f>VLOOKUP(F330,city!$A$4:$D$352,4,FALSE)</f>
        <v>锦州</v>
      </c>
      <c r="F330" s="16">
        <f t="shared" si="11"/>
        <v>33</v>
      </c>
      <c r="G330" s="16">
        <f>IF(VLOOKUP(F329,city!$K$4:$L$352,2,FALSE)&gt;G329,G329+1,1)</f>
        <v>7</v>
      </c>
    </row>
    <row r="331" spans="1:7">
      <c r="A331" s="17">
        <f t="shared" si="10"/>
        <v>103308</v>
      </c>
      <c r="B331" s="17">
        <v>3</v>
      </c>
      <c r="C331" s="20" t="s">
        <v>462</v>
      </c>
      <c r="D331" s="17">
        <v>1</v>
      </c>
      <c r="E331" s="2" t="str">
        <f>VLOOKUP(F331,city!$A$4:$D$352,4,FALSE)</f>
        <v>锦州</v>
      </c>
      <c r="F331" s="16">
        <f t="shared" si="11"/>
        <v>33</v>
      </c>
      <c r="G331" s="16">
        <f>IF(VLOOKUP(F330,city!$K$4:$L$352,2,FALSE)&gt;G330,G330+1,1)</f>
        <v>8</v>
      </c>
    </row>
    <row r="332" spans="1:7">
      <c r="A332" s="17">
        <f t="shared" si="10"/>
        <v>103309</v>
      </c>
      <c r="B332" s="17">
        <v>3</v>
      </c>
      <c r="C332" s="20" t="s">
        <v>468</v>
      </c>
      <c r="D332" s="17">
        <v>1</v>
      </c>
      <c r="E332" s="2" t="str">
        <f>VLOOKUP(F332,city!$A$4:$D$352,4,FALSE)</f>
        <v>锦州</v>
      </c>
      <c r="F332" s="16">
        <f t="shared" si="11"/>
        <v>33</v>
      </c>
      <c r="G332" s="16">
        <f>IF(VLOOKUP(F331,city!$K$4:$L$352,2,FALSE)&gt;G331,G331+1,1)</f>
        <v>9</v>
      </c>
    </row>
    <row r="333" spans="1:7">
      <c r="A333" s="17">
        <f t="shared" si="10"/>
        <v>103310</v>
      </c>
      <c r="B333" s="17">
        <v>3</v>
      </c>
      <c r="C333" s="20" t="s">
        <v>474</v>
      </c>
      <c r="D333" s="17">
        <v>1</v>
      </c>
      <c r="E333" s="2" t="str">
        <f>VLOOKUP(F333,city!$A$4:$D$352,4,FALSE)</f>
        <v>锦州</v>
      </c>
      <c r="F333" s="16">
        <f t="shared" si="11"/>
        <v>33</v>
      </c>
      <c r="G333" s="16">
        <f>IF(VLOOKUP(F332,city!$K$4:$L$352,2,FALSE)&gt;G332,G332+1,1)</f>
        <v>10</v>
      </c>
    </row>
    <row r="334" spans="1:7">
      <c r="A334" s="17">
        <f t="shared" si="10"/>
        <v>103401</v>
      </c>
      <c r="B334" s="17">
        <v>3</v>
      </c>
      <c r="C334" s="20" t="s">
        <v>480</v>
      </c>
      <c r="D334" s="17">
        <v>1</v>
      </c>
      <c r="E334" s="2" t="str">
        <f>VLOOKUP(F334,city!$A$4:$D$352,4,FALSE)</f>
        <v>营口</v>
      </c>
      <c r="F334" s="16">
        <f t="shared" si="11"/>
        <v>34</v>
      </c>
      <c r="G334" s="16">
        <f>IF(VLOOKUP(F333,city!$K$4:$L$352,2,FALSE)&gt;G333,G333+1,1)</f>
        <v>1</v>
      </c>
    </row>
    <row r="335" spans="1:7">
      <c r="A335" s="17">
        <f t="shared" si="10"/>
        <v>103402</v>
      </c>
      <c r="B335" s="17">
        <v>3</v>
      </c>
      <c r="C335" s="20" t="s">
        <v>486</v>
      </c>
      <c r="D335" s="17">
        <v>1</v>
      </c>
      <c r="E335" s="2" t="str">
        <f>VLOOKUP(F335,city!$A$4:$D$352,4,FALSE)</f>
        <v>营口</v>
      </c>
      <c r="F335" s="16">
        <f t="shared" si="11"/>
        <v>34</v>
      </c>
      <c r="G335" s="16">
        <f>IF(VLOOKUP(F334,city!$K$4:$L$352,2,FALSE)&gt;G334,G334+1,1)</f>
        <v>2</v>
      </c>
    </row>
    <row r="336" spans="1:7">
      <c r="A336" s="17">
        <f t="shared" si="10"/>
        <v>103403</v>
      </c>
      <c r="B336" s="17">
        <v>3</v>
      </c>
      <c r="C336" s="20" t="s">
        <v>492</v>
      </c>
      <c r="D336" s="17">
        <v>1</v>
      </c>
      <c r="E336" s="2" t="str">
        <f>VLOOKUP(F336,city!$A$4:$D$352,4,FALSE)</f>
        <v>营口</v>
      </c>
      <c r="F336" s="16">
        <f t="shared" si="11"/>
        <v>34</v>
      </c>
      <c r="G336" s="16">
        <f>IF(VLOOKUP(F335,city!$K$4:$L$352,2,FALSE)&gt;G335,G335+1,1)</f>
        <v>3</v>
      </c>
    </row>
    <row r="337" spans="1:7">
      <c r="A337" s="17">
        <f t="shared" si="10"/>
        <v>103404</v>
      </c>
      <c r="B337" s="17">
        <v>3</v>
      </c>
      <c r="C337" s="20" t="s">
        <v>498</v>
      </c>
      <c r="D337" s="17">
        <v>1</v>
      </c>
      <c r="E337" s="2" t="str">
        <f>VLOOKUP(F337,city!$A$4:$D$352,4,FALSE)</f>
        <v>营口</v>
      </c>
      <c r="F337" s="16">
        <f t="shared" si="11"/>
        <v>34</v>
      </c>
      <c r="G337" s="16">
        <f>IF(VLOOKUP(F336,city!$K$4:$L$352,2,FALSE)&gt;G336,G336+1,1)</f>
        <v>4</v>
      </c>
    </row>
    <row r="338" spans="1:7">
      <c r="A338" s="17">
        <f t="shared" si="10"/>
        <v>103405</v>
      </c>
      <c r="B338" s="17">
        <v>3</v>
      </c>
      <c r="C338" s="20" t="s">
        <v>504</v>
      </c>
      <c r="D338" s="17">
        <v>1</v>
      </c>
      <c r="E338" s="2" t="str">
        <f>VLOOKUP(F338,city!$A$4:$D$352,4,FALSE)</f>
        <v>营口</v>
      </c>
      <c r="F338" s="16">
        <f t="shared" si="11"/>
        <v>34</v>
      </c>
      <c r="G338" s="16">
        <f>IF(VLOOKUP(F337,city!$K$4:$L$352,2,FALSE)&gt;G337,G337+1,1)</f>
        <v>5</v>
      </c>
    </row>
    <row r="339" spans="1:7">
      <c r="A339" s="17">
        <f t="shared" si="10"/>
        <v>103406</v>
      </c>
      <c r="B339" s="17">
        <v>3</v>
      </c>
      <c r="C339" s="20" t="s">
        <v>510</v>
      </c>
      <c r="D339" s="17">
        <v>1</v>
      </c>
      <c r="E339" s="2" t="str">
        <f>VLOOKUP(F339,city!$A$4:$D$352,4,FALSE)</f>
        <v>营口</v>
      </c>
      <c r="F339" s="16">
        <f t="shared" si="11"/>
        <v>34</v>
      </c>
      <c r="G339" s="16">
        <f>IF(VLOOKUP(F338,city!$K$4:$L$352,2,FALSE)&gt;G338,G338+1,1)</f>
        <v>6</v>
      </c>
    </row>
    <row r="340" spans="1:7">
      <c r="A340" s="17">
        <f t="shared" si="10"/>
        <v>103407</v>
      </c>
      <c r="B340" s="17">
        <v>3</v>
      </c>
      <c r="C340" s="20" t="s">
        <v>516</v>
      </c>
      <c r="D340" s="17">
        <v>1</v>
      </c>
      <c r="E340" s="2" t="str">
        <f>VLOOKUP(F340,city!$A$4:$D$352,4,FALSE)</f>
        <v>营口</v>
      </c>
      <c r="F340" s="16">
        <f t="shared" si="11"/>
        <v>34</v>
      </c>
      <c r="G340" s="16">
        <f>IF(VLOOKUP(F339,city!$K$4:$L$352,2,FALSE)&gt;G339,G339+1,1)</f>
        <v>7</v>
      </c>
    </row>
    <row r="341" spans="1:7">
      <c r="A341" s="17">
        <f t="shared" si="10"/>
        <v>103408</v>
      </c>
      <c r="B341" s="17">
        <v>3</v>
      </c>
      <c r="C341" s="20" t="s">
        <v>522</v>
      </c>
      <c r="D341" s="17">
        <v>1</v>
      </c>
      <c r="E341" s="2" t="str">
        <f>VLOOKUP(F341,city!$A$4:$D$352,4,FALSE)</f>
        <v>营口</v>
      </c>
      <c r="F341" s="16">
        <f t="shared" si="11"/>
        <v>34</v>
      </c>
      <c r="G341" s="16">
        <f>IF(VLOOKUP(F340,city!$K$4:$L$352,2,FALSE)&gt;G340,G340+1,1)</f>
        <v>8</v>
      </c>
    </row>
    <row r="342" spans="1:7">
      <c r="A342" s="17">
        <f t="shared" si="10"/>
        <v>103409</v>
      </c>
      <c r="B342" s="17">
        <v>3</v>
      </c>
      <c r="C342" s="20" t="s">
        <v>528</v>
      </c>
      <c r="D342" s="17">
        <v>1</v>
      </c>
      <c r="E342" s="2" t="str">
        <f>VLOOKUP(F342,city!$A$4:$D$352,4,FALSE)</f>
        <v>营口</v>
      </c>
      <c r="F342" s="16">
        <f t="shared" si="11"/>
        <v>34</v>
      </c>
      <c r="G342" s="16">
        <f>IF(VLOOKUP(F341,city!$K$4:$L$352,2,FALSE)&gt;G341,G341+1,1)</f>
        <v>9</v>
      </c>
    </row>
    <row r="343" spans="1:7">
      <c r="A343" s="17">
        <f t="shared" si="10"/>
        <v>103410</v>
      </c>
      <c r="B343" s="17">
        <v>3</v>
      </c>
      <c r="C343" s="20" t="s">
        <v>534</v>
      </c>
      <c r="D343" s="17">
        <v>1</v>
      </c>
      <c r="E343" s="2" t="str">
        <f>VLOOKUP(F343,city!$A$4:$D$352,4,FALSE)</f>
        <v>营口</v>
      </c>
      <c r="F343" s="16">
        <f t="shared" si="11"/>
        <v>34</v>
      </c>
      <c r="G343" s="16">
        <f>IF(VLOOKUP(F342,city!$K$4:$L$352,2,FALSE)&gt;G342,G342+1,1)</f>
        <v>10</v>
      </c>
    </row>
    <row r="344" spans="1:7">
      <c r="A344" s="17">
        <f t="shared" si="10"/>
        <v>103501</v>
      </c>
      <c r="B344" s="17">
        <v>3</v>
      </c>
      <c r="C344" s="20" t="s">
        <v>422</v>
      </c>
      <c r="D344" s="17">
        <v>1</v>
      </c>
      <c r="E344" s="2" t="str">
        <f>VLOOKUP(F344,city!$A$4:$D$352,4,FALSE)</f>
        <v>阜新</v>
      </c>
      <c r="F344" s="16">
        <f t="shared" si="11"/>
        <v>35</v>
      </c>
      <c r="G344" s="16">
        <f>IF(VLOOKUP(F343,city!$K$4:$L$352,2,FALSE)&gt;G343,G343+1,1)</f>
        <v>1</v>
      </c>
    </row>
    <row r="345" spans="1:7">
      <c r="A345" s="17">
        <f t="shared" si="10"/>
        <v>103502</v>
      </c>
      <c r="B345" s="17">
        <v>3</v>
      </c>
      <c r="C345" s="20" t="s">
        <v>427</v>
      </c>
      <c r="D345" s="17">
        <v>1</v>
      </c>
      <c r="E345" s="2" t="str">
        <f>VLOOKUP(F345,city!$A$4:$D$352,4,FALSE)</f>
        <v>阜新</v>
      </c>
      <c r="F345" s="16">
        <f t="shared" si="11"/>
        <v>35</v>
      </c>
      <c r="G345" s="16">
        <f>IF(VLOOKUP(F344,city!$K$4:$L$352,2,FALSE)&gt;G344,G344+1,1)</f>
        <v>2</v>
      </c>
    </row>
    <row r="346" spans="1:7">
      <c r="A346" s="17">
        <f t="shared" si="10"/>
        <v>103503</v>
      </c>
      <c r="B346" s="17">
        <v>3</v>
      </c>
      <c r="C346" s="20" t="s">
        <v>432</v>
      </c>
      <c r="D346" s="17">
        <v>1</v>
      </c>
      <c r="E346" s="2" t="str">
        <f>VLOOKUP(F346,city!$A$4:$D$352,4,FALSE)</f>
        <v>阜新</v>
      </c>
      <c r="F346" s="16">
        <f t="shared" si="11"/>
        <v>35</v>
      </c>
      <c r="G346" s="16">
        <f>IF(VLOOKUP(F345,city!$K$4:$L$352,2,FALSE)&gt;G345,G345+1,1)</f>
        <v>3</v>
      </c>
    </row>
    <row r="347" spans="1:7">
      <c r="A347" s="17">
        <f t="shared" si="10"/>
        <v>103504</v>
      </c>
      <c r="B347" s="17">
        <v>3</v>
      </c>
      <c r="C347" s="20" t="s">
        <v>438</v>
      </c>
      <c r="D347" s="17">
        <v>1</v>
      </c>
      <c r="E347" s="2" t="str">
        <f>VLOOKUP(F347,city!$A$4:$D$352,4,FALSE)</f>
        <v>阜新</v>
      </c>
      <c r="F347" s="16">
        <f t="shared" si="11"/>
        <v>35</v>
      </c>
      <c r="G347" s="16">
        <f>IF(VLOOKUP(F346,city!$K$4:$L$352,2,FALSE)&gt;G346,G346+1,1)</f>
        <v>4</v>
      </c>
    </row>
    <row r="348" spans="1:7">
      <c r="A348" s="17">
        <f t="shared" si="10"/>
        <v>103505</v>
      </c>
      <c r="B348" s="17">
        <v>3</v>
      </c>
      <c r="C348" s="20" t="s">
        <v>444</v>
      </c>
      <c r="D348" s="17">
        <v>1</v>
      </c>
      <c r="E348" s="2" t="str">
        <f>VLOOKUP(F348,city!$A$4:$D$352,4,FALSE)</f>
        <v>阜新</v>
      </c>
      <c r="F348" s="16">
        <f t="shared" si="11"/>
        <v>35</v>
      </c>
      <c r="G348" s="16">
        <f>IF(VLOOKUP(F347,city!$K$4:$L$352,2,FALSE)&gt;G347,G347+1,1)</f>
        <v>5</v>
      </c>
    </row>
    <row r="349" spans="1:7">
      <c r="A349" s="17">
        <f t="shared" si="10"/>
        <v>103506</v>
      </c>
      <c r="B349" s="17">
        <v>3</v>
      </c>
      <c r="C349" s="20" t="s">
        <v>450</v>
      </c>
      <c r="D349" s="17">
        <v>1</v>
      </c>
      <c r="E349" s="2" t="str">
        <f>VLOOKUP(F349,city!$A$4:$D$352,4,FALSE)</f>
        <v>阜新</v>
      </c>
      <c r="F349" s="16">
        <f t="shared" si="11"/>
        <v>35</v>
      </c>
      <c r="G349" s="16">
        <f>IF(VLOOKUP(F348,city!$K$4:$L$352,2,FALSE)&gt;G348,G348+1,1)</f>
        <v>6</v>
      </c>
    </row>
    <row r="350" spans="1:7">
      <c r="A350" s="17">
        <f t="shared" si="10"/>
        <v>103507</v>
      </c>
      <c r="B350" s="17">
        <v>3</v>
      </c>
      <c r="C350" s="20" t="s">
        <v>456</v>
      </c>
      <c r="D350" s="17">
        <v>1</v>
      </c>
      <c r="E350" s="2" t="str">
        <f>VLOOKUP(F350,city!$A$4:$D$352,4,FALSE)</f>
        <v>阜新</v>
      </c>
      <c r="F350" s="16">
        <f t="shared" si="11"/>
        <v>35</v>
      </c>
      <c r="G350" s="16">
        <f>IF(VLOOKUP(F349,city!$K$4:$L$352,2,FALSE)&gt;G349,G349+1,1)</f>
        <v>7</v>
      </c>
    </row>
    <row r="351" spans="1:7">
      <c r="A351" s="17">
        <f t="shared" si="10"/>
        <v>103508</v>
      </c>
      <c r="B351" s="17">
        <v>3</v>
      </c>
      <c r="C351" s="20" t="s">
        <v>462</v>
      </c>
      <c r="D351" s="17">
        <v>1</v>
      </c>
      <c r="E351" s="2" t="str">
        <f>VLOOKUP(F351,city!$A$4:$D$352,4,FALSE)</f>
        <v>阜新</v>
      </c>
      <c r="F351" s="16">
        <f t="shared" si="11"/>
        <v>35</v>
      </c>
      <c r="G351" s="16">
        <f>IF(VLOOKUP(F350,city!$K$4:$L$352,2,FALSE)&gt;G350,G350+1,1)</f>
        <v>8</v>
      </c>
    </row>
    <row r="352" spans="1:7">
      <c r="A352" s="17">
        <f t="shared" si="10"/>
        <v>103509</v>
      </c>
      <c r="B352" s="17">
        <v>3</v>
      </c>
      <c r="C352" s="20" t="s">
        <v>468</v>
      </c>
      <c r="D352" s="17">
        <v>1</v>
      </c>
      <c r="E352" s="2" t="str">
        <f>VLOOKUP(F352,city!$A$4:$D$352,4,FALSE)</f>
        <v>阜新</v>
      </c>
      <c r="F352" s="16">
        <f t="shared" si="11"/>
        <v>35</v>
      </c>
      <c r="G352" s="16">
        <f>IF(VLOOKUP(F351,city!$K$4:$L$352,2,FALSE)&gt;G351,G351+1,1)</f>
        <v>9</v>
      </c>
    </row>
    <row r="353" spans="1:7">
      <c r="A353" s="17">
        <f t="shared" si="10"/>
        <v>103510</v>
      </c>
      <c r="B353" s="17">
        <v>3</v>
      </c>
      <c r="C353" s="20" t="s">
        <v>474</v>
      </c>
      <c r="D353" s="17">
        <v>1</v>
      </c>
      <c r="E353" s="2" t="str">
        <f>VLOOKUP(F353,city!$A$4:$D$352,4,FALSE)</f>
        <v>阜新</v>
      </c>
      <c r="F353" s="16">
        <f t="shared" si="11"/>
        <v>35</v>
      </c>
      <c r="G353" s="16">
        <f>IF(VLOOKUP(F352,city!$K$4:$L$352,2,FALSE)&gt;G352,G352+1,1)</f>
        <v>10</v>
      </c>
    </row>
    <row r="354" spans="1:7">
      <c r="A354" s="17">
        <f t="shared" si="10"/>
        <v>103601</v>
      </c>
      <c r="B354" s="17">
        <v>3</v>
      </c>
      <c r="C354" s="20" t="s">
        <v>480</v>
      </c>
      <c r="D354" s="17">
        <v>1</v>
      </c>
      <c r="E354" s="2" t="str">
        <f>VLOOKUP(F354,city!$A$4:$D$352,4,FALSE)</f>
        <v>辽阳</v>
      </c>
      <c r="F354" s="16">
        <f t="shared" si="11"/>
        <v>36</v>
      </c>
      <c r="G354" s="16">
        <f>IF(VLOOKUP(F353,city!$K$4:$L$352,2,FALSE)&gt;G353,G353+1,1)</f>
        <v>1</v>
      </c>
    </row>
    <row r="355" spans="1:7">
      <c r="A355" s="17">
        <f t="shared" si="10"/>
        <v>103602</v>
      </c>
      <c r="B355" s="17">
        <v>3</v>
      </c>
      <c r="C355" s="20" t="s">
        <v>486</v>
      </c>
      <c r="D355" s="17">
        <v>1</v>
      </c>
      <c r="E355" s="2" t="str">
        <f>VLOOKUP(F355,city!$A$4:$D$352,4,FALSE)</f>
        <v>辽阳</v>
      </c>
      <c r="F355" s="16">
        <f t="shared" si="11"/>
        <v>36</v>
      </c>
      <c r="G355" s="16">
        <f>IF(VLOOKUP(F354,city!$K$4:$L$352,2,FALSE)&gt;G354,G354+1,1)</f>
        <v>2</v>
      </c>
    </row>
    <row r="356" spans="1:7">
      <c r="A356" s="17">
        <f t="shared" si="10"/>
        <v>103603</v>
      </c>
      <c r="B356" s="17">
        <v>3</v>
      </c>
      <c r="C356" s="20" t="s">
        <v>492</v>
      </c>
      <c r="D356" s="17">
        <v>1</v>
      </c>
      <c r="E356" s="2" t="str">
        <f>VLOOKUP(F356,city!$A$4:$D$352,4,FALSE)</f>
        <v>辽阳</v>
      </c>
      <c r="F356" s="16">
        <f t="shared" si="11"/>
        <v>36</v>
      </c>
      <c r="G356" s="16">
        <f>IF(VLOOKUP(F355,city!$K$4:$L$352,2,FALSE)&gt;G355,G355+1,1)</f>
        <v>3</v>
      </c>
    </row>
    <row r="357" spans="1:7">
      <c r="A357" s="17">
        <f t="shared" si="10"/>
        <v>103604</v>
      </c>
      <c r="B357" s="17">
        <v>3</v>
      </c>
      <c r="C357" s="20" t="s">
        <v>498</v>
      </c>
      <c r="D357" s="17">
        <v>1</v>
      </c>
      <c r="E357" s="2" t="str">
        <f>VLOOKUP(F357,city!$A$4:$D$352,4,FALSE)</f>
        <v>辽阳</v>
      </c>
      <c r="F357" s="16">
        <f t="shared" si="11"/>
        <v>36</v>
      </c>
      <c r="G357" s="16">
        <f>IF(VLOOKUP(F356,city!$K$4:$L$352,2,FALSE)&gt;G356,G356+1,1)</f>
        <v>4</v>
      </c>
    </row>
    <row r="358" spans="1:7">
      <c r="A358" s="17">
        <f t="shared" si="10"/>
        <v>103605</v>
      </c>
      <c r="B358" s="17">
        <v>3</v>
      </c>
      <c r="C358" s="20" t="s">
        <v>504</v>
      </c>
      <c r="D358" s="17">
        <v>1</v>
      </c>
      <c r="E358" s="2" t="str">
        <f>VLOOKUP(F358,city!$A$4:$D$352,4,FALSE)</f>
        <v>辽阳</v>
      </c>
      <c r="F358" s="16">
        <f t="shared" si="11"/>
        <v>36</v>
      </c>
      <c r="G358" s="16">
        <f>IF(VLOOKUP(F357,city!$K$4:$L$352,2,FALSE)&gt;G357,G357+1,1)</f>
        <v>5</v>
      </c>
    </row>
    <row r="359" spans="1:7">
      <c r="A359" s="17">
        <f t="shared" si="10"/>
        <v>103606</v>
      </c>
      <c r="B359" s="17">
        <v>3</v>
      </c>
      <c r="C359" s="20" t="s">
        <v>510</v>
      </c>
      <c r="D359" s="17">
        <v>1</v>
      </c>
      <c r="E359" s="2" t="str">
        <f>VLOOKUP(F359,city!$A$4:$D$352,4,FALSE)</f>
        <v>辽阳</v>
      </c>
      <c r="F359" s="16">
        <f t="shared" si="11"/>
        <v>36</v>
      </c>
      <c r="G359" s="16">
        <f>IF(VLOOKUP(F358,city!$K$4:$L$352,2,FALSE)&gt;G358,G358+1,1)</f>
        <v>6</v>
      </c>
    </row>
    <row r="360" spans="1:7">
      <c r="A360" s="17">
        <f t="shared" si="10"/>
        <v>103607</v>
      </c>
      <c r="B360" s="17">
        <v>3</v>
      </c>
      <c r="C360" s="20" t="s">
        <v>516</v>
      </c>
      <c r="D360" s="17">
        <v>1</v>
      </c>
      <c r="E360" s="2" t="str">
        <f>VLOOKUP(F360,city!$A$4:$D$352,4,FALSE)</f>
        <v>辽阳</v>
      </c>
      <c r="F360" s="16">
        <f t="shared" si="11"/>
        <v>36</v>
      </c>
      <c r="G360" s="16">
        <f>IF(VLOOKUP(F359,city!$K$4:$L$352,2,FALSE)&gt;G359,G359+1,1)</f>
        <v>7</v>
      </c>
    </row>
    <row r="361" spans="1:7">
      <c r="A361" s="17">
        <f t="shared" si="10"/>
        <v>103608</v>
      </c>
      <c r="B361" s="17">
        <v>3</v>
      </c>
      <c r="C361" s="20" t="s">
        <v>522</v>
      </c>
      <c r="D361" s="17">
        <v>1</v>
      </c>
      <c r="E361" s="2" t="str">
        <f>VLOOKUP(F361,city!$A$4:$D$352,4,FALSE)</f>
        <v>辽阳</v>
      </c>
      <c r="F361" s="16">
        <f t="shared" si="11"/>
        <v>36</v>
      </c>
      <c r="G361" s="16">
        <f>IF(VLOOKUP(F360,city!$K$4:$L$352,2,FALSE)&gt;G360,G360+1,1)</f>
        <v>8</v>
      </c>
    </row>
    <row r="362" spans="1:7">
      <c r="A362" s="17">
        <f t="shared" si="10"/>
        <v>103609</v>
      </c>
      <c r="B362" s="17">
        <v>3</v>
      </c>
      <c r="C362" s="20" t="s">
        <v>528</v>
      </c>
      <c r="D362" s="17">
        <v>1</v>
      </c>
      <c r="E362" s="2" t="str">
        <f>VLOOKUP(F362,city!$A$4:$D$352,4,FALSE)</f>
        <v>辽阳</v>
      </c>
      <c r="F362" s="16">
        <f t="shared" si="11"/>
        <v>36</v>
      </c>
      <c r="G362" s="16">
        <f>IF(VLOOKUP(F361,city!$K$4:$L$352,2,FALSE)&gt;G361,G361+1,1)</f>
        <v>9</v>
      </c>
    </row>
    <row r="363" spans="1:7">
      <c r="A363" s="17">
        <f t="shared" si="10"/>
        <v>103610</v>
      </c>
      <c r="B363" s="17">
        <v>3</v>
      </c>
      <c r="C363" s="20" t="s">
        <v>534</v>
      </c>
      <c r="D363" s="17">
        <v>1</v>
      </c>
      <c r="E363" s="2" t="str">
        <f>VLOOKUP(F363,city!$A$4:$D$352,4,FALSE)</f>
        <v>辽阳</v>
      </c>
      <c r="F363" s="16">
        <f t="shared" si="11"/>
        <v>36</v>
      </c>
      <c r="G363" s="16">
        <f>IF(VLOOKUP(F362,city!$K$4:$L$352,2,FALSE)&gt;G362,G362+1,1)</f>
        <v>10</v>
      </c>
    </row>
    <row r="364" spans="1:7">
      <c r="A364" s="17">
        <f t="shared" si="10"/>
        <v>103701</v>
      </c>
      <c r="B364" s="17">
        <v>3</v>
      </c>
      <c r="C364" s="20" t="s">
        <v>422</v>
      </c>
      <c r="D364" s="17">
        <v>1</v>
      </c>
      <c r="E364" s="2" t="str">
        <f>VLOOKUP(F364,city!$A$4:$D$352,4,FALSE)</f>
        <v>盘锦</v>
      </c>
      <c r="F364" s="16">
        <f t="shared" si="11"/>
        <v>37</v>
      </c>
      <c r="G364" s="16">
        <f>IF(VLOOKUP(F363,city!$K$4:$L$352,2,FALSE)&gt;G363,G363+1,1)</f>
        <v>1</v>
      </c>
    </row>
    <row r="365" spans="1:7">
      <c r="A365" s="17">
        <f t="shared" si="10"/>
        <v>103702</v>
      </c>
      <c r="B365" s="17">
        <v>3</v>
      </c>
      <c r="C365" s="20" t="s">
        <v>427</v>
      </c>
      <c r="D365" s="17">
        <v>1</v>
      </c>
      <c r="E365" s="2" t="str">
        <f>VLOOKUP(F365,city!$A$4:$D$352,4,FALSE)</f>
        <v>盘锦</v>
      </c>
      <c r="F365" s="16">
        <f t="shared" si="11"/>
        <v>37</v>
      </c>
      <c r="G365" s="16">
        <f>IF(VLOOKUP(F364,city!$K$4:$L$352,2,FALSE)&gt;G364,G364+1,1)</f>
        <v>2</v>
      </c>
    </row>
    <row r="366" spans="1:7">
      <c r="A366" s="17">
        <f t="shared" si="10"/>
        <v>103703</v>
      </c>
      <c r="B366" s="17">
        <v>3</v>
      </c>
      <c r="C366" s="20" t="s">
        <v>432</v>
      </c>
      <c r="D366" s="17">
        <v>1</v>
      </c>
      <c r="E366" s="2" t="str">
        <f>VLOOKUP(F366,city!$A$4:$D$352,4,FALSE)</f>
        <v>盘锦</v>
      </c>
      <c r="F366" s="16">
        <f t="shared" si="11"/>
        <v>37</v>
      </c>
      <c r="G366" s="16">
        <f>IF(VLOOKUP(F365,city!$K$4:$L$352,2,FALSE)&gt;G365,G365+1,1)</f>
        <v>3</v>
      </c>
    </row>
    <row r="367" spans="1:7">
      <c r="A367" s="17">
        <f t="shared" si="10"/>
        <v>103704</v>
      </c>
      <c r="B367" s="17">
        <v>3</v>
      </c>
      <c r="C367" s="20" t="s">
        <v>438</v>
      </c>
      <c r="D367" s="17">
        <v>1</v>
      </c>
      <c r="E367" s="2" t="str">
        <f>VLOOKUP(F367,city!$A$4:$D$352,4,FALSE)</f>
        <v>盘锦</v>
      </c>
      <c r="F367" s="16">
        <f t="shared" si="11"/>
        <v>37</v>
      </c>
      <c r="G367" s="16">
        <f>IF(VLOOKUP(F366,city!$K$4:$L$352,2,FALSE)&gt;G366,G366+1,1)</f>
        <v>4</v>
      </c>
    </row>
    <row r="368" spans="1:7">
      <c r="A368" s="17">
        <f t="shared" si="10"/>
        <v>103705</v>
      </c>
      <c r="B368" s="17">
        <v>3</v>
      </c>
      <c r="C368" s="20" t="s">
        <v>444</v>
      </c>
      <c r="D368" s="17">
        <v>1</v>
      </c>
      <c r="E368" s="2" t="str">
        <f>VLOOKUP(F368,city!$A$4:$D$352,4,FALSE)</f>
        <v>盘锦</v>
      </c>
      <c r="F368" s="16">
        <f t="shared" si="11"/>
        <v>37</v>
      </c>
      <c r="G368" s="16">
        <f>IF(VLOOKUP(F367,city!$K$4:$L$352,2,FALSE)&gt;G367,G367+1,1)</f>
        <v>5</v>
      </c>
    </row>
    <row r="369" spans="1:7">
      <c r="A369" s="17">
        <f t="shared" si="10"/>
        <v>103706</v>
      </c>
      <c r="B369" s="17">
        <v>3</v>
      </c>
      <c r="C369" s="20" t="s">
        <v>450</v>
      </c>
      <c r="D369" s="17">
        <v>1</v>
      </c>
      <c r="E369" s="2" t="str">
        <f>VLOOKUP(F369,city!$A$4:$D$352,4,FALSE)</f>
        <v>盘锦</v>
      </c>
      <c r="F369" s="16">
        <f t="shared" si="11"/>
        <v>37</v>
      </c>
      <c r="G369" s="16">
        <f>IF(VLOOKUP(F368,city!$K$4:$L$352,2,FALSE)&gt;G368,G368+1,1)</f>
        <v>6</v>
      </c>
    </row>
    <row r="370" spans="1:7">
      <c r="A370" s="17">
        <f t="shared" si="10"/>
        <v>103707</v>
      </c>
      <c r="B370" s="17">
        <v>3</v>
      </c>
      <c r="C370" s="20" t="s">
        <v>456</v>
      </c>
      <c r="D370" s="17">
        <v>1</v>
      </c>
      <c r="E370" s="2" t="str">
        <f>VLOOKUP(F370,city!$A$4:$D$352,4,FALSE)</f>
        <v>盘锦</v>
      </c>
      <c r="F370" s="16">
        <f t="shared" si="11"/>
        <v>37</v>
      </c>
      <c r="G370" s="16">
        <f>IF(VLOOKUP(F369,city!$K$4:$L$352,2,FALSE)&gt;G369,G369+1,1)</f>
        <v>7</v>
      </c>
    </row>
    <row r="371" spans="1:7">
      <c r="A371" s="17">
        <f t="shared" si="10"/>
        <v>103708</v>
      </c>
      <c r="B371" s="17">
        <v>3</v>
      </c>
      <c r="C371" s="20" t="s">
        <v>462</v>
      </c>
      <c r="D371" s="17">
        <v>1</v>
      </c>
      <c r="E371" s="2" t="str">
        <f>VLOOKUP(F371,city!$A$4:$D$352,4,FALSE)</f>
        <v>盘锦</v>
      </c>
      <c r="F371" s="16">
        <f t="shared" si="11"/>
        <v>37</v>
      </c>
      <c r="G371" s="16">
        <f>IF(VLOOKUP(F370,city!$K$4:$L$352,2,FALSE)&gt;G370,G370+1,1)</f>
        <v>8</v>
      </c>
    </row>
    <row r="372" spans="1:7">
      <c r="A372" s="17">
        <f t="shared" si="10"/>
        <v>103709</v>
      </c>
      <c r="B372" s="17">
        <v>3</v>
      </c>
      <c r="C372" s="20" t="s">
        <v>468</v>
      </c>
      <c r="D372" s="17">
        <v>1</v>
      </c>
      <c r="E372" s="2" t="str">
        <f>VLOOKUP(F372,city!$A$4:$D$352,4,FALSE)</f>
        <v>盘锦</v>
      </c>
      <c r="F372" s="16">
        <f t="shared" si="11"/>
        <v>37</v>
      </c>
      <c r="G372" s="16">
        <f>IF(VLOOKUP(F371,city!$K$4:$L$352,2,FALSE)&gt;G371,G371+1,1)</f>
        <v>9</v>
      </c>
    </row>
    <row r="373" spans="1:7">
      <c r="A373" s="17">
        <f t="shared" si="10"/>
        <v>103710</v>
      </c>
      <c r="B373" s="17">
        <v>3</v>
      </c>
      <c r="C373" s="20" t="s">
        <v>474</v>
      </c>
      <c r="D373" s="17">
        <v>1</v>
      </c>
      <c r="E373" s="2" t="str">
        <f>VLOOKUP(F373,city!$A$4:$D$352,4,FALSE)</f>
        <v>盘锦</v>
      </c>
      <c r="F373" s="16">
        <f t="shared" si="11"/>
        <v>37</v>
      </c>
      <c r="G373" s="16">
        <f>IF(VLOOKUP(F372,city!$K$4:$L$352,2,FALSE)&gt;G372,G372+1,1)</f>
        <v>10</v>
      </c>
    </row>
    <row r="374" spans="1:7">
      <c r="A374" s="17">
        <f t="shared" si="10"/>
        <v>103801</v>
      </c>
      <c r="B374" s="17">
        <v>3</v>
      </c>
      <c r="C374" s="20" t="s">
        <v>480</v>
      </c>
      <c r="D374" s="17">
        <v>1</v>
      </c>
      <c r="E374" s="2" t="str">
        <f>VLOOKUP(F374,city!$A$4:$D$352,4,FALSE)</f>
        <v>铁岭</v>
      </c>
      <c r="F374" s="16">
        <f t="shared" si="11"/>
        <v>38</v>
      </c>
      <c r="G374" s="16">
        <f>IF(VLOOKUP(F373,city!$K$4:$L$352,2,FALSE)&gt;G373,G373+1,1)</f>
        <v>1</v>
      </c>
    </row>
    <row r="375" spans="1:7">
      <c r="A375" s="17">
        <f t="shared" si="10"/>
        <v>103802</v>
      </c>
      <c r="B375" s="17">
        <v>3</v>
      </c>
      <c r="C375" s="20" t="s">
        <v>486</v>
      </c>
      <c r="D375" s="17">
        <v>1</v>
      </c>
      <c r="E375" s="2" t="str">
        <f>VLOOKUP(F375,city!$A$4:$D$352,4,FALSE)</f>
        <v>铁岭</v>
      </c>
      <c r="F375" s="16">
        <f t="shared" si="11"/>
        <v>38</v>
      </c>
      <c r="G375" s="16">
        <f>IF(VLOOKUP(F374,city!$K$4:$L$352,2,FALSE)&gt;G374,G374+1,1)</f>
        <v>2</v>
      </c>
    </row>
    <row r="376" spans="1:7">
      <c r="A376" s="17">
        <f t="shared" si="10"/>
        <v>103803</v>
      </c>
      <c r="B376" s="17">
        <v>3</v>
      </c>
      <c r="C376" s="20" t="s">
        <v>492</v>
      </c>
      <c r="D376" s="17">
        <v>1</v>
      </c>
      <c r="E376" s="2" t="str">
        <f>VLOOKUP(F376,city!$A$4:$D$352,4,FALSE)</f>
        <v>铁岭</v>
      </c>
      <c r="F376" s="16">
        <f t="shared" si="11"/>
        <v>38</v>
      </c>
      <c r="G376" s="16">
        <f>IF(VLOOKUP(F375,city!$K$4:$L$352,2,FALSE)&gt;G375,G375+1,1)</f>
        <v>3</v>
      </c>
    </row>
    <row r="377" spans="1:7">
      <c r="A377" s="17">
        <f t="shared" si="10"/>
        <v>103804</v>
      </c>
      <c r="B377" s="17">
        <v>3</v>
      </c>
      <c r="C377" s="20" t="s">
        <v>498</v>
      </c>
      <c r="D377" s="17">
        <v>1</v>
      </c>
      <c r="E377" s="2" t="str">
        <f>VLOOKUP(F377,city!$A$4:$D$352,4,FALSE)</f>
        <v>铁岭</v>
      </c>
      <c r="F377" s="16">
        <f t="shared" si="11"/>
        <v>38</v>
      </c>
      <c r="G377" s="16">
        <f>IF(VLOOKUP(F376,city!$K$4:$L$352,2,FALSE)&gt;G376,G376+1,1)</f>
        <v>4</v>
      </c>
    </row>
    <row r="378" spans="1:7">
      <c r="A378" s="17">
        <f t="shared" si="10"/>
        <v>103805</v>
      </c>
      <c r="B378" s="17">
        <v>3</v>
      </c>
      <c r="C378" s="20" t="s">
        <v>504</v>
      </c>
      <c r="D378" s="17">
        <v>1</v>
      </c>
      <c r="E378" s="2" t="str">
        <f>VLOOKUP(F378,city!$A$4:$D$352,4,FALSE)</f>
        <v>铁岭</v>
      </c>
      <c r="F378" s="16">
        <f t="shared" si="11"/>
        <v>38</v>
      </c>
      <c r="G378" s="16">
        <f>IF(VLOOKUP(F377,city!$K$4:$L$352,2,FALSE)&gt;G377,G377+1,1)</f>
        <v>5</v>
      </c>
    </row>
    <row r="379" spans="1:7">
      <c r="A379" s="17">
        <f t="shared" si="10"/>
        <v>103806</v>
      </c>
      <c r="B379" s="17">
        <v>3</v>
      </c>
      <c r="C379" s="20" t="s">
        <v>510</v>
      </c>
      <c r="D379" s="17">
        <v>1</v>
      </c>
      <c r="E379" s="2" t="str">
        <f>VLOOKUP(F379,city!$A$4:$D$352,4,FALSE)</f>
        <v>铁岭</v>
      </c>
      <c r="F379" s="16">
        <f t="shared" si="11"/>
        <v>38</v>
      </c>
      <c r="G379" s="16">
        <f>IF(VLOOKUP(F378,city!$K$4:$L$352,2,FALSE)&gt;G378,G378+1,1)</f>
        <v>6</v>
      </c>
    </row>
    <row r="380" spans="1:7">
      <c r="A380" s="17">
        <f t="shared" si="10"/>
        <v>103807</v>
      </c>
      <c r="B380" s="17">
        <v>3</v>
      </c>
      <c r="C380" s="20" t="s">
        <v>516</v>
      </c>
      <c r="D380" s="17">
        <v>1</v>
      </c>
      <c r="E380" s="2" t="str">
        <f>VLOOKUP(F380,city!$A$4:$D$352,4,FALSE)</f>
        <v>铁岭</v>
      </c>
      <c r="F380" s="16">
        <f t="shared" si="11"/>
        <v>38</v>
      </c>
      <c r="G380" s="16">
        <f>IF(VLOOKUP(F379,city!$K$4:$L$352,2,FALSE)&gt;G379,G379+1,1)</f>
        <v>7</v>
      </c>
    </row>
    <row r="381" spans="1:7">
      <c r="A381" s="17">
        <f t="shared" si="10"/>
        <v>103808</v>
      </c>
      <c r="B381" s="17">
        <v>3</v>
      </c>
      <c r="C381" s="20" t="s">
        <v>522</v>
      </c>
      <c r="D381" s="17">
        <v>1</v>
      </c>
      <c r="E381" s="2" t="str">
        <f>VLOOKUP(F381,city!$A$4:$D$352,4,FALSE)</f>
        <v>铁岭</v>
      </c>
      <c r="F381" s="16">
        <f t="shared" si="11"/>
        <v>38</v>
      </c>
      <c r="G381" s="16">
        <f>IF(VLOOKUP(F380,city!$K$4:$L$352,2,FALSE)&gt;G380,G380+1,1)</f>
        <v>8</v>
      </c>
    </row>
    <row r="382" spans="1:7">
      <c r="A382" s="17">
        <f t="shared" si="10"/>
        <v>103809</v>
      </c>
      <c r="B382" s="17">
        <v>3</v>
      </c>
      <c r="C382" s="20" t="s">
        <v>528</v>
      </c>
      <c r="D382" s="17">
        <v>1</v>
      </c>
      <c r="E382" s="2" t="str">
        <f>VLOOKUP(F382,city!$A$4:$D$352,4,FALSE)</f>
        <v>铁岭</v>
      </c>
      <c r="F382" s="16">
        <f t="shared" si="11"/>
        <v>38</v>
      </c>
      <c r="G382" s="16">
        <f>IF(VLOOKUP(F381,city!$K$4:$L$352,2,FALSE)&gt;G381,G381+1,1)</f>
        <v>9</v>
      </c>
    </row>
    <row r="383" spans="1:7">
      <c r="A383" s="17">
        <f t="shared" si="10"/>
        <v>103810</v>
      </c>
      <c r="B383" s="17">
        <v>3</v>
      </c>
      <c r="C383" s="20" t="s">
        <v>534</v>
      </c>
      <c r="D383" s="17">
        <v>1</v>
      </c>
      <c r="E383" s="2" t="str">
        <f>VLOOKUP(F383,city!$A$4:$D$352,4,FALSE)</f>
        <v>铁岭</v>
      </c>
      <c r="F383" s="16">
        <f t="shared" si="11"/>
        <v>38</v>
      </c>
      <c r="G383" s="16">
        <f>IF(VLOOKUP(F382,city!$K$4:$L$352,2,FALSE)&gt;G382,G382+1,1)</f>
        <v>10</v>
      </c>
    </row>
    <row r="384" spans="1:7">
      <c r="A384" s="17">
        <f t="shared" si="10"/>
        <v>103901</v>
      </c>
      <c r="B384" s="17">
        <v>3</v>
      </c>
      <c r="C384" s="20" t="s">
        <v>422</v>
      </c>
      <c r="D384" s="17">
        <v>1</v>
      </c>
      <c r="E384" s="2" t="str">
        <f>VLOOKUP(F384,city!$A$4:$D$352,4,FALSE)</f>
        <v>朝阳</v>
      </c>
      <c r="F384" s="16">
        <f t="shared" si="11"/>
        <v>39</v>
      </c>
      <c r="G384" s="16">
        <f>IF(VLOOKUP(F383,city!$K$4:$L$352,2,FALSE)&gt;G383,G383+1,1)</f>
        <v>1</v>
      </c>
    </row>
    <row r="385" spans="1:7">
      <c r="A385" s="17">
        <f t="shared" si="10"/>
        <v>103902</v>
      </c>
      <c r="B385" s="17">
        <v>3</v>
      </c>
      <c r="C385" s="20" t="s">
        <v>427</v>
      </c>
      <c r="D385" s="17">
        <v>1</v>
      </c>
      <c r="E385" s="2" t="str">
        <f>VLOOKUP(F385,city!$A$4:$D$352,4,FALSE)</f>
        <v>朝阳</v>
      </c>
      <c r="F385" s="16">
        <f t="shared" si="11"/>
        <v>39</v>
      </c>
      <c r="G385" s="16">
        <f>IF(VLOOKUP(F384,city!$K$4:$L$352,2,FALSE)&gt;G384,G384+1,1)</f>
        <v>2</v>
      </c>
    </row>
    <row r="386" spans="1:7">
      <c r="A386" s="17">
        <f t="shared" si="10"/>
        <v>103903</v>
      </c>
      <c r="B386" s="17">
        <v>3</v>
      </c>
      <c r="C386" s="20" t="s">
        <v>432</v>
      </c>
      <c r="D386" s="17">
        <v>1</v>
      </c>
      <c r="E386" s="2" t="str">
        <f>VLOOKUP(F386,city!$A$4:$D$352,4,FALSE)</f>
        <v>朝阳</v>
      </c>
      <c r="F386" s="16">
        <f t="shared" si="11"/>
        <v>39</v>
      </c>
      <c r="G386" s="16">
        <f>IF(VLOOKUP(F385,city!$K$4:$L$352,2,FALSE)&gt;G385,G385+1,1)</f>
        <v>3</v>
      </c>
    </row>
    <row r="387" spans="1:7">
      <c r="A387" s="17">
        <f t="shared" si="10"/>
        <v>103904</v>
      </c>
      <c r="B387" s="17">
        <v>3</v>
      </c>
      <c r="C387" s="20" t="s">
        <v>438</v>
      </c>
      <c r="D387" s="17">
        <v>1</v>
      </c>
      <c r="E387" s="2" t="str">
        <f>VLOOKUP(F387,city!$A$4:$D$352,4,FALSE)</f>
        <v>朝阳</v>
      </c>
      <c r="F387" s="16">
        <f t="shared" si="11"/>
        <v>39</v>
      </c>
      <c r="G387" s="16">
        <f>IF(VLOOKUP(F386,city!$K$4:$L$352,2,FALSE)&gt;G386,G386+1,1)</f>
        <v>4</v>
      </c>
    </row>
    <row r="388" spans="1:7">
      <c r="A388" s="17">
        <f t="shared" si="10"/>
        <v>103905</v>
      </c>
      <c r="B388" s="17">
        <v>3</v>
      </c>
      <c r="C388" s="20" t="s">
        <v>444</v>
      </c>
      <c r="D388" s="17">
        <v>1</v>
      </c>
      <c r="E388" s="2" t="str">
        <f>VLOOKUP(F388,city!$A$4:$D$352,4,FALSE)</f>
        <v>朝阳</v>
      </c>
      <c r="F388" s="16">
        <f t="shared" si="11"/>
        <v>39</v>
      </c>
      <c r="G388" s="16">
        <f>IF(VLOOKUP(F387,city!$K$4:$L$352,2,FALSE)&gt;G387,G387+1,1)</f>
        <v>5</v>
      </c>
    </row>
    <row r="389" spans="1:7">
      <c r="A389" s="17">
        <f t="shared" ref="A389:A452" si="12">G389+F389*100+100000</f>
        <v>103906</v>
      </c>
      <c r="B389" s="17">
        <v>3</v>
      </c>
      <c r="C389" s="20" t="s">
        <v>450</v>
      </c>
      <c r="D389" s="17">
        <v>1</v>
      </c>
      <c r="E389" s="2" t="str">
        <f>VLOOKUP(F389,city!$A$4:$D$352,4,FALSE)</f>
        <v>朝阳</v>
      </c>
      <c r="F389" s="16">
        <f t="shared" ref="F389:F452" si="13">IF(G389&gt;G388,F388,F388+1)</f>
        <v>39</v>
      </c>
      <c r="G389" s="16">
        <f>IF(VLOOKUP(F388,city!$K$4:$L$352,2,FALSE)&gt;G388,G388+1,1)</f>
        <v>6</v>
      </c>
    </row>
    <row r="390" spans="1:7">
      <c r="A390" s="17">
        <f t="shared" si="12"/>
        <v>103907</v>
      </c>
      <c r="B390" s="17">
        <v>3</v>
      </c>
      <c r="C390" s="20" t="s">
        <v>456</v>
      </c>
      <c r="D390" s="17">
        <v>1</v>
      </c>
      <c r="E390" s="2" t="str">
        <f>VLOOKUP(F390,city!$A$4:$D$352,4,FALSE)</f>
        <v>朝阳</v>
      </c>
      <c r="F390" s="16">
        <f t="shared" si="13"/>
        <v>39</v>
      </c>
      <c r="G390" s="16">
        <f>IF(VLOOKUP(F389,city!$K$4:$L$352,2,FALSE)&gt;G389,G389+1,1)</f>
        <v>7</v>
      </c>
    </row>
    <row r="391" spans="1:7">
      <c r="A391" s="17">
        <f t="shared" si="12"/>
        <v>103908</v>
      </c>
      <c r="B391" s="17">
        <v>3</v>
      </c>
      <c r="C391" s="20" t="s">
        <v>462</v>
      </c>
      <c r="D391" s="17">
        <v>1</v>
      </c>
      <c r="E391" s="2" t="str">
        <f>VLOOKUP(F391,city!$A$4:$D$352,4,FALSE)</f>
        <v>朝阳</v>
      </c>
      <c r="F391" s="16">
        <f t="shared" si="13"/>
        <v>39</v>
      </c>
      <c r="G391" s="16">
        <f>IF(VLOOKUP(F390,city!$K$4:$L$352,2,FALSE)&gt;G390,G390+1,1)</f>
        <v>8</v>
      </c>
    </row>
    <row r="392" spans="1:7">
      <c r="A392" s="17">
        <f t="shared" si="12"/>
        <v>103909</v>
      </c>
      <c r="B392" s="17">
        <v>3</v>
      </c>
      <c r="C392" s="20" t="s">
        <v>468</v>
      </c>
      <c r="D392" s="17">
        <v>1</v>
      </c>
      <c r="E392" s="2" t="str">
        <f>VLOOKUP(F392,city!$A$4:$D$352,4,FALSE)</f>
        <v>朝阳</v>
      </c>
      <c r="F392" s="16">
        <f t="shared" si="13"/>
        <v>39</v>
      </c>
      <c r="G392" s="16">
        <f>IF(VLOOKUP(F391,city!$K$4:$L$352,2,FALSE)&gt;G391,G391+1,1)</f>
        <v>9</v>
      </c>
    </row>
    <row r="393" spans="1:7">
      <c r="A393" s="17">
        <f t="shared" si="12"/>
        <v>103910</v>
      </c>
      <c r="B393" s="17">
        <v>3</v>
      </c>
      <c r="C393" s="20" t="s">
        <v>474</v>
      </c>
      <c r="D393" s="17">
        <v>1</v>
      </c>
      <c r="E393" s="2" t="str">
        <f>VLOOKUP(F393,city!$A$4:$D$352,4,FALSE)</f>
        <v>朝阳</v>
      </c>
      <c r="F393" s="16">
        <f t="shared" si="13"/>
        <v>39</v>
      </c>
      <c r="G393" s="16">
        <f>IF(VLOOKUP(F392,city!$K$4:$L$352,2,FALSE)&gt;G392,G392+1,1)</f>
        <v>10</v>
      </c>
    </row>
    <row r="394" spans="1:7">
      <c r="A394" s="17">
        <f t="shared" si="12"/>
        <v>104001</v>
      </c>
      <c r="B394" s="17">
        <v>3</v>
      </c>
      <c r="C394" s="20" t="s">
        <v>480</v>
      </c>
      <c r="D394" s="17">
        <v>1</v>
      </c>
      <c r="E394" s="2" t="str">
        <f>VLOOKUP(F394,city!$A$4:$D$352,4,FALSE)</f>
        <v>葫芦岛</v>
      </c>
      <c r="F394" s="16">
        <f t="shared" si="13"/>
        <v>40</v>
      </c>
      <c r="G394" s="16">
        <f>IF(VLOOKUP(F393,city!$K$4:$L$352,2,FALSE)&gt;G393,G393+1,1)</f>
        <v>1</v>
      </c>
    </row>
    <row r="395" spans="1:7">
      <c r="A395" s="17">
        <f t="shared" si="12"/>
        <v>104002</v>
      </c>
      <c r="B395" s="17">
        <v>3</v>
      </c>
      <c r="C395" s="20" t="s">
        <v>486</v>
      </c>
      <c r="D395" s="17">
        <v>1</v>
      </c>
      <c r="E395" s="2" t="str">
        <f>VLOOKUP(F395,city!$A$4:$D$352,4,FALSE)</f>
        <v>葫芦岛</v>
      </c>
      <c r="F395" s="16">
        <f t="shared" si="13"/>
        <v>40</v>
      </c>
      <c r="G395" s="16">
        <f>IF(VLOOKUP(F394,city!$K$4:$L$352,2,FALSE)&gt;G394,G394+1,1)</f>
        <v>2</v>
      </c>
    </row>
    <row r="396" spans="1:7">
      <c r="A396" s="17">
        <f t="shared" si="12"/>
        <v>104003</v>
      </c>
      <c r="B396" s="17">
        <v>3</v>
      </c>
      <c r="C396" s="20" t="s">
        <v>492</v>
      </c>
      <c r="D396" s="17">
        <v>1</v>
      </c>
      <c r="E396" s="2" t="str">
        <f>VLOOKUP(F396,city!$A$4:$D$352,4,FALSE)</f>
        <v>葫芦岛</v>
      </c>
      <c r="F396" s="16">
        <f t="shared" si="13"/>
        <v>40</v>
      </c>
      <c r="G396" s="16">
        <f>IF(VLOOKUP(F395,city!$K$4:$L$352,2,FALSE)&gt;G395,G395+1,1)</f>
        <v>3</v>
      </c>
    </row>
    <row r="397" spans="1:7">
      <c r="A397" s="17">
        <f t="shared" si="12"/>
        <v>104004</v>
      </c>
      <c r="B397" s="17">
        <v>3</v>
      </c>
      <c r="C397" s="20" t="s">
        <v>498</v>
      </c>
      <c r="D397" s="17">
        <v>1</v>
      </c>
      <c r="E397" s="2" t="str">
        <f>VLOOKUP(F397,city!$A$4:$D$352,4,FALSE)</f>
        <v>葫芦岛</v>
      </c>
      <c r="F397" s="16">
        <f t="shared" si="13"/>
        <v>40</v>
      </c>
      <c r="G397" s="16">
        <f>IF(VLOOKUP(F396,city!$K$4:$L$352,2,FALSE)&gt;G396,G396+1,1)</f>
        <v>4</v>
      </c>
    </row>
    <row r="398" spans="1:7">
      <c r="A398" s="17">
        <f t="shared" si="12"/>
        <v>104005</v>
      </c>
      <c r="B398" s="17">
        <v>3</v>
      </c>
      <c r="C398" s="20" t="s">
        <v>504</v>
      </c>
      <c r="D398" s="17">
        <v>1</v>
      </c>
      <c r="E398" s="2" t="str">
        <f>VLOOKUP(F398,city!$A$4:$D$352,4,FALSE)</f>
        <v>葫芦岛</v>
      </c>
      <c r="F398" s="16">
        <f t="shared" si="13"/>
        <v>40</v>
      </c>
      <c r="G398" s="16">
        <f>IF(VLOOKUP(F397,city!$K$4:$L$352,2,FALSE)&gt;G397,G397+1,1)</f>
        <v>5</v>
      </c>
    </row>
    <row r="399" spans="1:7">
      <c r="A399" s="17">
        <f t="shared" si="12"/>
        <v>104006</v>
      </c>
      <c r="B399" s="17">
        <v>3</v>
      </c>
      <c r="C399" s="20" t="s">
        <v>510</v>
      </c>
      <c r="D399" s="17">
        <v>1</v>
      </c>
      <c r="E399" s="2" t="str">
        <f>VLOOKUP(F399,city!$A$4:$D$352,4,FALSE)</f>
        <v>葫芦岛</v>
      </c>
      <c r="F399" s="16">
        <f t="shared" si="13"/>
        <v>40</v>
      </c>
      <c r="G399" s="16">
        <f>IF(VLOOKUP(F398,city!$K$4:$L$352,2,FALSE)&gt;G398,G398+1,1)</f>
        <v>6</v>
      </c>
    </row>
    <row r="400" spans="1:7">
      <c r="A400" s="17">
        <f t="shared" si="12"/>
        <v>104007</v>
      </c>
      <c r="B400" s="17">
        <v>3</v>
      </c>
      <c r="C400" s="20" t="s">
        <v>516</v>
      </c>
      <c r="D400" s="17">
        <v>1</v>
      </c>
      <c r="E400" s="2" t="str">
        <f>VLOOKUP(F400,city!$A$4:$D$352,4,FALSE)</f>
        <v>葫芦岛</v>
      </c>
      <c r="F400" s="16">
        <f t="shared" si="13"/>
        <v>40</v>
      </c>
      <c r="G400" s="16">
        <f>IF(VLOOKUP(F399,city!$K$4:$L$352,2,FALSE)&gt;G399,G399+1,1)</f>
        <v>7</v>
      </c>
    </row>
    <row r="401" spans="1:7">
      <c r="A401" s="17">
        <f t="shared" si="12"/>
        <v>104008</v>
      </c>
      <c r="B401" s="17">
        <v>3</v>
      </c>
      <c r="C401" s="20" t="s">
        <v>522</v>
      </c>
      <c r="D401" s="17">
        <v>1</v>
      </c>
      <c r="E401" s="2" t="str">
        <f>VLOOKUP(F401,city!$A$4:$D$352,4,FALSE)</f>
        <v>葫芦岛</v>
      </c>
      <c r="F401" s="16">
        <f t="shared" si="13"/>
        <v>40</v>
      </c>
      <c r="G401" s="16">
        <f>IF(VLOOKUP(F400,city!$K$4:$L$352,2,FALSE)&gt;G400,G400+1,1)</f>
        <v>8</v>
      </c>
    </row>
    <row r="402" spans="1:7">
      <c r="A402" s="17">
        <f t="shared" si="12"/>
        <v>104009</v>
      </c>
      <c r="B402" s="17">
        <v>3</v>
      </c>
      <c r="C402" s="20" t="s">
        <v>528</v>
      </c>
      <c r="D402" s="17">
        <v>1</v>
      </c>
      <c r="E402" s="2" t="str">
        <f>VLOOKUP(F402,city!$A$4:$D$352,4,FALSE)</f>
        <v>葫芦岛</v>
      </c>
      <c r="F402" s="16">
        <f t="shared" si="13"/>
        <v>40</v>
      </c>
      <c r="G402" s="16">
        <f>IF(VLOOKUP(F401,city!$K$4:$L$352,2,FALSE)&gt;G401,G401+1,1)</f>
        <v>9</v>
      </c>
    </row>
    <row r="403" spans="1:7">
      <c r="A403" s="17">
        <f t="shared" si="12"/>
        <v>104010</v>
      </c>
      <c r="B403" s="17">
        <v>3</v>
      </c>
      <c r="C403" s="20" t="s">
        <v>534</v>
      </c>
      <c r="D403" s="17">
        <v>1</v>
      </c>
      <c r="E403" s="2" t="str">
        <f>VLOOKUP(F403,city!$A$4:$D$352,4,FALSE)</f>
        <v>葫芦岛</v>
      </c>
      <c r="F403" s="16">
        <f t="shared" si="13"/>
        <v>40</v>
      </c>
      <c r="G403" s="16">
        <f>IF(VLOOKUP(F402,city!$K$4:$L$352,2,FALSE)&gt;G402,G402+1,1)</f>
        <v>10</v>
      </c>
    </row>
    <row r="404" spans="1:7">
      <c r="A404" s="17">
        <f t="shared" si="12"/>
        <v>104101</v>
      </c>
      <c r="B404" s="17">
        <v>3</v>
      </c>
      <c r="C404" s="20" t="s">
        <v>422</v>
      </c>
      <c r="D404" s="17">
        <v>1</v>
      </c>
      <c r="E404" s="2" t="str">
        <f>VLOOKUP(F404,city!$A$4:$D$352,4,FALSE)</f>
        <v>长春</v>
      </c>
      <c r="F404" s="16">
        <f t="shared" si="13"/>
        <v>41</v>
      </c>
      <c r="G404" s="16">
        <f>IF(VLOOKUP(F403,city!$K$4:$L$352,2,FALSE)&gt;G403,G403+1,1)</f>
        <v>1</v>
      </c>
    </row>
    <row r="405" spans="1:7">
      <c r="A405" s="17">
        <f t="shared" si="12"/>
        <v>104102</v>
      </c>
      <c r="B405" s="17">
        <v>3</v>
      </c>
      <c r="C405" s="20" t="s">
        <v>427</v>
      </c>
      <c r="D405" s="17">
        <v>1</v>
      </c>
      <c r="E405" s="2" t="str">
        <f>VLOOKUP(F405,city!$A$4:$D$352,4,FALSE)</f>
        <v>长春</v>
      </c>
      <c r="F405" s="16">
        <f t="shared" si="13"/>
        <v>41</v>
      </c>
      <c r="G405" s="16">
        <f>IF(VLOOKUP(F404,city!$K$4:$L$352,2,FALSE)&gt;G404,G404+1,1)</f>
        <v>2</v>
      </c>
    </row>
    <row r="406" spans="1:7">
      <c r="A406" s="17">
        <f t="shared" si="12"/>
        <v>104103</v>
      </c>
      <c r="B406" s="17">
        <v>3</v>
      </c>
      <c r="C406" s="20" t="s">
        <v>432</v>
      </c>
      <c r="D406" s="17">
        <v>1</v>
      </c>
      <c r="E406" s="2" t="str">
        <f>VLOOKUP(F406,city!$A$4:$D$352,4,FALSE)</f>
        <v>长春</v>
      </c>
      <c r="F406" s="16">
        <f t="shared" si="13"/>
        <v>41</v>
      </c>
      <c r="G406" s="16">
        <f>IF(VLOOKUP(F405,city!$K$4:$L$352,2,FALSE)&gt;G405,G405+1,1)</f>
        <v>3</v>
      </c>
    </row>
    <row r="407" spans="1:7">
      <c r="A407" s="17">
        <f t="shared" si="12"/>
        <v>104104</v>
      </c>
      <c r="B407" s="17">
        <v>3</v>
      </c>
      <c r="C407" s="20" t="s">
        <v>438</v>
      </c>
      <c r="D407" s="17">
        <v>1</v>
      </c>
      <c r="E407" s="2" t="str">
        <f>VLOOKUP(F407,city!$A$4:$D$352,4,FALSE)</f>
        <v>长春</v>
      </c>
      <c r="F407" s="16">
        <f t="shared" si="13"/>
        <v>41</v>
      </c>
      <c r="G407" s="16">
        <f>IF(VLOOKUP(F406,city!$K$4:$L$352,2,FALSE)&gt;G406,G406+1,1)</f>
        <v>4</v>
      </c>
    </row>
    <row r="408" spans="1:7">
      <c r="A408" s="17">
        <f t="shared" si="12"/>
        <v>104105</v>
      </c>
      <c r="B408" s="17">
        <v>3</v>
      </c>
      <c r="C408" s="20" t="s">
        <v>444</v>
      </c>
      <c r="D408" s="17">
        <v>1</v>
      </c>
      <c r="E408" s="2" t="str">
        <f>VLOOKUP(F408,city!$A$4:$D$352,4,FALSE)</f>
        <v>长春</v>
      </c>
      <c r="F408" s="16">
        <f t="shared" si="13"/>
        <v>41</v>
      </c>
      <c r="G408" s="16">
        <f>IF(VLOOKUP(F407,city!$K$4:$L$352,2,FALSE)&gt;G407,G407+1,1)</f>
        <v>5</v>
      </c>
    </row>
    <row r="409" spans="1:7">
      <c r="A409" s="17">
        <f t="shared" si="12"/>
        <v>104106</v>
      </c>
      <c r="B409" s="17">
        <v>3</v>
      </c>
      <c r="C409" s="20" t="s">
        <v>450</v>
      </c>
      <c r="D409" s="17">
        <v>1</v>
      </c>
      <c r="E409" s="2" t="str">
        <f>VLOOKUP(F409,city!$A$4:$D$352,4,FALSE)</f>
        <v>长春</v>
      </c>
      <c r="F409" s="16">
        <f t="shared" si="13"/>
        <v>41</v>
      </c>
      <c r="G409" s="16">
        <f>IF(VLOOKUP(F408,city!$K$4:$L$352,2,FALSE)&gt;G408,G408+1,1)</f>
        <v>6</v>
      </c>
    </row>
    <row r="410" spans="1:7">
      <c r="A410" s="17">
        <f t="shared" si="12"/>
        <v>104107</v>
      </c>
      <c r="B410" s="17">
        <v>3</v>
      </c>
      <c r="C410" s="20" t="s">
        <v>456</v>
      </c>
      <c r="D410" s="17">
        <v>1</v>
      </c>
      <c r="E410" s="2" t="str">
        <f>VLOOKUP(F410,city!$A$4:$D$352,4,FALSE)</f>
        <v>长春</v>
      </c>
      <c r="F410" s="16">
        <f t="shared" si="13"/>
        <v>41</v>
      </c>
      <c r="G410" s="16">
        <f>IF(VLOOKUP(F409,city!$K$4:$L$352,2,FALSE)&gt;G409,G409+1,1)</f>
        <v>7</v>
      </c>
    </row>
    <row r="411" spans="1:7">
      <c r="A411" s="17">
        <f t="shared" si="12"/>
        <v>104108</v>
      </c>
      <c r="B411" s="17">
        <v>3</v>
      </c>
      <c r="C411" s="20" t="s">
        <v>462</v>
      </c>
      <c r="D411" s="17">
        <v>1</v>
      </c>
      <c r="E411" s="2" t="str">
        <f>VLOOKUP(F411,city!$A$4:$D$352,4,FALSE)</f>
        <v>长春</v>
      </c>
      <c r="F411" s="16">
        <f t="shared" si="13"/>
        <v>41</v>
      </c>
      <c r="G411" s="16">
        <f>IF(VLOOKUP(F410,city!$K$4:$L$352,2,FALSE)&gt;G410,G410+1,1)</f>
        <v>8</v>
      </c>
    </row>
    <row r="412" spans="1:7">
      <c r="A412" s="17">
        <f t="shared" si="12"/>
        <v>104109</v>
      </c>
      <c r="B412" s="17">
        <v>3</v>
      </c>
      <c r="C412" s="20" t="s">
        <v>468</v>
      </c>
      <c r="D412" s="17">
        <v>1</v>
      </c>
      <c r="E412" s="2" t="str">
        <f>VLOOKUP(F412,city!$A$4:$D$352,4,FALSE)</f>
        <v>长春</v>
      </c>
      <c r="F412" s="16">
        <f t="shared" si="13"/>
        <v>41</v>
      </c>
      <c r="G412" s="16">
        <f>IF(VLOOKUP(F411,city!$K$4:$L$352,2,FALSE)&gt;G411,G411+1,1)</f>
        <v>9</v>
      </c>
    </row>
    <row r="413" spans="1:7">
      <c r="A413" s="17">
        <f t="shared" si="12"/>
        <v>104110</v>
      </c>
      <c r="B413" s="17">
        <v>3</v>
      </c>
      <c r="C413" s="20" t="s">
        <v>474</v>
      </c>
      <c r="D413" s="17">
        <v>1</v>
      </c>
      <c r="E413" s="2" t="str">
        <f>VLOOKUP(F413,city!$A$4:$D$352,4,FALSE)</f>
        <v>长春</v>
      </c>
      <c r="F413" s="16">
        <f t="shared" si="13"/>
        <v>41</v>
      </c>
      <c r="G413" s="16">
        <f>IF(VLOOKUP(F412,city!$K$4:$L$352,2,FALSE)&gt;G412,G412+1,1)</f>
        <v>10</v>
      </c>
    </row>
    <row r="414" spans="1:7">
      <c r="A414" s="17">
        <f t="shared" si="12"/>
        <v>104201</v>
      </c>
      <c r="B414" s="17">
        <v>3</v>
      </c>
      <c r="C414" s="20" t="s">
        <v>480</v>
      </c>
      <c r="D414" s="17">
        <v>1</v>
      </c>
      <c r="E414" s="2" t="str">
        <f>VLOOKUP(F414,city!$A$4:$D$352,4,FALSE)</f>
        <v>吉林</v>
      </c>
      <c r="F414" s="16">
        <f t="shared" si="13"/>
        <v>42</v>
      </c>
      <c r="G414" s="16">
        <f>IF(VLOOKUP(F413,city!$K$4:$L$352,2,FALSE)&gt;G413,G413+1,1)</f>
        <v>1</v>
      </c>
    </row>
    <row r="415" spans="1:7">
      <c r="A415" s="17">
        <f t="shared" si="12"/>
        <v>104202</v>
      </c>
      <c r="B415" s="17">
        <v>3</v>
      </c>
      <c r="C415" s="20" t="s">
        <v>486</v>
      </c>
      <c r="D415" s="17">
        <v>1</v>
      </c>
      <c r="E415" s="2" t="str">
        <f>VLOOKUP(F415,city!$A$4:$D$352,4,FALSE)</f>
        <v>吉林</v>
      </c>
      <c r="F415" s="16">
        <f t="shared" si="13"/>
        <v>42</v>
      </c>
      <c r="G415" s="16">
        <f>IF(VLOOKUP(F414,city!$K$4:$L$352,2,FALSE)&gt;G414,G414+1,1)</f>
        <v>2</v>
      </c>
    </row>
    <row r="416" spans="1:7">
      <c r="A416" s="17">
        <f t="shared" si="12"/>
        <v>104203</v>
      </c>
      <c r="B416" s="17">
        <v>3</v>
      </c>
      <c r="C416" s="20" t="s">
        <v>492</v>
      </c>
      <c r="D416" s="17">
        <v>1</v>
      </c>
      <c r="E416" s="2" t="str">
        <f>VLOOKUP(F416,city!$A$4:$D$352,4,FALSE)</f>
        <v>吉林</v>
      </c>
      <c r="F416" s="16">
        <f t="shared" si="13"/>
        <v>42</v>
      </c>
      <c r="G416" s="16">
        <f>IF(VLOOKUP(F415,city!$K$4:$L$352,2,FALSE)&gt;G415,G415+1,1)</f>
        <v>3</v>
      </c>
    </row>
    <row r="417" spans="1:7">
      <c r="A417" s="17">
        <f t="shared" si="12"/>
        <v>104204</v>
      </c>
      <c r="B417" s="17">
        <v>3</v>
      </c>
      <c r="C417" s="20" t="s">
        <v>498</v>
      </c>
      <c r="D417" s="17">
        <v>1</v>
      </c>
      <c r="E417" s="2" t="str">
        <f>VLOOKUP(F417,city!$A$4:$D$352,4,FALSE)</f>
        <v>吉林</v>
      </c>
      <c r="F417" s="16">
        <f t="shared" si="13"/>
        <v>42</v>
      </c>
      <c r="G417" s="16">
        <f>IF(VLOOKUP(F416,city!$K$4:$L$352,2,FALSE)&gt;G416,G416+1,1)</f>
        <v>4</v>
      </c>
    </row>
    <row r="418" spans="1:7">
      <c r="A418" s="17">
        <f t="shared" si="12"/>
        <v>104205</v>
      </c>
      <c r="B418" s="17">
        <v>3</v>
      </c>
      <c r="C418" s="20" t="s">
        <v>504</v>
      </c>
      <c r="D418" s="17">
        <v>1</v>
      </c>
      <c r="E418" s="2" t="str">
        <f>VLOOKUP(F418,city!$A$4:$D$352,4,FALSE)</f>
        <v>吉林</v>
      </c>
      <c r="F418" s="16">
        <f t="shared" si="13"/>
        <v>42</v>
      </c>
      <c r="G418" s="16">
        <f>IF(VLOOKUP(F417,city!$K$4:$L$352,2,FALSE)&gt;G417,G417+1,1)</f>
        <v>5</v>
      </c>
    </row>
    <row r="419" spans="1:7">
      <c r="A419" s="17">
        <f t="shared" si="12"/>
        <v>104206</v>
      </c>
      <c r="B419" s="17">
        <v>3</v>
      </c>
      <c r="C419" s="20" t="s">
        <v>510</v>
      </c>
      <c r="D419" s="17">
        <v>1</v>
      </c>
      <c r="E419" s="2" t="str">
        <f>VLOOKUP(F419,city!$A$4:$D$352,4,FALSE)</f>
        <v>吉林</v>
      </c>
      <c r="F419" s="16">
        <f t="shared" si="13"/>
        <v>42</v>
      </c>
      <c r="G419" s="16">
        <f>IF(VLOOKUP(F418,city!$K$4:$L$352,2,FALSE)&gt;G418,G418+1,1)</f>
        <v>6</v>
      </c>
    </row>
    <row r="420" spans="1:7">
      <c r="A420" s="17">
        <f t="shared" si="12"/>
        <v>104207</v>
      </c>
      <c r="B420" s="17">
        <v>3</v>
      </c>
      <c r="C420" s="20" t="s">
        <v>516</v>
      </c>
      <c r="D420" s="17">
        <v>1</v>
      </c>
      <c r="E420" s="2" t="str">
        <f>VLOOKUP(F420,city!$A$4:$D$352,4,FALSE)</f>
        <v>吉林</v>
      </c>
      <c r="F420" s="16">
        <f t="shared" si="13"/>
        <v>42</v>
      </c>
      <c r="G420" s="16">
        <f>IF(VLOOKUP(F419,city!$K$4:$L$352,2,FALSE)&gt;G419,G419+1,1)</f>
        <v>7</v>
      </c>
    </row>
    <row r="421" spans="1:7">
      <c r="A421" s="17">
        <f t="shared" si="12"/>
        <v>104208</v>
      </c>
      <c r="B421" s="17">
        <v>3</v>
      </c>
      <c r="C421" s="20" t="s">
        <v>522</v>
      </c>
      <c r="D421" s="17">
        <v>1</v>
      </c>
      <c r="E421" s="2" t="str">
        <f>VLOOKUP(F421,city!$A$4:$D$352,4,FALSE)</f>
        <v>吉林</v>
      </c>
      <c r="F421" s="16">
        <f t="shared" si="13"/>
        <v>42</v>
      </c>
      <c r="G421" s="16">
        <f>IF(VLOOKUP(F420,city!$K$4:$L$352,2,FALSE)&gt;G420,G420+1,1)</f>
        <v>8</v>
      </c>
    </row>
    <row r="422" spans="1:7">
      <c r="A422" s="17">
        <f t="shared" si="12"/>
        <v>104209</v>
      </c>
      <c r="B422" s="17">
        <v>3</v>
      </c>
      <c r="C422" s="20" t="s">
        <v>528</v>
      </c>
      <c r="D422" s="17">
        <v>1</v>
      </c>
      <c r="E422" s="2" t="str">
        <f>VLOOKUP(F422,city!$A$4:$D$352,4,FALSE)</f>
        <v>吉林</v>
      </c>
      <c r="F422" s="16">
        <f t="shared" si="13"/>
        <v>42</v>
      </c>
      <c r="G422" s="16">
        <f>IF(VLOOKUP(F421,city!$K$4:$L$352,2,FALSE)&gt;G421,G421+1,1)</f>
        <v>9</v>
      </c>
    </row>
    <row r="423" spans="1:7">
      <c r="A423" s="17">
        <f t="shared" si="12"/>
        <v>104210</v>
      </c>
      <c r="B423" s="17">
        <v>3</v>
      </c>
      <c r="C423" s="20" t="s">
        <v>534</v>
      </c>
      <c r="D423" s="17">
        <v>1</v>
      </c>
      <c r="E423" s="2" t="str">
        <f>VLOOKUP(F423,city!$A$4:$D$352,4,FALSE)</f>
        <v>吉林</v>
      </c>
      <c r="F423" s="16">
        <f t="shared" si="13"/>
        <v>42</v>
      </c>
      <c r="G423" s="16">
        <f>IF(VLOOKUP(F422,city!$K$4:$L$352,2,FALSE)&gt;G422,G422+1,1)</f>
        <v>10</v>
      </c>
    </row>
    <row r="424" spans="1:7">
      <c r="A424" s="17">
        <f t="shared" si="12"/>
        <v>104301</v>
      </c>
      <c r="B424" s="17">
        <v>3</v>
      </c>
      <c r="C424" s="20" t="s">
        <v>422</v>
      </c>
      <c r="D424" s="17">
        <v>1</v>
      </c>
      <c r="E424" s="2" t="str">
        <f>VLOOKUP(F424,city!$A$4:$D$352,4,FALSE)</f>
        <v>四平</v>
      </c>
      <c r="F424" s="16">
        <f t="shared" si="13"/>
        <v>43</v>
      </c>
      <c r="G424" s="16">
        <f>IF(VLOOKUP(F423,city!$K$4:$L$352,2,FALSE)&gt;G423,G423+1,1)</f>
        <v>1</v>
      </c>
    </row>
    <row r="425" spans="1:7">
      <c r="A425" s="17">
        <f t="shared" si="12"/>
        <v>104302</v>
      </c>
      <c r="B425" s="17">
        <v>3</v>
      </c>
      <c r="C425" s="20" t="s">
        <v>427</v>
      </c>
      <c r="D425" s="17">
        <v>1</v>
      </c>
      <c r="E425" s="2" t="str">
        <f>VLOOKUP(F425,city!$A$4:$D$352,4,FALSE)</f>
        <v>四平</v>
      </c>
      <c r="F425" s="16">
        <f t="shared" si="13"/>
        <v>43</v>
      </c>
      <c r="G425" s="16">
        <f>IF(VLOOKUP(F424,city!$K$4:$L$352,2,FALSE)&gt;G424,G424+1,1)</f>
        <v>2</v>
      </c>
    </row>
    <row r="426" spans="1:7">
      <c r="A426" s="17">
        <f t="shared" si="12"/>
        <v>104303</v>
      </c>
      <c r="B426" s="17">
        <v>3</v>
      </c>
      <c r="C426" s="20" t="s">
        <v>432</v>
      </c>
      <c r="D426" s="17">
        <v>1</v>
      </c>
      <c r="E426" s="2" t="str">
        <f>VLOOKUP(F426,city!$A$4:$D$352,4,FALSE)</f>
        <v>四平</v>
      </c>
      <c r="F426" s="16">
        <f t="shared" si="13"/>
        <v>43</v>
      </c>
      <c r="G426" s="16">
        <f>IF(VLOOKUP(F425,city!$K$4:$L$352,2,FALSE)&gt;G425,G425+1,1)</f>
        <v>3</v>
      </c>
    </row>
    <row r="427" spans="1:7">
      <c r="A427" s="17">
        <f t="shared" si="12"/>
        <v>104304</v>
      </c>
      <c r="B427" s="17">
        <v>3</v>
      </c>
      <c r="C427" s="20" t="s">
        <v>438</v>
      </c>
      <c r="D427" s="17">
        <v>1</v>
      </c>
      <c r="E427" s="2" t="str">
        <f>VLOOKUP(F427,city!$A$4:$D$352,4,FALSE)</f>
        <v>四平</v>
      </c>
      <c r="F427" s="16">
        <f t="shared" si="13"/>
        <v>43</v>
      </c>
      <c r="G427" s="16">
        <f>IF(VLOOKUP(F426,city!$K$4:$L$352,2,FALSE)&gt;G426,G426+1,1)</f>
        <v>4</v>
      </c>
    </row>
    <row r="428" spans="1:7">
      <c r="A428" s="17">
        <f t="shared" si="12"/>
        <v>104305</v>
      </c>
      <c r="B428" s="17">
        <v>3</v>
      </c>
      <c r="C428" s="20" t="s">
        <v>444</v>
      </c>
      <c r="D428" s="17">
        <v>1</v>
      </c>
      <c r="E428" s="2" t="str">
        <f>VLOOKUP(F428,city!$A$4:$D$352,4,FALSE)</f>
        <v>四平</v>
      </c>
      <c r="F428" s="16">
        <f t="shared" si="13"/>
        <v>43</v>
      </c>
      <c r="G428" s="16">
        <f>IF(VLOOKUP(F427,city!$K$4:$L$352,2,FALSE)&gt;G427,G427+1,1)</f>
        <v>5</v>
      </c>
    </row>
    <row r="429" spans="1:7">
      <c r="A429" s="17">
        <f t="shared" si="12"/>
        <v>104306</v>
      </c>
      <c r="B429" s="17">
        <v>3</v>
      </c>
      <c r="C429" s="20" t="s">
        <v>450</v>
      </c>
      <c r="D429" s="17">
        <v>1</v>
      </c>
      <c r="E429" s="2" t="str">
        <f>VLOOKUP(F429,city!$A$4:$D$352,4,FALSE)</f>
        <v>四平</v>
      </c>
      <c r="F429" s="16">
        <f t="shared" si="13"/>
        <v>43</v>
      </c>
      <c r="G429" s="16">
        <f>IF(VLOOKUP(F428,city!$K$4:$L$352,2,FALSE)&gt;G428,G428+1,1)</f>
        <v>6</v>
      </c>
    </row>
    <row r="430" spans="1:7">
      <c r="A430" s="17">
        <f t="shared" si="12"/>
        <v>104307</v>
      </c>
      <c r="B430" s="17">
        <v>3</v>
      </c>
      <c r="C430" s="20" t="s">
        <v>456</v>
      </c>
      <c r="D430" s="17">
        <v>1</v>
      </c>
      <c r="E430" s="2" t="str">
        <f>VLOOKUP(F430,city!$A$4:$D$352,4,FALSE)</f>
        <v>四平</v>
      </c>
      <c r="F430" s="16">
        <f t="shared" si="13"/>
        <v>43</v>
      </c>
      <c r="G430" s="16">
        <f>IF(VLOOKUP(F429,city!$K$4:$L$352,2,FALSE)&gt;G429,G429+1,1)</f>
        <v>7</v>
      </c>
    </row>
    <row r="431" spans="1:7">
      <c r="A431" s="17">
        <f t="shared" si="12"/>
        <v>104308</v>
      </c>
      <c r="B431" s="17">
        <v>3</v>
      </c>
      <c r="C431" s="20" t="s">
        <v>462</v>
      </c>
      <c r="D431" s="17">
        <v>1</v>
      </c>
      <c r="E431" s="2" t="str">
        <f>VLOOKUP(F431,city!$A$4:$D$352,4,FALSE)</f>
        <v>四平</v>
      </c>
      <c r="F431" s="16">
        <f t="shared" si="13"/>
        <v>43</v>
      </c>
      <c r="G431" s="16">
        <f>IF(VLOOKUP(F430,city!$K$4:$L$352,2,FALSE)&gt;G430,G430+1,1)</f>
        <v>8</v>
      </c>
    </row>
    <row r="432" spans="1:7">
      <c r="A432" s="17">
        <f t="shared" si="12"/>
        <v>104309</v>
      </c>
      <c r="B432" s="17">
        <v>3</v>
      </c>
      <c r="C432" s="20" t="s">
        <v>468</v>
      </c>
      <c r="D432" s="17">
        <v>1</v>
      </c>
      <c r="E432" s="2" t="str">
        <f>VLOOKUP(F432,city!$A$4:$D$352,4,FALSE)</f>
        <v>四平</v>
      </c>
      <c r="F432" s="16">
        <f t="shared" si="13"/>
        <v>43</v>
      </c>
      <c r="G432" s="16">
        <f>IF(VLOOKUP(F431,city!$K$4:$L$352,2,FALSE)&gt;G431,G431+1,1)</f>
        <v>9</v>
      </c>
    </row>
    <row r="433" spans="1:7">
      <c r="A433" s="17">
        <f t="shared" si="12"/>
        <v>104310</v>
      </c>
      <c r="B433" s="17">
        <v>3</v>
      </c>
      <c r="C433" s="20" t="s">
        <v>474</v>
      </c>
      <c r="D433" s="17">
        <v>1</v>
      </c>
      <c r="E433" s="2" t="str">
        <f>VLOOKUP(F433,city!$A$4:$D$352,4,FALSE)</f>
        <v>四平</v>
      </c>
      <c r="F433" s="16">
        <f t="shared" si="13"/>
        <v>43</v>
      </c>
      <c r="G433" s="16">
        <f>IF(VLOOKUP(F432,city!$K$4:$L$352,2,FALSE)&gt;G432,G432+1,1)</f>
        <v>10</v>
      </c>
    </row>
    <row r="434" spans="1:7">
      <c r="A434" s="17">
        <f t="shared" si="12"/>
        <v>104401</v>
      </c>
      <c r="B434" s="17">
        <v>3</v>
      </c>
      <c r="C434" s="20" t="s">
        <v>480</v>
      </c>
      <c r="D434" s="17">
        <v>1</v>
      </c>
      <c r="E434" s="2" t="str">
        <f>VLOOKUP(F434,city!$A$4:$D$352,4,FALSE)</f>
        <v>辽源</v>
      </c>
      <c r="F434" s="16">
        <f t="shared" si="13"/>
        <v>44</v>
      </c>
      <c r="G434" s="16">
        <f>IF(VLOOKUP(F433,city!$K$4:$L$352,2,FALSE)&gt;G433,G433+1,1)</f>
        <v>1</v>
      </c>
    </row>
    <row r="435" spans="1:7">
      <c r="A435" s="17">
        <f t="shared" si="12"/>
        <v>104402</v>
      </c>
      <c r="B435" s="17">
        <v>3</v>
      </c>
      <c r="C435" s="20" t="s">
        <v>486</v>
      </c>
      <c r="D435" s="17">
        <v>1</v>
      </c>
      <c r="E435" s="2" t="str">
        <f>VLOOKUP(F435,city!$A$4:$D$352,4,FALSE)</f>
        <v>辽源</v>
      </c>
      <c r="F435" s="16">
        <f t="shared" si="13"/>
        <v>44</v>
      </c>
      <c r="G435" s="16">
        <f>IF(VLOOKUP(F434,city!$K$4:$L$352,2,FALSE)&gt;G434,G434+1,1)</f>
        <v>2</v>
      </c>
    </row>
    <row r="436" spans="1:7">
      <c r="A436" s="17">
        <f t="shared" si="12"/>
        <v>104403</v>
      </c>
      <c r="B436" s="17">
        <v>3</v>
      </c>
      <c r="C436" s="20" t="s">
        <v>492</v>
      </c>
      <c r="D436" s="17">
        <v>1</v>
      </c>
      <c r="E436" s="2" t="str">
        <f>VLOOKUP(F436,city!$A$4:$D$352,4,FALSE)</f>
        <v>辽源</v>
      </c>
      <c r="F436" s="16">
        <f t="shared" si="13"/>
        <v>44</v>
      </c>
      <c r="G436" s="16">
        <f>IF(VLOOKUP(F435,city!$K$4:$L$352,2,FALSE)&gt;G435,G435+1,1)</f>
        <v>3</v>
      </c>
    </row>
    <row r="437" spans="1:7">
      <c r="A437" s="17">
        <f t="shared" si="12"/>
        <v>104404</v>
      </c>
      <c r="B437" s="17">
        <v>3</v>
      </c>
      <c r="C437" s="20" t="s">
        <v>498</v>
      </c>
      <c r="D437" s="17">
        <v>1</v>
      </c>
      <c r="E437" s="2" t="str">
        <f>VLOOKUP(F437,city!$A$4:$D$352,4,FALSE)</f>
        <v>辽源</v>
      </c>
      <c r="F437" s="16">
        <f t="shared" si="13"/>
        <v>44</v>
      </c>
      <c r="G437" s="16">
        <f>IF(VLOOKUP(F436,city!$K$4:$L$352,2,FALSE)&gt;G436,G436+1,1)</f>
        <v>4</v>
      </c>
    </row>
    <row r="438" spans="1:7">
      <c r="A438" s="17">
        <f t="shared" si="12"/>
        <v>104405</v>
      </c>
      <c r="B438" s="17">
        <v>3</v>
      </c>
      <c r="C438" s="20" t="s">
        <v>504</v>
      </c>
      <c r="D438" s="17">
        <v>1</v>
      </c>
      <c r="E438" s="2" t="str">
        <f>VLOOKUP(F438,city!$A$4:$D$352,4,FALSE)</f>
        <v>辽源</v>
      </c>
      <c r="F438" s="16">
        <f t="shared" si="13"/>
        <v>44</v>
      </c>
      <c r="G438" s="16">
        <f>IF(VLOOKUP(F437,city!$K$4:$L$352,2,FALSE)&gt;G437,G437+1,1)</f>
        <v>5</v>
      </c>
    </row>
    <row r="439" spans="1:7">
      <c r="A439" s="17">
        <f t="shared" si="12"/>
        <v>104406</v>
      </c>
      <c r="B439" s="17">
        <v>3</v>
      </c>
      <c r="C439" s="20" t="s">
        <v>510</v>
      </c>
      <c r="D439" s="17">
        <v>1</v>
      </c>
      <c r="E439" s="2" t="str">
        <f>VLOOKUP(F439,city!$A$4:$D$352,4,FALSE)</f>
        <v>辽源</v>
      </c>
      <c r="F439" s="16">
        <f t="shared" si="13"/>
        <v>44</v>
      </c>
      <c r="G439" s="16">
        <f>IF(VLOOKUP(F438,city!$K$4:$L$352,2,FALSE)&gt;G438,G438+1,1)</f>
        <v>6</v>
      </c>
    </row>
    <row r="440" spans="1:7">
      <c r="A440" s="17">
        <f t="shared" si="12"/>
        <v>104407</v>
      </c>
      <c r="B440" s="17">
        <v>3</v>
      </c>
      <c r="C440" s="20" t="s">
        <v>516</v>
      </c>
      <c r="D440" s="17">
        <v>1</v>
      </c>
      <c r="E440" s="2" t="str">
        <f>VLOOKUP(F440,city!$A$4:$D$352,4,FALSE)</f>
        <v>辽源</v>
      </c>
      <c r="F440" s="16">
        <f t="shared" si="13"/>
        <v>44</v>
      </c>
      <c r="G440" s="16">
        <f>IF(VLOOKUP(F439,city!$K$4:$L$352,2,FALSE)&gt;G439,G439+1,1)</f>
        <v>7</v>
      </c>
    </row>
    <row r="441" spans="1:7">
      <c r="A441" s="17">
        <f t="shared" si="12"/>
        <v>104408</v>
      </c>
      <c r="B441" s="17">
        <v>3</v>
      </c>
      <c r="C441" s="20" t="s">
        <v>522</v>
      </c>
      <c r="D441" s="17">
        <v>1</v>
      </c>
      <c r="E441" s="2" t="str">
        <f>VLOOKUP(F441,city!$A$4:$D$352,4,FALSE)</f>
        <v>辽源</v>
      </c>
      <c r="F441" s="16">
        <f t="shared" si="13"/>
        <v>44</v>
      </c>
      <c r="G441" s="16">
        <f>IF(VLOOKUP(F440,city!$K$4:$L$352,2,FALSE)&gt;G440,G440+1,1)</f>
        <v>8</v>
      </c>
    </row>
    <row r="442" spans="1:7">
      <c r="A442" s="17">
        <f t="shared" si="12"/>
        <v>104409</v>
      </c>
      <c r="B442" s="17">
        <v>3</v>
      </c>
      <c r="C442" s="20" t="s">
        <v>528</v>
      </c>
      <c r="D442" s="17">
        <v>1</v>
      </c>
      <c r="E442" s="2" t="str">
        <f>VLOOKUP(F442,city!$A$4:$D$352,4,FALSE)</f>
        <v>辽源</v>
      </c>
      <c r="F442" s="16">
        <f t="shared" si="13"/>
        <v>44</v>
      </c>
      <c r="G442" s="16">
        <f>IF(VLOOKUP(F441,city!$K$4:$L$352,2,FALSE)&gt;G441,G441+1,1)</f>
        <v>9</v>
      </c>
    </row>
    <row r="443" spans="1:7">
      <c r="A443" s="17">
        <f t="shared" si="12"/>
        <v>104410</v>
      </c>
      <c r="B443" s="17">
        <v>3</v>
      </c>
      <c r="C443" s="20" t="s">
        <v>534</v>
      </c>
      <c r="D443" s="17">
        <v>1</v>
      </c>
      <c r="E443" s="2" t="str">
        <f>VLOOKUP(F443,city!$A$4:$D$352,4,FALSE)</f>
        <v>辽源</v>
      </c>
      <c r="F443" s="16">
        <f t="shared" si="13"/>
        <v>44</v>
      </c>
      <c r="G443" s="16">
        <f>IF(VLOOKUP(F442,city!$K$4:$L$352,2,FALSE)&gt;G442,G442+1,1)</f>
        <v>10</v>
      </c>
    </row>
    <row r="444" spans="1:7">
      <c r="A444" s="17">
        <f t="shared" si="12"/>
        <v>104501</v>
      </c>
      <c r="B444" s="17">
        <v>3</v>
      </c>
      <c r="C444" s="20" t="s">
        <v>422</v>
      </c>
      <c r="D444" s="17">
        <v>1</v>
      </c>
      <c r="E444" s="2" t="str">
        <f>VLOOKUP(F444,city!$A$4:$D$352,4,FALSE)</f>
        <v>通化</v>
      </c>
      <c r="F444" s="16">
        <f t="shared" si="13"/>
        <v>45</v>
      </c>
      <c r="G444" s="16">
        <f>IF(VLOOKUP(F443,city!$K$4:$L$352,2,FALSE)&gt;G443,G443+1,1)</f>
        <v>1</v>
      </c>
    </row>
    <row r="445" spans="1:7">
      <c r="A445" s="17">
        <f t="shared" si="12"/>
        <v>104502</v>
      </c>
      <c r="B445" s="17">
        <v>3</v>
      </c>
      <c r="C445" s="20" t="s">
        <v>427</v>
      </c>
      <c r="D445" s="17">
        <v>1</v>
      </c>
      <c r="E445" s="2" t="str">
        <f>VLOOKUP(F445,city!$A$4:$D$352,4,FALSE)</f>
        <v>通化</v>
      </c>
      <c r="F445" s="16">
        <f t="shared" si="13"/>
        <v>45</v>
      </c>
      <c r="G445" s="16">
        <f>IF(VLOOKUP(F444,city!$K$4:$L$352,2,FALSE)&gt;G444,G444+1,1)</f>
        <v>2</v>
      </c>
    </row>
    <row r="446" spans="1:7">
      <c r="A446" s="17">
        <f t="shared" si="12"/>
        <v>104503</v>
      </c>
      <c r="B446" s="17">
        <v>3</v>
      </c>
      <c r="C446" s="20" t="s">
        <v>432</v>
      </c>
      <c r="D446" s="17">
        <v>1</v>
      </c>
      <c r="E446" s="2" t="str">
        <f>VLOOKUP(F446,city!$A$4:$D$352,4,FALSE)</f>
        <v>通化</v>
      </c>
      <c r="F446" s="16">
        <f t="shared" si="13"/>
        <v>45</v>
      </c>
      <c r="G446" s="16">
        <f>IF(VLOOKUP(F445,city!$K$4:$L$352,2,FALSE)&gt;G445,G445+1,1)</f>
        <v>3</v>
      </c>
    </row>
    <row r="447" spans="1:7">
      <c r="A447" s="17">
        <f t="shared" si="12"/>
        <v>104504</v>
      </c>
      <c r="B447" s="17">
        <v>3</v>
      </c>
      <c r="C447" s="20" t="s">
        <v>438</v>
      </c>
      <c r="D447" s="17">
        <v>1</v>
      </c>
      <c r="E447" s="2" t="str">
        <f>VLOOKUP(F447,city!$A$4:$D$352,4,FALSE)</f>
        <v>通化</v>
      </c>
      <c r="F447" s="16">
        <f t="shared" si="13"/>
        <v>45</v>
      </c>
      <c r="G447" s="16">
        <f>IF(VLOOKUP(F446,city!$K$4:$L$352,2,FALSE)&gt;G446,G446+1,1)</f>
        <v>4</v>
      </c>
    </row>
    <row r="448" spans="1:7">
      <c r="A448" s="17">
        <f t="shared" si="12"/>
        <v>104505</v>
      </c>
      <c r="B448" s="17">
        <v>3</v>
      </c>
      <c r="C448" s="20" t="s">
        <v>444</v>
      </c>
      <c r="D448" s="17">
        <v>1</v>
      </c>
      <c r="E448" s="2" t="str">
        <f>VLOOKUP(F448,city!$A$4:$D$352,4,FALSE)</f>
        <v>通化</v>
      </c>
      <c r="F448" s="16">
        <f t="shared" si="13"/>
        <v>45</v>
      </c>
      <c r="G448" s="16">
        <f>IF(VLOOKUP(F447,city!$K$4:$L$352,2,FALSE)&gt;G447,G447+1,1)</f>
        <v>5</v>
      </c>
    </row>
    <row r="449" spans="1:7">
      <c r="A449" s="17">
        <f t="shared" si="12"/>
        <v>104506</v>
      </c>
      <c r="B449" s="17">
        <v>3</v>
      </c>
      <c r="C449" s="20" t="s">
        <v>450</v>
      </c>
      <c r="D449" s="17">
        <v>1</v>
      </c>
      <c r="E449" s="2" t="str">
        <f>VLOOKUP(F449,city!$A$4:$D$352,4,FALSE)</f>
        <v>通化</v>
      </c>
      <c r="F449" s="16">
        <f t="shared" si="13"/>
        <v>45</v>
      </c>
      <c r="G449" s="16">
        <f>IF(VLOOKUP(F448,city!$K$4:$L$352,2,FALSE)&gt;G448,G448+1,1)</f>
        <v>6</v>
      </c>
    </row>
    <row r="450" spans="1:7">
      <c r="A450" s="17">
        <f t="shared" si="12"/>
        <v>104507</v>
      </c>
      <c r="B450" s="17">
        <v>3</v>
      </c>
      <c r="C450" s="20" t="s">
        <v>456</v>
      </c>
      <c r="D450" s="17">
        <v>1</v>
      </c>
      <c r="E450" s="2" t="str">
        <f>VLOOKUP(F450,city!$A$4:$D$352,4,FALSE)</f>
        <v>通化</v>
      </c>
      <c r="F450" s="16">
        <f t="shared" si="13"/>
        <v>45</v>
      </c>
      <c r="G450" s="16">
        <f>IF(VLOOKUP(F449,city!$K$4:$L$352,2,FALSE)&gt;G449,G449+1,1)</f>
        <v>7</v>
      </c>
    </row>
    <row r="451" spans="1:7">
      <c r="A451" s="17">
        <f t="shared" si="12"/>
        <v>104508</v>
      </c>
      <c r="B451" s="17">
        <v>3</v>
      </c>
      <c r="C451" s="20" t="s">
        <v>462</v>
      </c>
      <c r="D451" s="17">
        <v>1</v>
      </c>
      <c r="E451" s="2" t="str">
        <f>VLOOKUP(F451,city!$A$4:$D$352,4,FALSE)</f>
        <v>通化</v>
      </c>
      <c r="F451" s="16">
        <f t="shared" si="13"/>
        <v>45</v>
      </c>
      <c r="G451" s="16">
        <f>IF(VLOOKUP(F450,city!$K$4:$L$352,2,FALSE)&gt;G450,G450+1,1)</f>
        <v>8</v>
      </c>
    </row>
    <row r="452" spans="1:7">
      <c r="A452" s="17">
        <f t="shared" si="12"/>
        <v>104509</v>
      </c>
      <c r="B452" s="17">
        <v>3</v>
      </c>
      <c r="C452" s="20" t="s">
        <v>468</v>
      </c>
      <c r="D452" s="17">
        <v>1</v>
      </c>
      <c r="E452" s="2" t="str">
        <f>VLOOKUP(F452,city!$A$4:$D$352,4,FALSE)</f>
        <v>通化</v>
      </c>
      <c r="F452" s="16">
        <f t="shared" si="13"/>
        <v>45</v>
      </c>
      <c r="G452" s="16">
        <f>IF(VLOOKUP(F451,city!$K$4:$L$352,2,FALSE)&gt;G451,G451+1,1)</f>
        <v>9</v>
      </c>
    </row>
    <row r="453" spans="1:7">
      <c r="A453" s="17">
        <f t="shared" ref="A453:A516" si="14">G453+F453*100+100000</f>
        <v>104510</v>
      </c>
      <c r="B453" s="17">
        <v>3</v>
      </c>
      <c r="C453" s="20" t="s">
        <v>474</v>
      </c>
      <c r="D453" s="17">
        <v>1</v>
      </c>
      <c r="E453" s="2" t="str">
        <f>VLOOKUP(F453,city!$A$4:$D$352,4,FALSE)</f>
        <v>通化</v>
      </c>
      <c r="F453" s="16">
        <f t="shared" ref="F453:F516" si="15">IF(G453&gt;G452,F452,F452+1)</f>
        <v>45</v>
      </c>
      <c r="G453" s="16">
        <f>IF(VLOOKUP(F452,city!$K$4:$L$352,2,FALSE)&gt;G452,G452+1,1)</f>
        <v>10</v>
      </c>
    </row>
    <row r="454" spans="1:7">
      <c r="A454" s="17">
        <f t="shared" si="14"/>
        <v>104601</v>
      </c>
      <c r="B454" s="17">
        <v>3</v>
      </c>
      <c r="C454" s="20" t="s">
        <v>480</v>
      </c>
      <c r="D454" s="17">
        <v>1</v>
      </c>
      <c r="E454" s="2" t="str">
        <f>VLOOKUP(F454,city!$A$4:$D$352,4,FALSE)</f>
        <v>白山</v>
      </c>
      <c r="F454" s="16">
        <f t="shared" si="15"/>
        <v>46</v>
      </c>
      <c r="G454" s="16">
        <f>IF(VLOOKUP(F453,city!$K$4:$L$352,2,FALSE)&gt;G453,G453+1,1)</f>
        <v>1</v>
      </c>
    </row>
    <row r="455" spans="1:7">
      <c r="A455" s="17">
        <f t="shared" si="14"/>
        <v>104602</v>
      </c>
      <c r="B455" s="17">
        <v>3</v>
      </c>
      <c r="C455" s="20" t="s">
        <v>486</v>
      </c>
      <c r="D455" s="17">
        <v>1</v>
      </c>
      <c r="E455" s="2" t="str">
        <f>VLOOKUP(F455,city!$A$4:$D$352,4,FALSE)</f>
        <v>白山</v>
      </c>
      <c r="F455" s="16">
        <f t="shared" si="15"/>
        <v>46</v>
      </c>
      <c r="G455" s="16">
        <f>IF(VLOOKUP(F454,city!$K$4:$L$352,2,FALSE)&gt;G454,G454+1,1)</f>
        <v>2</v>
      </c>
    </row>
    <row r="456" spans="1:7">
      <c r="A456" s="17">
        <f t="shared" si="14"/>
        <v>104603</v>
      </c>
      <c r="B456" s="17">
        <v>3</v>
      </c>
      <c r="C456" s="20" t="s">
        <v>492</v>
      </c>
      <c r="D456" s="17">
        <v>1</v>
      </c>
      <c r="E456" s="2" t="str">
        <f>VLOOKUP(F456,city!$A$4:$D$352,4,FALSE)</f>
        <v>白山</v>
      </c>
      <c r="F456" s="16">
        <f t="shared" si="15"/>
        <v>46</v>
      </c>
      <c r="G456" s="16">
        <f>IF(VLOOKUP(F455,city!$K$4:$L$352,2,FALSE)&gt;G455,G455+1,1)</f>
        <v>3</v>
      </c>
    </row>
    <row r="457" spans="1:7">
      <c r="A457" s="17">
        <f t="shared" si="14"/>
        <v>104604</v>
      </c>
      <c r="B457" s="17">
        <v>3</v>
      </c>
      <c r="C457" s="20" t="s">
        <v>498</v>
      </c>
      <c r="D457" s="17">
        <v>1</v>
      </c>
      <c r="E457" s="2" t="str">
        <f>VLOOKUP(F457,city!$A$4:$D$352,4,FALSE)</f>
        <v>白山</v>
      </c>
      <c r="F457" s="16">
        <f t="shared" si="15"/>
        <v>46</v>
      </c>
      <c r="G457" s="16">
        <f>IF(VLOOKUP(F456,city!$K$4:$L$352,2,FALSE)&gt;G456,G456+1,1)</f>
        <v>4</v>
      </c>
    </row>
    <row r="458" spans="1:7">
      <c r="A458" s="17">
        <f t="shared" si="14"/>
        <v>104605</v>
      </c>
      <c r="B458" s="17">
        <v>3</v>
      </c>
      <c r="C458" s="20" t="s">
        <v>504</v>
      </c>
      <c r="D458" s="17">
        <v>1</v>
      </c>
      <c r="E458" s="2" t="str">
        <f>VLOOKUP(F458,city!$A$4:$D$352,4,FALSE)</f>
        <v>白山</v>
      </c>
      <c r="F458" s="16">
        <f t="shared" si="15"/>
        <v>46</v>
      </c>
      <c r="G458" s="16">
        <f>IF(VLOOKUP(F457,city!$K$4:$L$352,2,FALSE)&gt;G457,G457+1,1)</f>
        <v>5</v>
      </c>
    </row>
    <row r="459" spans="1:7">
      <c r="A459" s="17">
        <f t="shared" si="14"/>
        <v>104606</v>
      </c>
      <c r="B459" s="17">
        <v>3</v>
      </c>
      <c r="C459" s="20" t="s">
        <v>510</v>
      </c>
      <c r="D459" s="17">
        <v>1</v>
      </c>
      <c r="E459" s="2" t="str">
        <f>VLOOKUP(F459,city!$A$4:$D$352,4,FALSE)</f>
        <v>白山</v>
      </c>
      <c r="F459" s="16">
        <f t="shared" si="15"/>
        <v>46</v>
      </c>
      <c r="G459" s="16">
        <f>IF(VLOOKUP(F458,city!$K$4:$L$352,2,FALSE)&gt;G458,G458+1,1)</f>
        <v>6</v>
      </c>
    </row>
    <row r="460" spans="1:7">
      <c r="A460" s="17">
        <f t="shared" si="14"/>
        <v>104607</v>
      </c>
      <c r="B460" s="17">
        <v>3</v>
      </c>
      <c r="C460" s="20" t="s">
        <v>516</v>
      </c>
      <c r="D460" s="17">
        <v>1</v>
      </c>
      <c r="E460" s="2" t="str">
        <f>VLOOKUP(F460,city!$A$4:$D$352,4,FALSE)</f>
        <v>白山</v>
      </c>
      <c r="F460" s="16">
        <f t="shared" si="15"/>
        <v>46</v>
      </c>
      <c r="G460" s="16">
        <f>IF(VLOOKUP(F459,city!$K$4:$L$352,2,FALSE)&gt;G459,G459+1,1)</f>
        <v>7</v>
      </c>
    </row>
    <row r="461" spans="1:7">
      <c r="A461" s="17">
        <f t="shared" si="14"/>
        <v>104608</v>
      </c>
      <c r="B461" s="17">
        <v>3</v>
      </c>
      <c r="C461" s="20" t="s">
        <v>522</v>
      </c>
      <c r="D461" s="17">
        <v>1</v>
      </c>
      <c r="E461" s="2" t="str">
        <f>VLOOKUP(F461,city!$A$4:$D$352,4,FALSE)</f>
        <v>白山</v>
      </c>
      <c r="F461" s="16">
        <f t="shared" si="15"/>
        <v>46</v>
      </c>
      <c r="G461" s="16">
        <f>IF(VLOOKUP(F460,city!$K$4:$L$352,2,FALSE)&gt;G460,G460+1,1)</f>
        <v>8</v>
      </c>
    </row>
    <row r="462" spans="1:7">
      <c r="A462" s="17">
        <f t="shared" si="14"/>
        <v>104609</v>
      </c>
      <c r="B462" s="17">
        <v>3</v>
      </c>
      <c r="C462" s="20" t="s">
        <v>528</v>
      </c>
      <c r="D462" s="17">
        <v>1</v>
      </c>
      <c r="E462" s="2" t="str">
        <f>VLOOKUP(F462,city!$A$4:$D$352,4,FALSE)</f>
        <v>白山</v>
      </c>
      <c r="F462" s="16">
        <f t="shared" si="15"/>
        <v>46</v>
      </c>
      <c r="G462" s="16">
        <f>IF(VLOOKUP(F461,city!$K$4:$L$352,2,FALSE)&gt;G461,G461+1,1)</f>
        <v>9</v>
      </c>
    </row>
    <row r="463" spans="1:7">
      <c r="A463" s="17">
        <f t="shared" si="14"/>
        <v>104610</v>
      </c>
      <c r="B463" s="17">
        <v>3</v>
      </c>
      <c r="C463" s="20" t="s">
        <v>534</v>
      </c>
      <c r="D463" s="17">
        <v>1</v>
      </c>
      <c r="E463" s="2" t="str">
        <f>VLOOKUP(F463,city!$A$4:$D$352,4,FALSE)</f>
        <v>白山</v>
      </c>
      <c r="F463" s="16">
        <f t="shared" si="15"/>
        <v>46</v>
      </c>
      <c r="G463" s="16">
        <f>IF(VLOOKUP(F462,city!$K$4:$L$352,2,FALSE)&gt;G462,G462+1,1)</f>
        <v>10</v>
      </c>
    </row>
    <row r="464" spans="1:7">
      <c r="A464" s="17">
        <f t="shared" si="14"/>
        <v>104701</v>
      </c>
      <c r="B464" s="17">
        <v>3</v>
      </c>
      <c r="C464" s="20" t="s">
        <v>422</v>
      </c>
      <c r="D464" s="17">
        <v>1</v>
      </c>
      <c r="E464" s="2" t="str">
        <f>VLOOKUP(F464,city!$A$4:$D$352,4,FALSE)</f>
        <v>白城</v>
      </c>
      <c r="F464" s="16">
        <f t="shared" si="15"/>
        <v>47</v>
      </c>
      <c r="G464" s="16">
        <f>IF(VLOOKUP(F463,city!$K$4:$L$352,2,FALSE)&gt;G463,G463+1,1)</f>
        <v>1</v>
      </c>
    </row>
    <row r="465" spans="1:7">
      <c r="A465" s="17">
        <f t="shared" si="14"/>
        <v>104702</v>
      </c>
      <c r="B465" s="17">
        <v>3</v>
      </c>
      <c r="C465" s="20" t="s">
        <v>427</v>
      </c>
      <c r="D465" s="17">
        <v>1</v>
      </c>
      <c r="E465" s="2" t="str">
        <f>VLOOKUP(F465,city!$A$4:$D$352,4,FALSE)</f>
        <v>白城</v>
      </c>
      <c r="F465" s="16">
        <f t="shared" si="15"/>
        <v>47</v>
      </c>
      <c r="G465" s="16">
        <f>IF(VLOOKUP(F464,city!$K$4:$L$352,2,FALSE)&gt;G464,G464+1,1)</f>
        <v>2</v>
      </c>
    </row>
    <row r="466" spans="1:7">
      <c r="A466" s="17">
        <f t="shared" si="14"/>
        <v>104703</v>
      </c>
      <c r="B466" s="17">
        <v>3</v>
      </c>
      <c r="C466" s="20" t="s">
        <v>432</v>
      </c>
      <c r="D466" s="17">
        <v>1</v>
      </c>
      <c r="E466" s="2" t="str">
        <f>VLOOKUP(F466,city!$A$4:$D$352,4,FALSE)</f>
        <v>白城</v>
      </c>
      <c r="F466" s="16">
        <f t="shared" si="15"/>
        <v>47</v>
      </c>
      <c r="G466" s="16">
        <f>IF(VLOOKUP(F465,city!$K$4:$L$352,2,FALSE)&gt;G465,G465+1,1)</f>
        <v>3</v>
      </c>
    </row>
    <row r="467" spans="1:7">
      <c r="A467" s="17">
        <f t="shared" si="14"/>
        <v>104704</v>
      </c>
      <c r="B467" s="17">
        <v>3</v>
      </c>
      <c r="C467" s="20" t="s">
        <v>438</v>
      </c>
      <c r="D467" s="17">
        <v>1</v>
      </c>
      <c r="E467" s="2" t="str">
        <f>VLOOKUP(F467,city!$A$4:$D$352,4,FALSE)</f>
        <v>白城</v>
      </c>
      <c r="F467" s="16">
        <f t="shared" si="15"/>
        <v>47</v>
      </c>
      <c r="G467" s="16">
        <f>IF(VLOOKUP(F466,city!$K$4:$L$352,2,FALSE)&gt;G466,G466+1,1)</f>
        <v>4</v>
      </c>
    </row>
    <row r="468" spans="1:7">
      <c r="A468" s="17">
        <f t="shared" si="14"/>
        <v>104705</v>
      </c>
      <c r="B468" s="17">
        <v>3</v>
      </c>
      <c r="C468" s="20" t="s">
        <v>444</v>
      </c>
      <c r="D468" s="17">
        <v>1</v>
      </c>
      <c r="E468" s="2" t="str">
        <f>VLOOKUP(F468,city!$A$4:$D$352,4,FALSE)</f>
        <v>白城</v>
      </c>
      <c r="F468" s="16">
        <f t="shared" si="15"/>
        <v>47</v>
      </c>
      <c r="G468" s="16">
        <f>IF(VLOOKUP(F467,city!$K$4:$L$352,2,FALSE)&gt;G467,G467+1,1)</f>
        <v>5</v>
      </c>
    </row>
    <row r="469" spans="1:7">
      <c r="A469" s="17">
        <f t="shared" si="14"/>
        <v>104706</v>
      </c>
      <c r="B469" s="17">
        <v>3</v>
      </c>
      <c r="C469" s="20" t="s">
        <v>450</v>
      </c>
      <c r="D469" s="17">
        <v>1</v>
      </c>
      <c r="E469" s="2" t="str">
        <f>VLOOKUP(F469,city!$A$4:$D$352,4,FALSE)</f>
        <v>白城</v>
      </c>
      <c r="F469" s="16">
        <f t="shared" si="15"/>
        <v>47</v>
      </c>
      <c r="G469" s="16">
        <f>IF(VLOOKUP(F468,city!$K$4:$L$352,2,FALSE)&gt;G468,G468+1,1)</f>
        <v>6</v>
      </c>
    </row>
    <row r="470" spans="1:7">
      <c r="A470" s="17">
        <f t="shared" si="14"/>
        <v>104707</v>
      </c>
      <c r="B470" s="17">
        <v>3</v>
      </c>
      <c r="C470" s="20" t="s">
        <v>456</v>
      </c>
      <c r="D470" s="17">
        <v>1</v>
      </c>
      <c r="E470" s="2" t="str">
        <f>VLOOKUP(F470,city!$A$4:$D$352,4,FALSE)</f>
        <v>白城</v>
      </c>
      <c r="F470" s="16">
        <f t="shared" si="15"/>
        <v>47</v>
      </c>
      <c r="G470" s="16">
        <f>IF(VLOOKUP(F469,city!$K$4:$L$352,2,FALSE)&gt;G469,G469+1,1)</f>
        <v>7</v>
      </c>
    </row>
    <row r="471" spans="1:7">
      <c r="A471" s="17">
        <f t="shared" si="14"/>
        <v>104708</v>
      </c>
      <c r="B471" s="17">
        <v>3</v>
      </c>
      <c r="C471" s="20" t="s">
        <v>462</v>
      </c>
      <c r="D471" s="17">
        <v>1</v>
      </c>
      <c r="E471" s="2" t="str">
        <f>VLOOKUP(F471,city!$A$4:$D$352,4,FALSE)</f>
        <v>白城</v>
      </c>
      <c r="F471" s="16">
        <f t="shared" si="15"/>
        <v>47</v>
      </c>
      <c r="G471" s="16">
        <f>IF(VLOOKUP(F470,city!$K$4:$L$352,2,FALSE)&gt;G470,G470+1,1)</f>
        <v>8</v>
      </c>
    </row>
    <row r="472" spans="1:7">
      <c r="A472" s="17">
        <f t="shared" si="14"/>
        <v>104709</v>
      </c>
      <c r="B472" s="17">
        <v>3</v>
      </c>
      <c r="C472" s="20" t="s">
        <v>468</v>
      </c>
      <c r="D472" s="17">
        <v>1</v>
      </c>
      <c r="E472" s="2" t="str">
        <f>VLOOKUP(F472,city!$A$4:$D$352,4,FALSE)</f>
        <v>白城</v>
      </c>
      <c r="F472" s="16">
        <f t="shared" si="15"/>
        <v>47</v>
      </c>
      <c r="G472" s="16">
        <f>IF(VLOOKUP(F471,city!$K$4:$L$352,2,FALSE)&gt;G471,G471+1,1)</f>
        <v>9</v>
      </c>
    </row>
    <row r="473" spans="1:7">
      <c r="A473" s="17">
        <f t="shared" si="14"/>
        <v>104710</v>
      </c>
      <c r="B473" s="17">
        <v>3</v>
      </c>
      <c r="C473" s="20" t="s">
        <v>474</v>
      </c>
      <c r="D473" s="17">
        <v>1</v>
      </c>
      <c r="E473" s="2" t="str">
        <f>VLOOKUP(F473,city!$A$4:$D$352,4,FALSE)</f>
        <v>白城</v>
      </c>
      <c r="F473" s="16">
        <f t="shared" si="15"/>
        <v>47</v>
      </c>
      <c r="G473" s="16">
        <f>IF(VLOOKUP(F472,city!$K$4:$L$352,2,FALSE)&gt;G472,G472+1,1)</f>
        <v>10</v>
      </c>
    </row>
    <row r="474" spans="1:7">
      <c r="A474" s="17">
        <f t="shared" si="14"/>
        <v>104801</v>
      </c>
      <c r="B474" s="17">
        <v>3</v>
      </c>
      <c r="C474" s="20" t="s">
        <v>480</v>
      </c>
      <c r="D474" s="17">
        <v>1</v>
      </c>
      <c r="E474" s="2" t="str">
        <f>VLOOKUP(F474,city!$A$4:$D$352,4,FALSE)</f>
        <v>松原</v>
      </c>
      <c r="F474" s="16">
        <f t="shared" si="15"/>
        <v>48</v>
      </c>
      <c r="G474" s="16">
        <f>IF(VLOOKUP(F473,city!$K$4:$L$352,2,FALSE)&gt;G473,G473+1,1)</f>
        <v>1</v>
      </c>
    </row>
    <row r="475" spans="1:7">
      <c r="A475" s="17">
        <f t="shared" si="14"/>
        <v>104802</v>
      </c>
      <c r="B475" s="17">
        <v>3</v>
      </c>
      <c r="C475" s="20" t="s">
        <v>486</v>
      </c>
      <c r="D475" s="17">
        <v>1</v>
      </c>
      <c r="E475" s="2" t="str">
        <f>VLOOKUP(F475,city!$A$4:$D$352,4,FALSE)</f>
        <v>松原</v>
      </c>
      <c r="F475" s="16">
        <f t="shared" si="15"/>
        <v>48</v>
      </c>
      <c r="G475" s="16">
        <f>IF(VLOOKUP(F474,city!$K$4:$L$352,2,FALSE)&gt;G474,G474+1,1)</f>
        <v>2</v>
      </c>
    </row>
    <row r="476" spans="1:7">
      <c r="A476" s="17">
        <f t="shared" si="14"/>
        <v>104803</v>
      </c>
      <c r="B476" s="17">
        <v>3</v>
      </c>
      <c r="C476" s="20" t="s">
        <v>492</v>
      </c>
      <c r="D476" s="17">
        <v>1</v>
      </c>
      <c r="E476" s="2" t="str">
        <f>VLOOKUP(F476,city!$A$4:$D$352,4,FALSE)</f>
        <v>松原</v>
      </c>
      <c r="F476" s="16">
        <f t="shared" si="15"/>
        <v>48</v>
      </c>
      <c r="G476" s="16">
        <f>IF(VLOOKUP(F475,city!$K$4:$L$352,2,FALSE)&gt;G475,G475+1,1)</f>
        <v>3</v>
      </c>
    </row>
    <row r="477" spans="1:7">
      <c r="A477" s="17">
        <f t="shared" si="14"/>
        <v>104804</v>
      </c>
      <c r="B477" s="17">
        <v>3</v>
      </c>
      <c r="C477" s="20" t="s">
        <v>498</v>
      </c>
      <c r="D477" s="17">
        <v>1</v>
      </c>
      <c r="E477" s="2" t="str">
        <f>VLOOKUP(F477,city!$A$4:$D$352,4,FALSE)</f>
        <v>松原</v>
      </c>
      <c r="F477" s="16">
        <f t="shared" si="15"/>
        <v>48</v>
      </c>
      <c r="G477" s="16">
        <f>IF(VLOOKUP(F476,city!$K$4:$L$352,2,FALSE)&gt;G476,G476+1,1)</f>
        <v>4</v>
      </c>
    </row>
    <row r="478" spans="1:7">
      <c r="A478" s="17">
        <f t="shared" si="14"/>
        <v>104805</v>
      </c>
      <c r="B478" s="17">
        <v>3</v>
      </c>
      <c r="C478" s="20" t="s">
        <v>504</v>
      </c>
      <c r="D478" s="17">
        <v>1</v>
      </c>
      <c r="E478" s="2" t="str">
        <f>VLOOKUP(F478,city!$A$4:$D$352,4,FALSE)</f>
        <v>松原</v>
      </c>
      <c r="F478" s="16">
        <f t="shared" si="15"/>
        <v>48</v>
      </c>
      <c r="G478" s="16">
        <f>IF(VLOOKUP(F477,city!$K$4:$L$352,2,FALSE)&gt;G477,G477+1,1)</f>
        <v>5</v>
      </c>
    </row>
    <row r="479" spans="1:7">
      <c r="A479" s="17">
        <f t="shared" si="14"/>
        <v>104806</v>
      </c>
      <c r="B479" s="17">
        <v>3</v>
      </c>
      <c r="C479" s="20" t="s">
        <v>510</v>
      </c>
      <c r="D479" s="17">
        <v>1</v>
      </c>
      <c r="E479" s="2" t="str">
        <f>VLOOKUP(F479,city!$A$4:$D$352,4,FALSE)</f>
        <v>松原</v>
      </c>
      <c r="F479" s="16">
        <f t="shared" si="15"/>
        <v>48</v>
      </c>
      <c r="G479" s="16">
        <f>IF(VLOOKUP(F478,city!$K$4:$L$352,2,FALSE)&gt;G478,G478+1,1)</f>
        <v>6</v>
      </c>
    </row>
    <row r="480" spans="1:7">
      <c r="A480" s="17">
        <f t="shared" si="14"/>
        <v>104807</v>
      </c>
      <c r="B480" s="17">
        <v>3</v>
      </c>
      <c r="C480" s="20" t="s">
        <v>516</v>
      </c>
      <c r="D480" s="17">
        <v>1</v>
      </c>
      <c r="E480" s="2" t="str">
        <f>VLOOKUP(F480,city!$A$4:$D$352,4,FALSE)</f>
        <v>松原</v>
      </c>
      <c r="F480" s="16">
        <f t="shared" si="15"/>
        <v>48</v>
      </c>
      <c r="G480" s="16">
        <f>IF(VLOOKUP(F479,city!$K$4:$L$352,2,FALSE)&gt;G479,G479+1,1)</f>
        <v>7</v>
      </c>
    </row>
    <row r="481" spans="1:7">
      <c r="A481" s="17">
        <f t="shared" si="14"/>
        <v>104808</v>
      </c>
      <c r="B481" s="17">
        <v>3</v>
      </c>
      <c r="C481" s="20" t="s">
        <v>522</v>
      </c>
      <c r="D481" s="17">
        <v>1</v>
      </c>
      <c r="E481" s="2" t="str">
        <f>VLOOKUP(F481,city!$A$4:$D$352,4,FALSE)</f>
        <v>松原</v>
      </c>
      <c r="F481" s="16">
        <f t="shared" si="15"/>
        <v>48</v>
      </c>
      <c r="G481" s="16">
        <f>IF(VLOOKUP(F480,city!$K$4:$L$352,2,FALSE)&gt;G480,G480+1,1)</f>
        <v>8</v>
      </c>
    </row>
    <row r="482" spans="1:7">
      <c r="A482" s="17">
        <f t="shared" si="14"/>
        <v>104809</v>
      </c>
      <c r="B482" s="17">
        <v>3</v>
      </c>
      <c r="C482" s="20" t="s">
        <v>528</v>
      </c>
      <c r="D482" s="17">
        <v>1</v>
      </c>
      <c r="E482" s="2" t="str">
        <f>VLOOKUP(F482,city!$A$4:$D$352,4,FALSE)</f>
        <v>松原</v>
      </c>
      <c r="F482" s="16">
        <f t="shared" si="15"/>
        <v>48</v>
      </c>
      <c r="G482" s="16">
        <f>IF(VLOOKUP(F481,city!$K$4:$L$352,2,FALSE)&gt;G481,G481+1,1)</f>
        <v>9</v>
      </c>
    </row>
    <row r="483" spans="1:7">
      <c r="A483" s="17">
        <f t="shared" si="14"/>
        <v>104810</v>
      </c>
      <c r="B483" s="17">
        <v>3</v>
      </c>
      <c r="C483" s="20" t="s">
        <v>534</v>
      </c>
      <c r="D483" s="17">
        <v>1</v>
      </c>
      <c r="E483" s="2" t="str">
        <f>VLOOKUP(F483,city!$A$4:$D$352,4,FALSE)</f>
        <v>松原</v>
      </c>
      <c r="F483" s="16">
        <f t="shared" si="15"/>
        <v>48</v>
      </c>
      <c r="G483" s="16">
        <f>IF(VLOOKUP(F482,city!$K$4:$L$352,2,FALSE)&gt;G482,G482+1,1)</f>
        <v>10</v>
      </c>
    </row>
    <row r="484" spans="1:7">
      <c r="A484" s="17">
        <f t="shared" si="14"/>
        <v>104901</v>
      </c>
      <c r="B484" s="17">
        <v>3</v>
      </c>
      <c r="C484" s="20" t="s">
        <v>422</v>
      </c>
      <c r="D484" s="17">
        <v>1</v>
      </c>
      <c r="E484" s="2" t="str">
        <f>VLOOKUP(F484,city!$A$4:$D$352,4,FALSE)</f>
        <v>延边</v>
      </c>
      <c r="F484" s="16">
        <f t="shared" si="15"/>
        <v>49</v>
      </c>
      <c r="G484" s="16">
        <f>IF(VLOOKUP(F483,city!$K$4:$L$352,2,FALSE)&gt;G483,G483+1,1)</f>
        <v>1</v>
      </c>
    </row>
    <row r="485" spans="1:7">
      <c r="A485" s="17">
        <f t="shared" si="14"/>
        <v>104902</v>
      </c>
      <c r="B485" s="17">
        <v>3</v>
      </c>
      <c r="C485" s="20" t="s">
        <v>427</v>
      </c>
      <c r="D485" s="17">
        <v>1</v>
      </c>
      <c r="E485" s="2" t="str">
        <f>VLOOKUP(F485,city!$A$4:$D$352,4,FALSE)</f>
        <v>延边</v>
      </c>
      <c r="F485" s="16">
        <f t="shared" si="15"/>
        <v>49</v>
      </c>
      <c r="G485" s="16">
        <f>IF(VLOOKUP(F484,city!$K$4:$L$352,2,FALSE)&gt;G484,G484+1,1)</f>
        <v>2</v>
      </c>
    </row>
    <row r="486" spans="1:7">
      <c r="A486" s="17">
        <f t="shared" si="14"/>
        <v>104903</v>
      </c>
      <c r="B486" s="17">
        <v>3</v>
      </c>
      <c r="C486" s="20" t="s">
        <v>432</v>
      </c>
      <c r="D486" s="17">
        <v>1</v>
      </c>
      <c r="E486" s="2" t="str">
        <f>VLOOKUP(F486,city!$A$4:$D$352,4,FALSE)</f>
        <v>延边</v>
      </c>
      <c r="F486" s="16">
        <f t="shared" si="15"/>
        <v>49</v>
      </c>
      <c r="G486" s="16">
        <f>IF(VLOOKUP(F485,city!$K$4:$L$352,2,FALSE)&gt;G485,G485+1,1)</f>
        <v>3</v>
      </c>
    </row>
    <row r="487" spans="1:7">
      <c r="A487" s="17">
        <f t="shared" si="14"/>
        <v>104904</v>
      </c>
      <c r="B487" s="17">
        <v>3</v>
      </c>
      <c r="C487" s="20" t="s">
        <v>438</v>
      </c>
      <c r="D487" s="17">
        <v>1</v>
      </c>
      <c r="E487" s="2" t="str">
        <f>VLOOKUP(F487,city!$A$4:$D$352,4,FALSE)</f>
        <v>延边</v>
      </c>
      <c r="F487" s="16">
        <f t="shared" si="15"/>
        <v>49</v>
      </c>
      <c r="G487" s="16">
        <f>IF(VLOOKUP(F486,city!$K$4:$L$352,2,FALSE)&gt;G486,G486+1,1)</f>
        <v>4</v>
      </c>
    </row>
    <row r="488" spans="1:7">
      <c r="A488" s="17">
        <f t="shared" si="14"/>
        <v>104905</v>
      </c>
      <c r="B488" s="17">
        <v>3</v>
      </c>
      <c r="C488" s="20" t="s">
        <v>444</v>
      </c>
      <c r="D488" s="17">
        <v>1</v>
      </c>
      <c r="E488" s="2" t="str">
        <f>VLOOKUP(F488,city!$A$4:$D$352,4,FALSE)</f>
        <v>延边</v>
      </c>
      <c r="F488" s="16">
        <f t="shared" si="15"/>
        <v>49</v>
      </c>
      <c r="G488" s="16">
        <f>IF(VLOOKUP(F487,city!$K$4:$L$352,2,FALSE)&gt;G487,G487+1,1)</f>
        <v>5</v>
      </c>
    </row>
    <row r="489" spans="1:7">
      <c r="A489" s="17">
        <f t="shared" si="14"/>
        <v>104906</v>
      </c>
      <c r="B489" s="17">
        <v>3</v>
      </c>
      <c r="C489" s="20" t="s">
        <v>450</v>
      </c>
      <c r="D489" s="17">
        <v>1</v>
      </c>
      <c r="E489" s="2" t="str">
        <f>VLOOKUP(F489,city!$A$4:$D$352,4,FALSE)</f>
        <v>延边</v>
      </c>
      <c r="F489" s="16">
        <f t="shared" si="15"/>
        <v>49</v>
      </c>
      <c r="G489" s="16">
        <f>IF(VLOOKUP(F488,city!$K$4:$L$352,2,FALSE)&gt;G488,G488+1,1)</f>
        <v>6</v>
      </c>
    </row>
    <row r="490" spans="1:7">
      <c r="A490" s="17">
        <f t="shared" si="14"/>
        <v>104907</v>
      </c>
      <c r="B490" s="17">
        <v>3</v>
      </c>
      <c r="C490" s="20" t="s">
        <v>456</v>
      </c>
      <c r="D490" s="17">
        <v>1</v>
      </c>
      <c r="E490" s="2" t="str">
        <f>VLOOKUP(F490,city!$A$4:$D$352,4,FALSE)</f>
        <v>延边</v>
      </c>
      <c r="F490" s="16">
        <f t="shared" si="15"/>
        <v>49</v>
      </c>
      <c r="G490" s="16">
        <f>IF(VLOOKUP(F489,city!$K$4:$L$352,2,FALSE)&gt;G489,G489+1,1)</f>
        <v>7</v>
      </c>
    </row>
    <row r="491" spans="1:7">
      <c r="A491" s="17">
        <f t="shared" si="14"/>
        <v>104908</v>
      </c>
      <c r="B491" s="17">
        <v>3</v>
      </c>
      <c r="C491" s="20" t="s">
        <v>462</v>
      </c>
      <c r="D491" s="17">
        <v>1</v>
      </c>
      <c r="E491" s="2" t="str">
        <f>VLOOKUP(F491,city!$A$4:$D$352,4,FALSE)</f>
        <v>延边</v>
      </c>
      <c r="F491" s="16">
        <f t="shared" si="15"/>
        <v>49</v>
      </c>
      <c r="G491" s="16">
        <f>IF(VLOOKUP(F490,city!$K$4:$L$352,2,FALSE)&gt;G490,G490+1,1)</f>
        <v>8</v>
      </c>
    </row>
    <row r="492" spans="1:7">
      <c r="A492" s="17">
        <f t="shared" si="14"/>
        <v>104909</v>
      </c>
      <c r="B492" s="17">
        <v>3</v>
      </c>
      <c r="C492" s="20" t="s">
        <v>468</v>
      </c>
      <c r="D492" s="17">
        <v>1</v>
      </c>
      <c r="E492" s="2" t="str">
        <f>VLOOKUP(F492,city!$A$4:$D$352,4,FALSE)</f>
        <v>延边</v>
      </c>
      <c r="F492" s="16">
        <f t="shared" si="15"/>
        <v>49</v>
      </c>
      <c r="G492" s="16">
        <f>IF(VLOOKUP(F491,city!$K$4:$L$352,2,FALSE)&gt;G491,G491+1,1)</f>
        <v>9</v>
      </c>
    </row>
    <row r="493" spans="1:7">
      <c r="A493" s="17">
        <f t="shared" si="14"/>
        <v>104910</v>
      </c>
      <c r="B493" s="17">
        <v>3</v>
      </c>
      <c r="C493" s="20" t="s">
        <v>474</v>
      </c>
      <c r="D493" s="17">
        <v>1</v>
      </c>
      <c r="E493" s="2" t="str">
        <f>VLOOKUP(F493,city!$A$4:$D$352,4,FALSE)</f>
        <v>延边</v>
      </c>
      <c r="F493" s="16">
        <f t="shared" si="15"/>
        <v>49</v>
      </c>
      <c r="G493" s="16">
        <f>IF(VLOOKUP(F492,city!$K$4:$L$352,2,FALSE)&gt;G492,G492+1,1)</f>
        <v>10</v>
      </c>
    </row>
    <row r="494" spans="1:7">
      <c r="A494" s="17">
        <f t="shared" si="14"/>
        <v>105001</v>
      </c>
      <c r="B494" s="17">
        <v>3</v>
      </c>
      <c r="C494" s="20" t="s">
        <v>480</v>
      </c>
      <c r="D494" s="17">
        <v>1</v>
      </c>
      <c r="E494" s="2" t="str">
        <f>VLOOKUP(F494,city!$A$4:$D$352,4,FALSE)</f>
        <v>哈尔滨</v>
      </c>
      <c r="F494" s="16">
        <f t="shared" si="15"/>
        <v>50</v>
      </c>
      <c r="G494" s="16">
        <f>IF(VLOOKUP(F493,city!$K$4:$L$352,2,FALSE)&gt;G493,G493+1,1)</f>
        <v>1</v>
      </c>
    </row>
    <row r="495" spans="1:7">
      <c r="A495" s="17">
        <f t="shared" si="14"/>
        <v>105002</v>
      </c>
      <c r="B495" s="17">
        <v>3</v>
      </c>
      <c r="C495" s="20" t="s">
        <v>486</v>
      </c>
      <c r="D495" s="17">
        <v>1</v>
      </c>
      <c r="E495" s="2" t="str">
        <f>VLOOKUP(F495,city!$A$4:$D$352,4,FALSE)</f>
        <v>哈尔滨</v>
      </c>
      <c r="F495" s="16">
        <f t="shared" si="15"/>
        <v>50</v>
      </c>
      <c r="G495" s="16">
        <f>IF(VLOOKUP(F494,city!$K$4:$L$352,2,FALSE)&gt;G494,G494+1,1)</f>
        <v>2</v>
      </c>
    </row>
    <row r="496" spans="1:7">
      <c r="A496" s="17">
        <f t="shared" si="14"/>
        <v>105003</v>
      </c>
      <c r="B496" s="17">
        <v>3</v>
      </c>
      <c r="C496" s="20" t="s">
        <v>492</v>
      </c>
      <c r="D496" s="17">
        <v>1</v>
      </c>
      <c r="E496" s="2" t="str">
        <f>VLOOKUP(F496,city!$A$4:$D$352,4,FALSE)</f>
        <v>哈尔滨</v>
      </c>
      <c r="F496" s="16">
        <f t="shared" si="15"/>
        <v>50</v>
      </c>
      <c r="G496" s="16">
        <f>IF(VLOOKUP(F495,city!$K$4:$L$352,2,FALSE)&gt;G495,G495+1,1)</f>
        <v>3</v>
      </c>
    </row>
    <row r="497" spans="1:7">
      <c r="A497" s="17">
        <f t="shared" si="14"/>
        <v>105004</v>
      </c>
      <c r="B497" s="17">
        <v>3</v>
      </c>
      <c r="C497" s="20" t="s">
        <v>498</v>
      </c>
      <c r="D497" s="17">
        <v>1</v>
      </c>
      <c r="E497" s="2" t="str">
        <f>VLOOKUP(F497,city!$A$4:$D$352,4,FALSE)</f>
        <v>哈尔滨</v>
      </c>
      <c r="F497" s="16">
        <f t="shared" si="15"/>
        <v>50</v>
      </c>
      <c r="G497" s="16">
        <f>IF(VLOOKUP(F496,city!$K$4:$L$352,2,FALSE)&gt;G496,G496+1,1)</f>
        <v>4</v>
      </c>
    </row>
    <row r="498" spans="1:7">
      <c r="A498" s="17">
        <f t="shared" si="14"/>
        <v>105005</v>
      </c>
      <c r="B498" s="17">
        <v>3</v>
      </c>
      <c r="C498" s="20" t="s">
        <v>504</v>
      </c>
      <c r="D498" s="17">
        <v>1</v>
      </c>
      <c r="E498" s="2" t="str">
        <f>VLOOKUP(F498,city!$A$4:$D$352,4,FALSE)</f>
        <v>哈尔滨</v>
      </c>
      <c r="F498" s="16">
        <f t="shared" si="15"/>
        <v>50</v>
      </c>
      <c r="G498" s="16">
        <f>IF(VLOOKUP(F497,city!$K$4:$L$352,2,FALSE)&gt;G497,G497+1,1)</f>
        <v>5</v>
      </c>
    </row>
    <row r="499" spans="1:7">
      <c r="A499" s="17">
        <f t="shared" si="14"/>
        <v>105006</v>
      </c>
      <c r="B499" s="17">
        <v>3</v>
      </c>
      <c r="C499" s="20" t="s">
        <v>510</v>
      </c>
      <c r="D499" s="17">
        <v>1</v>
      </c>
      <c r="E499" s="2" t="str">
        <f>VLOOKUP(F499,city!$A$4:$D$352,4,FALSE)</f>
        <v>哈尔滨</v>
      </c>
      <c r="F499" s="16">
        <f t="shared" si="15"/>
        <v>50</v>
      </c>
      <c r="G499" s="16">
        <f>IF(VLOOKUP(F498,city!$K$4:$L$352,2,FALSE)&gt;G498,G498+1,1)</f>
        <v>6</v>
      </c>
    </row>
    <row r="500" spans="1:7">
      <c r="A500" s="17">
        <f t="shared" si="14"/>
        <v>105007</v>
      </c>
      <c r="B500" s="17">
        <v>3</v>
      </c>
      <c r="C500" s="20" t="s">
        <v>516</v>
      </c>
      <c r="D500" s="17">
        <v>1</v>
      </c>
      <c r="E500" s="2" t="str">
        <f>VLOOKUP(F500,city!$A$4:$D$352,4,FALSE)</f>
        <v>哈尔滨</v>
      </c>
      <c r="F500" s="16">
        <f t="shared" si="15"/>
        <v>50</v>
      </c>
      <c r="G500" s="16">
        <f>IF(VLOOKUP(F499,city!$K$4:$L$352,2,FALSE)&gt;G499,G499+1,1)</f>
        <v>7</v>
      </c>
    </row>
    <row r="501" spans="1:7">
      <c r="A501" s="17">
        <f t="shared" si="14"/>
        <v>105008</v>
      </c>
      <c r="B501" s="17">
        <v>3</v>
      </c>
      <c r="C501" s="20" t="s">
        <v>522</v>
      </c>
      <c r="D501" s="17">
        <v>1</v>
      </c>
      <c r="E501" s="2" t="str">
        <f>VLOOKUP(F501,city!$A$4:$D$352,4,FALSE)</f>
        <v>哈尔滨</v>
      </c>
      <c r="F501" s="16">
        <f t="shared" si="15"/>
        <v>50</v>
      </c>
      <c r="G501" s="16">
        <f>IF(VLOOKUP(F500,city!$K$4:$L$352,2,FALSE)&gt;G500,G500+1,1)</f>
        <v>8</v>
      </c>
    </row>
    <row r="502" spans="1:7">
      <c r="A502" s="17">
        <f t="shared" si="14"/>
        <v>105009</v>
      </c>
      <c r="B502" s="17">
        <v>3</v>
      </c>
      <c r="C502" s="20" t="s">
        <v>528</v>
      </c>
      <c r="D502" s="17">
        <v>1</v>
      </c>
      <c r="E502" s="2" t="str">
        <f>VLOOKUP(F502,city!$A$4:$D$352,4,FALSE)</f>
        <v>哈尔滨</v>
      </c>
      <c r="F502" s="16">
        <f t="shared" si="15"/>
        <v>50</v>
      </c>
      <c r="G502" s="16">
        <f>IF(VLOOKUP(F501,city!$K$4:$L$352,2,FALSE)&gt;G501,G501+1,1)</f>
        <v>9</v>
      </c>
    </row>
    <row r="503" spans="1:7">
      <c r="A503" s="17">
        <f t="shared" si="14"/>
        <v>105010</v>
      </c>
      <c r="B503" s="17">
        <v>3</v>
      </c>
      <c r="C503" s="20" t="s">
        <v>534</v>
      </c>
      <c r="D503" s="17">
        <v>1</v>
      </c>
      <c r="E503" s="2" t="str">
        <f>VLOOKUP(F503,city!$A$4:$D$352,4,FALSE)</f>
        <v>哈尔滨</v>
      </c>
      <c r="F503" s="16">
        <f t="shared" si="15"/>
        <v>50</v>
      </c>
      <c r="G503" s="16">
        <f>IF(VLOOKUP(F502,city!$K$4:$L$352,2,FALSE)&gt;G502,G502+1,1)</f>
        <v>10</v>
      </c>
    </row>
    <row r="504" spans="1:7">
      <c r="A504" s="17">
        <f t="shared" si="14"/>
        <v>105101</v>
      </c>
      <c r="B504" s="17">
        <v>3</v>
      </c>
      <c r="C504" s="20" t="s">
        <v>422</v>
      </c>
      <c r="D504" s="17">
        <v>1</v>
      </c>
      <c r="E504" s="2" t="str">
        <f>VLOOKUP(F504,city!$A$4:$D$352,4,FALSE)</f>
        <v>齐齐哈尔</v>
      </c>
      <c r="F504" s="16">
        <f t="shared" si="15"/>
        <v>51</v>
      </c>
      <c r="G504" s="16">
        <f>IF(VLOOKUP(F503,city!$K$4:$L$352,2,FALSE)&gt;G503,G503+1,1)</f>
        <v>1</v>
      </c>
    </row>
    <row r="505" spans="1:7">
      <c r="A505" s="17">
        <f t="shared" si="14"/>
        <v>105102</v>
      </c>
      <c r="B505" s="17">
        <v>3</v>
      </c>
      <c r="C505" s="20" t="s">
        <v>427</v>
      </c>
      <c r="D505" s="17">
        <v>1</v>
      </c>
      <c r="E505" s="2" t="str">
        <f>VLOOKUP(F505,city!$A$4:$D$352,4,FALSE)</f>
        <v>齐齐哈尔</v>
      </c>
      <c r="F505" s="16">
        <f t="shared" si="15"/>
        <v>51</v>
      </c>
      <c r="G505" s="16">
        <f>IF(VLOOKUP(F504,city!$K$4:$L$352,2,FALSE)&gt;G504,G504+1,1)</f>
        <v>2</v>
      </c>
    </row>
    <row r="506" spans="1:7">
      <c r="A506" s="17">
        <f t="shared" si="14"/>
        <v>105103</v>
      </c>
      <c r="B506" s="17">
        <v>3</v>
      </c>
      <c r="C506" s="20" t="s">
        <v>432</v>
      </c>
      <c r="D506" s="17">
        <v>1</v>
      </c>
      <c r="E506" s="2" t="str">
        <f>VLOOKUP(F506,city!$A$4:$D$352,4,FALSE)</f>
        <v>齐齐哈尔</v>
      </c>
      <c r="F506" s="16">
        <f t="shared" si="15"/>
        <v>51</v>
      </c>
      <c r="G506" s="16">
        <f>IF(VLOOKUP(F505,city!$K$4:$L$352,2,FALSE)&gt;G505,G505+1,1)</f>
        <v>3</v>
      </c>
    </row>
    <row r="507" spans="1:7">
      <c r="A507" s="17">
        <f t="shared" si="14"/>
        <v>105104</v>
      </c>
      <c r="B507" s="17">
        <v>3</v>
      </c>
      <c r="C507" s="20" t="s">
        <v>438</v>
      </c>
      <c r="D507" s="17">
        <v>1</v>
      </c>
      <c r="E507" s="2" t="str">
        <f>VLOOKUP(F507,city!$A$4:$D$352,4,FALSE)</f>
        <v>齐齐哈尔</v>
      </c>
      <c r="F507" s="16">
        <f t="shared" si="15"/>
        <v>51</v>
      </c>
      <c r="G507" s="16">
        <f>IF(VLOOKUP(F506,city!$K$4:$L$352,2,FALSE)&gt;G506,G506+1,1)</f>
        <v>4</v>
      </c>
    </row>
    <row r="508" spans="1:7">
      <c r="A508" s="17">
        <f t="shared" si="14"/>
        <v>105105</v>
      </c>
      <c r="B508" s="17">
        <v>3</v>
      </c>
      <c r="C508" s="20" t="s">
        <v>444</v>
      </c>
      <c r="D508" s="17">
        <v>1</v>
      </c>
      <c r="E508" s="2" t="str">
        <f>VLOOKUP(F508,city!$A$4:$D$352,4,FALSE)</f>
        <v>齐齐哈尔</v>
      </c>
      <c r="F508" s="16">
        <f t="shared" si="15"/>
        <v>51</v>
      </c>
      <c r="G508" s="16">
        <f>IF(VLOOKUP(F507,city!$K$4:$L$352,2,FALSE)&gt;G507,G507+1,1)</f>
        <v>5</v>
      </c>
    </row>
    <row r="509" spans="1:7">
      <c r="A509" s="17">
        <f t="shared" si="14"/>
        <v>105106</v>
      </c>
      <c r="B509" s="17">
        <v>3</v>
      </c>
      <c r="C509" s="20" t="s">
        <v>450</v>
      </c>
      <c r="D509" s="17">
        <v>1</v>
      </c>
      <c r="E509" s="2" t="str">
        <f>VLOOKUP(F509,city!$A$4:$D$352,4,FALSE)</f>
        <v>齐齐哈尔</v>
      </c>
      <c r="F509" s="16">
        <f t="shared" si="15"/>
        <v>51</v>
      </c>
      <c r="G509" s="16">
        <f>IF(VLOOKUP(F508,city!$K$4:$L$352,2,FALSE)&gt;G508,G508+1,1)</f>
        <v>6</v>
      </c>
    </row>
    <row r="510" spans="1:7">
      <c r="A510" s="17">
        <f t="shared" si="14"/>
        <v>105107</v>
      </c>
      <c r="B510" s="17">
        <v>3</v>
      </c>
      <c r="C510" s="20" t="s">
        <v>456</v>
      </c>
      <c r="D510" s="17">
        <v>1</v>
      </c>
      <c r="E510" s="2" t="str">
        <f>VLOOKUP(F510,city!$A$4:$D$352,4,FALSE)</f>
        <v>齐齐哈尔</v>
      </c>
      <c r="F510" s="16">
        <f t="shared" si="15"/>
        <v>51</v>
      </c>
      <c r="G510" s="16">
        <f>IF(VLOOKUP(F509,city!$K$4:$L$352,2,FALSE)&gt;G509,G509+1,1)</f>
        <v>7</v>
      </c>
    </row>
    <row r="511" spans="1:7">
      <c r="A511" s="17">
        <f t="shared" si="14"/>
        <v>105108</v>
      </c>
      <c r="B511" s="17">
        <v>3</v>
      </c>
      <c r="C511" s="20" t="s">
        <v>462</v>
      </c>
      <c r="D511" s="17">
        <v>1</v>
      </c>
      <c r="E511" s="2" t="str">
        <f>VLOOKUP(F511,city!$A$4:$D$352,4,FALSE)</f>
        <v>齐齐哈尔</v>
      </c>
      <c r="F511" s="16">
        <f t="shared" si="15"/>
        <v>51</v>
      </c>
      <c r="G511" s="16">
        <f>IF(VLOOKUP(F510,city!$K$4:$L$352,2,FALSE)&gt;G510,G510+1,1)</f>
        <v>8</v>
      </c>
    </row>
    <row r="512" spans="1:7">
      <c r="A512" s="17">
        <f t="shared" si="14"/>
        <v>105109</v>
      </c>
      <c r="B512" s="17">
        <v>3</v>
      </c>
      <c r="C512" s="20" t="s">
        <v>468</v>
      </c>
      <c r="D512" s="17">
        <v>1</v>
      </c>
      <c r="E512" s="2" t="str">
        <f>VLOOKUP(F512,city!$A$4:$D$352,4,FALSE)</f>
        <v>齐齐哈尔</v>
      </c>
      <c r="F512" s="16">
        <f t="shared" si="15"/>
        <v>51</v>
      </c>
      <c r="G512" s="16">
        <f>IF(VLOOKUP(F511,city!$K$4:$L$352,2,FALSE)&gt;G511,G511+1,1)</f>
        <v>9</v>
      </c>
    </row>
    <row r="513" spans="1:7">
      <c r="A513" s="17">
        <f t="shared" si="14"/>
        <v>105110</v>
      </c>
      <c r="B513" s="17">
        <v>3</v>
      </c>
      <c r="C513" s="20" t="s">
        <v>474</v>
      </c>
      <c r="D513" s="17">
        <v>1</v>
      </c>
      <c r="E513" s="2" t="str">
        <f>VLOOKUP(F513,city!$A$4:$D$352,4,FALSE)</f>
        <v>齐齐哈尔</v>
      </c>
      <c r="F513" s="16">
        <f t="shared" si="15"/>
        <v>51</v>
      </c>
      <c r="G513" s="16">
        <f>IF(VLOOKUP(F512,city!$K$4:$L$352,2,FALSE)&gt;G512,G512+1,1)</f>
        <v>10</v>
      </c>
    </row>
    <row r="514" spans="1:7">
      <c r="A514" s="17">
        <f t="shared" si="14"/>
        <v>105201</v>
      </c>
      <c r="B514" s="17">
        <v>3</v>
      </c>
      <c r="C514" s="20" t="s">
        <v>480</v>
      </c>
      <c r="D514" s="17">
        <v>1</v>
      </c>
      <c r="E514" s="2" t="str">
        <f>VLOOKUP(F514,city!$A$4:$D$352,4,FALSE)</f>
        <v>鸡西</v>
      </c>
      <c r="F514" s="16">
        <f t="shared" si="15"/>
        <v>52</v>
      </c>
      <c r="G514" s="16">
        <f>IF(VLOOKUP(F513,city!$K$4:$L$352,2,FALSE)&gt;G513,G513+1,1)</f>
        <v>1</v>
      </c>
    </row>
    <row r="515" spans="1:7">
      <c r="A515" s="17">
        <f t="shared" si="14"/>
        <v>105202</v>
      </c>
      <c r="B515" s="17">
        <v>3</v>
      </c>
      <c r="C515" s="20" t="s">
        <v>486</v>
      </c>
      <c r="D515" s="17">
        <v>1</v>
      </c>
      <c r="E515" s="2" t="str">
        <f>VLOOKUP(F515,city!$A$4:$D$352,4,FALSE)</f>
        <v>鸡西</v>
      </c>
      <c r="F515" s="16">
        <f t="shared" si="15"/>
        <v>52</v>
      </c>
      <c r="G515" s="16">
        <f>IF(VLOOKUP(F514,city!$K$4:$L$352,2,FALSE)&gt;G514,G514+1,1)</f>
        <v>2</v>
      </c>
    </row>
    <row r="516" spans="1:7">
      <c r="A516" s="17">
        <f t="shared" si="14"/>
        <v>105203</v>
      </c>
      <c r="B516" s="17">
        <v>3</v>
      </c>
      <c r="C516" s="20" t="s">
        <v>492</v>
      </c>
      <c r="D516" s="17">
        <v>1</v>
      </c>
      <c r="E516" s="2" t="str">
        <f>VLOOKUP(F516,city!$A$4:$D$352,4,FALSE)</f>
        <v>鸡西</v>
      </c>
      <c r="F516" s="16">
        <f t="shared" si="15"/>
        <v>52</v>
      </c>
      <c r="G516" s="16">
        <f>IF(VLOOKUP(F515,city!$K$4:$L$352,2,FALSE)&gt;G515,G515+1,1)</f>
        <v>3</v>
      </c>
    </row>
    <row r="517" spans="1:7">
      <c r="A517" s="17">
        <f t="shared" ref="A517:A580" si="16">G517+F517*100+100000</f>
        <v>105204</v>
      </c>
      <c r="B517" s="17">
        <v>3</v>
      </c>
      <c r="C517" s="20" t="s">
        <v>498</v>
      </c>
      <c r="D517" s="17">
        <v>1</v>
      </c>
      <c r="E517" s="2" t="str">
        <f>VLOOKUP(F517,city!$A$4:$D$352,4,FALSE)</f>
        <v>鸡西</v>
      </c>
      <c r="F517" s="16">
        <f t="shared" ref="F517:F580" si="17">IF(G517&gt;G516,F516,F516+1)</f>
        <v>52</v>
      </c>
      <c r="G517" s="16">
        <f>IF(VLOOKUP(F516,city!$K$4:$L$352,2,FALSE)&gt;G516,G516+1,1)</f>
        <v>4</v>
      </c>
    </row>
    <row r="518" spans="1:7">
      <c r="A518" s="17">
        <f t="shared" si="16"/>
        <v>105205</v>
      </c>
      <c r="B518" s="17">
        <v>3</v>
      </c>
      <c r="C518" s="20" t="s">
        <v>504</v>
      </c>
      <c r="D518" s="17">
        <v>1</v>
      </c>
      <c r="E518" s="2" t="str">
        <f>VLOOKUP(F518,city!$A$4:$D$352,4,FALSE)</f>
        <v>鸡西</v>
      </c>
      <c r="F518" s="16">
        <f t="shared" si="17"/>
        <v>52</v>
      </c>
      <c r="G518" s="16">
        <f>IF(VLOOKUP(F517,city!$K$4:$L$352,2,FALSE)&gt;G517,G517+1,1)</f>
        <v>5</v>
      </c>
    </row>
    <row r="519" spans="1:7">
      <c r="A519" s="17">
        <f t="shared" si="16"/>
        <v>105206</v>
      </c>
      <c r="B519" s="17">
        <v>3</v>
      </c>
      <c r="C519" s="20" t="s">
        <v>510</v>
      </c>
      <c r="D519" s="17">
        <v>1</v>
      </c>
      <c r="E519" s="2" t="str">
        <f>VLOOKUP(F519,city!$A$4:$D$352,4,FALSE)</f>
        <v>鸡西</v>
      </c>
      <c r="F519" s="16">
        <f t="shared" si="17"/>
        <v>52</v>
      </c>
      <c r="G519" s="16">
        <f>IF(VLOOKUP(F518,city!$K$4:$L$352,2,FALSE)&gt;G518,G518+1,1)</f>
        <v>6</v>
      </c>
    </row>
    <row r="520" spans="1:7">
      <c r="A520" s="17">
        <f t="shared" si="16"/>
        <v>105207</v>
      </c>
      <c r="B520" s="17">
        <v>3</v>
      </c>
      <c r="C520" s="20" t="s">
        <v>516</v>
      </c>
      <c r="D520" s="17">
        <v>1</v>
      </c>
      <c r="E520" s="2" t="str">
        <f>VLOOKUP(F520,city!$A$4:$D$352,4,FALSE)</f>
        <v>鸡西</v>
      </c>
      <c r="F520" s="16">
        <f t="shared" si="17"/>
        <v>52</v>
      </c>
      <c r="G520" s="16">
        <f>IF(VLOOKUP(F519,city!$K$4:$L$352,2,FALSE)&gt;G519,G519+1,1)</f>
        <v>7</v>
      </c>
    </row>
    <row r="521" spans="1:7">
      <c r="A521" s="17">
        <f t="shared" si="16"/>
        <v>105208</v>
      </c>
      <c r="B521" s="17">
        <v>3</v>
      </c>
      <c r="C521" s="20" t="s">
        <v>522</v>
      </c>
      <c r="D521" s="17">
        <v>1</v>
      </c>
      <c r="E521" s="2" t="str">
        <f>VLOOKUP(F521,city!$A$4:$D$352,4,FALSE)</f>
        <v>鸡西</v>
      </c>
      <c r="F521" s="16">
        <f t="shared" si="17"/>
        <v>52</v>
      </c>
      <c r="G521" s="16">
        <f>IF(VLOOKUP(F520,city!$K$4:$L$352,2,FALSE)&gt;G520,G520+1,1)</f>
        <v>8</v>
      </c>
    </row>
    <row r="522" spans="1:7">
      <c r="A522" s="17">
        <f t="shared" si="16"/>
        <v>105209</v>
      </c>
      <c r="B522" s="17">
        <v>3</v>
      </c>
      <c r="C522" s="20" t="s">
        <v>528</v>
      </c>
      <c r="D522" s="17">
        <v>1</v>
      </c>
      <c r="E522" s="2" t="str">
        <f>VLOOKUP(F522,city!$A$4:$D$352,4,FALSE)</f>
        <v>鸡西</v>
      </c>
      <c r="F522" s="16">
        <f t="shared" si="17"/>
        <v>52</v>
      </c>
      <c r="G522" s="16">
        <f>IF(VLOOKUP(F521,city!$K$4:$L$352,2,FALSE)&gt;G521,G521+1,1)</f>
        <v>9</v>
      </c>
    </row>
    <row r="523" spans="1:7">
      <c r="A523" s="17">
        <f t="shared" si="16"/>
        <v>105210</v>
      </c>
      <c r="B523" s="17">
        <v>3</v>
      </c>
      <c r="C523" s="20" t="s">
        <v>534</v>
      </c>
      <c r="D523" s="17">
        <v>1</v>
      </c>
      <c r="E523" s="2" t="str">
        <f>VLOOKUP(F523,city!$A$4:$D$352,4,FALSE)</f>
        <v>鸡西</v>
      </c>
      <c r="F523" s="16">
        <f t="shared" si="17"/>
        <v>52</v>
      </c>
      <c r="G523" s="16">
        <f>IF(VLOOKUP(F522,city!$K$4:$L$352,2,FALSE)&gt;G522,G522+1,1)</f>
        <v>10</v>
      </c>
    </row>
    <row r="524" spans="1:7">
      <c r="A524" s="17">
        <f t="shared" si="16"/>
        <v>105301</v>
      </c>
      <c r="B524" s="17">
        <v>3</v>
      </c>
      <c r="C524" s="20" t="s">
        <v>422</v>
      </c>
      <c r="D524" s="17">
        <v>1</v>
      </c>
      <c r="E524" s="2" t="str">
        <f>VLOOKUP(F524,city!$A$4:$D$352,4,FALSE)</f>
        <v>鹤岗</v>
      </c>
      <c r="F524" s="16">
        <f t="shared" si="17"/>
        <v>53</v>
      </c>
      <c r="G524" s="16">
        <f>IF(VLOOKUP(F523,city!$K$4:$L$352,2,FALSE)&gt;G523,G523+1,1)</f>
        <v>1</v>
      </c>
    </row>
    <row r="525" spans="1:7">
      <c r="A525" s="17">
        <f t="shared" si="16"/>
        <v>105302</v>
      </c>
      <c r="B525" s="17">
        <v>3</v>
      </c>
      <c r="C525" s="20" t="s">
        <v>427</v>
      </c>
      <c r="D525" s="17">
        <v>1</v>
      </c>
      <c r="E525" s="2" t="str">
        <f>VLOOKUP(F525,city!$A$4:$D$352,4,FALSE)</f>
        <v>鹤岗</v>
      </c>
      <c r="F525" s="16">
        <f t="shared" si="17"/>
        <v>53</v>
      </c>
      <c r="G525" s="16">
        <f>IF(VLOOKUP(F524,city!$K$4:$L$352,2,FALSE)&gt;G524,G524+1,1)</f>
        <v>2</v>
      </c>
    </row>
    <row r="526" spans="1:7">
      <c r="A526" s="17">
        <f t="shared" si="16"/>
        <v>105303</v>
      </c>
      <c r="B526" s="17">
        <v>3</v>
      </c>
      <c r="C526" s="20" t="s">
        <v>432</v>
      </c>
      <c r="D526" s="17">
        <v>1</v>
      </c>
      <c r="E526" s="2" t="str">
        <f>VLOOKUP(F526,city!$A$4:$D$352,4,FALSE)</f>
        <v>鹤岗</v>
      </c>
      <c r="F526" s="16">
        <f t="shared" si="17"/>
        <v>53</v>
      </c>
      <c r="G526" s="16">
        <f>IF(VLOOKUP(F525,city!$K$4:$L$352,2,FALSE)&gt;G525,G525+1,1)</f>
        <v>3</v>
      </c>
    </row>
    <row r="527" spans="1:7">
      <c r="A527" s="17">
        <f t="shared" si="16"/>
        <v>105304</v>
      </c>
      <c r="B527" s="17">
        <v>3</v>
      </c>
      <c r="C527" s="20" t="s">
        <v>438</v>
      </c>
      <c r="D527" s="17">
        <v>1</v>
      </c>
      <c r="E527" s="2" t="str">
        <f>VLOOKUP(F527,city!$A$4:$D$352,4,FALSE)</f>
        <v>鹤岗</v>
      </c>
      <c r="F527" s="16">
        <f t="shared" si="17"/>
        <v>53</v>
      </c>
      <c r="G527" s="16">
        <f>IF(VLOOKUP(F526,city!$K$4:$L$352,2,FALSE)&gt;G526,G526+1,1)</f>
        <v>4</v>
      </c>
    </row>
    <row r="528" spans="1:7">
      <c r="A528" s="17">
        <f t="shared" si="16"/>
        <v>105305</v>
      </c>
      <c r="B528" s="17">
        <v>3</v>
      </c>
      <c r="C528" s="20" t="s">
        <v>444</v>
      </c>
      <c r="D528" s="17">
        <v>1</v>
      </c>
      <c r="E528" s="2" t="str">
        <f>VLOOKUP(F528,city!$A$4:$D$352,4,FALSE)</f>
        <v>鹤岗</v>
      </c>
      <c r="F528" s="16">
        <f t="shared" si="17"/>
        <v>53</v>
      </c>
      <c r="G528" s="16">
        <f>IF(VLOOKUP(F527,city!$K$4:$L$352,2,FALSE)&gt;G527,G527+1,1)</f>
        <v>5</v>
      </c>
    </row>
    <row r="529" spans="1:7">
      <c r="A529" s="17">
        <f t="shared" si="16"/>
        <v>105306</v>
      </c>
      <c r="B529" s="17">
        <v>3</v>
      </c>
      <c r="C529" s="20" t="s">
        <v>450</v>
      </c>
      <c r="D529" s="17">
        <v>1</v>
      </c>
      <c r="E529" s="2" t="str">
        <f>VLOOKUP(F529,city!$A$4:$D$352,4,FALSE)</f>
        <v>鹤岗</v>
      </c>
      <c r="F529" s="16">
        <f t="shared" si="17"/>
        <v>53</v>
      </c>
      <c r="G529" s="16">
        <f>IF(VLOOKUP(F528,city!$K$4:$L$352,2,FALSE)&gt;G528,G528+1,1)</f>
        <v>6</v>
      </c>
    </row>
    <row r="530" spans="1:7">
      <c r="A530" s="17">
        <f t="shared" si="16"/>
        <v>105307</v>
      </c>
      <c r="B530" s="17">
        <v>3</v>
      </c>
      <c r="C530" s="20" t="s">
        <v>456</v>
      </c>
      <c r="D530" s="17">
        <v>1</v>
      </c>
      <c r="E530" s="2" t="str">
        <f>VLOOKUP(F530,city!$A$4:$D$352,4,FALSE)</f>
        <v>鹤岗</v>
      </c>
      <c r="F530" s="16">
        <f t="shared" si="17"/>
        <v>53</v>
      </c>
      <c r="G530" s="16">
        <f>IF(VLOOKUP(F529,city!$K$4:$L$352,2,FALSE)&gt;G529,G529+1,1)</f>
        <v>7</v>
      </c>
    </row>
    <row r="531" spans="1:7">
      <c r="A531" s="17">
        <f t="shared" si="16"/>
        <v>105308</v>
      </c>
      <c r="B531" s="17">
        <v>3</v>
      </c>
      <c r="C531" s="20" t="s">
        <v>462</v>
      </c>
      <c r="D531" s="17">
        <v>1</v>
      </c>
      <c r="E531" s="2" t="str">
        <f>VLOOKUP(F531,city!$A$4:$D$352,4,FALSE)</f>
        <v>鹤岗</v>
      </c>
      <c r="F531" s="16">
        <f t="shared" si="17"/>
        <v>53</v>
      </c>
      <c r="G531" s="16">
        <f>IF(VLOOKUP(F530,city!$K$4:$L$352,2,FALSE)&gt;G530,G530+1,1)</f>
        <v>8</v>
      </c>
    </row>
    <row r="532" spans="1:7">
      <c r="A532" s="17">
        <f t="shared" si="16"/>
        <v>105309</v>
      </c>
      <c r="B532" s="17">
        <v>3</v>
      </c>
      <c r="C532" s="20" t="s">
        <v>468</v>
      </c>
      <c r="D532" s="17">
        <v>1</v>
      </c>
      <c r="E532" s="2" t="str">
        <f>VLOOKUP(F532,city!$A$4:$D$352,4,FALSE)</f>
        <v>鹤岗</v>
      </c>
      <c r="F532" s="16">
        <f t="shared" si="17"/>
        <v>53</v>
      </c>
      <c r="G532" s="16">
        <f>IF(VLOOKUP(F531,city!$K$4:$L$352,2,FALSE)&gt;G531,G531+1,1)</f>
        <v>9</v>
      </c>
    </row>
    <row r="533" spans="1:7">
      <c r="A533" s="17">
        <f t="shared" si="16"/>
        <v>105310</v>
      </c>
      <c r="B533" s="17">
        <v>3</v>
      </c>
      <c r="C533" s="20" t="s">
        <v>474</v>
      </c>
      <c r="D533" s="17">
        <v>1</v>
      </c>
      <c r="E533" s="2" t="str">
        <f>VLOOKUP(F533,city!$A$4:$D$352,4,FALSE)</f>
        <v>鹤岗</v>
      </c>
      <c r="F533" s="16">
        <f t="shared" si="17"/>
        <v>53</v>
      </c>
      <c r="G533" s="16">
        <f>IF(VLOOKUP(F532,city!$K$4:$L$352,2,FALSE)&gt;G532,G532+1,1)</f>
        <v>10</v>
      </c>
    </row>
    <row r="534" spans="1:7">
      <c r="A534" s="17">
        <f t="shared" si="16"/>
        <v>105401</v>
      </c>
      <c r="B534" s="17">
        <v>3</v>
      </c>
      <c r="C534" s="20" t="s">
        <v>480</v>
      </c>
      <c r="D534" s="17">
        <v>1</v>
      </c>
      <c r="E534" s="2" t="str">
        <f>VLOOKUP(F534,city!$A$4:$D$352,4,FALSE)</f>
        <v>双鸭山</v>
      </c>
      <c r="F534" s="16">
        <f t="shared" si="17"/>
        <v>54</v>
      </c>
      <c r="G534" s="16">
        <f>IF(VLOOKUP(F533,city!$K$4:$L$352,2,FALSE)&gt;G533,G533+1,1)</f>
        <v>1</v>
      </c>
    </row>
    <row r="535" spans="1:7">
      <c r="A535" s="17">
        <f t="shared" si="16"/>
        <v>105402</v>
      </c>
      <c r="B535" s="17">
        <v>3</v>
      </c>
      <c r="C535" s="20" t="s">
        <v>486</v>
      </c>
      <c r="D535" s="17">
        <v>1</v>
      </c>
      <c r="E535" s="2" t="str">
        <f>VLOOKUP(F535,city!$A$4:$D$352,4,FALSE)</f>
        <v>双鸭山</v>
      </c>
      <c r="F535" s="16">
        <f t="shared" si="17"/>
        <v>54</v>
      </c>
      <c r="G535" s="16">
        <f>IF(VLOOKUP(F534,city!$K$4:$L$352,2,FALSE)&gt;G534,G534+1,1)</f>
        <v>2</v>
      </c>
    </row>
    <row r="536" spans="1:7">
      <c r="A536" s="17">
        <f t="shared" si="16"/>
        <v>105403</v>
      </c>
      <c r="B536" s="17">
        <v>3</v>
      </c>
      <c r="C536" s="20" t="s">
        <v>492</v>
      </c>
      <c r="D536" s="17">
        <v>1</v>
      </c>
      <c r="E536" s="2" t="str">
        <f>VLOOKUP(F536,city!$A$4:$D$352,4,FALSE)</f>
        <v>双鸭山</v>
      </c>
      <c r="F536" s="16">
        <f t="shared" si="17"/>
        <v>54</v>
      </c>
      <c r="G536" s="16">
        <f>IF(VLOOKUP(F535,city!$K$4:$L$352,2,FALSE)&gt;G535,G535+1,1)</f>
        <v>3</v>
      </c>
    </row>
    <row r="537" spans="1:7">
      <c r="A537" s="17">
        <f t="shared" si="16"/>
        <v>105404</v>
      </c>
      <c r="B537" s="17">
        <v>3</v>
      </c>
      <c r="C537" s="20" t="s">
        <v>498</v>
      </c>
      <c r="D537" s="17">
        <v>1</v>
      </c>
      <c r="E537" s="2" t="str">
        <f>VLOOKUP(F537,city!$A$4:$D$352,4,FALSE)</f>
        <v>双鸭山</v>
      </c>
      <c r="F537" s="16">
        <f t="shared" si="17"/>
        <v>54</v>
      </c>
      <c r="G537" s="16">
        <f>IF(VLOOKUP(F536,city!$K$4:$L$352,2,FALSE)&gt;G536,G536+1,1)</f>
        <v>4</v>
      </c>
    </row>
    <row r="538" spans="1:7">
      <c r="A538" s="17">
        <f t="shared" si="16"/>
        <v>105405</v>
      </c>
      <c r="B538" s="17">
        <v>3</v>
      </c>
      <c r="C538" s="20" t="s">
        <v>504</v>
      </c>
      <c r="D538" s="17">
        <v>1</v>
      </c>
      <c r="E538" s="2" t="str">
        <f>VLOOKUP(F538,city!$A$4:$D$352,4,FALSE)</f>
        <v>双鸭山</v>
      </c>
      <c r="F538" s="16">
        <f t="shared" si="17"/>
        <v>54</v>
      </c>
      <c r="G538" s="16">
        <f>IF(VLOOKUP(F537,city!$K$4:$L$352,2,FALSE)&gt;G537,G537+1,1)</f>
        <v>5</v>
      </c>
    </row>
    <row r="539" spans="1:7">
      <c r="A539" s="17">
        <f t="shared" si="16"/>
        <v>105406</v>
      </c>
      <c r="B539" s="17">
        <v>3</v>
      </c>
      <c r="C539" s="20" t="s">
        <v>510</v>
      </c>
      <c r="D539" s="17">
        <v>1</v>
      </c>
      <c r="E539" s="2" t="str">
        <f>VLOOKUP(F539,city!$A$4:$D$352,4,FALSE)</f>
        <v>双鸭山</v>
      </c>
      <c r="F539" s="16">
        <f t="shared" si="17"/>
        <v>54</v>
      </c>
      <c r="G539" s="16">
        <f>IF(VLOOKUP(F538,city!$K$4:$L$352,2,FALSE)&gt;G538,G538+1,1)</f>
        <v>6</v>
      </c>
    </row>
    <row r="540" spans="1:7">
      <c r="A540" s="17">
        <f t="shared" si="16"/>
        <v>105407</v>
      </c>
      <c r="B540" s="17">
        <v>3</v>
      </c>
      <c r="C540" s="20" t="s">
        <v>516</v>
      </c>
      <c r="D540" s="17">
        <v>1</v>
      </c>
      <c r="E540" s="2" t="str">
        <f>VLOOKUP(F540,city!$A$4:$D$352,4,FALSE)</f>
        <v>双鸭山</v>
      </c>
      <c r="F540" s="16">
        <f t="shared" si="17"/>
        <v>54</v>
      </c>
      <c r="G540" s="16">
        <f>IF(VLOOKUP(F539,city!$K$4:$L$352,2,FALSE)&gt;G539,G539+1,1)</f>
        <v>7</v>
      </c>
    </row>
    <row r="541" spans="1:7">
      <c r="A541" s="17">
        <f t="shared" si="16"/>
        <v>105408</v>
      </c>
      <c r="B541" s="17">
        <v>3</v>
      </c>
      <c r="C541" s="20" t="s">
        <v>522</v>
      </c>
      <c r="D541" s="17">
        <v>1</v>
      </c>
      <c r="E541" s="2" t="str">
        <f>VLOOKUP(F541,city!$A$4:$D$352,4,FALSE)</f>
        <v>双鸭山</v>
      </c>
      <c r="F541" s="16">
        <f t="shared" si="17"/>
        <v>54</v>
      </c>
      <c r="G541" s="16">
        <f>IF(VLOOKUP(F540,city!$K$4:$L$352,2,FALSE)&gt;G540,G540+1,1)</f>
        <v>8</v>
      </c>
    </row>
    <row r="542" spans="1:7">
      <c r="A542" s="17">
        <f t="shared" si="16"/>
        <v>105409</v>
      </c>
      <c r="B542" s="17">
        <v>3</v>
      </c>
      <c r="C542" s="20" t="s">
        <v>528</v>
      </c>
      <c r="D542" s="17">
        <v>1</v>
      </c>
      <c r="E542" s="2" t="str">
        <f>VLOOKUP(F542,city!$A$4:$D$352,4,FALSE)</f>
        <v>双鸭山</v>
      </c>
      <c r="F542" s="16">
        <f t="shared" si="17"/>
        <v>54</v>
      </c>
      <c r="G542" s="16">
        <f>IF(VLOOKUP(F541,city!$K$4:$L$352,2,FALSE)&gt;G541,G541+1,1)</f>
        <v>9</v>
      </c>
    </row>
    <row r="543" spans="1:7">
      <c r="A543" s="17">
        <f t="shared" si="16"/>
        <v>105410</v>
      </c>
      <c r="B543" s="17">
        <v>3</v>
      </c>
      <c r="C543" s="20" t="s">
        <v>534</v>
      </c>
      <c r="D543" s="17">
        <v>1</v>
      </c>
      <c r="E543" s="2" t="str">
        <f>VLOOKUP(F543,city!$A$4:$D$352,4,FALSE)</f>
        <v>双鸭山</v>
      </c>
      <c r="F543" s="16">
        <f t="shared" si="17"/>
        <v>54</v>
      </c>
      <c r="G543" s="16">
        <f>IF(VLOOKUP(F542,city!$K$4:$L$352,2,FALSE)&gt;G542,G542+1,1)</f>
        <v>10</v>
      </c>
    </row>
    <row r="544" spans="1:7">
      <c r="A544" s="17">
        <f t="shared" si="16"/>
        <v>105501</v>
      </c>
      <c r="B544" s="17">
        <v>3</v>
      </c>
      <c r="C544" s="20" t="s">
        <v>422</v>
      </c>
      <c r="D544" s="17">
        <v>1</v>
      </c>
      <c r="E544" s="2" t="str">
        <f>VLOOKUP(F544,city!$A$4:$D$352,4,FALSE)</f>
        <v>大庆</v>
      </c>
      <c r="F544" s="16">
        <f t="shared" si="17"/>
        <v>55</v>
      </c>
      <c r="G544" s="16">
        <f>IF(VLOOKUP(F543,city!$K$4:$L$352,2,FALSE)&gt;G543,G543+1,1)</f>
        <v>1</v>
      </c>
    </row>
    <row r="545" spans="1:7">
      <c r="A545" s="17">
        <f t="shared" si="16"/>
        <v>105502</v>
      </c>
      <c r="B545" s="17">
        <v>3</v>
      </c>
      <c r="C545" s="20" t="s">
        <v>427</v>
      </c>
      <c r="D545" s="17">
        <v>1</v>
      </c>
      <c r="E545" s="2" t="str">
        <f>VLOOKUP(F545,city!$A$4:$D$352,4,FALSE)</f>
        <v>大庆</v>
      </c>
      <c r="F545" s="16">
        <f t="shared" si="17"/>
        <v>55</v>
      </c>
      <c r="G545" s="16">
        <f>IF(VLOOKUP(F544,city!$K$4:$L$352,2,FALSE)&gt;G544,G544+1,1)</f>
        <v>2</v>
      </c>
    </row>
    <row r="546" spans="1:7">
      <c r="A546" s="17">
        <f t="shared" si="16"/>
        <v>105503</v>
      </c>
      <c r="B546" s="17">
        <v>3</v>
      </c>
      <c r="C546" s="20" t="s">
        <v>432</v>
      </c>
      <c r="D546" s="17">
        <v>1</v>
      </c>
      <c r="E546" s="2" t="str">
        <f>VLOOKUP(F546,city!$A$4:$D$352,4,FALSE)</f>
        <v>大庆</v>
      </c>
      <c r="F546" s="16">
        <f t="shared" si="17"/>
        <v>55</v>
      </c>
      <c r="G546" s="16">
        <f>IF(VLOOKUP(F545,city!$K$4:$L$352,2,FALSE)&gt;G545,G545+1,1)</f>
        <v>3</v>
      </c>
    </row>
    <row r="547" spans="1:7">
      <c r="A547" s="17">
        <f t="shared" si="16"/>
        <v>105504</v>
      </c>
      <c r="B547" s="17">
        <v>3</v>
      </c>
      <c r="C547" s="20" t="s">
        <v>438</v>
      </c>
      <c r="D547" s="17">
        <v>1</v>
      </c>
      <c r="E547" s="2" t="str">
        <f>VLOOKUP(F547,city!$A$4:$D$352,4,FALSE)</f>
        <v>大庆</v>
      </c>
      <c r="F547" s="16">
        <f t="shared" si="17"/>
        <v>55</v>
      </c>
      <c r="G547" s="16">
        <f>IF(VLOOKUP(F546,city!$K$4:$L$352,2,FALSE)&gt;G546,G546+1,1)</f>
        <v>4</v>
      </c>
    </row>
    <row r="548" spans="1:7">
      <c r="A548" s="17">
        <f t="shared" si="16"/>
        <v>105505</v>
      </c>
      <c r="B548" s="17">
        <v>3</v>
      </c>
      <c r="C548" s="20" t="s">
        <v>444</v>
      </c>
      <c r="D548" s="17">
        <v>1</v>
      </c>
      <c r="E548" s="2" t="str">
        <f>VLOOKUP(F548,city!$A$4:$D$352,4,FALSE)</f>
        <v>大庆</v>
      </c>
      <c r="F548" s="16">
        <f t="shared" si="17"/>
        <v>55</v>
      </c>
      <c r="G548" s="16">
        <f>IF(VLOOKUP(F547,city!$K$4:$L$352,2,FALSE)&gt;G547,G547+1,1)</f>
        <v>5</v>
      </c>
    </row>
    <row r="549" spans="1:7">
      <c r="A549" s="17">
        <f t="shared" si="16"/>
        <v>105506</v>
      </c>
      <c r="B549" s="17">
        <v>3</v>
      </c>
      <c r="C549" s="20" t="s">
        <v>450</v>
      </c>
      <c r="D549" s="17">
        <v>1</v>
      </c>
      <c r="E549" s="2" t="str">
        <f>VLOOKUP(F549,city!$A$4:$D$352,4,FALSE)</f>
        <v>大庆</v>
      </c>
      <c r="F549" s="16">
        <f t="shared" si="17"/>
        <v>55</v>
      </c>
      <c r="G549" s="16">
        <f>IF(VLOOKUP(F548,city!$K$4:$L$352,2,FALSE)&gt;G548,G548+1,1)</f>
        <v>6</v>
      </c>
    </row>
    <row r="550" spans="1:7">
      <c r="A550" s="17">
        <f t="shared" si="16"/>
        <v>105507</v>
      </c>
      <c r="B550" s="17">
        <v>3</v>
      </c>
      <c r="C550" s="20" t="s">
        <v>456</v>
      </c>
      <c r="D550" s="17">
        <v>1</v>
      </c>
      <c r="E550" s="2" t="str">
        <f>VLOOKUP(F550,city!$A$4:$D$352,4,FALSE)</f>
        <v>大庆</v>
      </c>
      <c r="F550" s="16">
        <f t="shared" si="17"/>
        <v>55</v>
      </c>
      <c r="G550" s="16">
        <f>IF(VLOOKUP(F549,city!$K$4:$L$352,2,FALSE)&gt;G549,G549+1,1)</f>
        <v>7</v>
      </c>
    </row>
    <row r="551" spans="1:7">
      <c r="A551" s="17">
        <f t="shared" si="16"/>
        <v>105508</v>
      </c>
      <c r="B551" s="17">
        <v>3</v>
      </c>
      <c r="C551" s="20" t="s">
        <v>462</v>
      </c>
      <c r="D551" s="17">
        <v>1</v>
      </c>
      <c r="E551" s="2" t="str">
        <f>VLOOKUP(F551,city!$A$4:$D$352,4,FALSE)</f>
        <v>大庆</v>
      </c>
      <c r="F551" s="16">
        <f t="shared" si="17"/>
        <v>55</v>
      </c>
      <c r="G551" s="16">
        <f>IF(VLOOKUP(F550,city!$K$4:$L$352,2,FALSE)&gt;G550,G550+1,1)</f>
        <v>8</v>
      </c>
    </row>
    <row r="552" spans="1:7">
      <c r="A552" s="17">
        <f t="shared" si="16"/>
        <v>105509</v>
      </c>
      <c r="B552" s="17">
        <v>3</v>
      </c>
      <c r="C552" s="20" t="s">
        <v>468</v>
      </c>
      <c r="D552" s="17">
        <v>1</v>
      </c>
      <c r="E552" s="2" t="str">
        <f>VLOOKUP(F552,city!$A$4:$D$352,4,FALSE)</f>
        <v>大庆</v>
      </c>
      <c r="F552" s="16">
        <f t="shared" si="17"/>
        <v>55</v>
      </c>
      <c r="G552" s="16">
        <f>IF(VLOOKUP(F551,city!$K$4:$L$352,2,FALSE)&gt;G551,G551+1,1)</f>
        <v>9</v>
      </c>
    </row>
    <row r="553" spans="1:7">
      <c r="A553" s="17">
        <f t="shared" si="16"/>
        <v>105510</v>
      </c>
      <c r="B553" s="17">
        <v>3</v>
      </c>
      <c r="C553" s="20" t="s">
        <v>474</v>
      </c>
      <c r="D553" s="17">
        <v>1</v>
      </c>
      <c r="E553" s="2" t="str">
        <f>VLOOKUP(F553,city!$A$4:$D$352,4,FALSE)</f>
        <v>大庆</v>
      </c>
      <c r="F553" s="16">
        <f t="shared" si="17"/>
        <v>55</v>
      </c>
      <c r="G553" s="16">
        <f>IF(VLOOKUP(F552,city!$K$4:$L$352,2,FALSE)&gt;G552,G552+1,1)</f>
        <v>10</v>
      </c>
    </row>
    <row r="554" spans="1:7">
      <c r="A554" s="17">
        <f t="shared" si="16"/>
        <v>105601</v>
      </c>
      <c r="B554" s="17">
        <v>3</v>
      </c>
      <c r="C554" s="20" t="s">
        <v>480</v>
      </c>
      <c r="D554" s="17">
        <v>1</v>
      </c>
      <c r="E554" s="2" t="str">
        <f>VLOOKUP(F554,city!$A$4:$D$352,4,FALSE)</f>
        <v>伊春</v>
      </c>
      <c r="F554" s="16">
        <f t="shared" si="17"/>
        <v>56</v>
      </c>
      <c r="G554" s="16">
        <f>IF(VLOOKUP(F553,city!$K$4:$L$352,2,FALSE)&gt;G553,G553+1,1)</f>
        <v>1</v>
      </c>
    </row>
    <row r="555" spans="1:7">
      <c r="A555" s="17">
        <f t="shared" si="16"/>
        <v>105602</v>
      </c>
      <c r="B555" s="17">
        <v>3</v>
      </c>
      <c r="C555" s="20" t="s">
        <v>486</v>
      </c>
      <c r="D555" s="17">
        <v>1</v>
      </c>
      <c r="E555" s="2" t="str">
        <f>VLOOKUP(F555,city!$A$4:$D$352,4,FALSE)</f>
        <v>伊春</v>
      </c>
      <c r="F555" s="16">
        <f t="shared" si="17"/>
        <v>56</v>
      </c>
      <c r="G555" s="16">
        <f>IF(VLOOKUP(F554,city!$K$4:$L$352,2,FALSE)&gt;G554,G554+1,1)</f>
        <v>2</v>
      </c>
    </row>
    <row r="556" spans="1:7">
      <c r="A556" s="17">
        <f t="shared" si="16"/>
        <v>105603</v>
      </c>
      <c r="B556" s="17">
        <v>3</v>
      </c>
      <c r="C556" s="20" t="s">
        <v>492</v>
      </c>
      <c r="D556" s="17">
        <v>1</v>
      </c>
      <c r="E556" s="2" t="str">
        <f>VLOOKUP(F556,city!$A$4:$D$352,4,FALSE)</f>
        <v>伊春</v>
      </c>
      <c r="F556" s="16">
        <f t="shared" si="17"/>
        <v>56</v>
      </c>
      <c r="G556" s="16">
        <f>IF(VLOOKUP(F555,city!$K$4:$L$352,2,FALSE)&gt;G555,G555+1,1)</f>
        <v>3</v>
      </c>
    </row>
    <row r="557" spans="1:7">
      <c r="A557" s="17">
        <f t="shared" si="16"/>
        <v>105604</v>
      </c>
      <c r="B557" s="17">
        <v>3</v>
      </c>
      <c r="C557" s="20" t="s">
        <v>498</v>
      </c>
      <c r="D557" s="17">
        <v>1</v>
      </c>
      <c r="E557" s="2" t="str">
        <f>VLOOKUP(F557,city!$A$4:$D$352,4,FALSE)</f>
        <v>伊春</v>
      </c>
      <c r="F557" s="16">
        <f t="shared" si="17"/>
        <v>56</v>
      </c>
      <c r="G557" s="16">
        <f>IF(VLOOKUP(F556,city!$K$4:$L$352,2,FALSE)&gt;G556,G556+1,1)</f>
        <v>4</v>
      </c>
    </row>
    <row r="558" spans="1:7">
      <c r="A558" s="17">
        <f t="shared" si="16"/>
        <v>105605</v>
      </c>
      <c r="B558" s="17">
        <v>3</v>
      </c>
      <c r="C558" s="20" t="s">
        <v>504</v>
      </c>
      <c r="D558" s="17">
        <v>1</v>
      </c>
      <c r="E558" s="2" t="str">
        <f>VLOOKUP(F558,city!$A$4:$D$352,4,FALSE)</f>
        <v>伊春</v>
      </c>
      <c r="F558" s="16">
        <f t="shared" si="17"/>
        <v>56</v>
      </c>
      <c r="G558" s="16">
        <f>IF(VLOOKUP(F557,city!$K$4:$L$352,2,FALSE)&gt;G557,G557+1,1)</f>
        <v>5</v>
      </c>
    </row>
    <row r="559" spans="1:7">
      <c r="A559" s="17">
        <f t="shared" si="16"/>
        <v>105606</v>
      </c>
      <c r="B559" s="17">
        <v>3</v>
      </c>
      <c r="C559" s="20" t="s">
        <v>510</v>
      </c>
      <c r="D559" s="17">
        <v>1</v>
      </c>
      <c r="E559" s="2" t="str">
        <f>VLOOKUP(F559,city!$A$4:$D$352,4,FALSE)</f>
        <v>伊春</v>
      </c>
      <c r="F559" s="16">
        <f t="shared" si="17"/>
        <v>56</v>
      </c>
      <c r="G559" s="16">
        <f>IF(VLOOKUP(F558,city!$K$4:$L$352,2,FALSE)&gt;G558,G558+1,1)</f>
        <v>6</v>
      </c>
    </row>
    <row r="560" spans="1:7">
      <c r="A560" s="17">
        <f t="shared" si="16"/>
        <v>105607</v>
      </c>
      <c r="B560" s="17">
        <v>3</v>
      </c>
      <c r="C560" s="20" t="s">
        <v>516</v>
      </c>
      <c r="D560" s="17">
        <v>1</v>
      </c>
      <c r="E560" s="2" t="str">
        <f>VLOOKUP(F560,city!$A$4:$D$352,4,FALSE)</f>
        <v>伊春</v>
      </c>
      <c r="F560" s="16">
        <f t="shared" si="17"/>
        <v>56</v>
      </c>
      <c r="G560" s="16">
        <f>IF(VLOOKUP(F559,city!$K$4:$L$352,2,FALSE)&gt;G559,G559+1,1)</f>
        <v>7</v>
      </c>
    </row>
    <row r="561" spans="1:7">
      <c r="A561" s="17">
        <f t="shared" si="16"/>
        <v>105608</v>
      </c>
      <c r="B561" s="17">
        <v>3</v>
      </c>
      <c r="C561" s="20" t="s">
        <v>522</v>
      </c>
      <c r="D561" s="17">
        <v>1</v>
      </c>
      <c r="E561" s="2" t="str">
        <f>VLOOKUP(F561,city!$A$4:$D$352,4,FALSE)</f>
        <v>伊春</v>
      </c>
      <c r="F561" s="16">
        <f t="shared" si="17"/>
        <v>56</v>
      </c>
      <c r="G561" s="16">
        <f>IF(VLOOKUP(F560,city!$K$4:$L$352,2,FALSE)&gt;G560,G560+1,1)</f>
        <v>8</v>
      </c>
    </row>
    <row r="562" spans="1:7">
      <c r="A562" s="17">
        <f t="shared" si="16"/>
        <v>105609</v>
      </c>
      <c r="B562" s="17">
        <v>3</v>
      </c>
      <c r="C562" s="20" t="s">
        <v>528</v>
      </c>
      <c r="D562" s="17">
        <v>1</v>
      </c>
      <c r="E562" s="2" t="str">
        <f>VLOOKUP(F562,city!$A$4:$D$352,4,FALSE)</f>
        <v>伊春</v>
      </c>
      <c r="F562" s="16">
        <f t="shared" si="17"/>
        <v>56</v>
      </c>
      <c r="G562" s="16">
        <f>IF(VLOOKUP(F561,city!$K$4:$L$352,2,FALSE)&gt;G561,G561+1,1)</f>
        <v>9</v>
      </c>
    </row>
    <row r="563" spans="1:7">
      <c r="A563" s="17">
        <f t="shared" si="16"/>
        <v>105610</v>
      </c>
      <c r="B563" s="17">
        <v>3</v>
      </c>
      <c r="C563" s="20" t="s">
        <v>534</v>
      </c>
      <c r="D563" s="17">
        <v>1</v>
      </c>
      <c r="E563" s="2" t="str">
        <f>VLOOKUP(F563,city!$A$4:$D$352,4,FALSE)</f>
        <v>伊春</v>
      </c>
      <c r="F563" s="16">
        <f t="shared" si="17"/>
        <v>56</v>
      </c>
      <c r="G563" s="16">
        <f>IF(VLOOKUP(F562,city!$K$4:$L$352,2,FALSE)&gt;G562,G562+1,1)</f>
        <v>10</v>
      </c>
    </row>
    <row r="564" spans="1:7">
      <c r="A564" s="17">
        <f t="shared" si="16"/>
        <v>105701</v>
      </c>
      <c r="B564" s="17">
        <v>3</v>
      </c>
      <c r="C564" s="20" t="s">
        <v>422</v>
      </c>
      <c r="D564" s="17">
        <v>1</v>
      </c>
      <c r="E564" s="2" t="str">
        <f>VLOOKUP(F564,city!$A$4:$D$352,4,FALSE)</f>
        <v>佳木斯</v>
      </c>
      <c r="F564" s="16">
        <f t="shared" si="17"/>
        <v>57</v>
      </c>
      <c r="G564" s="16">
        <f>IF(VLOOKUP(F563,city!$K$4:$L$352,2,FALSE)&gt;G563,G563+1,1)</f>
        <v>1</v>
      </c>
    </row>
    <row r="565" spans="1:7">
      <c r="A565" s="17">
        <f t="shared" si="16"/>
        <v>105702</v>
      </c>
      <c r="B565" s="17">
        <v>3</v>
      </c>
      <c r="C565" s="20" t="s">
        <v>427</v>
      </c>
      <c r="D565" s="17">
        <v>1</v>
      </c>
      <c r="E565" s="2" t="str">
        <f>VLOOKUP(F565,city!$A$4:$D$352,4,FALSE)</f>
        <v>佳木斯</v>
      </c>
      <c r="F565" s="16">
        <f t="shared" si="17"/>
        <v>57</v>
      </c>
      <c r="G565" s="16">
        <f>IF(VLOOKUP(F564,city!$K$4:$L$352,2,FALSE)&gt;G564,G564+1,1)</f>
        <v>2</v>
      </c>
    </row>
    <row r="566" spans="1:7">
      <c r="A566" s="17">
        <f t="shared" si="16"/>
        <v>105703</v>
      </c>
      <c r="B566" s="17">
        <v>3</v>
      </c>
      <c r="C566" s="20" t="s">
        <v>432</v>
      </c>
      <c r="D566" s="17">
        <v>1</v>
      </c>
      <c r="E566" s="2" t="str">
        <f>VLOOKUP(F566,city!$A$4:$D$352,4,FALSE)</f>
        <v>佳木斯</v>
      </c>
      <c r="F566" s="16">
        <f t="shared" si="17"/>
        <v>57</v>
      </c>
      <c r="G566" s="16">
        <f>IF(VLOOKUP(F565,city!$K$4:$L$352,2,FALSE)&gt;G565,G565+1,1)</f>
        <v>3</v>
      </c>
    </row>
    <row r="567" spans="1:7">
      <c r="A567" s="17">
        <f t="shared" si="16"/>
        <v>105704</v>
      </c>
      <c r="B567" s="17">
        <v>3</v>
      </c>
      <c r="C567" s="20" t="s">
        <v>438</v>
      </c>
      <c r="D567" s="17">
        <v>1</v>
      </c>
      <c r="E567" s="2" t="str">
        <f>VLOOKUP(F567,city!$A$4:$D$352,4,FALSE)</f>
        <v>佳木斯</v>
      </c>
      <c r="F567" s="16">
        <f t="shared" si="17"/>
        <v>57</v>
      </c>
      <c r="G567" s="16">
        <f>IF(VLOOKUP(F566,city!$K$4:$L$352,2,FALSE)&gt;G566,G566+1,1)</f>
        <v>4</v>
      </c>
    </row>
    <row r="568" spans="1:7">
      <c r="A568" s="17">
        <f t="shared" si="16"/>
        <v>105705</v>
      </c>
      <c r="B568" s="17">
        <v>3</v>
      </c>
      <c r="C568" s="20" t="s">
        <v>444</v>
      </c>
      <c r="D568" s="17">
        <v>1</v>
      </c>
      <c r="E568" s="2" t="str">
        <f>VLOOKUP(F568,city!$A$4:$D$352,4,FALSE)</f>
        <v>佳木斯</v>
      </c>
      <c r="F568" s="16">
        <f t="shared" si="17"/>
        <v>57</v>
      </c>
      <c r="G568" s="16">
        <f>IF(VLOOKUP(F567,city!$K$4:$L$352,2,FALSE)&gt;G567,G567+1,1)</f>
        <v>5</v>
      </c>
    </row>
    <row r="569" spans="1:7">
      <c r="A569" s="17">
        <f t="shared" si="16"/>
        <v>105706</v>
      </c>
      <c r="B569" s="17">
        <v>3</v>
      </c>
      <c r="C569" s="20" t="s">
        <v>450</v>
      </c>
      <c r="D569" s="17">
        <v>1</v>
      </c>
      <c r="E569" s="2" t="str">
        <f>VLOOKUP(F569,city!$A$4:$D$352,4,FALSE)</f>
        <v>佳木斯</v>
      </c>
      <c r="F569" s="16">
        <f t="shared" si="17"/>
        <v>57</v>
      </c>
      <c r="G569" s="16">
        <f>IF(VLOOKUP(F568,city!$K$4:$L$352,2,FALSE)&gt;G568,G568+1,1)</f>
        <v>6</v>
      </c>
    </row>
    <row r="570" spans="1:7">
      <c r="A570" s="17">
        <f t="shared" si="16"/>
        <v>105707</v>
      </c>
      <c r="B570" s="17">
        <v>3</v>
      </c>
      <c r="C570" s="20" t="s">
        <v>456</v>
      </c>
      <c r="D570" s="17">
        <v>1</v>
      </c>
      <c r="E570" s="2" t="str">
        <f>VLOOKUP(F570,city!$A$4:$D$352,4,FALSE)</f>
        <v>佳木斯</v>
      </c>
      <c r="F570" s="16">
        <f t="shared" si="17"/>
        <v>57</v>
      </c>
      <c r="G570" s="16">
        <f>IF(VLOOKUP(F569,city!$K$4:$L$352,2,FALSE)&gt;G569,G569+1,1)</f>
        <v>7</v>
      </c>
    </row>
    <row r="571" spans="1:7">
      <c r="A571" s="17">
        <f t="shared" si="16"/>
        <v>105708</v>
      </c>
      <c r="B571" s="17">
        <v>3</v>
      </c>
      <c r="C571" s="20" t="s">
        <v>462</v>
      </c>
      <c r="D571" s="17">
        <v>1</v>
      </c>
      <c r="E571" s="2" t="str">
        <f>VLOOKUP(F571,city!$A$4:$D$352,4,FALSE)</f>
        <v>佳木斯</v>
      </c>
      <c r="F571" s="16">
        <f t="shared" si="17"/>
        <v>57</v>
      </c>
      <c r="G571" s="16">
        <f>IF(VLOOKUP(F570,city!$K$4:$L$352,2,FALSE)&gt;G570,G570+1,1)</f>
        <v>8</v>
      </c>
    </row>
    <row r="572" spans="1:7">
      <c r="A572" s="17">
        <f t="shared" si="16"/>
        <v>105709</v>
      </c>
      <c r="B572" s="17">
        <v>3</v>
      </c>
      <c r="C572" s="20" t="s">
        <v>468</v>
      </c>
      <c r="D572" s="17">
        <v>1</v>
      </c>
      <c r="E572" s="2" t="str">
        <f>VLOOKUP(F572,city!$A$4:$D$352,4,FALSE)</f>
        <v>佳木斯</v>
      </c>
      <c r="F572" s="16">
        <f t="shared" si="17"/>
        <v>57</v>
      </c>
      <c r="G572" s="16">
        <f>IF(VLOOKUP(F571,city!$K$4:$L$352,2,FALSE)&gt;G571,G571+1,1)</f>
        <v>9</v>
      </c>
    </row>
    <row r="573" spans="1:7">
      <c r="A573" s="17">
        <f t="shared" si="16"/>
        <v>105710</v>
      </c>
      <c r="B573" s="17">
        <v>3</v>
      </c>
      <c r="C573" s="20" t="s">
        <v>474</v>
      </c>
      <c r="D573" s="17">
        <v>1</v>
      </c>
      <c r="E573" s="2" t="str">
        <f>VLOOKUP(F573,city!$A$4:$D$352,4,FALSE)</f>
        <v>佳木斯</v>
      </c>
      <c r="F573" s="16">
        <f t="shared" si="17"/>
        <v>57</v>
      </c>
      <c r="G573" s="16">
        <f>IF(VLOOKUP(F572,city!$K$4:$L$352,2,FALSE)&gt;G572,G572+1,1)</f>
        <v>10</v>
      </c>
    </row>
    <row r="574" spans="1:7">
      <c r="A574" s="17">
        <f t="shared" si="16"/>
        <v>105801</v>
      </c>
      <c r="B574" s="17">
        <v>3</v>
      </c>
      <c r="C574" s="20" t="s">
        <v>480</v>
      </c>
      <c r="D574" s="17">
        <v>1</v>
      </c>
      <c r="E574" s="2" t="str">
        <f>VLOOKUP(F574,city!$A$4:$D$352,4,FALSE)</f>
        <v>七台河</v>
      </c>
      <c r="F574" s="16">
        <f t="shared" si="17"/>
        <v>58</v>
      </c>
      <c r="G574" s="16">
        <f>IF(VLOOKUP(F573,city!$K$4:$L$352,2,FALSE)&gt;G573,G573+1,1)</f>
        <v>1</v>
      </c>
    </row>
    <row r="575" spans="1:7">
      <c r="A575" s="17">
        <f t="shared" si="16"/>
        <v>105802</v>
      </c>
      <c r="B575" s="17">
        <v>3</v>
      </c>
      <c r="C575" s="20" t="s">
        <v>486</v>
      </c>
      <c r="D575" s="17">
        <v>1</v>
      </c>
      <c r="E575" s="2" t="str">
        <f>VLOOKUP(F575,city!$A$4:$D$352,4,FALSE)</f>
        <v>七台河</v>
      </c>
      <c r="F575" s="16">
        <f t="shared" si="17"/>
        <v>58</v>
      </c>
      <c r="G575" s="16">
        <f>IF(VLOOKUP(F574,city!$K$4:$L$352,2,FALSE)&gt;G574,G574+1,1)</f>
        <v>2</v>
      </c>
    </row>
    <row r="576" spans="1:7">
      <c r="A576" s="17">
        <f t="shared" si="16"/>
        <v>105803</v>
      </c>
      <c r="B576" s="17">
        <v>3</v>
      </c>
      <c r="C576" s="20" t="s">
        <v>492</v>
      </c>
      <c r="D576" s="17">
        <v>1</v>
      </c>
      <c r="E576" s="2" t="str">
        <f>VLOOKUP(F576,city!$A$4:$D$352,4,FALSE)</f>
        <v>七台河</v>
      </c>
      <c r="F576" s="16">
        <f t="shared" si="17"/>
        <v>58</v>
      </c>
      <c r="G576" s="16">
        <f>IF(VLOOKUP(F575,city!$K$4:$L$352,2,FALSE)&gt;G575,G575+1,1)</f>
        <v>3</v>
      </c>
    </row>
    <row r="577" spans="1:7">
      <c r="A577" s="17">
        <f t="shared" si="16"/>
        <v>105804</v>
      </c>
      <c r="B577" s="17">
        <v>3</v>
      </c>
      <c r="C577" s="20" t="s">
        <v>498</v>
      </c>
      <c r="D577" s="17">
        <v>1</v>
      </c>
      <c r="E577" s="2" t="str">
        <f>VLOOKUP(F577,city!$A$4:$D$352,4,FALSE)</f>
        <v>七台河</v>
      </c>
      <c r="F577" s="16">
        <f t="shared" si="17"/>
        <v>58</v>
      </c>
      <c r="G577" s="16">
        <f>IF(VLOOKUP(F576,city!$K$4:$L$352,2,FALSE)&gt;G576,G576+1,1)</f>
        <v>4</v>
      </c>
    </row>
    <row r="578" spans="1:7">
      <c r="A578" s="17">
        <f t="shared" si="16"/>
        <v>105805</v>
      </c>
      <c r="B578" s="17">
        <v>3</v>
      </c>
      <c r="C578" s="20" t="s">
        <v>504</v>
      </c>
      <c r="D578" s="17">
        <v>1</v>
      </c>
      <c r="E578" s="2" t="str">
        <f>VLOOKUP(F578,city!$A$4:$D$352,4,FALSE)</f>
        <v>七台河</v>
      </c>
      <c r="F578" s="16">
        <f t="shared" si="17"/>
        <v>58</v>
      </c>
      <c r="G578" s="16">
        <f>IF(VLOOKUP(F577,city!$K$4:$L$352,2,FALSE)&gt;G577,G577+1,1)</f>
        <v>5</v>
      </c>
    </row>
    <row r="579" spans="1:7">
      <c r="A579" s="17">
        <f t="shared" si="16"/>
        <v>105806</v>
      </c>
      <c r="B579" s="17">
        <v>3</v>
      </c>
      <c r="C579" s="20" t="s">
        <v>510</v>
      </c>
      <c r="D579" s="17">
        <v>1</v>
      </c>
      <c r="E579" s="2" t="str">
        <f>VLOOKUP(F579,city!$A$4:$D$352,4,FALSE)</f>
        <v>七台河</v>
      </c>
      <c r="F579" s="16">
        <f t="shared" si="17"/>
        <v>58</v>
      </c>
      <c r="G579" s="16">
        <f>IF(VLOOKUP(F578,city!$K$4:$L$352,2,FALSE)&gt;G578,G578+1,1)</f>
        <v>6</v>
      </c>
    </row>
    <row r="580" spans="1:7">
      <c r="A580" s="17">
        <f t="shared" si="16"/>
        <v>105807</v>
      </c>
      <c r="B580" s="17">
        <v>3</v>
      </c>
      <c r="C580" s="20" t="s">
        <v>516</v>
      </c>
      <c r="D580" s="17">
        <v>1</v>
      </c>
      <c r="E580" s="2" t="str">
        <f>VLOOKUP(F580,city!$A$4:$D$352,4,FALSE)</f>
        <v>七台河</v>
      </c>
      <c r="F580" s="16">
        <f t="shared" si="17"/>
        <v>58</v>
      </c>
      <c r="G580" s="16">
        <f>IF(VLOOKUP(F579,city!$K$4:$L$352,2,FALSE)&gt;G579,G579+1,1)</f>
        <v>7</v>
      </c>
    </row>
    <row r="581" spans="1:7">
      <c r="A581" s="17">
        <f t="shared" ref="A581:A644" si="18">G581+F581*100+100000</f>
        <v>105808</v>
      </c>
      <c r="B581" s="17">
        <v>3</v>
      </c>
      <c r="C581" s="20" t="s">
        <v>522</v>
      </c>
      <c r="D581" s="17">
        <v>1</v>
      </c>
      <c r="E581" s="2" t="str">
        <f>VLOOKUP(F581,city!$A$4:$D$352,4,FALSE)</f>
        <v>七台河</v>
      </c>
      <c r="F581" s="16">
        <f t="shared" ref="F581:F644" si="19">IF(G581&gt;G580,F580,F580+1)</f>
        <v>58</v>
      </c>
      <c r="G581" s="16">
        <f>IF(VLOOKUP(F580,city!$K$4:$L$352,2,FALSE)&gt;G580,G580+1,1)</f>
        <v>8</v>
      </c>
    </row>
    <row r="582" spans="1:7">
      <c r="A582" s="17">
        <f t="shared" si="18"/>
        <v>105809</v>
      </c>
      <c r="B582" s="17">
        <v>3</v>
      </c>
      <c r="C582" s="20" t="s">
        <v>528</v>
      </c>
      <c r="D582" s="17">
        <v>1</v>
      </c>
      <c r="E582" s="2" t="str">
        <f>VLOOKUP(F582,city!$A$4:$D$352,4,FALSE)</f>
        <v>七台河</v>
      </c>
      <c r="F582" s="16">
        <f t="shared" si="19"/>
        <v>58</v>
      </c>
      <c r="G582" s="16">
        <f>IF(VLOOKUP(F581,city!$K$4:$L$352,2,FALSE)&gt;G581,G581+1,1)</f>
        <v>9</v>
      </c>
    </row>
    <row r="583" spans="1:7">
      <c r="A583" s="17">
        <f t="shared" si="18"/>
        <v>105810</v>
      </c>
      <c r="B583" s="17">
        <v>3</v>
      </c>
      <c r="C583" s="20" t="s">
        <v>534</v>
      </c>
      <c r="D583" s="17">
        <v>1</v>
      </c>
      <c r="E583" s="2" t="str">
        <f>VLOOKUP(F583,city!$A$4:$D$352,4,FALSE)</f>
        <v>七台河</v>
      </c>
      <c r="F583" s="16">
        <f t="shared" si="19"/>
        <v>58</v>
      </c>
      <c r="G583" s="16">
        <f>IF(VLOOKUP(F582,city!$K$4:$L$352,2,FALSE)&gt;G582,G582+1,1)</f>
        <v>10</v>
      </c>
    </row>
    <row r="584" spans="1:7">
      <c r="A584" s="17">
        <f t="shared" si="18"/>
        <v>105901</v>
      </c>
      <c r="B584" s="17">
        <v>3</v>
      </c>
      <c r="C584" s="20" t="s">
        <v>422</v>
      </c>
      <c r="D584" s="17">
        <v>1</v>
      </c>
      <c r="E584" s="2" t="str">
        <f>VLOOKUP(F584,city!$A$4:$D$352,4,FALSE)</f>
        <v>牡丹江</v>
      </c>
      <c r="F584" s="16">
        <f t="shared" si="19"/>
        <v>59</v>
      </c>
      <c r="G584" s="16">
        <f>IF(VLOOKUP(F583,city!$K$4:$L$352,2,FALSE)&gt;G583,G583+1,1)</f>
        <v>1</v>
      </c>
    </row>
    <row r="585" spans="1:7">
      <c r="A585" s="17">
        <f t="shared" si="18"/>
        <v>105902</v>
      </c>
      <c r="B585" s="17">
        <v>3</v>
      </c>
      <c r="C585" s="20" t="s">
        <v>427</v>
      </c>
      <c r="D585" s="17">
        <v>1</v>
      </c>
      <c r="E585" s="2" t="str">
        <f>VLOOKUP(F585,city!$A$4:$D$352,4,FALSE)</f>
        <v>牡丹江</v>
      </c>
      <c r="F585" s="16">
        <f t="shared" si="19"/>
        <v>59</v>
      </c>
      <c r="G585" s="16">
        <f>IF(VLOOKUP(F584,city!$K$4:$L$352,2,FALSE)&gt;G584,G584+1,1)</f>
        <v>2</v>
      </c>
    </row>
    <row r="586" spans="1:7">
      <c r="A586" s="17">
        <f t="shared" si="18"/>
        <v>105903</v>
      </c>
      <c r="B586" s="17">
        <v>3</v>
      </c>
      <c r="C586" s="20" t="s">
        <v>432</v>
      </c>
      <c r="D586" s="17">
        <v>1</v>
      </c>
      <c r="E586" s="2" t="str">
        <f>VLOOKUP(F586,city!$A$4:$D$352,4,FALSE)</f>
        <v>牡丹江</v>
      </c>
      <c r="F586" s="16">
        <f t="shared" si="19"/>
        <v>59</v>
      </c>
      <c r="G586" s="16">
        <f>IF(VLOOKUP(F585,city!$K$4:$L$352,2,FALSE)&gt;G585,G585+1,1)</f>
        <v>3</v>
      </c>
    </row>
    <row r="587" spans="1:7">
      <c r="A587" s="17">
        <f t="shared" si="18"/>
        <v>105904</v>
      </c>
      <c r="B587" s="17">
        <v>3</v>
      </c>
      <c r="C587" s="20" t="s">
        <v>438</v>
      </c>
      <c r="D587" s="17">
        <v>1</v>
      </c>
      <c r="E587" s="2" t="str">
        <f>VLOOKUP(F587,city!$A$4:$D$352,4,FALSE)</f>
        <v>牡丹江</v>
      </c>
      <c r="F587" s="16">
        <f t="shared" si="19"/>
        <v>59</v>
      </c>
      <c r="G587" s="16">
        <f>IF(VLOOKUP(F586,city!$K$4:$L$352,2,FALSE)&gt;G586,G586+1,1)</f>
        <v>4</v>
      </c>
    </row>
    <row r="588" spans="1:7">
      <c r="A588" s="17">
        <f t="shared" si="18"/>
        <v>105905</v>
      </c>
      <c r="B588" s="17">
        <v>3</v>
      </c>
      <c r="C588" s="20" t="s">
        <v>444</v>
      </c>
      <c r="D588" s="17">
        <v>1</v>
      </c>
      <c r="E588" s="2" t="str">
        <f>VLOOKUP(F588,city!$A$4:$D$352,4,FALSE)</f>
        <v>牡丹江</v>
      </c>
      <c r="F588" s="16">
        <f t="shared" si="19"/>
        <v>59</v>
      </c>
      <c r="G588" s="16">
        <f>IF(VLOOKUP(F587,city!$K$4:$L$352,2,FALSE)&gt;G587,G587+1,1)</f>
        <v>5</v>
      </c>
    </row>
    <row r="589" spans="1:7">
      <c r="A589" s="17">
        <f t="shared" si="18"/>
        <v>105906</v>
      </c>
      <c r="B589" s="17">
        <v>3</v>
      </c>
      <c r="C589" s="20" t="s">
        <v>450</v>
      </c>
      <c r="D589" s="17">
        <v>1</v>
      </c>
      <c r="E589" s="2" t="str">
        <f>VLOOKUP(F589,city!$A$4:$D$352,4,FALSE)</f>
        <v>牡丹江</v>
      </c>
      <c r="F589" s="16">
        <f t="shared" si="19"/>
        <v>59</v>
      </c>
      <c r="G589" s="16">
        <f>IF(VLOOKUP(F588,city!$K$4:$L$352,2,FALSE)&gt;G588,G588+1,1)</f>
        <v>6</v>
      </c>
    </row>
    <row r="590" spans="1:7">
      <c r="A590" s="17">
        <f t="shared" si="18"/>
        <v>105907</v>
      </c>
      <c r="B590" s="17">
        <v>3</v>
      </c>
      <c r="C590" s="20" t="s">
        <v>456</v>
      </c>
      <c r="D590" s="17">
        <v>1</v>
      </c>
      <c r="E590" s="2" t="str">
        <f>VLOOKUP(F590,city!$A$4:$D$352,4,FALSE)</f>
        <v>牡丹江</v>
      </c>
      <c r="F590" s="16">
        <f t="shared" si="19"/>
        <v>59</v>
      </c>
      <c r="G590" s="16">
        <f>IF(VLOOKUP(F589,city!$K$4:$L$352,2,FALSE)&gt;G589,G589+1,1)</f>
        <v>7</v>
      </c>
    </row>
    <row r="591" spans="1:7">
      <c r="A591" s="17">
        <f t="shared" si="18"/>
        <v>105908</v>
      </c>
      <c r="B591" s="17">
        <v>3</v>
      </c>
      <c r="C591" s="20" t="s">
        <v>462</v>
      </c>
      <c r="D591" s="17">
        <v>1</v>
      </c>
      <c r="E591" s="2" t="str">
        <f>VLOOKUP(F591,city!$A$4:$D$352,4,FALSE)</f>
        <v>牡丹江</v>
      </c>
      <c r="F591" s="16">
        <f t="shared" si="19"/>
        <v>59</v>
      </c>
      <c r="G591" s="16">
        <f>IF(VLOOKUP(F590,city!$K$4:$L$352,2,FALSE)&gt;G590,G590+1,1)</f>
        <v>8</v>
      </c>
    </row>
    <row r="592" spans="1:7">
      <c r="A592" s="17">
        <f t="shared" si="18"/>
        <v>105909</v>
      </c>
      <c r="B592" s="17">
        <v>3</v>
      </c>
      <c r="C592" s="20" t="s">
        <v>468</v>
      </c>
      <c r="D592" s="17">
        <v>1</v>
      </c>
      <c r="E592" s="2" t="str">
        <f>VLOOKUP(F592,city!$A$4:$D$352,4,FALSE)</f>
        <v>牡丹江</v>
      </c>
      <c r="F592" s="16">
        <f t="shared" si="19"/>
        <v>59</v>
      </c>
      <c r="G592" s="16">
        <f>IF(VLOOKUP(F591,city!$K$4:$L$352,2,FALSE)&gt;G591,G591+1,1)</f>
        <v>9</v>
      </c>
    </row>
    <row r="593" spans="1:7">
      <c r="A593" s="17">
        <f t="shared" si="18"/>
        <v>105910</v>
      </c>
      <c r="B593" s="17">
        <v>3</v>
      </c>
      <c r="C593" s="20" t="s">
        <v>474</v>
      </c>
      <c r="D593" s="17">
        <v>1</v>
      </c>
      <c r="E593" s="2" t="str">
        <f>VLOOKUP(F593,city!$A$4:$D$352,4,FALSE)</f>
        <v>牡丹江</v>
      </c>
      <c r="F593" s="16">
        <f t="shared" si="19"/>
        <v>59</v>
      </c>
      <c r="G593" s="16">
        <f>IF(VLOOKUP(F592,city!$K$4:$L$352,2,FALSE)&gt;G592,G592+1,1)</f>
        <v>10</v>
      </c>
    </row>
    <row r="594" spans="1:7">
      <c r="A594" s="17">
        <f t="shared" si="18"/>
        <v>106001</v>
      </c>
      <c r="B594" s="17">
        <v>3</v>
      </c>
      <c r="C594" s="20" t="s">
        <v>480</v>
      </c>
      <c r="D594" s="17">
        <v>1</v>
      </c>
      <c r="E594" s="2" t="str">
        <f>VLOOKUP(F594,city!$A$4:$D$352,4,FALSE)</f>
        <v>黑河</v>
      </c>
      <c r="F594" s="16">
        <f t="shared" si="19"/>
        <v>60</v>
      </c>
      <c r="G594" s="16">
        <f>IF(VLOOKUP(F593,city!$K$4:$L$352,2,FALSE)&gt;G593,G593+1,1)</f>
        <v>1</v>
      </c>
    </row>
    <row r="595" spans="1:7">
      <c r="A595" s="17">
        <f t="shared" si="18"/>
        <v>106002</v>
      </c>
      <c r="B595" s="17">
        <v>3</v>
      </c>
      <c r="C595" s="20" t="s">
        <v>486</v>
      </c>
      <c r="D595" s="17">
        <v>1</v>
      </c>
      <c r="E595" s="2" t="str">
        <f>VLOOKUP(F595,city!$A$4:$D$352,4,FALSE)</f>
        <v>黑河</v>
      </c>
      <c r="F595" s="16">
        <f t="shared" si="19"/>
        <v>60</v>
      </c>
      <c r="G595" s="16">
        <f>IF(VLOOKUP(F594,city!$K$4:$L$352,2,FALSE)&gt;G594,G594+1,1)</f>
        <v>2</v>
      </c>
    </row>
    <row r="596" spans="1:7">
      <c r="A596" s="17">
        <f t="shared" si="18"/>
        <v>106003</v>
      </c>
      <c r="B596" s="17">
        <v>3</v>
      </c>
      <c r="C596" s="20" t="s">
        <v>492</v>
      </c>
      <c r="D596" s="17">
        <v>1</v>
      </c>
      <c r="E596" s="2" t="str">
        <f>VLOOKUP(F596,city!$A$4:$D$352,4,FALSE)</f>
        <v>黑河</v>
      </c>
      <c r="F596" s="16">
        <f t="shared" si="19"/>
        <v>60</v>
      </c>
      <c r="G596" s="16">
        <f>IF(VLOOKUP(F595,city!$K$4:$L$352,2,FALSE)&gt;G595,G595+1,1)</f>
        <v>3</v>
      </c>
    </row>
    <row r="597" spans="1:7">
      <c r="A597" s="17">
        <f t="shared" si="18"/>
        <v>106004</v>
      </c>
      <c r="B597" s="17">
        <v>3</v>
      </c>
      <c r="C597" s="20" t="s">
        <v>498</v>
      </c>
      <c r="D597" s="17">
        <v>1</v>
      </c>
      <c r="E597" s="2" t="str">
        <f>VLOOKUP(F597,city!$A$4:$D$352,4,FALSE)</f>
        <v>黑河</v>
      </c>
      <c r="F597" s="16">
        <f t="shared" si="19"/>
        <v>60</v>
      </c>
      <c r="G597" s="16">
        <f>IF(VLOOKUP(F596,city!$K$4:$L$352,2,FALSE)&gt;G596,G596+1,1)</f>
        <v>4</v>
      </c>
    </row>
    <row r="598" spans="1:7">
      <c r="A598" s="17">
        <f t="shared" si="18"/>
        <v>106005</v>
      </c>
      <c r="B598" s="17">
        <v>3</v>
      </c>
      <c r="C598" s="20" t="s">
        <v>504</v>
      </c>
      <c r="D598" s="17">
        <v>1</v>
      </c>
      <c r="E598" s="2" t="str">
        <f>VLOOKUP(F598,city!$A$4:$D$352,4,FALSE)</f>
        <v>黑河</v>
      </c>
      <c r="F598" s="16">
        <f t="shared" si="19"/>
        <v>60</v>
      </c>
      <c r="G598" s="16">
        <f>IF(VLOOKUP(F597,city!$K$4:$L$352,2,FALSE)&gt;G597,G597+1,1)</f>
        <v>5</v>
      </c>
    </row>
    <row r="599" spans="1:7">
      <c r="A599" s="17">
        <f t="shared" si="18"/>
        <v>106006</v>
      </c>
      <c r="B599" s="17">
        <v>3</v>
      </c>
      <c r="C599" s="20" t="s">
        <v>510</v>
      </c>
      <c r="D599" s="17">
        <v>1</v>
      </c>
      <c r="E599" s="2" t="str">
        <f>VLOOKUP(F599,city!$A$4:$D$352,4,FALSE)</f>
        <v>黑河</v>
      </c>
      <c r="F599" s="16">
        <f t="shared" si="19"/>
        <v>60</v>
      </c>
      <c r="G599" s="16">
        <f>IF(VLOOKUP(F598,city!$K$4:$L$352,2,FALSE)&gt;G598,G598+1,1)</f>
        <v>6</v>
      </c>
    </row>
    <row r="600" spans="1:7">
      <c r="A600" s="17">
        <f t="shared" si="18"/>
        <v>106007</v>
      </c>
      <c r="B600" s="17">
        <v>3</v>
      </c>
      <c r="C600" s="20" t="s">
        <v>516</v>
      </c>
      <c r="D600" s="17">
        <v>1</v>
      </c>
      <c r="E600" s="2" t="str">
        <f>VLOOKUP(F600,city!$A$4:$D$352,4,FALSE)</f>
        <v>黑河</v>
      </c>
      <c r="F600" s="16">
        <f t="shared" si="19"/>
        <v>60</v>
      </c>
      <c r="G600" s="16">
        <f>IF(VLOOKUP(F599,city!$K$4:$L$352,2,FALSE)&gt;G599,G599+1,1)</f>
        <v>7</v>
      </c>
    </row>
    <row r="601" spans="1:7">
      <c r="A601" s="17">
        <f t="shared" si="18"/>
        <v>106008</v>
      </c>
      <c r="B601" s="17">
        <v>3</v>
      </c>
      <c r="C601" s="20" t="s">
        <v>522</v>
      </c>
      <c r="D601" s="17">
        <v>1</v>
      </c>
      <c r="E601" s="2" t="str">
        <f>VLOOKUP(F601,city!$A$4:$D$352,4,FALSE)</f>
        <v>黑河</v>
      </c>
      <c r="F601" s="16">
        <f t="shared" si="19"/>
        <v>60</v>
      </c>
      <c r="G601" s="16">
        <f>IF(VLOOKUP(F600,city!$K$4:$L$352,2,FALSE)&gt;G600,G600+1,1)</f>
        <v>8</v>
      </c>
    </row>
    <row r="602" spans="1:7">
      <c r="A602" s="17">
        <f t="shared" si="18"/>
        <v>106009</v>
      </c>
      <c r="B602" s="17">
        <v>3</v>
      </c>
      <c r="C602" s="20" t="s">
        <v>528</v>
      </c>
      <c r="D602" s="17">
        <v>1</v>
      </c>
      <c r="E602" s="2" t="str">
        <f>VLOOKUP(F602,city!$A$4:$D$352,4,FALSE)</f>
        <v>黑河</v>
      </c>
      <c r="F602" s="16">
        <f t="shared" si="19"/>
        <v>60</v>
      </c>
      <c r="G602" s="16">
        <f>IF(VLOOKUP(F601,city!$K$4:$L$352,2,FALSE)&gt;G601,G601+1,1)</f>
        <v>9</v>
      </c>
    </row>
    <row r="603" spans="1:7">
      <c r="A603" s="17">
        <f t="shared" si="18"/>
        <v>106010</v>
      </c>
      <c r="B603" s="17">
        <v>3</v>
      </c>
      <c r="C603" s="20" t="s">
        <v>534</v>
      </c>
      <c r="D603" s="17">
        <v>1</v>
      </c>
      <c r="E603" s="2" t="str">
        <f>VLOOKUP(F603,city!$A$4:$D$352,4,FALSE)</f>
        <v>黑河</v>
      </c>
      <c r="F603" s="16">
        <f t="shared" si="19"/>
        <v>60</v>
      </c>
      <c r="G603" s="16">
        <f>IF(VLOOKUP(F602,city!$K$4:$L$352,2,FALSE)&gt;G602,G602+1,1)</f>
        <v>10</v>
      </c>
    </row>
    <row r="604" spans="1:7">
      <c r="A604" s="17">
        <f t="shared" si="18"/>
        <v>106101</v>
      </c>
      <c r="B604" s="17">
        <v>3</v>
      </c>
      <c r="C604" s="20" t="s">
        <v>422</v>
      </c>
      <c r="D604" s="17">
        <v>1</v>
      </c>
      <c r="E604" s="2" t="str">
        <f>VLOOKUP(F604,city!$A$4:$D$352,4,FALSE)</f>
        <v>绥化</v>
      </c>
      <c r="F604" s="16">
        <f t="shared" si="19"/>
        <v>61</v>
      </c>
      <c r="G604" s="16">
        <f>IF(VLOOKUP(F603,city!$K$4:$L$352,2,FALSE)&gt;G603,G603+1,1)</f>
        <v>1</v>
      </c>
    </row>
    <row r="605" spans="1:7">
      <c r="A605" s="17">
        <f t="shared" si="18"/>
        <v>106102</v>
      </c>
      <c r="B605" s="17">
        <v>3</v>
      </c>
      <c r="C605" s="20" t="s">
        <v>427</v>
      </c>
      <c r="D605" s="17">
        <v>1</v>
      </c>
      <c r="E605" s="2" t="str">
        <f>VLOOKUP(F605,city!$A$4:$D$352,4,FALSE)</f>
        <v>绥化</v>
      </c>
      <c r="F605" s="16">
        <f t="shared" si="19"/>
        <v>61</v>
      </c>
      <c r="G605" s="16">
        <f>IF(VLOOKUP(F604,city!$K$4:$L$352,2,FALSE)&gt;G604,G604+1,1)</f>
        <v>2</v>
      </c>
    </row>
    <row r="606" spans="1:7">
      <c r="A606" s="17">
        <f t="shared" si="18"/>
        <v>106103</v>
      </c>
      <c r="B606" s="17">
        <v>3</v>
      </c>
      <c r="C606" s="20" t="s">
        <v>432</v>
      </c>
      <c r="D606" s="17">
        <v>1</v>
      </c>
      <c r="E606" s="2" t="str">
        <f>VLOOKUP(F606,city!$A$4:$D$352,4,FALSE)</f>
        <v>绥化</v>
      </c>
      <c r="F606" s="16">
        <f t="shared" si="19"/>
        <v>61</v>
      </c>
      <c r="G606" s="16">
        <f>IF(VLOOKUP(F605,city!$K$4:$L$352,2,FALSE)&gt;G605,G605+1,1)</f>
        <v>3</v>
      </c>
    </row>
    <row r="607" spans="1:7">
      <c r="A607" s="17">
        <f t="shared" si="18"/>
        <v>106104</v>
      </c>
      <c r="B607" s="17">
        <v>3</v>
      </c>
      <c r="C607" s="20" t="s">
        <v>438</v>
      </c>
      <c r="D607" s="17">
        <v>1</v>
      </c>
      <c r="E607" s="2" t="str">
        <f>VLOOKUP(F607,city!$A$4:$D$352,4,FALSE)</f>
        <v>绥化</v>
      </c>
      <c r="F607" s="16">
        <f t="shared" si="19"/>
        <v>61</v>
      </c>
      <c r="G607" s="16">
        <f>IF(VLOOKUP(F606,city!$K$4:$L$352,2,FALSE)&gt;G606,G606+1,1)</f>
        <v>4</v>
      </c>
    </row>
    <row r="608" spans="1:7">
      <c r="A608" s="17">
        <f t="shared" si="18"/>
        <v>106105</v>
      </c>
      <c r="B608" s="17">
        <v>3</v>
      </c>
      <c r="C608" s="20" t="s">
        <v>444</v>
      </c>
      <c r="D608" s="17">
        <v>1</v>
      </c>
      <c r="E608" s="2" t="str">
        <f>VLOOKUP(F608,city!$A$4:$D$352,4,FALSE)</f>
        <v>绥化</v>
      </c>
      <c r="F608" s="16">
        <f t="shared" si="19"/>
        <v>61</v>
      </c>
      <c r="G608" s="16">
        <f>IF(VLOOKUP(F607,city!$K$4:$L$352,2,FALSE)&gt;G607,G607+1,1)</f>
        <v>5</v>
      </c>
    </row>
    <row r="609" spans="1:7">
      <c r="A609" s="17">
        <f t="shared" si="18"/>
        <v>106106</v>
      </c>
      <c r="B609" s="17">
        <v>3</v>
      </c>
      <c r="C609" s="20" t="s">
        <v>450</v>
      </c>
      <c r="D609" s="17">
        <v>1</v>
      </c>
      <c r="E609" s="2" t="str">
        <f>VLOOKUP(F609,city!$A$4:$D$352,4,FALSE)</f>
        <v>绥化</v>
      </c>
      <c r="F609" s="16">
        <f t="shared" si="19"/>
        <v>61</v>
      </c>
      <c r="G609" s="16">
        <f>IF(VLOOKUP(F608,city!$K$4:$L$352,2,FALSE)&gt;G608,G608+1,1)</f>
        <v>6</v>
      </c>
    </row>
    <row r="610" spans="1:7">
      <c r="A610" s="17">
        <f t="shared" si="18"/>
        <v>106107</v>
      </c>
      <c r="B610" s="17">
        <v>3</v>
      </c>
      <c r="C610" s="20" t="s">
        <v>456</v>
      </c>
      <c r="D610" s="17">
        <v>1</v>
      </c>
      <c r="E610" s="2" t="str">
        <f>VLOOKUP(F610,city!$A$4:$D$352,4,FALSE)</f>
        <v>绥化</v>
      </c>
      <c r="F610" s="16">
        <f t="shared" si="19"/>
        <v>61</v>
      </c>
      <c r="G610" s="16">
        <f>IF(VLOOKUP(F609,city!$K$4:$L$352,2,FALSE)&gt;G609,G609+1,1)</f>
        <v>7</v>
      </c>
    </row>
    <row r="611" spans="1:7">
      <c r="A611" s="17">
        <f t="shared" si="18"/>
        <v>106108</v>
      </c>
      <c r="B611" s="17">
        <v>3</v>
      </c>
      <c r="C611" s="20" t="s">
        <v>462</v>
      </c>
      <c r="D611" s="17">
        <v>1</v>
      </c>
      <c r="E611" s="2" t="str">
        <f>VLOOKUP(F611,city!$A$4:$D$352,4,FALSE)</f>
        <v>绥化</v>
      </c>
      <c r="F611" s="16">
        <f t="shared" si="19"/>
        <v>61</v>
      </c>
      <c r="G611" s="16">
        <f>IF(VLOOKUP(F610,city!$K$4:$L$352,2,FALSE)&gt;G610,G610+1,1)</f>
        <v>8</v>
      </c>
    </row>
    <row r="612" spans="1:7">
      <c r="A612" s="17">
        <f t="shared" si="18"/>
        <v>106109</v>
      </c>
      <c r="B612" s="17">
        <v>3</v>
      </c>
      <c r="C612" s="20" t="s">
        <v>468</v>
      </c>
      <c r="D612" s="17">
        <v>1</v>
      </c>
      <c r="E612" s="2" t="str">
        <f>VLOOKUP(F612,city!$A$4:$D$352,4,FALSE)</f>
        <v>绥化</v>
      </c>
      <c r="F612" s="16">
        <f t="shared" si="19"/>
        <v>61</v>
      </c>
      <c r="G612" s="16">
        <f>IF(VLOOKUP(F611,city!$K$4:$L$352,2,FALSE)&gt;G611,G611+1,1)</f>
        <v>9</v>
      </c>
    </row>
    <row r="613" spans="1:7">
      <c r="A613" s="17">
        <f t="shared" si="18"/>
        <v>106110</v>
      </c>
      <c r="B613" s="17">
        <v>3</v>
      </c>
      <c r="C613" s="20" t="s">
        <v>474</v>
      </c>
      <c r="D613" s="17">
        <v>1</v>
      </c>
      <c r="E613" s="2" t="str">
        <f>VLOOKUP(F613,city!$A$4:$D$352,4,FALSE)</f>
        <v>绥化</v>
      </c>
      <c r="F613" s="16">
        <f t="shared" si="19"/>
        <v>61</v>
      </c>
      <c r="G613" s="16">
        <f>IF(VLOOKUP(F612,city!$K$4:$L$352,2,FALSE)&gt;G612,G612+1,1)</f>
        <v>10</v>
      </c>
    </row>
    <row r="614" spans="1:7">
      <c r="A614" s="17">
        <f t="shared" si="18"/>
        <v>106201</v>
      </c>
      <c r="B614" s="17">
        <v>3</v>
      </c>
      <c r="C614" s="20" t="s">
        <v>480</v>
      </c>
      <c r="D614" s="17">
        <v>1</v>
      </c>
      <c r="E614" s="2" t="str">
        <f>VLOOKUP(F614,city!$A$4:$D$352,4,FALSE)</f>
        <v>大兴安岭</v>
      </c>
      <c r="F614" s="16">
        <f t="shared" si="19"/>
        <v>62</v>
      </c>
      <c r="G614" s="16">
        <f>IF(VLOOKUP(F613,city!$K$4:$L$352,2,FALSE)&gt;G613,G613+1,1)</f>
        <v>1</v>
      </c>
    </row>
    <row r="615" spans="1:7">
      <c r="A615" s="17">
        <f t="shared" si="18"/>
        <v>106202</v>
      </c>
      <c r="B615" s="17">
        <v>3</v>
      </c>
      <c r="C615" s="20" t="s">
        <v>486</v>
      </c>
      <c r="D615" s="17">
        <v>1</v>
      </c>
      <c r="E615" s="2" t="str">
        <f>VLOOKUP(F615,city!$A$4:$D$352,4,FALSE)</f>
        <v>大兴安岭</v>
      </c>
      <c r="F615" s="16">
        <f t="shared" si="19"/>
        <v>62</v>
      </c>
      <c r="G615" s="16">
        <f>IF(VLOOKUP(F614,city!$K$4:$L$352,2,FALSE)&gt;G614,G614+1,1)</f>
        <v>2</v>
      </c>
    </row>
    <row r="616" spans="1:7">
      <c r="A616" s="17">
        <f t="shared" si="18"/>
        <v>106203</v>
      </c>
      <c r="B616" s="17">
        <v>3</v>
      </c>
      <c r="C616" s="20" t="s">
        <v>492</v>
      </c>
      <c r="D616" s="17">
        <v>1</v>
      </c>
      <c r="E616" s="2" t="str">
        <f>VLOOKUP(F616,city!$A$4:$D$352,4,FALSE)</f>
        <v>大兴安岭</v>
      </c>
      <c r="F616" s="16">
        <f t="shared" si="19"/>
        <v>62</v>
      </c>
      <c r="G616" s="16">
        <f>IF(VLOOKUP(F615,city!$K$4:$L$352,2,FALSE)&gt;G615,G615+1,1)</f>
        <v>3</v>
      </c>
    </row>
    <row r="617" spans="1:7">
      <c r="A617" s="17">
        <f t="shared" si="18"/>
        <v>106204</v>
      </c>
      <c r="B617" s="17">
        <v>3</v>
      </c>
      <c r="C617" s="20" t="s">
        <v>498</v>
      </c>
      <c r="D617" s="17">
        <v>1</v>
      </c>
      <c r="E617" s="2" t="str">
        <f>VLOOKUP(F617,city!$A$4:$D$352,4,FALSE)</f>
        <v>大兴安岭</v>
      </c>
      <c r="F617" s="16">
        <f t="shared" si="19"/>
        <v>62</v>
      </c>
      <c r="G617" s="16">
        <f>IF(VLOOKUP(F616,city!$K$4:$L$352,2,FALSE)&gt;G616,G616+1,1)</f>
        <v>4</v>
      </c>
    </row>
    <row r="618" spans="1:7">
      <c r="A618" s="17">
        <f t="shared" si="18"/>
        <v>106205</v>
      </c>
      <c r="B618" s="17">
        <v>3</v>
      </c>
      <c r="C618" s="20" t="s">
        <v>504</v>
      </c>
      <c r="D618" s="17">
        <v>1</v>
      </c>
      <c r="E618" s="2" t="str">
        <f>VLOOKUP(F618,city!$A$4:$D$352,4,FALSE)</f>
        <v>大兴安岭</v>
      </c>
      <c r="F618" s="16">
        <f t="shared" si="19"/>
        <v>62</v>
      </c>
      <c r="G618" s="16">
        <f>IF(VLOOKUP(F617,city!$K$4:$L$352,2,FALSE)&gt;G617,G617+1,1)</f>
        <v>5</v>
      </c>
    </row>
    <row r="619" spans="1:7">
      <c r="A619" s="17">
        <f t="shared" si="18"/>
        <v>106206</v>
      </c>
      <c r="B619" s="17">
        <v>3</v>
      </c>
      <c r="C619" s="20" t="s">
        <v>510</v>
      </c>
      <c r="D619" s="17">
        <v>1</v>
      </c>
      <c r="E619" s="2" t="str">
        <f>VLOOKUP(F619,city!$A$4:$D$352,4,FALSE)</f>
        <v>大兴安岭</v>
      </c>
      <c r="F619" s="16">
        <f t="shared" si="19"/>
        <v>62</v>
      </c>
      <c r="G619" s="16">
        <f>IF(VLOOKUP(F618,city!$K$4:$L$352,2,FALSE)&gt;G618,G618+1,1)</f>
        <v>6</v>
      </c>
    </row>
    <row r="620" spans="1:7">
      <c r="A620" s="17">
        <f t="shared" si="18"/>
        <v>106207</v>
      </c>
      <c r="B620" s="17">
        <v>3</v>
      </c>
      <c r="C620" s="20" t="s">
        <v>516</v>
      </c>
      <c r="D620" s="17">
        <v>1</v>
      </c>
      <c r="E620" s="2" t="str">
        <f>VLOOKUP(F620,city!$A$4:$D$352,4,FALSE)</f>
        <v>大兴安岭</v>
      </c>
      <c r="F620" s="16">
        <f t="shared" si="19"/>
        <v>62</v>
      </c>
      <c r="G620" s="16">
        <f>IF(VLOOKUP(F619,city!$K$4:$L$352,2,FALSE)&gt;G619,G619+1,1)</f>
        <v>7</v>
      </c>
    </row>
    <row r="621" spans="1:7">
      <c r="A621" s="17">
        <f t="shared" si="18"/>
        <v>106208</v>
      </c>
      <c r="B621" s="17">
        <v>3</v>
      </c>
      <c r="C621" s="20" t="s">
        <v>522</v>
      </c>
      <c r="D621" s="17">
        <v>1</v>
      </c>
      <c r="E621" s="2" t="str">
        <f>VLOOKUP(F621,city!$A$4:$D$352,4,FALSE)</f>
        <v>大兴安岭</v>
      </c>
      <c r="F621" s="16">
        <f t="shared" si="19"/>
        <v>62</v>
      </c>
      <c r="G621" s="16">
        <f>IF(VLOOKUP(F620,city!$K$4:$L$352,2,FALSE)&gt;G620,G620+1,1)</f>
        <v>8</v>
      </c>
    </row>
    <row r="622" spans="1:7">
      <c r="A622" s="17">
        <f t="shared" si="18"/>
        <v>106209</v>
      </c>
      <c r="B622" s="17">
        <v>3</v>
      </c>
      <c r="C622" s="20" t="s">
        <v>528</v>
      </c>
      <c r="D622" s="17">
        <v>1</v>
      </c>
      <c r="E622" s="2" t="str">
        <f>VLOOKUP(F622,city!$A$4:$D$352,4,FALSE)</f>
        <v>大兴安岭</v>
      </c>
      <c r="F622" s="16">
        <f t="shared" si="19"/>
        <v>62</v>
      </c>
      <c r="G622" s="16">
        <f>IF(VLOOKUP(F621,city!$K$4:$L$352,2,FALSE)&gt;G621,G621+1,1)</f>
        <v>9</v>
      </c>
    </row>
    <row r="623" spans="1:7">
      <c r="A623" s="17">
        <f t="shared" si="18"/>
        <v>106210</v>
      </c>
      <c r="B623" s="17">
        <v>3</v>
      </c>
      <c r="C623" s="20" t="s">
        <v>534</v>
      </c>
      <c r="D623" s="17">
        <v>1</v>
      </c>
      <c r="E623" s="2" t="str">
        <f>VLOOKUP(F623,city!$A$4:$D$352,4,FALSE)</f>
        <v>大兴安岭</v>
      </c>
      <c r="F623" s="16">
        <f t="shared" si="19"/>
        <v>62</v>
      </c>
      <c r="G623" s="16">
        <f>IF(VLOOKUP(F622,city!$K$4:$L$352,2,FALSE)&gt;G622,G622+1,1)</f>
        <v>10</v>
      </c>
    </row>
    <row r="624" spans="1:7">
      <c r="A624" s="17">
        <f t="shared" si="18"/>
        <v>106301</v>
      </c>
      <c r="B624" s="17">
        <v>3</v>
      </c>
      <c r="C624" s="20" t="s">
        <v>422</v>
      </c>
      <c r="D624" s="17">
        <v>1</v>
      </c>
      <c r="E624" s="2" t="str">
        <f>VLOOKUP(F624,city!$A$4:$D$352,4,FALSE)</f>
        <v>南京</v>
      </c>
      <c r="F624" s="16">
        <f t="shared" si="19"/>
        <v>63</v>
      </c>
      <c r="G624" s="16">
        <f>IF(VLOOKUP(F623,city!$K$4:$L$352,2,FALSE)&gt;G623,G623+1,1)</f>
        <v>1</v>
      </c>
    </row>
    <row r="625" spans="1:7">
      <c r="A625" s="17">
        <f t="shared" si="18"/>
        <v>106302</v>
      </c>
      <c r="B625" s="17">
        <v>3</v>
      </c>
      <c r="C625" s="20" t="s">
        <v>427</v>
      </c>
      <c r="D625" s="17">
        <v>1</v>
      </c>
      <c r="E625" s="2" t="str">
        <f>VLOOKUP(F625,city!$A$4:$D$352,4,FALSE)</f>
        <v>南京</v>
      </c>
      <c r="F625" s="16">
        <f t="shared" si="19"/>
        <v>63</v>
      </c>
      <c r="G625" s="16">
        <f>IF(VLOOKUP(F624,city!$K$4:$L$352,2,FALSE)&gt;G624,G624+1,1)</f>
        <v>2</v>
      </c>
    </row>
    <row r="626" spans="1:7">
      <c r="A626" s="17">
        <f t="shared" si="18"/>
        <v>106303</v>
      </c>
      <c r="B626" s="17">
        <v>3</v>
      </c>
      <c r="C626" s="20" t="s">
        <v>432</v>
      </c>
      <c r="D626" s="17">
        <v>1</v>
      </c>
      <c r="E626" s="2" t="str">
        <f>VLOOKUP(F626,city!$A$4:$D$352,4,FALSE)</f>
        <v>南京</v>
      </c>
      <c r="F626" s="16">
        <f t="shared" si="19"/>
        <v>63</v>
      </c>
      <c r="G626" s="16">
        <f>IF(VLOOKUP(F625,city!$K$4:$L$352,2,FALSE)&gt;G625,G625+1,1)</f>
        <v>3</v>
      </c>
    </row>
    <row r="627" spans="1:7">
      <c r="A627" s="17">
        <f t="shared" si="18"/>
        <v>106304</v>
      </c>
      <c r="B627" s="17">
        <v>3</v>
      </c>
      <c r="C627" s="20" t="s">
        <v>438</v>
      </c>
      <c r="D627" s="17">
        <v>1</v>
      </c>
      <c r="E627" s="2" t="str">
        <f>VLOOKUP(F627,city!$A$4:$D$352,4,FALSE)</f>
        <v>南京</v>
      </c>
      <c r="F627" s="16">
        <f t="shared" si="19"/>
        <v>63</v>
      </c>
      <c r="G627" s="16">
        <f>IF(VLOOKUP(F626,city!$K$4:$L$352,2,FALSE)&gt;G626,G626+1,1)</f>
        <v>4</v>
      </c>
    </row>
    <row r="628" spans="1:7">
      <c r="A628" s="17">
        <f t="shared" si="18"/>
        <v>106305</v>
      </c>
      <c r="B628" s="17">
        <v>3</v>
      </c>
      <c r="C628" s="20" t="s">
        <v>444</v>
      </c>
      <c r="D628" s="17">
        <v>1</v>
      </c>
      <c r="E628" s="2" t="str">
        <f>VLOOKUP(F628,city!$A$4:$D$352,4,FALSE)</f>
        <v>南京</v>
      </c>
      <c r="F628" s="16">
        <f t="shared" si="19"/>
        <v>63</v>
      </c>
      <c r="G628" s="16">
        <f>IF(VLOOKUP(F627,city!$K$4:$L$352,2,FALSE)&gt;G627,G627+1,1)</f>
        <v>5</v>
      </c>
    </row>
    <row r="629" spans="1:7">
      <c r="A629" s="17">
        <f t="shared" si="18"/>
        <v>106306</v>
      </c>
      <c r="B629" s="17">
        <v>3</v>
      </c>
      <c r="C629" s="20" t="s">
        <v>450</v>
      </c>
      <c r="D629" s="17">
        <v>1</v>
      </c>
      <c r="E629" s="2" t="str">
        <f>VLOOKUP(F629,city!$A$4:$D$352,4,FALSE)</f>
        <v>南京</v>
      </c>
      <c r="F629" s="16">
        <f t="shared" si="19"/>
        <v>63</v>
      </c>
      <c r="G629" s="16">
        <f>IF(VLOOKUP(F628,city!$K$4:$L$352,2,FALSE)&gt;G628,G628+1,1)</f>
        <v>6</v>
      </c>
    </row>
    <row r="630" spans="1:7">
      <c r="A630" s="17">
        <f t="shared" si="18"/>
        <v>106307</v>
      </c>
      <c r="B630" s="17">
        <v>3</v>
      </c>
      <c r="C630" s="20" t="s">
        <v>456</v>
      </c>
      <c r="D630" s="17">
        <v>1</v>
      </c>
      <c r="E630" s="2" t="str">
        <f>VLOOKUP(F630,city!$A$4:$D$352,4,FALSE)</f>
        <v>南京</v>
      </c>
      <c r="F630" s="16">
        <f t="shared" si="19"/>
        <v>63</v>
      </c>
      <c r="G630" s="16">
        <f>IF(VLOOKUP(F629,city!$K$4:$L$352,2,FALSE)&gt;G629,G629+1,1)</f>
        <v>7</v>
      </c>
    </row>
    <row r="631" spans="1:7">
      <c r="A631" s="17">
        <f t="shared" si="18"/>
        <v>106308</v>
      </c>
      <c r="B631" s="17">
        <v>3</v>
      </c>
      <c r="C631" s="20" t="s">
        <v>462</v>
      </c>
      <c r="D631" s="17">
        <v>1</v>
      </c>
      <c r="E631" s="2" t="str">
        <f>VLOOKUP(F631,city!$A$4:$D$352,4,FALSE)</f>
        <v>南京</v>
      </c>
      <c r="F631" s="16">
        <f t="shared" si="19"/>
        <v>63</v>
      </c>
      <c r="G631" s="16">
        <f>IF(VLOOKUP(F630,city!$K$4:$L$352,2,FALSE)&gt;G630,G630+1,1)</f>
        <v>8</v>
      </c>
    </row>
    <row r="632" spans="1:7">
      <c r="A632" s="17">
        <f t="shared" si="18"/>
        <v>106309</v>
      </c>
      <c r="B632" s="17">
        <v>3</v>
      </c>
      <c r="C632" s="20" t="s">
        <v>468</v>
      </c>
      <c r="D632" s="17">
        <v>1</v>
      </c>
      <c r="E632" s="2" t="str">
        <f>VLOOKUP(F632,city!$A$4:$D$352,4,FALSE)</f>
        <v>南京</v>
      </c>
      <c r="F632" s="16">
        <f t="shared" si="19"/>
        <v>63</v>
      </c>
      <c r="G632" s="16">
        <f>IF(VLOOKUP(F631,city!$K$4:$L$352,2,FALSE)&gt;G631,G631+1,1)</f>
        <v>9</v>
      </c>
    </row>
    <row r="633" spans="1:7">
      <c r="A633" s="17">
        <f t="shared" si="18"/>
        <v>106310</v>
      </c>
      <c r="B633" s="17">
        <v>3</v>
      </c>
      <c r="C633" s="20" t="s">
        <v>474</v>
      </c>
      <c r="D633" s="17">
        <v>1</v>
      </c>
      <c r="E633" s="2" t="str">
        <f>VLOOKUP(F633,city!$A$4:$D$352,4,FALSE)</f>
        <v>南京</v>
      </c>
      <c r="F633" s="16">
        <f t="shared" si="19"/>
        <v>63</v>
      </c>
      <c r="G633" s="16">
        <f>IF(VLOOKUP(F632,city!$K$4:$L$352,2,FALSE)&gt;G632,G632+1,1)</f>
        <v>10</v>
      </c>
    </row>
    <row r="634" spans="1:7">
      <c r="A634" s="17">
        <f t="shared" si="18"/>
        <v>106401</v>
      </c>
      <c r="B634" s="17">
        <v>3</v>
      </c>
      <c r="C634" s="20" t="s">
        <v>480</v>
      </c>
      <c r="D634" s="17">
        <v>1</v>
      </c>
      <c r="E634" s="2" t="str">
        <f>VLOOKUP(F634,city!$A$4:$D$352,4,FALSE)</f>
        <v>无锡</v>
      </c>
      <c r="F634" s="16">
        <f t="shared" si="19"/>
        <v>64</v>
      </c>
      <c r="G634" s="16">
        <f>IF(VLOOKUP(F633,city!$K$4:$L$352,2,FALSE)&gt;G633,G633+1,1)</f>
        <v>1</v>
      </c>
    </row>
    <row r="635" spans="1:7">
      <c r="A635" s="17">
        <f t="shared" si="18"/>
        <v>106402</v>
      </c>
      <c r="B635" s="17">
        <v>3</v>
      </c>
      <c r="C635" s="20" t="s">
        <v>486</v>
      </c>
      <c r="D635" s="17">
        <v>1</v>
      </c>
      <c r="E635" s="2" t="str">
        <f>VLOOKUP(F635,city!$A$4:$D$352,4,FALSE)</f>
        <v>无锡</v>
      </c>
      <c r="F635" s="16">
        <f t="shared" si="19"/>
        <v>64</v>
      </c>
      <c r="G635" s="16">
        <f>IF(VLOOKUP(F634,city!$K$4:$L$352,2,FALSE)&gt;G634,G634+1,1)</f>
        <v>2</v>
      </c>
    </row>
    <row r="636" spans="1:7">
      <c r="A636" s="17">
        <f t="shared" si="18"/>
        <v>106403</v>
      </c>
      <c r="B636" s="17">
        <v>3</v>
      </c>
      <c r="C636" s="20" t="s">
        <v>492</v>
      </c>
      <c r="D636" s="17">
        <v>1</v>
      </c>
      <c r="E636" s="2" t="str">
        <f>VLOOKUP(F636,city!$A$4:$D$352,4,FALSE)</f>
        <v>无锡</v>
      </c>
      <c r="F636" s="16">
        <f t="shared" si="19"/>
        <v>64</v>
      </c>
      <c r="G636" s="16">
        <f>IF(VLOOKUP(F635,city!$K$4:$L$352,2,FALSE)&gt;G635,G635+1,1)</f>
        <v>3</v>
      </c>
    </row>
    <row r="637" spans="1:7">
      <c r="A637" s="17">
        <f t="shared" si="18"/>
        <v>106404</v>
      </c>
      <c r="B637" s="17">
        <v>3</v>
      </c>
      <c r="C637" s="20" t="s">
        <v>498</v>
      </c>
      <c r="D637" s="17">
        <v>1</v>
      </c>
      <c r="E637" s="2" t="str">
        <f>VLOOKUP(F637,city!$A$4:$D$352,4,FALSE)</f>
        <v>无锡</v>
      </c>
      <c r="F637" s="16">
        <f t="shared" si="19"/>
        <v>64</v>
      </c>
      <c r="G637" s="16">
        <f>IF(VLOOKUP(F636,city!$K$4:$L$352,2,FALSE)&gt;G636,G636+1,1)</f>
        <v>4</v>
      </c>
    </row>
    <row r="638" spans="1:7">
      <c r="A638" s="17">
        <f t="shared" si="18"/>
        <v>106405</v>
      </c>
      <c r="B638" s="17">
        <v>3</v>
      </c>
      <c r="C638" s="20" t="s">
        <v>504</v>
      </c>
      <c r="D638" s="17">
        <v>1</v>
      </c>
      <c r="E638" s="2" t="str">
        <f>VLOOKUP(F638,city!$A$4:$D$352,4,FALSE)</f>
        <v>无锡</v>
      </c>
      <c r="F638" s="16">
        <f t="shared" si="19"/>
        <v>64</v>
      </c>
      <c r="G638" s="16">
        <f>IF(VLOOKUP(F637,city!$K$4:$L$352,2,FALSE)&gt;G637,G637+1,1)</f>
        <v>5</v>
      </c>
    </row>
    <row r="639" spans="1:7">
      <c r="A639" s="17">
        <f t="shared" si="18"/>
        <v>106406</v>
      </c>
      <c r="B639" s="17">
        <v>3</v>
      </c>
      <c r="C639" s="20" t="s">
        <v>510</v>
      </c>
      <c r="D639" s="17">
        <v>1</v>
      </c>
      <c r="E639" s="2" t="str">
        <f>VLOOKUP(F639,city!$A$4:$D$352,4,FALSE)</f>
        <v>无锡</v>
      </c>
      <c r="F639" s="16">
        <f t="shared" si="19"/>
        <v>64</v>
      </c>
      <c r="G639" s="16">
        <f>IF(VLOOKUP(F638,city!$K$4:$L$352,2,FALSE)&gt;G638,G638+1,1)</f>
        <v>6</v>
      </c>
    </row>
    <row r="640" spans="1:7">
      <c r="A640" s="17">
        <f t="shared" si="18"/>
        <v>106407</v>
      </c>
      <c r="B640" s="17">
        <v>3</v>
      </c>
      <c r="C640" s="20" t="s">
        <v>516</v>
      </c>
      <c r="D640" s="17">
        <v>1</v>
      </c>
      <c r="E640" s="2" t="str">
        <f>VLOOKUP(F640,city!$A$4:$D$352,4,FALSE)</f>
        <v>无锡</v>
      </c>
      <c r="F640" s="16">
        <f t="shared" si="19"/>
        <v>64</v>
      </c>
      <c r="G640" s="16">
        <f>IF(VLOOKUP(F639,city!$K$4:$L$352,2,FALSE)&gt;G639,G639+1,1)</f>
        <v>7</v>
      </c>
    </row>
    <row r="641" spans="1:7">
      <c r="A641" s="17">
        <f t="shared" si="18"/>
        <v>106408</v>
      </c>
      <c r="B641" s="17">
        <v>3</v>
      </c>
      <c r="C641" s="20" t="s">
        <v>522</v>
      </c>
      <c r="D641" s="17">
        <v>1</v>
      </c>
      <c r="E641" s="2" t="str">
        <f>VLOOKUP(F641,city!$A$4:$D$352,4,FALSE)</f>
        <v>无锡</v>
      </c>
      <c r="F641" s="16">
        <f t="shared" si="19"/>
        <v>64</v>
      </c>
      <c r="G641" s="16">
        <f>IF(VLOOKUP(F640,city!$K$4:$L$352,2,FALSE)&gt;G640,G640+1,1)</f>
        <v>8</v>
      </c>
    </row>
    <row r="642" spans="1:7">
      <c r="A642" s="17">
        <f t="shared" si="18"/>
        <v>106409</v>
      </c>
      <c r="B642" s="17">
        <v>3</v>
      </c>
      <c r="C642" s="20" t="s">
        <v>528</v>
      </c>
      <c r="D642" s="17">
        <v>1</v>
      </c>
      <c r="E642" s="2" t="str">
        <f>VLOOKUP(F642,city!$A$4:$D$352,4,FALSE)</f>
        <v>无锡</v>
      </c>
      <c r="F642" s="16">
        <f t="shared" si="19"/>
        <v>64</v>
      </c>
      <c r="G642" s="16">
        <f>IF(VLOOKUP(F641,city!$K$4:$L$352,2,FALSE)&gt;G641,G641+1,1)</f>
        <v>9</v>
      </c>
    </row>
    <row r="643" spans="1:7">
      <c r="A643" s="17">
        <f t="shared" si="18"/>
        <v>106410</v>
      </c>
      <c r="B643" s="17">
        <v>3</v>
      </c>
      <c r="C643" s="20" t="s">
        <v>534</v>
      </c>
      <c r="D643" s="17">
        <v>1</v>
      </c>
      <c r="E643" s="2" t="str">
        <f>VLOOKUP(F643,city!$A$4:$D$352,4,FALSE)</f>
        <v>无锡</v>
      </c>
      <c r="F643" s="16">
        <f t="shared" si="19"/>
        <v>64</v>
      </c>
      <c r="G643" s="16">
        <f>IF(VLOOKUP(F642,city!$K$4:$L$352,2,FALSE)&gt;G642,G642+1,1)</f>
        <v>10</v>
      </c>
    </row>
    <row r="644" spans="1:7">
      <c r="A644" s="17">
        <f t="shared" si="18"/>
        <v>106501</v>
      </c>
      <c r="B644" s="17">
        <v>3</v>
      </c>
      <c r="C644" s="20" t="s">
        <v>422</v>
      </c>
      <c r="D644" s="17">
        <v>1</v>
      </c>
      <c r="E644" s="2" t="str">
        <f>VLOOKUP(F644,city!$A$4:$D$352,4,FALSE)</f>
        <v>徐州</v>
      </c>
      <c r="F644" s="16">
        <f t="shared" si="19"/>
        <v>65</v>
      </c>
      <c r="G644" s="16">
        <f>IF(VLOOKUP(F643,city!$K$4:$L$352,2,FALSE)&gt;G643,G643+1,1)</f>
        <v>1</v>
      </c>
    </row>
    <row r="645" spans="1:7">
      <c r="A645" s="17">
        <f t="shared" ref="A645:A708" si="20">G645+F645*100+100000</f>
        <v>106502</v>
      </c>
      <c r="B645" s="17">
        <v>3</v>
      </c>
      <c r="C645" s="20" t="s">
        <v>427</v>
      </c>
      <c r="D645" s="17">
        <v>1</v>
      </c>
      <c r="E645" s="2" t="str">
        <f>VLOOKUP(F645,city!$A$4:$D$352,4,FALSE)</f>
        <v>徐州</v>
      </c>
      <c r="F645" s="16">
        <f t="shared" ref="F645:F708" si="21">IF(G645&gt;G644,F644,F644+1)</f>
        <v>65</v>
      </c>
      <c r="G645" s="16">
        <f>IF(VLOOKUP(F644,city!$K$4:$L$352,2,FALSE)&gt;G644,G644+1,1)</f>
        <v>2</v>
      </c>
    </row>
    <row r="646" spans="1:7">
      <c r="A646" s="17">
        <f t="shared" si="20"/>
        <v>106503</v>
      </c>
      <c r="B646" s="17">
        <v>3</v>
      </c>
      <c r="C646" s="20" t="s">
        <v>432</v>
      </c>
      <c r="D646" s="17">
        <v>1</v>
      </c>
      <c r="E646" s="2" t="str">
        <f>VLOOKUP(F646,city!$A$4:$D$352,4,FALSE)</f>
        <v>徐州</v>
      </c>
      <c r="F646" s="16">
        <f t="shared" si="21"/>
        <v>65</v>
      </c>
      <c r="G646" s="16">
        <f>IF(VLOOKUP(F645,city!$K$4:$L$352,2,FALSE)&gt;G645,G645+1,1)</f>
        <v>3</v>
      </c>
    </row>
    <row r="647" spans="1:7">
      <c r="A647" s="17">
        <f t="shared" si="20"/>
        <v>106504</v>
      </c>
      <c r="B647" s="17">
        <v>3</v>
      </c>
      <c r="C647" s="20" t="s">
        <v>438</v>
      </c>
      <c r="D647" s="17">
        <v>1</v>
      </c>
      <c r="E647" s="2" t="str">
        <f>VLOOKUP(F647,city!$A$4:$D$352,4,FALSE)</f>
        <v>徐州</v>
      </c>
      <c r="F647" s="16">
        <f t="shared" si="21"/>
        <v>65</v>
      </c>
      <c r="G647" s="16">
        <f>IF(VLOOKUP(F646,city!$K$4:$L$352,2,FALSE)&gt;G646,G646+1,1)</f>
        <v>4</v>
      </c>
    </row>
    <row r="648" spans="1:7">
      <c r="A648" s="17">
        <f t="shared" si="20"/>
        <v>106505</v>
      </c>
      <c r="B648" s="17">
        <v>3</v>
      </c>
      <c r="C648" s="20" t="s">
        <v>444</v>
      </c>
      <c r="D648" s="17">
        <v>1</v>
      </c>
      <c r="E648" s="2" t="str">
        <f>VLOOKUP(F648,city!$A$4:$D$352,4,FALSE)</f>
        <v>徐州</v>
      </c>
      <c r="F648" s="16">
        <f t="shared" si="21"/>
        <v>65</v>
      </c>
      <c r="G648" s="16">
        <f>IF(VLOOKUP(F647,city!$K$4:$L$352,2,FALSE)&gt;G647,G647+1,1)</f>
        <v>5</v>
      </c>
    </row>
    <row r="649" spans="1:7">
      <c r="A649" s="17">
        <f t="shared" si="20"/>
        <v>106506</v>
      </c>
      <c r="B649" s="17">
        <v>3</v>
      </c>
      <c r="C649" s="20" t="s">
        <v>450</v>
      </c>
      <c r="D649" s="17">
        <v>1</v>
      </c>
      <c r="E649" s="2" t="str">
        <f>VLOOKUP(F649,city!$A$4:$D$352,4,FALSE)</f>
        <v>徐州</v>
      </c>
      <c r="F649" s="16">
        <f t="shared" si="21"/>
        <v>65</v>
      </c>
      <c r="G649" s="16">
        <f>IF(VLOOKUP(F648,city!$K$4:$L$352,2,FALSE)&gt;G648,G648+1,1)</f>
        <v>6</v>
      </c>
    </row>
    <row r="650" spans="1:7">
      <c r="A650" s="17">
        <f t="shared" si="20"/>
        <v>106507</v>
      </c>
      <c r="B650" s="17">
        <v>3</v>
      </c>
      <c r="C650" s="20" t="s">
        <v>456</v>
      </c>
      <c r="D650" s="17">
        <v>1</v>
      </c>
      <c r="E650" s="2" t="str">
        <f>VLOOKUP(F650,city!$A$4:$D$352,4,FALSE)</f>
        <v>徐州</v>
      </c>
      <c r="F650" s="16">
        <f t="shared" si="21"/>
        <v>65</v>
      </c>
      <c r="G650" s="16">
        <f>IF(VLOOKUP(F649,city!$K$4:$L$352,2,FALSE)&gt;G649,G649+1,1)</f>
        <v>7</v>
      </c>
    </row>
    <row r="651" spans="1:7">
      <c r="A651" s="17">
        <f t="shared" si="20"/>
        <v>106508</v>
      </c>
      <c r="B651" s="17">
        <v>3</v>
      </c>
      <c r="C651" s="20" t="s">
        <v>462</v>
      </c>
      <c r="D651" s="17">
        <v>1</v>
      </c>
      <c r="E651" s="2" t="str">
        <f>VLOOKUP(F651,city!$A$4:$D$352,4,FALSE)</f>
        <v>徐州</v>
      </c>
      <c r="F651" s="16">
        <f t="shared" si="21"/>
        <v>65</v>
      </c>
      <c r="G651" s="16">
        <f>IF(VLOOKUP(F650,city!$K$4:$L$352,2,FALSE)&gt;G650,G650+1,1)</f>
        <v>8</v>
      </c>
    </row>
    <row r="652" spans="1:7">
      <c r="A652" s="17">
        <f t="shared" si="20"/>
        <v>106509</v>
      </c>
      <c r="B652" s="17">
        <v>3</v>
      </c>
      <c r="C652" s="20" t="s">
        <v>468</v>
      </c>
      <c r="D652" s="17">
        <v>1</v>
      </c>
      <c r="E652" s="2" t="str">
        <f>VLOOKUP(F652,city!$A$4:$D$352,4,FALSE)</f>
        <v>徐州</v>
      </c>
      <c r="F652" s="16">
        <f t="shared" si="21"/>
        <v>65</v>
      </c>
      <c r="G652" s="16">
        <f>IF(VLOOKUP(F651,city!$K$4:$L$352,2,FALSE)&gt;G651,G651+1,1)</f>
        <v>9</v>
      </c>
    </row>
    <row r="653" spans="1:7">
      <c r="A653" s="17">
        <f t="shared" si="20"/>
        <v>106510</v>
      </c>
      <c r="B653" s="17">
        <v>3</v>
      </c>
      <c r="C653" s="20" t="s">
        <v>474</v>
      </c>
      <c r="D653" s="17">
        <v>1</v>
      </c>
      <c r="E653" s="2" t="str">
        <f>VLOOKUP(F653,city!$A$4:$D$352,4,FALSE)</f>
        <v>徐州</v>
      </c>
      <c r="F653" s="16">
        <f t="shared" si="21"/>
        <v>65</v>
      </c>
      <c r="G653" s="16">
        <f>IF(VLOOKUP(F652,city!$K$4:$L$352,2,FALSE)&gt;G652,G652+1,1)</f>
        <v>10</v>
      </c>
    </row>
    <row r="654" spans="1:7">
      <c r="A654" s="17">
        <f t="shared" si="20"/>
        <v>106601</v>
      </c>
      <c r="B654" s="17">
        <v>3</v>
      </c>
      <c r="C654" s="20" t="s">
        <v>480</v>
      </c>
      <c r="D654" s="17">
        <v>1</v>
      </c>
      <c r="E654" s="2" t="str">
        <f>VLOOKUP(F654,city!$A$4:$D$352,4,FALSE)</f>
        <v>常州</v>
      </c>
      <c r="F654" s="16">
        <f t="shared" si="21"/>
        <v>66</v>
      </c>
      <c r="G654" s="16">
        <f>IF(VLOOKUP(F653,city!$K$4:$L$352,2,FALSE)&gt;G653,G653+1,1)</f>
        <v>1</v>
      </c>
    </row>
    <row r="655" spans="1:7">
      <c r="A655" s="17">
        <f t="shared" si="20"/>
        <v>106602</v>
      </c>
      <c r="B655" s="17">
        <v>3</v>
      </c>
      <c r="C655" s="20" t="s">
        <v>486</v>
      </c>
      <c r="D655" s="17">
        <v>1</v>
      </c>
      <c r="E655" s="2" t="str">
        <f>VLOOKUP(F655,city!$A$4:$D$352,4,FALSE)</f>
        <v>常州</v>
      </c>
      <c r="F655" s="16">
        <f t="shared" si="21"/>
        <v>66</v>
      </c>
      <c r="G655" s="16">
        <f>IF(VLOOKUP(F654,city!$K$4:$L$352,2,FALSE)&gt;G654,G654+1,1)</f>
        <v>2</v>
      </c>
    </row>
    <row r="656" spans="1:7">
      <c r="A656" s="17">
        <f t="shared" si="20"/>
        <v>106603</v>
      </c>
      <c r="B656" s="17">
        <v>3</v>
      </c>
      <c r="C656" s="20" t="s">
        <v>492</v>
      </c>
      <c r="D656" s="17">
        <v>1</v>
      </c>
      <c r="E656" s="2" t="str">
        <f>VLOOKUP(F656,city!$A$4:$D$352,4,FALSE)</f>
        <v>常州</v>
      </c>
      <c r="F656" s="16">
        <f t="shared" si="21"/>
        <v>66</v>
      </c>
      <c r="G656" s="16">
        <f>IF(VLOOKUP(F655,city!$K$4:$L$352,2,FALSE)&gt;G655,G655+1,1)</f>
        <v>3</v>
      </c>
    </row>
    <row r="657" spans="1:7">
      <c r="A657" s="17">
        <f t="shared" si="20"/>
        <v>106604</v>
      </c>
      <c r="B657" s="17">
        <v>3</v>
      </c>
      <c r="C657" s="20" t="s">
        <v>498</v>
      </c>
      <c r="D657" s="17">
        <v>1</v>
      </c>
      <c r="E657" s="2" t="str">
        <f>VLOOKUP(F657,city!$A$4:$D$352,4,FALSE)</f>
        <v>常州</v>
      </c>
      <c r="F657" s="16">
        <f t="shared" si="21"/>
        <v>66</v>
      </c>
      <c r="G657" s="16">
        <f>IF(VLOOKUP(F656,city!$K$4:$L$352,2,FALSE)&gt;G656,G656+1,1)</f>
        <v>4</v>
      </c>
    </row>
    <row r="658" spans="1:7">
      <c r="A658" s="17">
        <f t="shared" si="20"/>
        <v>106605</v>
      </c>
      <c r="B658" s="17">
        <v>3</v>
      </c>
      <c r="C658" s="20" t="s">
        <v>504</v>
      </c>
      <c r="D658" s="17">
        <v>1</v>
      </c>
      <c r="E658" s="2" t="str">
        <f>VLOOKUP(F658,city!$A$4:$D$352,4,FALSE)</f>
        <v>常州</v>
      </c>
      <c r="F658" s="16">
        <f t="shared" si="21"/>
        <v>66</v>
      </c>
      <c r="G658" s="16">
        <f>IF(VLOOKUP(F657,city!$K$4:$L$352,2,FALSE)&gt;G657,G657+1,1)</f>
        <v>5</v>
      </c>
    </row>
    <row r="659" spans="1:7">
      <c r="A659" s="17">
        <f t="shared" si="20"/>
        <v>106606</v>
      </c>
      <c r="B659" s="17">
        <v>3</v>
      </c>
      <c r="C659" s="20" t="s">
        <v>510</v>
      </c>
      <c r="D659" s="17">
        <v>1</v>
      </c>
      <c r="E659" s="2" t="str">
        <f>VLOOKUP(F659,city!$A$4:$D$352,4,FALSE)</f>
        <v>常州</v>
      </c>
      <c r="F659" s="16">
        <f t="shared" si="21"/>
        <v>66</v>
      </c>
      <c r="G659" s="16">
        <f>IF(VLOOKUP(F658,city!$K$4:$L$352,2,FALSE)&gt;G658,G658+1,1)</f>
        <v>6</v>
      </c>
    </row>
    <row r="660" spans="1:7">
      <c r="A660" s="17">
        <f t="shared" si="20"/>
        <v>106607</v>
      </c>
      <c r="B660" s="17">
        <v>3</v>
      </c>
      <c r="C660" s="20" t="s">
        <v>516</v>
      </c>
      <c r="D660" s="17">
        <v>1</v>
      </c>
      <c r="E660" s="2" t="str">
        <f>VLOOKUP(F660,city!$A$4:$D$352,4,FALSE)</f>
        <v>常州</v>
      </c>
      <c r="F660" s="16">
        <f t="shared" si="21"/>
        <v>66</v>
      </c>
      <c r="G660" s="16">
        <f>IF(VLOOKUP(F659,city!$K$4:$L$352,2,FALSE)&gt;G659,G659+1,1)</f>
        <v>7</v>
      </c>
    </row>
    <row r="661" spans="1:7">
      <c r="A661" s="17">
        <f t="shared" si="20"/>
        <v>106608</v>
      </c>
      <c r="B661" s="17">
        <v>3</v>
      </c>
      <c r="C661" s="20" t="s">
        <v>522</v>
      </c>
      <c r="D661" s="17">
        <v>1</v>
      </c>
      <c r="E661" s="2" t="str">
        <f>VLOOKUP(F661,city!$A$4:$D$352,4,FALSE)</f>
        <v>常州</v>
      </c>
      <c r="F661" s="16">
        <f t="shared" si="21"/>
        <v>66</v>
      </c>
      <c r="G661" s="16">
        <f>IF(VLOOKUP(F660,city!$K$4:$L$352,2,FALSE)&gt;G660,G660+1,1)</f>
        <v>8</v>
      </c>
    </row>
    <row r="662" spans="1:7">
      <c r="A662" s="17">
        <f t="shared" si="20"/>
        <v>106609</v>
      </c>
      <c r="B662" s="17">
        <v>3</v>
      </c>
      <c r="C662" s="20" t="s">
        <v>528</v>
      </c>
      <c r="D662" s="17">
        <v>1</v>
      </c>
      <c r="E662" s="2" t="str">
        <f>VLOOKUP(F662,city!$A$4:$D$352,4,FALSE)</f>
        <v>常州</v>
      </c>
      <c r="F662" s="16">
        <f t="shared" si="21"/>
        <v>66</v>
      </c>
      <c r="G662" s="16">
        <f>IF(VLOOKUP(F661,city!$K$4:$L$352,2,FALSE)&gt;G661,G661+1,1)</f>
        <v>9</v>
      </c>
    </row>
    <row r="663" spans="1:7">
      <c r="A663" s="17">
        <f t="shared" si="20"/>
        <v>106610</v>
      </c>
      <c r="B663" s="17">
        <v>3</v>
      </c>
      <c r="C663" s="20" t="s">
        <v>534</v>
      </c>
      <c r="D663" s="17">
        <v>1</v>
      </c>
      <c r="E663" s="2" t="str">
        <f>VLOOKUP(F663,city!$A$4:$D$352,4,FALSE)</f>
        <v>常州</v>
      </c>
      <c r="F663" s="16">
        <f t="shared" si="21"/>
        <v>66</v>
      </c>
      <c r="G663" s="16">
        <f>IF(VLOOKUP(F662,city!$K$4:$L$352,2,FALSE)&gt;G662,G662+1,1)</f>
        <v>10</v>
      </c>
    </row>
    <row r="664" spans="1:7">
      <c r="A664" s="17">
        <f t="shared" si="20"/>
        <v>106701</v>
      </c>
      <c r="B664" s="17">
        <v>3</v>
      </c>
      <c r="C664" s="20" t="s">
        <v>422</v>
      </c>
      <c r="D664" s="17">
        <v>1</v>
      </c>
      <c r="E664" s="2" t="str">
        <f>VLOOKUP(F664,city!$A$4:$D$352,4,FALSE)</f>
        <v>苏州</v>
      </c>
      <c r="F664" s="16">
        <f t="shared" si="21"/>
        <v>67</v>
      </c>
      <c r="G664" s="16">
        <f>IF(VLOOKUP(F663,city!$K$4:$L$352,2,FALSE)&gt;G663,G663+1,1)</f>
        <v>1</v>
      </c>
    </row>
    <row r="665" spans="1:7">
      <c r="A665" s="17">
        <f t="shared" si="20"/>
        <v>106702</v>
      </c>
      <c r="B665" s="17">
        <v>3</v>
      </c>
      <c r="C665" s="20" t="s">
        <v>427</v>
      </c>
      <c r="D665" s="17">
        <v>1</v>
      </c>
      <c r="E665" s="2" t="str">
        <f>VLOOKUP(F665,city!$A$4:$D$352,4,FALSE)</f>
        <v>苏州</v>
      </c>
      <c r="F665" s="16">
        <f t="shared" si="21"/>
        <v>67</v>
      </c>
      <c r="G665" s="16">
        <f>IF(VLOOKUP(F664,city!$K$4:$L$352,2,FALSE)&gt;G664,G664+1,1)</f>
        <v>2</v>
      </c>
    </row>
    <row r="666" spans="1:7">
      <c r="A666" s="17">
        <f t="shared" si="20"/>
        <v>106703</v>
      </c>
      <c r="B666" s="17">
        <v>3</v>
      </c>
      <c r="C666" s="20" t="s">
        <v>432</v>
      </c>
      <c r="D666" s="17">
        <v>1</v>
      </c>
      <c r="E666" s="2" t="str">
        <f>VLOOKUP(F666,city!$A$4:$D$352,4,FALSE)</f>
        <v>苏州</v>
      </c>
      <c r="F666" s="16">
        <f t="shared" si="21"/>
        <v>67</v>
      </c>
      <c r="G666" s="16">
        <f>IF(VLOOKUP(F665,city!$K$4:$L$352,2,FALSE)&gt;G665,G665+1,1)</f>
        <v>3</v>
      </c>
    </row>
    <row r="667" spans="1:7">
      <c r="A667" s="17">
        <f t="shared" si="20"/>
        <v>106704</v>
      </c>
      <c r="B667" s="17">
        <v>3</v>
      </c>
      <c r="C667" s="20" t="s">
        <v>438</v>
      </c>
      <c r="D667" s="17">
        <v>1</v>
      </c>
      <c r="E667" s="2" t="str">
        <f>VLOOKUP(F667,city!$A$4:$D$352,4,FALSE)</f>
        <v>苏州</v>
      </c>
      <c r="F667" s="16">
        <f t="shared" si="21"/>
        <v>67</v>
      </c>
      <c r="G667" s="16">
        <f>IF(VLOOKUP(F666,city!$K$4:$L$352,2,FALSE)&gt;G666,G666+1,1)</f>
        <v>4</v>
      </c>
    </row>
    <row r="668" spans="1:7">
      <c r="A668" s="17">
        <f t="shared" si="20"/>
        <v>106705</v>
      </c>
      <c r="B668" s="17">
        <v>3</v>
      </c>
      <c r="C668" s="20" t="s">
        <v>444</v>
      </c>
      <c r="D668" s="17">
        <v>1</v>
      </c>
      <c r="E668" s="2" t="str">
        <f>VLOOKUP(F668,city!$A$4:$D$352,4,FALSE)</f>
        <v>苏州</v>
      </c>
      <c r="F668" s="16">
        <f t="shared" si="21"/>
        <v>67</v>
      </c>
      <c r="G668" s="16">
        <f>IF(VLOOKUP(F667,city!$K$4:$L$352,2,FALSE)&gt;G667,G667+1,1)</f>
        <v>5</v>
      </c>
    </row>
    <row r="669" spans="1:7">
      <c r="A669" s="17">
        <f t="shared" si="20"/>
        <v>106706</v>
      </c>
      <c r="B669" s="17">
        <v>3</v>
      </c>
      <c r="C669" s="20" t="s">
        <v>450</v>
      </c>
      <c r="D669" s="17">
        <v>1</v>
      </c>
      <c r="E669" s="2" t="str">
        <f>VLOOKUP(F669,city!$A$4:$D$352,4,FALSE)</f>
        <v>苏州</v>
      </c>
      <c r="F669" s="16">
        <f t="shared" si="21"/>
        <v>67</v>
      </c>
      <c r="G669" s="16">
        <f>IF(VLOOKUP(F668,city!$K$4:$L$352,2,FALSE)&gt;G668,G668+1,1)</f>
        <v>6</v>
      </c>
    </row>
    <row r="670" spans="1:7">
      <c r="A670" s="17">
        <f t="shared" si="20"/>
        <v>106707</v>
      </c>
      <c r="B670" s="17">
        <v>3</v>
      </c>
      <c r="C670" s="20" t="s">
        <v>456</v>
      </c>
      <c r="D670" s="17">
        <v>1</v>
      </c>
      <c r="E670" s="2" t="str">
        <f>VLOOKUP(F670,city!$A$4:$D$352,4,FALSE)</f>
        <v>苏州</v>
      </c>
      <c r="F670" s="16">
        <f t="shared" si="21"/>
        <v>67</v>
      </c>
      <c r="G670" s="16">
        <f>IF(VLOOKUP(F669,city!$K$4:$L$352,2,FALSE)&gt;G669,G669+1,1)</f>
        <v>7</v>
      </c>
    </row>
    <row r="671" spans="1:7">
      <c r="A671" s="17">
        <f t="shared" si="20"/>
        <v>106708</v>
      </c>
      <c r="B671" s="17">
        <v>3</v>
      </c>
      <c r="C671" s="20" t="s">
        <v>462</v>
      </c>
      <c r="D671" s="17">
        <v>1</v>
      </c>
      <c r="E671" s="2" t="str">
        <f>VLOOKUP(F671,city!$A$4:$D$352,4,FALSE)</f>
        <v>苏州</v>
      </c>
      <c r="F671" s="16">
        <f t="shared" si="21"/>
        <v>67</v>
      </c>
      <c r="G671" s="16">
        <f>IF(VLOOKUP(F670,city!$K$4:$L$352,2,FALSE)&gt;G670,G670+1,1)</f>
        <v>8</v>
      </c>
    </row>
    <row r="672" spans="1:7">
      <c r="A672" s="17">
        <f t="shared" si="20"/>
        <v>106709</v>
      </c>
      <c r="B672" s="17">
        <v>3</v>
      </c>
      <c r="C672" s="20" t="s">
        <v>468</v>
      </c>
      <c r="D672" s="17">
        <v>1</v>
      </c>
      <c r="E672" s="2" t="str">
        <f>VLOOKUP(F672,city!$A$4:$D$352,4,FALSE)</f>
        <v>苏州</v>
      </c>
      <c r="F672" s="16">
        <f t="shared" si="21"/>
        <v>67</v>
      </c>
      <c r="G672" s="16">
        <f>IF(VLOOKUP(F671,city!$K$4:$L$352,2,FALSE)&gt;G671,G671+1,1)</f>
        <v>9</v>
      </c>
    </row>
    <row r="673" spans="1:7">
      <c r="A673" s="17">
        <f t="shared" si="20"/>
        <v>106710</v>
      </c>
      <c r="B673" s="17">
        <v>3</v>
      </c>
      <c r="C673" s="20" t="s">
        <v>474</v>
      </c>
      <c r="D673" s="17">
        <v>1</v>
      </c>
      <c r="E673" s="2" t="str">
        <f>VLOOKUP(F673,city!$A$4:$D$352,4,FALSE)</f>
        <v>苏州</v>
      </c>
      <c r="F673" s="16">
        <f t="shared" si="21"/>
        <v>67</v>
      </c>
      <c r="G673" s="16">
        <f>IF(VLOOKUP(F672,city!$K$4:$L$352,2,FALSE)&gt;G672,G672+1,1)</f>
        <v>10</v>
      </c>
    </row>
    <row r="674" spans="1:7">
      <c r="A674" s="17">
        <f t="shared" si="20"/>
        <v>106801</v>
      </c>
      <c r="B674" s="17">
        <v>3</v>
      </c>
      <c r="C674" s="20" t="s">
        <v>480</v>
      </c>
      <c r="D674" s="17">
        <v>1</v>
      </c>
      <c r="E674" s="2" t="str">
        <f>VLOOKUP(F674,city!$A$4:$D$352,4,FALSE)</f>
        <v>南通</v>
      </c>
      <c r="F674" s="16">
        <f t="shared" si="21"/>
        <v>68</v>
      </c>
      <c r="G674" s="16">
        <f>IF(VLOOKUP(F673,city!$K$4:$L$352,2,FALSE)&gt;G673,G673+1,1)</f>
        <v>1</v>
      </c>
    </row>
    <row r="675" spans="1:7">
      <c r="A675" s="17">
        <f t="shared" si="20"/>
        <v>106802</v>
      </c>
      <c r="B675" s="17">
        <v>3</v>
      </c>
      <c r="C675" s="20" t="s">
        <v>486</v>
      </c>
      <c r="D675" s="17">
        <v>1</v>
      </c>
      <c r="E675" s="2" t="str">
        <f>VLOOKUP(F675,city!$A$4:$D$352,4,FALSE)</f>
        <v>南通</v>
      </c>
      <c r="F675" s="16">
        <f t="shared" si="21"/>
        <v>68</v>
      </c>
      <c r="G675" s="16">
        <f>IF(VLOOKUP(F674,city!$K$4:$L$352,2,FALSE)&gt;G674,G674+1,1)</f>
        <v>2</v>
      </c>
    </row>
    <row r="676" spans="1:7">
      <c r="A676" s="17">
        <f t="shared" si="20"/>
        <v>106803</v>
      </c>
      <c r="B676" s="17">
        <v>3</v>
      </c>
      <c r="C676" s="20" t="s">
        <v>492</v>
      </c>
      <c r="D676" s="17">
        <v>1</v>
      </c>
      <c r="E676" s="2" t="str">
        <f>VLOOKUP(F676,city!$A$4:$D$352,4,FALSE)</f>
        <v>南通</v>
      </c>
      <c r="F676" s="16">
        <f t="shared" si="21"/>
        <v>68</v>
      </c>
      <c r="G676" s="16">
        <f>IF(VLOOKUP(F675,city!$K$4:$L$352,2,FALSE)&gt;G675,G675+1,1)</f>
        <v>3</v>
      </c>
    </row>
    <row r="677" spans="1:7">
      <c r="A677" s="17">
        <f t="shared" si="20"/>
        <v>106804</v>
      </c>
      <c r="B677" s="17">
        <v>3</v>
      </c>
      <c r="C677" s="20" t="s">
        <v>498</v>
      </c>
      <c r="D677" s="17">
        <v>1</v>
      </c>
      <c r="E677" s="2" t="str">
        <f>VLOOKUP(F677,city!$A$4:$D$352,4,FALSE)</f>
        <v>南通</v>
      </c>
      <c r="F677" s="16">
        <f t="shared" si="21"/>
        <v>68</v>
      </c>
      <c r="G677" s="16">
        <f>IF(VLOOKUP(F676,city!$K$4:$L$352,2,FALSE)&gt;G676,G676+1,1)</f>
        <v>4</v>
      </c>
    </row>
    <row r="678" spans="1:7">
      <c r="A678" s="17">
        <f t="shared" si="20"/>
        <v>106805</v>
      </c>
      <c r="B678" s="17">
        <v>3</v>
      </c>
      <c r="C678" s="20" t="s">
        <v>504</v>
      </c>
      <c r="D678" s="17">
        <v>1</v>
      </c>
      <c r="E678" s="2" t="str">
        <f>VLOOKUP(F678,city!$A$4:$D$352,4,FALSE)</f>
        <v>南通</v>
      </c>
      <c r="F678" s="16">
        <f t="shared" si="21"/>
        <v>68</v>
      </c>
      <c r="G678" s="16">
        <f>IF(VLOOKUP(F677,city!$K$4:$L$352,2,FALSE)&gt;G677,G677+1,1)</f>
        <v>5</v>
      </c>
    </row>
    <row r="679" spans="1:7">
      <c r="A679" s="17">
        <f t="shared" si="20"/>
        <v>106806</v>
      </c>
      <c r="B679" s="17">
        <v>3</v>
      </c>
      <c r="C679" s="20" t="s">
        <v>510</v>
      </c>
      <c r="D679" s="17">
        <v>1</v>
      </c>
      <c r="E679" s="2" t="str">
        <f>VLOOKUP(F679,city!$A$4:$D$352,4,FALSE)</f>
        <v>南通</v>
      </c>
      <c r="F679" s="16">
        <f t="shared" si="21"/>
        <v>68</v>
      </c>
      <c r="G679" s="16">
        <f>IF(VLOOKUP(F678,city!$K$4:$L$352,2,FALSE)&gt;G678,G678+1,1)</f>
        <v>6</v>
      </c>
    </row>
    <row r="680" spans="1:7">
      <c r="A680" s="17">
        <f t="shared" si="20"/>
        <v>106807</v>
      </c>
      <c r="B680" s="17">
        <v>3</v>
      </c>
      <c r="C680" s="20" t="s">
        <v>516</v>
      </c>
      <c r="D680" s="17">
        <v>1</v>
      </c>
      <c r="E680" s="2" t="str">
        <f>VLOOKUP(F680,city!$A$4:$D$352,4,FALSE)</f>
        <v>南通</v>
      </c>
      <c r="F680" s="16">
        <f t="shared" si="21"/>
        <v>68</v>
      </c>
      <c r="G680" s="16">
        <f>IF(VLOOKUP(F679,city!$K$4:$L$352,2,FALSE)&gt;G679,G679+1,1)</f>
        <v>7</v>
      </c>
    </row>
    <row r="681" spans="1:7">
      <c r="A681" s="17">
        <f t="shared" si="20"/>
        <v>106808</v>
      </c>
      <c r="B681" s="17">
        <v>3</v>
      </c>
      <c r="C681" s="20" t="s">
        <v>522</v>
      </c>
      <c r="D681" s="17">
        <v>1</v>
      </c>
      <c r="E681" s="2" t="str">
        <f>VLOOKUP(F681,city!$A$4:$D$352,4,FALSE)</f>
        <v>南通</v>
      </c>
      <c r="F681" s="16">
        <f t="shared" si="21"/>
        <v>68</v>
      </c>
      <c r="G681" s="16">
        <f>IF(VLOOKUP(F680,city!$K$4:$L$352,2,FALSE)&gt;G680,G680+1,1)</f>
        <v>8</v>
      </c>
    </row>
    <row r="682" spans="1:7">
      <c r="A682" s="17">
        <f t="shared" si="20"/>
        <v>106809</v>
      </c>
      <c r="B682" s="17">
        <v>3</v>
      </c>
      <c r="C682" s="20" t="s">
        <v>528</v>
      </c>
      <c r="D682" s="17">
        <v>1</v>
      </c>
      <c r="E682" s="2" t="str">
        <f>VLOOKUP(F682,city!$A$4:$D$352,4,FALSE)</f>
        <v>南通</v>
      </c>
      <c r="F682" s="16">
        <f t="shared" si="21"/>
        <v>68</v>
      </c>
      <c r="G682" s="16">
        <f>IF(VLOOKUP(F681,city!$K$4:$L$352,2,FALSE)&gt;G681,G681+1,1)</f>
        <v>9</v>
      </c>
    </row>
    <row r="683" spans="1:7">
      <c r="A683" s="17">
        <f t="shared" si="20"/>
        <v>106810</v>
      </c>
      <c r="B683" s="17">
        <v>3</v>
      </c>
      <c r="C683" s="20" t="s">
        <v>534</v>
      </c>
      <c r="D683" s="17">
        <v>1</v>
      </c>
      <c r="E683" s="2" t="str">
        <f>VLOOKUP(F683,city!$A$4:$D$352,4,FALSE)</f>
        <v>南通</v>
      </c>
      <c r="F683" s="16">
        <f t="shared" si="21"/>
        <v>68</v>
      </c>
      <c r="G683" s="16">
        <f>IF(VLOOKUP(F682,city!$K$4:$L$352,2,FALSE)&gt;G682,G682+1,1)</f>
        <v>10</v>
      </c>
    </row>
    <row r="684" spans="1:7">
      <c r="A684" s="17">
        <f t="shared" si="20"/>
        <v>106901</v>
      </c>
      <c r="B684" s="17">
        <v>3</v>
      </c>
      <c r="C684" s="20" t="s">
        <v>422</v>
      </c>
      <c r="D684" s="17">
        <v>1</v>
      </c>
      <c r="E684" s="2" t="str">
        <f>VLOOKUP(F684,city!$A$4:$D$352,4,FALSE)</f>
        <v>连云港</v>
      </c>
      <c r="F684" s="16">
        <f t="shared" si="21"/>
        <v>69</v>
      </c>
      <c r="G684" s="16">
        <f>IF(VLOOKUP(F683,city!$K$4:$L$352,2,FALSE)&gt;G683,G683+1,1)</f>
        <v>1</v>
      </c>
    </row>
    <row r="685" spans="1:7">
      <c r="A685" s="17">
        <f t="shared" si="20"/>
        <v>106902</v>
      </c>
      <c r="B685" s="17">
        <v>3</v>
      </c>
      <c r="C685" s="20" t="s">
        <v>427</v>
      </c>
      <c r="D685" s="17">
        <v>1</v>
      </c>
      <c r="E685" s="2" t="str">
        <f>VLOOKUP(F685,city!$A$4:$D$352,4,FALSE)</f>
        <v>连云港</v>
      </c>
      <c r="F685" s="16">
        <f t="shared" si="21"/>
        <v>69</v>
      </c>
      <c r="G685" s="16">
        <f>IF(VLOOKUP(F684,city!$K$4:$L$352,2,FALSE)&gt;G684,G684+1,1)</f>
        <v>2</v>
      </c>
    </row>
    <row r="686" spans="1:7">
      <c r="A686" s="17">
        <f t="shared" si="20"/>
        <v>106903</v>
      </c>
      <c r="B686" s="17">
        <v>3</v>
      </c>
      <c r="C686" s="20" t="s">
        <v>432</v>
      </c>
      <c r="D686" s="17">
        <v>1</v>
      </c>
      <c r="E686" s="2" t="str">
        <f>VLOOKUP(F686,city!$A$4:$D$352,4,FALSE)</f>
        <v>连云港</v>
      </c>
      <c r="F686" s="16">
        <f t="shared" si="21"/>
        <v>69</v>
      </c>
      <c r="G686" s="16">
        <f>IF(VLOOKUP(F685,city!$K$4:$L$352,2,FALSE)&gt;G685,G685+1,1)</f>
        <v>3</v>
      </c>
    </row>
    <row r="687" spans="1:7">
      <c r="A687" s="17">
        <f t="shared" si="20"/>
        <v>106904</v>
      </c>
      <c r="B687" s="17">
        <v>3</v>
      </c>
      <c r="C687" s="20" t="s">
        <v>438</v>
      </c>
      <c r="D687" s="17">
        <v>1</v>
      </c>
      <c r="E687" s="2" t="str">
        <f>VLOOKUP(F687,city!$A$4:$D$352,4,FALSE)</f>
        <v>连云港</v>
      </c>
      <c r="F687" s="16">
        <f t="shared" si="21"/>
        <v>69</v>
      </c>
      <c r="G687" s="16">
        <f>IF(VLOOKUP(F686,city!$K$4:$L$352,2,FALSE)&gt;G686,G686+1,1)</f>
        <v>4</v>
      </c>
    </row>
    <row r="688" spans="1:7">
      <c r="A688" s="17">
        <f t="shared" si="20"/>
        <v>106905</v>
      </c>
      <c r="B688" s="17">
        <v>3</v>
      </c>
      <c r="C688" s="20" t="s">
        <v>444</v>
      </c>
      <c r="D688" s="17">
        <v>1</v>
      </c>
      <c r="E688" s="2" t="str">
        <f>VLOOKUP(F688,city!$A$4:$D$352,4,FALSE)</f>
        <v>连云港</v>
      </c>
      <c r="F688" s="16">
        <f t="shared" si="21"/>
        <v>69</v>
      </c>
      <c r="G688" s="16">
        <f>IF(VLOOKUP(F687,city!$K$4:$L$352,2,FALSE)&gt;G687,G687+1,1)</f>
        <v>5</v>
      </c>
    </row>
    <row r="689" spans="1:7">
      <c r="A689" s="17">
        <f t="shared" si="20"/>
        <v>106906</v>
      </c>
      <c r="B689" s="17">
        <v>3</v>
      </c>
      <c r="C689" s="20" t="s">
        <v>450</v>
      </c>
      <c r="D689" s="17">
        <v>1</v>
      </c>
      <c r="E689" s="2" t="str">
        <f>VLOOKUP(F689,city!$A$4:$D$352,4,FALSE)</f>
        <v>连云港</v>
      </c>
      <c r="F689" s="16">
        <f t="shared" si="21"/>
        <v>69</v>
      </c>
      <c r="G689" s="16">
        <f>IF(VLOOKUP(F688,city!$K$4:$L$352,2,FALSE)&gt;G688,G688+1,1)</f>
        <v>6</v>
      </c>
    </row>
    <row r="690" spans="1:7">
      <c r="A690" s="17">
        <f t="shared" si="20"/>
        <v>106907</v>
      </c>
      <c r="B690" s="17">
        <v>3</v>
      </c>
      <c r="C690" s="20" t="s">
        <v>456</v>
      </c>
      <c r="D690" s="17">
        <v>1</v>
      </c>
      <c r="E690" s="2" t="str">
        <f>VLOOKUP(F690,city!$A$4:$D$352,4,FALSE)</f>
        <v>连云港</v>
      </c>
      <c r="F690" s="16">
        <f t="shared" si="21"/>
        <v>69</v>
      </c>
      <c r="G690" s="16">
        <f>IF(VLOOKUP(F689,city!$K$4:$L$352,2,FALSE)&gt;G689,G689+1,1)</f>
        <v>7</v>
      </c>
    </row>
    <row r="691" spans="1:7">
      <c r="A691" s="17">
        <f t="shared" si="20"/>
        <v>106908</v>
      </c>
      <c r="B691" s="17">
        <v>3</v>
      </c>
      <c r="C691" s="20" t="s">
        <v>462</v>
      </c>
      <c r="D691" s="17">
        <v>1</v>
      </c>
      <c r="E691" s="2" t="str">
        <f>VLOOKUP(F691,city!$A$4:$D$352,4,FALSE)</f>
        <v>连云港</v>
      </c>
      <c r="F691" s="16">
        <f t="shared" si="21"/>
        <v>69</v>
      </c>
      <c r="G691" s="16">
        <f>IF(VLOOKUP(F690,city!$K$4:$L$352,2,FALSE)&gt;G690,G690+1,1)</f>
        <v>8</v>
      </c>
    </row>
    <row r="692" spans="1:7">
      <c r="A692" s="17">
        <f t="shared" si="20"/>
        <v>106909</v>
      </c>
      <c r="B692" s="17">
        <v>3</v>
      </c>
      <c r="C692" s="20" t="s">
        <v>468</v>
      </c>
      <c r="D692" s="17">
        <v>1</v>
      </c>
      <c r="E692" s="2" t="str">
        <f>VLOOKUP(F692,city!$A$4:$D$352,4,FALSE)</f>
        <v>连云港</v>
      </c>
      <c r="F692" s="16">
        <f t="shared" si="21"/>
        <v>69</v>
      </c>
      <c r="G692" s="16">
        <f>IF(VLOOKUP(F691,city!$K$4:$L$352,2,FALSE)&gt;G691,G691+1,1)</f>
        <v>9</v>
      </c>
    </row>
    <row r="693" spans="1:7">
      <c r="A693" s="17">
        <f t="shared" si="20"/>
        <v>106910</v>
      </c>
      <c r="B693" s="17">
        <v>3</v>
      </c>
      <c r="C693" s="20" t="s">
        <v>474</v>
      </c>
      <c r="D693" s="17">
        <v>1</v>
      </c>
      <c r="E693" s="2" t="str">
        <f>VLOOKUP(F693,city!$A$4:$D$352,4,FALSE)</f>
        <v>连云港</v>
      </c>
      <c r="F693" s="16">
        <f t="shared" si="21"/>
        <v>69</v>
      </c>
      <c r="G693" s="16">
        <f>IF(VLOOKUP(F692,city!$K$4:$L$352,2,FALSE)&gt;G692,G692+1,1)</f>
        <v>10</v>
      </c>
    </row>
    <row r="694" spans="1:7">
      <c r="A694" s="17">
        <f t="shared" si="20"/>
        <v>107001</v>
      </c>
      <c r="B694" s="17">
        <v>3</v>
      </c>
      <c r="C694" s="20" t="s">
        <v>480</v>
      </c>
      <c r="D694" s="17">
        <v>1</v>
      </c>
      <c r="E694" s="2" t="str">
        <f>VLOOKUP(F694,city!$A$4:$D$352,4,FALSE)</f>
        <v>淮安</v>
      </c>
      <c r="F694" s="16">
        <f t="shared" si="21"/>
        <v>70</v>
      </c>
      <c r="G694" s="16">
        <f>IF(VLOOKUP(F693,city!$K$4:$L$352,2,FALSE)&gt;G693,G693+1,1)</f>
        <v>1</v>
      </c>
    </row>
    <row r="695" spans="1:7">
      <c r="A695" s="17">
        <f t="shared" si="20"/>
        <v>107002</v>
      </c>
      <c r="B695" s="17">
        <v>3</v>
      </c>
      <c r="C695" s="20" t="s">
        <v>486</v>
      </c>
      <c r="D695" s="17">
        <v>1</v>
      </c>
      <c r="E695" s="2" t="str">
        <f>VLOOKUP(F695,city!$A$4:$D$352,4,FALSE)</f>
        <v>淮安</v>
      </c>
      <c r="F695" s="16">
        <f t="shared" si="21"/>
        <v>70</v>
      </c>
      <c r="G695" s="16">
        <f>IF(VLOOKUP(F694,city!$K$4:$L$352,2,FALSE)&gt;G694,G694+1,1)</f>
        <v>2</v>
      </c>
    </row>
    <row r="696" spans="1:7">
      <c r="A696" s="17">
        <f t="shared" si="20"/>
        <v>107003</v>
      </c>
      <c r="B696" s="17">
        <v>3</v>
      </c>
      <c r="C696" s="20" t="s">
        <v>492</v>
      </c>
      <c r="D696" s="17">
        <v>1</v>
      </c>
      <c r="E696" s="2" t="str">
        <f>VLOOKUP(F696,city!$A$4:$D$352,4,FALSE)</f>
        <v>淮安</v>
      </c>
      <c r="F696" s="16">
        <f t="shared" si="21"/>
        <v>70</v>
      </c>
      <c r="G696" s="16">
        <f>IF(VLOOKUP(F695,city!$K$4:$L$352,2,FALSE)&gt;G695,G695+1,1)</f>
        <v>3</v>
      </c>
    </row>
    <row r="697" spans="1:7">
      <c r="A697" s="17">
        <f t="shared" si="20"/>
        <v>107004</v>
      </c>
      <c r="B697" s="17">
        <v>3</v>
      </c>
      <c r="C697" s="20" t="s">
        <v>498</v>
      </c>
      <c r="D697" s="17">
        <v>1</v>
      </c>
      <c r="E697" s="2" t="str">
        <f>VLOOKUP(F697,city!$A$4:$D$352,4,FALSE)</f>
        <v>淮安</v>
      </c>
      <c r="F697" s="16">
        <f t="shared" si="21"/>
        <v>70</v>
      </c>
      <c r="G697" s="16">
        <f>IF(VLOOKUP(F696,city!$K$4:$L$352,2,FALSE)&gt;G696,G696+1,1)</f>
        <v>4</v>
      </c>
    </row>
    <row r="698" spans="1:7">
      <c r="A698" s="17">
        <f t="shared" si="20"/>
        <v>107005</v>
      </c>
      <c r="B698" s="17">
        <v>3</v>
      </c>
      <c r="C698" s="20" t="s">
        <v>504</v>
      </c>
      <c r="D698" s="17">
        <v>1</v>
      </c>
      <c r="E698" s="2" t="str">
        <f>VLOOKUP(F698,city!$A$4:$D$352,4,FALSE)</f>
        <v>淮安</v>
      </c>
      <c r="F698" s="16">
        <f t="shared" si="21"/>
        <v>70</v>
      </c>
      <c r="G698" s="16">
        <f>IF(VLOOKUP(F697,city!$K$4:$L$352,2,FALSE)&gt;G697,G697+1,1)</f>
        <v>5</v>
      </c>
    </row>
    <row r="699" spans="1:7">
      <c r="A699" s="17">
        <f t="shared" si="20"/>
        <v>107006</v>
      </c>
      <c r="B699" s="17">
        <v>3</v>
      </c>
      <c r="C699" s="20" t="s">
        <v>510</v>
      </c>
      <c r="D699" s="17">
        <v>1</v>
      </c>
      <c r="E699" s="2" t="str">
        <f>VLOOKUP(F699,city!$A$4:$D$352,4,FALSE)</f>
        <v>淮安</v>
      </c>
      <c r="F699" s="16">
        <f t="shared" si="21"/>
        <v>70</v>
      </c>
      <c r="G699" s="16">
        <f>IF(VLOOKUP(F698,city!$K$4:$L$352,2,FALSE)&gt;G698,G698+1,1)</f>
        <v>6</v>
      </c>
    </row>
    <row r="700" spans="1:7">
      <c r="A700" s="17">
        <f t="shared" si="20"/>
        <v>107007</v>
      </c>
      <c r="B700" s="17">
        <v>3</v>
      </c>
      <c r="C700" s="20" t="s">
        <v>516</v>
      </c>
      <c r="D700" s="17">
        <v>1</v>
      </c>
      <c r="E700" s="2" t="str">
        <f>VLOOKUP(F700,city!$A$4:$D$352,4,FALSE)</f>
        <v>淮安</v>
      </c>
      <c r="F700" s="16">
        <f t="shared" si="21"/>
        <v>70</v>
      </c>
      <c r="G700" s="16">
        <f>IF(VLOOKUP(F699,city!$K$4:$L$352,2,FALSE)&gt;G699,G699+1,1)</f>
        <v>7</v>
      </c>
    </row>
    <row r="701" spans="1:7">
      <c r="A701" s="17">
        <f t="shared" si="20"/>
        <v>107008</v>
      </c>
      <c r="B701" s="17">
        <v>3</v>
      </c>
      <c r="C701" s="20" t="s">
        <v>522</v>
      </c>
      <c r="D701" s="17">
        <v>1</v>
      </c>
      <c r="E701" s="2" t="str">
        <f>VLOOKUP(F701,city!$A$4:$D$352,4,FALSE)</f>
        <v>淮安</v>
      </c>
      <c r="F701" s="16">
        <f t="shared" si="21"/>
        <v>70</v>
      </c>
      <c r="G701" s="16">
        <f>IF(VLOOKUP(F700,city!$K$4:$L$352,2,FALSE)&gt;G700,G700+1,1)</f>
        <v>8</v>
      </c>
    </row>
    <row r="702" spans="1:7">
      <c r="A702" s="17">
        <f t="shared" si="20"/>
        <v>107009</v>
      </c>
      <c r="B702" s="17">
        <v>3</v>
      </c>
      <c r="C702" s="20" t="s">
        <v>528</v>
      </c>
      <c r="D702" s="17">
        <v>1</v>
      </c>
      <c r="E702" s="2" t="str">
        <f>VLOOKUP(F702,city!$A$4:$D$352,4,FALSE)</f>
        <v>淮安</v>
      </c>
      <c r="F702" s="16">
        <f t="shared" si="21"/>
        <v>70</v>
      </c>
      <c r="G702" s="16">
        <f>IF(VLOOKUP(F701,city!$K$4:$L$352,2,FALSE)&gt;G701,G701+1,1)</f>
        <v>9</v>
      </c>
    </row>
    <row r="703" spans="1:7">
      <c r="A703" s="17">
        <f t="shared" si="20"/>
        <v>107010</v>
      </c>
      <c r="B703" s="17">
        <v>3</v>
      </c>
      <c r="C703" s="20" t="s">
        <v>534</v>
      </c>
      <c r="D703" s="17">
        <v>1</v>
      </c>
      <c r="E703" s="2" t="str">
        <f>VLOOKUP(F703,city!$A$4:$D$352,4,FALSE)</f>
        <v>淮安</v>
      </c>
      <c r="F703" s="16">
        <f t="shared" si="21"/>
        <v>70</v>
      </c>
      <c r="G703" s="16">
        <f>IF(VLOOKUP(F702,city!$K$4:$L$352,2,FALSE)&gt;G702,G702+1,1)</f>
        <v>10</v>
      </c>
    </row>
    <row r="704" spans="1:7">
      <c r="A704" s="17">
        <f t="shared" si="20"/>
        <v>107101</v>
      </c>
      <c r="B704" s="17">
        <v>3</v>
      </c>
      <c r="C704" s="20" t="s">
        <v>422</v>
      </c>
      <c r="D704" s="17">
        <v>1</v>
      </c>
      <c r="E704" s="2" t="str">
        <f>VLOOKUP(F704,city!$A$4:$D$352,4,FALSE)</f>
        <v>盐城</v>
      </c>
      <c r="F704" s="16">
        <f t="shared" si="21"/>
        <v>71</v>
      </c>
      <c r="G704" s="16">
        <f>IF(VLOOKUP(F703,city!$K$4:$L$352,2,FALSE)&gt;G703,G703+1,1)</f>
        <v>1</v>
      </c>
    </row>
    <row r="705" spans="1:7">
      <c r="A705" s="17">
        <f t="shared" si="20"/>
        <v>107102</v>
      </c>
      <c r="B705" s="17">
        <v>3</v>
      </c>
      <c r="C705" s="20" t="s">
        <v>427</v>
      </c>
      <c r="D705" s="17">
        <v>1</v>
      </c>
      <c r="E705" s="2" t="str">
        <f>VLOOKUP(F705,city!$A$4:$D$352,4,FALSE)</f>
        <v>盐城</v>
      </c>
      <c r="F705" s="16">
        <f t="shared" si="21"/>
        <v>71</v>
      </c>
      <c r="G705" s="16">
        <f>IF(VLOOKUP(F704,city!$K$4:$L$352,2,FALSE)&gt;G704,G704+1,1)</f>
        <v>2</v>
      </c>
    </row>
    <row r="706" spans="1:7">
      <c r="A706" s="17">
        <f t="shared" si="20"/>
        <v>107103</v>
      </c>
      <c r="B706" s="17">
        <v>3</v>
      </c>
      <c r="C706" s="20" t="s">
        <v>432</v>
      </c>
      <c r="D706" s="17">
        <v>1</v>
      </c>
      <c r="E706" s="2" t="str">
        <f>VLOOKUP(F706,city!$A$4:$D$352,4,FALSE)</f>
        <v>盐城</v>
      </c>
      <c r="F706" s="16">
        <f t="shared" si="21"/>
        <v>71</v>
      </c>
      <c r="G706" s="16">
        <f>IF(VLOOKUP(F705,city!$K$4:$L$352,2,FALSE)&gt;G705,G705+1,1)</f>
        <v>3</v>
      </c>
    </row>
    <row r="707" spans="1:7">
      <c r="A707" s="17">
        <f t="shared" si="20"/>
        <v>107104</v>
      </c>
      <c r="B707" s="17">
        <v>3</v>
      </c>
      <c r="C707" s="20" t="s">
        <v>438</v>
      </c>
      <c r="D707" s="17">
        <v>1</v>
      </c>
      <c r="E707" s="2" t="str">
        <f>VLOOKUP(F707,city!$A$4:$D$352,4,FALSE)</f>
        <v>盐城</v>
      </c>
      <c r="F707" s="16">
        <f t="shared" si="21"/>
        <v>71</v>
      </c>
      <c r="G707" s="16">
        <f>IF(VLOOKUP(F706,city!$K$4:$L$352,2,FALSE)&gt;G706,G706+1,1)</f>
        <v>4</v>
      </c>
    </row>
    <row r="708" spans="1:7">
      <c r="A708" s="17">
        <f t="shared" si="20"/>
        <v>107105</v>
      </c>
      <c r="B708" s="17">
        <v>3</v>
      </c>
      <c r="C708" s="20" t="s">
        <v>444</v>
      </c>
      <c r="D708" s="17">
        <v>1</v>
      </c>
      <c r="E708" s="2" t="str">
        <f>VLOOKUP(F708,city!$A$4:$D$352,4,FALSE)</f>
        <v>盐城</v>
      </c>
      <c r="F708" s="16">
        <f t="shared" si="21"/>
        <v>71</v>
      </c>
      <c r="G708" s="16">
        <f>IF(VLOOKUP(F707,city!$K$4:$L$352,2,FALSE)&gt;G707,G707+1,1)</f>
        <v>5</v>
      </c>
    </row>
    <row r="709" spans="1:7">
      <c r="A709" s="17">
        <f t="shared" ref="A709:A772" si="22">G709+F709*100+100000</f>
        <v>107106</v>
      </c>
      <c r="B709" s="17">
        <v>3</v>
      </c>
      <c r="C709" s="20" t="s">
        <v>450</v>
      </c>
      <c r="D709" s="17">
        <v>1</v>
      </c>
      <c r="E709" s="2" t="str">
        <f>VLOOKUP(F709,city!$A$4:$D$352,4,FALSE)</f>
        <v>盐城</v>
      </c>
      <c r="F709" s="16">
        <f t="shared" ref="F709:F772" si="23">IF(G709&gt;G708,F708,F708+1)</f>
        <v>71</v>
      </c>
      <c r="G709" s="16">
        <f>IF(VLOOKUP(F708,city!$K$4:$L$352,2,FALSE)&gt;G708,G708+1,1)</f>
        <v>6</v>
      </c>
    </row>
    <row r="710" spans="1:7">
      <c r="A710" s="17">
        <f t="shared" si="22"/>
        <v>107107</v>
      </c>
      <c r="B710" s="17">
        <v>3</v>
      </c>
      <c r="C710" s="20" t="s">
        <v>456</v>
      </c>
      <c r="D710" s="17">
        <v>1</v>
      </c>
      <c r="E710" s="2" t="str">
        <f>VLOOKUP(F710,city!$A$4:$D$352,4,FALSE)</f>
        <v>盐城</v>
      </c>
      <c r="F710" s="16">
        <f t="shared" si="23"/>
        <v>71</v>
      </c>
      <c r="G710" s="16">
        <f>IF(VLOOKUP(F709,city!$K$4:$L$352,2,FALSE)&gt;G709,G709+1,1)</f>
        <v>7</v>
      </c>
    </row>
    <row r="711" spans="1:7">
      <c r="A711" s="17">
        <f t="shared" si="22"/>
        <v>107108</v>
      </c>
      <c r="B711" s="17">
        <v>3</v>
      </c>
      <c r="C711" s="20" t="s">
        <v>462</v>
      </c>
      <c r="D711" s="17">
        <v>1</v>
      </c>
      <c r="E711" s="2" t="str">
        <f>VLOOKUP(F711,city!$A$4:$D$352,4,FALSE)</f>
        <v>盐城</v>
      </c>
      <c r="F711" s="16">
        <f t="shared" si="23"/>
        <v>71</v>
      </c>
      <c r="G711" s="16">
        <f>IF(VLOOKUP(F710,city!$K$4:$L$352,2,FALSE)&gt;G710,G710+1,1)</f>
        <v>8</v>
      </c>
    </row>
    <row r="712" spans="1:7">
      <c r="A712" s="17">
        <f t="shared" si="22"/>
        <v>107109</v>
      </c>
      <c r="B712" s="17">
        <v>3</v>
      </c>
      <c r="C712" s="20" t="s">
        <v>468</v>
      </c>
      <c r="D712" s="17">
        <v>1</v>
      </c>
      <c r="E712" s="2" t="str">
        <f>VLOOKUP(F712,city!$A$4:$D$352,4,FALSE)</f>
        <v>盐城</v>
      </c>
      <c r="F712" s="16">
        <f t="shared" si="23"/>
        <v>71</v>
      </c>
      <c r="G712" s="16">
        <f>IF(VLOOKUP(F711,city!$K$4:$L$352,2,FALSE)&gt;G711,G711+1,1)</f>
        <v>9</v>
      </c>
    </row>
    <row r="713" spans="1:7">
      <c r="A713" s="17">
        <f t="shared" si="22"/>
        <v>107110</v>
      </c>
      <c r="B713" s="17">
        <v>3</v>
      </c>
      <c r="C713" s="20" t="s">
        <v>474</v>
      </c>
      <c r="D713" s="17">
        <v>1</v>
      </c>
      <c r="E713" s="2" t="str">
        <f>VLOOKUP(F713,city!$A$4:$D$352,4,FALSE)</f>
        <v>盐城</v>
      </c>
      <c r="F713" s="16">
        <f t="shared" si="23"/>
        <v>71</v>
      </c>
      <c r="G713" s="16">
        <f>IF(VLOOKUP(F712,city!$K$4:$L$352,2,FALSE)&gt;G712,G712+1,1)</f>
        <v>10</v>
      </c>
    </row>
    <row r="714" spans="1:7">
      <c r="A714" s="17">
        <f t="shared" si="22"/>
        <v>107201</v>
      </c>
      <c r="B714" s="17">
        <v>3</v>
      </c>
      <c r="C714" s="20" t="s">
        <v>480</v>
      </c>
      <c r="D714" s="17">
        <v>1</v>
      </c>
      <c r="E714" s="2" t="str">
        <f>VLOOKUP(F714,city!$A$4:$D$352,4,FALSE)</f>
        <v>扬州</v>
      </c>
      <c r="F714" s="16">
        <f t="shared" si="23"/>
        <v>72</v>
      </c>
      <c r="G714" s="16">
        <f>IF(VLOOKUP(F713,city!$K$4:$L$352,2,FALSE)&gt;G713,G713+1,1)</f>
        <v>1</v>
      </c>
    </row>
    <row r="715" spans="1:7">
      <c r="A715" s="17">
        <f t="shared" si="22"/>
        <v>107202</v>
      </c>
      <c r="B715" s="17">
        <v>3</v>
      </c>
      <c r="C715" s="20" t="s">
        <v>486</v>
      </c>
      <c r="D715" s="17">
        <v>1</v>
      </c>
      <c r="E715" s="2" t="str">
        <f>VLOOKUP(F715,city!$A$4:$D$352,4,FALSE)</f>
        <v>扬州</v>
      </c>
      <c r="F715" s="16">
        <f t="shared" si="23"/>
        <v>72</v>
      </c>
      <c r="G715" s="16">
        <f>IF(VLOOKUP(F714,city!$K$4:$L$352,2,FALSE)&gt;G714,G714+1,1)</f>
        <v>2</v>
      </c>
    </row>
    <row r="716" spans="1:7">
      <c r="A716" s="17">
        <f t="shared" si="22"/>
        <v>107203</v>
      </c>
      <c r="B716" s="17">
        <v>3</v>
      </c>
      <c r="C716" s="20" t="s">
        <v>492</v>
      </c>
      <c r="D716" s="17">
        <v>1</v>
      </c>
      <c r="E716" s="2" t="str">
        <f>VLOOKUP(F716,city!$A$4:$D$352,4,FALSE)</f>
        <v>扬州</v>
      </c>
      <c r="F716" s="16">
        <f t="shared" si="23"/>
        <v>72</v>
      </c>
      <c r="G716" s="16">
        <f>IF(VLOOKUP(F715,city!$K$4:$L$352,2,FALSE)&gt;G715,G715+1,1)</f>
        <v>3</v>
      </c>
    </row>
    <row r="717" spans="1:7">
      <c r="A717" s="17">
        <f t="shared" si="22"/>
        <v>107204</v>
      </c>
      <c r="B717" s="17">
        <v>3</v>
      </c>
      <c r="C717" s="20" t="s">
        <v>498</v>
      </c>
      <c r="D717" s="17">
        <v>1</v>
      </c>
      <c r="E717" s="2" t="str">
        <f>VLOOKUP(F717,city!$A$4:$D$352,4,FALSE)</f>
        <v>扬州</v>
      </c>
      <c r="F717" s="16">
        <f t="shared" si="23"/>
        <v>72</v>
      </c>
      <c r="G717" s="16">
        <f>IF(VLOOKUP(F716,city!$K$4:$L$352,2,FALSE)&gt;G716,G716+1,1)</f>
        <v>4</v>
      </c>
    </row>
    <row r="718" spans="1:7">
      <c r="A718" s="17">
        <f t="shared" si="22"/>
        <v>107205</v>
      </c>
      <c r="B718" s="17">
        <v>3</v>
      </c>
      <c r="C718" s="20" t="s">
        <v>504</v>
      </c>
      <c r="D718" s="17">
        <v>1</v>
      </c>
      <c r="E718" s="2" t="str">
        <f>VLOOKUP(F718,city!$A$4:$D$352,4,FALSE)</f>
        <v>扬州</v>
      </c>
      <c r="F718" s="16">
        <f t="shared" si="23"/>
        <v>72</v>
      </c>
      <c r="G718" s="16">
        <f>IF(VLOOKUP(F717,city!$K$4:$L$352,2,FALSE)&gt;G717,G717+1,1)</f>
        <v>5</v>
      </c>
    </row>
    <row r="719" spans="1:7">
      <c r="A719" s="17">
        <f t="shared" si="22"/>
        <v>107206</v>
      </c>
      <c r="B719" s="17">
        <v>3</v>
      </c>
      <c r="C719" s="20" t="s">
        <v>510</v>
      </c>
      <c r="D719" s="17">
        <v>1</v>
      </c>
      <c r="E719" s="2" t="str">
        <f>VLOOKUP(F719,city!$A$4:$D$352,4,FALSE)</f>
        <v>扬州</v>
      </c>
      <c r="F719" s="16">
        <f t="shared" si="23"/>
        <v>72</v>
      </c>
      <c r="G719" s="16">
        <f>IF(VLOOKUP(F718,city!$K$4:$L$352,2,FALSE)&gt;G718,G718+1,1)</f>
        <v>6</v>
      </c>
    </row>
    <row r="720" spans="1:7">
      <c r="A720" s="17">
        <f t="shared" si="22"/>
        <v>107207</v>
      </c>
      <c r="B720" s="17">
        <v>3</v>
      </c>
      <c r="C720" s="20" t="s">
        <v>516</v>
      </c>
      <c r="D720" s="17">
        <v>1</v>
      </c>
      <c r="E720" s="2" t="str">
        <f>VLOOKUP(F720,city!$A$4:$D$352,4,FALSE)</f>
        <v>扬州</v>
      </c>
      <c r="F720" s="16">
        <f t="shared" si="23"/>
        <v>72</v>
      </c>
      <c r="G720" s="16">
        <f>IF(VLOOKUP(F719,city!$K$4:$L$352,2,FALSE)&gt;G719,G719+1,1)</f>
        <v>7</v>
      </c>
    </row>
    <row r="721" spans="1:7">
      <c r="A721" s="17">
        <f t="shared" si="22"/>
        <v>107208</v>
      </c>
      <c r="B721" s="17">
        <v>3</v>
      </c>
      <c r="C721" s="20" t="s">
        <v>522</v>
      </c>
      <c r="D721" s="17">
        <v>1</v>
      </c>
      <c r="E721" s="2" t="str">
        <f>VLOOKUP(F721,city!$A$4:$D$352,4,FALSE)</f>
        <v>扬州</v>
      </c>
      <c r="F721" s="16">
        <f t="shared" si="23"/>
        <v>72</v>
      </c>
      <c r="G721" s="16">
        <f>IF(VLOOKUP(F720,city!$K$4:$L$352,2,FALSE)&gt;G720,G720+1,1)</f>
        <v>8</v>
      </c>
    </row>
    <row r="722" spans="1:7">
      <c r="A722" s="17">
        <f t="shared" si="22"/>
        <v>107209</v>
      </c>
      <c r="B722" s="17">
        <v>3</v>
      </c>
      <c r="C722" s="20" t="s">
        <v>528</v>
      </c>
      <c r="D722" s="17">
        <v>1</v>
      </c>
      <c r="E722" s="2" t="str">
        <f>VLOOKUP(F722,city!$A$4:$D$352,4,FALSE)</f>
        <v>扬州</v>
      </c>
      <c r="F722" s="16">
        <f t="shared" si="23"/>
        <v>72</v>
      </c>
      <c r="G722" s="16">
        <f>IF(VLOOKUP(F721,city!$K$4:$L$352,2,FALSE)&gt;G721,G721+1,1)</f>
        <v>9</v>
      </c>
    </row>
    <row r="723" spans="1:7">
      <c r="A723" s="17">
        <f t="shared" si="22"/>
        <v>107210</v>
      </c>
      <c r="B723" s="17">
        <v>3</v>
      </c>
      <c r="C723" s="20" t="s">
        <v>534</v>
      </c>
      <c r="D723" s="17">
        <v>1</v>
      </c>
      <c r="E723" s="2" t="str">
        <f>VLOOKUP(F723,city!$A$4:$D$352,4,FALSE)</f>
        <v>扬州</v>
      </c>
      <c r="F723" s="16">
        <f t="shared" si="23"/>
        <v>72</v>
      </c>
      <c r="G723" s="16">
        <f>IF(VLOOKUP(F722,city!$K$4:$L$352,2,FALSE)&gt;G722,G722+1,1)</f>
        <v>10</v>
      </c>
    </row>
    <row r="724" spans="1:7">
      <c r="A724" s="17">
        <f t="shared" si="22"/>
        <v>107301</v>
      </c>
      <c r="B724" s="17">
        <v>3</v>
      </c>
      <c r="C724" s="20" t="s">
        <v>422</v>
      </c>
      <c r="D724" s="17">
        <v>1</v>
      </c>
      <c r="E724" s="2" t="str">
        <f>VLOOKUP(F724,city!$A$4:$D$352,4,FALSE)</f>
        <v>镇江</v>
      </c>
      <c r="F724" s="16">
        <f t="shared" si="23"/>
        <v>73</v>
      </c>
      <c r="G724" s="16">
        <f>IF(VLOOKUP(F723,city!$K$4:$L$352,2,FALSE)&gt;G723,G723+1,1)</f>
        <v>1</v>
      </c>
    </row>
    <row r="725" spans="1:7">
      <c r="A725" s="17">
        <f t="shared" si="22"/>
        <v>107302</v>
      </c>
      <c r="B725" s="17">
        <v>3</v>
      </c>
      <c r="C725" s="20" t="s">
        <v>427</v>
      </c>
      <c r="D725" s="17">
        <v>1</v>
      </c>
      <c r="E725" s="2" t="str">
        <f>VLOOKUP(F725,city!$A$4:$D$352,4,FALSE)</f>
        <v>镇江</v>
      </c>
      <c r="F725" s="16">
        <f t="shared" si="23"/>
        <v>73</v>
      </c>
      <c r="G725" s="16">
        <f>IF(VLOOKUP(F724,city!$K$4:$L$352,2,FALSE)&gt;G724,G724+1,1)</f>
        <v>2</v>
      </c>
    </row>
    <row r="726" spans="1:7">
      <c r="A726" s="17">
        <f t="shared" si="22"/>
        <v>107303</v>
      </c>
      <c r="B726" s="17">
        <v>3</v>
      </c>
      <c r="C726" s="20" t="s">
        <v>432</v>
      </c>
      <c r="D726" s="17">
        <v>1</v>
      </c>
      <c r="E726" s="2" t="str">
        <f>VLOOKUP(F726,city!$A$4:$D$352,4,FALSE)</f>
        <v>镇江</v>
      </c>
      <c r="F726" s="16">
        <f t="shared" si="23"/>
        <v>73</v>
      </c>
      <c r="G726" s="16">
        <f>IF(VLOOKUP(F725,city!$K$4:$L$352,2,FALSE)&gt;G725,G725+1,1)</f>
        <v>3</v>
      </c>
    </row>
    <row r="727" spans="1:7">
      <c r="A727" s="17">
        <f t="shared" si="22"/>
        <v>107304</v>
      </c>
      <c r="B727" s="17">
        <v>3</v>
      </c>
      <c r="C727" s="20" t="s">
        <v>438</v>
      </c>
      <c r="D727" s="17">
        <v>1</v>
      </c>
      <c r="E727" s="2" t="str">
        <f>VLOOKUP(F727,city!$A$4:$D$352,4,FALSE)</f>
        <v>镇江</v>
      </c>
      <c r="F727" s="16">
        <f t="shared" si="23"/>
        <v>73</v>
      </c>
      <c r="G727" s="16">
        <f>IF(VLOOKUP(F726,city!$K$4:$L$352,2,FALSE)&gt;G726,G726+1,1)</f>
        <v>4</v>
      </c>
    </row>
    <row r="728" spans="1:7">
      <c r="A728" s="17">
        <f t="shared" si="22"/>
        <v>107305</v>
      </c>
      <c r="B728" s="17">
        <v>3</v>
      </c>
      <c r="C728" s="20" t="s">
        <v>444</v>
      </c>
      <c r="D728" s="17">
        <v>1</v>
      </c>
      <c r="E728" s="2" t="str">
        <f>VLOOKUP(F728,city!$A$4:$D$352,4,FALSE)</f>
        <v>镇江</v>
      </c>
      <c r="F728" s="16">
        <f t="shared" si="23"/>
        <v>73</v>
      </c>
      <c r="G728" s="16">
        <f>IF(VLOOKUP(F727,city!$K$4:$L$352,2,FALSE)&gt;G727,G727+1,1)</f>
        <v>5</v>
      </c>
    </row>
    <row r="729" spans="1:7">
      <c r="A729" s="17">
        <f t="shared" si="22"/>
        <v>107306</v>
      </c>
      <c r="B729" s="17">
        <v>3</v>
      </c>
      <c r="C729" s="20" t="s">
        <v>450</v>
      </c>
      <c r="D729" s="17">
        <v>1</v>
      </c>
      <c r="E729" s="2" t="str">
        <f>VLOOKUP(F729,city!$A$4:$D$352,4,FALSE)</f>
        <v>镇江</v>
      </c>
      <c r="F729" s="16">
        <f t="shared" si="23"/>
        <v>73</v>
      </c>
      <c r="G729" s="16">
        <f>IF(VLOOKUP(F728,city!$K$4:$L$352,2,FALSE)&gt;G728,G728+1,1)</f>
        <v>6</v>
      </c>
    </row>
    <row r="730" spans="1:7">
      <c r="A730" s="17">
        <f t="shared" si="22"/>
        <v>107307</v>
      </c>
      <c r="B730" s="17">
        <v>3</v>
      </c>
      <c r="C730" s="20" t="s">
        <v>456</v>
      </c>
      <c r="D730" s="17">
        <v>1</v>
      </c>
      <c r="E730" s="2" t="str">
        <f>VLOOKUP(F730,city!$A$4:$D$352,4,FALSE)</f>
        <v>镇江</v>
      </c>
      <c r="F730" s="16">
        <f t="shared" si="23"/>
        <v>73</v>
      </c>
      <c r="G730" s="16">
        <f>IF(VLOOKUP(F729,city!$K$4:$L$352,2,FALSE)&gt;G729,G729+1,1)</f>
        <v>7</v>
      </c>
    </row>
    <row r="731" spans="1:7">
      <c r="A731" s="17">
        <f t="shared" si="22"/>
        <v>107308</v>
      </c>
      <c r="B731" s="17">
        <v>3</v>
      </c>
      <c r="C731" s="20" t="s">
        <v>462</v>
      </c>
      <c r="D731" s="17">
        <v>1</v>
      </c>
      <c r="E731" s="2" t="str">
        <f>VLOOKUP(F731,city!$A$4:$D$352,4,FALSE)</f>
        <v>镇江</v>
      </c>
      <c r="F731" s="16">
        <f t="shared" si="23"/>
        <v>73</v>
      </c>
      <c r="G731" s="16">
        <f>IF(VLOOKUP(F730,city!$K$4:$L$352,2,FALSE)&gt;G730,G730+1,1)</f>
        <v>8</v>
      </c>
    </row>
    <row r="732" spans="1:7">
      <c r="A732" s="17">
        <f t="shared" si="22"/>
        <v>107309</v>
      </c>
      <c r="B732" s="17">
        <v>3</v>
      </c>
      <c r="C732" s="20" t="s">
        <v>468</v>
      </c>
      <c r="D732" s="17">
        <v>1</v>
      </c>
      <c r="E732" s="2" t="str">
        <f>VLOOKUP(F732,city!$A$4:$D$352,4,FALSE)</f>
        <v>镇江</v>
      </c>
      <c r="F732" s="16">
        <f t="shared" si="23"/>
        <v>73</v>
      </c>
      <c r="G732" s="16">
        <f>IF(VLOOKUP(F731,city!$K$4:$L$352,2,FALSE)&gt;G731,G731+1,1)</f>
        <v>9</v>
      </c>
    </row>
    <row r="733" spans="1:7">
      <c r="A733" s="17">
        <f t="shared" si="22"/>
        <v>107310</v>
      </c>
      <c r="B733" s="17">
        <v>3</v>
      </c>
      <c r="C733" s="20" t="s">
        <v>474</v>
      </c>
      <c r="D733" s="17">
        <v>1</v>
      </c>
      <c r="E733" s="2" t="str">
        <f>VLOOKUP(F733,city!$A$4:$D$352,4,FALSE)</f>
        <v>镇江</v>
      </c>
      <c r="F733" s="16">
        <f t="shared" si="23"/>
        <v>73</v>
      </c>
      <c r="G733" s="16">
        <f>IF(VLOOKUP(F732,city!$K$4:$L$352,2,FALSE)&gt;G732,G732+1,1)</f>
        <v>10</v>
      </c>
    </row>
    <row r="734" spans="1:7">
      <c r="A734" s="17">
        <f t="shared" si="22"/>
        <v>107401</v>
      </c>
      <c r="B734" s="17">
        <v>3</v>
      </c>
      <c r="C734" s="20" t="s">
        <v>480</v>
      </c>
      <c r="D734" s="17">
        <v>1</v>
      </c>
      <c r="E734" s="2" t="str">
        <f>VLOOKUP(F734,city!$A$4:$D$352,4,FALSE)</f>
        <v>泰州</v>
      </c>
      <c r="F734" s="16">
        <f t="shared" si="23"/>
        <v>74</v>
      </c>
      <c r="G734" s="16">
        <f>IF(VLOOKUP(F733,city!$K$4:$L$352,2,FALSE)&gt;G733,G733+1,1)</f>
        <v>1</v>
      </c>
    </row>
    <row r="735" spans="1:7">
      <c r="A735" s="17">
        <f t="shared" si="22"/>
        <v>107402</v>
      </c>
      <c r="B735" s="17">
        <v>3</v>
      </c>
      <c r="C735" s="20" t="s">
        <v>486</v>
      </c>
      <c r="D735" s="17">
        <v>1</v>
      </c>
      <c r="E735" s="2" t="str">
        <f>VLOOKUP(F735,city!$A$4:$D$352,4,FALSE)</f>
        <v>泰州</v>
      </c>
      <c r="F735" s="16">
        <f t="shared" si="23"/>
        <v>74</v>
      </c>
      <c r="G735" s="16">
        <f>IF(VLOOKUP(F734,city!$K$4:$L$352,2,FALSE)&gt;G734,G734+1,1)</f>
        <v>2</v>
      </c>
    </row>
    <row r="736" spans="1:7">
      <c r="A736" s="17">
        <f t="shared" si="22"/>
        <v>107403</v>
      </c>
      <c r="B736" s="17">
        <v>3</v>
      </c>
      <c r="C736" s="20" t="s">
        <v>492</v>
      </c>
      <c r="D736" s="17">
        <v>1</v>
      </c>
      <c r="E736" s="2" t="str">
        <f>VLOOKUP(F736,city!$A$4:$D$352,4,FALSE)</f>
        <v>泰州</v>
      </c>
      <c r="F736" s="16">
        <f t="shared" si="23"/>
        <v>74</v>
      </c>
      <c r="G736" s="16">
        <f>IF(VLOOKUP(F735,city!$K$4:$L$352,2,FALSE)&gt;G735,G735+1,1)</f>
        <v>3</v>
      </c>
    </row>
    <row r="737" spans="1:7">
      <c r="A737" s="17">
        <f t="shared" si="22"/>
        <v>107404</v>
      </c>
      <c r="B737" s="17">
        <v>3</v>
      </c>
      <c r="C737" s="20" t="s">
        <v>498</v>
      </c>
      <c r="D737" s="17">
        <v>1</v>
      </c>
      <c r="E737" s="2" t="str">
        <f>VLOOKUP(F737,city!$A$4:$D$352,4,FALSE)</f>
        <v>泰州</v>
      </c>
      <c r="F737" s="16">
        <f t="shared" si="23"/>
        <v>74</v>
      </c>
      <c r="G737" s="16">
        <f>IF(VLOOKUP(F736,city!$K$4:$L$352,2,FALSE)&gt;G736,G736+1,1)</f>
        <v>4</v>
      </c>
    </row>
    <row r="738" spans="1:7">
      <c r="A738" s="17">
        <f t="shared" si="22"/>
        <v>107405</v>
      </c>
      <c r="B738" s="17">
        <v>3</v>
      </c>
      <c r="C738" s="20" t="s">
        <v>504</v>
      </c>
      <c r="D738" s="17">
        <v>1</v>
      </c>
      <c r="E738" s="2" t="str">
        <f>VLOOKUP(F738,city!$A$4:$D$352,4,FALSE)</f>
        <v>泰州</v>
      </c>
      <c r="F738" s="16">
        <f t="shared" si="23"/>
        <v>74</v>
      </c>
      <c r="G738" s="16">
        <f>IF(VLOOKUP(F737,city!$K$4:$L$352,2,FALSE)&gt;G737,G737+1,1)</f>
        <v>5</v>
      </c>
    </row>
    <row r="739" spans="1:7">
      <c r="A739" s="17">
        <f t="shared" si="22"/>
        <v>107406</v>
      </c>
      <c r="B739" s="17">
        <v>3</v>
      </c>
      <c r="C739" s="20" t="s">
        <v>510</v>
      </c>
      <c r="D739" s="17">
        <v>1</v>
      </c>
      <c r="E739" s="2" t="str">
        <f>VLOOKUP(F739,city!$A$4:$D$352,4,FALSE)</f>
        <v>泰州</v>
      </c>
      <c r="F739" s="16">
        <f t="shared" si="23"/>
        <v>74</v>
      </c>
      <c r="G739" s="16">
        <f>IF(VLOOKUP(F738,city!$K$4:$L$352,2,FALSE)&gt;G738,G738+1,1)</f>
        <v>6</v>
      </c>
    </row>
    <row r="740" spans="1:7">
      <c r="A740" s="17">
        <f t="shared" si="22"/>
        <v>107407</v>
      </c>
      <c r="B740" s="17">
        <v>3</v>
      </c>
      <c r="C740" s="20" t="s">
        <v>516</v>
      </c>
      <c r="D740" s="17">
        <v>1</v>
      </c>
      <c r="E740" s="2" t="str">
        <f>VLOOKUP(F740,city!$A$4:$D$352,4,FALSE)</f>
        <v>泰州</v>
      </c>
      <c r="F740" s="16">
        <f t="shared" si="23"/>
        <v>74</v>
      </c>
      <c r="G740" s="16">
        <f>IF(VLOOKUP(F739,city!$K$4:$L$352,2,FALSE)&gt;G739,G739+1,1)</f>
        <v>7</v>
      </c>
    </row>
    <row r="741" spans="1:7">
      <c r="A741" s="17">
        <f t="shared" si="22"/>
        <v>107408</v>
      </c>
      <c r="B741" s="17">
        <v>3</v>
      </c>
      <c r="C741" s="20" t="s">
        <v>522</v>
      </c>
      <c r="D741" s="17">
        <v>1</v>
      </c>
      <c r="E741" s="2" t="str">
        <f>VLOOKUP(F741,city!$A$4:$D$352,4,FALSE)</f>
        <v>泰州</v>
      </c>
      <c r="F741" s="16">
        <f t="shared" si="23"/>
        <v>74</v>
      </c>
      <c r="G741" s="16">
        <f>IF(VLOOKUP(F740,city!$K$4:$L$352,2,FALSE)&gt;G740,G740+1,1)</f>
        <v>8</v>
      </c>
    </row>
    <row r="742" spans="1:7">
      <c r="A742" s="17">
        <f t="shared" si="22"/>
        <v>107409</v>
      </c>
      <c r="B742" s="17">
        <v>3</v>
      </c>
      <c r="C742" s="20" t="s">
        <v>528</v>
      </c>
      <c r="D742" s="17">
        <v>1</v>
      </c>
      <c r="E742" s="2" t="str">
        <f>VLOOKUP(F742,city!$A$4:$D$352,4,FALSE)</f>
        <v>泰州</v>
      </c>
      <c r="F742" s="16">
        <f t="shared" si="23"/>
        <v>74</v>
      </c>
      <c r="G742" s="16">
        <f>IF(VLOOKUP(F741,city!$K$4:$L$352,2,FALSE)&gt;G741,G741+1,1)</f>
        <v>9</v>
      </c>
    </row>
    <row r="743" spans="1:7">
      <c r="A743" s="17">
        <f t="shared" si="22"/>
        <v>107410</v>
      </c>
      <c r="B743" s="17">
        <v>3</v>
      </c>
      <c r="C743" s="20" t="s">
        <v>534</v>
      </c>
      <c r="D743" s="17">
        <v>1</v>
      </c>
      <c r="E743" s="2" t="str">
        <f>VLOOKUP(F743,city!$A$4:$D$352,4,FALSE)</f>
        <v>泰州</v>
      </c>
      <c r="F743" s="16">
        <f t="shared" si="23"/>
        <v>74</v>
      </c>
      <c r="G743" s="16">
        <f>IF(VLOOKUP(F742,city!$K$4:$L$352,2,FALSE)&gt;G742,G742+1,1)</f>
        <v>10</v>
      </c>
    </row>
    <row r="744" spans="1:7">
      <c r="A744" s="17">
        <f t="shared" si="22"/>
        <v>107501</v>
      </c>
      <c r="B744" s="17">
        <v>3</v>
      </c>
      <c r="C744" s="20" t="s">
        <v>422</v>
      </c>
      <c r="D744" s="17">
        <v>1</v>
      </c>
      <c r="E744" s="2" t="str">
        <f>VLOOKUP(F744,city!$A$4:$D$352,4,FALSE)</f>
        <v>宿迁</v>
      </c>
      <c r="F744" s="16">
        <f t="shared" si="23"/>
        <v>75</v>
      </c>
      <c r="G744" s="16">
        <f>IF(VLOOKUP(F743,city!$K$4:$L$352,2,FALSE)&gt;G743,G743+1,1)</f>
        <v>1</v>
      </c>
    </row>
    <row r="745" spans="1:7">
      <c r="A745" s="17">
        <f t="shared" si="22"/>
        <v>107502</v>
      </c>
      <c r="B745" s="17">
        <v>3</v>
      </c>
      <c r="C745" s="20" t="s">
        <v>427</v>
      </c>
      <c r="D745" s="17">
        <v>1</v>
      </c>
      <c r="E745" s="2" t="str">
        <f>VLOOKUP(F745,city!$A$4:$D$352,4,FALSE)</f>
        <v>宿迁</v>
      </c>
      <c r="F745" s="16">
        <f t="shared" si="23"/>
        <v>75</v>
      </c>
      <c r="G745" s="16">
        <f>IF(VLOOKUP(F744,city!$K$4:$L$352,2,FALSE)&gt;G744,G744+1,1)</f>
        <v>2</v>
      </c>
    </row>
    <row r="746" spans="1:7">
      <c r="A746" s="17">
        <f t="shared" si="22"/>
        <v>107503</v>
      </c>
      <c r="B746" s="17">
        <v>3</v>
      </c>
      <c r="C746" s="20" t="s">
        <v>432</v>
      </c>
      <c r="D746" s="17">
        <v>1</v>
      </c>
      <c r="E746" s="2" t="str">
        <f>VLOOKUP(F746,city!$A$4:$D$352,4,FALSE)</f>
        <v>宿迁</v>
      </c>
      <c r="F746" s="16">
        <f t="shared" si="23"/>
        <v>75</v>
      </c>
      <c r="G746" s="16">
        <f>IF(VLOOKUP(F745,city!$K$4:$L$352,2,FALSE)&gt;G745,G745+1,1)</f>
        <v>3</v>
      </c>
    </row>
    <row r="747" spans="1:7">
      <c r="A747" s="17">
        <f t="shared" si="22"/>
        <v>107504</v>
      </c>
      <c r="B747" s="17">
        <v>3</v>
      </c>
      <c r="C747" s="20" t="s">
        <v>438</v>
      </c>
      <c r="D747" s="17">
        <v>1</v>
      </c>
      <c r="E747" s="2" t="str">
        <f>VLOOKUP(F747,city!$A$4:$D$352,4,FALSE)</f>
        <v>宿迁</v>
      </c>
      <c r="F747" s="16">
        <f t="shared" si="23"/>
        <v>75</v>
      </c>
      <c r="G747" s="16">
        <f>IF(VLOOKUP(F746,city!$K$4:$L$352,2,FALSE)&gt;G746,G746+1,1)</f>
        <v>4</v>
      </c>
    </row>
    <row r="748" spans="1:7">
      <c r="A748" s="17">
        <f t="shared" si="22"/>
        <v>107505</v>
      </c>
      <c r="B748" s="17">
        <v>3</v>
      </c>
      <c r="C748" s="20" t="s">
        <v>444</v>
      </c>
      <c r="D748" s="17">
        <v>1</v>
      </c>
      <c r="E748" s="2" t="str">
        <f>VLOOKUP(F748,city!$A$4:$D$352,4,FALSE)</f>
        <v>宿迁</v>
      </c>
      <c r="F748" s="16">
        <f t="shared" si="23"/>
        <v>75</v>
      </c>
      <c r="G748" s="16">
        <f>IF(VLOOKUP(F747,city!$K$4:$L$352,2,FALSE)&gt;G747,G747+1,1)</f>
        <v>5</v>
      </c>
    </row>
    <row r="749" spans="1:7">
      <c r="A749" s="17">
        <f t="shared" si="22"/>
        <v>107506</v>
      </c>
      <c r="B749" s="17">
        <v>3</v>
      </c>
      <c r="C749" s="20" t="s">
        <v>450</v>
      </c>
      <c r="D749" s="17">
        <v>1</v>
      </c>
      <c r="E749" s="2" t="str">
        <f>VLOOKUP(F749,city!$A$4:$D$352,4,FALSE)</f>
        <v>宿迁</v>
      </c>
      <c r="F749" s="16">
        <f t="shared" si="23"/>
        <v>75</v>
      </c>
      <c r="G749" s="16">
        <f>IF(VLOOKUP(F748,city!$K$4:$L$352,2,FALSE)&gt;G748,G748+1,1)</f>
        <v>6</v>
      </c>
    </row>
    <row r="750" spans="1:7">
      <c r="A750" s="17">
        <f t="shared" si="22"/>
        <v>107507</v>
      </c>
      <c r="B750" s="17">
        <v>3</v>
      </c>
      <c r="C750" s="20" t="s">
        <v>456</v>
      </c>
      <c r="D750" s="17">
        <v>1</v>
      </c>
      <c r="E750" s="2" t="str">
        <f>VLOOKUP(F750,city!$A$4:$D$352,4,FALSE)</f>
        <v>宿迁</v>
      </c>
      <c r="F750" s="16">
        <f t="shared" si="23"/>
        <v>75</v>
      </c>
      <c r="G750" s="16">
        <f>IF(VLOOKUP(F749,city!$K$4:$L$352,2,FALSE)&gt;G749,G749+1,1)</f>
        <v>7</v>
      </c>
    </row>
    <row r="751" spans="1:7">
      <c r="A751" s="17">
        <f t="shared" si="22"/>
        <v>107508</v>
      </c>
      <c r="B751" s="17">
        <v>3</v>
      </c>
      <c r="C751" s="20" t="s">
        <v>462</v>
      </c>
      <c r="D751" s="17">
        <v>1</v>
      </c>
      <c r="E751" s="2" t="str">
        <f>VLOOKUP(F751,city!$A$4:$D$352,4,FALSE)</f>
        <v>宿迁</v>
      </c>
      <c r="F751" s="16">
        <f t="shared" si="23"/>
        <v>75</v>
      </c>
      <c r="G751" s="16">
        <f>IF(VLOOKUP(F750,city!$K$4:$L$352,2,FALSE)&gt;G750,G750+1,1)</f>
        <v>8</v>
      </c>
    </row>
    <row r="752" spans="1:7">
      <c r="A752" s="17">
        <f t="shared" si="22"/>
        <v>107509</v>
      </c>
      <c r="B752" s="17">
        <v>3</v>
      </c>
      <c r="C752" s="20" t="s">
        <v>468</v>
      </c>
      <c r="D752" s="17">
        <v>1</v>
      </c>
      <c r="E752" s="2" t="str">
        <f>VLOOKUP(F752,city!$A$4:$D$352,4,FALSE)</f>
        <v>宿迁</v>
      </c>
      <c r="F752" s="16">
        <f t="shared" si="23"/>
        <v>75</v>
      </c>
      <c r="G752" s="16">
        <f>IF(VLOOKUP(F751,city!$K$4:$L$352,2,FALSE)&gt;G751,G751+1,1)</f>
        <v>9</v>
      </c>
    </row>
    <row r="753" spans="1:7">
      <c r="A753" s="17">
        <f t="shared" si="22"/>
        <v>107510</v>
      </c>
      <c r="B753" s="17">
        <v>3</v>
      </c>
      <c r="C753" s="20" t="s">
        <v>474</v>
      </c>
      <c r="D753" s="17">
        <v>1</v>
      </c>
      <c r="E753" s="2" t="str">
        <f>VLOOKUP(F753,city!$A$4:$D$352,4,FALSE)</f>
        <v>宿迁</v>
      </c>
      <c r="F753" s="16">
        <f t="shared" si="23"/>
        <v>75</v>
      </c>
      <c r="G753" s="16">
        <f>IF(VLOOKUP(F752,city!$K$4:$L$352,2,FALSE)&gt;G752,G752+1,1)</f>
        <v>10</v>
      </c>
    </row>
    <row r="754" spans="1:7">
      <c r="A754" s="17">
        <f t="shared" si="22"/>
        <v>107601</v>
      </c>
      <c r="B754" s="17">
        <v>3</v>
      </c>
      <c r="C754" s="20" t="s">
        <v>480</v>
      </c>
      <c r="D754" s="17">
        <v>1</v>
      </c>
      <c r="E754" s="2" t="str">
        <f>VLOOKUP(F754,city!$A$4:$D$352,4,FALSE)</f>
        <v>杭州</v>
      </c>
      <c r="F754" s="16">
        <f t="shared" si="23"/>
        <v>76</v>
      </c>
      <c r="G754" s="16">
        <f>IF(VLOOKUP(F753,city!$K$4:$L$352,2,FALSE)&gt;G753,G753+1,1)</f>
        <v>1</v>
      </c>
    </row>
    <row r="755" spans="1:7">
      <c r="A755" s="17">
        <f t="shared" si="22"/>
        <v>107602</v>
      </c>
      <c r="B755" s="17">
        <v>3</v>
      </c>
      <c r="C755" s="20" t="s">
        <v>486</v>
      </c>
      <c r="D755" s="17">
        <v>1</v>
      </c>
      <c r="E755" s="2" t="str">
        <f>VLOOKUP(F755,city!$A$4:$D$352,4,FALSE)</f>
        <v>杭州</v>
      </c>
      <c r="F755" s="16">
        <f t="shared" si="23"/>
        <v>76</v>
      </c>
      <c r="G755" s="16">
        <f>IF(VLOOKUP(F754,city!$K$4:$L$352,2,FALSE)&gt;G754,G754+1,1)</f>
        <v>2</v>
      </c>
    </row>
    <row r="756" spans="1:7">
      <c r="A756" s="17">
        <f t="shared" si="22"/>
        <v>107603</v>
      </c>
      <c r="B756" s="17">
        <v>3</v>
      </c>
      <c r="C756" s="20" t="s">
        <v>492</v>
      </c>
      <c r="D756" s="17">
        <v>1</v>
      </c>
      <c r="E756" s="2" t="str">
        <f>VLOOKUP(F756,city!$A$4:$D$352,4,FALSE)</f>
        <v>杭州</v>
      </c>
      <c r="F756" s="16">
        <f t="shared" si="23"/>
        <v>76</v>
      </c>
      <c r="G756" s="16">
        <f>IF(VLOOKUP(F755,city!$K$4:$L$352,2,FALSE)&gt;G755,G755+1,1)</f>
        <v>3</v>
      </c>
    </row>
    <row r="757" spans="1:7">
      <c r="A757" s="17">
        <f t="shared" si="22"/>
        <v>107604</v>
      </c>
      <c r="B757" s="17">
        <v>3</v>
      </c>
      <c r="C757" s="20" t="s">
        <v>498</v>
      </c>
      <c r="D757" s="17">
        <v>1</v>
      </c>
      <c r="E757" s="2" t="str">
        <f>VLOOKUP(F757,city!$A$4:$D$352,4,FALSE)</f>
        <v>杭州</v>
      </c>
      <c r="F757" s="16">
        <f t="shared" si="23"/>
        <v>76</v>
      </c>
      <c r="G757" s="16">
        <f>IF(VLOOKUP(F756,city!$K$4:$L$352,2,FALSE)&gt;G756,G756+1,1)</f>
        <v>4</v>
      </c>
    </row>
    <row r="758" spans="1:7">
      <c r="A758" s="17">
        <f t="shared" si="22"/>
        <v>107605</v>
      </c>
      <c r="B758" s="17">
        <v>3</v>
      </c>
      <c r="C758" s="20" t="s">
        <v>504</v>
      </c>
      <c r="D758" s="17">
        <v>1</v>
      </c>
      <c r="E758" s="2" t="str">
        <f>VLOOKUP(F758,city!$A$4:$D$352,4,FALSE)</f>
        <v>杭州</v>
      </c>
      <c r="F758" s="16">
        <f t="shared" si="23"/>
        <v>76</v>
      </c>
      <c r="G758" s="16">
        <f>IF(VLOOKUP(F757,city!$K$4:$L$352,2,FALSE)&gt;G757,G757+1,1)</f>
        <v>5</v>
      </c>
    </row>
    <row r="759" spans="1:7">
      <c r="A759" s="17">
        <f t="shared" si="22"/>
        <v>107606</v>
      </c>
      <c r="B759" s="17">
        <v>3</v>
      </c>
      <c r="C759" s="20" t="s">
        <v>510</v>
      </c>
      <c r="D759" s="17">
        <v>1</v>
      </c>
      <c r="E759" s="2" t="str">
        <f>VLOOKUP(F759,city!$A$4:$D$352,4,FALSE)</f>
        <v>杭州</v>
      </c>
      <c r="F759" s="16">
        <f t="shared" si="23"/>
        <v>76</v>
      </c>
      <c r="G759" s="16">
        <f>IF(VLOOKUP(F758,city!$K$4:$L$352,2,FALSE)&gt;G758,G758+1,1)</f>
        <v>6</v>
      </c>
    </row>
    <row r="760" spans="1:7">
      <c r="A760" s="17">
        <f t="shared" si="22"/>
        <v>107607</v>
      </c>
      <c r="B760" s="17">
        <v>3</v>
      </c>
      <c r="C760" s="20" t="s">
        <v>516</v>
      </c>
      <c r="D760" s="17">
        <v>1</v>
      </c>
      <c r="E760" s="2" t="str">
        <f>VLOOKUP(F760,city!$A$4:$D$352,4,FALSE)</f>
        <v>杭州</v>
      </c>
      <c r="F760" s="16">
        <f t="shared" si="23"/>
        <v>76</v>
      </c>
      <c r="G760" s="16">
        <f>IF(VLOOKUP(F759,city!$K$4:$L$352,2,FALSE)&gt;G759,G759+1,1)</f>
        <v>7</v>
      </c>
    </row>
    <row r="761" spans="1:7">
      <c r="A761" s="17">
        <f t="shared" si="22"/>
        <v>107608</v>
      </c>
      <c r="B761" s="17">
        <v>3</v>
      </c>
      <c r="C761" s="20" t="s">
        <v>522</v>
      </c>
      <c r="D761" s="17">
        <v>1</v>
      </c>
      <c r="E761" s="2" t="str">
        <f>VLOOKUP(F761,city!$A$4:$D$352,4,FALSE)</f>
        <v>杭州</v>
      </c>
      <c r="F761" s="16">
        <f t="shared" si="23"/>
        <v>76</v>
      </c>
      <c r="G761" s="16">
        <f>IF(VLOOKUP(F760,city!$K$4:$L$352,2,FALSE)&gt;G760,G760+1,1)</f>
        <v>8</v>
      </c>
    </row>
    <row r="762" spans="1:7">
      <c r="A762" s="17">
        <f t="shared" si="22"/>
        <v>107609</v>
      </c>
      <c r="B762" s="17">
        <v>3</v>
      </c>
      <c r="C762" s="20" t="s">
        <v>528</v>
      </c>
      <c r="D762" s="17">
        <v>1</v>
      </c>
      <c r="E762" s="2" t="str">
        <f>VLOOKUP(F762,city!$A$4:$D$352,4,FALSE)</f>
        <v>杭州</v>
      </c>
      <c r="F762" s="16">
        <f t="shared" si="23"/>
        <v>76</v>
      </c>
      <c r="G762" s="16">
        <f>IF(VLOOKUP(F761,city!$K$4:$L$352,2,FALSE)&gt;G761,G761+1,1)</f>
        <v>9</v>
      </c>
    </row>
    <row r="763" spans="1:7">
      <c r="A763" s="17">
        <f t="shared" si="22"/>
        <v>107610</v>
      </c>
      <c r="B763" s="17">
        <v>3</v>
      </c>
      <c r="C763" s="20" t="s">
        <v>534</v>
      </c>
      <c r="D763" s="17">
        <v>1</v>
      </c>
      <c r="E763" s="2" t="str">
        <f>VLOOKUP(F763,city!$A$4:$D$352,4,FALSE)</f>
        <v>杭州</v>
      </c>
      <c r="F763" s="16">
        <f t="shared" si="23"/>
        <v>76</v>
      </c>
      <c r="G763" s="16">
        <f>IF(VLOOKUP(F762,city!$K$4:$L$352,2,FALSE)&gt;G762,G762+1,1)</f>
        <v>10</v>
      </c>
    </row>
    <row r="764" spans="1:7">
      <c r="A764" s="17">
        <f t="shared" si="22"/>
        <v>107701</v>
      </c>
      <c r="B764" s="17">
        <v>3</v>
      </c>
      <c r="C764" s="20" t="s">
        <v>422</v>
      </c>
      <c r="D764" s="17">
        <v>1</v>
      </c>
      <c r="E764" s="2" t="str">
        <f>VLOOKUP(F764,city!$A$4:$D$352,4,FALSE)</f>
        <v>宁波</v>
      </c>
      <c r="F764" s="16">
        <f t="shared" si="23"/>
        <v>77</v>
      </c>
      <c r="G764" s="16">
        <f>IF(VLOOKUP(F763,city!$K$4:$L$352,2,FALSE)&gt;G763,G763+1,1)</f>
        <v>1</v>
      </c>
    </row>
    <row r="765" spans="1:7">
      <c r="A765" s="17">
        <f t="shared" si="22"/>
        <v>107702</v>
      </c>
      <c r="B765" s="17">
        <v>3</v>
      </c>
      <c r="C765" s="20" t="s">
        <v>427</v>
      </c>
      <c r="D765" s="17">
        <v>1</v>
      </c>
      <c r="E765" s="2" t="str">
        <f>VLOOKUP(F765,city!$A$4:$D$352,4,FALSE)</f>
        <v>宁波</v>
      </c>
      <c r="F765" s="16">
        <f t="shared" si="23"/>
        <v>77</v>
      </c>
      <c r="G765" s="16">
        <f>IF(VLOOKUP(F764,city!$K$4:$L$352,2,FALSE)&gt;G764,G764+1,1)</f>
        <v>2</v>
      </c>
    </row>
    <row r="766" spans="1:7">
      <c r="A766" s="17">
        <f t="shared" si="22"/>
        <v>107703</v>
      </c>
      <c r="B766" s="17">
        <v>3</v>
      </c>
      <c r="C766" s="20" t="s">
        <v>432</v>
      </c>
      <c r="D766" s="17">
        <v>1</v>
      </c>
      <c r="E766" s="2" t="str">
        <f>VLOOKUP(F766,city!$A$4:$D$352,4,FALSE)</f>
        <v>宁波</v>
      </c>
      <c r="F766" s="16">
        <f t="shared" si="23"/>
        <v>77</v>
      </c>
      <c r="G766" s="16">
        <f>IF(VLOOKUP(F765,city!$K$4:$L$352,2,FALSE)&gt;G765,G765+1,1)</f>
        <v>3</v>
      </c>
    </row>
    <row r="767" spans="1:7">
      <c r="A767" s="17">
        <f t="shared" si="22"/>
        <v>107704</v>
      </c>
      <c r="B767" s="17">
        <v>3</v>
      </c>
      <c r="C767" s="20" t="s">
        <v>438</v>
      </c>
      <c r="D767" s="17">
        <v>1</v>
      </c>
      <c r="E767" s="2" t="str">
        <f>VLOOKUP(F767,city!$A$4:$D$352,4,FALSE)</f>
        <v>宁波</v>
      </c>
      <c r="F767" s="16">
        <f t="shared" si="23"/>
        <v>77</v>
      </c>
      <c r="G767" s="16">
        <f>IF(VLOOKUP(F766,city!$K$4:$L$352,2,FALSE)&gt;G766,G766+1,1)</f>
        <v>4</v>
      </c>
    </row>
    <row r="768" spans="1:7">
      <c r="A768" s="17">
        <f t="shared" si="22"/>
        <v>107705</v>
      </c>
      <c r="B768" s="17">
        <v>3</v>
      </c>
      <c r="C768" s="20" t="s">
        <v>444</v>
      </c>
      <c r="D768" s="17">
        <v>1</v>
      </c>
      <c r="E768" s="2" t="str">
        <f>VLOOKUP(F768,city!$A$4:$D$352,4,FALSE)</f>
        <v>宁波</v>
      </c>
      <c r="F768" s="16">
        <f t="shared" si="23"/>
        <v>77</v>
      </c>
      <c r="G768" s="16">
        <f>IF(VLOOKUP(F767,city!$K$4:$L$352,2,FALSE)&gt;G767,G767+1,1)</f>
        <v>5</v>
      </c>
    </row>
    <row r="769" spans="1:7">
      <c r="A769" s="17">
        <f t="shared" si="22"/>
        <v>107706</v>
      </c>
      <c r="B769" s="17">
        <v>3</v>
      </c>
      <c r="C769" s="20" t="s">
        <v>450</v>
      </c>
      <c r="D769" s="17">
        <v>1</v>
      </c>
      <c r="E769" s="2" t="str">
        <f>VLOOKUP(F769,city!$A$4:$D$352,4,FALSE)</f>
        <v>宁波</v>
      </c>
      <c r="F769" s="16">
        <f t="shared" si="23"/>
        <v>77</v>
      </c>
      <c r="G769" s="16">
        <f>IF(VLOOKUP(F768,city!$K$4:$L$352,2,FALSE)&gt;G768,G768+1,1)</f>
        <v>6</v>
      </c>
    </row>
    <row r="770" spans="1:7">
      <c r="A770" s="17">
        <f t="shared" si="22"/>
        <v>107707</v>
      </c>
      <c r="B770" s="17">
        <v>3</v>
      </c>
      <c r="C770" s="20" t="s">
        <v>456</v>
      </c>
      <c r="D770" s="17">
        <v>1</v>
      </c>
      <c r="E770" s="2" t="str">
        <f>VLOOKUP(F770,city!$A$4:$D$352,4,FALSE)</f>
        <v>宁波</v>
      </c>
      <c r="F770" s="16">
        <f t="shared" si="23"/>
        <v>77</v>
      </c>
      <c r="G770" s="16">
        <f>IF(VLOOKUP(F769,city!$K$4:$L$352,2,FALSE)&gt;G769,G769+1,1)</f>
        <v>7</v>
      </c>
    </row>
    <row r="771" spans="1:7">
      <c r="A771" s="17">
        <f t="shared" si="22"/>
        <v>107708</v>
      </c>
      <c r="B771" s="17">
        <v>3</v>
      </c>
      <c r="C771" s="20" t="s">
        <v>462</v>
      </c>
      <c r="D771" s="17">
        <v>1</v>
      </c>
      <c r="E771" s="2" t="str">
        <f>VLOOKUP(F771,city!$A$4:$D$352,4,FALSE)</f>
        <v>宁波</v>
      </c>
      <c r="F771" s="16">
        <f t="shared" si="23"/>
        <v>77</v>
      </c>
      <c r="G771" s="16">
        <f>IF(VLOOKUP(F770,city!$K$4:$L$352,2,FALSE)&gt;G770,G770+1,1)</f>
        <v>8</v>
      </c>
    </row>
    <row r="772" spans="1:7">
      <c r="A772" s="17">
        <f t="shared" si="22"/>
        <v>107709</v>
      </c>
      <c r="B772" s="17">
        <v>3</v>
      </c>
      <c r="C772" s="20" t="s">
        <v>468</v>
      </c>
      <c r="D772" s="17">
        <v>1</v>
      </c>
      <c r="E772" s="2" t="str">
        <f>VLOOKUP(F772,city!$A$4:$D$352,4,FALSE)</f>
        <v>宁波</v>
      </c>
      <c r="F772" s="16">
        <f t="shared" si="23"/>
        <v>77</v>
      </c>
      <c r="G772" s="16">
        <f>IF(VLOOKUP(F771,city!$K$4:$L$352,2,FALSE)&gt;G771,G771+1,1)</f>
        <v>9</v>
      </c>
    </row>
    <row r="773" spans="1:7">
      <c r="A773" s="17">
        <f t="shared" ref="A773:A836" si="24">G773+F773*100+100000</f>
        <v>107710</v>
      </c>
      <c r="B773" s="17">
        <v>3</v>
      </c>
      <c r="C773" s="20" t="s">
        <v>474</v>
      </c>
      <c r="D773" s="17">
        <v>1</v>
      </c>
      <c r="E773" s="2" t="str">
        <f>VLOOKUP(F773,city!$A$4:$D$352,4,FALSE)</f>
        <v>宁波</v>
      </c>
      <c r="F773" s="16">
        <f t="shared" ref="F773:F836" si="25">IF(G773&gt;G772,F772,F772+1)</f>
        <v>77</v>
      </c>
      <c r="G773" s="16">
        <f>IF(VLOOKUP(F772,city!$K$4:$L$352,2,FALSE)&gt;G772,G772+1,1)</f>
        <v>10</v>
      </c>
    </row>
    <row r="774" spans="1:7">
      <c r="A774" s="17">
        <f t="shared" si="24"/>
        <v>107801</v>
      </c>
      <c r="B774" s="17">
        <v>3</v>
      </c>
      <c r="C774" s="20" t="s">
        <v>480</v>
      </c>
      <c r="D774" s="17">
        <v>1</v>
      </c>
      <c r="E774" s="2" t="str">
        <f>VLOOKUP(F774,city!$A$4:$D$352,4,FALSE)</f>
        <v>温州</v>
      </c>
      <c r="F774" s="16">
        <f t="shared" si="25"/>
        <v>78</v>
      </c>
      <c r="G774" s="16">
        <f>IF(VLOOKUP(F773,city!$K$4:$L$352,2,FALSE)&gt;G773,G773+1,1)</f>
        <v>1</v>
      </c>
    </row>
    <row r="775" spans="1:7">
      <c r="A775" s="17">
        <f t="shared" si="24"/>
        <v>107802</v>
      </c>
      <c r="B775" s="17">
        <v>3</v>
      </c>
      <c r="C775" s="20" t="s">
        <v>486</v>
      </c>
      <c r="D775" s="17">
        <v>1</v>
      </c>
      <c r="E775" s="2" t="str">
        <f>VLOOKUP(F775,city!$A$4:$D$352,4,FALSE)</f>
        <v>温州</v>
      </c>
      <c r="F775" s="16">
        <f t="shared" si="25"/>
        <v>78</v>
      </c>
      <c r="G775" s="16">
        <f>IF(VLOOKUP(F774,city!$K$4:$L$352,2,FALSE)&gt;G774,G774+1,1)</f>
        <v>2</v>
      </c>
    </row>
    <row r="776" spans="1:7">
      <c r="A776" s="17">
        <f t="shared" si="24"/>
        <v>107803</v>
      </c>
      <c r="B776" s="17">
        <v>3</v>
      </c>
      <c r="C776" s="20" t="s">
        <v>492</v>
      </c>
      <c r="D776" s="17">
        <v>1</v>
      </c>
      <c r="E776" s="2" t="str">
        <f>VLOOKUP(F776,city!$A$4:$D$352,4,FALSE)</f>
        <v>温州</v>
      </c>
      <c r="F776" s="16">
        <f t="shared" si="25"/>
        <v>78</v>
      </c>
      <c r="G776" s="16">
        <f>IF(VLOOKUP(F775,city!$K$4:$L$352,2,FALSE)&gt;G775,G775+1,1)</f>
        <v>3</v>
      </c>
    </row>
    <row r="777" spans="1:7">
      <c r="A777" s="17">
        <f t="shared" si="24"/>
        <v>107804</v>
      </c>
      <c r="B777" s="17">
        <v>3</v>
      </c>
      <c r="C777" s="20" t="s">
        <v>498</v>
      </c>
      <c r="D777" s="17">
        <v>1</v>
      </c>
      <c r="E777" s="2" t="str">
        <f>VLOOKUP(F777,city!$A$4:$D$352,4,FALSE)</f>
        <v>温州</v>
      </c>
      <c r="F777" s="16">
        <f t="shared" si="25"/>
        <v>78</v>
      </c>
      <c r="G777" s="16">
        <f>IF(VLOOKUP(F776,city!$K$4:$L$352,2,FALSE)&gt;G776,G776+1,1)</f>
        <v>4</v>
      </c>
    </row>
    <row r="778" spans="1:7">
      <c r="A778" s="17">
        <f t="shared" si="24"/>
        <v>107805</v>
      </c>
      <c r="B778" s="17">
        <v>3</v>
      </c>
      <c r="C778" s="20" t="s">
        <v>504</v>
      </c>
      <c r="D778" s="17">
        <v>1</v>
      </c>
      <c r="E778" s="2" t="str">
        <f>VLOOKUP(F778,city!$A$4:$D$352,4,FALSE)</f>
        <v>温州</v>
      </c>
      <c r="F778" s="16">
        <f t="shared" si="25"/>
        <v>78</v>
      </c>
      <c r="G778" s="16">
        <f>IF(VLOOKUP(F777,city!$K$4:$L$352,2,FALSE)&gt;G777,G777+1,1)</f>
        <v>5</v>
      </c>
    </row>
    <row r="779" spans="1:7">
      <c r="A779" s="17">
        <f t="shared" si="24"/>
        <v>107806</v>
      </c>
      <c r="B779" s="17">
        <v>3</v>
      </c>
      <c r="C779" s="20" t="s">
        <v>510</v>
      </c>
      <c r="D779" s="17">
        <v>1</v>
      </c>
      <c r="E779" s="2" t="str">
        <f>VLOOKUP(F779,city!$A$4:$D$352,4,FALSE)</f>
        <v>温州</v>
      </c>
      <c r="F779" s="16">
        <f t="shared" si="25"/>
        <v>78</v>
      </c>
      <c r="G779" s="16">
        <f>IF(VLOOKUP(F778,city!$K$4:$L$352,2,FALSE)&gt;G778,G778+1,1)</f>
        <v>6</v>
      </c>
    </row>
    <row r="780" spans="1:7">
      <c r="A780" s="17">
        <f t="shared" si="24"/>
        <v>107807</v>
      </c>
      <c r="B780" s="17">
        <v>3</v>
      </c>
      <c r="C780" s="20" t="s">
        <v>516</v>
      </c>
      <c r="D780" s="17">
        <v>1</v>
      </c>
      <c r="E780" s="2" t="str">
        <f>VLOOKUP(F780,city!$A$4:$D$352,4,FALSE)</f>
        <v>温州</v>
      </c>
      <c r="F780" s="16">
        <f t="shared" si="25"/>
        <v>78</v>
      </c>
      <c r="G780" s="16">
        <f>IF(VLOOKUP(F779,city!$K$4:$L$352,2,FALSE)&gt;G779,G779+1,1)</f>
        <v>7</v>
      </c>
    </row>
    <row r="781" spans="1:7">
      <c r="A781" s="17">
        <f t="shared" si="24"/>
        <v>107808</v>
      </c>
      <c r="B781" s="17">
        <v>3</v>
      </c>
      <c r="C781" s="20" t="s">
        <v>522</v>
      </c>
      <c r="D781" s="17">
        <v>1</v>
      </c>
      <c r="E781" s="2" t="str">
        <f>VLOOKUP(F781,city!$A$4:$D$352,4,FALSE)</f>
        <v>温州</v>
      </c>
      <c r="F781" s="16">
        <f t="shared" si="25"/>
        <v>78</v>
      </c>
      <c r="G781" s="16">
        <f>IF(VLOOKUP(F780,city!$K$4:$L$352,2,FALSE)&gt;G780,G780+1,1)</f>
        <v>8</v>
      </c>
    </row>
    <row r="782" spans="1:7">
      <c r="A782" s="17">
        <f t="shared" si="24"/>
        <v>107809</v>
      </c>
      <c r="B782" s="17">
        <v>3</v>
      </c>
      <c r="C782" s="20" t="s">
        <v>528</v>
      </c>
      <c r="D782" s="17">
        <v>1</v>
      </c>
      <c r="E782" s="2" t="str">
        <f>VLOOKUP(F782,city!$A$4:$D$352,4,FALSE)</f>
        <v>温州</v>
      </c>
      <c r="F782" s="16">
        <f t="shared" si="25"/>
        <v>78</v>
      </c>
      <c r="G782" s="16">
        <f>IF(VLOOKUP(F781,city!$K$4:$L$352,2,FALSE)&gt;G781,G781+1,1)</f>
        <v>9</v>
      </c>
    </row>
    <row r="783" spans="1:7">
      <c r="A783" s="17">
        <f t="shared" si="24"/>
        <v>107810</v>
      </c>
      <c r="B783" s="17">
        <v>3</v>
      </c>
      <c r="C783" s="20" t="s">
        <v>534</v>
      </c>
      <c r="D783" s="17">
        <v>1</v>
      </c>
      <c r="E783" s="2" t="str">
        <f>VLOOKUP(F783,city!$A$4:$D$352,4,FALSE)</f>
        <v>温州</v>
      </c>
      <c r="F783" s="16">
        <f t="shared" si="25"/>
        <v>78</v>
      </c>
      <c r="G783" s="16">
        <f>IF(VLOOKUP(F782,city!$K$4:$L$352,2,FALSE)&gt;G782,G782+1,1)</f>
        <v>10</v>
      </c>
    </row>
    <row r="784" spans="1:7">
      <c r="A784" s="17">
        <f t="shared" si="24"/>
        <v>107901</v>
      </c>
      <c r="B784" s="17">
        <v>3</v>
      </c>
      <c r="C784" s="20" t="s">
        <v>422</v>
      </c>
      <c r="D784" s="17">
        <v>1</v>
      </c>
      <c r="E784" s="2" t="str">
        <f>VLOOKUP(F784,city!$A$4:$D$352,4,FALSE)</f>
        <v>绍兴</v>
      </c>
      <c r="F784" s="16">
        <f t="shared" si="25"/>
        <v>79</v>
      </c>
      <c r="G784" s="16">
        <f>IF(VLOOKUP(F783,city!$K$4:$L$352,2,FALSE)&gt;G783,G783+1,1)</f>
        <v>1</v>
      </c>
    </row>
    <row r="785" spans="1:7">
      <c r="A785" s="17">
        <f t="shared" si="24"/>
        <v>107902</v>
      </c>
      <c r="B785" s="17">
        <v>3</v>
      </c>
      <c r="C785" s="20" t="s">
        <v>427</v>
      </c>
      <c r="D785" s="17">
        <v>1</v>
      </c>
      <c r="E785" s="2" t="str">
        <f>VLOOKUP(F785,city!$A$4:$D$352,4,FALSE)</f>
        <v>绍兴</v>
      </c>
      <c r="F785" s="16">
        <f t="shared" si="25"/>
        <v>79</v>
      </c>
      <c r="G785" s="16">
        <f>IF(VLOOKUP(F784,city!$K$4:$L$352,2,FALSE)&gt;G784,G784+1,1)</f>
        <v>2</v>
      </c>
    </row>
    <row r="786" spans="1:7">
      <c r="A786" s="17">
        <f t="shared" si="24"/>
        <v>107903</v>
      </c>
      <c r="B786" s="17">
        <v>3</v>
      </c>
      <c r="C786" s="20" t="s">
        <v>432</v>
      </c>
      <c r="D786" s="17">
        <v>1</v>
      </c>
      <c r="E786" s="2" t="str">
        <f>VLOOKUP(F786,city!$A$4:$D$352,4,FALSE)</f>
        <v>绍兴</v>
      </c>
      <c r="F786" s="16">
        <f t="shared" si="25"/>
        <v>79</v>
      </c>
      <c r="G786" s="16">
        <f>IF(VLOOKUP(F785,city!$K$4:$L$352,2,FALSE)&gt;G785,G785+1,1)</f>
        <v>3</v>
      </c>
    </row>
    <row r="787" spans="1:7">
      <c r="A787" s="17">
        <f t="shared" si="24"/>
        <v>107904</v>
      </c>
      <c r="B787" s="17">
        <v>3</v>
      </c>
      <c r="C787" s="20" t="s">
        <v>438</v>
      </c>
      <c r="D787" s="17">
        <v>1</v>
      </c>
      <c r="E787" s="2" t="str">
        <f>VLOOKUP(F787,city!$A$4:$D$352,4,FALSE)</f>
        <v>绍兴</v>
      </c>
      <c r="F787" s="16">
        <f t="shared" si="25"/>
        <v>79</v>
      </c>
      <c r="G787" s="16">
        <f>IF(VLOOKUP(F786,city!$K$4:$L$352,2,FALSE)&gt;G786,G786+1,1)</f>
        <v>4</v>
      </c>
    </row>
    <row r="788" spans="1:7">
      <c r="A788" s="17">
        <f t="shared" si="24"/>
        <v>107905</v>
      </c>
      <c r="B788" s="17">
        <v>3</v>
      </c>
      <c r="C788" s="20" t="s">
        <v>444</v>
      </c>
      <c r="D788" s="17">
        <v>1</v>
      </c>
      <c r="E788" s="2" t="str">
        <f>VLOOKUP(F788,city!$A$4:$D$352,4,FALSE)</f>
        <v>绍兴</v>
      </c>
      <c r="F788" s="16">
        <f t="shared" si="25"/>
        <v>79</v>
      </c>
      <c r="G788" s="16">
        <f>IF(VLOOKUP(F787,city!$K$4:$L$352,2,FALSE)&gt;G787,G787+1,1)</f>
        <v>5</v>
      </c>
    </row>
    <row r="789" spans="1:7">
      <c r="A789" s="17">
        <f t="shared" si="24"/>
        <v>107906</v>
      </c>
      <c r="B789" s="17">
        <v>3</v>
      </c>
      <c r="C789" s="20" t="s">
        <v>450</v>
      </c>
      <c r="D789" s="17">
        <v>1</v>
      </c>
      <c r="E789" s="2" t="str">
        <f>VLOOKUP(F789,city!$A$4:$D$352,4,FALSE)</f>
        <v>绍兴</v>
      </c>
      <c r="F789" s="16">
        <f t="shared" si="25"/>
        <v>79</v>
      </c>
      <c r="G789" s="16">
        <f>IF(VLOOKUP(F788,city!$K$4:$L$352,2,FALSE)&gt;G788,G788+1,1)</f>
        <v>6</v>
      </c>
    </row>
    <row r="790" spans="1:7">
      <c r="A790" s="17">
        <f t="shared" si="24"/>
        <v>107907</v>
      </c>
      <c r="B790" s="17">
        <v>3</v>
      </c>
      <c r="C790" s="20" t="s">
        <v>456</v>
      </c>
      <c r="D790" s="17">
        <v>1</v>
      </c>
      <c r="E790" s="2" t="str">
        <f>VLOOKUP(F790,city!$A$4:$D$352,4,FALSE)</f>
        <v>绍兴</v>
      </c>
      <c r="F790" s="16">
        <f t="shared" si="25"/>
        <v>79</v>
      </c>
      <c r="G790" s="16">
        <f>IF(VLOOKUP(F789,city!$K$4:$L$352,2,FALSE)&gt;G789,G789+1,1)</f>
        <v>7</v>
      </c>
    </row>
    <row r="791" spans="1:7">
      <c r="A791" s="17">
        <f t="shared" si="24"/>
        <v>107908</v>
      </c>
      <c r="B791" s="17">
        <v>3</v>
      </c>
      <c r="C791" s="20" t="s">
        <v>462</v>
      </c>
      <c r="D791" s="17">
        <v>1</v>
      </c>
      <c r="E791" s="2" t="str">
        <f>VLOOKUP(F791,city!$A$4:$D$352,4,FALSE)</f>
        <v>绍兴</v>
      </c>
      <c r="F791" s="16">
        <f t="shared" si="25"/>
        <v>79</v>
      </c>
      <c r="G791" s="16">
        <f>IF(VLOOKUP(F790,city!$K$4:$L$352,2,FALSE)&gt;G790,G790+1,1)</f>
        <v>8</v>
      </c>
    </row>
    <row r="792" spans="1:7">
      <c r="A792" s="17">
        <f t="shared" si="24"/>
        <v>107909</v>
      </c>
      <c r="B792" s="17">
        <v>3</v>
      </c>
      <c r="C792" s="20" t="s">
        <v>468</v>
      </c>
      <c r="D792" s="17">
        <v>1</v>
      </c>
      <c r="E792" s="2" t="str">
        <f>VLOOKUP(F792,city!$A$4:$D$352,4,FALSE)</f>
        <v>绍兴</v>
      </c>
      <c r="F792" s="16">
        <f t="shared" si="25"/>
        <v>79</v>
      </c>
      <c r="G792" s="16">
        <f>IF(VLOOKUP(F791,city!$K$4:$L$352,2,FALSE)&gt;G791,G791+1,1)</f>
        <v>9</v>
      </c>
    </row>
    <row r="793" spans="1:7">
      <c r="A793" s="17">
        <f t="shared" si="24"/>
        <v>107910</v>
      </c>
      <c r="B793" s="17">
        <v>3</v>
      </c>
      <c r="C793" s="20" t="s">
        <v>474</v>
      </c>
      <c r="D793" s="17">
        <v>1</v>
      </c>
      <c r="E793" s="2" t="str">
        <f>VLOOKUP(F793,city!$A$4:$D$352,4,FALSE)</f>
        <v>绍兴</v>
      </c>
      <c r="F793" s="16">
        <f t="shared" si="25"/>
        <v>79</v>
      </c>
      <c r="G793" s="16">
        <f>IF(VLOOKUP(F792,city!$K$4:$L$352,2,FALSE)&gt;G792,G792+1,1)</f>
        <v>10</v>
      </c>
    </row>
    <row r="794" spans="1:7">
      <c r="A794" s="17">
        <f t="shared" si="24"/>
        <v>108001</v>
      </c>
      <c r="B794" s="17">
        <v>3</v>
      </c>
      <c r="C794" s="20" t="s">
        <v>480</v>
      </c>
      <c r="D794" s="17">
        <v>1</v>
      </c>
      <c r="E794" s="2" t="str">
        <f>VLOOKUP(F794,city!$A$4:$D$352,4,FALSE)</f>
        <v>湖州</v>
      </c>
      <c r="F794" s="16">
        <f t="shared" si="25"/>
        <v>80</v>
      </c>
      <c r="G794" s="16">
        <f>IF(VLOOKUP(F793,city!$K$4:$L$352,2,FALSE)&gt;G793,G793+1,1)</f>
        <v>1</v>
      </c>
    </row>
    <row r="795" spans="1:7">
      <c r="A795" s="17">
        <f t="shared" si="24"/>
        <v>108002</v>
      </c>
      <c r="B795" s="17">
        <v>3</v>
      </c>
      <c r="C795" s="20" t="s">
        <v>486</v>
      </c>
      <c r="D795" s="17">
        <v>1</v>
      </c>
      <c r="E795" s="2" t="str">
        <f>VLOOKUP(F795,city!$A$4:$D$352,4,FALSE)</f>
        <v>湖州</v>
      </c>
      <c r="F795" s="16">
        <f t="shared" si="25"/>
        <v>80</v>
      </c>
      <c r="G795" s="16">
        <f>IF(VLOOKUP(F794,city!$K$4:$L$352,2,FALSE)&gt;G794,G794+1,1)</f>
        <v>2</v>
      </c>
    </row>
    <row r="796" spans="1:7">
      <c r="A796" s="17">
        <f t="shared" si="24"/>
        <v>108003</v>
      </c>
      <c r="B796" s="17">
        <v>3</v>
      </c>
      <c r="C796" s="20" t="s">
        <v>492</v>
      </c>
      <c r="D796" s="17">
        <v>1</v>
      </c>
      <c r="E796" s="2" t="str">
        <f>VLOOKUP(F796,city!$A$4:$D$352,4,FALSE)</f>
        <v>湖州</v>
      </c>
      <c r="F796" s="16">
        <f t="shared" si="25"/>
        <v>80</v>
      </c>
      <c r="G796" s="16">
        <f>IF(VLOOKUP(F795,city!$K$4:$L$352,2,FALSE)&gt;G795,G795+1,1)</f>
        <v>3</v>
      </c>
    </row>
    <row r="797" spans="1:7">
      <c r="A797" s="17">
        <f t="shared" si="24"/>
        <v>108004</v>
      </c>
      <c r="B797" s="17">
        <v>3</v>
      </c>
      <c r="C797" s="20" t="s">
        <v>498</v>
      </c>
      <c r="D797" s="17">
        <v>1</v>
      </c>
      <c r="E797" s="2" t="str">
        <f>VLOOKUP(F797,city!$A$4:$D$352,4,FALSE)</f>
        <v>湖州</v>
      </c>
      <c r="F797" s="16">
        <f t="shared" si="25"/>
        <v>80</v>
      </c>
      <c r="G797" s="16">
        <f>IF(VLOOKUP(F796,city!$K$4:$L$352,2,FALSE)&gt;G796,G796+1,1)</f>
        <v>4</v>
      </c>
    </row>
    <row r="798" spans="1:7">
      <c r="A798" s="17">
        <f t="shared" si="24"/>
        <v>108005</v>
      </c>
      <c r="B798" s="17">
        <v>3</v>
      </c>
      <c r="C798" s="20" t="s">
        <v>504</v>
      </c>
      <c r="D798" s="17">
        <v>1</v>
      </c>
      <c r="E798" s="2" t="str">
        <f>VLOOKUP(F798,city!$A$4:$D$352,4,FALSE)</f>
        <v>湖州</v>
      </c>
      <c r="F798" s="16">
        <f t="shared" si="25"/>
        <v>80</v>
      </c>
      <c r="G798" s="16">
        <f>IF(VLOOKUP(F797,city!$K$4:$L$352,2,FALSE)&gt;G797,G797+1,1)</f>
        <v>5</v>
      </c>
    </row>
    <row r="799" spans="1:7">
      <c r="A799" s="17">
        <f t="shared" si="24"/>
        <v>108006</v>
      </c>
      <c r="B799" s="17">
        <v>3</v>
      </c>
      <c r="C799" s="20" t="s">
        <v>510</v>
      </c>
      <c r="D799" s="17">
        <v>1</v>
      </c>
      <c r="E799" s="2" t="str">
        <f>VLOOKUP(F799,city!$A$4:$D$352,4,FALSE)</f>
        <v>湖州</v>
      </c>
      <c r="F799" s="16">
        <f t="shared" si="25"/>
        <v>80</v>
      </c>
      <c r="G799" s="16">
        <f>IF(VLOOKUP(F798,city!$K$4:$L$352,2,FALSE)&gt;G798,G798+1,1)</f>
        <v>6</v>
      </c>
    </row>
    <row r="800" spans="1:7">
      <c r="A800" s="17">
        <f t="shared" si="24"/>
        <v>108007</v>
      </c>
      <c r="B800" s="17">
        <v>3</v>
      </c>
      <c r="C800" s="20" t="s">
        <v>516</v>
      </c>
      <c r="D800" s="17">
        <v>1</v>
      </c>
      <c r="E800" s="2" t="str">
        <f>VLOOKUP(F800,city!$A$4:$D$352,4,FALSE)</f>
        <v>湖州</v>
      </c>
      <c r="F800" s="16">
        <f t="shared" si="25"/>
        <v>80</v>
      </c>
      <c r="G800" s="16">
        <f>IF(VLOOKUP(F799,city!$K$4:$L$352,2,FALSE)&gt;G799,G799+1,1)</f>
        <v>7</v>
      </c>
    </row>
    <row r="801" spans="1:7">
      <c r="A801" s="17">
        <f t="shared" si="24"/>
        <v>108008</v>
      </c>
      <c r="B801" s="17">
        <v>3</v>
      </c>
      <c r="C801" s="20" t="s">
        <v>522</v>
      </c>
      <c r="D801" s="17">
        <v>1</v>
      </c>
      <c r="E801" s="2" t="str">
        <f>VLOOKUP(F801,city!$A$4:$D$352,4,FALSE)</f>
        <v>湖州</v>
      </c>
      <c r="F801" s="16">
        <f t="shared" si="25"/>
        <v>80</v>
      </c>
      <c r="G801" s="16">
        <f>IF(VLOOKUP(F800,city!$K$4:$L$352,2,FALSE)&gt;G800,G800+1,1)</f>
        <v>8</v>
      </c>
    </row>
    <row r="802" spans="1:7">
      <c r="A802" s="17">
        <f t="shared" si="24"/>
        <v>108009</v>
      </c>
      <c r="B802" s="17">
        <v>3</v>
      </c>
      <c r="C802" s="20" t="s">
        <v>528</v>
      </c>
      <c r="D802" s="17">
        <v>1</v>
      </c>
      <c r="E802" s="2" t="str">
        <f>VLOOKUP(F802,city!$A$4:$D$352,4,FALSE)</f>
        <v>湖州</v>
      </c>
      <c r="F802" s="16">
        <f t="shared" si="25"/>
        <v>80</v>
      </c>
      <c r="G802" s="16">
        <f>IF(VLOOKUP(F801,city!$K$4:$L$352,2,FALSE)&gt;G801,G801+1,1)</f>
        <v>9</v>
      </c>
    </row>
    <row r="803" spans="1:7">
      <c r="A803" s="17">
        <f t="shared" si="24"/>
        <v>108010</v>
      </c>
      <c r="B803" s="17">
        <v>3</v>
      </c>
      <c r="C803" s="20" t="s">
        <v>534</v>
      </c>
      <c r="D803" s="17">
        <v>1</v>
      </c>
      <c r="E803" s="2" t="str">
        <f>VLOOKUP(F803,city!$A$4:$D$352,4,FALSE)</f>
        <v>湖州</v>
      </c>
      <c r="F803" s="16">
        <f t="shared" si="25"/>
        <v>80</v>
      </c>
      <c r="G803" s="16">
        <f>IF(VLOOKUP(F802,city!$K$4:$L$352,2,FALSE)&gt;G802,G802+1,1)</f>
        <v>10</v>
      </c>
    </row>
    <row r="804" spans="1:7">
      <c r="A804" s="17">
        <f t="shared" si="24"/>
        <v>108101</v>
      </c>
      <c r="B804" s="17">
        <v>3</v>
      </c>
      <c r="C804" s="20" t="s">
        <v>422</v>
      </c>
      <c r="D804" s="17">
        <v>1</v>
      </c>
      <c r="E804" s="2" t="str">
        <f>VLOOKUP(F804,city!$A$4:$D$352,4,FALSE)</f>
        <v>嘉兴</v>
      </c>
      <c r="F804" s="16">
        <f t="shared" si="25"/>
        <v>81</v>
      </c>
      <c r="G804" s="16">
        <f>IF(VLOOKUP(F803,city!$K$4:$L$352,2,FALSE)&gt;G803,G803+1,1)</f>
        <v>1</v>
      </c>
    </row>
    <row r="805" spans="1:7">
      <c r="A805" s="17">
        <f t="shared" si="24"/>
        <v>108102</v>
      </c>
      <c r="B805" s="17">
        <v>3</v>
      </c>
      <c r="C805" s="20" t="s">
        <v>427</v>
      </c>
      <c r="D805" s="17">
        <v>1</v>
      </c>
      <c r="E805" s="2" t="str">
        <f>VLOOKUP(F805,city!$A$4:$D$352,4,FALSE)</f>
        <v>嘉兴</v>
      </c>
      <c r="F805" s="16">
        <f t="shared" si="25"/>
        <v>81</v>
      </c>
      <c r="G805" s="16">
        <f>IF(VLOOKUP(F804,city!$K$4:$L$352,2,FALSE)&gt;G804,G804+1,1)</f>
        <v>2</v>
      </c>
    </row>
    <row r="806" spans="1:7">
      <c r="A806" s="17">
        <f t="shared" si="24"/>
        <v>108103</v>
      </c>
      <c r="B806" s="17">
        <v>3</v>
      </c>
      <c r="C806" s="20" t="s">
        <v>432</v>
      </c>
      <c r="D806" s="17">
        <v>1</v>
      </c>
      <c r="E806" s="2" t="str">
        <f>VLOOKUP(F806,city!$A$4:$D$352,4,FALSE)</f>
        <v>嘉兴</v>
      </c>
      <c r="F806" s="16">
        <f t="shared" si="25"/>
        <v>81</v>
      </c>
      <c r="G806" s="16">
        <f>IF(VLOOKUP(F805,city!$K$4:$L$352,2,FALSE)&gt;G805,G805+1,1)</f>
        <v>3</v>
      </c>
    </row>
    <row r="807" spans="1:7">
      <c r="A807" s="17">
        <f t="shared" si="24"/>
        <v>108104</v>
      </c>
      <c r="B807" s="17">
        <v>3</v>
      </c>
      <c r="C807" s="20" t="s">
        <v>438</v>
      </c>
      <c r="D807" s="17">
        <v>1</v>
      </c>
      <c r="E807" s="2" t="str">
        <f>VLOOKUP(F807,city!$A$4:$D$352,4,FALSE)</f>
        <v>嘉兴</v>
      </c>
      <c r="F807" s="16">
        <f t="shared" si="25"/>
        <v>81</v>
      </c>
      <c r="G807" s="16">
        <f>IF(VLOOKUP(F806,city!$K$4:$L$352,2,FALSE)&gt;G806,G806+1,1)</f>
        <v>4</v>
      </c>
    </row>
    <row r="808" spans="1:7">
      <c r="A808" s="17">
        <f t="shared" si="24"/>
        <v>108105</v>
      </c>
      <c r="B808" s="17">
        <v>3</v>
      </c>
      <c r="C808" s="20" t="s">
        <v>444</v>
      </c>
      <c r="D808" s="17">
        <v>1</v>
      </c>
      <c r="E808" s="2" t="str">
        <f>VLOOKUP(F808,city!$A$4:$D$352,4,FALSE)</f>
        <v>嘉兴</v>
      </c>
      <c r="F808" s="16">
        <f t="shared" si="25"/>
        <v>81</v>
      </c>
      <c r="G808" s="16">
        <f>IF(VLOOKUP(F807,city!$K$4:$L$352,2,FALSE)&gt;G807,G807+1,1)</f>
        <v>5</v>
      </c>
    </row>
    <row r="809" spans="1:7">
      <c r="A809" s="17">
        <f t="shared" si="24"/>
        <v>108106</v>
      </c>
      <c r="B809" s="17">
        <v>3</v>
      </c>
      <c r="C809" s="20" t="s">
        <v>450</v>
      </c>
      <c r="D809" s="17">
        <v>1</v>
      </c>
      <c r="E809" s="2" t="str">
        <f>VLOOKUP(F809,city!$A$4:$D$352,4,FALSE)</f>
        <v>嘉兴</v>
      </c>
      <c r="F809" s="16">
        <f t="shared" si="25"/>
        <v>81</v>
      </c>
      <c r="G809" s="16">
        <f>IF(VLOOKUP(F808,city!$K$4:$L$352,2,FALSE)&gt;G808,G808+1,1)</f>
        <v>6</v>
      </c>
    </row>
    <row r="810" spans="1:7">
      <c r="A810" s="17">
        <f t="shared" si="24"/>
        <v>108107</v>
      </c>
      <c r="B810" s="17">
        <v>3</v>
      </c>
      <c r="C810" s="20" t="s">
        <v>456</v>
      </c>
      <c r="D810" s="17">
        <v>1</v>
      </c>
      <c r="E810" s="2" t="str">
        <f>VLOOKUP(F810,city!$A$4:$D$352,4,FALSE)</f>
        <v>嘉兴</v>
      </c>
      <c r="F810" s="16">
        <f t="shared" si="25"/>
        <v>81</v>
      </c>
      <c r="G810" s="16">
        <f>IF(VLOOKUP(F809,city!$K$4:$L$352,2,FALSE)&gt;G809,G809+1,1)</f>
        <v>7</v>
      </c>
    </row>
    <row r="811" spans="1:7">
      <c r="A811" s="17">
        <f t="shared" si="24"/>
        <v>108108</v>
      </c>
      <c r="B811" s="17">
        <v>3</v>
      </c>
      <c r="C811" s="20" t="s">
        <v>462</v>
      </c>
      <c r="D811" s="17">
        <v>1</v>
      </c>
      <c r="E811" s="2" t="str">
        <f>VLOOKUP(F811,city!$A$4:$D$352,4,FALSE)</f>
        <v>嘉兴</v>
      </c>
      <c r="F811" s="16">
        <f t="shared" si="25"/>
        <v>81</v>
      </c>
      <c r="G811" s="16">
        <f>IF(VLOOKUP(F810,city!$K$4:$L$352,2,FALSE)&gt;G810,G810+1,1)</f>
        <v>8</v>
      </c>
    </row>
    <row r="812" spans="1:7">
      <c r="A812" s="17">
        <f t="shared" si="24"/>
        <v>108109</v>
      </c>
      <c r="B812" s="17">
        <v>3</v>
      </c>
      <c r="C812" s="20" t="s">
        <v>468</v>
      </c>
      <c r="D812" s="17">
        <v>1</v>
      </c>
      <c r="E812" s="2" t="str">
        <f>VLOOKUP(F812,city!$A$4:$D$352,4,FALSE)</f>
        <v>嘉兴</v>
      </c>
      <c r="F812" s="16">
        <f t="shared" si="25"/>
        <v>81</v>
      </c>
      <c r="G812" s="16">
        <f>IF(VLOOKUP(F811,city!$K$4:$L$352,2,FALSE)&gt;G811,G811+1,1)</f>
        <v>9</v>
      </c>
    </row>
    <row r="813" spans="1:7">
      <c r="A813" s="17">
        <f t="shared" si="24"/>
        <v>108110</v>
      </c>
      <c r="B813" s="17">
        <v>3</v>
      </c>
      <c r="C813" s="20" t="s">
        <v>474</v>
      </c>
      <c r="D813" s="17">
        <v>1</v>
      </c>
      <c r="E813" s="2" t="str">
        <f>VLOOKUP(F813,city!$A$4:$D$352,4,FALSE)</f>
        <v>嘉兴</v>
      </c>
      <c r="F813" s="16">
        <f t="shared" si="25"/>
        <v>81</v>
      </c>
      <c r="G813" s="16">
        <f>IF(VLOOKUP(F812,city!$K$4:$L$352,2,FALSE)&gt;G812,G812+1,1)</f>
        <v>10</v>
      </c>
    </row>
    <row r="814" spans="1:7">
      <c r="A814" s="17">
        <f t="shared" si="24"/>
        <v>108201</v>
      </c>
      <c r="B814" s="17">
        <v>3</v>
      </c>
      <c r="C814" s="20" t="s">
        <v>480</v>
      </c>
      <c r="D814" s="17">
        <v>1</v>
      </c>
      <c r="E814" s="2" t="str">
        <f>VLOOKUP(F814,city!$A$4:$D$352,4,FALSE)</f>
        <v>金华</v>
      </c>
      <c r="F814" s="16">
        <f t="shared" si="25"/>
        <v>82</v>
      </c>
      <c r="G814" s="16">
        <f>IF(VLOOKUP(F813,city!$K$4:$L$352,2,FALSE)&gt;G813,G813+1,1)</f>
        <v>1</v>
      </c>
    </row>
    <row r="815" spans="1:7">
      <c r="A815" s="17">
        <f t="shared" si="24"/>
        <v>108202</v>
      </c>
      <c r="B815" s="17">
        <v>3</v>
      </c>
      <c r="C815" s="20" t="s">
        <v>486</v>
      </c>
      <c r="D815" s="17">
        <v>1</v>
      </c>
      <c r="E815" s="2" t="str">
        <f>VLOOKUP(F815,city!$A$4:$D$352,4,FALSE)</f>
        <v>金华</v>
      </c>
      <c r="F815" s="16">
        <f t="shared" si="25"/>
        <v>82</v>
      </c>
      <c r="G815" s="16">
        <f>IF(VLOOKUP(F814,city!$K$4:$L$352,2,FALSE)&gt;G814,G814+1,1)</f>
        <v>2</v>
      </c>
    </row>
    <row r="816" spans="1:7">
      <c r="A816" s="17">
        <f t="shared" si="24"/>
        <v>108203</v>
      </c>
      <c r="B816" s="17">
        <v>3</v>
      </c>
      <c r="C816" s="20" t="s">
        <v>492</v>
      </c>
      <c r="D816" s="17">
        <v>1</v>
      </c>
      <c r="E816" s="2" t="str">
        <f>VLOOKUP(F816,city!$A$4:$D$352,4,FALSE)</f>
        <v>金华</v>
      </c>
      <c r="F816" s="16">
        <f t="shared" si="25"/>
        <v>82</v>
      </c>
      <c r="G816" s="16">
        <f>IF(VLOOKUP(F815,city!$K$4:$L$352,2,FALSE)&gt;G815,G815+1,1)</f>
        <v>3</v>
      </c>
    </row>
    <row r="817" spans="1:7">
      <c r="A817" s="17">
        <f t="shared" si="24"/>
        <v>108204</v>
      </c>
      <c r="B817" s="17">
        <v>3</v>
      </c>
      <c r="C817" s="20" t="s">
        <v>498</v>
      </c>
      <c r="D817" s="17">
        <v>1</v>
      </c>
      <c r="E817" s="2" t="str">
        <f>VLOOKUP(F817,city!$A$4:$D$352,4,FALSE)</f>
        <v>金华</v>
      </c>
      <c r="F817" s="16">
        <f t="shared" si="25"/>
        <v>82</v>
      </c>
      <c r="G817" s="16">
        <f>IF(VLOOKUP(F816,city!$K$4:$L$352,2,FALSE)&gt;G816,G816+1,1)</f>
        <v>4</v>
      </c>
    </row>
    <row r="818" spans="1:7">
      <c r="A818" s="17">
        <f t="shared" si="24"/>
        <v>108205</v>
      </c>
      <c r="B818" s="17">
        <v>3</v>
      </c>
      <c r="C818" s="20" t="s">
        <v>504</v>
      </c>
      <c r="D818" s="17">
        <v>1</v>
      </c>
      <c r="E818" s="2" t="str">
        <f>VLOOKUP(F818,city!$A$4:$D$352,4,FALSE)</f>
        <v>金华</v>
      </c>
      <c r="F818" s="16">
        <f t="shared" si="25"/>
        <v>82</v>
      </c>
      <c r="G818" s="16">
        <f>IF(VLOOKUP(F817,city!$K$4:$L$352,2,FALSE)&gt;G817,G817+1,1)</f>
        <v>5</v>
      </c>
    </row>
    <row r="819" spans="1:7">
      <c r="A819" s="17">
        <f t="shared" si="24"/>
        <v>108206</v>
      </c>
      <c r="B819" s="17">
        <v>3</v>
      </c>
      <c r="C819" s="20" t="s">
        <v>510</v>
      </c>
      <c r="D819" s="17">
        <v>1</v>
      </c>
      <c r="E819" s="2" t="str">
        <f>VLOOKUP(F819,city!$A$4:$D$352,4,FALSE)</f>
        <v>金华</v>
      </c>
      <c r="F819" s="16">
        <f t="shared" si="25"/>
        <v>82</v>
      </c>
      <c r="G819" s="16">
        <f>IF(VLOOKUP(F818,city!$K$4:$L$352,2,FALSE)&gt;G818,G818+1,1)</f>
        <v>6</v>
      </c>
    </row>
    <row r="820" spans="1:7">
      <c r="A820" s="17">
        <f t="shared" si="24"/>
        <v>108207</v>
      </c>
      <c r="B820" s="17">
        <v>3</v>
      </c>
      <c r="C820" s="20" t="s">
        <v>516</v>
      </c>
      <c r="D820" s="17">
        <v>1</v>
      </c>
      <c r="E820" s="2" t="str">
        <f>VLOOKUP(F820,city!$A$4:$D$352,4,FALSE)</f>
        <v>金华</v>
      </c>
      <c r="F820" s="16">
        <f t="shared" si="25"/>
        <v>82</v>
      </c>
      <c r="G820" s="16">
        <f>IF(VLOOKUP(F819,city!$K$4:$L$352,2,FALSE)&gt;G819,G819+1,1)</f>
        <v>7</v>
      </c>
    </row>
    <row r="821" spans="1:7">
      <c r="A821" s="17">
        <f t="shared" si="24"/>
        <v>108208</v>
      </c>
      <c r="B821" s="17">
        <v>3</v>
      </c>
      <c r="C821" s="20" t="s">
        <v>522</v>
      </c>
      <c r="D821" s="17">
        <v>1</v>
      </c>
      <c r="E821" s="2" t="str">
        <f>VLOOKUP(F821,city!$A$4:$D$352,4,FALSE)</f>
        <v>金华</v>
      </c>
      <c r="F821" s="16">
        <f t="shared" si="25"/>
        <v>82</v>
      </c>
      <c r="G821" s="16">
        <f>IF(VLOOKUP(F820,city!$K$4:$L$352,2,FALSE)&gt;G820,G820+1,1)</f>
        <v>8</v>
      </c>
    </row>
    <row r="822" spans="1:7">
      <c r="A822" s="17">
        <f t="shared" si="24"/>
        <v>108209</v>
      </c>
      <c r="B822" s="17">
        <v>3</v>
      </c>
      <c r="C822" s="20" t="s">
        <v>528</v>
      </c>
      <c r="D822" s="17">
        <v>1</v>
      </c>
      <c r="E822" s="2" t="str">
        <f>VLOOKUP(F822,city!$A$4:$D$352,4,FALSE)</f>
        <v>金华</v>
      </c>
      <c r="F822" s="16">
        <f t="shared" si="25"/>
        <v>82</v>
      </c>
      <c r="G822" s="16">
        <f>IF(VLOOKUP(F821,city!$K$4:$L$352,2,FALSE)&gt;G821,G821+1,1)</f>
        <v>9</v>
      </c>
    </row>
    <row r="823" spans="1:7">
      <c r="A823" s="17">
        <f t="shared" si="24"/>
        <v>108210</v>
      </c>
      <c r="B823" s="17">
        <v>3</v>
      </c>
      <c r="C823" s="20" t="s">
        <v>534</v>
      </c>
      <c r="D823" s="17">
        <v>1</v>
      </c>
      <c r="E823" s="2" t="str">
        <f>VLOOKUP(F823,city!$A$4:$D$352,4,FALSE)</f>
        <v>金华</v>
      </c>
      <c r="F823" s="16">
        <f t="shared" si="25"/>
        <v>82</v>
      </c>
      <c r="G823" s="16">
        <f>IF(VLOOKUP(F822,city!$K$4:$L$352,2,FALSE)&gt;G822,G822+1,1)</f>
        <v>10</v>
      </c>
    </row>
    <row r="824" spans="1:7">
      <c r="A824" s="17">
        <f t="shared" si="24"/>
        <v>108301</v>
      </c>
      <c r="B824" s="17">
        <v>3</v>
      </c>
      <c r="C824" s="20" t="s">
        <v>422</v>
      </c>
      <c r="D824" s="17">
        <v>1</v>
      </c>
      <c r="E824" s="2" t="str">
        <f>VLOOKUP(F824,city!$A$4:$D$352,4,FALSE)</f>
        <v>衢州</v>
      </c>
      <c r="F824" s="16">
        <f t="shared" si="25"/>
        <v>83</v>
      </c>
      <c r="G824" s="16">
        <f>IF(VLOOKUP(F823,city!$K$4:$L$352,2,FALSE)&gt;G823,G823+1,1)</f>
        <v>1</v>
      </c>
    </row>
    <row r="825" spans="1:7">
      <c r="A825" s="17">
        <f t="shared" si="24"/>
        <v>108302</v>
      </c>
      <c r="B825" s="17">
        <v>3</v>
      </c>
      <c r="C825" s="20" t="s">
        <v>427</v>
      </c>
      <c r="D825" s="17">
        <v>1</v>
      </c>
      <c r="E825" s="2" t="str">
        <f>VLOOKUP(F825,city!$A$4:$D$352,4,FALSE)</f>
        <v>衢州</v>
      </c>
      <c r="F825" s="16">
        <f t="shared" si="25"/>
        <v>83</v>
      </c>
      <c r="G825" s="16">
        <f>IF(VLOOKUP(F824,city!$K$4:$L$352,2,FALSE)&gt;G824,G824+1,1)</f>
        <v>2</v>
      </c>
    </row>
    <row r="826" spans="1:7">
      <c r="A826" s="17">
        <f t="shared" si="24"/>
        <v>108303</v>
      </c>
      <c r="B826" s="17">
        <v>3</v>
      </c>
      <c r="C826" s="20" t="s">
        <v>432</v>
      </c>
      <c r="D826" s="17">
        <v>1</v>
      </c>
      <c r="E826" s="2" t="str">
        <f>VLOOKUP(F826,city!$A$4:$D$352,4,FALSE)</f>
        <v>衢州</v>
      </c>
      <c r="F826" s="16">
        <f t="shared" si="25"/>
        <v>83</v>
      </c>
      <c r="G826" s="16">
        <f>IF(VLOOKUP(F825,city!$K$4:$L$352,2,FALSE)&gt;G825,G825+1,1)</f>
        <v>3</v>
      </c>
    </row>
    <row r="827" spans="1:7">
      <c r="A827" s="17">
        <f t="shared" si="24"/>
        <v>108304</v>
      </c>
      <c r="B827" s="17">
        <v>3</v>
      </c>
      <c r="C827" s="20" t="s">
        <v>438</v>
      </c>
      <c r="D827" s="17">
        <v>1</v>
      </c>
      <c r="E827" s="2" t="str">
        <f>VLOOKUP(F827,city!$A$4:$D$352,4,FALSE)</f>
        <v>衢州</v>
      </c>
      <c r="F827" s="16">
        <f t="shared" si="25"/>
        <v>83</v>
      </c>
      <c r="G827" s="16">
        <f>IF(VLOOKUP(F826,city!$K$4:$L$352,2,FALSE)&gt;G826,G826+1,1)</f>
        <v>4</v>
      </c>
    </row>
    <row r="828" spans="1:7">
      <c r="A828" s="17">
        <f t="shared" si="24"/>
        <v>108305</v>
      </c>
      <c r="B828" s="17">
        <v>3</v>
      </c>
      <c r="C828" s="20" t="s">
        <v>444</v>
      </c>
      <c r="D828" s="17">
        <v>1</v>
      </c>
      <c r="E828" s="2" t="str">
        <f>VLOOKUP(F828,city!$A$4:$D$352,4,FALSE)</f>
        <v>衢州</v>
      </c>
      <c r="F828" s="16">
        <f t="shared" si="25"/>
        <v>83</v>
      </c>
      <c r="G828" s="16">
        <f>IF(VLOOKUP(F827,city!$K$4:$L$352,2,FALSE)&gt;G827,G827+1,1)</f>
        <v>5</v>
      </c>
    </row>
    <row r="829" spans="1:7">
      <c r="A829" s="17">
        <f t="shared" si="24"/>
        <v>108306</v>
      </c>
      <c r="B829" s="17">
        <v>3</v>
      </c>
      <c r="C829" s="20" t="s">
        <v>450</v>
      </c>
      <c r="D829" s="17">
        <v>1</v>
      </c>
      <c r="E829" s="2" t="str">
        <f>VLOOKUP(F829,city!$A$4:$D$352,4,FALSE)</f>
        <v>衢州</v>
      </c>
      <c r="F829" s="16">
        <f t="shared" si="25"/>
        <v>83</v>
      </c>
      <c r="G829" s="16">
        <f>IF(VLOOKUP(F828,city!$K$4:$L$352,2,FALSE)&gt;G828,G828+1,1)</f>
        <v>6</v>
      </c>
    </row>
    <row r="830" spans="1:7">
      <c r="A830" s="17">
        <f t="shared" si="24"/>
        <v>108307</v>
      </c>
      <c r="B830" s="17">
        <v>3</v>
      </c>
      <c r="C830" s="20" t="s">
        <v>456</v>
      </c>
      <c r="D830" s="17">
        <v>1</v>
      </c>
      <c r="E830" s="2" t="str">
        <f>VLOOKUP(F830,city!$A$4:$D$352,4,FALSE)</f>
        <v>衢州</v>
      </c>
      <c r="F830" s="16">
        <f t="shared" si="25"/>
        <v>83</v>
      </c>
      <c r="G830" s="16">
        <f>IF(VLOOKUP(F829,city!$K$4:$L$352,2,FALSE)&gt;G829,G829+1,1)</f>
        <v>7</v>
      </c>
    </row>
    <row r="831" spans="1:7">
      <c r="A831" s="17">
        <f t="shared" si="24"/>
        <v>108308</v>
      </c>
      <c r="B831" s="17">
        <v>3</v>
      </c>
      <c r="C831" s="20" t="s">
        <v>462</v>
      </c>
      <c r="D831" s="17">
        <v>1</v>
      </c>
      <c r="E831" s="2" t="str">
        <f>VLOOKUP(F831,city!$A$4:$D$352,4,FALSE)</f>
        <v>衢州</v>
      </c>
      <c r="F831" s="16">
        <f t="shared" si="25"/>
        <v>83</v>
      </c>
      <c r="G831" s="16">
        <f>IF(VLOOKUP(F830,city!$K$4:$L$352,2,FALSE)&gt;G830,G830+1,1)</f>
        <v>8</v>
      </c>
    </row>
    <row r="832" spans="1:7">
      <c r="A832" s="17">
        <f t="shared" si="24"/>
        <v>108309</v>
      </c>
      <c r="B832" s="17">
        <v>3</v>
      </c>
      <c r="C832" s="20" t="s">
        <v>468</v>
      </c>
      <c r="D832" s="17">
        <v>1</v>
      </c>
      <c r="E832" s="2" t="str">
        <f>VLOOKUP(F832,city!$A$4:$D$352,4,FALSE)</f>
        <v>衢州</v>
      </c>
      <c r="F832" s="16">
        <f t="shared" si="25"/>
        <v>83</v>
      </c>
      <c r="G832" s="16">
        <f>IF(VLOOKUP(F831,city!$K$4:$L$352,2,FALSE)&gt;G831,G831+1,1)</f>
        <v>9</v>
      </c>
    </row>
    <row r="833" spans="1:7">
      <c r="A833" s="17">
        <f t="shared" si="24"/>
        <v>108310</v>
      </c>
      <c r="B833" s="17">
        <v>3</v>
      </c>
      <c r="C833" s="20" t="s">
        <v>474</v>
      </c>
      <c r="D833" s="17">
        <v>1</v>
      </c>
      <c r="E833" s="2" t="str">
        <f>VLOOKUP(F833,city!$A$4:$D$352,4,FALSE)</f>
        <v>衢州</v>
      </c>
      <c r="F833" s="16">
        <f t="shared" si="25"/>
        <v>83</v>
      </c>
      <c r="G833" s="16">
        <f>IF(VLOOKUP(F832,city!$K$4:$L$352,2,FALSE)&gt;G832,G832+1,1)</f>
        <v>10</v>
      </c>
    </row>
    <row r="834" spans="1:7">
      <c r="A834" s="17">
        <f t="shared" si="24"/>
        <v>108401</v>
      </c>
      <c r="B834" s="17">
        <v>3</v>
      </c>
      <c r="C834" s="20" t="s">
        <v>480</v>
      </c>
      <c r="D834" s="17">
        <v>1</v>
      </c>
      <c r="E834" s="2" t="str">
        <f>VLOOKUP(F834,city!$A$4:$D$352,4,FALSE)</f>
        <v>台州</v>
      </c>
      <c r="F834" s="16">
        <f t="shared" si="25"/>
        <v>84</v>
      </c>
      <c r="G834" s="16">
        <f>IF(VLOOKUP(F833,city!$K$4:$L$352,2,FALSE)&gt;G833,G833+1,1)</f>
        <v>1</v>
      </c>
    </row>
    <row r="835" spans="1:7">
      <c r="A835" s="17">
        <f t="shared" si="24"/>
        <v>108402</v>
      </c>
      <c r="B835" s="17">
        <v>3</v>
      </c>
      <c r="C835" s="20" t="s">
        <v>486</v>
      </c>
      <c r="D835" s="17">
        <v>1</v>
      </c>
      <c r="E835" s="2" t="str">
        <f>VLOOKUP(F835,city!$A$4:$D$352,4,FALSE)</f>
        <v>台州</v>
      </c>
      <c r="F835" s="16">
        <f t="shared" si="25"/>
        <v>84</v>
      </c>
      <c r="G835" s="16">
        <f>IF(VLOOKUP(F834,city!$K$4:$L$352,2,FALSE)&gt;G834,G834+1,1)</f>
        <v>2</v>
      </c>
    </row>
    <row r="836" spans="1:7">
      <c r="A836" s="17">
        <f t="shared" si="24"/>
        <v>108403</v>
      </c>
      <c r="B836" s="17">
        <v>3</v>
      </c>
      <c r="C836" s="20" t="s">
        <v>492</v>
      </c>
      <c r="D836" s="17">
        <v>1</v>
      </c>
      <c r="E836" s="2" t="str">
        <f>VLOOKUP(F836,city!$A$4:$D$352,4,FALSE)</f>
        <v>台州</v>
      </c>
      <c r="F836" s="16">
        <f t="shared" si="25"/>
        <v>84</v>
      </c>
      <c r="G836" s="16">
        <f>IF(VLOOKUP(F835,city!$K$4:$L$352,2,FALSE)&gt;G835,G835+1,1)</f>
        <v>3</v>
      </c>
    </row>
    <row r="837" spans="1:7">
      <c r="A837" s="17">
        <f t="shared" ref="A837:A900" si="26">G837+F837*100+100000</f>
        <v>108404</v>
      </c>
      <c r="B837" s="17">
        <v>3</v>
      </c>
      <c r="C837" s="20" t="s">
        <v>498</v>
      </c>
      <c r="D837" s="17">
        <v>1</v>
      </c>
      <c r="E837" s="2" t="str">
        <f>VLOOKUP(F837,city!$A$4:$D$352,4,FALSE)</f>
        <v>台州</v>
      </c>
      <c r="F837" s="16">
        <f t="shared" ref="F837:F900" si="27">IF(G837&gt;G836,F836,F836+1)</f>
        <v>84</v>
      </c>
      <c r="G837" s="16">
        <f>IF(VLOOKUP(F836,city!$K$4:$L$352,2,FALSE)&gt;G836,G836+1,1)</f>
        <v>4</v>
      </c>
    </row>
    <row r="838" spans="1:7">
      <c r="A838" s="17">
        <f t="shared" si="26"/>
        <v>108405</v>
      </c>
      <c r="B838" s="17">
        <v>3</v>
      </c>
      <c r="C838" s="20" t="s">
        <v>504</v>
      </c>
      <c r="D838" s="17">
        <v>1</v>
      </c>
      <c r="E838" s="2" t="str">
        <f>VLOOKUP(F838,city!$A$4:$D$352,4,FALSE)</f>
        <v>台州</v>
      </c>
      <c r="F838" s="16">
        <f t="shared" si="27"/>
        <v>84</v>
      </c>
      <c r="G838" s="16">
        <f>IF(VLOOKUP(F837,city!$K$4:$L$352,2,FALSE)&gt;G837,G837+1,1)</f>
        <v>5</v>
      </c>
    </row>
    <row r="839" spans="1:7">
      <c r="A839" s="17">
        <f t="shared" si="26"/>
        <v>108406</v>
      </c>
      <c r="B839" s="17">
        <v>3</v>
      </c>
      <c r="C839" s="20" t="s">
        <v>510</v>
      </c>
      <c r="D839" s="17">
        <v>1</v>
      </c>
      <c r="E839" s="2" t="str">
        <f>VLOOKUP(F839,city!$A$4:$D$352,4,FALSE)</f>
        <v>台州</v>
      </c>
      <c r="F839" s="16">
        <f t="shared" si="27"/>
        <v>84</v>
      </c>
      <c r="G839" s="16">
        <f>IF(VLOOKUP(F838,city!$K$4:$L$352,2,FALSE)&gt;G838,G838+1,1)</f>
        <v>6</v>
      </c>
    </row>
    <row r="840" spans="1:7">
      <c r="A840" s="17">
        <f t="shared" si="26"/>
        <v>108407</v>
      </c>
      <c r="B840" s="17">
        <v>3</v>
      </c>
      <c r="C840" s="20" t="s">
        <v>516</v>
      </c>
      <c r="D840" s="17">
        <v>1</v>
      </c>
      <c r="E840" s="2" t="str">
        <f>VLOOKUP(F840,city!$A$4:$D$352,4,FALSE)</f>
        <v>台州</v>
      </c>
      <c r="F840" s="16">
        <f t="shared" si="27"/>
        <v>84</v>
      </c>
      <c r="G840" s="16">
        <f>IF(VLOOKUP(F839,city!$K$4:$L$352,2,FALSE)&gt;G839,G839+1,1)</f>
        <v>7</v>
      </c>
    </row>
    <row r="841" spans="1:7">
      <c r="A841" s="17">
        <f t="shared" si="26"/>
        <v>108408</v>
      </c>
      <c r="B841" s="17">
        <v>3</v>
      </c>
      <c r="C841" s="20" t="s">
        <v>522</v>
      </c>
      <c r="D841" s="17">
        <v>1</v>
      </c>
      <c r="E841" s="2" t="str">
        <f>VLOOKUP(F841,city!$A$4:$D$352,4,FALSE)</f>
        <v>台州</v>
      </c>
      <c r="F841" s="16">
        <f t="shared" si="27"/>
        <v>84</v>
      </c>
      <c r="G841" s="16">
        <f>IF(VLOOKUP(F840,city!$K$4:$L$352,2,FALSE)&gt;G840,G840+1,1)</f>
        <v>8</v>
      </c>
    </row>
    <row r="842" spans="1:7">
      <c r="A842" s="17">
        <f t="shared" si="26"/>
        <v>108409</v>
      </c>
      <c r="B842" s="17">
        <v>3</v>
      </c>
      <c r="C842" s="20" t="s">
        <v>528</v>
      </c>
      <c r="D842" s="17">
        <v>1</v>
      </c>
      <c r="E842" s="2" t="str">
        <f>VLOOKUP(F842,city!$A$4:$D$352,4,FALSE)</f>
        <v>台州</v>
      </c>
      <c r="F842" s="16">
        <f t="shared" si="27"/>
        <v>84</v>
      </c>
      <c r="G842" s="16">
        <f>IF(VLOOKUP(F841,city!$K$4:$L$352,2,FALSE)&gt;G841,G841+1,1)</f>
        <v>9</v>
      </c>
    </row>
    <row r="843" spans="1:7">
      <c r="A843" s="17">
        <f t="shared" si="26"/>
        <v>108410</v>
      </c>
      <c r="B843" s="17">
        <v>3</v>
      </c>
      <c r="C843" s="20" t="s">
        <v>534</v>
      </c>
      <c r="D843" s="17">
        <v>1</v>
      </c>
      <c r="E843" s="2" t="str">
        <f>VLOOKUP(F843,city!$A$4:$D$352,4,FALSE)</f>
        <v>台州</v>
      </c>
      <c r="F843" s="16">
        <f t="shared" si="27"/>
        <v>84</v>
      </c>
      <c r="G843" s="16">
        <f>IF(VLOOKUP(F842,city!$K$4:$L$352,2,FALSE)&gt;G842,G842+1,1)</f>
        <v>10</v>
      </c>
    </row>
    <row r="844" spans="1:7">
      <c r="A844" s="17">
        <f t="shared" si="26"/>
        <v>108501</v>
      </c>
      <c r="B844" s="17">
        <v>3</v>
      </c>
      <c r="C844" s="20" t="s">
        <v>422</v>
      </c>
      <c r="D844" s="17">
        <v>1</v>
      </c>
      <c r="E844" s="2" t="str">
        <f>VLOOKUP(F844,city!$A$4:$D$352,4,FALSE)</f>
        <v>丽水</v>
      </c>
      <c r="F844" s="16">
        <f t="shared" si="27"/>
        <v>85</v>
      </c>
      <c r="G844" s="16">
        <f>IF(VLOOKUP(F843,city!$K$4:$L$352,2,FALSE)&gt;G843,G843+1,1)</f>
        <v>1</v>
      </c>
    </row>
    <row r="845" spans="1:7">
      <c r="A845" s="17">
        <f t="shared" si="26"/>
        <v>108502</v>
      </c>
      <c r="B845" s="17">
        <v>3</v>
      </c>
      <c r="C845" s="20" t="s">
        <v>427</v>
      </c>
      <c r="D845" s="17">
        <v>1</v>
      </c>
      <c r="E845" s="2" t="str">
        <f>VLOOKUP(F845,city!$A$4:$D$352,4,FALSE)</f>
        <v>丽水</v>
      </c>
      <c r="F845" s="16">
        <f t="shared" si="27"/>
        <v>85</v>
      </c>
      <c r="G845" s="16">
        <f>IF(VLOOKUP(F844,city!$K$4:$L$352,2,FALSE)&gt;G844,G844+1,1)</f>
        <v>2</v>
      </c>
    </row>
    <row r="846" spans="1:7">
      <c r="A846" s="17">
        <f t="shared" si="26"/>
        <v>108503</v>
      </c>
      <c r="B846" s="17">
        <v>3</v>
      </c>
      <c r="C846" s="20" t="s">
        <v>432</v>
      </c>
      <c r="D846" s="17">
        <v>1</v>
      </c>
      <c r="E846" s="2" t="str">
        <f>VLOOKUP(F846,city!$A$4:$D$352,4,FALSE)</f>
        <v>丽水</v>
      </c>
      <c r="F846" s="16">
        <f t="shared" si="27"/>
        <v>85</v>
      </c>
      <c r="G846" s="16">
        <f>IF(VLOOKUP(F845,city!$K$4:$L$352,2,FALSE)&gt;G845,G845+1,1)</f>
        <v>3</v>
      </c>
    </row>
    <row r="847" spans="1:7">
      <c r="A847" s="17">
        <f t="shared" si="26"/>
        <v>108504</v>
      </c>
      <c r="B847" s="17">
        <v>3</v>
      </c>
      <c r="C847" s="20" t="s">
        <v>438</v>
      </c>
      <c r="D847" s="17">
        <v>1</v>
      </c>
      <c r="E847" s="2" t="str">
        <f>VLOOKUP(F847,city!$A$4:$D$352,4,FALSE)</f>
        <v>丽水</v>
      </c>
      <c r="F847" s="16">
        <f t="shared" si="27"/>
        <v>85</v>
      </c>
      <c r="G847" s="16">
        <f>IF(VLOOKUP(F846,city!$K$4:$L$352,2,FALSE)&gt;G846,G846+1,1)</f>
        <v>4</v>
      </c>
    </row>
    <row r="848" spans="1:7">
      <c r="A848" s="17">
        <f t="shared" si="26"/>
        <v>108505</v>
      </c>
      <c r="B848" s="17">
        <v>3</v>
      </c>
      <c r="C848" s="20" t="s">
        <v>444</v>
      </c>
      <c r="D848" s="17">
        <v>1</v>
      </c>
      <c r="E848" s="2" t="str">
        <f>VLOOKUP(F848,city!$A$4:$D$352,4,FALSE)</f>
        <v>丽水</v>
      </c>
      <c r="F848" s="16">
        <f t="shared" si="27"/>
        <v>85</v>
      </c>
      <c r="G848" s="16">
        <f>IF(VLOOKUP(F847,city!$K$4:$L$352,2,FALSE)&gt;G847,G847+1,1)</f>
        <v>5</v>
      </c>
    </row>
    <row r="849" spans="1:7">
      <c r="A849" s="17">
        <f t="shared" si="26"/>
        <v>108506</v>
      </c>
      <c r="B849" s="17">
        <v>3</v>
      </c>
      <c r="C849" s="20" t="s">
        <v>450</v>
      </c>
      <c r="D849" s="17">
        <v>1</v>
      </c>
      <c r="E849" s="2" t="str">
        <f>VLOOKUP(F849,city!$A$4:$D$352,4,FALSE)</f>
        <v>丽水</v>
      </c>
      <c r="F849" s="16">
        <f t="shared" si="27"/>
        <v>85</v>
      </c>
      <c r="G849" s="16">
        <f>IF(VLOOKUP(F848,city!$K$4:$L$352,2,FALSE)&gt;G848,G848+1,1)</f>
        <v>6</v>
      </c>
    </row>
    <row r="850" spans="1:7">
      <c r="A850" s="17">
        <f t="shared" si="26"/>
        <v>108507</v>
      </c>
      <c r="B850" s="17">
        <v>3</v>
      </c>
      <c r="C850" s="20" t="s">
        <v>456</v>
      </c>
      <c r="D850" s="17">
        <v>1</v>
      </c>
      <c r="E850" s="2" t="str">
        <f>VLOOKUP(F850,city!$A$4:$D$352,4,FALSE)</f>
        <v>丽水</v>
      </c>
      <c r="F850" s="16">
        <f t="shared" si="27"/>
        <v>85</v>
      </c>
      <c r="G850" s="16">
        <f>IF(VLOOKUP(F849,city!$K$4:$L$352,2,FALSE)&gt;G849,G849+1,1)</f>
        <v>7</v>
      </c>
    </row>
    <row r="851" spans="1:7">
      <c r="A851" s="17">
        <f t="shared" si="26"/>
        <v>108508</v>
      </c>
      <c r="B851" s="17">
        <v>3</v>
      </c>
      <c r="C851" s="20" t="s">
        <v>462</v>
      </c>
      <c r="D851" s="17">
        <v>1</v>
      </c>
      <c r="E851" s="2" t="str">
        <f>VLOOKUP(F851,city!$A$4:$D$352,4,FALSE)</f>
        <v>丽水</v>
      </c>
      <c r="F851" s="16">
        <f t="shared" si="27"/>
        <v>85</v>
      </c>
      <c r="G851" s="16">
        <f>IF(VLOOKUP(F850,city!$K$4:$L$352,2,FALSE)&gt;G850,G850+1,1)</f>
        <v>8</v>
      </c>
    </row>
    <row r="852" spans="1:7">
      <c r="A852" s="17">
        <f t="shared" si="26"/>
        <v>108509</v>
      </c>
      <c r="B852" s="17">
        <v>3</v>
      </c>
      <c r="C852" s="20" t="s">
        <v>468</v>
      </c>
      <c r="D852" s="17">
        <v>1</v>
      </c>
      <c r="E852" s="2" t="str">
        <f>VLOOKUP(F852,city!$A$4:$D$352,4,FALSE)</f>
        <v>丽水</v>
      </c>
      <c r="F852" s="16">
        <f t="shared" si="27"/>
        <v>85</v>
      </c>
      <c r="G852" s="16">
        <f>IF(VLOOKUP(F851,city!$K$4:$L$352,2,FALSE)&gt;G851,G851+1,1)</f>
        <v>9</v>
      </c>
    </row>
    <row r="853" spans="1:7">
      <c r="A853" s="17">
        <f t="shared" si="26"/>
        <v>108510</v>
      </c>
      <c r="B853" s="17">
        <v>3</v>
      </c>
      <c r="C853" s="20" t="s">
        <v>474</v>
      </c>
      <c r="D853" s="17">
        <v>1</v>
      </c>
      <c r="E853" s="2" t="str">
        <f>VLOOKUP(F853,city!$A$4:$D$352,4,FALSE)</f>
        <v>丽水</v>
      </c>
      <c r="F853" s="16">
        <f t="shared" si="27"/>
        <v>85</v>
      </c>
      <c r="G853" s="16">
        <f>IF(VLOOKUP(F852,city!$K$4:$L$352,2,FALSE)&gt;G852,G852+1,1)</f>
        <v>10</v>
      </c>
    </row>
    <row r="854" spans="1:7">
      <c r="A854" s="17">
        <f t="shared" si="26"/>
        <v>108601</v>
      </c>
      <c r="B854" s="17">
        <v>3</v>
      </c>
      <c r="C854" s="20" t="s">
        <v>480</v>
      </c>
      <c r="D854" s="17">
        <v>1</v>
      </c>
      <c r="E854" s="2" t="str">
        <f>VLOOKUP(F854,city!$A$4:$D$352,4,FALSE)</f>
        <v>舟山</v>
      </c>
      <c r="F854" s="16">
        <f t="shared" si="27"/>
        <v>86</v>
      </c>
      <c r="G854" s="16">
        <f>IF(VLOOKUP(F853,city!$K$4:$L$352,2,FALSE)&gt;G853,G853+1,1)</f>
        <v>1</v>
      </c>
    </row>
    <row r="855" spans="1:7">
      <c r="A855" s="17">
        <f t="shared" si="26"/>
        <v>108602</v>
      </c>
      <c r="B855" s="17">
        <v>3</v>
      </c>
      <c r="C855" s="20" t="s">
        <v>486</v>
      </c>
      <c r="D855" s="17">
        <v>1</v>
      </c>
      <c r="E855" s="2" t="str">
        <f>VLOOKUP(F855,city!$A$4:$D$352,4,FALSE)</f>
        <v>舟山</v>
      </c>
      <c r="F855" s="16">
        <f t="shared" si="27"/>
        <v>86</v>
      </c>
      <c r="G855" s="16">
        <f>IF(VLOOKUP(F854,city!$K$4:$L$352,2,FALSE)&gt;G854,G854+1,1)</f>
        <v>2</v>
      </c>
    </row>
    <row r="856" spans="1:7">
      <c r="A856" s="17">
        <f t="shared" si="26"/>
        <v>108603</v>
      </c>
      <c r="B856" s="17">
        <v>3</v>
      </c>
      <c r="C856" s="20" t="s">
        <v>492</v>
      </c>
      <c r="D856" s="17">
        <v>1</v>
      </c>
      <c r="E856" s="2" t="str">
        <f>VLOOKUP(F856,city!$A$4:$D$352,4,FALSE)</f>
        <v>舟山</v>
      </c>
      <c r="F856" s="16">
        <f t="shared" si="27"/>
        <v>86</v>
      </c>
      <c r="G856" s="16">
        <f>IF(VLOOKUP(F855,city!$K$4:$L$352,2,FALSE)&gt;G855,G855+1,1)</f>
        <v>3</v>
      </c>
    </row>
    <row r="857" spans="1:7">
      <c r="A857" s="17">
        <f t="shared" si="26"/>
        <v>108604</v>
      </c>
      <c r="B857" s="17">
        <v>3</v>
      </c>
      <c r="C857" s="20" t="s">
        <v>498</v>
      </c>
      <c r="D857" s="17">
        <v>1</v>
      </c>
      <c r="E857" s="2" t="str">
        <f>VLOOKUP(F857,city!$A$4:$D$352,4,FALSE)</f>
        <v>舟山</v>
      </c>
      <c r="F857" s="16">
        <f t="shared" si="27"/>
        <v>86</v>
      </c>
      <c r="G857" s="16">
        <f>IF(VLOOKUP(F856,city!$K$4:$L$352,2,FALSE)&gt;G856,G856+1,1)</f>
        <v>4</v>
      </c>
    </row>
    <row r="858" spans="1:7">
      <c r="A858" s="17">
        <f t="shared" si="26"/>
        <v>108605</v>
      </c>
      <c r="B858" s="17">
        <v>3</v>
      </c>
      <c r="C858" s="20" t="s">
        <v>504</v>
      </c>
      <c r="D858" s="17">
        <v>1</v>
      </c>
      <c r="E858" s="2" t="str">
        <f>VLOOKUP(F858,city!$A$4:$D$352,4,FALSE)</f>
        <v>舟山</v>
      </c>
      <c r="F858" s="16">
        <f t="shared" si="27"/>
        <v>86</v>
      </c>
      <c r="G858" s="16">
        <f>IF(VLOOKUP(F857,city!$K$4:$L$352,2,FALSE)&gt;G857,G857+1,1)</f>
        <v>5</v>
      </c>
    </row>
    <row r="859" spans="1:7">
      <c r="A859" s="17">
        <f t="shared" si="26"/>
        <v>108606</v>
      </c>
      <c r="B859" s="17">
        <v>3</v>
      </c>
      <c r="C859" s="20" t="s">
        <v>510</v>
      </c>
      <c r="D859" s="17">
        <v>1</v>
      </c>
      <c r="E859" s="2" t="str">
        <f>VLOOKUP(F859,city!$A$4:$D$352,4,FALSE)</f>
        <v>舟山</v>
      </c>
      <c r="F859" s="16">
        <f t="shared" si="27"/>
        <v>86</v>
      </c>
      <c r="G859" s="16">
        <f>IF(VLOOKUP(F858,city!$K$4:$L$352,2,FALSE)&gt;G858,G858+1,1)</f>
        <v>6</v>
      </c>
    </row>
    <row r="860" spans="1:7">
      <c r="A860" s="17">
        <f t="shared" si="26"/>
        <v>108607</v>
      </c>
      <c r="B860" s="17">
        <v>3</v>
      </c>
      <c r="C860" s="20" t="s">
        <v>516</v>
      </c>
      <c r="D860" s="17">
        <v>1</v>
      </c>
      <c r="E860" s="2" t="str">
        <f>VLOOKUP(F860,city!$A$4:$D$352,4,FALSE)</f>
        <v>舟山</v>
      </c>
      <c r="F860" s="16">
        <f t="shared" si="27"/>
        <v>86</v>
      </c>
      <c r="G860" s="16">
        <f>IF(VLOOKUP(F859,city!$K$4:$L$352,2,FALSE)&gt;G859,G859+1,1)</f>
        <v>7</v>
      </c>
    </row>
    <row r="861" spans="1:7">
      <c r="A861" s="17">
        <f t="shared" si="26"/>
        <v>108608</v>
      </c>
      <c r="B861" s="17">
        <v>3</v>
      </c>
      <c r="C861" s="20" t="s">
        <v>522</v>
      </c>
      <c r="D861" s="17">
        <v>1</v>
      </c>
      <c r="E861" s="2" t="str">
        <f>VLOOKUP(F861,city!$A$4:$D$352,4,FALSE)</f>
        <v>舟山</v>
      </c>
      <c r="F861" s="16">
        <f t="shared" si="27"/>
        <v>86</v>
      </c>
      <c r="G861" s="16">
        <f>IF(VLOOKUP(F860,city!$K$4:$L$352,2,FALSE)&gt;G860,G860+1,1)</f>
        <v>8</v>
      </c>
    </row>
    <row r="862" spans="1:7">
      <c r="A862" s="17">
        <f t="shared" si="26"/>
        <v>108609</v>
      </c>
      <c r="B862" s="17">
        <v>3</v>
      </c>
      <c r="C862" s="20" t="s">
        <v>528</v>
      </c>
      <c r="D862" s="17">
        <v>1</v>
      </c>
      <c r="E862" s="2" t="str">
        <f>VLOOKUP(F862,city!$A$4:$D$352,4,FALSE)</f>
        <v>舟山</v>
      </c>
      <c r="F862" s="16">
        <f t="shared" si="27"/>
        <v>86</v>
      </c>
      <c r="G862" s="16">
        <f>IF(VLOOKUP(F861,city!$K$4:$L$352,2,FALSE)&gt;G861,G861+1,1)</f>
        <v>9</v>
      </c>
    </row>
    <row r="863" spans="1:7">
      <c r="A863" s="17">
        <f t="shared" si="26"/>
        <v>108610</v>
      </c>
      <c r="B863" s="17">
        <v>3</v>
      </c>
      <c r="C863" s="20" t="s">
        <v>534</v>
      </c>
      <c r="D863" s="17">
        <v>1</v>
      </c>
      <c r="E863" s="2" t="str">
        <f>VLOOKUP(F863,city!$A$4:$D$352,4,FALSE)</f>
        <v>舟山</v>
      </c>
      <c r="F863" s="16">
        <f t="shared" si="27"/>
        <v>86</v>
      </c>
      <c r="G863" s="16">
        <f>IF(VLOOKUP(F862,city!$K$4:$L$352,2,FALSE)&gt;G862,G862+1,1)</f>
        <v>10</v>
      </c>
    </row>
    <row r="864" spans="1:7">
      <c r="A864" s="17">
        <f t="shared" si="26"/>
        <v>108701</v>
      </c>
      <c r="B864" s="17">
        <v>3</v>
      </c>
      <c r="C864" s="20" t="s">
        <v>422</v>
      </c>
      <c r="D864" s="17">
        <v>1</v>
      </c>
      <c r="E864" s="2" t="str">
        <f>VLOOKUP(F864,city!$A$4:$D$352,4,FALSE)</f>
        <v>合肥</v>
      </c>
      <c r="F864" s="16">
        <f t="shared" si="27"/>
        <v>87</v>
      </c>
      <c r="G864" s="16">
        <f>IF(VLOOKUP(F863,city!$K$4:$L$352,2,FALSE)&gt;G863,G863+1,1)</f>
        <v>1</v>
      </c>
    </row>
    <row r="865" spans="1:7">
      <c r="A865" s="17">
        <f t="shared" si="26"/>
        <v>108702</v>
      </c>
      <c r="B865" s="17">
        <v>3</v>
      </c>
      <c r="C865" s="20" t="s">
        <v>427</v>
      </c>
      <c r="D865" s="17">
        <v>1</v>
      </c>
      <c r="E865" s="2" t="str">
        <f>VLOOKUP(F865,city!$A$4:$D$352,4,FALSE)</f>
        <v>合肥</v>
      </c>
      <c r="F865" s="16">
        <f t="shared" si="27"/>
        <v>87</v>
      </c>
      <c r="G865" s="16">
        <f>IF(VLOOKUP(F864,city!$K$4:$L$352,2,FALSE)&gt;G864,G864+1,1)</f>
        <v>2</v>
      </c>
    </row>
    <row r="866" spans="1:7">
      <c r="A866" s="17">
        <f t="shared" si="26"/>
        <v>108703</v>
      </c>
      <c r="B866" s="17">
        <v>3</v>
      </c>
      <c r="C866" s="20" t="s">
        <v>432</v>
      </c>
      <c r="D866" s="17">
        <v>1</v>
      </c>
      <c r="E866" s="2" t="str">
        <f>VLOOKUP(F866,city!$A$4:$D$352,4,FALSE)</f>
        <v>合肥</v>
      </c>
      <c r="F866" s="16">
        <f t="shared" si="27"/>
        <v>87</v>
      </c>
      <c r="G866" s="16">
        <f>IF(VLOOKUP(F865,city!$K$4:$L$352,2,FALSE)&gt;G865,G865+1,1)</f>
        <v>3</v>
      </c>
    </row>
    <row r="867" spans="1:7">
      <c r="A867" s="17">
        <f t="shared" si="26"/>
        <v>108704</v>
      </c>
      <c r="B867" s="17">
        <v>3</v>
      </c>
      <c r="C867" s="20" t="s">
        <v>438</v>
      </c>
      <c r="D867" s="17">
        <v>1</v>
      </c>
      <c r="E867" s="2" t="str">
        <f>VLOOKUP(F867,city!$A$4:$D$352,4,FALSE)</f>
        <v>合肥</v>
      </c>
      <c r="F867" s="16">
        <f t="shared" si="27"/>
        <v>87</v>
      </c>
      <c r="G867" s="16">
        <f>IF(VLOOKUP(F866,city!$K$4:$L$352,2,FALSE)&gt;G866,G866+1,1)</f>
        <v>4</v>
      </c>
    </row>
    <row r="868" spans="1:7">
      <c r="A868" s="17">
        <f t="shared" si="26"/>
        <v>108705</v>
      </c>
      <c r="B868" s="17">
        <v>3</v>
      </c>
      <c r="C868" s="20" t="s">
        <v>444</v>
      </c>
      <c r="D868" s="17">
        <v>1</v>
      </c>
      <c r="E868" s="2" t="str">
        <f>VLOOKUP(F868,city!$A$4:$D$352,4,FALSE)</f>
        <v>合肥</v>
      </c>
      <c r="F868" s="16">
        <f t="shared" si="27"/>
        <v>87</v>
      </c>
      <c r="G868" s="16">
        <f>IF(VLOOKUP(F867,city!$K$4:$L$352,2,FALSE)&gt;G867,G867+1,1)</f>
        <v>5</v>
      </c>
    </row>
    <row r="869" spans="1:7">
      <c r="A869" s="17">
        <f t="shared" si="26"/>
        <v>108706</v>
      </c>
      <c r="B869" s="17">
        <v>3</v>
      </c>
      <c r="C869" s="20" t="s">
        <v>450</v>
      </c>
      <c r="D869" s="17">
        <v>1</v>
      </c>
      <c r="E869" s="2" t="str">
        <f>VLOOKUP(F869,city!$A$4:$D$352,4,FALSE)</f>
        <v>合肥</v>
      </c>
      <c r="F869" s="16">
        <f t="shared" si="27"/>
        <v>87</v>
      </c>
      <c r="G869" s="16">
        <f>IF(VLOOKUP(F868,city!$K$4:$L$352,2,FALSE)&gt;G868,G868+1,1)</f>
        <v>6</v>
      </c>
    </row>
    <row r="870" spans="1:7">
      <c r="A870" s="17">
        <f t="shared" si="26"/>
        <v>108707</v>
      </c>
      <c r="B870" s="17">
        <v>3</v>
      </c>
      <c r="C870" s="20" t="s">
        <v>456</v>
      </c>
      <c r="D870" s="17">
        <v>1</v>
      </c>
      <c r="E870" s="2" t="str">
        <f>VLOOKUP(F870,city!$A$4:$D$352,4,FALSE)</f>
        <v>合肥</v>
      </c>
      <c r="F870" s="16">
        <f t="shared" si="27"/>
        <v>87</v>
      </c>
      <c r="G870" s="16">
        <f>IF(VLOOKUP(F869,city!$K$4:$L$352,2,FALSE)&gt;G869,G869+1,1)</f>
        <v>7</v>
      </c>
    </row>
    <row r="871" spans="1:7">
      <c r="A871" s="17">
        <f t="shared" si="26"/>
        <v>108708</v>
      </c>
      <c r="B871" s="17">
        <v>3</v>
      </c>
      <c r="C871" s="20" t="s">
        <v>462</v>
      </c>
      <c r="D871" s="17">
        <v>1</v>
      </c>
      <c r="E871" s="2" t="str">
        <f>VLOOKUP(F871,city!$A$4:$D$352,4,FALSE)</f>
        <v>合肥</v>
      </c>
      <c r="F871" s="16">
        <f t="shared" si="27"/>
        <v>87</v>
      </c>
      <c r="G871" s="16">
        <f>IF(VLOOKUP(F870,city!$K$4:$L$352,2,FALSE)&gt;G870,G870+1,1)</f>
        <v>8</v>
      </c>
    </row>
    <row r="872" spans="1:7">
      <c r="A872" s="17">
        <f t="shared" si="26"/>
        <v>108709</v>
      </c>
      <c r="B872" s="17">
        <v>3</v>
      </c>
      <c r="C872" s="20" t="s">
        <v>468</v>
      </c>
      <c r="D872" s="17">
        <v>1</v>
      </c>
      <c r="E872" s="2" t="str">
        <f>VLOOKUP(F872,city!$A$4:$D$352,4,FALSE)</f>
        <v>合肥</v>
      </c>
      <c r="F872" s="16">
        <f t="shared" si="27"/>
        <v>87</v>
      </c>
      <c r="G872" s="16">
        <f>IF(VLOOKUP(F871,city!$K$4:$L$352,2,FALSE)&gt;G871,G871+1,1)</f>
        <v>9</v>
      </c>
    </row>
    <row r="873" spans="1:7">
      <c r="A873" s="17">
        <f t="shared" si="26"/>
        <v>108710</v>
      </c>
      <c r="B873" s="17">
        <v>3</v>
      </c>
      <c r="C873" s="20" t="s">
        <v>474</v>
      </c>
      <c r="D873" s="17">
        <v>1</v>
      </c>
      <c r="E873" s="2" t="str">
        <f>VLOOKUP(F873,city!$A$4:$D$352,4,FALSE)</f>
        <v>合肥</v>
      </c>
      <c r="F873" s="16">
        <f t="shared" si="27"/>
        <v>87</v>
      </c>
      <c r="G873" s="16">
        <f>IF(VLOOKUP(F872,city!$K$4:$L$352,2,FALSE)&gt;G872,G872+1,1)</f>
        <v>10</v>
      </c>
    </row>
    <row r="874" spans="1:7">
      <c r="A874" s="17">
        <f t="shared" si="26"/>
        <v>108801</v>
      </c>
      <c r="B874" s="17">
        <v>3</v>
      </c>
      <c r="C874" s="20" t="s">
        <v>480</v>
      </c>
      <c r="D874" s="17">
        <v>1</v>
      </c>
      <c r="E874" s="2" t="str">
        <f>VLOOKUP(F874,city!$A$4:$D$352,4,FALSE)</f>
        <v>芜湖</v>
      </c>
      <c r="F874" s="16">
        <f t="shared" si="27"/>
        <v>88</v>
      </c>
      <c r="G874" s="16">
        <f>IF(VLOOKUP(F873,city!$K$4:$L$352,2,FALSE)&gt;G873,G873+1,1)</f>
        <v>1</v>
      </c>
    </row>
    <row r="875" spans="1:7">
      <c r="A875" s="17">
        <f t="shared" si="26"/>
        <v>108802</v>
      </c>
      <c r="B875" s="17">
        <v>3</v>
      </c>
      <c r="C875" s="20" t="s">
        <v>486</v>
      </c>
      <c r="D875" s="17">
        <v>1</v>
      </c>
      <c r="E875" s="2" t="str">
        <f>VLOOKUP(F875,city!$A$4:$D$352,4,FALSE)</f>
        <v>芜湖</v>
      </c>
      <c r="F875" s="16">
        <f t="shared" si="27"/>
        <v>88</v>
      </c>
      <c r="G875" s="16">
        <f>IF(VLOOKUP(F874,city!$K$4:$L$352,2,FALSE)&gt;G874,G874+1,1)</f>
        <v>2</v>
      </c>
    </row>
    <row r="876" spans="1:7">
      <c r="A876" s="17">
        <f t="shared" si="26"/>
        <v>108803</v>
      </c>
      <c r="B876" s="17">
        <v>3</v>
      </c>
      <c r="C876" s="20" t="s">
        <v>492</v>
      </c>
      <c r="D876" s="17">
        <v>1</v>
      </c>
      <c r="E876" s="2" t="str">
        <f>VLOOKUP(F876,city!$A$4:$D$352,4,FALSE)</f>
        <v>芜湖</v>
      </c>
      <c r="F876" s="16">
        <f t="shared" si="27"/>
        <v>88</v>
      </c>
      <c r="G876" s="16">
        <f>IF(VLOOKUP(F875,city!$K$4:$L$352,2,FALSE)&gt;G875,G875+1,1)</f>
        <v>3</v>
      </c>
    </row>
    <row r="877" spans="1:7">
      <c r="A877" s="17">
        <f t="shared" si="26"/>
        <v>108804</v>
      </c>
      <c r="B877" s="17">
        <v>3</v>
      </c>
      <c r="C877" s="20" t="s">
        <v>498</v>
      </c>
      <c r="D877" s="17">
        <v>1</v>
      </c>
      <c r="E877" s="2" t="str">
        <f>VLOOKUP(F877,city!$A$4:$D$352,4,FALSE)</f>
        <v>芜湖</v>
      </c>
      <c r="F877" s="16">
        <f t="shared" si="27"/>
        <v>88</v>
      </c>
      <c r="G877" s="16">
        <f>IF(VLOOKUP(F876,city!$K$4:$L$352,2,FALSE)&gt;G876,G876+1,1)</f>
        <v>4</v>
      </c>
    </row>
    <row r="878" spans="1:7">
      <c r="A878" s="17">
        <f t="shared" si="26"/>
        <v>108805</v>
      </c>
      <c r="B878" s="17">
        <v>3</v>
      </c>
      <c r="C878" s="20" t="s">
        <v>504</v>
      </c>
      <c r="D878" s="17">
        <v>1</v>
      </c>
      <c r="E878" s="2" t="str">
        <f>VLOOKUP(F878,city!$A$4:$D$352,4,FALSE)</f>
        <v>芜湖</v>
      </c>
      <c r="F878" s="16">
        <f t="shared" si="27"/>
        <v>88</v>
      </c>
      <c r="G878" s="16">
        <f>IF(VLOOKUP(F877,city!$K$4:$L$352,2,FALSE)&gt;G877,G877+1,1)</f>
        <v>5</v>
      </c>
    </row>
    <row r="879" spans="1:7">
      <c r="A879" s="17">
        <f t="shared" si="26"/>
        <v>108806</v>
      </c>
      <c r="B879" s="17">
        <v>3</v>
      </c>
      <c r="C879" s="20" t="s">
        <v>510</v>
      </c>
      <c r="D879" s="17">
        <v>1</v>
      </c>
      <c r="E879" s="2" t="str">
        <f>VLOOKUP(F879,city!$A$4:$D$352,4,FALSE)</f>
        <v>芜湖</v>
      </c>
      <c r="F879" s="16">
        <f t="shared" si="27"/>
        <v>88</v>
      </c>
      <c r="G879" s="16">
        <f>IF(VLOOKUP(F878,city!$K$4:$L$352,2,FALSE)&gt;G878,G878+1,1)</f>
        <v>6</v>
      </c>
    </row>
    <row r="880" spans="1:7">
      <c r="A880" s="17">
        <f t="shared" si="26"/>
        <v>108807</v>
      </c>
      <c r="B880" s="17">
        <v>3</v>
      </c>
      <c r="C880" s="20" t="s">
        <v>516</v>
      </c>
      <c r="D880" s="17">
        <v>1</v>
      </c>
      <c r="E880" s="2" t="str">
        <f>VLOOKUP(F880,city!$A$4:$D$352,4,FALSE)</f>
        <v>芜湖</v>
      </c>
      <c r="F880" s="16">
        <f t="shared" si="27"/>
        <v>88</v>
      </c>
      <c r="G880" s="16">
        <f>IF(VLOOKUP(F879,city!$K$4:$L$352,2,FALSE)&gt;G879,G879+1,1)</f>
        <v>7</v>
      </c>
    </row>
    <row r="881" spans="1:7">
      <c r="A881" s="17">
        <f t="shared" si="26"/>
        <v>108808</v>
      </c>
      <c r="B881" s="17">
        <v>3</v>
      </c>
      <c r="C881" s="20" t="s">
        <v>522</v>
      </c>
      <c r="D881" s="17">
        <v>1</v>
      </c>
      <c r="E881" s="2" t="str">
        <f>VLOOKUP(F881,city!$A$4:$D$352,4,FALSE)</f>
        <v>芜湖</v>
      </c>
      <c r="F881" s="16">
        <f t="shared" si="27"/>
        <v>88</v>
      </c>
      <c r="G881" s="16">
        <f>IF(VLOOKUP(F880,city!$K$4:$L$352,2,FALSE)&gt;G880,G880+1,1)</f>
        <v>8</v>
      </c>
    </row>
    <row r="882" spans="1:7">
      <c r="A882" s="17">
        <f t="shared" si="26"/>
        <v>108809</v>
      </c>
      <c r="B882" s="17">
        <v>3</v>
      </c>
      <c r="C882" s="20" t="s">
        <v>528</v>
      </c>
      <c r="D882" s="17">
        <v>1</v>
      </c>
      <c r="E882" s="2" t="str">
        <f>VLOOKUP(F882,city!$A$4:$D$352,4,FALSE)</f>
        <v>芜湖</v>
      </c>
      <c r="F882" s="16">
        <f t="shared" si="27"/>
        <v>88</v>
      </c>
      <c r="G882" s="16">
        <f>IF(VLOOKUP(F881,city!$K$4:$L$352,2,FALSE)&gt;G881,G881+1,1)</f>
        <v>9</v>
      </c>
    </row>
    <row r="883" spans="1:7">
      <c r="A883" s="17">
        <f t="shared" si="26"/>
        <v>108810</v>
      </c>
      <c r="B883" s="17">
        <v>3</v>
      </c>
      <c r="C883" s="20" t="s">
        <v>534</v>
      </c>
      <c r="D883" s="17">
        <v>1</v>
      </c>
      <c r="E883" s="2" t="str">
        <f>VLOOKUP(F883,city!$A$4:$D$352,4,FALSE)</f>
        <v>芜湖</v>
      </c>
      <c r="F883" s="16">
        <f t="shared" si="27"/>
        <v>88</v>
      </c>
      <c r="G883" s="16">
        <f>IF(VLOOKUP(F882,city!$K$4:$L$352,2,FALSE)&gt;G882,G882+1,1)</f>
        <v>10</v>
      </c>
    </row>
    <row r="884" spans="1:7">
      <c r="A884" s="17">
        <f t="shared" si="26"/>
        <v>108901</v>
      </c>
      <c r="B884" s="17">
        <v>3</v>
      </c>
      <c r="C884" s="20" t="s">
        <v>422</v>
      </c>
      <c r="D884" s="17">
        <v>1</v>
      </c>
      <c r="E884" s="2" t="str">
        <f>VLOOKUP(F884,city!$A$4:$D$352,4,FALSE)</f>
        <v>蚌埠</v>
      </c>
      <c r="F884" s="16">
        <f t="shared" si="27"/>
        <v>89</v>
      </c>
      <c r="G884" s="16">
        <f>IF(VLOOKUP(F883,city!$K$4:$L$352,2,FALSE)&gt;G883,G883+1,1)</f>
        <v>1</v>
      </c>
    </row>
    <row r="885" spans="1:7">
      <c r="A885" s="17">
        <f t="shared" si="26"/>
        <v>108902</v>
      </c>
      <c r="B885" s="17">
        <v>3</v>
      </c>
      <c r="C885" s="20" t="s">
        <v>427</v>
      </c>
      <c r="D885" s="17">
        <v>1</v>
      </c>
      <c r="E885" s="2" t="str">
        <f>VLOOKUP(F885,city!$A$4:$D$352,4,FALSE)</f>
        <v>蚌埠</v>
      </c>
      <c r="F885" s="16">
        <f t="shared" si="27"/>
        <v>89</v>
      </c>
      <c r="G885" s="16">
        <f>IF(VLOOKUP(F884,city!$K$4:$L$352,2,FALSE)&gt;G884,G884+1,1)</f>
        <v>2</v>
      </c>
    </row>
    <row r="886" spans="1:7">
      <c r="A886" s="17">
        <f t="shared" si="26"/>
        <v>108903</v>
      </c>
      <c r="B886" s="17">
        <v>3</v>
      </c>
      <c r="C886" s="20" t="s">
        <v>432</v>
      </c>
      <c r="D886" s="17">
        <v>1</v>
      </c>
      <c r="E886" s="2" t="str">
        <f>VLOOKUP(F886,city!$A$4:$D$352,4,FALSE)</f>
        <v>蚌埠</v>
      </c>
      <c r="F886" s="16">
        <f t="shared" si="27"/>
        <v>89</v>
      </c>
      <c r="G886" s="16">
        <f>IF(VLOOKUP(F885,city!$K$4:$L$352,2,FALSE)&gt;G885,G885+1,1)</f>
        <v>3</v>
      </c>
    </row>
    <row r="887" spans="1:7">
      <c r="A887" s="17">
        <f t="shared" si="26"/>
        <v>108904</v>
      </c>
      <c r="B887" s="17">
        <v>3</v>
      </c>
      <c r="C887" s="20" t="s">
        <v>438</v>
      </c>
      <c r="D887" s="17">
        <v>1</v>
      </c>
      <c r="E887" s="2" t="str">
        <f>VLOOKUP(F887,city!$A$4:$D$352,4,FALSE)</f>
        <v>蚌埠</v>
      </c>
      <c r="F887" s="16">
        <f t="shared" si="27"/>
        <v>89</v>
      </c>
      <c r="G887" s="16">
        <f>IF(VLOOKUP(F886,city!$K$4:$L$352,2,FALSE)&gt;G886,G886+1,1)</f>
        <v>4</v>
      </c>
    </row>
    <row r="888" spans="1:7">
      <c r="A888" s="17">
        <f t="shared" si="26"/>
        <v>108905</v>
      </c>
      <c r="B888" s="17">
        <v>3</v>
      </c>
      <c r="C888" s="20" t="s">
        <v>444</v>
      </c>
      <c r="D888" s="17">
        <v>1</v>
      </c>
      <c r="E888" s="2" t="str">
        <f>VLOOKUP(F888,city!$A$4:$D$352,4,FALSE)</f>
        <v>蚌埠</v>
      </c>
      <c r="F888" s="16">
        <f t="shared" si="27"/>
        <v>89</v>
      </c>
      <c r="G888" s="16">
        <f>IF(VLOOKUP(F887,city!$K$4:$L$352,2,FALSE)&gt;G887,G887+1,1)</f>
        <v>5</v>
      </c>
    </row>
    <row r="889" spans="1:7">
      <c r="A889" s="17">
        <f t="shared" si="26"/>
        <v>108906</v>
      </c>
      <c r="B889" s="17">
        <v>3</v>
      </c>
      <c r="C889" s="20" t="s">
        <v>450</v>
      </c>
      <c r="D889" s="17">
        <v>1</v>
      </c>
      <c r="E889" s="2" t="str">
        <f>VLOOKUP(F889,city!$A$4:$D$352,4,FALSE)</f>
        <v>蚌埠</v>
      </c>
      <c r="F889" s="16">
        <f t="shared" si="27"/>
        <v>89</v>
      </c>
      <c r="G889" s="16">
        <f>IF(VLOOKUP(F888,city!$K$4:$L$352,2,FALSE)&gt;G888,G888+1,1)</f>
        <v>6</v>
      </c>
    </row>
    <row r="890" spans="1:7">
      <c r="A890" s="17">
        <f t="shared" si="26"/>
        <v>108907</v>
      </c>
      <c r="B890" s="17">
        <v>3</v>
      </c>
      <c r="C890" s="20" t="s">
        <v>456</v>
      </c>
      <c r="D890" s="17">
        <v>1</v>
      </c>
      <c r="E890" s="2" t="str">
        <f>VLOOKUP(F890,city!$A$4:$D$352,4,FALSE)</f>
        <v>蚌埠</v>
      </c>
      <c r="F890" s="16">
        <f t="shared" si="27"/>
        <v>89</v>
      </c>
      <c r="G890" s="16">
        <f>IF(VLOOKUP(F889,city!$K$4:$L$352,2,FALSE)&gt;G889,G889+1,1)</f>
        <v>7</v>
      </c>
    </row>
    <row r="891" spans="1:7">
      <c r="A891" s="17">
        <f t="shared" si="26"/>
        <v>108908</v>
      </c>
      <c r="B891" s="17">
        <v>3</v>
      </c>
      <c r="C891" s="20" t="s">
        <v>462</v>
      </c>
      <c r="D891" s="17">
        <v>1</v>
      </c>
      <c r="E891" s="2" t="str">
        <f>VLOOKUP(F891,city!$A$4:$D$352,4,FALSE)</f>
        <v>蚌埠</v>
      </c>
      <c r="F891" s="16">
        <f t="shared" si="27"/>
        <v>89</v>
      </c>
      <c r="G891" s="16">
        <f>IF(VLOOKUP(F890,city!$K$4:$L$352,2,FALSE)&gt;G890,G890+1,1)</f>
        <v>8</v>
      </c>
    </row>
    <row r="892" spans="1:7">
      <c r="A892" s="17">
        <f t="shared" si="26"/>
        <v>108909</v>
      </c>
      <c r="B892" s="17">
        <v>3</v>
      </c>
      <c r="C892" s="20" t="s">
        <v>468</v>
      </c>
      <c r="D892" s="17">
        <v>1</v>
      </c>
      <c r="E892" s="2" t="str">
        <f>VLOOKUP(F892,city!$A$4:$D$352,4,FALSE)</f>
        <v>蚌埠</v>
      </c>
      <c r="F892" s="16">
        <f t="shared" si="27"/>
        <v>89</v>
      </c>
      <c r="G892" s="16">
        <f>IF(VLOOKUP(F891,city!$K$4:$L$352,2,FALSE)&gt;G891,G891+1,1)</f>
        <v>9</v>
      </c>
    </row>
    <row r="893" spans="1:7">
      <c r="A893" s="17">
        <f t="shared" si="26"/>
        <v>108910</v>
      </c>
      <c r="B893" s="17">
        <v>3</v>
      </c>
      <c r="C893" s="20" t="s">
        <v>474</v>
      </c>
      <c r="D893" s="17">
        <v>1</v>
      </c>
      <c r="E893" s="2" t="str">
        <f>VLOOKUP(F893,city!$A$4:$D$352,4,FALSE)</f>
        <v>蚌埠</v>
      </c>
      <c r="F893" s="16">
        <f t="shared" si="27"/>
        <v>89</v>
      </c>
      <c r="G893" s="16">
        <f>IF(VLOOKUP(F892,city!$K$4:$L$352,2,FALSE)&gt;G892,G892+1,1)</f>
        <v>10</v>
      </c>
    </row>
    <row r="894" spans="1:7">
      <c r="A894" s="17">
        <f t="shared" si="26"/>
        <v>109001</v>
      </c>
      <c r="B894" s="17">
        <v>3</v>
      </c>
      <c r="C894" s="20" t="s">
        <v>480</v>
      </c>
      <c r="D894" s="17">
        <v>1</v>
      </c>
      <c r="E894" s="2" t="str">
        <f>VLOOKUP(F894,city!$A$4:$D$352,4,FALSE)</f>
        <v>淮南</v>
      </c>
      <c r="F894" s="16">
        <f t="shared" si="27"/>
        <v>90</v>
      </c>
      <c r="G894" s="16">
        <f>IF(VLOOKUP(F893,city!$K$4:$L$352,2,FALSE)&gt;G893,G893+1,1)</f>
        <v>1</v>
      </c>
    </row>
    <row r="895" spans="1:7">
      <c r="A895" s="17">
        <f t="shared" si="26"/>
        <v>109002</v>
      </c>
      <c r="B895" s="17">
        <v>3</v>
      </c>
      <c r="C895" s="20" t="s">
        <v>486</v>
      </c>
      <c r="D895" s="17">
        <v>1</v>
      </c>
      <c r="E895" s="2" t="str">
        <f>VLOOKUP(F895,city!$A$4:$D$352,4,FALSE)</f>
        <v>淮南</v>
      </c>
      <c r="F895" s="16">
        <f t="shared" si="27"/>
        <v>90</v>
      </c>
      <c r="G895" s="16">
        <f>IF(VLOOKUP(F894,city!$K$4:$L$352,2,FALSE)&gt;G894,G894+1,1)</f>
        <v>2</v>
      </c>
    </row>
    <row r="896" spans="1:7">
      <c r="A896" s="17">
        <f t="shared" si="26"/>
        <v>109003</v>
      </c>
      <c r="B896" s="17">
        <v>3</v>
      </c>
      <c r="C896" s="20" t="s">
        <v>492</v>
      </c>
      <c r="D896" s="17">
        <v>1</v>
      </c>
      <c r="E896" s="2" t="str">
        <f>VLOOKUP(F896,city!$A$4:$D$352,4,FALSE)</f>
        <v>淮南</v>
      </c>
      <c r="F896" s="16">
        <f t="shared" si="27"/>
        <v>90</v>
      </c>
      <c r="G896" s="16">
        <f>IF(VLOOKUP(F895,city!$K$4:$L$352,2,FALSE)&gt;G895,G895+1,1)</f>
        <v>3</v>
      </c>
    </row>
    <row r="897" spans="1:7">
      <c r="A897" s="17">
        <f t="shared" si="26"/>
        <v>109004</v>
      </c>
      <c r="B897" s="17">
        <v>3</v>
      </c>
      <c r="C897" s="20" t="s">
        <v>498</v>
      </c>
      <c r="D897" s="17">
        <v>1</v>
      </c>
      <c r="E897" s="2" t="str">
        <f>VLOOKUP(F897,city!$A$4:$D$352,4,FALSE)</f>
        <v>淮南</v>
      </c>
      <c r="F897" s="16">
        <f t="shared" si="27"/>
        <v>90</v>
      </c>
      <c r="G897" s="16">
        <f>IF(VLOOKUP(F896,city!$K$4:$L$352,2,FALSE)&gt;G896,G896+1,1)</f>
        <v>4</v>
      </c>
    </row>
    <row r="898" spans="1:7">
      <c r="A898" s="17">
        <f t="shared" si="26"/>
        <v>109005</v>
      </c>
      <c r="B898" s="17">
        <v>3</v>
      </c>
      <c r="C898" s="20" t="s">
        <v>504</v>
      </c>
      <c r="D898" s="17">
        <v>1</v>
      </c>
      <c r="E898" s="2" t="str">
        <f>VLOOKUP(F898,city!$A$4:$D$352,4,FALSE)</f>
        <v>淮南</v>
      </c>
      <c r="F898" s="16">
        <f t="shared" si="27"/>
        <v>90</v>
      </c>
      <c r="G898" s="16">
        <f>IF(VLOOKUP(F897,city!$K$4:$L$352,2,FALSE)&gt;G897,G897+1,1)</f>
        <v>5</v>
      </c>
    </row>
    <row r="899" spans="1:7">
      <c r="A899" s="17">
        <f t="shared" si="26"/>
        <v>109006</v>
      </c>
      <c r="B899" s="17">
        <v>3</v>
      </c>
      <c r="C899" s="20" t="s">
        <v>510</v>
      </c>
      <c r="D899" s="17">
        <v>1</v>
      </c>
      <c r="E899" s="2" t="str">
        <f>VLOOKUP(F899,city!$A$4:$D$352,4,FALSE)</f>
        <v>淮南</v>
      </c>
      <c r="F899" s="16">
        <f t="shared" si="27"/>
        <v>90</v>
      </c>
      <c r="G899" s="16">
        <f>IF(VLOOKUP(F898,city!$K$4:$L$352,2,FALSE)&gt;G898,G898+1,1)</f>
        <v>6</v>
      </c>
    </row>
    <row r="900" spans="1:7">
      <c r="A900" s="17">
        <f t="shared" si="26"/>
        <v>109007</v>
      </c>
      <c r="B900" s="17">
        <v>3</v>
      </c>
      <c r="C900" s="20" t="s">
        <v>516</v>
      </c>
      <c r="D900" s="17">
        <v>1</v>
      </c>
      <c r="E900" s="2" t="str">
        <f>VLOOKUP(F900,city!$A$4:$D$352,4,FALSE)</f>
        <v>淮南</v>
      </c>
      <c r="F900" s="16">
        <f t="shared" si="27"/>
        <v>90</v>
      </c>
      <c r="G900" s="16">
        <f>IF(VLOOKUP(F899,city!$K$4:$L$352,2,FALSE)&gt;G899,G899+1,1)</f>
        <v>7</v>
      </c>
    </row>
    <row r="901" spans="1:7">
      <c r="A901" s="17">
        <f t="shared" ref="A901:A964" si="28">G901+F901*100+100000</f>
        <v>109008</v>
      </c>
      <c r="B901" s="17">
        <v>3</v>
      </c>
      <c r="C901" s="20" t="s">
        <v>522</v>
      </c>
      <c r="D901" s="17">
        <v>1</v>
      </c>
      <c r="E901" s="2" t="str">
        <f>VLOOKUP(F901,city!$A$4:$D$352,4,FALSE)</f>
        <v>淮南</v>
      </c>
      <c r="F901" s="16">
        <f t="shared" ref="F901:F964" si="29">IF(G901&gt;G900,F900,F900+1)</f>
        <v>90</v>
      </c>
      <c r="G901" s="16">
        <f>IF(VLOOKUP(F900,city!$K$4:$L$352,2,FALSE)&gt;G900,G900+1,1)</f>
        <v>8</v>
      </c>
    </row>
    <row r="902" spans="1:7">
      <c r="A902" s="17">
        <f t="shared" si="28"/>
        <v>109009</v>
      </c>
      <c r="B902" s="17">
        <v>3</v>
      </c>
      <c r="C902" s="20" t="s">
        <v>528</v>
      </c>
      <c r="D902" s="17">
        <v>1</v>
      </c>
      <c r="E902" s="2" t="str">
        <f>VLOOKUP(F902,city!$A$4:$D$352,4,FALSE)</f>
        <v>淮南</v>
      </c>
      <c r="F902" s="16">
        <f t="shared" si="29"/>
        <v>90</v>
      </c>
      <c r="G902" s="16">
        <f>IF(VLOOKUP(F901,city!$K$4:$L$352,2,FALSE)&gt;G901,G901+1,1)</f>
        <v>9</v>
      </c>
    </row>
    <row r="903" spans="1:7">
      <c r="A903" s="17">
        <f t="shared" si="28"/>
        <v>109010</v>
      </c>
      <c r="B903" s="17">
        <v>3</v>
      </c>
      <c r="C903" s="20" t="s">
        <v>534</v>
      </c>
      <c r="D903" s="17">
        <v>1</v>
      </c>
      <c r="E903" s="2" t="str">
        <f>VLOOKUP(F903,city!$A$4:$D$352,4,FALSE)</f>
        <v>淮南</v>
      </c>
      <c r="F903" s="16">
        <f t="shared" si="29"/>
        <v>90</v>
      </c>
      <c r="G903" s="16">
        <f>IF(VLOOKUP(F902,city!$K$4:$L$352,2,FALSE)&gt;G902,G902+1,1)</f>
        <v>10</v>
      </c>
    </row>
    <row r="904" spans="1:7">
      <c r="A904" s="17">
        <f t="shared" si="28"/>
        <v>109101</v>
      </c>
      <c r="B904" s="17">
        <v>3</v>
      </c>
      <c r="C904" s="20" t="s">
        <v>422</v>
      </c>
      <c r="D904" s="17">
        <v>1</v>
      </c>
      <c r="E904" s="2" t="str">
        <f>VLOOKUP(F904,city!$A$4:$D$352,4,FALSE)</f>
        <v>马鞍山</v>
      </c>
      <c r="F904" s="16">
        <f t="shared" si="29"/>
        <v>91</v>
      </c>
      <c r="G904" s="16">
        <f>IF(VLOOKUP(F903,city!$K$4:$L$352,2,FALSE)&gt;G903,G903+1,1)</f>
        <v>1</v>
      </c>
    </row>
    <row r="905" spans="1:7">
      <c r="A905" s="17">
        <f t="shared" si="28"/>
        <v>109102</v>
      </c>
      <c r="B905" s="17">
        <v>3</v>
      </c>
      <c r="C905" s="20" t="s">
        <v>427</v>
      </c>
      <c r="D905" s="17">
        <v>1</v>
      </c>
      <c r="E905" s="2" t="str">
        <f>VLOOKUP(F905,city!$A$4:$D$352,4,FALSE)</f>
        <v>马鞍山</v>
      </c>
      <c r="F905" s="16">
        <f t="shared" si="29"/>
        <v>91</v>
      </c>
      <c r="G905" s="16">
        <f>IF(VLOOKUP(F904,city!$K$4:$L$352,2,FALSE)&gt;G904,G904+1,1)</f>
        <v>2</v>
      </c>
    </row>
    <row r="906" spans="1:7">
      <c r="A906" s="17">
        <f t="shared" si="28"/>
        <v>109103</v>
      </c>
      <c r="B906" s="17">
        <v>3</v>
      </c>
      <c r="C906" s="20" t="s">
        <v>432</v>
      </c>
      <c r="D906" s="17">
        <v>1</v>
      </c>
      <c r="E906" s="2" t="str">
        <f>VLOOKUP(F906,city!$A$4:$D$352,4,FALSE)</f>
        <v>马鞍山</v>
      </c>
      <c r="F906" s="16">
        <f t="shared" si="29"/>
        <v>91</v>
      </c>
      <c r="G906" s="16">
        <f>IF(VLOOKUP(F905,city!$K$4:$L$352,2,FALSE)&gt;G905,G905+1,1)</f>
        <v>3</v>
      </c>
    </row>
    <row r="907" spans="1:7">
      <c r="A907" s="17">
        <f t="shared" si="28"/>
        <v>109104</v>
      </c>
      <c r="B907" s="17">
        <v>3</v>
      </c>
      <c r="C907" s="20" t="s">
        <v>438</v>
      </c>
      <c r="D907" s="17">
        <v>1</v>
      </c>
      <c r="E907" s="2" t="str">
        <f>VLOOKUP(F907,city!$A$4:$D$352,4,FALSE)</f>
        <v>马鞍山</v>
      </c>
      <c r="F907" s="16">
        <f t="shared" si="29"/>
        <v>91</v>
      </c>
      <c r="G907" s="16">
        <f>IF(VLOOKUP(F906,city!$K$4:$L$352,2,FALSE)&gt;G906,G906+1,1)</f>
        <v>4</v>
      </c>
    </row>
    <row r="908" spans="1:7">
      <c r="A908" s="17">
        <f t="shared" si="28"/>
        <v>109105</v>
      </c>
      <c r="B908" s="17">
        <v>3</v>
      </c>
      <c r="C908" s="20" t="s">
        <v>444</v>
      </c>
      <c r="D908" s="17">
        <v>1</v>
      </c>
      <c r="E908" s="2" t="str">
        <f>VLOOKUP(F908,city!$A$4:$D$352,4,FALSE)</f>
        <v>马鞍山</v>
      </c>
      <c r="F908" s="16">
        <f t="shared" si="29"/>
        <v>91</v>
      </c>
      <c r="G908" s="16">
        <f>IF(VLOOKUP(F907,city!$K$4:$L$352,2,FALSE)&gt;G907,G907+1,1)</f>
        <v>5</v>
      </c>
    </row>
    <row r="909" spans="1:7">
      <c r="A909" s="17">
        <f t="shared" si="28"/>
        <v>109106</v>
      </c>
      <c r="B909" s="17">
        <v>3</v>
      </c>
      <c r="C909" s="20" t="s">
        <v>450</v>
      </c>
      <c r="D909" s="17">
        <v>1</v>
      </c>
      <c r="E909" s="2" t="str">
        <f>VLOOKUP(F909,city!$A$4:$D$352,4,FALSE)</f>
        <v>马鞍山</v>
      </c>
      <c r="F909" s="16">
        <f t="shared" si="29"/>
        <v>91</v>
      </c>
      <c r="G909" s="16">
        <f>IF(VLOOKUP(F908,city!$K$4:$L$352,2,FALSE)&gt;G908,G908+1,1)</f>
        <v>6</v>
      </c>
    </row>
    <row r="910" spans="1:7">
      <c r="A910" s="17">
        <f t="shared" si="28"/>
        <v>109107</v>
      </c>
      <c r="B910" s="17">
        <v>3</v>
      </c>
      <c r="C910" s="20" t="s">
        <v>456</v>
      </c>
      <c r="D910" s="17">
        <v>1</v>
      </c>
      <c r="E910" s="2" t="str">
        <f>VLOOKUP(F910,city!$A$4:$D$352,4,FALSE)</f>
        <v>马鞍山</v>
      </c>
      <c r="F910" s="16">
        <f t="shared" si="29"/>
        <v>91</v>
      </c>
      <c r="G910" s="16">
        <f>IF(VLOOKUP(F909,city!$K$4:$L$352,2,FALSE)&gt;G909,G909+1,1)</f>
        <v>7</v>
      </c>
    </row>
    <row r="911" spans="1:7">
      <c r="A911" s="17">
        <f t="shared" si="28"/>
        <v>109108</v>
      </c>
      <c r="B911" s="17">
        <v>3</v>
      </c>
      <c r="C911" s="20" t="s">
        <v>462</v>
      </c>
      <c r="D911" s="17">
        <v>1</v>
      </c>
      <c r="E911" s="2" t="str">
        <f>VLOOKUP(F911,city!$A$4:$D$352,4,FALSE)</f>
        <v>马鞍山</v>
      </c>
      <c r="F911" s="16">
        <f t="shared" si="29"/>
        <v>91</v>
      </c>
      <c r="G911" s="16">
        <f>IF(VLOOKUP(F910,city!$K$4:$L$352,2,FALSE)&gt;G910,G910+1,1)</f>
        <v>8</v>
      </c>
    </row>
    <row r="912" spans="1:7">
      <c r="A912" s="17">
        <f t="shared" si="28"/>
        <v>109109</v>
      </c>
      <c r="B912" s="17">
        <v>3</v>
      </c>
      <c r="C912" s="20" t="s">
        <v>468</v>
      </c>
      <c r="D912" s="17">
        <v>1</v>
      </c>
      <c r="E912" s="2" t="str">
        <f>VLOOKUP(F912,city!$A$4:$D$352,4,FALSE)</f>
        <v>马鞍山</v>
      </c>
      <c r="F912" s="16">
        <f t="shared" si="29"/>
        <v>91</v>
      </c>
      <c r="G912" s="16">
        <f>IF(VLOOKUP(F911,city!$K$4:$L$352,2,FALSE)&gt;G911,G911+1,1)</f>
        <v>9</v>
      </c>
    </row>
    <row r="913" spans="1:7">
      <c r="A913" s="17">
        <f t="shared" si="28"/>
        <v>109110</v>
      </c>
      <c r="B913" s="17">
        <v>3</v>
      </c>
      <c r="C913" s="20" t="s">
        <v>474</v>
      </c>
      <c r="D913" s="17">
        <v>1</v>
      </c>
      <c r="E913" s="2" t="str">
        <f>VLOOKUP(F913,city!$A$4:$D$352,4,FALSE)</f>
        <v>马鞍山</v>
      </c>
      <c r="F913" s="16">
        <f t="shared" si="29"/>
        <v>91</v>
      </c>
      <c r="G913" s="16">
        <f>IF(VLOOKUP(F912,city!$K$4:$L$352,2,FALSE)&gt;G912,G912+1,1)</f>
        <v>10</v>
      </c>
    </row>
    <row r="914" spans="1:7">
      <c r="A914" s="17">
        <f t="shared" si="28"/>
        <v>109201</v>
      </c>
      <c r="B914" s="17">
        <v>3</v>
      </c>
      <c r="C914" s="20" t="s">
        <v>480</v>
      </c>
      <c r="D914" s="17">
        <v>1</v>
      </c>
      <c r="E914" s="2" t="str">
        <f>VLOOKUP(F914,city!$A$4:$D$352,4,FALSE)</f>
        <v>淮北</v>
      </c>
      <c r="F914" s="16">
        <f t="shared" si="29"/>
        <v>92</v>
      </c>
      <c r="G914" s="16">
        <f>IF(VLOOKUP(F913,city!$K$4:$L$352,2,FALSE)&gt;G913,G913+1,1)</f>
        <v>1</v>
      </c>
    </row>
    <row r="915" spans="1:7">
      <c r="A915" s="17">
        <f t="shared" si="28"/>
        <v>109202</v>
      </c>
      <c r="B915" s="17">
        <v>3</v>
      </c>
      <c r="C915" s="20" t="s">
        <v>486</v>
      </c>
      <c r="D915" s="17">
        <v>1</v>
      </c>
      <c r="E915" s="2" t="str">
        <f>VLOOKUP(F915,city!$A$4:$D$352,4,FALSE)</f>
        <v>淮北</v>
      </c>
      <c r="F915" s="16">
        <f t="shared" si="29"/>
        <v>92</v>
      </c>
      <c r="G915" s="16">
        <f>IF(VLOOKUP(F914,city!$K$4:$L$352,2,FALSE)&gt;G914,G914+1,1)</f>
        <v>2</v>
      </c>
    </row>
    <row r="916" spans="1:7">
      <c r="A916" s="17">
        <f t="shared" si="28"/>
        <v>109203</v>
      </c>
      <c r="B916" s="17">
        <v>3</v>
      </c>
      <c r="C916" s="20" t="s">
        <v>492</v>
      </c>
      <c r="D916" s="17">
        <v>1</v>
      </c>
      <c r="E916" s="2" t="str">
        <f>VLOOKUP(F916,city!$A$4:$D$352,4,FALSE)</f>
        <v>淮北</v>
      </c>
      <c r="F916" s="16">
        <f t="shared" si="29"/>
        <v>92</v>
      </c>
      <c r="G916" s="16">
        <f>IF(VLOOKUP(F915,city!$K$4:$L$352,2,FALSE)&gt;G915,G915+1,1)</f>
        <v>3</v>
      </c>
    </row>
    <row r="917" spans="1:7">
      <c r="A917" s="17">
        <f t="shared" si="28"/>
        <v>109204</v>
      </c>
      <c r="B917" s="17">
        <v>3</v>
      </c>
      <c r="C917" s="20" t="s">
        <v>498</v>
      </c>
      <c r="D917" s="17">
        <v>1</v>
      </c>
      <c r="E917" s="2" t="str">
        <f>VLOOKUP(F917,city!$A$4:$D$352,4,FALSE)</f>
        <v>淮北</v>
      </c>
      <c r="F917" s="16">
        <f t="shared" si="29"/>
        <v>92</v>
      </c>
      <c r="G917" s="16">
        <f>IF(VLOOKUP(F916,city!$K$4:$L$352,2,FALSE)&gt;G916,G916+1,1)</f>
        <v>4</v>
      </c>
    </row>
    <row r="918" spans="1:7">
      <c r="A918" s="17">
        <f t="shared" si="28"/>
        <v>109205</v>
      </c>
      <c r="B918" s="17">
        <v>3</v>
      </c>
      <c r="C918" s="20" t="s">
        <v>504</v>
      </c>
      <c r="D918" s="17">
        <v>1</v>
      </c>
      <c r="E918" s="2" t="str">
        <f>VLOOKUP(F918,city!$A$4:$D$352,4,FALSE)</f>
        <v>淮北</v>
      </c>
      <c r="F918" s="16">
        <f t="shared" si="29"/>
        <v>92</v>
      </c>
      <c r="G918" s="16">
        <f>IF(VLOOKUP(F917,city!$K$4:$L$352,2,FALSE)&gt;G917,G917+1,1)</f>
        <v>5</v>
      </c>
    </row>
    <row r="919" spans="1:7">
      <c r="A919" s="17">
        <f t="shared" si="28"/>
        <v>109206</v>
      </c>
      <c r="B919" s="17">
        <v>3</v>
      </c>
      <c r="C919" s="20" t="s">
        <v>510</v>
      </c>
      <c r="D919" s="17">
        <v>1</v>
      </c>
      <c r="E919" s="2" t="str">
        <f>VLOOKUP(F919,city!$A$4:$D$352,4,FALSE)</f>
        <v>淮北</v>
      </c>
      <c r="F919" s="16">
        <f t="shared" si="29"/>
        <v>92</v>
      </c>
      <c r="G919" s="16">
        <f>IF(VLOOKUP(F918,city!$K$4:$L$352,2,FALSE)&gt;G918,G918+1,1)</f>
        <v>6</v>
      </c>
    </row>
    <row r="920" spans="1:7">
      <c r="A920" s="17">
        <f t="shared" si="28"/>
        <v>109207</v>
      </c>
      <c r="B920" s="17">
        <v>3</v>
      </c>
      <c r="C920" s="20" t="s">
        <v>516</v>
      </c>
      <c r="D920" s="17">
        <v>1</v>
      </c>
      <c r="E920" s="2" t="str">
        <f>VLOOKUP(F920,city!$A$4:$D$352,4,FALSE)</f>
        <v>淮北</v>
      </c>
      <c r="F920" s="16">
        <f t="shared" si="29"/>
        <v>92</v>
      </c>
      <c r="G920" s="16">
        <f>IF(VLOOKUP(F919,city!$K$4:$L$352,2,FALSE)&gt;G919,G919+1,1)</f>
        <v>7</v>
      </c>
    </row>
    <row r="921" spans="1:7">
      <c r="A921" s="17">
        <f t="shared" si="28"/>
        <v>109208</v>
      </c>
      <c r="B921" s="17">
        <v>3</v>
      </c>
      <c r="C921" s="20" t="s">
        <v>522</v>
      </c>
      <c r="D921" s="17">
        <v>1</v>
      </c>
      <c r="E921" s="2" t="str">
        <f>VLOOKUP(F921,city!$A$4:$D$352,4,FALSE)</f>
        <v>淮北</v>
      </c>
      <c r="F921" s="16">
        <f t="shared" si="29"/>
        <v>92</v>
      </c>
      <c r="G921" s="16">
        <f>IF(VLOOKUP(F920,city!$K$4:$L$352,2,FALSE)&gt;G920,G920+1,1)</f>
        <v>8</v>
      </c>
    </row>
    <row r="922" spans="1:7">
      <c r="A922" s="17">
        <f t="shared" si="28"/>
        <v>109209</v>
      </c>
      <c r="B922" s="17">
        <v>3</v>
      </c>
      <c r="C922" s="20" t="s">
        <v>528</v>
      </c>
      <c r="D922" s="17">
        <v>1</v>
      </c>
      <c r="E922" s="2" t="str">
        <f>VLOOKUP(F922,city!$A$4:$D$352,4,FALSE)</f>
        <v>淮北</v>
      </c>
      <c r="F922" s="16">
        <f t="shared" si="29"/>
        <v>92</v>
      </c>
      <c r="G922" s="16">
        <f>IF(VLOOKUP(F921,city!$K$4:$L$352,2,FALSE)&gt;G921,G921+1,1)</f>
        <v>9</v>
      </c>
    </row>
    <row r="923" spans="1:7">
      <c r="A923" s="17">
        <f t="shared" si="28"/>
        <v>109210</v>
      </c>
      <c r="B923" s="17">
        <v>3</v>
      </c>
      <c r="C923" s="20" t="s">
        <v>534</v>
      </c>
      <c r="D923" s="17">
        <v>1</v>
      </c>
      <c r="E923" s="2" t="str">
        <f>VLOOKUP(F923,city!$A$4:$D$352,4,FALSE)</f>
        <v>淮北</v>
      </c>
      <c r="F923" s="16">
        <f t="shared" si="29"/>
        <v>92</v>
      </c>
      <c r="G923" s="16">
        <f>IF(VLOOKUP(F922,city!$K$4:$L$352,2,FALSE)&gt;G922,G922+1,1)</f>
        <v>10</v>
      </c>
    </row>
    <row r="924" spans="1:7">
      <c r="A924" s="17">
        <f t="shared" si="28"/>
        <v>109301</v>
      </c>
      <c r="B924" s="17">
        <v>3</v>
      </c>
      <c r="C924" s="20" t="s">
        <v>422</v>
      </c>
      <c r="D924" s="17">
        <v>1</v>
      </c>
      <c r="E924" s="2" t="str">
        <f>VLOOKUP(F924,city!$A$4:$D$352,4,FALSE)</f>
        <v>铜陵</v>
      </c>
      <c r="F924" s="16">
        <f t="shared" si="29"/>
        <v>93</v>
      </c>
      <c r="G924" s="16">
        <f>IF(VLOOKUP(F923,city!$K$4:$L$352,2,FALSE)&gt;G923,G923+1,1)</f>
        <v>1</v>
      </c>
    </row>
    <row r="925" spans="1:7">
      <c r="A925" s="17">
        <f t="shared" si="28"/>
        <v>109302</v>
      </c>
      <c r="B925" s="17">
        <v>3</v>
      </c>
      <c r="C925" s="20" t="s">
        <v>427</v>
      </c>
      <c r="D925" s="17">
        <v>1</v>
      </c>
      <c r="E925" s="2" t="str">
        <f>VLOOKUP(F925,city!$A$4:$D$352,4,FALSE)</f>
        <v>铜陵</v>
      </c>
      <c r="F925" s="16">
        <f t="shared" si="29"/>
        <v>93</v>
      </c>
      <c r="G925" s="16">
        <f>IF(VLOOKUP(F924,city!$K$4:$L$352,2,FALSE)&gt;G924,G924+1,1)</f>
        <v>2</v>
      </c>
    </row>
    <row r="926" spans="1:7">
      <c r="A926" s="17">
        <f t="shared" si="28"/>
        <v>109303</v>
      </c>
      <c r="B926" s="17">
        <v>3</v>
      </c>
      <c r="C926" s="20" t="s">
        <v>432</v>
      </c>
      <c r="D926" s="17">
        <v>1</v>
      </c>
      <c r="E926" s="2" t="str">
        <f>VLOOKUP(F926,city!$A$4:$D$352,4,FALSE)</f>
        <v>铜陵</v>
      </c>
      <c r="F926" s="16">
        <f t="shared" si="29"/>
        <v>93</v>
      </c>
      <c r="G926" s="16">
        <f>IF(VLOOKUP(F925,city!$K$4:$L$352,2,FALSE)&gt;G925,G925+1,1)</f>
        <v>3</v>
      </c>
    </row>
    <row r="927" spans="1:7">
      <c r="A927" s="17">
        <f t="shared" si="28"/>
        <v>109304</v>
      </c>
      <c r="B927" s="17">
        <v>3</v>
      </c>
      <c r="C927" s="20" t="s">
        <v>438</v>
      </c>
      <c r="D927" s="17">
        <v>1</v>
      </c>
      <c r="E927" s="2" t="str">
        <f>VLOOKUP(F927,city!$A$4:$D$352,4,FALSE)</f>
        <v>铜陵</v>
      </c>
      <c r="F927" s="16">
        <f t="shared" si="29"/>
        <v>93</v>
      </c>
      <c r="G927" s="16">
        <f>IF(VLOOKUP(F926,city!$K$4:$L$352,2,FALSE)&gt;G926,G926+1,1)</f>
        <v>4</v>
      </c>
    </row>
    <row r="928" spans="1:7">
      <c r="A928" s="17">
        <f t="shared" si="28"/>
        <v>109305</v>
      </c>
      <c r="B928" s="17">
        <v>3</v>
      </c>
      <c r="C928" s="20" t="s">
        <v>444</v>
      </c>
      <c r="D928" s="17">
        <v>1</v>
      </c>
      <c r="E928" s="2" t="str">
        <f>VLOOKUP(F928,city!$A$4:$D$352,4,FALSE)</f>
        <v>铜陵</v>
      </c>
      <c r="F928" s="16">
        <f t="shared" si="29"/>
        <v>93</v>
      </c>
      <c r="G928" s="16">
        <f>IF(VLOOKUP(F927,city!$K$4:$L$352,2,FALSE)&gt;G927,G927+1,1)</f>
        <v>5</v>
      </c>
    </row>
    <row r="929" spans="1:7">
      <c r="A929" s="17">
        <f t="shared" si="28"/>
        <v>109306</v>
      </c>
      <c r="B929" s="17">
        <v>3</v>
      </c>
      <c r="C929" s="20" t="s">
        <v>450</v>
      </c>
      <c r="D929" s="17">
        <v>1</v>
      </c>
      <c r="E929" s="2" t="str">
        <f>VLOOKUP(F929,city!$A$4:$D$352,4,FALSE)</f>
        <v>铜陵</v>
      </c>
      <c r="F929" s="16">
        <f t="shared" si="29"/>
        <v>93</v>
      </c>
      <c r="G929" s="16">
        <f>IF(VLOOKUP(F928,city!$K$4:$L$352,2,FALSE)&gt;G928,G928+1,1)</f>
        <v>6</v>
      </c>
    </row>
    <row r="930" spans="1:7">
      <c r="A930" s="17">
        <f t="shared" si="28"/>
        <v>109307</v>
      </c>
      <c r="B930" s="17">
        <v>3</v>
      </c>
      <c r="C930" s="20" t="s">
        <v>456</v>
      </c>
      <c r="D930" s="17">
        <v>1</v>
      </c>
      <c r="E930" s="2" t="str">
        <f>VLOOKUP(F930,city!$A$4:$D$352,4,FALSE)</f>
        <v>铜陵</v>
      </c>
      <c r="F930" s="16">
        <f t="shared" si="29"/>
        <v>93</v>
      </c>
      <c r="G930" s="16">
        <f>IF(VLOOKUP(F929,city!$K$4:$L$352,2,FALSE)&gt;G929,G929+1,1)</f>
        <v>7</v>
      </c>
    </row>
    <row r="931" spans="1:7">
      <c r="A931" s="17">
        <f t="shared" si="28"/>
        <v>109308</v>
      </c>
      <c r="B931" s="17">
        <v>3</v>
      </c>
      <c r="C931" s="20" t="s">
        <v>462</v>
      </c>
      <c r="D931" s="17">
        <v>1</v>
      </c>
      <c r="E931" s="2" t="str">
        <f>VLOOKUP(F931,city!$A$4:$D$352,4,FALSE)</f>
        <v>铜陵</v>
      </c>
      <c r="F931" s="16">
        <f t="shared" si="29"/>
        <v>93</v>
      </c>
      <c r="G931" s="16">
        <f>IF(VLOOKUP(F930,city!$K$4:$L$352,2,FALSE)&gt;G930,G930+1,1)</f>
        <v>8</v>
      </c>
    </row>
    <row r="932" spans="1:7">
      <c r="A932" s="17">
        <f t="shared" si="28"/>
        <v>109309</v>
      </c>
      <c r="B932" s="17">
        <v>3</v>
      </c>
      <c r="C932" s="20" t="s">
        <v>468</v>
      </c>
      <c r="D932" s="17">
        <v>1</v>
      </c>
      <c r="E932" s="2" t="str">
        <f>VLOOKUP(F932,city!$A$4:$D$352,4,FALSE)</f>
        <v>铜陵</v>
      </c>
      <c r="F932" s="16">
        <f t="shared" si="29"/>
        <v>93</v>
      </c>
      <c r="G932" s="16">
        <f>IF(VLOOKUP(F931,city!$K$4:$L$352,2,FALSE)&gt;G931,G931+1,1)</f>
        <v>9</v>
      </c>
    </row>
    <row r="933" spans="1:7">
      <c r="A933" s="17">
        <f t="shared" si="28"/>
        <v>109310</v>
      </c>
      <c r="B933" s="17">
        <v>3</v>
      </c>
      <c r="C933" s="20" t="s">
        <v>474</v>
      </c>
      <c r="D933" s="17">
        <v>1</v>
      </c>
      <c r="E933" s="2" t="str">
        <f>VLOOKUP(F933,city!$A$4:$D$352,4,FALSE)</f>
        <v>铜陵</v>
      </c>
      <c r="F933" s="16">
        <f t="shared" si="29"/>
        <v>93</v>
      </c>
      <c r="G933" s="16">
        <f>IF(VLOOKUP(F932,city!$K$4:$L$352,2,FALSE)&gt;G932,G932+1,1)</f>
        <v>10</v>
      </c>
    </row>
    <row r="934" spans="1:7">
      <c r="A934" s="17">
        <f t="shared" si="28"/>
        <v>109401</v>
      </c>
      <c r="B934" s="17">
        <v>3</v>
      </c>
      <c r="C934" s="20" t="s">
        <v>480</v>
      </c>
      <c r="D934" s="17">
        <v>1</v>
      </c>
      <c r="E934" s="2" t="str">
        <f>VLOOKUP(F934,city!$A$4:$D$352,4,FALSE)</f>
        <v>安庆</v>
      </c>
      <c r="F934" s="16">
        <f t="shared" si="29"/>
        <v>94</v>
      </c>
      <c r="G934" s="16">
        <f>IF(VLOOKUP(F933,city!$K$4:$L$352,2,FALSE)&gt;G933,G933+1,1)</f>
        <v>1</v>
      </c>
    </row>
    <row r="935" spans="1:7">
      <c r="A935" s="17">
        <f t="shared" si="28"/>
        <v>109402</v>
      </c>
      <c r="B935" s="17">
        <v>3</v>
      </c>
      <c r="C935" s="20" t="s">
        <v>486</v>
      </c>
      <c r="D935" s="17">
        <v>1</v>
      </c>
      <c r="E935" s="2" t="str">
        <f>VLOOKUP(F935,city!$A$4:$D$352,4,FALSE)</f>
        <v>安庆</v>
      </c>
      <c r="F935" s="16">
        <f t="shared" si="29"/>
        <v>94</v>
      </c>
      <c r="G935" s="16">
        <f>IF(VLOOKUP(F934,city!$K$4:$L$352,2,FALSE)&gt;G934,G934+1,1)</f>
        <v>2</v>
      </c>
    </row>
    <row r="936" spans="1:7">
      <c r="A936" s="17">
        <f t="shared" si="28"/>
        <v>109403</v>
      </c>
      <c r="B936" s="17">
        <v>3</v>
      </c>
      <c r="C936" s="20" t="s">
        <v>492</v>
      </c>
      <c r="D936" s="17">
        <v>1</v>
      </c>
      <c r="E936" s="2" t="str">
        <f>VLOOKUP(F936,city!$A$4:$D$352,4,FALSE)</f>
        <v>安庆</v>
      </c>
      <c r="F936" s="16">
        <f t="shared" si="29"/>
        <v>94</v>
      </c>
      <c r="G936" s="16">
        <f>IF(VLOOKUP(F935,city!$K$4:$L$352,2,FALSE)&gt;G935,G935+1,1)</f>
        <v>3</v>
      </c>
    </row>
    <row r="937" spans="1:7">
      <c r="A937" s="17">
        <f t="shared" si="28"/>
        <v>109404</v>
      </c>
      <c r="B937" s="17">
        <v>3</v>
      </c>
      <c r="C937" s="20" t="s">
        <v>498</v>
      </c>
      <c r="D937" s="17">
        <v>1</v>
      </c>
      <c r="E937" s="2" t="str">
        <f>VLOOKUP(F937,city!$A$4:$D$352,4,FALSE)</f>
        <v>安庆</v>
      </c>
      <c r="F937" s="16">
        <f t="shared" si="29"/>
        <v>94</v>
      </c>
      <c r="G937" s="16">
        <f>IF(VLOOKUP(F936,city!$K$4:$L$352,2,FALSE)&gt;G936,G936+1,1)</f>
        <v>4</v>
      </c>
    </row>
    <row r="938" spans="1:7">
      <c r="A938" s="17">
        <f t="shared" si="28"/>
        <v>109405</v>
      </c>
      <c r="B938" s="17">
        <v>3</v>
      </c>
      <c r="C938" s="20" t="s">
        <v>504</v>
      </c>
      <c r="D938" s="17">
        <v>1</v>
      </c>
      <c r="E938" s="2" t="str">
        <f>VLOOKUP(F938,city!$A$4:$D$352,4,FALSE)</f>
        <v>安庆</v>
      </c>
      <c r="F938" s="16">
        <f t="shared" si="29"/>
        <v>94</v>
      </c>
      <c r="G938" s="16">
        <f>IF(VLOOKUP(F937,city!$K$4:$L$352,2,FALSE)&gt;G937,G937+1,1)</f>
        <v>5</v>
      </c>
    </row>
    <row r="939" spans="1:7">
      <c r="A939" s="17">
        <f t="shared" si="28"/>
        <v>109406</v>
      </c>
      <c r="B939" s="17">
        <v>3</v>
      </c>
      <c r="C939" s="20" t="s">
        <v>510</v>
      </c>
      <c r="D939" s="17">
        <v>1</v>
      </c>
      <c r="E939" s="2" t="str">
        <f>VLOOKUP(F939,city!$A$4:$D$352,4,FALSE)</f>
        <v>安庆</v>
      </c>
      <c r="F939" s="16">
        <f t="shared" si="29"/>
        <v>94</v>
      </c>
      <c r="G939" s="16">
        <f>IF(VLOOKUP(F938,city!$K$4:$L$352,2,FALSE)&gt;G938,G938+1,1)</f>
        <v>6</v>
      </c>
    </row>
    <row r="940" spans="1:7">
      <c r="A940" s="17">
        <f t="shared" si="28"/>
        <v>109407</v>
      </c>
      <c r="B940" s="17">
        <v>3</v>
      </c>
      <c r="C940" s="20" t="s">
        <v>516</v>
      </c>
      <c r="D940" s="17">
        <v>1</v>
      </c>
      <c r="E940" s="2" t="str">
        <f>VLOOKUP(F940,city!$A$4:$D$352,4,FALSE)</f>
        <v>安庆</v>
      </c>
      <c r="F940" s="16">
        <f t="shared" si="29"/>
        <v>94</v>
      </c>
      <c r="G940" s="16">
        <f>IF(VLOOKUP(F939,city!$K$4:$L$352,2,FALSE)&gt;G939,G939+1,1)</f>
        <v>7</v>
      </c>
    </row>
    <row r="941" spans="1:7">
      <c r="A941" s="17">
        <f t="shared" si="28"/>
        <v>109408</v>
      </c>
      <c r="B941" s="17">
        <v>3</v>
      </c>
      <c r="C941" s="20" t="s">
        <v>522</v>
      </c>
      <c r="D941" s="17">
        <v>1</v>
      </c>
      <c r="E941" s="2" t="str">
        <f>VLOOKUP(F941,city!$A$4:$D$352,4,FALSE)</f>
        <v>安庆</v>
      </c>
      <c r="F941" s="16">
        <f t="shared" si="29"/>
        <v>94</v>
      </c>
      <c r="G941" s="16">
        <f>IF(VLOOKUP(F940,city!$K$4:$L$352,2,FALSE)&gt;G940,G940+1,1)</f>
        <v>8</v>
      </c>
    </row>
    <row r="942" spans="1:7">
      <c r="A942" s="17">
        <f t="shared" si="28"/>
        <v>109409</v>
      </c>
      <c r="B942" s="17">
        <v>3</v>
      </c>
      <c r="C942" s="20" t="s">
        <v>528</v>
      </c>
      <c r="D942" s="17">
        <v>1</v>
      </c>
      <c r="E942" s="2" t="str">
        <f>VLOOKUP(F942,city!$A$4:$D$352,4,FALSE)</f>
        <v>安庆</v>
      </c>
      <c r="F942" s="16">
        <f t="shared" si="29"/>
        <v>94</v>
      </c>
      <c r="G942" s="16">
        <f>IF(VLOOKUP(F941,city!$K$4:$L$352,2,FALSE)&gt;G941,G941+1,1)</f>
        <v>9</v>
      </c>
    </row>
    <row r="943" spans="1:7">
      <c r="A943" s="17">
        <f t="shared" si="28"/>
        <v>109410</v>
      </c>
      <c r="B943" s="17">
        <v>3</v>
      </c>
      <c r="C943" s="20" t="s">
        <v>534</v>
      </c>
      <c r="D943" s="17">
        <v>1</v>
      </c>
      <c r="E943" s="2" t="str">
        <f>VLOOKUP(F943,city!$A$4:$D$352,4,FALSE)</f>
        <v>安庆</v>
      </c>
      <c r="F943" s="16">
        <f t="shared" si="29"/>
        <v>94</v>
      </c>
      <c r="G943" s="16">
        <f>IF(VLOOKUP(F942,city!$K$4:$L$352,2,FALSE)&gt;G942,G942+1,1)</f>
        <v>10</v>
      </c>
    </row>
    <row r="944" spans="1:7">
      <c r="A944" s="17">
        <f t="shared" si="28"/>
        <v>109501</v>
      </c>
      <c r="B944" s="17">
        <v>3</v>
      </c>
      <c r="C944" s="20" t="s">
        <v>422</v>
      </c>
      <c r="D944" s="17">
        <v>1</v>
      </c>
      <c r="E944" s="2" t="str">
        <f>VLOOKUP(F944,city!$A$4:$D$352,4,FALSE)</f>
        <v>黄山</v>
      </c>
      <c r="F944" s="16">
        <f t="shared" si="29"/>
        <v>95</v>
      </c>
      <c r="G944" s="16">
        <f>IF(VLOOKUP(F943,city!$K$4:$L$352,2,FALSE)&gt;G943,G943+1,1)</f>
        <v>1</v>
      </c>
    </row>
    <row r="945" spans="1:7">
      <c r="A945" s="17">
        <f t="shared" si="28"/>
        <v>109502</v>
      </c>
      <c r="B945" s="17">
        <v>3</v>
      </c>
      <c r="C945" s="20" t="s">
        <v>427</v>
      </c>
      <c r="D945" s="17">
        <v>1</v>
      </c>
      <c r="E945" s="2" t="str">
        <f>VLOOKUP(F945,city!$A$4:$D$352,4,FALSE)</f>
        <v>黄山</v>
      </c>
      <c r="F945" s="16">
        <f t="shared" si="29"/>
        <v>95</v>
      </c>
      <c r="G945" s="16">
        <f>IF(VLOOKUP(F944,city!$K$4:$L$352,2,FALSE)&gt;G944,G944+1,1)</f>
        <v>2</v>
      </c>
    </row>
    <row r="946" spans="1:7">
      <c r="A946" s="17">
        <f t="shared" si="28"/>
        <v>109503</v>
      </c>
      <c r="B946" s="17">
        <v>3</v>
      </c>
      <c r="C946" s="20" t="s">
        <v>432</v>
      </c>
      <c r="D946" s="17">
        <v>1</v>
      </c>
      <c r="E946" s="2" t="str">
        <f>VLOOKUP(F946,city!$A$4:$D$352,4,FALSE)</f>
        <v>黄山</v>
      </c>
      <c r="F946" s="16">
        <f t="shared" si="29"/>
        <v>95</v>
      </c>
      <c r="G946" s="16">
        <f>IF(VLOOKUP(F945,city!$K$4:$L$352,2,FALSE)&gt;G945,G945+1,1)</f>
        <v>3</v>
      </c>
    </row>
    <row r="947" spans="1:7">
      <c r="A947" s="17">
        <f t="shared" si="28"/>
        <v>109504</v>
      </c>
      <c r="B947" s="17">
        <v>3</v>
      </c>
      <c r="C947" s="20" t="s">
        <v>438</v>
      </c>
      <c r="D947" s="17">
        <v>1</v>
      </c>
      <c r="E947" s="2" t="str">
        <f>VLOOKUP(F947,city!$A$4:$D$352,4,FALSE)</f>
        <v>黄山</v>
      </c>
      <c r="F947" s="16">
        <f t="shared" si="29"/>
        <v>95</v>
      </c>
      <c r="G947" s="16">
        <f>IF(VLOOKUP(F946,city!$K$4:$L$352,2,FALSE)&gt;G946,G946+1,1)</f>
        <v>4</v>
      </c>
    </row>
    <row r="948" spans="1:7">
      <c r="A948" s="17">
        <f t="shared" si="28"/>
        <v>109505</v>
      </c>
      <c r="B948" s="17">
        <v>3</v>
      </c>
      <c r="C948" s="20" t="s">
        <v>444</v>
      </c>
      <c r="D948" s="17">
        <v>1</v>
      </c>
      <c r="E948" s="2" t="str">
        <f>VLOOKUP(F948,city!$A$4:$D$352,4,FALSE)</f>
        <v>黄山</v>
      </c>
      <c r="F948" s="16">
        <f t="shared" si="29"/>
        <v>95</v>
      </c>
      <c r="G948" s="16">
        <f>IF(VLOOKUP(F947,city!$K$4:$L$352,2,FALSE)&gt;G947,G947+1,1)</f>
        <v>5</v>
      </c>
    </row>
    <row r="949" spans="1:7">
      <c r="A949" s="17">
        <f t="shared" si="28"/>
        <v>109506</v>
      </c>
      <c r="B949" s="17">
        <v>3</v>
      </c>
      <c r="C949" s="20" t="s">
        <v>450</v>
      </c>
      <c r="D949" s="17">
        <v>1</v>
      </c>
      <c r="E949" s="2" t="str">
        <f>VLOOKUP(F949,city!$A$4:$D$352,4,FALSE)</f>
        <v>黄山</v>
      </c>
      <c r="F949" s="16">
        <f t="shared" si="29"/>
        <v>95</v>
      </c>
      <c r="G949" s="16">
        <f>IF(VLOOKUP(F948,city!$K$4:$L$352,2,FALSE)&gt;G948,G948+1,1)</f>
        <v>6</v>
      </c>
    </row>
    <row r="950" spans="1:7">
      <c r="A950" s="17">
        <f t="shared" si="28"/>
        <v>109507</v>
      </c>
      <c r="B950" s="17">
        <v>3</v>
      </c>
      <c r="C950" s="20" t="s">
        <v>456</v>
      </c>
      <c r="D950" s="17">
        <v>1</v>
      </c>
      <c r="E950" s="2" t="str">
        <f>VLOOKUP(F950,city!$A$4:$D$352,4,FALSE)</f>
        <v>黄山</v>
      </c>
      <c r="F950" s="16">
        <f t="shared" si="29"/>
        <v>95</v>
      </c>
      <c r="G950" s="16">
        <f>IF(VLOOKUP(F949,city!$K$4:$L$352,2,FALSE)&gt;G949,G949+1,1)</f>
        <v>7</v>
      </c>
    </row>
    <row r="951" spans="1:7">
      <c r="A951" s="17">
        <f t="shared" si="28"/>
        <v>109508</v>
      </c>
      <c r="B951" s="17">
        <v>3</v>
      </c>
      <c r="C951" s="20" t="s">
        <v>462</v>
      </c>
      <c r="D951" s="17">
        <v>1</v>
      </c>
      <c r="E951" s="2" t="str">
        <f>VLOOKUP(F951,city!$A$4:$D$352,4,FALSE)</f>
        <v>黄山</v>
      </c>
      <c r="F951" s="16">
        <f t="shared" si="29"/>
        <v>95</v>
      </c>
      <c r="G951" s="16">
        <f>IF(VLOOKUP(F950,city!$K$4:$L$352,2,FALSE)&gt;G950,G950+1,1)</f>
        <v>8</v>
      </c>
    </row>
    <row r="952" spans="1:7">
      <c r="A952" s="17">
        <f t="shared" si="28"/>
        <v>109509</v>
      </c>
      <c r="B952" s="17">
        <v>3</v>
      </c>
      <c r="C952" s="20" t="s">
        <v>468</v>
      </c>
      <c r="D952" s="17">
        <v>1</v>
      </c>
      <c r="E952" s="2" t="str">
        <f>VLOOKUP(F952,city!$A$4:$D$352,4,FALSE)</f>
        <v>黄山</v>
      </c>
      <c r="F952" s="16">
        <f t="shared" si="29"/>
        <v>95</v>
      </c>
      <c r="G952" s="16">
        <f>IF(VLOOKUP(F951,city!$K$4:$L$352,2,FALSE)&gt;G951,G951+1,1)</f>
        <v>9</v>
      </c>
    </row>
    <row r="953" spans="1:7">
      <c r="A953" s="17">
        <f t="shared" si="28"/>
        <v>109510</v>
      </c>
      <c r="B953" s="17">
        <v>3</v>
      </c>
      <c r="C953" s="20" t="s">
        <v>474</v>
      </c>
      <c r="D953" s="17">
        <v>1</v>
      </c>
      <c r="E953" s="2" t="str">
        <f>VLOOKUP(F953,city!$A$4:$D$352,4,FALSE)</f>
        <v>黄山</v>
      </c>
      <c r="F953" s="16">
        <f t="shared" si="29"/>
        <v>95</v>
      </c>
      <c r="G953" s="16">
        <f>IF(VLOOKUP(F952,city!$K$4:$L$352,2,FALSE)&gt;G952,G952+1,1)</f>
        <v>10</v>
      </c>
    </row>
    <row r="954" spans="1:7">
      <c r="A954" s="17">
        <f t="shared" si="28"/>
        <v>109601</v>
      </c>
      <c r="B954" s="17">
        <v>3</v>
      </c>
      <c r="C954" s="20" t="s">
        <v>480</v>
      </c>
      <c r="D954" s="17">
        <v>1</v>
      </c>
      <c r="E954" s="2" t="str">
        <f>VLOOKUP(F954,city!$A$4:$D$352,4,FALSE)</f>
        <v>阜阳</v>
      </c>
      <c r="F954" s="16">
        <f t="shared" si="29"/>
        <v>96</v>
      </c>
      <c r="G954" s="16">
        <f>IF(VLOOKUP(F953,city!$K$4:$L$352,2,FALSE)&gt;G953,G953+1,1)</f>
        <v>1</v>
      </c>
    </row>
    <row r="955" spans="1:7">
      <c r="A955" s="17">
        <f t="shared" si="28"/>
        <v>109602</v>
      </c>
      <c r="B955" s="17">
        <v>3</v>
      </c>
      <c r="C955" s="20" t="s">
        <v>486</v>
      </c>
      <c r="D955" s="17">
        <v>1</v>
      </c>
      <c r="E955" s="2" t="str">
        <f>VLOOKUP(F955,city!$A$4:$D$352,4,FALSE)</f>
        <v>阜阳</v>
      </c>
      <c r="F955" s="16">
        <f t="shared" si="29"/>
        <v>96</v>
      </c>
      <c r="G955" s="16">
        <f>IF(VLOOKUP(F954,city!$K$4:$L$352,2,FALSE)&gt;G954,G954+1,1)</f>
        <v>2</v>
      </c>
    </row>
    <row r="956" spans="1:7">
      <c r="A956" s="17">
        <f t="shared" si="28"/>
        <v>109603</v>
      </c>
      <c r="B956" s="17">
        <v>3</v>
      </c>
      <c r="C956" s="20" t="s">
        <v>492</v>
      </c>
      <c r="D956" s="17">
        <v>1</v>
      </c>
      <c r="E956" s="2" t="str">
        <f>VLOOKUP(F956,city!$A$4:$D$352,4,FALSE)</f>
        <v>阜阳</v>
      </c>
      <c r="F956" s="16">
        <f t="shared" si="29"/>
        <v>96</v>
      </c>
      <c r="G956" s="16">
        <f>IF(VLOOKUP(F955,city!$K$4:$L$352,2,FALSE)&gt;G955,G955+1,1)</f>
        <v>3</v>
      </c>
    </row>
    <row r="957" spans="1:7">
      <c r="A957" s="17">
        <f t="shared" si="28"/>
        <v>109604</v>
      </c>
      <c r="B957" s="17">
        <v>3</v>
      </c>
      <c r="C957" s="20" t="s">
        <v>498</v>
      </c>
      <c r="D957" s="17">
        <v>1</v>
      </c>
      <c r="E957" s="2" t="str">
        <f>VLOOKUP(F957,city!$A$4:$D$352,4,FALSE)</f>
        <v>阜阳</v>
      </c>
      <c r="F957" s="16">
        <f t="shared" si="29"/>
        <v>96</v>
      </c>
      <c r="G957" s="16">
        <f>IF(VLOOKUP(F956,city!$K$4:$L$352,2,FALSE)&gt;G956,G956+1,1)</f>
        <v>4</v>
      </c>
    </row>
    <row r="958" spans="1:7">
      <c r="A958" s="17">
        <f t="shared" si="28"/>
        <v>109605</v>
      </c>
      <c r="B958" s="17">
        <v>3</v>
      </c>
      <c r="C958" s="20" t="s">
        <v>504</v>
      </c>
      <c r="D958" s="17">
        <v>1</v>
      </c>
      <c r="E958" s="2" t="str">
        <f>VLOOKUP(F958,city!$A$4:$D$352,4,FALSE)</f>
        <v>阜阳</v>
      </c>
      <c r="F958" s="16">
        <f t="shared" si="29"/>
        <v>96</v>
      </c>
      <c r="G958" s="16">
        <f>IF(VLOOKUP(F957,city!$K$4:$L$352,2,FALSE)&gt;G957,G957+1,1)</f>
        <v>5</v>
      </c>
    </row>
    <row r="959" spans="1:7">
      <c r="A959" s="17">
        <f t="shared" si="28"/>
        <v>109606</v>
      </c>
      <c r="B959" s="17">
        <v>3</v>
      </c>
      <c r="C959" s="20" t="s">
        <v>510</v>
      </c>
      <c r="D959" s="17">
        <v>1</v>
      </c>
      <c r="E959" s="2" t="str">
        <f>VLOOKUP(F959,city!$A$4:$D$352,4,FALSE)</f>
        <v>阜阳</v>
      </c>
      <c r="F959" s="16">
        <f t="shared" si="29"/>
        <v>96</v>
      </c>
      <c r="G959" s="16">
        <f>IF(VLOOKUP(F958,city!$K$4:$L$352,2,FALSE)&gt;G958,G958+1,1)</f>
        <v>6</v>
      </c>
    </row>
    <row r="960" spans="1:7">
      <c r="A960" s="17">
        <f t="shared" si="28"/>
        <v>109607</v>
      </c>
      <c r="B960" s="17">
        <v>3</v>
      </c>
      <c r="C960" s="20" t="s">
        <v>516</v>
      </c>
      <c r="D960" s="17">
        <v>1</v>
      </c>
      <c r="E960" s="2" t="str">
        <f>VLOOKUP(F960,city!$A$4:$D$352,4,FALSE)</f>
        <v>阜阳</v>
      </c>
      <c r="F960" s="16">
        <f t="shared" si="29"/>
        <v>96</v>
      </c>
      <c r="G960" s="16">
        <f>IF(VLOOKUP(F959,city!$K$4:$L$352,2,FALSE)&gt;G959,G959+1,1)</f>
        <v>7</v>
      </c>
    </row>
    <row r="961" spans="1:7">
      <c r="A961" s="17">
        <f t="shared" si="28"/>
        <v>109608</v>
      </c>
      <c r="B961" s="17">
        <v>3</v>
      </c>
      <c r="C961" s="20" t="s">
        <v>522</v>
      </c>
      <c r="D961" s="17">
        <v>1</v>
      </c>
      <c r="E961" s="2" t="str">
        <f>VLOOKUP(F961,city!$A$4:$D$352,4,FALSE)</f>
        <v>阜阳</v>
      </c>
      <c r="F961" s="16">
        <f t="shared" si="29"/>
        <v>96</v>
      </c>
      <c r="G961" s="16">
        <f>IF(VLOOKUP(F960,city!$K$4:$L$352,2,FALSE)&gt;G960,G960+1,1)</f>
        <v>8</v>
      </c>
    </row>
    <row r="962" spans="1:7">
      <c r="A962" s="17">
        <f t="shared" si="28"/>
        <v>109609</v>
      </c>
      <c r="B962" s="17">
        <v>3</v>
      </c>
      <c r="C962" s="20" t="s">
        <v>528</v>
      </c>
      <c r="D962" s="17">
        <v>1</v>
      </c>
      <c r="E962" s="2" t="str">
        <f>VLOOKUP(F962,city!$A$4:$D$352,4,FALSE)</f>
        <v>阜阳</v>
      </c>
      <c r="F962" s="16">
        <f t="shared" si="29"/>
        <v>96</v>
      </c>
      <c r="G962" s="16">
        <f>IF(VLOOKUP(F961,city!$K$4:$L$352,2,FALSE)&gt;G961,G961+1,1)</f>
        <v>9</v>
      </c>
    </row>
    <row r="963" spans="1:7">
      <c r="A963" s="17">
        <f t="shared" si="28"/>
        <v>109610</v>
      </c>
      <c r="B963" s="17">
        <v>3</v>
      </c>
      <c r="C963" s="20" t="s">
        <v>534</v>
      </c>
      <c r="D963" s="17">
        <v>1</v>
      </c>
      <c r="E963" s="2" t="str">
        <f>VLOOKUP(F963,city!$A$4:$D$352,4,FALSE)</f>
        <v>阜阳</v>
      </c>
      <c r="F963" s="16">
        <f t="shared" si="29"/>
        <v>96</v>
      </c>
      <c r="G963" s="16">
        <f>IF(VLOOKUP(F962,city!$K$4:$L$352,2,FALSE)&gt;G962,G962+1,1)</f>
        <v>10</v>
      </c>
    </row>
    <row r="964" spans="1:7">
      <c r="A964" s="17">
        <f t="shared" si="28"/>
        <v>109701</v>
      </c>
      <c r="B964" s="17">
        <v>3</v>
      </c>
      <c r="C964" s="20" t="s">
        <v>422</v>
      </c>
      <c r="D964" s="17">
        <v>1</v>
      </c>
      <c r="E964" s="2" t="str">
        <f>VLOOKUP(F964,city!$A$4:$D$352,4,FALSE)</f>
        <v>宿州</v>
      </c>
      <c r="F964" s="16">
        <f t="shared" si="29"/>
        <v>97</v>
      </c>
      <c r="G964" s="16">
        <f>IF(VLOOKUP(F963,city!$K$4:$L$352,2,FALSE)&gt;G963,G963+1,1)</f>
        <v>1</v>
      </c>
    </row>
    <row r="965" spans="1:7">
      <c r="A965" s="17">
        <f t="shared" ref="A965:A1028" si="30">G965+F965*100+100000</f>
        <v>109702</v>
      </c>
      <c r="B965" s="17">
        <v>3</v>
      </c>
      <c r="C965" s="20" t="s">
        <v>427</v>
      </c>
      <c r="D965" s="17">
        <v>1</v>
      </c>
      <c r="E965" s="2" t="str">
        <f>VLOOKUP(F965,city!$A$4:$D$352,4,FALSE)</f>
        <v>宿州</v>
      </c>
      <c r="F965" s="16">
        <f t="shared" ref="F965:F1028" si="31">IF(G965&gt;G964,F964,F964+1)</f>
        <v>97</v>
      </c>
      <c r="G965" s="16">
        <f>IF(VLOOKUP(F964,city!$K$4:$L$352,2,FALSE)&gt;G964,G964+1,1)</f>
        <v>2</v>
      </c>
    </row>
    <row r="966" spans="1:7">
      <c r="A966" s="17">
        <f t="shared" si="30"/>
        <v>109703</v>
      </c>
      <c r="B966" s="17">
        <v>3</v>
      </c>
      <c r="C966" s="20" t="s">
        <v>432</v>
      </c>
      <c r="D966" s="17">
        <v>1</v>
      </c>
      <c r="E966" s="2" t="str">
        <f>VLOOKUP(F966,city!$A$4:$D$352,4,FALSE)</f>
        <v>宿州</v>
      </c>
      <c r="F966" s="16">
        <f t="shared" si="31"/>
        <v>97</v>
      </c>
      <c r="G966" s="16">
        <f>IF(VLOOKUP(F965,city!$K$4:$L$352,2,FALSE)&gt;G965,G965+1,1)</f>
        <v>3</v>
      </c>
    </row>
    <row r="967" spans="1:7">
      <c r="A967" s="17">
        <f t="shared" si="30"/>
        <v>109704</v>
      </c>
      <c r="B967" s="17">
        <v>3</v>
      </c>
      <c r="C967" s="20" t="s">
        <v>438</v>
      </c>
      <c r="D967" s="17">
        <v>1</v>
      </c>
      <c r="E967" s="2" t="str">
        <f>VLOOKUP(F967,city!$A$4:$D$352,4,FALSE)</f>
        <v>宿州</v>
      </c>
      <c r="F967" s="16">
        <f t="shared" si="31"/>
        <v>97</v>
      </c>
      <c r="G967" s="16">
        <f>IF(VLOOKUP(F966,city!$K$4:$L$352,2,FALSE)&gt;G966,G966+1,1)</f>
        <v>4</v>
      </c>
    </row>
    <row r="968" spans="1:7">
      <c r="A968" s="17">
        <f t="shared" si="30"/>
        <v>109705</v>
      </c>
      <c r="B968" s="17">
        <v>3</v>
      </c>
      <c r="C968" s="20" t="s">
        <v>444</v>
      </c>
      <c r="D968" s="17">
        <v>1</v>
      </c>
      <c r="E968" s="2" t="str">
        <f>VLOOKUP(F968,city!$A$4:$D$352,4,FALSE)</f>
        <v>宿州</v>
      </c>
      <c r="F968" s="16">
        <f t="shared" si="31"/>
        <v>97</v>
      </c>
      <c r="G968" s="16">
        <f>IF(VLOOKUP(F967,city!$K$4:$L$352,2,FALSE)&gt;G967,G967+1,1)</f>
        <v>5</v>
      </c>
    </row>
    <row r="969" spans="1:7">
      <c r="A969" s="17">
        <f t="shared" si="30"/>
        <v>109706</v>
      </c>
      <c r="B969" s="17">
        <v>3</v>
      </c>
      <c r="C969" s="20" t="s">
        <v>450</v>
      </c>
      <c r="D969" s="17">
        <v>1</v>
      </c>
      <c r="E969" s="2" t="str">
        <f>VLOOKUP(F969,city!$A$4:$D$352,4,FALSE)</f>
        <v>宿州</v>
      </c>
      <c r="F969" s="16">
        <f t="shared" si="31"/>
        <v>97</v>
      </c>
      <c r="G969" s="16">
        <f>IF(VLOOKUP(F968,city!$K$4:$L$352,2,FALSE)&gt;G968,G968+1,1)</f>
        <v>6</v>
      </c>
    </row>
    <row r="970" spans="1:7">
      <c r="A970" s="17">
        <f t="shared" si="30"/>
        <v>109707</v>
      </c>
      <c r="B970" s="17">
        <v>3</v>
      </c>
      <c r="C970" s="20" t="s">
        <v>456</v>
      </c>
      <c r="D970" s="17">
        <v>1</v>
      </c>
      <c r="E970" s="2" t="str">
        <f>VLOOKUP(F970,city!$A$4:$D$352,4,FALSE)</f>
        <v>宿州</v>
      </c>
      <c r="F970" s="16">
        <f t="shared" si="31"/>
        <v>97</v>
      </c>
      <c r="G970" s="16">
        <f>IF(VLOOKUP(F969,city!$K$4:$L$352,2,FALSE)&gt;G969,G969+1,1)</f>
        <v>7</v>
      </c>
    </row>
    <row r="971" spans="1:7">
      <c r="A971" s="17">
        <f t="shared" si="30"/>
        <v>109708</v>
      </c>
      <c r="B971" s="17">
        <v>3</v>
      </c>
      <c r="C971" s="20" t="s">
        <v>462</v>
      </c>
      <c r="D971" s="17">
        <v>1</v>
      </c>
      <c r="E971" s="2" t="str">
        <f>VLOOKUP(F971,city!$A$4:$D$352,4,FALSE)</f>
        <v>宿州</v>
      </c>
      <c r="F971" s="16">
        <f t="shared" si="31"/>
        <v>97</v>
      </c>
      <c r="G971" s="16">
        <f>IF(VLOOKUP(F970,city!$K$4:$L$352,2,FALSE)&gt;G970,G970+1,1)</f>
        <v>8</v>
      </c>
    </row>
    <row r="972" spans="1:7">
      <c r="A972" s="17">
        <f t="shared" si="30"/>
        <v>109709</v>
      </c>
      <c r="B972" s="17">
        <v>3</v>
      </c>
      <c r="C972" s="20" t="s">
        <v>468</v>
      </c>
      <c r="D972" s="17">
        <v>1</v>
      </c>
      <c r="E972" s="2" t="str">
        <f>VLOOKUP(F972,city!$A$4:$D$352,4,FALSE)</f>
        <v>宿州</v>
      </c>
      <c r="F972" s="16">
        <f t="shared" si="31"/>
        <v>97</v>
      </c>
      <c r="G972" s="16">
        <f>IF(VLOOKUP(F971,city!$K$4:$L$352,2,FALSE)&gt;G971,G971+1,1)</f>
        <v>9</v>
      </c>
    </row>
    <row r="973" spans="1:7">
      <c r="A973" s="17">
        <f t="shared" si="30"/>
        <v>109710</v>
      </c>
      <c r="B973" s="17">
        <v>3</v>
      </c>
      <c r="C973" s="20" t="s">
        <v>474</v>
      </c>
      <c r="D973" s="17">
        <v>1</v>
      </c>
      <c r="E973" s="2" t="str">
        <f>VLOOKUP(F973,city!$A$4:$D$352,4,FALSE)</f>
        <v>宿州</v>
      </c>
      <c r="F973" s="16">
        <f t="shared" si="31"/>
        <v>97</v>
      </c>
      <c r="G973" s="16">
        <f>IF(VLOOKUP(F972,city!$K$4:$L$352,2,FALSE)&gt;G972,G972+1,1)</f>
        <v>10</v>
      </c>
    </row>
    <row r="974" spans="1:7">
      <c r="A974" s="17">
        <f t="shared" si="30"/>
        <v>109801</v>
      </c>
      <c r="B974" s="17">
        <v>3</v>
      </c>
      <c r="C974" s="20" t="s">
        <v>480</v>
      </c>
      <c r="D974" s="17">
        <v>1</v>
      </c>
      <c r="E974" s="2" t="str">
        <f>VLOOKUP(F974,city!$A$4:$D$352,4,FALSE)</f>
        <v>滁州</v>
      </c>
      <c r="F974" s="16">
        <f t="shared" si="31"/>
        <v>98</v>
      </c>
      <c r="G974" s="16">
        <f>IF(VLOOKUP(F973,city!$K$4:$L$352,2,FALSE)&gt;G973,G973+1,1)</f>
        <v>1</v>
      </c>
    </row>
    <row r="975" spans="1:7">
      <c r="A975" s="17">
        <f t="shared" si="30"/>
        <v>109802</v>
      </c>
      <c r="B975" s="17">
        <v>3</v>
      </c>
      <c r="C975" s="20" t="s">
        <v>486</v>
      </c>
      <c r="D975" s="17">
        <v>1</v>
      </c>
      <c r="E975" s="2" t="str">
        <f>VLOOKUP(F975,city!$A$4:$D$352,4,FALSE)</f>
        <v>滁州</v>
      </c>
      <c r="F975" s="16">
        <f t="shared" si="31"/>
        <v>98</v>
      </c>
      <c r="G975" s="16">
        <f>IF(VLOOKUP(F974,city!$K$4:$L$352,2,FALSE)&gt;G974,G974+1,1)</f>
        <v>2</v>
      </c>
    </row>
    <row r="976" spans="1:7">
      <c r="A976" s="17">
        <f t="shared" si="30"/>
        <v>109803</v>
      </c>
      <c r="B976" s="17">
        <v>3</v>
      </c>
      <c r="C976" s="20" t="s">
        <v>492</v>
      </c>
      <c r="D976" s="17">
        <v>1</v>
      </c>
      <c r="E976" s="2" t="str">
        <f>VLOOKUP(F976,city!$A$4:$D$352,4,FALSE)</f>
        <v>滁州</v>
      </c>
      <c r="F976" s="16">
        <f t="shared" si="31"/>
        <v>98</v>
      </c>
      <c r="G976" s="16">
        <f>IF(VLOOKUP(F975,city!$K$4:$L$352,2,FALSE)&gt;G975,G975+1,1)</f>
        <v>3</v>
      </c>
    </row>
    <row r="977" spans="1:7">
      <c r="A977" s="17">
        <f t="shared" si="30"/>
        <v>109804</v>
      </c>
      <c r="B977" s="17">
        <v>3</v>
      </c>
      <c r="C977" s="20" t="s">
        <v>498</v>
      </c>
      <c r="D977" s="17">
        <v>1</v>
      </c>
      <c r="E977" s="2" t="str">
        <f>VLOOKUP(F977,city!$A$4:$D$352,4,FALSE)</f>
        <v>滁州</v>
      </c>
      <c r="F977" s="16">
        <f t="shared" si="31"/>
        <v>98</v>
      </c>
      <c r="G977" s="16">
        <f>IF(VLOOKUP(F976,city!$K$4:$L$352,2,FALSE)&gt;G976,G976+1,1)</f>
        <v>4</v>
      </c>
    </row>
    <row r="978" spans="1:7">
      <c r="A978" s="17">
        <f t="shared" si="30"/>
        <v>109805</v>
      </c>
      <c r="B978" s="17">
        <v>3</v>
      </c>
      <c r="C978" s="20" t="s">
        <v>504</v>
      </c>
      <c r="D978" s="17">
        <v>1</v>
      </c>
      <c r="E978" s="2" t="str">
        <f>VLOOKUP(F978,city!$A$4:$D$352,4,FALSE)</f>
        <v>滁州</v>
      </c>
      <c r="F978" s="16">
        <f t="shared" si="31"/>
        <v>98</v>
      </c>
      <c r="G978" s="16">
        <f>IF(VLOOKUP(F977,city!$K$4:$L$352,2,FALSE)&gt;G977,G977+1,1)</f>
        <v>5</v>
      </c>
    </row>
    <row r="979" spans="1:7">
      <c r="A979" s="17">
        <f t="shared" si="30"/>
        <v>109806</v>
      </c>
      <c r="B979" s="17">
        <v>3</v>
      </c>
      <c r="C979" s="20" t="s">
        <v>510</v>
      </c>
      <c r="D979" s="17">
        <v>1</v>
      </c>
      <c r="E979" s="2" t="str">
        <f>VLOOKUP(F979,city!$A$4:$D$352,4,FALSE)</f>
        <v>滁州</v>
      </c>
      <c r="F979" s="16">
        <f t="shared" si="31"/>
        <v>98</v>
      </c>
      <c r="G979" s="16">
        <f>IF(VLOOKUP(F978,city!$K$4:$L$352,2,FALSE)&gt;G978,G978+1,1)</f>
        <v>6</v>
      </c>
    </row>
    <row r="980" spans="1:7">
      <c r="A980" s="17">
        <f t="shared" si="30"/>
        <v>109807</v>
      </c>
      <c r="B980" s="17">
        <v>3</v>
      </c>
      <c r="C980" s="20" t="s">
        <v>516</v>
      </c>
      <c r="D980" s="17">
        <v>1</v>
      </c>
      <c r="E980" s="2" t="str">
        <f>VLOOKUP(F980,city!$A$4:$D$352,4,FALSE)</f>
        <v>滁州</v>
      </c>
      <c r="F980" s="16">
        <f t="shared" si="31"/>
        <v>98</v>
      </c>
      <c r="G980" s="16">
        <f>IF(VLOOKUP(F979,city!$K$4:$L$352,2,FALSE)&gt;G979,G979+1,1)</f>
        <v>7</v>
      </c>
    </row>
    <row r="981" spans="1:7">
      <c r="A981" s="17">
        <f t="shared" si="30"/>
        <v>109808</v>
      </c>
      <c r="B981" s="17">
        <v>3</v>
      </c>
      <c r="C981" s="20" t="s">
        <v>522</v>
      </c>
      <c r="D981" s="17">
        <v>1</v>
      </c>
      <c r="E981" s="2" t="str">
        <f>VLOOKUP(F981,city!$A$4:$D$352,4,FALSE)</f>
        <v>滁州</v>
      </c>
      <c r="F981" s="16">
        <f t="shared" si="31"/>
        <v>98</v>
      </c>
      <c r="G981" s="16">
        <f>IF(VLOOKUP(F980,city!$K$4:$L$352,2,FALSE)&gt;G980,G980+1,1)</f>
        <v>8</v>
      </c>
    </row>
    <row r="982" spans="1:7">
      <c r="A982" s="17">
        <f t="shared" si="30"/>
        <v>109809</v>
      </c>
      <c r="B982" s="17">
        <v>3</v>
      </c>
      <c r="C982" s="20" t="s">
        <v>528</v>
      </c>
      <c r="D982" s="17">
        <v>1</v>
      </c>
      <c r="E982" s="2" t="str">
        <f>VLOOKUP(F982,city!$A$4:$D$352,4,FALSE)</f>
        <v>滁州</v>
      </c>
      <c r="F982" s="16">
        <f t="shared" si="31"/>
        <v>98</v>
      </c>
      <c r="G982" s="16">
        <f>IF(VLOOKUP(F981,city!$K$4:$L$352,2,FALSE)&gt;G981,G981+1,1)</f>
        <v>9</v>
      </c>
    </row>
    <row r="983" spans="1:7">
      <c r="A983" s="17">
        <f t="shared" si="30"/>
        <v>109810</v>
      </c>
      <c r="B983" s="17">
        <v>3</v>
      </c>
      <c r="C983" s="20" t="s">
        <v>534</v>
      </c>
      <c r="D983" s="17">
        <v>1</v>
      </c>
      <c r="E983" s="2" t="str">
        <f>VLOOKUP(F983,city!$A$4:$D$352,4,FALSE)</f>
        <v>滁州</v>
      </c>
      <c r="F983" s="16">
        <f t="shared" si="31"/>
        <v>98</v>
      </c>
      <c r="G983" s="16">
        <f>IF(VLOOKUP(F982,city!$K$4:$L$352,2,FALSE)&gt;G982,G982+1,1)</f>
        <v>10</v>
      </c>
    </row>
    <row r="984" spans="1:7">
      <c r="A984" s="17">
        <f t="shared" si="30"/>
        <v>109901</v>
      </c>
      <c r="B984" s="17">
        <v>3</v>
      </c>
      <c r="C984" s="20" t="s">
        <v>422</v>
      </c>
      <c r="D984" s="17">
        <v>1</v>
      </c>
      <c r="E984" s="2" t="str">
        <f>VLOOKUP(F984,city!$A$4:$D$352,4,FALSE)</f>
        <v>六安</v>
      </c>
      <c r="F984" s="16">
        <f t="shared" si="31"/>
        <v>99</v>
      </c>
      <c r="G984" s="16">
        <f>IF(VLOOKUP(F983,city!$K$4:$L$352,2,FALSE)&gt;G983,G983+1,1)</f>
        <v>1</v>
      </c>
    </row>
    <row r="985" spans="1:7">
      <c r="A985" s="17">
        <f t="shared" si="30"/>
        <v>109902</v>
      </c>
      <c r="B985" s="17">
        <v>3</v>
      </c>
      <c r="C985" s="20" t="s">
        <v>427</v>
      </c>
      <c r="D985" s="17">
        <v>1</v>
      </c>
      <c r="E985" s="2" t="str">
        <f>VLOOKUP(F985,city!$A$4:$D$352,4,FALSE)</f>
        <v>六安</v>
      </c>
      <c r="F985" s="16">
        <f t="shared" si="31"/>
        <v>99</v>
      </c>
      <c r="G985" s="16">
        <f>IF(VLOOKUP(F984,city!$K$4:$L$352,2,FALSE)&gt;G984,G984+1,1)</f>
        <v>2</v>
      </c>
    </row>
    <row r="986" spans="1:7">
      <c r="A986" s="17">
        <f t="shared" si="30"/>
        <v>109903</v>
      </c>
      <c r="B986" s="17">
        <v>3</v>
      </c>
      <c r="C986" s="20" t="s">
        <v>432</v>
      </c>
      <c r="D986" s="17">
        <v>1</v>
      </c>
      <c r="E986" s="2" t="str">
        <f>VLOOKUP(F986,city!$A$4:$D$352,4,FALSE)</f>
        <v>六安</v>
      </c>
      <c r="F986" s="16">
        <f t="shared" si="31"/>
        <v>99</v>
      </c>
      <c r="G986" s="16">
        <f>IF(VLOOKUP(F985,city!$K$4:$L$352,2,FALSE)&gt;G985,G985+1,1)</f>
        <v>3</v>
      </c>
    </row>
    <row r="987" spans="1:7">
      <c r="A987" s="17">
        <f t="shared" si="30"/>
        <v>109904</v>
      </c>
      <c r="B987" s="17">
        <v>3</v>
      </c>
      <c r="C987" s="20" t="s">
        <v>438</v>
      </c>
      <c r="D987" s="17">
        <v>1</v>
      </c>
      <c r="E987" s="2" t="str">
        <f>VLOOKUP(F987,city!$A$4:$D$352,4,FALSE)</f>
        <v>六安</v>
      </c>
      <c r="F987" s="16">
        <f t="shared" si="31"/>
        <v>99</v>
      </c>
      <c r="G987" s="16">
        <f>IF(VLOOKUP(F986,city!$K$4:$L$352,2,FALSE)&gt;G986,G986+1,1)</f>
        <v>4</v>
      </c>
    </row>
    <row r="988" spans="1:7">
      <c r="A988" s="17">
        <f t="shared" si="30"/>
        <v>109905</v>
      </c>
      <c r="B988" s="17">
        <v>3</v>
      </c>
      <c r="C988" s="20" t="s">
        <v>444</v>
      </c>
      <c r="D988" s="17">
        <v>1</v>
      </c>
      <c r="E988" s="2" t="str">
        <f>VLOOKUP(F988,city!$A$4:$D$352,4,FALSE)</f>
        <v>六安</v>
      </c>
      <c r="F988" s="16">
        <f t="shared" si="31"/>
        <v>99</v>
      </c>
      <c r="G988" s="16">
        <f>IF(VLOOKUP(F987,city!$K$4:$L$352,2,FALSE)&gt;G987,G987+1,1)</f>
        <v>5</v>
      </c>
    </row>
    <row r="989" spans="1:7">
      <c r="A989" s="17">
        <f t="shared" si="30"/>
        <v>109906</v>
      </c>
      <c r="B989" s="17">
        <v>3</v>
      </c>
      <c r="C989" s="20" t="s">
        <v>450</v>
      </c>
      <c r="D989" s="17">
        <v>1</v>
      </c>
      <c r="E989" s="2" t="str">
        <f>VLOOKUP(F989,city!$A$4:$D$352,4,FALSE)</f>
        <v>六安</v>
      </c>
      <c r="F989" s="16">
        <f t="shared" si="31"/>
        <v>99</v>
      </c>
      <c r="G989" s="16">
        <f>IF(VLOOKUP(F988,city!$K$4:$L$352,2,FALSE)&gt;G988,G988+1,1)</f>
        <v>6</v>
      </c>
    </row>
    <row r="990" spans="1:7">
      <c r="A990" s="17">
        <f t="shared" si="30"/>
        <v>109907</v>
      </c>
      <c r="B990" s="17">
        <v>3</v>
      </c>
      <c r="C990" s="20" t="s">
        <v>456</v>
      </c>
      <c r="D990" s="17">
        <v>1</v>
      </c>
      <c r="E990" s="2" t="str">
        <f>VLOOKUP(F990,city!$A$4:$D$352,4,FALSE)</f>
        <v>六安</v>
      </c>
      <c r="F990" s="16">
        <f t="shared" si="31"/>
        <v>99</v>
      </c>
      <c r="G990" s="16">
        <f>IF(VLOOKUP(F989,city!$K$4:$L$352,2,FALSE)&gt;G989,G989+1,1)</f>
        <v>7</v>
      </c>
    </row>
    <row r="991" spans="1:7">
      <c r="A991" s="17">
        <f t="shared" si="30"/>
        <v>109908</v>
      </c>
      <c r="B991" s="17">
        <v>3</v>
      </c>
      <c r="C991" s="20" t="s">
        <v>462</v>
      </c>
      <c r="D991" s="17">
        <v>1</v>
      </c>
      <c r="E991" s="2" t="str">
        <f>VLOOKUP(F991,city!$A$4:$D$352,4,FALSE)</f>
        <v>六安</v>
      </c>
      <c r="F991" s="16">
        <f t="shared" si="31"/>
        <v>99</v>
      </c>
      <c r="G991" s="16">
        <f>IF(VLOOKUP(F990,city!$K$4:$L$352,2,FALSE)&gt;G990,G990+1,1)</f>
        <v>8</v>
      </c>
    </row>
    <row r="992" spans="1:7">
      <c r="A992" s="17">
        <f t="shared" si="30"/>
        <v>109909</v>
      </c>
      <c r="B992" s="17">
        <v>3</v>
      </c>
      <c r="C992" s="20" t="s">
        <v>468</v>
      </c>
      <c r="D992" s="17">
        <v>1</v>
      </c>
      <c r="E992" s="2" t="str">
        <f>VLOOKUP(F992,city!$A$4:$D$352,4,FALSE)</f>
        <v>六安</v>
      </c>
      <c r="F992" s="16">
        <f t="shared" si="31"/>
        <v>99</v>
      </c>
      <c r="G992" s="16">
        <f>IF(VLOOKUP(F991,city!$K$4:$L$352,2,FALSE)&gt;G991,G991+1,1)</f>
        <v>9</v>
      </c>
    </row>
    <row r="993" spans="1:7">
      <c r="A993" s="17">
        <f t="shared" si="30"/>
        <v>109910</v>
      </c>
      <c r="B993" s="17">
        <v>3</v>
      </c>
      <c r="C993" s="20" t="s">
        <v>474</v>
      </c>
      <c r="D993" s="17">
        <v>1</v>
      </c>
      <c r="E993" s="2" t="str">
        <f>VLOOKUP(F993,city!$A$4:$D$352,4,FALSE)</f>
        <v>六安</v>
      </c>
      <c r="F993" s="16">
        <f t="shared" si="31"/>
        <v>99</v>
      </c>
      <c r="G993" s="16">
        <f>IF(VLOOKUP(F992,city!$K$4:$L$352,2,FALSE)&gt;G992,G992+1,1)</f>
        <v>10</v>
      </c>
    </row>
    <row r="994" spans="1:7">
      <c r="A994" s="17">
        <f t="shared" si="30"/>
        <v>110001</v>
      </c>
      <c r="B994" s="17">
        <v>3</v>
      </c>
      <c r="C994" s="20" t="s">
        <v>480</v>
      </c>
      <c r="D994" s="17">
        <v>1</v>
      </c>
      <c r="E994" s="2" t="str">
        <f>VLOOKUP(F994,city!$A$4:$D$352,4,FALSE)</f>
        <v>宣城</v>
      </c>
      <c r="F994" s="16">
        <f t="shared" si="31"/>
        <v>100</v>
      </c>
      <c r="G994" s="16">
        <f>IF(VLOOKUP(F993,city!$K$4:$L$352,2,FALSE)&gt;G993,G993+1,1)</f>
        <v>1</v>
      </c>
    </row>
    <row r="995" spans="1:7">
      <c r="A995" s="17">
        <f t="shared" si="30"/>
        <v>110002</v>
      </c>
      <c r="B995" s="17">
        <v>3</v>
      </c>
      <c r="C995" s="20" t="s">
        <v>486</v>
      </c>
      <c r="D995" s="17">
        <v>1</v>
      </c>
      <c r="E995" s="2" t="str">
        <f>VLOOKUP(F995,city!$A$4:$D$352,4,FALSE)</f>
        <v>宣城</v>
      </c>
      <c r="F995" s="16">
        <f t="shared" si="31"/>
        <v>100</v>
      </c>
      <c r="G995" s="16">
        <f>IF(VLOOKUP(F994,city!$K$4:$L$352,2,FALSE)&gt;G994,G994+1,1)</f>
        <v>2</v>
      </c>
    </row>
    <row r="996" spans="1:7">
      <c r="A996" s="17">
        <f t="shared" si="30"/>
        <v>110003</v>
      </c>
      <c r="B996" s="17">
        <v>3</v>
      </c>
      <c r="C996" s="20" t="s">
        <v>492</v>
      </c>
      <c r="D996" s="17">
        <v>1</v>
      </c>
      <c r="E996" s="2" t="str">
        <f>VLOOKUP(F996,city!$A$4:$D$352,4,FALSE)</f>
        <v>宣城</v>
      </c>
      <c r="F996" s="16">
        <f t="shared" si="31"/>
        <v>100</v>
      </c>
      <c r="G996" s="16">
        <f>IF(VLOOKUP(F995,city!$K$4:$L$352,2,FALSE)&gt;G995,G995+1,1)</f>
        <v>3</v>
      </c>
    </row>
    <row r="997" spans="1:7">
      <c r="A997" s="17">
        <f t="shared" si="30"/>
        <v>110004</v>
      </c>
      <c r="B997" s="17">
        <v>3</v>
      </c>
      <c r="C997" s="20" t="s">
        <v>498</v>
      </c>
      <c r="D997" s="17">
        <v>1</v>
      </c>
      <c r="E997" s="2" t="str">
        <f>VLOOKUP(F997,city!$A$4:$D$352,4,FALSE)</f>
        <v>宣城</v>
      </c>
      <c r="F997" s="16">
        <f t="shared" si="31"/>
        <v>100</v>
      </c>
      <c r="G997" s="16">
        <f>IF(VLOOKUP(F996,city!$K$4:$L$352,2,FALSE)&gt;G996,G996+1,1)</f>
        <v>4</v>
      </c>
    </row>
    <row r="998" spans="1:7">
      <c r="A998" s="17">
        <f t="shared" si="30"/>
        <v>110005</v>
      </c>
      <c r="B998" s="17">
        <v>3</v>
      </c>
      <c r="C998" s="20" t="s">
        <v>504</v>
      </c>
      <c r="D998" s="17">
        <v>1</v>
      </c>
      <c r="E998" s="2" t="str">
        <f>VLOOKUP(F998,city!$A$4:$D$352,4,FALSE)</f>
        <v>宣城</v>
      </c>
      <c r="F998" s="16">
        <f t="shared" si="31"/>
        <v>100</v>
      </c>
      <c r="G998" s="16">
        <f>IF(VLOOKUP(F997,city!$K$4:$L$352,2,FALSE)&gt;G997,G997+1,1)</f>
        <v>5</v>
      </c>
    </row>
    <row r="999" spans="1:7">
      <c r="A999" s="17">
        <f t="shared" si="30"/>
        <v>110006</v>
      </c>
      <c r="B999" s="17">
        <v>3</v>
      </c>
      <c r="C999" s="20" t="s">
        <v>510</v>
      </c>
      <c r="D999" s="17">
        <v>1</v>
      </c>
      <c r="E999" s="2" t="str">
        <f>VLOOKUP(F999,city!$A$4:$D$352,4,FALSE)</f>
        <v>宣城</v>
      </c>
      <c r="F999" s="16">
        <f t="shared" si="31"/>
        <v>100</v>
      </c>
      <c r="G999" s="16">
        <f>IF(VLOOKUP(F998,city!$K$4:$L$352,2,FALSE)&gt;G998,G998+1,1)</f>
        <v>6</v>
      </c>
    </row>
    <row r="1000" spans="1:7">
      <c r="A1000" s="17">
        <f t="shared" si="30"/>
        <v>110007</v>
      </c>
      <c r="B1000" s="17">
        <v>3</v>
      </c>
      <c r="C1000" s="20" t="s">
        <v>516</v>
      </c>
      <c r="D1000" s="17">
        <v>1</v>
      </c>
      <c r="E1000" s="2" t="str">
        <f>VLOOKUP(F1000,city!$A$4:$D$352,4,FALSE)</f>
        <v>宣城</v>
      </c>
      <c r="F1000" s="16">
        <f t="shared" si="31"/>
        <v>100</v>
      </c>
      <c r="G1000" s="16">
        <f>IF(VLOOKUP(F999,city!$K$4:$L$352,2,FALSE)&gt;G999,G999+1,1)</f>
        <v>7</v>
      </c>
    </row>
    <row r="1001" spans="1:7">
      <c r="A1001" s="17">
        <f t="shared" si="30"/>
        <v>110008</v>
      </c>
      <c r="B1001" s="17">
        <v>3</v>
      </c>
      <c r="C1001" s="20" t="s">
        <v>522</v>
      </c>
      <c r="D1001" s="17">
        <v>1</v>
      </c>
      <c r="E1001" s="2" t="str">
        <f>VLOOKUP(F1001,city!$A$4:$D$352,4,FALSE)</f>
        <v>宣城</v>
      </c>
      <c r="F1001" s="16">
        <f t="shared" si="31"/>
        <v>100</v>
      </c>
      <c r="G1001" s="16">
        <f>IF(VLOOKUP(F1000,city!$K$4:$L$352,2,FALSE)&gt;G1000,G1000+1,1)</f>
        <v>8</v>
      </c>
    </row>
    <row r="1002" spans="1:7">
      <c r="A1002" s="17">
        <f t="shared" si="30"/>
        <v>110009</v>
      </c>
      <c r="B1002" s="17">
        <v>3</v>
      </c>
      <c r="C1002" s="20" t="s">
        <v>528</v>
      </c>
      <c r="D1002" s="17">
        <v>1</v>
      </c>
      <c r="E1002" s="2" t="str">
        <f>VLOOKUP(F1002,city!$A$4:$D$352,4,FALSE)</f>
        <v>宣城</v>
      </c>
      <c r="F1002" s="16">
        <f t="shared" si="31"/>
        <v>100</v>
      </c>
      <c r="G1002" s="16">
        <f>IF(VLOOKUP(F1001,city!$K$4:$L$352,2,FALSE)&gt;G1001,G1001+1,1)</f>
        <v>9</v>
      </c>
    </row>
    <row r="1003" spans="1:7">
      <c r="A1003" s="17">
        <f t="shared" si="30"/>
        <v>110010</v>
      </c>
      <c r="B1003" s="17">
        <v>3</v>
      </c>
      <c r="C1003" s="20" t="s">
        <v>534</v>
      </c>
      <c r="D1003" s="17">
        <v>1</v>
      </c>
      <c r="E1003" s="2" t="str">
        <f>VLOOKUP(F1003,city!$A$4:$D$352,4,FALSE)</f>
        <v>宣城</v>
      </c>
      <c r="F1003" s="16">
        <f t="shared" si="31"/>
        <v>100</v>
      </c>
      <c r="G1003" s="16">
        <f>IF(VLOOKUP(F1002,city!$K$4:$L$352,2,FALSE)&gt;G1002,G1002+1,1)</f>
        <v>10</v>
      </c>
    </row>
    <row r="1004" spans="1:7">
      <c r="A1004" s="17">
        <f t="shared" si="30"/>
        <v>110101</v>
      </c>
      <c r="B1004" s="17">
        <v>3</v>
      </c>
      <c r="C1004" s="20" t="s">
        <v>422</v>
      </c>
      <c r="D1004" s="17">
        <v>1</v>
      </c>
      <c r="E1004" s="2" t="str">
        <f>VLOOKUP(F1004,city!$A$4:$D$352,4,FALSE)</f>
        <v>池州</v>
      </c>
      <c r="F1004" s="16">
        <f t="shared" si="31"/>
        <v>101</v>
      </c>
      <c r="G1004" s="16">
        <f>IF(VLOOKUP(F1003,city!$K$4:$L$352,2,FALSE)&gt;G1003,G1003+1,1)</f>
        <v>1</v>
      </c>
    </row>
    <row r="1005" spans="1:7">
      <c r="A1005" s="17">
        <f t="shared" si="30"/>
        <v>110102</v>
      </c>
      <c r="B1005" s="17">
        <v>3</v>
      </c>
      <c r="C1005" s="20" t="s">
        <v>427</v>
      </c>
      <c r="D1005" s="17">
        <v>1</v>
      </c>
      <c r="E1005" s="2" t="str">
        <f>VLOOKUP(F1005,city!$A$4:$D$352,4,FALSE)</f>
        <v>池州</v>
      </c>
      <c r="F1005" s="16">
        <f t="shared" si="31"/>
        <v>101</v>
      </c>
      <c r="G1005" s="16">
        <f>IF(VLOOKUP(F1004,city!$K$4:$L$352,2,FALSE)&gt;G1004,G1004+1,1)</f>
        <v>2</v>
      </c>
    </row>
    <row r="1006" spans="1:7">
      <c r="A1006" s="17">
        <f t="shared" si="30"/>
        <v>110103</v>
      </c>
      <c r="B1006" s="17">
        <v>3</v>
      </c>
      <c r="C1006" s="20" t="s">
        <v>432</v>
      </c>
      <c r="D1006" s="17">
        <v>1</v>
      </c>
      <c r="E1006" s="2" t="str">
        <f>VLOOKUP(F1006,city!$A$4:$D$352,4,FALSE)</f>
        <v>池州</v>
      </c>
      <c r="F1006" s="16">
        <f t="shared" si="31"/>
        <v>101</v>
      </c>
      <c r="G1006" s="16">
        <f>IF(VLOOKUP(F1005,city!$K$4:$L$352,2,FALSE)&gt;G1005,G1005+1,1)</f>
        <v>3</v>
      </c>
    </row>
    <row r="1007" spans="1:7">
      <c r="A1007" s="17">
        <f t="shared" si="30"/>
        <v>110104</v>
      </c>
      <c r="B1007" s="17">
        <v>3</v>
      </c>
      <c r="C1007" s="20" t="s">
        <v>438</v>
      </c>
      <c r="D1007" s="17">
        <v>1</v>
      </c>
      <c r="E1007" s="2" t="str">
        <f>VLOOKUP(F1007,city!$A$4:$D$352,4,FALSE)</f>
        <v>池州</v>
      </c>
      <c r="F1007" s="16">
        <f t="shared" si="31"/>
        <v>101</v>
      </c>
      <c r="G1007" s="16">
        <f>IF(VLOOKUP(F1006,city!$K$4:$L$352,2,FALSE)&gt;G1006,G1006+1,1)</f>
        <v>4</v>
      </c>
    </row>
    <row r="1008" spans="1:7">
      <c r="A1008" s="17">
        <f t="shared" si="30"/>
        <v>110105</v>
      </c>
      <c r="B1008" s="17">
        <v>3</v>
      </c>
      <c r="C1008" s="20" t="s">
        <v>444</v>
      </c>
      <c r="D1008" s="17">
        <v>1</v>
      </c>
      <c r="E1008" s="2" t="str">
        <f>VLOOKUP(F1008,city!$A$4:$D$352,4,FALSE)</f>
        <v>池州</v>
      </c>
      <c r="F1008" s="16">
        <f t="shared" si="31"/>
        <v>101</v>
      </c>
      <c r="G1008" s="16">
        <f>IF(VLOOKUP(F1007,city!$K$4:$L$352,2,FALSE)&gt;G1007,G1007+1,1)</f>
        <v>5</v>
      </c>
    </row>
    <row r="1009" spans="1:7">
      <c r="A1009" s="17">
        <f t="shared" si="30"/>
        <v>110106</v>
      </c>
      <c r="B1009" s="17">
        <v>3</v>
      </c>
      <c r="C1009" s="20" t="s">
        <v>450</v>
      </c>
      <c r="D1009" s="17">
        <v>1</v>
      </c>
      <c r="E1009" s="2" t="str">
        <f>VLOOKUP(F1009,city!$A$4:$D$352,4,FALSE)</f>
        <v>池州</v>
      </c>
      <c r="F1009" s="16">
        <f t="shared" si="31"/>
        <v>101</v>
      </c>
      <c r="G1009" s="16">
        <f>IF(VLOOKUP(F1008,city!$K$4:$L$352,2,FALSE)&gt;G1008,G1008+1,1)</f>
        <v>6</v>
      </c>
    </row>
    <row r="1010" spans="1:7">
      <c r="A1010" s="17">
        <f t="shared" si="30"/>
        <v>110107</v>
      </c>
      <c r="B1010" s="17">
        <v>3</v>
      </c>
      <c r="C1010" s="20" t="s">
        <v>456</v>
      </c>
      <c r="D1010" s="17">
        <v>1</v>
      </c>
      <c r="E1010" s="2" t="str">
        <f>VLOOKUP(F1010,city!$A$4:$D$352,4,FALSE)</f>
        <v>池州</v>
      </c>
      <c r="F1010" s="16">
        <f t="shared" si="31"/>
        <v>101</v>
      </c>
      <c r="G1010" s="16">
        <f>IF(VLOOKUP(F1009,city!$K$4:$L$352,2,FALSE)&gt;G1009,G1009+1,1)</f>
        <v>7</v>
      </c>
    </row>
    <row r="1011" spans="1:7">
      <c r="A1011" s="17">
        <f t="shared" si="30"/>
        <v>110108</v>
      </c>
      <c r="B1011" s="17">
        <v>3</v>
      </c>
      <c r="C1011" s="20" t="s">
        <v>462</v>
      </c>
      <c r="D1011" s="17">
        <v>1</v>
      </c>
      <c r="E1011" s="2" t="str">
        <f>VLOOKUP(F1011,city!$A$4:$D$352,4,FALSE)</f>
        <v>池州</v>
      </c>
      <c r="F1011" s="16">
        <f t="shared" si="31"/>
        <v>101</v>
      </c>
      <c r="G1011" s="16">
        <f>IF(VLOOKUP(F1010,city!$K$4:$L$352,2,FALSE)&gt;G1010,G1010+1,1)</f>
        <v>8</v>
      </c>
    </row>
    <row r="1012" spans="1:7">
      <c r="A1012" s="17">
        <f t="shared" si="30"/>
        <v>110109</v>
      </c>
      <c r="B1012" s="17">
        <v>3</v>
      </c>
      <c r="C1012" s="20" t="s">
        <v>468</v>
      </c>
      <c r="D1012" s="17">
        <v>1</v>
      </c>
      <c r="E1012" s="2" t="str">
        <f>VLOOKUP(F1012,city!$A$4:$D$352,4,FALSE)</f>
        <v>池州</v>
      </c>
      <c r="F1012" s="16">
        <f t="shared" si="31"/>
        <v>101</v>
      </c>
      <c r="G1012" s="16">
        <f>IF(VLOOKUP(F1011,city!$K$4:$L$352,2,FALSE)&gt;G1011,G1011+1,1)</f>
        <v>9</v>
      </c>
    </row>
    <row r="1013" spans="1:7">
      <c r="A1013" s="17">
        <f t="shared" si="30"/>
        <v>110110</v>
      </c>
      <c r="B1013" s="17">
        <v>3</v>
      </c>
      <c r="C1013" s="20" t="s">
        <v>474</v>
      </c>
      <c r="D1013" s="17">
        <v>1</v>
      </c>
      <c r="E1013" s="2" t="str">
        <f>VLOOKUP(F1013,city!$A$4:$D$352,4,FALSE)</f>
        <v>池州</v>
      </c>
      <c r="F1013" s="16">
        <f t="shared" si="31"/>
        <v>101</v>
      </c>
      <c r="G1013" s="16">
        <f>IF(VLOOKUP(F1012,city!$K$4:$L$352,2,FALSE)&gt;G1012,G1012+1,1)</f>
        <v>10</v>
      </c>
    </row>
    <row r="1014" spans="1:7">
      <c r="A1014" s="17">
        <f t="shared" si="30"/>
        <v>110201</v>
      </c>
      <c r="B1014" s="17">
        <v>3</v>
      </c>
      <c r="C1014" s="20" t="s">
        <v>480</v>
      </c>
      <c r="D1014" s="17">
        <v>1</v>
      </c>
      <c r="E1014" s="2" t="str">
        <f>VLOOKUP(F1014,city!$A$4:$D$352,4,FALSE)</f>
        <v>亳州</v>
      </c>
      <c r="F1014" s="16">
        <f t="shared" si="31"/>
        <v>102</v>
      </c>
      <c r="G1014" s="16">
        <f>IF(VLOOKUP(F1013,city!$K$4:$L$352,2,FALSE)&gt;G1013,G1013+1,1)</f>
        <v>1</v>
      </c>
    </row>
    <row r="1015" spans="1:7">
      <c r="A1015" s="17">
        <f t="shared" si="30"/>
        <v>110202</v>
      </c>
      <c r="B1015" s="17">
        <v>3</v>
      </c>
      <c r="C1015" s="20" t="s">
        <v>486</v>
      </c>
      <c r="D1015" s="17">
        <v>1</v>
      </c>
      <c r="E1015" s="2" t="str">
        <f>VLOOKUP(F1015,city!$A$4:$D$352,4,FALSE)</f>
        <v>亳州</v>
      </c>
      <c r="F1015" s="16">
        <f t="shared" si="31"/>
        <v>102</v>
      </c>
      <c r="G1015" s="16">
        <f>IF(VLOOKUP(F1014,city!$K$4:$L$352,2,FALSE)&gt;G1014,G1014+1,1)</f>
        <v>2</v>
      </c>
    </row>
    <row r="1016" spans="1:7">
      <c r="A1016" s="17">
        <f t="shared" si="30"/>
        <v>110203</v>
      </c>
      <c r="B1016" s="17">
        <v>3</v>
      </c>
      <c r="C1016" s="20" t="s">
        <v>492</v>
      </c>
      <c r="D1016" s="17">
        <v>1</v>
      </c>
      <c r="E1016" s="2" t="str">
        <f>VLOOKUP(F1016,city!$A$4:$D$352,4,FALSE)</f>
        <v>亳州</v>
      </c>
      <c r="F1016" s="16">
        <f t="shared" si="31"/>
        <v>102</v>
      </c>
      <c r="G1016" s="16">
        <f>IF(VLOOKUP(F1015,city!$K$4:$L$352,2,FALSE)&gt;G1015,G1015+1,1)</f>
        <v>3</v>
      </c>
    </row>
    <row r="1017" spans="1:7">
      <c r="A1017" s="17">
        <f t="shared" si="30"/>
        <v>110204</v>
      </c>
      <c r="B1017" s="17">
        <v>3</v>
      </c>
      <c r="C1017" s="20" t="s">
        <v>498</v>
      </c>
      <c r="D1017" s="17">
        <v>1</v>
      </c>
      <c r="E1017" s="2" t="str">
        <f>VLOOKUP(F1017,city!$A$4:$D$352,4,FALSE)</f>
        <v>亳州</v>
      </c>
      <c r="F1017" s="16">
        <f t="shared" si="31"/>
        <v>102</v>
      </c>
      <c r="G1017" s="16">
        <f>IF(VLOOKUP(F1016,city!$K$4:$L$352,2,FALSE)&gt;G1016,G1016+1,1)</f>
        <v>4</v>
      </c>
    </row>
    <row r="1018" spans="1:7">
      <c r="A1018" s="17">
        <f t="shared" si="30"/>
        <v>110205</v>
      </c>
      <c r="B1018" s="17">
        <v>3</v>
      </c>
      <c r="C1018" s="20" t="s">
        <v>504</v>
      </c>
      <c r="D1018" s="17">
        <v>1</v>
      </c>
      <c r="E1018" s="2" t="str">
        <f>VLOOKUP(F1018,city!$A$4:$D$352,4,FALSE)</f>
        <v>亳州</v>
      </c>
      <c r="F1018" s="16">
        <f t="shared" si="31"/>
        <v>102</v>
      </c>
      <c r="G1018" s="16">
        <f>IF(VLOOKUP(F1017,city!$K$4:$L$352,2,FALSE)&gt;G1017,G1017+1,1)</f>
        <v>5</v>
      </c>
    </row>
    <row r="1019" spans="1:7">
      <c r="A1019" s="17">
        <f t="shared" si="30"/>
        <v>110206</v>
      </c>
      <c r="B1019" s="17">
        <v>3</v>
      </c>
      <c r="C1019" s="20" t="s">
        <v>510</v>
      </c>
      <c r="D1019" s="17">
        <v>1</v>
      </c>
      <c r="E1019" s="2" t="str">
        <f>VLOOKUP(F1019,city!$A$4:$D$352,4,FALSE)</f>
        <v>亳州</v>
      </c>
      <c r="F1019" s="16">
        <f t="shared" si="31"/>
        <v>102</v>
      </c>
      <c r="G1019" s="16">
        <f>IF(VLOOKUP(F1018,city!$K$4:$L$352,2,FALSE)&gt;G1018,G1018+1,1)</f>
        <v>6</v>
      </c>
    </row>
    <row r="1020" spans="1:7">
      <c r="A1020" s="17">
        <f t="shared" si="30"/>
        <v>110207</v>
      </c>
      <c r="B1020" s="17">
        <v>3</v>
      </c>
      <c r="C1020" s="20" t="s">
        <v>516</v>
      </c>
      <c r="D1020" s="17">
        <v>1</v>
      </c>
      <c r="E1020" s="2" t="str">
        <f>VLOOKUP(F1020,city!$A$4:$D$352,4,FALSE)</f>
        <v>亳州</v>
      </c>
      <c r="F1020" s="16">
        <f t="shared" si="31"/>
        <v>102</v>
      </c>
      <c r="G1020" s="16">
        <f>IF(VLOOKUP(F1019,city!$K$4:$L$352,2,FALSE)&gt;G1019,G1019+1,1)</f>
        <v>7</v>
      </c>
    </row>
    <row r="1021" spans="1:7">
      <c r="A1021" s="17">
        <f t="shared" si="30"/>
        <v>110208</v>
      </c>
      <c r="B1021" s="17">
        <v>3</v>
      </c>
      <c r="C1021" s="20" t="s">
        <v>522</v>
      </c>
      <c r="D1021" s="17">
        <v>1</v>
      </c>
      <c r="E1021" s="2" t="str">
        <f>VLOOKUP(F1021,city!$A$4:$D$352,4,FALSE)</f>
        <v>亳州</v>
      </c>
      <c r="F1021" s="16">
        <f t="shared" si="31"/>
        <v>102</v>
      </c>
      <c r="G1021" s="16">
        <f>IF(VLOOKUP(F1020,city!$K$4:$L$352,2,FALSE)&gt;G1020,G1020+1,1)</f>
        <v>8</v>
      </c>
    </row>
    <row r="1022" spans="1:7">
      <c r="A1022" s="17">
        <f t="shared" si="30"/>
        <v>110209</v>
      </c>
      <c r="B1022" s="17">
        <v>3</v>
      </c>
      <c r="C1022" s="20" t="s">
        <v>528</v>
      </c>
      <c r="D1022" s="17">
        <v>1</v>
      </c>
      <c r="E1022" s="2" t="str">
        <f>VLOOKUP(F1022,city!$A$4:$D$352,4,FALSE)</f>
        <v>亳州</v>
      </c>
      <c r="F1022" s="16">
        <f t="shared" si="31"/>
        <v>102</v>
      </c>
      <c r="G1022" s="16">
        <f>IF(VLOOKUP(F1021,city!$K$4:$L$352,2,FALSE)&gt;G1021,G1021+1,1)</f>
        <v>9</v>
      </c>
    </row>
    <row r="1023" spans="1:7">
      <c r="A1023" s="17">
        <f t="shared" si="30"/>
        <v>110210</v>
      </c>
      <c r="B1023" s="17">
        <v>3</v>
      </c>
      <c r="C1023" s="20" t="s">
        <v>534</v>
      </c>
      <c r="D1023" s="17">
        <v>1</v>
      </c>
      <c r="E1023" s="2" t="str">
        <f>VLOOKUP(F1023,city!$A$4:$D$352,4,FALSE)</f>
        <v>亳州</v>
      </c>
      <c r="F1023" s="16">
        <f t="shared" si="31"/>
        <v>102</v>
      </c>
      <c r="G1023" s="16">
        <f>IF(VLOOKUP(F1022,city!$K$4:$L$352,2,FALSE)&gt;G1022,G1022+1,1)</f>
        <v>10</v>
      </c>
    </row>
    <row r="1024" spans="1:7">
      <c r="A1024" s="17">
        <f t="shared" si="30"/>
        <v>110301</v>
      </c>
      <c r="B1024" s="17">
        <v>3</v>
      </c>
      <c r="C1024" s="20" t="s">
        <v>422</v>
      </c>
      <c r="D1024" s="17">
        <v>1</v>
      </c>
      <c r="E1024" s="2" t="str">
        <f>VLOOKUP(F1024,city!$A$4:$D$352,4,FALSE)</f>
        <v>福州</v>
      </c>
      <c r="F1024" s="16">
        <f t="shared" si="31"/>
        <v>103</v>
      </c>
      <c r="G1024" s="16">
        <f>IF(VLOOKUP(F1023,city!$K$4:$L$352,2,FALSE)&gt;G1023,G1023+1,1)</f>
        <v>1</v>
      </c>
    </row>
    <row r="1025" spans="1:7">
      <c r="A1025" s="17">
        <f t="shared" si="30"/>
        <v>110302</v>
      </c>
      <c r="B1025" s="17">
        <v>3</v>
      </c>
      <c r="C1025" s="20" t="s">
        <v>427</v>
      </c>
      <c r="D1025" s="17">
        <v>1</v>
      </c>
      <c r="E1025" s="2" t="str">
        <f>VLOOKUP(F1025,city!$A$4:$D$352,4,FALSE)</f>
        <v>福州</v>
      </c>
      <c r="F1025" s="16">
        <f t="shared" si="31"/>
        <v>103</v>
      </c>
      <c r="G1025" s="16">
        <f>IF(VLOOKUP(F1024,city!$K$4:$L$352,2,FALSE)&gt;G1024,G1024+1,1)</f>
        <v>2</v>
      </c>
    </row>
    <row r="1026" spans="1:7">
      <c r="A1026" s="17">
        <f t="shared" si="30"/>
        <v>110303</v>
      </c>
      <c r="B1026" s="17">
        <v>3</v>
      </c>
      <c r="C1026" s="20" t="s">
        <v>432</v>
      </c>
      <c r="D1026" s="17">
        <v>1</v>
      </c>
      <c r="E1026" s="2" t="str">
        <f>VLOOKUP(F1026,city!$A$4:$D$352,4,FALSE)</f>
        <v>福州</v>
      </c>
      <c r="F1026" s="16">
        <f t="shared" si="31"/>
        <v>103</v>
      </c>
      <c r="G1026" s="16">
        <f>IF(VLOOKUP(F1025,city!$K$4:$L$352,2,FALSE)&gt;G1025,G1025+1,1)</f>
        <v>3</v>
      </c>
    </row>
    <row r="1027" spans="1:7">
      <c r="A1027" s="17">
        <f t="shared" si="30"/>
        <v>110304</v>
      </c>
      <c r="B1027" s="17">
        <v>3</v>
      </c>
      <c r="C1027" s="20" t="s">
        <v>438</v>
      </c>
      <c r="D1027" s="17">
        <v>1</v>
      </c>
      <c r="E1027" s="2" t="str">
        <f>VLOOKUP(F1027,city!$A$4:$D$352,4,FALSE)</f>
        <v>福州</v>
      </c>
      <c r="F1027" s="16">
        <f t="shared" si="31"/>
        <v>103</v>
      </c>
      <c r="G1027" s="16">
        <f>IF(VLOOKUP(F1026,city!$K$4:$L$352,2,FALSE)&gt;G1026,G1026+1,1)</f>
        <v>4</v>
      </c>
    </row>
    <row r="1028" spans="1:7">
      <c r="A1028" s="17">
        <f t="shared" si="30"/>
        <v>110305</v>
      </c>
      <c r="B1028" s="17">
        <v>3</v>
      </c>
      <c r="C1028" s="20" t="s">
        <v>444</v>
      </c>
      <c r="D1028" s="17">
        <v>1</v>
      </c>
      <c r="E1028" s="2" t="str">
        <f>VLOOKUP(F1028,city!$A$4:$D$352,4,FALSE)</f>
        <v>福州</v>
      </c>
      <c r="F1028" s="16">
        <f t="shared" si="31"/>
        <v>103</v>
      </c>
      <c r="G1028" s="16">
        <f>IF(VLOOKUP(F1027,city!$K$4:$L$352,2,FALSE)&gt;G1027,G1027+1,1)</f>
        <v>5</v>
      </c>
    </row>
    <row r="1029" spans="1:7">
      <c r="A1029" s="17">
        <f t="shared" ref="A1029:A1092" si="32">G1029+F1029*100+100000</f>
        <v>110306</v>
      </c>
      <c r="B1029" s="17">
        <v>3</v>
      </c>
      <c r="C1029" s="20" t="s">
        <v>450</v>
      </c>
      <c r="D1029" s="17">
        <v>1</v>
      </c>
      <c r="E1029" s="2" t="str">
        <f>VLOOKUP(F1029,city!$A$4:$D$352,4,FALSE)</f>
        <v>福州</v>
      </c>
      <c r="F1029" s="16">
        <f t="shared" ref="F1029:F1092" si="33">IF(G1029&gt;G1028,F1028,F1028+1)</f>
        <v>103</v>
      </c>
      <c r="G1029" s="16">
        <f>IF(VLOOKUP(F1028,city!$K$4:$L$352,2,FALSE)&gt;G1028,G1028+1,1)</f>
        <v>6</v>
      </c>
    </row>
    <row r="1030" spans="1:7">
      <c r="A1030" s="17">
        <f t="shared" si="32"/>
        <v>110307</v>
      </c>
      <c r="B1030" s="17">
        <v>3</v>
      </c>
      <c r="C1030" s="20" t="s">
        <v>456</v>
      </c>
      <c r="D1030" s="17">
        <v>1</v>
      </c>
      <c r="E1030" s="2" t="str">
        <f>VLOOKUP(F1030,city!$A$4:$D$352,4,FALSE)</f>
        <v>福州</v>
      </c>
      <c r="F1030" s="16">
        <f t="shared" si="33"/>
        <v>103</v>
      </c>
      <c r="G1030" s="16">
        <f>IF(VLOOKUP(F1029,city!$K$4:$L$352,2,FALSE)&gt;G1029,G1029+1,1)</f>
        <v>7</v>
      </c>
    </row>
    <row r="1031" spans="1:7">
      <c r="A1031" s="17">
        <f t="shared" si="32"/>
        <v>110308</v>
      </c>
      <c r="B1031" s="17">
        <v>3</v>
      </c>
      <c r="C1031" s="20" t="s">
        <v>462</v>
      </c>
      <c r="D1031" s="17">
        <v>1</v>
      </c>
      <c r="E1031" s="2" t="str">
        <f>VLOOKUP(F1031,city!$A$4:$D$352,4,FALSE)</f>
        <v>福州</v>
      </c>
      <c r="F1031" s="16">
        <f t="shared" si="33"/>
        <v>103</v>
      </c>
      <c r="G1031" s="16">
        <f>IF(VLOOKUP(F1030,city!$K$4:$L$352,2,FALSE)&gt;G1030,G1030+1,1)</f>
        <v>8</v>
      </c>
    </row>
    <row r="1032" spans="1:7">
      <c r="A1032" s="17">
        <f t="shared" si="32"/>
        <v>110309</v>
      </c>
      <c r="B1032" s="17">
        <v>3</v>
      </c>
      <c r="C1032" s="20" t="s">
        <v>468</v>
      </c>
      <c r="D1032" s="17">
        <v>1</v>
      </c>
      <c r="E1032" s="2" t="str">
        <f>VLOOKUP(F1032,city!$A$4:$D$352,4,FALSE)</f>
        <v>福州</v>
      </c>
      <c r="F1032" s="16">
        <f t="shared" si="33"/>
        <v>103</v>
      </c>
      <c r="G1032" s="16">
        <f>IF(VLOOKUP(F1031,city!$K$4:$L$352,2,FALSE)&gt;G1031,G1031+1,1)</f>
        <v>9</v>
      </c>
    </row>
    <row r="1033" spans="1:7">
      <c r="A1033" s="17">
        <f t="shared" si="32"/>
        <v>110310</v>
      </c>
      <c r="B1033" s="17">
        <v>3</v>
      </c>
      <c r="C1033" s="20" t="s">
        <v>474</v>
      </c>
      <c r="D1033" s="17">
        <v>1</v>
      </c>
      <c r="E1033" s="2" t="str">
        <f>VLOOKUP(F1033,city!$A$4:$D$352,4,FALSE)</f>
        <v>福州</v>
      </c>
      <c r="F1033" s="16">
        <f t="shared" si="33"/>
        <v>103</v>
      </c>
      <c r="G1033" s="16">
        <f>IF(VLOOKUP(F1032,city!$K$4:$L$352,2,FALSE)&gt;G1032,G1032+1,1)</f>
        <v>10</v>
      </c>
    </row>
    <row r="1034" spans="1:7">
      <c r="A1034" s="17">
        <f t="shared" si="32"/>
        <v>110401</v>
      </c>
      <c r="B1034" s="17">
        <v>3</v>
      </c>
      <c r="C1034" s="20" t="s">
        <v>480</v>
      </c>
      <c r="D1034" s="17">
        <v>1</v>
      </c>
      <c r="E1034" s="2" t="str">
        <f>VLOOKUP(F1034,city!$A$4:$D$352,4,FALSE)</f>
        <v>厦门</v>
      </c>
      <c r="F1034" s="16">
        <f t="shared" si="33"/>
        <v>104</v>
      </c>
      <c r="G1034" s="16">
        <f>IF(VLOOKUP(F1033,city!$K$4:$L$352,2,FALSE)&gt;G1033,G1033+1,1)</f>
        <v>1</v>
      </c>
    </row>
    <row r="1035" spans="1:7">
      <c r="A1035" s="17">
        <f t="shared" si="32"/>
        <v>110402</v>
      </c>
      <c r="B1035" s="17">
        <v>3</v>
      </c>
      <c r="C1035" s="20" t="s">
        <v>486</v>
      </c>
      <c r="D1035" s="17">
        <v>1</v>
      </c>
      <c r="E1035" s="2" t="str">
        <f>VLOOKUP(F1035,city!$A$4:$D$352,4,FALSE)</f>
        <v>厦门</v>
      </c>
      <c r="F1035" s="16">
        <f t="shared" si="33"/>
        <v>104</v>
      </c>
      <c r="G1035" s="16">
        <f>IF(VLOOKUP(F1034,city!$K$4:$L$352,2,FALSE)&gt;G1034,G1034+1,1)</f>
        <v>2</v>
      </c>
    </row>
    <row r="1036" spans="1:7">
      <c r="A1036" s="17">
        <f t="shared" si="32"/>
        <v>110403</v>
      </c>
      <c r="B1036" s="17">
        <v>3</v>
      </c>
      <c r="C1036" s="20" t="s">
        <v>492</v>
      </c>
      <c r="D1036" s="17">
        <v>1</v>
      </c>
      <c r="E1036" s="2" t="str">
        <f>VLOOKUP(F1036,city!$A$4:$D$352,4,FALSE)</f>
        <v>厦门</v>
      </c>
      <c r="F1036" s="16">
        <f t="shared" si="33"/>
        <v>104</v>
      </c>
      <c r="G1036" s="16">
        <f>IF(VLOOKUP(F1035,city!$K$4:$L$352,2,FALSE)&gt;G1035,G1035+1,1)</f>
        <v>3</v>
      </c>
    </row>
    <row r="1037" spans="1:7">
      <c r="A1037" s="17">
        <f t="shared" si="32"/>
        <v>110404</v>
      </c>
      <c r="B1037" s="17">
        <v>3</v>
      </c>
      <c r="C1037" s="20" t="s">
        <v>498</v>
      </c>
      <c r="D1037" s="17">
        <v>1</v>
      </c>
      <c r="E1037" s="2" t="str">
        <f>VLOOKUP(F1037,city!$A$4:$D$352,4,FALSE)</f>
        <v>厦门</v>
      </c>
      <c r="F1037" s="16">
        <f t="shared" si="33"/>
        <v>104</v>
      </c>
      <c r="G1037" s="16">
        <f>IF(VLOOKUP(F1036,city!$K$4:$L$352,2,FALSE)&gt;G1036,G1036+1,1)</f>
        <v>4</v>
      </c>
    </row>
    <row r="1038" spans="1:7">
      <c r="A1038" s="17">
        <f t="shared" si="32"/>
        <v>110405</v>
      </c>
      <c r="B1038" s="17">
        <v>3</v>
      </c>
      <c r="C1038" s="20" t="s">
        <v>504</v>
      </c>
      <c r="D1038" s="17">
        <v>1</v>
      </c>
      <c r="E1038" s="2" t="str">
        <f>VLOOKUP(F1038,city!$A$4:$D$352,4,FALSE)</f>
        <v>厦门</v>
      </c>
      <c r="F1038" s="16">
        <f t="shared" si="33"/>
        <v>104</v>
      </c>
      <c r="G1038" s="16">
        <f>IF(VLOOKUP(F1037,city!$K$4:$L$352,2,FALSE)&gt;G1037,G1037+1,1)</f>
        <v>5</v>
      </c>
    </row>
    <row r="1039" spans="1:7">
      <c r="A1039" s="17">
        <f t="shared" si="32"/>
        <v>110406</v>
      </c>
      <c r="B1039" s="17">
        <v>3</v>
      </c>
      <c r="C1039" s="20" t="s">
        <v>510</v>
      </c>
      <c r="D1039" s="17">
        <v>1</v>
      </c>
      <c r="E1039" s="2" t="str">
        <f>VLOOKUP(F1039,city!$A$4:$D$352,4,FALSE)</f>
        <v>厦门</v>
      </c>
      <c r="F1039" s="16">
        <f t="shared" si="33"/>
        <v>104</v>
      </c>
      <c r="G1039" s="16">
        <f>IF(VLOOKUP(F1038,city!$K$4:$L$352,2,FALSE)&gt;G1038,G1038+1,1)</f>
        <v>6</v>
      </c>
    </row>
    <row r="1040" spans="1:7">
      <c r="A1040" s="17">
        <f t="shared" si="32"/>
        <v>110407</v>
      </c>
      <c r="B1040" s="17">
        <v>3</v>
      </c>
      <c r="C1040" s="20" t="s">
        <v>516</v>
      </c>
      <c r="D1040" s="17">
        <v>1</v>
      </c>
      <c r="E1040" s="2" t="str">
        <f>VLOOKUP(F1040,city!$A$4:$D$352,4,FALSE)</f>
        <v>厦门</v>
      </c>
      <c r="F1040" s="16">
        <f t="shared" si="33"/>
        <v>104</v>
      </c>
      <c r="G1040" s="16">
        <f>IF(VLOOKUP(F1039,city!$K$4:$L$352,2,FALSE)&gt;G1039,G1039+1,1)</f>
        <v>7</v>
      </c>
    </row>
    <row r="1041" spans="1:7">
      <c r="A1041" s="17">
        <f t="shared" si="32"/>
        <v>110408</v>
      </c>
      <c r="B1041" s="17">
        <v>3</v>
      </c>
      <c r="C1041" s="20" t="s">
        <v>522</v>
      </c>
      <c r="D1041" s="17">
        <v>1</v>
      </c>
      <c r="E1041" s="2" t="str">
        <f>VLOOKUP(F1041,city!$A$4:$D$352,4,FALSE)</f>
        <v>厦门</v>
      </c>
      <c r="F1041" s="16">
        <f t="shared" si="33"/>
        <v>104</v>
      </c>
      <c r="G1041" s="16">
        <f>IF(VLOOKUP(F1040,city!$K$4:$L$352,2,FALSE)&gt;G1040,G1040+1,1)</f>
        <v>8</v>
      </c>
    </row>
    <row r="1042" spans="1:7">
      <c r="A1042" s="17">
        <f t="shared" si="32"/>
        <v>110409</v>
      </c>
      <c r="B1042" s="17">
        <v>3</v>
      </c>
      <c r="C1042" s="20" t="s">
        <v>528</v>
      </c>
      <c r="D1042" s="17">
        <v>1</v>
      </c>
      <c r="E1042" s="2" t="str">
        <f>VLOOKUP(F1042,city!$A$4:$D$352,4,FALSE)</f>
        <v>厦门</v>
      </c>
      <c r="F1042" s="16">
        <f t="shared" si="33"/>
        <v>104</v>
      </c>
      <c r="G1042" s="16">
        <f>IF(VLOOKUP(F1041,city!$K$4:$L$352,2,FALSE)&gt;G1041,G1041+1,1)</f>
        <v>9</v>
      </c>
    </row>
    <row r="1043" spans="1:7">
      <c r="A1043" s="17">
        <f t="shared" si="32"/>
        <v>110410</v>
      </c>
      <c r="B1043" s="17">
        <v>3</v>
      </c>
      <c r="C1043" s="20" t="s">
        <v>534</v>
      </c>
      <c r="D1043" s="17">
        <v>1</v>
      </c>
      <c r="E1043" s="2" t="str">
        <f>VLOOKUP(F1043,city!$A$4:$D$352,4,FALSE)</f>
        <v>厦门</v>
      </c>
      <c r="F1043" s="16">
        <f t="shared" si="33"/>
        <v>104</v>
      </c>
      <c r="G1043" s="16">
        <f>IF(VLOOKUP(F1042,city!$K$4:$L$352,2,FALSE)&gt;G1042,G1042+1,1)</f>
        <v>10</v>
      </c>
    </row>
    <row r="1044" spans="1:7">
      <c r="A1044" s="17">
        <f t="shared" si="32"/>
        <v>110501</v>
      </c>
      <c r="B1044" s="17">
        <v>3</v>
      </c>
      <c r="C1044" s="20" t="s">
        <v>422</v>
      </c>
      <c r="D1044" s="17">
        <v>1</v>
      </c>
      <c r="E1044" s="2" t="str">
        <f>VLOOKUP(F1044,city!$A$4:$D$352,4,FALSE)</f>
        <v>漳州</v>
      </c>
      <c r="F1044" s="16">
        <f t="shared" si="33"/>
        <v>105</v>
      </c>
      <c r="G1044" s="16">
        <f>IF(VLOOKUP(F1043,city!$K$4:$L$352,2,FALSE)&gt;G1043,G1043+1,1)</f>
        <v>1</v>
      </c>
    </row>
    <row r="1045" spans="1:7">
      <c r="A1045" s="17">
        <f t="shared" si="32"/>
        <v>110502</v>
      </c>
      <c r="B1045" s="17">
        <v>3</v>
      </c>
      <c r="C1045" s="20" t="s">
        <v>427</v>
      </c>
      <c r="D1045" s="17">
        <v>1</v>
      </c>
      <c r="E1045" s="2" t="str">
        <f>VLOOKUP(F1045,city!$A$4:$D$352,4,FALSE)</f>
        <v>漳州</v>
      </c>
      <c r="F1045" s="16">
        <f t="shared" si="33"/>
        <v>105</v>
      </c>
      <c r="G1045" s="16">
        <f>IF(VLOOKUP(F1044,city!$K$4:$L$352,2,FALSE)&gt;G1044,G1044+1,1)</f>
        <v>2</v>
      </c>
    </row>
    <row r="1046" spans="1:7">
      <c r="A1046" s="17">
        <f t="shared" si="32"/>
        <v>110503</v>
      </c>
      <c r="B1046" s="17">
        <v>3</v>
      </c>
      <c r="C1046" s="20" t="s">
        <v>432</v>
      </c>
      <c r="D1046" s="17">
        <v>1</v>
      </c>
      <c r="E1046" s="2" t="str">
        <f>VLOOKUP(F1046,city!$A$4:$D$352,4,FALSE)</f>
        <v>漳州</v>
      </c>
      <c r="F1046" s="16">
        <f t="shared" si="33"/>
        <v>105</v>
      </c>
      <c r="G1046" s="16">
        <f>IF(VLOOKUP(F1045,city!$K$4:$L$352,2,FALSE)&gt;G1045,G1045+1,1)</f>
        <v>3</v>
      </c>
    </row>
    <row r="1047" spans="1:7">
      <c r="A1047" s="17">
        <f t="shared" si="32"/>
        <v>110504</v>
      </c>
      <c r="B1047" s="17">
        <v>3</v>
      </c>
      <c r="C1047" s="20" t="s">
        <v>438</v>
      </c>
      <c r="D1047" s="17">
        <v>1</v>
      </c>
      <c r="E1047" s="2" t="str">
        <f>VLOOKUP(F1047,city!$A$4:$D$352,4,FALSE)</f>
        <v>漳州</v>
      </c>
      <c r="F1047" s="16">
        <f t="shared" si="33"/>
        <v>105</v>
      </c>
      <c r="G1047" s="16">
        <f>IF(VLOOKUP(F1046,city!$K$4:$L$352,2,FALSE)&gt;G1046,G1046+1,1)</f>
        <v>4</v>
      </c>
    </row>
    <row r="1048" spans="1:7">
      <c r="A1048" s="17">
        <f t="shared" si="32"/>
        <v>110505</v>
      </c>
      <c r="B1048" s="17">
        <v>3</v>
      </c>
      <c r="C1048" s="20" t="s">
        <v>444</v>
      </c>
      <c r="D1048" s="17">
        <v>1</v>
      </c>
      <c r="E1048" s="2" t="str">
        <f>VLOOKUP(F1048,city!$A$4:$D$352,4,FALSE)</f>
        <v>漳州</v>
      </c>
      <c r="F1048" s="16">
        <f t="shared" si="33"/>
        <v>105</v>
      </c>
      <c r="G1048" s="16">
        <f>IF(VLOOKUP(F1047,city!$K$4:$L$352,2,FALSE)&gt;G1047,G1047+1,1)</f>
        <v>5</v>
      </c>
    </row>
    <row r="1049" spans="1:7">
      <c r="A1049" s="17">
        <f t="shared" si="32"/>
        <v>110506</v>
      </c>
      <c r="B1049" s="17">
        <v>3</v>
      </c>
      <c r="C1049" s="20" t="s">
        <v>450</v>
      </c>
      <c r="D1049" s="17">
        <v>1</v>
      </c>
      <c r="E1049" s="2" t="str">
        <f>VLOOKUP(F1049,city!$A$4:$D$352,4,FALSE)</f>
        <v>漳州</v>
      </c>
      <c r="F1049" s="16">
        <f t="shared" si="33"/>
        <v>105</v>
      </c>
      <c r="G1049" s="16">
        <f>IF(VLOOKUP(F1048,city!$K$4:$L$352,2,FALSE)&gt;G1048,G1048+1,1)</f>
        <v>6</v>
      </c>
    </row>
    <row r="1050" spans="1:7">
      <c r="A1050" s="17">
        <f t="shared" si="32"/>
        <v>110507</v>
      </c>
      <c r="B1050" s="17">
        <v>3</v>
      </c>
      <c r="C1050" s="20" t="s">
        <v>456</v>
      </c>
      <c r="D1050" s="17">
        <v>1</v>
      </c>
      <c r="E1050" s="2" t="str">
        <f>VLOOKUP(F1050,city!$A$4:$D$352,4,FALSE)</f>
        <v>漳州</v>
      </c>
      <c r="F1050" s="16">
        <f t="shared" si="33"/>
        <v>105</v>
      </c>
      <c r="G1050" s="16">
        <f>IF(VLOOKUP(F1049,city!$K$4:$L$352,2,FALSE)&gt;G1049,G1049+1,1)</f>
        <v>7</v>
      </c>
    </row>
    <row r="1051" spans="1:7">
      <c r="A1051" s="17">
        <f t="shared" si="32"/>
        <v>110508</v>
      </c>
      <c r="B1051" s="17">
        <v>3</v>
      </c>
      <c r="C1051" s="20" t="s">
        <v>462</v>
      </c>
      <c r="D1051" s="17">
        <v>1</v>
      </c>
      <c r="E1051" s="2" t="str">
        <f>VLOOKUP(F1051,city!$A$4:$D$352,4,FALSE)</f>
        <v>漳州</v>
      </c>
      <c r="F1051" s="16">
        <f t="shared" si="33"/>
        <v>105</v>
      </c>
      <c r="G1051" s="16">
        <f>IF(VLOOKUP(F1050,city!$K$4:$L$352,2,FALSE)&gt;G1050,G1050+1,1)</f>
        <v>8</v>
      </c>
    </row>
    <row r="1052" spans="1:7">
      <c r="A1052" s="17">
        <f t="shared" si="32"/>
        <v>110509</v>
      </c>
      <c r="B1052" s="17">
        <v>3</v>
      </c>
      <c r="C1052" s="20" t="s">
        <v>468</v>
      </c>
      <c r="D1052" s="17">
        <v>1</v>
      </c>
      <c r="E1052" s="2" t="str">
        <f>VLOOKUP(F1052,city!$A$4:$D$352,4,FALSE)</f>
        <v>漳州</v>
      </c>
      <c r="F1052" s="16">
        <f t="shared" si="33"/>
        <v>105</v>
      </c>
      <c r="G1052" s="16">
        <f>IF(VLOOKUP(F1051,city!$K$4:$L$352,2,FALSE)&gt;G1051,G1051+1,1)</f>
        <v>9</v>
      </c>
    </row>
    <row r="1053" spans="1:7">
      <c r="A1053" s="17">
        <f t="shared" si="32"/>
        <v>110510</v>
      </c>
      <c r="B1053" s="17">
        <v>3</v>
      </c>
      <c r="C1053" s="20" t="s">
        <v>474</v>
      </c>
      <c r="D1053" s="17">
        <v>1</v>
      </c>
      <c r="E1053" s="2" t="str">
        <f>VLOOKUP(F1053,city!$A$4:$D$352,4,FALSE)</f>
        <v>漳州</v>
      </c>
      <c r="F1053" s="16">
        <f t="shared" si="33"/>
        <v>105</v>
      </c>
      <c r="G1053" s="16">
        <f>IF(VLOOKUP(F1052,city!$K$4:$L$352,2,FALSE)&gt;G1052,G1052+1,1)</f>
        <v>10</v>
      </c>
    </row>
    <row r="1054" spans="1:7">
      <c r="A1054" s="17">
        <f t="shared" si="32"/>
        <v>110601</v>
      </c>
      <c r="B1054" s="17">
        <v>3</v>
      </c>
      <c r="C1054" s="20" t="s">
        <v>480</v>
      </c>
      <c r="D1054" s="17">
        <v>1</v>
      </c>
      <c r="E1054" s="2" t="str">
        <f>VLOOKUP(F1054,city!$A$4:$D$352,4,FALSE)</f>
        <v>泉州</v>
      </c>
      <c r="F1054" s="16">
        <f t="shared" si="33"/>
        <v>106</v>
      </c>
      <c r="G1054" s="16">
        <f>IF(VLOOKUP(F1053,city!$K$4:$L$352,2,FALSE)&gt;G1053,G1053+1,1)</f>
        <v>1</v>
      </c>
    </row>
    <row r="1055" spans="1:7">
      <c r="A1055" s="17">
        <f t="shared" si="32"/>
        <v>110602</v>
      </c>
      <c r="B1055" s="17">
        <v>3</v>
      </c>
      <c r="C1055" s="20" t="s">
        <v>486</v>
      </c>
      <c r="D1055" s="17">
        <v>1</v>
      </c>
      <c r="E1055" s="2" t="str">
        <f>VLOOKUP(F1055,city!$A$4:$D$352,4,FALSE)</f>
        <v>泉州</v>
      </c>
      <c r="F1055" s="16">
        <f t="shared" si="33"/>
        <v>106</v>
      </c>
      <c r="G1055" s="16">
        <f>IF(VLOOKUP(F1054,city!$K$4:$L$352,2,FALSE)&gt;G1054,G1054+1,1)</f>
        <v>2</v>
      </c>
    </row>
    <row r="1056" spans="1:7">
      <c r="A1056" s="17">
        <f t="shared" si="32"/>
        <v>110603</v>
      </c>
      <c r="B1056" s="17">
        <v>3</v>
      </c>
      <c r="C1056" s="20" t="s">
        <v>492</v>
      </c>
      <c r="D1056" s="17">
        <v>1</v>
      </c>
      <c r="E1056" s="2" t="str">
        <f>VLOOKUP(F1056,city!$A$4:$D$352,4,FALSE)</f>
        <v>泉州</v>
      </c>
      <c r="F1056" s="16">
        <f t="shared" si="33"/>
        <v>106</v>
      </c>
      <c r="G1056" s="16">
        <f>IF(VLOOKUP(F1055,city!$K$4:$L$352,2,FALSE)&gt;G1055,G1055+1,1)</f>
        <v>3</v>
      </c>
    </row>
    <row r="1057" spans="1:7">
      <c r="A1057" s="17">
        <f t="shared" si="32"/>
        <v>110604</v>
      </c>
      <c r="B1057" s="17">
        <v>3</v>
      </c>
      <c r="C1057" s="20" t="s">
        <v>498</v>
      </c>
      <c r="D1057" s="17">
        <v>1</v>
      </c>
      <c r="E1057" s="2" t="str">
        <f>VLOOKUP(F1057,city!$A$4:$D$352,4,FALSE)</f>
        <v>泉州</v>
      </c>
      <c r="F1057" s="16">
        <f t="shared" si="33"/>
        <v>106</v>
      </c>
      <c r="G1057" s="16">
        <f>IF(VLOOKUP(F1056,city!$K$4:$L$352,2,FALSE)&gt;G1056,G1056+1,1)</f>
        <v>4</v>
      </c>
    </row>
    <row r="1058" spans="1:7">
      <c r="A1058" s="17">
        <f t="shared" si="32"/>
        <v>110605</v>
      </c>
      <c r="B1058" s="17">
        <v>3</v>
      </c>
      <c r="C1058" s="20" t="s">
        <v>504</v>
      </c>
      <c r="D1058" s="17">
        <v>1</v>
      </c>
      <c r="E1058" s="2" t="str">
        <f>VLOOKUP(F1058,city!$A$4:$D$352,4,FALSE)</f>
        <v>泉州</v>
      </c>
      <c r="F1058" s="16">
        <f t="shared" si="33"/>
        <v>106</v>
      </c>
      <c r="G1058" s="16">
        <f>IF(VLOOKUP(F1057,city!$K$4:$L$352,2,FALSE)&gt;G1057,G1057+1,1)</f>
        <v>5</v>
      </c>
    </row>
    <row r="1059" spans="1:7">
      <c r="A1059" s="17">
        <f t="shared" si="32"/>
        <v>110606</v>
      </c>
      <c r="B1059" s="17">
        <v>3</v>
      </c>
      <c r="C1059" s="20" t="s">
        <v>510</v>
      </c>
      <c r="D1059" s="17">
        <v>1</v>
      </c>
      <c r="E1059" s="2" t="str">
        <f>VLOOKUP(F1059,city!$A$4:$D$352,4,FALSE)</f>
        <v>泉州</v>
      </c>
      <c r="F1059" s="16">
        <f t="shared" si="33"/>
        <v>106</v>
      </c>
      <c r="G1059" s="16">
        <f>IF(VLOOKUP(F1058,city!$K$4:$L$352,2,FALSE)&gt;G1058,G1058+1,1)</f>
        <v>6</v>
      </c>
    </row>
    <row r="1060" spans="1:7">
      <c r="A1060" s="17">
        <f t="shared" si="32"/>
        <v>110607</v>
      </c>
      <c r="B1060" s="17">
        <v>3</v>
      </c>
      <c r="C1060" s="20" t="s">
        <v>516</v>
      </c>
      <c r="D1060" s="17">
        <v>1</v>
      </c>
      <c r="E1060" s="2" t="str">
        <f>VLOOKUP(F1060,city!$A$4:$D$352,4,FALSE)</f>
        <v>泉州</v>
      </c>
      <c r="F1060" s="16">
        <f t="shared" si="33"/>
        <v>106</v>
      </c>
      <c r="G1060" s="16">
        <f>IF(VLOOKUP(F1059,city!$K$4:$L$352,2,FALSE)&gt;G1059,G1059+1,1)</f>
        <v>7</v>
      </c>
    </row>
    <row r="1061" spans="1:7">
      <c r="A1061" s="17">
        <f t="shared" si="32"/>
        <v>110608</v>
      </c>
      <c r="B1061" s="17">
        <v>3</v>
      </c>
      <c r="C1061" s="20" t="s">
        <v>522</v>
      </c>
      <c r="D1061" s="17">
        <v>1</v>
      </c>
      <c r="E1061" s="2" t="str">
        <f>VLOOKUP(F1061,city!$A$4:$D$352,4,FALSE)</f>
        <v>泉州</v>
      </c>
      <c r="F1061" s="16">
        <f t="shared" si="33"/>
        <v>106</v>
      </c>
      <c r="G1061" s="16">
        <f>IF(VLOOKUP(F1060,city!$K$4:$L$352,2,FALSE)&gt;G1060,G1060+1,1)</f>
        <v>8</v>
      </c>
    </row>
    <row r="1062" spans="1:7">
      <c r="A1062" s="17">
        <f t="shared" si="32"/>
        <v>110609</v>
      </c>
      <c r="B1062" s="17">
        <v>3</v>
      </c>
      <c r="C1062" s="20" t="s">
        <v>528</v>
      </c>
      <c r="D1062" s="17">
        <v>1</v>
      </c>
      <c r="E1062" s="2" t="str">
        <f>VLOOKUP(F1062,city!$A$4:$D$352,4,FALSE)</f>
        <v>泉州</v>
      </c>
      <c r="F1062" s="16">
        <f t="shared" si="33"/>
        <v>106</v>
      </c>
      <c r="G1062" s="16">
        <f>IF(VLOOKUP(F1061,city!$K$4:$L$352,2,FALSE)&gt;G1061,G1061+1,1)</f>
        <v>9</v>
      </c>
    </row>
    <row r="1063" spans="1:7">
      <c r="A1063" s="17">
        <f t="shared" si="32"/>
        <v>110610</v>
      </c>
      <c r="B1063" s="17">
        <v>3</v>
      </c>
      <c r="C1063" s="20" t="s">
        <v>534</v>
      </c>
      <c r="D1063" s="17">
        <v>1</v>
      </c>
      <c r="E1063" s="2" t="str">
        <f>VLOOKUP(F1063,city!$A$4:$D$352,4,FALSE)</f>
        <v>泉州</v>
      </c>
      <c r="F1063" s="16">
        <f t="shared" si="33"/>
        <v>106</v>
      </c>
      <c r="G1063" s="16">
        <f>IF(VLOOKUP(F1062,city!$K$4:$L$352,2,FALSE)&gt;G1062,G1062+1,1)</f>
        <v>10</v>
      </c>
    </row>
    <row r="1064" spans="1:7">
      <c r="A1064" s="17">
        <f t="shared" si="32"/>
        <v>110701</v>
      </c>
      <c r="B1064" s="17">
        <v>3</v>
      </c>
      <c r="C1064" s="20" t="s">
        <v>422</v>
      </c>
      <c r="D1064" s="17">
        <v>1</v>
      </c>
      <c r="E1064" s="2" t="str">
        <f>VLOOKUP(F1064,city!$A$4:$D$352,4,FALSE)</f>
        <v>三明</v>
      </c>
      <c r="F1064" s="16">
        <f t="shared" si="33"/>
        <v>107</v>
      </c>
      <c r="G1064" s="16">
        <f>IF(VLOOKUP(F1063,city!$K$4:$L$352,2,FALSE)&gt;G1063,G1063+1,1)</f>
        <v>1</v>
      </c>
    </row>
    <row r="1065" spans="1:7">
      <c r="A1065" s="17">
        <f t="shared" si="32"/>
        <v>110702</v>
      </c>
      <c r="B1065" s="17">
        <v>3</v>
      </c>
      <c r="C1065" s="20" t="s">
        <v>427</v>
      </c>
      <c r="D1065" s="17">
        <v>1</v>
      </c>
      <c r="E1065" s="2" t="str">
        <f>VLOOKUP(F1065,city!$A$4:$D$352,4,FALSE)</f>
        <v>三明</v>
      </c>
      <c r="F1065" s="16">
        <f t="shared" si="33"/>
        <v>107</v>
      </c>
      <c r="G1065" s="16">
        <f>IF(VLOOKUP(F1064,city!$K$4:$L$352,2,FALSE)&gt;G1064,G1064+1,1)</f>
        <v>2</v>
      </c>
    </row>
    <row r="1066" spans="1:7">
      <c r="A1066" s="17">
        <f t="shared" si="32"/>
        <v>110703</v>
      </c>
      <c r="B1066" s="17">
        <v>3</v>
      </c>
      <c r="C1066" s="20" t="s">
        <v>432</v>
      </c>
      <c r="D1066" s="17">
        <v>1</v>
      </c>
      <c r="E1066" s="2" t="str">
        <f>VLOOKUP(F1066,city!$A$4:$D$352,4,FALSE)</f>
        <v>三明</v>
      </c>
      <c r="F1066" s="16">
        <f t="shared" si="33"/>
        <v>107</v>
      </c>
      <c r="G1066" s="16">
        <f>IF(VLOOKUP(F1065,city!$K$4:$L$352,2,FALSE)&gt;G1065,G1065+1,1)</f>
        <v>3</v>
      </c>
    </row>
    <row r="1067" spans="1:7">
      <c r="A1067" s="17">
        <f t="shared" si="32"/>
        <v>110704</v>
      </c>
      <c r="B1067" s="17">
        <v>3</v>
      </c>
      <c r="C1067" s="20" t="s">
        <v>438</v>
      </c>
      <c r="D1067" s="17">
        <v>1</v>
      </c>
      <c r="E1067" s="2" t="str">
        <f>VLOOKUP(F1067,city!$A$4:$D$352,4,FALSE)</f>
        <v>三明</v>
      </c>
      <c r="F1067" s="16">
        <f t="shared" si="33"/>
        <v>107</v>
      </c>
      <c r="G1067" s="16">
        <f>IF(VLOOKUP(F1066,city!$K$4:$L$352,2,FALSE)&gt;G1066,G1066+1,1)</f>
        <v>4</v>
      </c>
    </row>
    <row r="1068" spans="1:7">
      <c r="A1068" s="17">
        <f t="shared" si="32"/>
        <v>110705</v>
      </c>
      <c r="B1068" s="17">
        <v>3</v>
      </c>
      <c r="C1068" s="20" t="s">
        <v>444</v>
      </c>
      <c r="D1068" s="17">
        <v>1</v>
      </c>
      <c r="E1068" s="2" t="str">
        <f>VLOOKUP(F1068,city!$A$4:$D$352,4,FALSE)</f>
        <v>三明</v>
      </c>
      <c r="F1068" s="16">
        <f t="shared" si="33"/>
        <v>107</v>
      </c>
      <c r="G1068" s="16">
        <f>IF(VLOOKUP(F1067,city!$K$4:$L$352,2,FALSE)&gt;G1067,G1067+1,1)</f>
        <v>5</v>
      </c>
    </row>
    <row r="1069" spans="1:7">
      <c r="A1069" s="17">
        <f t="shared" si="32"/>
        <v>110706</v>
      </c>
      <c r="B1069" s="17">
        <v>3</v>
      </c>
      <c r="C1069" s="20" t="s">
        <v>450</v>
      </c>
      <c r="D1069" s="17">
        <v>1</v>
      </c>
      <c r="E1069" s="2" t="str">
        <f>VLOOKUP(F1069,city!$A$4:$D$352,4,FALSE)</f>
        <v>三明</v>
      </c>
      <c r="F1069" s="16">
        <f t="shared" si="33"/>
        <v>107</v>
      </c>
      <c r="G1069" s="16">
        <f>IF(VLOOKUP(F1068,city!$K$4:$L$352,2,FALSE)&gt;G1068,G1068+1,1)</f>
        <v>6</v>
      </c>
    </row>
    <row r="1070" spans="1:7">
      <c r="A1070" s="17">
        <f t="shared" si="32"/>
        <v>110707</v>
      </c>
      <c r="B1070" s="17">
        <v>3</v>
      </c>
      <c r="C1070" s="20" t="s">
        <v>456</v>
      </c>
      <c r="D1070" s="17">
        <v>1</v>
      </c>
      <c r="E1070" s="2" t="str">
        <f>VLOOKUP(F1070,city!$A$4:$D$352,4,FALSE)</f>
        <v>三明</v>
      </c>
      <c r="F1070" s="16">
        <f t="shared" si="33"/>
        <v>107</v>
      </c>
      <c r="G1070" s="16">
        <f>IF(VLOOKUP(F1069,city!$K$4:$L$352,2,FALSE)&gt;G1069,G1069+1,1)</f>
        <v>7</v>
      </c>
    </row>
    <row r="1071" spans="1:7">
      <c r="A1071" s="17">
        <f t="shared" si="32"/>
        <v>110708</v>
      </c>
      <c r="B1071" s="17">
        <v>3</v>
      </c>
      <c r="C1071" s="20" t="s">
        <v>462</v>
      </c>
      <c r="D1071" s="17">
        <v>1</v>
      </c>
      <c r="E1071" s="2" t="str">
        <f>VLOOKUP(F1071,city!$A$4:$D$352,4,FALSE)</f>
        <v>三明</v>
      </c>
      <c r="F1071" s="16">
        <f t="shared" si="33"/>
        <v>107</v>
      </c>
      <c r="G1071" s="16">
        <f>IF(VLOOKUP(F1070,city!$K$4:$L$352,2,FALSE)&gt;G1070,G1070+1,1)</f>
        <v>8</v>
      </c>
    </row>
    <row r="1072" spans="1:7">
      <c r="A1072" s="17">
        <f t="shared" si="32"/>
        <v>110709</v>
      </c>
      <c r="B1072" s="17">
        <v>3</v>
      </c>
      <c r="C1072" s="20" t="s">
        <v>468</v>
      </c>
      <c r="D1072" s="17">
        <v>1</v>
      </c>
      <c r="E1072" s="2" t="str">
        <f>VLOOKUP(F1072,city!$A$4:$D$352,4,FALSE)</f>
        <v>三明</v>
      </c>
      <c r="F1072" s="16">
        <f t="shared" si="33"/>
        <v>107</v>
      </c>
      <c r="G1072" s="16">
        <f>IF(VLOOKUP(F1071,city!$K$4:$L$352,2,FALSE)&gt;G1071,G1071+1,1)</f>
        <v>9</v>
      </c>
    </row>
    <row r="1073" spans="1:7">
      <c r="A1073" s="17">
        <f t="shared" si="32"/>
        <v>110710</v>
      </c>
      <c r="B1073" s="17">
        <v>3</v>
      </c>
      <c r="C1073" s="20" t="s">
        <v>474</v>
      </c>
      <c r="D1073" s="17">
        <v>1</v>
      </c>
      <c r="E1073" s="2" t="str">
        <f>VLOOKUP(F1073,city!$A$4:$D$352,4,FALSE)</f>
        <v>三明</v>
      </c>
      <c r="F1073" s="16">
        <f t="shared" si="33"/>
        <v>107</v>
      </c>
      <c r="G1073" s="16">
        <f>IF(VLOOKUP(F1072,city!$K$4:$L$352,2,FALSE)&gt;G1072,G1072+1,1)</f>
        <v>10</v>
      </c>
    </row>
    <row r="1074" spans="1:7">
      <c r="A1074" s="17">
        <f t="shared" si="32"/>
        <v>110801</v>
      </c>
      <c r="B1074" s="17">
        <v>3</v>
      </c>
      <c r="C1074" s="20" t="s">
        <v>480</v>
      </c>
      <c r="D1074" s="17">
        <v>1</v>
      </c>
      <c r="E1074" s="2" t="str">
        <f>VLOOKUP(F1074,city!$A$4:$D$352,4,FALSE)</f>
        <v>莆田</v>
      </c>
      <c r="F1074" s="16">
        <f t="shared" si="33"/>
        <v>108</v>
      </c>
      <c r="G1074" s="16">
        <f>IF(VLOOKUP(F1073,city!$K$4:$L$352,2,FALSE)&gt;G1073,G1073+1,1)</f>
        <v>1</v>
      </c>
    </row>
    <row r="1075" spans="1:7">
      <c r="A1075" s="17">
        <f t="shared" si="32"/>
        <v>110802</v>
      </c>
      <c r="B1075" s="17">
        <v>3</v>
      </c>
      <c r="C1075" s="20" t="s">
        <v>486</v>
      </c>
      <c r="D1075" s="17">
        <v>1</v>
      </c>
      <c r="E1075" s="2" t="str">
        <f>VLOOKUP(F1075,city!$A$4:$D$352,4,FALSE)</f>
        <v>莆田</v>
      </c>
      <c r="F1075" s="16">
        <f t="shared" si="33"/>
        <v>108</v>
      </c>
      <c r="G1075" s="16">
        <f>IF(VLOOKUP(F1074,city!$K$4:$L$352,2,FALSE)&gt;G1074,G1074+1,1)</f>
        <v>2</v>
      </c>
    </row>
    <row r="1076" spans="1:7">
      <c r="A1076" s="17">
        <f t="shared" si="32"/>
        <v>110803</v>
      </c>
      <c r="B1076" s="17">
        <v>3</v>
      </c>
      <c r="C1076" s="20" t="s">
        <v>492</v>
      </c>
      <c r="D1076" s="17">
        <v>1</v>
      </c>
      <c r="E1076" s="2" t="str">
        <f>VLOOKUP(F1076,city!$A$4:$D$352,4,FALSE)</f>
        <v>莆田</v>
      </c>
      <c r="F1076" s="16">
        <f t="shared" si="33"/>
        <v>108</v>
      </c>
      <c r="G1076" s="16">
        <f>IF(VLOOKUP(F1075,city!$K$4:$L$352,2,FALSE)&gt;G1075,G1075+1,1)</f>
        <v>3</v>
      </c>
    </row>
    <row r="1077" spans="1:7">
      <c r="A1077" s="17">
        <f t="shared" si="32"/>
        <v>110804</v>
      </c>
      <c r="B1077" s="17">
        <v>3</v>
      </c>
      <c r="C1077" s="20" t="s">
        <v>498</v>
      </c>
      <c r="D1077" s="17">
        <v>1</v>
      </c>
      <c r="E1077" s="2" t="str">
        <f>VLOOKUP(F1077,city!$A$4:$D$352,4,FALSE)</f>
        <v>莆田</v>
      </c>
      <c r="F1077" s="16">
        <f t="shared" si="33"/>
        <v>108</v>
      </c>
      <c r="G1077" s="16">
        <f>IF(VLOOKUP(F1076,city!$K$4:$L$352,2,FALSE)&gt;G1076,G1076+1,1)</f>
        <v>4</v>
      </c>
    </row>
    <row r="1078" spans="1:7">
      <c r="A1078" s="17">
        <f t="shared" si="32"/>
        <v>110805</v>
      </c>
      <c r="B1078" s="17">
        <v>3</v>
      </c>
      <c r="C1078" s="20" t="s">
        <v>504</v>
      </c>
      <c r="D1078" s="17">
        <v>1</v>
      </c>
      <c r="E1078" s="2" t="str">
        <f>VLOOKUP(F1078,city!$A$4:$D$352,4,FALSE)</f>
        <v>莆田</v>
      </c>
      <c r="F1078" s="16">
        <f t="shared" si="33"/>
        <v>108</v>
      </c>
      <c r="G1078" s="16">
        <f>IF(VLOOKUP(F1077,city!$K$4:$L$352,2,FALSE)&gt;G1077,G1077+1,1)</f>
        <v>5</v>
      </c>
    </row>
    <row r="1079" spans="1:7">
      <c r="A1079" s="17">
        <f t="shared" si="32"/>
        <v>110806</v>
      </c>
      <c r="B1079" s="17">
        <v>3</v>
      </c>
      <c r="C1079" s="20" t="s">
        <v>510</v>
      </c>
      <c r="D1079" s="17">
        <v>1</v>
      </c>
      <c r="E1079" s="2" t="str">
        <f>VLOOKUP(F1079,city!$A$4:$D$352,4,FALSE)</f>
        <v>莆田</v>
      </c>
      <c r="F1079" s="16">
        <f t="shared" si="33"/>
        <v>108</v>
      </c>
      <c r="G1079" s="16">
        <f>IF(VLOOKUP(F1078,city!$K$4:$L$352,2,FALSE)&gt;G1078,G1078+1,1)</f>
        <v>6</v>
      </c>
    </row>
    <row r="1080" spans="1:7">
      <c r="A1080" s="17">
        <f t="shared" si="32"/>
        <v>110807</v>
      </c>
      <c r="B1080" s="17">
        <v>3</v>
      </c>
      <c r="C1080" s="20" t="s">
        <v>516</v>
      </c>
      <c r="D1080" s="17">
        <v>1</v>
      </c>
      <c r="E1080" s="2" t="str">
        <f>VLOOKUP(F1080,city!$A$4:$D$352,4,FALSE)</f>
        <v>莆田</v>
      </c>
      <c r="F1080" s="16">
        <f t="shared" si="33"/>
        <v>108</v>
      </c>
      <c r="G1080" s="16">
        <f>IF(VLOOKUP(F1079,city!$K$4:$L$352,2,FALSE)&gt;G1079,G1079+1,1)</f>
        <v>7</v>
      </c>
    </row>
    <row r="1081" spans="1:7">
      <c r="A1081" s="17">
        <f t="shared" si="32"/>
        <v>110808</v>
      </c>
      <c r="B1081" s="17">
        <v>3</v>
      </c>
      <c r="C1081" s="20" t="s">
        <v>522</v>
      </c>
      <c r="D1081" s="17">
        <v>1</v>
      </c>
      <c r="E1081" s="2" t="str">
        <f>VLOOKUP(F1081,city!$A$4:$D$352,4,FALSE)</f>
        <v>莆田</v>
      </c>
      <c r="F1081" s="16">
        <f t="shared" si="33"/>
        <v>108</v>
      </c>
      <c r="G1081" s="16">
        <f>IF(VLOOKUP(F1080,city!$K$4:$L$352,2,FALSE)&gt;G1080,G1080+1,1)</f>
        <v>8</v>
      </c>
    </row>
    <row r="1082" spans="1:7">
      <c r="A1082" s="17">
        <f t="shared" si="32"/>
        <v>110809</v>
      </c>
      <c r="B1082" s="17">
        <v>3</v>
      </c>
      <c r="C1082" s="20" t="s">
        <v>528</v>
      </c>
      <c r="D1082" s="17">
        <v>1</v>
      </c>
      <c r="E1082" s="2" t="str">
        <f>VLOOKUP(F1082,city!$A$4:$D$352,4,FALSE)</f>
        <v>莆田</v>
      </c>
      <c r="F1082" s="16">
        <f t="shared" si="33"/>
        <v>108</v>
      </c>
      <c r="G1082" s="16">
        <f>IF(VLOOKUP(F1081,city!$K$4:$L$352,2,FALSE)&gt;G1081,G1081+1,1)</f>
        <v>9</v>
      </c>
    </row>
    <row r="1083" spans="1:7">
      <c r="A1083" s="17">
        <f t="shared" si="32"/>
        <v>110810</v>
      </c>
      <c r="B1083" s="17">
        <v>3</v>
      </c>
      <c r="C1083" s="20" t="s">
        <v>534</v>
      </c>
      <c r="D1083" s="17">
        <v>1</v>
      </c>
      <c r="E1083" s="2" t="str">
        <f>VLOOKUP(F1083,city!$A$4:$D$352,4,FALSE)</f>
        <v>莆田</v>
      </c>
      <c r="F1083" s="16">
        <f t="shared" si="33"/>
        <v>108</v>
      </c>
      <c r="G1083" s="16">
        <f>IF(VLOOKUP(F1082,city!$K$4:$L$352,2,FALSE)&gt;G1082,G1082+1,1)</f>
        <v>10</v>
      </c>
    </row>
    <row r="1084" spans="1:7">
      <c r="A1084" s="17">
        <f t="shared" si="32"/>
        <v>110901</v>
      </c>
      <c r="B1084" s="17">
        <v>3</v>
      </c>
      <c r="C1084" s="20" t="s">
        <v>422</v>
      </c>
      <c r="D1084" s="17">
        <v>1</v>
      </c>
      <c r="E1084" s="2" t="str">
        <f>VLOOKUP(F1084,city!$A$4:$D$352,4,FALSE)</f>
        <v>南平</v>
      </c>
      <c r="F1084" s="16">
        <f t="shared" si="33"/>
        <v>109</v>
      </c>
      <c r="G1084" s="16">
        <f>IF(VLOOKUP(F1083,city!$K$4:$L$352,2,FALSE)&gt;G1083,G1083+1,1)</f>
        <v>1</v>
      </c>
    </row>
    <row r="1085" spans="1:7">
      <c r="A1085" s="17">
        <f t="shared" si="32"/>
        <v>110902</v>
      </c>
      <c r="B1085" s="17">
        <v>3</v>
      </c>
      <c r="C1085" s="20" t="s">
        <v>427</v>
      </c>
      <c r="D1085" s="17">
        <v>1</v>
      </c>
      <c r="E1085" s="2" t="str">
        <f>VLOOKUP(F1085,city!$A$4:$D$352,4,FALSE)</f>
        <v>南平</v>
      </c>
      <c r="F1085" s="16">
        <f t="shared" si="33"/>
        <v>109</v>
      </c>
      <c r="G1085" s="16">
        <f>IF(VLOOKUP(F1084,city!$K$4:$L$352,2,FALSE)&gt;G1084,G1084+1,1)</f>
        <v>2</v>
      </c>
    </row>
    <row r="1086" spans="1:7">
      <c r="A1086" s="17">
        <f t="shared" si="32"/>
        <v>110903</v>
      </c>
      <c r="B1086" s="17">
        <v>3</v>
      </c>
      <c r="C1086" s="20" t="s">
        <v>432</v>
      </c>
      <c r="D1086" s="17">
        <v>1</v>
      </c>
      <c r="E1086" s="2" t="str">
        <f>VLOOKUP(F1086,city!$A$4:$D$352,4,FALSE)</f>
        <v>南平</v>
      </c>
      <c r="F1086" s="16">
        <f t="shared" si="33"/>
        <v>109</v>
      </c>
      <c r="G1086" s="16">
        <f>IF(VLOOKUP(F1085,city!$K$4:$L$352,2,FALSE)&gt;G1085,G1085+1,1)</f>
        <v>3</v>
      </c>
    </row>
    <row r="1087" spans="1:7">
      <c r="A1087" s="17">
        <f t="shared" si="32"/>
        <v>110904</v>
      </c>
      <c r="B1087" s="17">
        <v>3</v>
      </c>
      <c r="C1087" s="20" t="s">
        <v>438</v>
      </c>
      <c r="D1087" s="17">
        <v>1</v>
      </c>
      <c r="E1087" s="2" t="str">
        <f>VLOOKUP(F1087,city!$A$4:$D$352,4,FALSE)</f>
        <v>南平</v>
      </c>
      <c r="F1087" s="16">
        <f t="shared" si="33"/>
        <v>109</v>
      </c>
      <c r="G1087" s="16">
        <f>IF(VLOOKUP(F1086,city!$K$4:$L$352,2,FALSE)&gt;G1086,G1086+1,1)</f>
        <v>4</v>
      </c>
    </row>
    <row r="1088" spans="1:7">
      <c r="A1088" s="17">
        <f t="shared" si="32"/>
        <v>110905</v>
      </c>
      <c r="B1088" s="17">
        <v>3</v>
      </c>
      <c r="C1088" s="20" t="s">
        <v>444</v>
      </c>
      <c r="D1088" s="17">
        <v>1</v>
      </c>
      <c r="E1088" s="2" t="str">
        <f>VLOOKUP(F1088,city!$A$4:$D$352,4,FALSE)</f>
        <v>南平</v>
      </c>
      <c r="F1088" s="16">
        <f t="shared" si="33"/>
        <v>109</v>
      </c>
      <c r="G1088" s="16">
        <f>IF(VLOOKUP(F1087,city!$K$4:$L$352,2,FALSE)&gt;G1087,G1087+1,1)</f>
        <v>5</v>
      </c>
    </row>
    <row r="1089" spans="1:7">
      <c r="A1089" s="17">
        <f t="shared" si="32"/>
        <v>110906</v>
      </c>
      <c r="B1089" s="17">
        <v>3</v>
      </c>
      <c r="C1089" s="20" t="s">
        <v>450</v>
      </c>
      <c r="D1089" s="17">
        <v>1</v>
      </c>
      <c r="E1089" s="2" t="str">
        <f>VLOOKUP(F1089,city!$A$4:$D$352,4,FALSE)</f>
        <v>南平</v>
      </c>
      <c r="F1089" s="16">
        <f t="shared" si="33"/>
        <v>109</v>
      </c>
      <c r="G1089" s="16">
        <f>IF(VLOOKUP(F1088,city!$K$4:$L$352,2,FALSE)&gt;G1088,G1088+1,1)</f>
        <v>6</v>
      </c>
    </row>
    <row r="1090" spans="1:7">
      <c r="A1090" s="17">
        <f t="shared" si="32"/>
        <v>110907</v>
      </c>
      <c r="B1090" s="17">
        <v>3</v>
      </c>
      <c r="C1090" s="20" t="s">
        <v>456</v>
      </c>
      <c r="D1090" s="17">
        <v>1</v>
      </c>
      <c r="E1090" s="2" t="str">
        <f>VLOOKUP(F1090,city!$A$4:$D$352,4,FALSE)</f>
        <v>南平</v>
      </c>
      <c r="F1090" s="16">
        <f t="shared" si="33"/>
        <v>109</v>
      </c>
      <c r="G1090" s="16">
        <f>IF(VLOOKUP(F1089,city!$K$4:$L$352,2,FALSE)&gt;G1089,G1089+1,1)</f>
        <v>7</v>
      </c>
    </row>
    <row r="1091" spans="1:7">
      <c r="A1091" s="17">
        <f t="shared" si="32"/>
        <v>110908</v>
      </c>
      <c r="B1091" s="17">
        <v>3</v>
      </c>
      <c r="C1091" s="20" t="s">
        <v>462</v>
      </c>
      <c r="D1091" s="17">
        <v>1</v>
      </c>
      <c r="E1091" s="2" t="str">
        <f>VLOOKUP(F1091,city!$A$4:$D$352,4,FALSE)</f>
        <v>南平</v>
      </c>
      <c r="F1091" s="16">
        <f t="shared" si="33"/>
        <v>109</v>
      </c>
      <c r="G1091" s="16">
        <f>IF(VLOOKUP(F1090,city!$K$4:$L$352,2,FALSE)&gt;G1090,G1090+1,1)</f>
        <v>8</v>
      </c>
    </row>
    <row r="1092" spans="1:7">
      <c r="A1092" s="17">
        <f t="shared" si="32"/>
        <v>110909</v>
      </c>
      <c r="B1092" s="17">
        <v>3</v>
      </c>
      <c r="C1092" s="20" t="s">
        <v>468</v>
      </c>
      <c r="D1092" s="17">
        <v>1</v>
      </c>
      <c r="E1092" s="2" t="str">
        <f>VLOOKUP(F1092,city!$A$4:$D$352,4,FALSE)</f>
        <v>南平</v>
      </c>
      <c r="F1092" s="16">
        <f t="shared" si="33"/>
        <v>109</v>
      </c>
      <c r="G1092" s="16">
        <f>IF(VLOOKUP(F1091,city!$K$4:$L$352,2,FALSE)&gt;G1091,G1091+1,1)</f>
        <v>9</v>
      </c>
    </row>
    <row r="1093" spans="1:7">
      <c r="A1093" s="17">
        <f t="shared" ref="A1093:A1156" si="34">G1093+F1093*100+100000</f>
        <v>110910</v>
      </c>
      <c r="B1093" s="17">
        <v>3</v>
      </c>
      <c r="C1093" s="20" t="s">
        <v>474</v>
      </c>
      <c r="D1093" s="17">
        <v>1</v>
      </c>
      <c r="E1093" s="2" t="str">
        <f>VLOOKUP(F1093,city!$A$4:$D$352,4,FALSE)</f>
        <v>南平</v>
      </c>
      <c r="F1093" s="16">
        <f t="shared" ref="F1093:F1156" si="35">IF(G1093&gt;G1092,F1092,F1092+1)</f>
        <v>109</v>
      </c>
      <c r="G1093" s="16">
        <f>IF(VLOOKUP(F1092,city!$K$4:$L$352,2,FALSE)&gt;G1092,G1092+1,1)</f>
        <v>10</v>
      </c>
    </row>
    <row r="1094" spans="1:7">
      <c r="A1094" s="17">
        <f t="shared" si="34"/>
        <v>111001</v>
      </c>
      <c r="B1094" s="17">
        <v>3</v>
      </c>
      <c r="C1094" s="20" t="s">
        <v>480</v>
      </c>
      <c r="D1094" s="17">
        <v>1</v>
      </c>
      <c r="E1094" s="2" t="str">
        <f>VLOOKUP(F1094,city!$A$4:$D$352,4,FALSE)</f>
        <v>龙岩</v>
      </c>
      <c r="F1094" s="16">
        <f t="shared" si="35"/>
        <v>110</v>
      </c>
      <c r="G1094" s="16">
        <f>IF(VLOOKUP(F1093,city!$K$4:$L$352,2,FALSE)&gt;G1093,G1093+1,1)</f>
        <v>1</v>
      </c>
    </row>
    <row r="1095" spans="1:7">
      <c r="A1095" s="17">
        <f t="shared" si="34"/>
        <v>111002</v>
      </c>
      <c r="B1095" s="17">
        <v>3</v>
      </c>
      <c r="C1095" s="20" t="s">
        <v>486</v>
      </c>
      <c r="D1095" s="17">
        <v>1</v>
      </c>
      <c r="E1095" s="2" t="str">
        <f>VLOOKUP(F1095,city!$A$4:$D$352,4,FALSE)</f>
        <v>龙岩</v>
      </c>
      <c r="F1095" s="16">
        <f t="shared" si="35"/>
        <v>110</v>
      </c>
      <c r="G1095" s="16">
        <f>IF(VLOOKUP(F1094,city!$K$4:$L$352,2,FALSE)&gt;G1094,G1094+1,1)</f>
        <v>2</v>
      </c>
    </row>
    <row r="1096" spans="1:7">
      <c r="A1096" s="17">
        <f t="shared" si="34"/>
        <v>111003</v>
      </c>
      <c r="B1096" s="17">
        <v>3</v>
      </c>
      <c r="C1096" s="20" t="s">
        <v>492</v>
      </c>
      <c r="D1096" s="17">
        <v>1</v>
      </c>
      <c r="E1096" s="2" t="str">
        <f>VLOOKUP(F1096,city!$A$4:$D$352,4,FALSE)</f>
        <v>龙岩</v>
      </c>
      <c r="F1096" s="16">
        <f t="shared" si="35"/>
        <v>110</v>
      </c>
      <c r="G1096" s="16">
        <f>IF(VLOOKUP(F1095,city!$K$4:$L$352,2,FALSE)&gt;G1095,G1095+1,1)</f>
        <v>3</v>
      </c>
    </row>
    <row r="1097" spans="1:7">
      <c r="A1097" s="17">
        <f t="shared" si="34"/>
        <v>111004</v>
      </c>
      <c r="B1097" s="17">
        <v>3</v>
      </c>
      <c r="C1097" s="20" t="s">
        <v>498</v>
      </c>
      <c r="D1097" s="17">
        <v>1</v>
      </c>
      <c r="E1097" s="2" t="str">
        <f>VLOOKUP(F1097,city!$A$4:$D$352,4,FALSE)</f>
        <v>龙岩</v>
      </c>
      <c r="F1097" s="16">
        <f t="shared" si="35"/>
        <v>110</v>
      </c>
      <c r="G1097" s="16">
        <f>IF(VLOOKUP(F1096,city!$K$4:$L$352,2,FALSE)&gt;G1096,G1096+1,1)</f>
        <v>4</v>
      </c>
    </row>
    <row r="1098" spans="1:7">
      <c r="A1098" s="17">
        <f t="shared" si="34"/>
        <v>111005</v>
      </c>
      <c r="B1098" s="17">
        <v>3</v>
      </c>
      <c r="C1098" s="20" t="s">
        <v>504</v>
      </c>
      <c r="D1098" s="17">
        <v>1</v>
      </c>
      <c r="E1098" s="2" t="str">
        <f>VLOOKUP(F1098,city!$A$4:$D$352,4,FALSE)</f>
        <v>龙岩</v>
      </c>
      <c r="F1098" s="16">
        <f t="shared" si="35"/>
        <v>110</v>
      </c>
      <c r="G1098" s="16">
        <f>IF(VLOOKUP(F1097,city!$K$4:$L$352,2,FALSE)&gt;G1097,G1097+1,1)</f>
        <v>5</v>
      </c>
    </row>
    <row r="1099" spans="1:7">
      <c r="A1099" s="17">
        <f t="shared" si="34"/>
        <v>111006</v>
      </c>
      <c r="B1099" s="17">
        <v>3</v>
      </c>
      <c r="C1099" s="20" t="s">
        <v>510</v>
      </c>
      <c r="D1099" s="17">
        <v>1</v>
      </c>
      <c r="E1099" s="2" t="str">
        <f>VLOOKUP(F1099,city!$A$4:$D$352,4,FALSE)</f>
        <v>龙岩</v>
      </c>
      <c r="F1099" s="16">
        <f t="shared" si="35"/>
        <v>110</v>
      </c>
      <c r="G1099" s="16">
        <f>IF(VLOOKUP(F1098,city!$K$4:$L$352,2,FALSE)&gt;G1098,G1098+1,1)</f>
        <v>6</v>
      </c>
    </row>
    <row r="1100" spans="1:7">
      <c r="A1100" s="17">
        <f t="shared" si="34"/>
        <v>111007</v>
      </c>
      <c r="B1100" s="17">
        <v>3</v>
      </c>
      <c r="C1100" s="20" t="s">
        <v>516</v>
      </c>
      <c r="D1100" s="17">
        <v>1</v>
      </c>
      <c r="E1100" s="2" t="str">
        <f>VLOOKUP(F1100,city!$A$4:$D$352,4,FALSE)</f>
        <v>龙岩</v>
      </c>
      <c r="F1100" s="16">
        <f t="shared" si="35"/>
        <v>110</v>
      </c>
      <c r="G1100" s="16">
        <f>IF(VLOOKUP(F1099,city!$K$4:$L$352,2,FALSE)&gt;G1099,G1099+1,1)</f>
        <v>7</v>
      </c>
    </row>
    <row r="1101" spans="1:7">
      <c r="A1101" s="17">
        <f t="shared" si="34"/>
        <v>111008</v>
      </c>
      <c r="B1101" s="17">
        <v>3</v>
      </c>
      <c r="C1101" s="20" t="s">
        <v>522</v>
      </c>
      <c r="D1101" s="17">
        <v>1</v>
      </c>
      <c r="E1101" s="2" t="str">
        <f>VLOOKUP(F1101,city!$A$4:$D$352,4,FALSE)</f>
        <v>龙岩</v>
      </c>
      <c r="F1101" s="16">
        <f t="shared" si="35"/>
        <v>110</v>
      </c>
      <c r="G1101" s="16">
        <f>IF(VLOOKUP(F1100,city!$K$4:$L$352,2,FALSE)&gt;G1100,G1100+1,1)</f>
        <v>8</v>
      </c>
    </row>
    <row r="1102" spans="1:7">
      <c r="A1102" s="17">
        <f t="shared" si="34"/>
        <v>111009</v>
      </c>
      <c r="B1102" s="17">
        <v>3</v>
      </c>
      <c r="C1102" s="20" t="s">
        <v>528</v>
      </c>
      <c r="D1102" s="17">
        <v>1</v>
      </c>
      <c r="E1102" s="2" t="str">
        <f>VLOOKUP(F1102,city!$A$4:$D$352,4,FALSE)</f>
        <v>龙岩</v>
      </c>
      <c r="F1102" s="16">
        <f t="shared" si="35"/>
        <v>110</v>
      </c>
      <c r="G1102" s="16">
        <f>IF(VLOOKUP(F1101,city!$K$4:$L$352,2,FALSE)&gt;G1101,G1101+1,1)</f>
        <v>9</v>
      </c>
    </row>
    <row r="1103" spans="1:7">
      <c r="A1103" s="17">
        <f t="shared" si="34"/>
        <v>111010</v>
      </c>
      <c r="B1103" s="17">
        <v>3</v>
      </c>
      <c r="C1103" s="20" t="s">
        <v>534</v>
      </c>
      <c r="D1103" s="17">
        <v>1</v>
      </c>
      <c r="E1103" s="2" t="str">
        <f>VLOOKUP(F1103,city!$A$4:$D$352,4,FALSE)</f>
        <v>龙岩</v>
      </c>
      <c r="F1103" s="16">
        <f t="shared" si="35"/>
        <v>110</v>
      </c>
      <c r="G1103" s="16">
        <f>IF(VLOOKUP(F1102,city!$K$4:$L$352,2,FALSE)&gt;G1102,G1102+1,1)</f>
        <v>10</v>
      </c>
    </row>
    <row r="1104" spans="1:7">
      <c r="A1104" s="17">
        <f t="shared" si="34"/>
        <v>111101</v>
      </c>
      <c r="B1104" s="17">
        <v>3</v>
      </c>
      <c r="C1104" s="20" t="s">
        <v>422</v>
      </c>
      <c r="D1104" s="17">
        <v>1</v>
      </c>
      <c r="E1104" s="2" t="str">
        <f>VLOOKUP(F1104,city!$A$4:$D$352,4,FALSE)</f>
        <v>宁德</v>
      </c>
      <c r="F1104" s="16">
        <f t="shared" si="35"/>
        <v>111</v>
      </c>
      <c r="G1104" s="16">
        <f>IF(VLOOKUP(F1103,city!$K$4:$L$352,2,FALSE)&gt;G1103,G1103+1,1)</f>
        <v>1</v>
      </c>
    </row>
    <row r="1105" spans="1:7">
      <c r="A1105" s="17">
        <f t="shared" si="34"/>
        <v>111102</v>
      </c>
      <c r="B1105" s="17">
        <v>3</v>
      </c>
      <c r="C1105" s="20" t="s">
        <v>427</v>
      </c>
      <c r="D1105" s="17">
        <v>1</v>
      </c>
      <c r="E1105" s="2" t="str">
        <f>VLOOKUP(F1105,city!$A$4:$D$352,4,FALSE)</f>
        <v>宁德</v>
      </c>
      <c r="F1105" s="16">
        <f t="shared" si="35"/>
        <v>111</v>
      </c>
      <c r="G1105" s="16">
        <f>IF(VLOOKUP(F1104,city!$K$4:$L$352,2,FALSE)&gt;G1104,G1104+1,1)</f>
        <v>2</v>
      </c>
    </row>
    <row r="1106" spans="1:7">
      <c r="A1106" s="17">
        <f t="shared" si="34"/>
        <v>111103</v>
      </c>
      <c r="B1106" s="17">
        <v>3</v>
      </c>
      <c r="C1106" s="20" t="s">
        <v>432</v>
      </c>
      <c r="D1106" s="17">
        <v>1</v>
      </c>
      <c r="E1106" s="2" t="str">
        <f>VLOOKUP(F1106,city!$A$4:$D$352,4,FALSE)</f>
        <v>宁德</v>
      </c>
      <c r="F1106" s="16">
        <f t="shared" si="35"/>
        <v>111</v>
      </c>
      <c r="G1106" s="16">
        <f>IF(VLOOKUP(F1105,city!$K$4:$L$352,2,FALSE)&gt;G1105,G1105+1,1)</f>
        <v>3</v>
      </c>
    </row>
    <row r="1107" spans="1:7">
      <c r="A1107" s="17">
        <f t="shared" si="34"/>
        <v>111104</v>
      </c>
      <c r="B1107" s="17">
        <v>3</v>
      </c>
      <c r="C1107" s="20" t="s">
        <v>438</v>
      </c>
      <c r="D1107" s="17">
        <v>1</v>
      </c>
      <c r="E1107" s="2" t="str">
        <f>VLOOKUP(F1107,city!$A$4:$D$352,4,FALSE)</f>
        <v>宁德</v>
      </c>
      <c r="F1107" s="16">
        <f t="shared" si="35"/>
        <v>111</v>
      </c>
      <c r="G1107" s="16">
        <f>IF(VLOOKUP(F1106,city!$K$4:$L$352,2,FALSE)&gt;G1106,G1106+1,1)</f>
        <v>4</v>
      </c>
    </row>
    <row r="1108" spans="1:7">
      <c r="A1108" s="17">
        <f t="shared" si="34"/>
        <v>111105</v>
      </c>
      <c r="B1108" s="17">
        <v>3</v>
      </c>
      <c r="C1108" s="20" t="s">
        <v>444</v>
      </c>
      <c r="D1108" s="17">
        <v>1</v>
      </c>
      <c r="E1108" s="2" t="str">
        <f>VLOOKUP(F1108,city!$A$4:$D$352,4,FALSE)</f>
        <v>宁德</v>
      </c>
      <c r="F1108" s="16">
        <f t="shared" si="35"/>
        <v>111</v>
      </c>
      <c r="G1108" s="16">
        <f>IF(VLOOKUP(F1107,city!$K$4:$L$352,2,FALSE)&gt;G1107,G1107+1,1)</f>
        <v>5</v>
      </c>
    </row>
    <row r="1109" spans="1:7">
      <c r="A1109" s="17">
        <f t="shared" si="34"/>
        <v>111106</v>
      </c>
      <c r="B1109" s="17">
        <v>3</v>
      </c>
      <c r="C1109" s="20" t="s">
        <v>450</v>
      </c>
      <c r="D1109" s="17">
        <v>1</v>
      </c>
      <c r="E1109" s="2" t="str">
        <f>VLOOKUP(F1109,city!$A$4:$D$352,4,FALSE)</f>
        <v>宁德</v>
      </c>
      <c r="F1109" s="16">
        <f t="shared" si="35"/>
        <v>111</v>
      </c>
      <c r="G1109" s="16">
        <f>IF(VLOOKUP(F1108,city!$K$4:$L$352,2,FALSE)&gt;G1108,G1108+1,1)</f>
        <v>6</v>
      </c>
    </row>
    <row r="1110" spans="1:7">
      <c r="A1110" s="17">
        <f t="shared" si="34"/>
        <v>111107</v>
      </c>
      <c r="B1110" s="17">
        <v>3</v>
      </c>
      <c r="C1110" s="20" t="s">
        <v>456</v>
      </c>
      <c r="D1110" s="17">
        <v>1</v>
      </c>
      <c r="E1110" s="2" t="str">
        <f>VLOOKUP(F1110,city!$A$4:$D$352,4,FALSE)</f>
        <v>宁德</v>
      </c>
      <c r="F1110" s="16">
        <f t="shared" si="35"/>
        <v>111</v>
      </c>
      <c r="G1110" s="16">
        <f>IF(VLOOKUP(F1109,city!$K$4:$L$352,2,FALSE)&gt;G1109,G1109+1,1)</f>
        <v>7</v>
      </c>
    </row>
    <row r="1111" spans="1:7">
      <c r="A1111" s="17">
        <f t="shared" si="34"/>
        <v>111108</v>
      </c>
      <c r="B1111" s="17">
        <v>3</v>
      </c>
      <c r="C1111" s="20" t="s">
        <v>462</v>
      </c>
      <c r="D1111" s="17">
        <v>1</v>
      </c>
      <c r="E1111" s="2" t="str">
        <f>VLOOKUP(F1111,city!$A$4:$D$352,4,FALSE)</f>
        <v>宁德</v>
      </c>
      <c r="F1111" s="16">
        <f t="shared" si="35"/>
        <v>111</v>
      </c>
      <c r="G1111" s="16">
        <f>IF(VLOOKUP(F1110,city!$K$4:$L$352,2,FALSE)&gt;G1110,G1110+1,1)</f>
        <v>8</v>
      </c>
    </row>
    <row r="1112" spans="1:7">
      <c r="A1112" s="17">
        <f t="shared" si="34"/>
        <v>111109</v>
      </c>
      <c r="B1112" s="17">
        <v>3</v>
      </c>
      <c r="C1112" s="20" t="s">
        <v>468</v>
      </c>
      <c r="D1112" s="17">
        <v>1</v>
      </c>
      <c r="E1112" s="2" t="str">
        <f>VLOOKUP(F1112,city!$A$4:$D$352,4,FALSE)</f>
        <v>宁德</v>
      </c>
      <c r="F1112" s="16">
        <f t="shared" si="35"/>
        <v>111</v>
      </c>
      <c r="G1112" s="16">
        <f>IF(VLOOKUP(F1111,city!$K$4:$L$352,2,FALSE)&gt;G1111,G1111+1,1)</f>
        <v>9</v>
      </c>
    </row>
    <row r="1113" spans="1:7">
      <c r="A1113" s="17">
        <f t="shared" si="34"/>
        <v>111110</v>
      </c>
      <c r="B1113" s="17">
        <v>3</v>
      </c>
      <c r="C1113" s="20" t="s">
        <v>474</v>
      </c>
      <c r="D1113" s="17">
        <v>1</v>
      </c>
      <c r="E1113" s="2" t="str">
        <f>VLOOKUP(F1113,city!$A$4:$D$352,4,FALSE)</f>
        <v>宁德</v>
      </c>
      <c r="F1113" s="16">
        <f t="shared" si="35"/>
        <v>111</v>
      </c>
      <c r="G1113" s="16">
        <f>IF(VLOOKUP(F1112,city!$K$4:$L$352,2,FALSE)&gt;G1112,G1112+1,1)</f>
        <v>10</v>
      </c>
    </row>
    <row r="1114" spans="1:7">
      <c r="A1114" s="17">
        <f t="shared" si="34"/>
        <v>111201</v>
      </c>
      <c r="B1114" s="17">
        <v>3</v>
      </c>
      <c r="C1114" s="20" t="s">
        <v>480</v>
      </c>
      <c r="D1114" s="17">
        <v>1</v>
      </c>
      <c r="E1114" s="2" t="str">
        <f>VLOOKUP(F1114,city!$A$4:$D$352,4,FALSE)</f>
        <v>南昌</v>
      </c>
      <c r="F1114" s="16">
        <f t="shared" si="35"/>
        <v>112</v>
      </c>
      <c r="G1114" s="16">
        <f>IF(VLOOKUP(F1113,city!$K$4:$L$352,2,FALSE)&gt;G1113,G1113+1,1)</f>
        <v>1</v>
      </c>
    </row>
    <row r="1115" spans="1:7">
      <c r="A1115" s="17">
        <f t="shared" si="34"/>
        <v>111202</v>
      </c>
      <c r="B1115" s="17">
        <v>3</v>
      </c>
      <c r="C1115" s="20" t="s">
        <v>486</v>
      </c>
      <c r="D1115" s="17">
        <v>1</v>
      </c>
      <c r="E1115" s="2" t="str">
        <f>VLOOKUP(F1115,city!$A$4:$D$352,4,FALSE)</f>
        <v>南昌</v>
      </c>
      <c r="F1115" s="16">
        <f t="shared" si="35"/>
        <v>112</v>
      </c>
      <c r="G1115" s="16">
        <f>IF(VLOOKUP(F1114,city!$K$4:$L$352,2,FALSE)&gt;G1114,G1114+1,1)</f>
        <v>2</v>
      </c>
    </row>
    <row r="1116" spans="1:7">
      <c r="A1116" s="17">
        <f t="shared" si="34"/>
        <v>111203</v>
      </c>
      <c r="B1116" s="17">
        <v>3</v>
      </c>
      <c r="C1116" s="20" t="s">
        <v>492</v>
      </c>
      <c r="D1116" s="17">
        <v>1</v>
      </c>
      <c r="E1116" s="2" t="str">
        <f>VLOOKUP(F1116,city!$A$4:$D$352,4,FALSE)</f>
        <v>南昌</v>
      </c>
      <c r="F1116" s="16">
        <f t="shared" si="35"/>
        <v>112</v>
      </c>
      <c r="G1116" s="16">
        <f>IF(VLOOKUP(F1115,city!$K$4:$L$352,2,FALSE)&gt;G1115,G1115+1,1)</f>
        <v>3</v>
      </c>
    </row>
    <row r="1117" spans="1:7">
      <c r="A1117" s="17">
        <f t="shared" si="34"/>
        <v>111204</v>
      </c>
      <c r="B1117" s="17">
        <v>3</v>
      </c>
      <c r="C1117" s="20" t="s">
        <v>498</v>
      </c>
      <c r="D1117" s="17">
        <v>1</v>
      </c>
      <c r="E1117" s="2" t="str">
        <f>VLOOKUP(F1117,city!$A$4:$D$352,4,FALSE)</f>
        <v>南昌</v>
      </c>
      <c r="F1117" s="16">
        <f t="shared" si="35"/>
        <v>112</v>
      </c>
      <c r="G1117" s="16">
        <f>IF(VLOOKUP(F1116,city!$K$4:$L$352,2,FALSE)&gt;G1116,G1116+1,1)</f>
        <v>4</v>
      </c>
    </row>
    <row r="1118" spans="1:7">
      <c r="A1118" s="17">
        <f t="shared" si="34"/>
        <v>111205</v>
      </c>
      <c r="B1118" s="17">
        <v>3</v>
      </c>
      <c r="C1118" s="20" t="s">
        <v>504</v>
      </c>
      <c r="D1118" s="17">
        <v>1</v>
      </c>
      <c r="E1118" s="2" t="str">
        <f>VLOOKUP(F1118,city!$A$4:$D$352,4,FALSE)</f>
        <v>南昌</v>
      </c>
      <c r="F1118" s="16">
        <f t="shared" si="35"/>
        <v>112</v>
      </c>
      <c r="G1118" s="16">
        <f>IF(VLOOKUP(F1117,city!$K$4:$L$352,2,FALSE)&gt;G1117,G1117+1,1)</f>
        <v>5</v>
      </c>
    </row>
    <row r="1119" spans="1:7">
      <c r="A1119" s="17">
        <f t="shared" si="34"/>
        <v>111206</v>
      </c>
      <c r="B1119" s="17">
        <v>3</v>
      </c>
      <c r="C1119" s="20" t="s">
        <v>510</v>
      </c>
      <c r="D1119" s="17">
        <v>1</v>
      </c>
      <c r="E1119" s="2" t="str">
        <f>VLOOKUP(F1119,city!$A$4:$D$352,4,FALSE)</f>
        <v>南昌</v>
      </c>
      <c r="F1119" s="16">
        <f t="shared" si="35"/>
        <v>112</v>
      </c>
      <c r="G1119" s="16">
        <f>IF(VLOOKUP(F1118,city!$K$4:$L$352,2,FALSE)&gt;G1118,G1118+1,1)</f>
        <v>6</v>
      </c>
    </row>
    <row r="1120" spans="1:7">
      <c r="A1120" s="17">
        <f t="shared" si="34"/>
        <v>111207</v>
      </c>
      <c r="B1120" s="17">
        <v>3</v>
      </c>
      <c r="C1120" s="20" t="s">
        <v>516</v>
      </c>
      <c r="D1120" s="17">
        <v>1</v>
      </c>
      <c r="E1120" s="2" t="str">
        <f>VLOOKUP(F1120,city!$A$4:$D$352,4,FALSE)</f>
        <v>南昌</v>
      </c>
      <c r="F1120" s="16">
        <f t="shared" si="35"/>
        <v>112</v>
      </c>
      <c r="G1120" s="16">
        <f>IF(VLOOKUP(F1119,city!$K$4:$L$352,2,FALSE)&gt;G1119,G1119+1,1)</f>
        <v>7</v>
      </c>
    </row>
    <row r="1121" spans="1:7">
      <c r="A1121" s="17">
        <f t="shared" si="34"/>
        <v>111208</v>
      </c>
      <c r="B1121" s="17">
        <v>3</v>
      </c>
      <c r="C1121" s="20" t="s">
        <v>522</v>
      </c>
      <c r="D1121" s="17">
        <v>1</v>
      </c>
      <c r="E1121" s="2" t="str">
        <f>VLOOKUP(F1121,city!$A$4:$D$352,4,FALSE)</f>
        <v>南昌</v>
      </c>
      <c r="F1121" s="16">
        <f t="shared" si="35"/>
        <v>112</v>
      </c>
      <c r="G1121" s="16">
        <f>IF(VLOOKUP(F1120,city!$K$4:$L$352,2,FALSE)&gt;G1120,G1120+1,1)</f>
        <v>8</v>
      </c>
    </row>
    <row r="1122" spans="1:7">
      <c r="A1122" s="17">
        <f t="shared" si="34"/>
        <v>111209</v>
      </c>
      <c r="B1122" s="17">
        <v>3</v>
      </c>
      <c r="C1122" s="20" t="s">
        <v>528</v>
      </c>
      <c r="D1122" s="17">
        <v>1</v>
      </c>
      <c r="E1122" s="2" t="str">
        <f>VLOOKUP(F1122,city!$A$4:$D$352,4,FALSE)</f>
        <v>南昌</v>
      </c>
      <c r="F1122" s="16">
        <f t="shared" si="35"/>
        <v>112</v>
      </c>
      <c r="G1122" s="16">
        <f>IF(VLOOKUP(F1121,city!$K$4:$L$352,2,FALSE)&gt;G1121,G1121+1,1)</f>
        <v>9</v>
      </c>
    </row>
    <row r="1123" spans="1:7">
      <c r="A1123" s="17">
        <f t="shared" si="34"/>
        <v>111210</v>
      </c>
      <c r="B1123" s="17">
        <v>3</v>
      </c>
      <c r="C1123" s="20" t="s">
        <v>534</v>
      </c>
      <c r="D1123" s="17">
        <v>1</v>
      </c>
      <c r="E1123" s="2" t="str">
        <f>VLOOKUP(F1123,city!$A$4:$D$352,4,FALSE)</f>
        <v>南昌</v>
      </c>
      <c r="F1123" s="16">
        <f t="shared" si="35"/>
        <v>112</v>
      </c>
      <c r="G1123" s="16">
        <f>IF(VLOOKUP(F1122,city!$K$4:$L$352,2,FALSE)&gt;G1122,G1122+1,1)</f>
        <v>10</v>
      </c>
    </row>
    <row r="1124" spans="1:7">
      <c r="A1124" s="17">
        <f t="shared" si="34"/>
        <v>111301</v>
      </c>
      <c r="B1124" s="17">
        <v>3</v>
      </c>
      <c r="C1124" s="20" t="s">
        <v>422</v>
      </c>
      <c r="D1124" s="17">
        <v>1</v>
      </c>
      <c r="E1124" s="2" t="str">
        <f>VLOOKUP(F1124,city!$A$4:$D$352,4,FALSE)</f>
        <v>九江</v>
      </c>
      <c r="F1124" s="16">
        <f t="shared" si="35"/>
        <v>113</v>
      </c>
      <c r="G1124" s="16">
        <f>IF(VLOOKUP(F1123,city!$K$4:$L$352,2,FALSE)&gt;G1123,G1123+1,1)</f>
        <v>1</v>
      </c>
    </row>
    <row r="1125" spans="1:7">
      <c r="A1125" s="17">
        <f t="shared" si="34"/>
        <v>111302</v>
      </c>
      <c r="B1125" s="17">
        <v>3</v>
      </c>
      <c r="C1125" s="20" t="s">
        <v>427</v>
      </c>
      <c r="D1125" s="17">
        <v>1</v>
      </c>
      <c r="E1125" s="2" t="str">
        <f>VLOOKUP(F1125,city!$A$4:$D$352,4,FALSE)</f>
        <v>九江</v>
      </c>
      <c r="F1125" s="16">
        <f t="shared" si="35"/>
        <v>113</v>
      </c>
      <c r="G1125" s="16">
        <f>IF(VLOOKUP(F1124,city!$K$4:$L$352,2,FALSE)&gt;G1124,G1124+1,1)</f>
        <v>2</v>
      </c>
    </row>
    <row r="1126" spans="1:7">
      <c r="A1126" s="17">
        <f t="shared" si="34"/>
        <v>111303</v>
      </c>
      <c r="B1126" s="17">
        <v>3</v>
      </c>
      <c r="C1126" s="20" t="s">
        <v>432</v>
      </c>
      <c r="D1126" s="17">
        <v>1</v>
      </c>
      <c r="E1126" s="2" t="str">
        <f>VLOOKUP(F1126,city!$A$4:$D$352,4,FALSE)</f>
        <v>九江</v>
      </c>
      <c r="F1126" s="16">
        <f t="shared" si="35"/>
        <v>113</v>
      </c>
      <c r="G1126" s="16">
        <f>IF(VLOOKUP(F1125,city!$K$4:$L$352,2,FALSE)&gt;G1125,G1125+1,1)</f>
        <v>3</v>
      </c>
    </row>
    <row r="1127" spans="1:7">
      <c r="A1127" s="17">
        <f t="shared" si="34"/>
        <v>111304</v>
      </c>
      <c r="B1127" s="17">
        <v>3</v>
      </c>
      <c r="C1127" s="20" t="s">
        <v>438</v>
      </c>
      <c r="D1127" s="17">
        <v>1</v>
      </c>
      <c r="E1127" s="2" t="str">
        <f>VLOOKUP(F1127,city!$A$4:$D$352,4,FALSE)</f>
        <v>九江</v>
      </c>
      <c r="F1127" s="16">
        <f t="shared" si="35"/>
        <v>113</v>
      </c>
      <c r="G1127" s="16">
        <f>IF(VLOOKUP(F1126,city!$K$4:$L$352,2,FALSE)&gt;G1126,G1126+1,1)</f>
        <v>4</v>
      </c>
    </row>
    <row r="1128" spans="1:7">
      <c r="A1128" s="17">
        <f t="shared" si="34"/>
        <v>111305</v>
      </c>
      <c r="B1128" s="17">
        <v>3</v>
      </c>
      <c r="C1128" s="20" t="s">
        <v>444</v>
      </c>
      <c r="D1128" s="17">
        <v>1</v>
      </c>
      <c r="E1128" s="2" t="str">
        <f>VLOOKUP(F1128,city!$A$4:$D$352,4,FALSE)</f>
        <v>九江</v>
      </c>
      <c r="F1128" s="16">
        <f t="shared" si="35"/>
        <v>113</v>
      </c>
      <c r="G1128" s="16">
        <f>IF(VLOOKUP(F1127,city!$K$4:$L$352,2,FALSE)&gt;G1127,G1127+1,1)</f>
        <v>5</v>
      </c>
    </row>
    <row r="1129" spans="1:7">
      <c r="A1129" s="17">
        <f t="shared" si="34"/>
        <v>111306</v>
      </c>
      <c r="B1129" s="17">
        <v>3</v>
      </c>
      <c r="C1129" s="20" t="s">
        <v>450</v>
      </c>
      <c r="D1129" s="17">
        <v>1</v>
      </c>
      <c r="E1129" s="2" t="str">
        <f>VLOOKUP(F1129,city!$A$4:$D$352,4,FALSE)</f>
        <v>九江</v>
      </c>
      <c r="F1129" s="16">
        <f t="shared" si="35"/>
        <v>113</v>
      </c>
      <c r="G1129" s="16">
        <f>IF(VLOOKUP(F1128,city!$K$4:$L$352,2,FALSE)&gt;G1128,G1128+1,1)</f>
        <v>6</v>
      </c>
    </row>
    <row r="1130" spans="1:7">
      <c r="A1130" s="17">
        <f t="shared" si="34"/>
        <v>111307</v>
      </c>
      <c r="B1130" s="17">
        <v>3</v>
      </c>
      <c r="C1130" s="20" t="s">
        <v>456</v>
      </c>
      <c r="D1130" s="17">
        <v>1</v>
      </c>
      <c r="E1130" s="2" t="str">
        <f>VLOOKUP(F1130,city!$A$4:$D$352,4,FALSE)</f>
        <v>九江</v>
      </c>
      <c r="F1130" s="16">
        <f t="shared" si="35"/>
        <v>113</v>
      </c>
      <c r="G1130" s="16">
        <f>IF(VLOOKUP(F1129,city!$K$4:$L$352,2,FALSE)&gt;G1129,G1129+1,1)</f>
        <v>7</v>
      </c>
    </row>
    <row r="1131" spans="1:7">
      <c r="A1131" s="17">
        <f t="shared" si="34"/>
        <v>111308</v>
      </c>
      <c r="B1131" s="17">
        <v>3</v>
      </c>
      <c r="C1131" s="20" t="s">
        <v>462</v>
      </c>
      <c r="D1131" s="17">
        <v>1</v>
      </c>
      <c r="E1131" s="2" t="str">
        <f>VLOOKUP(F1131,city!$A$4:$D$352,4,FALSE)</f>
        <v>九江</v>
      </c>
      <c r="F1131" s="16">
        <f t="shared" si="35"/>
        <v>113</v>
      </c>
      <c r="G1131" s="16">
        <f>IF(VLOOKUP(F1130,city!$K$4:$L$352,2,FALSE)&gt;G1130,G1130+1,1)</f>
        <v>8</v>
      </c>
    </row>
    <row r="1132" spans="1:7">
      <c r="A1132" s="17">
        <f t="shared" si="34"/>
        <v>111309</v>
      </c>
      <c r="B1132" s="17">
        <v>3</v>
      </c>
      <c r="C1132" s="20" t="s">
        <v>468</v>
      </c>
      <c r="D1132" s="17">
        <v>1</v>
      </c>
      <c r="E1132" s="2" t="str">
        <f>VLOOKUP(F1132,city!$A$4:$D$352,4,FALSE)</f>
        <v>九江</v>
      </c>
      <c r="F1132" s="16">
        <f t="shared" si="35"/>
        <v>113</v>
      </c>
      <c r="G1132" s="16">
        <f>IF(VLOOKUP(F1131,city!$K$4:$L$352,2,FALSE)&gt;G1131,G1131+1,1)</f>
        <v>9</v>
      </c>
    </row>
    <row r="1133" spans="1:7">
      <c r="A1133" s="17">
        <f t="shared" si="34"/>
        <v>111310</v>
      </c>
      <c r="B1133" s="17">
        <v>3</v>
      </c>
      <c r="C1133" s="20" t="s">
        <v>474</v>
      </c>
      <c r="D1133" s="17">
        <v>1</v>
      </c>
      <c r="E1133" s="2" t="str">
        <f>VLOOKUP(F1133,city!$A$4:$D$352,4,FALSE)</f>
        <v>九江</v>
      </c>
      <c r="F1133" s="16">
        <f t="shared" si="35"/>
        <v>113</v>
      </c>
      <c r="G1133" s="16">
        <f>IF(VLOOKUP(F1132,city!$K$4:$L$352,2,FALSE)&gt;G1132,G1132+1,1)</f>
        <v>10</v>
      </c>
    </row>
    <row r="1134" spans="1:7">
      <c r="A1134" s="17">
        <f t="shared" si="34"/>
        <v>111401</v>
      </c>
      <c r="B1134" s="17">
        <v>3</v>
      </c>
      <c r="C1134" s="20" t="s">
        <v>480</v>
      </c>
      <c r="D1134" s="17">
        <v>1</v>
      </c>
      <c r="E1134" s="2" t="str">
        <f>VLOOKUP(F1134,city!$A$4:$D$352,4,FALSE)</f>
        <v>上饶</v>
      </c>
      <c r="F1134" s="16">
        <f t="shared" si="35"/>
        <v>114</v>
      </c>
      <c r="G1134" s="16">
        <f>IF(VLOOKUP(F1133,city!$K$4:$L$352,2,FALSE)&gt;G1133,G1133+1,1)</f>
        <v>1</v>
      </c>
    </row>
    <row r="1135" spans="1:7">
      <c r="A1135" s="17">
        <f t="shared" si="34"/>
        <v>111402</v>
      </c>
      <c r="B1135" s="17">
        <v>3</v>
      </c>
      <c r="C1135" s="20" t="s">
        <v>486</v>
      </c>
      <c r="D1135" s="17">
        <v>1</v>
      </c>
      <c r="E1135" s="2" t="str">
        <f>VLOOKUP(F1135,city!$A$4:$D$352,4,FALSE)</f>
        <v>上饶</v>
      </c>
      <c r="F1135" s="16">
        <f t="shared" si="35"/>
        <v>114</v>
      </c>
      <c r="G1135" s="16">
        <f>IF(VLOOKUP(F1134,city!$K$4:$L$352,2,FALSE)&gt;G1134,G1134+1,1)</f>
        <v>2</v>
      </c>
    </row>
    <row r="1136" spans="1:7">
      <c r="A1136" s="17">
        <f t="shared" si="34"/>
        <v>111403</v>
      </c>
      <c r="B1136" s="17">
        <v>3</v>
      </c>
      <c r="C1136" s="20" t="s">
        <v>492</v>
      </c>
      <c r="D1136" s="17">
        <v>1</v>
      </c>
      <c r="E1136" s="2" t="str">
        <f>VLOOKUP(F1136,city!$A$4:$D$352,4,FALSE)</f>
        <v>上饶</v>
      </c>
      <c r="F1136" s="16">
        <f t="shared" si="35"/>
        <v>114</v>
      </c>
      <c r="G1136" s="16">
        <f>IF(VLOOKUP(F1135,city!$K$4:$L$352,2,FALSE)&gt;G1135,G1135+1,1)</f>
        <v>3</v>
      </c>
    </row>
    <row r="1137" spans="1:7">
      <c r="A1137" s="17">
        <f t="shared" si="34"/>
        <v>111404</v>
      </c>
      <c r="B1137" s="17">
        <v>3</v>
      </c>
      <c r="C1137" s="20" t="s">
        <v>498</v>
      </c>
      <c r="D1137" s="17">
        <v>1</v>
      </c>
      <c r="E1137" s="2" t="str">
        <f>VLOOKUP(F1137,city!$A$4:$D$352,4,FALSE)</f>
        <v>上饶</v>
      </c>
      <c r="F1137" s="16">
        <f t="shared" si="35"/>
        <v>114</v>
      </c>
      <c r="G1137" s="16">
        <f>IF(VLOOKUP(F1136,city!$K$4:$L$352,2,FALSE)&gt;G1136,G1136+1,1)</f>
        <v>4</v>
      </c>
    </row>
    <row r="1138" spans="1:7">
      <c r="A1138" s="17">
        <f t="shared" si="34"/>
        <v>111405</v>
      </c>
      <c r="B1138" s="17">
        <v>3</v>
      </c>
      <c r="C1138" s="20" t="s">
        <v>504</v>
      </c>
      <c r="D1138" s="17">
        <v>1</v>
      </c>
      <c r="E1138" s="2" t="str">
        <f>VLOOKUP(F1138,city!$A$4:$D$352,4,FALSE)</f>
        <v>上饶</v>
      </c>
      <c r="F1138" s="16">
        <f t="shared" si="35"/>
        <v>114</v>
      </c>
      <c r="G1138" s="16">
        <f>IF(VLOOKUP(F1137,city!$K$4:$L$352,2,FALSE)&gt;G1137,G1137+1,1)</f>
        <v>5</v>
      </c>
    </row>
    <row r="1139" spans="1:7">
      <c r="A1139" s="17">
        <f t="shared" si="34"/>
        <v>111406</v>
      </c>
      <c r="B1139" s="17">
        <v>3</v>
      </c>
      <c r="C1139" s="20" t="s">
        <v>510</v>
      </c>
      <c r="D1139" s="17">
        <v>1</v>
      </c>
      <c r="E1139" s="2" t="str">
        <f>VLOOKUP(F1139,city!$A$4:$D$352,4,FALSE)</f>
        <v>上饶</v>
      </c>
      <c r="F1139" s="16">
        <f t="shared" si="35"/>
        <v>114</v>
      </c>
      <c r="G1139" s="16">
        <f>IF(VLOOKUP(F1138,city!$K$4:$L$352,2,FALSE)&gt;G1138,G1138+1,1)</f>
        <v>6</v>
      </c>
    </row>
    <row r="1140" spans="1:7">
      <c r="A1140" s="17">
        <f t="shared" si="34"/>
        <v>111407</v>
      </c>
      <c r="B1140" s="17">
        <v>3</v>
      </c>
      <c r="C1140" s="20" t="s">
        <v>516</v>
      </c>
      <c r="D1140" s="17">
        <v>1</v>
      </c>
      <c r="E1140" s="2" t="str">
        <f>VLOOKUP(F1140,city!$A$4:$D$352,4,FALSE)</f>
        <v>上饶</v>
      </c>
      <c r="F1140" s="16">
        <f t="shared" si="35"/>
        <v>114</v>
      </c>
      <c r="G1140" s="16">
        <f>IF(VLOOKUP(F1139,city!$K$4:$L$352,2,FALSE)&gt;G1139,G1139+1,1)</f>
        <v>7</v>
      </c>
    </row>
    <row r="1141" spans="1:7">
      <c r="A1141" s="17">
        <f t="shared" si="34"/>
        <v>111408</v>
      </c>
      <c r="B1141" s="17">
        <v>3</v>
      </c>
      <c r="C1141" s="20" t="s">
        <v>522</v>
      </c>
      <c r="D1141" s="17">
        <v>1</v>
      </c>
      <c r="E1141" s="2" t="str">
        <f>VLOOKUP(F1141,city!$A$4:$D$352,4,FALSE)</f>
        <v>上饶</v>
      </c>
      <c r="F1141" s="16">
        <f t="shared" si="35"/>
        <v>114</v>
      </c>
      <c r="G1141" s="16">
        <f>IF(VLOOKUP(F1140,city!$K$4:$L$352,2,FALSE)&gt;G1140,G1140+1,1)</f>
        <v>8</v>
      </c>
    </row>
    <row r="1142" spans="1:7">
      <c r="A1142" s="17">
        <f t="shared" si="34"/>
        <v>111409</v>
      </c>
      <c r="B1142" s="17">
        <v>3</v>
      </c>
      <c r="C1142" s="20" t="s">
        <v>528</v>
      </c>
      <c r="D1142" s="17">
        <v>1</v>
      </c>
      <c r="E1142" s="2" t="str">
        <f>VLOOKUP(F1142,city!$A$4:$D$352,4,FALSE)</f>
        <v>上饶</v>
      </c>
      <c r="F1142" s="16">
        <f t="shared" si="35"/>
        <v>114</v>
      </c>
      <c r="G1142" s="16">
        <f>IF(VLOOKUP(F1141,city!$K$4:$L$352,2,FALSE)&gt;G1141,G1141+1,1)</f>
        <v>9</v>
      </c>
    </row>
    <row r="1143" spans="1:7">
      <c r="A1143" s="17">
        <f t="shared" si="34"/>
        <v>111410</v>
      </c>
      <c r="B1143" s="17">
        <v>3</v>
      </c>
      <c r="C1143" s="20" t="s">
        <v>534</v>
      </c>
      <c r="D1143" s="17">
        <v>1</v>
      </c>
      <c r="E1143" s="2" t="str">
        <f>VLOOKUP(F1143,city!$A$4:$D$352,4,FALSE)</f>
        <v>上饶</v>
      </c>
      <c r="F1143" s="16">
        <f t="shared" si="35"/>
        <v>114</v>
      </c>
      <c r="G1143" s="16">
        <f>IF(VLOOKUP(F1142,city!$K$4:$L$352,2,FALSE)&gt;G1142,G1142+1,1)</f>
        <v>10</v>
      </c>
    </row>
    <row r="1144" spans="1:7">
      <c r="A1144" s="17">
        <f t="shared" si="34"/>
        <v>111501</v>
      </c>
      <c r="B1144" s="17">
        <v>3</v>
      </c>
      <c r="C1144" s="20" t="s">
        <v>422</v>
      </c>
      <c r="D1144" s="17">
        <v>1</v>
      </c>
      <c r="E1144" s="2" t="str">
        <f>VLOOKUP(F1144,city!$A$4:$D$352,4,FALSE)</f>
        <v>抚州</v>
      </c>
      <c r="F1144" s="16">
        <f t="shared" si="35"/>
        <v>115</v>
      </c>
      <c r="G1144" s="16">
        <f>IF(VLOOKUP(F1143,city!$K$4:$L$352,2,FALSE)&gt;G1143,G1143+1,1)</f>
        <v>1</v>
      </c>
    </row>
    <row r="1145" spans="1:7">
      <c r="A1145" s="17">
        <f t="shared" si="34"/>
        <v>111502</v>
      </c>
      <c r="B1145" s="17">
        <v>3</v>
      </c>
      <c r="C1145" s="20" t="s">
        <v>427</v>
      </c>
      <c r="D1145" s="17">
        <v>1</v>
      </c>
      <c r="E1145" s="2" t="str">
        <f>VLOOKUP(F1145,city!$A$4:$D$352,4,FALSE)</f>
        <v>抚州</v>
      </c>
      <c r="F1145" s="16">
        <f t="shared" si="35"/>
        <v>115</v>
      </c>
      <c r="G1145" s="16">
        <f>IF(VLOOKUP(F1144,city!$K$4:$L$352,2,FALSE)&gt;G1144,G1144+1,1)</f>
        <v>2</v>
      </c>
    </row>
    <row r="1146" spans="1:7">
      <c r="A1146" s="17">
        <f t="shared" si="34"/>
        <v>111503</v>
      </c>
      <c r="B1146" s="17">
        <v>3</v>
      </c>
      <c r="C1146" s="20" t="s">
        <v>432</v>
      </c>
      <c r="D1146" s="17">
        <v>1</v>
      </c>
      <c r="E1146" s="2" t="str">
        <f>VLOOKUP(F1146,city!$A$4:$D$352,4,FALSE)</f>
        <v>抚州</v>
      </c>
      <c r="F1146" s="16">
        <f t="shared" si="35"/>
        <v>115</v>
      </c>
      <c r="G1146" s="16">
        <f>IF(VLOOKUP(F1145,city!$K$4:$L$352,2,FALSE)&gt;G1145,G1145+1,1)</f>
        <v>3</v>
      </c>
    </row>
    <row r="1147" spans="1:7">
      <c r="A1147" s="17">
        <f t="shared" si="34"/>
        <v>111504</v>
      </c>
      <c r="B1147" s="17">
        <v>3</v>
      </c>
      <c r="C1147" s="20" t="s">
        <v>438</v>
      </c>
      <c r="D1147" s="17">
        <v>1</v>
      </c>
      <c r="E1147" s="2" t="str">
        <f>VLOOKUP(F1147,city!$A$4:$D$352,4,FALSE)</f>
        <v>抚州</v>
      </c>
      <c r="F1147" s="16">
        <f t="shared" si="35"/>
        <v>115</v>
      </c>
      <c r="G1147" s="16">
        <f>IF(VLOOKUP(F1146,city!$K$4:$L$352,2,FALSE)&gt;G1146,G1146+1,1)</f>
        <v>4</v>
      </c>
    </row>
    <row r="1148" spans="1:7">
      <c r="A1148" s="17">
        <f t="shared" si="34"/>
        <v>111505</v>
      </c>
      <c r="B1148" s="17">
        <v>3</v>
      </c>
      <c r="C1148" s="20" t="s">
        <v>444</v>
      </c>
      <c r="D1148" s="17">
        <v>1</v>
      </c>
      <c r="E1148" s="2" t="str">
        <f>VLOOKUP(F1148,city!$A$4:$D$352,4,FALSE)</f>
        <v>抚州</v>
      </c>
      <c r="F1148" s="16">
        <f t="shared" si="35"/>
        <v>115</v>
      </c>
      <c r="G1148" s="16">
        <f>IF(VLOOKUP(F1147,city!$K$4:$L$352,2,FALSE)&gt;G1147,G1147+1,1)</f>
        <v>5</v>
      </c>
    </row>
    <row r="1149" spans="1:7">
      <c r="A1149" s="17">
        <f t="shared" si="34"/>
        <v>111506</v>
      </c>
      <c r="B1149" s="17">
        <v>3</v>
      </c>
      <c r="C1149" s="20" t="s">
        <v>450</v>
      </c>
      <c r="D1149" s="17">
        <v>1</v>
      </c>
      <c r="E1149" s="2" t="str">
        <f>VLOOKUP(F1149,city!$A$4:$D$352,4,FALSE)</f>
        <v>抚州</v>
      </c>
      <c r="F1149" s="16">
        <f t="shared" si="35"/>
        <v>115</v>
      </c>
      <c r="G1149" s="16">
        <f>IF(VLOOKUP(F1148,city!$K$4:$L$352,2,FALSE)&gt;G1148,G1148+1,1)</f>
        <v>6</v>
      </c>
    </row>
    <row r="1150" spans="1:7">
      <c r="A1150" s="17">
        <f t="shared" si="34"/>
        <v>111507</v>
      </c>
      <c r="B1150" s="17">
        <v>3</v>
      </c>
      <c r="C1150" s="20" t="s">
        <v>456</v>
      </c>
      <c r="D1150" s="17">
        <v>1</v>
      </c>
      <c r="E1150" s="2" t="str">
        <f>VLOOKUP(F1150,city!$A$4:$D$352,4,FALSE)</f>
        <v>抚州</v>
      </c>
      <c r="F1150" s="16">
        <f t="shared" si="35"/>
        <v>115</v>
      </c>
      <c r="G1150" s="16">
        <f>IF(VLOOKUP(F1149,city!$K$4:$L$352,2,FALSE)&gt;G1149,G1149+1,1)</f>
        <v>7</v>
      </c>
    </row>
    <row r="1151" spans="1:7">
      <c r="A1151" s="17">
        <f t="shared" si="34"/>
        <v>111508</v>
      </c>
      <c r="B1151" s="17">
        <v>3</v>
      </c>
      <c r="C1151" s="20" t="s">
        <v>462</v>
      </c>
      <c r="D1151" s="17">
        <v>1</v>
      </c>
      <c r="E1151" s="2" t="str">
        <f>VLOOKUP(F1151,city!$A$4:$D$352,4,FALSE)</f>
        <v>抚州</v>
      </c>
      <c r="F1151" s="16">
        <f t="shared" si="35"/>
        <v>115</v>
      </c>
      <c r="G1151" s="16">
        <f>IF(VLOOKUP(F1150,city!$K$4:$L$352,2,FALSE)&gt;G1150,G1150+1,1)</f>
        <v>8</v>
      </c>
    </row>
    <row r="1152" spans="1:7">
      <c r="A1152" s="17">
        <f t="shared" si="34"/>
        <v>111509</v>
      </c>
      <c r="B1152" s="17">
        <v>3</v>
      </c>
      <c r="C1152" s="20" t="s">
        <v>468</v>
      </c>
      <c r="D1152" s="17">
        <v>1</v>
      </c>
      <c r="E1152" s="2" t="str">
        <f>VLOOKUP(F1152,city!$A$4:$D$352,4,FALSE)</f>
        <v>抚州</v>
      </c>
      <c r="F1152" s="16">
        <f t="shared" si="35"/>
        <v>115</v>
      </c>
      <c r="G1152" s="16">
        <f>IF(VLOOKUP(F1151,city!$K$4:$L$352,2,FALSE)&gt;G1151,G1151+1,1)</f>
        <v>9</v>
      </c>
    </row>
    <row r="1153" spans="1:7">
      <c r="A1153" s="17">
        <f t="shared" si="34"/>
        <v>111510</v>
      </c>
      <c r="B1153" s="17">
        <v>3</v>
      </c>
      <c r="C1153" s="20" t="s">
        <v>474</v>
      </c>
      <c r="D1153" s="17">
        <v>1</v>
      </c>
      <c r="E1153" s="2" t="str">
        <f>VLOOKUP(F1153,city!$A$4:$D$352,4,FALSE)</f>
        <v>抚州</v>
      </c>
      <c r="F1153" s="16">
        <f t="shared" si="35"/>
        <v>115</v>
      </c>
      <c r="G1153" s="16">
        <f>IF(VLOOKUP(F1152,city!$K$4:$L$352,2,FALSE)&gt;G1152,G1152+1,1)</f>
        <v>10</v>
      </c>
    </row>
    <row r="1154" spans="1:7">
      <c r="A1154" s="17">
        <f t="shared" si="34"/>
        <v>111601</v>
      </c>
      <c r="B1154" s="17">
        <v>3</v>
      </c>
      <c r="C1154" s="20" t="s">
        <v>480</v>
      </c>
      <c r="D1154" s="17">
        <v>1</v>
      </c>
      <c r="E1154" s="2" t="str">
        <f>VLOOKUP(F1154,city!$A$4:$D$352,4,FALSE)</f>
        <v>宜春</v>
      </c>
      <c r="F1154" s="16">
        <f t="shared" si="35"/>
        <v>116</v>
      </c>
      <c r="G1154" s="16">
        <f>IF(VLOOKUP(F1153,city!$K$4:$L$352,2,FALSE)&gt;G1153,G1153+1,1)</f>
        <v>1</v>
      </c>
    </row>
    <row r="1155" spans="1:7">
      <c r="A1155" s="17">
        <f t="shared" si="34"/>
        <v>111602</v>
      </c>
      <c r="B1155" s="17">
        <v>3</v>
      </c>
      <c r="C1155" s="20" t="s">
        <v>486</v>
      </c>
      <c r="D1155" s="17">
        <v>1</v>
      </c>
      <c r="E1155" s="2" t="str">
        <f>VLOOKUP(F1155,city!$A$4:$D$352,4,FALSE)</f>
        <v>宜春</v>
      </c>
      <c r="F1155" s="16">
        <f t="shared" si="35"/>
        <v>116</v>
      </c>
      <c r="G1155" s="16">
        <f>IF(VLOOKUP(F1154,city!$K$4:$L$352,2,FALSE)&gt;G1154,G1154+1,1)</f>
        <v>2</v>
      </c>
    </row>
    <row r="1156" spans="1:7">
      <c r="A1156" s="17">
        <f t="shared" si="34"/>
        <v>111603</v>
      </c>
      <c r="B1156" s="17">
        <v>3</v>
      </c>
      <c r="C1156" s="20" t="s">
        <v>492</v>
      </c>
      <c r="D1156" s="17">
        <v>1</v>
      </c>
      <c r="E1156" s="2" t="str">
        <f>VLOOKUP(F1156,city!$A$4:$D$352,4,FALSE)</f>
        <v>宜春</v>
      </c>
      <c r="F1156" s="16">
        <f t="shared" si="35"/>
        <v>116</v>
      </c>
      <c r="G1156" s="16">
        <f>IF(VLOOKUP(F1155,city!$K$4:$L$352,2,FALSE)&gt;G1155,G1155+1,1)</f>
        <v>3</v>
      </c>
    </row>
    <row r="1157" spans="1:7">
      <c r="A1157" s="17">
        <f t="shared" ref="A1157:A1220" si="36">G1157+F1157*100+100000</f>
        <v>111604</v>
      </c>
      <c r="B1157" s="17">
        <v>3</v>
      </c>
      <c r="C1157" s="20" t="s">
        <v>498</v>
      </c>
      <c r="D1157" s="17">
        <v>1</v>
      </c>
      <c r="E1157" s="2" t="str">
        <f>VLOOKUP(F1157,city!$A$4:$D$352,4,FALSE)</f>
        <v>宜春</v>
      </c>
      <c r="F1157" s="16">
        <f t="shared" ref="F1157:F1220" si="37">IF(G1157&gt;G1156,F1156,F1156+1)</f>
        <v>116</v>
      </c>
      <c r="G1157" s="16">
        <f>IF(VLOOKUP(F1156,city!$K$4:$L$352,2,FALSE)&gt;G1156,G1156+1,1)</f>
        <v>4</v>
      </c>
    </row>
    <row r="1158" spans="1:7">
      <c r="A1158" s="17">
        <f t="shared" si="36"/>
        <v>111605</v>
      </c>
      <c r="B1158" s="17">
        <v>3</v>
      </c>
      <c r="C1158" s="20" t="s">
        <v>504</v>
      </c>
      <c r="D1158" s="17">
        <v>1</v>
      </c>
      <c r="E1158" s="2" t="str">
        <f>VLOOKUP(F1158,city!$A$4:$D$352,4,FALSE)</f>
        <v>宜春</v>
      </c>
      <c r="F1158" s="16">
        <f t="shared" si="37"/>
        <v>116</v>
      </c>
      <c r="G1158" s="16">
        <f>IF(VLOOKUP(F1157,city!$K$4:$L$352,2,FALSE)&gt;G1157,G1157+1,1)</f>
        <v>5</v>
      </c>
    </row>
    <row r="1159" spans="1:7">
      <c r="A1159" s="17">
        <f t="shared" si="36"/>
        <v>111606</v>
      </c>
      <c r="B1159" s="17">
        <v>3</v>
      </c>
      <c r="C1159" s="20" t="s">
        <v>510</v>
      </c>
      <c r="D1159" s="17">
        <v>1</v>
      </c>
      <c r="E1159" s="2" t="str">
        <f>VLOOKUP(F1159,city!$A$4:$D$352,4,FALSE)</f>
        <v>宜春</v>
      </c>
      <c r="F1159" s="16">
        <f t="shared" si="37"/>
        <v>116</v>
      </c>
      <c r="G1159" s="16">
        <f>IF(VLOOKUP(F1158,city!$K$4:$L$352,2,FALSE)&gt;G1158,G1158+1,1)</f>
        <v>6</v>
      </c>
    </row>
    <row r="1160" spans="1:7">
      <c r="A1160" s="17">
        <f t="shared" si="36"/>
        <v>111607</v>
      </c>
      <c r="B1160" s="17">
        <v>3</v>
      </c>
      <c r="C1160" s="20" t="s">
        <v>516</v>
      </c>
      <c r="D1160" s="17">
        <v>1</v>
      </c>
      <c r="E1160" s="2" t="str">
        <f>VLOOKUP(F1160,city!$A$4:$D$352,4,FALSE)</f>
        <v>宜春</v>
      </c>
      <c r="F1160" s="16">
        <f t="shared" si="37"/>
        <v>116</v>
      </c>
      <c r="G1160" s="16">
        <f>IF(VLOOKUP(F1159,city!$K$4:$L$352,2,FALSE)&gt;G1159,G1159+1,1)</f>
        <v>7</v>
      </c>
    </row>
    <row r="1161" spans="1:7">
      <c r="A1161" s="17">
        <f t="shared" si="36"/>
        <v>111608</v>
      </c>
      <c r="B1161" s="17">
        <v>3</v>
      </c>
      <c r="C1161" s="20" t="s">
        <v>522</v>
      </c>
      <c r="D1161" s="17">
        <v>1</v>
      </c>
      <c r="E1161" s="2" t="str">
        <f>VLOOKUP(F1161,city!$A$4:$D$352,4,FALSE)</f>
        <v>宜春</v>
      </c>
      <c r="F1161" s="16">
        <f t="shared" si="37"/>
        <v>116</v>
      </c>
      <c r="G1161" s="16">
        <f>IF(VLOOKUP(F1160,city!$K$4:$L$352,2,FALSE)&gt;G1160,G1160+1,1)</f>
        <v>8</v>
      </c>
    </row>
    <row r="1162" spans="1:7">
      <c r="A1162" s="17">
        <f t="shared" si="36"/>
        <v>111609</v>
      </c>
      <c r="B1162" s="17">
        <v>3</v>
      </c>
      <c r="C1162" s="20" t="s">
        <v>528</v>
      </c>
      <c r="D1162" s="17">
        <v>1</v>
      </c>
      <c r="E1162" s="2" t="str">
        <f>VLOOKUP(F1162,city!$A$4:$D$352,4,FALSE)</f>
        <v>宜春</v>
      </c>
      <c r="F1162" s="16">
        <f t="shared" si="37"/>
        <v>116</v>
      </c>
      <c r="G1162" s="16">
        <f>IF(VLOOKUP(F1161,city!$K$4:$L$352,2,FALSE)&gt;G1161,G1161+1,1)</f>
        <v>9</v>
      </c>
    </row>
    <row r="1163" spans="1:7">
      <c r="A1163" s="17">
        <f t="shared" si="36"/>
        <v>111610</v>
      </c>
      <c r="B1163" s="17">
        <v>3</v>
      </c>
      <c r="C1163" s="20" t="s">
        <v>534</v>
      </c>
      <c r="D1163" s="17">
        <v>1</v>
      </c>
      <c r="E1163" s="2" t="str">
        <f>VLOOKUP(F1163,city!$A$4:$D$352,4,FALSE)</f>
        <v>宜春</v>
      </c>
      <c r="F1163" s="16">
        <f t="shared" si="37"/>
        <v>116</v>
      </c>
      <c r="G1163" s="16">
        <f>IF(VLOOKUP(F1162,city!$K$4:$L$352,2,FALSE)&gt;G1162,G1162+1,1)</f>
        <v>10</v>
      </c>
    </row>
    <row r="1164" spans="1:7">
      <c r="A1164" s="17">
        <f t="shared" si="36"/>
        <v>111701</v>
      </c>
      <c r="B1164" s="17">
        <v>3</v>
      </c>
      <c r="C1164" s="20" t="s">
        <v>422</v>
      </c>
      <c r="D1164" s="17">
        <v>1</v>
      </c>
      <c r="E1164" s="2" t="str">
        <f>VLOOKUP(F1164,city!$A$4:$D$352,4,FALSE)</f>
        <v>吉安</v>
      </c>
      <c r="F1164" s="16">
        <f t="shared" si="37"/>
        <v>117</v>
      </c>
      <c r="G1164" s="16">
        <f>IF(VLOOKUP(F1163,city!$K$4:$L$352,2,FALSE)&gt;G1163,G1163+1,1)</f>
        <v>1</v>
      </c>
    </row>
    <row r="1165" spans="1:7">
      <c r="A1165" s="17">
        <f t="shared" si="36"/>
        <v>111702</v>
      </c>
      <c r="B1165" s="17">
        <v>3</v>
      </c>
      <c r="C1165" s="20" t="s">
        <v>427</v>
      </c>
      <c r="D1165" s="17">
        <v>1</v>
      </c>
      <c r="E1165" s="2" t="str">
        <f>VLOOKUP(F1165,city!$A$4:$D$352,4,FALSE)</f>
        <v>吉安</v>
      </c>
      <c r="F1165" s="16">
        <f t="shared" si="37"/>
        <v>117</v>
      </c>
      <c r="G1165" s="16">
        <f>IF(VLOOKUP(F1164,city!$K$4:$L$352,2,FALSE)&gt;G1164,G1164+1,1)</f>
        <v>2</v>
      </c>
    </row>
    <row r="1166" spans="1:7">
      <c r="A1166" s="17">
        <f t="shared" si="36"/>
        <v>111703</v>
      </c>
      <c r="B1166" s="17">
        <v>3</v>
      </c>
      <c r="C1166" s="20" t="s">
        <v>432</v>
      </c>
      <c r="D1166" s="17">
        <v>1</v>
      </c>
      <c r="E1166" s="2" t="str">
        <f>VLOOKUP(F1166,city!$A$4:$D$352,4,FALSE)</f>
        <v>吉安</v>
      </c>
      <c r="F1166" s="16">
        <f t="shared" si="37"/>
        <v>117</v>
      </c>
      <c r="G1166" s="16">
        <f>IF(VLOOKUP(F1165,city!$K$4:$L$352,2,FALSE)&gt;G1165,G1165+1,1)</f>
        <v>3</v>
      </c>
    </row>
    <row r="1167" spans="1:7">
      <c r="A1167" s="17">
        <f t="shared" si="36"/>
        <v>111704</v>
      </c>
      <c r="B1167" s="17">
        <v>3</v>
      </c>
      <c r="C1167" s="20" t="s">
        <v>438</v>
      </c>
      <c r="D1167" s="17">
        <v>1</v>
      </c>
      <c r="E1167" s="2" t="str">
        <f>VLOOKUP(F1167,city!$A$4:$D$352,4,FALSE)</f>
        <v>吉安</v>
      </c>
      <c r="F1167" s="16">
        <f t="shared" si="37"/>
        <v>117</v>
      </c>
      <c r="G1167" s="16">
        <f>IF(VLOOKUP(F1166,city!$K$4:$L$352,2,FALSE)&gt;G1166,G1166+1,1)</f>
        <v>4</v>
      </c>
    </row>
    <row r="1168" spans="1:7">
      <c r="A1168" s="17">
        <f t="shared" si="36"/>
        <v>111705</v>
      </c>
      <c r="B1168" s="17">
        <v>3</v>
      </c>
      <c r="C1168" s="20" t="s">
        <v>444</v>
      </c>
      <c r="D1168" s="17">
        <v>1</v>
      </c>
      <c r="E1168" s="2" t="str">
        <f>VLOOKUP(F1168,city!$A$4:$D$352,4,FALSE)</f>
        <v>吉安</v>
      </c>
      <c r="F1168" s="16">
        <f t="shared" si="37"/>
        <v>117</v>
      </c>
      <c r="G1168" s="16">
        <f>IF(VLOOKUP(F1167,city!$K$4:$L$352,2,FALSE)&gt;G1167,G1167+1,1)</f>
        <v>5</v>
      </c>
    </row>
    <row r="1169" spans="1:7">
      <c r="A1169" s="17">
        <f t="shared" si="36"/>
        <v>111706</v>
      </c>
      <c r="B1169" s="17">
        <v>3</v>
      </c>
      <c r="C1169" s="20" t="s">
        <v>450</v>
      </c>
      <c r="D1169" s="17">
        <v>1</v>
      </c>
      <c r="E1169" s="2" t="str">
        <f>VLOOKUP(F1169,city!$A$4:$D$352,4,FALSE)</f>
        <v>吉安</v>
      </c>
      <c r="F1169" s="16">
        <f t="shared" si="37"/>
        <v>117</v>
      </c>
      <c r="G1169" s="16">
        <f>IF(VLOOKUP(F1168,city!$K$4:$L$352,2,FALSE)&gt;G1168,G1168+1,1)</f>
        <v>6</v>
      </c>
    </row>
    <row r="1170" spans="1:7">
      <c r="A1170" s="17">
        <f t="shared" si="36"/>
        <v>111707</v>
      </c>
      <c r="B1170" s="17">
        <v>3</v>
      </c>
      <c r="C1170" s="20" t="s">
        <v>456</v>
      </c>
      <c r="D1170" s="17">
        <v>1</v>
      </c>
      <c r="E1170" s="2" t="str">
        <f>VLOOKUP(F1170,city!$A$4:$D$352,4,FALSE)</f>
        <v>吉安</v>
      </c>
      <c r="F1170" s="16">
        <f t="shared" si="37"/>
        <v>117</v>
      </c>
      <c r="G1170" s="16">
        <f>IF(VLOOKUP(F1169,city!$K$4:$L$352,2,FALSE)&gt;G1169,G1169+1,1)</f>
        <v>7</v>
      </c>
    </row>
    <row r="1171" spans="1:7">
      <c r="A1171" s="17">
        <f t="shared" si="36"/>
        <v>111708</v>
      </c>
      <c r="B1171" s="17">
        <v>3</v>
      </c>
      <c r="C1171" s="20" t="s">
        <v>462</v>
      </c>
      <c r="D1171" s="17">
        <v>1</v>
      </c>
      <c r="E1171" s="2" t="str">
        <f>VLOOKUP(F1171,city!$A$4:$D$352,4,FALSE)</f>
        <v>吉安</v>
      </c>
      <c r="F1171" s="16">
        <f t="shared" si="37"/>
        <v>117</v>
      </c>
      <c r="G1171" s="16">
        <f>IF(VLOOKUP(F1170,city!$K$4:$L$352,2,FALSE)&gt;G1170,G1170+1,1)</f>
        <v>8</v>
      </c>
    </row>
    <row r="1172" spans="1:7">
      <c r="A1172" s="17">
        <f t="shared" si="36"/>
        <v>111709</v>
      </c>
      <c r="B1172" s="17">
        <v>3</v>
      </c>
      <c r="C1172" s="20" t="s">
        <v>468</v>
      </c>
      <c r="D1172" s="17">
        <v>1</v>
      </c>
      <c r="E1172" s="2" t="str">
        <f>VLOOKUP(F1172,city!$A$4:$D$352,4,FALSE)</f>
        <v>吉安</v>
      </c>
      <c r="F1172" s="16">
        <f t="shared" si="37"/>
        <v>117</v>
      </c>
      <c r="G1172" s="16">
        <f>IF(VLOOKUP(F1171,city!$K$4:$L$352,2,FALSE)&gt;G1171,G1171+1,1)</f>
        <v>9</v>
      </c>
    </row>
    <row r="1173" spans="1:7">
      <c r="A1173" s="17">
        <f t="shared" si="36"/>
        <v>111710</v>
      </c>
      <c r="B1173" s="17">
        <v>3</v>
      </c>
      <c r="C1173" s="20" t="s">
        <v>474</v>
      </c>
      <c r="D1173" s="17">
        <v>1</v>
      </c>
      <c r="E1173" s="2" t="str">
        <f>VLOOKUP(F1173,city!$A$4:$D$352,4,FALSE)</f>
        <v>吉安</v>
      </c>
      <c r="F1173" s="16">
        <f t="shared" si="37"/>
        <v>117</v>
      </c>
      <c r="G1173" s="16">
        <f>IF(VLOOKUP(F1172,city!$K$4:$L$352,2,FALSE)&gt;G1172,G1172+1,1)</f>
        <v>10</v>
      </c>
    </row>
    <row r="1174" spans="1:7">
      <c r="A1174" s="17">
        <f t="shared" si="36"/>
        <v>111801</v>
      </c>
      <c r="B1174" s="17">
        <v>3</v>
      </c>
      <c r="C1174" s="20" t="s">
        <v>480</v>
      </c>
      <c r="D1174" s="17">
        <v>1</v>
      </c>
      <c r="E1174" s="2" t="str">
        <f>VLOOKUP(F1174,city!$A$4:$D$352,4,FALSE)</f>
        <v>赣州</v>
      </c>
      <c r="F1174" s="16">
        <f t="shared" si="37"/>
        <v>118</v>
      </c>
      <c r="G1174" s="16">
        <f>IF(VLOOKUP(F1173,city!$K$4:$L$352,2,FALSE)&gt;G1173,G1173+1,1)</f>
        <v>1</v>
      </c>
    </row>
    <row r="1175" spans="1:7">
      <c r="A1175" s="17">
        <f t="shared" si="36"/>
        <v>111802</v>
      </c>
      <c r="B1175" s="17">
        <v>3</v>
      </c>
      <c r="C1175" s="20" t="s">
        <v>486</v>
      </c>
      <c r="D1175" s="17">
        <v>1</v>
      </c>
      <c r="E1175" s="2" t="str">
        <f>VLOOKUP(F1175,city!$A$4:$D$352,4,FALSE)</f>
        <v>赣州</v>
      </c>
      <c r="F1175" s="16">
        <f t="shared" si="37"/>
        <v>118</v>
      </c>
      <c r="G1175" s="16">
        <f>IF(VLOOKUP(F1174,city!$K$4:$L$352,2,FALSE)&gt;G1174,G1174+1,1)</f>
        <v>2</v>
      </c>
    </row>
    <row r="1176" spans="1:7">
      <c r="A1176" s="17">
        <f t="shared" si="36"/>
        <v>111803</v>
      </c>
      <c r="B1176" s="17">
        <v>3</v>
      </c>
      <c r="C1176" s="20" t="s">
        <v>492</v>
      </c>
      <c r="D1176" s="17">
        <v>1</v>
      </c>
      <c r="E1176" s="2" t="str">
        <f>VLOOKUP(F1176,city!$A$4:$D$352,4,FALSE)</f>
        <v>赣州</v>
      </c>
      <c r="F1176" s="16">
        <f t="shared" si="37"/>
        <v>118</v>
      </c>
      <c r="G1176" s="16">
        <f>IF(VLOOKUP(F1175,city!$K$4:$L$352,2,FALSE)&gt;G1175,G1175+1,1)</f>
        <v>3</v>
      </c>
    </row>
    <row r="1177" spans="1:7">
      <c r="A1177" s="17">
        <f t="shared" si="36"/>
        <v>111804</v>
      </c>
      <c r="B1177" s="17">
        <v>3</v>
      </c>
      <c r="C1177" s="20" t="s">
        <v>498</v>
      </c>
      <c r="D1177" s="17">
        <v>1</v>
      </c>
      <c r="E1177" s="2" t="str">
        <f>VLOOKUP(F1177,city!$A$4:$D$352,4,FALSE)</f>
        <v>赣州</v>
      </c>
      <c r="F1177" s="16">
        <f t="shared" si="37"/>
        <v>118</v>
      </c>
      <c r="G1177" s="16">
        <f>IF(VLOOKUP(F1176,city!$K$4:$L$352,2,FALSE)&gt;G1176,G1176+1,1)</f>
        <v>4</v>
      </c>
    </row>
    <row r="1178" spans="1:7">
      <c r="A1178" s="17">
        <f t="shared" si="36"/>
        <v>111805</v>
      </c>
      <c r="B1178" s="17">
        <v>3</v>
      </c>
      <c r="C1178" s="20" t="s">
        <v>504</v>
      </c>
      <c r="D1178" s="17">
        <v>1</v>
      </c>
      <c r="E1178" s="2" t="str">
        <f>VLOOKUP(F1178,city!$A$4:$D$352,4,FALSE)</f>
        <v>赣州</v>
      </c>
      <c r="F1178" s="16">
        <f t="shared" si="37"/>
        <v>118</v>
      </c>
      <c r="G1178" s="16">
        <f>IF(VLOOKUP(F1177,city!$K$4:$L$352,2,FALSE)&gt;G1177,G1177+1,1)</f>
        <v>5</v>
      </c>
    </row>
    <row r="1179" spans="1:7">
      <c r="A1179" s="17">
        <f t="shared" si="36"/>
        <v>111806</v>
      </c>
      <c r="B1179" s="17">
        <v>3</v>
      </c>
      <c r="C1179" s="20" t="s">
        <v>510</v>
      </c>
      <c r="D1179" s="17">
        <v>1</v>
      </c>
      <c r="E1179" s="2" t="str">
        <f>VLOOKUP(F1179,city!$A$4:$D$352,4,FALSE)</f>
        <v>赣州</v>
      </c>
      <c r="F1179" s="16">
        <f t="shared" si="37"/>
        <v>118</v>
      </c>
      <c r="G1179" s="16">
        <f>IF(VLOOKUP(F1178,city!$K$4:$L$352,2,FALSE)&gt;G1178,G1178+1,1)</f>
        <v>6</v>
      </c>
    </row>
    <row r="1180" spans="1:7">
      <c r="A1180" s="17">
        <f t="shared" si="36"/>
        <v>111807</v>
      </c>
      <c r="B1180" s="17">
        <v>3</v>
      </c>
      <c r="C1180" s="20" t="s">
        <v>516</v>
      </c>
      <c r="D1180" s="17">
        <v>1</v>
      </c>
      <c r="E1180" s="2" t="str">
        <f>VLOOKUP(F1180,city!$A$4:$D$352,4,FALSE)</f>
        <v>赣州</v>
      </c>
      <c r="F1180" s="16">
        <f t="shared" si="37"/>
        <v>118</v>
      </c>
      <c r="G1180" s="16">
        <f>IF(VLOOKUP(F1179,city!$K$4:$L$352,2,FALSE)&gt;G1179,G1179+1,1)</f>
        <v>7</v>
      </c>
    </row>
    <row r="1181" spans="1:7">
      <c r="A1181" s="17">
        <f t="shared" si="36"/>
        <v>111808</v>
      </c>
      <c r="B1181" s="17">
        <v>3</v>
      </c>
      <c r="C1181" s="20" t="s">
        <v>522</v>
      </c>
      <c r="D1181" s="17">
        <v>1</v>
      </c>
      <c r="E1181" s="2" t="str">
        <f>VLOOKUP(F1181,city!$A$4:$D$352,4,FALSE)</f>
        <v>赣州</v>
      </c>
      <c r="F1181" s="16">
        <f t="shared" si="37"/>
        <v>118</v>
      </c>
      <c r="G1181" s="16">
        <f>IF(VLOOKUP(F1180,city!$K$4:$L$352,2,FALSE)&gt;G1180,G1180+1,1)</f>
        <v>8</v>
      </c>
    </row>
    <row r="1182" spans="1:7">
      <c r="A1182" s="17">
        <f t="shared" si="36"/>
        <v>111809</v>
      </c>
      <c r="B1182" s="17">
        <v>3</v>
      </c>
      <c r="C1182" s="20" t="s">
        <v>528</v>
      </c>
      <c r="D1182" s="17">
        <v>1</v>
      </c>
      <c r="E1182" s="2" t="str">
        <f>VLOOKUP(F1182,city!$A$4:$D$352,4,FALSE)</f>
        <v>赣州</v>
      </c>
      <c r="F1182" s="16">
        <f t="shared" si="37"/>
        <v>118</v>
      </c>
      <c r="G1182" s="16">
        <f>IF(VLOOKUP(F1181,city!$K$4:$L$352,2,FALSE)&gt;G1181,G1181+1,1)</f>
        <v>9</v>
      </c>
    </row>
    <row r="1183" spans="1:7">
      <c r="A1183" s="17">
        <f t="shared" si="36"/>
        <v>111810</v>
      </c>
      <c r="B1183" s="17">
        <v>3</v>
      </c>
      <c r="C1183" s="20" t="s">
        <v>534</v>
      </c>
      <c r="D1183" s="17">
        <v>1</v>
      </c>
      <c r="E1183" s="2" t="str">
        <f>VLOOKUP(F1183,city!$A$4:$D$352,4,FALSE)</f>
        <v>赣州</v>
      </c>
      <c r="F1183" s="16">
        <f t="shared" si="37"/>
        <v>118</v>
      </c>
      <c r="G1183" s="16">
        <f>IF(VLOOKUP(F1182,city!$K$4:$L$352,2,FALSE)&gt;G1182,G1182+1,1)</f>
        <v>10</v>
      </c>
    </row>
    <row r="1184" spans="1:7">
      <c r="A1184" s="17">
        <f t="shared" si="36"/>
        <v>111901</v>
      </c>
      <c r="B1184" s="17">
        <v>3</v>
      </c>
      <c r="C1184" s="20" t="s">
        <v>422</v>
      </c>
      <c r="D1184" s="17">
        <v>1</v>
      </c>
      <c r="E1184" s="2" t="str">
        <f>VLOOKUP(F1184,city!$A$4:$D$352,4,FALSE)</f>
        <v>景德镇</v>
      </c>
      <c r="F1184" s="16">
        <f t="shared" si="37"/>
        <v>119</v>
      </c>
      <c r="G1184" s="16">
        <f>IF(VLOOKUP(F1183,city!$K$4:$L$352,2,FALSE)&gt;G1183,G1183+1,1)</f>
        <v>1</v>
      </c>
    </row>
    <row r="1185" spans="1:7">
      <c r="A1185" s="17">
        <f t="shared" si="36"/>
        <v>111902</v>
      </c>
      <c r="B1185" s="17">
        <v>3</v>
      </c>
      <c r="C1185" s="20" t="s">
        <v>427</v>
      </c>
      <c r="D1185" s="17">
        <v>1</v>
      </c>
      <c r="E1185" s="2" t="str">
        <f>VLOOKUP(F1185,city!$A$4:$D$352,4,FALSE)</f>
        <v>景德镇</v>
      </c>
      <c r="F1185" s="16">
        <f t="shared" si="37"/>
        <v>119</v>
      </c>
      <c r="G1185" s="16">
        <f>IF(VLOOKUP(F1184,city!$K$4:$L$352,2,FALSE)&gt;G1184,G1184+1,1)</f>
        <v>2</v>
      </c>
    </row>
    <row r="1186" spans="1:7">
      <c r="A1186" s="17">
        <f t="shared" si="36"/>
        <v>111903</v>
      </c>
      <c r="B1186" s="17">
        <v>3</v>
      </c>
      <c r="C1186" s="20" t="s">
        <v>432</v>
      </c>
      <c r="D1186" s="17">
        <v>1</v>
      </c>
      <c r="E1186" s="2" t="str">
        <f>VLOOKUP(F1186,city!$A$4:$D$352,4,FALSE)</f>
        <v>景德镇</v>
      </c>
      <c r="F1186" s="16">
        <f t="shared" si="37"/>
        <v>119</v>
      </c>
      <c r="G1186" s="16">
        <f>IF(VLOOKUP(F1185,city!$K$4:$L$352,2,FALSE)&gt;G1185,G1185+1,1)</f>
        <v>3</v>
      </c>
    </row>
    <row r="1187" spans="1:7">
      <c r="A1187" s="17">
        <f t="shared" si="36"/>
        <v>111904</v>
      </c>
      <c r="B1187" s="17">
        <v>3</v>
      </c>
      <c r="C1187" s="20" t="s">
        <v>438</v>
      </c>
      <c r="D1187" s="17">
        <v>1</v>
      </c>
      <c r="E1187" s="2" t="str">
        <f>VLOOKUP(F1187,city!$A$4:$D$352,4,FALSE)</f>
        <v>景德镇</v>
      </c>
      <c r="F1187" s="16">
        <f t="shared" si="37"/>
        <v>119</v>
      </c>
      <c r="G1187" s="16">
        <f>IF(VLOOKUP(F1186,city!$K$4:$L$352,2,FALSE)&gt;G1186,G1186+1,1)</f>
        <v>4</v>
      </c>
    </row>
    <row r="1188" spans="1:7">
      <c r="A1188" s="17">
        <f t="shared" si="36"/>
        <v>111905</v>
      </c>
      <c r="B1188" s="17">
        <v>3</v>
      </c>
      <c r="C1188" s="20" t="s">
        <v>444</v>
      </c>
      <c r="D1188" s="17">
        <v>1</v>
      </c>
      <c r="E1188" s="2" t="str">
        <f>VLOOKUP(F1188,city!$A$4:$D$352,4,FALSE)</f>
        <v>景德镇</v>
      </c>
      <c r="F1188" s="16">
        <f t="shared" si="37"/>
        <v>119</v>
      </c>
      <c r="G1188" s="16">
        <f>IF(VLOOKUP(F1187,city!$K$4:$L$352,2,FALSE)&gt;G1187,G1187+1,1)</f>
        <v>5</v>
      </c>
    </row>
    <row r="1189" spans="1:7">
      <c r="A1189" s="17">
        <f t="shared" si="36"/>
        <v>111906</v>
      </c>
      <c r="B1189" s="17">
        <v>3</v>
      </c>
      <c r="C1189" s="20" t="s">
        <v>450</v>
      </c>
      <c r="D1189" s="17">
        <v>1</v>
      </c>
      <c r="E1189" s="2" t="str">
        <f>VLOOKUP(F1189,city!$A$4:$D$352,4,FALSE)</f>
        <v>景德镇</v>
      </c>
      <c r="F1189" s="16">
        <f t="shared" si="37"/>
        <v>119</v>
      </c>
      <c r="G1189" s="16">
        <f>IF(VLOOKUP(F1188,city!$K$4:$L$352,2,FALSE)&gt;G1188,G1188+1,1)</f>
        <v>6</v>
      </c>
    </row>
    <row r="1190" spans="1:7">
      <c r="A1190" s="17">
        <f t="shared" si="36"/>
        <v>111907</v>
      </c>
      <c r="B1190" s="17">
        <v>3</v>
      </c>
      <c r="C1190" s="20" t="s">
        <v>456</v>
      </c>
      <c r="D1190" s="17">
        <v>1</v>
      </c>
      <c r="E1190" s="2" t="str">
        <f>VLOOKUP(F1190,city!$A$4:$D$352,4,FALSE)</f>
        <v>景德镇</v>
      </c>
      <c r="F1190" s="16">
        <f t="shared" si="37"/>
        <v>119</v>
      </c>
      <c r="G1190" s="16">
        <f>IF(VLOOKUP(F1189,city!$K$4:$L$352,2,FALSE)&gt;G1189,G1189+1,1)</f>
        <v>7</v>
      </c>
    </row>
    <row r="1191" spans="1:7">
      <c r="A1191" s="17">
        <f t="shared" si="36"/>
        <v>111908</v>
      </c>
      <c r="B1191" s="17">
        <v>3</v>
      </c>
      <c r="C1191" s="20" t="s">
        <v>462</v>
      </c>
      <c r="D1191" s="17">
        <v>1</v>
      </c>
      <c r="E1191" s="2" t="str">
        <f>VLOOKUP(F1191,city!$A$4:$D$352,4,FALSE)</f>
        <v>景德镇</v>
      </c>
      <c r="F1191" s="16">
        <f t="shared" si="37"/>
        <v>119</v>
      </c>
      <c r="G1191" s="16">
        <f>IF(VLOOKUP(F1190,city!$K$4:$L$352,2,FALSE)&gt;G1190,G1190+1,1)</f>
        <v>8</v>
      </c>
    </row>
    <row r="1192" spans="1:7">
      <c r="A1192" s="17">
        <f t="shared" si="36"/>
        <v>111909</v>
      </c>
      <c r="B1192" s="17">
        <v>3</v>
      </c>
      <c r="C1192" s="20" t="s">
        <v>468</v>
      </c>
      <c r="D1192" s="17">
        <v>1</v>
      </c>
      <c r="E1192" s="2" t="str">
        <f>VLOOKUP(F1192,city!$A$4:$D$352,4,FALSE)</f>
        <v>景德镇</v>
      </c>
      <c r="F1192" s="16">
        <f t="shared" si="37"/>
        <v>119</v>
      </c>
      <c r="G1192" s="16">
        <f>IF(VLOOKUP(F1191,city!$K$4:$L$352,2,FALSE)&gt;G1191,G1191+1,1)</f>
        <v>9</v>
      </c>
    </row>
    <row r="1193" spans="1:7">
      <c r="A1193" s="17">
        <f t="shared" si="36"/>
        <v>111910</v>
      </c>
      <c r="B1193" s="17">
        <v>3</v>
      </c>
      <c r="C1193" s="20" t="s">
        <v>474</v>
      </c>
      <c r="D1193" s="17">
        <v>1</v>
      </c>
      <c r="E1193" s="2" t="str">
        <f>VLOOKUP(F1193,city!$A$4:$D$352,4,FALSE)</f>
        <v>景德镇</v>
      </c>
      <c r="F1193" s="16">
        <f t="shared" si="37"/>
        <v>119</v>
      </c>
      <c r="G1193" s="16">
        <f>IF(VLOOKUP(F1192,city!$K$4:$L$352,2,FALSE)&gt;G1192,G1192+1,1)</f>
        <v>10</v>
      </c>
    </row>
    <row r="1194" spans="1:7">
      <c r="A1194" s="17">
        <f t="shared" si="36"/>
        <v>112001</v>
      </c>
      <c r="B1194" s="17">
        <v>3</v>
      </c>
      <c r="C1194" s="20" t="s">
        <v>480</v>
      </c>
      <c r="D1194" s="17">
        <v>1</v>
      </c>
      <c r="E1194" s="2" t="str">
        <f>VLOOKUP(F1194,city!$A$4:$D$352,4,FALSE)</f>
        <v>萍乡</v>
      </c>
      <c r="F1194" s="16">
        <f t="shared" si="37"/>
        <v>120</v>
      </c>
      <c r="G1194" s="16">
        <f>IF(VLOOKUP(F1193,city!$K$4:$L$352,2,FALSE)&gt;G1193,G1193+1,1)</f>
        <v>1</v>
      </c>
    </row>
    <row r="1195" spans="1:7">
      <c r="A1195" s="17">
        <f t="shared" si="36"/>
        <v>112002</v>
      </c>
      <c r="B1195" s="17">
        <v>3</v>
      </c>
      <c r="C1195" s="20" t="s">
        <v>486</v>
      </c>
      <c r="D1195" s="17">
        <v>1</v>
      </c>
      <c r="E1195" s="2" t="str">
        <f>VLOOKUP(F1195,city!$A$4:$D$352,4,FALSE)</f>
        <v>萍乡</v>
      </c>
      <c r="F1195" s="16">
        <f t="shared" si="37"/>
        <v>120</v>
      </c>
      <c r="G1195" s="16">
        <f>IF(VLOOKUP(F1194,city!$K$4:$L$352,2,FALSE)&gt;G1194,G1194+1,1)</f>
        <v>2</v>
      </c>
    </row>
    <row r="1196" spans="1:7">
      <c r="A1196" s="17">
        <f t="shared" si="36"/>
        <v>112003</v>
      </c>
      <c r="B1196" s="17">
        <v>3</v>
      </c>
      <c r="C1196" s="20" t="s">
        <v>492</v>
      </c>
      <c r="D1196" s="17">
        <v>1</v>
      </c>
      <c r="E1196" s="2" t="str">
        <f>VLOOKUP(F1196,city!$A$4:$D$352,4,FALSE)</f>
        <v>萍乡</v>
      </c>
      <c r="F1196" s="16">
        <f t="shared" si="37"/>
        <v>120</v>
      </c>
      <c r="G1196" s="16">
        <f>IF(VLOOKUP(F1195,city!$K$4:$L$352,2,FALSE)&gt;G1195,G1195+1,1)</f>
        <v>3</v>
      </c>
    </row>
    <row r="1197" spans="1:7">
      <c r="A1197" s="17">
        <f t="shared" si="36"/>
        <v>112004</v>
      </c>
      <c r="B1197" s="17">
        <v>3</v>
      </c>
      <c r="C1197" s="20" t="s">
        <v>498</v>
      </c>
      <c r="D1197" s="17">
        <v>1</v>
      </c>
      <c r="E1197" s="2" t="str">
        <f>VLOOKUP(F1197,city!$A$4:$D$352,4,FALSE)</f>
        <v>萍乡</v>
      </c>
      <c r="F1197" s="16">
        <f t="shared" si="37"/>
        <v>120</v>
      </c>
      <c r="G1197" s="16">
        <f>IF(VLOOKUP(F1196,city!$K$4:$L$352,2,FALSE)&gt;G1196,G1196+1,1)</f>
        <v>4</v>
      </c>
    </row>
    <row r="1198" spans="1:7">
      <c r="A1198" s="17">
        <f t="shared" si="36"/>
        <v>112005</v>
      </c>
      <c r="B1198" s="17">
        <v>3</v>
      </c>
      <c r="C1198" s="20" t="s">
        <v>504</v>
      </c>
      <c r="D1198" s="17">
        <v>1</v>
      </c>
      <c r="E1198" s="2" t="str">
        <f>VLOOKUP(F1198,city!$A$4:$D$352,4,FALSE)</f>
        <v>萍乡</v>
      </c>
      <c r="F1198" s="16">
        <f t="shared" si="37"/>
        <v>120</v>
      </c>
      <c r="G1198" s="16">
        <f>IF(VLOOKUP(F1197,city!$K$4:$L$352,2,FALSE)&gt;G1197,G1197+1,1)</f>
        <v>5</v>
      </c>
    </row>
    <row r="1199" spans="1:7">
      <c r="A1199" s="17">
        <f t="shared" si="36"/>
        <v>112006</v>
      </c>
      <c r="B1199" s="17">
        <v>3</v>
      </c>
      <c r="C1199" s="20" t="s">
        <v>510</v>
      </c>
      <c r="D1199" s="17">
        <v>1</v>
      </c>
      <c r="E1199" s="2" t="str">
        <f>VLOOKUP(F1199,city!$A$4:$D$352,4,FALSE)</f>
        <v>萍乡</v>
      </c>
      <c r="F1199" s="16">
        <f t="shared" si="37"/>
        <v>120</v>
      </c>
      <c r="G1199" s="16">
        <f>IF(VLOOKUP(F1198,city!$K$4:$L$352,2,FALSE)&gt;G1198,G1198+1,1)</f>
        <v>6</v>
      </c>
    </row>
    <row r="1200" spans="1:7">
      <c r="A1200" s="17">
        <f t="shared" si="36"/>
        <v>112007</v>
      </c>
      <c r="B1200" s="17">
        <v>3</v>
      </c>
      <c r="C1200" s="20" t="s">
        <v>516</v>
      </c>
      <c r="D1200" s="17">
        <v>1</v>
      </c>
      <c r="E1200" s="2" t="str">
        <f>VLOOKUP(F1200,city!$A$4:$D$352,4,FALSE)</f>
        <v>萍乡</v>
      </c>
      <c r="F1200" s="16">
        <f t="shared" si="37"/>
        <v>120</v>
      </c>
      <c r="G1200" s="16">
        <f>IF(VLOOKUP(F1199,city!$K$4:$L$352,2,FALSE)&gt;G1199,G1199+1,1)</f>
        <v>7</v>
      </c>
    </row>
    <row r="1201" spans="1:7">
      <c r="A1201" s="17">
        <f t="shared" si="36"/>
        <v>112008</v>
      </c>
      <c r="B1201" s="17">
        <v>3</v>
      </c>
      <c r="C1201" s="20" t="s">
        <v>522</v>
      </c>
      <c r="D1201" s="17">
        <v>1</v>
      </c>
      <c r="E1201" s="2" t="str">
        <f>VLOOKUP(F1201,city!$A$4:$D$352,4,FALSE)</f>
        <v>萍乡</v>
      </c>
      <c r="F1201" s="16">
        <f t="shared" si="37"/>
        <v>120</v>
      </c>
      <c r="G1201" s="16">
        <f>IF(VLOOKUP(F1200,city!$K$4:$L$352,2,FALSE)&gt;G1200,G1200+1,1)</f>
        <v>8</v>
      </c>
    </row>
    <row r="1202" spans="1:7">
      <c r="A1202" s="17">
        <f t="shared" si="36"/>
        <v>112009</v>
      </c>
      <c r="B1202" s="17">
        <v>3</v>
      </c>
      <c r="C1202" s="20" t="s">
        <v>528</v>
      </c>
      <c r="D1202" s="17">
        <v>1</v>
      </c>
      <c r="E1202" s="2" t="str">
        <f>VLOOKUP(F1202,city!$A$4:$D$352,4,FALSE)</f>
        <v>萍乡</v>
      </c>
      <c r="F1202" s="16">
        <f t="shared" si="37"/>
        <v>120</v>
      </c>
      <c r="G1202" s="16">
        <f>IF(VLOOKUP(F1201,city!$K$4:$L$352,2,FALSE)&gt;G1201,G1201+1,1)</f>
        <v>9</v>
      </c>
    </row>
    <row r="1203" spans="1:7">
      <c r="A1203" s="17">
        <f t="shared" si="36"/>
        <v>112010</v>
      </c>
      <c r="B1203" s="17">
        <v>3</v>
      </c>
      <c r="C1203" s="20" t="s">
        <v>534</v>
      </c>
      <c r="D1203" s="17">
        <v>1</v>
      </c>
      <c r="E1203" s="2" t="str">
        <f>VLOOKUP(F1203,city!$A$4:$D$352,4,FALSE)</f>
        <v>萍乡</v>
      </c>
      <c r="F1203" s="16">
        <f t="shared" si="37"/>
        <v>120</v>
      </c>
      <c r="G1203" s="16">
        <f>IF(VLOOKUP(F1202,city!$K$4:$L$352,2,FALSE)&gt;G1202,G1202+1,1)</f>
        <v>10</v>
      </c>
    </row>
    <row r="1204" spans="1:7">
      <c r="A1204" s="17">
        <f t="shared" si="36"/>
        <v>112101</v>
      </c>
      <c r="B1204" s="17">
        <v>3</v>
      </c>
      <c r="C1204" s="20" t="s">
        <v>422</v>
      </c>
      <c r="D1204" s="17">
        <v>1</v>
      </c>
      <c r="E1204" s="2" t="str">
        <f>VLOOKUP(F1204,city!$A$4:$D$352,4,FALSE)</f>
        <v>新余</v>
      </c>
      <c r="F1204" s="16">
        <f t="shared" si="37"/>
        <v>121</v>
      </c>
      <c r="G1204" s="16">
        <f>IF(VLOOKUP(F1203,city!$K$4:$L$352,2,FALSE)&gt;G1203,G1203+1,1)</f>
        <v>1</v>
      </c>
    </row>
    <row r="1205" spans="1:7">
      <c r="A1205" s="17">
        <f t="shared" si="36"/>
        <v>112102</v>
      </c>
      <c r="B1205" s="17">
        <v>3</v>
      </c>
      <c r="C1205" s="20" t="s">
        <v>427</v>
      </c>
      <c r="D1205" s="17">
        <v>1</v>
      </c>
      <c r="E1205" s="2" t="str">
        <f>VLOOKUP(F1205,city!$A$4:$D$352,4,FALSE)</f>
        <v>新余</v>
      </c>
      <c r="F1205" s="16">
        <f t="shared" si="37"/>
        <v>121</v>
      </c>
      <c r="G1205" s="16">
        <f>IF(VLOOKUP(F1204,city!$K$4:$L$352,2,FALSE)&gt;G1204,G1204+1,1)</f>
        <v>2</v>
      </c>
    </row>
    <row r="1206" spans="1:7">
      <c r="A1206" s="17">
        <f t="shared" si="36"/>
        <v>112103</v>
      </c>
      <c r="B1206" s="17">
        <v>3</v>
      </c>
      <c r="C1206" s="20" t="s">
        <v>432</v>
      </c>
      <c r="D1206" s="17">
        <v>1</v>
      </c>
      <c r="E1206" s="2" t="str">
        <f>VLOOKUP(F1206,city!$A$4:$D$352,4,FALSE)</f>
        <v>新余</v>
      </c>
      <c r="F1206" s="16">
        <f t="shared" si="37"/>
        <v>121</v>
      </c>
      <c r="G1206" s="16">
        <f>IF(VLOOKUP(F1205,city!$K$4:$L$352,2,FALSE)&gt;G1205,G1205+1,1)</f>
        <v>3</v>
      </c>
    </row>
    <row r="1207" spans="1:7">
      <c r="A1207" s="17">
        <f t="shared" si="36"/>
        <v>112104</v>
      </c>
      <c r="B1207" s="17">
        <v>3</v>
      </c>
      <c r="C1207" s="20" t="s">
        <v>438</v>
      </c>
      <c r="D1207" s="17">
        <v>1</v>
      </c>
      <c r="E1207" s="2" t="str">
        <f>VLOOKUP(F1207,city!$A$4:$D$352,4,FALSE)</f>
        <v>新余</v>
      </c>
      <c r="F1207" s="16">
        <f t="shared" si="37"/>
        <v>121</v>
      </c>
      <c r="G1207" s="16">
        <f>IF(VLOOKUP(F1206,city!$K$4:$L$352,2,FALSE)&gt;G1206,G1206+1,1)</f>
        <v>4</v>
      </c>
    </row>
    <row r="1208" spans="1:7">
      <c r="A1208" s="17">
        <f t="shared" si="36"/>
        <v>112105</v>
      </c>
      <c r="B1208" s="17">
        <v>3</v>
      </c>
      <c r="C1208" s="20" t="s">
        <v>444</v>
      </c>
      <c r="D1208" s="17">
        <v>1</v>
      </c>
      <c r="E1208" s="2" t="str">
        <f>VLOOKUP(F1208,city!$A$4:$D$352,4,FALSE)</f>
        <v>新余</v>
      </c>
      <c r="F1208" s="16">
        <f t="shared" si="37"/>
        <v>121</v>
      </c>
      <c r="G1208" s="16">
        <f>IF(VLOOKUP(F1207,city!$K$4:$L$352,2,FALSE)&gt;G1207,G1207+1,1)</f>
        <v>5</v>
      </c>
    </row>
    <row r="1209" spans="1:7">
      <c r="A1209" s="17">
        <f t="shared" si="36"/>
        <v>112106</v>
      </c>
      <c r="B1209" s="17">
        <v>3</v>
      </c>
      <c r="C1209" s="20" t="s">
        <v>450</v>
      </c>
      <c r="D1209" s="17">
        <v>1</v>
      </c>
      <c r="E1209" s="2" t="str">
        <f>VLOOKUP(F1209,city!$A$4:$D$352,4,FALSE)</f>
        <v>新余</v>
      </c>
      <c r="F1209" s="16">
        <f t="shared" si="37"/>
        <v>121</v>
      </c>
      <c r="G1209" s="16">
        <f>IF(VLOOKUP(F1208,city!$K$4:$L$352,2,FALSE)&gt;G1208,G1208+1,1)</f>
        <v>6</v>
      </c>
    </row>
    <row r="1210" spans="1:7">
      <c r="A1210" s="17">
        <f t="shared" si="36"/>
        <v>112107</v>
      </c>
      <c r="B1210" s="17">
        <v>3</v>
      </c>
      <c r="C1210" s="20" t="s">
        <v>456</v>
      </c>
      <c r="D1210" s="17">
        <v>1</v>
      </c>
      <c r="E1210" s="2" t="str">
        <f>VLOOKUP(F1210,city!$A$4:$D$352,4,FALSE)</f>
        <v>新余</v>
      </c>
      <c r="F1210" s="16">
        <f t="shared" si="37"/>
        <v>121</v>
      </c>
      <c r="G1210" s="16">
        <f>IF(VLOOKUP(F1209,city!$K$4:$L$352,2,FALSE)&gt;G1209,G1209+1,1)</f>
        <v>7</v>
      </c>
    </row>
    <row r="1211" spans="1:7">
      <c r="A1211" s="17">
        <f t="shared" si="36"/>
        <v>112108</v>
      </c>
      <c r="B1211" s="17">
        <v>3</v>
      </c>
      <c r="C1211" s="20" t="s">
        <v>462</v>
      </c>
      <c r="D1211" s="17">
        <v>1</v>
      </c>
      <c r="E1211" s="2" t="str">
        <f>VLOOKUP(F1211,city!$A$4:$D$352,4,FALSE)</f>
        <v>新余</v>
      </c>
      <c r="F1211" s="16">
        <f t="shared" si="37"/>
        <v>121</v>
      </c>
      <c r="G1211" s="16">
        <f>IF(VLOOKUP(F1210,city!$K$4:$L$352,2,FALSE)&gt;G1210,G1210+1,1)</f>
        <v>8</v>
      </c>
    </row>
    <row r="1212" spans="1:7">
      <c r="A1212" s="17">
        <f t="shared" si="36"/>
        <v>112109</v>
      </c>
      <c r="B1212" s="17">
        <v>3</v>
      </c>
      <c r="C1212" s="20" t="s">
        <v>468</v>
      </c>
      <c r="D1212" s="17">
        <v>1</v>
      </c>
      <c r="E1212" s="2" t="str">
        <f>VLOOKUP(F1212,city!$A$4:$D$352,4,FALSE)</f>
        <v>新余</v>
      </c>
      <c r="F1212" s="16">
        <f t="shared" si="37"/>
        <v>121</v>
      </c>
      <c r="G1212" s="16">
        <f>IF(VLOOKUP(F1211,city!$K$4:$L$352,2,FALSE)&gt;G1211,G1211+1,1)</f>
        <v>9</v>
      </c>
    </row>
    <row r="1213" spans="1:7">
      <c r="A1213" s="17">
        <f t="shared" si="36"/>
        <v>112110</v>
      </c>
      <c r="B1213" s="17">
        <v>3</v>
      </c>
      <c r="C1213" s="20" t="s">
        <v>474</v>
      </c>
      <c r="D1213" s="17">
        <v>1</v>
      </c>
      <c r="E1213" s="2" t="str">
        <f>VLOOKUP(F1213,city!$A$4:$D$352,4,FALSE)</f>
        <v>新余</v>
      </c>
      <c r="F1213" s="16">
        <f t="shared" si="37"/>
        <v>121</v>
      </c>
      <c r="G1213" s="16">
        <f>IF(VLOOKUP(F1212,city!$K$4:$L$352,2,FALSE)&gt;G1212,G1212+1,1)</f>
        <v>10</v>
      </c>
    </row>
    <row r="1214" spans="1:7">
      <c r="A1214" s="17">
        <f t="shared" si="36"/>
        <v>112201</v>
      </c>
      <c r="B1214" s="17">
        <v>3</v>
      </c>
      <c r="C1214" s="20" t="s">
        <v>480</v>
      </c>
      <c r="D1214" s="17">
        <v>1</v>
      </c>
      <c r="E1214" s="2" t="str">
        <f>VLOOKUP(F1214,city!$A$4:$D$352,4,FALSE)</f>
        <v>鹰潭</v>
      </c>
      <c r="F1214" s="16">
        <f t="shared" si="37"/>
        <v>122</v>
      </c>
      <c r="G1214" s="16">
        <f>IF(VLOOKUP(F1213,city!$K$4:$L$352,2,FALSE)&gt;G1213,G1213+1,1)</f>
        <v>1</v>
      </c>
    </row>
    <row r="1215" spans="1:7">
      <c r="A1215" s="17">
        <f t="shared" si="36"/>
        <v>112202</v>
      </c>
      <c r="B1215" s="17">
        <v>3</v>
      </c>
      <c r="C1215" s="20" t="s">
        <v>486</v>
      </c>
      <c r="D1215" s="17">
        <v>1</v>
      </c>
      <c r="E1215" s="2" t="str">
        <f>VLOOKUP(F1215,city!$A$4:$D$352,4,FALSE)</f>
        <v>鹰潭</v>
      </c>
      <c r="F1215" s="16">
        <f t="shared" si="37"/>
        <v>122</v>
      </c>
      <c r="G1215" s="16">
        <f>IF(VLOOKUP(F1214,city!$K$4:$L$352,2,FALSE)&gt;G1214,G1214+1,1)</f>
        <v>2</v>
      </c>
    </row>
    <row r="1216" spans="1:7">
      <c r="A1216" s="17">
        <f t="shared" si="36"/>
        <v>112203</v>
      </c>
      <c r="B1216" s="17">
        <v>3</v>
      </c>
      <c r="C1216" s="20" t="s">
        <v>492</v>
      </c>
      <c r="D1216" s="17">
        <v>1</v>
      </c>
      <c r="E1216" s="2" t="str">
        <f>VLOOKUP(F1216,city!$A$4:$D$352,4,FALSE)</f>
        <v>鹰潭</v>
      </c>
      <c r="F1216" s="16">
        <f t="shared" si="37"/>
        <v>122</v>
      </c>
      <c r="G1216" s="16">
        <f>IF(VLOOKUP(F1215,city!$K$4:$L$352,2,FALSE)&gt;G1215,G1215+1,1)</f>
        <v>3</v>
      </c>
    </row>
    <row r="1217" spans="1:7">
      <c r="A1217" s="17">
        <f t="shared" si="36"/>
        <v>112204</v>
      </c>
      <c r="B1217" s="17">
        <v>3</v>
      </c>
      <c r="C1217" s="20" t="s">
        <v>498</v>
      </c>
      <c r="D1217" s="17">
        <v>1</v>
      </c>
      <c r="E1217" s="2" t="str">
        <f>VLOOKUP(F1217,city!$A$4:$D$352,4,FALSE)</f>
        <v>鹰潭</v>
      </c>
      <c r="F1217" s="16">
        <f t="shared" si="37"/>
        <v>122</v>
      </c>
      <c r="G1217" s="16">
        <f>IF(VLOOKUP(F1216,city!$K$4:$L$352,2,FALSE)&gt;G1216,G1216+1,1)</f>
        <v>4</v>
      </c>
    </row>
    <row r="1218" spans="1:7">
      <c r="A1218" s="17">
        <f t="shared" si="36"/>
        <v>112205</v>
      </c>
      <c r="B1218" s="17">
        <v>3</v>
      </c>
      <c r="C1218" s="20" t="s">
        <v>504</v>
      </c>
      <c r="D1218" s="17">
        <v>1</v>
      </c>
      <c r="E1218" s="2" t="str">
        <f>VLOOKUP(F1218,city!$A$4:$D$352,4,FALSE)</f>
        <v>鹰潭</v>
      </c>
      <c r="F1218" s="16">
        <f t="shared" si="37"/>
        <v>122</v>
      </c>
      <c r="G1218" s="16">
        <f>IF(VLOOKUP(F1217,city!$K$4:$L$352,2,FALSE)&gt;G1217,G1217+1,1)</f>
        <v>5</v>
      </c>
    </row>
    <row r="1219" spans="1:7">
      <c r="A1219" s="17">
        <f t="shared" si="36"/>
        <v>112206</v>
      </c>
      <c r="B1219" s="17">
        <v>3</v>
      </c>
      <c r="C1219" s="20" t="s">
        <v>510</v>
      </c>
      <c r="D1219" s="17">
        <v>1</v>
      </c>
      <c r="E1219" s="2" t="str">
        <f>VLOOKUP(F1219,city!$A$4:$D$352,4,FALSE)</f>
        <v>鹰潭</v>
      </c>
      <c r="F1219" s="16">
        <f t="shared" si="37"/>
        <v>122</v>
      </c>
      <c r="G1219" s="16">
        <f>IF(VLOOKUP(F1218,city!$K$4:$L$352,2,FALSE)&gt;G1218,G1218+1,1)</f>
        <v>6</v>
      </c>
    </row>
    <row r="1220" spans="1:7">
      <c r="A1220" s="17">
        <f t="shared" si="36"/>
        <v>112207</v>
      </c>
      <c r="B1220" s="17">
        <v>3</v>
      </c>
      <c r="C1220" s="20" t="s">
        <v>516</v>
      </c>
      <c r="D1220" s="17">
        <v>1</v>
      </c>
      <c r="E1220" s="2" t="str">
        <f>VLOOKUP(F1220,city!$A$4:$D$352,4,FALSE)</f>
        <v>鹰潭</v>
      </c>
      <c r="F1220" s="16">
        <f t="shared" si="37"/>
        <v>122</v>
      </c>
      <c r="G1220" s="16">
        <f>IF(VLOOKUP(F1219,city!$K$4:$L$352,2,FALSE)&gt;G1219,G1219+1,1)</f>
        <v>7</v>
      </c>
    </row>
    <row r="1221" spans="1:7">
      <c r="A1221" s="17">
        <f t="shared" ref="A1221:A1284" si="38">G1221+F1221*100+100000</f>
        <v>112208</v>
      </c>
      <c r="B1221" s="17">
        <v>3</v>
      </c>
      <c r="C1221" s="20" t="s">
        <v>522</v>
      </c>
      <c r="D1221" s="17">
        <v>1</v>
      </c>
      <c r="E1221" s="2" t="str">
        <f>VLOOKUP(F1221,city!$A$4:$D$352,4,FALSE)</f>
        <v>鹰潭</v>
      </c>
      <c r="F1221" s="16">
        <f t="shared" ref="F1221:F1284" si="39">IF(G1221&gt;G1220,F1220,F1220+1)</f>
        <v>122</v>
      </c>
      <c r="G1221" s="16">
        <f>IF(VLOOKUP(F1220,city!$K$4:$L$352,2,FALSE)&gt;G1220,G1220+1,1)</f>
        <v>8</v>
      </c>
    </row>
    <row r="1222" spans="1:7">
      <c r="A1222" s="17">
        <f t="shared" si="38"/>
        <v>112209</v>
      </c>
      <c r="B1222" s="17">
        <v>3</v>
      </c>
      <c r="C1222" s="20" t="s">
        <v>528</v>
      </c>
      <c r="D1222" s="17">
        <v>1</v>
      </c>
      <c r="E1222" s="2" t="str">
        <f>VLOOKUP(F1222,city!$A$4:$D$352,4,FALSE)</f>
        <v>鹰潭</v>
      </c>
      <c r="F1222" s="16">
        <f t="shared" si="39"/>
        <v>122</v>
      </c>
      <c r="G1222" s="16">
        <f>IF(VLOOKUP(F1221,city!$K$4:$L$352,2,FALSE)&gt;G1221,G1221+1,1)</f>
        <v>9</v>
      </c>
    </row>
    <row r="1223" spans="1:7">
      <c r="A1223" s="17">
        <f t="shared" si="38"/>
        <v>112210</v>
      </c>
      <c r="B1223" s="17">
        <v>3</v>
      </c>
      <c r="C1223" s="20" t="s">
        <v>534</v>
      </c>
      <c r="D1223" s="17">
        <v>1</v>
      </c>
      <c r="E1223" s="2" t="str">
        <f>VLOOKUP(F1223,city!$A$4:$D$352,4,FALSE)</f>
        <v>鹰潭</v>
      </c>
      <c r="F1223" s="16">
        <f t="shared" si="39"/>
        <v>122</v>
      </c>
      <c r="G1223" s="16">
        <f>IF(VLOOKUP(F1222,city!$K$4:$L$352,2,FALSE)&gt;G1222,G1222+1,1)</f>
        <v>10</v>
      </c>
    </row>
    <row r="1224" spans="1:7">
      <c r="A1224" s="17">
        <f t="shared" si="38"/>
        <v>112301</v>
      </c>
      <c r="B1224" s="17">
        <v>3</v>
      </c>
      <c r="C1224" s="20" t="s">
        <v>422</v>
      </c>
      <c r="D1224" s="17">
        <v>1</v>
      </c>
      <c r="E1224" s="2" t="str">
        <f>VLOOKUP(F1224,city!$A$4:$D$352,4,FALSE)</f>
        <v>济南</v>
      </c>
      <c r="F1224" s="16">
        <f t="shared" si="39"/>
        <v>123</v>
      </c>
      <c r="G1224" s="16">
        <f>IF(VLOOKUP(F1223,city!$K$4:$L$352,2,FALSE)&gt;G1223,G1223+1,1)</f>
        <v>1</v>
      </c>
    </row>
    <row r="1225" spans="1:7">
      <c r="A1225" s="17">
        <f t="shared" si="38"/>
        <v>112302</v>
      </c>
      <c r="B1225" s="17">
        <v>3</v>
      </c>
      <c r="C1225" s="20" t="s">
        <v>427</v>
      </c>
      <c r="D1225" s="17">
        <v>1</v>
      </c>
      <c r="E1225" s="2" t="str">
        <f>VLOOKUP(F1225,city!$A$4:$D$352,4,FALSE)</f>
        <v>济南</v>
      </c>
      <c r="F1225" s="16">
        <f t="shared" si="39"/>
        <v>123</v>
      </c>
      <c r="G1225" s="16">
        <f>IF(VLOOKUP(F1224,city!$K$4:$L$352,2,FALSE)&gt;G1224,G1224+1,1)</f>
        <v>2</v>
      </c>
    </row>
    <row r="1226" spans="1:7">
      <c r="A1226" s="17">
        <f t="shared" si="38"/>
        <v>112303</v>
      </c>
      <c r="B1226" s="17">
        <v>3</v>
      </c>
      <c r="C1226" s="20" t="s">
        <v>432</v>
      </c>
      <c r="D1226" s="17">
        <v>1</v>
      </c>
      <c r="E1226" s="2" t="str">
        <f>VLOOKUP(F1226,city!$A$4:$D$352,4,FALSE)</f>
        <v>济南</v>
      </c>
      <c r="F1226" s="16">
        <f t="shared" si="39"/>
        <v>123</v>
      </c>
      <c r="G1226" s="16">
        <f>IF(VLOOKUP(F1225,city!$K$4:$L$352,2,FALSE)&gt;G1225,G1225+1,1)</f>
        <v>3</v>
      </c>
    </row>
    <row r="1227" spans="1:7">
      <c r="A1227" s="17">
        <f t="shared" si="38"/>
        <v>112304</v>
      </c>
      <c r="B1227" s="17">
        <v>3</v>
      </c>
      <c r="C1227" s="20" t="s">
        <v>438</v>
      </c>
      <c r="D1227" s="17">
        <v>1</v>
      </c>
      <c r="E1227" s="2" t="str">
        <f>VLOOKUP(F1227,city!$A$4:$D$352,4,FALSE)</f>
        <v>济南</v>
      </c>
      <c r="F1227" s="16">
        <f t="shared" si="39"/>
        <v>123</v>
      </c>
      <c r="G1227" s="16">
        <f>IF(VLOOKUP(F1226,city!$K$4:$L$352,2,FALSE)&gt;G1226,G1226+1,1)</f>
        <v>4</v>
      </c>
    </row>
    <row r="1228" spans="1:7">
      <c r="A1228" s="17">
        <f t="shared" si="38"/>
        <v>112305</v>
      </c>
      <c r="B1228" s="17">
        <v>3</v>
      </c>
      <c r="C1228" s="20" t="s">
        <v>444</v>
      </c>
      <c r="D1228" s="17">
        <v>1</v>
      </c>
      <c r="E1228" s="2" t="str">
        <f>VLOOKUP(F1228,city!$A$4:$D$352,4,FALSE)</f>
        <v>济南</v>
      </c>
      <c r="F1228" s="16">
        <f t="shared" si="39"/>
        <v>123</v>
      </c>
      <c r="G1228" s="16">
        <f>IF(VLOOKUP(F1227,city!$K$4:$L$352,2,FALSE)&gt;G1227,G1227+1,1)</f>
        <v>5</v>
      </c>
    </row>
    <row r="1229" spans="1:7">
      <c r="A1229" s="17">
        <f t="shared" si="38"/>
        <v>112306</v>
      </c>
      <c r="B1229" s="17">
        <v>3</v>
      </c>
      <c r="C1229" s="20" t="s">
        <v>450</v>
      </c>
      <c r="D1229" s="17">
        <v>1</v>
      </c>
      <c r="E1229" s="2" t="str">
        <f>VLOOKUP(F1229,city!$A$4:$D$352,4,FALSE)</f>
        <v>济南</v>
      </c>
      <c r="F1229" s="16">
        <f t="shared" si="39"/>
        <v>123</v>
      </c>
      <c r="G1229" s="16">
        <f>IF(VLOOKUP(F1228,city!$K$4:$L$352,2,FALSE)&gt;G1228,G1228+1,1)</f>
        <v>6</v>
      </c>
    </row>
    <row r="1230" spans="1:7">
      <c r="A1230" s="17">
        <f t="shared" si="38"/>
        <v>112307</v>
      </c>
      <c r="B1230" s="17">
        <v>3</v>
      </c>
      <c r="C1230" s="20" t="s">
        <v>456</v>
      </c>
      <c r="D1230" s="17">
        <v>1</v>
      </c>
      <c r="E1230" s="2" t="str">
        <f>VLOOKUP(F1230,city!$A$4:$D$352,4,FALSE)</f>
        <v>济南</v>
      </c>
      <c r="F1230" s="16">
        <f t="shared" si="39"/>
        <v>123</v>
      </c>
      <c r="G1230" s="16">
        <f>IF(VLOOKUP(F1229,city!$K$4:$L$352,2,FALSE)&gt;G1229,G1229+1,1)</f>
        <v>7</v>
      </c>
    </row>
    <row r="1231" spans="1:7">
      <c r="A1231" s="17">
        <f t="shared" si="38"/>
        <v>112308</v>
      </c>
      <c r="B1231" s="17">
        <v>3</v>
      </c>
      <c r="C1231" s="20" t="s">
        <v>462</v>
      </c>
      <c r="D1231" s="17">
        <v>1</v>
      </c>
      <c r="E1231" s="2" t="str">
        <f>VLOOKUP(F1231,city!$A$4:$D$352,4,FALSE)</f>
        <v>济南</v>
      </c>
      <c r="F1231" s="16">
        <f t="shared" si="39"/>
        <v>123</v>
      </c>
      <c r="G1231" s="16">
        <f>IF(VLOOKUP(F1230,city!$K$4:$L$352,2,FALSE)&gt;G1230,G1230+1,1)</f>
        <v>8</v>
      </c>
    </row>
    <row r="1232" spans="1:7">
      <c r="A1232" s="17">
        <f t="shared" si="38"/>
        <v>112309</v>
      </c>
      <c r="B1232" s="17">
        <v>3</v>
      </c>
      <c r="C1232" s="20" t="s">
        <v>468</v>
      </c>
      <c r="D1232" s="17">
        <v>1</v>
      </c>
      <c r="E1232" s="2" t="str">
        <f>VLOOKUP(F1232,city!$A$4:$D$352,4,FALSE)</f>
        <v>济南</v>
      </c>
      <c r="F1232" s="16">
        <f t="shared" si="39"/>
        <v>123</v>
      </c>
      <c r="G1232" s="16">
        <f>IF(VLOOKUP(F1231,city!$K$4:$L$352,2,FALSE)&gt;G1231,G1231+1,1)</f>
        <v>9</v>
      </c>
    </row>
    <row r="1233" spans="1:7">
      <c r="A1233" s="17">
        <f t="shared" si="38"/>
        <v>112310</v>
      </c>
      <c r="B1233" s="17">
        <v>3</v>
      </c>
      <c r="C1233" s="20" t="s">
        <v>474</v>
      </c>
      <c r="D1233" s="17">
        <v>1</v>
      </c>
      <c r="E1233" s="2" t="str">
        <f>VLOOKUP(F1233,city!$A$4:$D$352,4,FALSE)</f>
        <v>济南</v>
      </c>
      <c r="F1233" s="16">
        <f t="shared" si="39"/>
        <v>123</v>
      </c>
      <c r="G1233" s="16">
        <f>IF(VLOOKUP(F1232,city!$K$4:$L$352,2,FALSE)&gt;G1232,G1232+1,1)</f>
        <v>10</v>
      </c>
    </row>
    <row r="1234" spans="1:7">
      <c r="A1234" s="17">
        <f t="shared" si="38"/>
        <v>112401</v>
      </c>
      <c r="B1234" s="17">
        <v>3</v>
      </c>
      <c r="C1234" s="20" t="s">
        <v>480</v>
      </c>
      <c r="D1234" s="17">
        <v>1</v>
      </c>
      <c r="E1234" s="2" t="str">
        <f>VLOOKUP(F1234,city!$A$4:$D$352,4,FALSE)</f>
        <v>青岛</v>
      </c>
      <c r="F1234" s="16">
        <f t="shared" si="39"/>
        <v>124</v>
      </c>
      <c r="G1234" s="16">
        <f>IF(VLOOKUP(F1233,city!$K$4:$L$352,2,FALSE)&gt;G1233,G1233+1,1)</f>
        <v>1</v>
      </c>
    </row>
    <row r="1235" spans="1:7">
      <c r="A1235" s="17">
        <f t="shared" si="38"/>
        <v>112402</v>
      </c>
      <c r="B1235" s="17">
        <v>3</v>
      </c>
      <c r="C1235" s="20" t="s">
        <v>486</v>
      </c>
      <c r="D1235" s="17">
        <v>1</v>
      </c>
      <c r="E1235" s="2" t="str">
        <f>VLOOKUP(F1235,city!$A$4:$D$352,4,FALSE)</f>
        <v>青岛</v>
      </c>
      <c r="F1235" s="16">
        <f t="shared" si="39"/>
        <v>124</v>
      </c>
      <c r="G1235" s="16">
        <f>IF(VLOOKUP(F1234,city!$K$4:$L$352,2,FALSE)&gt;G1234,G1234+1,1)</f>
        <v>2</v>
      </c>
    </row>
    <row r="1236" spans="1:7">
      <c r="A1236" s="17">
        <f t="shared" si="38"/>
        <v>112403</v>
      </c>
      <c r="B1236" s="17">
        <v>3</v>
      </c>
      <c r="C1236" s="20" t="s">
        <v>492</v>
      </c>
      <c r="D1236" s="17">
        <v>1</v>
      </c>
      <c r="E1236" s="2" t="str">
        <f>VLOOKUP(F1236,city!$A$4:$D$352,4,FALSE)</f>
        <v>青岛</v>
      </c>
      <c r="F1236" s="16">
        <f t="shared" si="39"/>
        <v>124</v>
      </c>
      <c r="G1236" s="16">
        <f>IF(VLOOKUP(F1235,city!$K$4:$L$352,2,FALSE)&gt;G1235,G1235+1,1)</f>
        <v>3</v>
      </c>
    </row>
    <row r="1237" spans="1:7">
      <c r="A1237" s="17">
        <f t="shared" si="38"/>
        <v>112404</v>
      </c>
      <c r="B1237" s="17">
        <v>3</v>
      </c>
      <c r="C1237" s="20" t="s">
        <v>498</v>
      </c>
      <c r="D1237" s="17">
        <v>1</v>
      </c>
      <c r="E1237" s="2" t="str">
        <f>VLOOKUP(F1237,city!$A$4:$D$352,4,FALSE)</f>
        <v>青岛</v>
      </c>
      <c r="F1237" s="16">
        <f t="shared" si="39"/>
        <v>124</v>
      </c>
      <c r="G1237" s="16">
        <f>IF(VLOOKUP(F1236,city!$K$4:$L$352,2,FALSE)&gt;G1236,G1236+1,1)</f>
        <v>4</v>
      </c>
    </row>
    <row r="1238" spans="1:7">
      <c r="A1238" s="17">
        <f t="shared" si="38"/>
        <v>112405</v>
      </c>
      <c r="B1238" s="17">
        <v>3</v>
      </c>
      <c r="C1238" s="20" t="s">
        <v>504</v>
      </c>
      <c r="D1238" s="17">
        <v>1</v>
      </c>
      <c r="E1238" s="2" t="str">
        <f>VLOOKUP(F1238,city!$A$4:$D$352,4,FALSE)</f>
        <v>青岛</v>
      </c>
      <c r="F1238" s="16">
        <f t="shared" si="39"/>
        <v>124</v>
      </c>
      <c r="G1238" s="16">
        <f>IF(VLOOKUP(F1237,city!$K$4:$L$352,2,FALSE)&gt;G1237,G1237+1,1)</f>
        <v>5</v>
      </c>
    </row>
    <row r="1239" spans="1:7">
      <c r="A1239" s="17">
        <f t="shared" si="38"/>
        <v>112406</v>
      </c>
      <c r="B1239" s="17">
        <v>3</v>
      </c>
      <c r="C1239" s="20" t="s">
        <v>510</v>
      </c>
      <c r="D1239" s="17">
        <v>1</v>
      </c>
      <c r="E1239" s="2" t="str">
        <f>VLOOKUP(F1239,city!$A$4:$D$352,4,FALSE)</f>
        <v>青岛</v>
      </c>
      <c r="F1239" s="16">
        <f t="shared" si="39"/>
        <v>124</v>
      </c>
      <c r="G1239" s="16">
        <f>IF(VLOOKUP(F1238,city!$K$4:$L$352,2,FALSE)&gt;G1238,G1238+1,1)</f>
        <v>6</v>
      </c>
    </row>
    <row r="1240" spans="1:7">
      <c r="A1240" s="17">
        <f t="shared" si="38"/>
        <v>112407</v>
      </c>
      <c r="B1240" s="17">
        <v>3</v>
      </c>
      <c r="C1240" s="20" t="s">
        <v>516</v>
      </c>
      <c r="D1240" s="17">
        <v>1</v>
      </c>
      <c r="E1240" s="2" t="str">
        <f>VLOOKUP(F1240,city!$A$4:$D$352,4,FALSE)</f>
        <v>青岛</v>
      </c>
      <c r="F1240" s="16">
        <f t="shared" si="39"/>
        <v>124</v>
      </c>
      <c r="G1240" s="16">
        <f>IF(VLOOKUP(F1239,city!$K$4:$L$352,2,FALSE)&gt;G1239,G1239+1,1)</f>
        <v>7</v>
      </c>
    </row>
    <row r="1241" spans="1:7">
      <c r="A1241" s="17">
        <f t="shared" si="38"/>
        <v>112408</v>
      </c>
      <c r="B1241" s="17">
        <v>3</v>
      </c>
      <c r="C1241" s="20" t="s">
        <v>522</v>
      </c>
      <c r="D1241" s="17">
        <v>1</v>
      </c>
      <c r="E1241" s="2" t="str">
        <f>VLOOKUP(F1241,city!$A$4:$D$352,4,FALSE)</f>
        <v>青岛</v>
      </c>
      <c r="F1241" s="16">
        <f t="shared" si="39"/>
        <v>124</v>
      </c>
      <c r="G1241" s="16">
        <f>IF(VLOOKUP(F1240,city!$K$4:$L$352,2,FALSE)&gt;G1240,G1240+1,1)</f>
        <v>8</v>
      </c>
    </row>
    <row r="1242" spans="1:7">
      <c r="A1242" s="17">
        <f t="shared" si="38"/>
        <v>112409</v>
      </c>
      <c r="B1242" s="17">
        <v>3</v>
      </c>
      <c r="C1242" s="20" t="s">
        <v>528</v>
      </c>
      <c r="D1242" s="17">
        <v>1</v>
      </c>
      <c r="E1242" s="2" t="str">
        <f>VLOOKUP(F1242,city!$A$4:$D$352,4,FALSE)</f>
        <v>青岛</v>
      </c>
      <c r="F1242" s="16">
        <f t="shared" si="39"/>
        <v>124</v>
      </c>
      <c r="G1242" s="16">
        <f>IF(VLOOKUP(F1241,city!$K$4:$L$352,2,FALSE)&gt;G1241,G1241+1,1)</f>
        <v>9</v>
      </c>
    </row>
    <row r="1243" spans="1:7">
      <c r="A1243" s="17">
        <f t="shared" si="38"/>
        <v>112410</v>
      </c>
      <c r="B1243" s="17">
        <v>3</v>
      </c>
      <c r="C1243" s="20" t="s">
        <v>534</v>
      </c>
      <c r="D1243" s="17">
        <v>1</v>
      </c>
      <c r="E1243" s="2" t="str">
        <f>VLOOKUP(F1243,city!$A$4:$D$352,4,FALSE)</f>
        <v>青岛</v>
      </c>
      <c r="F1243" s="16">
        <f t="shared" si="39"/>
        <v>124</v>
      </c>
      <c r="G1243" s="16">
        <f>IF(VLOOKUP(F1242,city!$K$4:$L$352,2,FALSE)&gt;G1242,G1242+1,1)</f>
        <v>10</v>
      </c>
    </row>
    <row r="1244" spans="1:7">
      <c r="A1244" s="17">
        <f t="shared" si="38"/>
        <v>112501</v>
      </c>
      <c r="B1244" s="17">
        <v>3</v>
      </c>
      <c r="C1244" s="20" t="s">
        <v>422</v>
      </c>
      <c r="D1244" s="17">
        <v>1</v>
      </c>
      <c r="E1244" s="2" t="str">
        <f>VLOOKUP(F1244,city!$A$4:$D$352,4,FALSE)</f>
        <v>淄博</v>
      </c>
      <c r="F1244" s="16">
        <f t="shared" si="39"/>
        <v>125</v>
      </c>
      <c r="G1244" s="16">
        <f>IF(VLOOKUP(F1243,city!$K$4:$L$352,2,FALSE)&gt;G1243,G1243+1,1)</f>
        <v>1</v>
      </c>
    </row>
    <row r="1245" spans="1:7">
      <c r="A1245" s="17">
        <f t="shared" si="38"/>
        <v>112502</v>
      </c>
      <c r="B1245" s="17">
        <v>3</v>
      </c>
      <c r="C1245" s="20" t="s">
        <v>427</v>
      </c>
      <c r="D1245" s="17">
        <v>1</v>
      </c>
      <c r="E1245" s="2" t="str">
        <f>VLOOKUP(F1245,city!$A$4:$D$352,4,FALSE)</f>
        <v>淄博</v>
      </c>
      <c r="F1245" s="16">
        <f t="shared" si="39"/>
        <v>125</v>
      </c>
      <c r="G1245" s="16">
        <f>IF(VLOOKUP(F1244,city!$K$4:$L$352,2,FALSE)&gt;G1244,G1244+1,1)</f>
        <v>2</v>
      </c>
    </row>
    <row r="1246" spans="1:7">
      <c r="A1246" s="17">
        <f t="shared" si="38"/>
        <v>112503</v>
      </c>
      <c r="B1246" s="17">
        <v>3</v>
      </c>
      <c r="C1246" s="20" t="s">
        <v>432</v>
      </c>
      <c r="D1246" s="17">
        <v>1</v>
      </c>
      <c r="E1246" s="2" t="str">
        <f>VLOOKUP(F1246,city!$A$4:$D$352,4,FALSE)</f>
        <v>淄博</v>
      </c>
      <c r="F1246" s="16">
        <f t="shared" si="39"/>
        <v>125</v>
      </c>
      <c r="G1246" s="16">
        <f>IF(VLOOKUP(F1245,city!$K$4:$L$352,2,FALSE)&gt;G1245,G1245+1,1)</f>
        <v>3</v>
      </c>
    </row>
    <row r="1247" spans="1:7">
      <c r="A1247" s="17">
        <f t="shared" si="38"/>
        <v>112504</v>
      </c>
      <c r="B1247" s="17">
        <v>3</v>
      </c>
      <c r="C1247" s="20" t="s">
        <v>438</v>
      </c>
      <c r="D1247" s="17">
        <v>1</v>
      </c>
      <c r="E1247" s="2" t="str">
        <f>VLOOKUP(F1247,city!$A$4:$D$352,4,FALSE)</f>
        <v>淄博</v>
      </c>
      <c r="F1247" s="16">
        <f t="shared" si="39"/>
        <v>125</v>
      </c>
      <c r="G1247" s="16">
        <f>IF(VLOOKUP(F1246,city!$K$4:$L$352,2,FALSE)&gt;G1246,G1246+1,1)</f>
        <v>4</v>
      </c>
    </row>
    <row r="1248" spans="1:7">
      <c r="A1248" s="17">
        <f t="shared" si="38"/>
        <v>112505</v>
      </c>
      <c r="B1248" s="17">
        <v>3</v>
      </c>
      <c r="C1248" s="20" t="s">
        <v>444</v>
      </c>
      <c r="D1248" s="17">
        <v>1</v>
      </c>
      <c r="E1248" s="2" t="str">
        <f>VLOOKUP(F1248,city!$A$4:$D$352,4,FALSE)</f>
        <v>淄博</v>
      </c>
      <c r="F1248" s="16">
        <f t="shared" si="39"/>
        <v>125</v>
      </c>
      <c r="G1248" s="16">
        <f>IF(VLOOKUP(F1247,city!$K$4:$L$352,2,FALSE)&gt;G1247,G1247+1,1)</f>
        <v>5</v>
      </c>
    </row>
    <row r="1249" spans="1:7">
      <c r="A1249" s="17">
        <f t="shared" si="38"/>
        <v>112506</v>
      </c>
      <c r="B1249" s="17">
        <v>3</v>
      </c>
      <c r="C1249" s="20" t="s">
        <v>450</v>
      </c>
      <c r="D1249" s="17">
        <v>1</v>
      </c>
      <c r="E1249" s="2" t="str">
        <f>VLOOKUP(F1249,city!$A$4:$D$352,4,FALSE)</f>
        <v>淄博</v>
      </c>
      <c r="F1249" s="16">
        <f t="shared" si="39"/>
        <v>125</v>
      </c>
      <c r="G1249" s="16">
        <f>IF(VLOOKUP(F1248,city!$K$4:$L$352,2,FALSE)&gt;G1248,G1248+1,1)</f>
        <v>6</v>
      </c>
    </row>
    <row r="1250" spans="1:7">
      <c r="A1250" s="17">
        <f t="shared" si="38"/>
        <v>112507</v>
      </c>
      <c r="B1250" s="17">
        <v>3</v>
      </c>
      <c r="C1250" s="20" t="s">
        <v>456</v>
      </c>
      <c r="D1250" s="17">
        <v>1</v>
      </c>
      <c r="E1250" s="2" t="str">
        <f>VLOOKUP(F1250,city!$A$4:$D$352,4,FALSE)</f>
        <v>淄博</v>
      </c>
      <c r="F1250" s="16">
        <f t="shared" si="39"/>
        <v>125</v>
      </c>
      <c r="G1250" s="16">
        <f>IF(VLOOKUP(F1249,city!$K$4:$L$352,2,FALSE)&gt;G1249,G1249+1,1)</f>
        <v>7</v>
      </c>
    </row>
    <row r="1251" spans="1:7">
      <c r="A1251" s="17">
        <f t="shared" si="38"/>
        <v>112508</v>
      </c>
      <c r="B1251" s="17">
        <v>3</v>
      </c>
      <c r="C1251" s="20" t="s">
        <v>462</v>
      </c>
      <c r="D1251" s="17">
        <v>1</v>
      </c>
      <c r="E1251" s="2" t="str">
        <f>VLOOKUP(F1251,city!$A$4:$D$352,4,FALSE)</f>
        <v>淄博</v>
      </c>
      <c r="F1251" s="16">
        <f t="shared" si="39"/>
        <v>125</v>
      </c>
      <c r="G1251" s="16">
        <f>IF(VLOOKUP(F1250,city!$K$4:$L$352,2,FALSE)&gt;G1250,G1250+1,1)</f>
        <v>8</v>
      </c>
    </row>
    <row r="1252" spans="1:7">
      <c r="A1252" s="17">
        <f t="shared" si="38"/>
        <v>112509</v>
      </c>
      <c r="B1252" s="17">
        <v>3</v>
      </c>
      <c r="C1252" s="20" t="s">
        <v>468</v>
      </c>
      <c r="D1252" s="17">
        <v>1</v>
      </c>
      <c r="E1252" s="2" t="str">
        <f>VLOOKUP(F1252,city!$A$4:$D$352,4,FALSE)</f>
        <v>淄博</v>
      </c>
      <c r="F1252" s="16">
        <f t="shared" si="39"/>
        <v>125</v>
      </c>
      <c r="G1252" s="16">
        <f>IF(VLOOKUP(F1251,city!$K$4:$L$352,2,FALSE)&gt;G1251,G1251+1,1)</f>
        <v>9</v>
      </c>
    </row>
    <row r="1253" spans="1:7">
      <c r="A1253" s="17">
        <f t="shared" si="38"/>
        <v>112510</v>
      </c>
      <c r="B1253" s="17">
        <v>3</v>
      </c>
      <c r="C1253" s="20" t="s">
        <v>474</v>
      </c>
      <c r="D1253" s="17">
        <v>1</v>
      </c>
      <c r="E1253" s="2" t="str">
        <f>VLOOKUP(F1253,city!$A$4:$D$352,4,FALSE)</f>
        <v>淄博</v>
      </c>
      <c r="F1253" s="16">
        <f t="shared" si="39"/>
        <v>125</v>
      </c>
      <c r="G1253" s="16">
        <f>IF(VLOOKUP(F1252,city!$K$4:$L$352,2,FALSE)&gt;G1252,G1252+1,1)</f>
        <v>10</v>
      </c>
    </row>
    <row r="1254" spans="1:7">
      <c r="A1254" s="17">
        <f t="shared" si="38"/>
        <v>112601</v>
      </c>
      <c r="B1254" s="17">
        <v>3</v>
      </c>
      <c r="C1254" s="20" t="s">
        <v>480</v>
      </c>
      <c r="D1254" s="17">
        <v>1</v>
      </c>
      <c r="E1254" s="2" t="str">
        <f>VLOOKUP(F1254,city!$A$4:$D$352,4,FALSE)</f>
        <v>枣庄</v>
      </c>
      <c r="F1254" s="16">
        <f t="shared" si="39"/>
        <v>126</v>
      </c>
      <c r="G1254" s="16">
        <f>IF(VLOOKUP(F1253,city!$K$4:$L$352,2,FALSE)&gt;G1253,G1253+1,1)</f>
        <v>1</v>
      </c>
    </row>
    <row r="1255" spans="1:7">
      <c r="A1255" s="17">
        <f t="shared" si="38"/>
        <v>112602</v>
      </c>
      <c r="B1255" s="17">
        <v>3</v>
      </c>
      <c r="C1255" s="20" t="s">
        <v>486</v>
      </c>
      <c r="D1255" s="17">
        <v>1</v>
      </c>
      <c r="E1255" s="2" t="str">
        <f>VLOOKUP(F1255,city!$A$4:$D$352,4,FALSE)</f>
        <v>枣庄</v>
      </c>
      <c r="F1255" s="16">
        <f t="shared" si="39"/>
        <v>126</v>
      </c>
      <c r="G1255" s="16">
        <f>IF(VLOOKUP(F1254,city!$K$4:$L$352,2,FALSE)&gt;G1254,G1254+1,1)</f>
        <v>2</v>
      </c>
    </row>
    <row r="1256" spans="1:7">
      <c r="A1256" s="17">
        <f t="shared" si="38"/>
        <v>112603</v>
      </c>
      <c r="B1256" s="17">
        <v>3</v>
      </c>
      <c r="C1256" s="20" t="s">
        <v>492</v>
      </c>
      <c r="D1256" s="17">
        <v>1</v>
      </c>
      <c r="E1256" s="2" t="str">
        <f>VLOOKUP(F1256,city!$A$4:$D$352,4,FALSE)</f>
        <v>枣庄</v>
      </c>
      <c r="F1256" s="16">
        <f t="shared" si="39"/>
        <v>126</v>
      </c>
      <c r="G1256" s="16">
        <f>IF(VLOOKUP(F1255,city!$K$4:$L$352,2,FALSE)&gt;G1255,G1255+1,1)</f>
        <v>3</v>
      </c>
    </row>
    <row r="1257" spans="1:7">
      <c r="A1257" s="17">
        <f t="shared" si="38"/>
        <v>112604</v>
      </c>
      <c r="B1257" s="17">
        <v>3</v>
      </c>
      <c r="C1257" s="20" t="s">
        <v>498</v>
      </c>
      <c r="D1257" s="17">
        <v>1</v>
      </c>
      <c r="E1257" s="2" t="str">
        <f>VLOOKUP(F1257,city!$A$4:$D$352,4,FALSE)</f>
        <v>枣庄</v>
      </c>
      <c r="F1257" s="16">
        <f t="shared" si="39"/>
        <v>126</v>
      </c>
      <c r="G1257" s="16">
        <f>IF(VLOOKUP(F1256,city!$K$4:$L$352,2,FALSE)&gt;G1256,G1256+1,1)</f>
        <v>4</v>
      </c>
    </row>
    <row r="1258" spans="1:7">
      <c r="A1258" s="17">
        <f t="shared" si="38"/>
        <v>112605</v>
      </c>
      <c r="B1258" s="17">
        <v>3</v>
      </c>
      <c r="C1258" s="20" t="s">
        <v>504</v>
      </c>
      <c r="D1258" s="17">
        <v>1</v>
      </c>
      <c r="E1258" s="2" t="str">
        <f>VLOOKUP(F1258,city!$A$4:$D$352,4,FALSE)</f>
        <v>枣庄</v>
      </c>
      <c r="F1258" s="16">
        <f t="shared" si="39"/>
        <v>126</v>
      </c>
      <c r="G1258" s="16">
        <f>IF(VLOOKUP(F1257,city!$K$4:$L$352,2,FALSE)&gt;G1257,G1257+1,1)</f>
        <v>5</v>
      </c>
    </row>
    <row r="1259" spans="1:7">
      <c r="A1259" s="17">
        <f t="shared" si="38"/>
        <v>112606</v>
      </c>
      <c r="B1259" s="17">
        <v>3</v>
      </c>
      <c r="C1259" s="20" t="s">
        <v>510</v>
      </c>
      <c r="D1259" s="17">
        <v>1</v>
      </c>
      <c r="E1259" s="2" t="str">
        <f>VLOOKUP(F1259,city!$A$4:$D$352,4,FALSE)</f>
        <v>枣庄</v>
      </c>
      <c r="F1259" s="16">
        <f t="shared" si="39"/>
        <v>126</v>
      </c>
      <c r="G1259" s="16">
        <f>IF(VLOOKUP(F1258,city!$K$4:$L$352,2,FALSE)&gt;G1258,G1258+1,1)</f>
        <v>6</v>
      </c>
    </row>
    <row r="1260" spans="1:7">
      <c r="A1260" s="17">
        <f t="shared" si="38"/>
        <v>112607</v>
      </c>
      <c r="B1260" s="17">
        <v>3</v>
      </c>
      <c r="C1260" s="20" t="s">
        <v>516</v>
      </c>
      <c r="D1260" s="17">
        <v>1</v>
      </c>
      <c r="E1260" s="2" t="str">
        <f>VLOOKUP(F1260,city!$A$4:$D$352,4,FALSE)</f>
        <v>枣庄</v>
      </c>
      <c r="F1260" s="16">
        <f t="shared" si="39"/>
        <v>126</v>
      </c>
      <c r="G1260" s="16">
        <f>IF(VLOOKUP(F1259,city!$K$4:$L$352,2,FALSE)&gt;G1259,G1259+1,1)</f>
        <v>7</v>
      </c>
    </row>
    <row r="1261" spans="1:7">
      <c r="A1261" s="17">
        <f t="shared" si="38"/>
        <v>112608</v>
      </c>
      <c r="B1261" s="17">
        <v>3</v>
      </c>
      <c r="C1261" s="20" t="s">
        <v>522</v>
      </c>
      <c r="D1261" s="17">
        <v>1</v>
      </c>
      <c r="E1261" s="2" t="str">
        <f>VLOOKUP(F1261,city!$A$4:$D$352,4,FALSE)</f>
        <v>枣庄</v>
      </c>
      <c r="F1261" s="16">
        <f t="shared" si="39"/>
        <v>126</v>
      </c>
      <c r="G1261" s="16">
        <f>IF(VLOOKUP(F1260,city!$K$4:$L$352,2,FALSE)&gt;G1260,G1260+1,1)</f>
        <v>8</v>
      </c>
    </row>
    <row r="1262" spans="1:7">
      <c r="A1262" s="17">
        <f t="shared" si="38"/>
        <v>112609</v>
      </c>
      <c r="B1262" s="17">
        <v>3</v>
      </c>
      <c r="C1262" s="20" t="s">
        <v>528</v>
      </c>
      <c r="D1262" s="17">
        <v>1</v>
      </c>
      <c r="E1262" s="2" t="str">
        <f>VLOOKUP(F1262,city!$A$4:$D$352,4,FALSE)</f>
        <v>枣庄</v>
      </c>
      <c r="F1262" s="16">
        <f t="shared" si="39"/>
        <v>126</v>
      </c>
      <c r="G1262" s="16">
        <f>IF(VLOOKUP(F1261,city!$K$4:$L$352,2,FALSE)&gt;G1261,G1261+1,1)</f>
        <v>9</v>
      </c>
    </row>
    <row r="1263" spans="1:7">
      <c r="A1263" s="17">
        <f t="shared" si="38"/>
        <v>112610</v>
      </c>
      <c r="B1263" s="17">
        <v>3</v>
      </c>
      <c r="C1263" s="20" t="s">
        <v>534</v>
      </c>
      <c r="D1263" s="17">
        <v>1</v>
      </c>
      <c r="E1263" s="2" t="str">
        <f>VLOOKUP(F1263,city!$A$4:$D$352,4,FALSE)</f>
        <v>枣庄</v>
      </c>
      <c r="F1263" s="16">
        <f t="shared" si="39"/>
        <v>126</v>
      </c>
      <c r="G1263" s="16">
        <f>IF(VLOOKUP(F1262,city!$K$4:$L$352,2,FALSE)&gt;G1262,G1262+1,1)</f>
        <v>10</v>
      </c>
    </row>
    <row r="1264" spans="1:7">
      <c r="A1264" s="17">
        <f t="shared" si="38"/>
        <v>112701</v>
      </c>
      <c r="B1264" s="17">
        <v>3</v>
      </c>
      <c r="C1264" s="20" t="s">
        <v>422</v>
      </c>
      <c r="D1264" s="17">
        <v>1</v>
      </c>
      <c r="E1264" s="2" t="str">
        <f>VLOOKUP(F1264,city!$A$4:$D$352,4,FALSE)</f>
        <v>东营</v>
      </c>
      <c r="F1264" s="16">
        <f t="shared" si="39"/>
        <v>127</v>
      </c>
      <c r="G1264" s="16">
        <f>IF(VLOOKUP(F1263,city!$K$4:$L$352,2,FALSE)&gt;G1263,G1263+1,1)</f>
        <v>1</v>
      </c>
    </row>
    <row r="1265" spans="1:7">
      <c r="A1265" s="17">
        <f t="shared" si="38"/>
        <v>112702</v>
      </c>
      <c r="B1265" s="17">
        <v>3</v>
      </c>
      <c r="C1265" s="20" t="s">
        <v>427</v>
      </c>
      <c r="D1265" s="17">
        <v>1</v>
      </c>
      <c r="E1265" s="2" t="str">
        <f>VLOOKUP(F1265,city!$A$4:$D$352,4,FALSE)</f>
        <v>东营</v>
      </c>
      <c r="F1265" s="16">
        <f t="shared" si="39"/>
        <v>127</v>
      </c>
      <c r="G1265" s="16">
        <f>IF(VLOOKUP(F1264,city!$K$4:$L$352,2,FALSE)&gt;G1264,G1264+1,1)</f>
        <v>2</v>
      </c>
    </row>
    <row r="1266" spans="1:7">
      <c r="A1266" s="17">
        <f t="shared" si="38"/>
        <v>112703</v>
      </c>
      <c r="B1266" s="17">
        <v>3</v>
      </c>
      <c r="C1266" s="20" t="s">
        <v>432</v>
      </c>
      <c r="D1266" s="17">
        <v>1</v>
      </c>
      <c r="E1266" s="2" t="str">
        <f>VLOOKUP(F1266,city!$A$4:$D$352,4,FALSE)</f>
        <v>东营</v>
      </c>
      <c r="F1266" s="16">
        <f t="shared" si="39"/>
        <v>127</v>
      </c>
      <c r="G1266" s="16">
        <f>IF(VLOOKUP(F1265,city!$K$4:$L$352,2,FALSE)&gt;G1265,G1265+1,1)</f>
        <v>3</v>
      </c>
    </row>
    <row r="1267" spans="1:7">
      <c r="A1267" s="17">
        <f t="shared" si="38"/>
        <v>112704</v>
      </c>
      <c r="B1267" s="17">
        <v>3</v>
      </c>
      <c r="C1267" s="20" t="s">
        <v>438</v>
      </c>
      <c r="D1267" s="17">
        <v>1</v>
      </c>
      <c r="E1267" s="2" t="str">
        <f>VLOOKUP(F1267,city!$A$4:$D$352,4,FALSE)</f>
        <v>东营</v>
      </c>
      <c r="F1267" s="16">
        <f t="shared" si="39"/>
        <v>127</v>
      </c>
      <c r="G1267" s="16">
        <f>IF(VLOOKUP(F1266,city!$K$4:$L$352,2,FALSE)&gt;G1266,G1266+1,1)</f>
        <v>4</v>
      </c>
    </row>
    <row r="1268" spans="1:7">
      <c r="A1268" s="17">
        <f t="shared" si="38"/>
        <v>112705</v>
      </c>
      <c r="B1268" s="17">
        <v>3</v>
      </c>
      <c r="C1268" s="20" t="s">
        <v>444</v>
      </c>
      <c r="D1268" s="17">
        <v>1</v>
      </c>
      <c r="E1268" s="2" t="str">
        <f>VLOOKUP(F1268,city!$A$4:$D$352,4,FALSE)</f>
        <v>东营</v>
      </c>
      <c r="F1268" s="16">
        <f t="shared" si="39"/>
        <v>127</v>
      </c>
      <c r="G1268" s="16">
        <f>IF(VLOOKUP(F1267,city!$K$4:$L$352,2,FALSE)&gt;G1267,G1267+1,1)</f>
        <v>5</v>
      </c>
    </row>
    <row r="1269" spans="1:7">
      <c r="A1269" s="17">
        <f t="shared" si="38"/>
        <v>112706</v>
      </c>
      <c r="B1269" s="17">
        <v>3</v>
      </c>
      <c r="C1269" s="20" t="s">
        <v>450</v>
      </c>
      <c r="D1269" s="17">
        <v>1</v>
      </c>
      <c r="E1269" s="2" t="str">
        <f>VLOOKUP(F1269,city!$A$4:$D$352,4,FALSE)</f>
        <v>东营</v>
      </c>
      <c r="F1269" s="16">
        <f t="shared" si="39"/>
        <v>127</v>
      </c>
      <c r="G1269" s="16">
        <f>IF(VLOOKUP(F1268,city!$K$4:$L$352,2,FALSE)&gt;G1268,G1268+1,1)</f>
        <v>6</v>
      </c>
    </row>
    <row r="1270" spans="1:7">
      <c r="A1270" s="17">
        <f t="shared" si="38"/>
        <v>112707</v>
      </c>
      <c r="B1270" s="17">
        <v>3</v>
      </c>
      <c r="C1270" s="20" t="s">
        <v>456</v>
      </c>
      <c r="D1270" s="17">
        <v>1</v>
      </c>
      <c r="E1270" s="2" t="str">
        <f>VLOOKUP(F1270,city!$A$4:$D$352,4,FALSE)</f>
        <v>东营</v>
      </c>
      <c r="F1270" s="16">
        <f t="shared" si="39"/>
        <v>127</v>
      </c>
      <c r="G1270" s="16">
        <f>IF(VLOOKUP(F1269,city!$K$4:$L$352,2,FALSE)&gt;G1269,G1269+1,1)</f>
        <v>7</v>
      </c>
    </row>
    <row r="1271" spans="1:7">
      <c r="A1271" s="17">
        <f t="shared" si="38"/>
        <v>112708</v>
      </c>
      <c r="B1271" s="17">
        <v>3</v>
      </c>
      <c r="C1271" s="20" t="s">
        <v>462</v>
      </c>
      <c r="D1271" s="17">
        <v>1</v>
      </c>
      <c r="E1271" s="2" t="str">
        <f>VLOOKUP(F1271,city!$A$4:$D$352,4,FALSE)</f>
        <v>东营</v>
      </c>
      <c r="F1271" s="16">
        <f t="shared" si="39"/>
        <v>127</v>
      </c>
      <c r="G1271" s="16">
        <f>IF(VLOOKUP(F1270,city!$K$4:$L$352,2,FALSE)&gt;G1270,G1270+1,1)</f>
        <v>8</v>
      </c>
    </row>
    <row r="1272" spans="1:7">
      <c r="A1272" s="17">
        <f t="shared" si="38"/>
        <v>112709</v>
      </c>
      <c r="B1272" s="17">
        <v>3</v>
      </c>
      <c r="C1272" s="20" t="s">
        <v>468</v>
      </c>
      <c r="D1272" s="17">
        <v>1</v>
      </c>
      <c r="E1272" s="2" t="str">
        <f>VLOOKUP(F1272,city!$A$4:$D$352,4,FALSE)</f>
        <v>东营</v>
      </c>
      <c r="F1272" s="16">
        <f t="shared" si="39"/>
        <v>127</v>
      </c>
      <c r="G1272" s="16">
        <f>IF(VLOOKUP(F1271,city!$K$4:$L$352,2,FALSE)&gt;G1271,G1271+1,1)</f>
        <v>9</v>
      </c>
    </row>
    <row r="1273" spans="1:7">
      <c r="A1273" s="17">
        <f t="shared" si="38"/>
        <v>112710</v>
      </c>
      <c r="B1273" s="17">
        <v>3</v>
      </c>
      <c r="C1273" s="20" t="s">
        <v>474</v>
      </c>
      <c r="D1273" s="17">
        <v>1</v>
      </c>
      <c r="E1273" s="2" t="str">
        <f>VLOOKUP(F1273,city!$A$4:$D$352,4,FALSE)</f>
        <v>东营</v>
      </c>
      <c r="F1273" s="16">
        <f t="shared" si="39"/>
        <v>127</v>
      </c>
      <c r="G1273" s="16">
        <f>IF(VLOOKUP(F1272,city!$K$4:$L$352,2,FALSE)&gt;G1272,G1272+1,1)</f>
        <v>10</v>
      </c>
    </row>
    <row r="1274" spans="1:7">
      <c r="A1274" s="17">
        <f t="shared" si="38"/>
        <v>112801</v>
      </c>
      <c r="B1274" s="17">
        <v>3</v>
      </c>
      <c r="C1274" s="20" t="s">
        <v>480</v>
      </c>
      <c r="D1274" s="17">
        <v>1</v>
      </c>
      <c r="E1274" s="2" t="str">
        <f>VLOOKUP(F1274,city!$A$4:$D$352,4,FALSE)</f>
        <v>烟台</v>
      </c>
      <c r="F1274" s="16">
        <f t="shared" si="39"/>
        <v>128</v>
      </c>
      <c r="G1274" s="16">
        <f>IF(VLOOKUP(F1273,city!$K$4:$L$352,2,FALSE)&gt;G1273,G1273+1,1)</f>
        <v>1</v>
      </c>
    </row>
    <row r="1275" spans="1:7">
      <c r="A1275" s="17">
        <f t="shared" si="38"/>
        <v>112802</v>
      </c>
      <c r="B1275" s="17">
        <v>3</v>
      </c>
      <c r="C1275" s="20" t="s">
        <v>486</v>
      </c>
      <c r="D1275" s="17">
        <v>1</v>
      </c>
      <c r="E1275" s="2" t="str">
        <f>VLOOKUP(F1275,city!$A$4:$D$352,4,FALSE)</f>
        <v>烟台</v>
      </c>
      <c r="F1275" s="16">
        <f t="shared" si="39"/>
        <v>128</v>
      </c>
      <c r="G1275" s="16">
        <f>IF(VLOOKUP(F1274,city!$K$4:$L$352,2,FALSE)&gt;G1274,G1274+1,1)</f>
        <v>2</v>
      </c>
    </row>
    <row r="1276" spans="1:7">
      <c r="A1276" s="17">
        <f t="shared" si="38"/>
        <v>112803</v>
      </c>
      <c r="B1276" s="17">
        <v>3</v>
      </c>
      <c r="C1276" s="20" t="s">
        <v>492</v>
      </c>
      <c r="D1276" s="17">
        <v>1</v>
      </c>
      <c r="E1276" s="2" t="str">
        <f>VLOOKUP(F1276,city!$A$4:$D$352,4,FALSE)</f>
        <v>烟台</v>
      </c>
      <c r="F1276" s="16">
        <f t="shared" si="39"/>
        <v>128</v>
      </c>
      <c r="G1276" s="16">
        <f>IF(VLOOKUP(F1275,city!$K$4:$L$352,2,FALSE)&gt;G1275,G1275+1,1)</f>
        <v>3</v>
      </c>
    </row>
    <row r="1277" spans="1:7">
      <c r="A1277" s="17">
        <f t="shared" si="38"/>
        <v>112804</v>
      </c>
      <c r="B1277" s="17">
        <v>3</v>
      </c>
      <c r="C1277" s="20" t="s">
        <v>498</v>
      </c>
      <c r="D1277" s="17">
        <v>1</v>
      </c>
      <c r="E1277" s="2" t="str">
        <f>VLOOKUP(F1277,city!$A$4:$D$352,4,FALSE)</f>
        <v>烟台</v>
      </c>
      <c r="F1277" s="16">
        <f t="shared" si="39"/>
        <v>128</v>
      </c>
      <c r="G1277" s="16">
        <f>IF(VLOOKUP(F1276,city!$K$4:$L$352,2,FALSE)&gt;G1276,G1276+1,1)</f>
        <v>4</v>
      </c>
    </row>
    <row r="1278" spans="1:7">
      <c r="A1278" s="17">
        <f t="shared" si="38"/>
        <v>112805</v>
      </c>
      <c r="B1278" s="17">
        <v>3</v>
      </c>
      <c r="C1278" s="20" t="s">
        <v>504</v>
      </c>
      <c r="D1278" s="17">
        <v>1</v>
      </c>
      <c r="E1278" s="2" t="str">
        <f>VLOOKUP(F1278,city!$A$4:$D$352,4,FALSE)</f>
        <v>烟台</v>
      </c>
      <c r="F1278" s="16">
        <f t="shared" si="39"/>
        <v>128</v>
      </c>
      <c r="G1278" s="16">
        <f>IF(VLOOKUP(F1277,city!$K$4:$L$352,2,FALSE)&gt;G1277,G1277+1,1)</f>
        <v>5</v>
      </c>
    </row>
    <row r="1279" spans="1:7">
      <c r="A1279" s="17">
        <f t="shared" si="38"/>
        <v>112806</v>
      </c>
      <c r="B1279" s="17">
        <v>3</v>
      </c>
      <c r="C1279" s="20" t="s">
        <v>510</v>
      </c>
      <c r="D1279" s="17">
        <v>1</v>
      </c>
      <c r="E1279" s="2" t="str">
        <f>VLOOKUP(F1279,city!$A$4:$D$352,4,FALSE)</f>
        <v>烟台</v>
      </c>
      <c r="F1279" s="16">
        <f t="shared" si="39"/>
        <v>128</v>
      </c>
      <c r="G1279" s="16">
        <f>IF(VLOOKUP(F1278,city!$K$4:$L$352,2,FALSE)&gt;G1278,G1278+1,1)</f>
        <v>6</v>
      </c>
    </row>
    <row r="1280" spans="1:7">
      <c r="A1280" s="17">
        <f t="shared" si="38"/>
        <v>112807</v>
      </c>
      <c r="B1280" s="17">
        <v>3</v>
      </c>
      <c r="C1280" s="20" t="s">
        <v>516</v>
      </c>
      <c r="D1280" s="17">
        <v>1</v>
      </c>
      <c r="E1280" s="2" t="str">
        <f>VLOOKUP(F1280,city!$A$4:$D$352,4,FALSE)</f>
        <v>烟台</v>
      </c>
      <c r="F1280" s="16">
        <f t="shared" si="39"/>
        <v>128</v>
      </c>
      <c r="G1280" s="16">
        <f>IF(VLOOKUP(F1279,city!$K$4:$L$352,2,FALSE)&gt;G1279,G1279+1,1)</f>
        <v>7</v>
      </c>
    </row>
    <row r="1281" spans="1:7">
      <c r="A1281" s="17">
        <f t="shared" si="38"/>
        <v>112808</v>
      </c>
      <c r="B1281" s="17">
        <v>3</v>
      </c>
      <c r="C1281" s="20" t="s">
        <v>522</v>
      </c>
      <c r="D1281" s="17">
        <v>1</v>
      </c>
      <c r="E1281" s="2" t="str">
        <f>VLOOKUP(F1281,city!$A$4:$D$352,4,FALSE)</f>
        <v>烟台</v>
      </c>
      <c r="F1281" s="16">
        <f t="shared" si="39"/>
        <v>128</v>
      </c>
      <c r="G1281" s="16">
        <f>IF(VLOOKUP(F1280,city!$K$4:$L$352,2,FALSE)&gt;G1280,G1280+1,1)</f>
        <v>8</v>
      </c>
    </row>
    <row r="1282" spans="1:7">
      <c r="A1282" s="17">
        <f t="shared" si="38"/>
        <v>112809</v>
      </c>
      <c r="B1282" s="17">
        <v>3</v>
      </c>
      <c r="C1282" s="20" t="s">
        <v>528</v>
      </c>
      <c r="D1282" s="17">
        <v>1</v>
      </c>
      <c r="E1282" s="2" t="str">
        <f>VLOOKUP(F1282,city!$A$4:$D$352,4,FALSE)</f>
        <v>烟台</v>
      </c>
      <c r="F1282" s="16">
        <f t="shared" si="39"/>
        <v>128</v>
      </c>
      <c r="G1282" s="16">
        <f>IF(VLOOKUP(F1281,city!$K$4:$L$352,2,FALSE)&gt;G1281,G1281+1,1)</f>
        <v>9</v>
      </c>
    </row>
    <row r="1283" spans="1:7">
      <c r="A1283" s="17">
        <f t="shared" si="38"/>
        <v>112810</v>
      </c>
      <c r="B1283" s="17">
        <v>3</v>
      </c>
      <c r="C1283" s="20" t="s">
        <v>534</v>
      </c>
      <c r="D1283" s="17">
        <v>1</v>
      </c>
      <c r="E1283" s="2" t="str">
        <f>VLOOKUP(F1283,city!$A$4:$D$352,4,FALSE)</f>
        <v>烟台</v>
      </c>
      <c r="F1283" s="16">
        <f t="shared" si="39"/>
        <v>128</v>
      </c>
      <c r="G1283" s="16">
        <f>IF(VLOOKUP(F1282,city!$K$4:$L$352,2,FALSE)&gt;G1282,G1282+1,1)</f>
        <v>10</v>
      </c>
    </row>
    <row r="1284" spans="1:7">
      <c r="A1284" s="17">
        <f t="shared" si="38"/>
        <v>112901</v>
      </c>
      <c r="B1284" s="17">
        <v>3</v>
      </c>
      <c r="C1284" s="20" t="s">
        <v>422</v>
      </c>
      <c r="D1284" s="17">
        <v>1</v>
      </c>
      <c r="E1284" s="2" t="str">
        <f>VLOOKUP(F1284,city!$A$4:$D$352,4,FALSE)</f>
        <v>潍坊</v>
      </c>
      <c r="F1284" s="16">
        <f t="shared" si="39"/>
        <v>129</v>
      </c>
      <c r="G1284" s="16">
        <f>IF(VLOOKUP(F1283,city!$K$4:$L$352,2,FALSE)&gt;G1283,G1283+1,1)</f>
        <v>1</v>
      </c>
    </row>
    <row r="1285" spans="1:7">
      <c r="A1285" s="17">
        <f t="shared" ref="A1285:A1348" si="40">G1285+F1285*100+100000</f>
        <v>112902</v>
      </c>
      <c r="B1285" s="17">
        <v>3</v>
      </c>
      <c r="C1285" s="20" t="s">
        <v>427</v>
      </c>
      <c r="D1285" s="17">
        <v>1</v>
      </c>
      <c r="E1285" s="2" t="str">
        <f>VLOOKUP(F1285,city!$A$4:$D$352,4,FALSE)</f>
        <v>潍坊</v>
      </c>
      <c r="F1285" s="16">
        <f t="shared" ref="F1285:F1348" si="41">IF(G1285&gt;G1284,F1284,F1284+1)</f>
        <v>129</v>
      </c>
      <c r="G1285" s="16">
        <f>IF(VLOOKUP(F1284,city!$K$4:$L$352,2,FALSE)&gt;G1284,G1284+1,1)</f>
        <v>2</v>
      </c>
    </row>
    <row r="1286" spans="1:7">
      <c r="A1286" s="17">
        <f t="shared" si="40"/>
        <v>112903</v>
      </c>
      <c r="B1286" s="17">
        <v>3</v>
      </c>
      <c r="C1286" s="20" t="s">
        <v>432</v>
      </c>
      <c r="D1286" s="17">
        <v>1</v>
      </c>
      <c r="E1286" s="2" t="str">
        <f>VLOOKUP(F1286,city!$A$4:$D$352,4,FALSE)</f>
        <v>潍坊</v>
      </c>
      <c r="F1286" s="16">
        <f t="shared" si="41"/>
        <v>129</v>
      </c>
      <c r="G1286" s="16">
        <f>IF(VLOOKUP(F1285,city!$K$4:$L$352,2,FALSE)&gt;G1285,G1285+1,1)</f>
        <v>3</v>
      </c>
    </row>
    <row r="1287" spans="1:7">
      <c r="A1287" s="17">
        <f t="shared" si="40"/>
        <v>112904</v>
      </c>
      <c r="B1287" s="17">
        <v>3</v>
      </c>
      <c r="C1287" s="20" t="s">
        <v>438</v>
      </c>
      <c r="D1287" s="17">
        <v>1</v>
      </c>
      <c r="E1287" s="2" t="str">
        <f>VLOOKUP(F1287,city!$A$4:$D$352,4,FALSE)</f>
        <v>潍坊</v>
      </c>
      <c r="F1287" s="16">
        <f t="shared" si="41"/>
        <v>129</v>
      </c>
      <c r="G1287" s="16">
        <f>IF(VLOOKUP(F1286,city!$K$4:$L$352,2,FALSE)&gt;G1286,G1286+1,1)</f>
        <v>4</v>
      </c>
    </row>
    <row r="1288" spans="1:7">
      <c r="A1288" s="17">
        <f t="shared" si="40"/>
        <v>112905</v>
      </c>
      <c r="B1288" s="17">
        <v>3</v>
      </c>
      <c r="C1288" s="20" t="s">
        <v>444</v>
      </c>
      <c r="D1288" s="17">
        <v>1</v>
      </c>
      <c r="E1288" s="2" t="str">
        <f>VLOOKUP(F1288,city!$A$4:$D$352,4,FALSE)</f>
        <v>潍坊</v>
      </c>
      <c r="F1288" s="16">
        <f t="shared" si="41"/>
        <v>129</v>
      </c>
      <c r="G1288" s="16">
        <f>IF(VLOOKUP(F1287,city!$K$4:$L$352,2,FALSE)&gt;G1287,G1287+1,1)</f>
        <v>5</v>
      </c>
    </row>
    <row r="1289" spans="1:7">
      <c r="A1289" s="17">
        <f t="shared" si="40"/>
        <v>112906</v>
      </c>
      <c r="B1289" s="17">
        <v>3</v>
      </c>
      <c r="C1289" s="20" t="s">
        <v>450</v>
      </c>
      <c r="D1289" s="17">
        <v>1</v>
      </c>
      <c r="E1289" s="2" t="str">
        <f>VLOOKUP(F1289,city!$A$4:$D$352,4,FALSE)</f>
        <v>潍坊</v>
      </c>
      <c r="F1289" s="16">
        <f t="shared" si="41"/>
        <v>129</v>
      </c>
      <c r="G1289" s="16">
        <f>IF(VLOOKUP(F1288,city!$K$4:$L$352,2,FALSE)&gt;G1288,G1288+1,1)</f>
        <v>6</v>
      </c>
    </row>
    <row r="1290" spans="1:7">
      <c r="A1290" s="17">
        <f t="shared" si="40"/>
        <v>112907</v>
      </c>
      <c r="B1290" s="17">
        <v>3</v>
      </c>
      <c r="C1290" s="20" t="s">
        <v>456</v>
      </c>
      <c r="D1290" s="17">
        <v>1</v>
      </c>
      <c r="E1290" s="2" t="str">
        <f>VLOOKUP(F1290,city!$A$4:$D$352,4,FALSE)</f>
        <v>潍坊</v>
      </c>
      <c r="F1290" s="16">
        <f t="shared" si="41"/>
        <v>129</v>
      </c>
      <c r="G1290" s="16">
        <f>IF(VLOOKUP(F1289,city!$K$4:$L$352,2,FALSE)&gt;G1289,G1289+1,1)</f>
        <v>7</v>
      </c>
    </row>
    <row r="1291" spans="1:7">
      <c r="A1291" s="17">
        <f t="shared" si="40"/>
        <v>112908</v>
      </c>
      <c r="B1291" s="17">
        <v>3</v>
      </c>
      <c r="C1291" s="20" t="s">
        <v>462</v>
      </c>
      <c r="D1291" s="17">
        <v>1</v>
      </c>
      <c r="E1291" s="2" t="str">
        <f>VLOOKUP(F1291,city!$A$4:$D$352,4,FALSE)</f>
        <v>潍坊</v>
      </c>
      <c r="F1291" s="16">
        <f t="shared" si="41"/>
        <v>129</v>
      </c>
      <c r="G1291" s="16">
        <f>IF(VLOOKUP(F1290,city!$K$4:$L$352,2,FALSE)&gt;G1290,G1290+1,1)</f>
        <v>8</v>
      </c>
    </row>
    <row r="1292" spans="1:7">
      <c r="A1292" s="17">
        <f t="shared" si="40"/>
        <v>112909</v>
      </c>
      <c r="B1292" s="17">
        <v>3</v>
      </c>
      <c r="C1292" s="20" t="s">
        <v>468</v>
      </c>
      <c r="D1292" s="17">
        <v>1</v>
      </c>
      <c r="E1292" s="2" t="str">
        <f>VLOOKUP(F1292,city!$A$4:$D$352,4,FALSE)</f>
        <v>潍坊</v>
      </c>
      <c r="F1292" s="16">
        <f t="shared" si="41"/>
        <v>129</v>
      </c>
      <c r="G1292" s="16">
        <f>IF(VLOOKUP(F1291,city!$K$4:$L$352,2,FALSE)&gt;G1291,G1291+1,1)</f>
        <v>9</v>
      </c>
    </row>
    <row r="1293" spans="1:7">
      <c r="A1293" s="17">
        <f t="shared" si="40"/>
        <v>112910</v>
      </c>
      <c r="B1293" s="17">
        <v>3</v>
      </c>
      <c r="C1293" s="20" t="s">
        <v>474</v>
      </c>
      <c r="D1293" s="17">
        <v>1</v>
      </c>
      <c r="E1293" s="2" t="str">
        <f>VLOOKUP(F1293,city!$A$4:$D$352,4,FALSE)</f>
        <v>潍坊</v>
      </c>
      <c r="F1293" s="16">
        <f t="shared" si="41"/>
        <v>129</v>
      </c>
      <c r="G1293" s="16">
        <f>IF(VLOOKUP(F1292,city!$K$4:$L$352,2,FALSE)&gt;G1292,G1292+1,1)</f>
        <v>10</v>
      </c>
    </row>
    <row r="1294" spans="1:7">
      <c r="A1294" s="17">
        <f t="shared" si="40"/>
        <v>113001</v>
      </c>
      <c r="B1294" s="17">
        <v>3</v>
      </c>
      <c r="C1294" s="20" t="s">
        <v>480</v>
      </c>
      <c r="D1294" s="17">
        <v>1</v>
      </c>
      <c r="E1294" s="2" t="str">
        <f>VLOOKUP(F1294,city!$A$4:$D$352,4,FALSE)</f>
        <v>济宁</v>
      </c>
      <c r="F1294" s="16">
        <f t="shared" si="41"/>
        <v>130</v>
      </c>
      <c r="G1294" s="16">
        <f>IF(VLOOKUP(F1293,city!$K$4:$L$352,2,FALSE)&gt;G1293,G1293+1,1)</f>
        <v>1</v>
      </c>
    </row>
    <row r="1295" spans="1:7">
      <c r="A1295" s="17">
        <f t="shared" si="40"/>
        <v>113002</v>
      </c>
      <c r="B1295" s="17">
        <v>3</v>
      </c>
      <c r="C1295" s="20" t="s">
        <v>486</v>
      </c>
      <c r="D1295" s="17">
        <v>1</v>
      </c>
      <c r="E1295" s="2" t="str">
        <f>VLOOKUP(F1295,city!$A$4:$D$352,4,FALSE)</f>
        <v>济宁</v>
      </c>
      <c r="F1295" s="16">
        <f t="shared" si="41"/>
        <v>130</v>
      </c>
      <c r="G1295" s="16">
        <f>IF(VLOOKUP(F1294,city!$K$4:$L$352,2,FALSE)&gt;G1294,G1294+1,1)</f>
        <v>2</v>
      </c>
    </row>
    <row r="1296" spans="1:7">
      <c r="A1296" s="17">
        <f t="shared" si="40"/>
        <v>113003</v>
      </c>
      <c r="B1296" s="17">
        <v>3</v>
      </c>
      <c r="C1296" s="20" t="s">
        <v>492</v>
      </c>
      <c r="D1296" s="17">
        <v>1</v>
      </c>
      <c r="E1296" s="2" t="str">
        <f>VLOOKUP(F1296,city!$A$4:$D$352,4,FALSE)</f>
        <v>济宁</v>
      </c>
      <c r="F1296" s="16">
        <f t="shared" si="41"/>
        <v>130</v>
      </c>
      <c r="G1296" s="16">
        <f>IF(VLOOKUP(F1295,city!$K$4:$L$352,2,FALSE)&gt;G1295,G1295+1,1)</f>
        <v>3</v>
      </c>
    </row>
    <row r="1297" spans="1:7">
      <c r="A1297" s="17">
        <f t="shared" si="40"/>
        <v>113004</v>
      </c>
      <c r="B1297" s="17">
        <v>3</v>
      </c>
      <c r="C1297" s="20" t="s">
        <v>498</v>
      </c>
      <c r="D1297" s="17">
        <v>1</v>
      </c>
      <c r="E1297" s="2" t="str">
        <f>VLOOKUP(F1297,city!$A$4:$D$352,4,FALSE)</f>
        <v>济宁</v>
      </c>
      <c r="F1297" s="16">
        <f t="shared" si="41"/>
        <v>130</v>
      </c>
      <c r="G1297" s="16">
        <f>IF(VLOOKUP(F1296,city!$K$4:$L$352,2,FALSE)&gt;G1296,G1296+1,1)</f>
        <v>4</v>
      </c>
    </row>
    <row r="1298" spans="1:7">
      <c r="A1298" s="17">
        <f t="shared" si="40"/>
        <v>113005</v>
      </c>
      <c r="B1298" s="17">
        <v>3</v>
      </c>
      <c r="C1298" s="20" t="s">
        <v>504</v>
      </c>
      <c r="D1298" s="17">
        <v>1</v>
      </c>
      <c r="E1298" s="2" t="str">
        <f>VLOOKUP(F1298,city!$A$4:$D$352,4,FALSE)</f>
        <v>济宁</v>
      </c>
      <c r="F1298" s="16">
        <f t="shared" si="41"/>
        <v>130</v>
      </c>
      <c r="G1298" s="16">
        <f>IF(VLOOKUP(F1297,city!$K$4:$L$352,2,FALSE)&gt;G1297,G1297+1,1)</f>
        <v>5</v>
      </c>
    </row>
    <row r="1299" spans="1:7">
      <c r="A1299" s="17">
        <f t="shared" si="40"/>
        <v>113006</v>
      </c>
      <c r="B1299" s="17">
        <v>3</v>
      </c>
      <c r="C1299" s="20" t="s">
        <v>510</v>
      </c>
      <c r="D1299" s="17">
        <v>1</v>
      </c>
      <c r="E1299" s="2" t="str">
        <f>VLOOKUP(F1299,city!$A$4:$D$352,4,FALSE)</f>
        <v>济宁</v>
      </c>
      <c r="F1299" s="16">
        <f t="shared" si="41"/>
        <v>130</v>
      </c>
      <c r="G1299" s="16">
        <f>IF(VLOOKUP(F1298,city!$K$4:$L$352,2,FALSE)&gt;G1298,G1298+1,1)</f>
        <v>6</v>
      </c>
    </row>
    <row r="1300" spans="1:7">
      <c r="A1300" s="17">
        <f t="shared" si="40"/>
        <v>113007</v>
      </c>
      <c r="B1300" s="17">
        <v>3</v>
      </c>
      <c r="C1300" s="20" t="s">
        <v>516</v>
      </c>
      <c r="D1300" s="17">
        <v>1</v>
      </c>
      <c r="E1300" s="2" t="str">
        <f>VLOOKUP(F1300,city!$A$4:$D$352,4,FALSE)</f>
        <v>济宁</v>
      </c>
      <c r="F1300" s="16">
        <f t="shared" si="41"/>
        <v>130</v>
      </c>
      <c r="G1300" s="16">
        <f>IF(VLOOKUP(F1299,city!$K$4:$L$352,2,FALSE)&gt;G1299,G1299+1,1)</f>
        <v>7</v>
      </c>
    </row>
    <row r="1301" spans="1:7">
      <c r="A1301" s="17">
        <f t="shared" si="40"/>
        <v>113008</v>
      </c>
      <c r="B1301" s="17">
        <v>3</v>
      </c>
      <c r="C1301" s="20" t="s">
        <v>522</v>
      </c>
      <c r="D1301" s="17">
        <v>1</v>
      </c>
      <c r="E1301" s="2" t="str">
        <f>VLOOKUP(F1301,city!$A$4:$D$352,4,FALSE)</f>
        <v>济宁</v>
      </c>
      <c r="F1301" s="16">
        <f t="shared" si="41"/>
        <v>130</v>
      </c>
      <c r="G1301" s="16">
        <f>IF(VLOOKUP(F1300,city!$K$4:$L$352,2,FALSE)&gt;G1300,G1300+1,1)</f>
        <v>8</v>
      </c>
    </row>
    <row r="1302" spans="1:7">
      <c r="A1302" s="17">
        <f t="shared" si="40"/>
        <v>113009</v>
      </c>
      <c r="B1302" s="17">
        <v>3</v>
      </c>
      <c r="C1302" s="20" t="s">
        <v>528</v>
      </c>
      <c r="D1302" s="17">
        <v>1</v>
      </c>
      <c r="E1302" s="2" t="str">
        <f>VLOOKUP(F1302,city!$A$4:$D$352,4,FALSE)</f>
        <v>济宁</v>
      </c>
      <c r="F1302" s="16">
        <f t="shared" si="41"/>
        <v>130</v>
      </c>
      <c r="G1302" s="16">
        <f>IF(VLOOKUP(F1301,city!$K$4:$L$352,2,FALSE)&gt;G1301,G1301+1,1)</f>
        <v>9</v>
      </c>
    </row>
    <row r="1303" spans="1:7">
      <c r="A1303" s="17">
        <f t="shared" si="40"/>
        <v>113010</v>
      </c>
      <c r="B1303" s="17">
        <v>3</v>
      </c>
      <c r="C1303" s="20" t="s">
        <v>534</v>
      </c>
      <c r="D1303" s="17">
        <v>1</v>
      </c>
      <c r="E1303" s="2" t="str">
        <f>VLOOKUP(F1303,city!$A$4:$D$352,4,FALSE)</f>
        <v>济宁</v>
      </c>
      <c r="F1303" s="16">
        <f t="shared" si="41"/>
        <v>130</v>
      </c>
      <c r="G1303" s="16">
        <f>IF(VLOOKUP(F1302,city!$K$4:$L$352,2,FALSE)&gt;G1302,G1302+1,1)</f>
        <v>10</v>
      </c>
    </row>
    <row r="1304" spans="1:7">
      <c r="A1304" s="17">
        <f t="shared" si="40"/>
        <v>113101</v>
      </c>
      <c r="B1304" s="17">
        <v>3</v>
      </c>
      <c r="C1304" s="20" t="s">
        <v>422</v>
      </c>
      <c r="D1304" s="17">
        <v>1</v>
      </c>
      <c r="E1304" s="2" t="str">
        <f>VLOOKUP(F1304,city!$A$4:$D$352,4,FALSE)</f>
        <v>泰安</v>
      </c>
      <c r="F1304" s="16">
        <f t="shared" si="41"/>
        <v>131</v>
      </c>
      <c r="G1304" s="16">
        <f>IF(VLOOKUP(F1303,city!$K$4:$L$352,2,FALSE)&gt;G1303,G1303+1,1)</f>
        <v>1</v>
      </c>
    </row>
    <row r="1305" spans="1:7">
      <c r="A1305" s="17">
        <f t="shared" si="40"/>
        <v>113102</v>
      </c>
      <c r="B1305" s="17">
        <v>3</v>
      </c>
      <c r="C1305" s="20" t="s">
        <v>427</v>
      </c>
      <c r="D1305" s="17">
        <v>1</v>
      </c>
      <c r="E1305" s="2" t="str">
        <f>VLOOKUP(F1305,city!$A$4:$D$352,4,FALSE)</f>
        <v>泰安</v>
      </c>
      <c r="F1305" s="16">
        <f t="shared" si="41"/>
        <v>131</v>
      </c>
      <c r="G1305" s="16">
        <f>IF(VLOOKUP(F1304,city!$K$4:$L$352,2,FALSE)&gt;G1304,G1304+1,1)</f>
        <v>2</v>
      </c>
    </row>
    <row r="1306" spans="1:7">
      <c r="A1306" s="17">
        <f t="shared" si="40"/>
        <v>113103</v>
      </c>
      <c r="B1306" s="17">
        <v>3</v>
      </c>
      <c r="C1306" s="20" t="s">
        <v>432</v>
      </c>
      <c r="D1306" s="17">
        <v>1</v>
      </c>
      <c r="E1306" s="2" t="str">
        <f>VLOOKUP(F1306,city!$A$4:$D$352,4,FALSE)</f>
        <v>泰安</v>
      </c>
      <c r="F1306" s="16">
        <f t="shared" si="41"/>
        <v>131</v>
      </c>
      <c r="G1306" s="16">
        <f>IF(VLOOKUP(F1305,city!$K$4:$L$352,2,FALSE)&gt;G1305,G1305+1,1)</f>
        <v>3</v>
      </c>
    </row>
    <row r="1307" spans="1:7">
      <c r="A1307" s="17">
        <f t="shared" si="40"/>
        <v>113104</v>
      </c>
      <c r="B1307" s="17">
        <v>3</v>
      </c>
      <c r="C1307" s="20" t="s">
        <v>438</v>
      </c>
      <c r="D1307" s="17">
        <v>1</v>
      </c>
      <c r="E1307" s="2" t="str">
        <f>VLOOKUP(F1307,city!$A$4:$D$352,4,FALSE)</f>
        <v>泰安</v>
      </c>
      <c r="F1307" s="16">
        <f t="shared" si="41"/>
        <v>131</v>
      </c>
      <c r="G1307" s="16">
        <f>IF(VLOOKUP(F1306,city!$K$4:$L$352,2,FALSE)&gt;G1306,G1306+1,1)</f>
        <v>4</v>
      </c>
    </row>
    <row r="1308" spans="1:7">
      <c r="A1308" s="17">
        <f t="shared" si="40"/>
        <v>113105</v>
      </c>
      <c r="B1308" s="17">
        <v>3</v>
      </c>
      <c r="C1308" s="20" t="s">
        <v>444</v>
      </c>
      <c r="D1308" s="17">
        <v>1</v>
      </c>
      <c r="E1308" s="2" t="str">
        <f>VLOOKUP(F1308,city!$A$4:$D$352,4,FALSE)</f>
        <v>泰安</v>
      </c>
      <c r="F1308" s="16">
        <f t="shared" si="41"/>
        <v>131</v>
      </c>
      <c r="G1308" s="16">
        <f>IF(VLOOKUP(F1307,city!$K$4:$L$352,2,FALSE)&gt;G1307,G1307+1,1)</f>
        <v>5</v>
      </c>
    </row>
    <row r="1309" spans="1:7">
      <c r="A1309" s="17">
        <f t="shared" si="40"/>
        <v>113106</v>
      </c>
      <c r="B1309" s="17">
        <v>3</v>
      </c>
      <c r="C1309" s="20" t="s">
        <v>450</v>
      </c>
      <c r="D1309" s="17">
        <v>1</v>
      </c>
      <c r="E1309" s="2" t="str">
        <f>VLOOKUP(F1309,city!$A$4:$D$352,4,FALSE)</f>
        <v>泰安</v>
      </c>
      <c r="F1309" s="16">
        <f t="shared" si="41"/>
        <v>131</v>
      </c>
      <c r="G1309" s="16">
        <f>IF(VLOOKUP(F1308,city!$K$4:$L$352,2,FALSE)&gt;G1308,G1308+1,1)</f>
        <v>6</v>
      </c>
    </row>
    <row r="1310" spans="1:7">
      <c r="A1310" s="17">
        <f t="shared" si="40"/>
        <v>113107</v>
      </c>
      <c r="B1310" s="17">
        <v>3</v>
      </c>
      <c r="C1310" s="20" t="s">
        <v>456</v>
      </c>
      <c r="D1310" s="17">
        <v>1</v>
      </c>
      <c r="E1310" s="2" t="str">
        <f>VLOOKUP(F1310,city!$A$4:$D$352,4,FALSE)</f>
        <v>泰安</v>
      </c>
      <c r="F1310" s="16">
        <f t="shared" si="41"/>
        <v>131</v>
      </c>
      <c r="G1310" s="16">
        <f>IF(VLOOKUP(F1309,city!$K$4:$L$352,2,FALSE)&gt;G1309,G1309+1,1)</f>
        <v>7</v>
      </c>
    </row>
    <row r="1311" spans="1:7">
      <c r="A1311" s="17">
        <f t="shared" si="40"/>
        <v>113108</v>
      </c>
      <c r="B1311" s="17">
        <v>3</v>
      </c>
      <c r="C1311" s="20" t="s">
        <v>462</v>
      </c>
      <c r="D1311" s="17">
        <v>1</v>
      </c>
      <c r="E1311" s="2" t="str">
        <f>VLOOKUP(F1311,city!$A$4:$D$352,4,FALSE)</f>
        <v>泰安</v>
      </c>
      <c r="F1311" s="16">
        <f t="shared" si="41"/>
        <v>131</v>
      </c>
      <c r="G1311" s="16">
        <f>IF(VLOOKUP(F1310,city!$K$4:$L$352,2,FALSE)&gt;G1310,G1310+1,1)</f>
        <v>8</v>
      </c>
    </row>
    <row r="1312" spans="1:7">
      <c r="A1312" s="17">
        <f t="shared" si="40"/>
        <v>113109</v>
      </c>
      <c r="B1312" s="17">
        <v>3</v>
      </c>
      <c r="C1312" s="20" t="s">
        <v>468</v>
      </c>
      <c r="D1312" s="17">
        <v>1</v>
      </c>
      <c r="E1312" s="2" t="str">
        <f>VLOOKUP(F1312,city!$A$4:$D$352,4,FALSE)</f>
        <v>泰安</v>
      </c>
      <c r="F1312" s="16">
        <f t="shared" si="41"/>
        <v>131</v>
      </c>
      <c r="G1312" s="16">
        <f>IF(VLOOKUP(F1311,city!$K$4:$L$352,2,FALSE)&gt;G1311,G1311+1,1)</f>
        <v>9</v>
      </c>
    </row>
    <row r="1313" spans="1:7">
      <c r="A1313" s="17">
        <f t="shared" si="40"/>
        <v>113110</v>
      </c>
      <c r="B1313" s="17">
        <v>3</v>
      </c>
      <c r="C1313" s="20" t="s">
        <v>474</v>
      </c>
      <c r="D1313" s="17">
        <v>1</v>
      </c>
      <c r="E1313" s="2" t="str">
        <f>VLOOKUP(F1313,city!$A$4:$D$352,4,FALSE)</f>
        <v>泰安</v>
      </c>
      <c r="F1313" s="16">
        <f t="shared" si="41"/>
        <v>131</v>
      </c>
      <c r="G1313" s="16">
        <f>IF(VLOOKUP(F1312,city!$K$4:$L$352,2,FALSE)&gt;G1312,G1312+1,1)</f>
        <v>10</v>
      </c>
    </row>
    <row r="1314" spans="1:7">
      <c r="A1314" s="17">
        <f t="shared" si="40"/>
        <v>113201</v>
      </c>
      <c r="B1314" s="17">
        <v>3</v>
      </c>
      <c r="C1314" s="20" t="s">
        <v>480</v>
      </c>
      <c r="D1314" s="17">
        <v>1</v>
      </c>
      <c r="E1314" s="2" t="str">
        <f>VLOOKUP(F1314,city!$A$4:$D$352,4,FALSE)</f>
        <v>威海</v>
      </c>
      <c r="F1314" s="16">
        <f t="shared" si="41"/>
        <v>132</v>
      </c>
      <c r="G1314" s="16">
        <f>IF(VLOOKUP(F1313,city!$K$4:$L$352,2,FALSE)&gt;G1313,G1313+1,1)</f>
        <v>1</v>
      </c>
    </row>
    <row r="1315" spans="1:7">
      <c r="A1315" s="17">
        <f t="shared" si="40"/>
        <v>113202</v>
      </c>
      <c r="B1315" s="17">
        <v>3</v>
      </c>
      <c r="C1315" s="20" t="s">
        <v>486</v>
      </c>
      <c r="D1315" s="17">
        <v>1</v>
      </c>
      <c r="E1315" s="2" t="str">
        <f>VLOOKUP(F1315,city!$A$4:$D$352,4,FALSE)</f>
        <v>威海</v>
      </c>
      <c r="F1315" s="16">
        <f t="shared" si="41"/>
        <v>132</v>
      </c>
      <c r="G1315" s="16">
        <f>IF(VLOOKUP(F1314,city!$K$4:$L$352,2,FALSE)&gt;G1314,G1314+1,1)</f>
        <v>2</v>
      </c>
    </row>
    <row r="1316" spans="1:7">
      <c r="A1316" s="17">
        <f t="shared" si="40"/>
        <v>113203</v>
      </c>
      <c r="B1316" s="17">
        <v>3</v>
      </c>
      <c r="C1316" s="20" t="s">
        <v>492</v>
      </c>
      <c r="D1316" s="17">
        <v>1</v>
      </c>
      <c r="E1316" s="2" t="str">
        <f>VLOOKUP(F1316,city!$A$4:$D$352,4,FALSE)</f>
        <v>威海</v>
      </c>
      <c r="F1316" s="16">
        <f t="shared" si="41"/>
        <v>132</v>
      </c>
      <c r="G1316" s="16">
        <f>IF(VLOOKUP(F1315,city!$K$4:$L$352,2,FALSE)&gt;G1315,G1315+1,1)</f>
        <v>3</v>
      </c>
    </row>
    <row r="1317" spans="1:7">
      <c r="A1317" s="17">
        <f t="shared" si="40"/>
        <v>113204</v>
      </c>
      <c r="B1317" s="17">
        <v>3</v>
      </c>
      <c r="C1317" s="20" t="s">
        <v>498</v>
      </c>
      <c r="D1317" s="17">
        <v>1</v>
      </c>
      <c r="E1317" s="2" t="str">
        <f>VLOOKUP(F1317,city!$A$4:$D$352,4,FALSE)</f>
        <v>威海</v>
      </c>
      <c r="F1317" s="16">
        <f t="shared" si="41"/>
        <v>132</v>
      </c>
      <c r="G1317" s="16">
        <f>IF(VLOOKUP(F1316,city!$K$4:$L$352,2,FALSE)&gt;G1316,G1316+1,1)</f>
        <v>4</v>
      </c>
    </row>
    <row r="1318" spans="1:7">
      <c r="A1318" s="17">
        <f t="shared" si="40"/>
        <v>113205</v>
      </c>
      <c r="B1318" s="17">
        <v>3</v>
      </c>
      <c r="C1318" s="20" t="s">
        <v>504</v>
      </c>
      <c r="D1318" s="17">
        <v>1</v>
      </c>
      <c r="E1318" s="2" t="str">
        <f>VLOOKUP(F1318,city!$A$4:$D$352,4,FALSE)</f>
        <v>威海</v>
      </c>
      <c r="F1318" s="16">
        <f t="shared" si="41"/>
        <v>132</v>
      </c>
      <c r="G1318" s="16">
        <f>IF(VLOOKUP(F1317,city!$K$4:$L$352,2,FALSE)&gt;G1317,G1317+1,1)</f>
        <v>5</v>
      </c>
    </row>
    <row r="1319" spans="1:7">
      <c r="A1319" s="17">
        <f t="shared" si="40"/>
        <v>113206</v>
      </c>
      <c r="B1319" s="17">
        <v>3</v>
      </c>
      <c r="C1319" s="20" t="s">
        <v>510</v>
      </c>
      <c r="D1319" s="17">
        <v>1</v>
      </c>
      <c r="E1319" s="2" t="str">
        <f>VLOOKUP(F1319,city!$A$4:$D$352,4,FALSE)</f>
        <v>威海</v>
      </c>
      <c r="F1319" s="16">
        <f t="shared" si="41"/>
        <v>132</v>
      </c>
      <c r="G1319" s="16">
        <f>IF(VLOOKUP(F1318,city!$K$4:$L$352,2,FALSE)&gt;G1318,G1318+1,1)</f>
        <v>6</v>
      </c>
    </row>
    <row r="1320" spans="1:7">
      <c r="A1320" s="17">
        <f t="shared" si="40"/>
        <v>113207</v>
      </c>
      <c r="B1320" s="17">
        <v>3</v>
      </c>
      <c r="C1320" s="20" t="s">
        <v>516</v>
      </c>
      <c r="D1320" s="17">
        <v>1</v>
      </c>
      <c r="E1320" s="2" t="str">
        <f>VLOOKUP(F1320,city!$A$4:$D$352,4,FALSE)</f>
        <v>威海</v>
      </c>
      <c r="F1320" s="16">
        <f t="shared" si="41"/>
        <v>132</v>
      </c>
      <c r="G1320" s="16">
        <f>IF(VLOOKUP(F1319,city!$K$4:$L$352,2,FALSE)&gt;G1319,G1319+1,1)</f>
        <v>7</v>
      </c>
    </row>
    <row r="1321" spans="1:7">
      <c r="A1321" s="17">
        <f t="shared" si="40"/>
        <v>113208</v>
      </c>
      <c r="B1321" s="17">
        <v>3</v>
      </c>
      <c r="C1321" s="20" t="s">
        <v>522</v>
      </c>
      <c r="D1321" s="17">
        <v>1</v>
      </c>
      <c r="E1321" s="2" t="str">
        <f>VLOOKUP(F1321,city!$A$4:$D$352,4,FALSE)</f>
        <v>威海</v>
      </c>
      <c r="F1321" s="16">
        <f t="shared" si="41"/>
        <v>132</v>
      </c>
      <c r="G1321" s="16">
        <f>IF(VLOOKUP(F1320,city!$K$4:$L$352,2,FALSE)&gt;G1320,G1320+1,1)</f>
        <v>8</v>
      </c>
    </row>
    <row r="1322" spans="1:7">
      <c r="A1322" s="17">
        <f t="shared" si="40"/>
        <v>113209</v>
      </c>
      <c r="B1322" s="17">
        <v>3</v>
      </c>
      <c r="C1322" s="20" t="s">
        <v>528</v>
      </c>
      <c r="D1322" s="17">
        <v>1</v>
      </c>
      <c r="E1322" s="2" t="str">
        <f>VLOOKUP(F1322,city!$A$4:$D$352,4,FALSE)</f>
        <v>威海</v>
      </c>
      <c r="F1322" s="16">
        <f t="shared" si="41"/>
        <v>132</v>
      </c>
      <c r="G1322" s="16">
        <f>IF(VLOOKUP(F1321,city!$K$4:$L$352,2,FALSE)&gt;G1321,G1321+1,1)</f>
        <v>9</v>
      </c>
    </row>
    <row r="1323" spans="1:7">
      <c r="A1323" s="17">
        <f t="shared" si="40"/>
        <v>113210</v>
      </c>
      <c r="B1323" s="17">
        <v>3</v>
      </c>
      <c r="C1323" s="20" t="s">
        <v>534</v>
      </c>
      <c r="D1323" s="17">
        <v>1</v>
      </c>
      <c r="E1323" s="2" t="str">
        <f>VLOOKUP(F1323,city!$A$4:$D$352,4,FALSE)</f>
        <v>威海</v>
      </c>
      <c r="F1323" s="16">
        <f t="shared" si="41"/>
        <v>132</v>
      </c>
      <c r="G1323" s="16">
        <f>IF(VLOOKUP(F1322,city!$K$4:$L$352,2,FALSE)&gt;G1322,G1322+1,1)</f>
        <v>10</v>
      </c>
    </row>
    <row r="1324" spans="1:7">
      <c r="A1324" s="17">
        <f t="shared" si="40"/>
        <v>113301</v>
      </c>
      <c r="B1324" s="17">
        <v>3</v>
      </c>
      <c r="C1324" s="20" t="s">
        <v>422</v>
      </c>
      <c r="D1324" s="17">
        <v>1</v>
      </c>
      <c r="E1324" s="2" t="str">
        <f>VLOOKUP(F1324,city!$A$4:$D$352,4,FALSE)</f>
        <v>日照</v>
      </c>
      <c r="F1324" s="16">
        <f t="shared" si="41"/>
        <v>133</v>
      </c>
      <c r="G1324" s="16">
        <f>IF(VLOOKUP(F1323,city!$K$4:$L$352,2,FALSE)&gt;G1323,G1323+1,1)</f>
        <v>1</v>
      </c>
    </row>
    <row r="1325" spans="1:7">
      <c r="A1325" s="17">
        <f t="shared" si="40"/>
        <v>113302</v>
      </c>
      <c r="B1325" s="17">
        <v>3</v>
      </c>
      <c r="C1325" s="20" t="s">
        <v>427</v>
      </c>
      <c r="D1325" s="17">
        <v>1</v>
      </c>
      <c r="E1325" s="2" t="str">
        <f>VLOOKUP(F1325,city!$A$4:$D$352,4,FALSE)</f>
        <v>日照</v>
      </c>
      <c r="F1325" s="16">
        <f t="shared" si="41"/>
        <v>133</v>
      </c>
      <c r="G1325" s="16">
        <f>IF(VLOOKUP(F1324,city!$K$4:$L$352,2,FALSE)&gt;G1324,G1324+1,1)</f>
        <v>2</v>
      </c>
    </row>
    <row r="1326" spans="1:7">
      <c r="A1326" s="17">
        <f t="shared" si="40"/>
        <v>113303</v>
      </c>
      <c r="B1326" s="17">
        <v>3</v>
      </c>
      <c r="C1326" s="20" t="s">
        <v>432</v>
      </c>
      <c r="D1326" s="17">
        <v>1</v>
      </c>
      <c r="E1326" s="2" t="str">
        <f>VLOOKUP(F1326,city!$A$4:$D$352,4,FALSE)</f>
        <v>日照</v>
      </c>
      <c r="F1326" s="16">
        <f t="shared" si="41"/>
        <v>133</v>
      </c>
      <c r="G1326" s="16">
        <f>IF(VLOOKUP(F1325,city!$K$4:$L$352,2,FALSE)&gt;G1325,G1325+1,1)</f>
        <v>3</v>
      </c>
    </row>
    <row r="1327" spans="1:7">
      <c r="A1327" s="17">
        <f t="shared" si="40"/>
        <v>113304</v>
      </c>
      <c r="B1327" s="17">
        <v>3</v>
      </c>
      <c r="C1327" s="20" t="s">
        <v>438</v>
      </c>
      <c r="D1327" s="17">
        <v>1</v>
      </c>
      <c r="E1327" s="2" t="str">
        <f>VLOOKUP(F1327,city!$A$4:$D$352,4,FALSE)</f>
        <v>日照</v>
      </c>
      <c r="F1327" s="16">
        <f t="shared" si="41"/>
        <v>133</v>
      </c>
      <c r="G1327" s="16">
        <f>IF(VLOOKUP(F1326,city!$K$4:$L$352,2,FALSE)&gt;G1326,G1326+1,1)</f>
        <v>4</v>
      </c>
    </row>
    <row r="1328" spans="1:7">
      <c r="A1328" s="17">
        <f t="shared" si="40"/>
        <v>113305</v>
      </c>
      <c r="B1328" s="17">
        <v>3</v>
      </c>
      <c r="C1328" s="20" t="s">
        <v>444</v>
      </c>
      <c r="D1328" s="17">
        <v>1</v>
      </c>
      <c r="E1328" s="2" t="str">
        <f>VLOOKUP(F1328,city!$A$4:$D$352,4,FALSE)</f>
        <v>日照</v>
      </c>
      <c r="F1328" s="16">
        <f t="shared" si="41"/>
        <v>133</v>
      </c>
      <c r="G1328" s="16">
        <f>IF(VLOOKUP(F1327,city!$K$4:$L$352,2,FALSE)&gt;G1327,G1327+1,1)</f>
        <v>5</v>
      </c>
    </row>
    <row r="1329" spans="1:7">
      <c r="A1329" s="17">
        <f t="shared" si="40"/>
        <v>113306</v>
      </c>
      <c r="B1329" s="17">
        <v>3</v>
      </c>
      <c r="C1329" s="20" t="s">
        <v>450</v>
      </c>
      <c r="D1329" s="17">
        <v>1</v>
      </c>
      <c r="E1329" s="2" t="str">
        <f>VLOOKUP(F1329,city!$A$4:$D$352,4,FALSE)</f>
        <v>日照</v>
      </c>
      <c r="F1329" s="16">
        <f t="shared" si="41"/>
        <v>133</v>
      </c>
      <c r="G1329" s="16">
        <f>IF(VLOOKUP(F1328,city!$K$4:$L$352,2,FALSE)&gt;G1328,G1328+1,1)</f>
        <v>6</v>
      </c>
    </row>
    <row r="1330" spans="1:7">
      <c r="A1330" s="17">
        <f t="shared" si="40"/>
        <v>113307</v>
      </c>
      <c r="B1330" s="17">
        <v>3</v>
      </c>
      <c r="C1330" s="20" t="s">
        <v>456</v>
      </c>
      <c r="D1330" s="17">
        <v>1</v>
      </c>
      <c r="E1330" s="2" t="str">
        <f>VLOOKUP(F1330,city!$A$4:$D$352,4,FALSE)</f>
        <v>日照</v>
      </c>
      <c r="F1330" s="16">
        <f t="shared" si="41"/>
        <v>133</v>
      </c>
      <c r="G1330" s="16">
        <f>IF(VLOOKUP(F1329,city!$K$4:$L$352,2,FALSE)&gt;G1329,G1329+1,1)</f>
        <v>7</v>
      </c>
    </row>
    <row r="1331" spans="1:7">
      <c r="A1331" s="17">
        <f t="shared" si="40"/>
        <v>113308</v>
      </c>
      <c r="B1331" s="17">
        <v>3</v>
      </c>
      <c r="C1331" s="20" t="s">
        <v>462</v>
      </c>
      <c r="D1331" s="17">
        <v>1</v>
      </c>
      <c r="E1331" s="2" t="str">
        <f>VLOOKUP(F1331,city!$A$4:$D$352,4,FALSE)</f>
        <v>日照</v>
      </c>
      <c r="F1331" s="16">
        <f t="shared" si="41"/>
        <v>133</v>
      </c>
      <c r="G1331" s="16">
        <f>IF(VLOOKUP(F1330,city!$K$4:$L$352,2,FALSE)&gt;G1330,G1330+1,1)</f>
        <v>8</v>
      </c>
    </row>
    <row r="1332" spans="1:7">
      <c r="A1332" s="17">
        <f t="shared" si="40"/>
        <v>113309</v>
      </c>
      <c r="B1332" s="17">
        <v>3</v>
      </c>
      <c r="C1332" s="20" t="s">
        <v>468</v>
      </c>
      <c r="D1332" s="17">
        <v>1</v>
      </c>
      <c r="E1332" s="2" t="str">
        <f>VLOOKUP(F1332,city!$A$4:$D$352,4,FALSE)</f>
        <v>日照</v>
      </c>
      <c r="F1332" s="16">
        <f t="shared" si="41"/>
        <v>133</v>
      </c>
      <c r="G1332" s="16">
        <f>IF(VLOOKUP(F1331,city!$K$4:$L$352,2,FALSE)&gt;G1331,G1331+1,1)</f>
        <v>9</v>
      </c>
    </row>
    <row r="1333" spans="1:7">
      <c r="A1333" s="17">
        <f t="shared" si="40"/>
        <v>113310</v>
      </c>
      <c r="B1333" s="17">
        <v>3</v>
      </c>
      <c r="C1333" s="20" t="s">
        <v>474</v>
      </c>
      <c r="D1333" s="17">
        <v>1</v>
      </c>
      <c r="E1333" s="2" t="str">
        <f>VLOOKUP(F1333,city!$A$4:$D$352,4,FALSE)</f>
        <v>日照</v>
      </c>
      <c r="F1333" s="16">
        <f t="shared" si="41"/>
        <v>133</v>
      </c>
      <c r="G1333" s="16">
        <f>IF(VLOOKUP(F1332,city!$K$4:$L$352,2,FALSE)&gt;G1332,G1332+1,1)</f>
        <v>10</v>
      </c>
    </row>
    <row r="1334" spans="1:7">
      <c r="A1334" s="17">
        <f t="shared" si="40"/>
        <v>113401</v>
      </c>
      <c r="B1334" s="17">
        <v>3</v>
      </c>
      <c r="C1334" s="20" t="s">
        <v>480</v>
      </c>
      <c r="D1334" s="17">
        <v>1</v>
      </c>
      <c r="E1334" s="2" t="str">
        <f>VLOOKUP(F1334,city!$A$4:$D$352,4,FALSE)</f>
        <v>滨州</v>
      </c>
      <c r="F1334" s="16">
        <f t="shared" si="41"/>
        <v>134</v>
      </c>
      <c r="G1334" s="16">
        <f>IF(VLOOKUP(F1333,city!$K$4:$L$352,2,FALSE)&gt;G1333,G1333+1,1)</f>
        <v>1</v>
      </c>
    </row>
    <row r="1335" spans="1:7">
      <c r="A1335" s="17">
        <f t="shared" si="40"/>
        <v>113402</v>
      </c>
      <c r="B1335" s="17">
        <v>3</v>
      </c>
      <c r="C1335" s="20" t="s">
        <v>486</v>
      </c>
      <c r="D1335" s="17">
        <v>1</v>
      </c>
      <c r="E1335" s="2" t="str">
        <f>VLOOKUP(F1335,city!$A$4:$D$352,4,FALSE)</f>
        <v>滨州</v>
      </c>
      <c r="F1335" s="16">
        <f t="shared" si="41"/>
        <v>134</v>
      </c>
      <c r="G1335" s="16">
        <f>IF(VLOOKUP(F1334,city!$K$4:$L$352,2,FALSE)&gt;G1334,G1334+1,1)</f>
        <v>2</v>
      </c>
    </row>
    <row r="1336" spans="1:7">
      <c r="A1336" s="17">
        <f t="shared" si="40"/>
        <v>113403</v>
      </c>
      <c r="B1336" s="17">
        <v>3</v>
      </c>
      <c r="C1336" s="20" t="s">
        <v>492</v>
      </c>
      <c r="D1336" s="17">
        <v>1</v>
      </c>
      <c r="E1336" s="2" t="str">
        <f>VLOOKUP(F1336,city!$A$4:$D$352,4,FALSE)</f>
        <v>滨州</v>
      </c>
      <c r="F1336" s="16">
        <f t="shared" si="41"/>
        <v>134</v>
      </c>
      <c r="G1336" s="16">
        <f>IF(VLOOKUP(F1335,city!$K$4:$L$352,2,FALSE)&gt;G1335,G1335+1,1)</f>
        <v>3</v>
      </c>
    </row>
    <row r="1337" spans="1:7">
      <c r="A1337" s="17">
        <f t="shared" si="40"/>
        <v>113404</v>
      </c>
      <c r="B1337" s="17">
        <v>3</v>
      </c>
      <c r="C1337" s="20" t="s">
        <v>498</v>
      </c>
      <c r="D1337" s="17">
        <v>1</v>
      </c>
      <c r="E1337" s="2" t="str">
        <f>VLOOKUP(F1337,city!$A$4:$D$352,4,FALSE)</f>
        <v>滨州</v>
      </c>
      <c r="F1337" s="16">
        <f t="shared" si="41"/>
        <v>134</v>
      </c>
      <c r="G1337" s="16">
        <f>IF(VLOOKUP(F1336,city!$K$4:$L$352,2,FALSE)&gt;G1336,G1336+1,1)</f>
        <v>4</v>
      </c>
    </row>
    <row r="1338" spans="1:7">
      <c r="A1338" s="17">
        <f t="shared" si="40"/>
        <v>113405</v>
      </c>
      <c r="B1338" s="17">
        <v>3</v>
      </c>
      <c r="C1338" s="20" t="s">
        <v>504</v>
      </c>
      <c r="D1338" s="17">
        <v>1</v>
      </c>
      <c r="E1338" s="2" t="str">
        <f>VLOOKUP(F1338,city!$A$4:$D$352,4,FALSE)</f>
        <v>滨州</v>
      </c>
      <c r="F1338" s="16">
        <f t="shared" si="41"/>
        <v>134</v>
      </c>
      <c r="G1338" s="16">
        <f>IF(VLOOKUP(F1337,city!$K$4:$L$352,2,FALSE)&gt;G1337,G1337+1,1)</f>
        <v>5</v>
      </c>
    </row>
    <row r="1339" spans="1:7">
      <c r="A1339" s="17">
        <f t="shared" si="40"/>
        <v>113406</v>
      </c>
      <c r="B1339" s="17">
        <v>3</v>
      </c>
      <c r="C1339" s="20" t="s">
        <v>510</v>
      </c>
      <c r="D1339" s="17">
        <v>1</v>
      </c>
      <c r="E1339" s="2" t="str">
        <f>VLOOKUP(F1339,city!$A$4:$D$352,4,FALSE)</f>
        <v>滨州</v>
      </c>
      <c r="F1339" s="16">
        <f t="shared" si="41"/>
        <v>134</v>
      </c>
      <c r="G1339" s="16">
        <f>IF(VLOOKUP(F1338,city!$K$4:$L$352,2,FALSE)&gt;G1338,G1338+1,1)</f>
        <v>6</v>
      </c>
    </row>
    <row r="1340" spans="1:7">
      <c r="A1340" s="17">
        <f t="shared" si="40"/>
        <v>113407</v>
      </c>
      <c r="B1340" s="17">
        <v>3</v>
      </c>
      <c r="C1340" s="20" t="s">
        <v>516</v>
      </c>
      <c r="D1340" s="17">
        <v>1</v>
      </c>
      <c r="E1340" s="2" t="str">
        <f>VLOOKUP(F1340,city!$A$4:$D$352,4,FALSE)</f>
        <v>滨州</v>
      </c>
      <c r="F1340" s="16">
        <f t="shared" si="41"/>
        <v>134</v>
      </c>
      <c r="G1340" s="16">
        <f>IF(VLOOKUP(F1339,city!$K$4:$L$352,2,FALSE)&gt;G1339,G1339+1,1)</f>
        <v>7</v>
      </c>
    </row>
    <row r="1341" spans="1:7">
      <c r="A1341" s="17">
        <f t="shared" si="40"/>
        <v>113408</v>
      </c>
      <c r="B1341" s="17">
        <v>3</v>
      </c>
      <c r="C1341" s="20" t="s">
        <v>522</v>
      </c>
      <c r="D1341" s="17">
        <v>1</v>
      </c>
      <c r="E1341" s="2" t="str">
        <f>VLOOKUP(F1341,city!$A$4:$D$352,4,FALSE)</f>
        <v>滨州</v>
      </c>
      <c r="F1341" s="16">
        <f t="shared" si="41"/>
        <v>134</v>
      </c>
      <c r="G1341" s="16">
        <f>IF(VLOOKUP(F1340,city!$K$4:$L$352,2,FALSE)&gt;G1340,G1340+1,1)</f>
        <v>8</v>
      </c>
    </row>
    <row r="1342" spans="1:7">
      <c r="A1342" s="17">
        <f t="shared" si="40"/>
        <v>113409</v>
      </c>
      <c r="B1342" s="17">
        <v>3</v>
      </c>
      <c r="C1342" s="20" t="s">
        <v>528</v>
      </c>
      <c r="D1342" s="17">
        <v>1</v>
      </c>
      <c r="E1342" s="2" t="str">
        <f>VLOOKUP(F1342,city!$A$4:$D$352,4,FALSE)</f>
        <v>滨州</v>
      </c>
      <c r="F1342" s="16">
        <f t="shared" si="41"/>
        <v>134</v>
      </c>
      <c r="G1342" s="16">
        <f>IF(VLOOKUP(F1341,city!$K$4:$L$352,2,FALSE)&gt;G1341,G1341+1,1)</f>
        <v>9</v>
      </c>
    </row>
    <row r="1343" spans="1:7">
      <c r="A1343" s="17">
        <f t="shared" si="40"/>
        <v>113410</v>
      </c>
      <c r="B1343" s="17">
        <v>3</v>
      </c>
      <c r="C1343" s="20" t="s">
        <v>534</v>
      </c>
      <c r="D1343" s="17">
        <v>1</v>
      </c>
      <c r="E1343" s="2" t="str">
        <f>VLOOKUP(F1343,city!$A$4:$D$352,4,FALSE)</f>
        <v>滨州</v>
      </c>
      <c r="F1343" s="16">
        <f t="shared" si="41"/>
        <v>134</v>
      </c>
      <c r="G1343" s="16">
        <f>IF(VLOOKUP(F1342,city!$K$4:$L$352,2,FALSE)&gt;G1342,G1342+1,1)</f>
        <v>10</v>
      </c>
    </row>
    <row r="1344" spans="1:7">
      <c r="A1344" s="17">
        <f t="shared" si="40"/>
        <v>113501</v>
      </c>
      <c r="B1344" s="17">
        <v>3</v>
      </c>
      <c r="C1344" s="20" t="s">
        <v>422</v>
      </c>
      <c r="D1344" s="17">
        <v>1</v>
      </c>
      <c r="E1344" s="2" t="str">
        <f>VLOOKUP(F1344,city!$A$4:$D$352,4,FALSE)</f>
        <v>德州</v>
      </c>
      <c r="F1344" s="16">
        <f t="shared" si="41"/>
        <v>135</v>
      </c>
      <c r="G1344" s="16">
        <f>IF(VLOOKUP(F1343,city!$K$4:$L$352,2,FALSE)&gt;G1343,G1343+1,1)</f>
        <v>1</v>
      </c>
    </row>
    <row r="1345" spans="1:7">
      <c r="A1345" s="17">
        <f t="shared" si="40"/>
        <v>113502</v>
      </c>
      <c r="B1345" s="17">
        <v>3</v>
      </c>
      <c r="C1345" s="20" t="s">
        <v>427</v>
      </c>
      <c r="D1345" s="17">
        <v>1</v>
      </c>
      <c r="E1345" s="2" t="str">
        <f>VLOOKUP(F1345,city!$A$4:$D$352,4,FALSE)</f>
        <v>德州</v>
      </c>
      <c r="F1345" s="16">
        <f t="shared" si="41"/>
        <v>135</v>
      </c>
      <c r="G1345" s="16">
        <f>IF(VLOOKUP(F1344,city!$K$4:$L$352,2,FALSE)&gt;G1344,G1344+1,1)</f>
        <v>2</v>
      </c>
    </row>
    <row r="1346" spans="1:7">
      <c r="A1346" s="17">
        <f t="shared" si="40"/>
        <v>113503</v>
      </c>
      <c r="B1346" s="17">
        <v>3</v>
      </c>
      <c r="C1346" s="20" t="s">
        <v>432</v>
      </c>
      <c r="D1346" s="17">
        <v>1</v>
      </c>
      <c r="E1346" s="2" t="str">
        <f>VLOOKUP(F1346,city!$A$4:$D$352,4,FALSE)</f>
        <v>德州</v>
      </c>
      <c r="F1346" s="16">
        <f t="shared" si="41"/>
        <v>135</v>
      </c>
      <c r="G1346" s="16">
        <f>IF(VLOOKUP(F1345,city!$K$4:$L$352,2,FALSE)&gt;G1345,G1345+1,1)</f>
        <v>3</v>
      </c>
    </row>
    <row r="1347" spans="1:7">
      <c r="A1347" s="17">
        <f t="shared" si="40"/>
        <v>113504</v>
      </c>
      <c r="B1347" s="17">
        <v>3</v>
      </c>
      <c r="C1347" s="20" t="s">
        <v>438</v>
      </c>
      <c r="D1347" s="17">
        <v>1</v>
      </c>
      <c r="E1347" s="2" t="str">
        <f>VLOOKUP(F1347,city!$A$4:$D$352,4,FALSE)</f>
        <v>德州</v>
      </c>
      <c r="F1347" s="16">
        <f t="shared" si="41"/>
        <v>135</v>
      </c>
      <c r="G1347" s="16">
        <f>IF(VLOOKUP(F1346,city!$K$4:$L$352,2,FALSE)&gt;G1346,G1346+1,1)</f>
        <v>4</v>
      </c>
    </row>
    <row r="1348" spans="1:7">
      <c r="A1348" s="17">
        <f t="shared" si="40"/>
        <v>113505</v>
      </c>
      <c r="B1348" s="17">
        <v>3</v>
      </c>
      <c r="C1348" s="20" t="s">
        <v>444</v>
      </c>
      <c r="D1348" s="17">
        <v>1</v>
      </c>
      <c r="E1348" s="2" t="str">
        <f>VLOOKUP(F1348,city!$A$4:$D$352,4,FALSE)</f>
        <v>德州</v>
      </c>
      <c r="F1348" s="16">
        <f t="shared" si="41"/>
        <v>135</v>
      </c>
      <c r="G1348" s="16">
        <f>IF(VLOOKUP(F1347,city!$K$4:$L$352,2,FALSE)&gt;G1347,G1347+1,1)</f>
        <v>5</v>
      </c>
    </row>
    <row r="1349" spans="1:7">
      <c r="A1349" s="17">
        <f t="shared" ref="A1349:A1412" si="42">G1349+F1349*100+100000</f>
        <v>113506</v>
      </c>
      <c r="B1349" s="17">
        <v>3</v>
      </c>
      <c r="C1349" s="20" t="s">
        <v>450</v>
      </c>
      <c r="D1349" s="17">
        <v>1</v>
      </c>
      <c r="E1349" s="2" t="str">
        <f>VLOOKUP(F1349,city!$A$4:$D$352,4,FALSE)</f>
        <v>德州</v>
      </c>
      <c r="F1349" s="16">
        <f t="shared" ref="F1349:F1412" si="43">IF(G1349&gt;G1348,F1348,F1348+1)</f>
        <v>135</v>
      </c>
      <c r="G1349" s="16">
        <f>IF(VLOOKUP(F1348,city!$K$4:$L$352,2,FALSE)&gt;G1348,G1348+1,1)</f>
        <v>6</v>
      </c>
    </row>
    <row r="1350" spans="1:7">
      <c r="A1350" s="17">
        <f t="shared" si="42"/>
        <v>113507</v>
      </c>
      <c r="B1350" s="17">
        <v>3</v>
      </c>
      <c r="C1350" s="20" t="s">
        <v>456</v>
      </c>
      <c r="D1350" s="17">
        <v>1</v>
      </c>
      <c r="E1350" s="2" t="str">
        <f>VLOOKUP(F1350,city!$A$4:$D$352,4,FALSE)</f>
        <v>德州</v>
      </c>
      <c r="F1350" s="16">
        <f t="shared" si="43"/>
        <v>135</v>
      </c>
      <c r="G1350" s="16">
        <f>IF(VLOOKUP(F1349,city!$K$4:$L$352,2,FALSE)&gt;G1349,G1349+1,1)</f>
        <v>7</v>
      </c>
    </row>
    <row r="1351" spans="1:7">
      <c r="A1351" s="17">
        <f t="shared" si="42"/>
        <v>113508</v>
      </c>
      <c r="B1351" s="17">
        <v>3</v>
      </c>
      <c r="C1351" s="20" t="s">
        <v>462</v>
      </c>
      <c r="D1351" s="17">
        <v>1</v>
      </c>
      <c r="E1351" s="2" t="str">
        <f>VLOOKUP(F1351,city!$A$4:$D$352,4,FALSE)</f>
        <v>德州</v>
      </c>
      <c r="F1351" s="16">
        <f t="shared" si="43"/>
        <v>135</v>
      </c>
      <c r="G1351" s="16">
        <f>IF(VLOOKUP(F1350,city!$K$4:$L$352,2,FALSE)&gt;G1350,G1350+1,1)</f>
        <v>8</v>
      </c>
    </row>
    <row r="1352" spans="1:7">
      <c r="A1352" s="17">
        <f t="shared" si="42"/>
        <v>113509</v>
      </c>
      <c r="B1352" s="17">
        <v>3</v>
      </c>
      <c r="C1352" s="20" t="s">
        <v>468</v>
      </c>
      <c r="D1352" s="17">
        <v>1</v>
      </c>
      <c r="E1352" s="2" t="str">
        <f>VLOOKUP(F1352,city!$A$4:$D$352,4,FALSE)</f>
        <v>德州</v>
      </c>
      <c r="F1352" s="16">
        <f t="shared" si="43"/>
        <v>135</v>
      </c>
      <c r="G1352" s="16">
        <f>IF(VLOOKUP(F1351,city!$K$4:$L$352,2,FALSE)&gt;G1351,G1351+1,1)</f>
        <v>9</v>
      </c>
    </row>
    <row r="1353" spans="1:7">
      <c r="A1353" s="17">
        <f t="shared" si="42"/>
        <v>113510</v>
      </c>
      <c r="B1353" s="17">
        <v>3</v>
      </c>
      <c r="C1353" s="20" t="s">
        <v>474</v>
      </c>
      <c r="D1353" s="17">
        <v>1</v>
      </c>
      <c r="E1353" s="2" t="str">
        <f>VLOOKUP(F1353,city!$A$4:$D$352,4,FALSE)</f>
        <v>德州</v>
      </c>
      <c r="F1353" s="16">
        <f t="shared" si="43"/>
        <v>135</v>
      </c>
      <c r="G1353" s="16">
        <f>IF(VLOOKUP(F1352,city!$K$4:$L$352,2,FALSE)&gt;G1352,G1352+1,1)</f>
        <v>10</v>
      </c>
    </row>
    <row r="1354" spans="1:7">
      <c r="A1354" s="17">
        <f t="shared" si="42"/>
        <v>113601</v>
      </c>
      <c r="B1354" s="17">
        <v>3</v>
      </c>
      <c r="C1354" s="20" t="s">
        <v>480</v>
      </c>
      <c r="D1354" s="17">
        <v>1</v>
      </c>
      <c r="E1354" s="2" t="str">
        <f>VLOOKUP(F1354,city!$A$4:$D$352,4,FALSE)</f>
        <v>聊城</v>
      </c>
      <c r="F1354" s="16">
        <f t="shared" si="43"/>
        <v>136</v>
      </c>
      <c r="G1354" s="16">
        <f>IF(VLOOKUP(F1353,city!$K$4:$L$352,2,FALSE)&gt;G1353,G1353+1,1)</f>
        <v>1</v>
      </c>
    </row>
    <row r="1355" spans="1:7">
      <c r="A1355" s="17">
        <f t="shared" si="42"/>
        <v>113602</v>
      </c>
      <c r="B1355" s="17">
        <v>3</v>
      </c>
      <c r="C1355" s="20" t="s">
        <v>486</v>
      </c>
      <c r="D1355" s="17">
        <v>1</v>
      </c>
      <c r="E1355" s="2" t="str">
        <f>VLOOKUP(F1355,city!$A$4:$D$352,4,FALSE)</f>
        <v>聊城</v>
      </c>
      <c r="F1355" s="16">
        <f t="shared" si="43"/>
        <v>136</v>
      </c>
      <c r="G1355" s="16">
        <f>IF(VLOOKUP(F1354,city!$K$4:$L$352,2,FALSE)&gt;G1354,G1354+1,1)</f>
        <v>2</v>
      </c>
    </row>
    <row r="1356" spans="1:7">
      <c r="A1356" s="17">
        <f t="shared" si="42"/>
        <v>113603</v>
      </c>
      <c r="B1356" s="17">
        <v>3</v>
      </c>
      <c r="C1356" s="20" t="s">
        <v>492</v>
      </c>
      <c r="D1356" s="17">
        <v>1</v>
      </c>
      <c r="E1356" s="2" t="str">
        <f>VLOOKUP(F1356,city!$A$4:$D$352,4,FALSE)</f>
        <v>聊城</v>
      </c>
      <c r="F1356" s="16">
        <f t="shared" si="43"/>
        <v>136</v>
      </c>
      <c r="G1356" s="16">
        <f>IF(VLOOKUP(F1355,city!$K$4:$L$352,2,FALSE)&gt;G1355,G1355+1,1)</f>
        <v>3</v>
      </c>
    </row>
    <row r="1357" spans="1:7">
      <c r="A1357" s="17">
        <f t="shared" si="42"/>
        <v>113604</v>
      </c>
      <c r="B1357" s="17">
        <v>3</v>
      </c>
      <c r="C1357" s="20" t="s">
        <v>498</v>
      </c>
      <c r="D1357" s="17">
        <v>1</v>
      </c>
      <c r="E1357" s="2" t="str">
        <f>VLOOKUP(F1357,city!$A$4:$D$352,4,FALSE)</f>
        <v>聊城</v>
      </c>
      <c r="F1357" s="16">
        <f t="shared" si="43"/>
        <v>136</v>
      </c>
      <c r="G1357" s="16">
        <f>IF(VLOOKUP(F1356,city!$K$4:$L$352,2,FALSE)&gt;G1356,G1356+1,1)</f>
        <v>4</v>
      </c>
    </row>
    <row r="1358" spans="1:7">
      <c r="A1358" s="17">
        <f t="shared" si="42"/>
        <v>113605</v>
      </c>
      <c r="B1358" s="17">
        <v>3</v>
      </c>
      <c r="C1358" s="20" t="s">
        <v>504</v>
      </c>
      <c r="D1358" s="17">
        <v>1</v>
      </c>
      <c r="E1358" s="2" t="str">
        <f>VLOOKUP(F1358,city!$A$4:$D$352,4,FALSE)</f>
        <v>聊城</v>
      </c>
      <c r="F1358" s="16">
        <f t="shared" si="43"/>
        <v>136</v>
      </c>
      <c r="G1358" s="16">
        <f>IF(VLOOKUP(F1357,city!$K$4:$L$352,2,FALSE)&gt;G1357,G1357+1,1)</f>
        <v>5</v>
      </c>
    </row>
    <row r="1359" spans="1:7">
      <c r="A1359" s="17">
        <f t="shared" si="42"/>
        <v>113606</v>
      </c>
      <c r="B1359" s="17">
        <v>3</v>
      </c>
      <c r="C1359" s="20" t="s">
        <v>510</v>
      </c>
      <c r="D1359" s="17">
        <v>1</v>
      </c>
      <c r="E1359" s="2" t="str">
        <f>VLOOKUP(F1359,city!$A$4:$D$352,4,FALSE)</f>
        <v>聊城</v>
      </c>
      <c r="F1359" s="16">
        <f t="shared" si="43"/>
        <v>136</v>
      </c>
      <c r="G1359" s="16">
        <f>IF(VLOOKUP(F1358,city!$K$4:$L$352,2,FALSE)&gt;G1358,G1358+1,1)</f>
        <v>6</v>
      </c>
    </row>
    <row r="1360" spans="1:7">
      <c r="A1360" s="17">
        <f t="shared" si="42"/>
        <v>113607</v>
      </c>
      <c r="B1360" s="17">
        <v>3</v>
      </c>
      <c r="C1360" s="20" t="s">
        <v>516</v>
      </c>
      <c r="D1360" s="17">
        <v>1</v>
      </c>
      <c r="E1360" s="2" t="str">
        <f>VLOOKUP(F1360,city!$A$4:$D$352,4,FALSE)</f>
        <v>聊城</v>
      </c>
      <c r="F1360" s="16">
        <f t="shared" si="43"/>
        <v>136</v>
      </c>
      <c r="G1360" s="16">
        <f>IF(VLOOKUP(F1359,city!$K$4:$L$352,2,FALSE)&gt;G1359,G1359+1,1)</f>
        <v>7</v>
      </c>
    </row>
    <row r="1361" spans="1:7">
      <c r="A1361" s="17">
        <f t="shared" si="42"/>
        <v>113608</v>
      </c>
      <c r="B1361" s="17">
        <v>3</v>
      </c>
      <c r="C1361" s="20" t="s">
        <v>522</v>
      </c>
      <c r="D1361" s="17">
        <v>1</v>
      </c>
      <c r="E1361" s="2" t="str">
        <f>VLOOKUP(F1361,city!$A$4:$D$352,4,FALSE)</f>
        <v>聊城</v>
      </c>
      <c r="F1361" s="16">
        <f t="shared" si="43"/>
        <v>136</v>
      </c>
      <c r="G1361" s="16">
        <f>IF(VLOOKUP(F1360,city!$K$4:$L$352,2,FALSE)&gt;G1360,G1360+1,1)</f>
        <v>8</v>
      </c>
    </row>
    <row r="1362" spans="1:7">
      <c r="A1362" s="17">
        <f t="shared" si="42"/>
        <v>113609</v>
      </c>
      <c r="B1362" s="17">
        <v>3</v>
      </c>
      <c r="C1362" s="20" t="s">
        <v>528</v>
      </c>
      <c r="D1362" s="17">
        <v>1</v>
      </c>
      <c r="E1362" s="2" t="str">
        <f>VLOOKUP(F1362,city!$A$4:$D$352,4,FALSE)</f>
        <v>聊城</v>
      </c>
      <c r="F1362" s="16">
        <f t="shared" si="43"/>
        <v>136</v>
      </c>
      <c r="G1362" s="16">
        <f>IF(VLOOKUP(F1361,city!$K$4:$L$352,2,FALSE)&gt;G1361,G1361+1,1)</f>
        <v>9</v>
      </c>
    </row>
    <row r="1363" spans="1:7">
      <c r="A1363" s="17">
        <f t="shared" si="42"/>
        <v>113610</v>
      </c>
      <c r="B1363" s="17">
        <v>3</v>
      </c>
      <c r="C1363" s="20" t="s">
        <v>534</v>
      </c>
      <c r="D1363" s="17">
        <v>1</v>
      </c>
      <c r="E1363" s="2" t="str">
        <f>VLOOKUP(F1363,city!$A$4:$D$352,4,FALSE)</f>
        <v>聊城</v>
      </c>
      <c r="F1363" s="16">
        <f t="shared" si="43"/>
        <v>136</v>
      </c>
      <c r="G1363" s="16">
        <f>IF(VLOOKUP(F1362,city!$K$4:$L$352,2,FALSE)&gt;G1362,G1362+1,1)</f>
        <v>10</v>
      </c>
    </row>
    <row r="1364" spans="1:7">
      <c r="A1364" s="17">
        <f t="shared" si="42"/>
        <v>113701</v>
      </c>
      <c r="B1364" s="17">
        <v>3</v>
      </c>
      <c r="C1364" s="20" t="s">
        <v>422</v>
      </c>
      <c r="D1364" s="17">
        <v>1</v>
      </c>
      <c r="E1364" s="2" t="str">
        <f>VLOOKUP(F1364,city!$A$4:$D$352,4,FALSE)</f>
        <v>临沂</v>
      </c>
      <c r="F1364" s="16">
        <f t="shared" si="43"/>
        <v>137</v>
      </c>
      <c r="G1364" s="16">
        <f>IF(VLOOKUP(F1363,city!$K$4:$L$352,2,FALSE)&gt;G1363,G1363+1,1)</f>
        <v>1</v>
      </c>
    </row>
    <row r="1365" spans="1:7">
      <c r="A1365" s="17">
        <f t="shared" si="42"/>
        <v>113702</v>
      </c>
      <c r="B1365" s="17">
        <v>3</v>
      </c>
      <c r="C1365" s="20" t="s">
        <v>427</v>
      </c>
      <c r="D1365" s="17">
        <v>1</v>
      </c>
      <c r="E1365" s="2" t="str">
        <f>VLOOKUP(F1365,city!$A$4:$D$352,4,FALSE)</f>
        <v>临沂</v>
      </c>
      <c r="F1365" s="16">
        <f t="shared" si="43"/>
        <v>137</v>
      </c>
      <c r="G1365" s="16">
        <f>IF(VLOOKUP(F1364,city!$K$4:$L$352,2,FALSE)&gt;G1364,G1364+1,1)</f>
        <v>2</v>
      </c>
    </row>
    <row r="1366" spans="1:7">
      <c r="A1366" s="17">
        <f t="shared" si="42"/>
        <v>113703</v>
      </c>
      <c r="B1366" s="17">
        <v>3</v>
      </c>
      <c r="C1366" s="20" t="s">
        <v>432</v>
      </c>
      <c r="D1366" s="17">
        <v>1</v>
      </c>
      <c r="E1366" s="2" t="str">
        <f>VLOOKUP(F1366,city!$A$4:$D$352,4,FALSE)</f>
        <v>临沂</v>
      </c>
      <c r="F1366" s="16">
        <f t="shared" si="43"/>
        <v>137</v>
      </c>
      <c r="G1366" s="16">
        <f>IF(VLOOKUP(F1365,city!$K$4:$L$352,2,FALSE)&gt;G1365,G1365+1,1)</f>
        <v>3</v>
      </c>
    </row>
    <row r="1367" spans="1:7">
      <c r="A1367" s="17">
        <f t="shared" si="42"/>
        <v>113704</v>
      </c>
      <c r="B1367" s="17">
        <v>3</v>
      </c>
      <c r="C1367" s="20" t="s">
        <v>438</v>
      </c>
      <c r="D1367" s="17">
        <v>1</v>
      </c>
      <c r="E1367" s="2" t="str">
        <f>VLOOKUP(F1367,city!$A$4:$D$352,4,FALSE)</f>
        <v>临沂</v>
      </c>
      <c r="F1367" s="16">
        <f t="shared" si="43"/>
        <v>137</v>
      </c>
      <c r="G1367" s="16">
        <f>IF(VLOOKUP(F1366,city!$K$4:$L$352,2,FALSE)&gt;G1366,G1366+1,1)</f>
        <v>4</v>
      </c>
    </row>
    <row r="1368" spans="1:7">
      <c r="A1368" s="17">
        <f t="shared" si="42"/>
        <v>113705</v>
      </c>
      <c r="B1368" s="17">
        <v>3</v>
      </c>
      <c r="C1368" s="20" t="s">
        <v>444</v>
      </c>
      <c r="D1368" s="17">
        <v>1</v>
      </c>
      <c r="E1368" s="2" t="str">
        <f>VLOOKUP(F1368,city!$A$4:$D$352,4,FALSE)</f>
        <v>临沂</v>
      </c>
      <c r="F1368" s="16">
        <f t="shared" si="43"/>
        <v>137</v>
      </c>
      <c r="G1368" s="16">
        <f>IF(VLOOKUP(F1367,city!$K$4:$L$352,2,FALSE)&gt;G1367,G1367+1,1)</f>
        <v>5</v>
      </c>
    </row>
    <row r="1369" spans="1:7">
      <c r="A1369" s="17">
        <f t="shared" si="42"/>
        <v>113706</v>
      </c>
      <c r="B1369" s="17">
        <v>3</v>
      </c>
      <c r="C1369" s="20" t="s">
        <v>450</v>
      </c>
      <c r="D1369" s="17">
        <v>1</v>
      </c>
      <c r="E1369" s="2" t="str">
        <f>VLOOKUP(F1369,city!$A$4:$D$352,4,FALSE)</f>
        <v>临沂</v>
      </c>
      <c r="F1369" s="16">
        <f t="shared" si="43"/>
        <v>137</v>
      </c>
      <c r="G1369" s="16">
        <f>IF(VLOOKUP(F1368,city!$K$4:$L$352,2,FALSE)&gt;G1368,G1368+1,1)</f>
        <v>6</v>
      </c>
    </row>
    <row r="1370" spans="1:7">
      <c r="A1370" s="17">
        <f t="shared" si="42"/>
        <v>113707</v>
      </c>
      <c r="B1370" s="17">
        <v>3</v>
      </c>
      <c r="C1370" s="20" t="s">
        <v>456</v>
      </c>
      <c r="D1370" s="17">
        <v>1</v>
      </c>
      <c r="E1370" s="2" t="str">
        <f>VLOOKUP(F1370,city!$A$4:$D$352,4,FALSE)</f>
        <v>临沂</v>
      </c>
      <c r="F1370" s="16">
        <f t="shared" si="43"/>
        <v>137</v>
      </c>
      <c r="G1370" s="16">
        <f>IF(VLOOKUP(F1369,city!$K$4:$L$352,2,FALSE)&gt;G1369,G1369+1,1)</f>
        <v>7</v>
      </c>
    </row>
    <row r="1371" spans="1:7">
      <c r="A1371" s="17">
        <f t="shared" si="42"/>
        <v>113708</v>
      </c>
      <c r="B1371" s="17">
        <v>3</v>
      </c>
      <c r="C1371" s="20" t="s">
        <v>462</v>
      </c>
      <c r="D1371" s="17">
        <v>1</v>
      </c>
      <c r="E1371" s="2" t="str">
        <f>VLOOKUP(F1371,city!$A$4:$D$352,4,FALSE)</f>
        <v>临沂</v>
      </c>
      <c r="F1371" s="16">
        <f t="shared" si="43"/>
        <v>137</v>
      </c>
      <c r="G1371" s="16">
        <f>IF(VLOOKUP(F1370,city!$K$4:$L$352,2,FALSE)&gt;G1370,G1370+1,1)</f>
        <v>8</v>
      </c>
    </row>
    <row r="1372" spans="1:7">
      <c r="A1372" s="17">
        <f t="shared" si="42"/>
        <v>113709</v>
      </c>
      <c r="B1372" s="17">
        <v>3</v>
      </c>
      <c r="C1372" s="20" t="s">
        <v>468</v>
      </c>
      <c r="D1372" s="17">
        <v>1</v>
      </c>
      <c r="E1372" s="2" t="str">
        <f>VLOOKUP(F1372,city!$A$4:$D$352,4,FALSE)</f>
        <v>临沂</v>
      </c>
      <c r="F1372" s="16">
        <f t="shared" si="43"/>
        <v>137</v>
      </c>
      <c r="G1372" s="16">
        <f>IF(VLOOKUP(F1371,city!$K$4:$L$352,2,FALSE)&gt;G1371,G1371+1,1)</f>
        <v>9</v>
      </c>
    </row>
    <row r="1373" spans="1:7">
      <c r="A1373" s="17">
        <f t="shared" si="42"/>
        <v>113710</v>
      </c>
      <c r="B1373" s="17">
        <v>3</v>
      </c>
      <c r="C1373" s="20" t="s">
        <v>474</v>
      </c>
      <c r="D1373" s="17">
        <v>1</v>
      </c>
      <c r="E1373" s="2" t="str">
        <f>VLOOKUP(F1373,city!$A$4:$D$352,4,FALSE)</f>
        <v>临沂</v>
      </c>
      <c r="F1373" s="16">
        <f t="shared" si="43"/>
        <v>137</v>
      </c>
      <c r="G1373" s="16">
        <f>IF(VLOOKUP(F1372,city!$K$4:$L$352,2,FALSE)&gt;G1372,G1372+1,1)</f>
        <v>10</v>
      </c>
    </row>
    <row r="1374" spans="1:7">
      <c r="A1374" s="17">
        <f t="shared" si="42"/>
        <v>113801</v>
      </c>
      <c r="B1374" s="17">
        <v>3</v>
      </c>
      <c r="C1374" s="20" t="s">
        <v>480</v>
      </c>
      <c r="D1374" s="17">
        <v>1</v>
      </c>
      <c r="E1374" s="2" t="str">
        <f>VLOOKUP(F1374,city!$A$4:$D$352,4,FALSE)</f>
        <v>菏泽</v>
      </c>
      <c r="F1374" s="16">
        <f t="shared" si="43"/>
        <v>138</v>
      </c>
      <c r="G1374" s="16">
        <f>IF(VLOOKUP(F1373,city!$K$4:$L$352,2,FALSE)&gt;G1373,G1373+1,1)</f>
        <v>1</v>
      </c>
    </row>
    <row r="1375" spans="1:7">
      <c r="A1375" s="17">
        <f t="shared" si="42"/>
        <v>113802</v>
      </c>
      <c r="B1375" s="17">
        <v>3</v>
      </c>
      <c r="C1375" s="20" t="s">
        <v>486</v>
      </c>
      <c r="D1375" s="17">
        <v>1</v>
      </c>
      <c r="E1375" s="2" t="str">
        <f>VLOOKUP(F1375,city!$A$4:$D$352,4,FALSE)</f>
        <v>菏泽</v>
      </c>
      <c r="F1375" s="16">
        <f t="shared" si="43"/>
        <v>138</v>
      </c>
      <c r="G1375" s="16">
        <f>IF(VLOOKUP(F1374,city!$K$4:$L$352,2,FALSE)&gt;G1374,G1374+1,1)</f>
        <v>2</v>
      </c>
    </row>
    <row r="1376" spans="1:7">
      <c r="A1376" s="17">
        <f t="shared" si="42"/>
        <v>113803</v>
      </c>
      <c r="B1376" s="17">
        <v>3</v>
      </c>
      <c r="C1376" s="20" t="s">
        <v>492</v>
      </c>
      <c r="D1376" s="17">
        <v>1</v>
      </c>
      <c r="E1376" s="2" t="str">
        <f>VLOOKUP(F1376,city!$A$4:$D$352,4,FALSE)</f>
        <v>菏泽</v>
      </c>
      <c r="F1376" s="16">
        <f t="shared" si="43"/>
        <v>138</v>
      </c>
      <c r="G1376" s="16">
        <f>IF(VLOOKUP(F1375,city!$K$4:$L$352,2,FALSE)&gt;G1375,G1375+1,1)</f>
        <v>3</v>
      </c>
    </row>
    <row r="1377" spans="1:7">
      <c r="A1377" s="17">
        <f t="shared" si="42"/>
        <v>113804</v>
      </c>
      <c r="B1377" s="17">
        <v>3</v>
      </c>
      <c r="C1377" s="20" t="s">
        <v>498</v>
      </c>
      <c r="D1377" s="17">
        <v>1</v>
      </c>
      <c r="E1377" s="2" t="str">
        <f>VLOOKUP(F1377,city!$A$4:$D$352,4,FALSE)</f>
        <v>菏泽</v>
      </c>
      <c r="F1377" s="16">
        <f t="shared" si="43"/>
        <v>138</v>
      </c>
      <c r="G1377" s="16">
        <f>IF(VLOOKUP(F1376,city!$K$4:$L$352,2,FALSE)&gt;G1376,G1376+1,1)</f>
        <v>4</v>
      </c>
    </row>
    <row r="1378" spans="1:7">
      <c r="A1378" s="17">
        <f t="shared" si="42"/>
        <v>113805</v>
      </c>
      <c r="B1378" s="17">
        <v>3</v>
      </c>
      <c r="C1378" s="20" t="s">
        <v>504</v>
      </c>
      <c r="D1378" s="17">
        <v>1</v>
      </c>
      <c r="E1378" s="2" t="str">
        <f>VLOOKUP(F1378,city!$A$4:$D$352,4,FALSE)</f>
        <v>菏泽</v>
      </c>
      <c r="F1378" s="16">
        <f t="shared" si="43"/>
        <v>138</v>
      </c>
      <c r="G1378" s="16">
        <f>IF(VLOOKUP(F1377,city!$K$4:$L$352,2,FALSE)&gt;G1377,G1377+1,1)</f>
        <v>5</v>
      </c>
    </row>
    <row r="1379" spans="1:7">
      <c r="A1379" s="17">
        <f t="shared" si="42"/>
        <v>113806</v>
      </c>
      <c r="B1379" s="17">
        <v>3</v>
      </c>
      <c r="C1379" s="20" t="s">
        <v>510</v>
      </c>
      <c r="D1379" s="17">
        <v>1</v>
      </c>
      <c r="E1379" s="2" t="str">
        <f>VLOOKUP(F1379,city!$A$4:$D$352,4,FALSE)</f>
        <v>菏泽</v>
      </c>
      <c r="F1379" s="16">
        <f t="shared" si="43"/>
        <v>138</v>
      </c>
      <c r="G1379" s="16">
        <f>IF(VLOOKUP(F1378,city!$K$4:$L$352,2,FALSE)&gt;G1378,G1378+1,1)</f>
        <v>6</v>
      </c>
    </row>
    <row r="1380" spans="1:7">
      <c r="A1380" s="17">
        <f t="shared" si="42"/>
        <v>113807</v>
      </c>
      <c r="B1380" s="17">
        <v>3</v>
      </c>
      <c r="C1380" s="20" t="s">
        <v>516</v>
      </c>
      <c r="D1380" s="17">
        <v>1</v>
      </c>
      <c r="E1380" s="2" t="str">
        <f>VLOOKUP(F1380,city!$A$4:$D$352,4,FALSE)</f>
        <v>菏泽</v>
      </c>
      <c r="F1380" s="16">
        <f t="shared" si="43"/>
        <v>138</v>
      </c>
      <c r="G1380" s="16">
        <f>IF(VLOOKUP(F1379,city!$K$4:$L$352,2,FALSE)&gt;G1379,G1379+1,1)</f>
        <v>7</v>
      </c>
    </row>
    <row r="1381" spans="1:7">
      <c r="A1381" s="17">
        <f t="shared" si="42"/>
        <v>113808</v>
      </c>
      <c r="B1381" s="17">
        <v>3</v>
      </c>
      <c r="C1381" s="20" t="s">
        <v>522</v>
      </c>
      <c r="D1381" s="17">
        <v>1</v>
      </c>
      <c r="E1381" s="2" t="str">
        <f>VLOOKUP(F1381,city!$A$4:$D$352,4,FALSE)</f>
        <v>菏泽</v>
      </c>
      <c r="F1381" s="16">
        <f t="shared" si="43"/>
        <v>138</v>
      </c>
      <c r="G1381" s="16">
        <f>IF(VLOOKUP(F1380,city!$K$4:$L$352,2,FALSE)&gt;G1380,G1380+1,1)</f>
        <v>8</v>
      </c>
    </row>
    <row r="1382" spans="1:7">
      <c r="A1382" s="17">
        <f t="shared" si="42"/>
        <v>113809</v>
      </c>
      <c r="B1382" s="17">
        <v>3</v>
      </c>
      <c r="C1382" s="20" t="s">
        <v>528</v>
      </c>
      <c r="D1382" s="17">
        <v>1</v>
      </c>
      <c r="E1382" s="2" t="str">
        <f>VLOOKUP(F1382,city!$A$4:$D$352,4,FALSE)</f>
        <v>菏泽</v>
      </c>
      <c r="F1382" s="16">
        <f t="shared" si="43"/>
        <v>138</v>
      </c>
      <c r="G1382" s="16">
        <f>IF(VLOOKUP(F1381,city!$K$4:$L$352,2,FALSE)&gt;G1381,G1381+1,1)</f>
        <v>9</v>
      </c>
    </row>
    <row r="1383" spans="1:7">
      <c r="A1383" s="17">
        <f t="shared" si="42"/>
        <v>113810</v>
      </c>
      <c r="B1383" s="17">
        <v>3</v>
      </c>
      <c r="C1383" s="20" t="s">
        <v>534</v>
      </c>
      <c r="D1383" s="17">
        <v>1</v>
      </c>
      <c r="E1383" s="2" t="str">
        <f>VLOOKUP(F1383,city!$A$4:$D$352,4,FALSE)</f>
        <v>菏泽</v>
      </c>
      <c r="F1383" s="16">
        <f t="shared" si="43"/>
        <v>138</v>
      </c>
      <c r="G1383" s="16">
        <f>IF(VLOOKUP(F1382,city!$K$4:$L$352,2,FALSE)&gt;G1382,G1382+1,1)</f>
        <v>10</v>
      </c>
    </row>
    <row r="1384" spans="1:7">
      <c r="A1384" s="17">
        <f t="shared" si="42"/>
        <v>113901</v>
      </c>
      <c r="B1384" s="17">
        <v>3</v>
      </c>
      <c r="C1384" s="20" t="s">
        <v>422</v>
      </c>
      <c r="D1384" s="17">
        <v>1</v>
      </c>
      <c r="E1384" s="2" t="str">
        <f>VLOOKUP(F1384,city!$A$4:$D$352,4,FALSE)</f>
        <v>莱芜</v>
      </c>
      <c r="F1384" s="16">
        <f t="shared" si="43"/>
        <v>139</v>
      </c>
      <c r="G1384" s="16">
        <f>IF(VLOOKUP(F1383,city!$K$4:$L$352,2,FALSE)&gt;G1383,G1383+1,1)</f>
        <v>1</v>
      </c>
    </row>
    <row r="1385" spans="1:7">
      <c r="A1385" s="17">
        <f t="shared" si="42"/>
        <v>113902</v>
      </c>
      <c r="B1385" s="17">
        <v>3</v>
      </c>
      <c r="C1385" s="20" t="s">
        <v>427</v>
      </c>
      <c r="D1385" s="17">
        <v>1</v>
      </c>
      <c r="E1385" s="2" t="str">
        <f>VLOOKUP(F1385,city!$A$4:$D$352,4,FALSE)</f>
        <v>莱芜</v>
      </c>
      <c r="F1385" s="16">
        <f t="shared" si="43"/>
        <v>139</v>
      </c>
      <c r="G1385" s="16">
        <f>IF(VLOOKUP(F1384,city!$K$4:$L$352,2,FALSE)&gt;G1384,G1384+1,1)</f>
        <v>2</v>
      </c>
    </row>
    <row r="1386" spans="1:7">
      <c r="A1386" s="17">
        <f t="shared" si="42"/>
        <v>113903</v>
      </c>
      <c r="B1386" s="17">
        <v>3</v>
      </c>
      <c r="C1386" s="20" t="s">
        <v>432</v>
      </c>
      <c r="D1386" s="17">
        <v>1</v>
      </c>
      <c r="E1386" s="2" t="str">
        <f>VLOOKUP(F1386,city!$A$4:$D$352,4,FALSE)</f>
        <v>莱芜</v>
      </c>
      <c r="F1386" s="16">
        <f t="shared" si="43"/>
        <v>139</v>
      </c>
      <c r="G1386" s="16">
        <f>IF(VLOOKUP(F1385,city!$K$4:$L$352,2,FALSE)&gt;G1385,G1385+1,1)</f>
        <v>3</v>
      </c>
    </row>
    <row r="1387" spans="1:7">
      <c r="A1387" s="17">
        <f t="shared" si="42"/>
        <v>113904</v>
      </c>
      <c r="B1387" s="17">
        <v>3</v>
      </c>
      <c r="C1387" s="20" t="s">
        <v>438</v>
      </c>
      <c r="D1387" s="17">
        <v>1</v>
      </c>
      <c r="E1387" s="2" t="str">
        <f>VLOOKUP(F1387,city!$A$4:$D$352,4,FALSE)</f>
        <v>莱芜</v>
      </c>
      <c r="F1387" s="16">
        <f t="shared" si="43"/>
        <v>139</v>
      </c>
      <c r="G1387" s="16">
        <f>IF(VLOOKUP(F1386,city!$K$4:$L$352,2,FALSE)&gt;G1386,G1386+1,1)</f>
        <v>4</v>
      </c>
    </row>
    <row r="1388" spans="1:7">
      <c r="A1388" s="17">
        <f t="shared" si="42"/>
        <v>113905</v>
      </c>
      <c r="B1388" s="17">
        <v>3</v>
      </c>
      <c r="C1388" s="20" t="s">
        <v>444</v>
      </c>
      <c r="D1388" s="17">
        <v>1</v>
      </c>
      <c r="E1388" s="2" t="str">
        <f>VLOOKUP(F1388,city!$A$4:$D$352,4,FALSE)</f>
        <v>莱芜</v>
      </c>
      <c r="F1388" s="16">
        <f t="shared" si="43"/>
        <v>139</v>
      </c>
      <c r="G1388" s="16">
        <f>IF(VLOOKUP(F1387,city!$K$4:$L$352,2,FALSE)&gt;G1387,G1387+1,1)</f>
        <v>5</v>
      </c>
    </row>
    <row r="1389" spans="1:7">
      <c r="A1389" s="17">
        <f t="shared" si="42"/>
        <v>113906</v>
      </c>
      <c r="B1389" s="17">
        <v>3</v>
      </c>
      <c r="C1389" s="20" t="s">
        <v>450</v>
      </c>
      <c r="D1389" s="17">
        <v>1</v>
      </c>
      <c r="E1389" s="2" t="str">
        <f>VLOOKUP(F1389,city!$A$4:$D$352,4,FALSE)</f>
        <v>莱芜</v>
      </c>
      <c r="F1389" s="16">
        <f t="shared" si="43"/>
        <v>139</v>
      </c>
      <c r="G1389" s="16">
        <f>IF(VLOOKUP(F1388,city!$K$4:$L$352,2,FALSE)&gt;G1388,G1388+1,1)</f>
        <v>6</v>
      </c>
    </row>
    <row r="1390" spans="1:7">
      <c r="A1390" s="17">
        <f t="shared" si="42"/>
        <v>113907</v>
      </c>
      <c r="B1390" s="17">
        <v>3</v>
      </c>
      <c r="C1390" s="20" t="s">
        <v>456</v>
      </c>
      <c r="D1390" s="17">
        <v>1</v>
      </c>
      <c r="E1390" s="2" t="str">
        <f>VLOOKUP(F1390,city!$A$4:$D$352,4,FALSE)</f>
        <v>莱芜</v>
      </c>
      <c r="F1390" s="16">
        <f t="shared" si="43"/>
        <v>139</v>
      </c>
      <c r="G1390" s="16">
        <f>IF(VLOOKUP(F1389,city!$K$4:$L$352,2,FALSE)&gt;G1389,G1389+1,1)</f>
        <v>7</v>
      </c>
    </row>
    <row r="1391" spans="1:7">
      <c r="A1391" s="17">
        <f t="shared" si="42"/>
        <v>113908</v>
      </c>
      <c r="B1391" s="17">
        <v>3</v>
      </c>
      <c r="C1391" s="20" t="s">
        <v>462</v>
      </c>
      <c r="D1391" s="17">
        <v>1</v>
      </c>
      <c r="E1391" s="2" t="str">
        <f>VLOOKUP(F1391,city!$A$4:$D$352,4,FALSE)</f>
        <v>莱芜</v>
      </c>
      <c r="F1391" s="16">
        <f t="shared" si="43"/>
        <v>139</v>
      </c>
      <c r="G1391" s="16">
        <f>IF(VLOOKUP(F1390,city!$K$4:$L$352,2,FALSE)&gt;G1390,G1390+1,1)</f>
        <v>8</v>
      </c>
    </row>
    <row r="1392" spans="1:7">
      <c r="A1392" s="17">
        <f t="shared" si="42"/>
        <v>113909</v>
      </c>
      <c r="B1392" s="17">
        <v>3</v>
      </c>
      <c r="C1392" s="20" t="s">
        <v>468</v>
      </c>
      <c r="D1392" s="17">
        <v>1</v>
      </c>
      <c r="E1392" s="2" t="str">
        <f>VLOOKUP(F1392,city!$A$4:$D$352,4,FALSE)</f>
        <v>莱芜</v>
      </c>
      <c r="F1392" s="16">
        <f t="shared" si="43"/>
        <v>139</v>
      </c>
      <c r="G1392" s="16">
        <f>IF(VLOOKUP(F1391,city!$K$4:$L$352,2,FALSE)&gt;G1391,G1391+1,1)</f>
        <v>9</v>
      </c>
    </row>
    <row r="1393" spans="1:7">
      <c r="A1393" s="17">
        <f t="shared" si="42"/>
        <v>113910</v>
      </c>
      <c r="B1393" s="17">
        <v>3</v>
      </c>
      <c r="C1393" s="20" t="s">
        <v>474</v>
      </c>
      <c r="D1393" s="17">
        <v>1</v>
      </c>
      <c r="E1393" s="2" t="str">
        <f>VLOOKUP(F1393,city!$A$4:$D$352,4,FALSE)</f>
        <v>莱芜</v>
      </c>
      <c r="F1393" s="16">
        <f t="shared" si="43"/>
        <v>139</v>
      </c>
      <c r="G1393" s="16">
        <f>IF(VLOOKUP(F1392,city!$K$4:$L$352,2,FALSE)&gt;G1392,G1392+1,1)</f>
        <v>10</v>
      </c>
    </row>
    <row r="1394" spans="1:7">
      <c r="A1394" s="17">
        <f t="shared" si="42"/>
        <v>114001</v>
      </c>
      <c r="B1394" s="17">
        <v>3</v>
      </c>
      <c r="C1394" s="20" t="s">
        <v>480</v>
      </c>
      <c r="D1394" s="17">
        <v>1</v>
      </c>
      <c r="E1394" s="2" t="str">
        <f>VLOOKUP(F1394,city!$A$4:$D$352,4,FALSE)</f>
        <v>郑州</v>
      </c>
      <c r="F1394" s="16">
        <f t="shared" si="43"/>
        <v>140</v>
      </c>
      <c r="G1394" s="16">
        <f>IF(VLOOKUP(F1393,city!$K$4:$L$352,2,FALSE)&gt;G1393,G1393+1,1)</f>
        <v>1</v>
      </c>
    </row>
    <row r="1395" spans="1:7">
      <c r="A1395" s="17">
        <f t="shared" si="42"/>
        <v>114002</v>
      </c>
      <c r="B1395" s="17">
        <v>3</v>
      </c>
      <c r="C1395" s="20" t="s">
        <v>486</v>
      </c>
      <c r="D1395" s="17">
        <v>1</v>
      </c>
      <c r="E1395" s="2" t="str">
        <f>VLOOKUP(F1395,city!$A$4:$D$352,4,FALSE)</f>
        <v>郑州</v>
      </c>
      <c r="F1395" s="16">
        <f t="shared" si="43"/>
        <v>140</v>
      </c>
      <c r="G1395" s="16">
        <f>IF(VLOOKUP(F1394,city!$K$4:$L$352,2,FALSE)&gt;G1394,G1394+1,1)</f>
        <v>2</v>
      </c>
    </row>
    <row r="1396" spans="1:7">
      <c r="A1396" s="17">
        <f t="shared" si="42"/>
        <v>114003</v>
      </c>
      <c r="B1396" s="17">
        <v>3</v>
      </c>
      <c r="C1396" s="20" t="s">
        <v>492</v>
      </c>
      <c r="D1396" s="17">
        <v>1</v>
      </c>
      <c r="E1396" s="2" t="str">
        <f>VLOOKUP(F1396,city!$A$4:$D$352,4,FALSE)</f>
        <v>郑州</v>
      </c>
      <c r="F1396" s="16">
        <f t="shared" si="43"/>
        <v>140</v>
      </c>
      <c r="G1396" s="16">
        <f>IF(VLOOKUP(F1395,city!$K$4:$L$352,2,FALSE)&gt;G1395,G1395+1,1)</f>
        <v>3</v>
      </c>
    </row>
    <row r="1397" spans="1:7">
      <c r="A1397" s="17">
        <f t="shared" si="42"/>
        <v>114004</v>
      </c>
      <c r="B1397" s="17">
        <v>3</v>
      </c>
      <c r="C1397" s="20" t="s">
        <v>498</v>
      </c>
      <c r="D1397" s="17">
        <v>1</v>
      </c>
      <c r="E1397" s="2" t="str">
        <f>VLOOKUP(F1397,city!$A$4:$D$352,4,FALSE)</f>
        <v>郑州</v>
      </c>
      <c r="F1397" s="16">
        <f t="shared" si="43"/>
        <v>140</v>
      </c>
      <c r="G1397" s="16">
        <f>IF(VLOOKUP(F1396,city!$K$4:$L$352,2,FALSE)&gt;G1396,G1396+1,1)</f>
        <v>4</v>
      </c>
    </row>
    <row r="1398" spans="1:7">
      <c r="A1398" s="17">
        <f t="shared" si="42"/>
        <v>114005</v>
      </c>
      <c r="B1398" s="17">
        <v>3</v>
      </c>
      <c r="C1398" s="20" t="s">
        <v>504</v>
      </c>
      <c r="D1398" s="17">
        <v>1</v>
      </c>
      <c r="E1398" s="2" t="str">
        <f>VLOOKUP(F1398,city!$A$4:$D$352,4,FALSE)</f>
        <v>郑州</v>
      </c>
      <c r="F1398" s="16">
        <f t="shared" si="43"/>
        <v>140</v>
      </c>
      <c r="G1398" s="16">
        <f>IF(VLOOKUP(F1397,city!$K$4:$L$352,2,FALSE)&gt;G1397,G1397+1,1)</f>
        <v>5</v>
      </c>
    </row>
    <row r="1399" spans="1:7">
      <c r="A1399" s="17">
        <f t="shared" si="42"/>
        <v>114006</v>
      </c>
      <c r="B1399" s="17">
        <v>3</v>
      </c>
      <c r="C1399" s="20" t="s">
        <v>510</v>
      </c>
      <c r="D1399" s="17">
        <v>1</v>
      </c>
      <c r="E1399" s="2" t="str">
        <f>VLOOKUP(F1399,city!$A$4:$D$352,4,FALSE)</f>
        <v>郑州</v>
      </c>
      <c r="F1399" s="16">
        <f t="shared" si="43"/>
        <v>140</v>
      </c>
      <c r="G1399" s="16">
        <f>IF(VLOOKUP(F1398,city!$K$4:$L$352,2,FALSE)&gt;G1398,G1398+1,1)</f>
        <v>6</v>
      </c>
    </row>
    <row r="1400" spans="1:7">
      <c r="A1400" s="17">
        <f t="shared" si="42"/>
        <v>114007</v>
      </c>
      <c r="B1400" s="17">
        <v>3</v>
      </c>
      <c r="C1400" s="20" t="s">
        <v>516</v>
      </c>
      <c r="D1400" s="17">
        <v>1</v>
      </c>
      <c r="E1400" s="2" t="str">
        <f>VLOOKUP(F1400,city!$A$4:$D$352,4,FALSE)</f>
        <v>郑州</v>
      </c>
      <c r="F1400" s="16">
        <f t="shared" si="43"/>
        <v>140</v>
      </c>
      <c r="G1400" s="16">
        <f>IF(VLOOKUP(F1399,city!$K$4:$L$352,2,FALSE)&gt;G1399,G1399+1,1)</f>
        <v>7</v>
      </c>
    </row>
    <row r="1401" spans="1:7">
      <c r="A1401" s="17">
        <f t="shared" si="42"/>
        <v>114008</v>
      </c>
      <c r="B1401" s="17">
        <v>3</v>
      </c>
      <c r="C1401" s="20" t="s">
        <v>522</v>
      </c>
      <c r="D1401" s="17">
        <v>1</v>
      </c>
      <c r="E1401" s="2" t="str">
        <f>VLOOKUP(F1401,city!$A$4:$D$352,4,FALSE)</f>
        <v>郑州</v>
      </c>
      <c r="F1401" s="16">
        <f t="shared" si="43"/>
        <v>140</v>
      </c>
      <c r="G1401" s="16">
        <f>IF(VLOOKUP(F1400,city!$K$4:$L$352,2,FALSE)&gt;G1400,G1400+1,1)</f>
        <v>8</v>
      </c>
    </row>
    <row r="1402" spans="1:7">
      <c r="A1402" s="17">
        <f t="shared" si="42"/>
        <v>114009</v>
      </c>
      <c r="B1402" s="17">
        <v>3</v>
      </c>
      <c r="C1402" s="20" t="s">
        <v>528</v>
      </c>
      <c r="D1402" s="17">
        <v>1</v>
      </c>
      <c r="E1402" s="2" t="str">
        <f>VLOOKUP(F1402,city!$A$4:$D$352,4,FALSE)</f>
        <v>郑州</v>
      </c>
      <c r="F1402" s="16">
        <f t="shared" si="43"/>
        <v>140</v>
      </c>
      <c r="G1402" s="16">
        <f>IF(VLOOKUP(F1401,city!$K$4:$L$352,2,FALSE)&gt;G1401,G1401+1,1)</f>
        <v>9</v>
      </c>
    </row>
    <row r="1403" spans="1:7">
      <c r="A1403" s="17">
        <f t="shared" si="42"/>
        <v>114010</v>
      </c>
      <c r="B1403" s="17">
        <v>3</v>
      </c>
      <c r="C1403" s="20" t="s">
        <v>534</v>
      </c>
      <c r="D1403" s="17">
        <v>1</v>
      </c>
      <c r="E1403" s="2" t="str">
        <f>VLOOKUP(F1403,city!$A$4:$D$352,4,FALSE)</f>
        <v>郑州</v>
      </c>
      <c r="F1403" s="16">
        <f t="shared" si="43"/>
        <v>140</v>
      </c>
      <c r="G1403" s="16">
        <f>IF(VLOOKUP(F1402,city!$K$4:$L$352,2,FALSE)&gt;G1402,G1402+1,1)</f>
        <v>10</v>
      </c>
    </row>
    <row r="1404" spans="1:7">
      <c r="A1404" s="17">
        <f t="shared" si="42"/>
        <v>114101</v>
      </c>
      <c r="B1404" s="17">
        <v>3</v>
      </c>
      <c r="C1404" s="20" t="s">
        <v>422</v>
      </c>
      <c r="D1404" s="17">
        <v>1</v>
      </c>
      <c r="E1404" s="2" t="str">
        <f>VLOOKUP(F1404,city!$A$4:$D$352,4,FALSE)</f>
        <v>开封</v>
      </c>
      <c r="F1404" s="16">
        <f t="shared" si="43"/>
        <v>141</v>
      </c>
      <c r="G1404" s="16">
        <f>IF(VLOOKUP(F1403,city!$K$4:$L$352,2,FALSE)&gt;G1403,G1403+1,1)</f>
        <v>1</v>
      </c>
    </row>
    <row r="1405" spans="1:7">
      <c r="A1405" s="17">
        <f t="shared" si="42"/>
        <v>114102</v>
      </c>
      <c r="B1405" s="17">
        <v>3</v>
      </c>
      <c r="C1405" s="20" t="s">
        <v>427</v>
      </c>
      <c r="D1405" s="17">
        <v>1</v>
      </c>
      <c r="E1405" s="2" t="str">
        <f>VLOOKUP(F1405,city!$A$4:$D$352,4,FALSE)</f>
        <v>开封</v>
      </c>
      <c r="F1405" s="16">
        <f t="shared" si="43"/>
        <v>141</v>
      </c>
      <c r="G1405" s="16">
        <f>IF(VLOOKUP(F1404,city!$K$4:$L$352,2,FALSE)&gt;G1404,G1404+1,1)</f>
        <v>2</v>
      </c>
    </row>
    <row r="1406" spans="1:7">
      <c r="A1406" s="17">
        <f t="shared" si="42"/>
        <v>114103</v>
      </c>
      <c r="B1406" s="17">
        <v>3</v>
      </c>
      <c r="C1406" s="20" t="s">
        <v>432</v>
      </c>
      <c r="D1406" s="17">
        <v>1</v>
      </c>
      <c r="E1406" s="2" t="str">
        <f>VLOOKUP(F1406,city!$A$4:$D$352,4,FALSE)</f>
        <v>开封</v>
      </c>
      <c r="F1406" s="16">
        <f t="shared" si="43"/>
        <v>141</v>
      </c>
      <c r="G1406" s="16">
        <f>IF(VLOOKUP(F1405,city!$K$4:$L$352,2,FALSE)&gt;G1405,G1405+1,1)</f>
        <v>3</v>
      </c>
    </row>
    <row r="1407" spans="1:7">
      <c r="A1407" s="17">
        <f t="shared" si="42"/>
        <v>114104</v>
      </c>
      <c r="B1407" s="17">
        <v>3</v>
      </c>
      <c r="C1407" s="20" t="s">
        <v>438</v>
      </c>
      <c r="D1407" s="17">
        <v>1</v>
      </c>
      <c r="E1407" s="2" t="str">
        <f>VLOOKUP(F1407,city!$A$4:$D$352,4,FALSE)</f>
        <v>开封</v>
      </c>
      <c r="F1407" s="16">
        <f t="shared" si="43"/>
        <v>141</v>
      </c>
      <c r="G1407" s="16">
        <f>IF(VLOOKUP(F1406,city!$K$4:$L$352,2,FALSE)&gt;G1406,G1406+1,1)</f>
        <v>4</v>
      </c>
    </row>
    <row r="1408" spans="1:7">
      <c r="A1408" s="17">
        <f t="shared" si="42"/>
        <v>114105</v>
      </c>
      <c r="B1408" s="17">
        <v>3</v>
      </c>
      <c r="C1408" s="20" t="s">
        <v>444</v>
      </c>
      <c r="D1408" s="17">
        <v>1</v>
      </c>
      <c r="E1408" s="2" t="str">
        <f>VLOOKUP(F1408,city!$A$4:$D$352,4,FALSE)</f>
        <v>开封</v>
      </c>
      <c r="F1408" s="16">
        <f t="shared" si="43"/>
        <v>141</v>
      </c>
      <c r="G1408" s="16">
        <f>IF(VLOOKUP(F1407,city!$K$4:$L$352,2,FALSE)&gt;G1407,G1407+1,1)</f>
        <v>5</v>
      </c>
    </row>
    <row r="1409" spans="1:7">
      <c r="A1409" s="17">
        <f t="shared" si="42"/>
        <v>114106</v>
      </c>
      <c r="B1409" s="17">
        <v>3</v>
      </c>
      <c r="C1409" s="20" t="s">
        <v>450</v>
      </c>
      <c r="D1409" s="17">
        <v>1</v>
      </c>
      <c r="E1409" s="2" t="str">
        <f>VLOOKUP(F1409,city!$A$4:$D$352,4,FALSE)</f>
        <v>开封</v>
      </c>
      <c r="F1409" s="16">
        <f t="shared" si="43"/>
        <v>141</v>
      </c>
      <c r="G1409" s="16">
        <f>IF(VLOOKUP(F1408,city!$K$4:$L$352,2,FALSE)&gt;G1408,G1408+1,1)</f>
        <v>6</v>
      </c>
    </row>
    <row r="1410" spans="1:7">
      <c r="A1410" s="17">
        <f t="shared" si="42"/>
        <v>114107</v>
      </c>
      <c r="B1410" s="17">
        <v>3</v>
      </c>
      <c r="C1410" s="20" t="s">
        <v>456</v>
      </c>
      <c r="D1410" s="17">
        <v>1</v>
      </c>
      <c r="E1410" s="2" t="str">
        <f>VLOOKUP(F1410,city!$A$4:$D$352,4,FALSE)</f>
        <v>开封</v>
      </c>
      <c r="F1410" s="16">
        <f t="shared" si="43"/>
        <v>141</v>
      </c>
      <c r="G1410" s="16">
        <f>IF(VLOOKUP(F1409,city!$K$4:$L$352,2,FALSE)&gt;G1409,G1409+1,1)</f>
        <v>7</v>
      </c>
    </row>
    <row r="1411" spans="1:7">
      <c r="A1411" s="17">
        <f t="shared" si="42"/>
        <v>114108</v>
      </c>
      <c r="B1411" s="17">
        <v>3</v>
      </c>
      <c r="C1411" s="20" t="s">
        <v>462</v>
      </c>
      <c r="D1411" s="17">
        <v>1</v>
      </c>
      <c r="E1411" s="2" t="str">
        <f>VLOOKUP(F1411,city!$A$4:$D$352,4,FALSE)</f>
        <v>开封</v>
      </c>
      <c r="F1411" s="16">
        <f t="shared" si="43"/>
        <v>141</v>
      </c>
      <c r="G1411" s="16">
        <f>IF(VLOOKUP(F1410,city!$K$4:$L$352,2,FALSE)&gt;G1410,G1410+1,1)</f>
        <v>8</v>
      </c>
    </row>
    <row r="1412" spans="1:7">
      <c r="A1412" s="17">
        <f t="shared" si="42"/>
        <v>114109</v>
      </c>
      <c r="B1412" s="17">
        <v>3</v>
      </c>
      <c r="C1412" s="20" t="s">
        <v>468</v>
      </c>
      <c r="D1412" s="17">
        <v>1</v>
      </c>
      <c r="E1412" s="2" t="str">
        <f>VLOOKUP(F1412,city!$A$4:$D$352,4,FALSE)</f>
        <v>开封</v>
      </c>
      <c r="F1412" s="16">
        <f t="shared" si="43"/>
        <v>141</v>
      </c>
      <c r="G1412" s="16">
        <f>IF(VLOOKUP(F1411,city!$K$4:$L$352,2,FALSE)&gt;G1411,G1411+1,1)</f>
        <v>9</v>
      </c>
    </row>
    <row r="1413" spans="1:7">
      <c r="A1413" s="17">
        <f t="shared" ref="A1413:A1476" si="44">G1413+F1413*100+100000</f>
        <v>114110</v>
      </c>
      <c r="B1413" s="17">
        <v>3</v>
      </c>
      <c r="C1413" s="20" t="s">
        <v>474</v>
      </c>
      <c r="D1413" s="17">
        <v>1</v>
      </c>
      <c r="E1413" s="2" t="str">
        <f>VLOOKUP(F1413,city!$A$4:$D$352,4,FALSE)</f>
        <v>开封</v>
      </c>
      <c r="F1413" s="16">
        <f t="shared" ref="F1413:F1476" si="45">IF(G1413&gt;G1412,F1412,F1412+1)</f>
        <v>141</v>
      </c>
      <c r="G1413" s="16">
        <f>IF(VLOOKUP(F1412,city!$K$4:$L$352,2,FALSE)&gt;G1412,G1412+1,1)</f>
        <v>10</v>
      </c>
    </row>
    <row r="1414" spans="1:7">
      <c r="A1414" s="17">
        <f t="shared" si="44"/>
        <v>114201</v>
      </c>
      <c r="B1414" s="17">
        <v>3</v>
      </c>
      <c r="C1414" s="20" t="s">
        <v>480</v>
      </c>
      <c r="D1414" s="17">
        <v>1</v>
      </c>
      <c r="E1414" s="2" t="str">
        <f>VLOOKUP(F1414,city!$A$4:$D$352,4,FALSE)</f>
        <v>洛阳</v>
      </c>
      <c r="F1414" s="16">
        <f t="shared" si="45"/>
        <v>142</v>
      </c>
      <c r="G1414" s="16">
        <f>IF(VLOOKUP(F1413,city!$K$4:$L$352,2,FALSE)&gt;G1413,G1413+1,1)</f>
        <v>1</v>
      </c>
    </row>
    <row r="1415" spans="1:7">
      <c r="A1415" s="17">
        <f t="shared" si="44"/>
        <v>114202</v>
      </c>
      <c r="B1415" s="17">
        <v>3</v>
      </c>
      <c r="C1415" s="20" t="s">
        <v>486</v>
      </c>
      <c r="D1415" s="17">
        <v>1</v>
      </c>
      <c r="E1415" s="2" t="str">
        <f>VLOOKUP(F1415,city!$A$4:$D$352,4,FALSE)</f>
        <v>洛阳</v>
      </c>
      <c r="F1415" s="16">
        <f t="shared" si="45"/>
        <v>142</v>
      </c>
      <c r="G1415" s="16">
        <f>IF(VLOOKUP(F1414,city!$K$4:$L$352,2,FALSE)&gt;G1414,G1414+1,1)</f>
        <v>2</v>
      </c>
    </row>
    <row r="1416" spans="1:7">
      <c r="A1416" s="17">
        <f t="shared" si="44"/>
        <v>114203</v>
      </c>
      <c r="B1416" s="17">
        <v>3</v>
      </c>
      <c r="C1416" s="20" t="s">
        <v>492</v>
      </c>
      <c r="D1416" s="17">
        <v>1</v>
      </c>
      <c r="E1416" s="2" t="str">
        <f>VLOOKUP(F1416,city!$A$4:$D$352,4,FALSE)</f>
        <v>洛阳</v>
      </c>
      <c r="F1416" s="16">
        <f t="shared" si="45"/>
        <v>142</v>
      </c>
      <c r="G1416" s="16">
        <f>IF(VLOOKUP(F1415,city!$K$4:$L$352,2,FALSE)&gt;G1415,G1415+1,1)</f>
        <v>3</v>
      </c>
    </row>
    <row r="1417" spans="1:7">
      <c r="A1417" s="17">
        <f t="shared" si="44"/>
        <v>114204</v>
      </c>
      <c r="B1417" s="17">
        <v>3</v>
      </c>
      <c r="C1417" s="20" t="s">
        <v>498</v>
      </c>
      <c r="D1417" s="17">
        <v>1</v>
      </c>
      <c r="E1417" s="2" t="str">
        <f>VLOOKUP(F1417,city!$A$4:$D$352,4,FALSE)</f>
        <v>洛阳</v>
      </c>
      <c r="F1417" s="16">
        <f t="shared" si="45"/>
        <v>142</v>
      </c>
      <c r="G1417" s="16">
        <f>IF(VLOOKUP(F1416,city!$K$4:$L$352,2,FALSE)&gt;G1416,G1416+1,1)</f>
        <v>4</v>
      </c>
    </row>
    <row r="1418" spans="1:7">
      <c r="A1418" s="17">
        <f t="shared" si="44"/>
        <v>114205</v>
      </c>
      <c r="B1418" s="17">
        <v>3</v>
      </c>
      <c r="C1418" s="20" t="s">
        <v>504</v>
      </c>
      <c r="D1418" s="17">
        <v>1</v>
      </c>
      <c r="E1418" s="2" t="str">
        <f>VLOOKUP(F1418,city!$A$4:$D$352,4,FALSE)</f>
        <v>洛阳</v>
      </c>
      <c r="F1418" s="16">
        <f t="shared" si="45"/>
        <v>142</v>
      </c>
      <c r="G1418" s="16">
        <f>IF(VLOOKUP(F1417,city!$K$4:$L$352,2,FALSE)&gt;G1417,G1417+1,1)</f>
        <v>5</v>
      </c>
    </row>
    <row r="1419" spans="1:7">
      <c r="A1419" s="17">
        <f t="shared" si="44"/>
        <v>114206</v>
      </c>
      <c r="B1419" s="17">
        <v>3</v>
      </c>
      <c r="C1419" s="20" t="s">
        <v>510</v>
      </c>
      <c r="D1419" s="17">
        <v>1</v>
      </c>
      <c r="E1419" s="2" t="str">
        <f>VLOOKUP(F1419,city!$A$4:$D$352,4,FALSE)</f>
        <v>洛阳</v>
      </c>
      <c r="F1419" s="16">
        <f t="shared" si="45"/>
        <v>142</v>
      </c>
      <c r="G1419" s="16">
        <f>IF(VLOOKUP(F1418,city!$K$4:$L$352,2,FALSE)&gt;G1418,G1418+1,1)</f>
        <v>6</v>
      </c>
    </row>
    <row r="1420" spans="1:7">
      <c r="A1420" s="17">
        <f t="shared" si="44"/>
        <v>114207</v>
      </c>
      <c r="B1420" s="17">
        <v>3</v>
      </c>
      <c r="C1420" s="20" t="s">
        <v>516</v>
      </c>
      <c r="D1420" s="17">
        <v>1</v>
      </c>
      <c r="E1420" s="2" t="str">
        <f>VLOOKUP(F1420,city!$A$4:$D$352,4,FALSE)</f>
        <v>洛阳</v>
      </c>
      <c r="F1420" s="16">
        <f t="shared" si="45"/>
        <v>142</v>
      </c>
      <c r="G1420" s="16">
        <f>IF(VLOOKUP(F1419,city!$K$4:$L$352,2,FALSE)&gt;G1419,G1419+1,1)</f>
        <v>7</v>
      </c>
    </row>
    <row r="1421" spans="1:7">
      <c r="A1421" s="17">
        <f t="shared" si="44"/>
        <v>114208</v>
      </c>
      <c r="B1421" s="17">
        <v>3</v>
      </c>
      <c r="C1421" s="20" t="s">
        <v>522</v>
      </c>
      <c r="D1421" s="17">
        <v>1</v>
      </c>
      <c r="E1421" s="2" t="str">
        <f>VLOOKUP(F1421,city!$A$4:$D$352,4,FALSE)</f>
        <v>洛阳</v>
      </c>
      <c r="F1421" s="16">
        <f t="shared" si="45"/>
        <v>142</v>
      </c>
      <c r="G1421" s="16">
        <f>IF(VLOOKUP(F1420,city!$K$4:$L$352,2,FALSE)&gt;G1420,G1420+1,1)</f>
        <v>8</v>
      </c>
    </row>
    <row r="1422" spans="1:7">
      <c r="A1422" s="17">
        <f t="shared" si="44"/>
        <v>114209</v>
      </c>
      <c r="B1422" s="17">
        <v>3</v>
      </c>
      <c r="C1422" s="20" t="s">
        <v>528</v>
      </c>
      <c r="D1422" s="17">
        <v>1</v>
      </c>
      <c r="E1422" s="2" t="str">
        <f>VLOOKUP(F1422,city!$A$4:$D$352,4,FALSE)</f>
        <v>洛阳</v>
      </c>
      <c r="F1422" s="16">
        <f t="shared" si="45"/>
        <v>142</v>
      </c>
      <c r="G1422" s="16">
        <f>IF(VLOOKUP(F1421,city!$K$4:$L$352,2,FALSE)&gt;G1421,G1421+1,1)</f>
        <v>9</v>
      </c>
    </row>
    <row r="1423" spans="1:7">
      <c r="A1423" s="17">
        <f t="shared" si="44"/>
        <v>114210</v>
      </c>
      <c r="B1423" s="17">
        <v>3</v>
      </c>
      <c r="C1423" s="20" t="s">
        <v>534</v>
      </c>
      <c r="D1423" s="17">
        <v>1</v>
      </c>
      <c r="E1423" s="2" t="str">
        <f>VLOOKUP(F1423,city!$A$4:$D$352,4,FALSE)</f>
        <v>洛阳</v>
      </c>
      <c r="F1423" s="16">
        <f t="shared" si="45"/>
        <v>142</v>
      </c>
      <c r="G1423" s="16">
        <f>IF(VLOOKUP(F1422,city!$K$4:$L$352,2,FALSE)&gt;G1422,G1422+1,1)</f>
        <v>10</v>
      </c>
    </row>
    <row r="1424" spans="1:7">
      <c r="A1424" s="17">
        <f t="shared" si="44"/>
        <v>114301</v>
      </c>
      <c r="B1424" s="17">
        <v>3</v>
      </c>
      <c r="C1424" s="20" t="s">
        <v>422</v>
      </c>
      <c r="D1424" s="17">
        <v>1</v>
      </c>
      <c r="E1424" s="2" t="str">
        <f>VLOOKUP(F1424,city!$A$4:$D$352,4,FALSE)</f>
        <v>平顶山</v>
      </c>
      <c r="F1424" s="16">
        <f t="shared" si="45"/>
        <v>143</v>
      </c>
      <c r="G1424" s="16">
        <f>IF(VLOOKUP(F1423,city!$K$4:$L$352,2,FALSE)&gt;G1423,G1423+1,1)</f>
        <v>1</v>
      </c>
    </row>
    <row r="1425" spans="1:7">
      <c r="A1425" s="17">
        <f t="shared" si="44"/>
        <v>114302</v>
      </c>
      <c r="B1425" s="17">
        <v>3</v>
      </c>
      <c r="C1425" s="20" t="s">
        <v>427</v>
      </c>
      <c r="D1425" s="17">
        <v>1</v>
      </c>
      <c r="E1425" s="2" t="str">
        <f>VLOOKUP(F1425,city!$A$4:$D$352,4,FALSE)</f>
        <v>平顶山</v>
      </c>
      <c r="F1425" s="16">
        <f t="shared" si="45"/>
        <v>143</v>
      </c>
      <c r="G1425" s="16">
        <f>IF(VLOOKUP(F1424,city!$K$4:$L$352,2,FALSE)&gt;G1424,G1424+1,1)</f>
        <v>2</v>
      </c>
    </row>
    <row r="1426" spans="1:7">
      <c r="A1426" s="17">
        <f t="shared" si="44"/>
        <v>114303</v>
      </c>
      <c r="B1426" s="17">
        <v>3</v>
      </c>
      <c r="C1426" s="20" t="s">
        <v>432</v>
      </c>
      <c r="D1426" s="17">
        <v>1</v>
      </c>
      <c r="E1426" s="2" t="str">
        <f>VLOOKUP(F1426,city!$A$4:$D$352,4,FALSE)</f>
        <v>平顶山</v>
      </c>
      <c r="F1426" s="16">
        <f t="shared" si="45"/>
        <v>143</v>
      </c>
      <c r="G1426" s="16">
        <f>IF(VLOOKUP(F1425,city!$K$4:$L$352,2,FALSE)&gt;G1425,G1425+1,1)</f>
        <v>3</v>
      </c>
    </row>
    <row r="1427" spans="1:7">
      <c r="A1427" s="17">
        <f t="shared" si="44"/>
        <v>114304</v>
      </c>
      <c r="B1427" s="17">
        <v>3</v>
      </c>
      <c r="C1427" s="20" t="s">
        <v>438</v>
      </c>
      <c r="D1427" s="17">
        <v>1</v>
      </c>
      <c r="E1427" s="2" t="str">
        <f>VLOOKUP(F1427,city!$A$4:$D$352,4,FALSE)</f>
        <v>平顶山</v>
      </c>
      <c r="F1427" s="16">
        <f t="shared" si="45"/>
        <v>143</v>
      </c>
      <c r="G1427" s="16">
        <f>IF(VLOOKUP(F1426,city!$K$4:$L$352,2,FALSE)&gt;G1426,G1426+1,1)</f>
        <v>4</v>
      </c>
    </row>
    <row r="1428" spans="1:7">
      <c r="A1428" s="17">
        <f t="shared" si="44"/>
        <v>114305</v>
      </c>
      <c r="B1428" s="17">
        <v>3</v>
      </c>
      <c r="C1428" s="20" t="s">
        <v>444</v>
      </c>
      <c r="D1428" s="17">
        <v>1</v>
      </c>
      <c r="E1428" s="2" t="str">
        <f>VLOOKUP(F1428,city!$A$4:$D$352,4,FALSE)</f>
        <v>平顶山</v>
      </c>
      <c r="F1428" s="16">
        <f t="shared" si="45"/>
        <v>143</v>
      </c>
      <c r="G1428" s="16">
        <f>IF(VLOOKUP(F1427,city!$K$4:$L$352,2,FALSE)&gt;G1427,G1427+1,1)</f>
        <v>5</v>
      </c>
    </row>
    <row r="1429" spans="1:7">
      <c r="A1429" s="17">
        <f t="shared" si="44"/>
        <v>114306</v>
      </c>
      <c r="B1429" s="17">
        <v>3</v>
      </c>
      <c r="C1429" s="20" t="s">
        <v>450</v>
      </c>
      <c r="D1429" s="17">
        <v>1</v>
      </c>
      <c r="E1429" s="2" t="str">
        <f>VLOOKUP(F1429,city!$A$4:$D$352,4,FALSE)</f>
        <v>平顶山</v>
      </c>
      <c r="F1429" s="16">
        <f t="shared" si="45"/>
        <v>143</v>
      </c>
      <c r="G1429" s="16">
        <f>IF(VLOOKUP(F1428,city!$K$4:$L$352,2,FALSE)&gt;G1428,G1428+1,1)</f>
        <v>6</v>
      </c>
    </row>
    <row r="1430" spans="1:7">
      <c r="A1430" s="17">
        <f t="shared" si="44"/>
        <v>114307</v>
      </c>
      <c r="B1430" s="17">
        <v>3</v>
      </c>
      <c r="C1430" s="20" t="s">
        <v>456</v>
      </c>
      <c r="D1430" s="17">
        <v>1</v>
      </c>
      <c r="E1430" s="2" t="str">
        <f>VLOOKUP(F1430,city!$A$4:$D$352,4,FALSE)</f>
        <v>平顶山</v>
      </c>
      <c r="F1430" s="16">
        <f t="shared" si="45"/>
        <v>143</v>
      </c>
      <c r="G1430" s="16">
        <f>IF(VLOOKUP(F1429,city!$K$4:$L$352,2,FALSE)&gt;G1429,G1429+1,1)</f>
        <v>7</v>
      </c>
    </row>
    <row r="1431" spans="1:7">
      <c r="A1431" s="17">
        <f t="shared" si="44"/>
        <v>114308</v>
      </c>
      <c r="B1431" s="17">
        <v>3</v>
      </c>
      <c r="C1431" s="20" t="s">
        <v>462</v>
      </c>
      <c r="D1431" s="17">
        <v>1</v>
      </c>
      <c r="E1431" s="2" t="str">
        <f>VLOOKUP(F1431,city!$A$4:$D$352,4,FALSE)</f>
        <v>平顶山</v>
      </c>
      <c r="F1431" s="16">
        <f t="shared" si="45"/>
        <v>143</v>
      </c>
      <c r="G1431" s="16">
        <f>IF(VLOOKUP(F1430,city!$K$4:$L$352,2,FALSE)&gt;G1430,G1430+1,1)</f>
        <v>8</v>
      </c>
    </row>
    <row r="1432" spans="1:7">
      <c r="A1432" s="17">
        <f t="shared" si="44"/>
        <v>114309</v>
      </c>
      <c r="B1432" s="17">
        <v>3</v>
      </c>
      <c r="C1432" s="20" t="s">
        <v>468</v>
      </c>
      <c r="D1432" s="17">
        <v>1</v>
      </c>
      <c r="E1432" s="2" t="str">
        <f>VLOOKUP(F1432,city!$A$4:$D$352,4,FALSE)</f>
        <v>平顶山</v>
      </c>
      <c r="F1432" s="16">
        <f t="shared" si="45"/>
        <v>143</v>
      </c>
      <c r="G1432" s="16">
        <f>IF(VLOOKUP(F1431,city!$K$4:$L$352,2,FALSE)&gt;G1431,G1431+1,1)</f>
        <v>9</v>
      </c>
    </row>
    <row r="1433" spans="1:7">
      <c r="A1433" s="17">
        <f t="shared" si="44"/>
        <v>114310</v>
      </c>
      <c r="B1433" s="17">
        <v>3</v>
      </c>
      <c r="C1433" s="20" t="s">
        <v>474</v>
      </c>
      <c r="D1433" s="17">
        <v>1</v>
      </c>
      <c r="E1433" s="2" t="str">
        <f>VLOOKUP(F1433,city!$A$4:$D$352,4,FALSE)</f>
        <v>平顶山</v>
      </c>
      <c r="F1433" s="16">
        <f t="shared" si="45"/>
        <v>143</v>
      </c>
      <c r="G1433" s="16">
        <f>IF(VLOOKUP(F1432,city!$K$4:$L$352,2,FALSE)&gt;G1432,G1432+1,1)</f>
        <v>10</v>
      </c>
    </row>
    <row r="1434" spans="1:7">
      <c r="A1434" s="17">
        <f t="shared" si="44"/>
        <v>114401</v>
      </c>
      <c r="B1434" s="17">
        <v>3</v>
      </c>
      <c r="C1434" s="20" t="s">
        <v>480</v>
      </c>
      <c r="D1434" s="17">
        <v>1</v>
      </c>
      <c r="E1434" s="2" t="str">
        <f>VLOOKUP(F1434,city!$A$4:$D$352,4,FALSE)</f>
        <v>安阳</v>
      </c>
      <c r="F1434" s="16">
        <f t="shared" si="45"/>
        <v>144</v>
      </c>
      <c r="G1434" s="16">
        <f>IF(VLOOKUP(F1433,city!$K$4:$L$352,2,FALSE)&gt;G1433,G1433+1,1)</f>
        <v>1</v>
      </c>
    </row>
    <row r="1435" spans="1:7">
      <c r="A1435" s="17">
        <f t="shared" si="44"/>
        <v>114402</v>
      </c>
      <c r="B1435" s="17">
        <v>3</v>
      </c>
      <c r="C1435" s="20" t="s">
        <v>486</v>
      </c>
      <c r="D1435" s="17">
        <v>1</v>
      </c>
      <c r="E1435" s="2" t="str">
        <f>VLOOKUP(F1435,city!$A$4:$D$352,4,FALSE)</f>
        <v>安阳</v>
      </c>
      <c r="F1435" s="16">
        <f t="shared" si="45"/>
        <v>144</v>
      </c>
      <c r="G1435" s="16">
        <f>IF(VLOOKUP(F1434,city!$K$4:$L$352,2,FALSE)&gt;G1434,G1434+1,1)</f>
        <v>2</v>
      </c>
    </row>
    <row r="1436" spans="1:7">
      <c r="A1436" s="17">
        <f t="shared" si="44"/>
        <v>114403</v>
      </c>
      <c r="B1436" s="17">
        <v>3</v>
      </c>
      <c r="C1436" s="20" t="s">
        <v>492</v>
      </c>
      <c r="D1436" s="17">
        <v>1</v>
      </c>
      <c r="E1436" s="2" t="str">
        <f>VLOOKUP(F1436,city!$A$4:$D$352,4,FALSE)</f>
        <v>安阳</v>
      </c>
      <c r="F1436" s="16">
        <f t="shared" si="45"/>
        <v>144</v>
      </c>
      <c r="G1436" s="16">
        <f>IF(VLOOKUP(F1435,city!$K$4:$L$352,2,FALSE)&gt;G1435,G1435+1,1)</f>
        <v>3</v>
      </c>
    </row>
    <row r="1437" spans="1:7">
      <c r="A1437" s="17">
        <f t="shared" si="44"/>
        <v>114404</v>
      </c>
      <c r="B1437" s="17">
        <v>3</v>
      </c>
      <c r="C1437" s="20" t="s">
        <v>498</v>
      </c>
      <c r="D1437" s="17">
        <v>1</v>
      </c>
      <c r="E1437" s="2" t="str">
        <f>VLOOKUP(F1437,city!$A$4:$D$352,4,FALSE)</f>
        <v>安阳</v>
      </c>
      <c r="F1437" s="16">
        <f t="shared" si="45"/>
        <v>144</v>
      </c>
      <c r="G1437" s="16">
        <f>IF(VLOOKUP(F1436,city!$K$4:$L$352,2,FALSE)&gt;G1436,G1436+1,1)</f>
        <v>4</v>
      </c>
    </row>
    <row r="1438" spans="1:7">
      <c r="A1438" s="17">
        <f t="shared" si="44"/>
        <v>114405</v>
      </c>
      <c r="B1438" s="17">
        <v>3</v>
      </c>
      <c r="C1438" s="20" t="s">
        <v>504</v>
      </c>
      <c r="D1438" s="17">
        <v>1</v>
      </c>
      <c r="E1438" s="2" t="str">
        <f>VLOOKUP(F1438,city!$A$4:$D$352,4,FALSE)</f>
        <v>安阳</v>
      </c>
      <c r="F1438" s="16">
        <f t="shared" si="45"/>
        <v>144</v>
      </c>
      <c r="G1438" s="16">
        <f>IF(VLOOKUP(F1437,city!$K$4:$L$352,2,FALSE)&gt;G1437,G1437+1,1)</f>
        <v>5</v>
      </c>
    </row>
    <row r="1439" spans="1:7">
      <c r="A1439" s="17">
        <f t="shared" si="44"/>
        <v>114406</v>
      </c>
      <c r="B1439" s="17">
        <v>3</v>
      </c>
      <c r="C1439" s="20" t="s">
        <v>510</v>
      </c>
      <c r="D1439" s="17">
        <v>1</v>
      </c>
      <c r="E1439" s="2" t="str">
        <f>VLOOKUP(F1439,city!$A$4:$D$352,4,FALSE)</f>
        <v>安阳</v>
      </c>
      <c r="F1439" s="16">
        <f t="shared" si="45"/>
        <v>144</v>
      </c>
      <c r="G1439" s="16">
        <f>IF(VLOOKUP(F1438,city!$K$4:$L$352,2,FALSE)&gt;G1438,G1438+1,1)</f>
        <v>6</v>
      </c>
    </row>
    <row r="1440" spans="1:7">
      <c r="A1440" s="17">
        <f t="shared" si="44"/>
        <v>114407</v>
      </c>
      <c r="B1440" s="17">
        <v>3</v>
      </c>
      <c r="C1440" s="20" t="s">
        <v>516</v>
      </c>
      <c r="D1440" s="17">
        <v>1</v>
      </c>
      <c r="E1440" s="2" t="str">
        <f>VLOOKUP(F1440,city!$A$4:$D$352,4,FALSE)</f>
        <v>安阳</v>
      </c>
      <c r="F1440" s="16">
        <f t="shared" si="45"/>
        <v>144</v>
      </c>
      <c r="G1440" s="16">
        <f>IF(VLOOKUP(F1439,city!$K$4:$L$352,2,FALSE)&gt;G1439,G1439+1,1)</f>
        <v>7</v>
      </c>
    </row>
    <row r="1441" spans="1:7">
      <c r="A1441" s="17">
        <f t="shared" si="44"/>
        <v>114408</v>
      </c>
      <c r="B1441" s="17">
        <v>3</v>
      </c>
      <c r="C1441" s="20" t="s">
        <v>522</v>
      </c>
      <c r="D1441" s="17">
        <v>1</v>
      </c>
      <c r="E1441" s="2" t="str">
        <f>VLOOKUP(F1441,city!$A$4:$D$352,4,FALSE)</f>
        <v>安阳</v>
      </c>
      <c r="F1441" s="16">
        <f t="shared" si="45"/>
        <v>144</v>
      </c>
      <c r="G1441" s="16">
        <f>IF(VLOOKUP(F1440,city!$K$4:$L$352,2,FALSE)&gt;G1440,G1440+1,1)</f>
        <v>8</v>
      </c>
    </row>
    <row r="1442" spans="1:7">
      <c r="A1442" s="17">
        <f t="shared" si="44"/>
        <v>114409</v>
      </c>
      <c r="B1442" s="17">
        <v>3</v>
      </c>
      <c r="C1442" s="20" t="s">
        <v>528</v>
      </c>
      <c r="D1442" s="17">
        <v>1</v>
      </c>
      <c r="E1442" s="2" t="str">
        <f>VLOOKUP(F1442,city!$A$4:$D$352,4,FALSE)</f>
        <v>安阳</v>
      </c>
      <c r="F1442" s="16">
        <f t="shared" si="45"/>
        <v>144</v>
      </c>
      <c r="G1442" s="16">
        <f>IF(VLOOKUP(F1441,city!$K$4:$L$352,2,FALSE)&gt;G1441,G1441+1,1)</f>
        <v>9</v>
      </c>
    </row>
    <row r="1443" spans="1:7">
      <c r="A1443" s="17">
        <f t="shared" si="44"/>
        <v>114410</v>
      </c>
      <c r="B1443" s="17">
        <v>3</v>
      </c>
      <c r="C1443" s="20" t="s">
        <v>534</v>
      </c>
      <c r="D1443" s="17">
        <v>1</v>
      </c>
      <c r="E1443" s="2" t="str">
        <f>VLOOKUP(F1443,city!$A$4:$D$352,4,FALSE)</f>
        <v>安阳</v>
      </c>
      <c r="F1443" s="16">
        <f t="shared" si="45"/>
        <v>144</v>
      </c>
      <c r="G1443" s="16">
        <f>IF(VLOOKUP(F1442,city!$K$4:$L$352,2,FALSE)&gt;G1442,G1442+1,1)</f>
        <v>10</v>
      </c>
    </row>
    <row r="1444" spans="1:7">
      <c r="A1444" s="17">
        <f t="shared" si="44"/>
        <v>114501</v>
      </c>
      <c r="B1444" s="17">
        <v>3</v>
      </c>
      <c r="C1444" s="20" t="s">
        <v>422</v>
      </c>
      <c r="D1444" s="17">
        <v>1</v>
      </c>
      <c r="E1444" s="2" t="str">
        <f>VLOOKUP(F1444,city!$A$4:$D$352,4,FALSE)</f>
        <v>鹤壁</v>
      </c>
      <c r="F1444" s="16">
        <f t="shared" si="45"/>
        <v>145</v>
      </c>
      <c r="G1444" s="16">
        <f>IF(VLOOKUP(F1443,city!$K$4:$L$352,2,FALSE)&gt;G1443,G1443+1,1)</f>
        <v>1</v>
      </c>
    </row>
    <row r="1445" spans="1:7">
      <c r="A1445" s="17">
        <f t="shared" si="44"/>
        <v>114502</v>
      </c>
      <c r="B1445" s="17">
        <v>3</v>
      </c>
      <c r="C1445" s="20" t="s">
        <v>427</v>
      </c>
      <c r="D1445" s="17">
        <v>1</v>
      </c>
      <c r="E1445" s="2" t="str">
        <f>VLOOKUP(F1445,city!$A$4:$D$352,4,FALSE)</f>
        <v>鹤壁</v>
      </c>
      <c r="F1445" s="16">
        <f t="shared" si="45"/>
        <v>145</v>
      </c>
      <c r="G1445" s="16">
        <f>IF(VLOOKUP(F1444,city!$K$4:$L$352,2,FALSE)&gt;G1444,G1444+1,1)</f>
        <v>2</v>
      </c>
    </row>
    <row r="1446" spans="1:7">
      <c r="A1446" s="17">
        <f t="shared" si="44"/>
        <v>114503</v>
      </c>
      <c r="B1446" s="17">
        <v>3</v>
      </c>
      <c r="C1446" s="20" t="s">
        <v>432</v>
      </c>
      <c r="D1446" s="17">
        <v>1</v>
      </c>
      <c r="E1446" s="2" t="str">
        <f>VLOOKUP(F1446,city!$A$4:$D$352,4,FALSE)</f>
        <v>鹤壁</v>
      </c>
      <c r="F1446" s="16">
        <f t="shared" si="45"/>
        <v>145</v>
      </c>
      <c r="G1446" s="16">
        <f>IF(VLOOKUP(F1445,city!$K$4:$L$352,2,FALSE)&gt;G1445,G1445+1,1)</f>
        <v>3</v>
      </c>
    </row>
    <row r="1447" spans="1:7">
      <c r="A1447" s="17">
        <f t="shared" si="44"/>
        <v>114504</v>
      </c>
      <c r="B1447" s="17">
        <v>3</v>
      </c>
      <c r="C1447" s="20" t="s">
        <v>438</v>
      </c>
      <c r="D1447" s="17">
        <v>1</v>
      </c>
      <c r="E1447" s="2" t="str">
        <f>VLOOKUP(F1447,city!$A$4:$D$352,4,FALSE)</f>
        <v>鹤壁</v>
      </c>
      <c r="F1447" s="16">
        <f t="shared" si="45"/>
        <v>145</v>
      </c>
      <c r="G1447" s="16">
        <f>IF(VLOOKUP(F1446,city!$K$4:$L$352,2,FALSE)&gt;G1446,G1446+1,1)</f>
        <v>4</v>
      </c>
    </row>
    <row r="1448" spans="1:7">
      <c r="A1448" s="17">
        <f t="shared" si="44"/>
        <v>114505</v>
      </c>
      <c r="B1448" s="17">
        <v>3</v>
      </c>
      <c r="C1448" s="20" t="s">
        <v>444</v>
      </c>
      <c r="D1448" s="17">
        <v>1</v>
      </c>
      <c r="E1448" s="2" t="str">
        <f>VLOOKUP(F1448,city!$A$4:$D$352,4,FALSE)</f>
        <v>鹤壁</v>
      </c>
      <c r="F1448" s="16">
        <f t="shared" si="45"/>
        <v>145</v>
      </c>
      <c r="G1448" s="16">
        <f>IF(VLOOKUP(F1447,city!$K$4:$L$352,2,FALSE)&gt;G1447,G1447+1,1)</f>
        <v>5</v>
      </c>
    </row>
    <row r="1449" spans="1:7">
      <c r="A1449" s="17">
        <f t="shared" si="44"/>
        <v>114506</v>
      </c>
      <c r="B1449" s="17">
        <v>3</v>
      </c>
      <c r="C1449" s="20" t="s">
        <v>450</v>
      </c>
      <c r="D1449" s="17">
        <v>1</v>
      </c>
      <c r="E1449" s="2" t="str">
        <f>VLOOKUP(F1449,city!$A$4:$D$352,4,FALSE)</f>
        <v>鹤壁</v>
      </c>
      <c r="F1449" s="16">
        <f t="shared" si="45"/>
        <v>145</v>
      </c>
      <c r="G1449" s="16">
        <f>IF(VLOOKUP(F1448,city!$K$4:$L$352,2,FALSE)&gt;G1448,G1448+1,1)</f>
        <v>6</v>
      </c>
    </row>
    <row r="1450" spans="1:7">
      <c r="A1450" s="17">
        <f t="shared" si="44"/>
        <v>114507</v>
      </c>
      <c r="B1450" s="17">
        <v>3</v>
      </c>
      <c r="C1450" s="20" t="s">
        <v>456</v>
      </c>
      <c r="D1450" s="17">
        <v>1</v>
      </c>
      <c r="E1450" s="2" t="str">
        <f>VLOOKUP(F1450,city!$A$4:$D$352,4,FALSE)</f>
        <v>鹤壁</v>
      </c>
      <c r="F1450" s="16">
        <f t="shared" si="45"/>
        <v>145</v>
      </c>
      <c r="G1450" s="16">
        <f>IF(VLOOKUP(F1449,city!$K$4:$L$352,2,FALSE)&gt;G1449,G1449+1,1)</f>
        <v>7</v>
      </c>
    </row>
    <row r="1451" spans="1:7">
      <c r="A1451" s="17">
        <f t="shared" si="44"/>
        <v>114508</v>
      </c>
      <c r="B1451" s="17">
        <v>3</v>
      </c>
      <c r="C1451" s="20" t="s">
        <v>462</v>
      </c>
      <c r="D1451" s="17">
        <v>1</v>
      </c>
      <c r="E1451" s="2" t="str">
        <f>VLOOKUP(F1451,city!$A$4:$D$352,4,FALSE)</f>
        <v>鹤壁</v>
      </c>
      <c r="F1451" s="16">
        <f t="shared" si="45"/>
        <v>145</v>
      </c>
      <c r="G1451" s="16">
        <f>IF(VLOOKUP(F1450,city!$K$4:$L$352,2,FALSE)&gt;G1450,G1450+1,1)</f>
        <v>8</v>
      </c>
    </row>
    <row r="1452" spans="1:7">
      <c r="A1452" s="17">
        <f t="shared" si="44"/>
        <v>114509</v>
      </c>
      <c r="B1452" s="17">
        <v>3</v>
      </c>
      <c r="C1452" s="20" t="s">
        <v>468</v>
      </c>
      <c r="D1452" s="17">
        <v>1</v>
      </c>
      <c r="E1452" s="2" t="str">
        <f>VLOOKUP(F1452,city!$A$4:$D$352,4,FALSE)</f>
        <v>鹤壁</v>
      </c>
      <c r="F1452" s="16">
        <f t="shared" si="45"/>
        <v>145</v>
      </c>
      <c r="G1452" s="16">
        <f>IF(VLOOKUP(F1451,city!$K$4:$L$352,2,FALSE)&gt;G1451,G1451+1,1)</f>
        <v>9</v>
      </c>
    </row>
    <row r="1453" spans="1:7">
      <c r="A1453" s="17">
        <f t="shared" si="44"/>
        <v>114510</v>
      </c>
      <c r="B1453" s="17">
        <v>3</v>
      </c>
      <c r="C1453" s="20" t="s">
        <v>474</v>
      </c>
      <c r="D1453" s="17">
        <v>1</v>
      </c>
      <c r="E1453" s="2" t="str">
        <f>VLOOKUP(F1453,city!$A$4:$D$352,4,FALSE)</f>
        <v>鹤壁</v>
      </c>
      <c r="F1453" s="16">
        <f t="shared" si="45"/>
        <v>145</v>
      </c>
      <c r="G1453" s="16">
        <f>IF(VLOOKUP(F1452,city!$K$4:$L$352,2,FALSE)&gt;G1452,G1452+1,1)</f>
        <v>10</v>
      </c>
    </row>
    <row r="1454" spans="1:7">
      <c r="A1454" s="17">
        <f t="shared" si="44"/>
        <v>114601</v>
      </c>
      <c r="B1454" s="17">
        <v>3</v>
      </c>
      <c r="C1454" s="20" t="s">
        <v>480</v>
      </c>
      <c r="D1454" s="17">
        <v>1</v>
      </c>
      <c r="E1454" s="2" t="str">
        <f>VLOOKUP(F1454,city!$A$4:$D$352,4,FALSE)</f>
        <v>新乡</v>
      </c>
      <c r="F1454" s="16">
        <f t="shared" si="45"/>
        <v>146</v>
      </c>
      <c r="G1454" s="16">
        <f>IF(VLOOKUP(F1453,city!$K$4:$L$352,2,FALSE)&gt;G1453,G1453+1,1)</f>
        <v>1</v>
      </c>
    </row>
    <row r="1455" spans="1:7">
      <c r="A1455" s="17">
        <f t="shared" si="44"/>
        <v>114602</v>
      </c>
      <c r="B1455" s="17">
        <v>3</v>
      </c>
      <c r="C1455" s="20" t="s">
        <v>486</v>
      </c>
      <c r="D1455" s="17">
        <v>1</v>
      </c>
      <c r="E1455" s="2" t="str">
        <f>VLOOKUP(F1455,city!$A$4:$D$352,4,FALSE)</f>
        <v>新乡</v>
      </c>
      <c r="F1455" s="16">
        <f t="shared" si="45"/>
        <v>146</v>
      </c>
      <c r="G1455" s="16">
        <f>IF(VLOOKUP(F1454,city!$K$4:$L$352,2,FALSE)&gt;G1454,G1454+1,1)</f>
        <v>2</v>
      </c>
    </row>
    <row r="1456" spans="1:7">
      <c r="A1456" s="17">
        <f t="shared" si="44"/>
        <v>114603</v>
      </c>
      <c r="B1456" s="17">
        <v>3</v>
      </c>
      <c r="C1456" s="20" t="s">
        <v>492</v>
      </c>
      <c r="D1456" s="17">
        <v>1</v>
      </c>
      <c r="E1456" s="2" t="str">
        <f>VLOOKUP(F1456,city!$A$4:$D$352,4,FALSE)</f>
        <v>新乡</v>
      </c>
      <c r="F1456" s="16">
        <f t="shared" si="45"/>
        <v>146</v>
      </c>
      <c r="G1456" s="16">
        <f>IF(VLOOKUP(F1455,city!$K$4:$L$352,2,FALSE)&gt;G1455,G1455+1,1)</f>
        <v>3</v>
      </c>
    </row>
    <row r="1457" spans="1:7">
      <c r="A1457" s="17">
        <f t="shared" si="44"/>
        <v>114604</v>
      </c>
      <c r="B1457" s="17">
        <v>3</v>
      </c>
      <c r="C1457" s="20" t="s">
        <v>498</v>
      </c>
      <c r="D1457" s="17">
        <v>1</v>
      </c>
      <c r="E1457" s="2" t="str">
        <f>VLOOKUP(F1457,city!$A$4:$D$352,4,FALSE)</f>
        <v>新乡</v>
      </c>
      <c r="F1457" s="16">
        <f t="shared" si="45"/>
        <v>146</v>
      </c>
      <c r="G1457" s="16">
        <f>IF(VLOOKUP(F1456,city!$K$4:$L$352,2,FALSE)&gt;G1456,G1456+1,1)</f>
        <v>4</v>
      </c>
    </row>
    <row r="1458" spans="1:7">
      <c r="A1458" s="17">
        <f t="shared" si="44"/>
        <v>114605</v>
      </c>
      <c r="B1458" s="17">
        <v>3</v>
      </c>
      <c r="C1458" s="20" t="s">
        <v>504</v>
      </c>
      <c r="D1458" s="17">
        <v>1</v>
      </c>
      <c r="E1458" s="2" t="str">
        <f>VLOOKUP(F1458,city!$A$4:$D$352,4,FALSE)</f>
        <v>新乡</v>
      </c>
      <c r="F1458" s="16">
        <f t="shared" si="45"/>
        <v>146</v>
      </c>
      <c r="G1458" s="16">
        <f>IF(VLOOKUP(F1457,city!$K$4:$L$352,2,FALSE)&gt;G1457,G1457+1,1)</f>
        <v>5</v>
      </c>
    </row>
    <row r="1459" spans="1:7">
      <c r="A1459" s="17">
        <f t="shared" si="44"/>
        <v>114606</v>
      </c>
      <c r="B1459" s="17">
        <v>3</v>
      </c>
      <c r="C1459" s="20" t="s">
        <v>510</v>
      </c>
      <c r="D1459" s="17">
        <v>1</v>
      </c>
      <c r="E1459" s="2" t="str">
        <f>VLOOKUP(F1459,city!$A$4:$D$352,4,FALSE)</f>
        <v>新乡</v>
      </c>
      <c r="F1459" s="16">
        <f t="shared" si="45"/>
        <v>146</v>
      </c>
      <c r="G1459" s="16">
        <f>IF(VLOOKUP(F1458,city!$K$4:$L$352,2,FALSE)&gt;G1458,G1458+1,1)</f>
        <v>6</v>
      </c>
    </row>
    <row r="1460" spans="1:7">
      <c r="A1460" s="17">
        <f t="shared" si="44"/>
        <v>114607</v>
      </c>
      <c r="B1460" s="17">
        <v>3</v>
      </c>
      <c r="C1460" s="20" t="s">
        <v>516</v>
      </c>
      <c r="D1460" s="17">
        <v>1</v>
      </c>
      <c r="E1460" s="2" t="str">
        <f>VLOOKUP(F1460,city!$A$4:$D$352,4,FALSE)</f>
        <v>新乡</v>
      </c>
      <c r="F1460" s="16">
        <f t="shared" si="45"/>
        <v>146</v>
      </c>
      <c r="G1460" s="16">
        <f>IF(VLOOKUP(F1459,city!$K$4:$L$352,2,FALSE)&gt;G1459,G1459+1,1)</f>
        <v>7</v>
      </c>
    </row>
    <row r="1461" spans="1:7">
      <c r="A1461" s="17">
        <f t="shared" si="44"/>
        <v>114608</v>
      </c>
      <c r="B1461" s="17">
        <v>3</v>
      </c>
      <c r="C1461" s="20" t="s">
        <v>522</v>
      </c>
      <c r="D1461" s="17">
        <v>1</v>
      </c>
      <c r="E1461" s="2" t="str">
        <f>VLOOKUP(F1461,city!$A$4:$D$352,4,FALSE)</f>
        <v>新乡</v>
      </c>
      <c r="F1461" s="16">
        <f t="shared" si="45"/>
        <v>146</v>
      </c>
      <c r="G1461" s="16">
        <f>IF(VLOOKUP(F1460,city!$K$4:$L$352,2,FALSE)&gt;G1460,G1460+1,1)</f>
        <v>8</v>
      </c>
    </row>
    <row r="1462" spans="1:7">
      <c r="A1462" s="17">
        <f t="shared" si="44"/>
        <v>114609</v>
      </c>
      <c r="B1462" s="17">
        <v>3</v>
      </c>
      <c r="C1462" s="20" t="s">
        <v>528</v>
      </c>
      <c r="D1462" s="17">
        <v>1</v>
      </c>
      <c r="E1462" s="2" t="str">
        <f>VLOOKUP(F1462,city!$A$4:$D$352,4,FALSE)</f>
        <v>新乡</v>
      </c>
      <c r="F1462" s="16">
        <f t="shared" si="45"/>
        <v>146</v>
      </c>
      <c r="G1462" s="16">
        <f>IF(VLOOKUP(F1461,city!$K$4:$L$352,2,FALSE)&gt;G1461,G1461+1,1)</f>
        <v>9</v>
      </c>
    </row>
    <row r="1463" spans="1:7">
      <c r="A1463" s="17">
        <f t="shared" si="44"/>
        <v>114610</v>
      </c>
      <c r="B1463" s="17">
        <v>3</v>
      </c>
      <c r="C1463" s="20" t="s">
        <v>534</v>
      </c>
      <c r="D1463" s="17">
        <v>1</v>
      </c>
      <c r="E1463" s="2" t="str">
        <f>VLOOKUP(F1463,city!$A$4:$D$352,4,FALSE)</f>
        <v>新乡</v>
      </c>
      <c r="F1463" s="16">
        <f t="shared" si="45"/>
        <v>146</v>
      </c>
      <c r="G1463" s="16">
        <f>IF(VLOOKUP(F1462,city!$K$4:$L$352,2,FALSE)&gt;G1462,G1462+1,1)</f>
        <v>10</v>
      </c>
    </row>
    <row r="1464" spans="1:7">
      <c r="A1464" s="17">
        <f t="shared" si="44"/>
        <v>114701</v>
      </c>
      <c r="B1464" s="17">
        <v>3</v>
      </c>
      <c r="C1464" s="20" t="s">
        <v>422</v>
      </c>
      <c r="D1464" s="17">
        <v>1</v>
      </c>
      <c r="E1464" s="2" t="str">
        <f>VLOOKUP(F1464,city!$A$4:$D$352,4,FALSE)</f>
        <v>焦作</v>
      </c>
      <c r="F1464" s="16">
        <f t="shared" si="45"/>
        <v>147</v>
      </c>
      <c r="G1464" s="16">
        <f>IF(VLOOKUP(F1463,city!$K$4:$L$352,2,FALSE)&gt;G1463,G1463+1,1)</f>
        <v>1</v>
      </c>
    </row>
    <row r="1465" spans="1:7">
      <c r="A1465" s="17">
        <f t="shared" si="44"/>
        <v>114702</v>
      </c>
      <c r="B1465" s="17">
        <v>3</v>
      </c>
      <c r="C1465" s="20" t="s">
        <v>427</v>
      </c>
      <c r="D1465" s="17">
        <v>1</v>
      </c>
      <c r="E1465" s="2" t="str">
        <f>VLOOKUP(F1465,city!$A$4:$D$352,4,FALSE)</f>
        <v>焦作</v>
      </c>
      <c r="F1465" s="16">
        <f t="shared" si="45"/>
        <v>147</v>
      </c>
      <c r="G1465" s="16">
        <f>IF(VLOOKUP(F1464,city!$K$4:$L$352,2,FALSE)&gt;G1464,G1464+1,1)</f>
        <v>2</v>
      </c>
    </row>
    <row r="1466" spans="1:7">
      <c r="A1466" s="17">
        <f t="shared" si="44"/>
        <v>114703</v>
      </c>
      <c r="B1466" s="17">
        <v>3</v>
      </c>
      <c r="C1466" s="20" t="s">
        <v>432</v>
      </c>
      <c r="D1466" s="17">
        <v>1</v>
      </c>
      <c r="E1466" s="2" t="str">
        <f>VLOOKUP(F1466,city!$A$4:$D$352,4,FALSE)</f>
        <v>焦作</v>
      </c>
      <c r="F1466" s="16">
        <f t="shared" si="45"/>
        <v>147</v>
      </c>
      <c r="G1466" s="16">
        <f>IF(VLOOKUP(F1465,city!$K$4:$L$352,2,FALSE)&gt;G1465,G1465+1,1)</f>
        <v>3</v>
      </c>
    </row>
    <row r="1467" spans="1:7">
      <c r="A1467" s="17">
        <f t="shared" si="44"/>
        <v>114704</v>
      </c>
      <c r="B1467" s="17">
        <v>3</v>
      </c>
      <c r="C1467" s="20" t="s">
        <v>438</v>
      </c>
      <c r="D1467" s="17">
        <v>1</v>
      </c>
      <c r="E1467" s="2" t="str">
        <f>VLOOKUP(F1467,city!$A$4:$D$352,4,FALSE)</f>
        <v>焦作</v>
      </c>
      <c r="F1467" s="16">
        <f t="shared" si="45"/>
        <v>147</v>
      </c>
      <c r="G1467" s="16">
        <f>IF(VLOOKUP(F1466,city!$K$4:$L$352,2,FALSE)&gt;G1466,G1466+1,1)</f>
        <v>4</v>
      </c>
    </row>
    <row r="1468" spans="1:7">
      <c r="A1468" s="17">
        <f t="shared" si="44"/>
        <v>114705</v>
      </c>
      <c r="B1468" s="17">
        <v>3</v>
      </c>
      <c r="C1468" s="20" t="s">
        <v>444</v>
      </c>
      <c r="D1468" s="17">
        <v>1</v>
      </c>
      <c r="E1468" s="2" t="str">
        <f>VLOOKUP(F1468,city!$A$4:$D$352,4,FALSE)</f>
        <v>焦作</v>
      </c>
      <c r="F1468" s="16">
        <f t="shared" si="45"/>
        <v>147</v>
      </c>
      <c r="G1468" s="16">
        <f>IF(VLOOKUP(F1467,city!$K$4:$L$352,2,FALSE)&gt;G1467,G1467+1,1)</f>
        <v>5</v>
      </c>
    </row>
    <row r="1469" spans="1:7">
      <c r="A1469" s="17">
        <f t="shared" si="44"/>
        <v>114706</v>
      </c>
      <c r="B1469" s="17">
        <v>3</v>
      </c>
      <c r="C1469" s="20" t="s">
        <v>450</v>
      </c>
      <c r="D1469" s="17">
        <v>1</v>
      </c>
      <c r="E1469" s="2" t="str">
        <f>VLOOKUP(F1469,city!$A$4:$D$352,4,FALSE)</f>
        <v>焦作</v>
      </c>
      <c r="F1469" s="16">
        <f t="shared" si="45"/>
        <v>147</v>
      </c>
      <c r="G1469" s="16">
        <f>IF(VLOOKUP(F1468,city!$K$4:$L$352,2,FALSE)&gt;G1468,G1468+1,1)</f>
        <v>6</v>
      </c>
    </row>
    <row r="1470" spans="1:7">
      <c r="A1470" s="17">
        <f t="shared" si="44"/>
        <v>114707</v>
      </c>
      <c r="B1470" s="17">
        <v>3</v>
      </c>
      <c r="C1470" s="20" t="s">
        <v>456</v>
      </c>
      <c r="D1470" s="17">
        <v>1</v>
      </c>
      <c r="E1470" s="2" t="str">
        <f>VLOOKUP(F1470,city!$A$4:$D$352,4,FALSE)</f>
        <v>焦作</v>
      </c>
      <c r="F1470" s="16">
        <f t="shared" si="45"/>
        <v>147</v>
      </c>
      <c r="G1470" s="16">
        <f>IF(VLOOKUP(F1469,city!$K$4:$L$352,2,FALSE)&gt;G1469,G1469+1,1)</f>
        <v>7</v>
      </c>
    </row>
    <row r="1471" spans="1:7">
      <c r="A1471" s="17">
        <f t="shared" si="44"/>
        <v>114708</v>
      </c>
      <c r="B1471" s="17">
        <v>3</v>
      </c>
      <c r="C1471" s="20" t="s">
        <v>462</v>
      </c>
      <c r="D1471" s="17">
        <v>1</v>
      </c>
      <c r="E1471" s="2" t="str">
        <f>VLOOKUP(F1471,city!$A$4:$D$352,4,FALSE)</f>
        <v>焦作</v>
      </c>
      <c r="F1471" s="16">
        <f t="shared" si="45"/>
        <v>147</v>
      </c>
      <c r="G1471" s="16">
        <f>IF(VLOOKUP(F1470,city!$K$4:$L$352,2,FALSE)&gt;G1470,G1470+1,1)</f>
        <v>8</v>
      </c>
    </row>
    <row r="1472" spans="1:7">
      <c r="A1472" s="17">
        <f t="shared" si="44"/>
        <v>114709</v>
      </c>
      <c r="B1472" s="17">
        <v>3</v>
      </c>
      <c r="C1472" s="20" t="s">
        <v>468</v>
      </c>
      <c r="D1472" s="17">
        <v>1</v>
      </c>
      <c r="E1472" s="2" t="str">
        <f>VLOOKUP(F1472,city!$A$4:$D$352,4,FALSE)</f>
        <v>焦作</v>
      </c>
      <c r="F1472" s="16">
        <f t="shared" si="45"/>
        <v>147</v>
      </c>
      <c r="G1472" s="16">
        <f>IF(VLOOKUP(F1471,city!$K$4:$L$352,2,FALSE)&gt;G1471,G1471+1,1)</f>
        <v>9</v>
      </c>
    </row>
    <row r="1473" spans="1:7">
      <c r="A1473" s="17">
        <f t="shared" si="44"/>
        <v>114710</v>
      </c>
      <c r="B1473" s="17">
        <v>3</v>
      </c>
      <c r="C1473" s="20" t="s">
        <v>474</v>
      </c>
      <c r="D1473" s="17">
        <v>1</v>
      </c>
      <c r="E1473" s="2" t="str">
        <f>VLOOKUP(F1473,city!$A$4:$D$352,4,FALSE)</f>
        <v>焦作</v>
      </c>
      <c r="F1473" s="16">
        <f t="shared" si="45"/>
        <v>147</v>
      </c>
      <c r="G1473" s="16">
        <f>IF(VLOOKUP(F1472,city!$K$4:$L$352,2,FALSE)&gt;G1472,G1472+1,1)</f>
        <v>10</v>
      </c>
    </row>
    <row r="1474" spans="1:7">
      <c r="A1474" s="17">
        <f t="shared" si="44"/>
        <v>114801</v>
      </c>
      <c r="B1474" s="17">
        <v>3</v>
      </c>
      <c r="C1474" s="20" t="s">
        <v>480</v>
      </c>
      <c r="D1474" s="17">
        <v>1</v>
      </c>
      <c r="E1474" s="2" t="str">
        <f>VLOOKUP(F1474,city!$A$4:$D$352,4,FALSE)</f>
        <v>濮阳</v>
      </c>
      <c r="F1474" s="16">
        <f t="shared" si="45"/>
        <v>148</v>
      </c>
      <c r="G1474" s="16">
        <f>IF(VLOOKUP(F1473,city!$K$4:$L$352,2,FALSE)&gt;G1473,G1473+1,1)</f>
        <v>1</v>
      </c>
    </row>
    <row r="1475" spans="1:7">
      <c r="A1475" s="17">
        <f t="shared" si="44"/>
        <v>114802</v>
      </c>
      <c r="B1475" s="17">
        <v>3</v>
      </c>
      <c r="C1475" s="20" t="s">
        <v>486</v>
      </c>
      <c r="D1475" s="17">
        <v>1</v>
      </c>
      <c r="E1475" s="2" t="str">
        <f>VLOOKUP(F1475,city!$A$4:$D$352,4,FALSE)</f>
        <v>濮阳</v>
      </c>
      <c r="F1475" s="16">
        <f t="shared" si="45"/>
        <v>148</v>
      </c>
      <c r="G1475" s="16">
        <f>IF(VLOOKUP(F1474,city!$K$4:$L$352,2,FALSE)&gt;G1474,G1474+1,1)</f>
        <v>2</v>
      </c>
    </row>
    <row r="1476" spans="1:7">
      <c r="A1476" s="17">
        <f t="shared" si="44"/>
        <v>114803</v>
      </c>
      <c r="B1476" s="17">
        <v>3</v>
      </c>
      <c r="C1476" s="20" t="s">
        <v>492</v>
      </c>
      <c r="D1476" s="17">
        <v>1</v>
      </c>
      <c r="E1476" s="2" t="str">
        <f>VLOOKUP(F1476,city!$A$4:$D$352,4,FALSE)</f>
        <v>濮阳</v>
      </c>
      <c r="F1476" s="16">
        <f t="shared" si="45"/>
        <v>148</v>
      </c>
      <c r="G1476" s="16">
        <f>IF(VLOOKUP(F1475,city!$K$4:$L$352,2,FALSE)&gt;G1475,G1475+1,1)</f>
        <v>3</v>
      </c>
    </row>
    <row r="1477" spans="1:7">
      <c r="A1477" s="17">
        <f t="shared" ref="A1477:A1540" si="46">G1477+F1477*100+100000</f>
        <v>114804</v>
      </c>
      <c r="B1477" s="17">
        <v>3</v>
      </c>
      <c r="C1477" s="20" t="s">
        <v>498</v>
      </c>
      <c r="D1477" s="17">
        <v>1</v>
      </c>
      <c r="E1477" s="2" t="str">
        <f>VLOOKUP(F1477,city!$A$4:$D$352,4,FALSE)</f>
        <v>濮阳</v>
      </c>
      <c r="F1477" s="16">
        <f t="shared" ref="F1477:F1540" si="47">IF(G1477&gt;G1476,F1476,F1476+1)</f>
        <v>148</v>
      </c>
      <c r="G1477" s="16">
        <f>IF(VLOOKUP(F1476,city!$K$4:$L$352,2,FALSE)&gt;G1476,G1476+1,1)</f>
        <v>4</v>
      </c>
    </row>
    <row r="1478" spans="1:7">
      <c r="A1478" s="17">
        <f t="shared" si="46"/>
        <v>114805</v>
      </c>
      <c r="B1478" s="17">
        <v>3</v>
      </c>
      <c r="C1478" s="20" t="s">
        <v>504</v>
      </c>
      <c r="D1478" s="17">
        <v>1</v>
      </c>
      <c r="E1478" s="2" t="str">
        <f>VLOOKUP(F1478,city!$A$4:$D$352,4,FALSE)</f>
        <v>濮阳</v>
      </c>
      <c r="F1478" s="16">
        <f t="shared" si="47"/>
        <v>148</v>
      </c>
      <c r="G1478" s="16">
        <f>IF(VLOOKUP(F1477,city!$K$4:$L$352,2,FALSE)&gt;G1477,G1477+1,1)</f>
        <v>5</v>
      </c>
    </row>
    <row r="1479" spans="1:7">
      <c r="A1479" s="17">
        <f t="shared" si="46"/>
        <v>114806</v>
      </c>
      <c r="B1479" s="17">
        <v>3</v>
      </c>
      <c r="C1479" s="20" t="s">
        <v>510</v>
      </c>
      <c r="D1479" s="17">
        <v>1</v>
      </c>
      <c r="E1479" s="2" t="str">
        <f>VLOOKUP(F1479,city!$A$4:$D$352,4,FALSE)</f>
        <v>濮阳</v>
      </c>
      <c r="F1479" s="16">
        <f t="shared" si="47"/>
        <v>148</v>
      </c>
      <c r="G1479" s="16">
        <f>IF(VLOOKUP(F1478,city!$K$4:$L$352,2,FALSE)&gt;G1478,G1478+1,1)</f>
        <v>6</v>
      </c>
    </row>
    <row r="1480" spans="1:7">
      <c r="A1480" s="17">
        <f t="shared" si="46"/>
        <v>114807</v>
      </c>
      <c r="B1480" s="17">
        <v>3</v>
      </c>
      <c r="C1480" s="20" t="s">
        <v>516</v>
      </c>
      <c r="D1480" s="17">
        <v>1</v>
      </c>
      <c r="E1480" s="2" t="str">
        <f>VLOOKUP(F1480,city!$A$4:$D$352,4,FALSE)</f>
        <v>濮阳</v>
      </c>
      <c r="F1480" s="16">
        <f t="shared" si="47"/>
        <v>148</v>
      </c>
      <c r="G1480" s="16">
        <f>IF(VLOOKUP(F1479,city!$K$4:$L$352,2,FALSE)&gt;G1479,G1479+1,1)</f>
        <v>7</v>
      </c>
    </row>
    <row r="1481" spans="1:7">
      <c r="A1481" s="17">
        <f t="shared" si="46"/>
        <v>114808</v>
      </c>
      <c r="B1481" s="17">
        <v>3</v>
      </c>
      <c r="C1481" s="20" t="s">
        <v>522</v>
      </c>
      <c r="D1481" s="17">
        <v>1</v>
      </c>
      <c r="E1481" s="2" t="str">
        <f>VLOOKUP(F1481,city!$A$4:$D$352,4,FALSE)</f>
        <v>濮阳</v>
      </c>
      <c r="F1481" s="16">
        <f t="shared" si="47"/>
        <v>148</v>
      </c>
      <c r="G1481" s="16">
        <f>IF(VLOOKUP(F1480,city!$K$4:$L$352,2,FALSE)&gt;G1480,G1480+1,1)</f>
        <v>8</v>
      </c>
    </row>
    <row r="1482" spans="1:7">
      <c r="A1482" s="17">
        <f t="shared" si="46"/>
        <v>114809</v>
      </c>
      <c r="B1482" s="17">
        <v>3</v>
      </c>
      <c r="C1482" s="20" t="s">
        <v>528</v>
      </c>
      <c r="D1482" s="17">
        <v>1</v>
      </c>
      <c r="E1482" s="2" t="str">
        <f>VLOOKUP(F1482,city!$A$4:$D$352,4,FALSE)</f>
        <v>濮阳</v>
      </c>
      <c r="F1482" s="16">
        <f t="shared" si="47"/>
        <v>148</v>
      </c>
      <c r="G1482" s="16">
        <f>IF(VLOOKUP(F1481,city!$K$4:$L$352,2,FALSE)&gt;G1481,G1481+1,1)</f>
        <v>9</v>
      </c>
    </row>
    <row r="1483" spans="1:7">
      <c r="A1483" s="17">
        <f t="shared" si="46"/>
        <v>114810</v>
      </c>
      <c r="B1483" s="17">
        <v>3</v>
      </c>
      <c r="C1483" s="20" t="s">
        <v>534</v>
      </c>
      <c r="D1483" s="17">
        <v>1</v>
      </c>
      <c r="E1483" s="2" t="str">
        <f>VLOOKUP(F1483,city!$A$4:$D$352,4,FALSE)</f>
        <v>濮阳</v>
      </c>
      <c r="F1483" s="16">
        <f t="shared" si="47"/>
        <v>148</v>
      </c>
      <c r="G1483" s="16">
        <f>IF(VLOOKUP(F1482,city!$K$4:$L$352,2,FALSE)&gt;G1482,G1482+1,1)</f>
        <v>10</v>
      </c>
    </row>
    <row r="1484" spans="1:7">
      <c r="A1484" s="17">
        <f t="shared" si="46"/>
        <v>114901</v>
      </c>
      <c r="B1484" s="17">
        <v>3</v>
      </c>
      <c r="C1484" s="20" t="s">
        <v>422</v>
      </c>
      <c r="D1484" s="17">
        <v>1</v>
      </c>
      <c r="E1484" s="2" t="str">
        <f>VLOOKUP(F1484,city!$A$4:$D$352,4,FALSE)</f>
        <v>许昌</v>
      </c>
      <c r="F1484" s="16">
        <f t="shared" si="47"/>
        <v>149</v>
      </c>
      <c r="G1484" s="16">
        <f>IF(VLOOKUP(F1483,city!$K$4:$L$352,2,FALSE)&gt;G1483,G1483+1,1)</f>
        <v>1</v>
      </c>
    </row>
    <row r="1485" spans="1:7">
      <c r="A1485" s="17">
        <f t="shared" si="46"/>
        <v>114902</v>
      </c>
      <c r="B1485" s="17">
        <v>3</v>
      </c>
      <c r="C1485" s="20" t="s">
        <v>427</v>
      </c>
      <c r="D1485" s="17">
        <v>1</v>
      </c>
      <c r="E1485" s="2" t="str">
        <f>VLOOKUP(F1485,city!$A$4:$D$352,4,FALSE)</f>
        <v>许昌</v>
      </c>
      <c r="F1485" s="16">
        <f t="shared" si="47"/>
        <v>149</v>
      </c>
      <c r="G1485" s="16">
        <f>IF(VLOOKUP(F1484,city!$K$4:$L$352,2,FALSE)&gt;G1484,G1484+1,1)</f>
        <v>2</v>
      </c>
    </row>
    <row r="1486" spans="1:7">
      <c r="A1486" s="17">
        <f t="shared" si="46"/>
        <v>114903</v>
      </c>
      <c r="B1486" s="17">
        <v>3</v>
      </c>
      <c r="C1486" s="20" t="s">
        <v>432</v>
      </c>
      <c r="D1486" s="17">
        <v>1</v>
      </c>
      <c r="E1486" s="2" t="str">
        <f>VLOOKUP(F1486,city!$A$4:$D$352,4,FALSE)</f>
        <v>许昌</v>
      </c>
      <c r="F1486" s="16">
        <f t="shared" si="47"/>
        <v>149</v>
      </c>
      <c r="G1486" s="16">
        <f>IF(VLOOKUP(F1485,city!$K$4:$L$352,2,FALSE)&gt;G1485,G1485+1,1)</f>
        <v>3</v>
      </c>
    </row>
    <row r="1487" spans="1:7">
      <c r="A1487" s="17">
        <f t="shared" si="46"/>
        <v>114904</v>
      </c>
      <c r="B1487" s="17">
        <v>3</v>
      </c>
      <c r="C1487" s="20" t="s">
        <v>438</v>
      </c>
      <c r="D1487" s="17">
        <v>1</v>
      </c>
      <c r="E1487" s="2" t="str">
        <f>VLOOKUP(F1487,city!$A$4:$D$352,4,FALSE)</f>
        <v>许昌</v>
      </c>
      <c r="F1487" s="16">
        <f t="shared" si="47"/>
        <v>149</v>
      </c>
      <c r="G1487" s="16">
        <f>IF(VLOOKUP(F1486,city!$K$4:$L$352,2,FALSE)&gt;G1486,G1486+1,1)</f>
        <v>4</v>
      </c>
    </row>
    <row r="1488" spans="1:7">
      <c r="A1488" s="17">
        <f t="shared" si="46"/>
        <v>114905</v>
      </c>
      <c r="B1488" s="17">
        <v>3</v>
      </c>
      <c r="C1488" s="20" t="s">
        <v>444</v>
      </c>
      <c r="D1488" s="17">
        <v>1</v>
      </c>
      <c r="E1488" s="2" t="str">
        <f>VLOOKUP(F1488,city!$A$4:$D$352,4,FALSE)</f>
        <v>许昌</v>
      </c>
      <c r="F1488" s="16">
        <f t="shared" si="47"/>
        <v>149</v>
      </c>
      <c r="G1488" s="16">
        <f>IF(VLOOKUP(F1487,city!$K$4:$L$352,2,FALSE)&gt;G1487,G1487+1,1)</f>
        <v>5</v>
      </c>
    </row>
    <row r="1489" spans="1:7">
      <c r="A1489" s="17">
        <f t="shared" si="46"/>
        <v>114906</v>
      </c>
      <c r="B1489" s="17">
        <v>3</v>
      </c>
      <c r="C1489" s="20" t="s">
        <v>450</v>
      </c>
      <c r="D1489" s="17">
        <v>1</v>
      </c>
      <c r="E1489" s="2" t="str">
        <f>VLOOKUP(F1489,city!$A$4:$D$352,4,FALSE)</f>
        <v>许昌</v>
      </c>
      <c r="F1489" s="16">
        <f t="shared" si="47"/>
        <v>149</v>
      </c>
      <c r="G1489" s="16">
        <f>IF(VLOOKUP(F1488,city!$K$4:$L$352,2,FALSE)&gt;G1488,G1488+1,1)</f>
        <v>6</v>
      </c>
    </row>
    <row r="1490" spans="1:7">
      <c r="A1490" s="17">
        <f t="shared" si="46"/>
        <v>114907</v>
      </c>
      <c r="B1490" s="17">
        <v>3</v>
      </c>
      <c r="C1490" s="20" t="s">
        <v>456</v>
      </c>
      <c r="D1490" s="17">
        <v>1</v>
      </c>
      <c r="E1490" s="2" t="str">
        <f>VLOOKUP(F1490,city!$A$4:$D$352,4,FALSE)</f>
        <v>许昌</v>
      </c>
      <c r="F1490" s="16">
        <f t="shared" si="47"/>
        <v>149</v>
      </c>
      <c r="G1490" s="16">
        <f>IF(VLOOKUP(F1489,city!$K$4:$L$352,2,FALSE)&gt;G1489,G1489+1,1)</f>
        <v>7</v>
      </c>
    </row>
    <row r="1491" spans="1:7">
      <c r="A1491" s="17">
        <f t="shared" si="46"/>
        <v>114908</v>
      </c>
      <c r="B1491" s="17">
        <v>3</v>
      </c>
      <c r="C1491" s="20" t="s">
        <v>462</v>
      </c>
      <c r="D1491" s="17">
        <v>1</v>
      </c>
      <c r="E1491" s="2" t="str">
        <f>VLOOKUP(F1491,city!$A$4:$D$352,4,FALSE)</f>
        <v>许昌</v>
      </c>
      <c r="F1491" s="16">
        <f t="shared" si="47"/>
        <v>149</v>
      </c>
      <c r="G1491" s="16">
        <f>IF(VLOOKUP(F1490,city!$K$4:$L$352,2,FALSE)&gt;G1490,G1490+1,1)</f>
        <v>8</v>
      </c>
    </row>
    <row r="1492" spans="1:7">
      <c r="A1492" s="17">
        <f t="shared" si="46"/>
        <v>114909</v>
      </c>
      <c r="B1492" s="17">
        <v>3</v>
      </c>
      <c r="C1492" s="20" t="s">
        <v>468</v>
      </c>
      <c r="D1492" s="17">
        <v>1</v>
      </c>
      <c r="E1492" s="2" t="str">
        <f>VLOOKUP(F1492,city!$A$4:$D$352,4,FALSE)</f>
        <v>许昌</v>
      </c>
      <c r="F1492" s="16">
        <f t="shared" si="47"/>
        <v>149</v>
      </c>
      <c r="G1492" s="16">
        <f>IF(VLOOKUP(F1491,city!$K$4:$L$352,2,FALSE)&gt;G1491,G1491+1,1)</f>
        <v>9</v>
      </c>
    </row>
    <row r="1493" spans="1:7">
      <c r="A1493" s="17">
        <f t="shared" si="46"/>
        <v>114910</v>
      </c>
      <c r="B1493" s="17">
        <v>3</v>
      </c>
      <c r="C1493" s="20" t="s">
        <v>474</v>
      </c>
      <c r="D1493" s="17">
        <v>1</v>
      </c>
      <c r="E1493" s="2" t="str">
        <f>VLOOKUP(F1493,city!$A$4:$D$352,4,FALSE)</f>
        <v>许昌</v>
      </c>
      <c r="F1493" s="16">
        <f t="shared" si="47"/>
        <v>149</v>
      </c>
      <c r="G1493" s="16">
        <f>IF(VLOOKUP(F1492,city!$K$4:$L$352,2,FALSE)&gt;G1492,G1492+1,1)</f>
        <v>10</v>
      </c>
    </row>
    <row r="1494" spans="1:7">
      <c r="A1494" s="17">
        <f t="shared" si="46"/>
        <v>115001</v>
      </c>
      <c r="B1494" s="17">
        <v>3</v>
      </c>
      <c r="C1494" s="20" t="s">
        <v>480</v>
      </c>
      <c r="D1494" s="17">
        <v>1</v>
      </c>
      <c r="E1494" s="2" t="str">
        <f>VLOOKUP(F1494,city!$A$4:$D$352,4,FALSE)</f>
        <v>漯河</v>
      </c>
      <c r="F1494" s="16">
        <f t="shared" si="47"/>
        <v>150</v>
      </c>
      <c r="G1494" s="16">
        <f>IF(VLOOKUP(F1493,city!$K$4:$L$352,2,FALSE)&gt;G1493,G1493+1,1)</f>
        <v>1</v>
      </c>
    </row>
    <row r="1495" spans="1:7">
      <c r="A1495" s="17">
        <f t="shared" si="46"/>
        <v>115002</v>
      </c>
      <c r="B1495" s="17">
        <v>3</v>
      </c>
      <c r="C1495" s="20" t="s">
        <v>486</v>
      </c>
      <c r="D1495" s="17">
        <v>1</v>
      </c>
      <c r="E1495" s="2" t="str">
        <f>VLOOKUP(F1495,city!$A$4:$D$352,4,FALSE)</f>
        <v>漯河</v>
      </c>
      <c r="F1495" s="16">
        <f t="shared" si="47"/>
        <v>150</v>
      </c>
      <c r="G1495" s="16">
        <f>IF(VLOOKUP(F1494,city!$K$4:$L$352,2,FALSE)&gt;G1494,G1494+1,1)</f>
        <v>2</v>
      </c>
    </row>
    <row r="1496" spans="1:7">
      <c r="A1496" s="17">
        <f t="shared" si="46"/>
        <v>115003</v>
      </c>
      <c r="B1496" s="17">
        <v>3</v>
      </c>
      <c r="C1496" s="20" t="s">
        <v>492</v>
      </c>
      <c r="D1496" s="17">
        <v>1</v>
      </c>
      <c r="E1496" s="2" t="str">
        <f>VLOOKUP(F1496,city!$A$4:$D$352,4,FALSE)</f>
        <v>漯河</v>
      </c>
      <c r="F1496" s="16">
        <f t="shared" si="47"/>
        <v>150</v>
      </c>
      <c r="G1496" s="16">
        <f>IF(VLOOKUP(F1495,city!$K$4:$L$352,2,FALSE)&gt;G1495,G1495+1,1)</f>
        <v>3</v>
      </c>
    </row>
    <row r="1497" spans="1:7">
      <c r="A1497" s="17">
        <f t="shared" si="46"/>
        <v>115004</v>
      </c>
      <c r="B1497" s="17">
        <v>3</v>
      </c>
      <c r="C1497" s="20" t="s">
        <v>498</v>
      </c>
      <c r="D1497" s="17">
        <v>1</v>
      </c>
      <c r="E1497" s="2" t="str">
        <f>VLOOKUP(F1497,city!$A$4:$D$352,4,FALSE)</f>
        <v>漯河</v>
      </c>
      <c r="F1497" s="16">
        <f t="shared" si="47"/>
        <v>150</v>
      </c>
      <c r="G1497" s="16">
        <f>IF(VLOOKUP(F1496,city!$K$4:$L$352,2,FALSE)&gt;G1496,G1496+1,1)</f>
        <v>4</v>
      </c>
    </row>
    <row r="1498" spans="1:7">
      <c r="A1498" s="17">
        <f t="shared" si="46"/>
        <v>115005</v>
      </c>
      <c r="B1498" s="17">
        <v>3</v>
      </c>
      <c r="C1498" s="20" t="s">
        <v>504</v>
      </c>
      <c r="D1498" s="17">
        <v>1</v>
      </c>
      <c r="E1498" s="2" t="str">
        <f>VLOOKUP(F1498,city!$A$4:$D$352,4,FALSE)</f>
        <v>漯河</v>
      </c>
      <c r="F1498" s="16">
        <f t="shared" si="47"/>
        <v>150</v>
      </c>
      <c r="G1498" s="16">
        <f>IF(VLOOKUP(F1497,city!$K$4:$L$352,2,FALSE)&gt;G1497,G1497+1,1)</f>
        <v>5</v>
      </c>
    </row>
    <row r="1499" spans="1:7">
      <c r="A1499" s="17">
        <f t="shared" si="46"/>
        <v>115006</v>
      </c>
      <c r="B1499" s="17">
        <v>3</v>
      </c>
      <c r="C1499" s="20" t="s">
        <v>510</v>
      </c>
      <c r="D1499" s="17">
        <v>1</v>
      </c>
      <c r="E1499" s="2" t="str">
        <f>VLOOKUP(F1499,city!$A$4:$D$352,4,FALSE)</f>
        <v>漯河</v>
      </c>
      <c r="F1499" s="16">
        <f t="shared" si="47"/>
        <v>150</v>
      </c>
      <c r="G1499" s="16">
        <f>IF(VLOOKUP(F1498,city!$K$4:$L$352,2,FALSE)&gt;G1498,G1498+1,1)</f>
        <v>6</v>
      </c>
    </row>
    <row r="1500" spans="1:7">
      <c r="A1500" s="17">
        <f t="shared" si="46"/>
        <v>115007</v>
      </c>
      <c r="B1500" s="17">
        <v>3</v>
      </c>
      <c r="C1500" s="20" t="s">
        <v>516</v>
      </c>
      <c r="D1500" s="17">
        <v>1</v>
      </c>
      <c r="E1500" s="2" t="str">
        <f>VLOOKUP(F1500,city!$A$4:$D$352,4,FALSE)</f>
        <v>漯河</v>
      </c>
      <c r="F1500" s="16">
        <f t="shared" si="47"/>
        <v>150</v>
      </c>
      <c r="G1500" s="16">
        <f>IF(VLOOKUP(F1499,city!$K$4:$L$352,2,FALSE)&gt;G1499,G1499+1,1)</f>
        <v>7</v>
      </c>
    </row>
    <row r="1501" spans="1:7">
      <c r="A1501" s="17">
        <f t="shared" si="46"/>
        <v>115008</v>
      </c>
      <c r="B1501" s="17">
        <v>3</v>
      </c>
      <c r="C1501" s="20" t="s">
        <v>522</v>
      </c>
      <c r="D1501" s="17">
        <v>1</v>
      </c>
      <c r="E1501" s="2" t="str">
        <f>VLOOKUP(F1501,city!$A$4:$D$352,4,FALSE)</f>
        <v>漯河</v>
      </c>
      <c r="F1501" s="16">
        <f t="shared" si="47"/>
        <v>150</v>
      </c>
      <c r="G1501" s="16">
        <f>IF(VLOOKUP(F1500,city!$K$4:$L$352,2,FALSE)&gt;G1500,G1500+1,1)</f>
        <v>8</v>
      </c>
    </row>
    <row r="1502" spans="1:7">
      <c r="A1502" s="17">
        <f t="shared" si="46"/>
        <v>115009</v>
      </c>
      <c r="B1502" s="17">
        <v>3</v>
      </c>
      <c r="C1502" s="20" t="s">
        <v>528</v>
      </c>
      <c r="D1502" s="17">
        <v>1</v>
      </c>
      <c r="E1502" s="2" t="str">
        <f>VLOOKUP(F1502,city!$A$4:$D$352,4,FALSE)</f>
        <v>漯河</v>
      </c>
      <c r="F1502" s="16">
        <f t="shared" si="47"/>
        <v>150</v>
      </c>
      <c r="G1502" s="16">
        <f>IF(VLOOKUP(F1501,city!$K$4:$L$352,2,FALSE)&gt;G1501,G1501+1,1)</f>
        <v>9</v>
      </c>
    </row>
    <row r="1503" spans="1:7">
      <c r="A1503" s="17">
        <f t="shared" si="46"/>
        <v>115010</v>
      </c>
      <c r="B1503" s="17">
        <v>3</v>
      </c>
      <c r="C1503" s="20" t="s">
        <v>534</v>
      </c>
      <c r="D1503" s="17">
        <v>1</v>
      </c>
      <c r="E1503" s="2" t="str">
        <f>VLOOKUP(F1503,city!$A$4:$D$352,4,FALSE)</f>
        <v>漯河</v>
      </c>
      <c r="F1503" s="16">
        <f t="shared" si="47"/>
        <v>150</v>
      </c>
      <c r="G1503" s="16">
        <f>IF(VLOOKUP(F1502,city!$K$4:$L$352,2,FALSE)&gt;G1502,G1502+1,1)</f>
        <v>10</v>
      </c>
    </row>
    <row r="1504" spans="1:7">
      <c r="A1504" s="17">
        <f t="shared" si="46"/>
        <v>115101</v>
      </c>
      <c r="B1504" s="17">
        <v>3</v>
      </c>
      <c r="C1504" s="20" t="s">
        <v>422</v>
      </c>
      <c r="D1504" s="17">
        <v>1</v>
      </c>
      <c r="E1504" s="2" t="str">
        <f>VLOOKUP(F1504,city!$A$4:$D$352,4,FALSE)</f>
        <v>三门峡</v>
      </c>
      <c r="F1504" s="16">
        <f t="shared" si="47"/>
        <v>151</v>
      </c>
      <c r="G1504" s="16">
        <f>IF(VLOOKUP(F1503,city!$K$4:$L$352,2,FALSE)&gt;G1503,G1503+1,1)</f>
        <v>1</v>
      </c>
    </row>
    <row r="1505" spans="1:7">
      <c r="A1505" s="17">
        <f t="shared" si="46"/>
        <v>115102</v>
      </c>
      <c r="B1505" s="17">
        <v>3</v>
      </c>
      <c r="C1505" s="20" t="s">
        <v>427</v>
      </c>
      <c r="D1505" s="17">
        <v>1</v>
      </c>
      <c r="E1505" s="2" t="str">
        <f>VLOOKUP(F1505,city!$A$4:$D$352,4,FALSE)</f>
        <v>三门峡</v>
      </c>
      <c r="F1505" s="16">
        <f t="shared" si="47"/>
        <v>151</v>
      </c>
      <c r="G1505" s="16">
        <f>IF(VLOOKUP(F1504,city!$K$4:$L$352,2,FALSE)&gt;G1504,G1504+1,1)</f>
        <v>2</v>
      </c>
    </row>
    <row r="1506" spans="1:7">
      <c r="A1506" s="17">
        <f t="shared" si="46"/>
        <v>115103</v>
      </c>
      <c r="B1506" s="17">
        <v>3</v>
      </c>
      <c r="C1506" s="20" t="s">
        <v>432</v>
      </c>
      <c r="D1506" s="17">
        <v>1</v>
      </c>
      <c r="E1506" s="2" t="str">
        <f>VLOOKUP(F1506,city!$A$4:$D$352,4,FALSE)</f>
        <v>三门峡</v>
      </c>
      <c r="F1506" s="16">
        <f t="shared" si="47"/>
        <v>151</v>
      </c>
      <c r="G1506" s="16">
        <f>IF(VLOOKUP(F1505,city!$K$4:$L$352,2,FALSE)&gt;G1505,G1505+1,1)</f>
        <v>3</v>
      </c>
    </row>
    <row r="1507" spans="1:7">
      <c r="A1507" s="17">
        <f t="shared" si="46"/>
        <v>115104</v>
      </c>
      <c r="B1507" s="17">
        <v>3</v>
      </c>
      <c r="C1507" s="20" t="s">
        <v>438</v>
      </c>
      <c r="D1507" s="17">
        <v>1</v>
      </c>
      <c r="E1507" s="2" t="str">
        <f>VLOOKUP(F1507,city!$A$4:$D$352,4,FALSE)</f>
        <v>三门峡</v>
      </c>
      <c r="F1507" s="16">
        <f t="shared" si="47"/>
        <v>151</v>
      </c>
      <c r="G1507" s="16">
        <f>IF(VLOOKUP(F1506,city!$K$4:$L$352,2,FALSE)&gt;G1506,G1506+1,1)</f>
        <v>4</v>
      </c>
    </row>
    <row r="1508" spans="1:7">
      <c r="A1508" s="17">
        <f t="shared" si="46"/>
        <v>115105</v>
      </c>
      <c r="B1508" s="17">
        <v>3</v>
      </c>
      <c r="C1508" s="20" t="s">
        <v>444</v>
      </c>
      <c r="D1508" s="17">
        <v>1</v>
      </c>
      <c r="E1508" s="2" t="str">
        <f>VLOOKUP(F1508,city!$A$4:$D$352,4,FALSE)</f>
        <v>三门峡</v>
      </c>
      <c r="F1508" s="16">
        <f t="shared" si="47"/>
        <v>151</v>
      </c>
      <c r="G1508" s="16">
        <f>IF(VLOOKUP(F1507,city!$K$4:$L$352,2,FALSE)&gt;G1507,G1507+1,1)</f>
        <v>5</v>
      </c>
    </row>
    <row r="1509" spans="1:7">
      <c r="A1509" s="17">
        <f t="shared" si="46"/>
        <v>115106</v>
      </c>
      <c r="B1509" s="17">
        <v>3</v>
      </c>
      <c r="C1509" s="20" t="s">
        <v>450</v>
      </c>
      <c r="D1509" s="17">
        <v>1</v>
      </c>
      <c r="E1509" s="2" t="str">
        <f>VLOOKUP(F1509,city!$A$4:$D$352,4,FALSE)</f>
        <v>三门峡</v>
      </c>
      <c r="F1509" s="16">
        <f t="shared" si="47"/>
        <v>151</v>
      </c>
      <c r="G1509" s="16">
        <f>IF(VLOOKUP(F1508,city!$K$4:$L$352,2,FALSE)&gt;G1508,G1508+1,1)</f>
        <v>6</v>
      </c>
    </row>
    <row r="1510" spans="1:7">
      <c r="A1510" s="17">
        <f t="shared" si="46"/>
        <v>115107</v>
      </c>
      <c r="B1510" s="17">
        <v>3</v>
      </c>
      <c r="C1510" s="20" t="s">
        <v>456</v>
      </c>
      <c r="D1510" s="17">
        <v>1</v>
      </c>
      <c r="E1510" s="2" t="str">
        <f>VLOOKUP(F1510,city!$A$4:$D$352,4,FALSE)</f>
        <v>三门峡</v>
      </c>
      <c r="F1510" s="16">
        <f t="shared" si="47"/>
        <v>151</v>
      </c>
      <c r="G1510" s="16">
        <f>IF(VLOOKUP(F1509,city!$K$4:$L$352,2,FALSE)&gt;G1509,G1509+1,1)</f>
        <v>7</v>
      </c>
    </row>
    <row r="1511" spans="1:7">
      <c r="A1511" s="17">
        <f t="shared" si="46"/>
        <v>115108</v>
      </c>
      <c r="B1511" s="17">
        <v>3</v>
      </c>
      <c r="C1511" s="20" t="s">
        <v>462</v>
      </c>
      <c r="D1511" s="17">
        <v>1</v>
      </c>
      <c r="E1511" s="2" t="str">
        <f>VLOOKUP(F1511,city!$A$4:$D$352,4,FALSE)</f>
        <v>三门峡</v>
      </c>
      <c r="F1511" s="16">
        <f t="shared" si="47"/>
        <v>151</v>
      </c>
      <c r="G1511" s="16">
        <f>IF(VLOOKUP(F1510,city!$K$4:$L$352,2,FALSE)&gt;G1510,G1510+1,1)</f>
        <v>8</v>
      </c>
    </row>
    <row r="1512" spans="1:7">
      <c r="A1512" s="17">
        <f t="shared" si="46"/>
        <v>115109</v>
      </c>
      <c r="B1512" s="17">
        <v>3</v>
      </c>
      <c r="C1512" s="20" t="s">
        <v>468</v>
      </c>
      <c r="D1512" s="17">
        <v>1</v>
      </c>
      <c r="E1512" s="2" t="str">
        <f>VLOOKUP(F1512,city!$A$4:$D$352,4,FALSE)</f>
        <v>三门峡</v>
      </c>
      <c r="F1512" s="16">
        <f t="shared" si="47"/>
        <v>151</v>
      </c>
      <c r="G1512" s="16">
        <f>IF(VLOOKUP(F1511,city!$K$4:$L$352,2,FALSE)&gt;G1511,G1511+1,1)</f>
        <v>9</v>
      </c>
    </row>
    <row r="1513" spans="1:7">
      <c r="A1513" s="17">
        <f t="shared" si="46"/>
        <v>115110</v>
      </c>
      <c r="B1513" s="17">
        <v>3</v>
      </c>
      <c r="C1513" s="20" t="s">
        <v>474</v>
      </c>
      <c r="D1513" s="17">
        <v>1</v>
      </c>
      <c r="E1513" s="2" t="str">
        <f>VLOOKUP(F1513,city!$A$4:$D$352,4,FALSE)</f>
        <v>三门峡</v>
      </c>
      <c r="F1513" s="16">
        <f t="shared" si="47"/>
        <v>151</v>
      </c>
      <c r="G1513" s="16">
        <f>IF(VLOOKUP(F1512,city!$K$4:$L$352,2,FALSE)&gt;G1512,G1512+1,1)</f>
        <v>10</v>
      </c>
    </row>
    <row r="1514" spans="1:7">
      <c r="A1514" s="17">
        <f t="shared" si="46"/>
        <v>115201</v>
      </c>
      <c r="B1514" s="17">
        <v>3</v>
      </c>
      <c r="C1514" s="20" t="s">
        <v>480</v>
      </c>
      <c r="D1514" s="17">
        <v>1</v>
      </c>
      <c r="E1514" s="2" t="str">
        <f>VLOOKUP(F1514,city!$A$4:$D$352,4,FALSE)</f>
        <v>商丘</v>
      </c>
      <c r="F1514" s="16">
        <f t="shared" si="47"/>
        <v>152</v>
      </c>
      <c r="G1514" s="16">
        <f>IF(VLOOKUP(F1513,city!$K$4:$L$352,2,FALSE)&gt;G1513,G1513+1,1)</f>
        <v>1</v>
      </c>
    </row>
    <row r="1515" spans="1:7">
      <c r="A1515" s="17">
        <f t="shared" si="46"/>
        <v>115202</v>
      </c>
      <c r="B1515" s="17">
        <v>3</v>
      </c>
      <c r="C1515" s="20" t="s">
        <v>486</v>
      </c>
      <c r="D1515" s="17">
        <v>1</v>
      </c>
      <c r="E1515" s="2" t="str">
        <f>VLOOKUP(F1515,city!$A$4:$D$352,4,FALSE)</f>
        <v>商丘</v>
      </c>
      <c r="F1515" s="16">
        <f t="shared" si="47"/>
        <v>152</v>
      </c>
      <c r="G1515" s="16">
        <f>IF(VLOOKUP(F1514,city!$K$4:$L$352,2,FALSE)&gt;G1514,G1514+1,1)</f>
        <v>2</v>
      </c>
    </row>
    <row r="1516" spans="1:7">
      <c r="A1516" s="17">
        <f t="shared" si="46"/>
        <v>115203</v>
      </c>
      <c r="B1516" s="17">
        <v>3</v>
      </c>
      <c r="C1516" s="20" t="s">
        <v>492</v>
      </c>
      <c r="D1516" s="17">
        <v>1</v>
      </c>
      <c r="E1516" s="2" t="str">
        <f>VLOOKUP(F1516,city!$A$4:$D$352,4,FALSE)</f>
        <v>商丘</v>
      </c>
      <c r="F1516" s="16">
        <f t="shared" si="47"/>
        <v>152</v>
      </c>
      <c r="G1516" s="16">
        <f>IF(VLOOKUP(F1515,city!$K$4:$L$352,2,FALSE)&gt;G1515,G1515+1,1)</f>
        <v>3</v>
      </c>
    </row>
    <row r="1517" spans="1:7">
      <c r="A1517" s="17">
        <f t="shared" si="46"/>
        <v>115204</v>
      </c>
      <c r="B1517" s="17">
        <v>3</v>
      </c>
      <c r="C1517" s="20" t="s">
        <v>498</v>
      </c>
      <c r="D1517" s="17">
        <v>1</v>
      </c>
      <c r="E1517" s="2" t="str">
        <f>VLOOKUP(F1517,city!$A$4:$D$352,4,FALSE)</f>
        <v>商丘</v>
      </c>
      <c r="F1517" s="16">
        <f t="shared" si="47"/>
        <v>152</v>
      </c>
      <c r="G1517" s="16">
        <f>IF(VLOOKUP(F1516,city!$K$4:$L$352,2,FALSE)&gt;G1516,G1516+1,1)</f>
        <v>4</v>
      </c>
    </row>
    <row r="1518" spans="1:7">
      <c r="A1518" s="17">
        <f t="shared" si="46"/>
        <v>115205</v>
      </c>
      <c r="B1518" s="17">
        <v>3</v>
      </c>
      <c r="C1518" s="20" t="s">
        <v>504</v>
      </c>
      <c r="D1518" s="17">
        <v>1</v>
      </c>
      <c r="E1518" s="2" t="str">
        <f>VLOOKUP(F1518,city!$A$4:$D$352,4,FALSE)</f>
        <v>商丘</v>
      </c>
      <c r="F1518" s="16">
        <f t="shared" si="47"/>
        <v>152</v>
      </c>
      <c r="G1518" s="16">
        <f>IF(VLOOKUP(F1517,city!$K$4:$L$352,2,FALSE)&gt;G1517,G1517+1,1)</f>
        <v>5</v>
      </c>
    </row>
    <row r="1519" spans="1:7">
      <c r="A1519" s="17">
        <f t="shared" si="46"/>
        <v>115206</v>
      </c>
      <c r="B1519" s="17">
        <v>3</v>
      </c>
      <c r="C1519" s="20" t="s">
        <v>510</v>
      </c>
      <c r="D1519" s="17">
        <v>1</v>
      </c>
      <c r="E1519" s="2" t="str">
        <f>VLOOKUP(F1519,city!$A$4:$D$352,4,FALSE)</f>
        <v>商丘</v>
      </c>
      <c r="F1519" s="16">
        <f t="shared" si="47"/>
        <v>152</v>
      </c>
      <c r="G1519" s="16">
        <f>IF(VLOOKUP(F1518,city!$K$4:$L$352,2,FALSE)&gt;G1518,G1518+1,1)</f>
        <v>6</v>
      </c>
    </row>
    <row r="1520" spans="1:7">
      <c r="A1520" s="17">
        <f t="shared" si="46"/>
        <v>115207</v>
      </c>
      <c r="B1520" s="17">
        <v>3</v>
      </c>
      <c r="C1520" s="20" t="s">
        <v>516</v>
      </c>
      <c r="D1520" s="17">
        <v>1</v>
      </c>
      <c r="E1520" s="2" t="str">
        <f>VLOOKUP(F1520,city!$A$4:$D$352,4,FALSE)</f>
        <v>商丘</v>
      </c>
      <c r="F1520" s="16">
        <f t="shared" si="47"/>
        <v>152</v>
      </c>
      <c r="G1520" s="16">
        <f>IF(VLOOKUP(F1519,city!$K$4:$L$352,2,FALSE)&gt;G1519,G1519+1,1)</f>
        <v>7</v>
      </c>
    </row>
    <row r="1521" spans="1:7">
      <c r="A1521" s="17">
        <f t="shared" si="46"/>
        <v>115208</v>
      </c>
      <c r="B1521" s="17">
        <v>3</v>
      </c>
      <c r="C1521" s="20" t="s">
        <v>522</v>
      </c>
      <c r="D1521" s="17">
        <v>1</v>
      </c>
      <c r="E1521" s="2" t="str">
        <f>VLOOKUP(F1521,city!$A$4:$D$352,4,FALSE)</f>
        <v>商丘</v>
      </c>
      <c r="F1521" s="16">
        <f t="shared" si="47"/>
        <v>152</v>
      </c>
      <c r="G1521" s="16">
        <f>IF(VLOOKUP(F1520,city!$K$4:$L$352,2,FALSE)&gt;G1520,G1520+1,1)</f>
        <v>8</v>
      </c>
    </row>
    <row r="1522" spans="1:7">
      <c r="A1522" s="17">
        <f t="shared" si="46"/>
        <v>115209</v>
      </c>
      <c r="B1522" s="17">
        <v>3</v>
      </c>
      <c r="C1522" s="20" t="s">
        <v>528</v>
      </c>
      <c r="D1522" s="17">
        <v>1</v>
      </c>
      <c r="E1522" s="2" t="str">
        <f>VLOOKUP(F1522,city!$A$4:$D$352,4,FALSE)</f>
        <v>商丘</v>
      </c>
      <c r="F1522" s="16">
        <f t="shared" si="47"/>
        <v>152</v>
      </c>
      <c r="G1522" s="16">
        <f>IF(VLOOKUP(F1521,city!$K$4:$L$352,2,FALSE)&gt;G1521,G1521+1,1)</f>
        <v>9</v>
      </c>
    </row>
    <row r="1523" spans="1:7">
      <c r="A1523" s="17">
        <f t="shared" si="46"/>
        <v>115210</v>
      </c>
      <c r="B1523" s="17">
        <v>3</v>
      </c>
      <c r="C1523" s="20" t="s">
        <v>534</v>
      </c>
      <c r="D1523" s="17">
        <v>1</v>
      </c>
      <c r="E1523" s="2" t="str">
        <f>VLOOKUP(F1523,city!$A$4:$D$352,4,FALSE)</f>
        <v>商丘</v>
      </c>
      <c r="F1523" s="16">
        <f t="shared" si="47"/>
        <v>152</v>
      </c>
      <c r="G1523" s="16">
        <f>IF(VLOOKUP(F1522,city!$K$4:$L$352,2,FALSE)&gt;G1522,G1522+1,1)</f>
        <v>10</v>
      </c>
    </row>
    <row r="1524" spans="1:7">
      <c r="A1524" s="17">
        <f t="shared" si="46"/>
        <v>115301</v>
      </c>
      <c r="B1524" s="17">
        <v>3</v>
      </c>
      <c r="C1524" s="20" t="s">
        <v>422</v>
      </c>
      <c r="D1524" s="17">
        <v>1</v>
      </c>
      <c r="E1524" s="2" t="str">
        <f>VLOOKUP(F1524,city!$A$4:$D$352,4,FALSE)</f>
        <v>周口</v>
      </c>
      <c r="F1524" s="16">
        <f t="shared" si="47"/>
        <v>153</v>
      </c>
      <c r="G1524" s="16">
        <f>IF(VLOOKUP(F1523,city!$K$4:$L$352,2,FALSE)&gt;G1523,G1523+1,1)</f>
        <v>1</v>
      </c>
    </row>
    <row r="1525" spans="1:7">
      <c r="A1525" s="17">
        <f t="shared" si="46"/>
        <v>115302</v>
      </c>
      <c r="B1525" s="17">
        <v>3</v>
      </c>
      <c r="C1525" s="20" t="s">
        <v>427</v>
      </c>
      <c r="D1525" s="17">
        <v>1</v>
      </c>
      <c r="E1525" s="2" t="str">
        <f>VLOOKUP(F1525,city!$A$4:$D$352,4,FALSE)</f>
        <v>周口</v>
      </c>
      <c r="F1525" s="16">
        <f t="shared" si="47"/>
        <v>153</v>
      </c>
      <c r="G1525" s="16">
        <f>IF(VLOOKUP(F1524,city!$K$4:$L$352,2,FALSE)&gt;G1524,G1524+1,1)</f>
        <v>2</v>
      </c>
    </row>
    <row r="1526" spans="1:7">
      <c r="A1526" s="17">
        <f t="shared" si="46"/>
        <v>115303</v>
      </c>
      <c r="B1526" s="17">
        <v>3</v>
      </c>
      <c r="C1526" s="20" t="s">
        <v>432</v>
      </c>
      <c r="D1526" s="17">
        <v>1</v>
      </c>
      <c r="E1526" s="2" t="str">
        <f>VLOOKUP(F1526,city!$A$4:$D$352,4,FALSE)</f>
        <v>周口</v>
      </c>
      <c r="F1526" s="16">
        <f t="shared" si="47"/>
        <v>153</v>
      </c>
      <c r="G1526" s="16">
        <f>IF(VLOOKUP(F1525,city!$K$4:$L$352,2,FALSE)&gt;G1525,G1525+1,1)</f>
        <v>3</v>
      </c>
    </row>
    <row r="1527" spans="1:7">
      <c r="A1527" s="17">
        <f t="shared" si="46"/>
        <v>115304</v>
      </c>
      <c r="B1527" s="17">
        <v>3</v>
      </c>
      <c r="C1527" s="20" t="s">
        <v>438</v>
      </c>
      <c r="D1527" s="17">
        <v>1</v>
      </c>
      <c r="E1527" s="2" t="str">
        <f>VLOOKUP(F1527,city!$A$4:$D$352,4,FALSE)</f>
        <v>周口</v>
      </c>
      <c r="F1527" s="16">
        <f t="shared" si="47"/>
        <v>153</v>
      </c>
      <c r="G1527" s="16">
        <f>IF(VLOOKUP(F1526,city!$K$4:$L$352,2,FALSE)&gt;G1526,G1526+1,1)</f>
        <v>4</v>
      </c>
    </row>
    <row r="1528" spans="1:7">
      <c r="A1528" s="17">
        <f t="shared" si="46"/>
        <v>115305</v>
      </c>
      <c r="B1528" s="17">
        <v>3</v>
      </c>
      <c r="C1528" s="20" t="s">
        <v>444</v>
      </c>
      <c r="D1528" s="17">
        <v>1</v>
      </c>
      <c r="E1528" s="2" t="str">
        <f>VLOOKUP(F1528,city!$A$4:$D$352,4,FALSE)</f>
        <v>周口</v>
      </c>
      <c r="F1528" s="16">
        <f t="shared" si="47"/>
        <v>153</v>
      </c>
      <c r="G1528" s="16">
        <f>IF(VLOOKUP(F1527,city!$K$4:$L$352,2,FALSE)&gt;G1527,G1527+1,1)</f>
        <v>5</v>
      </c>
    </row>
    <row r="1529" spans="1:7">
      <c r="A1529" s="17">
        <f t="shared" si="46"/>
        <v>115306</v>
      </c>
      <c r="B1529" s="17">
        <v>3</v>
      </c>
      <c r="C1529" s="20" t="s">
        <v>450</v>
      </c>
      <c r="D1529" s="17">
        <v>1</v>
      </c>
      <c r="E1529" s="2" t="str">
        <f>VLOOKUP(F1529,city!$A$4:$D$352,4,FALSE)</f>
        <v>周口</v>
      </c>
      <c r="F1529" s="16">
        <f t="shared" si="47"/>
        <v>153</v>
      </c>
      <c r="G1529" s="16">
        <f>IF(VLOOKUP(F1528,city!$K$4:$L$352,2,FALSE)&gt;G1528,G1528+1,1)</f>
        <v>6</v>
      </c>
    </row>
    <row r="1530" spans="1:7">
      <c r="A1530" s="17">
        <f t="shared" si="46"/>
        <v>115307</v>
      </c>
      <c r="B1530" s="17">
        <v>3</v>
      </c>
      <c r="C1530" s="20" t="s">
        <v>456</v>
      </c>
      <c r="D1530" s="17">
        <v>1</v>
      </c>
      <c r="E1530" s="2" t="str">
        <f>VLOOKUP(F1530,city!$A$4:$D$352,4,FALSE)</f>
        <v>周口</v>
      </c>
      <c r="F1530" s="16">
        <f t="shared" si="47"/>
        <v>153</v>
      </c>
      <c r="G1530" s="16">
        <f>IF(VLOOKUP(F1529,city!$K$4:$L$352,2,FALSE)&gt;G1529,G1529+1,1)</f>
        <v>7</v>
      </c>
    </row>
    <row r="1531" spans="1:7">
      <c r="A1531" s="17">
        <f t="shared" si="46"/>
        <v>115308</v>
      </c>
      <c r="B1531" s="17">
        <v>3</v>
      </c>
      <c r="C1531" s="20" t="s">
        <v>462</v>
      </c>
      <c r="D1531" s="17">
        <v>1</v>
      </c>
      <c r="E1531" s="2" t="str">
        <f>VLOOKUP(F1531,city!$A$4:$D$352,4,FALSE)</f>
        <v>周口</v>
      </c>
      <c r="F1531" s="16">
        <f t="shared" si="47"/>
        <v>153</v>
      </c>
      <c r="G1531" s="16">
        <f>IF(VLOOKUP(F1530,city!$K$4:$L$352,2,FALSE)&gt;G1530,G1530+1,1)</f>
        <v>8</v>
      </c>
    </row>
    <row r="1532" spans="1:7">
      <c r="A1532" s="17">
        <f t="shared" si="46"/>
        <v>115309</v>
      </c>
      <c r="B1532" s="17">
        <v>3</v>
      </c>
      <c r="C1532" s="20" t="s">
        <v>468</v>
      </c>
      <c r="D1532" s="17">
        <v>1</v>
      </c>
      <c r="E1532" s="2" t="str">
        <f>VLOOKUP(F1532,city!$A$4:$D$352,4,FALSE)</f>
        <v>周口</v>
      </c>
      <c r="F1532" s="16">
        <f t="shared" si="47"/>
        <v>153</v>
      </c>
      <c r="G1532" s="16">
        <f>IF(VLOOKUP(F1531,city!$K$4:$L$352,2,FALSE)&gt;G1531,G1531+1,1)</f>
        <v>9</v>
      </c>
    </row>
    <row r="1533" spans="1:7">
      <c r="A1533" s="17">
        <f t="shared" si="46"/>
        <v>115310</v>
      </c>
      <c r="B1533" s="17">
        <v>3</v>
      </c>
      <c r="C1533" s="20" t="s">
        <v>474</v>
      </c>
      <c r="D1533" s="17">
        <v>1</v>
      </c>
      <c r="E1533" s="2" t="str">
        <f>VLOOKUP(F1533,city!$A$4:$D$352,4,FALSE)</f>
        <v>周口</v>
      </c>
      <c r="F1533" s="16">
        <f t="shared" si="47"/>
        <v>153</v>
      </c>
      <c r="G1533" s="16">
        <f>IF(VLOOKUP(F1532,city!$K$4:$L$352,2,FALSE)&gt;G1532,G1532+1,1)</f>
        <v>10</v>
      </c>
    </row>
    <row r="1534" spans="1:7">
      <c r="A1534" s="17">
        <f t="shared" si="46"/>
        <v>115401</v>
      </c>
      <c r="B1534" s="17">
        <v>3</v>
      </c>
      <c r="C1534" s="20" t="s">
        <v>480</v>
      </c>
      <c r="D1534" s="17">
        <v>1</v>
      </c>
      <c r="E1534" s="2" t="str">
        <f>VLOOKUP(F1534,city!$A$4:$D$352,4,FALSE)</f>
        <v>驻马店</v>
      </c>
      <c r="F1534" s="16">
        <f t="shared" si="47"/>
        <v>154</v>
      </c>
      <c r="G1534" s="16">
        <f>IF(VLOOKUP(F1533,city!$K$4:$L$352,2,FALSE)&gt;G1533,G1533+1,1)</f>
        <v>1</v>
      </c>
    </row>
    <row r="1535" spans="1:7">
      <c r="A1535" s="17">
        <f t="shared" si="46"/>
        <v>115402</v>
      </c>
      <c r="B1535" s="17">
        <v>3</v>
      </c>
      <c r="C1535" s="20" t="s">
        <v>486</v>
      </c>
      <c r="D1535" s="17">
        <v>1</v>
      </c>
      <c r="E1535" s="2" t="str">
        <f>VLOOKUP(F1535,city!$A$4:$D$352,4,FALSE)</f>
        <v>驻马店</v>
      </c>
      <c r="F1535" s="16">
        <f t="shared" si="47"/>
        <v>154</v>
      </c>
      <c r="G1535" s="16">
        <f>IF(VLOOKUP(F1534,city!$K$4:$L$352,2,FALSE)&gt;G1534,G1534+1,1)</f>
        <v>2</v>
      </c>
    </row>
    <row r="1536" spans="1:7">
      <c r="A1536" s="17">
        <f t="shared" si="46"/>
        <v>115403</v>
      </c>
      <c r="B1536" s="17">
        <v>3</v>
      </c>
      <c r="C1536" s="20" t="s">
        <v>492</v>
      </c>
      <c r="D1536" s="17">
        <v>1</v>
      </c>
      <c r="E1536" s="2" t="str">
        <f>VLOOKUP(F1536,city!$A$4:$D$352,4,FALSE)</f>
        <v>驻马店</v>
      </c>
      <c r="F1536" s="16">
        <f t="shared" si="47"/>
        <v>154</v>
      </c>
      <c r="G1536" s="16">
        <f>IF(VLOOKUP(F1535,city!$K$4:$L$352,2,FALSE)&gt;G1535,G1535+1,1)</f>
        <v>3</v>
      </c>
    </row>
    <row r="1537" spans="1:7">
      <c r="A1537" s="17">
        <f t="shared" si="46"/>
        <v>115404</v>
      </c>
      <c r="B1537" s="17">
        <v>3</v>
      </c>
      <c r="C1537" s="20" t="s">
        <v>498</v>
      </c>
      <c r="D1537" s="17">
        <v>1</v>
      </c>
      <c r="E1537" s="2" t="str">
        <f>VLOOKUP(F1537,city!$A$4:$D$352,4,FALSE)</f>
        <v>驻马店</v>
      </c>
      <c r="F1537" s="16">
        <f t="shared" si="47"/>
        <v>154</v>
      </c>
      <c r="G1537" s="16">
        <f>IF(VLOOKUP(F1536,city!$K$4:$L$352,2,FALSE)&gt;G1536,G1536+1,1)</f>
        <v>4</v>
      </c>
    </row>
    <row r="1538" spans="1:7">
      <c r="A1538" s="17">
        <f t="shared" si="46"/>
        <v>115405</v>
      </c>
      <c r="B1538" s="17">
        <v>3</v>
      </c>
      <c r="C1538" s="20" t="s">
        <v>504</v>
      </c>
      <c r="D1538" s="17">
        <v>1</v>
      </c>
      <c r="E1538" s="2" t="str">
        <f>VLOOKUP(F1538,city!$A$4:$D$352,4,FALSE)</f>
        <v>驻马店</v>
      </c>
      <c r="F1538" s="16">
        <f t="shared" si="47"/>
        <v>154</v>
      </c>
      <c r="G1538" s="16">
        <f>IF(VLOOKUP(F1537,city!$K$4:$L$352,2,FALSE)&gt;G1537,G1537+1,1)</f>
        <v>5</v>
      </c>
    </row>
    <row r="1539" spans="1:7">
      <c r="A1539" s="17">
        <f t="shared" si="46"/>
        <v>115406</v>
      </c>
      <c r="B1539" s="17">
        <v>3</v>
      </c>
      <c r="C1539" s="20" t="s">
        <v>510</v>
      </c>
      <c r="D1539" s="17">
        <v>1</v>
      </c>
      <c r="E1539" s="2" t="str">
        <f>VLOOKUP(F1539,city!$A$4:$D$352,4,FALSE)</f>
        <v>驻马店</v>
      </c>
      <c r="F1539" s="16">
        <f t="shared" si="47"/>
        <v>154</v>
      </c>
      <c r="G1539" s="16">
        <f>IF(VLOOKUP(F1538,city!$K$4:$L$352,2,FALSE)&gt;G1538,G1538+1,1)</f>
        <v>6</v>
      </c>
    </row>
    <row r="1540" spans="1:7">
      <c r="A1540" s="17">
        <f t="shared" si="46"/>
        <v>115407</v>
      </c>
      <c r="B1540" s="17">
        <v>3</v>
      </c>
      <c r="C1540" s="20" t="s">
        <v>516</v>
      </c>
      <c r="D1540" s="17">
        <v>1</v>
      </c>
      <c r="E1540" s="2" t="str">
        <f>VLOOKUP(F1540,city!$A$4:$D$352,4,FALSE)</f>
        <v>驻马店</v>
      </c>
      <c r="F1540" s="16">
        <f t="shared" si="47"/>
        <v>154</v>
      </c>
      <c r="G1540" s="16">
        <f>IF(VLOOKUP(F1539,city!$K$4:$L$352,2,FALSE)&gt;G1539,G1539+1,1)</f>
        <v>7</v>
      </c>
    </row>
    <row r="1541" spans="1:7">
      <c r="A1541" s="17">
        <f t="shared" ref="A1541:A1604" si="48">G1541+F1541*100+100000</f>
        <v>115408</v>
      </c>
      <c r="B1541" s="17">
        <v>3</v>
      </c>
      <c r="C1541" s="20" t="s">
        <v>522</v>
      </c>
      <c r="D1541" s="17">
        <v>1</v>
      </c>
      <c r="E1541" s="2" t="str">
        <f>VLOOKUP(F1541,city!$A$4:$D$352,4,FALSE)</f>
        <v>驻马店</v>
      </c>
      <c r="F1541" s="16">
        <f t="shared" ref="F1541:F1604" si="49">IF(G1541&gt;G1540,F1540,F1540+1)</f>
        <v>154</v>
      </c>
      <c r="G1541" s="16">
        <f>IF(VLOOKUP(F1540,city!$K$4:$L$352,2,FALSE)&gt;G1540,G1540+1,1)</f>
        <v>8</v>
      </c>
    </row>
    <row r="1542" spans="1:7">
      <c r="A1542" s="17">
        <f t="shared" si="48"/>
        <v>115409</v>
      </c>
      <c r="B1542" s="17">
        <v>3</v>
      </c>
      <c r="C1542" s="20" t="s">
        <v>528</v>
      </c>
      <c r="D1542" s="17">
        <v>1</v>
      </c>
      <c r="E1542" s="2" t="str">
        <f>VLOOKUP(F1542,city!$A$4:$D$352,4,FALSE)</f>
        <v>驻马店</v>
      </c>
      <c r="F1542" s="16">
        <f t="shared" si="49"/>
        <v>154</v>
      </c>
      <c r="G1542" s="16">
        <f>IF(VLOOKUP(F1541,city!$K$4:$L$352,2,FALSE)&gt;G1541,G1541+1,1)</f>
        <v>9</v>
      </c>
    </row>
    <row r="1543" spans="1:7">
      <c r="A1543" s="17">
        <f t="shared" si="48"/>
        <v>115410</v>
      </c>
      <c r="B1543" s="17">
        <v>3</v>
      </c>
      <c r="C1543" s="20" t="s">
        <v>534</v>
      </c>
      <c r="D1543" s="17">
        <v>1</v>
      </c>
      <c r="E1543" s="2" t="str">
        <f>VLOOKUP(F1543,city!$A$4:$D$352,4,FALSE)</f>
        <v>驻马店</v>
      </c>
      <c r="F1543" s="16">
        <f t="shared" si="49"/>
        <v>154</v>
      </c>
      <c r="G1543" s="16">
        <f>IF(VLOOKUP(F1542,city!$K$4:$L$352,2,FALSE)&gt;G1542,G1542+1,1)</f>
        <v>10</v>
      </c>
    </row>
    <row r="1544" spans="1:7">
      <c r="A1544" s="17">
        <f t="shared" si="48"/>
        <v>115501</v>
      </c>
      <c r="B1544" s="17">
        <v>3</v>
      </c>
      <c r="C1544" s="20" t="s">
        <v>422</v>
      </c>
      <c r="D1544" s="17">
        <v>1</v>
      </c>
      <c r="E1544" s="2" t="str">
        <f>VLOOKUP(F1544,city!$A$4:$D$352,4,FALSE)</f>
        <v>南阳</v>
      </c>
      <c r="F1544" s="16">
        <f t="shared" si="49"/>
        <v>155</v>
      </c>
      <c r="G1544" s="16">
        <f>IF(VLOOKUP(F1543,city!$K$4:$L$352,2,FALSE)&gt;G1543,G1543+1,1)</f>
        <v>1</v>
      </c>
    </row>
    <row r="1545" spans="1:7">
      <c r="A1545" s="17">
        <f t="shared" si="48"/>
        <v>115502</v>
      </c>
      <c r="B1545" s="17">
        <v>3</v>
      </c>
      <c r="C1545" s="20" t="s">
        <v>427</v>
      </c>
      <c r="D1545" s="17">
        <v>1</v>
      </c>
      <c r="E1545" s="2" t="str">
        <f>VLOOKUP(F1545,city!$A$4:$D$352,4,FALSE)</f>
        <v>南阳</v>
      </c>
      <c r="F1545" s="16">
        <f t="shared" si="49"/>
        <v>155</v>
      </c>
      <c r="G1545" s="16">
        <f>IF(VLOOKUP(F1544,city!$K$4:$L$352,2,FALSE)&gt;G1544,G1544+1,1)</f>
        <v>2</v>
      </c>
    </row>
    <row r="1546" spans="1:7">
      <c r="A1546" s="17">
        <f t="shared" si="48"/>
        <v>115503</v>
      </c>
      <c r="B1546" s="17">
        <v>3</v>
      </c>
      <c r="C1546" s="20" t="s">
        <v>432</v>
      </c>
      <c r="D1546" s="17">
        <v>1</v>
      </c>
      <c r="E1546" s="2" t="str">
        <f>VLOOKUP(F1546,city!$A$4:$D$352,4,FALSE)</f>
        <v>南阳</v>
      </c>
      <c r="F1546" s="16">
        <f t="shared" si="49"/>
        <v>155</v>
      </c>
      <c r="G1546" s="16">
        <f>IF(VLOOKUP(F1545,city!$K$4:$L$352,2,FALSE)&gt;G1545,G1545+1,1)</f>
        <v>3</v>
      </c>
    </row>
    <row r="1547" spans="1:7">
      <c r="A1547" s="17">
        <f t="shared" si="48"/>
        <v>115504</v>
      </c>
      <c r="B1547" s="17">
        <v>3</v>
      </c>
      <c r="C1547" s="20" t="s">
        <v>438</v>
      </c>
      <c r="D1547" s="17">
        <v>1</v>
      </c>
      <c r="E1547" s="2" t="str">
        <f>VLOOKUP(F1547,city!$A$4:$D$352,4,FALSE)</f>
        <v>南阳</v>
      </c>
      <c r="F1547" s="16">
        <f t="shared" si="49"/>
        <v>155</v>
      </c>
      <c r="G1547" s="16">
        <f>IF(VLOOKUP(F1546,city!$K$4:$L$352,2,FALSE)&gt;G1546,G1546+1,1)</f>
        <v>4</v>
      </c>
    </row>
    <row r="1548" spans="1:7">
      <c r="A1548" s="17">
        <f t="shared" si="48"/>
        <v>115505</v>
      </c>
      <c r="B1548" s="17">
        <v>3</v>
      </c>
      <c r="C1548" s="20" t="s">
        <v>444</v>
      </c>
      <c r="D1548" s="17">
        <v>1</v>
      </c>
      <c r="E1548" s="2" t="str">
        <f>VLOOKUP(F1548,city!$A$4:$D$352,4,FALSE)</f>
        <v>南阳</v>
      </c>
      <c r="F1548" s="16">
        <f t="shared" si="49"/>
        <v>155</v>
      </c>
      <c r="G1548" s="16">
        <f>IF(VLOOKUP(F1547,city!$K$4:$L$352,2,FALSE)&gt;G1547,G1547+1,1)</f>
        <v>5</v>
      </c>
    </row>
    <row r="1549" spans="1:7">
      <c r="A1549" s="17">
        <f t="shared" si="48"/>
        <v>115506</v>
      </c>
      <c r="B1549" s="17">
        <v>3</v>
      </c>
      <c r="C1549" s="20" t="s">
        <v>450</v>
      </c>
      <c r="D1549" s="17">
        <v>1</v>
      </c>
      <c r="E1549" s="2" t="str">
        <f>VLOOKUP(F1549,city!$A$4:$D$352,4,FALSE)</f>
        <v>南阳</v>
      </c>
      <c r="F1549" s="16">
        <f t="shared" si="49"/>
        <v>155</v>
      </c>
      <c r="G1549" s="16">
        <f>IF(VLOOKUP(F1548,city!$K$4:$L$352,2,FALSE)&gt;G1548,G1548+1,1)</f>
        <v>6</v>
      </c>
    </row>
    <row r="1550" spans="1:7">
      <c r="A1550" s="17">
        <f t="shared" si="48"/>
        <v>115507</v>
      </c>
      <c r="B1550" s="17">
        <v>3</v>
      </c>
      <c r="C1550" s="20" t="s">
        <v>456</v>
      </c>
      <c r="D1550" s="17">
        <v>1</v>
      </c>
      <c r="E1550" s="2" t="str">
        <f>VLOOKUP(F1550,city!$A$4:$D$352,4,FALSE)</f>
        <v>南阳</v>
      </c>
      <c r="F1550" s="16">
        <f t="shared" si="49"/>
        <v>155</v>
      </c>
      <c r="G1550" s="16">
        <f>IF(VLOOKUP(F1549,city!$K$4:$L$352,2,FALSE)&gt;G1549,G1549+1,1)</f>
        <v>7</v>
      </c>
    </row>
    <row r="1551" spans="1:7">
      <c r="A1551" s="17">
        <f t="shared" si="48"/>
        <v>115508</v>
      </c>
      <c r="B1551" s="17">
        <v>3</v>
      </c>
      <c r="C1551" s="20" t="s">
        <v>462</v>
      </c>
      <c r="D1551" s="17">
        <v>1</v>
      </c>
      <c r="E1551" s="2" t="str">
        <f>VLOOKUP(F1551,city!$A$4:$D$352,4,FALSE)</f>
        <v>南阳</v>
      </c>
      <c r="F1551" s="16">
        <f t="shared" si="49"/>
        <v>155</v>
      </c>
      <c r="G1551" s="16">
        <f>IF(VLOOKUP(F1550,city!$K$4:$L$352,2,FALSE)&gt;G1550,G1550+1,1)</f>
        <v>8</v>
      </c>
    </row>
    <row r="1552" spans="1:7">
      <c r="A1552" s="17">
        <f t="shared" si="48"/>
        <v>115509</v>
      </c>
      <c r="B1552" s="17">
        <v>3</v>
      </c>
      <c r="C1552" s="20" t="s">
        <v>468</v>
      </c>
      <c r="D1552" s="17">
        <v>1</v>
      </c>
      <c r="E1552" s="2" t="str">
        <f>VLOOKUP(F1552,city!$A$4:$D$352,4,FALSE)</f>
        <v>南阳</v>
      </c>
      <c r="F1552" s="16">
        <f t="shared" si="49"/>
        <v>155</v>
      </c>
      <c r="G1552" s="16">
        <f>IF(VLOOKUP(F1551,city!$K$4:$L$352,2,FALSE)&gt;G1551,G1551+1,1)</f>
        <v>9</v>
      </c>
    </row>
    <row r="1553" spans="1:7">
      <c r="A1553" s="17">
        <f t="shared" si="48"/>
        <v>115510</v>
      </c>
      <c r="B1553" s="17">
        <v>3</v>
      </c>
      <c r="C1553" s="20" t="s">
        <v>474</v>
      </c>
      <c r="D1553" s="17">
        <v>1</v>
      </c>
      <c r="E1553" s="2" t="str">
        <f>VLOOKUP(F1553,city!$A$4:$D$352,4,FALSE)</f>
        <v>南阳</v>
      </c>
      <c r="F1553" s="16">
        <f t="shared" si="49"/>
        <v>155</v>
      </c>
      <c r="G1553" s="16">
        <f>IF(VLOOKUP(F1552,city!$K$4:$L$352,2,FALSE)&gt;G1552,G1552+1,1)</f>
        <v>10</v>
      </c>
    </row>
    <row r="1554" spans="1:7">
      <c r="A1554" s="17">
        <f t="shared" si="48"/>
        <v>115601</v>
      </c>
      <c r="B1554" s="17">
        <v>3</v>
      </c>
      <c r="C1554" s="20" t="s">
        <v>480</v>
      </c>
      <c r="D1554" s="17">
        <v>1</v>
      </c>
      <c r="E1554" s="2" t="str">
        <f>VLOOKUP(F1554,city!$A$4:$D$352,4,FALSE)</f>
        <v>信阳</v>
      </c>
      <c r="F1554" s="16">
        <f t="shared" si="49"/>
        <v>156</v>
      </c>
      <c r="G1554" s="16">
        <f>IF(VLOOKUP(F1553,city!$K$4:$L$352,2,FALSE)&gt;G1553,G1553+1,1)</f>
        <v>1</v>
      </c>
    </row>
    <row r="1555" spans="1:7">
      <c r="A1555" s="17">
        <f t="shared" si="48"/>
        <v>115602</v>
      </c>
      <c r="B1555" s="17">
        <v>3</v>
      </c>
      <c r="C1555" s="20" t="s">
        <v>486</v>
      </c>
      <c r="D1555" s="17">
        <v>1</v>
      </c>
      <c r="E1555" s="2" t="str">
        <f>VLOOKUP(F1555,city!$A$4:$D$352,4,FALSE)</f>
        <v>信阳</v>
      </c>
      <c r="F1555" s="16">
        <f t="shared" si="49"/>
        <v>156</v>
      </c>
      <c r="G1555" s="16">
        <f>IF(VLOOKUP(F1554,city!$K$4:$L$352,2,FALSE)&gt;G1554,G1554+1,1)</f>
        <v>2</v>
      </c>
    </row>
    <row r="1556" spans="1:7">
      <c r="A1556" s="17">
        <f t="shared" si="48"/>
        <v>115603</v>
      </c>
      <c r="B1556" s="17">
        <v>3</v>
      </c>
      <c r="C1556" s="20" t="s">
        <v>492</v>
      </c>
      <c r="D1556" s="17">
        <v>1</v>
      </c>
      <c r="E1556" s="2" t="str">
        <f>VLOOKUP(F1556,city!$A$4:$D$352,4,FALSE)</f>
        <v>信阳</v>
      </c>
      <c r="F1556" s="16">
        <f t="shared" si="49"/>
        <v>156</v>
      </c>
      <c r="G1556" s="16">
        <f>IF(VLOOKUP(F1555,city!$K$4:$L$352,2,FALSE)&gt;G1555,G1555+1,1)</f>
        <v>3</v>
      </c>
    </row>
    <row r="1557" spans="1:7">
      <c r="A1557" s="17">
        <f t="shared" si="48"/>
        <v>115604</v>
      </c>
      <c r="B1557" s="17">
        <v>3</v>
      </c>
      <c r="C1557" s="20" t="s">
        <v>498</v>
      </c>
      <c r="D1557" s="17">
        <v>1</v>
      </c>
      <c r="E1557" s="2" t="str">
        <f>VLOOKUP(F1557,city!$A$4:$D$352,4,FALSE)</f>
        <v>信阳</v>
      </c>
      <c r="F1557" s="16">
        <f t="shared" si="49"/>
        <v>156</v>
      </c>
      <c r="G1557" s="16">
        <f>IF(VLOOKUP(F1556,city!$K$4:$L$352,2,FALSE)&gt;G1556,G1556+1,1)</f>
        <v>4</v>
      </c>
    </row>
    <row r="1558" spans="1:7">
      <c r="A1558" s="17">
        <f t="shared" si="48"/>
        <v>115605</v>
      </c>
      <c r="B1558" s="17">
        <v>3</v>
      </c>
      <c r="C1558" s="20" t="s">
        <v>504</v>
      </c>
      <c r="D1558" s="17">
        <v>1</v>
      </c>
      <c r="E1558" s="2" t="str">
        <f>VLOOKUP(F1558,city!$A$4:$D$352,4,FALSE)</f>
        <v>信阳</v>
      </c>
      <c r="F1558" s="16">
        <f t="shared" si="49"/>
        <v>156</v>
      </c>
      <c r="G1558" s="16">
        <f>IF(VLOOKUP(F1557,city!$K$4:$L$352,2,FALSE)&gt;G1557,G1557+1,1)</f>
        <v>5</v>
      </c>
    </row>
    <row r="1559" spans="1:7">
      <c r="A1559" s="17">
        <f t="shared" si="48"/>
        <v>115606</v>
      </c>
      <c r="B1559" s="17">
        <v>3</v>
      </c>
      <c r="C1559" s="20" t="s">
        <v>510</v>
      </c>
      <c r="D1559" s="17">
        <v>1</v>
      </c>
      <c r="E1559" s="2" t="str">
        <f>VLOOKUP(F1559,city!$A$4:$D$352,4,FALSE)</f>
        <v>信阳</v>
      </c>
      <c r="F1559" s="16">
        <f t="shared" si="49"/>
        <v>156</v>
      </c>
      <c r="G1559" s="16">
        <f>IF(VLOOKUP(F1558,city!$K$4:$L$352,2,FALSE)&gt;G1558,G1558+1,1)</f>
        <v>6</v>
      </c>
    </row>
    <row r="1560" spans="1:7">
      <c r="A1560" s="17">
        <f t="shared" si="48"/>
        <v>115607</v>
      </c>
      <c r="B1560" s="17">
        <v>3</v>
      </c>
      <c r="C1560" s="20" t="s">
        <v>516</v>
      </c>
      <c r="D1560" s="17">
        <v>1</v>
      </c>
      <c r="E1560" s="2" t="str">
        <f>VLOOKUP(F1560,city!$A$4:$D$352,4,FALSE)</f>
        <v>信阳</v>
      </c>
      <c r="F1560" s="16">
        <f t="shared" si="49"/>
        <v>156</v>
      </c>
      <c r="G1560" s="16">
        <f>IF(VLOOKUP(F1559,city!$K$4:$L$352,2,FALSE)&gt;G1559,G1559+1,1)</f>
        <v>7</v>
      </c>
    </row>
    <row r="1561" spans="1:7">
      <c r="A1561" s="17">
        <f t="shared" si="48"/>
        <v>115608</v>
      </c>
      <c r="B1561" s="17">
        <v>3</v>
      </c>
      <c r="C1561" s="20" t="s">
        <v>522</v>
      </c>
      <c r="D1561" s="17">
        <v>1</v>
      </c>
      <c r="E1561" s="2" t="str">
        <f>VLOOKUP(F1561,city!$A$4:$D$352,4,FALSE)</f>
        <v>信阳</v>
      </c>
      <c r="F1561" s="16">
        <f t="shared" si="49"/>
        <v>156</v>
      </c>
      <c r="G1561" s="16">
        <f>IF(VLOOKUP(F1560,city!$K$4:$L$352,2,FALSE)&gt;G1560,G1560+1,1)</f>
        <v>8</v>
      </c>
    </row>
    <row r="1562" spans="1:7">
      <c r="A1562" s="17">
        <f t="shared" si="48"/>
        <v>115609</v>
      </c>
      <c r="B1562" s="17">
        <v>3</v>
      </c>
      <c r="C1562" s="20" t="s">
        <v>528</v>
      </c>
      <c r="D1562" s="17">
        <v>1</v>
      </c>
      <c r="E1562" s="2" t="str">
        <f>VLOOKUP(F1562,city!$A$4:$D$352,4,FALSE)</f>
        <v>信阳</v>
      </c>
      <c r="F1562" s="16">
        <f t="shared" si="49"/>
        <v>156</v>
      </c>
      <c r="G1562" s="16">
        <f>IF(VLOOKUP(F1561,city!$K$4:$L$352,2,FALSE)&gt;G1561,G1561+1,1)</f>
        <v>9</v>
      </c>
    </row>
    <row r="1563" spans="1:7">
      <c r="A1563" s="17">
        <f t="shared" si="48"/>
        <v>115610</v>
      </c>
      <c r="B1563" s="17">
        <v>3</v>
      </c>
      <c r="C1563" s="20" t="s">
        <v>534</v>
      </c>
      <c r="D1563" s="17">
        <v>1</v>
      </c>
      <c r="E1563" s="2" t="str">
        <f>VLOOKUP(F1563,city!$A$4:$D$352,4,FALSE)</f>
        <v>信阳</v>
      </c>
      <c r="F1563" s="16">
        <f t="shared" si="49"/>
        <v>156</v>
      </c>
      <c r="G1563" s="16">
        <f>IF(VLOOKUP(F1562,city!$K$4:$L$352,2,FALSE)&gt;G1562,G1562+1,1)</f>
        <v>10</v>
      </c>
    </row>
    <row r="1564" spans="1:7">
      <c r="A1564" s="17">
        <f t="shared" si="48"/>
        <v>115701</v>
      </c>
      <c r="B1564" s="17">
        <v>3</v>
      </c>
      <c r="C1564" s="20" t="s">
        <v>422</v>
      </c>
      <c r="D1564" s="17">
        <v>1</v>
      </c>
      <c r="E1564" s="2" t="str">
        <f>VLOOKUP(F1564,city!$A$4:$D$352,4,FALSE)</f>
        <v>武汉</v>
      </c>
      <c r="F1564" s="16">
        <f t="shared" si="49"/>
        <v>157</v>
      </c>
      <c r="G1564" s="16">
        <f>IF(VLOOKUP(F1563,city!$K$4:$L$352,2,FALSE)&gt;G1563,G1563+1,1)</f>
        <v>1</v>
      </c>
    </row>
    <row r="1565" spans="1:7">
      <c r="A1565" s="17">
        <f t="shared" si="48"/>
        <v>115702</v>
      </c>
      <c r="B1565" s="17">
        <v>3</v>
      </c>
      <c r="C1565" s="20" t="s">
        <v>427</v>
      </c>
      <c r="D1565" s="17">
        <v>1</v>
      </c>
      <c r="E1565" s="2" t="str">
        <f>VLOOKUP(F1565,city!$A$4:$D$352,4,FALSE)</f>
        <v>武汉</v>
      </c>
      <c r="F1565" s="16">
        <f t="shared" si="49"/>
        <v>157</v>
      </c>
      <c r="G1565" s="16">
        <f>IF(VLOOKUP(F1564,city!$K$4:$L$352,2,FALSE)&gt;G1564,G1564+1,1)</f>
        <v>2</v>
      </c>
    </row>
    <row r="1566" spans="1:7">
      <c r="A1566" s="17">
        <f t="shared" si="48"/>
        <v>115703</v>
      </c>
      <c r="B1566" s="17">
        <v>3</v>
      </c>
      <c r="C1566" s="20" t="s">
        <v>432</v>
      </c>
      <c r="D1566" s="17">
        <v>1</v>
      </c>
      <c r="E1566" s="2" t="str">
        <f>VLOOKUP(F1566,city!$A$4:$D$352,4,FALSE)</f>
        <v>武汉</v>
      </c>
      <c r="F1566" s="16">
        <f t="shared" si="49"/>
        <v>157</v>
      </c>
      <c r="G1566" s="16">
        <f>IF(VLOOKUP(F1565,city!$K$4:$L$352,2,FALSE)&gt;G1565,G1565+1,1)</f>
        <v>3</v>
      </c>
    </row>
    <row r="1567" spans="1:7">
      <c r="A1567" s="17">
        <f t="shared" si="48"/>
        <v>115704</v>
      </c>
      <c r="B1567" s="17">
        <v>3</v>
      </c>
      <c r="C1567" s="20" t="s">
        <v>438</v>
      </c>
      <c r="D1567" s="17">
        <v>1</v>
      </c>
      <c r="E1567" s="2" t="str">
        <f>VLOOKUP(F1567,city!$A$4:$D$352,4,FALSE)</f>
        <v>武汉</v>
      </c>
      <c r="F1567" s="16">
        <f t="shared" si="49"/>
        <v>157</v>
      </c>
      <c r="G1567" s="16">
        <f>IF(VLOOKUP(F1566,city!$K$4:$L$352,2,FALSE)&gt;G1566,G1566+1,1)</f>
        <v>4</v>
      </c>
    </row>
    <row r="1568" spans="1:7">
      <c r="A1568" s="17">
        <f t="shared" si="48"/>
        <v>115705</v>
      </c>
      <c r="B1568" s="17">
        <v>3</v>
      </c>
      <c r="C1568" s="20" t="s">
        <v>444</v>
      </c>
      <c r="D1568" s="17">
        <v>1</v>
      </c>
      <c r="E1568" s="2" t="str">
        <f>VLOOKUP(F1568,city!$A$4:$D$352,4,FALSE)</f>
        <v>武汉</v>
      </c>
      <c r="F1568" s="16">
        <f t="shared" si="49"/>
        <v>157</v>
      </c>
      <c r="G1568" s="16">
        <f>IF(VLOOKUP(F1567,city!$K$4:$L$352,2,FALSE)&gt;G1567,G1567+1,1)</f>
        <v>5</v>
      </c>
    </row>
    <row r="1569" spans="1:7">
      <c r="A1569" s="17">
        <f t="shared" si="48"/>
        <v>115706</v>
      </c>
      <c r="B1569" s="17">
        <v>3</v>
      </c>
      <c r="C1569" s="20" t="s">
        <v>450</v>
      </c>
      <c r="D1569" s="17">
        <v>1</v>
      </c>
      <c r="E1569" s="2" t="str">
        <f>VLOOKUP(F1569,city!$A$4:$D$352,4,FALSE)</f>
        <v>武汉</v>
      </c>
      <c r="F1569" s="16">
        <f t="shared" si="49"/>
        <v>157</v>
      </c>
      <c r="G1569" s="16">
        <f>IF(VLOOKUP(F1568,city!$K$4:$L$352,2,FALSE)&gt;G1568,G1568+1,1)</f>
        <v>6</v>
      </c>
    </row>
    <row r="1570" spans="1:7">
      <c r="A1570" s="17">
        <f t="shared" si="48"/>
        <v>115707</v>
      </c>
      <c r="B1570" s="17">
        <v>3</v>
      </c>
      <c r="C1570" s="20" t="s">
        <v>456</v>
      </c>
      <c r="D1570" s="17">
        <v>1</v>
      </c>
      <c r="E1570" s="2" t="str">
        <f>VLOOKUP(F1570,city!$A$4:$D$352,4,FALSE)</f>
        <v>武汉</v>
      </c>
      <c r="F1570" s="16">
        <f t="shared" si="49"/>
        <v>157</v>
      </c>
      <c r="G1570" s="16">
        <f>IF(VLOOKUP(F1569,city!$K$4:$L$352,2,FALSE)&gt;G1569,G1569+1,1)</f>
        <v>7</v>
      </c>
    </row>
    <row r="1571" spans="1:7">
      <c r="A1571" s="17">
        <f t="shared" si="48"/>
        <v>115708</v>
      </c>
      <c r="B1571" s="17">
        <v>3</v>
      </c>
      <c r="C1571" s="20" t="s">
        <v>462</v>
      </c>
      <c r="D1571" s="17">
        <v>1</v>
      </c>
      <c r="E1571" s="2" t="str">
        <f>VLOOKUP(F1571,city!$A$4:$D$352,4,FALSE)</f>
        <v>武汉</v>
      </c>
      <c r="F1571" s="16">
        <f t="shared" si="49"/>
        <v>157</v>
      </c>
      <c r="G1571" s="16">
        <f>IF(VLOOKUP(F1570,city!$K$4:$L$352,2,FALSE)&gt;G1570,G1570+1,1)</f>
        <v>8</v>
      </c>
    </row>
    <row r="1572" spans="1:7">
      <c r="A1572" s="17">
        <f t="shared" si="48"/>
        <v>115709</v>
      </c>
      <c r="B1572" s="17">
        <v>3</v>
      </c>
      <c r="C1572" s="20" t="s">
        <v>468</v>
      </c>
      <c r="D1572" s="17">
        <v>1</v>
      </c>
      <c r="E1572" s="2" t="str">
        <f>VLOOKUP(F1572,city!$A$4:$D$352,4,FALSE)</f>
        <v>武汉</v>
      </c>
      <c r="F1572" s="16">
        <f t="shared" si="49"/>
        <v>157</v>
      </c>
      <c r="G1572" s="16">
        <f>IF(VLOOKUP(F1571,city!$K$4:$L$352,2,FALSE)&gt;G1571,G1571+1,1)</f>
        <v>9</v>
      </c>
    </row>
    <row r="1573" spans="1:7">
      <c r="A1573" s="17">
        <f t="shared" si="48"/>
        <v>115710</v>
      </c>
      <c r="B1573" s="17">
        <v>3</v>
      </c>
      <c r="C1573" s="20" t="s">
        <v>474</v>
      </c>
      <c r="D1573" s="17">
        <v>1</v>
      </c>
      <c r="E1573" s="2" t="str">
        <f>VLOOKUP(F1573,city!$A$4:$D$352,4,FALSE)</f>
        <v>武汉</v>
      </c>
      <c r="F1573" s="16">
        <f t="shared" si="49"/>
        <v>157</v>
      </c>
      <c r="G1573" s="16">
        <f>IF(VLOOKUP(F1572,city!$K$4:$L$352,2,FALSE)&gt;G1572,G1572+1,1)</f>
        <v>10</v>
      </c>
    </row>
    <row r="1574" spans="1:7">
      <c r="A1574" s="17">
        <f t="shared" si="48"/>
        <v>115801</v>
      </c>
      <c r="B1574" s="17">
        <v>3</v>
      </c>
      <c r="C1574" s="20" t="s">
        <v>480</v>
      </c>
      <c r="D1574" s="17">
        <v>1</v>
      </c>
      <c r="E1574" s="2" t="str">
        <f>VLOOKUP(F1574,city!$A$4:$D$352,4,FALSE)</f>
        <v>黄石</v>
      </c>
      <c r="F1574" s="16">
        <f t="shared" si="49"/>
        <v>158</v>
      </c>
      <c r="G1574" s="16">
        <f>IF(VLOOKUP(F1573,city!$K$4:$L$352,2,FALSE)&gt;G1573,G1573+1,1)</f>
        <v>1</v>
      </c>
    </row>
    <row r="1575" spans="1:7">
      <c r="A1575" s="17">
        <f t="shared" si="48"/>
        <v>115802</v>
      </c>
      <c r="B1575" s="17">
        <v>3</v>
      </c>
      <c r="C1575" s="20" t="s">
        <v>486</v>
      </c>
      <c r="D1575" s="17">
        <v>1</v>
      </c>
      <c r="E1575" s="2" t="str">
        <f>VLOOKUP(F1575,city!$A$4:$D$352,4,FALSE)</f>
        <v>黄石</v>
      </c>
      <c r="F1575" s="16">
        <f t="shared" si="49"/>
        <v>158</v>
      </c>
      <c r="G1575" s="16">
        <f>IF(VLOOKUP(F1574,city!$K$4:$L$352,2,FALSE)&gt;G1574,G1574+1,1)</f>
        <v>2</v>
      </c>
    </row>
    <row r="1576" spans="1:7">
      <c r="A1576" s="17">
        <f t="shared" si="48"/>
        <v>115803</v>
      </c>
      <c r="B1576" s="17">
        <v>3</v>
      </c>
      <c r="C1576" s="20" t="s">
        <v>492</v>
      </c>
      <c r="D1576" s="17">
        <v>1</v>
      </c>
      <c r="E1576" s="2" t="str">
        <f>VLOOKUP(F1576,city!$A$4:$D$352,4,FALSE)</f>
        <v>黄石</v>
      </c>
      <c r="F1576" s="16">
        <f t="shared" si="49"/>
        <v>158</v>
      </c>
      <c r="G1576" s="16">
        <f>IF(VLOOKUP(F1575,city!$K$4:$L$352,2,FALSE)&gt;G1575,G1575+1,1)</f>
        <v>3</v>
      </c>
    </row>
    <row r="1577" spans="1:7">
      <c r="A1577" s="17">
        <f t="shared" si="48"/>
        <v>115804</v>
      </c>
      <c r="B1577" s="17">
        <v>3</v>
      </c>
      <c r="C1577" s="20" t="s">
        <v>498</v>
      </c>
      <c r="D1577" s="17">
        <v>1</v>
      </c>
      <c r="E1577" s="2" t="str">
        <f>VLOOKUP(F1577,city!$A$4:$D$352,4,FALSE)</f>
        <v>黄石</v>
      </c>
      <c r="F1577" s="16">
        <f t="shared" si="49"/>
        <v>158</v>
      </c>
      <c r="G1577" s="16">
        <f>IF(VLOOKUP(F1576,city!$K$4:$L$352,2,FALSE)&gt;G1576,G1576+1,1)</f>
        <v>4</v>
      </c>
    </row>
    <row r="1578" spans="1:7">
      <c r="A1578" s="17">
        <f t="shared" si="48"/>
        <v>115805</v>
      </c>
      <c r="B1578" s="17">
        <v>3</v>
      </c>
      <c r="C1578" s="20" t="s">
        <v>504</v>
      </c>
      <c r="D1578" s="17">
        <v>1</v>
      </c>
      <c r="E1578" s="2" t="str">
        <f>VLOOKUP(F1578,city!$A$4:$D$352,4,FALSE)</f>
        <v>黄石</v>
      </c>
      <c r="F1578" s="16">
        <f t="shared" si="49"/>
        <v>158</v>
      </c>
      <c r="G1578" s="16">
        <f>IF(VLOOKUP(F1577,city!$K$4:$L$352,2,FALSE)&gt;G1577,G1577+1,1)</f>
        <v>5</v>
      </c>
    </row>
    <row r="1579" spans="1:7">
      <c r="A1579" s="17">
        <f t="shared" si="48"/>
        <v>115806</v>
      </c>
      <c r="B1579" s="17">
        <v>3</v>
      </c>
      <c r="C1579" s="20" t="s">
        <v>510</v>
      </c>
      <c r="D1579" s="17">
        <v>1</v>
      </c>
      <c r="E1579" s="2" t="str">
        <f>VLOOKUP(F1579,city!$A$4:$D$352,4,FALSE)</f>
        <v>黄石</v>
      </c>
      <c r="F1579" s="16">
        <f t="shared" si="49"/>
        <v>158</v>
      </c>
      <c r="G1579" s="16">
        <f>IF(VLOOKUP(F1578,city!$K$4:$L$352,2,FALSE)&gt;G1578,G1578+1,1)</f>
        <v>6</v>
      </c>
    </row>
    <row r="1580" spans="1:7">
      <c r="A1580" s="17">
        <f t="shared" si="48"/>
        <v>115807</v>
      </c>
      <c r="B1580" s="17">
        <v>3</v>
      </c>
      <c r="C1580" s="20" t="s">
        <v>516</v>
      </c>
      <c r="D1580" s="17">
        <v>1</v>
      </c>
      <c r="E1580" s="2" t="str">
        <f>VLOOKUP(F1580,city!$A$4:$D$352,4,FALSE)</f>
        <v>黄石</v>
      </c>
      <c r="F1580" s="16">
        <f t="shared" si="49"/>
        <v>158</v>
      </c>
      <c r="G1580" s="16">
        <f>IF(VLOOKUP(F1579,city!$K$4:$L$352,2,FALSE)&gt;G1579,G1579+1,1)</f>
        <v>7</v>
      </c>
    </row>
    <row r="1581" spans="1:7">
      <c r="A1581" s="17">
        <f t="shared" si="48"/>
        <v>115808</v>
      </c>
      <c r="B1581" s="17">
        <v>3</v>
      </c>
      <c r="C1581" s="20" t="s">
        <v>522</v>
      </c>
      <c r="D1581" s="17">
        <v>1</v>
      </c>
      <c r="E1581" s="2" t="str">
        <f>VLOOKUP(F1581,city!$A$4:$D$352,4,FALSE)</f>
        <v>黄石</v>
      </c>
      <c r="F1581" s="16">
        <f t="shared" si="49"/>
        <v>158</v>
      </c>
      <c r="G1581" s="16">
        <f>IF(VLOOKUP(F1580,city!$K$4:$L$352,2,FALSE)&gt;G1580,G1580+1,1)</f>
        <v>8</v>
      </c>
    </row>
    <row r="1582" spans="1:7">
      <c r="A1582" s="17">
        <f t="shared" si="48"/>
        <v>115809</v>
      </c>
      <c r="B1582" s="17">
        <v>3</v>
      </c>
      <c r="C1582" s="20" t="s">
        <v>528</v>
      </c>
      <c r="D1582" s="17">
        <v>1</v>
      </c>
      <c r="E1582" s="2" t="str">
        <f>VLOOKUP(F1582,city!$A$4:$D$352,4,FALSE)</f>
        <v>黄石</v>
      </c>
      <c r="F1582" s="16">
        <f t="shared" si="49"/>
        <v>158</v>
      </c>
      <c r="G1582" s="16">
        <f>IF(VLOOKUP(F1581,city!$K$4:$L$352,2,FALSE)&gt;G1581,G1581+1,1)</f>
        <v>9</v>
      </c>
    </row>
    <row r="1583" spans="1:7">
      <c r="A1583" s="17">
        <f t="shared" si="48"/>
        <v>115810</v>
      </c>
      <c r="B1583" s="17">
        <v>3</v>
      </c>
      <c r="C1583" s="20" t="s">
        <v>534</v>
      </c>
      <c r="D1583" s="17">
        <v>1</v>
      </c>
      <c r="E1583" s="2" t="str">
        <f>VLOOKUP(F1583,city!$A$4:$D$352,4,FALSE)</f>
        <v>黄石</v>
      </c>
      <c r="F1583" s="16">
        <f t="shared" si="49"/>
        <v>158</v>
      </c>
      <c r="G1583" s="16">
        <f>IF(VLOOKUP(F1582,city!$K$4:$L$352,2,FALSE)&gt;G1582,G1582+1,1)</f>
        <v>10</v>
      </c>
    </row>
    <row r="1584" spans="1:7">
      <c r="A1584" s="17">
        <f t="shared" si="48"/>
        <v>115901</v>
      </c>
      <c r="B1584" s="17">
        <v>3</v>
      </c>
      <c r="C1584" s="20" t="s">
        <v>422</v>
      </c>
      <c r="D1584" s="17">
        <v>1</v>
      </c>
      <c r="E1584" s="2" t="str">
        <f>VLOOKUP(F1584,city!$A$4:$D$352,4,FALSE)</f>
        <v>十堰</v>
      </c>
      <c r="F1584" s="16">
        <f t="shared" si="49"/>
        <v>159</v>
      </c>
      <c r="G1584" s="16">
        <f>IF(VLOOKUP(F1583,city!$K$4:$L$352,2,FALSE)&gt;G1583,G1583+1,1)</f>
        <v>1</v>
      </c>
    </row>
    <row r="1585" spans="1:7">
      <c r="A1585" s="17">
        <f t="shared" si="48"/>
        <v>115902</v>
      </c>
      <c r="B1585" s="17">
        <v>3</v>
      </c>
      <c r="C1585" s="20" t="s">
        <v>427</v>
      </c>
      <c r="D1585" s="17">
        <v>1</v>
      </c>
      <c r="E1585" s="2" t="str">
        <f>VLOOKUP(F1585,city!$A$4:$D$352,4,FALSE)</f>
        <v>十堰</v>
      </c>
      <c r="F1585" s="16">
        <f t="shared" si="49"/>
        <v>159</v>
      </c>
      <c r="G1585" s="16">
        <f>IF(VLOOKUP(F1584,city!$K$4:$L$352,2,FALSE)&gt;G1584,G1584+1,1)</f>
        <v>2</v>
      </c>
    </row>
    <row r="1586" spans="1:7">
      <c r="A1586" s="17">
        <f t="shared" si="48"/>
        <v>115903</v>
      </c>
      <c r="B1586" s="17">
        <v>3</v>
      </c>
      <c r="C1586" s="20" t="s">
        <v>432</v>
      </c>
      <c r="D1586" s="17">
        <v>1</v>
      </c>
      <c r="E1586" s="2" t="str">
        <f>VLOOKUP(F1586,city!$A$4:$D$352,4,FALSE)</f>
        <v>十堰</v>
      </c>
      <c r="F1586" s="16">
        <f t="shared" si="49"/>
        <v>159</v>
      </c>
      <c r="G1586" s="16">
        <f>IF(VLOOKUP(F1585,city!$K$4:$L$352,2,FALSE)&gt;G1585,G1585+1,1)</f>
        <v>3</v>
      </c>
    </row>
    <row r="1587" spans="1:7">
      <c r="A1587" s="17">
        <f t="shared" si="48"/>
        <v>115904</v>
      </c>
      <c r="B1587" s="17">
        <v>3</v>
      </c>
      <c r="C1587" s="20" t="s">
        <v>438</v>
      </c>
      <c r="D1587" s="17">
        <v>1</v>
      </c>
      <c r="E1587" s="2" t="str">
        <f>VLOOKUP(F1587,city!$A$4:$D$352,4,FALSE)</f>
        <v>十堰</v>
      </c>
      <c r="F1587" s="16">
        <f t="shared" si="49"/>
        <v>159</v>
      </c>
      <c r="G1587" s="16">
        <f>IF(VLOOKUP(F1586,city!$K$4:$L$352,2,FALSE)&gt;G1586,G1586+1,1)</f>
        <v>4</v>
      </c>
    </row>
    <row r="1588" spans="1:7">
      <c r="A1588" s="17">
        <f t="shared" si="48"/>
        <v>115905</v>
      </c>
      <c r="B1588" s="17">
        <v>3</v>
      </c>
      <c r="C1588" s="20" t="s">
        <v>444</v>
      </c>
      <c r="D1588" s="17">
        <v>1</v>
      </c>
      <c r="E1588" s="2" t="str">
        <f>VLOOKUP(F1588,city!$A$4:$D$352,4,FALSE)</f>
        <v>十堰</v>
      </c>
      <c r="F1588" s="16">
        <f t="shared" si="49"/>
        <v>159</v>
      </c>
      <c r="G1588" s="16">
        <f>IF(VLOOKUP(F1587,city!$K$4:$L$352,2,FALSE)&gt;G1587,G1587+1,1)</f>
        <v>5</v>
      </c>
    </row>
    <row r="1589" spans="1:7">
      <c r="A1589" s="17">
        <f t="shared" si="48"/>
        <v>115906</v>
      </c>
      <c r="B1589" s="17">
        <v>3</v>
      </c>
      <c r="C1589" s="20" t="s">
        <v>450</v>
      </c>
      <c r="D1589" s="17">
        <v>1</v>
      </c>
      <c r="E1589" s="2" t="str">
        <f>VLOOKUP(F1589,city!$A$4:$D$352,4,FALSE)</f>
        <v>十堰</v>
      </c>
      <c r="F1589" s="16">
        <f t="shared" si="49"/>
        <v>159</v>
      </c>
      <c r="G1589" s="16">
        <f>IF(VLOOKUP(F1588,city!$K$4:$L$352,2,FALSE)&gt;G1588,G1588+1,1)</f>
        <v>6</v>
      </c>
    </row>
    <row r="1590" spans="1:7">
      <c r="A1590" s="17">
        <f t="shared" si="48"/>
        <v>115907</v>
      </c>
      <c r="B1590" s="17">
        <v>3</v>
      </c>
      <c r="C1590" s="20" t="s">
        <v>456</v>
      </c>
      <c r="D1590" s="17">
        <v>1</v>
      </c>
      <c r="E1590" s="2" t="str">
        <f>VLOOKUP(F1590,city!$A$4:$D$352,4,FALSE)</f>
        <v>十堰</v>
      </c>
      <c r="F1590" s="16">
        <f t="shared" si="49"/>
        <v>159</v>
      </c>
      <c r="G1590" s="16">
        <f>IF(VLOOKUP(F1589,city!$K$4:$L$352,2,FALSE)&gt;G1589,G1589+1,1)</f>
        <v>7</v>
      </c>
    </row>
    <row r="1591" spans="1:7">
      <c r="A1591" s="17">
        <f t="shared" si="48"/>
        <v>115908</v>
      </c>
      <c r="B1591" s="17">
        <v>3</v>
      </c>
      <c r="C1591" s="20" t="s">
        <v>462</v>
      </c>
      <c r="D1591" s="17">
        <v>1</v>
      </c>
      <c r="E1591" s="2" t="str">
        <f>VLOOKUP(F1591,city!$A$4:$D$352,4,FALSE)</f>
        <v>十堰</v>
      </c>
      <c r="F1591" s="16">
        <f t="shared" si="49"/>
        <v>159</v>
      </c>
      <c r="G1591" s="16">
        <f>IF(VLOOKUP(F1590,city!$K$4:$L$352,2,FALSE)&gt;G1590,G1590+1,1)</f>
        <v>8</v>
      </c>
    </row>
    <row r="1592" spans="1:7">
      <c r="A1592" s="17">
        <f t="shared" si="48"/>
        <v>115909</v>
      </c>
      <c r="B1592" s="17">
        <v>3</v>
      </c>
      <c r="C1592" s="20" t="s">
        <v>468</v>
      </c>
      <c r="D1592" s="17">
        <v>1</v>
      </c>
      <c r="E1592" s="2" t="str">
        <f>VLOOKUP(F1592,city!$A$4:$D$352,4,FALSE)</f>
        <v>十堰</v>
      </c>
      <c r="F1592" s="16">
        <f t="shared" si="49"/>
        <v>159</v>
      </c>
      <c r="G1592" s="16">
        <f>IF(VLOOKUP(F1591,city!$K$4:$L$352,2,FALSE)&gt;G1591,G1591+1,1)</f>
        <v>9</v>
      </c>
    </row>
    <row r="1593" spans="1:7">
      <c r="A1593" s="17">
        <f t="shared" si="48"/>
        <v>115910</v>
      </c>
      <c r="B1593" s="17">
        <v>3</v>
      </c>
      <c r="C1593" s="20" t="s">
        <v>474</v>
      </c>
      <c r="D1593" s="17">
        <v>1</v>
      </c>
      <c r="E1593" s="2" t="str">
        <f>VLOOKUP(F1593,city!$A$4:$D$352,4,FALSE)</f>
        <v>十堰</v>
      </c>
      <c r="F1593" s="16">
        <f t="shared" si="49"/>
        <v>159</v>
      </c>
      <c r="G1593" s="16">
        <f>IF(VLOOKUP(F1592,city!$K$4:$L$352,2,FALSE)&gt;G1592,G1592+1,1)</f>
        <v>10</v>
      </c>
    </row>
    <row r="1594" spans="1:7">
      <c r="A1594" s="17">
        <f t="shared" si="48"/>
        <v>116001</v>
      </c>
      <c r="B1594" s="17">
        <v>3</v>
      </c>
      <c r="C1594" s="20" t="s">
        <v>480</v>
      </c>
      <c r="D1594" s="17">
        <v>1</v>
      </c>
      <c r="E1594" s="2" t="str">
        <f>VLOOKUP(F1594,city!$A$4:$D$352,4,FALSE)</f>
        <v>宜昌</v>
      </c>
      <c r="F1594" s="16">
        <f t="shared" si="49"/>
        <v>160</v>
      </c>
      <c r="G1594" s="16">
        <f>IF(VLOOKUP(F1593,city!$K$4:$L$352,2,FALSE)&gt;G1593,G1593+1,1)</f>
        <v>1</v>
      </c>
    </row>
    <row r="1595" spans="1:7">
      <c r="A1595" s="17">
        <f t="shared" si="48"/>
        <v>116002</v>
      </c>
      <c r="B1595" s="17">
        <v>3</v>
      </c>
      <c r="C1595" s="20" t="s">
        <v>486</v>
      </c>
      <c r="D1595" s="17">
        <v>1</v>
      </c>
      <c r="E1595" s="2" t="str">
        <f>VLOOKUP(F1595,city!$A$4:$D$352,4,FALSE)</f>
        <v>宜昌</v>
      </c>
      <c r="F1595" s="16">
        <f t="shared" si="49"/>
        <v>160</v>
      </c>
      <c r="G1595" s="16">
        <f>IF(VLOOKUP(F1594,city!$K$4:$L$352,2,FALSE)&gt;G1594,G1594+1,1)</f>
        <v>2</v>
      </c>
    </row>
    <row r="1596" spans="1:7">
      <c r="A1596" s="17">
        <f t="shared" si="48"/>
        <v>116003</v>
      </c>
      <c r="B1596" s="17">
        <v>3</v>
      </c>
      <c r="C1596" s="20" t="s">
        <v>492</v>
      </c>
      <c r="D1596" s="17">
        <v>1</v>
      </c>
      <c r="E1596" s="2" t="str">
        <f>VLOOKUP(F1596,city!$A$4:$D$352,4,FALSE)</f>
        <v>宜昌</v>
      </c>
      <c r="F1596" s="16">
        <f t="shared" si="49"/>
        <v>160</v>
      </c>
      <c r="G1596" s="16">
        <f>IF(VLOOKUP(F1595,city!$K$4:$L$352,2,FALSE)&gt;G1595,G1595+1,1)</f>
        <v>3</v>
      </c>
    </row>
    <row r="1597" spans="1:7">
      <c r="A1597" s="17">
        <f t="shared" si="48"/>
        <v>116004</v>
      </c>
      <c r="B1597" s="17">
        <v>3</v>
      </c>
      <c r="C1597" s="20" t="s">
        <v>498</v>
      </c>
      <c r="D1597" s="17">
        <v>1</v>
      </c>
      <c r="E1597" s="2" t="str">
        <f>VLOOKUP(F1597,city!$A$4:$D$352,4,FALSE)</f>
        <v>宜昌</v>
      </c>
      <c r="F1597" s="16">
        <f t="shared" si="49"/>
        <v>160</v>
      </c>
      <c r="G1597" s="16">
        <f>IF(VLOOKUP(F1596,city!$K$4:$L$352,2,FALSE)&gt;G1596,G1596+1,1)</f>
        <v>4</v>
      </c>
    </row>
    <row r="1598" spans="1:7">
      <c r="A1598" s="17">
        <f t="shared" si="48"/>
        <v>116005</v>
      </c>
      <c r="B1598" s="17">
        <v>3</v>
      </c>
      <c r="C1598" s="20" t="s">
        <v>504</v>
      </c>
      <c r="D1598" s="17">
        <v>1</v>
      </c>
      <c r="E1598" s="2" t="str">
        <f>VLOOKUP(F1598,city!$A$4:$D$352,4,FALSE)</f>
        <v>宜昌</v>
      </c>
      <c r="F1598" s="16">
        <f t="shared" si="49"/>
        <v>160</v>
      </c>
      <c r="G1598" s="16">
        <f>IF(VLOOKUP(F1597,city!$K$4:$L$352,2,FALSE)&gt;G1597,G1597+1,1)</f>
        <v>5</v>
      </c>
    </row>
    <row r="1599" spans="1:7">
      <c r="A1599" s="17">
        <f t="shared" si="48"/>
        <v>116006</v>
      </c>
      <c r="B1599" s="17">
        <v>3</v>
      </c>
      <c r="C1599" s="20" t="s">
        <v>510</v>
      </c>
      <c r="D1599" s="17">
        <v>1</v>
      </c>
      <c r="E1599" s="2" t="str">
        <f>VLOOKUP(F1599,city!$A$4:$D$352,4,FALSE)</f>
        <v>宜昌</v>
      </c>
      <c r="F1599" s="16">
        <f t="shared" si="49"/>
        <v>160</v>
      </c>
      <c r="G1599" s="16">
        <f>IF(VLOOKUP(F1598,city!$K$4:$L$352,2,FALSE)&gt;G1598,G1598+1,1)</f>
        <v>6</v>
      </c>
    </row>
    <row r="1600" spans="1:7">
      <c r="A1600" s="17">
        <f t="shared" si="48"/>
        <v>116007</v>
      </c>
      <c r="B1600" s="17">
        <v>3</v>
      </c>
      <c r="C1600" s="20" t="s">
        <v>516</v>
      </c>
      <c r="D1600" s="17">
        <v>1</v>
      </c>
      <c r="E1600" s="2" t="str">
        <f>VLOOKUP(F1600,city!$A$4:$D$352,4,FALSE)</f>
        <v>宜昌</v>
      </c>
      <c r="F1600" s="16">
        <f t="shared" si="49"/>
        <v>160</v>
      </c>
      <c r="G1600" s="16">
        <f>IF(VLOOKUP(F1599,city!$K$4:$L$352,2,FALSE)&gt;G1599,G1599+1,1)</f>
        <v>7</v>
      </c>
    </row>
    <row r="1601" spans="1:7">
      <c r="A1601" s="17">
        <f t="shared" si="48"/>
        <v>116008</v>
      </c>
      <c r="B1601" s="17">
        <v>3</v>
      </c>
      <c r="C1601" s="20" t="s">
        <v>522</v>
      </c>
      <c r="D1601" s="17">
        <v>1</v>
      </c>
      <c r="E1601" s="2" t="str">
        <f>VLOOKUP(F1601,city!$A$4:$D$352,4,FALSE)</f>
        <v>宜昌</v>
      </c>
      <c r="F1601" s="16">
        <f t="shared" si="49"/>
        <v>160</v>
      </c>
      <c r="G1601" s="16">
        <f>IF(VLOOKUP(F1600,city!$K$4:$L$352,2,FALSE)&gt;G1600,G1600+1,1)</f>
        <v>8</v>
      </c>
    </row>
    <row r="1602" spans="1:7">
      <c r="A1602" s="17">
        <f t="shared" si="48"/>
        <v>116009</v>
      </c>
      <c r="B1602" s="17">
        <v>3</v>
      </c>
      <c r="C1602" s="20" t="s">
        <v>528</v>
      </c>
      <c r="D1602" s="17">
        <v>1</v>
      </c>
      <c r="E1602" s="2" t="str">
        <f>VLOOKUP(F1602,city!$A$4:$D$352,4,FALSE)</f>
        <v>宜昌</v>
      </c>
      <c r="F1602" s="16">
        <f t="shared" si="49"/>
        <v>160</v>
      </c>
      <c r="G1602" s="16">
        <f>IF(VLOOKUP(F1601,city!$K$4:$L$352,2,FALSE)&gt;G1601,G1601+1,1)</f>
        <v>9</v>
      </c>
    </row>
    <row r="1603" spans="1:7">
      <c r="A1603" s="17">
        <f t="shared" si="48"/>
        <v>116010</v>
      </c>
      <c r="B1603" s="17">
        <v>3</v>
      </c>
      <c r="C1603" s="20" t="s">
        <v>534</v>
      </c>
      <c r="D1603" s="17">
        <v>1</v>
      </c>
      <c r="E1603" s="2" t="str">
        <f>VLOOKUP(F1603,city!$A$4:$D$352,4,FALSE)</f>
        <v>宜昌</v>
      </c>
      <c r="F1603" s="16">
        <f t="shared" si="49"/>
        <v>160</v>
      </c>
      <c r="G1603" s="16">
        <f>IF(VLOOKUP(F1602,city!$K$4:$L$352,2,FALSE)&gt;G1602,G1602+1,1)</f>
        <v>10</v>
      </c>
    </row>
    <row r="1604" spans="1:7">
      <c r="A1604" s="17">
        <f t="shared" si="48"/>
        <v>116101</v>
      </c>
      <c r="B1604" s="17">
        <v>3</v>
      </c>
      <c r="C1604" s="20" t="s">
        <v>422</v>
      </c>
      <c r="D1604" s="17">
        <v>1</v>
      </c>
      <c r="E1604" s="2" t="str">
        <f>VLOOKUP(F1604,city!$A$4:$D$352,4,FALSE)</f>
        <v>襄阳</v>
      </c>
      <c r="F1604" s="16">
        <f t="shared" si="49"/>
        <v>161</v>
      </c>
      <c r="G1604" s="16">
        <f>IF(VLOOKUP(F1603,city!$K$4:$L$352,2,FALSE)&gt;G1603,G1603+1,1)</f>
        <v>1</v>
      </c>
    </row>
    <row r="1605" spans="1:7">
      <c r="A1605" s="17">
        <f t="shared" ref="A1605:A1668" si="50">G1605+F1605*100+100000</f>
        <v>116102</v>
      </c>
      <c r="B1605" s="17">
        <v>3</v>
      </c>
      <c r="C1605" s="20" t="s">
        <v>427</v>
      </c>
      <c r="D1605" s="17">
        <v>1</v>
      </c>
      <c r="E1605" s="2" t="str">
        <f>VLOOKUP(F1605,city!$A$4:$D$352,4,FALSE)</f>
        <v>襄阳</v>
      </c>
      <c r="F1605" s="16">
        <f t="shared" ref="F1605:F1668" si="51">IF(G1605&gt;G1604,F1604,F1604+1)</f>
        <v>161</v>
      </c>
      <c r="G1605" s="16">
        <f>IF(VLOOKUP(F1604,city!$K$4:$L$352,2,FALSE)&gt;G1604,G1604+1,1)</f>
        <v>2</v>
      </c>
    </row>
    <row r="1606" spans="1:7">
      <c r="A1606" s="17">
        <f t="shared" si="50"/>
        <v>116103</v>
      </c>
      <c r="B1606" s="17">
        <v>3</v>
      </c>
      <c r="C1606" s="20" t="s">
        <v>432</v>
      </c>
      <c r="D1606" s="17">
        <v>1</v>
      </c>
      <c r="E1606" s="2" t="str">
        <f>VLOOKUP(F1606,city!$A$4:$D$352,4,FALSE)</f>
        <v>襄阳</v>
      </c>
      <c r="F1606" s="16">
        <f t="shared" si="51"/>
        <v>161</v>
      </c>
      <c r="G1606" s="16">
        <f>IF(VLOOKUP(F1605,city!$K$4:$L$352,2,FALSE)&gt;G1605,G1605+1,1)</f>
        <v>3</v>
      </c>
    </row>
    <row r="1607" spans="1:7">
      <c r="A1607" s="17">
        <f t="shared" si="50"/>
        <v>116104</v>
      </c>
      <c r="B1607" s="17">
        <v>3</v>
      </c>
      <c r="C1607" s="20" t="s">
        <v>438</v>
      </c>
      <c r="D1607" s="17">
        <v>1</v>
      </c>
      <c r="E1607" s="2" t="str">
        <f>VLOOKUP(F1607,city!$A$4:$D$352,4,FALSE)</f>
        <v>襄阳</v>
      </c>
      <c r="F1607" s="16">
        <f t="shared" si="51"/>
        <v>161</v>
      </c>
      <c r="G1607" s="16">
        <f>IF(VLOOKUP(F1606,city!$K$4:$L$352,2,FALSE)&gt;G1606,G1606+1,1)</f>
        <v>4</v>
      </c>
    </row>
    <row r="1608" spans="1:7">
      <c r="A1608" s="17">
        <f t="shared" si="50"/>
        <v>116105</v>
      </c>
      <c r="B1608" s="17">
        <v>3</v>
      </c>
      <c r="C1608" s="20" t="s">
        <v>444</v>
      </c>
      <c r="D1608" s="17">
        <v>1</v>
      </c>
      <c r="E1608" s="2" t="str">
        <f>VLOOKUP(F1608,city!$A$4:$D$352,4,FALSE)</f>
        <v>襄阳</v>
      </c>
      <c r="F1608" s="16">
        <f t="shared" si="51"/>
        <v>161</v>
      </c>
      <c r="G1608" s="16">
        <f>IF(VLOOKUP(F1607,city!$K$4:$L$352,2,FALSE)&gt;G1607,G1607+1,1)</f>
        <v>5</v>
      </c>
    </row>
    <row r="1609" spans="1:7">
      <c r="A1609" s="17">
        <f t="shared" si="50"/>
        <v>116106</v>
      </c>
      <c r="B1609" s="17">
        <v>3</v>
      </c>
      <c r="C1609" s="20" t="s">
        <v>450</v>
      </c>
      <c r="D1609" s="17">
        <v>1</v>
      </c>
      <c r="E1609" s="2" t="str">
        <f>VLOOKUP(F1609,city!$A$4:$D$352,4,FALSE)</f>
        <v>襄阳</v>
      </c>
      <c r="F1609" s="16">
        <f t="shared" si="51"/>
        <v>161</v>
      </c>
      <c r="G1609" s="16">
        <f>IF(VLOOKUP(F1608,city!$K$4:$L$352,2,FALSE)&gt;G1608,G1608+1,1)</f>
        <v>6</v>
      </c>
    </row>
    <row r="1610" spans="1:7">
      <c r="A1610" s="17">
        <f t="shared" si="50"/>
        <v>116107</v>
      </c>
      <c r="B1610" s="17">
        <v>3</v>
      </c>
      <c r="C1610" s="20" t="s">
        <v>456</v>
      </c>
      <c r="D1610" s="17">
        <v>1</v>
      </c>
      <c r="E1610" s="2" t="str">
        <f>VLOOKUP(F1610,city!$A$4:$D$352,4,FALSE)</f>
        <v>襄阳</v>
      </c>
      <c r="F1610" s="16">
        <f t="shared" si="51"/>
        <v>161</v>
      </c>
      <c r="G1610" s="16">
        <f>IF(VLOOKUP(F1609,city!$K$4:$L$352,2,FALSE)&gt;G1609,G1609+1,1)</f>
        <v>7</v>
      </c>
    </row>
    <row r="1611" spans="1:7">
      <c r="A1611" s="17">
        <f t="shared" si="50"/>
        <v>116108</v>
      </c>
      <c r="B1611" s="17">
        <v>3</v>
      </c>
      <c r="C1611" s="20" t="s">
        <v>462</v>
      </c>
      <c r="D1611" s="17">
        <v>1</v>
      </c>
      <c r="E1611" s="2" t="str">
        <f>VLOOKUP(F1611,city!$A$4:$D$352,4,FALSE)</f>
        <v>襄阳</v>
      </c>
      <c r="F1611" s="16">
        <f t="shared" si="51"/>
        <v>161</v>
      </c>
      <c r="G1611" s="16">
        <f>IF(VLOOKUP(F1610,city!$K$4:$L$352,2,FALSE)&gt;G1610,G1610+1,1)</f>
        <v>8</v>
      </c>
    </row>
    <row r="1612" spans="1:7">
      <c r="A1612" s="17">
        <f t="shared" si="50"/>
        <v>116109</v>
      </c>
      <c r="B1612" s="17">
        <v>3</v>
      </c>
      <c r="C1612" s="20" t="s">
        <v>468</v>
      </c>
      <c r="D1612" s="17">
        <v>1</v>
      </c>
      <c r="E1612" s="2" t="str">
        <f>VLOOKUP(F1612,city!$A$4:$D$352,4,FALSE)</f>
        <v>襄阳</v>
      </c>
      <c r="F1612" s="16">
        <f t="shared" si="51"/>
        <v>161</v>
      </c>
      <c r="G1612" s="16">
        <f>IF(VLOOKUP(F1611,city!$K$4:$L$352,2,FALSE)&gt;G1611,G1611+1,1)</f>
        <v>9</v>
      </c>
    </row>
    <row r="1613" spans="1:7">
      <c r="A1613" s="17">
        <f t="shared" si="50"/>
        <v>116110</v>
      </c>
      <c r="B1613" s="17">
        <v>3</v>
      </c>
      <c r="C1613" s="20" t="s">
        <v>474</v>
      </c>
      <c r="D1613" s="17">
        <v>1</v>
      </c>
      <c r="E1613" s="2" t="str">
        <f>VLOOKUP(F1613,city!$A$4:$D$352,4,FALSE)</f>
        <v>襄阳</v>
      </c>
      <c r="F1613" s="16">
        <f t="shared" si="51"/>
        <v>161</v>
      </c>
      <c r="G1613" s="16">
        <f>IF(VLOOKUP(F1612,city!$K$4:$L$352,2,FALSE)&gt;G1612,G1612+1,1)</f>
        <v>10</v>
      </c>
    </row>
    <row r="1614" spans="1:7">
      <c r="A1614" s="17">
        <f t="shared" si="50"/>
        <v>116201</v>
      </c>
      <c r="B1614" s="17">
        <v>3</v>
      </c>
      <c r="C1614" s="20" t="s">
        <v>480</v>
      </c>
      <c r="D1614" s="17">
        <v>1</v>
      </c>
      <c r="E1614" s="2" t="str">
        <f>VLOOKUP(F1614,city!$A$4:$D$352,4,FALSE)</f>
        <v>鄂州</v>
      </c>
      <c r="F1614" s="16">
        <f t="shared" si="51"/>
        <v>162</v>
      </c>
      <c r="G1614" s="16">
        <f>IF(VLOOKUP(F1613,city!$K$4:$L$352,2,FALSE)&gt;G1613,G1613+1,1)</f>
        <v>1</v>
      </c>
    </row>
    <row r="1615" spans="1:7">
      <c r="A1615" s="17">
        <f t="shared" si="50"/>
        <v>116202</v>
      </c>
      <c r="B1615" s="17">
        <v>3</v>
      </c>
      <c r="C1615" s="20" t="s">
        <v>486</v>
      </c>
      <c r="D1615" s="17">
        <v>1</v>
      </c>
      <c r="E1615" s="2" t="str">
        <f>VLOOKUP(F1615,city!$A$4:$D$352,4,FALSE)</f>
        <v>鄂州</v>
      </c>
      <c r="F1615" s="16">
        <f t="shared" si="51"/>
        <v>162</v>
      </c>
      <c r="G1615" s="16">
        <f>IF(VLOOKUP(F1614,city!$K$4:$L$352,2,FALSE)&gt;G1614,G1614+1,1)</f>
        <v>2</v>
      </c>
    </row>
    <row r="1616" spans="1:7">
      <c r="A1616" s="17">
        <f t="shared" si="50"/>
        <v>116203</v>
      </c>
      <c r="B1616" s="17">
        <v>3</v>
      </c>
      <c r="C1616" s="20" t="s">
        <v>492</v>
      </c>
      <c r="D1616" s="17">
        <v>1</v>
      </c>
      <c r="E1616" s="2" t="str">
        <f>VLOOKUP(F1616,city!$A$4:$D$352,4,FALSE)</f>
        <v>鄂州</v>
      </c>
      <c r="F1616" s="16">
        <f t="shared" si="51"/>
        <v>162</v>
      </c>
      <c r="G1616" s="16">
        <f>IF(VLOOKUP(F1615,city!$K$4:$L$352,2,FALSE)&gt;G1615,G1615+1,1)</f>
        <v>3</v>
      </c>
    </row>
    <row r="1617" spans="1:7">
      <c r="A1617" s="17">
        <f t="shared" si="50"/>
        <v>116204</v>
      </c>
      <c r="B1617" s="17">
        <v>3</v>
      </c>
      <c r="C1617" s="20" t="s">
        <v>498</v>
      </c>
      <c r="D1617" s="17">
        <v>1</v>
      </c>
      <c r="E1617" s="2" t="str">
        <f>VLOOKUP(F1617,city!$A$4:$D$352,4,FALSE)</f>
        <v>鄂州</v>
      </c>
      <c r="F1617" s="16">
        <f t="shared" si="51"/>
        <v>162</v>
      </c>
      <c r="G1617" s="16">
        <f>IF(VLOOKUP(F1616,city!$K$4:$L$352,2,FALSE)&gt;G1616,G1616+1,1)</f>
        <v>4</v>
      </c>
    </row>
    <row r="1618" spans="1:7">
      <c r="A1618" s="17">
        <f t="shared" si="50"/>
        <v>116205</v>
      </c>
      <c r="B1618" s="17">
        <v>3</v>
      </c>
      <c r="C1618" s="20" t="s">
        <v>504</v>
      </c>
      <c r="D1618" s="17">
        <v>1</v>
      </c>
      <c r="E1618" s="2" t="str">
        <f>VLOOKUP(F1618,city!$A$4:$D$352,4,FALSE)</f>
        <v>鄂州</v>
      </c>
      <c r="F1618" s="16">
        <f t="shared" si="51"/>
        <v>162</v>
      </c>
      <c r="G1618" s="16">
        <f>IF(VLOOKUP(F1617,city!$K$4:$L$352,2,FALSE)&gt;G1617,G1617+1,1)</f>
        <v>5</v>
      </c>
    </row>
    <row r="1619" spans="1:7">
      <c r="A1619" s="17">
        <f t="shared" si="50"/>
        <v>116206</v>
      </c>
      <c r="B1619" s="17">
        <v>3</v>
      </c>
      <c r="C1619" s="20" t="s">
        <v>510</v>
      </c>
      <c r="D1619" s="17">
        <v>1</v>
      </c>
      <c r="E1619" s="2" t="str">
        <f>VLOOKUP(F1619,city!$A$4:$D$352,4,FALSE)</f>
        <v>鄂州</v>
      </c>
      <c r="F1619" s="16">
        <f t="shared" si="51"/>
        <v>162</v>
      </c>
      <c r="G1619" s="16">
        <f>IF(VLOOKUP(F1618,city!$K$4:$L$352,2,FALSE)&gt;G1618,G1618+1,1)</f>
        <v>6</v>
      </c>
    </row>
    <row r="1620" spans="1:7">
      <c r="A1620" s="17">
        <f t="shared" si="50"/>
        <v>116207</v>
      </c>
      <c r="B1620" s="17">
        <v>3</v>
      </c>
      <c r="C1620" s="20" t="s">
        <v>516</v>
      </c>
      <c r="D1620" s="17">
        <v>1</v>
      </c>
      <c r="E1620" s="2" t="str">
        <f>VLOOKUP(F1620,city!$A$4:$D$352,4,FALSE)</f>
        <v>鄂州</v>
      </c>
      <c r="F1620" s="16">
        <f t="shared" si="51"/>
        <v>162</v>
      </c>
      <c r="G1620" s="16">
        <f>IF(VLOOKUP(F1619,city!$K$4:$L$352,2,FALSE)&gt;G1619,G1619+1,1)</f>
        <v>7</v>
      </c>
    </row>
    <row r="1621" spans="1:7">
      <c r="A1621" s="17">
        <f t="shared" si="50"/>
        <v>116208</v>
      </c>
      <c r="B1621" s="17">
        <v>3</v>
      </c>
      <c r="C1621" s="20" t="s">
        <v>522</v>
      </c>
      <c r="D1621" s="17">
        <v>1</v>
      </c>
      <c r="E1621" s="2" t="str">
        <f>VLOOKUP(F1621,city!$A$4:$D$352,4,FALSE)</f>
        <v>鄂州</v>
      </c>
      <c r="F1621" s="16">
        <f t="shared" si="51"/>
        <v>162</v>
      </c>
      <c r="G1621" s="16">
        <f>IF(VLOOKUP(F1620,city!$K$4:$L$352,2,FALSE)&gt;G1620,G1620+1,1)</f>
        <v>8</v>
      </c>
    </row>
    <row r="1622" spans="1:7">
      <c r="A1622" s="17">
        <f t="shared" si="50"/>
        <v>116209</v>
      </c>
      <c r="B1622" s="17">
        <v>3</v>
      </c>
      <c r="C1622" s="20" t="s">
        <v>528</v>
      </c>
      <c r="D1622" s="17">
        <v>1</v>
      </c>
      <c r="E1622" s="2" t="str">
        <f>VLOOKUP(F1622,city!$A$4:$D$352,4,FALSE)</f>
        <v>鄂州</v>
      </c>
      <c r="F1622" s="16">
        <f t="shared" si="51"/>
        <v>162</v>
      </c>
      <c r="G1622" s="16">
        <f>IF(VLOOKUP(F1621,city!$K$4:$L$352,2,FALSE)&gt;G1621,G1621+1,1)</f>
        <v>9</v>
      </c>
    </row>
    <row r="1623" spans="1:7">
      <c r="A1623" s="17">
        <f t="shared" si="50"/>
        <v>116210</v>
      </c>
      <c r="B1623" s="17">
        <v>3</v>
      </c>
      <c r="C1623" s="20" t="s">
        <v>534</v>
      </c>
      <c r="D1623" s="17">
        <v>1</v>
      </c>
      <c r="E1623" s="2" t="str">
        <f>VLOOKUP(F1623,city!$A$4:$D$352,4,FALSE)</f>
        <v>鄂州</v>
      </c>
      <c r="F1623" s="16">
        <f t="shared" si="51"/>
        <v>162</v>
      </c>
      <c r="G1623" s="16">
        <f>IF(VLOOKUP(F1622,city!$K$4:$L$352,2,FALSE)&gt;G1622,G1622+1,1)</f>
        <v>10</v>
      </c>
    </row>
    <row r="1624" spans="1:7">
      <c r="A1624" s="17">
        <f t="shared" si="50"/>
        <v>116301</v>
      </c>
      <c r="B1624" s="17">
        <v>3</v>
      </c>
      <c r="C1624" s="20" t="s">
        <v>422</v>
      </c>
      <c r="D1624" s="17">
        <v>1</v>
      </c>
      <c r="E1624" s="2" t="str">
        <f>VLOOKUP(F1624,city!$A$4:$D$352,4,FALSE)</f>
        <v>荆门</v>
      </c>
      <c r="F1624" s="16">
        <f t="shared" si="51"/>
        <v>163</v>
      </c>
      <c r="G1624" s="16">
        <f>IF(VLOOKUP(F1623,city!$K$4:$L$352,2,FALSE)&gt;G1623,G1623+1,1)</f>
        <v>1</v>
      </c>
    </row>
    <row r="1625" spans="1:7">
      <c r="A1625" s="17">
        <f t="shared" si="50"/>
        <v>116302</v>
      </c>
      <c r="B1625" s="17">
        <v>3</v>
      </c>
      <c r="C1625" s="20" t="s">
        <v>427</v>
      </c>
      <c r="D1625" s="17">
        <v>1</v>
      </c>
      <c r="E1625" s="2" t="str">
        <f>VLOOKUP(F1625,city!$A$4:$D$352,4,FALSE)</f>
        <v>荆门</v>
      </c>
      <c r="F1625" s="16">
        <f t="shared" si="51"/>
        <v>163</v>
      </c>
      <c r="G1625" s="16">
        <f>IF(VLOOKUP(F1624,city!$K$4:$L$352,2,FALSE)&gt;G1624,G1624+1,1)</f>
        <v>2</v>
      </c>
    </row>
    <row r="1626" spans="1:7">
      <c r="A1626" s="17">
        <f t="shared" si="50"/>
        <v>116303</v>
      </c>
      <c r="B1626" s="17">
        <v>3</v>
      </c>
      <c r="C1626" s="20" t="s">
        <v>432</v>
      </c>
      <c r="D1626" s="17">
        <v>1</v>
      </c>
      <c r="E1626" s="2" t="str">
        <f>VLOOKUP(F1626,city!$A$4:$D$352,4,FALSE)</f>
        <v>荆门</v>
      </c>
      <c r="F1626" s="16">
        <f t="shared" si="51"/>
        <v>163</v>
      </c>
      <c r="G1626" s="16">
        <f>IF(VLOOKUP(F1625,city!$K$4:$L$352,2,FALSE)&gt;G1625,G1625+1,1)</f>
        <v>3</v>
      </c>
    </row>
    <row r="1627" spans="1:7">
      <c r="A1627" s="17">
        <f t="shared" si="50"/>
        <v>116304</v>
      </c>
      <c r="B1627" s="17">
        <v>3</v>
      </c>
      <c r="C1627" s="20" t="s">
        <v>438</v>
      </c>
      <c r="D1627" s="17">
        <v>1</v>
      </c>
      <c r="E1627" s="2" t="str">
        <f>VLOOKUP(F1627,city!$A$4:$D$352,4,FALSE)</f>
        <v>荆门</v>
      </c>
      <c r="F1627" s="16">
        <f t="shared" si="51"/>
        <v>163</v>
      </c>
      <c r="G1627" s="16">
        <f>IF(VLOOKUP(F1626,city!$K$4:$L$352,2,FALSE)&gt;G1626,G1626+1,1)</f>
        <v>4</v>
      </c>
    </row>
    <row r="1628" spans="1:7">
      <c r="A1628" s="17">
        <f t="shared" si="50"/>
        <v>116305</v>
      </c>
      <c r="B1628" s="17">
        <v>3</v>
      </c>
      <c r="C1628" s="20" t="s">
        <v>444</v>
      </c>
      <c r="D1628" s="17">
        <v>1</v>
      </c>
      <c r="E1628" s="2" t="str">
        <f>VLOOKUP(F1628,city!$A$4:$D$352,4,FALSE)</f>
        <v>荆门</v>
      </c>
      <c r="F1628" s="16">
        <f t="shared" si="51"/>
        <v>163</v>
      </c>
      <c r="G1628" s="16">
        <f>IF(VLOOKUP(F1627,city!$K$4:$L$352,2,FALSE)&gt;G1627,G1627+1,1)</f>
        <v>5</v>
      </c>
    </row>
    <row r="1629" spans="1:7">
      <c r="A1629" s="17">
        <f t="shared" si="50"/>
        <v>116306</v>
      </c>
      <c r="B1629" s="17">
        <v>3</v>
      </c>
      <c r="C1629" s="20" t="s">
        <v>450</v>
      </c>
      <c r="D1629" s="17">
        <v>1</v>
      </c>
      <c r="E1629" s="2" t="str">
        <f>VLOOKUP(F1629,city!$A$4:$D$352,4,FALSE)</f>
        <v>荆门</v>
      </c>
      <c r="F1629" s="16">
        <f t="shared" si="51"/>
        <v>163</v>
      </c>
      <c r="G1629" s="16">
        <f>IF(VLOOKUP(F1628,city!$K$4:$L$352,2,FALSE)&gt;G1628,G1628+1,1)</f>
        <v>6</v>
      </c>
    </row>
    <row r="1630" spans="1:7">
      <c r="A1630" s="17">
        <f t="shared" si="50"/>
        <v>116307</v>
      </c>
      <c r="B1630" s="17">
        <v>3</v>
      </c>
      <c r="C1630" s="20" t="s">
        <v>456</v>
      </c>
      <c r="D1630" s="17">
        <v>1</v>
      </c>
      <c r="E1630" s="2" t="str">
        <f>VLOOKUP(F1630,city!$A$4:$D$352,4,FALSE)</f>
        <v>荆门</v>
      </c>
      <c r="F1630" s="16">
        <f t="shared" si="51"/>
        <v>163</v>
      </c>
      <c r="G1630" s="16">
        <f>IF(VLOOKUP(F1629,city!$K$4:$L$352,2,FALSE)&gt;G1629,G1629+1,1)</f>
        <v>7</v>
      </c>
    </row>
    <row r="1631" spans="1:7">
      <c r="A1631" s="17">
        <f t="shared" si="50"/>
        <v>116308</v>
      </c>
      <c r="B1631" s="17">
        <v>3</v>
      </c>
      <c r="C1631" s="20" t="s">
        <v>462</v>
      </c>
      <c r="D1631" s="17">
        <v>1</v>
      </c>
      <c r="E1631" s="2" t="str">
        <f>VLOOKUP(F1631,city!$A$4:$D$352,4,FALSE)</f>
        <v>荆门</v>
      </c>
      <c r="F1631" s="16">
        <f t="shared" si="51"/>
        <v>163</v>
      </c>
      <c r="G1631" s="16">
        <f>IF(VLOOKUP(F1630,city!$K$4:$L$352,2,FALSE)&gt;G1630,G1630+1,1)</f>
        <v>8</v>
      </c>
    </row>
    <row r="1632" spans="1:7">
      <c r="A1632" s="17">
        <f t="shared" si="50"/>
        <v>116309</v>
      </c>
      <c r="B1632" s="17">
        <v>3</v>
      </c>
      <c r="C1632" s="20" t="s">
        <v>468</v>
      </c>
      <c r="D1632" s="17">
        <v>1</v>
      </c>
      <c r="E1632" s="2" t="str">
        <f>VLOOKUP(F1632,city!$A$4:$D$352,4,FALSE)</f>
        <v>荆门</v>
      </c>
      <c r="F1632" s="16">
        <f t="shared" si="51"/>
        <v>163</v>
      </c>
      <c r="G1632" s="16">
        <f>IF(VLOOKUP(F1631,city!$K$4:$L$352,2,FALSE)&gt;G1631,G1631+1,1)</f>
        <v>9</v>
      </c>
    </row>
    <row r="1633" spans="1:7">
      <c r="A1633" s="17">
        <f t="shared" si="50"/>
        <v>116310</v>
      </c>
      <c r="B1633" s="17">
        <v>3</v>
      </c>
      <c r="C1633" s="20" t="s">
        <v>474</v>
      </c>
      <c r="D1633" s="17">
        <v>1</v>
      </c>
      <c r="E1633" s="2" t="str">
        <f>VLOOKUP(F1633,city!$A$4:$D$352,4,FALSE)</f>
        <v>荆门</v>
      </c>
      <c r="F1633" s="16">
        <f t="shared" si="51"/>
        <v>163</v>
      </c>
      <c r="G1633" s="16">
        <f>IF(VLOOKUP(F1632,city!$K$4:$L$352,2,FALSE)&gt;G1632,G1632+1,1)</f>
        <v>10</v>
      </c>
    </row>
    <row r="1634" spans="1:7">
      <c r="A1634" s="17">
        <f t="shared" si="50"/>
        <v>116401</v>
      </c>
      <c r="B1634" s="17">
        <v>3</v>
      </c>
      <c r="C1634" s="20" t="s">
        <v>480</v>
      </c>
      <c r="D1634" s="17">
        <v>1</v>
      </c>
      <c r="E1634" s="2" t="str">
        <f>VLOOKUP(F1634,city!$A$4:$D$352,4,FALSE)</f>
        <v>孝感</v>
      </c>
      <c r="F1634" s="16">
        <f t="shared" si="51"/>
        <v>164</v>
      </c>
      <c r="G1634" s="16">
        <f>IF(VLOOKUP(F1633,city!$K$4:$L$352,2,FALSE)&gt;G1633,G1633+1,1)</f>
        <v>1</v>
      </c>
    </row>
    <row r="1635" spans="1:7">
      <c r="A1635" s="17">
        <f t="shared" si="50"/>
        <v>116402</v>
      </c>
      <c r="B1635" s="17">
        <v>3</v>
      </c>
      <c r="C1635" s="20" t="s">
        <v>486</v>
      </c>
      <c r="D1635" s="17">
        <v>1</v>
      </c>
      <c r="E1635" s="2" t="str">
        <f>VLOOKUP(F1635,city!$A$4:$D$352,4,FALSE)</f>
        <v>孝感</v>
      </c>
      <c r="F1635" s="16">
        <f t="shared" si="51"/>
        <v>164</v>
      </c>
      <c r="G1635" s="16">
        <f>IF(VLOOKUP(F1634,city!$K$4:$L$352,2,FALSE)&gt;G1634,G1634+1,1)</f>
        <v>2</v>
      </c>
    </row>
    <row r="1636" spans="1:7">
      <c r="A1636" s="17">
        <f t="shared" si="50"/>
        <v>116403</v>
      </c>
      <c r="B1636" s="17">
        <v>3</v>
      </c>
      <c r="C1636" s="20" t="s">
        <v>492</v>
      </c>
      <c r="D1636" s="17">
        <v>1</v>
      </c>
      <c r="E1636" s="2" t="str">
        <f>VLOOKUP(F1636,city!$A$4:$D$352,4,FALSE)</f>
        <v>孝感</v>
      </c>
      <c r="F1636" s="16">
        <f t="shared" si="51"/>
        <v>164</v>
      </c>
      <c r="G1636" s="16">
        <f>IF(VLOOKUP(F1635,city!$K$4:$L$352,2,FALSE)&gt;G1635,G1635+1,1)</f>
        <v>3</v>
      </c>
    </row>
    <row r="1637" spans="1:7">
      <c r="A1637" s="17">
        <f t="shared" si="50"/>
        <v>116404</v>
      </c>
      <c r="B1637" s="17">
        <v>3</v>
      </c>
      <c r="C1637" s="20" t="s">
        <v>498</v>
      </c>
      <c r="D1637" s="17">
        <v>1</v>
      </c>
      <c r="E1637" s="2" t="str">
        <f>VLOOKUP(F1637,city!$A$4:$D$352,4,FALSE)</f>
        <v>孝感</v>
      </c>
      <c r="F1637" s="16">
        <f t="shared" si="51"/>
        <v>164</v>
      </c>
      <c r="G1637" s="16">
        <f>IF(VLOOKUP(F1636,city!$K$4:$L$352,2,FALSE)&gt;G1636,G1636+1,1)</f>
        <v>4</v>
      </c>
    </row>
    <row r="1638" spans="1:7">
      <c r="A1638" s="17">
        <f t="shared" si="50"/>
        <v>116405</v>
      </c>
      <c r="B1638" s="17">
        <v>3</v>
      </c>
      <c r="C1638" s="20" t="s">
        <v>504</v>
      </c>
      <c r="D1638" s="17">
        <v>1</v>
      </c>
      <c r="E1638" s="2" t="str">
        <f>VLOOKUP(F1638,city!$A$4:$D$352,4,FALSE)</f>
        <v>孝感</v>
      </c>
      <c r="F1638" s="16">
        <f t="shared" si="51"/>
        <v>164</v>
      </c>
      <c r="G1638" s="16">
        <f>IF(VLOOKUP(F1637,city!$K$4:$L$352,2,FALSE)&gt;G1637,G1637+1,1)</f>
        <v>5</v>
      </c>
    </row>
    <row r="1639" spans="1:7">
      <c r="A1639" s="17">
        <f t="shared" si="50"/>
        <v>116406</v>
      </c>
      <c r="B1639" s="17">
        <v>3</v>
      </c>
      <c r="C1639" s="20" t="s">
        <v>510</v>
      </c>
      <c r="D1639" s="17">
        <v>1</v>
      </c>
      <c r="E1639" s="2" t="str">
        <f>VLOOKUP(F1639,city!$A$4:$D$352,4,FALSE)</f>
        <v>孝感</v>
      </c>
      <c r="F1639" s="16">
        <f t="shared" si="51"/>
        <v>164</v>
      </c>
      <c r="G1639" s="16">
        <f>IF(VLOOKUP(F1638,city!$K$4:$L$352,2,FALSE)&gt;G1638,G1638+1,1)</f>
        <v>6</v>
      </c>
    </row>
    <row r="1640" spans="1:7">
      <c r="A1640" s="17">
        <f t="shared" si="50"/>
        <v>116407</v>
      </c>
      <c r="B1640" s="17">
        <v>3</v>
      </c>
      <c r="C1640" s="20" t="s">
        <v>516</v>
      </c>
      <c r="D1640" s="17">
        <v>1</v>
      </c>
      <c r="E1640" s="2" t="str">
        <f>VLOOKUP(F1640,city!$A$4:$D$352,4,FALSE)</f>
        <v>孝感</v>
      </c>
      <c r="F1640" s="16">
        <f t="shared" si="51"/>
        <v>164</v>
      </c>
      <c r="G1640" s="16">
        <f>IF(VLOOKUP(F1639,city!$K$4:$L$352,2,FALSE)&gt;G1639,G1639+1,1)</f>
        <v>7</v>
      </c>
    </row>
    <row r="1641" spans="1:7">
      <c r="A1641" s="17">
        <f t="shared" si="50"/>
        <v>116408</v>
      </c>
      <c r="B1641" s="17">
        <v>3</v>
      </c>
      <c r="C1641" s="20" t="s">
        <v>522</v>
      </c>
      <c r="D1641" s="17">
        <v>1</v>
      </c>
      <c r="E1641" s="2" t="str">
        <f>VLOOKUP(F1641,city!$A$4:$D$352,4,FALSE)</f>
        <v>孝感</v>
      </c>
      <c r="F1641" s="16">
        <f t="shared" si="51"/>
        <v>164</v>
      </c>
      <c r="G1641" s="16">
        <f>IF(VLOOKUP(F1640,city!$K$4:$L$352,2,FALSE)&gt;G1640,G1640+1,1)</f>
        <v>8</v>
      </c>
    </row>
    <row r="1642" spans="1:7">
      <c r="A1642" s="17">
        <f t="shared" si="50"/>
        <v>116409</v>
      </c>
      <c r="B1642" s="17">
        <v>3</v>
      </c>
      <c r="C1642" s="20" t="s">
        <v>528</v>
      </c>
      <c r="D1642" s="17">
        <v>1</v>
      </c>
      <c r="E1642" s="2" t="str">
        <f>VLOOKUP(F1642,city!$A$4:$D$352,4,FALSE)</f>
        <v>孝感</v>
      </c>
      <c r="F1642" s="16">
        <f t="shared" si="51"/>
        <v>164</v>
      </c>
      <c r="G1642" s="16">
        <f>IF(VLOOKUP(F1641,city!$K$4:$L$352,2,FALSE)&gt;G1641,G1641+1,1)</f>
        <v>9</v>
      </c>
    </row>
    <row r="1643" spans="1:7">
      <c r="A1643" s="17">
        <f t="shared" si="50"/>
        <v>116410</v>
      </c>
      <c r="B1643" s="17">
        <v>3</v>
      </c>
      <c r="C1643" s="20" t="s">
        <v>534</v>
      </c>
      <c r="D1643" s="17">
        <v>1</v>
      </c>
      <c r="E1643" s="2" t="str">
        <f>VLOOKUP(F1643,city!$A$4:$D$352,4,FALSE)</f>
        <v>孝感</v>
      </c>
      <c r="F1643" s="16">
        <f t="shared" si="51"/>
        <v>164</v>
      </c>
      <c r="G1643" s="16">
        <f>IF(VLOOKUP(F1642,city!$K$4:$L$352,2,FALSE)&gt;G1642,G1642+1,1)</f>
        <v>10</v>
      </c>
    </row>
    <row r="1644" spans="1:7">
      <c r="A1644" s="17">
        <f t="shared" si="50"/>
        <v>116501</v>
      </c>
      <c r="B1644" s="17">
        <v>3</v>
      </c>
      <c r="C1644" s="20" t="s">
        <v>422</v>
      </c>
      <c r="D1644" s="17">
        <v>1</v>
      </c>
      <c r="E1644" s="2" t="str">
        <f>VLOOKUP(F1644,city!$A$4:$D$352,4,FALSE)</f>
        <v>荆州</v>
      </c>
      <c r="F1644" s="16">
        <f t="shared" si="51"/>
        <v>165</v>
      </c>
      <c r="G1644" s="16">
        <f>IF(VLOOKUP(F1643,city!$K$4:$L$352,2,FALSE)&gt;G1643,G1643+1,1)</f>
        <v>1</v>
      </c>
    </row>
    <row r="1645" spans="1:7">
      <c r="A1645" s="17">
        <f t="shared" si="50"/>
        <v>116502</v>
      </c>
      <c r="B1645" s="17">
        <v>3</v>
      </c>
      <c r="C1645" s="20" t="s">
        <v>427</v>
      </c>
      <c r="D1645" s="17">
        <v>1</v>
      </c>
      <c r="E1645" s="2" t="str">
        <f>VLOOKUP(F1645,city!$A$4:$D$352,4,FALSE)</f>
        <v>荆州</v>
      </c>
      <c r="F1645" s="16">
        <f t="shared" si="51"/>
        <v>165</v>
      </c>
      <c r="G1645" s="16">
        <f>IF(VLOOKUP(F1644,city!$K$4:$L$352,2,FALSE)&gt;G1644,G1644+1,1)</f>
        <v>2</v>
      </c>
    </row>
    <row r="1646" spans="1:7">
      <c r="A1646" s="17">
        <f t="shared" si="50"/>
        <v>116503</v>
      </c>
      <c r="B1646" s="17">
        <v>3</v>
      </c>
      <c r="C1646" s="20" t="s">
        <v>432</v>
      </c>
      <c r="D1646" s="17">
        <v>1</v>
      </c>
      <c r="E1646" s="2" t="str">
        <f>VLOOKUP(F1646,city!$A$4:$D$352,4,FALSE)</f>
        <v>荆州</v>
      </c>
      <c r="F1646" s="16">
        <f t="shared" si="51"/>
        <v>165</v>
      </c>
      <c r="G1646" s="16">
        <f>IF(VLOOKUP(F1645,city!$K$4:$L$352,2,FALSE)&gt;G1645,G1645+1,1)</f>
        <v>3</v>
      </c>
    </row>
    <row r="1647" spans="1:7">
      <c r="A1647" s="17">
        <f t="shared" si="50"/>
        <v>116504</v>
      </c>
      <c r="B1647" s="17">
        <v>3</v>
      </c>
      <c r="C1647" s="20" t="s">
        <v>438</v>
      </c>
      <c r="D1647" s="17">
        <v>1</v>
      </c>
      <c r="E1647" s="2" t="str">
        <f>VLOOKUP(F1647,city!$A$4:$D$352,4,FALSE)</f>
        <v>荆州</v>
      </c>
      <c r="F1647" s="16">
        <f t="shared" si="51"/>
        <v>165</v>
      </c>
      <c r="G1647" s="16">
        <f>IF(VLOOKUP(F1646,city!$K$4:$L$352,2,FALSE)&gt;G1646,G1646+1,1)</f>
        <v>4</v>
      </c>
    </row>
    <row r="1648" spans="1:7">
      <c r="A1648" s="17">
        <f t="shared" si="50"/>
        <v>116505</v>
      </c>
      <c r="B1648" s="17">
        <v>3</v>
      </c>
      <c r="C1648" s="20" t="s">
        <v>444</v>
      </c>
      <c r="D1648" s="17">
        <v>1</v>
      </c>
      <c r="E1648" s="2" t="str">
        <f>VLOOKUP(F1648,city!$A$4:$D$352,4,FALSE)</f>
        <v>荆州</v>
      </c>
      <c r="F1648" s="16">
        <f t="shared" si="51"/>
        <v>165</v>
      </c>
      <c r="G1648" s="16">
        <f>IF(VLOOKUP(F1647,city!$K$4:$L$352,2,FALSE)&gt;G1647,G1647+1,1)</f>
        <v>5</v>
      </c>
    </row>
    <row r="1649" spans="1:7">
      <c r="A1649" s="17">
        <f t="shared" si="50"/>
        <v>116506</v>
      </c>
      <c r="B1649" s="17">
        <v>3</v>
      </c>
      <c r="C1649" s="20" t="s">
        <v>450</v>
      </c>
      <c r="D1649" s="17">
        <v>1</v>
      </c>
      <c r="E1649" s="2" t="str">
        <f>VLOOKUP(F1649,city!$A$4:$D$352,4,FALSE)</f>
        <v>荆州</v>
      </c>
      <c r="F1649" s="16">
        <f t="shared" si="51"/>
        <v>165</v>
      </c>
      <c r="G1649" s="16">
        <f>IF(VLOOKUP(F1648,city!$K$4:$L$352,2,FALSE)&gt;G1648,G1648+1,1)</f>
        <v>6</v>
      </c>
    </row>
    <row r="1650" spans="1:7">
      <c r="A1650" s="17">
        <f t="shared" si="50"/>
        <v>116507</v>
      </c>
      <c r="B1650" s="17">
        <v>3</v>
      </c>
      <c r="C1650" s="20" t="s">
        <v>456</v>
      </c>
      <c r="D1650" s="17">
        <v>1</v>
      </c>
      <c r="E1650" s="2" t="str">
        <f>VLOOKUP(F1650,city!$A$4:$D$352,4,FALSE)</f>
        <v>荆州</v>
      </c>
      <c r="F1650" s="16">
        <f t="shared" si="51"/>
        <v>165</v>
      </c>
      <c r="G1650" s="16">
        <f>IF(VLOOKUP(F1649,city!$K$4:$L$352,2,FALSE)&gt;G1649,G1649+1,1)</f>
        <v>7</v>
      </c>
    </row>
    <row r="1651" spans="1:7">
      <c r="A1651" s="17">
        <f t="shared" si="50"/>
        <v>116508</v>
      </c>
      <c r="B1651" s="17">
        <v>3</v>
      </c>
      <c r="C1651" s="20" t="s">
        <v>462</v>
      </c>
      <c r="D1651" s="17">
        <v>1</v>
      </c>
      <c r="E1651" s="2" t="str">
        <f>VLOOKUP(F1651,city!$A$4:$D$352,4,FALSE)</f>
        <v>荆州</v>
      </c>
      <c r="F1651" s="16">
        <f t="shared" si="51"/>
        <v>165</v>
      </c>
      <c r="G1651" s="16">
        <f>IF(VLOOKUP(F1650,city!$K$4:$L$352,2,FALSE)&gt;G1650,G1650+1,1)</f>
        <v>8</v>
      </c>
    </row>
    <row r="1652" spans="1:7">
      <c r="A1652" s="17">
        <f t="shared" si="50"/>
        <v>116509</v>
      </c>
      <c r="B1652" s="17">
        <v>3</v>
      </c>
      <c r="C1652" s="20" t="s">
        <v>468</v>
      </c>
      <c r="D1652" s="17">
        <v>1</v>
      </c>
      <c r="E1652" s="2" t="str">
        <f>VLOOKUP(F1652,city!$A$4:$D$352,4,FALSE)</f>
        <v>荆州</v>
      </c>
      <c r="F1652" s="16">
        <f t="shared" si="51"/>
        <v>165</v>
      </c>
      <c r="G1652" s="16">
        <f>IF(VLOOKUP(F1651,city!$K$4:$L$352,2,FALSE)&gt;G1651,G1651+1,1)</f>
        <v>9</v>
      </c>
    </row>
    <row r="1653" spans="1:7">
      <c r="A1653" s="17">
        <f t="shared" si="50"/>
        <v>116510</v>
      </c>
      <c r="B1653" s="17">
        <v>3</v>
      </c>
      <c r="C1653" s="20" t="s">
        <v>474</v>
      </c>
      <c r="D1653" s="17">
        <v>1</v>
      </c>
      <c r="E1653" s="2" t="str">
        <f>VLOOKUP(F1653,city!$A$4:$D$352,4,FALSE)</f>
        <v>荆州</v>
      </c>
      <c r="F1653" s="16">
        <f t="shared" si="51"/>
        <v>165</v>
      </c>
      <c r="G1653" s="16">
        <f>IF(VLOOKUP(F1652,city!$K$4:$L$352,2,FALSE)&gt;G1652,G1652+1,1)</f>
        <v>10</v>
      </c>
    </row>
    <row r="1654" spans="1:7">
      <c r="A1654" s="17">
        <f t="shared" si="50"/>
        <v>116601</v>
      </c>
      <c r="B1654" s="17">
        <v>3</v>
      </c>
      <c r="C1654" s="20" t="s">
        <v>480</v>
      </c>
      <c r="D1654" s="17">
        <v>1</v>
      </c>
      <c r="E1654" s="2" t="str">
        <f>VLOOKUP(F1654,city!$A$4:$D$352,4,FALSE)</f>
        <v>黄冈</v>
      </c>
      <c r="F1654" s="16">
        <f t="shared" si="51"/>
        <v>166</v>
      </c>
      <c r="G1654" s="16">
        <f>IF(VLOOKUP(F1653,city!$K$4:$L$352,2,FALSE)&gt;G1653,G1653+1,1)</f>
        <v>1</v>
      </c>
    </row>
    <row r="1655" spans="1:7">
      <c r="A1655" s="17">
        <f t="shared" si="50"/>
        <v>116602</v>
      </c>
      <c r="B1655" s="17">
        <v>3</v>
      </c>
      <c r="C1655" s="20" t="s">
        <v>486</v>
      </c>
      <c r="D1655" s="17">
        <v>1</v>
      </c>
      <c r="E1655" s="2" t="str">
        <f>VLOOKUP(F1655,city!$A$4:$D$352,4,FALSE)</f>
        <v>黄冈</v>
      </c>
      <c r="F1655" s="16">
        <f t="shared" si="51"/>
        <v>166</v>
      </c>
      <c r="G1655" s="16">
        <f>IF(VLOOKUP(F1654,city!$K$4:$L$352,2,FALSE)&gt;G1654,G1654+1,1)</f>
        <v>2</v>
      </c>
    </row>
    <row r="1656" spans="1:7">
      <c r="A1656" s="17">
        <f t="shared" si="50"/>
        <v>116603</v>
      </c>
      <c r="B1656" s="17">
        <v>3</v>
      </c>
      <c r="C1656" s="20" t="s">
        <v>492</v>
      </c>
      <c r="D1656" s="17">
        <v>1</v>
      </c>
      <c r="E1656" s="2" t="str">
        <f>VLOOKUP(F1656,city!$A$4:$D$352,4,FALSE)</f>
        <v>黄冈</v>
      </c>
      <c r="F1656" s="16">
        <f t="shared" si="51"/>
        <v>166</v>
      </c>
      <c r="G1656" s="16">
        <f>IF(VLOOKUP(F1655,city!$K$4:$L$352,2,FALSE)&gt;G1655,G1655+1,1)</f>
        <v>3</v>
      </c>
    </row>
    <row r="1657" spans="1:7">
      <c r="A1657" s="17">
        <f t="shared" si="50"/>
        <v>116604</v>
      </c>
      <c r="B1657" s="17">
        <v>3</v>
      </c>
      <c r="C1657" s="20" t="s">
        <v>498</v>
      </c>
      <c r="D1657" s="17">
        <v>1</v>
      </c>
      <c r="E1657" s="2" t="str">
        <f>VLOOKUP(F1657,city!$A$4:$D$352,4,FALSE)</f>
        <v>黄冈</v>
      </c>
      <c r="F1657" s="16">
        <f t="shared" si="51"/>
        <v>166</v>
      </c>
      <c r="G1657" s="16">
        <f>IF(VLOOKUP(F1656,city!$K$4:$L$352,2,FALSE)&gt;G1656,G1656+1,1)</f>
        <v>4</v>
      </c>
    </row>
    <row r="1658" spans="1:7">
      <c r="A1658" s="17">
        <f t="shared" si="50"/>
        <v>116605</v>
      </c>
      <c r="B1658" s="17">
        <v>3</v>
      </c>
      <c r="C1658" s="20" t="s">
        <v>504</v>
      </c>
      <c r="D1658" s="17">
        <v>1</v>
      </c>
      <c r="E1658" s="2" t="str">
        <f>VLOOKUP(F1658,city!$A$4:$D$352,4,FALSE)</f>
        <v>黄冈</v>
      </c>
      <c r="F1658" s="16">
        <f t="shared" si="51"/>
        <v>166</v>
      </c>
      <c r="G1658" s="16">
        <f>IF(VLOOKUP(F1657,city!$K$4:$L$352,2,FALSE)&gt;G1657,G1657+1,1)</f>
        <v>5</v>
      </c>
    </row>
    <row r="1659" spans="1:7">
      <c r="A1659" s="17">
        <f t="shared" si="50"/>
        <v>116606</v>
      </c>
      <c r="B1659" s="17">
        <v>3</v>
      </c>
      <c r="C1659" s="20" t="s">
        <v>510</v>
      </c>
      <c r="D1659" s="17">
        <v>1</v>
      </c>
      <c r="E1659" s="2" t="str">
        <f>VLOOKUP(F1659,city!$A$4:$D$352,4,FALSE)</f>
        <v>黄冈</v>
      </c>
      <c r="F1659" s="16">
        <f t="shared" si="51"/>
        <v>166</v>
      </c>
      <c r="G1659" s="16">
        <f>IF(VLOOKUP(F1658,city!$K$4:$L$352,2,FALSE)&gt;G1658,G1658+1,1)</f>
        <v>6</v>
      </c>
    </row>
    <row r="1660" spans="1:7">
      <c r="A1660" s="17">
        <f t="shared" si="50"/>
        <v>116607</v>
      </c>
      <c r="B1660" s="17">
        <v>3</v>
      </c>
      <c r="C1660" s="20" t="s">
        <v>516</v>
      </c>
      <c r="D1660" s="17">
        <v>1</v>
      </c>
      <c r="E1660" s="2" t="str">
        <f>VLOOKUP(F1660,city!$A$4:$D$352,4,FALSE)</f>
        <v>黄冈</v>
      </c>
      <c r="F1660" s="16">
        <f t="shared" si="51"/>
        <v>166</v>
      </c>
      <c r="G1660" s="16">
        <f>IF(VLOOKUP(F1659,city!$K$4:$L$352,2,FALSE)&gt;G1659,G1659+1,1)</f>
        <v>7</v>
      </c>
    </row>
    <row r="1661" spans="1:7">
      <c r="A1661" s="17">
        <f t="shared" si="50"/>
        <v>116608</v>
      </c>
      <c r="B1661" s="17">
        <v>3</v>
      </c>
      <c r="C1661" s="20" t="s">
        <v>522</v>
      </c>
      <c r="D1661" s="17">
        <v>1</v>
      </c>
      <c r="E1661" s="2" t="str">
        <f>VLOOKUP(F1661,city!$A$4:$D$352,4,FALSE)</f>
        <v>黄冈</v>
      </c>
      <c r="F1661" s="16">
        <f t="shared" si="51"/>
        <v>166</v>
      </c>
      <c r="G1661" s="16">
        <f>IF(VLOOKUP(F1660,city!$K$4:$L$352,2,FALSE)&gt;G1660,G1660+1,1)</f>
        <v>8</v>
      </c>
    </row>
    <row r="1662" spans="1:7">
      <c r="A1662" s="17">
        <f t="shared" si="50"/>
        <v>116609</v>
      </c>
      <c r="B1662" s="17">
        <v>3</v>
      </c>
      <c r="C1662" s="20" t="s">
        <v>528</v>
      </c>
      <c r="D1662" s="17">
        <v>1</v>
      </c>
      <c r="E1662" s="2" t="str">
        <f>VLOOKUP(F1662,city!$A$4:$D$352,4,FALSE)</f>
        <v>黄冈</v>
      </c>
      <c r="F1662" s="16">
        <f t="shared" si="51"/>
        <v>166</v>
      </c>
      <c r="G1662" s="16">
        <f>IF(VLOOKUP(F1661,city!$K$4:$L$352,2,FALSE)&gt;G1661,G1661+1,1)</f>
        <v>9</v>
      </c>
    </row>
    <row r="1663" spans="1:7">
      <c r="A1663" s="17">
        <f t="shared" si="50"/>
        <v>116610</v>
      </c>
      <c r="B1663" s="17">
        <v>3</v>
      </c>
      <c r="C1663" s="20" t="s">
        <v>534</v>
      </c>
      <c r="D1663" s="17">
        <v>1</v>
      </c>
      <c r="E1663" s="2" t="str">
        <f>VLOOKUP(F1663,city!$A$4:$D$352,4,FALSE)</f>
        <v>黄冈</v>
      </c>
      <c r="F1663" s="16">
        <f t="shared" si="51"/>
        <v>166</v>
      </c>
      <c r="G1663" s="16">
        <f>IF(VLOOKUP(F1662,city!$K$4:$L$352,2,FALSE)&gt;G1662,G1662+1,1)</f>
        <v>10</v>
      </c>
    </row>
    <row r="1664" spans="1:7">
      <c r="A1664" s="17">
        <f t="shared" si="50"/>
        <v>116701</v>
      </c>
      <c r="B1664" s="17">
        <v>3</v>
      </c>
      <c r="C1664" s="20" t="s">
        <v>422</v>
      </c>
      <c r="D1664" s="17">
        <v>1</v>
      </c>
      <c r="E1664" s="2" t="str">
        <f>VLOOKUP(F1664,city!$A$4:$D$352,4,FALSE)</f>
        <v>咸宁</v>
      </c>
      <c r="F1664" s="16">
        <f t="shared" si="51"/>
        <v>167</v>
      </c>
      <c r="G1664" s="16">
        <f>IF(VLOOKUP(F1663,city!$K$4:$L$352,2,FALSE)&gt;G1663,G1663+1,1)</f>
        <v>1</v>
      </c>
    </row>
    <row r="1665" spans="1:7">
      <c r="A1665" s="17">
        <f t="shared" si="50"/>
        <v>116702</v>
      </c>
      <c r="B1665" s="17">
        <v>3</v>
      </c>
      <c r="C1665" s="20" t="s">
        <v>427</v>
      </c>
      <c r="D1665" s="17">
        <v>1</v>
      </c>
      <c r="E1665" s="2" t="str">
        <f>VLOOKUP(F1665,city!$A$4:$D$352,4,FALSE)</f>
        <v>咸宁</v>
      </c>
      <c r="F1665" s="16">
        <f t="shared" si="51"/>
        <v>167</v>
      </c>
      <c r="G1665" s="16">
        <f>IF(VLOOKUP(F1664,city!$K$4:$L$352,2,FALSE)&gt;G1664,G1664+1,1)</f>
        <v>2</v>
      </c>
    </row>
    <row r="1666" spans="1:7">
      <c r="A1666" s="17">
        <f t="shared" si="50"/>
        <v>116703</v>
      </c>
      <c r="B1666" s="17">
        <v>3</v>
      </c>
      <c r="C1666" s="20" t="s">
        <v>432</v>
      </c>
      <c r="D1666" s="17">
        <v>1</v>
      </c>
      <c r="E1666" s="2" t="str">
        <f>VLOOKUP(F1666,city!$A$4:$D$352,4,FALSE)</f>
        <v>咸宁</v>
      </c>
      <c r="F1666" s="16">
        <f t="shared" si="51"/>
        <v>167</v>
      </c>
      <c r="G1666" s="16">
        <f>IF(VLOOKUP(F1665,city!$K$4:$L$352,2,FALSE)&gt;G1665,G1665+1,1)</f>
        <v>3</v>
      </c>
    </row>
    <row r="1667" spans="1:7">
      <c r="A1667" s="17">
        <f t="shared" si="50"/>
        <v>116704</v>
      </c>
      <c r="B1667" s="17">
        <v>3</v>
      </c>
      <c r="C1667" s="20" t="s">
        <v>438</v>
      </c>
      <c r="D1667" s="17">
        <v>1</v>
      </c>
      <c r="E1667" s="2" t="str">
        <f>VLOOKUP(F1667,city!$A$4:$D$352,4,FALSE)</f>
        <v>咸宁</v>
      </c>
      <c r="F1667" s="16">
        <f t="shared" si="51"/>
        <v>167</v>
      </c>
      <c r="G1667" s="16">
        <f>IF(VLOOKUP(F1666,city!$K$4:$L$352,2,FALSE)&gt;G1666,G1666+1,1)</f>
        <v>4</v>
      </c>
    </row>
    <row r="1668" spans="1:7">
      <c r="A1668" s="17">
        <f t="shared" si="50"/>
        <v>116705</v>
      </c>
      <c r="B1668" s="17">
        <v>3</v>
      </c>
      <c r="C1668" s="20" t="s">
        <v>444</v>
      </c>
      <c r="D1668" s="17">
        <v>1</v>
      </c>
      <c r="E1668" s="2" t="str">
        <f>VLOOKUP(F1668,city!$A$4:$D$352,4,FALSE)</f>
        <v>咸宁</v>
      </c>
      <c r="F1668" s="16">
        <f t="shared" si="51"/>
        <v>167</v>
      </c>
      <c r="G1668" s="16">
        <f>IF(VLOOKUP(F1667,city!$K$4:$L$352,2,FALSE)&gt;G1667,G1667+1,1)</f>
        <v>5</v>
      </c>
    </row>
    <row r="1669" spans="1:7">
      <c r="A1669" s="17">
        <f t="shared" ref="A1669:A1732" si="52">G1669+F1669*100+100000</f>
        <v>116706</v>
      </c>
      <c r="B1669" s="17">
        <v>3</v>
      </c>
      <c r="C1669" s="20" t="s">
        <v>450</v>
      </c>
      <c r="D1669" s="17">
        <v>1</v>
      </c>
      <c r="E1669" s="2" t="str">
        <f>VLOOKUP(F1669,city!$A$4:$D$352,4,FALSE)</f>
        <v>咸宁</v>
      </c>
      <c r="F1669" s="16">
        <f t="shared" ref="F1669:F1732" si="53">IF(G1669&gt;G1668,F1668,F1668+1)</f>
        <v>167</v>
      </c>
      <c r="G1669" s="16">
        <f>IF(VLOOKUP(F1668,city!$K$4:$L$352,2,FALSE)&gt;G1668,G1668+1,1)</f>
        <v>6</v>
      </c>
    </row>
    <row r="1670" spans="1:7">
      <c r="A1670" s="17">
        <f t="shared" si="52"/>
        <v>116707</v>
      </c>
      <c r="B1670" s="17">
        <v>3</v>
      </c>
      <c r="C1670" s="20" t="s">
        <v>456</v>
      </c>
      <c r="D1670" s="17">
        <v>1</v>
      </c>
      <c r="E1670" s="2" t="str">
        <f>VLOOKUP(F1670,city!$A$4:$D$352,4,FALSE)</f>
        <v>咸宁</v>
      </c>
      <c r="F1670" s="16">
        <f t="shared" si="53"/>
        <v>167</v>
      </c>
      <c r="G1670" s="16">
        <f>IF(VLOOKUP(F1669,city!$K$4:$L$352,2,FALSE)&gt;G1669,G1669+1,1)</f>
        <v>7</v>
      </c>
    </row>
    <row r="1671" spans="1:7">
      <c r="A1671" s="17">
        <f t="shared" si="52"/>
        <v>116708</v>
      </c>
      <c r="B1671" s="17">
        <v>3</v>
      </c>
      <c r="C1671" s="20" t="s">
        <v>462</v>
      </c>
      <c r="D1671" s="17">
        <v>1</v>
      </c>
      <c r="E1671" s="2" t="str">
        <f>VLOOKUP(F1671,city!$A$4:$D$352,4,FALSE)</f>
        <v>咸宁</v>
      </c>
      <c r="F1671" s="16">
        <f t="shared" si="53"/>
        <v>167</v>
      </c>
      <c r="G1671" s="16">
        <f>IF(VLOOKUP(F1670,city!$K$4:$L$352,2,FALSE)&gt;G1670,G1670+1,1)</f>
        <v>8</v>
      </c>
    </row>
    <row r="1672" spans="1:7">
      <c r="A1672" s="17">
        <f t="shared" si="52"/>
        <v>116709</v>
      </c>
      <c r="B1672" s="17">
        <v>3</v>
      </c>
      <c r="C1672" s="20" t="s">
        <v>468</v>
      </c>
      <c r="D1672" s="17">
        <v>1</v>
      </c>
      <c r="E1672" s="2" t="str">
        <f>VLOOKUP(F1672,city!$A$4:$D$352,4,FALSE)</f>
        <v>咸宁</v>
      </c>
      <c r="F1672" s="16">
        <f t="shared" si="53"/>
        <v>167</v>
      </c>
      <c r="G1672" s="16">
        <f>IF(VLOOKUP(F1671,city!$K$4:$L$352,2,FALSE)&gt;G1671,G1671+1,1)</f>
        <v>9</v>
      </c>
    </row>
    <row r="1673" spans="1:7">
      <c r="A1673" s="17">
        <f t="shared" si="52"/>
        <v>116710</v>
      </c>
      <c r="B1673" s="17">
        <v>3</v>
      </c>
      <c r="C1673" s="20" t="s">
        <v>474</v>
      </c>
      <c r="D1673" s="17">
        <v>1</v>
      </c>
      <c r="E1673" s="2" t="str">
        <f>VLOOKUP(F1673,city!$A$4:$D$352,4,FALSE)</f>
        <v>咸宁</v>
      </c>
      <c r="F1673" s="16">
        <f t="shared" si="53"/>
        <v>167</v>
      </c>
      <c r="G1673" s="16">
        <f>IF(VLOOKUP(F1672,city!$K$4:$L$352,2,FALSE)&gt;G1672,G1672+1,1)</f>
        <v>10</v>
      </c>
    </row>
    <row r="1674" spans="1:7">
      <c r="A1674" s="17">
        <f t="shared" si="52"/>
        <v>116801</v>
      </c>
      <c r="B1674" s="17">
        <v>3</v>
      </c>
      <c r="C1674" s="20" t="s">
        <v>480</v>
      </c>
      <c r="D1674" s="17">
        <v>1</v>
      </c>
      <c r="E1674" s="2" t="str">
        <f>VLOOKUP(F1674,city!$A$4:$D$352,4,FALSE)</f>
        <v>随州</v>
      </c>
      <c r="F1674" s="16">
        <f t="shared" si="53"/>
        <v>168</v>
      </c>
      <c r="G1674" s="16">
        <f>IF(VLOOKUP(F1673,city!$K$4:$L$352,2,FALSE)&gt;G1673,G1673+1,1)</f>
        <v>1</v>
      </c>
    </row>
    <row r="1675" spans="1:7">
      <c r="A1675" s="17">
        <f t="shared" si="52"/>
        <v>116802</v>
      </c>
      <c r="B1675" s="17">
        <v>3</v>
      </c>
      <c r="C1675" s="20" t="s">
        <v>486</v>
      </c>
      <c r="D1675" s="17">
        <v>1</v>
      </c>
      <c r="E1675" s="2" t="str">
        <f>VLOOKUP(F1675,city!$A$4:$D$352,4,FALSE)</f>
        <v>随州</v>
      </c>
      <c r="F1675" s="16">
        <f t="shared" si="53"/>
        <v>168</v>
      </c>
      <c r="G1675" s="16">
        <f>IF(VLOOKUP(F1674,city!$K$4:$L$352,2,FALSE)&gt;G1674,G1674+1,1)</f>
        <v>2</v>
      </c>
    </row>
    <row r="1676" spans="1:7">
      <c r="A1676" s="17">
        <f t="shared" si="52"/>
        <v>116803</v>
      </c>
      <c r="B1676" s="17">
        <v>3</v>
      </c>
      <c r="C1676" s="20" t="s">
        <v>492</v>
      </c>
      <c r="D1676" s="17">
        <v>1</v>
      </c>
      <c r="E1676" s="2" t="str">
        <f>VLOOKUP(F1676,city!$A$4:$D$352,4,FALSE)</f>
        <v>随州</v>
      </c>
      <c r="F1676" s="16">
        <f t="shared" si="53"/>
        <v>168</v>
      </c>
      <c r="G1676" s="16">
        <f>IF(VLOOKUP(F1675,city!$K$4:$L$352,2,FALSE)&gt;G1675,G1675+1,1)</f>
        <v>3</v>
      </c>
    </row>
    <row r="1677" spans="1:7">
      <c r="A1677" s="17">
        <f t="shared" si="52"/>
        <v>116804</v>
      </c>
      <c r="B1677" s="17">
        <v>3</v>
      </c>
      <c r="C1677" s="20" t="s">
        <v>498</v>
      </c>
      <c r="D1677" s="17">
        <v>1</v>
      </c>
      <c r="E1677" s="2" t="str">
        <f>VLOOKUP(F1677,city!$A$4:$D$352,4,FALSE)</f>
        <v>随州</v>
      </c>
      <c r="F1677" s="16">
        <f t="shared" si="53"/>
        <v>168</v>
      </c>
      <c r="G1677" s="16">
        <f>IF(VLOOKUP(F1676,city!$K$4:$L$352,2,FALSE)&gt;G1676,G1676+1,1)</f>
        <v>4</v>
      </c>
    </row>
    <row r="1678" spans="1:7">
      <c r="A1678" s="17">
        <f t="shared" si="52"/>
        <v>116805</v>
      </c>
      <c r="B1678" s="17">
        <v>3</v>
      </c>
      <c r="C1678" s="20" t="s">
        <v>504</v>
      </c>
      <c r="D1678" s="17">
        <v>1</v>
      </c>
      <c r="E1678" s="2" t="str">
        <f>VLOOKUP(F1678,city!$A$4:$D$352,4,FALSE)</f>
        <v>随州</v>
      </c>
      <c r="F1678" s="16">
        <f t="shared" si="53"/>
        <v>168</v>
      </c>
      <c r="G1678" s="16">
        <f>IF(VLOOKUP(F1677,city!$K$4:$L$352,2,FALSE)&gt;G1677,G1677+1,1)</f>
        <v>5</v>
      </c>
    </row>
    <row r="1679" spans="1:7">
      <c r="A1679" s="17">
        <f t="shared" si="52"/>
        <v>116806</v>
      </c>
      <c r="B1679" s="17">
        <v>3</v>
      </c>
      <c r="C1679" s="20" t="s">
        <v>510</v>
      </c>
      <c r="D1679" s="17">
        <v>1</v>
      </c>
      <c r="E1679" s="2" t="str">
        <f>VLOOKUP(F1679,city!$A$4:$D$352,4,FALSE)</f>
        <v>随州</v>
      </c>
      <c r="F1679" s="16">
        <f t="shared" si="53"/>
        <v>168</v>
      </c>
      <c r="G1679" s="16">
        <f>IF(VLOOKUP(F1678,city!$K$4:$L$352,2,FALSE)&gt;G1678,G1678+1,1)</f>
        <v>6</v>
      </c>
    </row>
    <row r="1680" spans="1:7">
      <c r="A1680" s="17">
        <f t="shared" si="52"/>
        <v>116807</v>
      </c>
      <c r="B1680" s="17">
        <v>3</v>
      </c>
      <c r="C1680" s="20" t="s">
        <v>516</v>
      </c>
      <c r="D1680" s="17">
        <v>1</v>
      </c>
      <c r="E1680" s="2" t="str">
        <f>VLOOKUP(F1680,city!$A$4:$D$352,4,FALSE)</f>
        <v>随州</v>
      </c>
      <c r="F1680" s="16">
        <f t="shared" si="53"/>
        <v>168</v>
      </c>
      <c r="G1680" s="16">
        <f>IF(VLOOKUP(F1679,city!$K$4:$L$352,2,FALSE)&gt;G1679,G1679+1,1)</f>
        <v>7</v>
      </c>
    </row>
    <row r="1681" spans="1:7">
      <c r="A1681" s="17">
        <f t="shared" si="52"/>
        <v>116808</v>
      </c>
      <c r="B1681" s="17">
        <v>3</v>
      </c>
      <c r="C1681" s="20" t="s">
        <v>522</v>
      </c>
      <c r="D1681" s="17">
        <v>1</v>
      </c>
      <c r="E1681" s="2" t="str">
        <f>VLOOKUP(F1681,city!$A$4:$D$352,4,FALSE)</f>
        <v>随州</v>
      </c>
      <c r="F1681" s="16">
        <f t="shared" si="53"/>
        <v>168</v>
      </c>
      <c r="G1681" s="16">
        <f>IF(VLOOKUP(F1680,city!$K$4:$L$352,2,FALSE)&gt;G1680,G1680+1,1)</f>
        <v>8</v>
      </c>
    </row>
    <row r="1682" spans="1:7">
      <c r="A1682" s="17">
        <f t="shared" si="52"/>
        <v>116809</v>
      </c>
      <c r="B1682" s="17">
        <v>3</v>
      </c>
      <c r="C1682" s="20" t="s">
        <v>528</v>
      </c>
      <c r="D1682" s="17">
        <v>1</v>
      </c>
      <c r="E1682" s="2" t="str">
        <f>VLOOKUP(F1682,city!$A$4:$D$352,4,FALSE)</f>
        <v>随州</v>
      </c>
      <c r="F1682" s="16">
        <f t="shared" si="53"/>
        <v>168</v>
      </c>
      <c r="G1682" s="16">
        <f>IF(VLOOKUP(F1681,city!$K$4:$L$352,2,FALSE)&gt;G1681,G1681+1,1)</f>
        <v>9</v>
      </c>
    </row>
    <row r="1683" spans="1:7">
      <c r="A1683" s="17">
        <f t="shared" si="52"/>
        <v>116810</v>
      </c>
      <c r="B1683" s="17">
        <v>3</v>
      </c>
      <c r="C1683" s="20" t="s">
        <v>534</v>
      </c>
      <c r="D1683" s="17">
        <v>1</v>
      </c>
      <c r="E1683" s="2" t="str">
        <f>VLOOKUP(F1683,city!$A$4:$D$352,4,FALSE)</f>
        <v>随州</v>
      </c>
      <c r="F1683" s="16">
        <f t="shared" si="53"/>
        <v>168</v>
      </c>
      <c r="G1683" s="16">
        <f>IF(VLOOKUP(F1682,city!$K$4:$L$352,2,FALSE)&gt;G1682,G1682+1,1)</f>
        <v>10</v>
      </c>
    </row>
    <row r="1684" spans="1:7">
      <c r="A1684" s="17">
        <f t="shared" si="52"/>
        <v>116901</v>
      </c>
      <c r="B1684" s="17">
        <v>3</v>
      </c>
      <c r="C1684" s="20" t="s">
        <v>422</v>
      </c>
      <c r="D1684" s="17">
        <v>1</v>
      </c>
      <c r="E1684" s="2" t="str">
        <f>VLOOKUP(F1684,city!$A$4:$D$352,4,FALSE)</f>
        <v>恩施</v>
      </c>
      <c r="F1684" s="16">
        <f t="shared" si="53"/>
        <v>169</v>
      </c>
      <c r="G1684" s="16">
        <f>IF(VLOOKUP(F1683,city!$K$4:$L$352,2,FALSE)&gt;G1683,G1683+1,1)</f>
        <v>1</v>
      </c>
    </row>
    <row r="1685" spans="1:7">
      <c r="A1685" s="17">
        <f t="shared" si="52"/>
        <v>116902</v>
      </c>
      <c r="B1685" s="17">
        <v>3</v>
      </c>
      <c r="C1685" s="20" t="s">
        <v>427</v>
      </c>
      <c r="D1685" s="17">
        <v>1</v>
      </c>
      <c r="E1685" s="2" t="str">
        <f>VLOOKUP(F1685,city!$A$4:$D$352,4,FALSE)</f>
        <v>恩施</v>
      </c>
      <c r="F1685" s="16">
        <f t="shared" si="53"/>
        <v>169</v>
      </c>
      <c r="G1685" s="16">
        <f>IF(VLOOKUP(F1684,city!$K$4:$L$352,2,FALSE)&gt;G1684,G1684+1,1)</f>
        <v>2</v>
      </c>
    </row>
    <row r="1686" spans="1:7">
      <c r="A1686" s="17">
        <f t="shared" si="52"/>
        <v>116903</v>
      </c>
      <c r="B1686" s="17">
        <v>3</v>
      </c>
      <c r="C1686" s="20" t="s">
        <v>432</v>
      </c>
      <c r="D1686" s="17">
        <v>1</v>
      </c>
      <c r="E1686" s="2" t="str">
        <f>VLOOKUP(F1686,city!$A$4:$D$352,4,FALSE)</f>
        <v>恩施</v>
      </c>
      <c r="F1686" s="16">
        <f t="shared" si="53"/>
        <v>169</v>
      </c>
      <c r="G1686" s="16">
        <f>IF(VLOOKUP(F1685,city!$K$4:$L$352,2,FALSE)&gt;G1685,G1685+1,1)</f>
        <v>3</v>
      </c>
    </row>
    <row r="1687" spans="1:7">
      <c r="A1687" s="17">
        <f t="shared" si="52"/>
        <v>116904</v>
      </c>
      <c r="B1687" s="17">
        <v>3</v>
      </c>
      <c r="C1687" s="20" t="s">
        <v>438</v>
      </c>
      <c r="D1687" s="17">
        <v>1</v>
      </c>
      <c r="E1687" s="2" t="str">
        <f>VLOOKUP(F1687,city!$A$4:$D$352,4,FALSE)</f>
        <v>恩施</v>
      </c>
      <c r="F1687" s="16">
        <f t="shared" si="53"/>
        <v>169</v>
      </c>
      <c r="G1687" s="16">
        <f>IF(VLOOKUP(F1686,city!$K$4:$L$352,2,FALSE)&gt;G1686,G1686+1,1)</f>
        <v>4</v>
      </c>
    </row>
    <row r="1688" spans="1:7">
      <c r="A1688" s="17">
        <f t="shared" si="52"/>
        <v>116905</v>
      </c>
      <c r="B1688" s="17">
        <v>3</v>
      </c>
      <c r="C1688" s="20" t="s">
        <v>444</v>
      </c>
      <c r="D1688" s="17">
        <v>1</v>
      </c>
      <c r="E1688" s="2" t="str">
        <f>VLOOKUP(F1688,city!$A$4:$D$352,4,FALSE)</f>
        <v>恩施</v>
      </c>
      <c r="F1688" s="16">
        <f t="shared" si="53"/>
        <v>169</v>
      </c>
      <c r="G1688" s="16">
        <f>IF(VLOOKUP(F1687,city!$K$4:$L$352,2,FALSE)&gt;G1687,G1687+1,1)</f>
        <v>5</v>
      </c>
    </row>
    <row r="1689" spans="1:7">
      <c r="A1689" s="17">
        <f t="shared" si="52"/>
        <v>116906</v>
      </c>
      <c r="B1689" s="17">
        <v>3</v>
      </c>
      <c r="C1689" s="20" t="s">
        <v>450</v>
      </c>
      <c r="D1689" s="17">
        <v>1</v>
      </c>
      <c r="E1689" s="2" t="str">
        <f>VLOOKUP(F1689,city!$A$4:$D$352,4,FALSE)</f>
        <v>恩施</v>
      </c>
      <c r="F1689" s="16">
        <f t="shared" si="53"/>
        <v>169</v>
      </c>
      <c r="G1689" s="16">
        <f>IF(VLOOKUP(F1688,city!$K$4:$L$352,2,FALSE)&gt;G1688,G1688+1,1)</f>
        <v>6</v>
      </c>
    </row>
    <row r="1690" spans="1:7">
      <c r="A1690" s="17">
        <f t="shared" si="52"/>
        <v>116907</v>
      </c>
      <c r="B1690" s="17">
        <v>3</v>
      </c>
      <c r="C1690" s="20" t="s">
        <v>456</v>
      </c>
      <c r="D1690" s="17">
        <v>1</v>
      </c>
      <c r="E1690" s="2" t="str">
        <f>VLOOKUP(F1690,city!$A$4:$D$352,4,FALSE)</f>
        <v>恩施</v>
      </c>
      <c r="F1690" s="16">
        <f t="shared" si="53"/>
        <v>169</v>
      </c>
      <c r="G1690" s="16">
        <f>IF(VLOOKUP(F1689,city!$K$4:$L$352,2,FALSE)&gt;G1689,G1689+1,1)</f>
        <v>7</v>
      </c>
    </row>
    <row r="1691" spans="1:7">
      <c r="A1691" s="17">
        <f t="shared" si="52"/>
        <v>116908</v>
      </c>
      <c r="B1691" s="17">
        <v>3</v>
      </c>
      <c r="C1691" s="20" t="s">
        <v>462</v>
      </c>
      <c r="D1691" s="17">
        <v>1</v>
      </c>
      <c r="E1691" s="2" t="str">
        <f>VLOOKUP(F1691,city!$A$4:$D$352,4,FALSE)</f>
        <v>恩施</v>
      </c>
      <c r="F1691" s="16">
        <f t="shared" si="53"/>
        <v>169</v>
      </c>
      <c r="G1691" s="16">
        <f>IF(VLOOKUP(F1690,city!$K$4:$L$352,2,FALSE)&gt;G1690,G1690+1,1)</f>
        <v>8</v>
      </c>
    </row>
    <row r="1692" spans="1:7">
      <c r="A1692" s="17">
        <f t="shared" si="52"/>
        <v>116909</v>
      </c>
      <c r="B1692" s="17">
        <v>3</v>
      </c>
      <c r="C1692" s="20" t="s">
        <v>468</v>
      </c>
      <c r="D1692" s="17">
        <v>1</v>
      </c>
      <c r="E1692" s="2" t="str">
        <f>VLOOKUP(F1692,city!$A$4:$D$352,4,FALSE)</f>
        <v>恩施</v>
      </c>
      <c r="F1692" s="16">
        <f t="shared" si="53"/>
        <v>169</v>
      </c>
      <c r="G1692" s="16">
        <f>IF(VLOOKUP(F1691,city!$K$4:$L$352,2,FALSE)&gt;G1691,G1691+1,1)</f>
        <v>9</v>
      </c>
    </row>
    <row r="1693" spans="1:7">
      <c r="A1693" s="17">
        <f t="shared" si="52"/>
        <v>116910</v>
      </c>
      <c r="B1693" s="17">
        <v>3</v>
      </c>
      <c r="C1693" s="20" t="s">
        <v>474</v>
      </c>
      <c r="D1693" s="17">
        <v>1</v>
      </c>
      <c r="E1693" s="2" t="str">
        <f>VLOOKUP(F1693,city!$A$4:$D$352,4,FALSE)</f>
        <v>恩施</v>
      </c>
      <c r="F1693" s="16">
        <f t="shared" si="53"/>
        <v>169</v>
      </c>
      <c r="G1693" s="16">
        <f>IF(VLOOKUP(F1692,city!$K$4:$L$352,2,FALSE)&gt;G1692,G1692+1,1)</f>
        <v>10</v>
      </c>
    </row>
    <row r="1694" spans="1:7">
      <c r="A1694" s="17">
        <f t="shared" si="52"/>
        <v>117001</v>
      </c>
      <c r="B1694" s="17">
        <v>3</v>
      </c>
      <c r="C1694" s="20" t="s">
        <v>480</v>
      </c>
      <c r="D1694" s="17">
        <v>1</v>
      </c>
      <c r="E1694" s="2" t="str">
        <f>VLOOKUP(F1694,city!$A$4:$D$352,4,FALSE)</f>
        <v>长沙</v>
      </c>
      <c r="F1694" s="16">
        <f t="shared" si="53"/>
        <v>170</v>
      </c>
      <c r="G1694" s="16">
        <f>IF(VLOOKUP(F1693,city!$K$4:$L$352,2,FALSE)&gt;G1693,G1693+1,1)</f>
        <v>1</v>
      </c>
    </row>
    <row r="1695" spans="1:7">
      <c r="A1695" s="17">
        <f t="shared" si="52"/>
        <v>117002</v>
      </c>
      <c r="B1695" s="17">
        <v>3</v>
      </c>
      <c r="C1695" s="20" t="s">
        <v>486</v>
      </c>
      <c r="D1695" s="17">
        <v>1</v>
      </c>
      <c r="E1695" s="2" t="str">
        <f>VLOOKUP(F1695,city!$A$4:$D$352,4,FALSE)</f>
        <v>长沙</v>
      </c>
      <c r="F1695" s="16">
        <f t="shared" si="53"/>
        <v>170</v>
      </c>
      <c r="G1695" s="16">
        <f>IF(VLOOKUP(F1694,city!$K$4:$L$352,2,FALSE)&gt;G1694,G1694+1,1)</f>
        <v>2</v>
      </c>
    </row>
    <row r="1696" spans="1:7">
      <c r="A1696" s="17">
        <f t="shared" si="52"/>
        <v>117003</v>
      </c>
      <c r="B1696" s="17">
        <v>3</v>
      </c>
      <c r="C1696" s="20" t="s">
        <v>492</v>
      </c>
      <c r="D1696" s="17">
        <v>1</v>
      </c>
      <c r="E1696" s="2" t="str">
        <f>VLOOKUP(F1696,city!$A$4:$D$352,4,FALSE)</f>
        <v>长沙</v>
      </c>
      <c r="F1696" s="16">
        <f t="shared" si="53"/>
        <v>170</v>
      </c>
      <c r="G1696" s="16">
        <f>IF(VLOOKUP(F1695,city!$K$4:$L$352,2,FALSE)&gt;G1695,G1695+1,1)</f>
        <v>3</v>
      </c>
    </row>
    <row r="1697" spans="1:7">
      <c r="A1697" s="17">
        <f t="shared" si="52"/>
        <v>117004</v>
      </c>
      <c r="B1697" s="17">
        <v>3</v>
      </c>
      <c r="C1697" s="20" t="s">
        <v>498</v>
      </c>
      <c r="D1697" s="17">
        <v>1</v>
      </c>
      <c r="E1697" s="2" t="str">
        <f>VLOOKUP(F1697,city!$A$4:$D$352,4,FALSE)</f>
        <v>长沙</v>
      </c>
      <c r="F1697" s="16">
        <f t="shared" si="53"/>
        <v>170</v>
      </c>
      <c r="G1697" s="16">
        <f>IF(VLOOKUP(F1696,city!$K$4:$L$352,2,FALSE)&gt;G1696,G1696+1,1)</f>
        <v>4</v>
      </c>
    </row>
    <row r="1698" spans="1:7">
      <c r="A1698" s="17">
        <f t="shared" si="52"/>
        <v>117005</v>
      </c>
      <c r="B1698" s="17">
        <v>3</v>
      </c>
      <c r="C1698" s="20" t="s">
        <v>504</v>
      </c>
      <c r="D1698" s="17">
        <v>1</v>
      </c>
      <c r="E1698" s="2" t="str">
        <f>VLOOKUP(F1698,city!$A$4:$D$352,4,FALSE)</f>
        <v>长沙</v>
      </c>
      <c r="F1698" s="16">
        <f t="shared" si="53"/>
        <v>170</v>
      </c>
      <c r="G1698" s="16">
        <f>IF(VLOOKUP(F1697,city!$K$4:$L$352,2,FALSE)&gt;G1697,G1697+1,1)</f>
        <v>5</v>
      </c>
    </row>
    <row r="1699" spans="1:7">
      <c r="A1699" s="17">
        <f t="shared" si="52"/>
        <v>117006</v>
      </c>
      <c r="B1699" s="17">
        <v>3</v>
      </c>
      <c r="C1699" s="20" t="s">
        <v>510</v>
      </c>
      <c r="D1699" s="17">
        <v>1</v>
      </c>
      <c r="E1699" s="2" t="str">
        <f>VLOOKUP(F1699,city!$A$4:$D$352,4,FALSE)</f>
        <v>长沙</v>
      </c>
      <c r="F1699" s="16">
        <f t="shared" si="53"/>
        <v>170</v>
      </c>
      <c r="G1699" s="16">
        <f>IF(VLOOKUP(F1698,city!$K$4:$L$352,2,FALSE)&gt;G1698,G1698+1,1)</f>
        <v>6</v>
      </c>
    </row>
    <row r="1700" spans="1:7">
      <c r="A1700" s="17">
        <f t="shared" si="52"/>
        <v>117007</v>
      </c>
      <c r="B1700" s="17">
        <v>3</v>
      </c>
      <c r="C1700" s="20" t="s">
        <v>516</v>
      </c>
      <c r="D1700" s="17">
        <v>1</v>
      </c>
      <c r="E1700" s="2" t="str">
        <f>VLOOKUP(F1700,city!$A$4:$D$352,4,FALSE)</f>
        <v>长沙</v>
      </c>
      <c r="F1700" s="16">
        <f t="shared" si="53"/>
        <v>170</v>
      </c>
      <c r="G1700" s="16">
        <f>IF(VLOOKUP(F1699,city!$K$4:$L$352,2,FALSE)&gt;G1699,G1699+1,1)</f>
        <v>7</v>
      </c>
    </row>
    <row r="1701" spans="1:7">
      <c r="A1701" s="17">
        <f t="shared" si="52"/>
        <v>117008</v>
      </c>
      <c r="B1701" s="17">
        <v>3</v>
      </c>
      <c r="C1701" s="20" t="s">
        <v>522</v>
      </c>
      <c r="D1701" s="17">
        <v>1</v>
      </c>
      <c r="E1701" s="2" t="str">
        <f>VLOOKUP(F1701,city!$A$4:$D$352,4,FALSE)</f>
        <v>长沙</v>
      </c>
      <c r="F1701" s="16">
        <f t="shared" si="53"/>
        <v>170</v>
      </c>
      <c r="G1701" s="16">
        <f>IF(VLOOKUP(F1700,city!$K$4:$L$352,2,FALSE)&gt;G1700,G1700+1,1)</f>
        <v>8</v>
      </c>
    </row>
    <row r="1702" spans="1:7">
      <c r="A1702" s="17">
        <f t="shared" si="52"/>
        <v>117009</v>
      </c>
      <c r="B1702" s="17">
        <v>3</v>
      </c>
      <c r="C1702" s="20" t="s">
        <v>528</v>
      </c>
      <c r="D1702" s="17">
        <v>1</v>
      </c>
      <c r="E1702" s="2" t="str">
        <f>VLOOKUP(F1702,city!$A$4:$D$352,4,FALSE)</f>
        <v>长沙</v>
      </c>
      <c r="F1702" s="16">
        <f t="shared" si="53"/>
        <v>170</v>
      </c>
      <c r="G1702" s="16">
        <f>IF(VLOOKUP(F1701,city!$K$4:$L$352,2,FALSE)&gt;G1701,G1701+1,1)</f>
        <v>9</v>
      </c>
    </row>
    <row r="1703" spans="1:7">
      <c r="A1703" s="17">
        <f t="shared" si="52"/>
        <v>117010</v>
      </c>
      <c r="B1703" s="17">
        <v>3</v>
      </c>
      <c r="C1703" s="20" t="s">
        <v>534</v>
      </c>
      <c r="D1703" s="17">
        <v>1</v>
      </c>
      <c r="E1703" s="2" t="str">
        <f>VLOOKUP(F1703,city!$A$4:$D$352,4,FALSE)</f>
        <v>长沙</v>
      </c>
      <c r="F1703" s="16">
        <f t="shared" si="53"/>
        <v>170</v>
      </c>
      <c r="G1703" s="16">
        <f>IF(VLOOKUP(F1702,city!$K$4:$L$352,2,FALSE)&gt;G1702,G1702+1,1)</f>
        <v>10</v>
      </c>
    </row>
    <row r="1704" spans="1:7">
      <c r="A1704" s="17">
        <f t="shared" si="52"/>
        <v>117101</v>
      </c>
      <c r="B1704" s="17">
        <v>3</v>
      </c>
      <c r="C1704" s="20" t="s">
        <v>422</v>
      </c>
      <c r="D1704" s="17">
        <v>1</v>
      </c>
      <c r="E1704" s="2" t="str">
        <f>VLOOKUP(F1704,city!$A$4:$D$352,4,FALSE)</f>
        <v>株洲</v>
      </c>
      <c r="F1704" s="16">
        <f t="shared" si="53"/>
        <v>171</v>
      </c>
      <c r="G1704" s="16">
        <f>IF(VLOOKUP(F1703,city!$K$4:$L$352,2,FALSE)&gt;G1703,G1703+1,1)</f>
        <v>1</v>
      </c>
    </row>
    <row r="1705" spans="1:7">
      <c r="A1705" s="17">
        <f t="shared" si="52"/>
        <v>117102</v>
      </c>
      <c r="B1705" s="17">
        <v>3</v>
      </c>
      <c r="C1705" s="20" t="s">
        <v>427</v>
      </c>
      <c r="D1705" s="17">
        <v>1</v>
      </c>
      <c r="E1705" s="2" t="str">
        <f>VLOOKUP(F1705,city!$A$4:$D$352,4,FALSE)</f>
        <v>株洲</v>
      </c>
      <c r="F1705" s="16">
        <f t="shared" si="53"/>
        <v>171</v>
      </c>
      <c r="G1705" s="16">
        <f>IF(VLOOKUP(F1704,city!$K$4:$L$352,2,FALSE)&gt;G1704,G1704+1,1)</f>
        <v>2</v>
      </c>
    </row>
    <row r="1706" spans="1:7">
      <c r="A1706" s="17">
        <f t="shared" si="52"/>
        <v>117103</v>
      </c>
      <c r="B1706" s="17">
        <v>3</v>
      </c>
      <c r="C1706" s="20" t="s">
        <v>432</v>
      </c>
      <c r="D1706" s="17">
        <v>1</v>
      </c>
      <c r="E1706" s="2" t="str">
        <f>VLOOKUP(F1706,city!$A$4:$D$352,4,FALSE)</f>
        <v>株洲</v>
      </c>
      <c r="F1706" s="16">
        <f t="shared" si="53"/>
        <v>171</v>
      </c>
      <c r="G1706" s="16">
        <f>IF(VLOOKUP(F1705,city!$K$4:$L$352,2,FALSE)&gt;G1705,G1705+1,1)</f>
        <v>3</v>
      </c>
    </row>
    <row r="1707" spans="1:7">
      <c r="A1707" s="17">
        <f t="shared" si="52"/>
        <v>117104</v>
      </c>
      <c r="B1707" s="17">
        <v>3</v>
      </c>
      <c r="C1707" s="20" t="s">
        <v>438</v>
      </c>
      <c r="D1707" s="17">
        <v>1</v>
      </c>
      <c r="E1707" s="2" t="str">
        <f>VLOOKUP(F1707,city!$A$4:$D$352,4,FALSE)</f>
        <v>株洲</v>
      </c>
      <c r="F1707" s="16">
        <f t="shared" si="53"/>
        <v>171</v>
      </c>
      <c r="G1707" s="16">
        <f>IF(VLOOKUP(F1706,city!$K$4:$L$352,2,FALSE)&gt;G1706,G1706+1,1)</f>
        <v>4</v>
      </c>
    </row>
    <row r="1708" spans="1:7">
      <c r="A1708" s="17">
        <f t="shared" si="52"/>
        <v>117105</v>
      </c>
      <c r="B1708" s="17">
        <v>3</v>
      </c>
      <c r="C1708" s="20" t="s">
        <v>444</v>
      </c>
      <c r="D1708" s="17">
        <v>1</v>
      </c>
      <c r="E1708" s="2" t="str">
        <f>VLOOKUP(F1708,city!$A$4:$D$352,4,FALSE)</f>
        <v>株洲</v>
      </c>
      <c r="F1708" s="16">
        <f t="shared" si="53"/>
        <v>171</v>
      </c>
      <c r="G1708" s="16">
        <f>IF(VLOOKUP(F1707,city!$K$4:$L$352,2,FALSE)&gt;G1707,G1707+1,1)</f>
        <v>5</v>
      </c>
    </row>
    <row r="1709" spans="1:7">
      <c r="A1709" s="17">
        <f t="shared" si="52"/>
        <v>117106</v>
      </c>
      <c r="B1709" s="17">
        <v>3</v>
      </c>
      <c r="C1709" s="20" t="s">
        <v>450</v>
      </c>
      <c r="D1709" s="17">
        <v>1</v>
      </c>
      <c r="E1709" s="2" t="str">
        <f>VLOOKUP(F1709,city!$A$4:$D$352,4,FALSE)</f>
        <v>株洲</v>
      </c>
      <c r="F1709" s="16">
        <f t="shared" si="53"/>
        <v>171</v>
      </c>
      <c r="G1709" s="16">
        <f>IF(VLOOKUP(F1708,city!$K$4:$L$352,2,FALSE)&gt;G1708,G1708+1,1)</f>
        <v>6</v>
      </c>
    </row>
    <row r="1710" spans="1:7">
      <c r="A1710" s="17">
        <f t="shared" si="52"/>
        <v>117107</v>
      </c>
      <c r="B1710" s="17">
        <v>3</v>
      </c>
      <c r="C1710" s="20" t="s">
        <v>456</v>
      </c>
      <c r="D1710" s="17">
        <v>1</v>
      </c>
      <c r="E1710" s="2" t="str">
        <f>VLOOKUP(F1710,city!$A$4:$D$352,4,FALSE)</f>
        <v>株洲</v>
      </c>
      <c r="F1710" s="16">
        <f t="shared" si="53"/>
        <v>171</v>
      </c>
      <c r="G1710" s="16">
        <f>IF(VLOOKUP(F1709,city!$K$4:$L$352,2,FALSE)&gt;G1709,G1709+1,1)</f>
        <v>7</v>
      </c>
    </row>
    <row r="1711" spans="1:7">
      <c r="A1711" s="17">
        <f t="shared" si="52"/>
        <v>117108</v>
      </c>
      <c r="B1711" s="17">
        <v>3</v>
      </c>
      <c r="C1711" s="20" t="s">
        <v>462</v>
      </c>
      <c r="D1711" s="17">
        <v>1</v>
      </c>
      <c r="E1711" s="2" t="str">
        <f>VLOOKUP(F1711,city!$A$4:$D$352,4,FALSE)</f>
        <v>株洲</v>
      </c>
      <c r="F1711" s="16">
        <f t="shared" si="53"/>
        <v>171</v>
      </c>
      <c r="G1711" s="16">
        <f>IF(VLOOKUP(F1710,city!$K$4:$L$352,2,FALSE)&gt;G1710,G1710+1,1)</f>
        <v>8</v>
      </c>
    </row>
    <row r="1712" spans="1:7">
      <c r="A1712" s="17">
        <f t="shared" si="52"/>
        <v>117109</v>
      </c>
      <c r="B1712" s="17">
        <v>3</v>
      </c>
      <c r="C1712" s="20" t="s">
        <v>468</v>
      </c>
      <c r="D1712" s="17">
        <v>1</v>
      </c>
      <c r="E1712" s="2" t="str">
        <f>VLOOKUP(F1712,city!$A$4:$D$352,4,FALSE)</f>
        <v>株洲</v>
      </c>
      <c r="F1712" s="16">
        <f t="shared" si="53"/>
        <v>171</v>
      </c>
      <c r="G1712" s="16">
        <f>IF(VLOOKUP(F1711,city!$K$4:$L$352,2,FALSE)&gt;G1711,G1711+1,1)</f>
        <v>9</v>
      </c>
    </row>
    <row r="1713" spans="1:7">
      <c r="A1713" s="17">
        <f t="shared" si="52"/>
        <v>117110</v>
      </c>
      <c r="B1713" s="17">
        <v>3</v>
      </c>
      <c r="C1713" s="20" t="s">
        <v>474</v>
      </c>
      <c r="D1713" s="17">
        <v>1</v>
      </c>
      <c r="E1713" s="2" t="str">
        <f>VLOOKUP(F1713,city!$A$4:$D$352,4,FALSE)</f>
        <v>株洲</v>
      </c>
      <c r="F1713" s="16">
        <f t="shared" si="53"/>
        <v>171</v>
      </c>
      <c r="G1713" s="16">
        <f>IF(VLOOKUP(F1712,city!$K$4:$L$352,2,FALSE)&gt;G1712,G1712+1,1)</f>
        <v>10</v>
      </c>
    </row>
    <row r="1714" spans="1:7">
      <c r="A1714" s="17">
        <f t="shared" si="52"/>
        <v>117201</v>
      </c>
      <c r="B1714" s="17">
        <v>3</v>
      </c>
      <c r="C1714" s="20" t="s">
        <v>480</v>
      </c>
      <c r="D1714" s="17">
        <v>1</v>
      </c>
      <c r="E1714" s="2" t="str">
        <f>VLOOKUP(F1714,city!$A$4:$D$352,4,FALSE)</f>
        <v>湘潭</v>
      </c>
      <c r="F1714" s="16">
        <f t="shared" si="53"/>
        <v>172</v>
      </c>
      <c r="G1714" s="16">
        <f>IF(VLOOKUP(F1713,city!$K$4:$L$352,2,FALSE)&gt;G1713,G1713+1,1)</f>
        <v>1</v>
      </c>
    </row>
    <row r="1715" spans="1:7">
      <c r="A1715" s="17">
        <f t="shared" si="52"/>
        <v>117202</v>
      </c>
      <c r="B1715" s="17">
        <v>3</v>
      </c>
      <c r="C1715" s="20" t="s">
        <v>486</v>
      </c>
      <c r="D1715" s="17">
        <v>1</v>
      </c>
      <c r="E1715" s="2" t="str">
        <f>VLOOKUP(F1715,city!$A$4:$D$352,4,FALSE)</f>
        <v>湘潭</v>
      </c>
      <c r="F1715" s="16">
        <f t="shared" si="53"/>
        <v>172</v>
      </c>
      <c r="G1715" s="16">
        <f>IF(VLOOKUP(F1714,city!$K$4:$L$352,2,FALSE)&gt;G1714,G1714+1,1)</f>
        <v>2</v>
      </c>
    </row>
    <row r="1716" spans="1:7">
      <c r="A1716" s="17">
        <f t="shared" si="52"/>
        <v>117203</v>
      </c>
      <c r="B1716" s="17">
        <v>3</v>
      </c>
      <c r="C1716" s="20" t="s">
        <v>492</v>
      </c>
      <c r="D1716" s="17">
        <v>1</v>
      </c>
      <c r="E1716" s="2" t="str">
        <f>VLOOKUP(F1716,city!$A$4:$D$352,4,FALSE)</f>
        <v>湘潭</v>
      </c>
      <c r="F1716" s="16">
        <f t="shared" si="53"/>
        <v>172</v>
      </c>
      <c r="G1716" s="16">
        <f>IF(VLOOKUP(F1715,city!$K$4:$L$352,2,FALSE)&gt;G1715,G1715+1,1)</f>
        <v>3</v>
      </c>
    </row>
    <row r="1717" spans="1:7">
      <c r="A1717" s="17">
        <f t="shared" si="52"/>
        <v>117204</v>
      </c>
      <c r="B1717" s="17">
        <v>3</v>
      </c>
      <c r="C1717" s="20" t="s">
        <v>498</v>
      </c>
      <c r="D1717" s="17">
        <v>1</v>
      </c>
      <c r="E1717" s="2" t="str">
        <f>VLOOKUP(F1717,city!$A$4:$D$352,4,FALSE)</f>
        <v>湘潭</v>
      </c>
      <c r="F1717" s="16">
        <f t="shared" si="53"/>
        <v>172</v>
      </c>
      <c r="G1717" s="16">
        <f>IF(VLOOKUP(F1716,city!$K$4:$L$352,2,FALSE)&gt;G1716,G1716+1,1)</f>
        <v>4</v>
      </c>
    </row>
    <row r="1718" spans="1:7">
      <c r="A1718" s="17">
        <f t="shared" si="52"/>
        <v>117205</v>
      </c>
      <c r="B1718" s="17">
        <v>3</v>
      </c>
      <c r="C1718" s="20" t="s">
        <v>504</v>
      </c>
      <c r="D1718" s="17">
        <v>1</v>
      </c>
      <c r="E1718" s="2" t="str">
        <f>VLOOKUP(F1718,city!$A$4:$D$352,4,FALSE)</f>
        <v>湘潭</v>
      </c>
      <c r="F1718" s="16">
        <f t="shared" si="53"/>
        <v>172</v>
      </c>
      <c r="G1718" s="16">
        <f>IF(VLOOKUP(F1717,city!$K$4:$L$352,2,FALSE)&gt;G1717,G1717+1,1)</f>
        <v>5</v>
      </c>
    </row>
    <row r="1719" spans="1:7">
      <c r="A1719" s="17">
        <f t="shared" si="52"/>
        <v>117206</v>
      </c>
      <c r="B1719" s="17">
        <v>3</v>
      </c>
      <c r="C1719" s="20" t="s">
        <v>510</v>
      </c>
      <c r="D1719" s="17">
        <v>1</v>
      </c>
      <c r="E1719" s="2" t="str">
        <f>VLOOKUP(F1719,city!$A$4:$D$352,4,FALSE)</f>
        <v>湘潭</v>
      </c>
      <c r="F1719" s="16">
        <f t="shared" si="53"/>
        <v>172</v>
      </c>
      <c r="G1719" s="16">
        <f>IF(VLOOKUP(F1718,city!$K$4:$L$352,2,FALSE)&gt;G1718,G1718+1,1)</f>
        <v>6</v>
      </c>
    </row>
    <row r="1720" spans="1:7">
      <c r="A1720" s="17">
        <f t="shared" si="52"/>
        <v>117207</v>
      </c>
      <c r="B1720" s="17">
        <v>3</v>
      </c>
      <c r="C1720" s="20" t="s">
        <v>516</v>
      </c>
      <c r="D1720" s="17">
        <v>1</v>
      </c>
      <c r="E1720" s="2" t="str">
        <f>VLOOKUP(F1720,city!$A$4:$D$352,4,FALSE)</f>
        <v>湘潭</v>
      </c>
      <c r="F1720" s="16">
        <f t="shared" si="53"/>
        <v>172</v>
      </c>
      <c r="G1720" s="16">
        <f>IF(VLOOKUP(F1719,city!$K$4:$L$352,2,FALSE)&gt;G1719,G1719+1,1)</f>
        <v>7</v>
      </c>
    </row>
    <row r="1721" spans="1:7">
      <c r="A1721" s="17">
        <f t="shared" si="52"/>
        <v>117208</v>
      </c>
      <c r="B1721" s="17">
        <v>3</v>
      </c>
      <c r="C1721" s="20" t="s">
        <v>522</v>
      </c>
      <c r="D1721" s="17">
        <v>1</v>
      </c>
      <c r="E1721" s="2" t="str">
        <f>VLOOKUP(F1721,city!$A$4:$D$352,4,FALSE)</f>
        <v>湘潭</v>
      </c>
      <c r="F1721" s="16">
        <f t="shared" si="53"/>
        <v>172</v>
      </c>
      <c r="G1721" s="16">
        <f>IF(VLOOKUP(F1720,city!$K$4:$L$352,2,FALSE)&gt;G1720,G1720+1,1)</f>
        <v>8</v>
      </c>
    </row>
    <row r="1722" spans="1:7">
      <c r="A1722" s="17">
        <f t="shared" si="52"/>
        <v>117209</v>
      </c>
      <c r="B1722" s="17">
        <v>3</v>
      </c>
      <c r="C1722" s="20" t="s">
        <v>528</v>
      </c>
      <c r="D1722" s="17">
        <v>1</v>
      </c>
      <c r="E1722" s="2" t="str">
        <f>VLOOKUP(F1722,city!$A$4:$D$352,4,FALSE)</f>
        <v>湘潭</v>
      </c>
      <c r="F1722" s="16">
        <f t="shared" si="53"/>
        <v>172</v>
      </c>
      <c r="G1722" s="16">
        <f>IF(VLOOKUP(F1721,city!$K$4:$L$352,2,FALSE)&gt;G1721,G1721+1,1)</f>
        <v>9</v>
      </c>
    </row>
    <row r="1723" spans="1:7">
      <c r="A1723" s="17">
        <f t="shared" si="52"/>
        <v>117210</v>
      </c>
      <c r="B1723" s="17">
        <v>3</v>
      </c>
      <c r="C1723" s="20" t="s">
        <v>534</v>
      </c>
      <c r="D1723" s="17">
        <v>1</v>
      </c>
      <c r="E1723" s="2" t="str">
        <f>VLOOKUP(F1723,city!$A$4:$D$352,4,FALSE)</f>
        <v>湘潭</v>
      </c>
      <c r="F1723" s="16">
        <f t="shared" si="53"/>
        <v>172</v>
      </c>
      <c r="G1723" s="16">
        <f>IF(VLOOKUP(F1722,city!$K$4:$L$352,2,FALSE)&gt;G1722,G1722+1,1)</f>
        <v>10</v>
      </c>
    </row>
    <row r="1724" spans="1:7">
      <c r="A1724" s="17">
        <f t="shared" si="52"/>
        <v>117301</v>
      </c>
      <c r="B1724" s="17">
        <v>3</v>
      </c>
      <c r="C1724" s="20" t="s">
        <v>422</v>
      </c>
      <c r="D1724" s="17">
        <v>1</v>
      </c>
      <c r="E1724" s="2" t="str">
        <f>VLOOKUP(F1724,city!$A$4:$D$352,4,FALSE)</f>
        <v>衡阳</v>
      </c>
      <c r="F1724" s="16">
        <f t="shared" si="53"/>
        <v>173</v>
      </c>
      <c r="G1724" s="16">
        <f>IF(VLOOKUP(F1723,city!$K$4:$L$352,2,FALSE)&gt;G1723,G1723+1,1)</f>
        <v>1</v>
      </c>
    </row>
    <row r="1725" spans="1:7">
      <c r="A1725" s="17">
        <f t="shared" si="52"/>
        <v>117302</v>
      </c>
      <c r="B1725" s="17">
        <v>3</v>
      </c>
      <c r="C1725" s="20" t="s">
        <v>427</v>
      </c>
      <c r="D1725" s="17">
        <v>1</v>
      </c>
      <c r="E1725" s="2" t="str">
        <f>VLOOKUP(F1725,city!$A$4:$D$352,4,FALSE)</f>
        <v>衡阳</v>
      </c>
      <c r="F1725" s="16">
        <f t="shared" si="53"/>
        <v>173</v>
      </c>
      <c r="G1725" s="16">
        <f>IF(VLOOKUP(F1724,city!$K$4:$L$352,2,FALSE)&gt;G1724,G1724+1,1)</f>
        <v>2</v>
      </c>
    </row>
    <row r="1726" spans="1:7">
      <c r="A1726" s="17">
        <f t="shared" si="52"/>
        <v>117303</v>
      </c>
      <c r="B1726" s="17">
        <v>3</v>
      </c>
      <c r="C1726" s="20" t="s">
        <v>432</v>
      </c>
      <c r="D1726" s="17">
        <v>1</v>
      </c>
      <c r="E1726" s="2" t="str">
        <f>VLOOKUP(F1726,city!$A$4:$D$352,4,FALSE)</f>
        <v>衡阳</v>
      </c>
      <c r="F1726" s="16">
        <f t="shared" si="53"/>
        <v>173</v>
      </c>
      <c r="G1726" s="16">
        <f>IF(VLOOKUP(F1725,city!$K$4:$L$352,2,FALSE)&gt;G1725,G1725+1,1)</f>
        <v>3</v>
      </c>
    </row>
    <row r="1727" spans="1:7">
      <c r="A1727" s="17">
        <f t="shared" si="52"/>
        <v>117304</v>
      </c>
      <c r="B1727" s="17">
        <v>3</v>
      </c>
      <c r="C1727" s="20" t="s">
        <v>438</v>
      </c>
      <c r="D1727" s="17">
        <v>1</v>
      </c>
      <c r="E1727" s="2" t="str">
        <f>VLOOKUP(F1727,city!$A$4:$D$352,4,FALSE)</f>
        <v>衡阳</v>
      </c>
      <c r="F1727" s="16">
        <f t="shared" si="53"/>
        <v>173</v>
      </c>
      <c r="G1727" s="16">
        <f>IF(VLOOKUP(F1726,city!$K$4:$L$352,2,FALSE)&gt;G1726,G1726+1,1)</f>
        <v>4</v>
      </c>
    </row>
    <row r="1728" spans="1:7">
      <c r="A1728" s="17">
        <f t="shared" si="52"/>
        <v>117305</v>
      </c>
      <c r="B1728" s="17">
        <v>3</v>
      </c>
      <c r="C1728" s="20" t="s">
        <v>444</v>
      </c>
      <c r="D1728" s="17">
        <v>1</v>
      </c>
      <c r="E1728" s="2" t="str">
        <f>VLOOKUP(F1728,city!$A$4:$D$352,4,FALSE)</f>
        <v>衡阳</v>
      </c>
      <c r="F1728" s="16">
        <f t="shared" si="53"/>
        <v>173</v>
      </c>
      <c r="G1728" s="16">
        <f>IF(VLOOKUP(F1727,city!$K$4:$L$352,2,FALSE)&gt;G1727,G1727+1,1)</f>
        <v>5</v>
      </c>
    </row>
    <row r="1729" spans="1:7">
      <c r="A1729" s="17">
        <f t="shared" si="52"/>
        <v>117306</v>
      </c>
      <c r="B1729" s="17">
        <v>3</v>
      </c>
      <c r="C1729" s="20" t="s">
        <v>450</v>
      </c>
      <c r="D1729" s="17">
        <v>1</v>
      </c>
      <c r="E1729" s="2" t="str">
        <f>VLOOKUP(F1729,city!$A$4:$D$352,4,FALSE)</f>
        <v>衡阳</v>
      </c>
      <c r="F1729" s="16">
        <f t="shared" si="53"/>
        <v>173</v>
      </c>
      <c r="G1729" s="16">
        <f>IF(VLOOKUP(F1728,city!$K$4:$L$352,2,FALSE)&gt;G1728,G1728+1,1)</f>
        <v>6</v>
      </c>
    </row>
    <row r="1730" spans="1:7">
      <c r="A1730" s="17">
        <f t="shared" si="52"/>
        <v>117307</v>
      </c>
      <c r="B1730" s="17">
        <v>3</v>
      </c>
      <c r="C1730" s="20" t="s">
        <v>456</v>
      </c>
      <c r="D1730" s="17">
        <v>1</v>
      </c>
      <c r="E1730" s="2" t="str">
        <f>VLOOKUP(F1730,city!$A$4:$D$352,4,FALSE)</f>
        <v>衡阳</v>
      </c>
      <c r="F1730" s="16">
        <f t="shared" si="53"/>
        <v>173</v>
      </c>
      <c r="G1730" s="16">
        <f>IF(VLOOKUP(F1729,city!$K$4:$L$352,2,FALSE)&gt;G1729,G1729+1,1)</f>
        <v>7</v>
      </c>
    </row>
    <row r="1731" spans="1:7">
      <c r="A1731" s="17">
        <f t="shared" si="52"/>
        <v>117308</v>
      </c>
      <c r="B1731" s="17">
        <v>3</v>
      </c>
      <c r="C1731" s="20" t="s">
        <v>462</v>
      </c>
      <c r="D1731" s="17">
        <v>1</v>
      </c>
      <c r="E1731" s="2" t="str">
        <f>VLOOKUP(F1731,city!$A$4:$D$352,4,FALSE)</f>
        <v>衡阳</v>
      </c>
      <c r="F1731" s="16">
        <f t="shared" si="53"/>
        <v>173</v>
      </c>
      <c r="G1731" s="16">
        <f>IF(VLOOKUP(F1730,city!$K$4:$L$352,2,FALSE)&gt;G1730,G1730+1,1)</f>
        <v>8</v>
      </c>
    </row>
    <row r="1732" spans="1:7">
      <c r="A1732" s="17">
        <f t="shared" si="52"/>
        <v>117309</v>
      </c>
      <c r="B1732" s="17">
        <v>3</v>
      </c>
      <c r="C1732" s="20" t="s">
        <v>468</v>
      </c>
      <c r="D1732" s="17">
        <v>1</v>
      </c>
      <c r="E1732" s="2" t="str">
        <f>VLOOKUP(F1732,city!$A$4:$D$352,4,FALSE)</f>
        <v>衡阳</v>
      </c>
      <c r="F1732" s="16">
        <f t="shared" si="53"/>
        <v>173</v>
      </c>
      <c r="G1732" s="16">
        <f>IF(VLOOKUP(F1731,city!$K$4:$L$352,2,FALSE)&gt;G1731,G1731+1,1)</f>
        <v>9</v>
      </c>
    </row>
    <row r="1733" spans="1:7">
      <c r="A1733" s="17">
        <f t="shared" ref="A1733:A1796" si="54">G1733+F1733*100+100000</f>
        <v>117310</v>
      </c>
      <c r="B1733" s="17">
        <v>3</v>
      </c>
      <c r="C1733" s="20" t="s">
        <v>474</v>
      </c>
      <c r="D1733" s="17">
        <v>1</v>
      </c>
      <c r="E1733" s="2" t="str">
        <f>VLOOKUP(F1733,city!$A$4:$D$352,4,FALSE)</f>
        <v>衡阳</v>
      </c>
      <c r="F1733" s="16">
        <f t="shared" ref="F1733:F1796" si="55">IF(G1733&gt;G1732,F1732,F1732+1)</f>
        <v>173</v>
      </c>
      <c r="G1733" s="16">
        <f>IF(VLOOKUP(F1732,city!$K$4:$L$352,2,FALSE)&gt;G1732,G1732+1,1)</f>
        <v>10</v>
      </c>
    </row>
    <row r="1734" spans="1:7">
      <c r="A1734" s="17">
        <f t="shared" si="54"/>
        <v>117401</v>
      </c>
      <c r="B1734" s="17">
        <v>3</v>
      </c>
      <c r="C1734" s="20" t="s">
        <v>480</v>
      </c>
      <c r="D1734" s="17">
        <v>1</v>
      </c>
      <c r="E1734" s="2" t="str">
        <f>VLOOKUP(F1734,city!$A$4:$D$352,4,FALSE)</f>
        <v>邵阳</v>
      </c>
      <c r="F1734" s="16">
        <f t="shared" si="55"/>
        <v>174</v>
      </c>
      <c r="G1734" s="16">
        <f>IF(VLOOKUP(F1733,city!$K$4:$L$352,2,FALSE)&gt;G1733,G1733+1,1)</f>
        <v>1</v>
      </c>
    </row>
    <row r="1735" spans="1:7">
      <c r="A1735" s="17">
        <f t="shared" si="54"/>
        <v>117402</v>
      </c>
      <c r="B1735" s="17">
        <v>3</v>
      </c>
      <c r="C1735" s="20" t="s">
        <v>486</v>
      </c>
      <c r="D1735" s="17">
        <v>1</v>
      </c>
      <c r="E1735" s="2" t="str">
        <f>VLOOKUP(F1735,city!$A$4:$D$352,4,FALSE)</f>
        <v>邵阳</v>
      </c>
      <c r="F1735" s="16">
        <f t="shared" si="55"/>
        <v>174</v>
      </c>
      <c r="G1735" s="16">
        <f>IF(VLOOKUP(F1734,city!$K$4:$L$352,2,FALSE)&gt;G1734,G1734+1,1)</f>
        <v>2</v>
      </c>
    </row>
    <row r="1736" spans="1:7">
      <c r="A1736" s="17">
        <f t="shared" si="54"/>
        <v>117403</v>
      </c>
      <c r="B1736" s="17">
        <v>3</v>
      </c>
      <c r="C1736" s="20" t="s">
        <v>492</v>
      </c>
      <c r="D1736" s="17">
        <v>1</v>
      </c>
      <c r="E1736" s="2" t="str">
        <f>VLOOKUP(F1736,city!$A$4:$D$352,4,FALSE)</f>
        <v>邵阳</v>
      </c>
      <c r="F1736" s="16">
        <f t="shared" si="55"/>
        <v>174</v>
      </c>
      <c r="G1736" s="16">
        <f>IF(VLOOKUP(F1735,city!$K$4:$L$352,2,FALSE)&gt;G1735,G1735+1,1)</f>
        <v>3</v>
      </c>
    </row>
    <row r="1737" spans="1:7">
      <c r="A1737" s="17">
        <f t="shared" si="54"/>
        <v>117404</v>
      </c>
      <c r="B1737" s="17">
        <v>3</v>
      </c>
      <c r="C1737" s="20" t="s">
        <v>498</v>
      </c>
      <c r="D1737" s="17">
        <v>1</v>
      </c>
      <c r="E1737" s="2" t="str">
        <f>VLOOKUP(F1737,city!$A$4:$D$352,4,FALSE)</f>
        <v>邵阳</v>
      </c>
      <c r="F1737" s="16">
        <f t="shared" si="55"/>
        <v>174</v>
      </c>
      <c r="G1737" s="16">
        <f>IF(VLOOKUP(F1736,city!$K$4:$L$352,2,FALSE)&gt;G1736,G1736+1,1)</f>
        <v>4</v>
      </c>
    </row>
    <row r="1738" spans="1:7">
      <c r="A1738" s="17">
        <f t="shared" si="54"/>
        <v>117405</v>
      </c>
      <c r="B1738" s="17">
        <v>3</v>
      </c>
      <c r="C1738" s="20" t="s">
        <v>504</v>
      </c>
      <c r="D1738" s="17">
        <v>1</v>
      </c>
      <c r="E1738" s="2" t="str">
        <f>VLOOKUP(F1738,city!$A$4:$D$352,4,FALSE)</f>
        <v>邵阳</v>
      </c>
      <c r="F1738" s="16">
        <f t="shared" si="55"/>
        <v>174</v>
      </c>
      <c r="G1738" s="16">
        <f>IF(VLOOKUP(F1737,city!$K$4:$L$352,2,FALSE)&gt;G1737,G1737+1,1)</f>
        <v>5</v>
      </c>
    </row>
    <row r="1739" spans="1:7">
      <c r="A1739" s="17">
        <f t="shared" si="54"/>
        <v>117406</v>
      </c>
      <c r="B1739" s="17">
        <v>3</v>
      </c>
      <c r="C1739" s="20" t="s">
        <v>510</v>
      </c>
      <c r="D1739" s="17">
        <v>1</v>
      </c>
      <c r="E1739" s="2" t="str">
        <f>VLOOKUP(F1739,city!$A$4:$D$352,4,FALSE)</f>
        <v>邵阳</v>
      </c>
      <c r="F1739" s="16">
        <f t="shared" si="55"/>
        <v>174</v>
      </c>
      <c r="G1739" s="16">
        <f>IF(VLOOKUP(F1738,city!$K$4:$L$352,2,FALSE)&gt;G1738,G1738+1,1)</f>
        <v>6</v>
      </c>
    </row>
    <row r="1740" spans="1:7">
      <c r="A1740" s="17">
        <f t="shared" si="54"/>
        <v>117407</v>
      </c>
      <c r="B1740" s="17">
        <v>3</v>
      </c>
      <c r="C1740" s="20" t="s">
        <v>516</v>
      </c>
      <c r="D1740" s="17">
        <v>1</v>
      </c>
      <c r="E1740" s="2" t="str">
        <f>VLOOKUP(F1740,city!$A$4:$D$352,4,FALSE)</f>
        <v>邵阳</v>
      </c>
      <c r="F1740" s="16">
        <f t="shared" si="55"/>
        <v>174</v>
      </c>
      <c r="G1740" s="16">
        <f>IF(VLOOKUP(F1739,city!$K$4:$L$352,2,FALSE)&gt;G1739,G1739+1,1)</f>
        <v>7</v>
      </c>
    </row>
    <row r="1741" spans="1:7">
      <c r="A1741" s="17">
        <f t="shared" si="54"/>
        <v>117408</v>
      </c>
      <c r="B1741" s="17">
        <v>3</v>
      </c>
      <c r="C1741" s="20" t="s">
        <v>522</v>
      </c>
      <c r="D1741" s="17">
        <v>1</v>
      </c>
      <c r="E1741" s="2" t="str">
        <f>VLOOKUP(F1741,city!$A$4:$D$352,4,FALSE)</f>
        <v>邵阳</v>
      </c>
      <c r="F1741" s="16">
        <f t="shared" si="55"/>
        <v>174</v>
      </c>
      <c r="G1741" s="16">
        <f>IF(VLOOKUP(F1740,city!$K$4:$L$352,2,FALSE)&gt;G1740,G1740+1,1)</f>
        <v>8</v>
      </c>
    </row>
    <row r="1742" spans="1:7">
      <c r="A1742" s="17">
        <f t="shared" si="54"/>
        <v>117409</v>
      </c>
      <c r="B1742" s="17">
        <v>3</v>
      </c>
      <c r="C1742" s="20" t="s">
        <v>528</v>
      </c>
      <c r="D1742" s="17">
        <v>1</v>
      </c>
      <c r="E1742" s="2" t="str">
        <f>VLOOKUP(F1742,city!$A$4:$D$352,4,FALSE)</f>
        <v>邵阳</v>
      </c>
      <c r="F1742" s="16">
        <f t="shared" si="55"/>
        <v>174</v>
      </c>
      <c r="G1742" s="16">
        <f>IF(VLOOKUP(F1741,city!$K$4:$L$352,2,FALSE)&gt;G1741,G1741+1,1)</f>
        <v>9</v>
      </c>
    </row>
    <row r="1743" spans="1:7">
      <c r="A1743" s="17">
        <f t="shared" si="54"/>
        <v>117410</v>
      </c>
      <c r="B1743" s="17">
        <v>3</v>
      </c>
      <c r="C1743" s="20" t="s">
        <v>534</v>
      </c>
      <c r="D1743" s="17">
        <v>1</v>
      </c>
      <c r="E1743" s="2" t="str">
        <f>VLOOKUP(F1743,city!$A$4:$D$352,4,FALSE)</f>
        <v>邵阳</v>
      </c>
      <c r="F1743" s="16">
        <f t="shared" si="55"/>
        <v>174</v>
      </c>
      <c r="G1743" s="16">
        <f>IF(VLOOKUP(F1742,city!$K$4:$L$352,2,FALSE)&gt;G1742,G1742+1,1)</f>
        <v>10</v>
      </c>
    </row>
    <row r="1744" spans="1:7">
      <c r="A1744" s="17">
        <f t="shared" si="54"/>
        <v>117501</v>
      </c>
      <c r="B1744" s="17">
        <v>3</v>
      </c>
      <c r="C1744" s="20" t="s">
        <v>422</v>
      </c>
      <c r="D1744" s="17">
        <v>1</v>
      </c>
      <c r="E1744" s="2" t="str">
        <f>VLOOKUP(F1744,city!$A$4:$D$352,4,FALSE)</f>
        <v>岳阳</v>
      </c>
      <c r="F1744" s="16">
        <f t="shared" si="55"/>
        <v>175</v>
      </c>
      <c r="G1744" s="16">
        <f>IF(VLOOKUP(F1743,city!$K$4:$L$352,2,FALSE)&gt;G1743,G1743+1,1)</f>
        <v>1</v>
      </c>
    </row>
    <row r="1745" spans="1:7">
      <c r="A1745" s="17">
        <f t="shared" si="54"/>
        <v>117502</v>
      </c>
      <c r="B1745" s="17">
        <v>3</v>
      </c>
      <c r="C1745" s="20" t="s">
        <v>427</v>
      </c>
      <c r="D1745" s="17">
        <v>1</v>
      </c>
      <c r="E1745" s="2" t="str">
        <f>VLOOKUP(F1745,city!$A$4:$D$352,4,FALSE)</f>
        <v>岳阳</v>
      </c>
      <c r="F1745" s="16">
        <f t="shared" si="55"/>
        <v>175</v>
      </c>
      <c r="G1745" s="16">
        <f>IF(VLOOKUP(F1744,city!$K$4:$L$352,2,FALSE)&gt;G1744,G1744+1,1)</f>
        <v>2</v>
      </c>
    </row>
    <row r="1746" spans="1:7">
      <c r="A1746" s="17">
        <f t="shared" si="54"/>
        <v>117503</v>
      </c>
      <c r="B1746" s="17">
        <v>3</v>
      </c>
      <c r="C1746" s="20" t="s">
        <v>432</v>
      </c>
      <c r="D1746" s="17">
        <v>1</v>
      </c>
      <c r="E1746" s="2" t="str">
        <f>VLOOKUP(F1746,city!$A$4:$D$352,4,FALSE)</f>
        <v>岳阳</v>
      </c>
      <c r="F1746" s="16">
        <f t="shared" si="55"/>
        <v>175</v>
      </c>
      <c r="G1746" s="16">
        <f>IF(VLOOKUP(F1745,city!$K$4:$L$352,2,FALSE)&gt;G1745,G1745+1,1)</f>
        <v>3</v>
      </c>
    </row>
    <row r="1747" spans="1:7">
      <c r="A1747" s="17">
        <f t="shared" si="54"/>
        <v>117504</v>
      </c>
      <c r="B1747" s="17">
        <v>3</v>
      </c>
      <c r="C1747" s="20" t="s">
        <v>438</v>
      </c>
      <c r="D1747" s="17">
        <v>1</v>
      </c>
      <c r="E1747" s="2" t="str">
        <f>VLOOKUP(F1747,city!$A$4:$D$352,4,FALSE)</f>
        <v>岳阳</v>
      </c>
      <c r="F1747" s="16">
        <f t="shared" si="55"/>
        <v>175</v>
      </c>
      <c r="G1747" s="16">
        <f>IF(VLOOKUP(F1746,city!$K$4:$L$352,2,FALSE)&gt;G1746,G1746+1,1)</f>
        <v>4</v>
      </c>
    </row>
    <row r="1748" spans="1:7">
      <c r="A1748" s="17">
        <f t="shared" si="54"/>
        <v>117505</v>
      </c>
      <c r="B1748" s="17">
        <v>3</v>
      </c>
      <c r="C1748" s="20" t="s">
        <v>444</v>
      </c>
      <c r="D1748" s="17">
        <v>1</v>
      </c>
      <c r="E1748" s="2" t="str">
        <f>VLOOKUP(F1748,city!$A$4:$D$352,4,FALSE)</f>
        <v>岳阳</v>
      </c>
      <c r="F1748" s="16">
        <f t="shared" si="55"/>
        <v>175</v>
      </c>
      <c r="G1748" s="16">
        <f>IF(VLOOKUP(F1747,city!$K$4:$L$352,2,FALSE)&gt;G1747,G1747+1,1)</f>
        <v>5</v>
      </c>
    </row>
    <row r="1749" spans="1:7">
      <c r="A1749" s="17">
        <f t="shared" si="54"/>
        <v>117506</v>
      </c>
      <c r="B1749" s="17">
        <v>3</v>
      </c>
      <c r="C1749" s="20" t="s">
        <v>450</v>
      </c>
      <c r="D1749" s="17">
        <v>1</v>
      </c>
      <c r="E1749" s="2" t="str">
        <f>VLOOKUP(F1749,city!$A$4:$D$352,4,FALSE)</f>
        <v>岳阳</v>
      </c>
      <c r="F1749" s="16">
        <f t="shared" si="55"/>
        <v>175</v>
      </c>
      <c r="G1749" s="16">
        <f>IF(VLOOKUP(F1748,city!$K$4:$L$352,2,FALSE)&gt;G1748,G1748+1,1)</f>
        <v>6</v>
      </c>
    </row>
    <row r="1750" spans="1:7">
      <c r="A1750" s="17">
        <f t="shared" si="54"/>
        <v>117507</v>
      </c>
      <c r="B1750" s="17">
        <v>3</v>
      </c>
      <c r="C1750" s="20" t="s">
        <v>456</v>
      </c>
      <c r="D1750" s="17">
        <v>1</v>
      </c>
      <c r="E1750" s="2" t="str">
        <f>VLOOKUP(F1750,city!$A$4:$D$352,4,FALSE)</f>
        <v>岳阳</v>
      </c>
      <c r="F1750" s="16">
        <f t="shared" si="55"/>
        <v>175</v>
      </c>
      <c r="G1750" s="16">
        <f>IF(VLOOKUP(F1749,city!$K$4:$L$352,2,FALSE)&gt;G1749,G1749+1,1)</f>
        <v>7</v>
      </c>
    </row>
    <row r="1751" spans="1:7">
      <c r="A1751" s="17">
        <f t="shared" si="54"/>
        <v>117508</v>
      </c>
      <c r="B1751" s="17">
        <v>3</v>
      </c>
      <c r="C1751" s="20" t="s">
        <v>462</v>
      </c>
      <c r="D1751" s="17">
        <v>1</v>
      </c>
      <c r="E1751" s="2" t="str">
        <f>VLOOKUP(F1751,city!$A$4:$D$352,4,FALSE)</f>
        <v>岳阳</v>
      </c>
      <c r="F1751" s="16">
        <f t="shared" si="55"/>
        <v>175</v>
      </c>
      <c r="G1751" s="16">
        <f>IF(VLOOKUP(F1750,city!$K$4:$L$352,2,FALSE)&gt;G1750,G1750+1,1)</f>
        <v>8</v>
      </c>
    </row>
    <row r="1752" spans="1:7">
      <c r="A1752" s="17">
        <f t="shared" si="54"/>
        <v>117509</v>
      </c>
      <c r="B1752" s="17">
        <v>3</v>
      </c>
      <c r="C1752" s="20" t="s">
        <v>468</v>
      </c>
      <c r="D1752" s="17">
        <v>1</v>
      </c>
      <c r="E1752" s="2" t="str">
        <f>VLOOKUP(F1752,city!$A$4:$D$352,4,FALSE)</f>
        <v>岳阳</v>
      </c>
      <c r="F1752" s="16">
        <f t="shared" si="55"/>
        <v>175</v>
      </c>
      <c r="G1752" s="16">
        <f>IF(VLOOKUP(F1751,city!$K$4:$L$352,2,FALSE)&gt;G1751,G1751+1,1)</f>
        <v>9</v>
      </c>
    </row>
    <row r="1753" spans="1:7">
      <c r="A1753" s="17">
        <f t="shared" si="54"/>
        <v>117510</v>
      </c>
      <c r="B1753" s="17">
        <v>3</v>
      </c>
      <c r="C1753" s="20" t="s">
        <v>474</v>
      </c>
      <c r="D1753" s="17">
        <v>1</v>
      </c>
      <c r="E1753" s="2" t="str">
        <f>VLOOKUP(F1753,city!$A$4:$D$352,4,FALSE)</f>
        <v>岳阳</v>
      </c>
      <c r="F1753" s="16">
        <f t="shared" si="55"/>
        <v>175</v>
      </c>
      <c r="G1753" s="16">
        <f>IF(VLOOKUP(F1752,city!$K$4:$L$352,2,FALSE)&gt;G1752,G1752+1,1)</f>
        <v>10</v>
      </c>
    </row>
    <row r="1754" spans="1:7">
      <c r="A1754" s="17">
        <f t="shared" si="54"/>
        <v>117601</v>
      </c>
      <c r="B1754" s="17">
        <v>3</v>
      </c>
      <c r="C1754" s="20" t="s">
        <v>480</v>
      </c>
      <c r="D1754" s="17">
        <v>1</v>
      </c>
      <c r="E1754" s="2" t="str">
        <f>VLOOKUP(F1754,city!$A$4:$D$352,4,FALSE)</f>
        <v>常德</v>
      </c>
      <c r="F1754" s="16">
        <f t="shared" si="55"/>
        <v>176</v>
      </c>
      <c r="G1754" s="16">
        <f>IF(VLOOKUP(F1753,city!$K$4:$L$352,2,FALSE)&gt;G1753,G1753+1,1)</f>
        <v>1</v>
      </c>
    </row>
    <row r="1755" spans="1:7">
      <c r="A1755" s="17">
        <f t="shared" si="54"/>
        <v>117602</v>
      </c>
      <c r="B1755" s="17">
        <v>3</v>
      </c>
      <c r="C1755" s="20" t="s">
        <v>486</v>
      </c>
      <c r="D1755" s="17">
        <v>1</v>
      </c>
      <c r="E1755" s="2" t="str">
        <f>VLOOKUP(F1755,city!$A$4:$D$352,4,FALSE)</f>
        <v>常德</v>
      </c>
      <c r="F1755" s="16">
        <f t="shared" si="55"/>
        <v>176</v>
      </c>
      <c r="G1755" s="16">
        <f>IF(VLOOKUP(F1754,city!$K$4:$L$352,2,FALSE)&gt;G1754,G1754+1,1)</f>
        <v>2</v>
      </c>
    </row>
    <row r="1756" spans="1:7">
      <c r="A1756" s="17">
        <f t="shared" si="54"/>
        <v>117603</v>
      </c>
      <c r="B1756" s="17">
        <v>3</v>
      </c>
      <c r="C1756" s="20" t="s">
        <v>492</v>
      </c>
      <c r="D1756" s="17">
        <v>1</v>
      </c>
      <c r="E1756" s="2" t="str">
        <f>VLOOKUP(F1756,city!$A$4:$D$352,4,FALSE)</f>
        <v>常德</v>
      </c>
      <c r="F1756" s="16">
        <f t="shared" si="55"/>
        <v>176</v>
      </c>
      <c r="G1756" s="16">
        <f>IF(VLOOKUP(F1755,city!$K$4:$L$352,2,FALSE)&gt;G1755,G1755+1,1)</f>
        <v>3</v>
      </c>
    </row>
    <row r="1757" spans="1:7">
      <c r="A1757" s="17">
        <f t="shared" si="54"/>
        <v>117604</v>
      </c>
      <c r="B1757" s="17">
        <v>3</v>
      </c>
      <c r="C1757" s="20" t="s">
        <v>498</v>
      </c>
      <c r="D1757" s="17">
        <v>1</v>
      </c>
      <c r="E1757" s="2" t="str">
        <f>VLOOKUP(F1757,city!$A$4:$D$352,4,FALSE)</f>
        <v>常德</v>
      </c>
      <c r="F1757" s="16">
        <f t="shared" si="55"/>
        <v>176</v>
      </c>
      <c r="G1757" s="16">
        <f>IF(VLOOKUP(F1756,city!$K$4:$L$352,2,FALSE)&gt;G1756,G1756+1,1)</f>
        <v>4</v>
      </c>
    </row>
    <row r="1758" spans="1:7">
      <c r="A1758" s="17">
        <f t="shared" si="54"/>
        <v>117605</v>
      </c>
      <c r="B1758" s="17">
        <v>3</v>
      </c>
      <c r="C1758" s="20" t="s">
        <v>504</v>
      </c>
      <c r="D1758" s="17">
        <v>1</v>
      </c>
      <c r="E1758" s="2" t="str">
        <f>VLOOKUP(F1758,city!$A$4:$D$352,4,FALSE)</f>
        <v>常德</v>
      </c>
      <c r="F1758" s="16">
        <f t="shared" si="55"/>
        <v>176</v>
      </c>
      <c r="G1758" s="16">
        <f>IF(VLOOKUP(F1757,city!$K$4:$L$352,2,FALSE)&gt;G1757,G1757+1,1)</f>
        <v>5</v>
      </c>
    </row>
    <row r="1759" spans="1:7">
      <c r="A1759" s="17">
        <f t="shared" si="54"/>
        <v>117606</v>
      </c>
      <c r="B1759" s="17">
        <v>3</v>
      </c>
      <c r="C1759" s="20" t="s">
        <v>510</v>
      </c>
      <c r="D1759" s="17">
        <v>1</v>
      </c>
      <c r="E1759" s="2" t="str">
        <f>VLOOKUP(F1759,city!$A$4:$D$352,4,FALSE)</f>
        <v>常德</v>
      </c>
      <c r="F1759" s="16">
        <f t="shared" si="55"/>
        <v>176</v>
      </c>
      <c r="G1759" s="16">
        <f>IF(VLOOKUP(F1758,city!$K$4:$L$352,2,FALSE)&gt;G1758,G1758+1,1)</f>
        <v>6</v>
      </c>
    </row>
    <row r="1760" spans="1:7">
      <c r="A1760" s="17">
        <f t="shared" si="54"/>
        <v>117607</v>
      </c>
      <c r="B1760" s="17">
        <v>3</v>
      </c>
      <c r="C1760" s="20" t="s">
        <v>516</v>
      </c>
      <c r="D1760" s="17">
        <v>1</v>
      </c>
      <c r="E1760" s="2" t="str">
        <f>VLOOKUP(F1760,city!$A$4:$D$352,4,FALSE)</f>
        <v>常德</v>
      </c>
      <c r="F1760" s="16">
        <f t="shared" si="55"/>
        <v>176</v>
      </c>
      <c r="G1760" s="16">
        <f>IF(VLOOKUP(F1759,city!$K$4:$L$352,2,FALSE)&gt;G1759,G1759+1,1)</f>
        <v>7</v>
      </c>
    </row>
    <row r="1761" spans="1:7">
      <c r="A1761" s="17">
        <f t="shared" si="54"/>
        <v>117608</v>
      </c>
      <c r="B1761" s="17">
        <v>3</v>
      </c>
      <c r="C1761" s="20" t="s">
        <v>522</v>
      </c>
      <c r="D1761" s="17">
        <v>1</v>
      </c>
      <c r="E1761" s="2" t="str">
        <f>VLOOKUP(F1761,city!$A$4:$D$352,4,FALSE)</f>
        <v>常德</v>
      </c>
      <c r="F1761" s="16">
        <f t="shared" si="55"/>
        <v>176</v>
      </c>
      <c r="G1761" s="16">
        <f>IF(VLOOKUP(F1760,city!$K$4:$L$352,2,FALSE)&gt;G1760,G1760+1,1)</f>
        <v>8</v>
      </c>
    </row>
    <row r="1762" spans="1:7">
      <c r="A1762" s="17">
        <f t="shared" si="54"/>
        <v>117609</v>
      </c>
      <c r="B1762" s="17">
        <v>3</v>
      </c>
      <c r="C1762" s="20" t="s">
        <v>528</v>
      </c>
      <c r="D1762" s="17">
        <v>1</v>
      </c>
      <c r="E1762" s="2" t="str">
        <f>VLOOKUP(F1762,city!$A$4:$D$352,4,FALSE)</f>
        <v>常德</v>
      </c>
      <c r="F1762" s="16">
        <f t="shared" si="55"/>
        <v>176</v>
      </c>
      <c r="G1762" s="16">
        <f>IF(VLOOKUP(F1761,city!$K$4:$L$352,2,FALSE)&gt;G1761,G1761+1,1)</f>
        <v>9</v>
      </c>
    </row>
    <row r="1763" spans="1:7">
      <c r="A1763" s="17">
        <f t="shared" si="54"/>
        <v>117610</v>
      </c>
      <c r="B1763" s="17">
        <v>3</v>
      </c>
      <c r="C1763" s="20" t="s">
        <v>534</v>
      </c>
      <c r="D1763" s="17">
        <v>1</v>
      </c>
      <c r="E1763" s="2" t="str">
        <f>VLOOKUP(F1763,city!$A$4:$D$352,4,FALSE)</f>
        <v>常德</v>
      </c>
      <c r="F1763" s="16">
        <f t="shared" si="55"/>
        <v>176</v>
      </c>
      <c r="G1763" s="16">
        <f>IF(VLOOKUP(F1762,city!$K$4:$L$352,2,FALSE)&gt;G1762,G1762+1,1)</f>
        <v>10</v>
      </c>
    </row>
    <row r="1764" spans="1:7">
      <c r="A1764" s="17">
        <f t="shared" si="54"/>
        <v>117701</v>
      </c>
      <c r="B1764" s="17">
        <v>3</v>
      </c>
      <c r="C1764" s="20" t="s">
        <v>422</v>
      </c>
      <c r="D1764" s="17">
        <v>1</v>
      </c>
      <c r="E1764" s="2" t="str">
        <f>VLOOKUP(F1764,city!$A$4:$D$352,4,FALSE)</f>
        <v>张家界</v>
      </c>
      <c r="F1764" s="16">
        <f t="shared" si="55"/>
        <v>177</v>
      </c>
      <c r="G1764" s="16">
        <f>IF(VLOOKUP(F1763,city!$K$4:$L$352,2,FALSE)&gt;G1763,G1763+1,1)</f>
        <v>1</v>
      </c>
    </row>
    <row r="1765" spans="1:7">
      <c r="A1765" s="17">
        <f t="shared" si="54"/>
        <v>117702</v>
      </c>
      <c r="B1765" s="17">
        <v>3</v>
      </c>
      <c r="C1765" s="20" t="s">
        <v>427</v>
      </c>
      <c r="D1765" s="17">
        <v>1</v>
      </c>
      <c r="E1765" s="2" t="str">
        <f>VLOOKUP(F1765,city!$A$4:$D$352,4,FALSE)</f>
        <v>张家界</v>
      </c>
      <c r="F1765" s="16">
        <f t="shared" si="55"/>
        <v>177</v>
      </c>
      <c r="G1765" s="16">
        <f>IF(VLOOKUP(F1764,city!$K$4:$L$352,2,FALSE)&gt;G1764,G1764+1,1)</f>
        <v>2</v>
      </c>
    </row>
    <row r="1766" spans="1:7">
      <c r="A1766" s="17">
        <f t="shared" si="54"/>
        <v>117703</v>
      </c>
      <c r="B1766" s="17">
        <v>3</v>
      </c>
      <c r="C1766" s="20" t="s">
        <v>432</v>
      </c>
      <c r="D1766" s="17">
        <v>1</v>
      </c>
      <c r="E1766" s="2" t="str">
        <f>VLOOKUP(F1766,city!$A$4:$D$352,4,FALSE)</f>
        <v>张家界</v>
      </c>
      <c r="F1766" s="16">
        <f t="shared" si="55"/>
        <v>177</v>
      </c>
      <c r="G1766" s="16">
        <f>IF(VLOOKUP(F1765,city!$K$4:$L$352,2,FALSE)&gt;G1765,G1765+1,1)</f>
        <v>3</v>
      </c>
    </row>
    <row r="1767" spans="1:7">
      <c r="A1767" s="17">
        <f t="shared" si="54"/>
        <v>117704</v>
      </c>
      <c r="B1767" s="17">
        <v>3</v>
      </c>
      <c r="C1767" s="20" t="s">
        <v>438</v>
      </c>
      <c r="D1767" s="17">
        <v>1</v>
      </c>
      <c r="E1767" s="2" t="str">
        <f>VLOOKUP(F1767,city!$A$4:$D$352,4,FALSE)</f>
        <v>张家界</v>
      </c>
      <c r="F1767" s="16">
        <f t="shared" si="55"/>
        <v>177</v>
      </c>
      <c r="G1767" s="16">
        <f>IF(VLOOKUP(F1766,city!$K$4:$L$352,2,FALSE)&gt;G1766,G1766+1,1)</f>
        <v>4</v>
      </c>
    </row>
    <row r="1768" spans="1:7">
      <c r="A1768" s="17">
        <f t="shared" si="54"/>
        <v>117705</v>
      </c>
      <c r="B1768" s="17">
        <v>3</v>
      </c>
      <c r="C1768" s="20" t="s">
        <v>444</v>
      </c>
      <c r="D1768" s="17">
        <v>1</v>
      </c>
      <c r="E1768" s="2" t="str">
        <f>VLOOKUP(F1768,city!$A$4:$D$352,4,FALSE)</f>
        <v>张家界</v>
      </c>
      <c r="F1768" s="16">
        <f t="shared" si="55"/>
        <v>177</v>
      </c>
      <c r="G1768" s="16">
        <f>IF(VLOOKUP(F1767,city!$K$4:$L$352,2,FALSE)&gt;G1767,G1767+1,1)</f>
        <v>5</v>
      </c>
    </row>
    <row r="1769" spans="1:7">
      <c r="A1769" s="17">
        <f t="shared" si="54"/>
        <v>117706</v>
      </c>
      <c r="B1769" s="17">
        <v>3</v>
      </c>
      <c r="C1769" s="20" t="s">
        <v>450</v>
      </c>
      <c r="D1769" s="17">
        <v>1</v>
      </c>
      <c r="E1769" s="2" t="str">
        <f>VLOOKUP(F1769,city!$A$4:$D$352,4,FALSE)</f>
        <v>张家界</v>
      </c>
      <c r="F1769" s="16">
        <f t="shared" si="55"/>
        <v>177</v>
      </c>
      <c r="G1769" s="16">
        <f>IF(VLOOKUP(F1768,city!$K$4:$L$352,2,FALSE)&gt;G1768,G1768+1,1)</f>
        <v>6</v>
      </c>
    </row>
    <row r="1770" spans="1:7">
      <c r="A1770" s="17">
        <f t="shared" si="54"/>
        <v>117707</v>
      </c>
      <c r="B1770" s="17">
        <v>3</v>
      </c>
      <c r="C1770" s="20" t="s">
        <v>456</v>
      </c>
      <c r="D1770" s="17">
        <v>1</v>
      </c>
      <c r="E1770" s="2" t="str">
        <f>VLOOKUP(F1770,city!$A$4:$D$352,4,FALSE)</f>
        <v>张家界</v>
      </c>
      <c r="F1770" s="16">
        <f t="shared" si="55"/>
        <v>177</v>
      </c>
      <c r="G1770" s="16">
        <f>IF(VLOOKUP(F1769,city!$K$4:$L$352,2,FALSE)&gt;G1769,G1769+1,1)</f>
        <v>7</v>
      </c>
    </row>
    <row r="1771" spans="1:7">
      <c r="A1771" s="17">
        <f t="shared" si="54"/>
        <v>117708</v>
      </c>
      <c r="B1771" s="17">
        <v>3</v>
      </c>
      <c r="C1771" s="20" t="s">
        <v>462</v>
      </c>
      <c r="D1771" s="17">
        <v>1</v>
      </c>
      <c r="E1771" s="2" t="str">
        <f>VLOOKUP(F1771,city!$A$4:$D$352,4,FALSE)</f>
        <v>张家界</v>
      </c>
      <c r="F1771" s="16">
        <f t="shared" si="55"/>
        <v>177</v>
      </c>
      <c r="G1771" s="16">
        <f>IF(VLOOKUP(F1770,city!$K$4:$L$352,2,FALSE)&gt;G1770,G1770+1,1)</f>
        <v>8</v>
      </c>
    </row>
    <row r="1772" spans="1:7">
      <c r="A1772" s="17">
        <f t="shared" si="54"/>
        <v>117709</v>
      </c>
      <c r="B1772" s="17">
        <v>3</v>
      </c>
      <c r="C1772" s="20" t="s">
        <v>468</v>
      </c>
      <c r="D1772" s="17">
        <v>1</v>
      </c>
      <c r="E1772" s="2" t="str">
        <f>VLOOKUP(F1772,city!$A$4:$D$352,4,FALSE)</f>
        <v>张家界</v>
      </c>
      <c r="F1772" s="16">
        <f t="shared" si="55"/>
        <v>177</v>
      </c>
      <c r="G1772" s="16">
        <f>IF(VLOOKUP(F1771,city!$K$4:$L$352,2,FALSE)&gt;G1771,G1771+1,1)</f>
        <v>9</v>
      </c>
    </row>
    <row r="1773" spans="1:7">
      <c r="A1773" s="17">
        <f t="shared" si="54"/>
        <v>117710</v>
      </c>
      <c r="B1773" s="17">
        <v>3</v>
      </c>
      <c r="C1773" s="20" t="s">
        <v>474</v>
      </c>
      <c r="D1773" s="17">
        <v>1</v>
      </c>
      <c r="E1773" s="2" t="str">
        <f>VLOOKUP(F1773,city!$A$4:$D$352,4,FALSE)</f>
        <v>张家界</v>
      </c>
      <c r="F1773" s="16">
        <f t="shared" si="55"/>
        <v>177</v>
      </c>
      <c r="G1773" s="16">
        <f>IF(VLOOKUP(F1772,city!$K$4:$L$352,2,FALSE)&gt;G1772,G1772+1,1)</f>
        <v>10</v>
      </c>
    </row>
    <row r="1774" spans="1:7">
      <c r="A1774" s="17">
        <f t="shared" si="54"/>
        <v>117801</v>
      </c>
      <c r="B1774" s="17">
        <v>3</v>
      </c>
      <c r="C1774" s="20" t="s">
        <v>480</v>
      </c>
      <c r="D1774" s="17">
        <v>1</v>
      </c>
      <c r="E1774" s="2" t="str">
        <f>VLOOKUP(F1774,city!$A$4:$D$352,4,FALSE)</f>
        <v>益阳</v>
      </c>
      <c r="F1774" s="16">
        <f t="shared" si="55"/>
        <v>178</v>
      </c>
      <c r="G1774" s="16">
        <f>IF(VLOOKUP(F1773,city!$K$4:$L$352,2,FALSE)&gt;G1773,G1773+1,1)</f>
        <v>1</v>
      </c>
    </row>
    <row r="1775" spans="1:7">
      <c r="A1775" s="17">
        <f t="shared" si="54"/>
        <v>117802</v>
      </c>
      <c r="B1775" s="17">
        <v>3</v>
      </c>
      <c r="C1775" s="20" t="s">
        <v>486</v>
      </c>
      <c r="D1775" s="17">
        <v>1</v>
      </c>
      <c r="E1775" s="2" t="str">
        <f>VLOOKUP(F1775,city!$A$4:$D$352,4,FALSE)</f>
        <v>益阳</v>
      </c>
      <c r="F1775" s="16">
        <f t="shared" si="55"/>
        <v>178</v>
      </c>
      <c r="G1775" s="16">
        <f>IF(VLOOKUP(F1774,city!$K$4:$L$352,2,FALSE)&gt;G1774,G1774+1,1)</f>
        <v>2</v>
      </c>
    </row>
    <row r="1776" spans="1:7">
      <c r="A1776" s="17">
        <f t="shared" si="54"/>
        <v>117803</v>
      </c>
      <c r="B1776" s="17">
        <v>3</v>
      </c>
      <c r="C1776" s="20" t="s">
        <v>492</v>
      </c>
      <c r="D1776" s="17">
        <v>1</v>
      </c>
      <c r="E1776" s="2" t="str">
        <f>VLOOKUP(F1776,city!$A$4:$D$352,4,FALSE)</f>
        <v>益阳</v>
      </c>
      <c r="F1776" s="16">
        <f t="shared" si="55"/>
        <v>178</v>
      </c>
      <c r="G1776" s="16">
        <f>IF(VLOOKUP(F1775,city!$K$4:$L$352,2,FALSE)&gt;G1775,G1775+1,1)</f>
        <v>3</v>
      </c>
    </row>
    <row r="1777" spans="1:7">
      <c r="A1777" s="17">
        <f t="shared" si="54"/>
        <v>117804</v>
      </c>
      <c r="B1777" s="17">
        <v>3</v>
      </c>
      <c r="C1777" s="20" t="s">
        <v>498</v>
      </c>
      <c r="D1777" s="17">
        <v>1</v>
      </c>
      <c r="E1777" s="2" t="str">
        <f>VLOOKUP(F1777,city!$A$4:$D$352,4,FALSE)</f>
        <v>益阳</v>
      </c>
      <c r="F1777" s="16">
        <f t="shared" si="55"/>
        <v>178</v>
      </c>
      <c r="G1777" s="16">
        <f>IF(VLOOKUP(F1776,city!$K$4:$L$352,2,FALSE)&gt;G1776,G1776+1,1)</f>
        <v>4</v>
      </c>
    </row>
    <row r="1778" spans="1:7">
      <c r="A1778" s="17">
        <f t="shared" si="54"/>
        <v>117805</v>
      </c>
      <c r="B1778" s="17">
        <v>3</v>
      </c>
      <c r="C1778" s="20" t="s">
        <v>504</v>
      </c>
      <c r="D1778" s="17">
        <v>1</v>
      </c>
      <c r="E1778" s="2" t="str">
        <f>VLOOKUP(F1778,city!$A$4:$D$352,4,FALSE)</f>
        <v>益阳</v>
      </c>
      <c r="F1778" s="16">
        <f t="shared" si="55"/>
        <v>178</v>
      </c>
      <c r="G1778" s="16">
        <f>IF(VLOOKUP(F1777,city!$K$4:$L$352,2,FALSE)&gt;G1777,G1777+1,1)</f>
        <v>5</v>
      </c>
    </row>
    <row r="1779" spans="1:7">
      <c r="A1779" s="17">
        <f t="shared" si="54"/>
        <v>117806</v>
      </c>
      <c r="B1779" s="17">
        <v>3</v>
      </c>
      <c r="C1779" s="20" t="s">
        <v>510</v>
      </c>
      <c r="D1779" s="17">
        <v>1</v>
      </c>
      <c r="E1779" s="2" t="str">
        <f>VLOOKUP(F1779,city!$A$4:$D$352,4,FALSE)</f>
        <v>益阳</v>
      </c>
      <c r="F1779" s="16">
        <f t="shared" si="55"/>
        <v>178</v>
      </c>
      <c r="G1779" s="16">
        <f>IF(VLOOKUP(F1778,city!$K$4:$L$352,2,FALSE)&gt;G1778,G1778+1,1)</f>
        <v>6</v>
      </c>
    </row>
    <row r="1780" spans="1:7">
      <c r="A1780" s="17">
        <f t="shared" si="54"/>
        <v>117807</v>
      </c>
      <c r="B1780" s="17">
        <v>3</v>
      </c>
      <c r="C1780" s="20" t="s">
        <v>516</v>
      </c>
      <c r="D1780" s="17">
        <v>1</v>
      </c>
      <c r="E1780" s="2" t="str">
        <f>VLOOKUP(F1780,city!$A$4:$D$352,4,FALSE)</f>
        <v>益阳</v>
      </c>
      <c r="F1780" s="16">
        <f t="shared" si="55"/>
        <v>178</v>
      </c>
      <c r="G1780" s="16">
        <f>IF(VLOOKUP(F1779,city!$K$4:$L$352,2,FALSE)&gt;G1779,G1779+1,1)</f>
        <v>7</v>
      </c>
    </row>
    <row r="1781" spans="1:7">
      <c r="A1781" s="17">
        <f t="shared" si="54"/>
        <v>117808</v>
      </c>
      <c r="B1781" s="17">
        <v>3</v>
      </c>
      <c r="C1781" s="20" t="s">
        <v>522</v>
      </c>
      <c r="D1781" s="17">
        <v>1</v>
      </c>
      <c r="E1781" s="2" t="str">
        <f>VLOOKUP(F1781,city!$A$4:$D$352,4,FALSE)</f>
        <v>益阳</v>
      </c>
      <c r="F1781" s="16">
        <f t="shared" si="55"/>
        <v>178</v>
      </c>
      <c r="G1781" s="16">
        <f>IF(VLOOKUP(F1780,city!$K$4:$L$352,2,FALSE)&gt;G1780,G1780+1,1)</f>
        <v>8</v>
      </c>
    </row>
    <row r="1782" spans="1:7">
      <c r="A1782" s="17">
        <f t="shared" si="54"/>
        <v>117809</v>
      </c>
      <c r="B1782" s="17">
        <v>3</v>
      </c>
      <c r="C1782" s="20" t="s">
        <v>528</v>
      </c>
      <c r="D1782" s="17">
        <v>1</v>
      </c>
      <c r="E1782" s="2" t="str">
        <f>VLOOKUP(F1782,city!$A$4:$D$352,4,FALSE)</f>
        <v>益阳</v>
      </c>
      <c r="F1782" s="16">
        <f t="shared" si="55"/>
        <v>178</v>
      </c>
      <c r="G1782" s="16">
        <f>IF(VLOOKUP(F1781,city!$K$4:$L$352,2,FALSE)&gt;G1781,G1781+1,1)</f>
        <v>9</v>
      </c>
    </row>
    <row r="1783" spans="1:7">
      <c r="A1783" s="17">
        <f t="shared" si="54"/>
        <v>117810</v>
      </c>
      <c r="B1783" s="17">
        <v>3</v>
      </c>
      <c r="C1783" s="20" t="s">
        <v>534</v>
      </c>
      <c r="D1783" s="17">
        <v>1</v>
      </c>
      <c r="E1783" s="2" t="str">
        <f>VLOOKUP(F1783,city!$A$4:$D$352,4,FALSE)</f>
        <v>益阳</v>
      </c>
      <c r="F1783" s="16">
        <f t="shared" si="55"/>
        <v>178</v>
      </c>
      <c r="G1783" s="16">
        <f>IF(VLOOKUP(F1782,city!$K$4:$L$352,2,FALSE)&gt;G1782,G1782+1,1)</f>
        <v>10</v>
      </c>
    </row>
    <row r="1784" spans="1:7">
      <c r="A1784" s="17">
        <f t="shared" si="54"/>
        <v>117901</v>
      </c>
      <c r="B1784" s="17">
        <v>3</v>
      </c>
      <c r="C1784" s="20" t="s">
        <v>422</v>
      </c>
      <c r="D1784" s="17">
        <v>1</v>
      </c>
      <c r="E1784" s="2" t="str">
        <f>VLOOKUP(F1784,city!$A$4:$D$352,4,FALSE)</f>
        <v>娄底</v>
      </c>
      <c r="F1784" s="16">
        <f t="shared" si="55"/>
        <v>179</v>
      </c>
      <c r="G1784" s="16">
        <f>IF(VLOOKUP(F1783,city!$K$4:$L$352,2,FALSE)&gt;G1783,G1783+1,1)</f>
        <v>1</v>
      </c>
    </row>
    <row r="1785" spans="1:7">
      <c r="A1785" s="17">
        <f t="shared" si="54"/>
        <v>117902</v>
      </c>
      <c r="B1785" s="17">
        <v>3</v>
      </c>
      <c r="C1785" s="20" t="s">
        <v>427</v>
      </c>
      <c r="D1785" s="17">
        <v>1</v>
      </c>
      <c r="E1785" s="2" t="str">
        <f>VLOOKUP(F1785,city!$A$4:$D$352,4,FALSE)</f>
        <v>娄底</v>
      </c>
      <c r="F1785" s="16">
        <f t="shared" si="55"/>
        <v>179</v>
      </c>
      <c r="G1785" s="16">
        <f>IF(VLOOKUP(F1784,city!$K$4:$L$352,2,FALSE)&gt;G1784,G1784+1,1)</f>
        <v>2</v>
      </c>
    </row>
    <row r="1786" spans="1:7">
      <c r="A1786" s="17">
        <f t="shared" si="54"/>
        <v>117903</v>
      </c>
      <c r="B1786" s="17">
        <v>3</v>
      </c>
      <c r="C1786" s="20" t="s">
        <v>432</v>
      </c>
      <c r="D1786" s="17">
        <v>1</v>
      </c>
      <c r="E1786" s="2" t="str">
        <f>VLOOKUP(F1786,city!$A$4:$D$352,4,FALSE)</f>
        <v>娄底</v>
      </c>
      <c r="F1786" s="16">
        <f t="shared" si="55"/>
        <v>179</v>
      </c>
      <c r="G1786" s="16">
        <f>IF(VLOOKUP(F1785,city!$K$4:$L$352,2,FALSE)&gt;G1785,G1785+1,1)</f>
        <v>3</v>
      </c>
    </row>
    <row r="1787" spans="1:7">
      <c r="A1787" s="17">
        <f t="shared" si="54"/>
        <v>117904</v>
      </c>
      <c r="B1787" s="17">
        <v>3</v>
      </c>
      <c r="C1787" s="20" t="s">
        <v>438</v>
      </c>
      <c r="D1787" s="17">
        <v>1</v>
      </c>
      <c r="E1787" s="2" t="str">
        <f>VLOOKUP(F1787,city!$A$4:$D$352,4,FALSE)</f>
        <v>娄底</v>
      </c>
      <c r="F1787" s="16">
        <f t="shared" si="55"/>
        <v>179</v>
      </c>
      <c r="G1787" s="16">
        <f>IF(VLOOKUP(F1786,city!$K$4:$L$352,2,FALSE)&gt;G1786,G1786+1,1)</f>
        <v>4</v>
      </c>
    </row>
    <row r="1788" spans="1:7">
      <c r="A1788" s="17">
        <f t="shared" si="54"/>
        <v>117905</v>
      </c>
      <c r="B1788" s="17">
        <v>3</v>
      </c>
      <c r="C1788" s="20" t="s">
        <v>444</v>
      </c>
      <c r="D1788" s="17">
        <v>1</v>
      </c>
      <c r="E1788" s="2" t="str">
        <f>VLOOKUP(F1788,city!$A$4:$D$352,4,FALSE)</f>
        <v>娄底</v>
      </c>
      <c r="F1788" s="16">
        <f t="shared" si="55"/>
        <v>179</v>
      </c>
      <c r="G1788" s="16">
        <f>IF(VLOOKUP(F1787,city!$K$4:$L$352,2,FALSE)&gt;G1787,G1787+1,1)</f>
        <v>5</v>
      </c>
    </row>
    <row r="1789" spans="1:7">
      <c r="A1789" s="17">
        <f t="shared" si="54"/>
        <v>117906</v>
      </c>
      <c r="B1789" s="17">
        <v>3</v>
      </c>
      <c r="C1789" s="20" t="s">
        <v>450</v>
      </c>
      <c r="D1789" s="17">
        <v>1</v>
      </c>
      <c r="E1789" s="2" t="str">
        <f>VLOOKUP(F1789,city!$A$4:$D$352,4,FALSE)</f>
        <v>娄底</v>
      </c>
      <c r="F1789" s="16">
        <f t="shared" si="55"/>
        <v>179</v>
      </c>
      <c r="G1789" s="16">
        <f>IF(VLOOKUP(F1788,city!$K$4:$L$352,2,FALSE)&gt;G1788,G1788+1,1)</f>
        <v>6</v>
      </c>
    </row>
    <row r="1790" spans="1:7">
      <c r="A1790" s="17">
        <f t="shared" si="54"/>
        <v>117907</v>
      </c>
      <c r="B1790" s="17">
        <v>3</v>
      </c>
      <c r="C1790" s="20" t="s">
        <v>456</v>
      </c>
      <c r="D1790" s="17">
        <v>1</v>
      </c>
      <c r="E1790" s="2" t="str">
        <f>VLOOKUP(F1790,city!$A$4:$D$352,4,FALSE)</f>
        <v>娄底</v>
      </c>
      <c r="F1790" s="16">
        <f t="shared" si="55"/>
        <v>179</v>
      </c>
      <c r="G1790" s="16">
        <f>IF(VLOOKUP(F1789,city!$K$4:$L$352,2,FALSE)&gt;G1789,G1789+1,1)</f>
        <v>7</v>
      </c>
    </row>
    <row r="1791" spans="1:7">
      <c r="A1791" s="17">
        <f t="shared" si="54"/>
        <v>117908</v>
      </c>
      <c r="B1791" s="17">
        <v>3</v>
      </c>
      <c r="C1791" s="20" t="s">
        <v>462</v>
      </c>
      <c r="D1791" s="17">
        <v>1</v>
      </c>
      <c r="E1791" s="2" t="str">
        <f>VLOOKUP(F1791,city!$A$4:$D$352,4,FALSE)</f>
        <v>娄底</v>
      </c>
      <c r="F1791" s="16">
        <f t="shared" si="55"/>
        <v>179</v>
      </c>
      <c r="G1791" s="16">
        <f>IF(VLOOKUP(F1790,city!$K$4:$L$352,2,FALSE)&gt;G1790,G1790+1,1)</f>
        <v>8</v>
      </c>
    </row>
    <row r="1792" spans="1:7">
      <c r="A1792" s="17">
        <f t="shared" si="54"/>
        <v>117909</v>
      </c>
      <c r="B1792" s="17">
        <v>3</v>
      </c>
      <c r="C1792" s="20" t="s">
        <v>468</v>
      </c>
      <c r="D1792" s="17">
        <v>1</v>
      </c>
      <c r="E1792" s="2" t="str">
        <f>VLOOKUP(F1792,city!$A$4:$D$352,4,FALSE)</f>
        <v>娄底</v>
      </c>
      <c r="F1792" s="16">
        <f t="shared" si="55"/>
        <v>179</v>
      </c>
      <c r="G1792" s="16">
        <f>IF(VLOOKUP(F1791,city!$K$4:$L$352,2,FALSE)&gt;G1791,G1791+1,1)</f>
        <v>9</v>
      </c>
    </row>
    <row r="1793" spans="1:7">
      <c r="A1793" s="17">
        <f t="shared" si="54"/>
        <v>117910</v>
      </c>
      <c r="B1793" s="17">
        <v>3</v>
      </c>
      <c r="C1793" s="20" t="s">
        <v>474</v>
      </c>
      <c r="D1793" s="17">
        <v>1</v>
      </c>
      <c r="E1793" s="2" t="str">
        <f>VLOOKUP(F1793,city!$A$4:$D$352,4,FALSE)</f>
        <v>娄底</v>
      </c>
      <c r="F1793" s="16">
        <f t="shared" si="55"/>
        <v>179</v>
      </c>
      <c r="G1793" s="16">
        <f>IF(VLOOKUP(F1792,city!$K$4:$L$352,2,FALSE)&gt;G1792,G1792+1,1)</f>
        <v>10</v>
      </c>
    </row>
    <row r="1794" spans="1:7">
      <c r="A1794" s="17">
        <f t="shared" si="54"/>
        <v>118001</v>
      </c>
      <c r="B1794" s="17">
        <v>3</v>
      </c>
      <c r="C1794" s="20" t="s">
        <v>480</v>
      </c>
      <c r="D1794" s="17">
        <v>1</v>
      </c>
      <c r="E1794" s="2" t="str">
        <f>VLOOKUP(F1794,city!$A$4:$D$352,4,FALSE)</f>
        <v>郴州</v>
      </c>
      <c r="F1794" s="16">
        <f t="shared" si="55"/>
        <v>180</v>
      </c>
      <c r="G1794" s="16">
        <f>IF(VLOOKUP(F1793,city!$K$4:$L$352,2,FALSE)&gt;G1793,G1793+1,1)</f>
        <v>1</v>
      </c>
    </row>
    <row r="1795" spans="1:7">
      <c r="A1795" s="17">
        <f t="shared" si="54"/>
        <v>118002</v>
      </c>
      <c r="B1795" s="17">
        <v>3</v>
      </c>
      <c r="C1795" s="20" t="s">
        <v>486</v>
      </c>
      <c r="D1795" s="17">
        <v>1</v>
      </c>
      <c r="E1795" s="2" t="str">
        <f>VLOOKUP(F1795,city!$A$4:$D$352,4,FALSE)</f>
        <v>郴州</v>
      </c>
      <c r="F1795" s="16">
        <f t="shared" si="55"/>
        <v>180</v>
      </c>
      <c r="G1795" s="16">
        <f>IF(VLOOKUP(F1794,city!$K$4:$L$352,2,FALSE)&gt;G1794,G1794+1,1)</f>
        <v>2</v>
      </c>
    </row>
    <row r="1796" spans="1:7">
      <c r="A1796" s="17">
        <f t="shared" si="54"/>
        <v>118003</v>
      </c>
      <c r="B1796" s="17">
        <v>3</v>
      </c>
      <c r="C1796" s="20" t="s">
        <v>492</v>
      </c>
      <c r="D1796" s="17">
        <v>1</v>
      </c>
      <c r="E1796" s="2" t="str">
        <f>VLOOKUP(F1796,city!$A$4:$D$352,4,FALSE)</f>
        <v>郴州</v>
      </c>
      <c r="F1796" s="16">
        <f t="shared" si="55"/>
        <v>180</v>
      </c>
      <c r="G1796" s="16">
        <f>IF(VLOOKUP(F1795,city!$K$4:$L$352,2,FALSE)&gt;G1795,G1795+1,1)</f>
        <v>3</v>
      </c>
    </row>
    <row r="1797" spans="1:7">
      <c r="A1797" s="17">
        <f t="shared" ref="A1797:A1860" si="56">G1797+F1797*100+100000</f>
        <v>118004</v>
      </c>
      <c r="B1797" s="17">
        <v>3</v>
      </c>
      <c r="C1797" s="20" t="s">
        <v>498</v>
      </c>
      <c r="D1797" s="17">
        <v>1</v>
      </c>
      <c r="E1797" s="2" t="str">
        <f>VLOOKUP(F1797,city!$A$4:$D$352,4,FALSE)</f>
        <v>郴州</v>
      </c>
      <c r="F1797" s="16">
        <f t="shared" ref="F1797:F1860" si="57">IF(G1797&gt;G1796,F1796,F1796+1)</f>
        <v>180</v>
      </c>
      <c r="G1797" s="16">
        <f>IF(VLOOKUP(F1796,city!$K$4:$L$352,2,FALSE)&gt;G1796,G1796+1,1)</f>
        <v>4</v>
      </c>
    </row>
    <row r="1798" spans="1:7">
      <c r="A1798" s="17">
        <f t="shared" si="56"/>
        <v>118005</v>
      </c>
      <c r="B1798" s="17">
        <v>3</v>
      </c>
      <c r="C1798" s="20" t="s">
        <v>504</v>
      </c>
      <c r="D1798" s="17">
        <v>1</v>
      </c>
      <c r="E1798" s="2" t="str">
        <f>VLOOKUP(F1798,city!$A$4:$D$352,4,FALSE)</f>
        <v>郴州</v>
      </c>
      <c r="F1798" s="16">
        <f t="shared" si="57"/>
        <v>180</v>
      </c>
      <c r="G1798" s="16">
        <f>IF(VLOOKUP(F1797,city!$K$4:$L$352,2,FALSE)&gt;G1797,G1797+1,1)</f>
        <v>5</v>
      </c>
    </row>
    <row r="1799" spans="1:7">
      <c r="A1799" s="17">
        <f t="shared" si="56"/>
        <v>118006</v>
      </c>
      <c r="B1799" s="17">
        <v>3</v>
      </c>
      <c r="C1799" s="20" t="s">
        <v>510</v>
      </c>
      <c r="D1799" s="17">
        <v>1</v>
      </c>
      <c r="E1799" s="2" t="str">
        <f>VLOOKUP(F1799,city!$A$4:$D$352,4,FALSE)</f>
        <v>郴州</v>
      </c>
      <c r="F1799" s="16">
        <f t="shared" si="57"/>
        <v>180</v>
      </c>
      <c r="G1799" s="16">
        <f>IF(VLOOKUP(F1798,city!$K$4:$L$352,2,FALSE)&gt;G1798,G1798+1,1)</f>
        <v>6</v>
      </c>
    </row>
    <row r="1800" spans="1:7">
      <c r="A1800" s="17">
        <f t="shared" si="56"/>
        <v>118007</v>
      </c>
      <c r="B1800" s="17">
        <v>3</v>
      </c>
      <c r="C1800" s="20" t="s">
        <v>516</v>
      </c>
      <c r="D1800" s="17">
        <v>1</v>
      </c>
      <c r="E1800" s="2" t="str">
        <f>VLOOKUP(F1800,city!$A$4:$D$352,4,FALSE)</f>
        <v>郴州</v>
      </c>
      <c r="F1800" s="16">
        <f t="shared" si="57"/>
        <v>180</v>
      </c>
      <c r="G1800" s="16">
        <f>IF(VLOOKUP(F1799,city!$K$4:$L$352,2,FALSE)&gt;G1799,G1799+1,1)</f>
        <v>7</v>
      </c>
    </row>
    <row r="1801" spans="1:7">
      <c r="A1801" s="17">
        <f t="shared" si="56"/>
        <v>118008</v>
      </c>
      <c r="B1801" s="17">
        <v>3</v>
      </c>
      <c r="C1801" s="20" t="s">
        <v>522</v>
      </c>
      <c r="D1801" s="17">
        <v>1</v>
      </c>
      <c r="E1801" s="2" t="str">
        <f>VLOOKUP(F1801,city!$A$4:$D$352,4,FALSE)</f>
        <v>郴州</v>
      </c>
      <c r="F1801" s="16">
        <f t="shared" si="57"/>
        <v>180</v>
      </c>
      <c r="G1801" s="16">
        <f>IF(VLOOKUP(F1800,city!$K$4:$L$352,2,FALSE)&gt;G1800,G1800+1,1)</f>
        <v>8</v>
      </c>
    </row>
    <row r="1802" spans="1:7">
      <c r="A1802" s="17">
        <f t="shared" si="56"/>
        <v>118009</v>
      </c>
      <c r="B1802" s="17">
        <v>3</v>
      </c>
      <c r="C1802" s="20" t="s">
        <v>528</v>
      </c>
      <c r="D1802" s="17">
        <v>1</v>
      </c>
      <c r="E1802" s="2" t="str">
        <f>VLOOKUP(F1802,city!$A$4:$D$352,4,FALSE)</f>
        <v>郴州</v>
      </c>
      <c r="F1802" s="16">
        <f t="shared" si="57"/>
        <v>180</v>
      </c>
      <c r="G1802" s="16">
        <f>IF(VLOOKUP(F1801,city!$K$4:$L$352,2,FALSE)&gt;G1801,G1801+1,1)</f>
        <v>9</v>
      </c>
    </row>
    <row r="1803" spans="1:7">
      <c r="A1803" s="17">
        <f t="shared" si="56"/>
        <v>118010</v>
      </c>
      <c r="B1803" s="17">
        <v>3</v>
      </c>
      <c r="C1803" s="20" t="s">
        <v>534</v>
      </c>
      <c r="D1803" s="17">
        <v>1</v>
      </c>
      <c r="E1803" s="2" t="str">
        <f>VLOOKUP(F1803,city!$A$4:$D$352,4,FALSE)</f>
        <v>郴州</v>
      </c>
      <c r="F1803" s="16">
        <f t="shared" si="57"/>
        <v>180</v>
      </c>
      <c r="G1803" s="16">
        <f>IF(VLOOKUP(F1802,city!$K$4:$L$352,2,FALSE)&gt;G1802,G1802+1,1)</f>
        <v>10</v>
      </c>
    </row>
    <row r="1804" spans="1:7">
      <c r="A1804" s="17">
        <f t="shared" si="56"/>
        <v>118101</v>
      </c>
      <c r="B1804" s="17">
        <v>3</v>
      </c>
      <c r="C1804" s="20" t="s">
        <v>422</v>
      </c>
      <c r="D1804" s="17">
        <v>1</v>
      </c>
      <c r="E1804" s="2" t="str">
        <f>VLOOKUP(F1804,city!$A$4:$D$352,4,FALSE)</f>
        <v>永州</v>
      </c>
      <c r="F1804" s="16">
        <f t="shared" si="57"/>
        <v>181</v>
      </c>
      <c r="G1804" s="16">
        <f>IF(VLOOKUP(F1803,city!$K$4:$L$352,2,FALSE)&gt;G1803,G1803+1,1)</f>
        <v>1</v>
      </c>
    </row>
    <row r="1805" spans="1:7">
      <c r="A1805" s="17">
        <f t="shared" si="56"/>
        <v>118102</v>
      </c>
      <c r="B1805" s="17">
        <v>3</v>
      </c>
      <c r="C1805" s="20" t="s">
        <v>427</v>
      </c>
      <c r="D1805" s="17">
        <v>1</v>
      </c>
      <c r="E1805" s="2" t="str">
        <f>VLOOKUP(F1805,city!$A$4:$D$352,4,FALSE)</f>
        <v>永州</v>
      </c>
      <c r="F1805" s="16">
        <f t="shared" si="57"/>
        <v>181</v>
      </c>
      <c r="G1805" s="16">
        <f>IF(VLOOKUP(F1804,city!$K$4:$L$352,2,FALSE)&gt;G1804,G1804+1,1)</f>
        <v>2</v>
      </c>
    </row>
    <row r="1806" spans="1:7">
      <c r="A1806" s="17">
        <f t="shared" si="56"/>
        <v>118103</v>
      </c>
      <c r="B1806" s="17">
        <v>3</v>
      </c>
      <c r="C1806" s="20" t="s">
        <v>432</v>
      </c>
      <c r="D1806" s="17">
        <v>1</v>
      </c>
      <c r="E1806" s="2" t="str">
        <f>VLOOKUP(F1806,city!$A$4:$D$352,4,FALSE)</f>
        <v>永州</v>
      </c>
      <c r="F1806" s="16">
        <f t="shared" si="57"/>
        <v>181</v>
      </c>
      <c r="G1806" s="16">
        <f>IF(VLOOKUP(F1805,city!$K$4:$L$352,2,FALSE)&gt;G1805,G1805+1,1)</f>
        <v>3</v>
      </c>
    </row>
    <row r="1807" spans="1:7">
      <c r="A1807" s="17">
        <f t="shared" si="56"/>
        <v>118104</v>
      </c>
      <c r="B1807" s="17">
        <v>3</v>
      </c>
      <c r="C1807" s="20" t="s">
        <v>438</v>
      </c>
      <c r="D1807" s="17">
        <v>1</v>
      </c>
      <c r="E1807" s="2" t="str">
        <f>VLOOKUP(F1807,city!$A$4:$D$352,4,FALSE)</f>
        <v>永州</v>
      </c>
      <c r="F1807" s="16">
        <f t="shared" si="57"/>
        <v>181</v>
      </c>
      <c r="G1807" s="16">
        <f>IF(VLOOKUP(F1806,city!$K$4:$L$352,2,FALSE)&gt;G1806,G1806+1,1)</f>
        <v>4</v>
      </c>
    </row>
    <row r="1808" spans="1:7">
      <c r="A1808" s="17">
        <f t="shared" si="56"/>
        <v>118105</v>
      </c>
      <c r="B1808" s="17">
        <v>3</v>
      </c>
      <c r="C1808" s="20" t="s">
        <v>444</v>
      </c>
      <c r="D1808" s="17">
        <v>1</v>
      </c>
      <c r="E1808" s="2" t="str">
        <f>VLOOKUP(F1808,city!$A$4:$D$352,4,FALSE)</f>
        <v>永州</v>
      </c>
      <c r="F1808" s="16">
        <f t="shared" si="57"/>
        <v>181</v>
      </c>
      <c r="G1808" s="16">
        <f>IF(VLOOKUP(F1807,city!$K$4:$L$352,2,FALSE)&gt;G1807,G1807+1,1)</f>
        <v>5</v>
      </c>
    </row>
    <row r="1809" spans="1:7">
      <c r="A1809" s="17">
        <f t="shared" si="56"/>
        <v>118106</v>
      </c>
      <c r="B1809" s="17">
        <v>3</v>
      </c>
      <c r="C1809" s="20" t="s">
        <v>450</v>
      </c>
      <c r="D1809" s="17">
        <v>1</v>
      </c>
      <c r="E1809" s="2" t="str">
        <f>VLOOKUP(F1809,city!$A$4:$D$352,4,FALSE)</f>
        <v>永州</v>
      </c>
      <c r="F1809" s="16">
        <f t="shared" si="57"/>
        <v>181</v>
      </c>
      <c r="G1809" s="16">
        <f>IF(VLOOKUP(F1808,city!$K$4:$L$352,2,FALSE)&gt;G1808,G1808+1,1)</f>
        <v>6</v>
      </c>
    </row>
    <row r="1810" spans="1:7">
      <c r="A1810" s="17">
        <f t="shared" si="56"/>
        <v>118107</v>
      </c>
      <c r="B1810" s="17">
        <v>3</v>
      </c>
      <c r="C1810" s="20" t="s">
        <v>456</v>
      </c>
      <c r="D1810" s="17">
        <v>1</v>
      </c>
      <c r="E1810" s="2" t="str">
        <f>VLOOKUP(F1810,city!$A$4:$D$352,4,FALSE)</f>
        <v>永州</v>
      </c>
      <c r="F1810" s="16">
        <f t="shared" si="57"/>
        <v>181</v>
      </c>
      <c r="G1810" s="16">
        <f>IF(VLOOKUP(F1809,city!$K$4:$L$352,2,FALSE)&gt;G1809,G1809+1,1)</f>
        <v>7</v>
      </c>
    </row>
    <row r="1811" spans="1:7">
      <c r="A1811" s="17">
        <f t="shared" si="56"/>
        <v>118108</v>
      </c>
      <c r="B1811" s="17">
        <v>3</v>
      </c>
      <c r="C1811" s="20" t="s">
        <v>462</v>
      </c>
      <c r="D1811" s="17">
        <v>1</v>
      </c>
      <c r="E1811" s="2" t="str">
        <f>VLOOKUP(F1811,city!$A$4:$D$352,4,FALSE)</f>
        <v>永州</v>
      </c>
      <c r="F1811" s="16">
        <f t="shared" si="57"/>
        <v>181</v>
      </c>
      <c r="G1811" s="16">
        <f>IF(VLOOKUP(F1810,city!$K$4:$L$352,2,FALSE)&gt;G1810,G1810+1,1)</f>
        <v>8</v>
      </c>
    </row>
    <row r="1812" spans="1:7">
      <c r="A1812" s="17">
        <f t="shared" si="56"/>
        <v>118109</v>
      </c>
      <c r="B1812" s="17">
        <v>3</v>
      </c>
      <c r="C1812" s="20" t="s">
        <v>468</v>
      </c>
      <c r="D1812" s="17">
        <v>1</v>
      </c>
      <c r="E1812" s="2" t="str">
        <f>VLOOKUP(F1812,city!$A$4:$D$352,4,FALSE)</f>
        <v>永州</v>
      </c>
      <c r="F1812" s="16">
        <f t="shared" si="57"/>
        <v>181</v>
      </c>
      <c r="G1812" s="16">
        <f>IF(VLOOKUP(F1811,city!$K$4:$L$352,2,FALSE)&gt;G1811,G1811+1,1)</f>
        <v>9</v>
      </c>
    </row>
    <row r="1813" spans="1:7">
      <c r="A1813" s="17">
        <f t="shared" si="56"/>
        <v>118110</v>
      </c>
      <c r="B1813" s="17">
        <v>3</v>
      </c>
      <c r="C1813" s="20" t="s">
        <v>474</v>
      </c>
      <c r="D1813" s="17">
        <v>1</v>
      </c>
      <c r="E1813" s="2" t="str">
        <f>VLOOKUP(F1813,city!$A$4:$D$352,4,FALSE)</f>
        <v>永州</v>
      </c>
      <c r="F1813" s="16">
        <f t="shared" si="57"/>
        <v>181</v>
      </c>
      <c r="G1813" s="16">
        <f>IF(VLOOKUP(F1812,city!$K$4:$L$352,2,FALSE)&gt;G1812,G1812+1,1)</f>
        <v>10</v>
      </c>
    </row>
    <row r="1814" spans="1:7">
      <c r="A1814" s="17">
        <f t="shared" si="56"/>
        <v>118201</v>
      </c>
      <c r="B1814" s="17">
        <v>3</v>
      </c>
      <c r="C1814" s="20" t="s">
        <v>480</v>
      </c>
      <c r="D1814" s="17">
        <v>1</v>
      </c>
      <c r="E1814" s="2" t="str">
        <f>VLOOKUP(F1814,city!$A$4:$D$352,4,FALSE)</f>
        <v>怀化</v>
      </c>
      <c r="F1814" s="16">
        <f t="shared" si="57"/>
        <v>182</v>
      </c>
      <c r="G1814" s="16">
        <f>IF(VLOOKUP(F1813,city!$K$4:$L$352,2,FALSE)&gt;G1813,G1813+1,1)</f>
        <v>1</v>
      </c>
    </row>
    <row r="1815" spans="1:7">
      <c r="A1815" s="17">
        <f t="shared" si="56"/>
        <v>118202</v>
      </c>
      <c r="B1815" s="17">
        <v>3</v>
      </c>
      <c r="C1815" s="20" t="s">
        <v>486</v>
      </c>
      <c r="D1815" s="17">
        <v>1</v>
      </c>
      <c r="E1815" s="2" t="str">
        <f>VLOOKUP(F1815,city!$A$4:$D$352,4,FALSE)</f>
        <v>怀化</v>
      </c>
      <c r="F1815" s="16">
        <f t="shared" si="57"/>
        <v>182</v>
      </c>
      <c r="G1815" s="16">
        <f>IF(VLOOKUP(F1814,city!$K$4:$L$352,2,FALSE)&gt;G1814,G1814+1,1)</f>
        <v>2</v>
      </c>
    </row>
    <row r="1816" spans="1:7">
      <c r="A1816" s="17">
        <f t="shared" si="56"/>
        <v>118203</v>
      </c>
      <c r="B1816" s="17">
        <v>3</v>
      </c>
      <c r="C1816" s="20" t="s">
        <v>492</v>
      </c>
      <c r="D1816" s="17">
        <v>1</v>
      </c>
      <c r="E1816" s="2" t="str">
        <f>VLOOKUP(F1816,city!$A$4:$D$352,4,FALSE)</f>
        <v>怀化</v>
      </c>
      <c r="F1816" s="16">
        <f t="shared" si="57"/>
        <v>182</v>
      </c>
      <c r="G1816" s="16">
        <f>IF(VLOOKUP(F1815,city!$K$4:$L$352,2,FALSE)&gt;G1815,G1815+1,1)</f>
        <v>3</v>
      </c>
    </row>
    <row r="1817" spans="1:7">
      <c r="A1817" s="17">
        <f t="shared" si="56"/>
        <v>118204</v>
      </c>
      <c r="B1817" s="17">
        <v>3</v>
      </c>
      <c r="C1817" s="20" t="s">
        <v>498</v>
      </c>
      <c r="D1817" s="17">
        <v>1</v>
      </c>
      <c r="E1817" s="2" t="str">
        <f>VLOOKUP(F1817,city!$A$4:$D$352,4,FALSE)</f>
        <v>怀化</v>
      </c>
      <c r="F1817" s="16">
        <f t="shared" si="57"/>
        <v>182</v>
      </c>
      <c r="G1817" s="16">
        <f>IF(VLOOKUP(F1816,city!$K$4:$L$352,2,FALSE)&gt;G1816,G1816+1,1)</f>
        <v>4</v>
      </c>
    </row>
    <row r="1818" spans="1:7">
      <c r="A1818" s="17">
        <f t="shared" si="56"/>
        <v>118205</v>
      </c>
      <c r="B1818" s="17">
        <v>3</v>
      </c>
      <c r="C1818" s="20" t="s">
        <v>504</v>
      </c>
      <c r="D1818" s="17">
        <v>1</v>
      </c>
      <c r="E1818" s="2" t="str">
        <f>VLOOKUP(F1818,city!$A$4:$D$352,4,FALSE)</f>
        <v>怀化</v>
      </c>
      <c r="F1818" s="16">
        <f t="shared" si="57"/>
        <v>182</v>
      </c>
      <c r="G1818" s="16">
        <f>IF(VLOOKUP(F1817,city!$K$4:$L$352,2,FALSE)&gt;G1817,G1817+1,1)</f>
        <v>5</v>
      </c>
    </row>
    <row r="1819" spans="1:7">
      <c r="A1819" s="17">
        <f t="shared" si="56"/>
        <v>118206</v>
      </c>
      <c r="B1819" s="17">
        <v>3</v>
      </c>
      <c r="C1819" s="20" t="s">
        <v>510</v>
      </c>
      <c r="D1819" s="17">
        <v>1</v>
      </c>
      <c r="E1819" s="2" t="str">
        <f>VLOOKUP(F1819,city!$A$4:$D$352,4,FALSE)</f>
        <v>怀化</v>
      </c>
      <c r="F1819" s="16">
        <f t="shared" si="57"/>
        <v>182</v>
      </c>
      <c r="G1819" s="16">
        <f>IF(VLOOKUP(F1818,city!$K$4:$L$352,2,FALSE)&gt;G1818,G1818+1,1)</f>
        <v>6</v>
      </c>
    </row>
    <row r="1820" spans="1:7">
      <c r="A1820" s="17">
        <f t="shared" si="56"/>
        <v>118207</v>
      </c>
      <c r="B1820" s="17">
        <v>3</v>
      </c>
      <c r="C1820" s="20" t="s">
        <v>516</v>
      </c>
      <c r="D1820" s="17">
        <v>1</v>
      </c>
      <c r="E1820" s="2" t="str">
        <f>VLOOKUP(F1820,city!$A$4:$D$352,4,FALSE)</f>
        <v>怀化</v>
      </c>
      <c r="F1820" s="16">
        <f t="shared" si="57"/>
        <v>182</v>
      </c>
      <c r="G1820" s="16">
        <f>IF(VLOOKUP(F1819,city!$K$4:$L$352,2,FALSE)&gt;G1819,G1819+1,1)</f>
        <v>7</v>
      </c>
    </row>
    <row r="1821" spans="1:7">
      <c r="A1821" s="17">
        <f t="shared" si="56"/>
        <v>118208</v>
      </c>
      <c r="B1821" s="17">
        <v>3</v>
      </c>
      <c r="C1821" s="20" t="s">
        <v>522</v>
      </c>
      <c r="D1821" s="17">
        <v>1</v>
      </c>
      <c r="E1821" s="2" t="str">
        <f>VLOOKUP(F1821,city!$A$4:$D$352,4,FALSE)</f>
        <v>怀化</v>
      </c>
      <c r="F1821" s="16">
        <f t="shared" si="57"/>
        <v>182</v>
      </c>
      <c r="G1821" s="16">
        <f>IF(VLOOKUP(F1820,city!$K$4:$L$352,2,FALSE)&gt;G1820,G1820+1,1)</f>
        <v>8</v>
      </c>
    </row>
    <row r="1822" spans="1:7">
      <c r="A1822" s="17">
        <f t="shared" si="56"/>
        <v>118209</v>
      </c>
      <c r="B1822" s="17">
        <v>3</v>
      </c>
      <c r="C1822" s="20" t="s">
        <v>528</v>
      </c>
      <c r="D1822" s="17">
        <v>1</v>
      </c>
      <c r="E1822" s="2" t="str">
        <f>VLOOKUP(F1822,city!$A$4:$D$352,4,FALSE)</f>
        <v>怀化</v>
      </c>
      <c r="F1822" s="16">
        <f t="shared" si="57"/>
        <v>182</v>
      </c>
      <c r="G1822" s="16">
        <f>IF(VLOOKUP(F1821,city!$K$4:$L$352,2,FALSE)&gt;G1821,G1821+1,1)</f>
        <v>9</v>
      </c>
    </row>
    <row r="1823" spans="1:7">
      <c r="A1823" s="17">
        <f t="shared" si="56"/>
        <v>118210</v>
      </c>
      <c r="B1823" s="17">
        <v>3</v>
      </c>
      <c r="C1823" s="20" t="s">
        <v>534</v>
      </c>
      <c r="D1823" s="17">
        <v>1</v>
      </c>
      <c r="E1823" s="2" t="str">
        <f>VLOOKUP(F1823,city!$A$4:$D$352,4,FALSE)</f>
        <v>怀化</v>
      </c>
      <c r="F1823" s="16">
        <f t="shared" si="57"/>
        <v>182</v>
      </c>
      <c r="G1823" s="16">
        <f>IF(VLOOKUP(F1822,city!$K$4:$L$352,2,FALSE)&gt;G1822,G1822+1,1)</f>
        <v>10</v>
      </c>
    </row>
    <row r="1824" spans="1:7">
      <c r="A1824" s="17">
        <f t="shared" si="56"/>
        <v>118301</v>
      </c>
      <c r="B1824" s="17">
        <v>3</v>
      </c>
      <c r="C1824" s="20" t="s">
        <v>422</v>
      </c>
      <c r="D1824" s="17">
        <v>1</v>
      </c>
      <c r="E1824" s="2" t="str">
        <f>VLOOKUP(F1824,city!$A$4:$D$352,4,FALSE)</f>
        <v>湘西</v>
      </c>
      <c r="F1824" s="16">
        <f t="shared" si="57"/>
        <v>183</v>
      </c>
      <c r="G1824" s="16">
        <f>IF(VLOOKUP(F1823,city!$K$4:$L$352,2,FALSE)&gt;G1823,G1823+1,1)</f>
        <v>1</v>
      </c>
    </row>
    <row r="1825" spans="1:7">
      <c r="A1825" s="17">
        <f t="shared" si="56"/>
        <v>118302</v>
      </c>
      <c r="B1825" s="17">
        <v>3</v>
      </c>
      <c r="C1825" s="20" t="s">
        <v>427</v>
      </c>
      <c r="D1825" s="17">
        <v>1</v>
      </c>
      <c r="E1825" s="2" t="str">
        <f>VLOOKUP(F1825,city!$A$4:$D$352,4,FALSE)</f>
        <v>湘西</v>
      </c>
      <c r="F1825" s="16">
        <f t="shared" si="57"/>
        <v>183</v>
      </c>
      <c r="G1825" s="16">
        <f>IF(VLOOKUP(F1824,city!$K$4:$L$352,2,FALSE)&gt;G1824,G1824+1,1)</f>
        <v>2</v>
      </c>
    </row>
    <row r="1826" spans="1:7">
      <c r="A1826" s="17">
        <f t="shared" si="56"/>
        <v>118303</v>
      </c>
      <c r="B1826" s="17">
        <v>3</v>
      </c>
      <c r="C1826" s="20" t="s">
        <v>432</v>
      </c>
      <c r="D1826" s="17">
        <v>1</v>
      </c>
      <c r="E1826" s="2" t="str">
        <f>VLOOKUP(F1826,city!$A$4:$D$352,4,FALSE)</f>
        <v>湘西</v>
      </c>
      <c r="F1826" s="16">
        <f t="shared" si="57"/>
        <v>183</v>
      </c>
      <c r="G1826" s="16">
        <f>IF(VLOOKUP(F1825,city!$K$4:$L$352,2,FALSE)&gt;G1825,G1825+1,1)</f>
        <v>3</v>
      </c>
    </row>
    <row r="1827" spans="1:7">
      <c r="A1827" s="17">
        <f t="shared" si="56"/>
        <v>118304</v>
      </c>
      <c r="B1827" s="17">
        <v>3</v>
      </c>
      <c r="C1827" s="20" t="s">
        <v>438</v>
      </c>
      <c r="D1827" s="17">
        <v>1</v>
      </c>
      <c r="E1827" s="2" t="str">
        <f>VLOOKUP(F1827,city!$A$4:$D$352,4,FALSE)</f>
        <v>湘西</v>
      </c>
      <c r="F1827" s="16">
        <f t="shared" si="57"/>
        <v>183</v>
      </c>
      <c r="G1827" s="16">
        <f>IF(VLOOKUP(F1826,city!$K$4:$L$352,2,FALSE)&gt;G1826,G1826+1,1)</f>
        <v>4</v>
      </c>
    </row>
    <row r="1828" spans="1:7">
      <c r="A1828" s="17">
        <f t="shared" si="56"/>
        <v>118305</v>
      </c>
      <c r="B1828" s="17">
        <v>3</v>
      </c>
      <c r="C1828" s="20" t="s">
        <v>444</v>
      </c>
      <c r="D1828" s="17">
        <v>1</v>
      </c>
      <c r="E1828" s="2" t="str">
        <f>VLOOKUP(F1828,city!$A$4:$D$352,4,FALSE)</f>
        <v>湘西</v>
      </c>
      <c r="F1828" s="16">
        <f t="shared" si="57"/>
        <v>183</v>
      </c>
      <c r="G1828" s="16">
        <f>IF(VLOOKUP(F1827,city!$K$4:$L$352,2,FALSE)&gt;G1827,G1827+1,1)</f>
        <v>5</v>
      </c>
    </row>
    <row r="1829" spans="1:7">
      <c r="A1829" s="17">
        <f t="shared" si="56"/>
        <v>118306</v>
      </c>
      <c r="B1829" s="17">
        <v>3</v>
      </c>
      <c r="C1829" s="20" t="s">
        <v>450</v>
      </c>
      <c r="D1829" s="17">
        <v>1</v>
      </c>
      <c r="E1829" s="2" t="str">
        <f>VLOOKUP(F1829,city!$A$4:$D$352,4,FALSE)</f>
        <v>湘西</v>
      </c>
      <c r="F1829" s="16">
        <f t="shared" si="57"/>
        <v>183</v>
      </c>
      <c r="G1829" s="16">
        <f>IF(VLOOKUP(F1828,city!$K$4:$L$352,2,FALSE)&gt;G1828,G1828+1,1)</f>
        <v>6</v>
      </c>
    </row>
    <row r="1830" spans="1:7">
      <c r="A1830" s="17">
        <f t="shared" si="56"/>
        <v>118307</v>
      </c>
      <c r="B1830" s="17">
        <v>3</v>
      </c>
      <c r="C1830" s="20" t="s">
        <v>456</v>
      </c>
      <c r="D1830" s="17">
        <v>1</v>
      </c>
      <c r="E1830" s="2" t="str">
        <f>VLOOKUP(F1830,city!$A$4:$D$352,4,FALSE)</f>
        <v>湘西</v>
      </c>
      <c r="F1830" s="16">
        <f t="shared" si="57"/>
        <v>183</v>
      </c>
      <c r="G1830" s="16">
        <f>IF(VLOOKUP(F1829,city!$K$4:$L$352,2,FALSE)&gt;G1829,G1829+1,1)</f>
        <v>7</v>
      </c>
    </row>
    <row r="1831" spans="1:7">
      <c r="A1831" s="17">
        <f t="shared" si="56"/>
        <v>118308</v>
      </c>
      <c r="B1831" s="17">
        <v>3</v>
      </c>
      <c r="C1831" s="20" t="s">
        <v>462</v>
      </c>
      <c r="D1831" s="17">
        <v>1</v>
      </c>
      <c r="E1831" s="2" t="str">
        <f>VLOOKUP(F1831,city!$A$4:$D$352,4,FALSE)</f>
        <v>湘西</v>
      </c>
      <c r="F1831" s="16">
        <f t="shared" si="57"/>
        <v>183</v>
      </c>
      <c r="G1831" s="16">
        <f>IF(VLOOKUP(F1830,city!$K$4:$L$352,2,FALSE)&gt;G1830,G1830+1,1)</f>
        <v>8</v>
      </c>
    </row>
    <row r="1832" spans="1:7">
      <c r="A1832" s="17">
        <f t="shared" si="56"/>
        <v>118309</v>
      </c>
      <c r="B1832" s="17">
        <v>3</v>
      </c>
      <c r="C1832" s="20" t="s">
        <v>468</v>
      </c>
      <c r="D1832" s="17">
        <v>1</v>
      </c>
      <c r="E1832" s="2" t="str">
        <f>VLOOKUP(F1832,city!$A$4:$D$352,4,FALSE)</f>
        <v>湘西</v>
      </c>
      <c r="F1832" s="16">
        <f t="shared" si="57"/>
        <v>183</v>
      </c>
      <c r="G1832" s="16">
        <f>IF(VLOOKUP(F1831,city!$K$4:$L$352,2,FALSE)&gt;G1831,G1831+1,1)</f>
        <v>9</v>
      </c>
    </row>
    <row r="1833" spans="1:7">
      <c r="A1833" s="17">
        <f t="shared" si="56"/>
        <v>118310</v>
      </c>
      <c r="B1833" s="17">
        <v>3</v>
      </c>
      <c r="C1833" s="20" t="s">
        <v>474</v>
      </c>
      <c r="D1833" s="17">
        <v>1</v>
      </c>
      <c r="E1833" s="2" t="str">
        <f>VLOOKUP(F1833,city!$A$4:$D$352,4,FALSE)</f>
        <v>湘西</v>
      </c>
      <c r="F1833" s="16">
        <f t="shared" si="57"/>
        <v>183</v>
      </c>
      <c r="G1833" s="16">
        <f>IF(VLOOKUP(F1832,city!$K$4:$L$352,2,FALSE)&gt;G1832,G1832+1,1)</f>
        <v>10</v>
      </c>
    </row>
    <row r="1834" spans="1:7">
      <c r="A1834" s="17">
        <f t="shared" si="56"/>
        <v>118401</v>
      </c>
      <c r="B1834" s="17">
        <v>3</v>
      </c>
      <c r="C1834" s="20" t="s">
        <v>480</v>
      </c>
      <c r="D1834" s="17">
        <v>1</v>
      </c>
      <c r="E1834" s="2" t="str">
        <f>VLOOKUP(F1834,city!$A$4:$D$352,4,FALSE)</f>
        <v>广州</v>
      </c>
      <c r="F1834" s="16">
        <f t="shared" si="57"/>
        <v>184</v>
      </c>
      <c r="G1834" s="16">
        <f>IF(VLOOKUP(F1833,city!$K$4:$L$352,2,FALSE)&gt;G1833,G1833+1,1)</f>
        <v>1</v>
      </c>
    </row>
    <row r="1835" spans="1:7">
      <c r="A1835" s="17">
        <f t="shared" si="56"/>
        <v>118402</v>
      </c>
      <c r="B1835" s="17">
        <v>3</v>
      </c>
      <c r="C1835" s="20" t="s">
        <v>486</v>
      </c>
      <c r="D1835" s="17">
        <v>1</v>
      </c>
      <c r="E1835" s="2" t="str">
        <f>VLOOKUP(F1835,city!$A$4:$D$352,4,FALSE)</f>
        <v>广州</v>
      </c>
      <c r="F1835" s="16">
        <f t="shared" si="57"/>
        <v>184</v>
      </c>
      <c r="G1835" s="16">
        <f>IF(VLOOKUP(F1834,city!$K$4:$L$352,2,FALSE)&gt;G1834,G1834+1,1)</f>
        <v>2</v>
      </c>
    </row>
    <row r="1836" spans="1:7">
      <c r="A1836" s="17">
        <f t="shared" si="56"/>
        <v>118403</v>
      </c>
      <c r="B1836" s="17">
        <v>3</v>
      </c>
      <c r="C1836" s="20" t="s">
        <v>492</v>
      </c>
      <c r="D1836" s="17">
        <v>1</v>
      </c>
      <c r="E1836" s="2" t="str">
        <f>VLOOKUP(F1836,city!$A$4:$D$352,4,FALSE)</f>
        <v>广州</v>
      </c>
      <c r="F1836" s="16">
        <f t="shared" si="57"/>
        <v>184</v>
      </c>
      <c r="G1836" s="16">
        <f>IF(VLOOKUP(F1835,city!$K$4:$L$352,2,FALSE)&gt;G1835,G1835+1,1)</f>
        <v>3</v>
      </c>
    </row>
    <row r="1837" spans="1:7">
      <c r="A1837" s="17">
        <f t="shared" si="56"/>
        <v>118404</v>
      </c>
      <c r="B1837" s="17">
        <v>3</v>
      </c>
      <c r="C1837" s="20" t="s">
        <v>498</v>
      </c>
      <c r="D1837" s="17">
        <v>1</v>
      </c>
      <c r="E1837" s="2" t="str">
        <f>VLOOKUP(F1837,city!$A$4:$D$352,4,FALSE)</f>
        <v>广州</v>
      </c>
      <c r="F1837" s="16">
        <f t="shared" si="57"/>
        <v>184</v>
      </c>
      <c r="G1837" s="16">
        <f>IF(VLOOKUP(F1836,city!$K$4:$L$352,2,FALSE)&gt;G1836,G1836+1,1)</f>
        <v>4</v>
      </c>
    </row>
    <row r="1838" spans="1:7">
      <c r="A1838" s="17">
        <f t="shared" si="56"/>
        <v>118405</v>
      </c>
      <c r="B1838" s="17">
        <v>3</v>
      </c>
      <c r="C1838" s="20" t="s">
        <v>504</v>
      </c>
      <c r="D1838" s="17">
        <v>1</v>
      </c>
      <c r="E1838" s="2" t="str">
        <f>VLOOKUP(F1838,city!$A$4:$D$352,4,FALSE)</f>
        <v>广州</v>
      </c>
      <c r="F1838" s="16">
        <f t="shared" si="57"/>
        <v>184</v>
      </c>
      <c r="G1838" s="16">
        <f>IF(VLOOKUP(F1837,city!$K$4:$L$352,2,FALSE)&gt;G1837,G1837+1,1)</f>
        <v>5</v>
      </c>
    </row>
    <row r="1839" spans="1:7">
      <c r="A1839" s="17">
        <f t="shared" si="56"/>
        <v>118406</v>
      </c>
      <c r="B1839" s="17">
        <v>3</v>
      </c>
      <c r="C1839" s="20" t="s">
        <v>510</v>
      </c>
      <c r="D1839" s="17">
        <v>1</v>
      </c>
      <c r="E1839" s="2" t="str">
        <f>VLOOKUP(F1839,city!$A$4:$D$352,4,FALSE)</f>
        <v>广州</v>
      </c>
      <c r="F1839" s="16">
        <f t="shared" si="57"/>
        <v>184</v>
      </c>
      <c r="G1839" s="16">
        <f>IF(VLOOKUP(F1838,city!$K$4:$L$352,2,FALSE)&gt;G1838,G1838+1,1)</f>
        <v>6</v>
      </c>
    </row>
    <row r="1840" spans="1:7">
      <c r="A1840" s="17">
        <f t="shared" si="56"/>
        <v>118407</v>
      </c>
      <c r="B1840" s="17">
        <v>3</v>
      </c>
      <c r="C1840" s="20" t="s">
        <v>516</v>
      </c>
      <c r="D1840" s="17">
        <v>1</v>
      </c>
      <c r="E1840" s="2" t="str">
        <f>VLOOKUP(F1840,city!$A$4:$D$352,4,FALSE)</f>
        <v>广州</v>
      </c>
      <c r="F1840" s="16">
        <f t="shared" si="57"/>
        <v>184</v>
      </c>
      <c r="G1840" s="16">
        <f>IF(VLOOKUP(F1839,city!$K$4:$L$352,2,FALSE)&gt;G1839,G1839+1,1)</f>
        <v>7</v>
      </c>
    </row>
    <row r="1841" spans="1:7">
      <c r="A1841" s="17">
        <f t="shared" si="56"/>
        <v>118408</v>
      </c>
      <c r="B1841" s="17">
        <v>3</v>
      </c>
      <c r="C1841" s="20" t="s">
        <v>522</v>
      </c>
      <c r="D1841" s="17">
        <v>1</v>
      </c>
      <c r="E1841" s="2" t="str">
        <f>VLOOKUP(F1841,city!$A$4:$D$352,4,FALSE)</f>
        <v>广州</v>
      </c>
      <c r="F1841" s="16">
        <f t="shared" si="57"/>
        <v>184</v>
      </c>
      <c r="G1841" s="16">
        <f>IF(VLOOKUP(F1840,city!$K$4:$L$352,2,FALSE)&gt;G1840,G1840+1,1)</f>
        <v>8</v>
      </c>
    </row>
    <row r="1842" spans="1:7">
      <c r="A1842" s="17">
        <f t="shared" si="56"/>
        <v>118409</v>
      </c>
      <c r="B1842" s="17">
        <v>3</v>
      </c>
      <c r="C1842" s="20" t="s">
        <v>528</v>
      </c>
      <c r="D1842" s="17">
        <v>1</v>
      </c>
      <c r="E1842" s="2" t="str">
        <f>VLOOKUP(F1842,city!$A$4:$D$352,4,FALSE)</f>
        <v>广州</v>
      </c>
      <c r="F1842" s="16">
        <f t="shared" si="57"/>
        <v>184</v>
      </c>
      <c r="G1842" s="16">
        <f>IF(VLOOKUP(F1841,city!$K$4:$L$352,2,FALSE)&gt;G1841,G1841+1,1)</f>
        <v>9</v>
      </c>
    </row>
    <row r="1843" spans="1:7">
      <c r="A1843" s="17">
        <f t="shared" si="56"/>
        <v>118410</v>
      </c>
      <c r="B1843" s="17">
        <v>3</v>
      </c>
      <c r="C1843" s="20" t="s">
        <v>534</v>
      </c>
      <c r="D1843" s="17">
        <v>1</v>
      </c>
      <c r="E1843" s="2" t="str">
        <f>VLOOKUP(F1843,city!$A$4:$D$352,4,FALSE)</f>
        <v>广州</v>
      </c>
      <c r="F1843" s="16">
        <f t="shared" si="57"/>
        <v>184</v>
      </c>
      <c r="G1843" s="16">
        <f>IF(VLOOKUP(F1842,city!$K$4:$L$352,2,FALSE)&gt;G1842,G1842+1,1)</f>
        <v>10</v>
      </c>
    </row>
    <row r="1844" spans="1:7">
      <c r="A1844" s="17">
        <f t="shared" si="56"/>
        <v>118501</v>
      </c>
      <c r="B1844" s="17">
        <v>3</v>
      </c>
      <c r="C1844" s="20" t="s">
        <v>422</v>
      </c>
      <c r="D1844" s="17">
        <v>1</v>
      </c>
      <c r="E1844" s="2" t="str">
        <f>VLOOKUP(F1844,city!$A$4:$D$352,4,FALSE)</f>
        <v>深圳</v>
      </c>
      <c r="F1844" s="16">
        <f t="shared" si="57"/>
        <v>185</v>
      </c>
      <c r="G1844" s="16">
        <f>IF(VLOOKUP(F1843,city!$K$4:$L$352,2,FALSE)&gt;G1843,G1843+1,1)</f>
        <v>1</v>
      </c>
    </row>
    <row r="1845" spans="1:7">
      <c r="A1845" s="17">
        <f t="shared" si="56"/>
        <v>118502</v>
      </c>
      <c r="B1845" s="17">
        <v>3</v>
      </c>
      <c r="C1845" s="20" t="s">
        <v>427</v>
      </c>
      <c r="D1845" s="17">
        <v>1</v>
      </c>
      <c r="E1845" s="2" t="str">
        <f>VLOOKUP(F1845,city!$A$4:$D$352,4,FALSE)</f>
        <v>深圳</v>
      </c>
      <c r="F1845" s="16">
        <f t="shared" si="57"/>
        <v>185</v>
      </c>
      <c r="G1845" s="16">
        <f>IF(VLOOKUP(F1844,city!$K$4:$L$352,2,FALSE)&gt;G1844,G1844+1,1)</f>
        <v>2</v>
      </c>
    </row>
    <row r="1846" spans="1:7">
      <c r="A1846" s="17">
        <f t="shared" si="56"/>
        <v>118503</v>
      </c>
      <c r="B1846" s="17">
        <v>3</v>
      </c>
      <c r="C1846" s="20" t="s">
        <v>432</v>
      </c>
      <c r="D1846" s="17">
        <v>1</v>
      </c>
      <c r="E1846" s="2" t="str">
        <f>VLOOKUP(F1846,city!$A$4:$D$352,4,FALSE)</f>
        <v>深圳</v>
      </c>
      <c r="F1846" s="16">
        <f t="shared" si="57"/>
        <v>185</v>
      </c>
      <c r="G1846" s="16">
        <f>IF(VLOOKUP(F1845,city!$K$4:$L$352,2,FALSE)&gt;G1845,G1845+1,1)</f>
        <v>3</v>
      </c>
    </row>
    <row r="1847" spans="1:7">
      <c r="A1847" s="17">
        <f t="shared" si="56"/>
        <v>118504</v>
      </c>
      <c r="B1847" s="17">
        <v>3</v>
      </c>
      <c r="C1847" s="20" t="s">
        <v>438</v>
      </c>
      <c r="D1847" s="17">
        <v>1</v>
      </c>
      <c r="E1847" s="2" t="str">
        <f>VLOOKUP(F1847,city!$A$4:$D$352,4,FALSE)</f>
        <v>深圳</v>
      </c>
      <c r="F1847" s="16">
        <f t="shared" si="57"/>
        <v>185</v>
      </c>
      <c r="G1847" s="16">
        <f>IF(VLOOKUP(F1846,city!$K$4:$L$352,2,FALSE)&gt;G1846,G1846+1,1)</f>
        <v>4</v>
      </c>
    </row>
    <row r="1848" spans="1:7">
      <c r="A1848" s="17">
        <f t="shared" si="56"/>
        <v>118505</v>
      </c>
      <c r="B1848" s="17">
        <v>3</v>
      </c>
      <c r="C1848" s="20" t="s">
        <v>444</v>
      </c>
      <c r="D1848" s="17">
        <v>1</v>
      </c>
      <c r="E1848" s="2" t="str">
        <f>VLOOKUP(F1848,city!$A$4:$D$352,4,FALSE)</f>
        <v>深圳</v>
      </c>
      <c r="F1848" s="16">
        <f t="shared" si="57"/>
        <v>185</v>
      </c>
      <c r="G1848" s="16">
        <f>IF(VLOOKUP(F1847,city!$K$4:$L$352,2,FALSE)&gt;G1847,G1847+1,1)</f>
        <v>5</v>
      </c>
    </row>
    <row r="1849" spans="1:7">
      <c r="A1849" s="17">
        <f t="shared" si="56"/>
        <v>118506</v>
      </c>
      <c r="B1849" s="17">
        <v>3</v>
      </c>
      <c r="C1849" s="20" t="s">
        <v>450</v>
      </c>
      <c r="D1849" s="17">
        <v>1</v>
      </c>
      <c r="E1849" s="2" t="str">
        <f>VLOOKUP(F1849,city!$A$4:$D$352,4,FALSE)</f>
        <v>深圳</v>
      </c>
      <c r="F1849" s="16">
        <f t="shared" si="57"/>
        <v>185</v>
      </c>
      <c r="G1849" s="16">
        <f>IF(VLOOKUP(F1848,city!$K$4:$L$352,2,FALSE)&gt;G1848,G1848+1,1)</f>
        <v>6</v>
      </c>
    </row>
    <row r="1850" spans="1:7">
      <c r="A1850" s="17">
        <f t="shared" si="56"/>
        <v>118507</v>
      </c>
      <c r="B1850" s="17">
        <v>3</v>
      </c>
      <c r="C1850" s="20" t="s">
        <v>456</v>
      </c>
      <c r="D1850" s="17">
        <v>1</v>
      </c>
      <c r="E1850" s="2" t="str">
        <f>VLOOKUP(F1850,city!$A$4:$D$352,4,FALSE)</f>
        <v>深圳</v>
      </c>
      <c r="F1850" s="16">
        <f t="shared" si="57"/>
        <v>185</v>
      </c>
      <c r="G1850" s="16">
        <f>IF(VLOOKUP(F1849,city!$K$4:$L$352,2,FALSE)&gt;G1849,G1849+1,1)</f>
        <v>7</v>
      </c>
    </row>
    <row r="1851" spans="1:7">
      <c r="A1851" s="17">
        <f t="shared" si="56"/>
        <v>118508</v>
      </c>
      <c r="B1851" s="17">
        <v>3</v>
      </c>
      <c r="C1851" s="20" t="s">
        <v>462</v>
      </c>
      <c r="D1851" s="17">
        <v>1</v>
      </c>
      <c r="E1851" s="2" t="str">
        <f>VLOOKUP(F1851,city!$A$4:$D$352,4,FALSE)</f>
        <v>深圳</v>
      </c>
      <c r="F1851" s="16">
        <f t="shared" si="57"/>
        <v>185</v>
      </c>
      <c r="G1851" s="16">
        <f>IF(VLOOKUP(F1850,city!$K$4:$L$352,2,FALSE)&gt;G1850,G1850+1,1)</f>
        <v>8</v>
      </c>
    </row>
    <row r="1852" spans="1:7">
      <c r="A1852" s="17">
        <f t="shared" si="56"/>
        <v>118509</v>
      </c>
      <c r="B1852" s="17">
        <v>3</v>
      </c>
      <c r="C1852" s="20" t="s">
        <v>468</v>
      </c>
      <c r="D1852" s="17">
        <v>1</v>
      </c>
      <c r="E1852" s="2" t="str">
        <f>VLOOKUP(F1852,city!$A$4:$D$352,4,FALSE)</f>
        <v>深圳</v>
      </c>
      <c r="F1852" s="16">
        <f t="shared" si="57"/>
        <v>185</v>
      </c>
      <c r="G1852" s="16">
        <f>IF(VLOOKUP(F1851,city!$K$4:$L$352,2,FALSE)&gt;G1851,G1851+1,1)</f>
        <v>9</v>
      </c>
    </row>
    <row r="1853" spans="1:7">
      <c r="A1853" s="17">
        <f t="shared" si="56"/>
        <v>118510</v>
      </c>
      <c r="B1853" s="17">
        <v>3</v>
      </c>
      <c r="C1853" s="20" t="s">
        <v>474</v>
      </c>
      <c r="D1853" s="17">
        <v>1</v>
      </c>
      <c r="E1853" s="2" t="str">
        <f>VLOOKUP(F1853,city!$A$4:$D$352,4,FALSE)</f>
        <v>深圳</v>
      </c>
      <c r="F1853" s="16">
        <f t="shared" si="57"/>
        <v>185</v>
      </c>
      <c r="G1853" s="16">
        <f>IF(VLOOKUP(F1852,city!$K$4:$L$352,2,FALSE)&gt;G1852,G1852+1,1)</f>
        <v>10</v>
      </c>
    </row>
    <row r="1854" spans="1:7">
      <c r="A1854" s="17">
        <f t="shared" si="56"/>
        <v>118601</v>
      </c>
      <c r="B1854" s="17">
        <v>3</v>
      </c>
      <c r="C1854" s="20" t="s">
        <v>480</v>
      </c>
      <c r="D1854" s="17">
        <v>1</v>
      </c>
      <c r="E1854" s="2" t="str">
        <f>VLOOKUP(F1854,city!$A$4:$D$352,4,FALSE)</f>
        <v>珠海</v>
      </c>
      <c r="F1854" s="16">
        <f t="shared" si="57"/>
        <v>186</v>
      </c>
      <c r="G1854" s="16">
        <f>IF(VLOOKUP(F1853,city!$K$4:$L$352,2,FALSE)&gt;G1853,G1853+1,1)</f>
        <v>1</v>
      </c>
    </row>
    <row r="1855" spans="1:7">
      <c r="A1855" s="17">
        <f t="shared" si="56"/>
        <v>118602</v>
      </c>
      <c r="B1855" s="17">
        <v>3</v>
      </c>
      <c r="C1855" s="20" t="s">
        <v>486</v>
      </c>
      <c r="D1855" s="17">
        <v>1</v>
      </c>
      <c r="E1855" s="2" t="str">
        <f>VLOOKUP(F1855,city!$A$4:$D$352,4,FALSE)</f>
        <v>珠海</v>
      </c>
      <c r="F1855" s="16">
        <f t="shared" si="57"/>
        <v>186</v>
      </c>
      <c r="G1855" s="16">
        <f>IF(VLOOKUP(F1854,city!$K$4:$L$352,2,FALSE)&gt;G1854,G1854+1,1)</f>
        <v>2</v>
      </c>
    </row>
    <row r="1856" spans="1:7">
      <c r="A1856" s="17">
        <f t="shared" si="56"/>
        <v>118603</v>
      </c>
      <c r="B1856" s="17">
        <v>3</v>
      </c>
      <c r="C1856" s="20" t="s">
        <v>492</v>
      </c>
      <c r="D1856" s="17">
        <v>1</v>
      </c>
      <c r="E1856" s="2" t="str">
        <f>VLOOKUP(F1856,city!$A$4:$D$352,4,FALSE)</f>
        <v>珠海</v>
      </c>
      <c r="F1856" s="16">
        <f t="shared" si="57"/>
        <v>186</v>
      </c>
      <c r="G1856" s="16">
        <f>IF(VLOOKUP(F1855,city!$K$4:$L$352,2,FALSE)&gt;G1855,G1855+1,1)</f>
        <v>3</v>
      </c>
    </row>
    <row r="1857" spans="1:7">
      <c r="A1857" s="17">
        <f t="shared" si="56"/>
        <v>118604</v>
      </c>
      <c r="B1857" s="17">
        <v>3</v>
      </c>
      <c r="C1857" s="20" t="s">
        <v>498</v>
      </c>
      <c r="D1857" s="17">
        <v>1</v>
      </c>
      <c r="E1857" s="2" t="str">
        <f>VLOOKUP(F1857,city!$A$4:$D$352,4,FALSE)</f>
        <v>珠海</v>
      </c>
      <c r="F1857" s="16">
        <f t="shared" si="57"/>
        <v>186</v>
      </c>
      <c r="G1857" s="16">
        <f>IF(VLOOKUP(F1856,city!$K$4:$L$352,2,FALSE)&gt;G1856,G1856+1,1)</f>
        <v>4</v>
      </c>
    </row>
    <row r="1858" spans="1:7">
      <c r="A1858" s="17">
        <f t="shared" si="56"/>
        <v>118605</v>
      </c>
      <c r="B1858" s="17">
        <v>3</v>
      </c>
      <c r="C1858" s="20" t="s">
        <v>504</v>
      </c>
      <c r="D1858" s="17">
        <v>1</v>
      </c>
      <c r="E1858" s="2" t="str">
        <f>VLOOKUP(F1858,city!$A$4:$D$352,4,FALSE)</f>
        <v>珠海</v>
      </c>
      <c r="F1858" s="16">
        <f t="shared" si="57"/>
        <v>186</v>
      </c>
      <c r="G1858" s="16">
        <f>IF(VLOOKUP(F1857,city!$K$4:$L$352,2,FALSE)&gt;G1857,G1857+1,1)</f>
        <v>5</v>
      </c>
    </row>
    <row r="1859" spans="1:7">
      <c r="A1859" s="17">
        <f t="shared" si="56"/>
        <v>118606</v>
      </c>
      <c r="B1859" s="17">
        <v>3</v>
      </c>
      <c r="C1859" s="20" t="s">
        <v>510</v>
      </c>
      <c r="D1859" s="17">
        <v>1</v>
      </c>
      <c r="E1859" s="2" t="str">
        <f>VLOOKUP(F1859,city!$A$4:$D$352,4,FALSE)</f>
        <v>珠海</v>
      </c>
      <c r="F1859" s="16">
        <f t="shared" si="57"/>
        <v>186</v>
      </c>
      <c r="G1859" s="16">
        <f>IF(VLOOKUP(F1858,city!$K$4:$L$352,2,FALSE)&gt;G1858,G1858+1,1)</f>
        <v>6</v>
      </c>
    </row>
    <row r="1860" spans="1:7">
      <c r="A1860" s="17">
        <f t="shared" si="56"/>
        <v>118607</v>
      </c>
      <c r="B1860" s="17">
        <v>3</v>
      </c>
      <c r="C1860" s="20" t="s">
        <v>516</v>
      </c>
      <c r="D1860" s="17">
        <v>1</v>
      </c>
      <c r="E1860" s="2" t="str">
        <f>VLOOKUP(F1860,city!$A$4:$D$352,4,FALSE)</f>
        <v>珠海</v>
      </c>
      <c r="F1860" s="16">
        <f t="shared" si="57"/>
        <v>186</v>
      </c>
      <c r="G1860" s="16">
        <f>IF(VLOOKUP(F1859,city!$K$4:$L$352,2,FALSE)&gt;G1859,G1859+1,1)</f>
        <v>7</v>
      </c>
    </row>
    <row r="1861" spans="1:7">
      <c r="A1861" s="17">
        <f t="shared" ref="A1861:A1924" si="58">G1861+F1861*100+100000</f>
        <v>118608</v>
      </c>
      <c r="B1861" s="17">
        <v>3</v>
      </c>
      <c r="C1861" s="20" t="s">
        <v>522</v>
      </c>
      <c r="D1861" s="17">
        <v>1</v>
      </c>
      <c r="E1861" s="2" t="str">
        <f>VLOOKUP(F1861,city!$A$4:$D$352,4,FALSE)</f>
        <v>珠海</v>
      </c>
      <c r="F1861" s="16">
        <f t="shared" ref="F1861:F1924" si="59">IF(G1861&gt;G1860,F1860,F1860+1)</f>
        <v>186</v>
      </c>
      <c r="G1861" s="16">
        <f>IF(VLOOKUP(F1860,city!$K$4:$L$352,2,FALSE)&gt;G1860,G1860+1,1)</f>
        <v>8</v>
      </c>
    </row>
    <row r="1862" spans="1:7">
      <c r="A1862" s="17">
        <f t="shared" si="58"/>
        <v>118609</v>
      </c>
      <c r="B1862" s="17">
        <v>3</v>
      </c>
      <c r="C1862" s="20" t="s">
        <v>528</v>
      </c>
      <c r="D1862" s="17">
        <v>1</v>
      </c>
      <c r="E1862" s="2" t="str">
        <f>VLOOKUP(F1862,city!$A$4:$D$352,4,FALSE)</f>
        <v>珠海</v>
      </c>
      <c r="F1862" s="16">
        <f t="shared" si="59"/>
        <v>186</v>
      </c>
      <c r="G1862" s="16">
        <f>IF(VLOOKUP(F1861,city!$K$4:$L$352,2,FALSE)&gt;G1861,G1861+1,1)</f>
        <v>9</v>
      </c>
    </row>
    <row r="1863" spans="1:7">
      <c r="A1863" s="17">
        <f t="shared" si="58"/>
        <v>118610</v>
      </c>
      <c r="B1863" s="17">
        <v>3</v>
      </c>
      <c r="C1863" s="20" t="s">
        <v>534</v>
      </c>
      <c r="D1863" s="17">
        <v>1</v>
      </c>
      <c r="E1863" s="2" t="str">
        <f>VLOOKUP(F1863,city!$A$4:$D$352,4,FALSE)</f>
        <v>珠海</v>
      </c>
      <c r="F1863" s="16">
        <f t="shared" si="59"/>
        <v>186</v>
      </c>
      <c r="G1863" s="16">
        <f>IF(VLOOKUP(F1862,city!$K$4:$L$352,2,FALSE)&gt;G1862,G1862+1,1)</f>
        <v>10</v>
      </c>
    </row>
    <row r="1864" spans="1:7">
      <c r="A1864" s="17">
        <f t="shared" si="58"/>
        <v>118701</v>
      </c>
      <c r="B1864" s="17">
        <v>3</v>
      </c>
      <c r="C1864" s="20" t="s">
        <v>422</v>
      </c>
      <c r="D1864" s="17">
        <v>1</v>
      </c>
      <c r="E1864" s="2" t="str">
        <f>VLOOKUP(F1864,city!$A$4:$D$352,4,FALSE)</f>
        <v>汕头</v>
      </c>
      <c r="F1864" s="16">
        <f t="shared" si="59"/>
        <v>187</v>
      </c>
      <c r="G1864" s="16">
        <f>IF(VLOOKUP(F1863,city!$K$4:$L$352,2,FALSE)&gt;G1863,G1863+1,1)</f>
        <v>1</v>
      </c>
    </row>
    <row r="1865" spans="1:7">
      <c r="A1865" s="17">
        <f t="shared" si="58"/>
        <v>118702</v>
      </c>
      <c r="B1865" s="17">
        <v>3</v>
      </c>
      <c r="C1865" s="20" t="s">
        <v>427</v>
      </c>
      <c r="D1865" s="17">
        <v>1</v>
      </c>
      <c r="E1865" s="2" t="str">
        <f>VLOOKUP(F1865,city!$A$4:$D$352,4,FALSE)</f>
        <v>汕头</v>
      </c>
      <c r="F1865" s="16">
        <f t="shared" si="59"/>
        <v>187</v>
      </c>
      <c r="G1865" s="16">
        <f>IF(VLOOKUP(F1864,city!$K$4:$L$352,2,FALSE)&gt;G1864,G1864+1,1)</f>
        <v>2</v>
      </c>
    </row>
    <row r="1866" spans="1:7">
      <c r="A1866" s="17">
        <f t="shared" si="58"/>
        <v>118703</v>
      </c>
      <c r="B1866" s="17">
        <v>3</v>
      </c>
      <c r="C1866" s="20" t="s">
        <v>432</v>
      </c>
      <c r="D1866" s="17">
        <v>1</v>
      </c>
      <c r="E1866" s="2" t="str">
        <f>VLOOKUP(F1866,city!$A$4:$D$352,4,FALSE)</f>
        <v>汕头</v>
      </c>
      <c r="F1866" s="16">
        <f t="shared" si="59"/>
        <v>187</v>
      </c>
      <c r="G1866" s="16">
        <f>IF(VLOOKUP(F1865,city!$K$4:$L$352,2,FALSE)&gt;G1865,G1865+1,1)</f>
        <v>3</v>
      </c>
    </row>
    <row r="1867" spans="1:7">
      <c r="A1867" s="17">
        <f t="shared" si="58"/>
        <v>118704</v>
      </c>
      <c r="B1867" s="17">
        <v>3</v>
      </c>
      <c r="C1867" s="20" t="s">
        <v>438</v>
      </c>
      <c r="D1867" s="17">
        <v>1</v>
      </c>
      <c r="E1867" s="2" t="str">
        <f>VLOOKUP(F1867,city!$A$4:$D$352,4,FALSE)</f>
        <v>汕头</v>
      </c>
      <c r="F1867" s="16">
        <f t="shared" si="59"/>
        <v>187</v>
      </c>
      <c r="G1867" s="16">
        <f>IF(VLOOKUP(F1866,city!$K$4:$L$352,2,FALSE)&gt;G1866,G1866+1,1)</f>
        <v>4</v>
      </c>
    </row>
    <row r="1868" spans="1:7">
      <c r="A1868" s="17">
        <f t="shared" si="58"/>
        <v>118705</v>
      </c>
      <c r="B1868" s="17">
        <v>3</v>
      </c>
      <c r="C1868" s="20" t="s">
        <v>444</v>
      </c>
      <c r="D1868" s="17">
        <v>1</v>
      </c>
      <c r="E1868" s="2" t="str">
        <f>VLOOKUP(F1868,city!$A$4:$D$352,4,FALSE)</f>
        <v>汕头</v>
      </c>
      <c r="F1868" s="16">
        <f t="shared" si="59"/>
        <v>187</v>
      </c>
      <c r="G1868" s="16">
        <f>IF(VLOOKUP(F1867,city!$K$4:$L$352,2,FALSE)&gt;G1867,G1867+1,1)</f>
        <v>5</v>
      </c>
    </row>
    <row r="1869" spans="1:7">
      <c r="A1869" s="17">
        <f t="shared" si="58"/>
        <v>118706</v>
      </c>
      <c r="B1869" s="17">
        <v>3</v>
      </c>
      <c r="C1869" s="20" t="s">
        <v>450</v>
      </c>
      <c r="D1869" s="17">
        <v>1</v>
      </c>
      <c r="E1869" s="2" t="str">
        <f>VLOOKUP(F1869,city!$A$4:$D$352,4,FALSE)</f>
        <v>汕头</v>
      </c>
      <c r="F1869" s="16">
        <f t="shared" si="59"/>
        <v>187</v>
      </c>
      <c r="G1869" s="16">
        <f>IF(VLOOKUP(F1868,city!$K$4:$L$352,2,FALSE)&gt;G1868,G1868+1,1)</f>
        <v>6</v>
      </c>
    </row>
    <row r="1870" spans="1:7">
      <c r="A1870" s="17">
        <f t="shared" si="58"/>
        <v>118707</v>
      </c>
      <c r="B1870" s="17">
        <v>3</v>
      </c>
      <c r="C1870" s="20" t="s">
        <v>456</v>
      </c>
      <c r="D1870" s="17">
        <v>1</v>
      </c>
      <c r="E1870" s="2" t="str">
        <f>VLOOKUP(F1870,city!$A$4:$D$352,4,FALSE)</f>
        <v>汕头</v>
      </c>
      <c r="F1870" s="16">
        <f t="shared" si="59"/>
        <v>187</v>
      </c>
      <c r="G1870" s="16">
        <f>IF(VLOOKUP(F1869,city!$K$4:$L$352,2,FALSE)&gt;G1869,G1869+1,1)</f>
        <v>7</v>
      </c>
    </row>
    <row r="1871" spans="1:7">
      <c r="A1871" s="17">
        <f t="shared" si="58"/>
        <v>118708</v>
      </c>
      <c r="B1871" s="17">
        <v>3</v>
      </c>
      <c r="C1871" s="20" t="s">
        <v>462</v>
      </c>
      <c r="D1871" s="17">
        <v>1</v>
      </c>
      <c r="E1871" s="2" t="str">
        <f>VLOOKUP(F1871,city!$A$4:$D$352,4,FALSE)</f>
        <v>汕头</v>
      </c>
      <c r="F1871" s="16">
        <f t="shared" si="59"/>
        <v>187</v>
      </c>
      <c r="G1871" s="16">
        <f>IF(VLOOKUP(F1870,city!$K$4:$L$352,2,FALSE)&gt;G1870,G1870+1,1)</f>
        <v>8</v>
      </c>
    </row>
    <row r="1872" spans="1:7">
      <c r="A1872" s="17">
        <f t="shared" si="58"/>
        <v>118709</v>
      </c>
      <c r="B1872" s="17">
        <v>3</v>
      </c>
      <c r="C1872" s="20" t="s">
        <v>468</v>
      </c>
      <c r="D1872" s="17">
        <v>1</v>
      </c>
      <c r="E1872" s="2" t="str">
        <f>VLOOKUP(F1872,city!$A$4:$D$352,4,FALSE)</f>
        <v>汕头</v>
      </c>
      <c r="F1872" s="16">
        <f t="shared" si="59"/>
        <v>187</v>
      </c>
      <c r="G1872" s="16">
        <f>IF(VLOOKUP(F1871,city!$K$4:$L$352,2,FALSE)&gt;G1871,G1871+1,1)</f>
        <v>9</v>
      </c>
    </row>
    <row r="1873" spans="1:7">
      <c r="A1873" s="17">
        <f t="shared" si="58"/>
        <v>118710</v>
      </c>
      <c r="B1873" s="17">
        <v>3</v>
      </c>
      <c r="C1873" s="20" t="s">
        <v>474</v>
      </c>
      <c r="D1873" s="17">
        <v>1</v>
      </c>
      <c r="E1873" s="2" t="str">
        <f>VLOOKUP(F1873,city!$A$4:$D$352,4,FALSE)</f>
        <v>汕头</v>
      </c>
      <c r="F1873" s="16">
        <f t="shared" si="59"/>
        <v>187</v>
      </c>
      <c r="G1873" s="16">
        <f>IF(VLOOKUP(F1872,city!$K$4:$L$352,2,FALSE)&gt;G1872,G1872+1,1)</f>
        <v>10</v>
      </c>
    </row>
    <row r="1874" spans="1:7">
      <c r="A1874" s="17">
        <f t="shared" si="58"/>
        <v>118801</v>
      </c>
      <c r="B1874" s="17">
        <v>3</v>
      </c>
      <c r="C1874" s="20" t="s">
        <v>480</v>
      </c>
      <c r="D1874" s="17">
        <v>1</v>
      </c>
      <c r="E1874" s="2" t="str">
        <f>VLOOKUP(F1874,city!$A$4:$D$352,4,FALSE)</f>
        <v>佛山</v>
      </c>
      <c r="F1874" s="16">
        <f t="shared" si="59"/>
        <v>188</v>
      </c>
      <c r="G1874" s="16">
        <f>IF(VLOOKUP(F1873,city!$K$4:$L$352,2,FALSE)&gt;G1873,G1873+1,1)</f>
        <v>1</v>
      </c>
    </row>
    <row r="1875" spans="1:7">
      <c r="A1875" s="17">
        <f t="shared" si="58"/>
        <v>118802</v>
      </c>
      <c r="B1875" s="17">
        <v>3</v>
      </c>
      <c r="C1875" s="20" t="s">
        <v>486</v>
      </c>
      <c r="D1875" s="17">
        <v>1</v>
      </c>
      <c r="E1875" s="2" t="str">
        <f>VLOOKUP(F1875,city!$A$4:$D$352,4,FALSE)</f>
        <v>佛山</v>
      </c>
      <c r="F1875" s="16">
        <f t="shared" si="59"/>
        <v>188</v>
      </c>
      <c r="G1875" s="16">
        <f>IF(VLOOKUP(F1874,city!$K$4:$L$352,2,FALSE)&gt;G1874,G1874+1,1)</f>
        <v>2</v>
      </c>
    </row>
    <row r="1876" spans="1:7">
      <c r="A1876" s="17">
        <f t="shared" si="58"/>
        <v>118803</v>
      </c>
      <c r="B1876" s="17">
        <v>3</v>
      </c>
      <c r="C1876" s="20" t="s">
        <v>492</v>
      </c>
      <c r="D1876" s="17">
        <v>1</v>
      </c>
      <c r="E1876" s="2" t="str">
        <f>VLOOKUP(F1876,city!$A$4:$D$352,4,FALSE)</f>
        <v>佛山</v>
      </c>
      <c r="F1876" s="16">
        <f t="shared" si="59"/>
        <v>188</v>
      </c>
      <c r="G1876" s="16">
        <f>IF(VLOOKUP(F1875,city!$K$4:$L$352,2,FALSE)&gt;G1875,G1875+1,1)</f>
        <v>3</v>
      </c>
    </row>
    <row r="1877" spans="1:7">
      <c r="A1877" s="17">
        <f t="shared" si="58"/>
        <v>118804</v>
      </c>
      <c r="B1877" s="17">
        <v>3</v>
      </c>
      <c r="C1877" s="20" t="s">
        <v>498</v>
      </c>
      <c r="D1877" s="17">
        <v>1</v>
      </c>
      <c r="E1877" s="2" t="str">
        <f>VLOOKUP(F1877,city!$A$4:$D$352,4,FALSE)</f>
        <v>佛山</v>
      </c>
      <c r="F1877" s="16">
        <f t="shared" si="59"/>
        <v>188</v>
      </c>
      <c r="G1877" s="16">
        <f>IF(VLOOKUP(F1876,city!$K$4:$L$352,2,FALSE)&gt;G1876,G1876+1,1)</f>
        <v>4</v>
      </c>
    </row>
    <row r="1878" spans="1:7">
      <c r="A1878" s="17">
        <f t="shared" si="58"/>
        <v>118805</v>
      </c>
      <c r="B1878" s="17">
        <v>3</v>
      </c>
      <c r="C1878" s="20" t="s">
        <v>504</v>
      </c>
      <c r="D1878" s="17">
        <v>1</v>
      </c>
      <c r="E1878" s="2" t="str">
        <f>VLOOKUP(F1878,city!$A$4:$D$352,4,FALSE)</f>
        <v>佛山</v>
      </c>
      <c r="F1878" s="16">
        <f t="shared" si="59"/>
        <v>188</v>
      </c>
      <c r="G1878" s="16">
        <f>IF(VLOOKUP(F1877,city!$K$4:$L$352,2,FALSE)&gt;G1877,G1877+1,1)</f>
        <v>5</v>
      </c>
    </row>
    <row r="1879" spans="1:7">
      <c r="A1879" s="17">
        <f t="shared" si="58"/>
        <v>118806</v>
      </c>
      <c r="B1879" s="17">
        <v>3</v>
      </c>
      <c r="C1879" s="20" t="s">
        <v>510</v>
      </c>
      <c r="D1879" s="17">
        <v>1</v>
      </c>
      <c r="E1879" s="2" t="str">
        <f>VLOOKUP(F1879,city!$A$4:$D$352,4,FALSE)</f>
        <v>佛山</v>
      </c>
      <c r="F1879" s="16">
        <f t="shared" si="59"/>
        <v>188</v>
      </c>
      <c r="G1879" s="16">
        <f>IF(VLOOKUP(F1878,city!$K$4:$L$352,2,FALSE)&gt;G1878,G1878+1,1)</f>
        <v>6</v>
      </c>
    </row>
    <row r="1880" spans="1:7">
      <c r="A1880" s="17">
        <f t="shared" si="58"/>
        <v>118807</v>
      </c>
      <c r="B1880" s="17">
        <v>3</v>
      </c>
      <c r="C1880" s="20" t="s">
        <v>516</v>
      </c>
      <c r="D1880" s="17">
        <v>1</v>
      </c>
      <c r="E1880" s="2" t="str">
        <f>VLOOKUP(F1880,city!$A$4:$D$352,4,FALSE)</f>
        <v>佛山</v>
      </c>
      <c r="F1880" s="16">
        <f t="shared" si="59"/>
        <v>188</v>
      </c>
      <c r="G1880" s="16">
        <f>IF(VLOOKUP(F1879,city!$K$4:$L$352,2,FALSE)&gt;G1879,G1879+1,1)</f>
        <v>7</v>
      </c>
    </row>
    <row r="1881" spans="1:7">
      <c r="A1881" s="17">
        <f t="shared" si="58"/>
        <v>118808</v>
      </c>
      <c r="B1881" s="17">
        <v>3</v>
      </c>
      <c r="C1881" s="20" t="s">
        <v>522</v>
      </c>
      <c r="D1881" s="17">
        <v>1</v>
      </c>
      <c r="E1881" s="2" t="str">
        <f>VLOOKUP(F1881,city!$A$4:$D$352,4,FALSE)</f>
        <v>佛山</v>
      </c>
      <c r="F1881" s="16">
        <f t="shared" si="59"/>
        <v>188</v>
      </c>
      <c r="G1881" s="16">
        <f>IF(VLOOKUP(F1880,city!$K$4:$L$352,2,FALSE)&gt;G1880,G1880+1,1)</f>
        <v>8</v>
      </c>
    </row>
    <row r="1882" spans="1:7">
      <c r="A1882" s="17">
        <f t="shared" si="58"/>
        <v>118809</v>
      </c>
      <c r="B1882" s="17">
        <v>3</v>
      </c>
      <c r="C1882" s="20" t="s">
        <v>528</v>
      </c>
      <c r="D1882" s="17">
        <v>1</v>
      </c>
      <c r="E1882" s="2" t="str">
        <f>VLOOKUP(F1882,city!$A$4:$D$352,4,FALSE)</f>
        <v>佛山</v>
      </c>
      <c r="F1882" s="16">
        <f t="shared" si="59"/>
        <v>188</v>
      </c>
      <c r="G1882" s="16">
        <f>IF(VLOOKUP(F1881,city!$K$4:$L$352,2,FALSE)&gt;G1881,G1881+1,1)</f>
        <v>9</v>
      </c>
    </row>
    <row r="1883" spans="1:7">
      <c r="A1883" s="17">
        <f t="shared" si="58"/>
        <v>118810</v>
      </c>
      <c r="B1883" s="17">
        <v>3</v>
      </c>
      <c r="C1883" s="20" t="s">
        <v>534</v>
      </c>
      <c r="D1883" s="17">
        <v>1</v>
      </c>
      <c r="E1883" s="2" t="str">
        <f>VLOOKUP(F1883,city!$A$4:$D$352,4,FALSE)</f>
        <v>佛山</v>
      </c>
      <c r="F1883" s="16">
        <f t="shared" si="59"/>
        <v>188</v>
      </c>
      <c r="G1883" s="16">
        <f>IF(VLOOKUP(F1882,city!$K$4:$L$352,2,FALSE)&gt;G1882,G1882+1,1)</f>
        <v>10</v>
      </c>
    </row>
    <row r="1884" spans="1:7">
      <c r="A1884" s="17">
        <f t="shared" si="58"/>
        <v>118901</v>
      </c>
      <c r="B1884" s="17">
        <v>3</v>
      </c>
      <c r="C1884" s="20" t="s">
        <v>422</v>
      </c>
      <c r="D1884" s="17">
        <v>1</v>
      </c>
      <c r="E1884" s="2" t="str">
        <f>VLOOKUP(F1884,city!$A$4:$D$352,4,FALSE)</f>
        <v>韶关</v>
      </c>
      <c r="F1884" s="16">
        <f t="shared" si="59"/>
        <v>189</v>
      </c>
      <c r="G1884" s="16">
        <f>IF(VLOOKUP(F1883,city!$K$4:$L$352,2,FALSE)&gt;G1883,G1883+1,1)</f>
        <v>1</v>
      </c>
    </row>
    <row r="1885" spans="1:7">
      <c r="A1885" s="17">
        <f t="shared" si="58"/>
        <v>118902</v>
      </c>
      <c r="B1885" s="17">
        <v>3</v>
      </c>
      <c r="C1885" s="20" t="s">
        <v>427</v>
      </c>
      <c r="D1885" s="17">
        <v>1</v>
      </c>
      <c r="E1885" s="2" t="str">
        <f>VLOOKUP(F1885,city!$A$4:$D$352,4,FALSE)</f>
        <v>韶关</v>
      </c>
      <c r="F1885" s="16">
        <f t="shared" si="59"/>
        <v>189</v>
      </c>
      <c r="G1885" s="16">
        <f>IF(VLOOKUP(F1884,city!$K$4:$L$352,2,FALSE)&gt;G1884,G1884+1,1)</f>
        <v>2</v>
      </c>
    </row>
    <row r="1886" spans="1:7">
      <c r="A1886" s="17">
        <f t="shared" si="58"/>
        <v>118903</v>
      </c>
      <c r="B1886" s="17">
        <v>3</v>
      </c>
      <c r="C1886" s="20" t="s">
        <v>432</v>
      </c>
      <c r="D1886" s="17">
        <v>1</v>
      </c>
      <c r="E1886" s="2" t="str">
        <f>VLOOKUP(F1886,city!$A$4:$D$352,4,FALSE)</f>
        <v>韶关</v>
      </c>
      <c r="F1886" s="16">
        <f t="shared" si="59"/>
        <v>189</v>
      </c>
      <c r="G1886" s="16">
        <f>IF(VLOOKUP(F1885,city!$K$4:$L$352,2,FALSE)&gt;G1885,G1885+1,1)</f>
        <v>3</v>
      </c>
    </row>
    <row r="1887" spans="1:7">
      <c r="A1887" s="17">
        <f t="shared" si="58"/>
        <v>118904</v>
      </c>
      <c r="B1887" s="17">
        <v>3</v>
      </c>
      <c r="C1887" s="20" t="s">
        <v>438</v>
      </c>
      <c r="D1887" s="17">
        <v>1</v>
      </c>
      <c r="E1887" s="2" t="str">
        <f>VLOOKUP(F1887,city!$A$4:$D$352,4,FALSE)</f>
        <v>韶关</v>
      </c>
      <c r="F1887" s="16">
        <f t="shared" si="59"/>
        <v>189</v>
      </c>
      <c r="G1887" s="16">
        <f>IF(VLOOKUP(F1886,city!$K$4:$L$352,2,FALSE)&gt;G1886,G1886+1,1)</f>
        <v>4</v>
      </c>
    </row>
    <row r="1888" spans="1:7">
      <c r="A1888" s="17">
        <f t="shared" si="58"/>
        <v>118905</v>
      </c>
      <c r="B1888" s="17">
        <v>3</v>
      </c>
      <c r="C1888" s="20" t="s">
        <v>444</v>
      </c>
      <c r="D1888" s="17">
        <v>1</v>
      </c>
      <c r="E1888" s="2" t="str">
        <f>VLOOKUP(F1888,city!$A$4:$D$352,4,FALSE)</f>
        <v>韶关</v>
      </c>
      <c r="F1888" s="16">
        <f t="shared" si="59"/>
        <v>189</v>
      </c>
      <c r="G1888" s="16">
        <f>IF(VLOOKUP(F1887,city!$K$4:$L$352,2,FALSE)&gt;G1887,G1887+1,1)</f>
        <v>5</v>
      </c>
    </row>
    <row r="1889" spans="1:7">
      <c r="A1889" s="17">
        <f t="shared" si="58"/>
        <v>118906</v>
      </c>
      <c r="B1889" s="17">
        <v>3</v>
      </c>
      <c r="C1889" s="20" t="s">
        <v>450</v>
      </c>
      <c r="D1889" s="17">
        <v>1</v>
      </c>
      <c r="E1889" s="2" t="str">
        <f>VLOOKUP(F1889,city!$A$4:$D$352,4,FALSE)</f>
        <v>韶关</v>
      </c>
      <c r="F1889" s="16">
        <f t="shared" si="59"/>
        <v>189</v>
      </c>
      <c r="G1889" s="16">
        <f>IF(VLOOKUP(F1888,city!$K$4:$L$352,2,FALSE)&gt;G1888,G1888+1,1)</f>
        <v>6</v>
      </c>
    </row>
    <row r="1890" spans="1:7">
      <c r="A1890" s="17">
        <f t="shared" si="58"/>
        <v>118907</v>
      </c>
      <c r="B1890" s="17">
        <v>3</v>
      </c>
      <c r="C1890" s="20" t="s">
        <v>456</v>
      </c>
      <c r="D1890" s="17">
        <v>1</v>
      </c>
      <c r="E1890" s="2" t="str">
        <f>VLOOKUP(F1890,city!$A$4:$D$352,4,FALSE)</f>
        <v>韶关</v>
      </c>
      <c r="F1890" s="16">
        <f t="shared" si="59"/>
        <v>189</v>
      </c>
      <c r="G1890" s="16">
        <f>IF(VLOOKUP(F1889,city!$K$4:$L$352,2,FALSE)&gt;G1889,G1889+1,1)</f>
        <v>7</v>
      </c>
    </row>
    <row r="1891" spans="1:7">
      <c r="A1891" s="17">
        <f t="shared" si="58"/>
        <v>118908</v>
      </c>
      <c r="B1891" s="17">
        <v>3</v>
      </c>
      <c r="C1891" s="20" t="s">
        <v>462</v>
      </c>
      <c r="D1891" s="17">
        <v>1</v>
      </c>
      <c r="E1891" s="2" t="str">
        <f>VLOOKUP(F1891,city!$A$4:$D$352,4,FALSE)</f>
        <v>韶关</v>
      </c>
      <c r="F1891" s="16">
        <f t="shared" si="59"/>
        <v>189</v>
      </c>
      <c r="G1891" s="16">
        <f>IF(VLOOKUP(F1890,city!$K$4:$L$352,2,FALSE)&gt;G1890,G1890+1,1)</f>
        <v>8</v>
      </c>
    </row>
    <row r="1892" spans="1:7">
      <c r="A1892" s="17">
        <f t="shared" si="58"/>
        <v>118909</v>
      </c>
      <c r="B1892" s="17">
        <v>3</v>
      </c>
      <c r="C1892" s="20" t="s">
        <v>468</v>
      </c>
      <c r="D1892" s="17">
        <v>1</v>
      </c>
      <c r="E1892" s="2" t="str">
        <f>VLOOKUP(F1892,city!$A$4:$D$352,4,FALSE)</f>
        <v>韶关</v>
      </c>
      <c r="F1892" s="16">
        <f t="shared" si="59"/>
        <v>189</v>
      </c>
      <c r="G1892" s="16">
        <f>IF(VLOOKUP(F1891,city!$K$4:$L$352,2,FALSE)&gt;G1891,G1891+1,1)</f>
        <v>9</v>
      </c>
    </row>
    <row r="1893" spans="1:7">
      <c r="A1893" s="17">
        <f t="shared" si="58"/>
        <v>118910</v>
      </c>
      <c r="B1893" s="17">
        <v>3</v>
      </c>
      <c r="C1893" s="20" t="s">
        <v>474</v>
      </c>
      <c r="D1893" s="17">
        <v>1</v>
      </c>
      <c r="E1893" s="2" t="str">
        <f>VLOOKUP(F1893,city!$A$4:$D$352,4,FALSE)</f>
        <v>韶关</v>
      </c>
      <c r="F1893" s="16">
        <f t="shared" si="59"/>
        <v>189</v>
      </c>
      <c r="G1893" s="16">
        <f>IF(VLOOKUP(F1892,city!$K$4:$L$352,2,FALSE)&gt;G1892,G1892+1,1)</f>
        <v>10</v>
      </c>
    </row>
    <row r="1894" spans="1:7">
      <c r="A1894" s="17">
        <f t="shared" si="58"/>
        <v>119001</v>
      </c>
      <c r="B1894" s="17">
        <v>3</v>
      </c>
      <c r="C1894" s="20" t="s">
        <v>480</v>
      </c>
      <c r="D1894" s="17">
        <v>1</v>
      </c>
      <c r="E1894" s="2" t="str">
        <f>VLOOKUP(F1894,city!$A$4:$D$352,4,FALSE)</f>
        <v>湛江</v>
      </c>
      <c r="F1894" s="16">
        <f t="shared" si="59"/>
        <v>190</v>
      </c>
      <c r="G1894" s="16">
        <f>IF(VLOOKUP(F1893,city!$K$4:$L$352,2,FALSE)&gt;G1893,G1893+1,1)</f>
        <v>1</v>
      </c>
    </row>
    <row r="1895" spans="1:7">
      <c r="A1895" s="17">
        <f t="shared" si="58"/>
        <v>119002</v>
      </c>
      <c r="B1895" s="17">
        <v>3</v>
      </c>
      <c r="C1895" s="20" t="s">
        <v>486</v>
      </c>
      <c r="D1895" s="17">
        <v>1</v>
      </c>
      <c r="E1895" s="2" t="str">
        <f>VLOOKUP(F1895,city!$A$4:$D$352,4,FALSE)</f>
        <v>湛江</v>
      </c>
      <c r="F1895" s="16">
        <f t="shared" si="59"/>
        <v>190</v>
      </c>
      <c r="G1895" s="16">
        <f>IF(VLOOKUP(F1894,city!$K$4:$L$352,2,FALSE)&gt;G1894,G1894+1,1)</f>
        <v>2</v>
      </c>
    </row>
    <row r="1896" spans="1:7">
      <c r="A1896" s="17">
        <f t="shared" si="58"/>
        <v>119003</v>
      </c>
      <c r="B1896" s="17">
        <v>3</v>
      </c>
      <c r="C1896" s="20" t="s">
        <v>492</v>
      </c>
      <c r="D1896" s="17">
        <v>1</v>
      </c>
      <c r="E1896" s="2" t="str">
        <f>VLOOKUP(F1896,city!$A$4:$D$352,4,FALSE)</f>
        <v>湛江</v>
      </c>
      <c r="F1896" s="16">
        <f t="shared" si="59"/>
        <v>190</v>
      </c>
      <c r="G1896" s="16">
        <f>IF(VLOOKUP(F1895,city!$K$4:$L$352,2,FALSE)&gt;G1895,G1895+1,1)</f>
        <v>3</v>
      </c>
    </row>
    <row r="1897" spans="1:7">
      <c r="A1897" s="17">
        <f t="shared" si="58"/>
        <v>119004</v>
      </c>
      <c r="B1897" s="17">
        <v>3</v>
      </c>
      <c r="C1897" s="20" t="s">
        <v>498</v>
      </c>
      <c r="D1897" s="17">
        <v>1</v>
      </c>
      <c r="E1897" s="2" t="str">
        <f>VLOOKUP(F1897,city!$A$4:$D$352,4,FALSE)</f>
        <v>湛江</v>
      </c>
      <c r="F1897" s="16">
        <f t="shared" si="59"/>
        <v>190</v>
      </c>
      <c r="G1897" s="16">
        <f>IF(VLOOKUP(F1896,city!$K$4:$L$352,2,FALSE)&gt;G1896,G1896+1,1)</f>
        <v>4</v>
      </c>
    </row>
    <row r="1898" spans="1:7">
      <c r="A1898" s="17">
        <f t="shared" si="58"/>
        <v>119005</v>
      </c>
      <c r="B1898" s="17">
        <v>3</v>
      </c>
      <c r="C1898" s="20" t="s">
        <v>504</v>
      </c>
      <c r="D1898" s="17">
        <v>1</v>
      </c>
      <c r="E1898" s="2" t="str">
        <f>VLOOKUP(F1898,city!$A$4:$D$352,4,FALSE)</f>
        <v>湛江</v>
      </c>
      <c r="F1898" s="16">
        <f t="shared" si="59"/>
        <v>190</v>
      </c>
      <c r="G1898" s="16">
        <f>IF(VLOOKUP(F1897,city!$K$4:$L$352,2,FALSE)&gt;G1897,G1897+1,1)</f>
        <v>5</v>
      </c>
    </row>
    <row r="1899" spans="1:7">
      <c r="A1899" s="17">
        <f t="shared" si="58"/>
        <v>119006</v>
      </c>
      <c r="B1899" s="17">
        <v>3</v>
      </c>
      <c r="C1899" s="20" t="s">
        <v>510</v>
      </c>
      <c r="D1899" s="17">
        <v>1</v>
      </c>
      <c r="E1899" s="2" t="str">
        <f>VLOOKUP(F1899,city!$A$4:$D$352,4,FALSE)</f>
        <v>湛江</v>
      </c>
      <c r="F1899" s="16">
        <f t="shared" si="59"/>
        <v>190</v>
      </c>
      <c r="G1899" s="16">
        <f>IF(VLOOKUP(F1898,city!$K$4:$L$352,2,FALSE)&gt;G1898,G1898+1,1)</f>
        <v>6</v>
      </c>
    </row>
    <row r="1900" spans="1:7">
      <c r="A1900" s="17">
        <f t="shared" si="58"/>
        <v>119007</v>
      </c>
      <c r="B1900" s="17">
        <v>3</v>
      </c>
      <c r="C1900" s="20" t="s">
        <v>516</v>
      </c>
      <c r="D1900" s="17">
        <v>1</v>
      </c>
      <c r="E1900" s="2" t="str">
        <f>VLOOKUP(F1900,city!$A$4:$D$352,4,FALSE)</f>
        <v>湛江</v>
      </c>
      <c r="F1900" s="16">
        <f t="shared" si="59"/>
        <v>190</v>
      </c>
      <c r="G1900" s="16">
        <f>IF(VLOOKUP(F1899,city!$K$4:$L$352,2,FALSE)&gt;G1899,G1899+1,1)</f>
        <v>7</v>
      </c>
    </row>
    <row r="1901" spans="1:7">
      <c r="A1901" s="17">
        <f t="shared" si="58"/>
        <v>119008</v>
      </c>
      <c r="B1901" s="17">
        <v>3</v>
      </c>
      <c r="C1901" s="20" t="s">
        <v>522</v>
      </c>
      <c r="D1901" s="17">
        <v>1</v>
      </c>
      <c r="E1901" s="2" t="str">
        <f>VLOOKUP(F1901,city!$A$4:$D$352,4,FALSE)</f>
        <v>湛江</v>
      </c>
      <c r="F1901" s="16">
        <f t="shared" si="59"/>
        <v>190</v>
      </c>
      <c r="G1901" s="16">
        <f>IF(VLOOKUP(F1900,city!$K$4:$L$352,2,FALSE)&gt;G1900,G1900+1,1)</f>
        <v>8</v>
      </c>
    </row>
    <row r="1902" spans="1:7">
      <c r="A1902" s="17">
        <f t="shared" si="58"/>
        <v>119009</v>
      </c>
      <c r="B1902" s="17">
        <v>3</v>
      </c>
      <c r="C1902" s="20" t="s">
        <v>528</v>
      </c>
      <c r="D1902" s="17">
        <v>1</v>
      </c>
      <c r="E1902" s="2" t="str">
        <f>VLOOKUP(F1902,city!$A$4:$D$352,4,FALSE)</f>
        <v>湛江</v>
      </c>
      <c r="F1902" s="16">
        <f t="shared" si="59"/>
        <v>190</v>
      </c>
      <c r="G1902" s="16">
        <f>IF(VLOOKUP(F1901,city!$K$4:$L$352,2,FALSE)&gt;G1901,G1901+1,1)</f>
        <v>9</v>
      </c>
    </row>
    <row r="1903" spans="1:7">
      <c r="A1903" s="17">
        <f t="shared" si="58"/>
        <v>119010</v>
      </c>
      <c r="B1903" s="17">
        <v>3</v>
      </c>
      <c r="C1903" s="20" t="s">
        <v>534</v>
      </c>
      <c r="D1903" s="17">
        <v>1</v>
      </c>
      <c r="E1903" s="2" t="str">
        <f>VLOOKUP(F1903,city!$A$4:$D$352,4,FALSE)</f>
        <v>湛江</v>
      </c>
      <c r="F1903" s="16">
        <f t="shared" si="59"/>
        <v>190</v>
      </c>
      <c r="G1903" s="16">
        <f>IF(VLOOKUP(F1902,city!$K$4:$L$352,2,FALSE)&gt;G1902,G1902+1,1)</f>
        <v>10</v>
      </c>
    </row>
    <row r="1904" spans="1:7">
      <c r="A1904" s="17">
        <f t="shared" si="58"/>
        <v>119101</v>
      </c>
      <c r="B1904" s="17">
        <v>3</v>
      </c>
      <c r="C1904" s="20" t="s">
        <v>422</v>
      </c>
      <c r="D1904" s="17">
        <v>1</v>
      </c>
      <c r="E1904" s="2" t="str">
        <f>VLOOKUP(F1904,city!$A$4:$D$352,4,FALSE)</f>
        <v>肇庆</v>
      </c>
      <c r="F1904" s="16">
        <f t="shared" si="59"/>
        <v>191</v>
      </c>
      <c r="G1904" s="16">
        <f>IF(VLOOKUP(F1903,city!$K$4:$L$352,2,FALSE)&gt;G1903,G1903+1,1)</f>
        <v>1</v>
      </c>
    </row>
    <row r="1905" spans="1:7">
      <c r="A1905" s="17">
        <f t="shared" si="58"/>
        <v>119102</v>
      </c>
      <c r="B1905" s="17">
        <v>3</v>
      </c>
      <c r="C1905" s="20" t="s">
        <v>427</v>
      </c>
      <c r="D1905" s="17">
        <v>1</v>
      </c>
      <c r="E1905" s="2" t="str">
        <f>VLOOKUP(F1905,city!$A$4:$D$352,4,FALSE)</f>
        <v>肇庆</v>
      </c>
      <c r="F1905" s="16">
        <f t="shared" si="59"/>
        <v>191</v>
      </c>
      <c r="G1905" s="16">
        <f>IF(VLOOKUP(F1904,city!$K$4:$L$352,2,FALSE)&gt;G1904,G1904+1,1)</f>
        <v>2</v>
      </c>
    </row>
    <row r="1906" spans="1:7">
      <c r="A1906" s="17">
        <f t="shared" si="58"/>
        <v>119103</v>
      </c>
      <c r="B1906" s="17">
        <v>3</v>
      </c>
      <c r="C1906" s="20" t="s">
        <v>432</v>
      </c>
      <c r="D1906" s="17">
        <v>1</v>
      </c>
      <c r="E1906" s="2" t="str">
        <f>VLOOKUP(F1906,city!$A$4:$D$352,4,FALSE)</f>
        <v>肇庆</v>
      </c>
      <c r="F1906" s="16">
        <f t="shared" si="59"/>
        <v>191</v>
      </c>
      <c r="G1906" s="16">
        <f>IF(VLOOKUP(F1905,city!$K$4:$L$352,2,FALSE)&gt;G1905,G1905+1,1)</f>
        <v>3</v>
      </c>
    </row>
    <row r="1907" spans="1:7">
      <c r="A1907" s="17">
        <f t="shared" si="58"/>
        <v>119104</v>
      </c>
      <c r="B1907" s="17">
        <v>3</v>
      </c>
      <c r="C1907" s="20" t="s">
        <v>438</v>
      </c>
      <c r="D1907" s="17">
        <v>1</v>
      </c>
      <c r="E1907" s="2" t="str">
        <f>VLOOKUP(F1907,city!$A$4:$D$352,4,FALSE)</f>
        <v>肇庆</v>
      </c>
      <c r="F1907" s="16">
        <f t="shared" si="59"/>
        <v>191</v>
      </c>
      <c r="G1907" s="16">
        <f>IF(VLOOKUP(F1906,city!$K$4:$L$352,2,FALSE)&gt;G1906,G1906+1,1)</f>
        <v>4</v>
      </c>
    </row>
    <row r="1908" spans="1:7">
      <c r="A1908" s="17">
        <f t="shared" si="58"/>
        <v>119105</v>
      </c>
      <c r="B1908" s="17">
        <v>3</v>
      </c>
      <c r="C1908" s="20" t="s">
        <v>444</v>
      </c>
      <c r="D1908" s="17">
        <v>1</v>
      </c>
      <c r="E1908" s="2" t="str">
        <f>VLOOKUP(F1908,city!$A$4:$D$352,4,FALSE)</f>
        <v>肇庆</v>
      </c>
      <c r="F1908" s="16">
        <f t="shared" si="59"/>
        <v>191</v>
      </c>
      <c r="G1908" s="16">
        <f>IF(VLOOKUP(F1907,city!$K$4:$L$352,2,FALSE)&gt;G1907,G1907+1,1)</f>
        <v>5</v>
      </c>
    </row>
    <row r="1909" spans="1:7">
      <c r="A1909" s="17">
        <f t="shared" si="58"/>
        <v>119106</v>
      </c>
      <c r="B1909" s="17">
        <v>3</v>
      </c>
      <c r="C1909" s="20" t="s">
        <v>450</v>
      </c>
      <c r="D1909" s="17">
        <v>1</v>
      </c>
      <c r="E1909" s="2" t="str">
        <f>VLOOKUP(F1909,city!$A$4:$D$352,4,FALSE)</f>
        <v>肇庆</v>
      </c>
      <c r="F1909" s="16">
        <f t="shared" si="59"/>
        <v>191</v>
      </c>
      <c r="G1909" s="16">
        <f>IF(VLOOKUP(F1908,city!$K$4:$L$352,2,FALSE)&gt;G1908,G1908+1,1)</f>
        <v>6</v>
      </c>
    </row>
    <row r="1910" spans="1:7">
      <c r="A1910" s="17">
        <f t="shared" si="58"/>
        <v>119107</v>
      </c>
      <c r="B1910" s="17">
        <v>3</v>
      </c>
      <c r="C1910" s="20" t="s">
        <v>456</v>
      </c>
      <c r="D1910" s="17">
        <v>1</v>
      </c>
      <c r="E1910" s="2" t="str">
        <f>VLOOKUP(F1910,city!$A$4:$D$352,4,FALSE)</f>
        <v>肇庆</v>
      </c>
      <c r="F1910" s="16">
        <f t="shared" si="59"/>
        <v>191</v>
      </c>
      <c r="G1910" s="16">
        <f>IF(VLOOKUP(F1909,city!$K$4:$L$352,2,FALSE)&gt;G1909,G1909+1,1)</f>
        <v>7</v>
      </c>
    </row>
    <row r="1911" spans="1:7">
      <c r="A1911" s="17">
        <f t="shared" si="58"/>
        <v>119108</v>
      </c>
      <c r="B1911" s="17">
        <v>3</v>
      </c>
      <c r="C1911" s="20" t="s">
        <v>462</v>
      </c>
      <c r="D1911" s="17">
        <v>1</v>
      </c>
      <c r="E1911" s="2" t="str">
        <f>VLOOKUP(F1911,city!$A$4:$D$352,4,FALSE)</f>
        <v>肇庆</v>
      </c>
      <c r="F1911" s="16">
        <f t="shared" si="59"/>
        <v>191</v>
      </c>
      <c r="G1911" s="16">
        <f>IF(VLOOKUP(F1910,city!$K$4:$L$352,2,FALSE)&gt;G1910,G1910+1,1)</f>
        <v>8</v>
      </c>
    </row>
    <row r="1912" spans="1:7">
      <c r="A1912" s="17">
        <f t="shared" si="58"/>
        <v>119109</v>
      </c>
      <c r="B1912" s="17">
        <v>3</v>
      </c>
      <c r="C1912" s="20" t="s">
        <v>468</v>
      </c>
      <c r="D1912" s="17">
        <v>1</v>
      </c>
      <c r="E1912" s="2" t="str">
        <f>VLOOKUP(F1912,city!$A$4:$D$352,4,FALSE)</f>
        <v>肇庆</v>
      </c>
      <c r="F1912" s="16">
        <f t="shared" si="59"/>
        <v>191</v>
      </c>
      <c r="G1912" s="16">
        <f>IF(VLOOKUP(F1911,city!$K$4:$L$352,2,FALSE)&gt;G1911,G1911+1,1)</f>
        <v>9</v>
      </c>
    </row>
    <row r="1913" spans="1:7">
      <c r="A1913" s="17">
        <f t="shared" si="58"/>
        <v>119110</v>
      </c>
      <c r="B1913" s="17">
        <v>3</v>
      </c>
      <c r="C1913" s="20" t="s">
        <v>474</v>
      </c>
      <c r="D1913" s="17">
        <v>1</v>
      </c>
      <c r="E1913" s="2" t="str">
        <f>VLOOKUP(F1913,city!$A$4:$D$352,4,FALSE)</f>
        <v>肇庆</v>
      </c>
      <c r="F1913" s="16">
        <f t="shared" si="59"/>
        <v>191</v>
      </c>
      <c r="G1913" s="16">
        <f>IF(VLOOKUP(F1912,city!$K$4:$L$352,2,FALSE)&gt;G1912,G1912+1,1)</f>
        <v>10</v>
      </c>
    </row>
    <row r="1914" spans="1:7">
      <c r="A1914" s="17">
        <f t="shared" si="58"/>
        <v>119201</v>
      </c>
      <c r="B1914" s="17">
        <v>3</v>
      </c>
      <c r="C1914" s="20" t="s">
        <v>480</v>
      </c>
      <c r="D1914" s="17">
        <v>1</v>
      </c>
      <c r="E1914" s="2" t="str">
        <f>VLOOKUP(F1914,city!$A$4:$D$352,4,FALSE)</f>
        <v>江门</v>
      </c>
      <c r="F1914" s="16">
        <f t="shared" si="59"/>
        <v>192</v>
      </c>
      <c r="G1914" s="16">
        <f>IF(VLOOKUP(F1913,city!$K$4:$L$352,2,FALSE)&gt;G1913,G1913+1,1)</f>
        <v>1</v>
      </c>
    </row>
    <row r="1915" spans="1:7">
      <c r="A1915" s="17">
        <f t="shared" si="58"/>
        <v>119202</v>
      </c>
      <c r="B1915" s="17">
        <v>3</v>
      </c>
      <c r="C1915" s="20" t="s">
        <v>486</v>
      </c>
      <c r="D1915" s="17">
        <v>1</v>
      </c>
      <c r="E1915" s="2" t="str">
        <f>VLOOKUP(F1915,city!$A$4:$D$352,4,FALSE)</f>
        <v>江门</v>
      </c>
      <c r="F1915" s="16">
        <f t="shared" si="59"/>
        <v>192</v>
      </c>
      <c r="G1915" s="16">
        <f>IF(VLOOKUP(F1914,city!$K$4:$L$352,2,FALSE)&gt;G1914,G1914+1,1)</f>
        <v>2</v>
      </c>
    </row>
    <row r="1916" spans="1:7">
      <c r="A1916" s="17">
        <f t="shared" si="58"/>
        <v>119203</v>
      </c>
      <c r="B1916" s="17">
        <v>3</v>
      </c>
      <c r="C1916" s="20" t="s">
        <v>492</v>
      </c>
      <c r="D1916" s="17">
        <v>1</v>
      </c>
      <c r="E1916" s="2" t="str">
        <f>VLOOKUP(F1916,city!$A$4:$D$352,4,FALSE)</f>
        <v>江门</v>
      </c>
      <c r="F1916" s="16">
        <f t="shared" si="59"/>
        <v>192</v>
      </c>
      <c r="G1916" s="16">
        <f>IF(VLOOKUP(F1915,city!$K$4:$L$352,2,FALSE)&gt;G1915,G1915+1,1)</f>
        <v>3</v>
      </c>
    </row>
    <row r="1917" spans="1:7">
      <c r="A1917" s="17">
        <f t="shared" si="58"/>
        <v>119204</v>
      </c>
      <c r="B1917" s="17">
        <v>3</v>
      </c>
      <c r="C1917" s="20" t="s">
        <v>498</v>
      </c>
      <c r="D1917" s="17">
        <v>1</v>
      </c>
      <c r="E1917" s="2" t="str">
        <f>VLOOKUP(F1917,city!$A$4:$D$352,4,FALSE)</f>
        <v>江门</v>
      </c>
      <c r="F1917" s="16">
        <f t="shared" si="59"/>
        <v>192</v>
      </c>
      <c r="G1917" s="16">
        <f>IF(VLOOKUP(F1916,city!$K$4:$L$352,2,FALSE)&gt;G1916,G1916+1,1)</f>
        <v>4</v>
      </c>
    </row>
    <row r="1918" spans="1:7">
      <c r="A1918" s="17">
        <f t="shared" si="58"/>
        <v>119205</v>
      </c>
      <c r="B1918" s="17">
        <v>3</v>
      </c>
      <c r="C1918" s="20" t="s">
        <v>504</v>
      </c>
      <c r="D1918" s="17">
        <v>1</v>
      </c>
      <c r="E1918" s="2" t="str">
        <f>VLOOKUP(F1918,city!$A$4:$D$352,4,FALSE)</f>
        <v>江门</v>
      </c>
      <c r="F1918" s="16">
        <f t="shared" si="59"/>
        <v>192</v>
      </c>
      <c r="G1918" s="16">
        <f>IF(VLOOKUP(F1917,city!$K$4:$L$352,2,FALSE)&gt;G1917,G1917+1,1)</f>
        <v>5</v>
      </c>
    </row>
    <row r="1919" spans="1:7">
      <c r="A1919" s="17">
        <f t="shared" si="58"/>
        <v>119206</v>
      </c>
      <c r="B1919" s="17">
        <v>3</v>
      </c>
      <c r="C1919" s="20" t="s">
        <v>510</v>
      </c>
      <c r="D1919" s="17">
        <v>1</v>
      </c>
      <c r="E1919" s="2" t="str">
        <f>VLOOKUP(F1919,city!$A$4:$D$352,4,FALSE)</f>
        <v>江门</v>
      </c>
      <c r="F1919" s="16">
        <f t="shared" si="59"/>
        <v>192</v>
      </c>
      <c r="G1919" s="16">
        <f>IF(VLOOKUP(F1918,city!$K$4:$L$352,2,FALSE)&gt;G1918,G1918+1,1)</f>
        <v>6</v>
      </c>
    </row>
    <row r="1920" spans="1:7">
      <c r="A1920" s="17">
        <f t="shared" si="58"/>
        <v>119207</v>
      </c>
      <c r="B1920" s="17">
        <v>3</v>
      </c>
      <c r="C1920" s="20" t="s">
        <v>516</v>
      </c>
      <c r="D1920" s="17">
        <v>1</v>
      </c>
      <c r="E1920" s="2" t="str">
        <f>VLOOKUP(F1920,city!$A$4:$D$352,4,FALSE)</f>
        <v>江门</v>
      </c>
      <c r="F1920" s="16">
        <f t="shared" si="59"/>
        <v>192</v>
      </c>
      <c r="G1920" s="16">
        <f>IF(VLOOKUP(F1919,city!$K$4:$L$352,2,FALSE)&gt;G1919,G1919+1,1)</f>
        <v>7</v>
      </c>
    </row>
    <row r="1921" spans="1:7">
      <c r="A1921" s="17">
        <f t="shared" si="58"/>
        <v>119208</v>
      </c>
      <c r="B1921" s="17">
        <v>3</v>
      </c>
      <c r="C1921" s="20" t="s">
        <v>522</v>
      </c>
      <c r="D1921" s="17">
        <v>1</v>
      </c>
      <c r="E1921" s="2" t="str">
        <f>VLOOKUP(F1921,city!$A$4:$D$352,4,FALSE)</f>
        <v>江门</v>
      </c>
      <c r="F1921" s="16">
        <f t="shared" si="59"/>
        <v>192</v>
      </c>
      <c r="G1921" s="16">
        <f>IF(VLOOKUP(F1920,city!$K$4:$L$352,2,FALSE)&gt;G1920,G1920+1,1)</f>
        <v>8</v>
      </c>
    </row>
    <row r="1922" spans="1:7">
      <c r="A1922" s="17">
        <f t="shared" si="58"/>
        <v>119209</v>
      </c>
      <c r="B1922" s="17">
        <v>3</v>
      </c>
      <c r="C1922" s="20" t="s">
        <v>528</v>
      </c>
      <c r="D1922" s="17">
        <v>1</v>
      </c>
      <c r="E1922" s="2" t="str">
        <f>VLOOKUP(F1922,city!$A$4:$D$352,4,FALSE)</f>
        <v>江门</v>
      </c>
      <c r="F1922" s="16">
        <f t="shared" si="59"/>
        <v>192</v>
      </c>
      <c r="G1922" s="16">
        <f>IF(VLOOKUP(F1921,city!$K$4:$L$352,2,FALSE)&gt;G1921,G1921+1,1)</f>
        <v>9</v>
      </c>
    </row>
    <row r="1923" spans="1:7">
      <c r="A1923" s="17">
        <f t="shared" si="58"/>
        <v>119210</v>
      </c>
      <c r="B1923" s="17">
        <v>3</v>
      </c>
      <c r="C1923" s="20" t="s">
        <v>534</v>
      </c>
      <c r="D1923" s="17">
        <v>1</v>
      </c>
      <c r="E1923" s="2" t="str">
        <f>VLOOKUP(F1923,city!$A$4:$D$352,4,FALSE)</f>
        <v>江门</v>
      </c>
      <c r="F1923" s="16">
        <f t="shared" si="59"/>
        <v>192</v>
      </c>
      <c r="G1923" s="16">
        <f>IF(VLOOKUP(F1922,city!$K$4:$L$352,2,FALSE)&gt;G1922,G1922+1,1)</f>
        <v>10</v>
      </c>
    </row>
    <row r="1924" spans="1:7">
      <c r="A1924" s="17">
        <f t="shared" si="58"/>
        <v>119301</v>
      </c>
      <c r="B1924" s="17">
        <v>3</v>
      </c>
      <c r="C1924" s="20" t="s">
        <v>422</v>
      </c>
      <c r="D1924" s="17">
        <v>1</v>
      </c>
      <c r="E1924" s="2" t="str">
        <f>VLOOKUP(F1924,city!$A$4:$D$352,4,FALSE)</f>
        <v>茂名</v>
      </c>
      <c r="F1924" s="16">
        <f t="shared" si="59"/>
        <v>193</v>
      </c>
      <c r="G1924" s="16">
        <f>IF(VLOOKUP(F1923,city!$K$4:$L$352,2,FALSE)&gt;G1923,G1923+1,1)</f>
        <v>1</v>
      </c>
    </row>
    <row r="1925" spans="1:7">
      <c r="A1925" s="17">
        <f t="shared" ref="A1925:A1988" si="60">G1925+F1925*100+100000</f>
        <v>119302</v>
      </c>
      <c r="B1925" s="17">
        <v>3</v>
      </c>
      <c r="C1925" s="20" t="s">
        <v>427</v>
      </c>
      <c r="D1925" s="17">
        <v>1</v>
      </c>
      <c r="E1925" s="2" t="str">
        <f>VLOOKUP(F1925,city!$A$4:$D$352,4,FALSE)</f>
        <v>茂名</v>
      </c>
      <c r="F1925" s="16">
        <f t="shared" ref="F1925:F1988" si="61">IF(G1925&gt;G1924,F1924,F1924+1)</f>
        <v>193</v>
      </c>
      <c r="G1925" s="16">
        <f>IF(VLOOKUP(F1924,city!$K$4:$L$352,2,FALSE)&gt;G1924,G1924+1,1)</f>
        <v>2</v>
      </c>
    </row>
    <row r="1926" spans="1:7">
      <c r="A1926" s="17">
        <f t="shared" si="60"/>
        <v>119303</v>
      </c>
      <c r="B1926" s="17">
        <v>3</v>
      </c>
      <c r="C1926" s="20" t="s">
        <v>432</v>
      </c>
      <c r="D1926" s="17">
        <v>1</v>
      </c>
      <c r="E1926" s="2" t="str">
        <f>VLOOKUP(F1926,city!$A$4:$D$352,4,FALSE)</f>
        <v>茂名</v>
      </c>
      <c r="F1926" s="16">
        <f t="shared" si="61"/>
        <v>193</v>
      </c>
      <c r="G1926" s="16">
        <f>IF(VLOOKUP(F1925,city!$K$4:$L$352,2,FALSE)&gt;G1925,G1925+1,1)</f>
        <v>3</v>
      </c>
    </row>
    <row r="1927" spans="1:7">
      <c r="A1927" s="17">
        <f t="shared" si="60"/>
        <v>119304</v>
      </c>
      <c r="B1927" s="17">
        <v>3</v>
      </c>
      <c r="C1927" s="20" t="s">
        <v>438</v>
      </c>
      <c r="D1927" s="17">
        <v>1</v>
      </c>
      <c r="E1927" s="2" t="str">
        <f>VLOOKUP(F1927,city!$A$4:$D$352,4,FALSE)</f>
        <v>茂名</v>
      </c>
      <c r="F1927" s="16">
        <f t="shared" si="61"/>
        <v>193</v>
      </c>
      <c r="G1927" s="16">
        <f>IF(VLOOKUP(F1926,city!$K$4:$L$352,2,FALSE)&gt;G1926,G1926+1,1)</f>
        <v>4</v>
      </c>
    </row>
    <row r="1928" spans="1:7">
      <c r="A1928" s="17">
        <f t="shared" si="60"/>
        <v>119305</v>
      </c>
      <c r="B1928" s="17">
        <v>3</v>
      </c>
      <c r="C1928" s="20" t="s">
        <v>444</v>
      </c>
      <c r="D1928" s="17">
        <v>1</v>
      </c>
      <c r="E1928" s="2" t="str">
        <f>VLOOKUP(F1928,city!$A$4:$D$352,4,FALSE)</f>
        <v>茂名</v>
      </c>
      <c r="F1928" s="16">
        <f t="shared" si="61"/>
        <v>193</v>
      </c>
      <c r="G1928" s="16">
        <f>IF(VLOOKUP(F1927,city!$K$4:$L$352,2,FALSE)&gt;G1927,G1927+1,1)</f>
        <v>5</v>
      </c>
    </row>
    <row r="1929" spans="1:7">
      <c r="A1929" s="17">
        <f t="shared" si="60"/>
        <v>119306</v>
      </c>
      <c r="B1929" s="17">
        <v>3</v>
      </c>
      <c r="C1929" s="20" t="s">
        <v>450</v>
      </c>
      <c r="D1929" s="17">
        <v>1</v>
      </c>
      <c r="E1929" s="2" t="str">
        <f>VLOOKUP(F1929,city!$A$4:$D$352,4,FALSE)</f>
        <v>茂名</v>
      </c>
      <c r="F1929" s="16">
        <f t="shared" si="61"/>
        <v>193</v>
      </c>
      <c r="G1929" s="16">
        <f>IF(VLOOKUP(F1928,city!$K$4:$L$352,2,FALSE)&gt;G1928,G1928+1,1)</f>
        <v>6</v>
      </c>
    </row>
    <row r="1930" spans="1:7">
      <c r="A1930" s="17">
        <f t="shared" si="60"/>
        <v>119307</v>
      </c>
      <c r="B1930" s="17">
        <v>3</v>
      </c>
      <c r="C1930" s="20" t="s">
        <v>456</v>
      </c>
      <c r="D1930" s="17">
        <v>1</v>
      </c>
      <c r="E1930" s="2" t="str">
        <f>VLOOKUP(F1930,city!$A$4:$D$352,4,FALSE)</f>
        <v>茂名</v>
      </c>
      <c r="F1930" s="16">
        <f t="shared" si="61"/>
        <v>193</v>
      </c>
      <c r="G1930" s="16">
        <f>IF(VLOOKUP(F1929,city!$K$4:$L$352,2,FALSE)&gt;G1929,G1929+1,1)</f>
        <v>7</v>
      </c>
    </row>
    <row r="1931" spans="1:7">
      <c r="A1931" s="17">
        <f t="shared" si="60"/>
        <v>119308</v>
      </c>
      <c r="B1931" s="17">
        <v>3</v>
      </c>
      <c r="C1931" s="20" t="s">
        <v>462</v>
      </c>
      <c r="D1931" s="17">
        <v>1</v>
      </c>
      <c r="E1931" s="2" t="str">
        <f>VLOOKUP(F1931,city!$A$4:$D$352,4,FALSE)</f>
        <v>茂名</v>
      </c>
      <c r="F1931" s="16">
        <f t="shared" si="61"/>
        <v>193</v>
      </c>
      <c r="G1931" s="16">
        <f>IF(VLOOKUP(F1930,city!$K$4:$L$352,2,FALSE)&gt;G1930,G1930+1,1)</f>
        <v>8</v>
      </c>
    </row>
    <row r="1932" spans="1:7">
      <c r="A1932" s="17">
        <f t="shared" si="60"/>
        <v>119309</v>
      </c>
      <c r="B1932" s="17">
        <v>3</v>
      </c>
      <c r="C1932" s="20" t="s">
        <v>468</v>
      </c>
      <c r="D1932" s="17">
        <v>1</v>
      </c>
      <c r="E1932" s="2" t="str">
        <f>VLOOKUP(F1932,city!$A$4:$D$352,4,FALSE)</f>
        <v>茂名</v>
      </c>
      <c r="F1932" s="16">
        <f t="shared" si="61"/>
        <v>193</v>
      </c>
      <c r="G1932" s="16">
        <f>IF(VLOOKUP(F1931,city!$K$4:$L$352,2,FALSE)&gt;G1931,G1931+1,1)</f>
        <v>9</v>
      </c>
    </row>
    <row r="1933" spans="1:7">
      <c r="A1933" s="17">
        <f t="shared" si="60"/>
        <v>119310</v>
      </c>
      <c r="B1933" s="17">
        <v>3</v>
      </c>
      <c r="C1933" s="20" t="s">
        <v>474</v>
      </c>
      <c r="D1933" s="17">
        <v>1</v>
      </c>
      <c r="E1933" s="2" t="str">
        <f>VLOOKUP(F1933,city!$A$4:$D$352,4,FALSE)</f>
        <v>茂名</v>
      </c>
      <c r="F1933" s="16">
        <f t="shared" si="61"/>
        <v>193</v>
      </c>
      <c r="G1933" s="16">
        <f>IF(VLOOKUP(F1932,city!$K$4:$L$352,2,FALSE)&gt;G1932,G1932+1,1)</f>
        <v>10</v>
      </c>
    </row>
    <row r="1934" spans="1:7">
      <c r="A1934" s="17">
        <f t="shared" si="60"/>
        <v>119401</v>
      </c>
      <c r="B1934" s="17">
        <v>3</v>
      </c>
      <c r="C1934" s="20" t="s">
        <v>480</v>
      </c>
      <c r="D1934" s="17">
        <v>1</v>
      </c>
      <c r="E1934" s="2" t="str">
        <f>VLOOKUP(F1934,city!$A$4:$D$352,4,FALSE)</f>
        <v>惠州</v>
      </c>
      <c r="F1934" s="16">
        <f t="shared" si="61"/>
        <v>194</v>
      </c>
      <c r="G1934" s="16">
        <f>IF(VLOOKUP(F1933,city!$K$4:$L$352,2,FALSE)&gt;G1933,G1933+1,1)</f>
        <v>1</v>
      </c>
    </row>
    <row r="1935" spans="1:7">
      <c r="A1935" s="17">
        <f t="shared" si="60"/>
        <v>119402</v>
      </c>
      <c r="B1935" s="17">
        <v>3</v>
      </c>
      <c r="C1935" s="20" t="s">
        <v>486</v>
      </c>
      <c r="D1935" s="17">
        <v>1</v>
      </c>
      <c r="E1935" s="2" t="str">
        <f>VLOOKUP(F1935,city!$A$4:$D$352,4,FALSE)</f>
        <v>惠州</v>
      </c>
      <c r="F1935" s="16">
        <f t="shared" si="61"/>
        <v>194</v>
      </c>
      <c r="G1935" s="16">
        <f>IF(VLOOKUP(F1934,city!$K$4:$L$352,2,FALSE)&gt;G1934,G1934+1,1)</f>
        <v>2</v>
      </c>
    </row>
    <row r="1936" spans="1:7">
      <c r="A1936" s="17">
        <f t="shared" si="60"/>
        <v>119403</v>
      </c>
      <c r="B1936" s="17">
        <v>3</v>
      </c>
      <c r="C1936" s="20" t="s">
        <v>492</v>
      </c>
      <c r="D1936" s="17">
        <v>1</v>
      </c>
      <c r="E1936" s="2" t="str">
        <f>VLOOKUP(F1936,city!$A$4:$D$352,4,FALSE)</f>
        <v>惠州</v>
      </c>
      <c r="F1936" s="16">
        <f t="shared" si="61"/>
        <v>194</v>
      </c>
      <c r="G1936" s="16">
        <f>IF(VLOOKUP(F1935,city!$K$4:$L$352,2,FALSE)&gt;G1935,G1935+1,1)</f>
        <v>3</v>
      </c>
    </row>
    <row r="1937" spans="1:7">
      <c r="A1937" s="17">
        <f t="shared" si="60"/>
        <v>119404</v>
      </c>
      <c r="B1937" s="17">
        <v>3</v>
      </c>
      <c r="C1937" s="20" t="s">
        <v>498</v>
      </c>
      <c r="D1937" s="17">
        <v>1</v>
      </c>
      <c r="E1937" s="2" t="str">
        <f>VLOOKUP(F1937,city!$A$4:$D$352,4,FALSE)</f>
        <v>惠州</v>
      </c>
      <c r="F1937" s="16">
        <f t="shared" si="61"/>
        <v>194</v>
      </c>
      <c r="G1937" s="16">
        <f>IF(VLOOKUP(F1936,city!$K$4:$L$352,2,FALSE)&gt;G1936,G1936+1,1)</f>
        <v>4</v>
      </c>
    </row>
    <row r="1938" spans="1:7">
      <c r="A1938" s="17">
        <f t="shared" si="60"/>
        <v>119405</v>
      </c>
      <c r="B1938" s="17">
        <v>3</v>
      </c>
      <c r="C1938" s="20" t="s">
        <v>504</v>
      </c>
      <c r="D1938" s="17">
        <v>1</v>
      </c>
      <c r="E1938" s="2" t="str">
        <f>VLOOKUP(F1938,city!$A$4:$D$352,4,FALSE)</f>
        <v>惠州</v>
      </c>
      <c r="F1938" s="16">
        <f t="shared" si="61"/>
        <v>194</v>
      </c>
      <c r="G1938" s="16">
        <f>IF(VLOOKUP(F1937,city!$K$4:$L$352,2,FALSE)&gt;G1937,G1937+1,1)</f>
        <v>5</v>
      </c>
    </row>
    <row r="1939" spans="1:7">
      <c r="A1939" s="17">
        <f t="shared" si="60"/>
        <v>119406</v>
      </c>
      <c r="B1939" s="17">
        <v>3</v>
      </c>
      <c r="C1939" s="20" t="s">
        <v>510</v>
      </c>
      <c r="D1939" s="17">
        <v>1</v>
      </c>
      <c r="E1939" s="2" t="str">
        <f>VLOOKUP(F1939,city!$A$4:$D$352,4,FALSE)</f>
        <v>惠州</v>
      </c>
      <c r="F1939" s="16">
        <f t="shared" si="61"/>
        <v>194</v>
      </c>
      <c r="G1939" s="16">
        <f>IF(VLOOKUP(F1938,city!$K$4:$L$352,2,FALSE)&gt;G1938,G1938+1,1)</f>
        <v>6</v>
      </c>
    </row>
    <row r="1940" spans="1:7">
      <c r="A1940" s="17">
        <f t="shared" si="60"/>
        <v>119407</v>
      </c>
      <c r="B1940" s="17">
        <v>3</v>
      </c>
      <c r="C1940" s="20" t="s">
        <v>516</v>
      </c>
      <c r="D1940" s="17">
        <v>1</v>
      </c>
      <c r="E1940" s="2" t="str">
        <f>VLOOKUP(F1940,city!$A$4:$D$352,4,FALSE)</f>
        <v>惠州</v>
      </c>
      <c r="F1940" s="16">
        <f t="shared" si="61"/>
        <v>194</v>
      </c>
      <c r="G1940" s="16">
        <f>IF(VLOOKUP(F1939,city!$K$4:$L$352,2,FALSE)&gt;G1939,G1939+1,1)</f>
        <v>7</v>
      </c>
    </row>
    <row r="1941" spans="1:7">
      <c r="A1941" s="17">
        <f t="shared" si="60"/>
        <v>119408</v>
      </c>
      <c r="B1941" s="17">
        <v>3</v>
      </c>
      <c r="C1941" s="20" t="s">
        <v>522</v>
      </c>
      <c r="D1941" s="17">
        <v>1</v>
      </c>
      <c r="E1941" s="2" t="str">
        <f>VLOOKUP(F1941,city!$A$4:$D$352,4,FALSE)</f>
        <v>惠州</v>
      </c>
      <c r="F1941" s="16">
        <f t="shared" si="61"/>
        <v>194</v>
      </c>
      <c r="G1941" s="16">
        <f>IF(VLOOKUP(F1940,city!$K$4:$L$352,2,FALSE)&gt;G1940,G1940+1,1)</f>
        <v>8</v>
      </c>
    </row>
    <row r="1942" spans="1:7">
      <c r="A1942" s="17">
        <f t="shared" si="60"/>
        <v>119409</v>
      </c>
      <c r="B1942" s="17">
        <v>3</v>
      </c>
      <c r="C1942" s="20" t="s">
        <v>528</v>
      </c>
      <c r="D1942" s="17">
        <v>1</v>
      </c>
      <c r="E1942" s="2" t="str">
        <f>VLOOKUP(F1942,city!$A$4:$D$352,4,FALSE)</f>
        <v>惠州</v>
      </c>
      <c r="F1942" s="16">
        <f t="shared" si="61"/>
        <v>194</v>
      </c>
      <c r="G1942" s="16">
        <f>IF(VLOOKUP(F1941,city!$K$4:$L$352,2,FALSE)&gt;G1941,G1941+1,1)</f>
        <v>9</v>
      </c>
    </row>
    <row r="1943" spans="1:7">
      <c r="A1943" s="17">
        <f t="shared" si="60"/>
        <v>119410</v>
      </c>
      <c r="B1943" s="17">
        <v>3</v>
      </c>
      <c r="C1943" s="20" t="s">
        <v>534</v>
      </c>
      <c r="D1943" s="17">
        <v>1</v>
      </c>
      <c r="E1943" s="2" t="str">
        <f>VLOOKUP(F1943,city!$A$4:$D$352,4,FALSE)</f>
        <v>惠州</v>
      </c>
      <c r="F1943" s="16">
        <f t="shared" si="61"/>
        <v>194</v>
      </c>
      <c r="G1943" s="16">
        <f>IF(VLOOKUP(F1942,city!$K$4:$L$352,2,FALSE)&gt;G1942,G1942+1,1)</f>
        <v>10</v>
      </c>
    </row>
    <row r="1944" spans="1:7">
      <c r="A1944" s="17">
        <f t="shared" si="60"/>
        <v>119501</v>
      </c>
      <c r="B1944" s="17">
        <v>3</v>
      </c>
      <c r="C1944" s="20" t="s">
        <v>422</v>
      </c>
      <c r="D1944" s="17">
        <v>1</v>
      </c>
      <c r="E1944" s="2" t="str">
        <f>VLOOKUP(F1944,city!$A$4:$D$352,4,FALSE)</f>
        <v>梅州</v>
      </c>
      <c r="F1944" s="16">
        <f t="shared" si="61"/>
        <v>195</v>
      </c>
      <c r="G1944" s="16">
        <f>IF(VLOOKUP(F1943,city!$K$4:$L$352,2,FALSE)&gt;G1943,G1943+1,1)</f>
        <v>1</v>
      </c>
    </row>
    <row r="1945" spans="1:7">
      <c r="A1945" s="17">
        <f t="shared" si="60"/>
        <v>119502</v>
      </c>
      <c r="B1945" s="17">
        <v>3</v>
      </c>
      <c r="C1945" s="20" t="s">
        <v>427</v>
      </c>
      <c r="D1945" s="17">
        <v>1</v>
      </c>
      <c r="E1945" s="2" t="str">
        <f>VLOOKUP(F1945,city!$A$4:$D$352,4,FALSE)</f>
        <v>梅州</v>
      </c>
      <c r="F1945" s="16">
        <f t="shared" si="61"/>
        <v>195</v>
      </c>
      <c r="G1945" s="16">
        <f>IF(VLOOKUP(F1944,city!$K$4:$L$352,2,FALSE)&gt;G1944,G1944+1,1)</f>
        <v>2</v>
      </c>
    </row>
    <row r="1946" spans="1:7">
      <c r="A1946" s="17">
        <f t="shared" si="60"/>
        <v>119503</v>
      </c>
      <c r="B1946" s="17">
        <v>3</v>
      </c>
      <c r="C1946" s="20" t="s">
        <v>432</v>
      </c>
      <c r="D1946" s="17">
        <v>1</v>
      </c>
      <c r="E1946" s="2" t="str">
        <f>VLOOKUP(F1946,city!$A$4:$D$352,4,FALSE)</f>
        <v>梅州</v>
      </c>
      <c r="F1946" s="16">
        <f t="shared" si="61"/>
        <v>195</v>
      </c>
      <c r="G1946" s="16">
        <f>IF(VLOOKUP(F1945,city!$K$4:$L$352,2,FALSE)&gt;G1945,G1945+1,1)</f>
        <v>3</v>
      </c>
    </row>
    <row r="1947" spans="1:7">
      <c r="A1947" s="17">
        <f t="shared" si="60"/>
        <v>119504</v>
      </c>
      <c r="B1947" s="17">
        <v>3</v>
      </c>
      <c r="C1947" s="20" t="s">
        <v>438</v>
      </c>
      <c r="D1947" s="17">
        <v>1</v>
      </c>
      <c r="E1947" s="2" t="str">
        <f>VLOOKUP(F1947,city!$A$4:$D$352,4,FALSE)</f>
        <v>梅州</v>
      </c>
      <c r="F1947" s="16">
        <f t="shared" si="61"/>
        <v>195</v>
      </c>
      <c r="G1947" s="16">
        <f>IF(VLOOKUP(F1946,city!$K$4:$L$352,2,FALSE)&gt;G1946,G1946+1,1)</f>
        <v>4</v>
      </c>
    </row>
    <row r="1948" spans="1:7">
      <c r="A1948" s="17">
        <f t="shared" si="60"/>
        <v>119505</v>
      </c>
      <c r="B1948" s="17">
        <v>3</v>
      </c>
      <c r="C1948" s="20" t="s">
        <v>444</v>
      </c>
      <c r="D1948" s="17">
        <v>1</v>
      </c>
      <c r="E1948" s="2" t="str">
        <f>VLOOKUP(F1948,city!$A$4:$D$352,4,FALSE)</f>
        <v>梅州</v>
      </c>
      <c r="F1948" s="16">
        <f t="shared" si="61"/>
        <v>195</v>
      </c>
      <c r="G1948" s="16">
        <f>IF(VLOOKUP(F1947,city!$K$4:$L$352,2,FALSE)&gt;G1947,G1947+1,1)</f>
        <v>5</v>
      </c>
    </row>
    <row r="1949" spans="1:7">
      <c r="A1949" s="17">
        <f t="shared" si="60"/>
        <v>119506</v>
      </c>
      <c r="B1949" s="17">
        <v>3</v>
      </c>
      <c r="C1949" s="20" t="s">
        <v>450</v>
      </c>
      <c r="D1949" s="17">
        <v>1</v>
      </c>
      <c r="E1949" s="2" t="str">
        <f>VLOOKUP(F1949,city!$A$4:$D$352,4,FALSE)</f>
        <v>梅州</v>
      </c>
      <c r="F1949" s="16">
        <f t="shared" si="61"/>
        <v>195</v>
      </c>
      <c r="G1949" s="16">
        <f>IF(VLOOKUP(F1948,city!$K$4:$L$352,2,FALSE)&gt;G1948,G1948+1,1)</f>
        <v>6</v>
      </c>
    </row>
    <row r="1950" spans="1:7">
      <c r="A1950" s="17">
        <f t="shared" si="60"/>
        <v>119507</v>
      </c>
      <c r="B1950" s="17">
        <v>3</v>
      </c>
      <c r="C1950" s="20" t="s">
        <v>456</v>
      </c>
      <c r="D1950" s="17">
        <v>1</v>
      </c>
      <c r="E1950" s="2" t="str">
        <f>VLOOKUP(F1950,city!$A$4:$D$352,4,FALSE)</f>
        <v>梅州</v>
      </c>
      <c r="F1950" s="16">
        <f t="shared" si="61"/>
        <v>195</v>
      </c>
      <c r="G1950" s="16">
        <f>IF(VLOOKUP(F1949,city!$K$4:$L$352,2,FALSE)&gt;G1949,G1949+1,1)</f>
        <v>7</v>
      </c>
    </row>
    <row r="1951" spans="1:7">
      <c r="A1951" s="17">
        <f t="shared" si="60"/>
        <v>119508</v>
      </c>
      <c r="B1951" s="17">
        <v>3</v>
      </c>
      <c r="C1951" s="20" t="s">
        <v>462</v>
      </c>
      <c r="D1951" s="17">
        <v>1</v>
      </c>
      <c r="E1951" s="2" t="str">
        <f>VLOOKUP(F1951,city!$A$4:$D$352,4,FALSE)</f>
        <v>梅州</v>
      </c>
      <c r="F1951" s="16">
        <f t="shared" si="61"/>
        <v>195</v>
      </c>
      <c r="G1951" s="16">
        <f>IF(VLOOKUP(F1950,city!$K$4:$L$352,2,FALSE)&gt;G1950,G1950+1,1)</f>
        <v>8</v>
      </c>
    </row>
    <row r="1952" spans="1:7">
      <c r="A1952" s="17">
        <f t="shared" si="60"/>
        <v>119509</v>
      </c>
      <c r="B1952" s="17">
        <v>3</v>
      </c>
      <c r="C1952" s="20" t="s">
        <v>468</v>
      </c>
      <c r="D1952" s="17">
        <v>1</v>
      </c>
      <c r="E1952" s="2" t="str">
        <f>VLOOKUP(F1952,city!$A$4:$D$352,4,FALSE)</f>
        <v>梅州</v>
      </c>
      <c r="F1952" s="16">
        <f t="shared" si="61"/>
        <v>195</v>
      </c>
      <c r="G1952" s="16">
        <f>IF(VLOOKUP(F1951,city!$K$4:$L$352,2,FALSE)&gt;G1951,G1951+1,1)</f>
        <v>9</v>
      </c>
    </row>
    <row r="1953" spans="1:7">
      <c r="A1953" s="17">
        <f t="shared" si="60"/>
        <v>119510</v>
      </c>
      <c r="B1953" s="17">
        <v>3</v>
      </c>
      <c r="C1953" s="20" t="s">
        <v>474</v>
      </c>
      <c r="D1953" s="17">
        <v>1</v>
      </c>
      <c r="E1953" s="2" t="str">
        <f>VLOOKUP(F1953,city!$A$4:$D$352,4,FALSE)</f>
        <v>梅州</v>
      </c>
      <c r="F1953" s="16">
        <f t="shared" si="61"/>
        <v>195</v>
      </c>
      <c r="G1953" s="16">
        <f>IF(VLOOKUP(F1952,city!$K$4:$L$352,2,FALSE)&gt;G1952,G1952+1,1)</f>
        <v>10</v>
      </c>
    </row>
    <row r="1954" spans="1:7">
      <c r="A1954" s="17">
        <f t="shared" si="60"/>
        <v>119601</v>
      </c>
      <c r="B1954" s="17">
        <v>3</v>
      </c>
      <c r="C1954" s="20" t="s">
        <v>480</v>
      </c>
      <c r="D1954" s="17">
        <v>1</v>
      </c>
      <c r="E1954" s="2" t="str">
        <f>VLOOKUP(F1954,city!$A$4:$D$352,4,FALSE)</f>
        <v>汕尾</v>
      </c>
      <c r="F1954" s="16">
        <f t="shared" si="61"/>
        <v>196</v>
      </c>
      <c r="G1954" s="16">
        <f>IF(VLOOKUP(F1953,city!$K$4:$L$352,2,FALSE)&gt;G1953,G1953+1,1)</f>
        <v>1</v>
      </c>
    </row>
    <row r="1955" spans="1:7">
      <c r="A1955" s="17">
        <f t="shared" si="60"/>
        <v>119602</v>
      </c>
      <c r="B1955" s="17">
        <v>3</v>
      </c>
      <c r="C1955" s="20" t="s">
        <v>486</v>
      </c>
      <c r="D1955" s="17">
        <v>1</v>
      </c>
      <c r="E1955" s="2" t="str">
        <f>VLOOKUP(F1955,city!$A$4:$D$352,4,FALSE)</f>
        <v>汕尾</v>
      </c>
      <c r="F1955" s="16">
        <f t="shared" si="61"/>
        <v>196</v>
      </c>
      <c r="G1955" s="16">
        <f>IF(VLOOKUP(F1954,city!$K$4:$L$352,2,FALSE)&gt;G1954,G1954+1,1)</f>
        <v>2</v>
      </c>
    </row>
    <row r="1956" spans="1:7">
      <c r="A1956" s="17">
        <f t="shared" si="60"/>
        <v>119603</v>
      </c>
      <c r="B1956" s="17">
        <v>3</v>
      </c>
      <c r="C1956" s="20" t="s">
        <v>492</v>
      </c>
      <c r="D1956" s="17">
        <v>1</v>
      </c>
      <c r="E1956" s="2" t="str">
        <f>VLOOKUP(F1956,city!$A$4:$D$352,4,FALSE)</f>
        <v>汕尾</v>
      </c>
      <c r="F1956" s="16">
        <f t="shared" si="61"/>
        <v>196</v>
      </c>
      <c r="G1956" s="16">
        <f>IF(VLOOKUP(F1955,city!$K$4:$L$352,2,FALSE)&gt;G1955,G1955+1,1)</f>
        <v>3</v>
      </c>
    </row>
    <row r="1957" spans="1:7">
      <c r="A1957" s="17">
        <f t="shared" si="60"/>
        <v>119604</v>
      </c>
      <c r="B1957" s="17">
        <v>3</v>
      </c>
      <c r="C1957" s="20" t="s">
        <v>498</v>
      </c>
      <c r="D1957" s="17">
        <v>1</v>
      </c>
      <c r="E1957" s="2" t="str">
        <f>VLOOKUP(F1957,city!$A$4:$D$352,4,FALSE)</f>
        <v>汕尾</v>
      </c>
      <c r="F1957" s="16">
        <f t="shared" si="61"/>
        <v>196</v>
      </c>
      <c r="G1957" s="16">
        <f>IF(VLOOKUP(F1956,city!$K$4:$L$352,2,FALSE)&gt;G1956,G1956+1,1)</f>
        <v>4</v>
      </c>
    </row>
    <row r="1958" spans="1:7">
      <c r="A1958" s="17">
        <f t="shared" si="60"/>
        <v>119605</v>
      </c>
      <c r="B1958" s="17">
        <v>3</v>
      </c>
      <c r="C1958" s="20" t="s">
        <v>504</v>
      </c>
      <c r="D1958" s="17">
        <v>1</v>
      </c>
      <c r="E1958" s="2" t="str">
        <f>VLOOKUP(F1958,city!$A$4:$D$352,4,FALSE)</f>
        <v>汕尾</v>
      </c>
      <c r="F1958" s="16">
        <f t="shared" si="61"/>
        <v>196</v>
      </c>
      <c r="G1958" s="16">
        <f>IF(VLOOKUP(F1957,city!$K$4:$L$352,2,FALSE)&gt;G1957,G1957+1,1)</f>
        <v>5</v>
      </c>
    </row>
    <row r="1959" spans="1:7">
      <c r="A1959" s="17">
        <f t="shared" si="60"/>
        <v>119606</v>
      </c>
      <c r="B1959" s="17">
        <v>3</v>
      </c>
      <c r="C1959" s="20" t="s">
        <v>510</v>
      </c>
      <c r="D1959" s="17">
        <v>1</v>
      </c>
      <c r="E1959" s="2" t="str">
        <f>VLOOKUP(F1959,city!$A$4:$D$352,4,FALSE)</f>
        <v>汕尾</v>
      </c>
      <c r="F1959" s="16">
        <f t="shared" si="61"/>
        <v>196</v>
      </c>
      <c r="G1959" s="16">
        <f>IF(VLOOKUP(F1958,city!$K$4:$L$352,2,FALSE)&gt;G1958,G1958+1,1)</f>
        <v>6</v>
      </c>
    </row>
    <row r="1960" spans="1:7">
      <c r="A1960" s="17">
        <f t="shared" si="60"/>
        <v>119607</v>
      </c>
      <c r="B1960" s="17">
        <v>3</v>
      </c>
      <c r="C1960" s="20" t="s">
        <v>516</v>
      </c>
      <c r="D1960" s="17">
        <v>1</v>
      </c>
      <c r="E1960" s="2" t="str">
        <f>VLOOKUP(F1960,city!$A$4:$D$352,4,FALSE)</f>
        <v>汕尾</v>
      </c>
      <c r="F1960" s="16">
        <f t="shared" si="61"/>
        <v>196</v>
      </c>
      <c r="G1960" s="16">
        <f>IF(VLOOKUP(F1959,city!$K$4:$L$352,2,FALSE)&gt;G1959,G1959+1,1)</f>
        <v>7</v>
      </c>
    </row>
    <row r="1961" spans="1:7">
      <c r="A1961" s="17">
        <f t="shared" si="60"/>
        <v>119608</v>
      </c>
      <c r="B1961" s="17">
        <v>3</v>
      </c>
      <c r="C1961" s="20" t="s">
        <v>522</v>
      </c>
      <c r="D1961" s="17">
        <v>1</v>
      </c>
      <c r="E1961" s="2" t="str">
        <f>VLOOKUP(F1961,city!$A$4:$D$352,4,FALSE)</f>
        <v>汕尾</v>
      </c>
      <c r="F1961" s="16">
        <f t="shared" si="61"/>
        <v>196</v>
      </c>
      <c r="G1961" s="16">
        <f>IF(VLOOKUP(F1960,city!$K$4:$L$352,2,FALSE)&gt;G1960,G1960+1,1)</f>
        <v>8</v>
      </c>
    </row>
    <row r="1962" spans="1:7">
      <c r="A1962" s="17">
        <f t="shared" si="60"/>
        <v>119609</v>
      </c>
      <c r="B1962" s="17">
        <v>3</v>
      </c>
      <c r="C1962" s="20" t="s">
        <v>528</v>
      </c>
      <c r="D1962" s="17">
        <v>1</v>
      </c>
      <c r="E1962" s="2" t="str">
        <f>VLOOKUP(F1962,city!$A$4:$D$352,4,FALSE)</f>
        <v>汕尾</v>
      </c>
      <c r="F1962" s="16">
        <f t="shared" si="61"/>
        <v>196</v>
      </c>
      <c r="G1962" s="16">
        <f>IF(VLOOKUP(F1961,city!$K$4:$L$352,2,FALSE)&gt;G1961,G1961+1,1)</f>
        <v>9</v>
      </c>
    </row>
    <row r="1963" spans="1:7">
      <c r="A1963" s="17">
        <f t="shared" si="60"/>
        <v>119610</v>
      </c>
      <c r="B1963" s="17">
        <v>3</v>
      </c>
      <c r="C1963" s="20" t="s">
        <v>534</v>
      </c>
      <c r="D1963" s="17">
        <v>1</v>
      </c>
      <c r="E1963" s="2" t="str">
        <f>VLOOKUP(F1963,city!$A$4:$D$352,4,FALSE)</f>
        <v>汕尾</v>
      </c>
      <c r="F1963" s="16">
        <f t="shared" si="61"/>
        <v>196</v>
      </c>
      <c r="G1963" s="16">
        <f>IF(VLOOKUP(F1962,city!$K$4:$L$352,2,FALSE)&gt;G1962,G1962+1,1)</f>
        <v>10</v>
      </c>
    </row>
    <row r="1964" spans="1:7">
      <c r="A1964" s="17">
        <f t="shared" si="60"/>
        <v>119701</v>
      </c>
      <c r="B1964" s="17">
        <v>3</v>
      </c>
      <c r="C1964" s="20" t="s">
        <v>422</v>
      </c>
      <c r="D1964" s="17">
        <v>1</v>
      </c>
      <c r="E1964" s="2" t="str">
        <f>VLOOKUP(F1964,city!$A$4:$D$352,4,FALSE)</f>
        <v>河源</v>
      </c>
      <c r="F1964" s="16">
        <f t="shared" si="61"/>
        <v>197</v>
      </c>
      <c r="G1964" s="16">
        <f>IF(VLOOKUP(F1963,city!$K$4:$L$352,2,FALSE)&gt;G1963,G1963+1,1)</f>
        <v>1</v>
      </c>
    </row>
    <row r="1965" spans="1:7">
      <c r="A1965" s="17">
        <f t="shared" si="60"/>
        <v>119702</v>
      </c>
      <c r="B1965" s="17">
        <v>3</v>
      </c>
      <c r="C1965" s="20" t="s">
        <v>427</v>
      </c>
      <c r="D1965" s="17">
        <v>1</v>
      </c>
      <c r="E1965" s="2" t="str">
        <f>VLOOKUP(F1965,city!$A$4:$D$352,4,FALSE)</f>
        <v>河源</v>
      </c>
      <c r="F1965" s="16">
        <f t="shared" si="61"/>
        <v>197</v>
      </c>
      <c r="G1965" s="16">
        <f>IF(VLOOKUP(F1964,city!$K$4:$L$352,2,FALSE)&gt;G1964,G1964+1,1)</f>
        <v>2</v>
      </c>
    </row>
    <row r="1966" spans="1:7">
      <c r="A1966" s="17">
        <f t="shared" si="60"/>
        <v>119703</v>
      </c>
      <c r="B1966" s="17">
        <v>3</v>
      </c>
      <c r="C1966" s="20" t="s">
        <v>432</v>
      </c>
      <c r="D1966" s="17">
        <v>1</v>
      </c>
      <c r="E1966" s="2" t="str">
        <f>VLOOKUP(F1966,city!$A$4:$D$352,4,FALSE)</f>
        <v>河源</v>
      </c>
      <c r="F1966" s="16">
        <f t="shared" si="61"/>
        <v>197</v>
      </c>
      <c r="G1966" s="16">
        <f>IF(VLOOKUP(F1965,city!$K$4:$L$352,2,FALSE)&gt;G1965,G1965+1,1)</f>
        <v>3</v>
      </c>
    </row>
    <row r="1967" spans="1:7">
      <c r="A1967" s="17">
        <f t="shared" si="60"/>
        <v>119704</v>
      </c>
      <c r="B1967" s="17">
        <v>3</v>
      </c>
      <c r="C1967" s="20" t="s">
        <v>438</v>
      </c>
      <c r="D1967" s="17">
        <v>1</v>
      </c>
      <c r="E1967" s="2" t="str">
        <f>VLOOKUP(F1967,city!$A$4:$D$352,4,FALSE)</f>
        <v>河源</v>
      </c>
      <c r="F1967" s="16">
        <f t="shared" si="61"/>
        <v>197</v>
      </c>
      <c r="G1967" s="16">
        <f>IF(VLOOKUP(F1966,city!$K$4:$L$352,2,FALSE)&gt;G1966,G1966+1,1)</f>
        <v>4</v>
      </c>
    </row>
    <row r="1968" spans="1:7">
      <c r="A1968" s="17">
        <f t="shared" si="60"/>
        <v>119705</v>
      </c>
      <c r="B1968" s="17">
        <v>3</v>
      </c>
      <c r="C1968" s="20" t="s">
        <v>444</v>
      </c>
      <c r="D1968" s="17">
        <v>1</v>
      </c>
      <c r="E1968" s="2" t="str">
        <f>VLOOKUP(F1968,city!$A$4:$D$352,4,FALSE)</f>
        <v>河源</v>
      </c>
      <c r="F1968" s="16">
        <f t="shared" si="61"/>
        <v>197</v>
      </c>
      <c r="G1968" s="16">
        <f>IF(VLOOKUP(F1967,city!$K$4:$L$352,2,FALSE)&gt;G1967,G1967+1,1)</f>
        <v>5</v>
      </c>
    </row>
    <row r="1969" spans="1:7">
      <c r="A1969" s="17">
        <f t="shared" si="60"/>
        <v>119706</v>
      </c>
      <c r="B1969" s="17">
        <v>3</v>
      </c>
      <c r="C1969" s="20" t="s">
        <v>450</v>
      </c>
      <c r="D1969" s="17">
        <v>1</v>
      </c>
      <c r="E1969" s="2" t="str">
        <f>VLOOKUP(F1969,city!$A$4:$D$352,4,FALSE)</f>
        <v>河源</v>
      </c>
      <c r="F1969" s="16">
        <f t="shared" si="61"/>
        <v>197</v>
      </c>
      <c r="G1969" s="16">
        <f>IF(VLOOKUP(F1968,city!$K$4:$L$352,2,FALSE)&gt;G1968,G1968+1,1)</f>
        <v>6</v>
      </c>
    </row>
    <row r="1970" spans="1:7">
      <c r="A1970" s="17">
        <f t="shared" si="60"/>
        <v>119707</v>
      </c>
      <c r="B1970" s="17">
        <v>3</v>
      </c>
      <c r="C1970" s="20" t="s">
        <v>456</v>
      </c>
      <c r="D1970" s="17">
        <v>1</v>
      </c>
      <c r="E1970" s="2" t="str">
        <f>VLOOKUP(F1970,city!$A$4:$D$352,4,FALSE)</f>
        <v>河源</v>
      </c>
      <c r="F1970" s="16">
        <f t="shared" si="61"/>
        <v>197</v>
      </c>
      <c r="G1970" s="16">
        <f>IF(VLOOKUP(F1969,city!$K$4:$L$352,2,FALSE)&gt;G1969,G1969+1,1)</f>
        <v>7</v>
      </c>
    </row>
    <row r="1971" spans="1:7">
      <c r="A1971" s="17">
        <f t="shared" si="60"/>
        <v>119708</v>
      </c>
      <c r="B1971" s="17">
        <v>3</v>
      </c>
      <c r="C1971" s="20" t="s">
        <v>462</v>
      </c>
      <c r="D1971" s="17">
        <v>1</v>
      </c>
      <c r="E1971" s="2" t="str">
        <f>VLOOKUP(F1971,city!$A$4:$D$352,4,FALSE)</f>
        <v>河源</v>
      </c>
      <c r="F1971" s="16">
        <f t="shared" si="61"/>
        <v>197</v>
      </c>
      <c r="G1971" s="16">
        <f>IF(VLOOKUP(F1970,city!$K$4:$L$352,2,FALSE)&gt;G1970,G1970+1,1)</f>
        <v>8</v>
      </c>
    </row>
    <row r="1972" spans="1:7">
      <c r="A1972" s="17">
        <f t="shared" si="60"/>
        <v>119709</v>
      </c>
      <c r="B1972" s="17">
        <v>3</v>
      </c>
      <c r="C1972" s="20" t="s">
        <v>468</v>
      </c>
      <c r="D1972" s="17">
        <v>1</v>
      </c>
      <c r="E1972" s="2" t="str">
        <f>VLOOKUP(F1972,city!$A$4:$D$352,4,FALSE)</f>
        <v>河源</v>
      </c>
      <c r="F1972" s="16">
        <f t="shared" si="61"/>
        <v>197</v>
      </c>
      <c r="G1972" s="16">
        <f>IF(VLOOKUP(F1971,city!$K$4:$L$352,2,FALSE)&gt;G1971,G1971+1,1)</f>
        <v>9</v>
      </c>
    </row>
    <row r="1973" spans="1:7">
      <c r="A1973" s="17">
        <f t="shared" si="60"/>
        <v>119710</v>
      </c>
      <c r="B1973" s="17">
        <v>3</v>
      </c>
      <c r="C1973" s="20" t="s">
        <v>474</v>
      </c>
      <c r="D1973" s="17">
        <v>1</v>
      </c>
      <c r="E1973" s="2" t="str">
        <f>VLOOKUP(F1973,city!$A$4:$D$352,4,FALSE)</f>
        <v>河源</v>
      </c>
      <c r="F1973" s="16">
        <f t="shared" si="61"/>
        <v>197</v>
      </c>
      <c r="G1973" s="16">
        <f>IF(VLOOKUP(F1972,city!$K$4:$L$352,2,FALSE)&gt;G1972,G1972+1,1)</f>
        <v>10</v>
      </c>
    </row>
    <row r="1974" spans="1:7">
      <c r="A1974" s="17">
        <f t="shared" si="60"/>
        <v>119801</v>
      </c>
      <c r="B1974" s="17">
        <v>3</v>
      </c>
      <c r="C1974" s="20" t="s">
        <v>480</v>
      </c>
      <c r="D1974" s="17">
        <v>1</v>
      </c>
      <c r="E1974" s="2" t="str">
        <f>VLOOKUP(F1974,city!$A$4:$D$352,4,FALSE)</f>
        <v>阳江</v>
      </c>
      <c r="F1974" s="16">
        <f t="shared" si="61"/>
        <v>198</v>
      </c>
      <c r="G1974" s="16">
        <f>IF(VLOOKUP(F1973,city!$K$4:$L$352,2,FALSE)&gt;G1973,G1973+1,1)</f>
        <v>1</v>
      </c>
    </row>
    <row r="1975" spans="1:7">
      <c r="A1975" s="17">
        <f t="shared" si="60"/>
        <v>119802</v>
      </c>
      <c r="B1975" s="17">
        <v>3</v>
      </c>
      <c r="C1975" s="20" t="s">
        <v>486</v>
      </c>
      <c r="D1975" s="17">
        <v>1</v>
      </c>
      <c r="E1975" s="2" t="str">
        <f>VLOOKUP(F1975,city!$A$4:$D$352,4,FALSE)</f>
        <v>阳江</v>
      </c>
      <c r="F1975" s="16">
        <f t="shared" si="61"/>
        <v>198</v>
      </c>
      <c r="G1975" s="16">
        <f>IF(VLOOKUP(F1974,city!$K$4:$L$352,2,FALSE)&gt;G1974,G1974+1,1)</f>
        <v>2</v>
      </c>
    </row>
    <row r="1976" spans="1:7">
      <c r="A1976" s="17">
        <f t="shared" si="60"/>
        <v>119803</v>
      </c>
      <c r="B1976" s="17">
        <v>3</v>
      </c>
      <c r="C1976" s="20" t="s">
        <v>492</v>
      </c>
      <c r="D1976" s="17">
        <v>1</v>
      </c>
      <c r="E1976" s="2" t="str">
        <f>VLOOKUP(F1976,city!$A$4:$D$352,4,FALSE)</f>
        <v>阳江</v>
      </c>
      <c r="F1976" s="16">
        <f t="shared" si="61"/>
        <v>198</v>
      </c>
      <c r="G1976" s="16">
        <f>IF(VLOOKUP(F1975,city!$K$4:$L$352,2,FALSE)&gt;G1975,G1975+1,1)</f>
        <v>3</v>
      </c>
    </row>
    <row r="1977" spans="1:7">
      <c r="A1977" s="17">
        <f t="shared" si="60"/>
        <v>119804</v>
      </c>
      <c r="B1977" s="17">
        <v>3</v>
      </c>
      <c r="C1977" s="20" t="s">
        <v>498</v>
      </c>
      <c r="D1977" s="17">
        <v>1</v>
      </c>
      <c r="E1977" s="2" t="str">
        <f>VLOOKUP(F1977,city!$A$4:$D$352,4,FALSE)</f>
        <v>阳江</v>
      </c>
      <c r="F1977" s="16">
        <f t="shared" si="61"/>
        <v>198</v>
      </c>
      <c r="G1977" s="16">
        <f>IF(VLOOKUP(F1976,city!$K$4:$L$352,2,FALSE)&gt;G1976,G1976+1,1)</f>
        <v>4</v>
      </c>
    </row>
    <row r="1978" spans="1:7">
      <c r="A1978" s="17">
        <f t="shared" si="60"/>
        <v>119805</v>
      </c>
      <c r="B1978" s="17">
        <v>3</v>
      </c>
      <c r="C1978" s="20" t="s">
        <v>504</v>
      </c>
      <c r="D1978" s="17">
        <v>1</v>
      </c>
      <c r="E1978" s="2" t="str">
        <f>VLOOKUP(F1978,city!$A$4:$D$352,4,FALSE)</f>
        <v>阳江</v>
      </c>
      <c r="F1978" s="16">
        <f t="shared" si="61"/>
        <v>198</v>
      </c>
      <c r="G1978" s="16">
        <f>IF(VLOOKUP(F1977,city!$K$4:$L$352,2,FALSE)&gt;G1977,G1977+1,1)</f>
        <v>5</v>
      </c>
    </row>
    <row r="1979" spans="1:7">
      <c r="A1979" s="17">
        <f t="shared" si="60"/>
        <v>119806</v>
      </c>
      <c r="B1979" s="17">
        <v>3</v>
      </c>
      <c r="C1979" s="20" t="s">
        <v>510</v>
      </c>
      <c r="D1979" s="17">
        <v>1</v>
      </c>
      <c r="E1979" s="2" t="str">
        <f>VLOOKUP(F1979,city!$A$4:$D$352,4,FALSE)</f>
        <v>阳江</v>
      </c>
      <c r="F1979" s="16">
        <f t="shared" si="61"/>
        <v>198</v>
      </c>
      <c r="G1979" s="16">
        <f>IF(VLOOKUP(F1978,city!$K$4:$L$352,2,FALSE)&gt;G1978,G1978+1,1)</f>
        <v>6</v>
      </c>
    </row>
    <row r="1980" spans="1:7">
      <c r="A1980" s="17">
        <f t="shared" si="60"/>
        <v>119807</v>
      </c>
      <c r="B1980" s="17">
        <v>3</v>
      </c>
      <c r="C1980" s="20" t="s">
        <v>516</v>
      </c>
      <c r="D1980" s="17">
        <v>1</v>
      </c>
      <c r="E1980" s="2" t="str">
        <f>VLOOKUP(F1980,city!$A$4:$D$352,4,FALSE)</f>
        <v>阳江</v>
      </c>
      <c r="F1980" s="16">
        <f t="shared" si="61"/>
        <v>198</v>
      </c>
      <c r="G1980" s="16">
        <f>IF(VLOOKUP(F1979,city!$K$4:$L$352,2,FALSE)&gt;G1979,G1979+1,1)</f>
        <v>7</v>
      </c>
    </row>
    <row r="1981" spans="1:7">
      <c r="A1981" s="17">
        <f t="shared" si="60"/>
        <v>119808</v>
      </c>
      <c r="B1981" s="17">
        <v>3</v>
      </c>
      <c r="C1981" s="20" t="s">
        <v>522</v>
      </c>
      <c r="D1981" s="17">
        <v>1</v>
      </c>
      <c r="E1981" s="2" t="str">
        <f>VLOOKUP(F1981,city!$A$4:$D$352,4,FALSE)</f>
        <v>阳江</v>
      </c>
      <c r="F1981" s="16">
        <f t="shared" si="61"/>
        <v>198</v>
      </c>
      <c r="G1981" s="16">
        <f>IF(VLOOKUP(F1980,city!$K$4:$L$352,2,FALSE)&gt;G1980,G1980+1,1)</f>
        <v>8</v>
      </c>
    </row>
    <row r="1982" spans="1:7">
      <c r="A1982" s="17">
        <f t="shared" si="60"/>
        <v>119809</v>
      </c>
      <c r="B1982" s="17">
        <v>3</v>
      </c>
      <c r="C1982" s="20" t="s">
        <v>528</v>
      </c>
      <c r="D1982" s="17">
        <v>1</v>
      </c>
      <c r="E1982" s="2" t="str">
        <f>VLOOKUP(F1982,city!$A$4:$D$352,4,FALSE)</f>
        <v>阳江</v>
      </c>
      <c r="F1982" s="16">
        <f t="shared" si="61"/>
        <v>198</v>
      </c>
      <c r="G1982" s="16">
        <f>IF(VLOOKUP(F1981,city!$K$4:$L$352,2,FALSE)&gt;G1981,G1981+1,1)</f>
        <v>9</v>
      </c>
    </row>
    <row r="1983" spans="1:7">
      <c r="A1983" s="17">
        <f t="shared" si="60"/>
        <v>119810</v>
      </c>
      <c r="B1983" s="17">
        <v>3</v>
      </c>
      <c r="C1983" s="20" t="s">
        <v>534</v>
      </c>
      <c r="D1983" s="17">
        <v>1</v>
      </c>
      <c r="E1983" s="2" t="str">
        <f>VLOOKUP(F1983,city!$A$4:$D$352,4,FALSE)</f>
        <v>阳江</v>
      </c>
      <c r="F1983" s="16">
        <f t="shared" si="61"/>
        <v>198</v>
      </c>
      <c r="G1983" s="16">
        <f>IF(VLOOKUP(F1982,city!$K$4:$L$352,2,FALSE)&gt;G1982,G1982+1,1)</f>
        <v>10</v>
      </c>
    </row>
    <row r="1984" spans="1:7">
      <c r="A1984" s="17">
        <f t="shared" si="60"/>
        <v>119901</v>
      </c>
      <c r="B1984" s="17">
        <v>3</v>
      </c>
      <c r="C1984" s="20" t="s">
        <v>422</v>
      </c>
      <c r="D1984" s="17">
        <v>1</v>
      </c>
      <c r="E1984" s="2" t="str">
        <f>VLOOKUP(F1984,city!$A$4:$D$352,4,FALSE)</f>
        <v>清远</v>
      </c>
      <c r="F1984" s="16">
        <f t="shared" si="61"/>
        <v>199</v>
      </c>
      <c r="G1984" s="16">
        <f>IF(VLOOKUP(F1983,city!$K$4:$L$352,2,FALSE)&gt;G1983,G1983+1,1)</f>
        <v>1</v>
      </c>
    </row>
    <row r="1985" spans="1:7">
      <c r="A1985" s="17">
        <f t="shared" si="60"/>
        <v>119902</v>
      </c>
      <c r="B1985" s="17">
        <v>3</v>
      </c>
      <c r="C1985" s="20" t="s">
        <v>427</v>
      </c>
      <c r="D1985" s="17">
        <v>1</v>
      </c>
      <c r="E1985" s="2" t="str">
        <f>VLOOKUP(F1985,city!$A$4:$D$352,4,FALSE)</f>
        <v>清远</v>
      </c>
      <c r="F1985" s="16">
        <f t="shared" si="61"/>
        <v>199</v>
      </c>
      <c r="G1985" s="16">
        <f>IF(VLOOKUP(F1984,city!$K$4:$L$352,2,FALSE)&gt;G1984,G1984+1,1)</f>
        <v>2</v>
      </c>
    </row>
    <row r="1986" spans="1:7">
      <c r="A1986" s="17">
        <f t="shared" si="60"/>
        <v>119903</v>
      </c>
      <c r="B1986" s="17">
        <v>3</v>
      </c>
      <c r="C1986" s="20" t="s">
        <v>432</v>
      </c>
      <c r="D1986" s="17">
        <v>1</v>
      </c>
      <c r="E1986" s="2" t="str">
        <f>VLOOKUP(F1986,city!$A$4:$D$352,4,FALSE)</f>
        <v>清远</v>
      </c>
      <c r="F1986" s="16">
        <f t="shared" si="61"/>
        <v>199</v>
      </c>
      <c r="G1986" s="16">
        <f>IF(VLOOKUP(F1985,city!$K$4:$L$352,2,FALSE)&gt;G1985,G1985+1,1)</f>
        <v>3</v>
      </c>
    </row>
    <row r="1987" spans="1:7">
      <c r="A1987" s="17">
        <f t="shared" si="60"/>
        <v>119904</v>
      </c>
      <c r="B1987" s="17">
        <v>3</v>
      </c>
      <c r="C1987" s="20" t="s">
        <v>438</v>
      </c>
      <c r="D1987" s="17">
        <v>1</v>
      </c>
      <c r="E1987" s="2" t="str">
        <f>VLOOKUP(F1987,city!$A$4:$D$352,4,FALSE)</f>
        <v>清远</v>
      </c>
      <c r="F1987" s="16">
        <f t="shared" si="61"/>
        <v>199</v>
      </c>
      <c r="G1987" s="16">
        <f>IF(VLOOKUP(F1986,city!$K$4:$L$352,2,FALSE)&gt;G1986,G1986+1,1)</f>
        <v>4</v>
      </c>
    </row>
    <row r="1988" spans="1:7">
      <c r="A1988" s="17">
        <f t="shared" si="60"/>
        <v>119905</v>
      </c>
      <c r="B1988" s="17">
        <v>3</v>
      </c>
      <c r="C1988" s="20" t="s">
        <v>444</v>
      </c>
      <c r="D1988" s="17">
        <v>1</v>
      </c>
      <c r="E1988" s="2" t="str">
        <f>VLOOKUP(F1988,city!$A$4:$D$352,4,FALSE)</f>
        <v>清远</v>
      </c>
      <c r="F1988" s="16">
        <f t="shared" si="61"/>
        <v>199</v>
      </c>
      <c r="G1988" s="16">
        <f>IF(VLOOKUP(F1987,city!$K$4:$L$352,2,FALSE)&gt;G1987,G1987+1,1)</f>
        <v>5</v>
      </c>
    </row>
    <row r="1989" spans="1:7">
      <c r="A1989" s="17">
        <f t="shared" ref="A1989:A2052" si="62">G1989+F1989*100+100000</f>
        <v>119906</v>
      </c>
      <c r="B1989" s="17">
        <v>3</v>
      </c>
      <c r="C1989" s="20" t="s">
        <v>450</v>
      </c>
      <c r="D1989" s="17">
        <v>1</v>
      </c>
      <c r="E1989" s="2" t="str">
        <f>VLOOKUP(F1989,city!$A$4:$D$352,4,FALSE)</f>
        <v>清远</v>
      </c>
      <c r="F1989" s="16">
        <f t="shared" ref="F1989:F2052" si="63">IF(G1989&gt;G1988,F1988,F1988+1)</f>
        <v>199</v>
      </c>
      <c r="G1989" s="16">
        <f>IF(VLOOKUP(F1988,city!$K$4:$L$352,2,FALSE)&gt;G1988,G1988+1,1)</f>
        <v>6</v>
      </c>
    </row>
    <row r="1990" spans="1:7">
      <c r="A1990" s="17">
        <f t="shared" si="62"/>
        <v>119907</v>
      </c>
      <c r="B1990" s="17">
        <v>3</v>
      </c>
      <c r="C1990" s="20" t="s">
        <v>456</v>
      </c>
      <c r="D1990" s="17">
        <v>1</v>
      </c>
      <c r="E1990" s="2" t="str">
        <f>VLOOKUP(F1990,city!$A$4:$D$352,4,FALSE)</f>
        <v>清远</v>
      </c>
      <c r="F1990" s="16">
        <f t="shared" si="63"/>
        <v>199</v>
      </c>
      <c r="G1990" s="16">
        <f>IF(VLOOKUP(F1989,city!$K$4:$L$352,2,FALSE)&gt;G1989,G1989+1,1)</f>
        <v>7</v>
      </c>
    </row>
    <row r="1991" spans="1:7">
      <c r="A1991" s="17">
        <f t="shared" si="62"/>
        <v>119908</v>
      </c>
      <c r="B1991" s="17">
        <v>3</v>
      </c>
      <c r="C1991" s="20" t="s">
        <v>462</v>
      </c>
      <c r="D1991" s="17">
        <v>1</v>
      </c>
      <c r="E1991" s="2" t="str">
        <f>VLOOKUP(F1991,city!$A$4:$D$352,4,FALSE)</f>
        <v>清远</v>
      </c>
      <c r="F1991" s="16">
        <f t="shared" si="63"/>
        <v>199</v>
      </c>
      <c r="G1991" s="16">
        <f>IF(VLOOKUP(F1990,city!$K$4:$L$352,2,FALSE)&gt;G1990,G1990+1,1)</f>
        <v>8</v>
      </c>
    </row>
    <row r="1992" spans="1:7">
      <c r="A1992" s="17">
        <f t="shared" si="62"/>
        <v>119909</v>
      </c>
      <c r="B1992" s="17">
        <v>3</v>
      </c>
      <c r="C1992" s="20" t="s">
        <v>468</v>
      </c>
      <c r="D1992" s="17">
        <v>1</v>
      </c>
      <c r="E1992" s="2" t="str">
        <f>VLOOKUP(F1992,city!$A$4:$D$352,4,FALSE)</f>
        <v>清远</v>
      </c>
      <c r="F1992" s="16">
        <f t="shared" si="63"/>
        <v>199</v>
      </c>
      <c r="G1992" s="16">
        <f>IF(VLOOKUP(F1991,city!$K$4:$L$352,2,FALSE)&gt;G1991,G1991+1,1)</f>
        <v>9</v>
      </c>
    </row>
    <row r="1993" spans="1:7">
      <c r="A1993" s="17">
        <f t="shared" si="62"/>
        <v>119910</v>
      </c>
      <c r="B1993" s="17">
        <v>3</v>
      </c>
      <c r="C1993" s="20" t="s">
        <v>474</v>
      </c>
      <c r="D1993" s="17">
        <v>1</v>
      </c>
      <c r="E1993" s="2" t="str">
        <f>VLOOKUP(F1993,city!$A$4:$D$352,4,FALSE)</f>
        <v>清远</v>
      </c>
      <c r="F1993" s="16">
        <f t="shared" si="63"/>
        <v>199</v>
      </c>
      <c r="G1993" s="16">
        <f>IF(VLOOKUP(F1992,city!$K$4:$L$352,2,FALSE)&gt;G1992,G1992+1,1)</f>
        <v>10</v>
      </c>
    </row>
    <row r="1994" spans="1:7">
      <c r="A1994" s="17">
        <f t="shared" si="62"/>
        <v>120001</v>
      </c>
      <c r="B1994" s="17">
        <v>3</v>
      </c>
      <c r="C1994" s="20" t="s">
        <v>480</v>
      </c>
      <c r="D1994" s="17">
        <v>1</v>
      </c>
      <c r="E1994" s="2" t="str">
        <f>VLOOKUP(F1994,city!$A$4:$D$352,4,FALSE)</f>
        <v>东莞</v>
      </c>
      <c r="F1994" s="16">
        <f t="shared" si="63"/>
        <v>200</v>
      </c>
      <c r="G1994" s="16">
        <f>IF(VLOOKUP(F1993,city!$K$4:$L$352,2,FALSE)&gt;G1993,G1993+1,1)</f>
        <v>1</v>
      </c>
    </row>
    <row r="1995" spans="1:7">
      <c r="A1995" s="17">
        <f t="shared" si="62"/>
        <v>120002</v>
      </c>
      <c r="B1995" s="17">
        <v>3</v>
      </c>
      <c r="C1995" s="20" t="s">
        <v>486</v>
      </c>
      <c r="D1995" s="17">
        <v>1</v>
      </c>
      <c r="E1995" s="2" t="str">
        <f>VLOOKUP(F1995,city!$A$4:$D$352,4,FALSE)</f>
        <v>东莞</v>
      </c>
      <c r="F1995" s="16">
        <f t="shared" si="63"/>
        <v>200</v>
      </c>
      <c r="G1995" s="16">
        <f>IF(VLOOKUP(F1994,city!$K$4:$L$352,2,FALSE)&gt;G1994,G1994+1,1)</f>
        <v>2</v>
      </c>
    </row>
    <row r="1996" spans="1:7">
      <c r="A1996" s="17">
        <f t="shared" si="62"/>
        <v>120003</v>
      </c>
      <c r="B1996" s="17">
        <v>3</v>
      </c>
      <c r="C1996" s="20" t="s">
        <v>492</v>
      </c>
      <c r="D1996" s="17">
        <v>1</v>
      </c>
      <c r="E1996" s="2" t="str">
        <f>VLOOKUP(F1996,city!$A$4:$D$352,4,FALSE)</f>
        <v>东莞</v>
      </c>
      <c r="F1996" s="16">
        <f t="shared" si="63"/>
        <v>200</v>
      </c>
      <c r="G1996" s="16">
        <f>IF(VLOOKUP(F1995,city!$K$4:$L$352,2,FALSE)&gt;G1995,G1995+1,1)</f>
        <v>3</v>
      </c>
    </row>
    <row r="1997" spans="1:7">
      <c r="A1997" s="17">
        <f t="shared" si="62"/>
        <v>120004</v>
      </c>
      <c r="B1997" s="17">
        <v>3</v>
      </c>
      <c r="C1997" s="20" t="s">
        <v>498</v>
      </c>
      <c r="D1997" s="17">
        <v>1</v>
      </c>
      <c r="E1997" s="2" t="str">
        <f>VLOOKUP(F1997,city!$A$4:$D$352,4,FALSE)</f>
        <v>东莞</v>
      </c>
      <c r="F1997" s="16">
        <f t="shared" si="63"/>
        <v>200</v>
      </c>
      <c r="G1997" s="16">
        <f>IF(VLOOKUP(F1996,city!$K$4:$L$352,2,FALSE)&gt;G1996,G1996+1,1)</f>
        <v>4</v>
      </c>
    </row>
    <row r="1998" spans="1:7">
      <c r="A1998" s="17">
        <f t="shared" si="62"/>
        <v>120005</v>
      </c>
      <c r="B1998" s="17">
        <v>3</v>
      </c>
      <c r="C1998" s="20" t="s">
        <v>504</v>
      </c>
      <c r="D1998" s="17">
        <v>1</v>
      </c>
      <c r="E1998" s="2" t="str">
        <f>VLOOKUP(F1998,city!$A$4:$D$352,4,FALSE)</f>
        <v>东莞</v>
      </c>
      <c r="F1998" s="16">
        <f t="shared" si="63"/>
        <v>200</v>
      </c>
      <c r="G1998" s="16">
        <f>IF(VLOOKUP(F1997,city!$K$4:$L$352,2,FALSE)&gt;G1997,G1997+1,1)</f>
        <v>5</v>
      </c>
    </row>
    <row r="1999" spans="1:7">
      <c r="A1999" s="17">
        <f t="shared" si="62"/>
        <v>120006</v>
      </c>
      <c r="B1999" s="17">
        <v>3</v>
      </c>
      <c r="C1999" s="20" t="s">
        <v>510</v>
      </c>
      <c r="D1999" s="17">
        <v>1</v>
      </c>
      <c r="E1999" s="2" t="str">
        <f>VLOOKUP(F1999,city!$A$4:$D$352,4,FALSE)</f>
        <v>东莞</v>
      </c>
      <c r="F1999" s="16">
        <f t="shared" si="63"/>
        <v>200</v>
      </c>
      <c r="G1999" s="16">
        <f>IF(VLOOKUP(F1998,city!$K$4:$L$352,2,FALSE)&gt;G1998,G1998+1,1)</f>
        <v>6</v>
      </c>
    </row>
    <row r="2000" spans="1:7">
      <c r="A2000" s="17">
        <f t="shared" si="62"/>
        <v>120007</v>
      </c>
      <c r="B2000" s="17">
        <v>3</v>
      </c>
      <c r="C2000" s="20" t="s">
        <v>516</v>
      </c>
      <c r="D2000" s="17">
        <v>1</v>
      </c>
      <c r="E2000" s="2" t="str">
        <f>VLOOKUP(F2000,city!$A$4:$D$352,4,FALSE)</f>
        <v>东莞</v>
      </c>
      <c r="F2000" s="16">
        <f t="shared" si="63"/>
        <v>200</v>
      </c>
      <c r="G2000" s="16">
        <f>IF(VLOOKUP(F1999,city!$K$4:$L$352,2,FALSE)&gt;G1999,G1999+1,1)</f>
        <v>7</v>
      </c>
    </row>
    <row r="2001" spans="1:7">
      <c r="A2001" s="17">
        <f t="shared" si="62"/>
        <v>120008</v>
      </c>
      <c r="B2001" s="17">
        <v>3</v>
      </c>
      <c r="C2001" s="20" t="s">
        <v>522</v>
      </c>
      <c r="D2001" s="17">
        <v>1</v>
      </c>
      <c r="E2001" s="2" t="str">
        <f>VLOOKUP(F2001,city!$A$4:$D$352,4,FALSE)</f>
        <v>东莞</v>
      </c>
      <c r="F2001" s="16">
        <f t="shared" si="63"/>
        <v>200</v>
      </c>
      <c r="G2001" s="16">
        <f>IF(VLOOKUP(F2000,city!$K$4:$L$352,2,FALSE)&gt;G2000,G2000+1,1)</f>
        <v>8</v>
      </c>
    </row>
    <row r="2002" spans="1:7">
      <c r="A2002" s="17">
        <f t="shared" si="62"/>
        <v>120009</v>
      </c>
      <c r="B2002" s="17">
        <v>3</v>
      </c>
      <c r="C2002" s="20" t="s">
        <v>528</v>
      </c>
      <c r="D2002" s="17">
        <v>1</v>
      </c>
      <c r="E2002" s="2" t="str">
        <f>VLOOKUP(F2002,city!$A$4:$D$352,4,FALSE)</f>
        <v>东莞</v>
      </c>
      <c r="F2002" s="16">
        <f t="shared" si="63"/>
        <v>200</v>
      </c>
      <c r="G2002" s="16">
        <f>IF(VLOOKUP(F2001,city!$K$4:$L$352,2,FALSE)&gt;G2001,G2001+1,1)</f>
        <v>9</v>
      </c>
    </row>
    <row r="2003" spans="1:7">
      <c r="A2003" s="17">
        <f t="shared" si="62"/>
        <v>120010</v>
      </c>
      <c r="B2003" s="17">
        <v>3</v>
      </c>
      <c r="C2003" s="20" t="s">
        <v>534</v>
      </c>
      <c r="D2003" s="17">
        <v>1</v>
      </c>
      <c r="E2003" s="2" t="str">
        <f>VLOOKUP(F2003,city!$A$4:$D$352,4,FALSE)</f>
        <v>东莞</v>
      </c>
      <c r="F2003" s="16">
        <f t="shared" si="63"/>
        <v>200</v>
      </c>
      <c r="G2003" s="16">
        <f>IF(VLOOKUP(F2002,city!$K$4:$L$352,2,FALSE)&gt;G2002,G2002+1,1)</f>
        <v>10</v>
      </c>
    </row>
    <row r="2004" spans="1:7">
      <c r="A2004" s="17">
        <f t="shared" si="62"/>
        <v>120101</v>
      </c>
      <c r="B2004" s="17">
        <v>3</v>
      </c>
      <c r="C2004" s="20" t="s">
        <v>422</v>
      </c>
      <c r="D2004" s="17">
        <v>1</v>
      </c>
      <c r="E2004" s="2" t="str">
        <f>VLOOKUP(F2004,city!$A$4:$D$352,4,FALSE)</f>
        <v>中山</v>
      </c>
      <c r="F2004" s="16">
        <f t="shared" si="63"/>
        <v>201</v>
      </c>
      <c r="G2004" s="16">
        <f>IF(VLOOKUP(F2003,city!$K$4:$L$352,2,FALSE)&gt;G2003,G2003+1,1)</f>
        <v>1</v>
      </c>
    </row>
    <row r="2005" spans="1:7">
      <c r="A2005" s="17">
        <f t="shared" si="62"/>
        <v>120102</v>
      </c>
      <c r="B2005" s="17">
        <v>3</v>
      </c>
      <c r="C2005" s="20" t="s">
        <v>427</v>
      </c>
      <c r="D2005" s="17">
        <v>1</v>
      </c>
      <c r="E2005" s="2" t="str">
        <f>VLOOKUP(F2005,city!$A$4:$D$352,4,FALSE)</f>
        <v>中山</v>
      </c>
      <c r="F2005" s="16">
        <f t="shared" si="63"/>
        <v>201</v>
      </c>
      <c r="G2005" s="16">
        <f>IF(VLOOKUP(F2004,city!$K$4:$L$352,2,FALSE)&gt;G2004,G2004+1,1)</f>
        <v>2</v>
      </c>
    </row>
    <row r="2006" spans="1:7">
      <c r="A2006" s="17">
        <f t="shared" si="62"/>
        <v>120103</v>
      </c>
      <c r="B2006" s="17">
        <v>3</v>
      </c>
      <c r="C2006" s="20" t="s">
        <v>432</v>
      </c>
      <c r="D2006" s="17">
        <v>1</v>
      </c>
      <c r="E2006" s="2" t="str">
        <f>VLOOKUP(F2006,city!$A$4:$D$352,4,FALSE)</f>
        <v>中山</v>
      </c>
      <c r="F2006" s="16">
        <f t="shared" si="63"/>
        <v>201</v>
      </c>
      <c r="G2006" s="16">
        <f>IF(VLOOKUP(F2005,city!$K$4:$L$352,2,FALSE)&gt;G2005,G2005+1,1)</f>
        <v>3</v>
      </c>
    </row>
    <row r="2007" spans="1:7">
      <c r="A2007" s="17">
        <f t="shared" si="62"/>
        <v>120104</v>
      </c>
      <c r="B2007" s="17">
        <v>3</v>
      </c>
      <c r="C2007" s="20" t="s">
        <v>438</v>
      </c>
      <c r="D2007" s="17">
        <v>1</v>
      </c>
      <c r="E2007" s="2" t="str">
        <f>VLOOKUP(F2007,city!$A$4:$D$352,4,FALSE)</f>
        <v>中山</v>
      </c>
      <c r="F2007" s="16">
        <f t="shared" si="63"/>
        <v>201</v>
      </c>
      <c r="G2007" s="16">
        <f>IF(VLOOKUP(F2006,city!$K$4:$L$352,2,FALSE)&gt;G2006,G2006+1,1)</f>
        <v>4</v>
      </c>
    </row>
    <row r="2008" spans="1:7">
      <c r="A2008" s="17">
        <f t="shared" si="62"/>
        <v>120105</v>
      </c>
      <c r="B2008" s="17">
        <v>3</v>
      </c>
      <c r="C2008" s="20" t="s">
        <v>444</v>
      </c>
      <c r="D2008" s="17">
        <v>1</v>
      </c>
      <c r="E2008" s="2" t="str">
        <f>VLOOKUP(F2008,city!$A$4:$D$352,4,FALSE)</f>
        <v>中山</v>
      </c>
      <c r="F2008" s="16">
        <f t="shared" si="63"/>
        <v>201</v>
      </c>
      <c r="G2008" s="16">
        <f>IF(VLOOKUP(F2007,city!$K$4:$L$352,2,FALSE)&gt;G2007,G2007+1,1)</f>
        <v>5</v>
      </c>
    </row>
    <row r="2009" spans="1:7">
      <c r="A2009" s="17">
        <f t="shared" si="62"/>
        <v>120106</v>
      </c>
      <c r="B2009" s="17">
        <v>3</v>
      </c>
      <c r="C2009" s="20" t="s">
        <v>450</v>
      </c>
      <c r="D2009" s="17">
        <v>1</v>
      </c>
      <c r="E2009" s="2" t="str">
        <f>VLOOKUP(F2009,city!$A$4:$D$352,4,FALSE)</f>
        <v>中山</v>
      </c>
      <c r="F2009" s="16">
        <f t="shared" si="63"/>
        <v>201</v>
      </c>
      <c r="G2009" s="16">
        <f>IF(VLOOKUP(F2008,city!$K$4:$L$352,2,FALSE)&gt;G2008,G2008+1,1)</f>
        <v>6</v>
      </c>
    </row>
    <row r="2010" spans="1:7">
      <c r="A2010" s="17">
        <f t="shared" si="62"/>
        <v>120107</v>
      </c>
      <c r="B2010" s="17">
        <v>3</v>
      </c>
      <c r="C2010" s="20" t="s">
        <v>456</v>
      </c>
      <c r="D2010" s="17">
        <v>1</v>
      </c>
      <c r="E2010" s="2" t="str">
        <f>VLOOKUP(F2010,city!$A$4:$D$352,4,FALSE)</f>
        <v>中山</v>
      </c>
      <c r="F2010" s="16">
        <f t="shared" si="63"/>
        <v>201</v>
      </c>
      <c r="G2010" s="16">
        <f>IF(VLOOKUP(F2009,city!$K$4:$L$352,2,FALSE)&gt;G2009,G2009+1,1)</f>
        <v>7</v>
      </c>
    </row>
    <row r="2011" spans="1:7">
      <c r="A2011" s="17">
        <f t="shared" si="62"/>
        <v>120108</v>
      </c>
      <c r="B2011" s="17">
        <v>3</v>
      </c>
      <c r="C2011" s="20" t="s">
        <v>462</v>
      </c>
      <c r="D2011" s="17">
        <v>1</v>
      </c>
      <c r="E2011" s="2" t="str">
        <f>VLOOKUP(F2011,city!$A$4:$D$352,4,FALSE)</f>
        <v>中山</v>
      </c>
      <c r="F2011" s="16">
        <f t="shared" si="63"/>
        <v>201</v>
      </c>
      <c r="G2011" s="16">
        <f>IF(VLOOKUP(F2010,city!$K$4:$L$352,2,FALSE)&gt;G2010,G2010+1,1)</f>
        <v>8</v>
      </c>
    </row>
    <row r="2012" spans="1:7">
      <c r="A2012" s="17">
        <f t="shared" si="62"/>
        <v>120109</v>
      </c>
      <c r="B2012" s="17">
        <v>3</v>
      </c>
      <c r="C2012" s="20" t="s">
        <v>468</v>
      </c>
      <c r="D2012" s="17">
        <v>1</v>
      </c>
      <c r="E2012" s="2" t="str">
        <f>VLOOKUP(F2012,city!$A$4:$D$352,4,FALSE)</f>
        <v>中山</v>
      </c>
      <c r="F2012" s="16">
        <f t="shared" si="63"/>
        <v>201</v>
      </c>
      <c r="G2012" s="16">
        <f>IF(VLOOKUP(F2011,city!$K$4:$L$352,2,FALSE)&gt;G2011,G2011+1,1)</f>
        <v>9</v>
      </c>
    </row>
    <row r="2013" spans="1:7">
      <c r="A2013" s="17">
        <f t="shared" si="62"/>
        <v>120110</v>
      </c>
      <c r="B2013" s="17">
        <v>3</v>
      </c>
      <c r="C2013" s="20" t="s">
        <v>474</v>
      </c>
      <c r="D2013" s="17">
        <v>1</v>
      </c>
      <c r="E2013" s="2" t="str">
        <f>VLOOKUP(F2013,city!$A$4:$D$352,4,FALSE)</f>
        <v>中山</v>
      </c>
      <c r="F2013" s="16">
        <f t="shared" si="63"/>
        <v>201</v>
      </c>
      <c r="G2013" s="16">
        <f>IF(VLOOKUP(F2012,city!$K$4:$L$352,2,FALSE)&gt;G2012,G2012+1,1)</f>
        <v>10</v>
      </c>
    </row>
    <row r="2014" spans="1:7">
      <c r="A2014" s="17">
        <f t="shared" si="62"/>
        <v>120201</v>
      </c>
      <c r="B2014" s="17">
        <v>3</v>
      </c>
      <c r="C2014" s="20" t="s">
        <v>480</v>
      </c>
      <c r="D2014" s="17">
        <v>1</v>
      </c>
      <c r="E2014" s="2" t="str">
        <f>VLOOKUP(F2014,city!$A$4:$D$352,4,FALSE)</f>
        <v>潮州</v>
      </c>
      <c r="F2014" s="16">
        <f t="shared" si="63"/>
        <v>202</v>
      </c>
      <c r="G2014" s="16">
        <f>IF(VLOOKUP(F2013,city!$K$4:$L$352,2,FALSE)&gt;G2013,G2013+1,1)</f>
        <v>1</v>
      </c>
    </row>
    <row r="2015" spans="1:7">
      <c r="A2015" s="17">
        <f t="shared" si="62"/>
        <v>120202</v>
      </c>
      <c r="B2015" s="17">
        <v>3</v>
      </c>
      <c r="C2015" s="20" t="s">
        <v>486</v>
      </c>
      <c r="D2015" s="17">
        <v>1</v>
      </c>
      <c r="E2015" s="2" t="str">
        <f>VLOOKUP(F2015,city!$A$4:$D$352,4,FALSE)</f>
        <v>潮州</v>
      </c>
      <c r="F2015" s="16">
        <f t="shared" si="63"/>
        <v>202</v>
      </c>
      <c r="G2015" s="16">
        <f>IF(VLOOKUP(F2014,city!$K$4:$L$352,2,FALSE)&gt;G2014,G2014+1,1)</f>
        <v>2</v>
      </c>
    </row>
    <row r="2016" spans="1:7">
      <c r="A2016" s="17">
        <f t="shared" si="62"/>
        <v>120203</v>
      </c>
      <c r="B2016" s="17">
        <v>3</v>
      </c>
      <c r="C2016" s="20" t="s">
        <v>492</v>
      </c>
      <c r="D2016" s="17">
        <v>1</v>
      </c>
      <c r="E2016" s="2" t="str">
        <f>VLOOKUP(F2016,city!$A$4:$D$352,4,FALSE)</f>
        <v>潮州</v>
      </c>
      <c r="F2016" s="16">
        <f t="shared" si="63"/>
        <v>202</v>
      </c>
      <c r="G2016" s="16">
        <f>IF(VLOOKUP(F2015,city!$K$4:$L$352,2,FALSE)&gt;G2015,G2015+1,1)</f>
        <v>3</v>
      </c>
    </row>
    <row r="2017" spans="1:7">
      <c r="A2017" s="17">
        <f t="shared" si="62"/>
        <v>120204</v>
      </c>
      <c r="B2017" s="17">
        <v>3</v>
      </c>
      <c r="C2017" s="20" t="s">
        <v>498</v>
      </c>
      <c r="D2017" s="17">
        <v>1</v>
      </c>
      <c r="E2017" s="2" t="str">
        <f>VLOOKUP(F2017,city!$A$4:$D$352,4,FALSE)</f>
        <v>潮州</v>
      </c>
      <c r="F2017" s="16">
        <f t="shared" si="63"/>
        <v>202</v>
      </c>
      <c r="G2017" s="16">
        <f>IF(VLOOKUP(F2016,city!$K$4:$L$352,2,FALSE)&gt;G2016,G2016+1,1)</f>
        <v>4</v>
      </c>
    </row>
    <row r="2018" spans="1:7">
      <c r="A2018" s="17">
        <f t="shared" si="62"/>
        <v>120205</v>
      </c>
      <c r="B2018" s="17">
        <v>3</v>
      </c>
      <c r="C2018" s="20" t="s">
        <v>504</v>
      </c>
      <c r="D2018" s="17">
        <v>1</v>
      </c>
      <c r="E2018" s="2" t="str">
        <f>VLOOKUP(F2018,city!$A$4:$D$352,4,FALSE)</f>
        <v>潮州</v>
      </c>
      <c r="F2018" s="16">
        <f t="shared" si="63"/>
        <v>202</v>
      </c>
      <c r="G2018" s="16">
        <f>IF(VLOOKUP(F2017,city!$K$4:$L$352,2,FALSE)&gt;G2017,G2017+1,1)</f>
        <v>5</v>
      </c>
    </row>
    <row r="2019" spans="1:7">
      <c r="A2019" s="17">
        <f t="shared" si="62"/>
        <v>120206</v>
      </c>
      <c r="B2019" s="17">
        <v>3</v>
      </c>
      <c r="C2019" s="20" t="s">
        <v>510</v>
      </c>
      <c r="D2019" s="17">
        <v>1</v>
      </c>
      <c r="E2019" s="2" t="str">
        <f>VLOOKUP(F2019,city!$A$4:$D$352,4,FALSE)</f>
        <v>潮州</v>
      </c>
      <c r="F2019" s="16">
        <f t="shared" si="63"/>
        <v>202</v>
      </c>
      <c r="G2019" s="16">
        <f>IF(VLOOKUP(F2018,city!$K$4:$L$352,2,FALSE)&gt;G2018,G2018+1,1)</f>
        <v>6</v>
      </c>
    </row>
    <row r="2020" spans="1:7">
      <c r="A2020" s="17">
        <f t="shared" si="62"/>
        <v>120207</v>
      </c>
      <c r="B2020" s="17">
        <v>3</v>
      </c>
      <c r="C2020" s="20" t="s">
        <v>516</v>
      </c>
      <c r="D2020" s="17">
        <v>1</v>
      </c>
      <c r="E2020" s="2" t="str">
        <f>VLOOKUP(F2020,city!$A$4:$D$352,4,FALSE)</f>
        <v>潮州</v>
      </c>
      <c r="F2020" s="16">
        <f t="shared" si="63"/>
        <v>202</v>
      </c>
      <c r="G2020" s="16">
        <f>IF(VLOOKUP(F2019,city!$K$4:$L$352,2,FALSE)&gt;G2019,G2019+1,1)</f>
        <v>7</v>
      </c>
    </row>
    <row r="2021" spans="1:7">
      <c r="A2021" s="17">
        <f t="shared" si="62"/>
        <v>120208</v>
      </c>
      <c r="B2021" s="17">
        <v>3</v>
      </c>
      <c r="C2021" s="20" t="s">
        <v>522</v>
      </c>
      <c r="D2021" s="17">
        <v>1</v>
      </c>
      <c r="E2021" s="2" t="str">
        <f>VLOOKUP(F2021,city!$A$4:$D$352,4,FALSE)</f>
        <v>潮州</v>
      </c>
      <c r="F2021" s="16">
        <f t="shared" si="63"/>
        <v>202</v>
      </c>
      <c r="G2021" s="16">
        <f>IF(VLOOKUP(F2020,city!$K$4:$L$352,2,FALSE)&gt;G2020,G2020+1,1)</f>
        <v>8</v>
      </c>
    </row>
    <row r="2022" spans="1:7">
      <c r="A2022" s="17">
        <f t="shared" si="62"/>
        <v>120209</v>
      </c>
      <c r="B2022" s="17">
        <v>3</v>
      </c>
      <c r="C2022" s="20" t="s">
        <v>528</v>
      </c>
      <c r="D2022" s="17">
        <v>1</v>
      </c>
      <c r="E2022" s="2" t="str">
        <f>VLOOKUP(F2022,city!$A$4:$D$352,4,FALSE)</f>
        <v>潮州</v>
      </c>
      <c r="F2022" s="16">
        <f t="shared" si="63"/>
        <v>202</v>
      </c>
      <c r="G2022" s="16">
        <f>IF(VLOOKUP(F2021,city!$K$4:$L$352,2,FALSE)&gt;G2021,G2021+1,1)</f>
        <v>9</v>
      </c>
    </row>
    <row r="2023" spans="1:7">
      <c r="A2023" s="17">
        <f t="shared" si="62"/>
        <v>120210</v>
      </c>
      <c r="B2023" s="17">
        <v>3</v>
      </c>
      <c r="C2023" s="20" t="s">
        <v>534</v>
      </c>
      <c r="D2023" s="17">
        <v>1</v>
      </c>
      <c r="E2023" s="2" t="str">
        <f>VLOOKUP(F2023,city!$A$4:$D$352,4,FALSE)</f>
        <v>潮州</v>
      </c>
      <c r="F2023" s="16">
        <f t="shared" si="63"/>
        <v>202</v>
      </c>
      <c r="G2023" s="16">
        <f>IF(VLOOKUP(F2022,city!$K$4:$L$352,2,FALSE)&gt;G2022,G2022+1,1)</f>
        <v>10</v>
      </c>
    </row>
    <row r="2024" spans="1:7">
      <c r="A2024" s="17">
        <f t="shared" si="62"/>
        <v>120301</v>
      </c>
      <c r="B2024" s="17">
        <v>3</v>
      </c>
      <c r="C2024" s="20" t="s">
        <v>422</v>
      </c>
      <c r="D2024" s="17">
        <v>1</v>
      </c>
      <c r="E2024" s="2" t="str">
        <f>VLOOKUP(F2024,city!$A$4:$D$352,4,FALSE)</f>
        <v>揭阳</v>
      </c>
      <c r="F2024" s="16">
        <f t="shared" si="63"/>
        <v>203</v>
      </c>
      <c r="G2024" s="16">
        <f>IF(VLOOKUP(F2023,city!$K$4:$L$352,2,FALSE)&gt;G2023,G2023+1,1)</f>
        <v>1</v>
      </c>
    </row>
    <row r="2025" spans="1:7">
      <c r="A2025" s="17">
        <f t="shared" si="62"/>
        <v>120302</v>
      </c>
      <c r="B2025" s="17">
        <v>3</v>
      </c>
      <c r="C2025" s="20" t="s">
        <v>427</v>
      </c>
      <c r="D2025" s="17">
        <v>1</v>
      </c>
      <c r="E2025" s="2" t="str">
        <f>VLOOKUP(F2025,city!$A$4:$D$352,4,FALSE)</f>
        <v>揭阳</v>
      </c>
      <c r="F2025" s="16">
        <f t="shared" si="63"/>
        <v>203</v>
      </c>
      <c r="G2025" s="16">
        <f>IF(VLOOKUP(F2024,city!$K$4:$L$352,2,FALSE)&gt;G2024,G2024+1,1)</f>
        <v>2</v>
      </c>
    </row>
    <row r="2026" spans="1:7">
      <c r="A2026" s="17">
        <f t="shared" si="62"/>
        <v>120303</v>
      </c>
      <c r="B2026" s="17">
        <v>3</v>
      </c>
      <c r="C2026" s="20" t="s">
        <v>432</v>
      </c>
      <c r="D2026" s="17">
        <v>1</v>
      </c>
      <c r="E2026" s="2" t="str">
        <f>VLOOKUP(F2026,city!$A$4:$D$352,4,FALSE)</f>
        <v>揭阳</v>
      </c>
      <c r="F2026" s="16">
        <f t="shared" si="63"/>
        <v>203</v>
      </c>
      <c r="G2026" s="16">
        <f>IF(VLOOKUP(F2025,city!$K$4:$L$352,2,FALSE)&gt;G2025,G2025+1,1)</f>
        <v>3</v>
      </c>
    </row>
    <row r="2027" spans="1:7">
      <c r="A2027" s="17">
        <f t="shared" si="62"/>
        <v>120304</v>
      </c>
      <c r="B2027" s="17">
        <v>3</v>
      </c>
      <c r="C2027" s="20" t="s">
        <v>438</v>
      </c>
      <c r="D2027" s="17">
        <v>1</v>
      </c>
      <c r="E2027" s="2" t="str">
        <f>VLOOKUP(F2027,city!$A$4:$D$352,4,FALSE)</f>
        <v>揭阳</v>
      </c>
      <c r="F2027" s="16">
        <f t="shared" si="63"/>
        <v>203</v>
      </c>
      <c r="G2027" s="16">
        <f>IF(VLOOKUP(F2026,city!$K$4:$L$352,2,FALSE)&gt;G2026,G2026+1,1)</f>
        <v>4</v>
      </c>
    </row>
    <row r="2028" spans="1:7">
      <c r="A2028" s="17">
        <f t="shared" si="62"/>
        <v>120305</v>
      </c>
      <c r="B2028" s="17">
        <v>3</v>
      </c>
      <c r="C2028" s="20" t="s">
        <v>444</v>
      </c>
      <c r="D2028" s="17">
        <v>1</v>
      </c>
      <c r="E2028" s="2" t="str">
        <f>VLOOKUP(F2028,city!$A$4:$D$352,4,FALSE)</f>
        <v>揭阳</v>
      </c>
      <c r="F2028" s="16">
        <f t="shared" si="63"/>
        <v>203</v>
      </c>
      <c r="G2028" s="16">
        <f>IF(VLOOKUP(F2027,city!$K$4:$L$352,2,FALSE)&gt;G2027,G2027+1,1)</f>
        <v>5</v>
      </c>
    </row>
    <row r="2029" spans="1:7">
      <c r="A2029" s="17">
        <f t="shared" si="62"/>
        <v>120306</v>
      </c>
      <c r="B2029" s="17">
        <v>3</v>
      </c>
      <c r="C2029" s="20" t="s">
        <v>450</v>
      </c>
      <c r="D2029" s="17">
        <v>1</v>
      </c>
      <c r="E2029" s="2" t="str">
        <f>VLOOKUP(F2029,city!$A$4:$D$352,4,FALSE)</f>
        <v>揭阳</v>
      </c>
      <c r="F2029" s="16">
        <f t="shared" si="63"/>
        <v>203</v>
      </c>
      <c r="G2029" s="16">
        <f>IF(VLOOKUP(F2028,city!$K$4:$L$352,2,FALSE)&gt;G2028,G2028+1,1)</f>
        <v>6</v>
      </c>
    </row>
    <row r="2030" spans="1:7">
      <c r="A2030" s="17">
        <f t="shared" si="62"/>
        <v>120307</v>
      </c>
      <c r="B2030" s="17">
        <v>3</v>
      </c>
      <c r="C2030" s="20" t="s">
        <v>456</v>
      </c>
      <c r="D2030" s="17">
        <v>1</v>
      </c>
      <c r="E2030" s="2" t="str">
        <f>VLOOKUP(F2030,city!$A$4:$D$352,4,FALSE)</f>
        <v>揭阳</v>
      </c>
      <c r="F2030" s="16">
        <f t="shared" si="63"/>
        <v>203</v>
      </c>
      <c r="G2030" s="16">
        <f>IF(VLOOKUP(F2029,city!$K$4:$L$352,2,FALSE)&gt;G2029,G2029+1,1)</f>
        <v>7</v>
      </c>
    </row>
    <row r="2031" spans="1:7">
      <c r="A2031" s="17">
        <f t="shared" si="62"/>
        <v>120308</v>
      </c>
      <c r="B2031" s="17">
        <v>3</v>
      </c>
      <c r="C2031" s="20" t="s">
        <v>462</v>
      </c>
      <c r="D2031" s="17">
        <v>1</v>
      </c>
      <c r="E2031" s="2" t="str">
        <f>VLOOKUP(F2031,city!$A$4:$D$352,4,FALSE)</f>
        <v>揭阳</v>
      </c>
      <c r="F2031" s="16">
        <f t="shared" si="63"/>
        <v>203</v>
      </c>
      <c r="G2031" s="16">
        <f>IF(VLOOKUP(F2030,city!$K$4:$L$352,2,FALSE)&gt;G2030,G2030+1,1)</f>
        <v>8</v>
      </c>
    </row>
    <row r="2032" spans="1:7">
      <c r="A2032" s="17">
        <f t="shared" si="62"/>
        <v>120309</v>
      </c>
      <c r="B2032" s="17">
        <v>3</v>
      </c>
      <c r="C2032" s="20" t="s">
        <v>468</v>
      </c>
      <c r="D2032" s="17">
        <v>1</v>
      </c>
      <c r="E2032" s="2" t="str">
        <f>VLOOKUP(F2032,city!$A$4:$D$352,4,FALSE)</f>
        <v>揭阳</v>
      </c>
      <c r="F2032" s="16">
        <f t="shared" si="63"/>
        <v>203</v>
      </c>
      <c r="G2032" s="16">
        <f>IF(VLOOKUP(F2031,city!$K$4:$L$352,2,FALSE)&gt;G2031,G2031+1,1)</f>
        <v>9</v>
      </c>
    </row>
    <row r="2033" spans="1:7">
      <c r="A2033" s="17">
        <f t="shared" si="62"/>
        <v>120310</v>
      </c>
      <c r="B2033" s="17">
        <v>3</v>
      </c>
      <c r="C2033" s="20" t="s">
        <v>474</v>
      </c>
      <c r="D2033" s="17">
        <v>1</v>
      </c>
      <c r="E2033" s="2" t="str">
        <f>VLOOKUP(F2033,city!$A$4:$D$352,4,FALSE)</f>
        <v>揭阳</v>
      </c>
      <c r="F2033" s="16">
        <f t="shared" si="63"/>
        <v>203</v>
      </c>
      <c r="G2033" s="16">
        <f>IF(VLOOKUP(F2032,city!$K$4:$L$352,2,FALSE)&gt;G2032,G2032+1,1)</f>
        <v>10</v>
      </c>
    </row>
    <row r="2034" spans="1:7">
      <c r="A2034" s="17">
        <f t="shared" si="62"/>
        <v>120401</v>
      </c>
      <c r="B2034" s="17">
        <v>3</v>
      </c>
      <c r="C2034" s="20" t="s">
        <v>480</v>
      </c>
      <c r="D2034" s="17">
        <v>1</v>
      </c>
      <c r="E2034" s="2" t="str">
        <f>VLOOKUP(F2034,city!$A$4:$D$352,4,FALSE)</f>
        <v>云浮</v>
      </c>
      <c r="F2034" s="16">
        <f t="shared" si="63"/>
        <v>204</v>
      </c>
      <c r="G2034" s="16">
        <f>IF(VLOOKUP(F2033,city!$K$4:$L$352,2,FALSE)&gt;G2033,G2033+1,1)</f>
        <v>1</v>
      </c>
    </row>
    <row r="2035" spans="1:7">
      <c r="A2035" s="17">
        <f t="shared" si="62"/>
        <v>120402</v>
      </c>
      <c r="B2035" s="17">
        <v>3</v>
      </c>
      <c r="C2035" s="20" t="s">
        <v>486</v>
      </c>
      <c r="D2035" s="17">
        <v>1</v>
      </c>
      <c r="E2035" s="2" t="str">
        <f>VLOOKUP(F2035,city!$A$4:$D$352,4,FALSE)</f>
        <v>云浮</v>
      </c>
      <c r="F2035" s="16">
        <f t="shared" si="63"/>
        <v>204</v>
      </c>
      <c r="G2035" s="16">
        <f>IF(VLOOKUP(F2034,city!$K$4:$L$352,2,FALSE)&gt;G2034,G2034+1,1)</f>
        <v>2</v>
      </c>
    </row>
    <row r="2036" spans="1:7">
      <c r="A2036" s="17">
        <f t="shared" si="62"/>
        <v>120403</v>
      </c>
      <c r="B2036" s="17">
        <v>3</v>
      </c>
      <c r="C2036" s="20" t="s">
        <v>492</v>
      </c>
      <c r="D2036" s="17">
        <v>1</v>
      </c>
      <c r="E2036" s="2" t="str">
        <f>VLOOKUP(F2036,city!$A$4:$D$352,4,FALSE)</f>
        <v>云浮</v>
      </c>
      <c r="F2036" s="16">
        <f t="shared" si="63"/>
        <v>204</v>
      </c>
      <c r="G2036" s="16">
        <f>IF(VLOOKUP(F2035,city!$K$4:$L$352,2,FALSE)&gt;G2035,G2035+1,1)</f>
        <v>3</v>
      </c>
    </row>
    <row r="2037" spans="1:7">
      <c r="A2037" s="17">
        <f t="shared" si="62"/>
        <v>120404</v>
      </c>
      <c r="B2037" s="17">
        <v>3</v>
      </c>
      <c r="C2037" s="20" t="s">
        <v>498</v>
      </c>
      <c r="D2037" s="17">
        <v>1</v>
      </c>
      <c r="E2037" s="2" t="str">
        <f>VLOOKUP(F2037,city!$A$4:$D$352,4,FALSE)</f>
        <v>云浮</v>
      </c>
      <c r="F2037" s="16">
        <f t="shared" si="63"/>
        <v>204</v>
      </c>
      <c r="G2037" s="16">
        <f>IF(VLOOKUP(F2036,city!$K$4:$L$352,2,FALSE)&gt;G2036,G2036+1,1)</f>
        <v>4</v>
      </c>
    </row>
    <row r="2038" spans="1:7">
      <c r="A2038" s="17">
        <f t="shared" si="62"/>
        <v>120405</v>
      </c>
      <c r="B2038" s="17">
        <v>3</v>
      </c>
      <c r="C2038" s="20" t="s">
        <v>504</v>
      </c>
      <c r="D2038" s="17">
        <v>1</v>
      </c>
      <c r="E2038" s="2" t="str">
        <f>VLOOKUP(F2038,city!$A$4:$D$352,4,FALSE)</f>
        <v>云浮</v>
      </c>
      <c r="F2038" s="16">
        <f t="shared" si="63"/>
        <v>204</v>
      </c>
      <c r="G2038" s="16">
        <f>IF(VLOOKUP(F2037,city!$K$4:$L$352,2,FALSE)&gt;G2037,G2037+1,1)</f>
        <v>5</v>
      </c>
    </row>
    <row r="2039" spans="1:7">
      <c r="A2039" s="17">
        <f t="shared" si="62"/>
        <v>120406</v>
      </c>
      <c r="B2039" s="17">
        <v>3</v>
      </c>
      <c r="C2039" s="20" t="s">
        <v>510</v>
      </c>
      <c r="D2039" s="17">
        <v>1</v>
      </c>
      <c r="E2039" s="2" t="str">
        <f>VLOOKUP(F2039,city!$A$4:$D$352,4,FALSE)</f>
        <v>云浮</v>
      </c>
      <c r="F2039" s="16">
        <f t="shared" si="63"/>
        <v>204</v>
      </c>
      <c r="G2039" s="16">
        <f>IF(VLOOKUP(F2038,city!$K$4:$L$352,2,FALSE)&gt;G2038,G2038+1,1)</f>
        <v>6</v>
      </c>
    </row>
    <row r="2040" spans="1:7">
      <c r="A2040" s="17">
        <f t="shared" si="62"/>
        <v>120407</v>
      </c>
      <c r="B2040" s="17">
        <v>3</v>
      </c>
      <c r="C2040" s="20" t="s">
        <v>516</v>
      </c>
      <c r="D2040" s="17">
        <v>1</v>
      </c>
      <c r="E2040" s="2" t="str">
        <f>VLOOKUP(F2040,city!$A$4:$D$352,4,FALSE)</f>
        <v>云浮</v>
      </c>
      <c r="F2040" s="16">
        <f t="shared" si="63"/>
        <v>204</v>
      </c>
      <c r="G2040" s="16">
        <f>IF(VLOOKUP(F2039,city!$K$4:$L$352,2,FALSE)&gt;G2039,G2039+1,1)</f>
        <v>7</v>
      </c>
    </row>
    <row r="2041" spans="1:7">
      <c r="A2041" s="17">
        <f t="shared" si="62"/>
        <v>120408</v>
      </c>
      <c r="B2041" s="17">
        <v>3</v>
      </c>
      <c r="C2041" s="20" t="s">
        <v>522</v>
      </c>
      <c r="D2041" s="17">
        <v>1</v>
      </c>
      <c r="E2041" s="2" t="str">
        <f>VLOOKUP(F2041,city!$A$4:$D$352,4,FALSE)</f>
        <v>云浮</v>
      </c>
      <c r="F2041" s="16">
        <f t="shared" si="63"/>
        <v>204</v>
      </c>
      <c r="G2041" s="16">
        <f>IF(VLOOKUP(F2040,city!$K$4:$L$352,2,FALSE)&gt;G2040,G2040+1,1)</f>
        <v>8</v>
      </c>
    </row>
    <row r="2042" spans="1:7">
      <c r="A2042" s="17">
        <f t="shared" si="62"/>
        <v>120409</v>
      </c>
      <c r="B2042" s="17">
        <v>3</v>
      </c>
      <c r="C2042" s="20" t="s">
        <v>528</v>
      </c>
      <c r="D2042" s="17">
        <v>1</v>
      </c>
      <c r="E2042" s="2" t="str">
        <f>VLOOKUP(F2042,city!$A$4:$D$352,4,FALSE)</f>
        <v>云浮</v>
      </c>
      <c r="F2042" s="16">
        <f t="shared" si="63"/>
        <v>204</v>
      </c>
      <c r="G2042" s="16">
        <f>IF(VLOOKUP(F2041,city!$K$4:$L$352,2,FALSE)&gt;G2041,G2041+1,1)</f>
        <v>9</v>
      </c>
    </row>
    <row r="2043" spans="1:7">
      <c r="A2043" s="17">
        <f t="shared" si="62"/>
        <v>120410</v>
      </c>
      <c r="B2043" s="17">
        <v>3</v>
      </c>
      <c r="C2043" s="20" t="s">
        <v>534</v>
      </c>
      <c r="D2043" s="17">
        <v>1</v>
      </c>
      <c r="E2043" s="2" t="str">
        <f>VLOOKUP(F2043,city!$A$4:$D$352,4,FALSE)</f>
        <v>云浮</v>
      </c>
      <c r="F2043" s="16">
        <f t="shared" si="63"/>
        <v>204</v>
      </c>
      <c r="G2043" s="16">
        <f>IF(VLOOKUP(F2042,city!$K$4:$L$352,2,FALSE)&gt;G2042,G2042+1,1)</f>
        <v>10</v>
      </c>
    </row>
    <row r="2044" spans="1:7">
      <c r="A2044" s="17">
        <f t="shared" si="62"/>
        <v>120501</v>
      </c>
      <c r="B2044" s="17">
        <v>3</v>
      </c>
      <c r="C2044" s="20" t="s">
        <v>422</v>
      </c>
      <c r="D2044" s="17">
        <v>1</v>
      </c>
      <c r="E2044" s="2" t="str">
        <f>VLOOKUP(F2044,city!$A$4:$D$352,4,FALSE)</f>
        <v>海口</v>
      </c>
      <c r="F2044" s="16">
        <f t="shared" si="63"/>
        <v>205</v>
      </c>
      <c r="G2044" s="16">
        <f>IF(VLOOKUP(F2043,city!$K$4:$L$352,2,FALSE)&gt;G2043,G2043+1,1)</f>
        <v>1</v>
      </c>
    </row>
    <row r="2045" spans="1:7">
      <c r="A2045" s="17">
        <f t="shared" si="62"/>
        <v>120502</v>
      </c>
      <c r="B2045" s="17">
        <v>3</v>
      </c>
      <c r="C2045" s="20" t="s">
        <v>427</v>
      </c>
      <c r="D2045" s="17">
        <v>1</v>
      </c>
      <c r="E2045" s="2" t="str">
        <f>VLOOKUP(F2045,city!$A$4:$D$352,4,FALSE)</f>
        <v>海口</v>
      </c>
      <c r="F2045" s="16">
        <f t="shared" si="63"/>
        <v>205</v>
      </c>
      <c r="G2045" s="16">
        <f>IF(VLOOKUP(F2044,city!$K$4:$L$352,2,FALSE)&gt;G2044,G2044+1,1)</f>
        <v>2</v>
      </c>
    </row>
    <row r="2046" spans="1:7">
      <c r="A2046" s="17">
        <f t="shared" si="62"/>
        <v>120503</v>
      </c>
      <c r="B2046" s="17">
        <v>3</v>
      </c>
      <c r="C2046" s="20" t="s">
        <v>432</v>
      </c>
      <c r="D2046" s="17">
        <v>1</v>
      </c>
      <c r="E2046" s="2" t="str">
        <f>VLOOKUP(F2046,city!$A$4:$D$352,4,FALSE)</f>
        <v>海口</v>
      </c>
      <c r="F2046" s="16">
        <f t="shared" si="63"/>
        <v>205</v>
      </c>
      <c r="G2046" s="16">
        <f>IF(VLOOKUP(F2045,city!$K$4:$L$352,2,FALSE)&gt;G2045,G2045+1,1)</f>
        <v>3</v>
      </c>
    </row>
    <row r="2047" spans="1:7">
      <c r="A2047" s="17">
        <f t="shared" si="62"/>
        <v>120504</v>
      </c>
      <c r="B2047" s="17">
        <v>3</v>
      </c>
      <c r="C2047" s="20" t="s">
        <v>438</v>
      </c>
      <c r="D2047" s="17">
        <v>1</v>
      </c>
      <c r="E2047" s="2" t="str">
        <f>VLOOKUP(F2047,city!$A$4:$D$352,4,FALSE)</f>
        <v>海口</v>
      </c>
      <c r="F2047" s="16">
        <f t="shared" si="63"/>
        <v>205</v>
      </c>
      <c r="G2047" s="16">
        <f>IF(VLOOKUP(F2046,city!$K$4:$L$352,2,FALSE)&gt;G2046,G2046+1,1)</f>
        <v>4</v>
      </c>
    </row>
    <row r="2048" spans="1:7">
      <c r="A2048" s="17">
        <f t="shared" si="62"/>
        <v>120505</v>
      </c>
      <c r="B2048" s="17">
        <v>3</v>
      </c>
      <c r="C2048" s="20" t="s">
        <v>444</v>
      </c>
      <c r="D2048" s="17">
        <v>1</v>
      </c>
      <c r="E2048" s="2" t="str">
        <f>VLOOKUP(F2048,city!$A$4:$D$352,4,FALSE)</f>
        <v>海口</v>
      </c>
      <c r="F2048" s="16">
        <f t="shared" si="63"/>
        <v>205</v>
      </c>
      <c r="G2048" s="16">
        <f>IF(VLOOKUP(F2047,city!$K$4:$L$352,2,FALSE)&gt;G2047,G2047+1,1)</f>
        <v>5</v>
      </c>
    </row>
    <row r="2049" spans="1:7">
      <c r="A2049" s="17">
        <f t="shared" si="62"/>
        <v>120506</v>
      </c>
      <c r="B2049" s="17">
        <v>3</v>
      </c>
      <c r="C2049" s="20" t="s">
        <v>450</v>
      </c>
      <c r="D2049" s="17">
        <v>1</v>
      </c>
      <c r="E2049" s="2" t="str">
        <f>VLOOKUP(F2049,city!$A$4:$D$352,4,FALSE)</f>
        <v>海口</v>
      </c>
      <c r="F2049" s="16">
        <f t="shared" si="63"/>
        <v>205</v>
      </c>
      <c r="G2049" s="16">
        <f>IF(VLOOKUP(F2048,city!$K$4:$L$352,2,FALSE)&gt;G2048,G2048+1,1)</f>
        <v>6</v>
      </c>
    </row>
    <row r="2050" spans="1:7">
      <c r="A2050" s="17">
        <f t="shared" si="62"/>
        <v>120507</v>
      </c>
      <c r="B2050" s="17">
        <v>3</v>
      </c>
      <c r="C2050" s="20" t="s">
        <v>456</v>
      </c>
      <c r="D2050" s="17">
        <v>1</v>
      </c>
      <c r="E2050" s="2" t="str">
        <f>VLOOKUP(F2050,city!$A$4:$D$352,4,FALSE)</f>
        <v>海口</v>
      </c>
      <c r="F2050" s="16">
        <f t="shared" si="63"/>
        <v>205</v>
      </c>
      <c r="G2050" s="16">
        <f>IF(VLOOKUP(F2049,city!$K$4:$L$352,2,FALSE)&gt;G2049,G2049+1,1)</f>
        <v>7</v>
      </c>
    </row>
    <row r="2051" spans="1:7">
      <c r="A2051" s="17">
        <f t="shared" si="62"/>
        <v>120508</v>
      </c>
      <c r="B2051" s="17">
        <v>3</v>
      </c>
      <c r="C2051" s="20" t="s">
        <v>462</v>
      </c>
      <c r="D2051" s="17">
        <v>1</v>
      </c>
      <c r="E2051" s="2" t="str">
        <f>VLOOKUP(F2051,city!$A$4:$D$352,4,FALSE)</f>
        <v>海口</v>
      </c>
      <c r="F2051" s="16">
        <f t="shared" si="63"/>
        <v>205</v>
      </c>
      <c r="G2051" s="16">
        <f>IF(VLOOKUP(F2050,city!$K$4:$L$352,2,FALSE)&gt;G2050,G2050+1,1)</f>
        <v>8</v>
      </c>
    </row>
    <row r="2052" spans="1:7">
      <c r="A2052" s="17">
        <f t="shared" si="62"/>
        <v>120509</v>
      </c>
      <c r="B2052" s="17">
        <v>3</v>
      </c>
      <c r="C2052" s="20" t="s">
        <v>468</v>
      </c>
      <c r="D2052" s="17">
        <v>1</v>
      </c>
      <c r="E2052" s="2" t="str">
        <f>VLOOKUP(F2052,city!$A$4:$D$352,4,FALSE)</f>
        <v>海口</v>
      </c>
      <c r="F2052" s="16">
        <f t="shared" si="63"/>
        <v>205</v>
      </c>
      <c r="G2052" s="16">
        <f>IF(VLOOKUP(F2051,city!$K$4:$L$352,2,FALSE)&gt;G2051,G2051+1,1)</f>
        <v>9</v>
      </c>
    </row>
    <row r="2053" spans="1:7">
      <c r="A2053" s="17">
        <f t="shared" ref="A2053:A2116" si="64">G2053+F2053*100+100000</f>
        <v>120510</v>
      </c>
      <c r="B2053" s="17">
        <v>3</v>
      </c>
      <c r="C2053" s="20" t="s">
        <v>474</v>
      </c>
      <c r="D2053" s="17">
        <v>1</v>
      </c>
      <c r="E2053" s="2" t="str">
        <f>VLOOKUP(F2053,city!$A$4:$D$352,4,FALSE)</f>
        <v>海口</v>
      </c>
      <c r="F2053" s="16">
        <f t="shared" ref="F2053:F2116" si="65">IF(G2053&gt;G2052,F2052,F2052+1)</f>
        <v>205</v>
      </c>
      <c r="G2053" s="16">
        <f>IF(VLOOKUP(F2052,city!$K$4:$L$352,2,FALSE)&gt;G2052,G2052+1,1)</f>
        <v>10</v>
      </c>
    </row>
    <row r="2054" spans="1:7">
      <c r="A2054" s="17">
        <f t="shared" si="64"/>
        <v>120601</v>
      </c>
      <c r="B2054" s="17">
        <v>3</v>
      </c>
      <c r="C2054" s="20" t="s">
        <v>480</v>
      </c>
      <c r="D2054" s="17">
        <v>1</v>
      </c>
      <c r="E2054" s="2" t="str">
        <f>VLOOKUP(F2054,city!$A$4:$D$352,4,FALSE)</f>
        <v>三亚</v>
      </c>
      <c r="F2054" s="16">
        <f t="shared" si="65"/>
        <v>206</v>
      </c>
      <c r="G2054" s="16">
        <f>IF(VLOOKUP(F2053,city!$K$4:$L$352,2,FALSE)&gt;G2053,G2053+1,1)</f>
        <v>1</v>
      </c>
    </row>
    <row r="2055" spans="1:7">
      <c r="A2055" s="17">
        <f t="shared" si="64"/>
        <v>120602</v>
      </c>
      <c r="B2055" s="17">
        <v>3</v>
      </c>
      <c r="C2055" s="20" t="s">
        <v>486</v>
      </c>
      <c r="D2055" s="17">
        <v>1</v>
      </c>
      <c r="E2055" s="2" t="str">
        <f>VLOOKUP(F2055,city!$A$4:$D$352,4,FALSE)</f>
        <v>三亚</v>
      </c>
      <c r="F2055" s="16">
        <f t="shared" si="65"/>
        <v>206</v>
      </c>
      <c r="G2055" s="16">
        <f>IF(VLOOKUP(F2054,city!$K$4:$L$352,2,FALSE)&gt;G2054,G2054+1,1)</f>
        <v>2</v>
      </c>
    </row>
    <row r="2056" spans="1:7">
      <c r="A2056" s="17">
        <f t="shared" si="64"/>
        <v>120603</v>
      </c>
      <c r="B2056" s="17">
        <v>3</v>
      </c>
      <c r="C2056" s="20" t="s">
        <v>492</v>
      </c>
      <c r="D2056" s="17">
        <v>1</v>
      </c>
      <c r="E2056" s="2" t="str">
        <f>VLOOKUP(F2056,city!$A$4:$D$352,4,FALSE)</f>
        <v>三亚</v>
      </c>
      <c r="F2056" s="16">
        <f t="shared" si="65"/>
        <v>206</v>
      </c>
      <c r="G2056" s="16">
        <f>IF(VLOOKUP(F2055,city!$K$4:$L$352,2,FALSE)&gt;G2055,G2055+1,1)</f>
        <v>3</v>
      </c>
    </row>
    <row r="2057" spans="1:7">
      <c r="A2057" s="17">
        <f t="shared" si="64"/>
        <v>120604</v>
      </c>
      <c r="B2057" s="17">
        <v>3</v>
      </c>
      <c r="C2057" s="20" t="s">
        <v>498</v>
      </c>
      <c r="D2057" s="17">
        <v>1</v>
      </c>
      <c r="E2057" s="2" t="str">
        <f>VLOOKUP(F2057,city!$A$4:$D$352,4,FALSE)</f>
        <v>三亚</v>
      </c>
      <c r="F2057" s="16">
        <f t="shared" si="65"/>
        <v>206</v>
      </c>
      <c r="G2057" s="16">
        <f>IF(VLOOKUP(F2056,city!$K$4:$L$352,2,FALSE)&gt;G2056,G2056+1,1)</f>
        <v>4</v>
      </c>
    </row>
    <row r="2058" spans="1:7">
      <c r="A2058" s="17">
        <f t="shared" si="64"/>
        <v>120605</v>
      </c>
      <c r="B2058" s="17">
        <v>3</v>
      </c>
      <c r="C2058" s="20" t="s">
        <v>504</v>
      </c>
      <c r="D2058" s="17">
        <v>1</v>
      </c>
      <c r="E2058" s="2" t="str">
        <f>VLOOKUP(F2058,city!$A$4:$D$352,4,FALSE)</f>
        <v>三亚</v>
      </c>
      <c r="F2058" s="16">
        <f t="shared" si="65"/>
        <v>206</v>
      </c>
      <c r="G2058" s="16">
        <f>IF(VLOOKUP(F2057,city!$K$4:$L$352,2,FALSE)&gt;G2057,G2057+1,1)</f>
        <v>5</v>
      </c>
    </row>
    <row r="2059" spans="1:7">
      <c r="A2059" s="17">
        <f t="shared" si="64"/>
        <v>120606</v>
      </c>
      <c r="B2059" s="17">
        <v>3</v>
      </c>
      <c r="C2059" s="20" t="s">
        <v>510</v>
      </c>
      <c r="D2059" s="17">
        <v>1</v>
      </c>
      <c r="E2059" s="2" t="str">
        <f>VLOOKUP(F2059,city!$A$4:$D$352,4,FALSE)</f>
        <v>三亚</v>
      </c>
      <c r="F2059" s="16">
        <f t="shared" si="65"/>
        <v>206</v>
      </c>
      <c r="G2059" s="16">
        <f>IF(VLOOKUP(F2058,city!$K$4:$L$352,2,FALSE)&gt;G2058,G2058+1,1)</f>
        <v>6</v>
      </c>
    </row>
    <row r="2060" spans="1:7">
      <c r="A2060" s="17">
        <f t="shared" si="64"/>
        <v>120607</v>
      </c>
      <c r="B2060" s="17">
        <v>3</v>
      </c>
      <c r="C2060" s="20" t="s">
        <v>516</v>
      </c>
      <c r="D2060" s="17">
        <v>1</v>
      </c>
      <c r="E2060" s="2" t="str">
        <f>VLOOKUP(F2060,city!$A$4:$D$352,4,FALSE)</f>
        <v>三亚</v>
      </c>
      <c r="F2060" s="16">
        <f t="shared" si="65"/>
        <v>206</v>
      </c>
      <c r="G2060" s="16">
        <f>IF(VLOOKUP(F2059,city!$K$4:$L$352,2,FALSE)&gt;G2059,G2059+1,1)</f>
        <v>7</v>
      </c>
    </row>
    <row r="2061" spans="1:7">
      <c r="A2061" s="17">
        <f t="shared" si="64"/>
        <v>120608</v>
      </c>
      <c r="B2061" s="17">
        <v>3</v>
      </c>
      <c r="C2061" s="20" t="s">
        <v>522</v>
      </c>
      <c r="D2061" s="17">
        <v>1</v>
      </c>
      <c r="E2061" s="2" t="str">
        <f>VLOOKUP(F2061,city!$A$4:$D$352,4,FALSE)</f>
        <v>三亚</v>
      </c>
      <c r="F2061" s="16">
        <f t="shared" si="65"/>
        <v>206</v>
      </c>
      <c r="G2061" s="16">
        <f>IF(VLOOKUP(F2060,city!$K$4:$L$352,2,FALSE)&gt;G2060,G2060+1,1)</f>
        <v>8</v>
      </c>
    </row>
    <row r="2062" spans="1:7">
      <c r="A2062" s="17">
        <f t="shared" si="64"/>
        <v>120609</v>
      </c>
      <c r="B2062" s="17">
        <v>3</v>
      </c>
      <c r="C2062" s="20" t="s">
        <v>528</v>
      </c>
      <c r="D2062" s="17">
        <v>1</v>
      </c>
      <c r="E2062" s="2" t="str">
        <f>VLOOKUP(F2062,city!$A$4:$D$352,4,FALSE)</f>
        <v>三亚</v>
      </c>
      <c r="F2062" s="16">
        <f t="shared" si="65"/>
        <v>206</v>
      </c>
      <c r="G2062" s="16">
        <f>IF(VLOOKUP(F2061,city!$K$4:$L$352,2,FALSE)&gt;G2061,G2061+1,1)</f>
        <v>9</v>
      </c>
    </row>
    <row r="2063" spans="1:7">
      <c r="A2063" s="17">
        <f t="shared" si="64"/>
        <v>120610</v>
      </c>
      <c r="B2063" s="17">
        <v>3</v>
      </c>
      <c r="C2063" s="20" t="s">
        <v>534</v>
      </c>
      <c r="D2063" s="17">
        <v>1</v>
      </c>
      <c r="E2063" s="2" t="str">
        <f>VLOOKUP(F2063,city!$A$4:$D$352,4,FALSE)</f>
        <v>三亚</v>
      </c>
      <c r="F2063" s="16">
        <f t="shared" si="65"/>
        <v>206</v>
      </c>
      <c r="G2063" s="16">
        <f>IF(VLOOKUP(F2062,city!$K$4:$L$352,2,FALSE)&gt;G2062,G2062+1,1)</f>
        <v>10</v>
      </c>
    </row>
    <row r="2064" spans="1:7">
      <c r="A2064" s="17">
        <f t="shared" si="64"/>
        <v>120701</v>
      </c>
      <c r="B2064" s="17">
        <v>3</v>
      </c>
      <c r="C2064" s="20" t="s">
        <v>422</v>
      </c>
      <c r="D2064" s="17">
        <v>1</v>
      </c>
      <c r="E2064" s="2" t="str">
        <f>VLOOKUP(F2064,city!$A$4:$D$352,4,FALSE)</f>
        <v>三沙</v>
      </c>
      <c r="F2064" s="16">
        <f t="shared" si="65"/>
        <v>207</v>
      </c>
      <c r="G2064" s="16">
        <f>IF(VLOOKUP(F2063,city!$K$4:$L$352,2,FALSE)&gt;G2063,G2063+1,1)</f>
        <v>1</v>
      </c>
    </row>
    <row r="2065" spans="1:7">
      <c r="A2065" s="17">
        <f t="shared" si="64"/>
        <v>120702</v>
      </c>
      <c r="B2065" s="17">
        <v>3</v>
      </c>
      <c r="C2065" s="20" t="s">
        <v>427</v>
      </c>
      <c r="D2065" s="17">
        <v>1</v>
      </c>
      <c r="E2065" s="2" t="str">
        <f>VLOOKUP(F2065,city!$A$4:$D$352,4,FALSE)</f>
        <v>三沙</v>
      </c>
      <c r="F2065" s="16">
        <f t="shared" si="65"/>
        <v>207</v>
      </c>
      <c r="G2065" s="16">
        <f>IF(VLOOKUP(F2064,city!$K$4:$L$352,2,FALSE)&gt;G2064,G2064+1,1)</f>
        <v>2</v>
      </c>
    </row>
    <row r="2066" spans="1:7">
      <c r="A2066" s="17">
        <f t="shared" si="64"/>
        <v>120703</v>
      </c>
      <c r="B2066" s="17">
        <v>3</v>
      </c>
      <c r="C2066" s="20" t="s">
        <v>432</v>
      </c>
      <c r="D2066" s="17">
        <v>1</v>
      </c>
      <c r="E2066" s="2" t="str">
        <f>VLOOKUP(F2066,city!$A$4:$D$352,4,FALSE)</f>
        <v>三沙</v>
      </c>
      <c r="F2066" s="16">
        <f t="shared" si="65"/>
        <v>207</v>
      </c>
      <c r="G2066" s="16">
        <f>IF(VLOOKUP(F2065,city!$K$4:$L$352,2,FALSE)&gt;G2065,G2065+1,1)</f>
        <v>3</v>
      </c>
    </row>
    <row r="2067" spans="1:7">
      <c r="A2067" s="17">
        <f t="shared" si="64"/>
        <v>120704</v>
      </c>
      <c r="B2067" s="17">
        <v>3</v>
      </c>
      <c r="C2067" s="20" t="s">
        <v>438</v>
      </c>
      <c r="D2067" s="17">
        <v>1</v>
      </c>
      <c r="E2067" s="2" t="str">
        <f>VLOOKUP(F2067,city!$A$4:$D$352,4,FALSE)</f>
        <v>三沙</v>
      </c>
      <c r="F2067" s="16">
        <f t="shared" si="65"/>
        <v>207</v>
      </c>
      <c r="G2067" s="16">
        <f>IF(VLOOKUP(F2066,city!$K$4:$L$352,2,FALSE)&gt;G2066,G2066+1,1)</f>
        <v>4</v>
      </c>
    </row>
    <row r="2068" spans="1:7">
      <c r="A2068" s="17">
        <f t="shared" si="64"/>
        <v>120705</v>
      </c>
      <c r="B2068" s="17">
        <v>3</v>
      </c>
      <c r="C2068" s="20" t="s">
        <v>444</v>
      </c>
      <c r="D2068" s="17">
        <v>1</v>
      </c>
      <c r="E2068" s="2" t="str">
        <f>VLOOKUP(F2068,city!$A$4:$D$352,4,FALSE)</f>
        <v>三沙</v>
      </c>
      <c r="F2068" s="16">
        <f t="shared" si="65"/>
        <v>207</v>
      </c>
      <c r="G2068" s="16">
        <f>IF(VLOOKUP(F2067,city!$K$4:$L$352,2,FALSE)&gt;G2067,G2067+1,1)</f>
        <v>5</v>
      </c>
    </row>
    <row r="2069" spans="1:7">
      <c r="A2069" s="17">
        <f t="shared" si="64"/>
        <v>120706</v>
      </c>
      <c r="B2069" s="17">
        <v>3</v>
      </c>
      <c r="C2069" s="20" t="s">
        <v>450</v>
      </c>
      <c r="D2069" s="17">
        <v>1</v>
      </c>
      <c r="E2069" s="2" t="str">
        <f>VLOOKUP(F2069,city!$A$4:$D$352,4,FALSE)</f>
        <v>三沙</v>
      </c>
      <c r="F2069" s="16">
        <f t="shared" si="65"/>
        <v>207</v>
      </c>
      <c r="G2069" s="16">
        <f>IF(VLOOKUP(F2068,city!$K$4:$L$352,2,FALSE)&gt;G2068,G2068+1,1)</f>
        <v>6</v>
      </c>
    </row>
    <row r="2070" spans="1:7">
      <c r="A2070" s="17">
        <f t="shared" si="64"/>
        <v>120707</v>
      </c>
      <c r="B2070" s="17">
        <v>3</v>
      </c>
      <c r="C2070" s="20" t="s">
        <v>456</v>
      </c>
      <c r="D2070" s="17">
        <v>1</v>
      </c>
      <c r="E2070" s="2" t="str">
        <f>VLOOKUP(F2070,city!$A$4:$D$352,4,FALSE)</f>
        <v>三沙</v>
      </c>
      <c r="F2070" s="16">
        <f t="shared" si="65"/>
        <v>207</v>
      </c>
      <c r="G2070" s="16">
        <f>IF(VLOOKUP(F2069,city!$K$4:$L$352,2,FALSE)&gt;G2069,G2069+1,1)</f>
        <v>7</v>
      </c>
    </row>
    <row r="2071" spans="1:7">
      <c r="A2071" s="17">
        <f t="shared" si="64"/>
        <v>120708</v>
      </c>
      <c r="B2071" s="17">
        <v>3</v>
      </c>
      <c r="C2071" s="20" t="s">
        <v>462</v>
      </c>
      <c r="D2071" s="17">
        <v>1</v>
      </c>
      <c r="E2071" s="2" t="str">
        <f>VLOOKUP(F2071,city!$A$4:$D$352,4,FALSE)</f>
        <v>三沙</v>
      </c>
      <c r="F2071" s="16">
        <f t="shared" si="65"/>
        <v>207</v>
      </c>
      <c r="G2071" s="16">
        <f>IF(VLOOKUP(F2070,city!$K$4:$L$352,2,FALSE)&gt;G2070,G2070+1,1)</f>
        <v>8</v>
      </c>
    </row>
    <row r="2072" spans="1:7">
      <c r="A2072" s="17">
        <f t="shared" si="64"/>
        <v>120709</v>
      </c>
      <c r="B2072" s="17">
        <v>3</v>
      </c>
      <c r="C2072" s="20" t="s">
        <v>468</v>
      </c>
      <c r="D2072" s="17">
        <v>1</v>
      </c>
      <c r="E2072" s="2" t="str">
        <f>VLOOKUP(F2072,city!$A$4:$D$352,4,FALSE)</f>
        <v>三沙</v>
      </c>
      <c r="F2072" s="16">
        <f t="shared" si="65"/>
        <v>207</v>
      </c>
      <c r="G2072" s="16">
        <f>IF(VLOOKUP(F2071,city!$K$4:$L$352,2,FALSE)&gt;G2071,G2071+1,1)</f>
        <v>9</v>
      </c>
    </row>
    <row r="2073" spans="1:7">
      <c r="A2073" s="17">
        <f t="shared" si="64"/>
        <v>120710</v>
      </c>
      <c r="B2073" s="17">
        <v>3</v>
      </c>
      <c r="C2073" s="20" t="s">
        <v>474</v>
      </c>
      <c r="D2073" s="17">
        <v>1</v>
      </c>
      <c r="E2073" s="2" t="str">
        <f>VLOOKUP(F2073,city!$A$4:$D$352,4,FALSE)</f>
        <v>三沙</v>
      </c>
      <c r="F2073" s="16">
        <f t="shared" si="65"/>
        <v>207</v>
      </c>
      <c r="G2073" s="16">
        <f>IF(VLOOKUP(F2072,city!$K$4:$L$352,2,FALSE)&gt;G2072,G2072+1,1)</f>
        <v>10</v>
      </c>
    </row>
    <row r="2074" spans="1:7">
      <c r="A2074" s="17">
        <f t="shared" si="64"/>
        <v>120801</v>
      </c>
      <c r="B2074" s="17">
        <v>3</v>
      </c>
      <c r="C2074" s="20" t="s">
        <v>480</v>
      </c>
      <c r="D2074" s="17">
        <v>1</v>
      </c>
      <c r="E2074" s="2" t="str">
        <f>VLOOKUP(F2074,city!$A$4:$D$352,4,FALSE)</f>
        <v>儋州</v>
      </c>
      <c r="F2074" s="16">
        <f t="shared" si="65"/>
        <v>208</v>
      </c>
      <c r="G2074" s="16">
        <f>IF(VLOOKUP(F2073,city!$K$4:$L$352,2,FALSE)&gt;G2073,G2073+1,1)</f>
        <v>1</v>
      </c>
    </row>
    <row r="2075" spans="1:7">
      <c r="A2075" s="17">
        <f t="shared" si="64"/>
        <v>120802</v>
      </c>
      <c r="B2075" s="17">
        <v>3</v>
      </c>
      <c r="C2075" s="20" t="s">
        <v>486</v>
      </c>
      <c r="D2075" s="17">
        <v>1</v>
      </c>
      <c r="E2075" s="2" t="str">
        <f>VLOOKUP(F2075,city!$A$4:$D$352,4,FALSE)</f>
        <v>儋州</v>
      </c>
      <c r="F2075" s="16">
        <f t="shared" si="65"/>
        <v>208</v>
      </c>
      <c r="G2075" s="16">
        <f>IF(VLOOKUP(F2074,city!$K$4:$L$352,2,FALSE)&gt;G2074,G2074+1,1)</f>
        <v>2</v>
      </c>
    </row>
    <row r="2076" spans="1:7">
      <c r="A2076" s="17">
        <f t="shared" si="64"/>
        <v>120803</v>
      </c>
      <c r="B2076" s="17">
        <v>3</v>
      </c>
      <c r="C2076" s="20" t="s">
        <v>492</v>
      </c>
      <c r="D2076" s="17">
        <v>1</v>
      </c>
      <c r="E2076" s="2" t="str">
        <f>VLOOKUP(F2076,city!$A$4:$D$352,4,FALSE)</f>
        <v>儋州</v>
      </c>
      <c r="F2076" s="16">
        <f t="shared" si="65"/>
        <v>208</v>
      </c>
      <c r="G2076" s="16">
        <f>IF(VLOOKUP(F2075,city!$K$4:$L$352,2,FALSE)&gt;G2075,G2075+1,1)</f>
        <v>3</v>
      </c>
    </row>
    <row r="2077" spans="1:7">
      <c r="A2077" s="17">
        <f t="shared" si="64"/>
        <v>120804</v>
      </c>
      <c r="B2077" s="17">
        <v>3</v>
      </c>
      <c r="C2077" s="20" t="s">
        <v>498</v>
      </c>
      <c r="D2077" s="17">
        <v>1</v>
      </c>
      <c r="E2077" s="2" t="str">
        <f>VLOOKUP(F2077,city!$A$4:$D$352,4,FALSE)</f>
        <v>儋州</v>
      </c>
      <c r="F2077" s="16">
        <f t="shared" si="65"/>
        <v>208</v>
      </c>
      <c r="G2077" s="16">
        <f>IF(VLOOKUP(F2076,city!$K$4:$L$352,2,FALSE)&gt;G2076,G2076+1,1)</f>
        <v>4</v>
      </c>
    </row>
    <row r="2078" spans="1:7">
      <c r="A2078" s="17">
        <f t="shared" si="64"/>
        <v>120805</v>
      </c>
      <c r="B2078" s="17">
        <v>3</v>
      </c>
      <c r="C2078" s="20" t="s">
        <v>504</v>
      </c>
      <c r="D2078" s="17">
        <v>1</v>
      </c>
      <c r="E2078" s="2" t="str">
        <f>VLOOKUP(F2078,city!$A$4:$D$352,4,FALSE)</f>
        <v>儋州</v>
      </c>
      <c r="F2078" s="16">
        <f t="shared" si="65"/>
        <v>208</v>
      </c>
      <c r="G2078" s="16">
        <f>IF(VLOOKUP(F2077,city!$K$4:$L$352,2,FALSE)&gt;G2077,G2077+1,1)</f>
        <v>5</v>
      </c>
    </row>
    <row r="2079" spans="1:7">
      <c r="A2079" s="17">
        <f t="shared" si="64"/>
        <v>120806</v>
      </c>
      <c r="B2079" s="17">
        <v>3</v>
      </c>
      <c r="C2079" s="20" t="s">
        <v>510</v>
      </c>
      <c r="D2079" s="17">
        <v>1</v>
      </c>
      <c r="E2079" s="2" t="str">
        <f>VLOOKUP(F2079,city!$A$4:$D$352,4,FALSE)</f>
        <v>儋州</v>
      </c>
      <c r="F2079" s="16">
        <f t="shared" si="65"/>
        <v>208</v>
      </c>
      <c r="G2079" s="16">
        <f>IF(VLOOKUP(F2078,city!$K$4:$L$352,2,FALSE)&gt;G2078,G2078+1,1)</f>
        <v>6</v>
      </c>
    </row>
    <row r="2080" spans="1:7">
      <c r="A2080" s="17">
        <f t="shared" si="64"/>
        <v>120807</v>
      </c>
      <c r="B2080" s="17">
        <v>3</v>
      </c>
      <c r="C2080" s="20" t="s">
        <v>516</v>
      </c>
      <c r="D2080" s="17">
        <v>1</v>
      </c>
      <c r="E2080" s="2" t="str">
        <f>VLOOKUP(F2080,city!$A$4:$D$352,4,FALSE)</f>
        <v>儋州</v>
      </c>
      <c r="F2080" s="16">
        <f t="shared" si="65"/>
        <v>208</v>
      </c>
      <c r="G2080" s="16">
        <f>IF(VLOOKUP(F2079,city!$K$4:$L$352,2,FALSE)&gt;G2079,G2079+1,1)</f>
        <v>7</v>
      </c>
    </row>
    <row r="2081" spans="1:7">
      <c r="A2081" s="17">
        <f t="shared" si="64"/>
        <v>120808</v>
      </c>
      <c r="B2081" s="17">
        <v>3</v>
      </c>
      <c r="C2081" s="20" t="s">
        <v>522</v>
      </c>
      <c r="D2081" s="17">
        <v>1</v>
      </c>
      <c r="E2081" s="2" t="str">
        <f>VLOOKUP(F2081,city!$A$4:$D$352,4,FALSE)</f>
        <v>儋州</v>
      </c>
      <c r="F2081" s="16">
        <f t="shared" si="65"/>
        <v>208</v>
      </c>
      <c r="G2081" s="16">
        <f>IF(VLOOKUP(F2080,city!$K$4:$L$352,2,FALSE)&gt;G2080,G2080+1,1)</f>
        <v>8</v>
      </c>
    </row>
    <row r="2082" spans="1:7">
      <c r="A2082" s="17">
        <f t="shared" si="64"/>
        <v>120809</v>
      </c>
      <c r="B2082" s="17">
        <v>3</v>
      </c>
      <c r="C2082" s="20" t="s">
        <v>528</v>
      </c>
      <c r="D2082" s="17">
        <v>1</v>
      </c>
      <c r="E2082" s="2" t="str">
        <f>VLOOKUP(F2082,city!$A$4:$D$352,4,FALSE)</f>
        <v>儋州</v>
      </c>
      <c r="F2082" s="16">
        <f t="shared" si="65"/>
        <v>208</v>
      </c>
      <c r="G2082" s="16">
        <f>IF(VLOOKUP(F2081,city!$K$4:$L$352,2,FALSE)&gt;G2081,G2081+1,1)</f>
        <v>9</v>
      </c>
    </row>
    <row r="2083" spans="1:7">
      <c r="A2083" s="17">
        <f t="shared" si="64"/>
        <v>120810</v>
      </c>
      <c r="B2083" s="17">
        <v>3</v>
      </c>
      <c r="C2083" s="20" t="s">
        <v>534</v>
      </c>
      <c r="D2083" s="17">
        <v>1</v>
      </c>
      <c r="E2083" s="2" t="str">
        <f>VLOOKUP(F2083,city!$A$4:$D$352,4,FALSE)</f>
        <v>儋州</v>
      </c>
      <c r="F2083" s="16">
        <f t="shared" si="65"/>
        <v>208</v>
      </c>
      <c r="G2083" s="16">
        <f>IF(VLOOKUP(F2082,city!$K$4:$L$352,2,FALSE)&gt;G2082,G2082+1,1)</f>
        <v>10</v>
      </c>
    </row>
    <row r="2084" spans="1:7">
      <c r="A2084" s="17">
        <f t="shared" si="64"/>
        <v>120901</v>
      </c>
      <c r="B2084" s="17">
        <v>3</v>
      </c>
      <c r="C2084" s="20" t="s">
        <v>422</v>
      </c>
      <c r="D2084" s="17">
        <v>1</v>
      </c>
      <c r="E2084" s="2" t="str">
        <f>VLOOKUP(F2084,city!$A$4:$D$352,4,FALSE)</f>
        <v>成都</v>
      </c>
      <c r="F2084" s="16">
        <f t="shared" si="65"/>
        <v>209</v>
      </c>
      <c r="G2084" s="16">
        <f>IF(VLOOKUP(F2083,city!$K$4:$L$352,2,FALSE)&gt;G2083,G2083+1,1)</f>
        <v>1</v>
      </c>
    </row>
    <row r="2085" spans="1:7">
      <c r="A2085" s="17">
        <f t="shared" si="64"/>
        <v>120902</v>
      </c>
      <c r="B2085" s="17">
        <v>3</v>
      </c>
      <c r="C2085" s="20" t="s">
        <v>427</v>
      </c>
      <c r="D2085" s="17">
        <v>1</v>
      </c>
      <c r="E2085" s="2" t="str">
        <f>VLOOKUP(F2085,city!$A$4:$D$352,4,FALSE)</f>
        <v>成都</v>
      </c>
      <c r="F2085" s="16">
        <f t="shared" si="65"/>
        <v>209</v>
      </c>
      <c r="G2085" s="16">
        <f>IF(VLOOKUP(F2084,city!$K$4:$L$352,2,FALSE)&gt;G2084,G2084+1,1)</f>
        <v>2</v>
      </c>
    </row>
    <row r="2086" spans="1:7">
      <c r="A2086" s="17">
        <f t="shared" si="64"/>
        <v>120903</v>
      </c>
      <c r="B2086" s="17">
        <v>3</v>
      </c>
      <c r="C2086" s="20" t="s">
        <v>432</v>
      </c>
      <c r="D2086" s="17">
        <v>1</v>
      </c>
      <c r="E2086" s="2" t="str">
        <f>VLOOKUP(F2086,city!$A$4:$D$352,4,FALSE)</f>
        <v>成都</v>
      </c>
      <c r="F2086" s="16">
        <f t="shared" si="65"/>
        <v>209</v>
      </c>
      <c r="G2086" s="16">
        <f>IF(VLOOKUP(F2085,city!$K$4:$L$352,2,FALSE)&gt;G2085,G2085+1,1)</f>
        <v>3</v>
      </c>
    </row>
    <row r="2087" spans="1:7">
      <c r="A2087" s="17">
        <f t="shared" si="64"/>
        <v>120904</v>
      </c>
      <c r="B2087" s="17">
        <v>3</v>
      </c>
      <c r="C2087" s="20" t="s">
        <v>438</v>
      </c>
      <c r="D2087" s="17">
        <v>1</v>
      </c>
      <c r="E2087" s="2" t="str">
        <f>VLOOKUP(F2087,city!$A$4:$D$352,4,FALSE)</f>
        <v>成都</v>
      </c>
      <c r="F2087" s="16">
        <f t="shared" si="65"/>
        <v>209</v>
      </c>
      <c r="G2087" s="16">
        <f>IF(VLOOKUP(F2086,city!$K$4:$L$352,2,FALSE)&gt;G2086,G2086+1,1)</f>
        <v>4</v>
      </c>
    </row>
    <row r="2088" spans="1:7">
      <c r="A2088" s="17">
        <f t="shared" si="64"/>
        <v>120905</v>
      </c>
      <c r="B2088" s="17">
        <v>3</v>
      </c>
      <c r="C2088" s="20" t="s">
        <v>444</v>
      </c>
      <c r="D2088" s="17">
        <v>1</v>
      </c>
      <c r="E2088" s="2" t="str">
        <f>VLOOKUP(F2088,city!$A$4:$D$352,4,FALSE)</f>
        <v>成都</v>
      </c>
      <c r="F2088" s="16">
        <f t="shared" si="65"/>
        <v>209</v>
      </c>
      <c r="G2088" s="16">
        <f>IF(VLOOKUP(F2087,city!$K$4:$L$352,2,FALSE)&gt;G2087,G2087+1,1)</f>
        <v>5</v>
      </c>
    </row>
    <row r="2089" spans="1:7">
      <c r="A2089" s="17">
        <f t="shared" si="64"/>
        <v>120906</v>
      </c>
      <c r="B2089" s="17">
        <v>3</v>
      </c>
      <c r="C2089" s="20" t="s">
        <v>450</v>
      </c>
      <c r="D2089" s="17">
        <v>1</v>
      </c>
      <c r="E2089" s="2" t="str">
        <f>VLOOKUP(F2089,city!$A$4:$D$352,4,FALSE)</f>
        <v>成都</v>
      </c>
      <c r="F2089" s="16">
        <f t="shared" si="65"/>
        <v>209</v>
      </c>
      <c r="G2089" s="16">
        <f>IF(VLOOKUP(F2088,city!$K$4:$L$352,2,FALSE)&gt;G2088,G2088+1,1)</f>
        <v>6</v>
      </c>
    </row>
    <row r="2090" spans="1:7">
      <c r="A2090" s="17">
        <f t="shared" si="64"/>
        <v>120907</v>
      </c>
      <c r="B2090" s="17">
        <v>3</v>
      </c>
      <c r="C2090" s="20" t="s">
        <v>456</v>
      </c>
      <c r="D2090" s="17">
        <v>1</v>
      </c>
      <c r="E2090" s="2" t="str">
        <f>VLOOKUP(F2090,city!$A$4:$D$352,4,FALSE)</f>
        <v>成都</v>
      </c>
      <c r="F2090" s="16">
        <f t="shared" si="65"/>
        <v>209</v>
      </c>
      <c r="G2090" s="16">
        <f>IF(VLOOKUP(F2089,city!$K$4:$L$352,2,FALSE)&gt;G2089,G2089+1,1)</f>
        <v>7</v>
      </c>
    </row>
    <row r="2091" spans="1:7">
      <c r="A2091" s="17">
        <f t="shared" si="64"/>
        <v>120908</v>
      </c>
      <c r="B2091" s="17">
        <v>3</v>
      </c>
      <c r="C2091" s="20" t="s">
        <v>462</v>
      </c>
      <c r="D2091" s="17">
        <v>1</v>
      </c>
      <c r="E2091" s="2" t="str">
        <f>VLOOKUP(F2091,city!$A$4:$D$352,4,FALSE)</f>
        <v>成都</v>
      </c>
      <c r="F2091" s="16">
        <f t="shared" si="65"/>
        <v>209</v>
      </c>
      <c r="G2091" s="16">
        <f>IF(VLOOKUP(F2090,city!$K$4:$L$352,2,FALSE)&gt;G2090,G2090+1,1)</f>
        <v>8</v>
      </c>
    </row>
    <row r="2092" spans="1:7">
      <c r="A2092" s="17">
        <f t="shared" si="64"/>
        <v>120909</v>
      </c>
      <c r="B2092" s="17">
        <v>3</v>
      </c>
      <c r="C2092" s="20" t="s">
        <v>468</v>
      </c>
      <c r="D2092" s="17">
        <v>1</v>
      </c>
      <c r="E2092" s="2" t="str">
        <f>VLOOKUP(F2092,city!$A$4:$D$352,4,FALSE)</f>
        <v>成都</v>
      </c>
      <c r="F2092" s="16">
        <f t="shared" si="65"/>
        <v>209</v>
      </c>
      <c r="G2092" s="16">
        <f>IF(VLOOKUP(F2091,city!$K$4:$L$352,2,FALSE)&gt;G2091,G2091+1,1)</f>
        <v>9</v>
      </c>
    </row>
    <row r="2093" spans="1:7">
      <c r="A2093" s="17">
        <f t="shared" si="64"/>
        <v>120910</v>
      </c>
      <c r="B2093" s="17">
        <v>3</v>
      </c>
      <c r="C2093" s="20" t="s">
        <v>474</v>
      </c>
      <c r="D2093" s="17">
        <v>1</v>
      </c>
      <c r="E2093" s="2" t="str">
        <f>VLOOKUP(F2093,city!$A$4:$D$352,4,FALSE)</f>
        <v>成都</v>
      </c>
      <c r="F2093" s="16">
        <f t="shared" si="65"/>
        <v>209</v>
      </c>
      <c r="G2093" s="16">
        <f>IF(VLOOKUP(F2092,city!$K$4:$L$352,2,FALSE)&gt;G2092,G2092+1,1)</f>
        <v>10</v>
      </c>
    </row>
    <row r="2094" spans="1:7">
      <c r="A2094" s="17">
        <f t="shared" si="64"/>
        <v>121001</v>
      </c>
      <c r="B2094" s="17">
        <v>3</v>
      </c>
      <c r="C2094" s="20" t="s">
        <v>480</v>
      </c>
      <c r="D2094" s="17">
        <v>1</v>
      </c>
      <c r="E2094" s="2" t="str">
        <f>VLOOKUP(F2094,city!$A$4:$D$352,4,FALSE)</f>
        <v>绵阳</v>
      </c>
      <c r="F2094" s="16">
        <f t="shared" si="65"/>
        <v>210</v>
      </c>
      <c r="G2094" s="16">
        <f>IF(VLOOKUP(F2093,city!$K$4:$L$352,2,FALSE)&gt;G2093,G2093+1,1)</f>
        <v>1</v>
      </c>
    </row>
    <row r="2095" spans="1:7">
      <c r="A2095" s="17">
        <f t="shared" si="64"/>
        <v>121002</v>
      </c>
      <c r="B2095" s="17">
        <v>3</v>
      </c>
      <c r="C2095" s="20" t="s">
        <v>486</v>
      </c>
      <c r="D2095" s="17">
        <v>1</v>
      </c>
      <c r="E2095" s="2" t="str">
        <f>VLOOKUP(F2095,city!$A$4:$D$352,4,FALSE)</f>
        <v>绵阳</v>
      </c>
      <c r="F2095" s="16">
        <f t="shared" si="65"/>
        <v>210</v>
      </c>
      <c r="G2095" s="16">
        <f>IF(VLOOKUP(F2094,city!$K$4:$L$352,2,FALSE)&gt;G2094,G2094+1,1)</f>
        <v>2</v>
      </c>
    </row>
    <row r="2096" spans="1:7">
      <c r="A2096" s="17">
        <f t="shared" si="64"/>
        <v>121003</v>
      </c>
      <c r="B2096" s="17">
        <v>3</v>
      </c>
      <c r="C2096" s="20" t="s">
        <v>492</v>
      </c>
      <c r="D2096" s="17">
        <v>1</v>
      </c>
      <c r="E2096" s="2" t="str">
        <f>VLOOKUP(F2096,city!$A$4:$D$352,4,FALSE)</f>
        <v>绵阳</v>
      </c>
      <c r="F2096" s="16">
        <f t="shared" si="65"/>
        <v>210</v>
      </c>
      <c r="G2096" s="16">
        <f>IF(VLOOKUP(F2095,city!$K$4:$L$352,2,FALSE)&gt;G2095,G2095+1,1)</f>
        <v>3</v>
      </c>
    </row>
    <row r="2097" spans="1:7">
      <c r="A2097" s="17">
        <f t="shared" si="64"/>
        <v>121004</v>
      </c>
      <c r="B2097" s="17">
        <v>3</v>
      </c>
      <c r="C2097" s="20" t="s">
        <v>498</v>
      </c>
      <c r="D2097" s="17">
        <v>1</v>
      </c>
      <c r="E2097" s="2" t="str">
        <f>VLOOKUP(F2097,city!$A$4:$D$352,4,FALSE)</f>
        <v>绵阳</v>
      </c>
      <c r="F2097" s="16">
        <f t="shared" si="65"/>
        <v>210</v>
      </c>
      <c r="G2097" s="16">
        <f>IF(VLOOKUP(F2096,city!$K$4:$L$352,2,FALSE)&gt;G2096,G2096+1,1)</f>
        <v>4</v>
      </c>
    </row>
    <row r="2098" spans="1:7">
      <c r="A2098" s="17">
        <f t="shared" si="64"/>
        <v>121005</v>
      </c>
      <c r="B2098" s="17">
        <v>3</v>
      </c>
      <c r="C2098" s="20" t="s">
        <v>504</v>
      </c>
      <c r="D2098" s="17">
        <v>1</v>
      </c>
      <c r="E2098" s="2" t="str">
        <f>VLOOKUP(F2098,city!$A$4:$D$352,4,FALSE)</f>
        <v>绵阳</v>
      </c>
      <c r="F2098" s="16">
        <f t="shared" si="65"/>
        <v>210</v>
      </c>
      <c r="G2098" s="16">
        <f>IF(VLOOKUP(F2097,city!$K$4:$L$352,2,FALSE)&gt;G2097,G2097+1,1)</f>
        <v>5</v>
      </c>
    </row>
    <row r="2099" spans="1:7">
      <c r="A2099" s="17">
        <f t="shared" si="64"/>
        <v>121006</v>
      </c>
      <c r="B2099" s="17">
        <v>3</v>
      </c>
      <c r="C2099" s="20" t="s">
        <v>510</v>
      </c>
      <c r="D2099" s="17">
        <v>1</v>
      </c>
      <c r="E2099" s="2" t="str">
        <f>VLOOKUP(F2099,city!$A$4:$D$352,4,FALSE)</f>
        <v>绵阳</v>
      </c>
      <c r="F2099" s="16">
        <f t="shared" si="65"/>
        <v>210</v>
      </c>
      <c r="G2099" s="16">
        <f>IF(VLOOKUP(F2098,city!$K$4:$L$352,2,FALSE)&gt;G2098,G2098+1,1)</f>
        <v>6</v>
      </c>
    </row>
    <row r="2100" spans="1:7">
      <c r="A2100" s="17">
        <f t="shared" si="64"/>
        <v>121007</v>
      </c>
      <c r="B2100" s="17">
        <v>3</v>
      </c>
      <c r="C2100" s="20" t="s">
        <v>516</v>
      </c>
      <c r="D2100" s="17">
        <v>1</v>
      </c>
      <c r="E2100" s="2" t="str">
        <f>VLOOKUP(F2100,city!$A$4:$D$352,4,FALSE)</f>
        <v>绵阳</v>
      </c>
      <c r="F2100" s="16">
        <f t="shared" si="65"/>
        <v>210</v>
      </c>
      <c r="G2100" s="16">
        <f>IF(VLOOKUP(F2099,city!$K$4:$L$352,2,FALSE)&gt;G2099,G2099+1,1)</f>
        <v>7</v>
      </c>
    </row>
    <row r="2101" spans="1:7">
      <c r="A2101" s="17">
        <f t="shared" si="64"/>
        <v>121008</v>
      </c>
      <c r="B2101" s="17">
        <v>3</v>
      </c>
      <c r="C2101" s="20" t="s">
        <v>522</v>
      </c>
      <c r="D2101" s="17">
        <v>1</v>
      </c>
      <c r="E2101" s="2" t="str">
        <f>VLOOKUP(F2101,city!$A$4:$D$352,4,FALSE)</f>
        <v>绵阳</v>
      </c>
      <c r="F2101" s="16">
        <f t="shared" si="65"/>
        <v>210</v>
      </c>
      <c r="G2101" s="16">
        <f>IF(VLOOKUP(F2100,city!$K$4:$L$352,2,FALSE)&gt;G2100,G2100+1,1)</f>
        <v>8</v>
      </c>
    </row>
    <row r="2102" spans="1:7">
      <c r="A2102" s="17">
        <f t="shared" si="64"/>
        <v>121009</v>
      </c>
      <c r="B2102" s="17">
        <v>3</v>
      </c>
      <c r="C2102" s="20" t="s">
        <v>528</v>
      </c>
      <c r="D2102" s="17">
        <v>1</v>
      </c>
      <c r="E2102" s="2" t="str">
        <f>VLOOKUP(F2102,city!$A$4:$D$352,4,FALSE)</f>
        <v>绵阳</v>
      </c>
      <c r="F2102" s="16">
        <f t="shared" si="65"/>
        <v>210</v>
      </c>
      <c r="G2102" s="16">
        <f>IF(VLOOKUP(F2101,city!$K$4:$L$352,2,FALSE)&gt;G2101,G2101+1,1)</f>
        <v>9</v>
      </c>
    </row>
    <row r="2103" spans="1:7">
      <c r="A2103" s="17">
        <f t="shared" si="64"/>
        <v>121010</v>
      </c>
      <c r="B2103" s="17">
        <v>3</v>
      </c>
      <c r="C2103" s="20" t="s">
        <v>534</v>
      </c>
      <c r="D2103" s="17">
        <v>1</v>
      </c>
      <c r="E2103" s="2" t="str">
        <f>VLOOKUP(F2103,city!$A$4:$D$352,4,FALSE)</f>
        <v>绵阳</v>
      </c>
      <c r="F2103" s="16">
        <f t="shared" si="65"/>
        <v>210</v>
      </c>
      <c r="G2103" s="16">
        <f>IF(VLOOKUP(F2102,city!$K$4:$L$352,2,FALSE)&gt;G2102,G2102+1,1)</f>
        <v>10</v>
      </c>
    </row>
    <row r="2104" spans="1:7">
      <c r="A2104" s="17">
        <f t="shared" si="64"/>
        <v>121101</v>
      </c>
      <c r="B2104" s="17">
        <v>3</v>
      </c>
      <c r="C2104" s="20" t="s">
        <v>422</v>
      </c>
      <c r="D2104" s="17">
        <v>1</v>
      </c>
      <c r="E2104" s="2" t="str">
        <f>VLOOKUP(F2104,city!$A$4:$D$352,4,FALSE)</f>
        <v>自贡</v>
      </c>
      <c r="F2104" s="16">
        <f t="shared" si="65"/>
        <v>211</v>
      </c>
      <c r="G2104" s="16">
        <f>IF(VLOOKUP(F2103,city!$K$4:$L$352,2,FALSE)&gt;G2103,G2103+1,1)</f>
        <v>1</v>
      </c>
    </row>
    <row r="2105" spans="1:7">
      <c r="A2105" s="17">
        <f t="shared" si="64"/>
        <v>121102</v>
      </c>
      <c r="B2105" s="17">
        <v>3</v>
      </c>
      <c r="C2105" s="20" t="s">
        <v>427</v>
      </c>
      <c r="D2105" s="17">
        <v>1</v>
      </c>
      <c r="E2105" s="2" t="str">
        <f>VLOOKUP(F2105,city!$A$4:$D$352,4,FALSE)</f>
        <v>自贡</v>
      </c>
      <c r="F2105" s="16">
        <f t="shared" si="65"/>
        <v>211</v>
      </c>
      <c r="G2105" s="16">
        <f>IF(VLOOKUP(F2104,city!$K$4:$L$352,2,FALSE)&gt;G2104,G2104+1,1)</f>
        <v>2</v>
      </c>
    </row>
    <row r="2106" spans="1:7">
      <c r="A2106" s="17">
        <f t="shared" si="64"/>
        <v>121103</v>
      </c>
      <c r="B2106" s="17">
        <v>3</v>
      </c>
      <c r="C2106" s="20" t="s">
        <v>432</v>
      </c>
      <c r="D2106" s="17">
        <v>1</v>
      </c>
      <c r="E2106" s="2" t="str">
        <f>VLOOKUP(F2106,city!$A$4:$D$352,4,FALSE)</f>
        <v>自贡</v>
      </c>
      <c r="F2106" s="16">
        <f t="shared" si="65"/>
        <v>211</v>
      </c>
      <c r="G2106" s="16">
        <f>IF(VLOOKUP(F2105,city!$K$4:$L$352,2,FALSE)&gt;G2105,G2105+1,1)</f>
        <v>3</v>
      </c>
    </row>
    <row r="2107" spans="1:7">
      <c r="A2107" s="17">
        <f t="shared" si="64"/>
        <v>121104</v>
      </c>
      <c r="B2107" s="17">
        <v>3</v>
      </c>
      <c r="C2107" s="20" t="s">
        <v>438</v>
      </c>
      <c r="D2107" s="17">
        <v>1</v>
      </c>
      <c r="E2107" s="2" t="str">
        <f>VLOOKUP(F2107,city!$A$4:$D$352,4,FALSE)</f>
        <v>自贡</v>
      </c>
      <c r="F2107" s="16">
        <f t="shared" si="65"/>
        <v>211</v>
      </c>
      <c r="G2107" s="16">
        <f>IF(VLOOKUP(F2106,city!$K$4:$L$352,2,FALSE)&gt;G2106,G2106+1,1)</f>
        <v>4</v>
      </c>
    </row>
    <row r="2108" spans="1:7">
      <c r="A2108" s="17">
        <f t="shared" si="64"/>
        <v>121105</v>
      </c>
      <c r="B2108" s="17">
        <v>3</v>
      </c>
      <c r="C2108" s="20" t="s">
        <v>444</v>
      </c>
      <c r="D2108" s="17">
        <v>1</v>
      </c>
      <c r="E2108" s="2" t="str">
        <f>VLOOKUP(F2108,city!$A$4:$D$352,4,FALSE)</f>
        <v>自贡</v>
      </c>
      <c r="F2108" s="16">
        <f t="shared" si="65"/>
        <v>211</v>
      </c>
      <c r="G2108" s="16">
        <f>IF(VLOOKUP(F2107,city!$K$4:$L$352,2,FALSE)&gt;G2107,G2107+1,1)</f>
        <v>5</v>
      </c>
    </row>
    <row r="2109" spans="1:7">
      <c r="A2109" s="17">
        <f t="shared" si="64"/>
        <v>121106</v>
      </c>
      <c r="B2109" s="17">
        <v>3</v>
      </c>
      <c r="C2109" s="20" t="s">
        <v>450</v>
      </c>
      <c r="D2109" s="17">
        <v>1</v>
      </c>
      <c r="E2109" s="2" t="str">
        <f>VLOOKUP(F2109,city!$A$4:$D$352,4,FALSE)</f>
        <v>自贡</v>
      </c>
      <c r="F2109" s="16">
        <f t="shared" si="65"/>
        <v>211</v>
      </c>
      <c r="G2109" s="16">
        <f>IF(VLOOKUP(F2108,city!$K$4:$L$352,2,FALSE)&gt;G2108,G2108+1,1)</f>
        <v>6</v>
      </c>
    </row>
    <row r="2110" spans="1:7">
      <c r="A2110" s="17">
        <f t="shared" si="64"/>
        <v>121107</v>
      </c>
      <c r="B2110" s="17">
        <v>3</v>
      </c>
      <c r="C2110" s="20" t="s">
        <v>456</v>
      </c>
      <c r="D2110" s="17">
        <v>1</v>
      </c>
      <c r="E2110" s="2" t="str">
        <f>VLOOKUP(F2110,city!$A$4:$D$352,4,FALSE)</f>
        <v>自贡</v>
      </c>
      <c r="F2110" s="16">
        <f t="shared" si="65"/>
        <v>211</v>
      </c>
      <c r="G2110" s="16">
        <f>IF(VLOOKUP(F2109,city!$K$4:$L$352,2,FALSE)&gt;G2109,G2109+1,1)</f>
        <v>7</v>
      </c>
    </row>
    <row r="2111" spans="1:7">
      <c r="A2111" s="17">
        <f t="shared" si="64"/>
        <v>121108</v>
      </c>
      <c r="B2111" s="17">
        <v>3</v>
      </c>
      <c r="C2111" s="20" t="s">
        <v>462</v>
      </c>
      <c r="D2111" s="17">
        <v>1</v>
      </c>
      <c r="E2111" s="2" t="str">
        <f>VLOOKUP(F2111,city!$A$4:$D$352,4,FALSE)</f>
        <v>自贡</v>
      </c>
      <c r="F2111" s="16">
        <f t="shared" si="65"/>
        <v>211</v>
      </c>
      <c r="G2111" s="16">
        <f>IF(VLOOKUP(F2110,city!$K$4:$L$352,2,FALSE)&gt;G2110,G2110+1,1)</f>
        <v>8</v>
      </c>
    </row>
    <row r="2112" spans="1:7">
      <c r="A2112" s="17">
        <f t="shared" si="64"/>
        <v>121109</v>
      </c>
      <c r="B2112" s="17">
        <v>3</v>
      </c>
      <c r="C2112" s="20" t="s">
        <v>468</v>
      </c>
      <c r="D2112" s="17">
        <v>1</v>
      </c>
      <c r="E2112" s="2" t="str">
        <f>VLOOKUP(F2112,city!$A$4:$D$352,4,FALSE)</f>
        <v>自贡</v>
      </c>
      <c r="F2112" s="16">
        <f t="shared" si="65"/>
        <v>211</v>
      </c>
      <c r="G2112" s="16">
        <f>IF(VLOOKUP(F2111,city!$K$4:$L$352,2,FALSE)&gt;G2111,G2111+1,1)</f>
        <v>9</v>
      </c>
    </row>
    <row r="2113" spans="1:7">
      <c r="A2113" s="17">
        <f t="shared" si="64"/>
        <v>121110</v>
      </c>
      <c r="B2113" s="17">
        <v>3</v>
      </c>
      <c r="C2113" s="20" t="s">
        <v>474</v>
      </c>
      <c r="D2113" s="17">
        <v>1</v>
      </c>
      <c r="E2113" s="2" t="str">
        <f>VLOOKUP(F2113,city!$A$4:$D$352,4,FALSE)</f>
        <v>自贡</v>
      </c>
      <c r="F2113" s="16">
        <f t="shared" si="65"/>
        <v>211</v>
      </c>
      <c r="G2113" s="16">
        <f>IF(VLOOKUP(F2112,city!$K$4:$L$352,2,FALSE)&gt;G2112,G2112+1,1)</f>
        <v>10</v>
      </c>
    </row>
    <row r="2114" spans="1:7">
      <c r="A2114" s="17">
        <f t="shared" si="64"/>
        <v>121201</v>
      </c>
      <c r="B2114" s="17">
        <v>3</v>
      </c>
      <c r="C2114" s="20" t="s">
        <v>480</v>
      </c>
      <c r="D2114" s="17">
        <v>1</v>
      </c>
      <c r="E2114" s="2" t="str">
        <f>VLOOKUP(F2114,city!$A$4:$D$352,4,FALSE)</f>
        <v>攀枝花</v>
      </c>
      <c r="F2114" s="16">
        <f t="shared" si="65"/>
        <v>212</v>
      </c>
      <c r="G2114" s="16">
        <f>IF(VLOOKUP(F2113,city!$K$4:$L$352,2,FALSE)&gt;G2113,G2113+1,1)</f>
        <v>1</v>
      </c>
    </row>
    <row r="2115" spans="1:7">
      <c r="A2115" s="17">
        <f t="shared" si="64"/>
        <v>121202</v>
      </c>
      <c r="B2115" s="17">
        <v>3</v>
      </c>
      <c r="C2115" s="20" t="s">
        <v>486</v>
      </c>
      <c r="D2115" s="17">
        <v>1</v>
      </c>
      <c r="E2115" s="2" t="str">
        <f>VLOOKUP(F2115,city!$A$4:$D$352,4,FALSE)</f>
        <v>攀枝花</v>
      </c>
      <c r="F2115" s="16">
        <f t="shared" si="65"/>
        <v>212</v>
      </c>
      <c r="G2115" s="16">
        <f>IF(VLOOKUP(F2114,city!$K$4:$L$352,2,FALSE)&gt;G2114,G2114+1,1)</f>
        <v>2</v>
      </c>
    </row>
    <row r="2116" spans="1:7">
      <c r="A2116" s="17">
        <f t="shared" si="64"/>
        <v>121203</v>
      </c>
      <c r="B2116" s="17">
        <v>3</v>
      </c>
      <c r="C2116" s="20" t="s">
        <v>492</v>
      </c>
      <c r="D2116" s="17">
        <v>1</v>
      </c>
      <c r="E2116" s="2" t="str">
        <f>VLOOKUP(F2116,city!$A$4:$D$352,4,FALSE)</f>
        <v>攀枝花</v>
      </c>
      <c r="F2116" s="16">
        <f t="shared" si="65"/>
        <v>212</v>
      </c>
      <c r="G2116" s="16">
        <f>IF(VLOOKUP(F2115,city!$K$4:$L$352,2,FALSE)&gt;G2115,G2115+1,1)</f>
        <v>3</v>
      </c>
    </row>
    <row r="2117" spans="1:7">
      <c r="A2117" s="17">
        <f t="shared" ref="A2117:A2180" si="66">G2117+F2117*100+100000</f>
        <v>121204</v>
      </c>
      <c r="B2117" s="17">
        <v>3</v>
      </c>
      <c r="C2117" s="20" t="s">
        <v>498</v>
      </c>
      <c r="D2117" s="17">
        <v>1</v>
      </c>
      <c r="E2117" s="2" t="str">
        <f>VLOOKUP(F2117,city!$A$4:$D$352,4,FALSE)</f>
        <v>攀枝花</v>
      </c>
      <c r="F2117" s="16">
        <f t="shared" ref="F2117:F2180" si="67">IF(G2117&gt;G2116,F2116,F2116+1)</f>
        <v>212</v>
      </c>
      <c r="G2117" s="16">
        <f>IF(VLOOKUP(F2116,city!$K$4:$L$352,2,FALSE)&gt;G2116,G2116+1,1)</f>
        <v>4</v>
      </c>
    </row>
    <row r="2118" spans="1:7">
      <c r="A2118" s="17">
        <f t="shared" si="66"/>
        <v>121205</v>
      </c>
      <c r="B2118" s="17">
        <v>3</v>
      </c>
      <c r="C2118" s="20" t="s">
        <v>504</v>
      </c>
      <c r="D2118" s="17">
        <v>1</v>
      </c>
      <c r="E2118" s="2" t="str">
        <f>VLOOKUP(F2118,city!$A$4:$D$352,4,FALSE)</f>
        <v>攀枝花</v>
      </c>
      <c r="F2118" s="16">
        <f t="shared" si="67"/>
        <v>212</v>
      </c>
      <c r="G2118" s="16">
        <f>IF(VLOOKUP(F2117,city!$K$4:$L$352,2,FALSE)&gt;G2117,G2117+1,1)</f>
        <v>5</v>
      </c>
    </row>
    <row r="2119" spans="1:7">
      <c r="A2119" s="17">
        <f t="shared" si="66"/>
        <v>121206</v>
      </c>
      <c r="B2119" s="17">
        <v>3</v>
      </c>
      <c r="C2119" s="20" t="s">
        <v>510</v>
      </c>
      <c r="D2119" s="17">
        <v>1</v>
      </c>
      <c r="E2119" s="2" t="str">
        <f>VLOOKUP(F2119,city!$A$4:$D$352,4,FALSE)</f>
        <v>攀枝花</v>
      </c>
      <c r="F2119" s="16">
        <f t="shared" si="67"/>
        <v>212</v>
      </c>
      <c r="G2119" s="16">
        <f>IF(VLOOKUP(F2118,city!$K$4:$L$352,2,FALSE)&gt;G2118,G2118+1,1)</f>
        <v>6</v>
      </c>
    </row>
    <row r="2120" spans="1:7">
      <c r="A2120" s="17">
        <f t="shared" si="66"/>
        <v>121207</v>
      </c>
      <c r="B2120" s="17">
        <v>3</v>
      </c>
      <c r="C2120" s="20" t="s">
        <v>516</v>
      </c>
      <c r="D2120" s="17">
        <v>1</v>
      </c>
      <c r="E2120" s="2" t="str">
        <f>VLOOKUP(F2120,city!$A$4:$D$352,4,FALSE)</f>
        <v>攀枝花</v>
      </c>
      <c r="F2120" s="16">
        <f t="shared" si="67"/>
        <v>212</v>
      </c>
      <c r="G2120" s="16">
        <f>IF(VLOOKUP(F2119,city!$K$4:$L$352,2,FALSE)&gt;G2119,G2119+1,1)</f>
        <v>7</v>
      </c>
    </row>
    <row r="2121" spans="1:7">
      <c r="A2121" s="17">
        <f t="shared" si="66"/>
        <v>121208</v>
      </c>
      <c r="B2121" s="17">
        <v>3</v>
      </c>
      <c r="C2121" s="20" t="s">
        <v>522</v>
      </c>
      <c r="D2121" s="17">
        <v>1</v>
      </c>
      <c r="E2121" s="2" t="str">
        <f>VLOOKUP(F2121,city!$A$4:$D$352,4,FALSE)</f>
        <v>攀枝花</v>
      </c>
      <c r="F2121" s="16">
        <f t="shared" si="67"/>
        <v>212</v>
      </c>
      <c r="G2121" s="16">
        <f>IF(VLOOKUP(F2120,city!$K$4:$L$352,2,FALSE)&gt;G2120,G2120+1,1)</f>
        <v>8</v>
      </c>
    </row>
    <row r="2122" spans="1:7">
      <c r="A2122" s="17">
        <f t="shared" si="66"/>
        <v>121209</v>
      </c>
      <c r="B2122" s="17">
        <v>3</v>
      </c>
      <c r="C2122" s="20" t="s">
        <v>528</v>
      </c>
      <c r="D2122" s="17">
        <v>1</v>
      </c>
      <c r="E2122" s="2" t="str">
        <f>VLOOKUP(F2122,city!$A$4:$D$352,4,FALSE)</f>
        <v>攀枝花</v>
      </c>
      <c r="F2122" s="16">
        <f t="shared" si="67"/>
        <v>212</v>
      </c>
      <c r="G2122" s="16">
        <f>IF(VLOOKUP(F2121,city!$K$4:$L$352,2,FALSE)&gt;G2121,G2121+1,1)</f>
        <v>9</v>
      </c>
    </row>
    <row r="2123" spans="1:7">
      <c r="A2123" s="17">
        <f t="shared" si="66"/>
        <v>121210</v>
      </c>
      <c r="B2123" s="17">
        <v>3</v>
      </c>
      <c r="C2123" s="20" t="s">
        <v>534</v>
      </c>
      <c r="D2123" s="17">
        <v>1</v>
      </c>
      <c r="E2123" s="2" t="str">
        <f>VLOOKUP(F2123,city!$A$4:$D$352,4,FALSE)</f>
        <v>攀枝花</v>
      </c>
      <c r="F2123" s="16">
        <f t="shared" si="67"/>
        <v>212</v>
      </c>
      <c r="G2123" s="16">
        <f>IF(VLOOKUP(F2122,city!$K$4:$L$352,2,FALSE)&gt;G2122,G2122+1,1)</f>
        <v>10</v>
      </c>
    </row>
    <row r="2124" spans="1:7">
      <c r="A2124" s="17">
        <f t="shared" si="66"/>
        <v>121301</v>
      </c>
      <c r="B2124" s="17">
        <v>3</v>
      </c>
      <c r="C2124" s="20" t="s">
        <v>422</v>
      </c>
      <c r="D2124" s="17">
        <v>1</v>
      </c>
      <c r="E2124" s="2" t="str">
        <f>VLOOKUP(F2124,city!$A$4:$D$352,4,FALSE)</f>
        <v>泸州</v>
      </c>
      <c r="F2124" s="16">
        <f t="shared" si="67"/>
        <v>213</v>
      </c>
      <c r="G2124" s="16">
        <f>IF(VLOOKUP(F2123,city!$K$4:$L$352,2,FALSE)&gt;G2123,G2123+1,1)</f>
        <v>1</v>
      </c>
    </row>
    <row r="2125" spans="1:7">
      <c r="A2125" s="17">
        <f t="shared" si="66"/>
        <v>121302</v>
      </c>
      <c r="B2125" s="17">
        <v>3</v>
      </c>
      <c r="C2125" s="20" t="s">
        <v>427</v>
      </c>
      <c r="D2125" s="17">
        <v>1</v>
      </c>
      <c r="E2125" s="2" t="str">
        <f>VLOOKUP(F2125,city!$A$4:$D$352,4,FALSE)</f>
        <v>泸州</v>
      </c>
      <c r="F2125" s="16">
        <f t="shared" si="67"/>
        <v>213</v>
      </c>
      <c r="G2125" s="16">
        <f>IF(VLOOKUP(F2124,city!$K$4:$L$352,2,FALSE)&gt;G2124,G2124+1,1)</f>
        <v>2</v>
      </c>
    </row>
    <row r="2126" spans="1:7">
      <c r="A2126" s="17">
        <f t="shared" si="66"/>
        <v>121303</v>
      </c>
      <c r="B2126" s="17">
        <v>3</v>
      </c>
      <c r="C2126" s="20" t="s">
        <v>432</v>
      </c>
      <c r="D2126" s="17">
        <v>1</v>
      </c>
      <c r="E2126" s="2" t="str">
        <f>VLOOKUP(F2126,city!$A$4:$D$352,4,FALSE)</f>
        <v>泸州</v>
      </c>
      <c r="F2126" s="16">
        <f t="shared" si="67"/>
        <v>213</v>
      </c>
      <c r="G2126" s="16">
        <f>IF(VLOOKUP(F2125,city!$K$4:$L$352,2,FALSE)&gt;G2125,G2125+1,1)</f>
        <v>3</v>
      </c>
    </row>
    <row r="2127" spans="1:7">
      <c r="A2127" s="17">
        <f t="shared" si="66"/>
        <v>121304</v>
      </c>
      <c r="B2127" s="17">
        <v>3</v>
      </c>
      <c r="C2127" s="20" t="s">
        <v>438</v>
      </c>
      <c r="D2127" s="17">
        <v>1</v>
      </c>
      <c r="E2127" s="2" t="str">
        <f>VLOOKUP(F2127,city!$A$4:$D$352,4,FALSE)</f>
        <v>泸州</v>
      </c>
      <c r="F2127" s="16">
        <f t="shared" si="67"/>
        <v>213</v>
      </c>
      <c r="G2127" s="16">
        <f>IF(VLOOKUP(F2126,city!$K$4:$L$352,2,FALSE)&gt;G2126,G2126+1,1)</f>
        <v>4</v>
      </c>
    </row>
    <row r="2128" spans="1:7">
      <c r="A2128" s="17">
        <f t="shared" si="66"/>
        <v>121305</v>
      </c>
      <c r="B2128" s="17">
        <v>3</v>
      </c>
      <c r="C2128" s="20" t="s">
        <v>444</v>
      </c>
      <c r="D2128" s="17">
        <v>1</v>
      </c>
      <c r="E2128" s="2" t="str">
        <f>VLOOKUP(F2128,city!$A$4:$D$352,4,FALSE)</f>
        <v>泸州</v>
      </c>
      <c r="F2128" s="16">
        <f t="shared" si="67"/>
        <v>213</v>
      </c>
      <c r="G2128" s="16">
        <f>IF(VLOOKUP(F2127,city!$K$4:$L$352,2,FALSE)&gt;G2127,G2127+1,1)</f>
        <v>5</v>
      </c>
    </row>
    <row r="2129" spans="1:7">
      <c r="A2129" s="17">
        <f t="shared" si="66"/>
        <v>121306</v>
      </c>
      <c r="B2129" s="17">
        <v>3</v>
      </c>
      <c r="C2129" s="20" t="s">
        <v>450</v>
      </c>
      <c r="D2129" s="17">
        <v>1</v>
      </c>
      <c r="E2129" s="2" t="str">
        <f>VLOOKUP(F2129,city!$A$4:$D$352,4,FALSE)</f>
        <v>泸州</v>
      </c>
      <c r="F2129" s="16">
        <f t="shared" si="67"/>
        <v>213</v>
      </c>
      <c r="G2129" s="16">
        <f>IF(VLOOKUP(F2128,city!$K$4:$L$352,2,FALSE)&gt;G2128,G2128+1,1)</f>
        <v>6</v>
      </c>
    </row>
    <row r="2130" spans="1:7">
      <c r="A2130" s="17">
        <f t="shared" si="66"/>
        <v>121307</v>
      </c>
      <c r="B2130" s="17">
        <v>3</v>
      </c>
      <c r="C2130" s="20" t="s">
        <v>456</v>
      </c>
      <c r="D2130" s="17">
        <v>1</v>
      </c>
      <c r="E2130" s="2" t="str">
        <f>VLOOKUP(F2130,city!$A$4:$D$352,4,FALSE)</f>
        <v>泸州</v>
      </c>
      <c r="F2130" s="16">
        <f t="shared" si="67"/>
        <v>213</v>
      </c>
      <c r="G2130" s="16">
        <f>IF(VLOOKUP(F2129,city!$K$4:$L$352,2,FALSE)&gt;G2129,G2129+1,1)</f>
        <v>7</v>
      </c>
    </row>
    <row r="2131" spans="1:7">
      <c r="A2131" s="17">
        <f t="shared" si="66"/>
        <v>121308</v>
      </c>
      <c r="B2131" s="17">
        <v>3</v>
      </c>
      <c r="C2131" s="20" t="s">
        <v>462</v>
      </c>
      <c r="D2131" s="17">
        <v>1</v>
      </c>
      <c r="E2131" s="2" t="str">
        <f>VLOOKUP(F2131,city!$A$4:$D$352,4,FALSE)</f>
        <v>泸州</v>
      </c>
      <c r="F2131" s="16">
        <f t="shared" si="67"/>
        <v>213</v>
      </c>
      <c r="G2131" s="16">
        <f>IF(VLOOKUP(F2130,city!$K$4:$L$352,2,FALSE)&gt;G2130,G2130+1,1)</f>
        <v>8</v>
      </c>
    </row>
    <row r="2132" spans="1:7">
      <c r="A2132" s="17">
        <f t="shared" si="66"/>
        <v>121309</v>
      </c>
      <c r="B2132" s="17">
        <v>3</v>
      </c>
      <c r="C2132" s="20" t="s">
        <v>468</v>
      </c>
      <c r="D2132" s="17">
        <v>1</v>
      </c>
      <c r="E2132" s="2" t="str">
        <f>VLOOKUP(F2132,city!$A$4:$D$352,4,FALSE)</f>
        <v>泸州</v>
      </c>
      <c r="F2132" s="16">
        <f t="shared" si="67"/>
        <v>213</v>
      </c>
      <c r="G2132" s="16">
        <f>IF(VLOOKUP(F2131,city!$K$4:$L$352,2,FALSE)&gt;G2131,G2131+1,1)</f>
        <v>9</v>
      </c>
    </row>
    <row r="2133" spans="1:7">
      <c r="A2133" s="17">
        <f t="shared" si="66"/>
        <v>121310</v>
      </c>
      <c r="B2133" s="17">
        <v>3</v>
      </c>
      <c r="C2133" s="20" t="s">
        <v>474</v>
      </c>
      <c r="D2133" s="17">
        <v>1</v>
      </c>
      <c r="E2133" s="2" t="str">
        <f>VLOOKUP(F2133,city!$A$4:$D$352,4,FALSE)</f>
        <v>泸州</v>
      </c>
      <c r="F2133" s="16">
        <f t="shared" si="67"/>
        <v>213</v>
      </c>
      <c r="G2133" s="16">
        <f>IF(VLOOKUP(F2132,city!$K$4:$L$352,2,FALSE)&gt;G2132,G2132+1,1)</f>
        <v>10</v>
      </c>
    </row>
    <row r="2134" spans="1:7">
      <c r="A2134" s="17">
        <f t="shared" si="66"/>
        <v>121401</v>
      </c>
      <c r="B2134" s="17">
        <v>3</v>
      </c>
      <c r="C2134" s="20" t="s">
        <v>480</v>
      </c>
      <c r="D2134" s="17">
        <v>1</v>
      </c>
      <c r="E2134" s="2" t="str">
        <f>VLOOKUP(F2134,city!$A$4:$D$352,4,FALSE)</f>
        <v>德阳</v>
      </c>
      <c r="F2134" s="16">
        <f t="shared" si="67"/>
        <v>214</v>
      </c>
      <c r="G2134" s="16">
        <f>IF(VLOOKUP(F2133,city!$K$4:$L$352,2,FALSE)&gt;G2133,G2133+1,1)</f>
        <v>1</v>
      </c>
    </row>
    <row r="2135" spans="1:7">
      <c r="A2135" s="17">
        <f t="shared" si="66"/>
        <v>121402</v>
      </c>
      <c r="B2135" s="17">
        <v>3</v>
      </c>
      <c r="C2135" s="20" t="s">
        <v>486</v>
      </c>
      <c r="D2135" s="17">
        <v>1</v>
      </c>
      <c r="E2135" s="2" t="str">
        <f>VLOOKUP(F2135,city!$A$4:$D$352,4,FALSE)</f>
        <v>德阳</v>
      </c>
      <c r="F2135" s="16">
        <f t="shared" si="67"/>
        <v>214</v>
      </c>
      <c r="G2135" s="16">
        <f>IF(VLOOKUP(F2134,city!$K$4:$L$352,2,FALSE)&gt;G2134,G2134+1,1)</f>
        <v>2</v>
      </c>
    </row>
    <row r="2136" spans="1:7">
      <c r="A2136" s="17">
        <f t="shared" si="66"/>
        <v>121403</v>
      </c>
      <c r="B2136" s="17">
        <v>3</v>
      </c>
      <c r="C2136" s="20" t="s">
        <v>492</v>
      </c>
      <c r="D2136" s="17">
        <v>1</v>
      </c>
      <c r="E2136" s="2" t="str">
        <f>VLOOKUP(F2136,city!$A$4:$D$352,4,FALSE)</f>
        <v>德阳</v>
      </c>
      <c r="F2136" s="16">
        <f t="shared" si="67"/>
        <v>214</v>
      </c>
      <c r="G2136" s="16">
        <f>IF(VLOOKUP(F2135,city!$K$4:$L$352,2,FALSE)&gt;G2135,G2135+1,1)</f>
        <v>3</v>
      </c>
    </row>
    <row r="2137" spans="1:7">
      <c r="A2137" s="17">
        <f t="shared" si="66"/>
        <v>121404</v>
      </c>
      <c r="B2137" s="17">
        <v>3</v>
      </c>
      <c r="C2137" s="20" t="s">
        <v>498</v>
      </c>
      <c r="D2137" s="17">
        <v>1</v>
      </c>
      <c r="E2137" s="2" t="str">
        <f>VLOOKUP(F2137,city!$A$4:$D$352,4,FALSE)</f>
        <v>德阳</v>
      </c>
      <c r="F2137" s="16">
        <f t="shared" si="67"/>
        <v>214</v>
      </c>
      <c r="G2137" s="16">
        <f>IF(VLOOKUP(F2136,city!$K$4:$L$352,2,FALSE)&gt;G2136,G2136+1,1)</f>
        <v>4</v>
      </c>
    </row>
    <row r="2138" spans="1:7">
      <c r="A2138" s="17">
        <f t="shared" si="66"/>
        <v>121405</v>
      </c>
      <c r="B2138" s="17">
        <v>3</v>
      </c>
      <c r="C2138" s="20" t="s">
        <v>504</v>
      </c>
      <c r="D2138" s="17">
        <v>1</v>
      </c>
      <c r="E2138" s="2" t="str">
        <f>VLOOKUP(F2138,city!$A$4:$D$352,4,FALSE)</f>
        <v>德阳</v>
      </c>
      <c r="F2138" s="16">
        <f t="shared" si="67"/>
        <v>214</v>
      </c>
      <c r="G2138" s="16">
        <f>IF(VLOOKUP(F2137,city!$K$4:$L$352,2,FALSE)&gt;G2137,G2137+1,1)</f>
        <v>5</v>
      </c>
    </row>
    <row r="2139" spans="1:7">
      <c r="A2139" s="17">
        <f t="shared" si="66"/>
        <v>121406</v>
      </c>
      <c r="B2139" s="17">
        <v>3</v>
      </c>
      <c r="C2139" s="20" t="s">
        <v>510</v>
      </c>
      <c r="D2139" s="17">
        <v>1</v>
      </c>
      <c r="E2139" s="2" t="str">
        <f>VLOOKUP(F2139,city!$A$4:$D$352,4,FALSE)</f>
        <v>德阳</v>
      </c>
      <c r="F2139" s="16">
        <f t="shared" si="67"/>
        <v>214</v>
      </c>
      <c r="G2139" s="16">
        <f>IF(VLOOKUP(F2138,city!$K$4:$L$352,2,FALSE)&gt;G2138,G2138+1,1)</f>
        <v>6</v>
      </c>
    </row>
    <row r="2140" spans="1:7">
      <c r="A2140" s="17">
        <f t="shared" si="66"/>
        <v>121407</v>
      </c>
      <c r="B2140" s="17">
        <v>3</v>
      </c>
      <c r="C2140" s="20" t="s">
        <v>516</v>
      </c>
      <c r="D2140" s="17">
        <v>1</v>
      </c>
      <c r="E2140" s="2" t="str">
        <f>VLOOKUP(F2140,city!$A$4:$D$352,4,FALSE)</f>
        <v>德阳</v>
      </c>
      <c r="F2140" s="16">
        <f t="shared" si="67"/>
        <v>214</v>
      </c>
      <c r="G2140" s="16">
        <f>IF(VLOOKUP(F2139,city!$K$4:$L$352,2,FALSE)&gt;G2139,G2139+1,1)</f>
        <v>7</v>
      </c>
    </row>
    <row r="2141" spans="1:7">
      <c r="A2141" s="17">
        <f t="shared" si="66"/>
        <v>121408</v>
      </c>
      <c r="B2141" s="17">
        <v>3</v>
      </c>
      <c r="C2141" s="20" t="s">
        <v>522</v>
      </c>
      <c r="D2141" s="17">
        <v>1</v>
      </c>
      <c r="E2141" s="2" t="str">
        <f>VLOOKUP(F2141,city!$A$4:$D$352,4,FALSE)</f>
        <v>德阳</v>
      </c>
      <c r="F2141" s="16">
        <f t="shared" si="67"/>
        <v>214</v>
      </c>
      <c r="G2141" s="16">
        <f>IF(VLOOKUP(F2140,city!$K$4:$L$352,2,FALSE)&gt;G2140,G2140+1,1)</f>
        <v>8</v>
      </c>
    </row>
    <row r="2142" spans="1:7">
      <c r="A2142" s="17">
        <f t="shared" si="66"/>
        <v>121409</v>
      </c>
      <c r="B2142" s="17">
        <v>3</v>
      </c>
      <c r="C2142" s="20" t="s">
        <v>528</v>
      </c>
      <c r="D2142" s="17">
        <v>1</v>
      </c>
      <c r="E2142" s="2" t="str">
        <f>VLOOKUP(F2142,city!$A$4:$D$352,4,FALSE)</f>
        <v>德阳</v>
      </c>
      <c r="F2142" s="16">
        <f t="shared" si="67"/>
        <v>214</v>
      </c>
      <c r="G2142" s="16">
        <f>IF(VLOOKUP(F2141,city!$K$4:$L$352,2,FALSE)&gt;G2141,G2141+1,1)</f>
        <v>9</v>
      </c>
    </row>
    <row r="2143" spans="1:7">
      <c r="A2143" s="17">
        <f t="shared" si="66"/>
        <v>121410</v>
      </c>
      <c r="B2143" s="17">
        <v>3</v>
      </c>
      <c r="C2143" s="20" t="s">
        <v>534</v>
      </c>
      <c r="D2143" s="17">
        <v>1</v>
      </c>
      <c r="E2143" s="2" t="str">
        <f>VLOOKUP(F2143,city!$A$4:$D$352,4,FALSE)</f>
        <v>德阳</v>
      </c>
      <c r="F2143" s="16">
        <f t="shared" si="67"/>
        <v>214</v>
      </c>
      <c r="G2143" s="16">
        <f>IF(VLOOKUP(F2142,city!$K$4:$L$352,2,FALSE)&gt;G2142,G2142+1,1)</f>
        <v>10</v>
      </c>
    </row>
    <row r="2144" spans="1:7">
      <c r="A2144" s="17">
        <f t="shared" si="66"/>
        <v>121501</v>
      </c>
      <c r="B2144" s="17">
        <v>3</v>
      </c>
      <c r="C2144" s="20" t="s">
        <v>422</v>
      </c>
      <c r="D2144" s="17">
        <v>1</v>
      </c>
      <c r="E2144" s="2" t="str">
        <f>VLOOKUP(F2144,city!$A$4:$D$352,4,FALSE)</f>
        <v>广元</v>
      </c>
      <c r="F2144" s="16">
        <f t="shared" si="67"/>
        <v>215</v>
      </c>
      <c r="G2144" s="16">
        <f>IF(VLOOKUP(F2143,city!$K$4:$L$352,2,FALSE)&gt;G2143,G2143+1,1)</f>
        <v>1</v>
      </c>
    </row>
    <row r="2145" spans="1:7">
      <c r="A2145" s="17">
        <f t="shared" si="66"/>
        <v>121502</v>
      </c>
      <c r="B2145" s="17">
        <v>3</v>
      </c>
      <c r="C2145" s="20" t="s">
        <v>427</v>
      </c>
      <c r="D2145" s="17">
        <v>1</v>
      </c>
      <c r="E2145" s="2" t="str">
        <f>VLOOKUP(F2145,city!$A$4:$D$352,4,FALSE)</f>
        <v>广元</v>
      </c>
      <c r="F2145" s="16">
        <f t="shared" si="67"/>
        <v>215</v>
      </c>
      <c r="G2145" s="16">
        <f>IF(VLOOKUP(F2144,city!$K$4:$L$352,2,FALSE)&gt;G2144,G2144+1,1)</f>
        <v>2</v>
      </c>
    </row>
    <row r="2146" spans="1:7">
      <c r="A2146" s="17">
        <f t="shared" si="66"/>
        <v>121503</v>
      </c>
      <c r="B2146" s="17">
        <v>3</v>
      </c>
      <c r="C2146" s="20" t="s">
        <v>432</v>
      </c>
      <c r="D2146" s="17">
        <v>1</v>
      </c>
      <c r="E2146" s="2" t="str">
        <f>VLOOKUP(F2146,city!$A$4:$D$352,4,FALSE)</f>
        <v>广元</v>
      </c>
      <c r="F2146" s="16">
        <f t="shared" si="67"/>
        <v>215</v>
      </c>
      <c r="G2146" s="16">
        <f>IF(VLOOKUP(F2145,city!$K$4:$L$352,2,FALSE)&gt;G2145,G2145+1,1)</f>
        <v>3</v>
      </c>
    </row>
    <row r="2147" spans="1:7">
      <c r="A2147" s="17">
        <f t="shared" si="66"/>
        <v>121504</v>
      </c>
      <c r="B2147" s="17">
        <v>3</v>
      </c>
      <c r="C2147" s="20" t="s">
        <v>438</v>
      </c>
      <c r="D2147" s="17">
        <v>1</v>
      </c>
      <c r="E2147" s="2" t="str">
        <f>VLOOKUP(F2147,city!$A$4:$D$352,4,FALSE)</f>
        <v>广元</v>
      </c>
      <c r="F2147" s="16">
        <f t="shared" si="67"/>
        <v>215</v>
      </c>
      <c r="G2147" s="16">
        <f>IF(VLOOKUP(F2146,city!$K$4:$L$352,2,FALSE)&gt;G2146,G2146+1,1)</f>
        <v>4</v>
      </c>
    </row>
    <row r="2148" spans="1:7">
      <c r="A2148" s="17">
        <f t="shared" si="66"/>
        <v>121505</v>
      </c>
      <c r="B2148" s="17">
        <v>3</v>
      </c>
      <c r="C2148" s="20" t="s">
        <v>444</v>
      </c>
      <c r="D2148" s="17">
        <v>1</v>
      </c>
      <c r="E2148" s="2" t="str">
        <f>VLOOKUP(F2148,city!$A$4:$D$352,4,FALSE)</f>
        <v>广元</v>
      </c>
      <c r="F2148" s="16">
        <f t="shared" si="67"/>
        <v>215</v>
      </c>
      <c r="G2148" s="16">
        <f>IF(VLOOKUP(F2147,city!$K$4:$L$352,2,FALSE)&gt;G2147,G2147+1,1)</f>
        <v>5</v>
      </c>
    </row>
    <row r="2149" spans="1:7">
      <c r="A2149" s="17">
        <f t="shared" si="66"/>
        <v>121506</v>
      </c>
      <c r="B2149" s="17">
        <v>3</v>
      </c>
      <c r="C2149" s="20" t="s">
        <v>450</v>
      </c>
      <c r="D2149" s="17">
        <v>1</v>
      </c>
      <c r="E2149" s="2" t="str">
        <f>VLOOKUP(F2149,city!$A$4:$D$352,4,FALSE)</f>
        <v>广元</v>
      </c>
      <c r="F2149" s="16">
        <f t="shared" si="67"/>
        <v>215</v>
      </c>
      <c r="G2149" s="16">
        <f>IF(VLOOKUP(F2148,city!$K$4:$L$352,2,FALSE)&gt;G2148,G2148+1,1)</f>
        <v>6</v>
      </c>
    </row>
    <row r="2150" spans="1:7">
      <c r="A2150" s="17">
        <f t="shared" si="66"/>
        <v>121507</v>
      </c>
      <c r="B2150" s="17">
        <v>3</v>
      </c>
      <c r="C2150" s="20" t="s">
        <v>456</v>
      </c>
      <c r="D2150" s="17">
        <v>1</v>
      </c>
      <c r="E2150" s="2" t="str">
        <f>VLOOKUP(F2150,city!$A$4:$D$352,4,FALSE)</f>
        <v>广元</v>
      </c>
      <c r="F2150" s="16">
        <f t="shared" si="67"/>
        <v>215</v>
      </c>
      <c r="G2150" s="16">
        <f>IF(VLOOKUP(F2149,city!$K$4:$L$352,2,FALSE)&gt;G2149,G2149+1,1)</f>
        <v>7</v>
      </c>
    </row>
    <row r="2151" spans="1:7">
      <c r="A2151" s="17">
        <f t="shared" si="66"/>
        <v>121508</v>
      </c>
      <c r="B2151" s="17">
        <v>3</v>
      </c>
      <c r="C2151" s="20" t="s">
        <v>462</v>
      </c>
      <c r="D2151" s="17">
        <v>1</v>
      </c>
      <c r="E2151" s="2" t="str">
        <f>VLOOKUP(F2151,city!$A$4:$D$352,4,FALSE)</f>
        <v>广元</v>
      </c>
      <c r="F2151" s="16">
        <f t="shared" si="67"/>
        <v>215</v>
      </c>
      <c r="G2151" s="16">
        <f>IF(VLOOKUP(F2150,city!$K$4:$L$352,2,FALSE)&gt;G2150,G2150+1,1)</f>
        <v>8</v>
      </c>
    </row>
    <row r="2152" spans="1:7">
      <c r="A2152" s="17">
        <f t="shared" si="66"/>
        <v>121509</v>
      </c>
      <c r="B2152" s="17">
        <v>3</v>
      </c>
      <c r="C2152" s="20" t="s">
        <v>468</v>
      </c>
      <c r="D2152" s="17">
        <v>1</v>
      </c>
      <c r="E2152" s="2" t="str">
        <f>VLOOKUP(F2152,city!$A$4:$D$352,4,FALSE)</f>
        <v>广元</v>
      </c>
      <c r="F2152" s="16">
        <f t="shared" si="67"/>
        <v>215</v>
      </c>
      <c r="G2152" s="16">
        <f>IF(VLOOKUP(F2151,city!$K$4:$L$352,2,FALSE)&gt;G2151,G2151+1,1)</f>
        <v>9</v>
      </c>
    </row>
    <row r="2153" spans="1:7">
      <c r="A2153" s="17">
        <f t="shared" si="66"/>
        <v>121510</v>
      </c>
      <c r="B2153" s="17">
        <v>3</v>
      </c>
      <c r="C2153" s="20" t="s">
        <v>474</v>
      </c>
      <c r="D2153" s="17">
        <v>1</v>
      </c>
      <c r="E2153" s="2" t="str">
        <f>VLOOKUP(F2153,city!$A$4:$D$352,4,FALSE)</f>
        <v>广元</v>
      </c>
      <c r="F2153" s="16">
        <f t="shared" si="67"/>
        <v>215</v>
      </c>
      <c r="G2153" s="16">
        <f>IF(VLOOKUP(F2152,city!$K$4:$L$352,2,FALSE)&gt;G2152,G2152+1,1)</f>
        <v>10</v>
      </c>
    </row>
    <row r="2154" spans="1:7">
      <c r="A2154" s="17">
        <f t="shared" si="66"/>
        <v>121601</v>
      </c>
      <c r="B2154" s="17">
        <v>3</v>
      </c>
      <c r="C2154" s="20" t="s">
        <v>480</v>
      </c>
      <c r="D2154" s="17">
        <v>1</v>
      </c>
      <c r="E2154" s="2" t="str">
        <f>VLOOKUP(F2154,city!$A$4:$D$352,4,FALSE)</f>
        <v>遂宁</v>
      </c>
      <c r="F2154" s="16">
        <f t="shared" si="67"/>
        <v>216</v>
      </c>
      <c r="G2154" s="16">
        <f>IF(VLOOKUP(F2153,city!$K$4:$L$352,2,FALSE)&gt;G2153,G2153+1,1)</f>
        <v>1</v>
      </c>
    </row>
    <row r="2155" spans="1:7">
      <c r="A2155" s="17">
        <f t="shared" si="66"/>
        <v>121602</v>
      </c>
      <c r="B2155" s="17">
        <v>3</v>
      </c>
      <c r="C2155" s="20" t="s">
        <v>486</v>
      </c>
      <c r="D2155" s="17">
        <v>1</v>
      </c>
      <c r="E2155" s="2" t="str">
        <f>VLOOKUP(F2155,city!$A$4:$D$352,4,FALSE)</f>
        <v>遂宁</v>
      </c>
      <c r="F2155" s="16">
        <f t="shared" si="67"/>
        <v>216</v>
      </c>
      <c r="G2155" s="16">
        <f>IF(VLOOKUP(F2154,city!$K$4:$L$352,2,FALSE)&gt;G2154,G2154+1,1)</f>
        <v>2</v>
      </c>
    </row>
    <row r="2156" spans="1:7">
      <c r="A2156" s="17">
        <f t="shared" si="66"/>
        <v>121603</v>
      </c>
      <c r="B2156" s="17">
        <v>3</v>
      </c>
      <c r="C2156" s="20" t="s">
        <v>492</v>
      </c>
      <c r="D2156" s="17">
        <v>1</v>
      </c>
      <c r="E2156" s="2" t="str">
        <f>VLOOKUP(F2156,city!$A$4:$D$352,4,FALSE)</f>
        <v>遂宁</v>
      </c>
      <c r="F2156" s="16">
        <f t="shared" si="67"/>
        <v>216</v>
      </c>
      <c r="G2156" s="16">
        <f>IF(VLOOKUP(F2155,city!$K$4:$L$352,2,FALSE)&gt;G2155,G2155+1,1)</f>
        <v>3</v>
      </c>
    </row>
    <row r="2157" spans="1:7">
      <c r="A2157" s="17">
        <f t="shared" si="66"/>
        <v>121604</v>
      </c>
      <c r="B2157" s="17">
        <v>3</v>
      </c>
      <c r="C2157" s="20" t="s">
        <v>498</v>
      </c>
      <c r="D2157" s="17">
        <v>1</v>
      </c>
      <c r="E2157" s="2" t="str">
        <f>VLOOKUP(F2157,city!$A$4:$D$352,4,FALSE)</f>
        <v>遂宁</v>
      </c>
      <c r="F2157" s="16">
        <f t="shared" si="67"/>
        <v>216</v>
      </c>
      <c r="G2157" s="16">
        <f>IF(VLOOKUP(F2156,city!$K$4:$L$352,2,FALSE)&gt;G2156,G2156+1,1)</f>
        <v>4</v>
      </c>
    </row>
    <row r="2158" spans="1:7">
      <c r="A2158" s="17">
        <f t="shared" si="66"/>
        <v>121605</v>
      </c>
      <c r="B2158" s="17">
        <v>3</v>
      </c>
      <c r="C2158" s="20" t="s">
        <v>504</v>
      </c>
      <c r="D2158" s="17">
        <v>1</v>
      </c>
      <c r="E2158" s="2" t="str">
        <f>VLOOKUP(F2158,city!$A$4:$D$352,4,FALSE)</f>
        <v>遂宁</v>
      </c>
      <c r="F2158" s="16">
        <f t="shared" si="67"/>
        <v>216</v>
      </c>
      <c r="G2158" s="16">
        <f>IF(VLOOKUP(F2157,city!$K$4:$L$352,2,FALSE)&gt;G2157,G2157+1,1)</f>
        <v>5</v>
      </c>
    </row>
    <row r="2159" spans="1:7">
      <c r="A2159" s="17">
        <f t="shared" si="66"/>
        <v>121606</v>
      </c>
      <c r="B2159" s="17">
        <v>3</v>
      </c>
      <c r="C2159" s="20" t="s">
        <v>510</v>
      </c>
      <c r="D2159" s="17">
        <v>1</v>
      </c>
      <c r="E2159" s="2" t="str">
        <f>VLOOKUP(F2159,city!$A$4:$D$352,4,FALSE)</f>
        <v>遂宁</v>
      </c>
      <c r="F2159" s="16">
        <f t="shared" si="67"/>
        <v>216</v>
      </c>
      <c r="G2159" s="16">
        <f>IF(VLOOKUP(F2158,city!$K$4:$L$352,2,FALSE)&gt;G2158,G2158+1,1)</f>
        <v>6</v>
      </c>
    </row>
    <row r="2160" spans="1:7">
      <c r="A2160" s="17">
        <f t="shared" si="66"/>
        <v>121607</v>
      </c>
      <c r="B2160" s="17">
        <v>3</v>
      </c>
      <c r="C2160" s="20" t="s">
        <v>516</v>
      </c>
      <c r="D2160" s="17">
        <v>1</v>
      </c>
      <c r="E2160" s="2" t="str">
        <f>VLOOKUP(F2160,city!$A$4:$D$352,4,FALSE)</f>
        <v>遂宁</v>
      </c>
      <c r="F2160" s="16">
        <f t="shared" si="67"/>
        <v>216</v>
      </c>
      <c r="G2160" s="16">
        <f>IF(VLOOKUP(F2159,city!$K$4:$L$352,2,FALSE)&gt;G2159,G2159+1,1)</f>
        <v>7</v>
      </c>
    </row>
    <row r="2161" spans="1:7">
      <c r="A2161" s="17">
        <f t="shared" si="66"/>
        <v>121608</v>
      </c>
      <c r="B2161" s="17">
        <v>3</v>
      </c>
      <c r="C2161" s="20" t="s">
        <v>522</v>
      </c>
      <c r="D2161" s="17">
        <v>1</v>
      </c>
      <c r="E2161" s="2" t="str">
        <f>VLOOKUP(F2161,city!$A$4:$D$352,4,FALSE)</f>
        <v>遂宁</v>
      </c>
      <c r="F2161" s="16">
        <f t="shared" si="67"/>
        <v>216</v>
      </c>
      <c r="G2161" s="16">
        <f>IF(VLOOKUP(F2160,city!$K$4:$L$352,2,FALSE)&gt;G2160,G2160+1,1)</f>
        <v>8</v>
      </c>
    </row>
    <row r="2162" spans="1:7">
      <c r="A2162" s="17">
        <f t="shared" si="66"/>
        <v>121609</v>
      </c>
      <c r="B2162" s="17">
        <v>3</v>
      </c>
      <c r="C2162" s="20" t="s">
        <v>528</v>
      </c>
      <c r="D2162" s="17">
        <v>1</v>
      </c>
      <c r="E2162" s="2" t="str">
        <f>VLOOKUP(F2162,city!$A$4:$D$352,4,FALSE)</f>
        <v>遂宁</v>
      </c>
      <c r="F2162" s="16">
        <f t="shared" si="67"/>
        <v>216</v>
      </c>
      <c r="G2162" s="16">
        <f>IF(VLOOKUP(F2161,city!$K$4:$L$352,2,FALSE)&gt;G2161,G2161+1,1)</f>
        <v>9</v>
      </c>
    </row>
    <row r="2163" spans="1:7">
      <c r="A2163" s="17">
        <f t="shared" si="66"/>
        <v>121610</v>
      </c>
      <c r="B2163" s="17">
        <v>3</v>
      </c>
      <c r="C2163" s="20" t="s">
        <v>534</v>
      </c>
      <c r="D2163" s="17">
        <v>1</v>
      </c>
      <c r="E2163" s="2" t="str">
        <f>VLOOKUP(F2163,city!$A$4:$D$352,4,FALSE)</f>
        <v>遂宁</v>
      </c>
      <c r="F2163" s="16">
        <f t="shared" si="67"/>
        <v>216</v>
      </c>
      <c r="G2163" s="16">
        <f>IF(VLOOKUP(F2162,city!$K$4:$L$352,2,FALSE)&gt;G2162,G2162+1,1)</f>
        <v>10</v>
      </c>
    </row>
    <row r="2164" spans="1:7">
      <c r="A2164" s="17">
        <f t="shared" si="66"/>
        <v>121701</v>
      </c>
      <c r="B2164" s="17">
        <v>3</v>
      </c>
      <c r="C2164" s="20" t="s">
        <v>422</v>
      </c>
      <c r="D2164" s="17">
        <v>1</v>
      </c>
      <c r="E2164" s="2" t="str">
        <f>VLOOKUP(F2164,city!$A$4:$D$352,4,FALSE)</f>
        <v>内江</v>
      </c>
      <c r="F2164" s="16">
        <f t="shared" si="67"/>
        <v>217</v>
      </c>
      <c r="G2164" s="16">
        <f>IF(VLOOKUP(F2163,city!$K$4:$L$352,2,FALSE)&gt;G2163,G2163+1,1)</f>
        <v>1</v>
      </c>
    </row>
    <row r="2165" spans="1:7">
      <c r="A2165" s="17">
        <f t="shared" si="66"/>
        <v>121702</v>
      </c>
      <c r="B2165" s="17">
        <v>3</v>
      </c>
      <c r="C2165" s="20" t="s">
        <v>427</v>
      </c>
      <c r="D2165" s="17">
        <v>1</v>
      </c>
      <c r="E2165" s="2" t="str">
        <f>VLOOKUP(F2165,city!$A$4:$D$352,4,FALSE)</f>
        <v>内江</v>
      </c>
      <c r="F2165" s="16">
        <f t="shared" si="67"/>
        <v>217</v>
      </c>
      <c r="G2165" s="16">
        <f>IF(VLOOKUP(F2164,city!$K$4:$L$352,2,FALSE)&gt;G2164,G2164+1,1)</f>
        <v>2</v>
      </c>
    </row>
    <row r="2166" spans="1:7">
      <c r="A2166" s="17">
        <f t="shared" si="66"/>
        <v>121703</v>
      </c>
      <c r="B2166" s="17">
        <v>3</v>
      </c>
      <c r="C2166" s="20" t="s">
        <v>432</v>
      </c>
      <c r="D2166" s="17">
        <v>1</v>
      </c>
      <c r="E2166" s="2" t="str">
        <f>VLOOKUP(F2166,city!$A$4:$D$352,4,FALSE)</f>
        <v>内江</v>
      </c>
      <c r="F2166" s="16">
        <f t="shared" si="67"/>
        <v>217</v>
      </c>
      <c r="G2166" s="16">
        <f>IF(VLOOKUP(F2165,city!$K$4:$L$352,2,FALSE)&gt;G2165,G2165+1,1)</f>
        <v>3</v>
      </c>
    </row>
    <row r="2167" spans="1:7">
      <c r="A2167" s="17">
        <f t="shared" si="66"/>
        <v>121704</v>
      </c>
      <c r="B2167" s="17">
        <v>3</v>
      </c>
      <c r="C2167" s="20" t="s">
        <v>438</v>
      </c>
      <c r="D2167" s="17">
        <v>1</v>
      </c>
      <c r="E2167" s="2" t="str">
        <f>VLOOKUP(F2167,city!$A$4:$D$352,4,FALSE)</f>
        <v>内江</v>
      </c>
      <c r="F2167" s="16">
        <f t="shared" si="67"/>
        <v>217</v>
      </c>
      <c r="G2167" s="16">
        <f>IF(VLOOKUP(F2166,city!$K$4:$L$352,2,FALSE)&gt;G2166,G2166+1,1)</f>
        <v>4</v>
      </c>
    </row>
    <row r="2168" spans="1:7">
      <c r="A2168" s="17">
        <f t="shared" si="66"/>
        <v>121705</v>
      </c>
      <c r="B2168" s="17">
        <v>3</v>
      </c>
      <c r="C2168" s="20" t="s">
        <v>444</v>
      </c>
      <c r="D2168" s="17">
        <v>1</v>
      </c>
      <c r="E2168" s="2" t="str">
        <f>VLOOKUP(F2168,city!$A$4:$D$352,4,FALSE)</f>
        <v>内江</v>
      </c>
      <c r="F2168" s="16">
        <f t="shared" si="67"/>
        <v>217</v>
      </c>
      <c r="G2168" s="16">
        <f>IF(VLOOKUP(F2167,city!$K$4:$L$352,2,FALSE)&gt;G2167,G2167+1,1)</f>
        <v>5</v>
      </c>
    </row>
    <row r="2169" spans="1:7">
      <c r="A2169" s="17">
        <f t="shared" si="66"/>
        <v>121706</v>
      </c>
      <c r="B2169" s="17">
        <v>3</v>
      </c>
      <c r="C2169" s="20" t="s">
        <v>450</v>
      </c>
      <c r="D2169" s="17">
        <v>1</v>
      </c>
      <c r="E2169" s="2" t="str">
        <f>VLOOKUP(F2169,city!$A$4:$D$352,4,FALSE)</f>
        <v>内江</v>
      </c>
      <c r="F2169" s="16">
        <f t="shared" si="67"/>
        <v>217</v>
      </c>
      <c r="G2169" s="16">
        <f>IF(VLOOKUP(F2168,city!$K$4:$L$352,2,FALSE)&gt;G2168,G2168+1,1)</f>
        <v>6</v>
      </c>
    </row>
    <row r="2170" spans="1:7">
      <c r="A2170" s="17">
        <f t="shared" si="66"/>
        <v>121707</v>
      </c>
      <c r="B2170" s="17">
        <v>3</v>
      </c>
      <c r="C2170" s="20" t="s">
        <v>456</v>
      </c>
      <c r="D2170" s="17">
        <v>1</v>
      </c>
      <c r="E2170" s="2" t="str">
        <f>VLOOKUP(F2170,city!$A$4:$D$352,4,FALSE)</f>
        <v>内江</v>
      </c>
      <c r="F2170" s="16">
        <f t="shared" si="67"/>
        <v>217</v>
      </c>
      <c r="G2170" s="16">
        <f>IF(VLOOKUP(F2169,city!$K$4:$L$352,2,FALSE)&gt;G2169,G2169+1,1)</f>
        <v>7</v>
      </c>
    </row>
    <row r="2171" spans="1:7">
      <c r="A2171" s="17">
        <f t="shared" si="66"/>
        <v>121708</v>
      </c>
      <c r="B2171" s="17">
        <v>3</v>
      </c>
      <c r="C2171" s="20" t="s">
        <v>462</v>
      </c>
      <c r="D2171" s="17">
        <v>1</v>
      </c>
      <c r="E2171" s="2" t="str">
        <f>VLOOKUP(F2171,city!$A$4:$D$352,4,FALSE)</f>
        <v>内江</v>
      </c>
      <c r="F2171" s="16">
        <f t="shared" si="67"/>
        <v>217</v>
      </c>
      <c r="G2171" s="16">
        <f>IF(VLOOKUP(F2170,city!$K$4:$L$352,2,FALSE)&gt;G2170,G2170+1,1)</f>
        <v>8</v>
      </c>
    </row>
    <row r="2172" spans="1:7">
      <c r="A2172" s="17">
        <f t="shared" si="66"/>
        <v>121709</v>
      </c>
      <c r="B2172" s="17">
        <v>3</v>
      </c>
      <c r="C2172" s="20" t="s">
        <v>468</v>
      </c>
      <c r="D2172" s="17">
        <v>1</v>
      </c>
      <c r="E2172" s="2" t="str">
        <f>VLOOKUP(F2172,city!$A$4:$D$352,4,FALSE)</f>
        <v>内江</v>
      </c>
      <c r="F2172" s="16">
        <f t="shared" si="67"/>
        <v>217</v>
      </c>
      <c r="G2172" s="16">
        <f>IF(VLOOKUP(F2171,city!$K$4:$L$352,2,FALSE)&gt;G2171,G2171+1,1)</f>
        <v>9</v>
      </c>
    </row>
    <row r="2173" spans="1:7">
      <c r="A2173" s="17">
        <f t="shared" si="66"/>
        <v>121710</v>
      </c>
      <c r="B2173" s="17">
        <v>3</v>
      </c>
      <c r="C2173" s="20" t="s">
        <v>474</v>
      </c>
      <c r="D2173" s="17">
        <v>1</v>
      </c>
      <c r="E2173" s="2" t="str">
        <f>VLOOKUP(F2173,city!$A$4:$D$352,4,FALSE)</f>
        <v>内江</v>
      </c>
      <c r="F2173" s="16">
        <f t="shared" si="67"/>
        <v>217</v>
      </c>
      <c r="G2173" s="16">
        <f>IF(VLOOKUP(F2172,city!$K$4:$L$352,2,FALSE)&gt;G2172,G2172+1,1)</f>
        <v>10</v>
      </c>
    </row>
    <row r="2174" spans="1:7">
      <c r="A2174" s="17">
        <f t="shared" si="66"/>
        <v>121801</v>
      </c>
      <c r="B2174" s="17">
        <v>3</v>
      </c>
      <c r="C2174" s="20" t="s">
        <v>480</v>
      </c>
      <c r="D2174" s="17">
        <v>1</v>
      </c>
      <c r="E2174" s="2" t="str">
        <f>VLOOKUP(F2174,city!$A$4:$D$352,4,FALSE)</f>
        <v>乐山</v>
      </c>
      <c r="F2174" s="16">
        <f t="shared" si="67"/>
        <v>218</v>
      </c>
      <c r="G2174" s="16">
        <f>IF(VLOOKUP(F2173,city!$K$4:$L$352,2,FALSE)&gt;G2173,G2173+1,1)</f>
        <v>1</v>
      </c>
    </row>
    <row r="2175" spans="1:7">
      <c r="A2175" s="17">
        <f t="shared" si="66"/>
        <v>121802</v>
      </c>
      <c r="B2175" s="17">
        <v>3</v>
      </c>
      <c r="C2175" s="20" t="s">
        <v>486</v>
      </c>
      <c r="D2175" s="17">
        <v>1</v>
      </c>
      <c r="E2175" s="2" t="str">
        <f>VLOOKUP(F2175,city!$A$4:$D$352,4,FALSE)</f>
        <v>乐山</v>
      </c>
      <c r="F2175" s="16">
        <f t="shared" si="67"/>
        <v>218</v>
      </c>
      <c r="G2175" s="16">
        <f>IF(VLOOKUP(F2174,city!$K$4:$L$352,2,FALSE)&gt;G2174,G2174+1,1)</f>
        <v>2</v>
      </c>
    </row>
    <row r="2176" spans="1:7">
      <c r="A2176" s="17">
        <f t="shared" si="66"/>
        <v>121803</v>
      </c>
      <c r="B2176" s="17">
        <v>3</v>
      </c>
      <c r="C2176" s="20" t="s">
        <v>492</v>
      </c>
      <c r="D2176" s="17">
        <v>1</v>
      </c>
      <c r="E2176" s="2" t="str">
        <f>VLOOKUP(F2176,city!$A$4:$D$352,4,FALSE)</f>
        <v>乐山</v>
      </c>
      <c r="F2176" s="16">
        <f t="shared" si="67"/>
        <v>218</v>
      </c>
      <c r="G2176" s="16">
        <f>IF(VLOOKUP(F2175,city!$K$4:$L$352,2,FALSE)&gt;G2175,G2175+1,1)</f>
        <v>3</v>
      </c>
    </row>
    <row r="2177" spans="1:7">
      <c r="A2177" s="17">
        <f t="shared" si="66"/>
        <v>121804</v>
      </c>
      <c r="B2177" s="17">
        <v>3</v>
      </c>
      <c r="C2177" s="20" t="s">
        <v>498</v>
      </c>
      <c r="D2177" s="17">
        <v>1</v>
      </c>
      <c r="E2177" s="2" t="str">
        <f>VLOOKUP(F2177,city!$A$4:$D$352,4,FALSE)</f>
        <v>乐山</v>
      </c>
      <c r="F2177" s="16">
        <f t="shared" si="67"/>
        <v>218</v>
      </c>
      <c r="G2177" s="16">
        <f>IF(VLOOKUP(F2176,city!$K$4:$L$352,2,FALSE)&gt;G2176,G2176+1,1)</f>
        <v>4</v>
      </c>
    </row>
    <row r="2178" spans="1:7">
      <c r="A2178" s="17">
        <f t="shared" si="66"/>
        <v>121805</v>
      </c>
      <c r="B2178" s="17">
        <v>3</v>
      </c>
      <c r="C2178" s="20" t="s">
        <v>504</v>
      </c>
      <c r="D2178" s="17">
        <v>1</v>
      </c>
      <c r="E2178" s="2" t="str">
        <f>VLOOKUP(F2178,city!$A$4:$D$352,4,FALSE)</f>
        <v>乐山</v>
      </c>
      <c r="F2178" s="16">
        <f t="shared" si="67"/>
        <v>218</v>
      </c>
      <c r="G2178" s="16">
        <f>IF(VLOOKUP(F2177,city!$K$4:$L$352,2,FALSE)&gt;G2177,G2177+1,1)</f>
        <v>5</v>
      </c>
    </row>
    <row r="2179" spans="1:7">
      <c r="A2179" s="17">
        <f t="shared" si="66"/>
        <v>121806</v>
      </c>
      <c r="B2179" s="17">
        <v>3</v>
      </c>
      <c r="C2179" s="20" t="s">
        <v>510</v>
      </c>
      <c r="D2179" s="17">
        <v>1</v>
      </c>
      <c r="E2179" s="2" t="str">
        <f>VLOOKUP(F2179,city!$A$4:$D$352,4,FALSE)</f>
        <v>乐山</v>
      </c>
      <c r="F2179" s="16">
        <f t="shared" si="67"/>
        <v>218</v>
      </c>
      <c r="G2179" s="16">
        <f>IF(VLOOKUP(F2178,city!$K$4:$L$352,2,FALSE)&gt;G2178,G2178+1,1)</f>
        <v>6</v>
      </c>
    </row>
    <row r="2180" spans="1:7">
      <c r="A2180" s="17">
        <f t="shared" si="66"/>
        <v>121807</v>
      </c>
      <c r="B2180" s="17">
        <v>3</v>
      </c>
      <c r="C2180" s="20" t="s">
        <v>516</v>
      </c>
      <c r="D2180" s="17">
        <v>1</v>
      </c>
      <c r="E2180" s="2" t="str">
        <f>VLOOKUP(F2180,city!$A$4:$D$352,4,FALSE)</f>
        <v>乐山</v>
      </c>
      <c r="F2180" s="16">
        <f t="shared" si="67"/>
        <v>218</v>
      </c>
      <c r="G2180" s="16">
        <f>IF(VLOOKUP(F2179,city!$K$4:$L$352,2,FALSE)&gt;G2179,G2179+1,1)</f>
        <v>7</v>
      </c>
    </row>
    <row r="2181" spans="1:7">
      <c r="A2181" s="17">
        <f t="shared" ref="A2181:A2244" si="68">G2181+F2181*100+100000</f>
        <v>121808</v>
      </c>
      <c r="B2181" s="17">
        <v>3</v>
      </c>
      <c r="C2181" s="20" t="s">
        <v>522</v>
      </c>
      <c r="D2181" s="17">
        <v>1</v>
      </c>
      <c r="E2181" s="2" t="str">
        <f>VLOOKUP(F2181,city!$A$4:$D$352,4,FALSE)</f>
        <v>乐山</v>
      </c>
      <c r="F2181" s="16">
        <f t="shared" ref="F2181:F2244" si="69">IF(G2181&gt;G2180,F2180,F2180+1)</f>
        <v>218</v>
      </c>
      <c r="G2181" s="16">
        <f>IF(VLOOKUP(F2180,city!$K$4:$L$352,2,FALSE)&gt;G2180,G2180+1,1)</f>
        <v>8</v>
      </c>
    </row>
    <row r="2182" spans="1:7">
      <c r="A2182" s="17">
        <f t="shared" si="68"/>
        <v>121809</v>
      </c>
      <c r="B2182" s="17">
        <v>3</v>
      </c>
      <c r="C2182" s="20" t="s">
        <v>528</v>
      </c>
      <c r="D2182" s="17">
        <v>1</v>
      </c>
      <c r="E2182" s="2" t="str">
        <f>VLOOKUP(F2182,city!$A$4:$D$352,4,FALSE)</f>
        <v>乐山</v>
      </c>
      <c r="F2182" s="16">
        <f t="shared" si="69"/>
        <v>218</v>
      </c>
      <c r="G2182" s="16">
        <f>IF(VLOOKUP(F2181,city!$K$4:$L$352,2,FALSE)&gt;G2181,G2181+1,1)</f>
        <v>9</v>
      </c>
    </row>
    <row r="2183" spans="1:7">
      <c r="A2183" s="17">
        <f t="shared" si="68"/>
        <v>121810</v>
      </c>
      <c r="B2183" s="17">
        <v>3</v>
      </c>
      <c r="C2183" s="20" t="s">
        <v>534</v>
      </c>
      <c r="D2183" s="17">
        <v>1</v>
      </c>
      <c r="E2183" s="2" t="str">
        <f>VLOOKUP(F2183,city!$A$4:$D$352,4,FALSE)</f>
        <v>乐山</v>
      </c>
      <c r="F2183" s="16">
        <f t="shared" si="69"/>
        <v>218</v>
      </c>
      <c r="G2183" s="16">
        <f>IF(VLOOKUP(F2182,city!$K$4:$L$352,2,FALSE)&gt;G2182,G2182+1,1)</f>
        <v>10</v>
      </c>
    </row>
    <row r="2184" spans="1:7">
      <c r="A2184" s="17">
        <f t="shared" si="68"/>
        <v>121901</v>
      </c>
      <c r="B2184" s="17">
        <v>3</v>
      </c>
      <c r="C2184" s="20" t="s">
        <v>422</v>
      </c>
      <c r="D2184" s="17">
        <v>1</v>
      </c>
      <c r="E2184" s="2" t="str">
        <f>VLOOKUP(F2184,city!$A$4:$D$352,4,FALSE)</f>
        <v>资阳</v>
      </c>
      <c r="F2184" s="16">
        <f t="shared" si="69"/>
        <v>219</v>
      </c>
      <c r="G2184" s="16">
        <f>IF(VLOOKUP(F2183,city!$K$4:$L$352,2,FALSE)&gt;G2183,G2183+1,1)</f>
        <v>1</v>
      </c>
    </row>
    <row r="2185" spans="1:7">
      <c r="A2185" s="17">
        <f t="shared" si="68"/>
        <v>121902</v>
      </c>
      <c r="B2185" s="17">
        <v>3</v>
      </c>
      <c r="C2185" s="20" t="s">
        <v>427</v>
      </c>
      <c r="D2185" s="17">
        <v>1</v>
      </c>
      <c r="E2185" s="2" t="str">
        <f>VLOOKUP(F2185,city!$A$4:$D$352,4,FALSE)</f>
        <v>资阳</v>
      </c>
      <c r="F2185" s="16">
        <f t="shared" si="69"/>
        <v>219</v>
      </c>
      <c r="G2185" s="16">
        <f>IF(VLOOKUP(F2184,city!$K$4:$L$352,2,FALSE)&gt;G2184,G2184+1,1)</f>
        <v>2</v>
      </c>
    </row>
    <row r="2186" spans="1:7">
      <c r="A2186" s="17">
        <f t="shared" si="68"/>
        <v>121903</v>
      </c>
      <c r="B2186" s="17">
        <v>3</v>
      </c>
      <c r="C2186" s="20" t="s">
        <v>432</v>
      </c>
      <c r="D2186" s="17">
        <v>1</v>
      </c>
      <c r="E2186" s="2" t="str">
        <f>VLOOKUP(F2186,city!$A$4:$D$352,4,FALSE)</f>
        <v>资阳</v>
      </c>
      <c r="F2186" s="16">
        <f t="shared" si="69"/>
        <v>219</v>
      </c>
      <c r="G2186" s="16">
        <f>IF(VLOOKUP(F2185,city!$K$4:$L$352,2,FALSE)&gt;G2185,G2185+1,1)</f>
        <v>3</v>
      </c>
    </row>
    <row r="2187" spans="1:7">
      <c r="A2187" s="17">
        <f t="shared" si="68"/>
        <v>121904</v>
      </c>
      <c r="B2187" s="17">
        <v>3</v>
      </c>
      <c r="C2187" s="20" t="s">
        <v>438</v>
      </c>
      <c r="D2187" s="17">
        <v>1</v>
      </c>
      <c r="E2187" s="2" t="str">
        <f>VLOOKUP(F2187,city!$A$4:$D$352,4,FALSE)</f>
        <v>资阳</v>
      </c>
      <c r="F2187" s="16">
        <f t="shared" si="69"/>
        <v>219</v>
      </c>
      <c r="G2187" s="16">
        <f>IF(VLOOKUP(F2186,city!$K$4:$L$352,2,FALSE)&gt;G2186,G2186+1,1)</f>
        <v>4</v>
      </c>
    </row>
    <row r="2188" spans="1:7">
      <c r="A2188" s="17">
        <f t="shared" si="68"/>
        <v>121905</v>
      </c>
      <c r="B2188" s="17">
        <v>3</v>
      </c>
      <c r="C2188" s="20" t="s">
        <v>444</v>
      </c>
      <c r="D2188" s="17">
        <v>1</v>
      </c>
      <c r="E2188" s="2" t="str">
        <f>VLOOKUP(F2188,city!$A$4:$D$352,4,FALSE)</f>
        <v>资阳</v>
      </c>
      <c r="F2188" s="16">
        <f t="shared" si="69"/>
        <v>219</v>
      </c>
      <c r="G2188" s="16">
        <f>IF(VLOOKUP(F2187,city!$K$4:$L$352,2,FALSE)&gt;G2187,G2187+1,1)</f>
        <v>5</v>
      </c>
    </row>
    <row r="2189" spans="1:7">
      <c r="A2189" s="17">
        <f t="shared" si="68"/>
        <v>121906</v>
      </c>
      <c r="B2189" s="17">
        <v>3</v>
      </c>
      <c r="C2189" s="20" t="s">
        <v>450</v>
      </c>
      <c r="D2189" s="17">
        <v>1</v>
      </c>
      <c r="E2189" s="2" t="str">
        <f>VLOOKUP(F2189,city!$A$4:$D$352,4,FALSE)</f>
        <v>资阳</v>
      </c>
      <c r="F2189" s="16">
        <f t="shared" si="69"/>
        <v>219</v>
      </c>
      <c r="G2189" s="16">
        <f>IF(VLOOKUP(F2188,city!$K$4:$L$352,2,FALSE)&gt;G2188,G2188+1,1)</f>
        <v>6</v>
      </c>
    </row>
    <row r="2190" spans="1:7">
      <c r="A2190" s="17">
        <f t="shared" si="68"/>
        <v>121907</v>
      </c>
      <c r="B2190" s="17">
        <v>3</v>
      </c>
      <c r="C2190" s="20" t="s">
        <v>456</v>
      </c>
      <c r="D2190" s="17">
        <v>1</v>
      </c>
      <c r="E2190" s="2" t="str">
        <f>VLOOKUP(F2190,city!$A$4:$D$352,4,FALSE)</f>
        <v>资阳</v>
      </c>
      <c r="F2190" s="16">
        <f t="shared" si="69"/>
        <v>219</v>
      </c>
      <c r="G2190" s="16">
        <f>IF(VLOOKUP(F2189,city!$K$4:$L$352,2,FALSE)&gt;G2189,G2189+1,1)</f>
        <v>7</v>
      </c>
    </row>
    <row r="2191" spans="1:7">
      <c r="A2191" s="17">
        <f t="shared" si="68"/>
        <v>121908</v>
      </c>
      <c r="B2191" s="17">
        <v>3</v>
      </c>
      <c r="C2191" s="20" t="s">
        <v>462</v>
      </c>
      <c r="D2191" s="17">
        <v>1</v>
      </c>
      <c r="E2191" s="2" t="str">
        <f>VLOOKUP(F2191,city!$A$4:$D$352,4,FALSE)</f>
        <v>资阳</v>
      </c>
      <c r="F2191" s="16">
        <f t="shared" si="69"/>
        <v>219</v>
      </c>
      <c r="G2191" s="16">
        <f>IF(VLOOKUP(F2190,city!$K$4:$L$352,2,FALSE)&gt;G2190,G2190+1,1)</f>
        <v>8</v>
      </c>
    </row>
    <row r="2192" spans="1:7">
      <c r="A2192" s="17">
        <f t="shared" si="68"/>
        <v>121909</v>
      </c>
      <c r="B2192" s="17">
        <v>3</v>
      </c>
      <c r="C2192" s="20" t="s">
        <v>468</v>
      </c>
      <c r="D2192" s="17">
        <v>1</v>
      </c>
      <c r="E2192" s="2" t="str">
        <f>VLOOKUP(F2192,city!$A$4:$D$352,4,FALSE)</f>
        <v>资阳</v>
      </c>
      <c r="F2192" s="16">
        <f t="shared" si="69"/>
        <v>219</v>
      </c>
      <c r="G2192" s="16">
        <f>IF(VLOOKUP(F2191,city!$K$4:$L$352,2,FALSE)&gt;G2191,G2191+1,1)</f>
        <v>9</v>
      </c>
    </row>
    <row r="2193" spans="1:7">
      <c r="A2193" s="17">
        <f t="shared" si="68"/>
        <v>121910</v>
      </c>
      <c r="B2193" s="17">
        <v>3</v>
      </c>
      <c r="C2193" s="20" t="s">
        <v>474</v>
      </c>
      <c r="D2193" s="17">
        <v>1</v>
      </c>
      <c r="E2193" s="2" t="str">
        <f>VLOOKUP(F2193,city!$A$4:$D$352,4,FALSE)</f>
        <v>资阳</v>
      </c>
      <c r="F2193" s="16">
        <f t="shared" si="69"/>
        <v>219</v>
      </c>
      <c r="G2193" s="16">
        <f>IF(VLOOKUP(F2192,city!$K$4:$L$352,2,FALSE)&gt;G2192,G2192+1,1)</f>
        <v>10</v>
      </c>
    </row>
    <row r="2194" spans="1:7">
      <c r="A2194" s="17">
        <f t="shared" si="68"/>
        <v>122001</v>
      </c>
      <c r="B2194" s="17">
        <v>3</v>
      </c>
      <c r="C2194" s="20" t="s">
        <v>480</v>
      </c>
      <c r="D2194" s="17">
        <v>1</v>
      </c>
      <c r="E2194" s="2" t="str">
        <f>VLOOKUP(F2194,city!$A$4:$D$352,4,FALSE)</f>
        <v>宜宾</v>
      </c>
      <c r="F2194" s="16">
        <f t="shared" si="69"/>
        <v>220</v>
      </c>
      <c r="G2194" s="16">
        <f>IF(VLOOKUP(F2193,city!$K$4:$L$352,2,FALSE)&gt;G2193,G2193+1,1)</f>
        <v>1</v>
      </c>
    </row>
    <row r="2195" spans="1:7">
      <c r="A2195" s="17">
        <f t="shared" si="68"/>
        <v>122002</v>
      </c>
      <c r="B2195" s="17">
        <v>3</v>
      </c>
      <c r="C2195" s="20" t="s">
        <v>486</v>
      </c>
      <c r="D2195" s="17">
        <v>1</v>
      </c>
      <c r="E2195" s="2" t="str">
        <f>VLOOKUP(F2195,city!$A$4:$D$352,4,FALSE)</f>
        <v>宜宾</v>
      </c>
      <c r="F2195" s="16">
        <f t="shared" si="69"/>
        <v>220</v>
      </c>
      <c r="G2195" s="16">
        <f>IF(VLOOKUP(F2194,city!$K$4:$L$352,2,FALSE)&gt;G2194,G2194+1,1)</f>
        <v>2</v>
      </c>
    </row>
    <row r="2196" spans="1:7">
      <c r="A2196" s="17">
        <f t="shared" si="68"/>
        <v>122003</v>
      </c>
      <c r="B2196" s="17">
        <v>3</v>
      </c>
      <c r="C2196" s="20" t="s">
        <v>492</v>
      </c>
      <c r="D2196" s="17">
        <v>1</v>
      </c>
      <c r="E2196" s="2" t="str">
        <f>VLOOKUP(F2196,city!$A$4:$D$352,4,FALSE)</f>
        <v>宜宾</v>
      </c>
      <c r="F2196" s="16">
        <f t="shared" si="69"/>
        <v>220</v>
      </c>
      <c r="G2196" s="16">
        <f>IF(VLOOKUP(F2195,city!$K$4:$L$352,2,FALSE)&gt;G2195,G2195+1,1)</f>
        <v>3</v>
      </c>
    </row>
    <row r="2197" spans="1:7">
      <c r="A2197" s="17">
        <f t="shared" si="68"/>
        <v>122004</v>
      </c>
      <c r="B2197" s="17">
        <v>3</v>
      </c>
      <c r="C2197" s="20" t="s">
        <v>498</v>
      </c>
      <c r="D2197" s="17">
        <v>1</v>
      </c>
      <c r="E2197" s="2" t="str">
        <f>VLOOKUP(F2197,city!$A$4:$D$352,4,FALSE)</f>
        <v>宜宾</v>
      </c>
      <c r="F2197" s="16">
        <f t="shared" si="69"/>
        <v>220</v>
      </c>
      <c r="G2197" s="16">
        <f>IF(VLOOKUP(F2196,city!$K$4:$L$352,2,FALSE)&gt;G2196,G2196+1,1)</f>
        <v>4</v>
      </c>
    </row>
    <row r="2198" spans="1:7">
      <c r="A2198" s="17">
        <f t="shared" si="68"/>
        <v>122005</v>
      </c>
      <c r="B2198" s="17">
        <v>3</v>
      </c>
      <c r="C2198" s="20" t="s">
        <v>504</v>
      </c>
      <c r="D2198" s="17">
        <v>1</v>
      </c>
      <c r="E2198" s="2" t="str">
        <f>VLOOKUP(F2198,city!$A$4:$D$352,4,FALSE)</f>
        <v>宜宾</v>
      </c>
      <c r="F2198" s="16">
        <f t="shared" si="69"/>
        <v>220</v>
      </c>
      <c r="G2198" s="16">
        <f>IF(VLOOKUP(F2197,city!$K$4:$L$352,2,FALSE)&gt;G2197,G2197+1,1)</f>
        <v>5</v>
      </c>
    </row>
    <row r="2199" spans="1:7">
      <c r="A2199" s="17">
        <f t="shared" si="68"/>
        <v>122006</v>
      </c>
      <c r="B2199" s="17">
        <v>3</v>
      </c>
      <c r="C2199" s="20" t="s">
        <v>510</v>
      </c>
      <c r="D2199" s="17">
        <v>1</v>
      </c>
      <c r="E2199" s="2" t="str">
        <f>VLOOKUP(F2199,city!$A$4:$D$352,4,FALSE)</f>
        <v>宜宾</v>
      </c>
      <c r="F2199" s="16">
        <f t="shared" si="69"/>
        <v>220</v>
      </c>
      <c r="G2199" s="16">
        <f>IF(VLOOKUP(F2198,city!$K$4:$L$352,2,FALSE)&gt;G2198,G2198+1,1)</f>
        <v>6</v>
      </c>
    </row>
    <row r="2200" spans="1:7">
      <c r="A2200" s="17">
        <f t="shared" si="68"/>
        <v>122007</v>
      </c>
      <c r="B2200" s="17">
        <v>3</v>
      </c>
      <c r="C2200" s="20" t="s">
        <v>516</v>
      </c>
      <c r="D2200" s="17">
        <v>1</v>
      </c>
      <c r="E2200" s="2" t="str">
        <f>VLOOKUP(F2200,city!$A$4:$D$352,4,FALSE)</f>
        <v>宜宾</v>
      </c>
      <c r="F2200" s="16">
        <f t="shared" si="69"/>
        <v>220</v>
      </c>
      <c r="G2200" s="16">
        <f>IF(VLOOKUP(F2199,city!$K$4:$L$352,2,FALSE)&gt;G2199,G2199+1,1)</f>
        <v>7</v>
      </c>
    </row>
    <row r="2201" spans="1:7">
      <c r="A2201" s="17">
        <f t="shared" si="68"/>
        <v>122008</v>
      </c>
      <c r="B2201" s="17">
        <v>3</v>
      </c>
      <c r="C2201" s="20" t="s">
        <v>522</v>
      </c>
      <c r="D2201" s="17">
        <v>1</v>
      </c>
      <c r="E2201" s="2" t="str">
        <f>VLOOKUP(F2201,city!$A$4:$D$352,4,FALSE)</f>
        <v>宜宾</v>
      </c>
      <c r="F2201" s="16">
        <f t="shared" si="69"/>
        <v>220</v>
      </c>
      <c r="G2201" s="16">
        <f>IF(VLOOKUP(F2200,city!$K$4:$L$352,2,FALSE)&gt;G2200,G2200+1,1)</f>
        <v>8</v>
      </c>
    </row>
    <row r="2202" spans="1:7">
      <c r="A2202" s="17">
        <f t="shared" si="68"/>
        <v>122009</v>
      </c>
      <c r="B2202" s="17">
        <v>3</v>
      </c>
      <c r="C2202" s="20" t="s">
        <v>528</v>
      </c>
      <c r="D2202" s="17">
        <v>1</v>
      </c>
      <c r="E2202" s="2" t="str">
        <f>VLOOKUP(F2202,city!$A$4:$D$352,4,FALSE)</f>
        <v>宜宾</v>
      </c>
      <c r="F2202" s="16">
        <f t="shared" si="69"/>
        <v>220</v>
      </c>
      <c r="G2202" s="16">
        <f>IF(VLOOKUP(F2201,city!$K$4:$L$352,2,FALSE)&gt;G2201,G2201+1,1)</f>
        <v>9</v>
      </c>
    </row>
    <row r="2203" spans="1:7">
      <c r="A2203" s="17">
        <f t="shared" si="68"/>
        <v>122010</v>
      </c>
      <c r="B2203" s="17">
        <v>3</v>
      </c>
      <c r="C2203" s="20" t="s">
        <v>534</v>
      </c>
      <c r="D2203" s="17">
        <v>1</v>
      </c>
      <c r="E2203" s="2" t="str">
        <f>VLOOKUP(F2203,city!$A$4:$D$352,4,FALSE)</f>
        <v>宜宾</v>
      </c>
      <c r="F2203" s="16">
        <f t="shared" si="69"/>
        <v>220</v>
      </c>
      <c r="G2203" s="16">
        <f>IF(VLOOKUP(F2202,city!$K$4:$L$352,2,FALSE)&gt;G2202,G2202+1,1)</f>
        <v>10</v>
      </c>
    </row>
    <row r="2204" spans="1:7">
      <c r="A2204" s="17">
        <f t="shared" si="68"/>
        <v>122101</v>
      </c>
      <c r="B2204" s="17">
        <v>3</v>
      </c>
      <c r="C2204" s="20" t="s">
        <v>422</v>
      </c>
      <c r="D2204" s="17">
        <v>1</v>
      </c>
      <c r="E2204" s="2" t="str">
        <f>VLOOKUP(F2204,city!$A$4:$D$352,4,FALSE)</f>
        <v>南充</v>
      </c>
      <c r="F2204" s="16">
        <f t="shared" si="69"/>
        <v>221</v>
      </c>
      <c r="G2204" s="16">
        <f>IF(VLOOKUP(F2203,city!$K$4:$L$352,2,FALSE)&gt;G2203,G2203+1,1)</f>
        <v>1</v>
      </c>
    </row>
    <row r="2205" spans="1:7">
      <c r="A2205" s="17">
        <f t="shared" si="68"/>
        <v>122102</v>
      </c>
      <c r="B2205" s="17">
        <v>3</v>
      </c>
      <c r="C2205" s="20" t="s">
        <v>427</v>
      </c>
      <c r="D2205" s="17">
        <v>1</v>
      </c>
      <c r="E2205" s="2" t="str">
        <f>VLOOKUP(F2205,city!$A$4:$D$352,4,FALSE)</f>
        <v>南充</v>
      </c>
      <c r="F2205" s="16">
        <f t="shared" si="69"/>
        <v>221</v>
      </c>
      <c r="G2205" s="16">
        <f>IF(VLOOKUP(F2204,city!$K$4:$L$352,2,FALSE)&gt;G2204,G2204+1,1)</f>
        <v>2</v>
      </c>
    </row>
    <row r="2206" spans="1:7">
      <c r="A2206" s="17">
        <f t="shared" si="68"/>
        <v>122103</v>
      </c>
      <c r="B2206" s="17">
        <v>3</v>
      </c>
      <c r="C2206" s="20" t="s">
        <v>432</v>
      </c>
      <c r="D2206" s="17">
        <v>1</v>
      </c>
      <c r="E2206" s="2" t="str">
        <f>VLOOKUP(F2206,city!$A$4:$D$352,4,FALSE)</f>
        <v>南充</v>
      </c>
      <c r="F2206" s="16">
        <f t="shared" si="69"/>
        <v>221</v>
      </c>
      <c r="G2206" s="16">
        <f>IF(VLOOKUP(F2205,city!$K$4:$L$352,2,FALSE)&gt;G2205,G2205+1,1)</f>
        <v>3</v>
      </c>
    </row>
    <row r="2207" spans="1:7">
      <c r="A2207" s="17">
        <f t="shared" si="68"/>
        <v>122104</v>
      </c>
      <c r="B2207" s="17">
        <v>3</v>
      </c>
      <c r="C2207" s="20" t="s">
        <v>438</v>
      </c>
      <c r="D2207" s="17">
        <v>1</v>
      </c>
      <c r="E2207" s="2" t="str">
        <f>VLOOKUP(F2207,city!$A$4:$D$352,4,FALSE)</f>
        <v>南充</v>
      </c>
      <c r="F2207" s="16">
        <f t="shared" si="69"/>
        <v>221</v>
      </c>
      <c r="G2207" s="16">
        <f>IF(VLOOKUP(F2206,city!$K$4:$L$352,2,FALSE)&gt;G2206,G2206+1,1)</f>
        <v>4</v>
      </c>
    </row>
    <row r="2208" spans="1:7">
      <c r="A2208" s="17">
        <f t="shared" si="68"/>
        <v>122105</v>
      </c>
      <c r="B2208" s="17">
        <v>3</v>
      </c>
      <c r="C2208" s="20" t="s">
        <v>444</v>
      </c>
      <c r="D2208" s="17">
        <v>1</v>
      </c>
      <c r="E2208" s="2" t="str">
        <f>VLOOKUP(F2208,city!$A$4:$D$352,4,FALSE)</f>
        <v>南充</v>
      </c>
      <c r="F2208" s="16">
        <f t="shared" si="69"/>
        <v>221</v>
      </c>
      <c r="G2208" s="16">
        <f>IF(VLOOKUP(F2207,city!$K$4:$L$352,2,FALSE)&gt;G2207,G2207+1,1)</f>
        <v>5</v>
      </c>
    </row>
    <row r="2209" spans="1:7">
      <c r="A2209" s="17">
        <f t="shared" si="68"/>
        <v>122106</v>
      </c>
      <c r="B2209" s="17">
        <v>3</v>
      </c>
      <c r="C2209" s="20" t="s">
        <v>450</v>
      </c>
      <c r="D2209" s="17">
        <v>1</v>
      </c>
      <c r="E2209" s="2" t="str">
        <f>VLOOKUP(F2209,city!$A$4:$D$352,4,FALSE)</f>
        <v>南充</v>
      </c>
      <c r="F2209" s="16">
        <f t="shared" si="69"/>
        <v>221</v>
      </c>
      <c r="G2209" s="16">
        <f>IF(VLOOKUP(F2208,city!$K$4:$L$352,2,FALSE)&gt;G2208,G2208+1,1)</f>
        <v>6</v>
      </c>
    </row>
    <row r="2210" spans="1:7">
      <c r="A2210" s="17">
        <f t="shared" si="68"/>
        <v>122107</v>
      </c>
      <c r="B2210" s="17">
        <v>3</v>
      </c>
      <c r="C2210" s="20" t="s">
        <v>456</v>
      </c>
      <c r="D2210" s="17">
        <v>1</v>
      </c>
      <c r="E2210" s="2" t="str">
        <f>VLOOKUP(F2210,city!$A$4:$D$352,4,FALSE)</f>
        <v>南充</v>
      </c>
      <c r="F2210" s="16">
        <f t="shared" si="69"/>
        <v>221</v>
      </c>
      <c r="G2210" s="16">
        <f>IF(VLOOKUP(F2209,city!$K$4:$L$352,2,FALSE)&gt;G2209,G2209+1,1)</f>
        <v>7</v>
      </c>
    </row>
    <row r="2211" spans="1:7">
      <c r="A2211" s="17">
        <f t="shared" si="68"/>
        <v>122108</v>
      </c>
      <c r="B2211" s="17">
        <v>3</v>
      </c>
      <c r="C2211" s="20" t="s">
        <v>462</v>
      </c>
      <c r="D2211" s="17">
        <v>1</v>
      </c>
      <c r="E2211" s="2" t="str">
        <f>VLOOKUP(F2211,city!$A$4:$D$352,4,FALSE)</f>
        <v>南充</v>
      </c>
      <c r="F2211" s="16">
        <f t="shared" si="69"/>
        <v>221</v>
      </c>
      <c r="G2211" s="16">
        <f>IF(VLOOKUP(F2210,city!$K$4:$L$352,2,FALSE)&gt;G2210,G2210+1,1)</f>
        <v>8</v>
      </c>
    </row>
    <row r="2212" spans="1:7">
      <c r="A2212" s="17">
        <f t="shared" si="68"/>
        <v>122109</v>
      </c>
      <c r="B2212" s="17">
        <v>3</v>
      </c>
      <c r="C2212" s="20" t="s">
        <v>468</v>
      </c>
      <c r="D2212" s="17">
        <v>1</v>
      </c>
      <c r="E2212" s="2" t="str">
        <f>VLOOKUP(F2212,city!$A$4:$D$352,4,FALSE)</f>
        <v>南充</v>
      </c>
      <c r="F2212" s="16">
        <f t="shared" si="69"/>
        <v>221</v>
      </c>
      <c r="G2212" s="16">
        <f>IF(VLOOKUP(F2211,city!$K$4:$L$352,2,FALSE)&gt;G2211,G2211+1,1)</f>
        <v>9</v>
      </c>
    </row>
    <row r="2213" spans="1:7">
      <c r="A2213" s="17">
        <f t="shared" si="68"/>
        <v>122110</v>
      </c>
      <c r="B2213" s="17">
        <v>3</v>
      </c>
      <c r="C2213" s="20" t="s">
        <v>474</v>
      </c>
      <c r="D2213" s="17">
        <v>1</v>
      </c>
      <c r="E2213" s="2" t="str">
        <f>VLOOKUP(F2213,city!$A$4:$D$352,4,FALSE)</f>
        <v>南充</v>
      </c>
      <c r="F2213" s="16">
        <f t="shared" si="69"/>
        <v>221</v>
      </c>
      <c r="G2213" s="16">
        <f>IF(VLOOKUP(F2212,city!$K$4:$L$352,2,FALSE)&gt;G2212,G2212+1,1)</f>
        <v>10</v>
      </c>
    </row>
    <row r="2214" spans="1:7">
      <c r="A2214" s="17">
        <f t="shared" si="68"/>
        <v>122201</v>
      </c>
      <c r="B2214" s="17">
        <v>3</v>
      </c>
      <c r="C2214" s="20" t="s">
        <v>480</v>
      </c>
      <c r="D2214" s="17">
        <v>1</v>
      </c>
      <c r="E2214" s="2" t="str">
        <f>VLOOKUP(F2214,city!$A$4:$D$352,4,FALSE)</f>
        <v>雅安</v>
      </c>
      <c r="F2214" s="16">
        <f t="shared" si="69"/>
        <v>222</v>
      </c>
      <c r="G2214" s="16">
        <f>IF(VLOOKUP(F2213,city!$K$4:$L$352,2,FALSE)&gt;G2213,G2213+1,1)</f>
        <v>1</v>
      </c>
    </row>
    <row r="2215" spans="1:7">
      <c r="A2215" s="17">
        <f t="shared" si="68"/>
        <v>122202</v>
      </c>
      <c r="B2215" s="17">
        <v>3</v>
      </c>
      <c r="C2215" s="20" t="s">
        <v>486</v>
      </c>
      <c r="D2215" s="17">
        <v>1</v>
      </c>
      <c r="E2215" s="2" t="str">
        <f>VLOOKUP(F2215,city!$A$4:$D$352,4,FALSE)</f>
        <v>雅安</v>
      </c>
      <c r="F2215" s="16">
        <f t="shared" si="69"/>
        <v>222</v>
      </c>
      <c r="G2215" s="16">
        <f>IF(VLOOKUP(F2214,city!$K$4:$L$352,2,FALSE)&gt;G2214,G2214+1,1)</f>
        <v>2</v>
      </c>
    </row>
    <row r="2216" spans="1:7">
      <c r="A2216" s="17">
        <f t="shared" si="68"/>
        <v>122203</v>
      </c>
      <c r="B2216" s="17">
        <v>3</v>
      </c>
      <c r="C2216" s="20" t="s">
        <v>492</v>
      </c>
      <c r="D2216" s="17">
        <v>1</v>
      </c>
      <c r="E2216" s="2" t="str">
        <f>VLOOKUP(F2216,city!$A$4:$D$352,4,FALSE)</f>
        <v>雅安</v>
      </c>
      <c r="F2216" s="16">
        <f t="shared" si="69"/>
        <v>222</v>
      </c>
      <c r="G2216" s="16">
        <f>IF(VLOOKUP(F2215,city!$K$4:$L$352,2,FALSE)&gt;G2215,G2215+1,1)</f>
        <v>3</v>
      </c>
    </row>
    <row r="2217" spans="1:7">
      <c r="A2217" s="17">
        <f t="shared" si="68"/>
        <v>122204</v>
      </c>
      <c r="B2217" s="17">
        <v>3</v>
      </c>
      <c r="C2217" s="20" t="s">
        <v>498</v>
      </c>
      <c r="D2217" s="17">
        <v>1</v>
      </c>
      <c r="E2217" s="2" t="str">
        <f>VLOOKUP(F2217,city!$A$4:$D$352,4,FALSE)</f>
        <v>雅安</v>
      </c>
      <c r="F2217" s="16">
        <f t="shared" si="69"/>
        <v>222</v>
      </c>
      <c r="G2217" s="16">
        <f>IF(VLOOKUP(F2216,city!$K$4:$L$352,2,FALSE)&gt;G2216,G2216+1,1)</f>
        <v>4</v>
      </c>
    </row>
    <row r="2218" spans="1:7">
      <c r="A2218" s="17">
        <f t="shared" si="68"/>
        <v>122205</v>
      </c>
      <c r="B2218" s="17">
        <v>3</v>
      </c>
      <c r="C2218" s="20" t="s">
        <v>504</v>
      </c>
      <c r="D2218" s="17">
        <v>1</v>
      </c>
      <c r="E2218" s="2" t="str">
        <f>VLOOKUP(F2218,city!$A$4:$D$352,4,FALSE)</f>
        <v>雅安</v>
      </c>
      <c r="F2218" s="16">
        <f t="shared" si="69"/>
        <v>222</v>
      </c>
      <c r="G2218" s="16">
        <f>IF(VLOOKUP(F2217,city!$K$4:$L$352,2,FALSE)&gt;G2217,G2217+1,1)</f>
        <v>5</v>
      </c>
    </row>
    <row r="2219" spans="1:7">
      <c r="A2219" s="17">
        <f t="shared" si="68"/>
        <v>122206</v>
      </c>
      <c r="B2219" s="17">
        <v>3</v>
      </c>
      <c r="C2219" s="20" t="s">
        <v>510</v>
      </c>
      <c r="D2219" s="17">
        <v>1</v>
      </c>
      <c r="E2219" s="2" t="str">
        <f>VLOOKUP(F2219,city!$A$4:$D$352,4,FALSE)</f>
        <v>雅安</v>
      </c>
      <c r="F2219" s="16">
        <f t="shared" si="69"/>
        <v>222</v>
      </c>
      <c r="G2219" s="16">
        <f>IF(VLOOKUP(F2218,city!$K$4:$L$352,2,FALSE)&gt;G2218,G2218+1,1)</f>
        <v>6</v>
      </c>
    </row>
    <row r="2220" spans="1:7">
      <c r="A2220" s="17">
        <f t="shared" si="68"/>
        <v>122207</v>
      </c>
      <c r="B2220" s="17">
        <v>3</v>
      </c>
      <c r="C2220" s="20" t="s">
        <v>516</v>
      </c>
      <c r="D2220" s="17">
        <v>1</v>
      </c>
      <c r="E2220" s="2" t="str">
        <f>VLOOKUP(F2220,city!$A$4:$D$352,4,FALSE)</f>
        <v>雅安</v>
      </c>
      <c r="F2220" s="16">
        <f t="shared" si="69"/>
        <v>222</v>
      </c>
      <c r="G2220" s="16">
        <f>IF(VLOOKUP(F2219,city!$K$4:$L$352,2,FALSE)&gt;G2219,G2219+1,1)</f>
        <v>7</v>
      </c>
    </row>
    <row r="2221" spans="1:7">
      <c r="A2221" s="17">
        <f t="shared" si="68"/>
        <v>122208</v>
      </c>
      <c r="B2221" s="17">
        <v>3</v>
      </c>
      <c r="C2221" s="20" t="s">
        <v>522</v>
      </c>
      <c r="D2221" s="17">
        <v>1</v>
      </c>
      <c r="E2221" s="2" t="str">
        <f>VLOOKUP(F2221,city!$A$4:$D$352,4,FALSE)</f>
        <v>雅安</v>
      </c>
      <c r="F2221" s="16">
        <f t="shared" si="69"/>
        <v>222</v>
      </c>
      <c r="G2221" s="16">
        <f>IF(VLOOKUP(F2220,city!$K$4:$L$352,2,FALSE)&gt;G2220,G2220+1,1)</f>
        <v>8</v>
      </c>
    </row>
    <row r="2222" spans="1:7">
      <c r="A2222" s="17">
        <f t="shared" si="68"/>
        <v>122209</v>
      </c>
      <c r="B2222" s="17">
        <v>3</v>
      </c>
      <c r="C2222" s="20" t="s">
        <v>528</v>
      </c>
      <c r="D2222" s="17">
        <v>1</v>
      </c>
      <c r="E2222" s="2" t="str">
        <f>VLOOKUP(F2222,city!$A$4:$D$352,4,FALSE)</f>
        <v>雅安</v>
      </c>
      <c r="F2222" s="16">
        <f t="shared" si="69"/>
        <v>222</v>
      </c>
      <c r="G2222" s="16">
        <f>IF(VLOOKUP(F2221,city!$K$4:$L$352,2,FALSE)&gt;G2221,G2221+1,1)</f>
        <v>9</v>
      </c>
    </row>
    <row r="2223" spans="1:7">
      <c r="A2223" s="17">
        <f t="shared" si="68"/>
        <v>122210</v>
      </c>
      <c r="B2223" s="17">
        <v>3</v>
      </c>
      <c r="C2223" s="20" t="s">
        <v>534</v>
      </c>
      <c r="D2223" s="17">
        <v>1</v>
      </c>
      <c r="E2223" s="2" t="str">
        <f>VLOOKUP(F2223,city!$A$4:$D$352,4,FALSE)</f>
        <v>雅安</v>
      </c>
      <c r="F2223" s="16">
        <f t="shared" si="69"/>
        <v>222</v>
      </c>
      <c r="G2223" s="16">
        <f>IF(VLOOKUP(F2222,city!$K$4:$L$352,2,FALSE)&gt;G2222,G2222+1,1)</f>
        <v>10</v>
      </c>
    </row>
    <row r="2224" spans="1:7">
      <c r="A2224" s="17">
        <f t="shared" si="68"/>
        <v>122301</v>
      </c>
      <c r="B2224" s="17">
        <v>3</v>
      </c>
      <c r="C2224" s="20" t="s">
        <v>422</v>
      </c>
      <c r="D2224" s="17">
        <v>1</v>
      </c>
      <c r="E2224" s="2" t="str">
        <f>VLOOKUP(F2224,city!$A$4:$D$352,4,FALSE)</f>
        <v>达州</v>
      </c>
      <c r="F2224" s="16">
        <f t="shared" si="69"/>
        <v>223</v>
      </c>
      <c r="G2224" s="16">
        <f>IF(VLOOKUP(F2223,city!$K$4:$L$352,2,FALSE)&gt;G2223,G2223+1,1)</f>
        <v>1</v>
      </c>
    </row>
    <row r="2225" spans="1:7">
      <c r="A2225" s="17">
        <f t="shared" si="68"/>
        <v>122302</v>
      </c>
      <c r="B2225" s="17">
        <v>3</v>
      </c>
      <c r="C2225" s="20" t="s">
        <v>427</v>
      </c>
      <c r="D2225" s="17">
        <v>1</v>
      </c>
      <c r="E2225" s="2" t="str">
        <f>VLOOKUP(F2225,city!$A$4:$D$352,4,FALSE)</f>
        <v>达州</v>
      </c>
      <c r="F2225" s="16">
        <f t="shared" si="69"/>
        <v>223</v>
      </c>
      <c r="G2225" s="16">
        <f>IF(VLOOKUP(F2224,city!$K$4:$L$352,2,FALSE)&gt;G2224,G2224+1,1)</f>
        <v>2</v>
      </c>
    </row>
    <row r="2226" spans="1:7">
      <c r="A2226" s="17">
        <f t="shared" si="68"/>
        <v>122303</v>
      </c>
      <c r="B2226" s="17">
        <v>3</v>
      </c>
      <c r="C2226" s="20" t="s">
        <v>432</v>
      </c>
      <c r="D2226" s="17">
        <v>1</v>
      </c>
      <c r="E2226" s="2" t="str">
        <f>VLOOKUP(F2226,city!$A$4:$D$352,4,FALSE)</f>
        <v>达州</v>
      </c>
      <c r="F2226" s="16">
        <f t="shared" si="69"/>
        <v>223</v>
      </c>
      <c r="G2226" s="16">
        <f>IF(VLOOKUP(F2225,city!$K$4:$L$352,2,FALSE)&gt;G2225,G2225+1,1)</f>
        <v>3</v>
      </c>
    </row>
    <row r="2227" spans="1:7">
      <c r="A2227" s="17">
        <f t="shared" si="68"/>
        <v>122304</v>
      </c>
      <c r="B2227" s="17">
        <v>3</v>
      </c>
      <c r="C2227" s="20" t="s">
        <v>438</v>
      </c>
      <c r="D2227" s="17">
        <v>1</v>
      </c>
      <c r="E2227" s="2" t="str">
        <f>VLOOKUP(F2227,city!$A$4:$D$352,4,FALSE)</f>
        <v>达州</v>
      </c>
      <c r="F2227" s="16">
        <f t="shared" si="69"/>
        <v>223</v>
      </c>
      <c r="G2227" s="16">
        <f>IF(VLOOKUP(F2226,city!$K$4:$L$352,2,FALSE)&gt;G2226,G2226+1,1)</f>
        <v>4</v>
      </c>
    </row>
    <row r="2228" spans="1:7">
      <c r="A2228" s="17">
        <f t="shared" si="68"/>
        <v>122305</v>
      </c>
      <c r="B2228" s="17">
        <v>3</v>
      </c>
      <c r="C2228" s="20" t="s">
        <v>444</v>
      </c>
      <c r="D2228" s="17">
        <v>1</v>
      </c>
      <c r="E2228" s="2" t="str">
        <f>VLOOKUP(F2228,city!$A$4:$D$352,4,FALSE)</f>
        <v>达州</v>
      </c>
      <c r="F2228" s="16">
        <f t="shared" si="69"/>
        <v>223</v>
      </c>
      <c r="G2228" s="16">
        <f>IF(VLOOKUP(F2227,city!$K$4:$L$352,2,FALSE)&gt;G2227,G2227+1,1)</f>
        <v>5</v>
      </c>
    </row>
    <row r="2229" spans="1:7">
      <c r="A2229" s="17">
        <f t="shared" si="68"/>
        <v>122306</v>
      </c>
      <c r="B2229" s="17">
        <v>3</v>
      </c>
      <c r="C2229" s="20" t="s">
        <v>450</v>
      </c>
      <c r="D2229" s="17">
        <v>1</v>
      </c>
      <c r="E2229" s="2" t="str">
        <f>VLOOKUP(F2229,city!$A$4:$D$352,4,FALSE)</f>
        <v>达州</v>
      </c>
      <c r="F2229" s="16">
        <f t="shared" si="69"/>
        <v>223</v>
      </c>
      <c r="G2229" s="16">
        <f>IF(VLOOKUP(F2228,city!$K$4:$L$352,2,FALSE)&gt;G2228,G2228+1,1)</f>
        <v>6</v>
      </c>
    </row>
    <row r="2230" spans="1:7">
      <c r="A2230" s="17">
        <f t="shared" si="68"/>
        <v>122307</v>
      </c>
      <c r="B2230" s="17">
        <v>3</v>
      </c>
      <c r="C2230" s="20" t="s">
        <v>456</v>
      </c>
      <c r="D2230" s="17">
        <v>1</v>
      </c>
      <c r="E2230" s="2" t="str">
        <f>VLOOKUP(F2230,city!$A$4:$D$352,4,FALSE)</f>
        <v>达州</v>
      </c>
      <c r="F2230" s="16">
        <f t="shared" si="69"/>
        <v>223</v>
      </c>
      <c r="G2230" s="16">
        <f>IF(VLOOKUP(F2229,city!$K$4:$L$352,2,FALSE)&gt;G2229,G2229+1,1)</f>
        <v>7</v>
      </c>
    </row>
    <row r="2231" spans="1:7">
      <c r="A2231" s="17">
        <f t="shared" si="68"/>
        <v>122308</v>
      </c>
      <c r="B2231" s="17">
        <v>3</v>
      </c>
      <c r="C2231" s="20" t="s">
        <v>462</v>
      </c>
      <c r="D2231" s="17">
        <v>1</v>
      </c>
      <c r="E2231" s="2" t="str">
        <f>VLOOKUP(F2231,city!$A$4:$D$352,4,FALSE)</f>
        <v>达州</v>
      </c>
      <c r="F2231" s="16">
        <f t="shared" si="69"/>
        <v>223</v>
      </c>
      <c r="G2231" s="16">
        <f>IF(VLOOKUP(F2230,city!$K$4:$L$352,2,FALSE)&gt;G2230,G2230+1,1)</f>
        <v>8</v>
      </c>
    </row>
    <row r="2232" spans="1:7">
      <c r="A2232" s="17">
        <f t="shared" si="68"/>
        <v>122309</v>
      </c>
      <c r="B2232" s="17">
        <v>3</v>
      </c>
      <c r="C2232" s="20" t="s">
        <v>468</v>
      </c>
      <c r="D2232" s="17">
        <v>1</v>
      </c>
      <c r="E2232" s="2" t="str">
        <f>VLOOKUP(F2232,city!$A$4:$D$352,4,FALSE)</f>
        <v>达州</v>
      </c>
      <c r="F2232" s="16">
        <f t="shared" si="69"/>
        <v>223</v>
      </c>
      <c r="G2232" s="16">
        <f>IF(VLOOKUP(F2231,city!$K$4:$L$352,2,FALSE)&gt;G2231,G2231+1,1)</f>
        <v>9</v>
      </c>
    </row>
    <row r="2233" spans="1:7">
      <c r="A2233" s="17">
        <f t="shared" si="68"/>
        <v>122310</v>
      </c>
      <c r="B2233" s="17">
        <v>3</v>
      </c>
      <c r="C2233" s="20" t="s">
        <v>474</v>
      </c>
      <c r="D2233" s="17">
        <v>1</v>
      </c>
      <c r="E2233" s="2" t="str">
        <f>VLOOKUP(F2233,city!$A$4:$D$352,4,FALSE)</f>
        <v>达州</v>
      </c>
      <c r="F2233" s="16">
        <f t="shared" si="69"/>
        <v>223</v>
      </c>
      <c r="G2233" s="16">
        <f>IF(VLOOKUP(F2232,city!$K$4:$L$352,2,FALSE)&gt;G2232,G2232+1,1)</f>
        <v>10</v>
      </c>
    </row>
    <row r="2234" spans="1:7">
      <c r="A2234" s="17">
        <f t="shared" si="68"/>
        <v>122401</v>
      </c>
      <c r="B2234" s="17">
        <v>3</v>
      </c>
      <c r="C2234" s="20" t="s">
        <v>480</v>
      </c>
      <c r="D2234" s="17">
        <v>1</v>
      </c>
      <c r="E2234" s="2" t="str">
        <f>VLOOKUP(F2234,city!$A$4:$D$352,4,FALSE)</f>
        <v>广安</v>
      </c>
      <c r="F2234" s="16">
        <f t="shared" si="69"/>
        <v>224</v>
      </c>
      <c r="G2234" s="16">
        <f>IF(VLOOKUP(F2233,city!$K$4:$L$352,2,FALSE)&gt;G2233,G2233+1,1)</f>
        <v>1</v>
      </c>
    </row>
    <row r="2235" spans="1:7">
      <c r="A2235" s="17">
        <f t="shared" si="68"/>
        <v>122402</v>
      </c>
      <c r="B2235" s="17">
        <v>3</v>
      </c>
      <c r="C2235" s="20" t="s">
        <v>486</v>
      </c>
      <c r="D2235" s="17">
        <v>1</v>
      </c>
      <c r="E2235" s="2" t="str">
        <f>VLOOKUP(F2235,city!$A$4:$D$352,4,FALSE)</f>
        <v>广安</v>
      </c>
      <c r="F2235" s="16">
        <f t="shared" si="69"/>
        <v>224</v>
      </c>
      <c r="G2235" s="16">
        <f>IF(VLOOKUP(F2234,city!$K$4:$L$352,2,FALSE)&gt;G2234,G2234+1,1)</f>
        <v>2</v>
      </c>
    </row>
    <row r="2236" spans="1:7">
      <c r="A2236" s="17">
        <f t="shared" si="68"/>
        <v>122403</v>
      </c>
      <c r="B2236" s="17">
        <v>3</v>
      </c>
      <c r="C2236" s="20" t="s">
        <v>492</v>
      </c>
      <c r="D2236" s="17">
        <v>1</v>
      </c>
      <c r="E2236" s="2" t="str">
        <f>VLOOKUP(F2236,city!$A$4:$D$352,4,FALSE)</f>
        <v>广安</v>
      </c>
      <c r="F2236" s="16">
        <f t="shared" si="69"/>
        <v>224</v>
      </c>
      <c r="G2236" s="16">
        <f>IF(VLOOKUP(F2235,city!$K$4:$L$352,2,FALSE)&gt;G2235,G2235+1,1)</f>
        <v>3</v>
      </c>
    </row>
    <row r="2237" spans="1:7">
      <c r="A2237" s="17">
        <f t="shared" si="68"/>
        <v>122404</v>
      </c>
      <c r="B2237" s="17">
        <v>3</v>
      </c>
      <c r="C2237" s="20" t="s">
        <v>498</v>
      </c>
      <c r="D2237" s="17">
        <v>1</v>
      </c>
      <c r="E2237" s="2" t="str">
        <f>VLOOKUP(F2237,city!$A$4:$D$352,4,FALSE)</f>
        <v>广安</v>
      </c>
      <c r="F2237" s="16">
        <f t="shared" si="69"/>
        <v>224</v>
      </c>
      <c r="G2237" s="16">
        <f>IF(VLOOKUP(F2236,city!$K$4:$L$352,2,FALSE)&gt;G2236,G2236+1,1)</f>
        <v>4</v>
      </c>
    </row>
    <row r="2238" spans="1:7">
      <c r="A2238" s="17">
        <f t="shared" si="68"/>
        <v>122405</v>
      </c>
      <c r="B2238" s="17">
        <v>3</v>
      </c>
      <c r="C2238" s="20" t="s">
        <v>504</v>
      </c>
      <c r="D2238" s="17">
        <v>1</v>
      </c>
      <c r="E2238" s="2" t="str">
        <f>VLOOKUP(F2238,city!$A$4:$D$352,4,FALSE)</f>
        <v>广安</v>
      </c>
      <c r="F2238" s="16">
        <f t="shared" si="69"/>
        <v>224</v>
      </c>
      <c r="G2238" s="16">
        <f>IF(VLOOKUP(F2237,city!$K$4:$L$352,2,FALSE)&gt;G2237,G2237+1,1)</f>
        <v>5</v>
      </c>
    </row>
    <row r="2239" spans="1:7">
      <c r="A2239" s="17">
        <f t="shared" si="68"/>
        <v>122406</v>
      </c>
      <c r="B2239" s="17">
        <v>3</v>
      </c>
      <c r="C2239" s="20" t="s">
        <v>510</v>
      </c>
      <c r="D2239" s="17">
        <v>1</v>
      </c>
      <c r="E2239" s="2" t="str">
        <f>VLOOKUP(F2239,city!$A$4:$D$352,4,FALSE)</f>
        <v>广安</v>
      </c>
      <c r="F2239" s="16">
        <f t="shared" si="69"/>
        <v>224</v>
      </c>
      <c r="G2239" s="16">
        <f>IF(VLOOKUP(F2238,city!$K$4:$L$352,2,FALSE)&gt;G2238,G2238+1,1)</f>
        <v>6</v>
      </c>
    </row>
    <row r="2240" spans="1:7">
      <c r="A2240" s="17">
        <f t="shared" si="68"/>
        <v>122407</v>
      </c>
      <c r="B2240" s="17">
        <v>3</v>
      </c>
      <c r="C2240" s="20" t="s">
        <v>516</v>
      </c>
      <c r="D2240" s="17">
        <v>1</v>
      </c>
      <c r="E2240" s="2" t="str">
        <f>VLOOKUP(F2240,city!$A$4:$D$352,4,FALSE)</f>
        <v>广安</v>
      </c>
      <c r="F2240" s="16">
        <f t="shared" si="69"/>
        <v>224</v>
      </c>
      <c r="G2240" s="16">
        <f>IF(VLOOKUP(F2239,city!$K$4:$L$352,2,FALSE)&gt;G2239,G2239+1,1)</f>
        <v>7</v>
      </c>
    </row>
    <row r="2241" spans="1:7">
      <c r="A2241" s="17">
        <f t="shared" si="68"/>
        <v>122408</v>
      </c>
      <c r="B2241" s="17">
        <v>3</v>
      </c>
      <c r="C2241" s="20" t="s">
        <v>522</v>
      </c>
      <c r="D2241" s="17">
        <v>1</v>
      </c>
      <c r="E2241" s="2" t="str">
        <f>VLOOKUP(F2241,city!$A$4:$D$352,4,FALSE)</f>
        <v>广安</v>
      </c>
      <c r="F2241" s="16">
        <f t="shared" si="69"/>
        <v>224</v>
      </c>
      <c r="G2241" s="16">
        <f>IF(VLOOKUP(F2240,city!$K$4:$L$352,2,FALSE)&gt;G2240,G2240+1,1)</f>
        <v>8</v>
      </c>
    </row>
    <row r="2242" spans="1:7">
      <c r="A2242" s="17">
        <f t="shared" si="68"/>
        <v>122409</v>
      </c>
      <c r="B2242" s="17">
        <v>3</v>
      </c>
      <c r="C2242" s="20" t="s">
        <v>528</v>
      </c>
      <c r="D2242" s="17">
        <v>1</v>
      </c>
      <c r="E2242" s="2" t="str">
        <f>VLOOKUP(F2242,city!$A$4:$D$352,4,FALSE)</f>
        <v>广安</v>
      </c>
      <c r="F2242" s="16">
        <f t="shared" si="69"/>
        <v>224</v>
      </c>
      <c r="G2242" s="16">
        <f>IF(VLOOKUP(F2241,city!$K$4:$L$352,2,FALSE)&gt;G2241,G2241+1,1)</f>
        <v>9</v>
      </c>
    </row>
    <row r="2243" spans="1:7">
      <c r="A2243" s="17">
        <f t="shared" si="68"/>
        <v>122410</v>
      </c>
      <c r="B2243" s="17">
        <v>3</v>
      </c>
      <c r="C2243" s="20" t="s">
        <v>534</v>
      </c>
      <c r="D2243" s="17">
        <v>1</v>
      </c>
      <c r="E2243" s="2" t="str">
        <f>VLOOKUP(F2243,city!$A$4:$D$352,4,FALSE)</f>
        <v>广安</v>
      </c>
      <c r="F2243" s="16">
        <f t="shared" si="69"/>
        <v>224</v>
      </c>
      <c r="G2243" s="16">
        <f>IF(VLOOKUP(F2242,city!$K$4:$L$352,2,FALSE)&gt;G2242,G2242+1,1)</f>
        <v>10</v>
      </c>
    </row>
    <row r="2244" spans="1:7">
      <c r="A2244" s="17">
        <f t="shared" si="68"/>
        <v>122501</v>
      </c>
      <c r="B2244" s="17">
        <v>3</v>
      </c>
      <c r="C2244" s="20" t="s">
        <v>422</v>
      </c>
      <c r="D2244" s="17">
        <v>1</v>
      </c>
      <c r="E2244" s="2" t="str">
        <f>VLOOKUP(F2244,city!$A$4:$D$352,4,FALSE)</f>
        <v>巴中</v>
      </c>
      <c r="F2244" s="16">
        <f t="shared" si="69"/>
        <v>225</v>
      </c>
      <c r="G2244" s="16">
        <f>IF(VLOOKUP(F2243,city!$K$4:$L$352,2,FALSE)&gt;G2243,G2243+1,1)</f>
        <v>1</v>
      </c>
    </row>
    <row r="2245" spans="1:7">
      <c r="A2245" s="17">
        <f t="shared" ref="A2245:A2308" si="70">G2245+F2245*100+100000</f>
        <v>122502</v>
      </c>
      <c r="B2245" s="17">
        <v>3</v>
      </c>
      <c r="C2245" s="20" t="s">
        <v>427</v>
      </c>
      <c r="D2245" s="17">
        <v>1</v>
      </c>
      <c r="E2245" s="2" t="str">
        <f>VLOOKUP(F2245,city!$A$4:$D$352,4,FALSE)</f>
        <v>巴中</v>
      </c>
      <c r="F2245" s="16">
        <f t="shared" ref="F2245:F2308" si="71">IF(G2245&gt;G2244,F2244,F2244+1)</f>
        <v>225</v>
      </c>
      <c r="G2245" s="16">
        <f>IF(VLOOKUP(F2244,city!$K$4:$L$352,2,FALSE)&gt;G2244,G2244+1,1)</f>
        <v>2</v>
      </c>
    </row>
    <row r="2246" spans="1:7">
      <c r="A2246" s="17">
        <f t="shared" si="70"/>
        <v>122503</v>
      </c>
      <c r="B2246" s="17">
        <v>3</v>
      </c>
      <c r="C2246" s="20" t="s">
        <v>432</v>
      </c>
      <c r="D2246" s="17">
        <v>1</v>
      </c>
      <c r="E2246" s="2" t="str">
        <f>VLOOKUP(F2246,city!$A$4:$D$352,4,FALSE)</f>
        <v>巴中</v>
      </c>
      <c r="F2246" s="16">
        <f t="shared" si="71"/>
        <v>225</v>
      </c>
      <c r="G2246" s="16">
        <f>IF(VLOOKUP(F2245,city!$K$4:$L$352,2,FALSE)&gt;G2245,G2245+1,1)</f>
        <v>3</v>
      </c>
    </row>
    <row r="2247" spans="1:7">
      <c r="A2247" s="17">
        <f t="shared" si="70"/>
        <v>122504</v>
      </c>
      <c r="B2247" s="17">
        <v>3</v>
      </c>
      <c r="C2247" s="20" t="s">
        <v>438</v>
      </c>
      <c r="D2247" s="17">
        <v>1</v>
      </c>
      <c r="E2247" s="2" t="str">
        <f>VLOOKUP(F2247,city!$A$4:$D$352,4,FALSE)</f>
        <v>巴中</v>
      </c>
      <c r="F2247" s="16">
        <f t="shared" si="71"/>
        <v>225</v>
      </c>
      <c r="G2247" s="16">
        <f>IF(VLOOKUP(F2246,city!$K$4:$L$352,2,FALSE)&gt;G2246,G2246+1,1)</f>
        <v>4</v>
      </c>
    </row>
    <row r="2248" spans="1:7">
      <c r="A2248" s="17">
        <f t="shared" si="70"/>
        <v>122505</v>
      </c>
      <c r="B2248" s="17">
        <v>3</v>
      </c>
      <c r="C2248" s="20" t="s">
        <v>444</v>
      </c>
      <c r="D2248" s="17">
        <v>1</v>
      </c>
      <c r="E2248" s="2" t="str">
        <f>VLOOKUP(F2248,city!$A$4:$D$352,4,FALSE)</f>
        <v>巴中</v>
      </c>
      <c r="F2248" s="16">
        <f t="shared" si="71"/>
        <v>225</v>
      </c>
      <c r="G2248" s="16">
        <f>IF(VLOOKUP(F2247,city!$K$4:$L$352,2,FALSE)&gt;G2247,G2247+1,1)</f>
        <v>5</v>
      </c>
    </row>
    <row r="2249" spans="1:7">
      <c r="A2249" s="17">
        <f t="shared" si="70"/>
        <v>122506</v>
      </c>
      <c r="B2249" s="17">
        <v>3</v>
      </c>
      <c r="C2249" s="20" t="s">
        <v>450</v>
      </c>
      <c r="D2249" s="17">
        <v>1</v>
      </c>
      <c r="E2249" s="2" t="str">
        <f>VLOOKUP(F2249,city!$A$4:$D$352,4,FALSE)</f>
        <v>巴中</v>
      </c>
      <c r="F2249" s="16">
        <f t="shared" si="71"/>
        <v>225</v>
      </c>
      <c r="G2249" s="16">
        <f>IF(VLOOKUP(F2248,city!$K$4:$L$352,2,FALSE)&gt;G2248,G2248+1,1)</f>
        <v>6</v>
      </c>
    </row>
    <row r="2250" spans="1:7">
      <c r="A2250" s="17">
        <f t="shared" si="70"/>
        <v>122507</v>
      </c>
      <c r="B2250" s="17">
        <v>3</v>
      </c>
      <c r="C2250" s="20" t="s">
        <v>456</v>
      </c>
      <c r="D2250" s="17">
        <v>1</v>
      </c>
      <c r="E2250" s="2" t="str">
        <f>VLOOKUP(F2250,city!$A$4:$D$352,4,FALSE)</f>
        <v>巴中</v>
      </c>
      <c r="F2250" s="16">
        <f t="shared" si="71"/>
        <v>225</v>
      </c>
      <c r="G2250" s="16">
        <f>IF(VLOOKUP(F2249,city!$K$4:$L$352,2,FALSE)&gt;G2249,G2249+1,1)</f>
        <v>7</v>
      </c>
    </row>
    <row r="2251" spans="1:7">
      <c r="A2251" s="17">
        <f t="shared" si="70"/>
        <v>122508</v>
      </c>
      <c r="B2251" s="17">
        <v>3</v>
      </c>
      <c r="C2251" s="20" t="s">
        <v>462</v>
      </c>
      <c r="D2251" s="17">
        <v>1</v>
      </c>
      <c r="E2251" s="2" t="str">
        <f>VLOOKUP(F2251,city!$A$4:$D$352,4,FALSE)</f>
        <v>巴中</v>
      </c>
      <c r="F2251" s="16">
        <f t="shared" si="71"/>
        <v>225</v>
      </c>
      <c r="G2251" s="16">
        <f>IF(VLOOKUP(F2250,city!$K$4:$L$352,2,FALSE)&gt;G2250,G2250+1,1)</f>
        <v>8</v>
      </c>
    </row>
    <row r="2252" spans="1:7">
      <c r="A2252" s="17">
        <f t="shared" si="70"/>
        <v>122509</v>
      </c>
      <c r="B2252" s="17">
        <v>3</v>
      </c>
      <c r="C2252" s="20" t="s">
        <v>468</v>
      </c>
      <c r="D2252" s="17">
        <v>1</v>
      </c>
      <c r="E2252" s="2" t="str">
        <f>VLOOKUP(F2252,city!$A$4:$D$352,4,FALSE)</f>
        <v>巴中</v>
      </c>
      <c r="F2252" s="16">
        <f t="shared" si="71"/>
        <v>225</v>
      </c>
      <c r="G2252" s="16">
        <f>IF(VLOOKUP(F2251,city!$K$4:$L$352,2,FALSE)&gt;G2251,G2251+1,1)</f>
        <v>9</v>
      </c>
    </row>
    <row r="2253" spans="1:7">
      <c r="A2253" s="17">
        <f t="shared" si="70"/>
        <v>122510</v>
      </c>
      <c r="B2253" s="17">
        <v>3</v>
      </c>
      <c r="C2253" s="20" t="s">
        <v>474</v>
      </c>
      <c r="D2253" s="17">
        <v>1</v>
      </c>
      <c r="E2253" s="2" t="str">
        <f>VLOOKUP(F2253,city!$A$4:$D$352,4,FALSE)</f>
        <v>巴中</v>
      </c>
      <c r="F2253" s="16">
        <f t="shared" si="71"/>
        <v>225</v>
      </c>
      <c r="G2253" s="16">
        <f>IF(VLOOKUP(F2252,city!$K$4:$L$352,2,FALSE)&gt;G2252,G2252+1,1)</f>
        <v>10</v>
      </c>
    </row>
    <row r="2254" spans="1:7">
      <c r="A2254" s="17">
        <f t="shared" si="70"/>
        <v>122601</v>
      </c>
      <c r="B2254" s="17">
        <v>3</v>
      </c>
      <c r="C2254" s="20" t="s">
        <v>480</v>
      </c>
      <c r="D2254" s="17">
        <v>1</v>
      </c>
      <c r="E2254" s="2" t="str">
        <f>VLOOKUP(F2254,city!$A$4:$D$352,4,FALSE)</f>
        <v>眉山</v>
      </c>
      <c r="F2254" s="16">
        <f t="shared" si="71"/>
        <v>226</v>
      </c>
      <c r="G2254" s="16">
        <f>IF(VLOOKUP(F2253,city!$K$4:$L$352,2,FALSE)&gt;G2253,G2253+1,1)</f>
        <v>1</v>
      </c>
    </row>
    <row r="2255" spans="1:7">
      <c r="A2255" s="17">
        <f t="shared" si="70"/>
        <v>122602</v>
      </c>
      <c r="B2255" s="17">
        <v>3</v>
      </c>
      <c r="C2255" s="20" t="s">
        <v>486</v>
      </c>
      <c r="D2255" s="17">
        <v>1</v>
      </c>
      <c r="E2255" s="2" t="str">
        <f>VLOOKUP(F2255,city!$A$4:$D$352,4,FALSE)</f>
        <v>眉山</v>
      </c>
      <c r="F2255" s="16">
        <f t="shared" si="71"/>
        <v>226</v>
      </c>
      <c r="G2255" s="16">
        <f>IF(VLOOKUP(F2254,city!$K$4:$L$352,2,FALSE)&gt;G2254,G2254+1,1)</f>
        <v>2</v>
      </c>
    </row>
    <row r="2256" spans="1:7">
      <c r="A2256" s="17">
        <f t="shared" si="70"/>
        <v>122603</v>
      </c>
      <c r="B2256" s="17">
        <v>3</v>
      </c>
      <c r="C2256" s="20" t="s">
        <v>492</v>
      </c>
      <c r="D2256" s="17">
        <v>1</v>
      </c>
      <c r="E2256" s="2" t="str">
        <f>VLOOKUP(F2256,city!$A$4:$D$352,4,FALSE)</f>
        <v>眉山</v>
      </c>
      <c r="F2256" s="16">
        <f t="shared" si="71"/>
        <v>226</v>
      </c>
      <c r="G2256" s="16">
        <f>IF(VLOOKUP(F2255,city!$K$4:$L$352,2,FALSE)&gt;G2255,G2255+1,1)</f>
        <v>3</v>
      </c>
    </row>
    <row r="2257" spans="1:7">
      <c r="A2257" s="17">
        <f t="shared" si="70"/>
        <v>122604</v>
      </c>
      <c r="B2257" s="17">
        <v>3</v>
      </c>
      <c r="C2257" s="20" t="s">
        <v>498</v>
      </c>
      <c r="D2257" s="17">
        <v>1</v>
      </c>
      <c r="E2257" s="2" t="str">
        <f>VLOOKUP(F2257,city!$A$4:$D$352,4,FALSE)</f>
        <v>眉山</v>
      </c>
      <c r="F2257" s="16">
        <f t="shared" si="71"/>
        <v>226</v>
      </c>
      <c r="G2257" s="16">
        <f>IF(VLOOKUP(F2256,city!$K$4:$L$352,2,FALSE)&gt;G2256,G2256+1,1)</f>
        <v>4</v>
      </c>
    </row>
    <row r="2258" spans="1:7">
      <c r="A2258" s="17">
        <f t="shared" si="70"/>
        <v>122605</v>
      </c>
      <c r="B2258" s="17">
        <v>3</v>
      </c>
      <c r="C2258" s="20" t="s">
        <v>504</v>
      </c>
      <c r="D2258" s="17">
        <v>1</v>
      </c>
      <c r="E2258" s="2" t="str">
        <f>VLOOKUP(F2258,city!$A$4:$D$352,4,FALSE)</f>
        <v>眉山</v>
      </c>
      <c r="F2258" s="16">
        <f t="shared" si="71"/>
        <v>226</v>
      </c>
      <c r="G2258" s="16">
        <f>IF(VLOOKUP(F2257,city!$K$4:$L$352,2,FALSE)&gt;G2257,G2257+1,1)</f>
        <v>5</v>
      </c>
    </row>
    <row r="2259" spans="1:7">
      <c r="A2259" s="17">
        <f t="shared" si="70"/>
        <v>122606</v>
      </c>
      <c r="B2259" s="17">
        <v>3</v>
      </c>
      <c r="C2259" s="20" t="s">
        <v>510</v>
      </c>
      <c r="D2259" s="17">
        <v>1</v>
      </c>
      <c r="E2259" s="2" t="str">
        <f>VLOOKUP(F2259,city!$A$4:$D$352,4,FALSE)</f>
        <v>眉山</v>
      </c>
      <c r="F2259" s="16">
        <f t="shared" si="71"/>
        <v>226</v>
      </c>
      <c r="G2259" s="16">
        <f>IF(VLOOKUP(F2258,city!$K$4:$L$352,2,FALSE)&gt;G2258,G2258+1,1)</f>
        <v>6</v>
      </c>
    </row>
    <row r="2260" spans="1:7">
      <c r="A2260" s="17">
        <f t="shared" si="70"/>
        <v>122607</v>
      </c>
      <c r="B2260" s="17">
        <v>3</v>
      </c>
      <c r="C2260" s="20" t="s">
        <v>516</v>
      </c>
      <c r="D2260" s="17">
        <v>1</v>
      </c>
      <c r="E2260" s="2" t="str">
        <f>VLOOKUP(F2260,city!$A$4:$D$352,4,FALSE)</f>
        <v>眉山</v>
      </c>
      <c r="F2260" s="16">
        <f t="shared" si="71"/>
        <v>226</v>
      </c>
      <c r="G2260" s="16">
        <f>IF(VLOOKUP(F2259,city!$K$4:$L$352,2,FALSE)&gt;G2259,G2259+1,1)</f>
        <v>7</v>
      </c>
    </row>
    <row r="2261" spans="1:7">
      <c r="A2261" s="17">
        <f t="shared" si="70"/>
        <v>122608</v>
      </c>
      <c r="B2261" s="17">
        <v>3</v>
      </c>
      <c r="C2261" s="20" t="s">
        <v>522</v>
      </c>
      <c r="D2261" s="17">
        <v>1</v>
      </c>
      <c r="E2261" s="2" t="str">
        <f>VLOOKUP(F2261,city!$A$4:$D$352,4,FALSE)</f>
        <v>眉山</v>
      </c>
      <c r="F2261" s="16">
        <f t="shared" si="71"/>
        <v>226</v>
      </c>
      <c r="G2261" s="16">
        <f>IF(VLOOKUP(F2260,city!$K$4:$L$352,2,FALSE)&gt;G2260,G2260+1,1)</f>
        <v>8</v>
      </c>
    </row>
    <row r="2262" spans="1:7">
      <c r="A2262" s="17">
        <f t="shared" si="70"/>
        <v>122609</v>
      </c>
      <c r="B2262" s="17">
        <v>3</v>
      </c>
      <c r="C2262" s="20" t="s">
        <v>528</v>
      </c>
      <c r="D2262" s="17">
        <v>1</v>
      </c>
      <c r="E2262" s="2" t="str">
        <f>VLOOKUP(F2262,city!$A$4:$D$352,4,FALSE)</f>
        <v>眉山</v>
      </c>
      <c r="F2262" s="16">
        <f t="shared" si="71"/>
        <v>226</v>
      </c>
      <c r="G2262" s="16">
        <f>IF(VLOOKUP(F2261,city!$K$4:$L$352,2,FALSE)&gt;G2261,G2261+1,1)</f>
        <v>9</v>
      </c>
    </row>
    <row r="2263" spans="1:7">
      <c r="A2263" s="17">
        <f t="shared" si="70"/>
        <v>122610</v>
      </c>
      <c r="B2263" s="17">
        <v>3</v>
      </c>
      <c r="C2263" s="20" t="s">
        <v>534</v>
      </c>
      <c r="D2263" s="17">
        <v>1</v>
      </c>
      <c r="E2263" s="2" t="str">
        <f>VLOOKUP(F2263,city!$A$4:$D$352,4,FALSE)</f>
        <v>眉山</v>
      </c>
      <c r="F2263" s="16">
        <f t="shared" si="71"/>
        <v>226</v>
      </c>
      <c r="G2263" s="16">
        <f>IF(VLOOKUP(F2262,city!$K$4:$L$352,2,FALSE)&gt;G2262,G2262+1,1)</f>
        <v>10</v>
      </c>
    </row>
    <row r="2264" spans="1:7">
      <c r="A2264" s="17">
        <f t="shared" si="70"/>
        <v>122701</v>
      </c>
      <c r="B2264" s="17">
        <v>3</v>
      </c>
      <c r="C2264" s="20" t="s">
        <v>422</v>
      </c>
      <c r="D2264" s="17">
        <v>1</v>
      </c>
      <c r="E2264" s="2" t="str">
        <f>VLOOKUP(F2264,city!$A$4:$D$352,4,FALSE)</f>
        <v>阿坝</v>
      </c>
      <c r="F2264" s="16">
        <f t="shared" si="71"/>
        <v>227</v>
      </c>
      <c r="G2264" s="16">
        <f>IF(VLOOKUP(F2263,city!$K$4:$L$352,2,FALSE)&gt;G2263,G2263+1,1)</f>
        <v>1</v>
      </c>
    </row>
    <row r="2265" spans="1:7">
      <c r="A2265" s="17">
        <f t="shared" si="70"/>
        <v>122702</v>
      </c>
      <c r="B2265" s="17">
        <v>3</v>
      </c>
      <c r="C2265" s="20" t="s">
        <v>427</v>
      </c>
      <c r="D2265" s="17">
        <v>1</v>
      </c>
      <c r="E2265" s="2" t="str">
        <f>VLOOKUP(F2265,city!$A$4:$D$352,4,FALSE)</f>
        <v>阿坝</v>
      </c>
      <c r="F2265" s="16">
        <f t="shared" si="71"/>
        <v>227</v>
      </c>
      <c r="G2265" s="16">
        <f>IF(VLOOKUP(F2264,city!$K$4:$L$352,2,FALSE)&gt;G2264,G2264+1,1)</f>
        <v>2</v>
      </c>
    </row>
    <row r="2266" spans="1:7">
      <c r="A2266" s="17">
        <f t="shared" si="70"/>
        <v>122703</v>
      </c>
      <c r="B2266" s="17">
        <v>3</v>
      </c>
      <c r="C2266" s="20" t="s">
        <v>432</v>
      </c>
      <c r="D2266" s="17">
        <v>1</v>
      </c>
      <c r="E2266" s="2" t="str">
        <f>VLOOKUP(F2266,city!$A$4:$D$352,4,FALSE)</f>
        <v>阿坝</v>
      </c>
      <c r="F2266" s="16">
        <f t="shared" si="71"/>
        <v>227</v>
      </c>
      <c r="G2266" s="16">
        <f>IF(VLOOKUP(F2265,city!$K$4:$L$352,2,FALSE)&gt;G2265,G2265+1,1)</f>
        <v>3</v>
      </c>
    </row>
    <row r="2267" spans="1:7">
      <c r="A2267" s="17">
        <f t="shared" si="70"/>
        <v>122704</v>
      </c>
      <c r="B2267" s="17">
        <v>3</v>
      </c>
      <c r="C2267" s="20" t="s">
        <v>438</v>
      </c>
      <c r="D2267" s="17">
        <v>1</v>
      </c>
      <c r="E2267" s="2" t="str">
        <f>VLOOKUP(F2267,city!$A$4:$D$352,4,FALSE)</f>
        <v>阿坝</v>
      </c>
      <c r="F2267" s="16">
        <f t="shared" si="71"/>
        <v>227</v>
      </c>
      <c r="G2267" s="16">
        <f>IF(VLOOKUP(F2266,city!$K$4:$L$352,2,FALSE)&gt;G2266,G2266+1,1)</f>
        <v>4</v>
      </c>
    </row>
    <row r="2268" spans="1:7">
      <c r="A2268" s="17">
        <f t="shared" si="70"/>
        <v>122705</v>
      </c>
      <c r="B2268" s="17">
        <v>3</v>
      </c>
      <c r="C2268" s="20" t="s">
        <v>444</v>
      </c>
      <c r="D2268" s="17">
        <v>1</v>
      </c>
      <c r="E2268" s="2" t="str">
        <f>VLOOKUP(F2268,city!$A$4:$D$352,4,FALSE)</f>
        <v>阿坝</v>
      </c>
      <c r="F2268" s="16">
        <f t="shared" si="71"/>
        <v>227</v>
      </c>
      <c r="G2268" s="16">
        <f>IF(VLOOKUP(F2267,city!$K$4:$L$352,2,FALSE)&gt;G2267,G2267+1,1)</f>
        <v>5</v>
      </c>
    </row>
    <row r="2269" spans="1:7">
      <c r="A2269" s="17">
        <f t="shared" si="70"/>
        <v>122706</v>
      </c>
      <c r="B2269" s="17">
        <v>3</v>
      </c>
      <c r="C2269" s="20" t="s">
        <v>450</v>
      </c>
      <c r="D2269" s="17">
        <v>1</v>
      </c>
      <c r="E2269" s="2" t="str">
        <f>VLOOKUP(F2269,city!$A$4:$D$352,4,FALSE)</f>
        <v>阿坝</v>
      </c>
      <c r="F2269" s="16">
        <f t="shared" si="71"/>
        <v>227</v>
      </c>
      <c r="G2269" s="16">
        <f>IF(VLOOKUP(F2268,city!$K$4:$L$352,2,FALSE)&gt;G2268,G2268+1,1)</f>
        <v>6</v>
      </c>
    </row>
    <row r="2270" spans="1:7">
      <c r="A2270" s="17">
        <f t="shared" si="70"/>
        <v>122707</v>
      </c>
      <c r="B2270" s="17">
        <v>3</v>
      </c>
      <c r="C2270" s="20" t="s">
        <v>456</v>
      </c>
      <c r="D2270" s="17">
        <v>1</v>
      </c>
      <c r="E2270" s="2" t="str">
        <f>VLOOKUP(F2270,city!$A$4:$D$352,4,FALSE)</f>
        <v>阿坝</v>
      </c>
      <c r="F2270" s="16">
        <f t="shared" si="71"/>
        <v>227</v>
      </c>
      <c r="G2270" s="16">
        <f>IF(VLOOKUP(F2269,city!$K$4:$L$352,2,FALSE)&gt;G2269,G2269+1,1)</f>
        <v>7</v>
      </c>
    </row>
    <row r="2271" spans="1:7">
      <c r="A2271" s="17">
        <f t="shared" si="70"/>
        <v>122708</v>
      </c>
      <c r="B2271" s="17">
        <v>3</v>
      </c>
      <c r="C2271" s="20" t="s">
        <v>462</v>
      </c>
      <c r="D2271" s="17">
        <v>1</v>
      </c>
      <c r="E2271" s="2" t="str">
        <f>VLOOKUP(F2271,city!$A$4:$D$352,4,FALSE)</f>
        <v>阿坝</v>
      </c>
      <c r="F2271" s="16">
        <f t="shared" si="71"/>
        <v>227</v>
      </c>
      <c r="G2271" s="16">
        <f>IF(VLOOKUP(F2270,city!$K$4:$L$352,2,FALSE)&gt;G2270,G2270+1,1)</f>
        <v>8</v>
      </c>
    </row>
    <row r="2272" spans="1:7">
      <c r="A2272" s="17">
        <f t="shared" si="70"/>
        <v>122709</v>
      </c>
      <c r="B2272" s="17">
        <v>3</v>
      </c>
      <c r="C2272" s="20" t="s">
        <v>468</v>
      </c>
      <c r="D2272" s="17">
        <v>1</v>
      </c>
      <c r="E2272" s="2" t="str">
        <f>VLOOKUP(F2272,city!$A$4:$D$352,4,FALSE)</f>
        <v>阿坝</v>
      </c>
      <c r="F2272" s="16">
        <f t="shared" si="71"/>
        <v>227</v>
      </c>
      <c r="G2272" s="16">
        <f>IF(VLOOKUP(F2271,city!$K$4:$L$352,2,FALSE)&gt;G2271,G2271+1,1)</f>
        <v>9</v>
      </c>
    </row>
    <row r="2273" spans="1:7">
      <c r="A2273" s="17">
        <f t="shared" si="70"/>
        <v>122710</v>
      </c>
      <c r="B2273" s="17">
        <v>3</v>
      </c>
      <c r="C2273" s="20" t="s">
        <v>474</v>
      </c>
      <c r="D2273" s="17">
        <v>1</v>
      </c>
      <c r="E2273" s="2" t="str">
        <f>VLOOKUP(F2273,city!$A$4:$D$352,4,FALSE)</f>
        <v>阿坝</v>
      </c>
      <c r="F2273" s="16">
        <f t="shared" si="71"/>
        <v>227</v>
      </c>
      <c r="G2273" s="16">
        <f>IF(VLOOKUP(F2272,city!$K$4:$L$352,2,FALSE)&gt;G2272,G2272+1,1)</f>
        <v>10</v>
      </c>
    </row>
    <row r="2274" spans="1:7">
      <c r="A2274" s="17">
        <f t="shared" si="70"/>
        <v>122801</v>
      </c>
      <c r="B2274" s="17">
        <v>3</v>
      </c>
      <c r="C2274" s="20" t="s">
        <v>480</v>
      </c>
      <c r="D2274" s="17">
        <v>1</v>
      </c>
      <c r="E2274" s="2" t="str">
        <f>VLOOKUP(F2274,city!$A$4:$D$352,4,FALSE)</f>
        <v>甘孜</v>
      </c>
      <c r="F2274" s="16">
        <f t="shared" si="71"/>
        <v>228</v>
      </c>
      <c r="G2274" s="16">
        <f>IF(VLOOKUP(F2273,city!$K$4:$L$352,2,FALSE)&gt;G2273,G2273+1,1)</f>
        <v>1</v>
      </c>
    </row>
    <row r="2275" spans="1:7">
      <c r="A2275" s="17">
        <f t="shared" si="70"/>
        <v>122802</v>
      </c>
      <c r="B2275" s="17">
        <v>3</v>
      </c>
      <c r="C2275" s="20" t="s">
        <v>486</v>
      </c>
      <c r="D2275" s="17">
        <v>1</v>
      </c>
      <c r="E2275" s="2" t="str">
        <f>VLOOKUP(F2275,city!$A$4:$D$352,4,FALSE)</f>
        <v>甘孜</v>
      </c>
      <c r="F2275" s="16">
        <f t="shared" si="71"/>
        <v>228</v>
      </c>
      <c r="G2275" s="16">
        <f>IF(VLOOKUP(F2274,city!$K$4:$L$352,2,FALSE)&gt;G2274,G2274+1,1)</f>
        <v>2</v>
      </c>
    </row>
    <row r="2276" spans="1:7">
      <c r="A2276" s="17">
        <f t="shared" si="70"/>
        <v>122803</v>
      </c>
      <c r="B2276" s="17">
        <v>3</v>
      </c>
      <c r="C2276" s="20" t="s">
        <v>492</v>
      </c>
      <c r="D2276" s="17">
        <v>1</v>
      </c>
      <c r="E2276" s="2" t="str">
        <f>VLOOKUP(F2276,city!$A$4:$D$352,4,FALSE)</f>
        <v>甘孜</v>
      </c>
      <c r="F2276" s="16">
        <f t="shared" si="71"/>
        <v>228</v>
      </c>
      <c r="G2276" s="16">
        <f>IF(VLOOKUP(F2275,city!$K$4:$L$352,2,FALSE)&gt;G2275,G2275+1,1)</f>
        <v>3</v>
      </c>
    </row>
    <row r="2277" spans="1:7">
      <c r="A2277" s="17">
        <f t="shared" si="70"/>
        <v>122804</v>
      </c>
      <c r="B2277" s="17">
        <v>3</v>
      </c>
      <c r="C2277" s="20" t="s">
        <v>498</v>
      </c>
      <c r="D2277" s="17">
        <v>1</v>
      </c>
      <c r="E2277" s="2" t="str">
        <f>VLOOKUP(F2277,city!$A$4:$D$352,4,FALSE)</f>
        <v>甘孜</v>
      </c>
      <c r="F2277" s="16">
        <f t="shared" si="71"/>
        <v>228</v>
      </c>
      <c r="G2277" s="16">
        <f>IF(VLOOKUP(F2276,city!$K$4:$L$352,2,FALSE)&gt;G2276,G2276+1,1)</f>
        <v>4</v>
      </c>
    </row>
    <row r="2278" spans="1:7">
      <c r="A2278" s="17">
        <f t="shared" si="70"/>
        <v>122805</v>
      </c>
      <c r="B2278" s="17">
        <v>3</v>
      </c>
      <c r="C2278" s="20" t="s">
        <v>504</v>
      </c>
      <c r="D2278" s="17">
        <v>1</v>
      </c>
      <c r="E2278" s="2" t="str">
        <f>VLOOKUP(F2278,city!$A$4:$D$352,4,FALSE)</f>
        <v>甘孜</v>
      </c>
      <c r="F2278" s="16">
        <f t="shared" si="71"/>
        <v>228</v>
      </c>
      <c r="G2278" s="16">
        <f>IF(VLOOKUP(F2277,city!$K$4:$L$352,2,FALSE)&gt;G2277,G2277+1,1)</f>
        <v>5</v>
      </c>
    </row>
    <row r="2279" spans="1:7">
      <c r="A2279" s="17">
        <f t="shared" si="70"/>
        <v>122806</v>
      </c>
      <c r="B2279" s="17">
        <v>3</v>
      </c>
      <c r="C2279" s="20" t="s">
        <v>510</v>
      </c>
      <c r="D2279" s="17">
        <v>1</v>
      </c>
      <c r="E2279" s="2" t="str">
        <f>VLOOKUP(F2279,city!$A$4:$D$352,4,FALSE)</f>
        <v>甘孜</v>
      </c>
      <c r="F2279" s="16">
        <f t="shared" si="71"/>
        <v>228</v>
      </c>
      <c r="G2279" s="16">
        <f>IF(VLOOKUP(F2278,city!$K$4:$L$352,2,FALSE)&gt;G2278,G2278+1,1)</f>
        <v>6</v>
      </c>
    </row>
    <row r="2280" spans="1:7">
      <c r="A2280" s="17">
        <f t="shared" si="70"/>
        <v>122807</v>
      </c>
      <c r="B2280" s="17">
        <v>3</v>
      </c>
      <c r="C2280" s="20" t="s">
        <v>516</v>
      </c>
      <c r="D2280" s="17">
        <v>1</v>
      </c>
      <c r="E2280" s="2" t="str">
        <f>VLOOKUP(F2280,city!$A$4:$D$352,4,FALSE)</f>
        <v>甘孜</v>
      </c>
      <c r="F2280" s="16">
        <f t="shared" si="71"/>
        <v>228</v>
      </c>
      <c r="G2280" s="16">
        <f>IF(VLOOKUP(F2279,city!$K$4:$L$352,2,FALSE)&gt;G2279,G2279+1,1)</f>
        <v>7</v>
      </c>
    </row>
    <row r="2281" spans="1:7">
      <c r="A2281" s="17">
        <f t="shared" si="70"/>
        <v>122808</v>
      </c>
      <c r="B2281" s="17">
        <v>3</v>
      </c>
      <c r="C2281" s="20" t="s">
        <v>522</v>
      </c>
      <c r="D2281" s="17">
        <v>1</v>
      </c>
      <c r="E2281" s="2" t="str">
        <f>VLOOKUP(F2281,city!$A$4:$D$352,4,FALSE)</f>
        <v>甘孜</v>
      </c>
      <c r="F2281" s="16">
        <f t="shared" si="71"/>
        <v>228</v>
      </c>
      <c r="G2281" s="16">
        <f>IF(VLOOKUP(F2280,city!$K$4:$L$352,2,FALSE)&gt;G2280,G2280+1,1)</f>
        <v>8</v>
      </c>
    </row>
    <row r="2282" spans="1:7">
      <c r="A2282" s="17">
        <f t="shared" si="70"/>
        <v>122809</v>
      </c>
      <c r="B2282" s="17">
        <v>3</v>
      </c>
      <c r="C2282" s="20" t="s">
        <v>528</v>
      </c>
      <c r="D2282" s="17">
        <v>1</v>
      </c>
      <c r="E2282" s="2" t="str">
        <f>VLOOKUP(F2282,city!$A$4:$D$352,4,FALSE)</f>
        <v>甘孜</v>
      </c>
      <c r="F2282" s="16">
        <f t="shared" si="71"/>
        <v>228</v>
      </c>
      <c r="G2282" s="16">
        <f>IF(VLOOKUP(F2281,city!$K$4:$L$352,2,FALSE)&gt;G2281,G2281+1,1)</f>
        <v>9</v>
      </c>
    </row>
    <row r="2283" spans="1:7">
      <c r="A2283" s="17">
        <f t="shared" si="70"/>
        <v>122810</v>
      </c>
      <c r="B2283" s="17">
        <v>3</v>
      </c>
      <c r="C2283" s="20" t="s">
        <v>534</v>
      </c>
      <c r="D2283" s="17">
        <v>1</v>
      </c>
      <c r="E2283" s="2" t="str">
        <f>VLOOKUP(F2283,city!$A$4:$D$352,4,FALSE)</f>
        <v>甘孜</v>
      </c>
      <c r="F2283" s="16">
        <f t="shared" si="71"/>
        <v>228</v>
      </c>
      <c r="G2283" s="16">
        <f>IF(VLOOKUP(F2282,city!$K$4:$L$352,2,FALSE)&gt;G2282,G2282+1,1)</f>
        <v>10</v>
      </c>
    </row>
    <row r="2284" spans="1:7">
      <c r="A2284" s="17">
        <f t="shared" si="70"/>
        <v>122901</v>
      </c>
      <c r="B2284" s="17">
        <v>3</v>
      </c>
      <c r="C2284" s="20" t="s">
        <v>422</v>
      </c>
      <c r="D2284" s="17">
        <v>1</v>
      </c>
      <c r="E2284" s="2" t="str">
        <f>VLOOKUP(F2284,city!$A$4:$D$352,4,FALSE)</f>
        <v>凉山</v>
      </c>
      <c r="F2284" s="16">
        <f t="shared" si="71"/>
        <v>229</v>
      </c>
      <c r="G2284" s="16">
        <f>IF(VLOOKUP(F2283,city!$K$4:$L$352,2,FALSE)&gt;G2283,G2283+1,1)</f>
        <v>1</v>
      </c>
    </row>
    <row r="2285" spans="1:7">
      <c r="A2285" s="17">
        <f t="shared" si="70"/>
        <v>122902</v>
      </c>
      <c r="B2285" s="17">
        <v>3</v>
      </c>
      <c r="C2285" s="20" t="s">
        <v>427</v>
      </c>
      <c r="D2285" s="17">
        <v>1</v>
      </c>
      <c r="E2285" s="2" t="str">
        <f>VLOOKUP(F2285,city!$A$4:$D$352,4,FALSE)</f>
        <v>凉山</v>
      </c>
      <c r="F2285" s="16">
        <f t="shared" si="71"/>
        <v>229</v>
      </c>
      <c r="G2285" s="16">
        <f>IF(VLOOKUP(F2284,city!$K$4:$L$352,2,FALSE)&gt;G2284,G2284+1,1)</f>
        <v>2</v>
      </c>
    </row>
    <row r="2286" spans="1:7">
      <c r="A2286" s="17">
        <f t="shared" si="70"/>
        <v>122903</v>
      </c>
      <c r="B2286" s="17">
        <v>3</v>
      </c>
      <c r="C2286" s="20" t="s">
        <v>432</v>
      </c>
      <c r="D2286" s="17">
        <v>1</v>
      </c>
      <c r="E2286" s="2" t="str">
        <f>VLOOKUP(F2286,city!$A$4:$D$352,4,FALSE)</f>
        <v>凉山</v>
      </c>
      <c r="F2286" s="16">
        <f t="shared" si="71"/>
        <v>229</v>
      </c>
      <c r="G2286" s="16">
        <f>IF(VLOOKUP(F2285,city!$K$4:$L$352,2,FALSE)&gt;G2285,G2285+1,1)</f>
        <v>3</v>
      </c>
    </row>
    <row r="2287" spans="1:7">
      <c r="A2287" s="17">
        <f t="shared" si="70"/>
        <v>122904</v>
      </c>
      <c r="B2287" s="17">
        <v>3</v>
      </c>
      <c r="C2287" s="20" t="s">
        <v>438</v>
      </c>
      <c r="D2287" s="17">
        <v>1</v>
      </c>
      <c r="E2287" s="2" t="str">
        <f>VLOOKUP(F2287,city!$A$4:$D$352,4,FALSE)</f>
        <v>凉山</v>
      </c>
      <c r="F2287" s="16">
        <f t="shared" si="71"/>
        <v>229</v>
      </c>
      <c r="G2287" s="16">
        <f>IF(VLOOKUP(F2286,city!$K$4:$L$352,2,FALSE)&gt;G2286,G2286+1,1)</f>
        <v>4</v>
      </c>
    </row>
    <row r="2288" spans="1:7">
      <c r="A2288" s="17">
        <f t="shared" si="70"/>
        <v>122905</v>
      </c>
      <c r="B2288" s="17">
        <v>3</v>
      </c>
      <c r="C2288" s="20" t="s">
        <v>444</v>
      </c>
      <c r="D2288" s="17">
        <v>1</v>
      </c>
      <c r="E2288" s="2" t="str">
        <f>VLOOKUP(F2288,city!$A$4:$D$352,4,FALSE)</f>
        <v>凉山</v>
      </c>
      <c r="F2288" s="16">
        <f t="shared" si="71"/>
        <v>229</v>
      </c>
      <c r="G2288" s="16">
        <f>IF(VLOOKUP(F2287,city!$K$4:$L$352,2,FALSE)&gt;G2287,G2287+1,1)</f>
        <v>5</v>
      </c>
    </row>
    <row r="2289" spans="1:7">
      <c r="A2289" s="17">
        <f t="shared" si="70"/>
        <v>122906</v>
      </c>
      <c r="B2289" s="17">
        <v>3</v>
      </c>
      <c r="C2289" s="20" t="s">
        <v>450</v>
      </c>
      <c r="D2289" s="17">
        <v>1</v>
      </c>
      <c r="E2289" s="2" t="str">
        <f>VLOOKUP(F2289,city!$A$4:$D$352,4,FALSE)</f>
        <v>凉山</v>
      </c>
      <c r="F2289" s="16">
        <f t="shared" si="71"/>
        <v>229</v>
      </c>
      <c r="G2289" s="16">
        <f>IF(VLOOKUP(F2288,city!$K$4:$L$352,2,FALSE)&gt;G2288,G2288+1,1)</f>
        <v>6</v>
      </c>
    </row>
    <row r="2290" spans="1:7">
      <c r="A2290" s="17">
        <f t="shared" si="70"/>
        <v>122907</v>
      </c>
      <c r="B2290" s="17">
        <v>3</v>
      </c>
      <c r="C2290" s="20" t="s">
        <v>456</v>
      </c>
      <c r="D2290" s="17">
        <v>1</v>
      </c>
      <c r="E2290" s="2" t="str">
        <f>VLOOKUP(F2290,city!$A$4:$D$352,4,FALSE)</f>
        <v>凉山</v>
      </c>
      <c r="F2290" s="16">
        <f t="shared" si="71"/>
        <v>229</v>
      </c>
      <c r="G2290" s="16">
        <f>IF(VLOOKUP(F2289,city!$K$4:$L$352,2,FALSE)&gt;G2289,G2289+1,1)</f>
        <v>7</v>
      </c>
    </row>
    <row r="2291" spans="1:7">
      <c r="A2291" s="17">
        <f t="shared" si="70"/>
        <v>122908</v>
      </c>
      <c r="B2291" s="17">
        <v>3</v>
      </c>
      <c r="C2291" s="20" t="s">
        <v>462</v>
      </c>
      <c r="D2291" s="17">
        <v>1</v>
      </c>
      <c r="E2291" s="2" t="str">
        <f>VLOOKUP(F2291,city!$A$4:$D$352,4,FALSE)</f>
        <v>凉山</v>
      </c>
      <c r="F2291" s="16">
        <f t="shared" si="71"/>
        <v>229</v>
      </c>
      <c r="G2291" s="16">
        <f>IF(VLOOKUP(F2290,city!$K$4:$L$352,2,FALSE)&gt;G2290,G2290+1,1)</f>
        <v>8</v>
      </c>
    </row>
    <row r="2292" spans="1:7">
      <c r="A2292" s="17">
        <f t="shared" si="70"/>
        <v>122909</v>
      </c>
      <c r="B2292" s="17">
        <v>3</v>
      </c>
      <c r="C2292" s="20" t="s">
        <v>468</v>
      </c>
      <c r="D2292" s="17">
        <v>1</v>
      </c>
      <c r="E2292" s="2" t="str">
        <f>VLOOKUP(F2292,city!$A$4:$D$352,4,FALSE)</f>
        <v>凉山</v>
      </c>
      <c r="F2292" s="16">
        <f t="shared" si="71"/>
        <v>229</v>
      </c>
      <c r="G2292" s="16">
        <f>IF(VLOOKUP(F2291,city!$K$4:$L$352,2,FALSE)&gt;G2291,G2291+1,1)</f>
        <v>9</v>
      </c>
    </row>
    <row r="2293" spans="1:7">
      <c r="A2293" s="17">
        <f t="shared" si="70"/>
        <v>122910</v>
      </c>
      <c r="B2293" s="17">
        <v>3</v>
      </c>
      <c r="C2293" s="20" t="s">
        <v>474</v>
      </c>
      <c r="D2293" s="17">
        <v>1</v>
      </c>
      <c r="E2293" s="2" t="str">
        <f>VLOOKUP(F2293,city!$A$4:$D$352,4,FALSE)</f>
        <v>凉山</v>
      </c>
      <c r="F2293" s="16">
        <f t="shared" si="71"/>
        <v>229</v>
      </c>
      <c r="G2293" s="16">
        <f>IF(VLOOKUP(F2292,city!$K$4:$L$352,2,FALSE)&gt;G2292,G2292+1,1)</f>
        <v>10</v>
      </c>
    </row>
    <row r="2294" spans="1:7">
      <c r="A2294" s="17">
        <f t="shared" si="70"/>
        <v>123001</v>
      </c>
      <c r="B2294" s="17">
        <v>3</v>
      </c>
      <c r="C2294" s="20" t="s">
        <v>480</v>
      </c>
      <c r="D2294" s="17">
        <v>1</v>
      </c>
      <c r="E2294" s="2" t="str">
        <f>VLOOKUP(F2294,city!$A$4:$D$352,4,FALSE)</f>
        <v>贵阳</v>
      </c>
      <c r="F2294" s="16">
        <f t="shared" si="71"/>
        <v>230</v>
      </c>
      <c r="G2294" s="16">
        <f>IF(VLOOKUP(F2293,city!$K$4:$L$352,2,FALSE)&gt;G2293,G2293+1,1)</f>
        <v>1</v>
      </c>
    </row>
    <row r="2295" spans="1:7">
      <c r="A2295" s="17">
        <f t="shared" si="70"/>
        <v>123002</v>
      </c>
      <c r="B2295" s="17">
        <v>3</v>
      </c>
      <c r="C2295" s="20" t="s">
        <v>486</v>
      </c>
      <c r="D2295" s="17">
        <v>1</v>
      </c>
      <c r="E2295" s="2" t="str">
        <f>VLOOKUP(F2295,city!$A$4:$D$352,4,FALSE)</f>
        <v>贵阳</v>
      </c>
      <c r="F2295" s="16">
        <f t="shared" si="71"/>
        <v>230</v>
      </c>
      <c r="G2295" s="16">
        <f>IF(VLOOKUP(F2294,city!$K$4:$L$352,2,FALSE)&gt;G2294,G2294+1,1)</f>
        <v>2</v>
      </c>
    </row>
    <row r="2296" spans="1:7">
      <c r="A2296" s="17">
        <f t="shared" si="70"/>
        <v>123003</v>
      </c>
      <c r="B2296" s="17">
        <v>3</v>
      </c>
      <c r="C2296" s="20" t="s">
        <v>492</v>
      </c>
      <c r="D2296" s="17">
        <v>1</v>
      </c>
      <c r="E2296" s="2" t="str">
        <f>VLOOKUP(F2296,city!$A$4:$D$352,4,FALSE)</f>
        <v>贵阳</v>
      </c>
      <c r="F2296" s="16">
        <f t="shared" si="71"/>
        <v>230</v>
      </c>
      <c r="G2296" s="16">
        <f>IF(VLOOKUP(F2295,city!$K$4:$L$352,2,FALSE)&gt;G2295,G2295+1,1)</f>
        <v>3</v>
      </c>
    </row>
    <row r="2297" spans="1:7">
      <c r="A2297" s="17">
        <f t="shared" si="70"/>
        <v>123004</v>
      </c>
      <c r="B2297" s="17">
        <v>3</v>
      </c>
      <c r="C2297" s="20" t="s">
        <v>498</v>
      </c>
      <c r="D2297" s="17">
        <v>1</v>
      </c>
      <c r="E2297" s="2" t="str">
        <f>VLOOKUP(F2297,city!$A$4:$D$352,4,FALSE)</f>
        <v>贵阳</v>
      </c>
      <c r="F2297" s="16">
        <f t="shared" si="71"/>
        <v>230</v>
      </c>
      <c r="G2297" s="16">
        <f>IF(VLOOKUP(F2296,city!$K$4:$L$352,2,FALSE)&gt;G2296,G2296+1,1)</f>
        <v>4</v>
      </c>
    </row>
    <row r="2298" spans="1:7">
      <c r="A2298" s="17">
        <f t="shared" si="70"/>
        <v>123005</v>
      </c>
      <c r="B2298" s="17">
        <v>3</v>
      </c>
      <c r="C2298" s="20" t="s">
        <v>504</v>
      </c>
      <c r="D2298" s="17">
        <v>1</v>
      </c>
      <c r="E2298" s="2" t="str">
        <f>VLOOKUP(F2298,city!$A$4:$D$352,4,FALSE)</f>
        <v>贵阳</v>
      </c>
      <c r="F2298" s="16">
        <f t="shared" si="71"/>
        <v>230</v>
      </c>
      <c r="G2298" s="16">
        <f>IF(VLOOKUP(F2297,city!$K$4:$L$352,2,FALSE)&gt;G2297,G2297+1,1)</f>
        <v>5</v>
      </c>
    </row>
    <row r="2299" spans="1:7">
      <c r="A2299" s="17">
        <f t="shared" si="70"/>
        <v>123006</v>
      </c>
      <c r="B2299" s="17">
        <v>3</v>
      </c>
      <c r="C2299" s="20" t="s">
        <v>510</v>
      </c>
      <c r="D2299" s="17">
        <v>1</v>
      </c>
      <c r="E2299" s="2" t="str">
        <f>VLOOKUP(F2299,city!$A$4:$D$352,4,FALSE)</f>
        <v>贵阳</v>
      </c>
      <c r="F2299" s="16">
        <f t="shared" si="71"/>
        <v>230</v>
      </c>
      <c r="G2299" s="16">
        <f>IF(VLOOKUP(F2298,city!$K$4:$L$352,2,FALSE)&gt;G2298,G2298+1,1)</f>
        <v>6</v>
      </c>
    </row>
    <row r="2300" spans="1:7">
      <c r="A2300" s="17">
        <f t="shared" si="70"/>
        <v>123007</v>
      </c>
      <c r="B2300" s="17">
        <v>3</v>
      </c>
      <c r="C2300" s="20" t="s">
        <v>516</v>
      </c>
      <c r="D2300" s="17">
        <v>1</v>
      </c>
      <c r="E2300" s="2" t="str">
        <f>VLOOKUP(F2300,city!$A$4:$D$352,4,FALSE)</f>
        <v>贵阳</v>
      </c>
      <c r="F2300" s="16">
        <f t="shared" si="71"/>
        <v>230</v>
      </c>
      <c r="G2300" s="16">
        <f>IF(VLOOKUP(F2299,city!$K$4:$L$352,2,FALSE)&gt;G2299,G2299+1,1)</f>
        <v>7</v>
      </c>
    </row>
    <row r="2301" spans="1:7">
      <c r="A2301" s="17">
        <f t="shared" si="70"/>
        <v>123008</v>
      </c>
      <c r="B2301" s="17">
        <v>3</v>
      </c>
      <c r="C2301" s="20" t="s">
        <v>522</v>
      </c>
      <c r="D2301" s="17">
        <v>1</v>
      </c>
      <c r="E2301" s="2" t="str">
        <f>VLOOKUP(F2301,city!$A$4:$D$352,4,FALSE)</f>
        <v>贵阳</v>
      </c>
      <c r="F2301" s="16">
        <f t="shared" si="71"/>
        <v>230</v>
      </c>
      <c r="G2301" s="16">
        <f>IF(VLOOKUP(F2300,city!$K$4:$L$352,2,FALSE)&gt;G2300,G2300+1,1)</f>
        <v>8</v>
      </c>
    </row>
    <row r="2302" spans="1:7">
      <c r="A2302" s="17">
        <f t="shared" si="70"/>
        <v>123009</v>
      </c>
      <c r="B2302" s="17">
        <v>3</v>
      </c>
      <c r="C2302" s="20" t="s">
        <v>528</v>
      </c>
      <c r="D2302" s="17">
        <v>1</v>
      </c>
      <c r="E2302" s="2" t="str">
        <f>VLOOKUP(F2302,city!$A$4:$D$352,4,FALSE)</f>
        <v>贵阳</v>
      </c>
      <c r="F2302" s="16">
        <f t="shared" si="71"/>
        <v>230</v>
      </c>
      <c r="G2302" s="16">
        <f>IF(VLOOKUP(F2301,city!$K$4:$L$352,2,FALSE)&gt;G2301,G2301+1,1)</f>
        <v>9</v>
      </c>
    </row>
    <row r="2303" spans="1:7">
      <c r="A2303" s="17">
        <f t="shared" si="70"/>
        <v>123010</v>
      </c>
      <c r="B2303" s="17">
        <v>3</v>
      </c>
      <c r="C2303" s="20" t="s">
        <v>534</v>
      </c>
      <c r="D2303" s="17">
        <v>1</v>
      </c>
      <c r="E2303" s="2" t="str">
        <f>VLOOKUP(F2303,city!$A$4:$D$352,4,FALSE)</f>
        <v>贵阳</v>
      </c>
      <c r="F2303" s="16">
        <f t="shared" si="71"/>
        <v>230</v>
      </c>
      <c r="G2303" s="16">
        <f>IF(VLOOKUP(F2302,city!$K$4:$L$352,2,FALSE)&gt;G2302,G2302+1,1)</f>
        <v>10</v>
      </c>
    </row>
    <row r="2304" spans="1:7">
      <c r="A2304" s="17">
        <f t="shared" si="70"/>
        <v>123101</v>
      </c>
      <c r="B2304" s="17">
        <v>3</v>
      </c>
      <c r="C2304" s="20" t="s">
        <v>422</v>
      </c>
      <c r="D2304" s="17">
        <v>1</v>
      </c>
      <c r="E2304" s="2" t="str">
        <f>VLOOKUP(F2304,city!$A$4:$D$352,4,FALSE)</f>
        <v>遵义</v>
      </c>
      <c r="F2304" s="16">
        <f t="shared" si="71"/>
        <v>231</v>
      </c>
      <c r="G2304" s="16">
        <f>IF(VLOOKUP(F2303,city!$K$4:$L$352,2,FALSE)&gt;G2303,G2303+1,1)</f>
        <v>1</v>
      </c>
    </row>
    <row r="2305" spans="1:7">
      <c r="A2305" s="17">
        <f t="shared" si="70"/>
        <v>123102</v>
      </c>
      <c r="B2305" s="17">
        <v>3</v>
      </c>
      <c r="C2305" s="20" t="s">
        <v>427</v>
      </c>
      <c r="D2305" s="17">
        <v>1</v>
      </c>
      <c r="E2305" s="2" t="str">
        <f>VLOOKUP(F2305,city!$A$4:$D$352,4,FALSE)</f>
        <v>遵义</v>
      </c>
      <c r="F2305" s="16">
        <f t="shared" si="71"/>
        <v>231</v>
      </c>
      <c r="G2305" s="16">
        <f>IF(VLOOKUP(F2304,city!$K$4:$L$352,2,FALSE)&gt;G2304,G2304+1,1)</f>
        <v>2</v>
      </c>
    </row>
    <row r="2306" spans="1:7">
      <c r="A2306" s="17">
        <f t="shared" si="70"/>
        <v>123103</v>
      </c>
      <c r="B2306" s="17">
        <v>3</v>
      </c>
      <c r="C2306" s="20" t="s">
        <v>432</v>
      </c>
      <c r="D2306" s="17">
        <v>1</v>
      </c>
      <c r="E2306" s="2" t="str">
        <f>VLOOKUP(F2306,city!$A$4:$D$352,4,FALSE)</f>
        <v>遵义</v>
      </c>
      <c r="F2306" s="16">
        <f t="shared" si="71"/>
        <v>231</v>
      </c>
      <c r="G2306" s="16">
        <f>IF(VLOOKUP(F2305,city!$K$4:$L$352,2,FALSE)&gt;G2305,G2305+1,1)</f>
        <v>3</v>
      </c>
    </row>
    <row r="2307" spans="1:7">
      <c r="A2307" s="17">
        <f t="shared" si="70"/>
        <v>123104</v>
      </c>
      <c r="B2307" s="17">
        <v>3</v>
      </c>
      <c r="C2307" s="20" t="s">
        <v>438</v>
      </c>
      <c r="D2307" s="17">
        <v>1</v>
      </c>
      <c r="E2307" s="2" t="str">
        <f>VLOOKUP(F2307,city!$A$4:$D$352,4,FALSE)</f>
        <v>遵义</v>
      </c>
      <c r="F2307" s="16">
        <f t="shared" si="71"/>
        <v>231</v>
      </c>
      <c r="G2307" s="16">
        <f>IF(VLOOKUP(F2306,city!$K$4:$L$352,2,FALSE)&gt;G2306,G2306+1,1)</f>
        <v>4</v>
      </c>
    </row>
    <row r="2308" spans="1:7">
      <c r="A2308" s="17">
        <f t="shared" si="70"/>
        <v>123105</v>
      </c>
      <c r="B2308" s="17">
        <v>3</v>
      </c>
      <c r="C2308" s="20" t="s">
        <v>444</v>
      </c>
      <c r="D2308" s="17">
        <v>1</v>
      </c>
      <c r="E2308" s="2" t="str">
        <f>VLOOKUP(F2308,city!$A$4:$D$352,4,FALSE)</f>
        <v>遵义</v>
      </c>
      <c r="F2308" s="16">
        <f t="shared" si="71"/>
        <v>231</v>
      </c>
      <c r="G2308" s="16">
        <f>IF(VLOOKUP(F2307,city!$K$4:$L$352,2,FALSE)&gt;G2307,G2307+1,1)</f>
        <v>5</v>
      </c>
    </row>
    <row r="2309" spans="1:7">
      <c r="A2309" s="17">
        <f t="shared" ref="A2309:A2372" si="72">G2309+F2309*100+100000</f>
        <v>123106</v>
      </c>
      <c r="B2309" s="17">
        <v>3</v>
      </c>
      <c r="C2309" s="20" t="s">
        <v>450</v>
      </c>
      <c r="D2309" s="17">
        <v>1</v>
      </c>
      <c r="E2309" s="2" t="str">
        <f>VLOOKUP(F2309,city!$A$4:$D$352,4,FALSE)</f>
        <v>遵义</v>
      </c>
      <c r="F2309" s="16">
        <f t="shared" ref="F2309:F2372" si="73">IF(G2309&gt;G2308,F2308,F2308+1)</f>
        <v>231</v>
      </c>
      <c r="G2309" s="16">
        <f>IF(VLOOKUP(F2308,city!$K$4:$L$352,2,FALSE)&gt;G2308,G2308+1,1)</f>
        <v>6</v>
      </c>
    </row>
    <row r="2310" spans="1:7">
      <c r="A2310" s="17">
        <f t="shared" si="72"/>
        <v>123107</v>
      </c>
      <c r="B2310" s="17">
        <v>3</v>
      </c>
      <c r="C2310" s="20" t="s">
        <v>456</v>
      </c>
      <c r="D2310" s="17">
        <v>1</v>
      </c>
      <c r="E2310" s="2" t="str">
        <f>VLOOKUP(F2310,city!$A$4:$D$352,4,FALSE)</f>
        <v>遵义</v>
      </c>
      <c r="F2310" s="16">
        <f t="shared" si="73"/>
        <v>231</v>
      </c>
      <c r="G2310" s="16">
        <f>IF(VLOOKUP(F2309,city!$K$4:$L$352,2,FALSE)&gt;G2309,G2309+1,1)</f>
        <v>7</v>
      </c>
    </row>
    <row r="2311" spans="1:7">
      <c r="A2311" s="17">
        <f t="shared" si="72"/>
        <v>123108</v>
      </c>
      <c r="B2311" s="17">
        <v>3</v>
      </c>
      <c r="C2311" s="20" t="s">
        <v>462</v>
      </c>
      <c r="D2311" s="17">
        <v>1</v>
      </c>
      <c r="E2311" s="2" t="str">
        <f>VLOOKUP(F2311,city!$A$4:$D$352,4,FALSE)</f>
        <v>遵义</v>
      </c>
      <c r="F2311" s="16">
        <f t="shared" si="73"/>
        <v>231</v>
      </c>
      <c r="G2311" s="16">
        <f>IF(VLOOKUP(F2310,city!$K$4:$L$352,2,FALSE)&gt;G2310,G2310+1,1)</f>
        <v>8</v>
      </c>
    </row>
    <row r="2312" spans="1:7">
      <c r="A2312" s="17">
        <f t="shared" si="72"/>
        <v>123109</v>
      </c>
      <c r="B2312" s="17">
        <v>3</v>
      </c>
      <c r="C2312" s="20" t="s">
        <v>468</v>
      </c>
      <c r="D2312" s="17">
        <v>1</v>
      </c>
      <c r="E2312" s="2" t="str">
        <f>VLOOKUP(F2312,city!$A$4:$D$352,4,FALSE)</f>
        <v>遵义</v>
      </c>
      <c r="F2312" s="16">
        <f t="shared" si="73"/>
        <v>231</v>
      </c>
      <c r="G2312" s="16">
        <f>IF(VLOOKUP(F2311,city!$K$4:$L$352,2,FALSE)&gt;G2311,G2311+1,1)</f>
        <v>9</v>
      </c>
    </row>
    <row r="2313" spans="1:7">
      <c r="A2313" s="17">
        <f t="shared" si="72"/>
        <v>123110</v>
      </c>
      <c r="B2313" s="17">
        <v>3</v>
      </c>
      <c r="C2313" s="20" t="s">
        <v>474</v>
      </c>
      <c r="D2313" s="17">
        <v>1</v>
      </c>
      <c r="E2313" s="2" t="str">
        <f>VLOOKUP(F2313,city!$A$4:$D$352,4,FALSE)</f>
        <v>遵义</v>
      </c>
      <c r="F2313" s="16">
        <f t="shared" si="73"/>
        <v>231</v>
      </c>
      <c r="G2313" s="16">
        <f>IF(VLOOKUP(F2312,city!$K$4:$L$352,2,FALSE)&gt;G2312,G2312+1,1)</f>
        <v>10</v>
      </c>
    </row>
    <row r="2314" spans="1:7">
      <c r="A2314" s="17">
        <f t="shared" si="72"/>
        <v>123201</v>
      </c>
      <c r="B2314" s="17">
        <v>3</v>
      </c>
      <c r="C2314" s="20" t="s">
        <v>480</v>
      </c>
      <c r="D2314" s="17">
        <v>1</v>
      </c>
      <c r="E2314" s="2" t="str">
        <f>VLOOKUP(F2314,city!$A$4:$D$352,4,FALSE)</f>
        <v>六盘水</v>
      </c>
      <c r="F2314" s="16">
        <f t="shared" si="73"/>
        <v>232</v>
      </c>
      <c r="G2314" s="16">
        <f>IF(VLOOKUP(F2313,city!$K$4:$L$352,2,FALSE)&gt;G2313,G2313+1,1)</f>
        <v>1</v>
      </c>
    </row>
    <row r="2315" spans="1:7">
      <c r="A2315" s="17">
        <f t="shared" si="72"/>
        <v>123202</v>
      </c>
      <c r="B2315" s="17">
        <v>3</v>
      </c>
      <c r="C2315" s="20" t="s">
        <v>486</v>
      </c>
      <c r="D2315" s="17">
        <v>1</v>
      </c>
      <c r="E2315" s="2" t="str">
        <f>VLOOKUP(F2315,city!$A$4:$D$352,4,FALSE)</f>
        <v>六盘水</v>
      </c>
      <c r="F2315" s="16">
        <f t="shared" si="73"/>
        <v>232</v>
      </c>
      <c r="G2315" s="16">
        <f>IF(VLOOKUP(F2314,city!$K$4:$L$352,2,FALSE)&gt;G2314,G2314+1,1)</f>
        <v>2</v>
      </c>
    </row>
    <row r="2316" spans="1:7">
      <c r="A2316" s="17">
        <f t="shared" si="72"/>
        <v>123203</v>
      </c>
      <c r="B2316" s="17">
        <v>3</v>
      </c>
      <c r="C2316" s="20" t="s">
        <v>492</v>
      </c>
      <c r="D2316" s="17">
        <v>1</v>
      </c>
      <c r="E2316" s="2" t="str">
        <f>VLOOKUP(F2316,city!$A$4:$D$352,4,FALSE)</f>
        <v>六盘水</v>
      </c>
      <c r="F2316" s="16">
        <f t="shared" si="73"/>
        <v>232</v>
      </c>
      <c r="G2316" s="16">
        <f>IF(VLOOKUP(F2315,city!$K$4:$L$352,2,FALSE)&gt;G2315,G2315+1,1)</f>
        <v>3</v>
      </c>
    </row>
    <row r="2317" spans="1:7">
      <c r="A2317" s="17">
        <f t="shared" si="72"/>
        <v>123204</v>
      </c>
      <c r="B2317" s="17">
        <v>3</v>
      </c>
      <c r="C2317" s="20" t="s">
        <v>498</v>
      </c>
      <c r="D2317" s="17">
        <v>1</v>
      </c>
      <c r="E2317" s="2" t="str">
        <f>VLOOKUP(F2317,city!$A$4:$D$352,4,FALSE)</f>
        <v>六盘水</v>
      </c>
      <c r="F2317" s="16">
        <f t="shared" si="73"/>
        <v>232</v>
      </c>
      <c r="G2317" s="16">
        <f>IF(VLOOKUP(F2316,city!$K$4:$L$352,2,FALSE)&gt;G2316,G2316+1,1)</f>
        <v>4</v>
      </c>
    </row>
    <row r="2318" spans="1:7">
      <c r="A2318" s="17">
        <f t="shared" si="72"/>
        <v>123205</v>
      </c>
      <c r="B2318" s="17">
        <v>3</v>
      </c>
      <c r="C2318" s="20" t="s">
        <v>504</v>
      </c>
      <c r="D2318" s="17">
        <v>1</v>
      </c>
      <c r="E2318" s="2" t="str">
        <f>VLOOKUP(F2318,city!$A$4:$D$352,4,FALSE)</f>
        <v>六盘水</v>
      </c>
      <c r="F2318" s="16">
        <f t="shared" si="73"/>
        <v>232</v>
      </c>
      <c r="G2318" s="16">
        <f>IF(VLOOKUP(F2317,city!$K$4:$L$352,2,FALSE)&gt;G2317,G2317+1,1)</f>
        <v>5</v>
      </c>
    </row>
    <row r="2319" spans="1:7">
      <c r="A2319" s="17">
        <f t="shared" si="72"/>
        <v>123206</v>
      </c>
      <c r="B2319" s="17">
        <v>3</v>
      </c>
      <c r="C2319" s="20" t="s">
        <v>510</v>
      </c>
      <c r="D2319" s="17">
        <v>1</v>
      </c>
      <c r="E2319" s="2" t="str">
        <f>VLOOKUP(F2319,city!$A$4:$D$352,4,FALSE)</f>
        <v>六盘水</v>
      </c>
      <c r="F2319" s="16">
        <f t="shared" si="73"/>
        <v>232</v>
      </c>
      <c r="G2319" s="16">
        <f>IF(VLOOKUP(F2318,city!$K$4:$L$352,2,FALSE)&gt;G2318,G2318+1,1)</f>
        <v>6</v>
      </c>
    </row>
    <row r="2320" spans="1:7">
      <c r="A2320" s="17">
        <f t="shared" si="72"/>
        <v>123207</v>
      </c>
      <c r="B2320" s="17">
        <v>3</v>
      </c>
      <c r="C2320" s="20" t="s">
        <v>516</v>
      </c>
      <c r="D2320" s="17">
        <v>1</v>
      </c>
      <c r="E2320" s="2" t="str">
        <f>VLOOKUP(F2320,city!$A$4:$D$352,4,FALSE)</f>
        <v>六盘水</v>
      </c>
      <c r="F2320" s="16">
        <f t="shared" si="73"/>
        <v>232</v>
      </c>
      <c r="G2320" s="16">
        <f>IF(VLOOKUP(F2319,city!$K$4:$L$352,2,FALSE)&gt;G2319,G2319+1,1)</f>
        <v>7</v>
      </c>
    </row>
    <row r="2321" spans="1:7">
      <c r="A2321" s="17">
        <f t="shared" si="72"/>
        <v>123208</v>
      </c>
      <c r="B2321" s="17">
        <v>3</v>
      </c>
      <c r="C2321" s="20" t="s">
        <v>522</v>
      </c>
      <c r="D2321" s="17">
        <v>1</v>
      </c>
      <c r="E2321" s="2" t="str">
        <f>VLOOKUP(F2321,city!$A$4:$D$352,4,FALSE)</f>
        <v>六盘水</v>
      </c>
      <c r="F2321" s="16">
        <f t="shared" si="73"/>
        <v>232</v>
      </c>
      <c r="G2321" s="16">
        <f>IF(VLOOKUP(F2320,city!$K$4:$L$352,2,FALSE)&gt;G2320,G2320+1,1)</f>
        <v>8</v>
      </c>
    </row>
    <row r="2322" spans="1:7">
      <c r="A2322" s="17">
        <f t="shared" si="72"/>
        <v>123209</v>
      </c>
      <c r="B2322" s="17">
        <v>3</v>
      </c>
      <c r="C2322" s="20" t="s">
        <v>528</v>
      </c>
      <c r="D2322" s="17">
        <v>1</v>
      </c>
      <c r="E2322" s="2" t="str">
        <f>VLOOKUP(F2322,city!$A$4:$D$352,4,FALSE)</f>
        <v>六盘水</v>
      </c>
      <c r="F2322" s="16">
        <f t="shared" si="73"/>
        <v>232</v>
      </c>
      <c r="G2322" s="16">
        <f>IF(VLOOKUP(F2321,city!$K$4:$L$352,2,FALSE)&gt;G2321,G2321+1,1)</f>
        <v>9</v>
      </c>
    </row>
    <row r="2323" spans="1:7">
      <c r="A2323" s="17">
        <f t="shared" si="72"/>
        <v>123210</v>
      </c>
      <c r="B2323" s="17">
        <v>3</v>
      </c>
      <c r="C2323" s="20" t="s">
        <v>534</v>
      </c>
      <c r="D2323" s="17">
        <v>1</v>
      </c>
      <c r="E2323" s="2" t="str">
        <f>VLOOKUP(F2323,city!$A$4:$D$352,4,FALSE)</f>
        <v>六盘水</v>
      </c>
      <c r="F2323" s="16">
        <f t="shared" si="73"/>
        <v>232</v>
      </c>
      <c r="G2323" s="16">
        <f>IF(VLOOKUP(F2322,city!$K$4:$L$352,2,FALSE)&gt;G2322,G2322+1,1)</f>
        <v>10</v>
      </c>
    </row>
    <row r="2324" spans="1:7">
      <c r="A2324" s="17">
        <f t="shared" si="72"/>
        <v>123301</v>
      </c>
      <c r="B2324" s="17">
        <v>3</v>
      </c>
      <c r="C2324" s="20" t="s">
        <v>422</v>
      </c>
      <c r="D2324" s="17">
        <v>1</v>
      </c>
      <c r="E2324" s="2" t="str">
        <f>VLOOKUP(F2324,city!$A$4:$D$352,4,FALSE)</f>
        <v>安顺</v>
      </c>
      <c r="F2324" s="16">
        <f t="shared" si="73"/>
        <v>233</v>
      </c>
      <c r="G2324" s="16">
        <f>IF(VLOOKUP(F2323,city!$K$4:$L$352,2,FALSE)&gt;G2323,G2323+1,1)</f>
        <v>1</v>
      </c>
    </row>
    <row r="2325" spans="1:7">
      <c r="A2325" s="17">
        <f t="shared" si="72"/>
        <v>123302</v>
      </c>
      <c r="B2325" s="17">
        <v>3</v>
      </c>
      <c r="C2325" s="20" t="s">
        <v>427</v>
      </c>
      <c r="D2325" s="17">
        <v>1</v>
      </c>
      <c r="E2325" s="2" t="str">
        <f>VLOOKUP(F2325,city!$A$4:$D$352,4,FALSE)</f>
        <v>安顺</v>
      </c>
      <c r="F2325" s="16">
        <f t="shared" si="73"/>
        <v>233</v>
      </c>
      <c r="G2325" s="16">
        <f>IF(VLOOKUP(F2324,city!$K$4:$L$352,2,FALSE)&gt;G2324,G2324+1,1)</f>
        <v>2</v>
      </c>
    </row>
    <row r="2326" spans="1:7">
      <c r="A2326" s="17">
        <f t="shared" si="72"/>
        <v>123303</v>
      </c>
      <c r="B2326" s="17">
        <v>3</v>
      </c>
      <c r="C2326" s="20" t="s">
        <v>432</v>
      </c>
      <c r="D2326" s="17">
        <v>1</v>
      </c>
      <c r="E2326" s="2" t="str">
        <f>VLOOKUP(F2326,city!$A$4:$D$352,4,FALSE)</f>
        <v>安顺</v>
      </c>
      <c r="F2326" s="16">
        <f t="shared" si="73"/>
        <v>233</v>
      </c>
      <c r="G2326" s="16">
        <f>IF(VLOOKUP(F2325,city!$K$4:$L$352,2,FALSE)&gt;G2325,G2325+1,1)</f>
        <v>3</v>
      </c>
    </row>
    <row r="2327" spans="1:7">
      <c r="A2327" s="17">
        <f t="shared" si="72"/>
        <v>123304</v>
      </c>
      <c r="B2327" s="17">
        <v>3</v>
      </c>
      <c r="C2327" s="20" t="s">
        <v>438</v>
      </c>
      <c r="D2327" s="17">
        <v>1</v>
      </c>
      <c r="E2327" s="2" t="str">
        <f>VLOOKUP(F2327,city!$A$4:$D$352,4,FALSE)</f>
        <v>安顺</v>
      </c>
      <c r="F2327" s="16">
        <f t="shared" si="73"/>
        <v>233</v>
      </c>
      <c r="G2327" s="16">
        <f>IF(VLOOKUP(F2326,city!$K$4:$L$352,2,FALSE)&gt;G2326,G2326+1,1)</f>
        <v>4</v>
      </c>
    </row>
    <row r="2328" spans="1:7">
      <c r="A2328" s="17">
        <f t="shared" si="72"/>
        <v>123305</v>
      </c>
      <c r="B2328" s="17">
        <v>3</v>
      </c>
      <c r="C2328" s="20" t="s">
        <v>444</v>
      </c>
      <c r="D2328" s="17">
        <v>1</v>
      </c>
      <c r="E2328" s="2" t="str">
        <f>VLOOKUP(F2328,city!$A$4:$D$352,4,FALSE)</f>
        <v>安顺</v>
      </c>
      <c r="F2328" s="16">
        <f t="shared" si="73"/>
        <v>233</v>
      </c>
      <c r="G2328" s="16">
        <f>IF(VLOOKUP(F2327,city!$K$4:$L$352,2,FALSE)&gt;G2327,G2327+1,1)</f>
        <v>5</v>
      </c>
    </row>
    <row r="2329" spans="1:7">
      <c r="A2329" s="17">
        <f t="shared" si="72"/>
        <v>123306</v>
      </c>
      <c r="B2329" s="17">
        <v>3</v>
      </c>
      <c r="C2329" s="20" t="s">
        <v>450</v>
      </c>
      <c r="D2329" s="17">
        <v>1</v>
      </c>
      <c r="E2329" s="2" t="str">
        <f>VLOOKUP(F2329,city!$A$4:$D$352,4,FALSE)</f>
        <v>安顺</v>
      </c>
      <c r="F2329" s="16">
        <f t="shared" si="73"/>
        <v>233</v>
      </c>
      <c r="G2329" s="16">
        <f>IF(VLOOKUP(F2328,city!$K$4:$L$352,2,FALSE)&gt;G2328,G2328+1,1)</f>
        <v>6</v>
      </c>
    </row>
    <row r="2330" spans="1:7">
      <c r="A2330" s="17">
        <f t="shared" si="72"/>
        <v>123307</v>
      </c>
      <c r="B2330" s="17">
        <v>3</v>
      </c>
      <c r="C2330" s="20" t="s">
        <v>456</v>
      </c>
      <c r="D2330" s="17">
        <v>1</v>
      </c>
      <c r="E2330" s="2" t="str">
        <f>VLOOKUP(F2330,city!$A$4:$D$352,4,FALSE)</f>
        <v>安顺</v>
      </c>
      <c r="F2330" s="16">
        <f t="shared" si="73"/>
        <v>233</v>
      </c>
      <c r="G2330" s="16">
        <f>IF(VLOOKUP(F2329,city!$K$4:$L$352,2,FALSE)&gt;G2329,G2329+1,1)</f>
        <v>7</v>
      </c>
    </row>
    <row r="2331" spans="1:7">
      <c r="A2331" s="17">
        <f t="shared" si="72"/>
        <v>123308</v>
      </c>
      <c r="B2331" s="17">
        <v>3</v>
      </c>
      <c r="C2331" s="20" t="s">
        <v>462</v>
      </c>
      <c r="D2331" s="17">
        <v>1</v>
      </c>
      <c r="E2331" s="2" t="str">
        <f>VLOOKUP(F2331,city!$A$4:$D$352,4,FALSE)</f>
        <v>安顺</v>
      </c>
      <c r="F2331" s="16">
        <f t="shared" si="73"/>
        <v>233</v>
      </c>
      <c r="G2331" s="16">
        <f>IF(VLOOKUP(F2330,city!$K$4:$L$352,2,FALSE)&gt;G2330,G2330+1,1)</f>
        <v>8</v>
      </c>
    </row>
    <row r="2332" spans="1:7">
      <c r="A2332" s="17">
        <f t="shared" si="72"/>
        <v>123309</v>
      </c>
      <c r="B2332" s="17">
        <v>3</v>
      </c>
      <c r="C2332" s="20" t="s">
        <v>468</v>
      </c>
      <c r="D2332" s="17">
        <v>1</v>
      </c>
      <c r="E2332" s="2" t="str">
        <f>VLOOKUP(F2332,city!$A$4:$D$352,4,FALSE)</f>
        <v>安顺</v>
      </c>
      <c r="F2332" s="16">
        <f t="shared" si="73"/>
        <v>233</v>
      </c>
      <c r="G2332" s="16">
        <f>IF(VLOOKUP(F2331,city!$K$4:$L$352,2,FALSE)&gt;G2331,G2331+1,1)</f>
        <v>9</v>
      </c>
    </row>
    <row r="2333" spans="1:7">
      <c r="A2333" s="17">
        <f t="shared" si="72"/>
        <v>123310</v>
      </c>
      <c r="B2333" s="17">
        <v>3</v>
      </c>
      <c r="C2333" s="20" t="s">
        <v>474</v>
      </c>
      <c r="D2333" s="17">
        <v>1</v>
      </c>
      <c r="E2333" s="2" t="str">
        <f>VLOOKUP(F2333,city!$A$4:$D$352,4,FALSE)</f>
        <v>安顺</v>
      </c>
      <c r="F2333" s="16">
        <f t="shared" si="73"/>
        <v>233</v>
      </c>
      <c r="G2333" s="16">
        <f>IF(VLOOKUP(F2332,city!$K$4:$L$352,2,FALSE)&gt;G2332,G2332+1,1)</f>
        <v>10</v>
      </c>
    </row>
    <row r="2334" spans="1:7">
      <c r="A2334" s="17">
        <f t="shared" si="72"/>
        <v>123401</v>
      </c>
      <c r="B2334" s="17">
        <v>3</v>
      </c>
      <c r="C2334" s="20" t="s">
        <v>480</v>
      </c>
      <c r="D2334" s="17">
        <v>1</v>
      </c>
      <c r="E2334" s="2" t="str">
        <f>VLOOKUP(F2334,city!$A$4:$D$352,4,FALSE)</f>
        <v>铜仁</v>
      </c>
      <c r="F2334" s="16">
        <f t="shared" si="73"/>
        <v>234</v>
      </c>
      <c r="G2334" s="16">
        <f>IF(VLOOKUP(F2333,city!$K$4:$L$352,2,FALSE)&gt;G2333,G2333+1,1)</f>
        <v>1</v>
      </c>
    </row>
    <row r="2335" spans="1:7">
      <c r="A2335" s="17">
        <f t="shared" si="72"/>
        <v>123402</v>
      </c>
      <c r="B2335" s="17">
        <v>3</v>
      </c>
      <c r="C2335" s="20" t="s">
        <v>486</v>
      </c>
      <c r="D2335" s="17">
        <v>1</v>
      </c>
      <c r="E2335" s="2" t="str">
        <f>VLOOKUP(F2335,city!$A$4:$D$352,4,FALSE)</f>
        <v>铜仁</v>
      </c>
      <c r="F2335" s="16">
        <f t="shared" si="73"/>
        <v>234</v>
      </c>
      <c r="G2335" s="16">
        <f>IF(VLOOKUP(F2334,city!$K$4:$L$352,2,FALSE)&gt;G2334,G2334+1,1)</f>
        <v>2</v>
      </c>
    </row>
    <row r="2336" spans="1:7">
      <c r="A2336" s="17">
        <f t="shared" si="72"/>
        <v>123403</v>
      </c>
      <c r="B2336" s="17">
        <v>3</v>
      </c>
      <c r="C2336" s="20" t="s">
        <v>492</v>
      </c>
      <c r="D2336" s="17">
        <v>1</v>
      </c>
      <c r="E2336" s="2" t="str">
        <f>VLOOKUP(F2336,city!$A$4:$D$352,4,FALSE)</f>
        <v>铜仁</v>
      </c>
      <c r="F2336" s="16">
        <f t="shared" si="73"/>
        <v>234</v>
      </c>
      <c r="G2336" s="16">
        <f>IF(VLOOKUP(F2335,city!$K$4:$L$352,2,FALSE)&gt;G2335,G2335+1,1)</f>
        <v>3</v>
      </c>
    </row>
    <row r="2337" spans="1:7">
      <c r="A2337" s="17">
        <f t="shared" si="72"/>
        <v>123404</v>
      </c>
      <c r="B2337" s="17">
        <v>3</v>
      </c>
      <c r="C2337" s="20" t="s">
        <v>498</v>
      </c>
      <c r="D2337" s="17">
        <v>1</v>
      </c>
      <c r="E2337" s="2" t="str">
        <f>VLOOKUP(F2337,city!$A$4:$D$352,4,FALSE)</f>
        <v>铜仁</v>
      </c>
      <c r="F2337" s="16">
        <f t="shared" si="73"/>
        <v>234</v>
      </c>
      <c r="G2337" s="16">
        <f>IF(VLOOKUP(F2336,city!$K$4:$L$352,2,FALSE)&gt;G2336,G2336+1,1)</f>
        <v>4</v>
      </c>
    </row>
    <row r="2338" spans="1:7">
      <c r="A2338" s="17">
        <f t="shared" si="72"/>
        <v>123405</v>
      </c>
      <c r="B2338" s="17">
        <v>3</v>
      </c>
      <c r="C2338" s="20" t="s">
        <v>504</v>
      </c>
      <c r="D2338" s="17">
        <v>1</v>
      </c>
      <c r="E2338" s="2" t="str">
        <f>VLOOKUP(F2338,city!$A$4:$D$352,4,FALSE)</f>
        <v>铜仁</v>
      </c>
      <c r="F2338" s="16">
        <f t="shared" si="73"/>
        <v>234</v>
      </c>
      <c r="G2338" s="16">
        <f>IF(VLOOKUP(F2337,city!$K$4:$L$352,2,FALSE)&gt;G2337,G2337+1,1)</f>
        <v>5</v>
      </c>
    </row>
    <row r="2339" spans="1:7">
      <c r="A2339" s="17">
        <f t="shared" si="72"/>
        <v>123406</v>
      </c>
      <c r="B2339" s="17">
        <v>3</v>
      </c>
      <c r="C2339" s="20" t="s">
        <v>510</v>
      </c>
      <c r="D2339" s="17">
        <v>1</v>
      </c>
      <c r="E2339" s="2" t="str">
        <f>VLOOKUP(F2339,city!$A$4:$D$352,4,FALSE)</f>
        <v>铜仁</v>
      </c>
      <c r="F2339" s="16">
        <f t="shared" si="73"/>
        <v>234</v>
      </c>
      <c r="G2339" s="16">
        <f>IF(VLOOKUP(F2338,city!$K$4:$L$352,2,FALSE)&gt;G2338,G2338+1,1)</f>
        <v>6</v>
      </c>
    </row>
    <row r="2340" spans="1:7">
      <c r="A2340" s="17">
        <f t="shared" si="72"/>
        <v>123407</v>
      </c>
      <c r="B2340" s="17">
        <v>3</v>
      </c>
      <c r="C2340" s="20" t="s">
        <v>516</v>
      </c>
      <c r="D2340" s="17">
        <v>1</v>
      </c>
      <c r="E2340" s="2" t="str">
        <f>VLOOKUP(F2340,city!$A$4:$D$352,4,FALSE)</f>
        <v>铜仁</v>
      </c>
      <c r="F2340" s="16">
        <f t="shared" si="73"/>
        <v>234</v>
      </c>
      <c r="G2340" s="16">
        <f>IF(VLOOKUP(F2339,city!$K$4:$L$352,2,FALSE)&gt;G2339,G2339+1,1)</f>
        <v>7</v>
      </c>
    </row>
    <row r="2341" spans="1:7">
      <c r="A2341" s="17">
        <f t="shared" si="72"/>
        <v>123408</v>
      </c>
      <c r="B2341" s="17">
        <v>3</v>
      </c>
      <c r="C2341" s="20" t="s">
        <v>522</v>
      </c>
      <c r="D2341" s="17">
        <v>1</v>
      </c>
      <c r="E2341" s="2" t="str">
        <f>VLOOKUP(F2341,city!$A$4:$D$352,4,FALSE)</f>
        <v>铜仁</v>
      </c>
      <c r="F2341" s="16">
        <f t="shared" si="73"/>
        <v>234</v>
      </c>
      <c r="G2341" s="16">
        <f>IF(VLOOKUP(F2340,city!$K$4:$L$352,2,FALSE)&gt;G2340,G2340+1,1)</f>
        <v>8</v>
      </c>
    </row>
    <row r="2342" spans="1:7">
      <c r="A2342" s="17">
        <f t="shared" si="72"/>
        <v>123409</v>
      </c>
      <c r="B2342" s="17">
        <v>3</v>
      </c>
      <c r="C2342" s="20" t="s">
        <v>528</v>
      </c>
      <c r="D2342" s="17">
        <v>1</v>
      </c>
      <c r="E2342" s="2" t="str">
        <f>VLOOKUP(F2342,city!$A$4:$D$352,4,FALSE)</f>
        <v>铜仁</v>
      </c>
      <c r="F2342" s="16">
        <f t="shared" si="73"/>
        <v>234</v>
      </c>
      <c r="G2342" s="16">
        <f>IF(VLOOKUP(F2341,city!$K$4:$L$352,2,FALSE)&gt;G2341,G2341+1,1)</f>
        <v>9</v>
      </c>
    </row>
    <row r="2343" spans="1:7">
      <c r="A2343" s="17">
        <f t="shared" si="72"/>
        <v>123410</v>
      </c>
      <c r="B2343" s="17">
        <v>3</v>
      </c>
      <c r="C2343" s="20" t="s">
        <v>534</v>
      </c>
      <c r="D2343" s="17">
        <v>1</v>
      </c>
      <c r="E2343" s="2" t="str">
        <f>VLOOKUP(F2343,city!$A$4:$D$352,4,FALSE)</f>
        <v>铜仁</v>
      </c>
      <c r="F2343" s="16">
        <f t="shared" si="73"/>
        <v>234</v>
      </c>
      <c r="G2343" s="16">
        <f>IF(VLOOKUP(F2342,city!$K$4:$L$352,2,FALSE)&gt;G2342,G2342+1,1)</f>
        <v>10</v>
      </c>
    </row>
    <row r="2344" spans="1:7">
      <c r="A2344" s="17">
        <f t="shared" si="72"/>
        <v>123501</v>
      </c>
      <c r="B2344" s="17">
        <v>3</v>
      </c>
      <c r="C2344" s="20" t="s">
        <v>422</v>
      </c>
      <c r="D2344" s="17">
        <v>1</v>
      </c>
      <c r="E2344" s="2" t="str">
        <f>VLOOKUP(F2344,city!$A$4:$D$352,4,FALSE)</f>
        <v>毕节</v>
      </c>
      <c r="F2344" s="16">
        <f t="shared" si="73"/>
        <v>235</v>
      </c>
      <c r="G2344" s="16">
        <f>IF(VLOOKUP(F2343,city!$K$4:$L$352,2,FALSE)&gt;G2343,G2343+1,1)</f>
        <v>1</v>
      </c>
    </row>
    <row r="2345" spans="1:7">
      <c r="A2345" s="17">
        <f t="shared" si="72"/>
        <v>123502</v>
      </c>
      <c r="B2345" s="17">
        <v>3</v>
      </c>
      <c r="C2345" s="20" t="s">
        <v>427</v>
      </c>
      <c r="D2345" s="17">
        <v>1</v>
      </c>
      <c r="E2345" s="2" t="str">
        <f>VLOOKUP(F2345,city!$A$4:$D$352,4,FALSE)</f>
        <v>毕节</v>
      </c>
      <c r="F2345" s="16">
        <f t="shared" si="73"/>
        <v>235</v>
      </c>
      <c r="G2345" s="16">
        <f>IF(VLOOKUP(F2344,city!$K$4:$L$352,2,FALSE)&gt;G2344,G2344+1,1)</f>
        <v>2</v>
      </c>
    </row>
    <row r="2346" spans="1:7">
      <c r="A2346" s="17">
        <f t="shared" si="72"/>
        <v>123503</v>
      </c>
      <c r="B2346" s="17">
        <v>3</v>
      </c>
      <c r="C2346" s="20" t="s">
        <v>432</v>
      </c>
      <c r="D2346" s="17">
        <v>1</v>
      </c>
      <c r="E2346" s="2" t="str">
        <f>VLOOKUP(F2346,city!$A$4:$D$352,4,FALSE)</f>
        <v>毕节</v>
      </c>
      <c r="F2346" s="16">
        <f t="shared" si="73"/>
        <v>235</v>
      </c>
      <c r="G2346" s="16">
        <f>IF(VLOOKUP(F2345,city!$K$4:$L$352,2,FALSE)&gt;G2345,G2345+1,1)</f>
        <v>3</v>
      </c>
    </row>
    <row r="2347" spans="1:7">
      <c r="A2347" s="17">
        <f t="shared" si="72"/>
        <v>123504</v>
      </c>
      <c r="B2347" s="17">
        <v>3</v>
      </c>
      <c r="C2347" s="20" t="s">
        <v>438</v>
      </c>
      <c r="D2347" s="17">
        <v>1</v>
      </c>
      <c r="E2347" s="2" t="str">
        <f>VLOOKUP(F2347,city!$A$4:$D$352,4,FALSE)</f>
        <v>毕节</v>
      </c>
      <c r="F2347" s="16">
        <f t="shared" si="73"/>
        <v>235</v>
      </c>
      <c r="G2347" s="16">
        <f>IF(VLOOKUP(F2346,city!$K$4:$L$352,2,FALSE)&gt;G2346,G2346+1,1)</f>
        <v>4</v>
      </c>
    </row>
    <row r="2348" spans="1:7">
      <c r="A2348" s="17">
        <f t="shared" si="72"/>
        <v>123505</v>
      </c>
      <c r="B2348" s="17">
        <v>3</v>
      </c>
      <c r="C2348" s="20" t="s">
        <v>444</v>
      </c>
      <c r="D2348" s="17">
        <v>1</v>
      </c>
      <c r="E2348" s="2" t="str">
        <f>VLOOKUP(F2348,city!$A$4:$D$352,4,FALSE)</f>
        <v>毕节</v>
      </c>
      <c r="F2348" s="16">
        <f t="shared" si="73"/>
        <v>235</v>
      </c>
      <c r="G2348" s="16">
        <f>IF(VLOOKUP(F2347,city!$K$4:$L$352,2,FALSE)&gt;G2347,G2347+1,1)</f>
        <v>5</v>
      </c>
    </row>
    <row r="2349" spans="1:7">
      <c r="A2349" s="17">
        <f t="shared" si="72"/>
        <v>123506</v>
      </c>
      <c r="B2349" s="17">
        <v>3</v>
      </c>
      <c r="C2349" s="20" t="s">
        <v>450</v>
      </c>
      <c r="D2349" s="17">
        <v>1</v>
      </c>
      <c r="E2349" s="2" t="str">
        <f>VLOOKUP(F2349,city!$A$4:$D$352,4,FALSE)</f>
        <v>毕节</v>
      </c>
      <c r="F2349" s="16">
        <f t="shared" si="73"/>
        <v>235</v>
      </c>
      <c r="G2349" s="16">
        <f>IF(VLOOKUP(F2348,city!$K$4:$L$352,2,FALSE)&gt;G2348,G2348+1,1)</f>
        <v>6</v>
      </c>
    </row>
    <row r="2350" spans="1:7">
      <c r="A2350" s="17">
        <f t="shared" si="72"/>
        <v>123507</v>
      </c>
      <c r="B2350" s="17">
        <v>3</v>
      </c>
      <c r="C2350" s="20" t="s">
        <v>456</v>
      </c>
      <c r="D2350" s="17">
        <v>1</v>
      </c>
      <c r="E2350" s="2" t="str">
        <f>VLOOKUP(F2350,city!$A$4:$D$352,4,FALSE)</f>
        <v>毕节</v>
      </c>
      <c r="F2350" s="16">
        <f t="shared" si="73"/>
        <v>235</v>
      </c>
      <c r="G2350" s="16">
        <f>IF(VLOOKUP(F2349,city!$K$4:$L$352,2,FALSE)&gt;G2349,G2349+1,1)</f>
        <v>7</v>
      </c>
    </row>
    <row r="2351" spans="1:7">
      <c r="A2351" s="17">
        <f t="shared" si="72"/>
        <v>123508</v>
      </c>
      <c r="B2351" s="17">
        <v>3</v>
      </c>
      <c r="C2351" s="20" t="s">
        <v>462</v>
      </c>
      <c r="D2351" s="17">
        <v>1</v>
      </c>
      <c r="E2351" s="2" t="str">
        <f>VLOOKUP(F2351,city!$A$4:$D$352,4,FALSE)</f>
        <v>毕节</v>
      </c>
      <c r="F2351" s="16">
        <f t="shared" si="73"/>
        <v>235</v>
      </c>
      <c r="G2351" s="16">
        <f>IF(VLOOKUP(F2350,city!$K$4:$L$352,2,FALSE)&gt;G2350,G2350+1,1)</f>
        <v>8</v>
      </c>
    </row>
    <row r="2352" spans="1:7">
      <c r="A2352" s="17">
        <f t="shared" si="72"/>
        <v>123509</v>
      </c>
      <c r="B2352" s="17">
        <v>3</v>
      </c>
      <c r="C2352" s="20" t="s">
        <v>468</v>
      </c>
      <c r="D2352" s="17">
        <v>1</v>
      </c>
      <c r="E2352" s="2" t="str">
        <f>VLOOKUP(F2352,city!$A$4:$D$352,4,FALSE)</f>
        <v>毕节</v>
      </c>
      <c r="F2352" s="16">
        <f t="shared" si="73"/>
        <v>235</v>
      </c>
      <c r="G2352" s="16">
        <f>IF(VLOOKUP(F2351,city!$K$4:$L$352,2,FALSE)&gt;G2351,G2351+1,1)</f>
        <v>9</v>
      </c>
    </row>
    <row r="2353" spans="1:7">
      <c r="A2353" s="17">
        <f t="shared" si="72"/>
        <v>123510</v>
      </c>
      <c r="B2353" s="17">
        <v>3</v>
      </c>
      <c r="C2353" s="20" t="s">
        <v>474</v>
      </c>
      <c r="D2353" s="17">
        <v>1</v>
      </c>
      <c r="E2353" s="2" t="str">
        <f>VLOOKUP(F2353,city!$A$4:$D$352,4,FALSE)</f>
        <v>毕节</v>
      </c>
      <c r="F2353" s="16">
        <f t="shared" si="73"/>
        <v>235</v>
      </c>
      <c r="G2353" s="16">
        <f>IF(VLOOKUP(F2352,city!$K$4:$L$352,2,FALSE)&gt;G2352,G2352+1,1)</f>
        <v>10</v>
      </c>
    </row>
    <row r="2354" spans="1:7">
      <c r="A2354" s="17">
        <f t="shared" si="72"/>
        <v>123601</v>
      </c>
      <c r="B2354" s="17">
        <v>3</v>
      </c>
      <c r="C2354" s="20" t="s">
        <v>480</v>
      </c>
      <c r="D2354" s="17">
        <v>1</v>
      </c>
      <c r="E2354" s="2" t="str">
        <f>VLOOKUP(F2354,city!$A$4:$D$352,4,FALSE)</f>
        <v>黔西南</v>
      </c>
      <c r="F2354" s="16">
        <f t="shared" si="73"/>
        <v>236</v>
      </c>
      <c r="G2354" s="16">
        <f>IF(VLOOKUP(F2353,city!$K$4:$L$352,2,FALSE)&gt;G2353,G2353+1,1)</f>
        <v>1</v>
      </c>
    </row>
    <row r="2355" spans="1:7">
      <c r="A2355" s="17">
        <f t="shared" si="72"/>
        <v>123602</v>
      </c>
      <c r="B2355" s="17">
        <v>3</v>
      </c>
      <c r="C2355" s="20" t="s">
        <v>486</v>
      </c>
      <c r="D2355" s="17">
        <v>1</v>
      </c>
      <c r="E2355" s="2" t="str">
        <f>VLOOKUP(F2355,city!$A$4:$D$352,4,FALSE)</f>
        <v>黔西南</v>
      </c>
      <c r="F2355" s="16">
        <f t="shared" si="73"/>
        <v>236</v>
      </c>
      <c r="G2355" s="16">
        <f>IF(VLOOKUP(F2354,city!$K$4:$L$352,2,FALSE)&gt;G2354,G2354+1,1)</f>
        <v>2</v>
      </c>
    </row>
    <row r="2356" spans="1:7">
      <c r="A2356" s="17">
        <f t="shared" si="72"/>
        <v>123603</v>
      </c>
      <c r="B2356" s="17">
        <v>3</v>
      </c>
      <c r="C2356" s="20" t="s">
        <v>492</v>
      </c>
      <c r="D2356" s="17">
        <v>1</v>
      </c>
      <c r="E2356" s="2" t="str">
        <f>VLOOKUP(F2356,city!$A$4:$D$352,4,FALSE)</f>
        <v>黔西南</v>
      </c>
      <c r="F2356" s="16">
        <f t="shared" si="73"/>
        <v>236</v>
      </c>
      <c r="G2356" s="16">
        <f>IF(VLOOKUP(F2355,city!$K$4:$L$352,2,FALSE)&gt;G2355,G2355+1,1)</f>
        <v>3</v>
      </c>
    </row>
    <row r="2357" spans="1:7">
      <c r="A2357" s="17">
        <f t="shared" si="72"/>
        <v>123604</v>
      </c>
      <c r="B2357" s="17">
        <v>3</v>
      </c>
      <c r="C2357" s="20" t="s">
        <v>498</v>
      </c>
      <c r="D2357" s="17">
        <v>1</v>
      </c>
      <c r="E2357" s="2" t="str">
        <f>VLOOKUP(F2357,city!$A$4:$D$352,4,FALSE)</f>
        <v>黔西南</v>
      </c>
      <c r="F2357" s="16">
        <f t="shared" si="73"/>
        <v>236</v>
      </c>
      <c r="G2357" s="16">
        <f>IF(VLOOKUP(F2356,city!$K$4:$L$352,2,FALSE)&gt;G2356,G2356+1,1)</f>
        <v>4</v>
      </c>
    </row>
    <row r="2358" spans="1:7">
      <c r="A2358" s="17">
        <f t="shared" si="72"/>
        <v>123605</v>
      </c>
      <c r="B2358" s="17">
        <v>3</v>
      </c>
      <c r="C2358" s="20" t="s">
        <v>504</v>
      </c>
      <c r="D2358" s="17">
        <v>1</v>
      </c>
      <c r="E2358" s="2" t="str">
        <f>VLOOKUP(F2358,city!$A$4:$D$352,4,FALSE)</f>
        <v>黔西南</v>
      </c>
      <c r="F2358" s="16">
        <f t="shared" si="73"/>
        <v>236</v>
      </c>
      <c r="G2358" s="16">
        <f>IF(VLOOKUP(F2357,city!$K$4:$L$352,2,FALSE)&gt;G2357,G2357+1,1)</f>
        <v>5</v>
      </c>
    </row>
    <row r="2359" spans="1:7">
      <c r="A2359" s="17">
        <f t="shared" si="72"/>
        <v>123606</v>
      </c>
      <c r="B2359" s="17">
        <v>3</v>
      </c>
      <c r="C2359" s="20" t="s">
        <v>510</v>
      </c>
      <c r="D2359" s="17">
        <v>1</v>
      </c>
      <c r="E2359" s="2" t="str">
        <f>VLOOKUP(F2359,city!$A$4:$D$352,4,FALSE)</f>
        <v>黔西南</v>
      </c>
      <c r="F2359" s="16">
        <f t="shared" si="73"/>
        <v>236</v>
      </c>
      <c r="G2359" s="16">
        <f>IF(VLOOKUP(F2358,city!$K$4:$L$352,2,FALSE)&gt;G2358,G2358+1,1)</f>
        <v>6</v>
      </c>
    </row>
    <row r="2360" spans="1:7">
      <c r="A2360" s="17">
        <f t="shared" si="72"/>
        <v>123607</v>
      </c>
      <c r="B2360" s="17">
        <v>3</v>
      </c>
      <c r="C2360" s="20" t="s">
        <v>516</v>
      </c>
      <c r="D2360" s="17">
        <v>1</v>
      </c>
      <c r="E2360" s="2" t="str">
        <f>VLOOKUP(F2360,city!$A$4:$D$352,4,FALSE)</f>
        <v>黔西南</v>
      </c>
      <c r="F2360" s="16">
        <f t="shared" si="73"/>
        <v>236</v>
      </c>
      <c r="G2360" s="16">
        <f>IF(VLOOKUP(F2359,city!$K$4:$L$352,2,FALSE)&gt;G2359,G2359+1,1)</f>
        <v>7</v>
      </c>
    </row>
    <row r="2361" spans="1:7">
      <c r="A2361" s="17">
        <f t="shared" si="72"/>
        <v>123608</v>
      </c>
      <c r="B2361" s="17">
        <v>3</v>
      </c>
      <c r="C2361" s="20" t="s">
        <v>522</v>
      </c>
      <c r="D2361" s="17">
        <v>1</v>
      </c>
      <c r="E2361" s="2" t="str">
        <f>VLOOKUP(F2361,city!$A$4:$D$352,4,FALSE)</f>
        <v>黔西南</v>
      </c>
      <c r="F2361" s="16">
        <f t="shared" si="73"/>
        <v>236</v>
      </c>
      <c r="G2361" s="16">
        <f>IF(VLOOKUP(F2360,city!$K$4:$L$352,2,FALSE)&gt;G2360,G2360+1,1)</f>
        <v>8</v>
      </c>
    </row>
    <row r="2362" spans="1:7">
      <c r="A2362" s="17">
        <f t="shared" si="72"/>
        <v>123609</v>
      </c>
      <c r="B2362" s="17">
        <v>3</v>
      </c>
      <c r="C2362" s="20" t="s">
        <v>528</v>
      </c>
      <c r="D2362" s="17">
        <v>1</v>
      </c>
      <c r="E2362" s="2" t="str">
        <f>VLOOKUP(F2362,city!$A$4:$D$352,4,FALSE)</f>
        <v>黔西南</v>
      </c>
      <c r="F2362" s="16">
        <f t="shared" si="73"/>
        <v>236</v>
      </c>
      <c r="G2362" s="16">
        <f>IF(VLOOKUP(F2361,city!$K$4:$L$352,2,FALSE)&gt;G2361,G2361+1,1)</f>
        <v>9</v>
      </c>
    </row>
    <row r="2363" spans="1:7">
      <c r="A2363" s="17">
        <f t="shared" si="72"/>
        <v>123610</v>
      </c>
      <c r="B2363" s="17">
        <v>3</v>
      </c>
      <c r="C2363" s="20" t="s">
        <v>534</v>
      </c>
      <c r="D2363" s="17">
        <v>1</v>
      </c>
      <c r="E2363" s="2" t="str">
        <f>VLOOKUP(F2363,city!$A$4:$D$352,4,FALSE)</f>
        <v>黔西南</v>
      </c>
      <c r="F2363" s="16">
        <f t="shared" si="73"/>
        <v>236</v>
      </c>
      <c r="G2363" s="16">
        <f>IF(VLOOKUP(F2362,city!$K$4:$L$352,2,FALSE)&gt;G2362,G2362+1,1)</f>
        <v>10</v>
      </c>
    </row>
    <row r="2364" spans="1:7">
      <c r="A2364" s="17">
        <f t="shared" si="72"/>
        <v>123701</v>
      </c>
      <c r="B2364" s="17">
        <v>3</v>
      </c>
      <c r="C2364" s="20" t="s">
        <v>422</v>
      </c>
      <c r="D2364" s="17">
        <v>1</v>
      </c>
      <c r="E2364" s="2" t="str">
        <f>VLOOKUP(F2364,city!$A$4:$D$352,4,FALSE)</f>
        <v>黔东南</v>
      </c>
      <c r="F2364" s="16">
        <f t="shared" si="73"/>
        <v>237</v>
      </c>
      <c r="G2364" s="16">
        <f>IF(VLOOKUP(F2363,city!$K$4:$L$352,2,FALSE)&gt;G2363,G2363+1,1)</f>
        <v>1</v>
      </c>
    </row>
    <row r="2365" spans="1:7">
      <c r="A2365" s="17">
        <f t="shared" si="72"/>
        <v>123702</v>
      </c>
      <c r="B2365" s="17">
        <v>3</v>
      </c>
      <c r="C2365" s="20" t="s">
        <v>427</v>
      </c>
      <c r="D2365" s="17">
        <v>1</v>
      </c>
      <c r="E2365" s="2" t="str">
        <f>VLOOKUP(F2365,city!$A$4:$D$352,4,FALSE)</f>
        <v>黔东南</v>
      </c>
      <c r="F2365" s="16">
        <f t="shared" si="73"/>
        <v>237</v>
      </c>
      <c r="G2365" s="16">
        <f>IF(VLOOKUP(F2364,city!$K$4:$L$352,2,FALSE)&gt;G2364,G2364+1,1)</f>
        <v>2</v>
      </c>
    </row>
    <row r="2366" spans="1:7">
      <c r="A2366" s="17">
        <f t="shared" si="72"/>
        <v>123703</v>
      </c>
      <c r="B2366" s="17">
        <v>3</v>
      </c>
      <c r="C2366" s="20" t="s">
        <v>432</v>
      </c>
      <c r="D2366" s="17">
        <v>1</v>
      </c>
      <c r="E2366" s="2" t="str">
        <f>VLOOKUP(F2366,city!$A$4:$D$352,4,FALSE)</f>
        <v>黔东南</v>
      </c>
      <c r="F2366" s="16">
        <f t="shared" si="73"/>
        <v>237</v>
      </c>
      <c r="G2366" s="16">
        <f>IF(VLOOKUP(F2365,city!$K$4:$L$352,2,FALSE)&gt;G2365,G2365+1,1)</f>
        <v>3</v>
      </c>
    </row>
    <row r="2367" spans="1:7">
      <c r="A2367" s="17">
        <f t="shared" si="72"/>
        <v>123704</v>
      </c>
      <c r="B2367" s="17">
        <v>3</v>
      </c>
      <c r="C2367" s="20" t="s">
        <v>438</v>
      </c>
      <c r="D2367" s="17">
        <v>1</v>
      </c>
      <c r="E2367" s="2" t="str">
        <f>VLOOKUP(F2367,city!$A$4:$D$352,4,FALSE)</f>
        <v>黔东南</v>
      </c>
      <c r="F2367" s="16">
        <f t="shared" si="73"/>
        <v>237</v>
      </c>
      <c r="G2367" s="16">
        <f>IF(VLOOKUP(F2366,city!$K$4:$L$352,2,FALSE)&gt;G2366,G2366+1,1)</f>
        <v>4</v>
      </c>
    </row>
    <row r="2368" spans="1:7">
      <c r="A2368" s="17">
        <f t="shared" si="72"/>
        <v>123705</v>
      </c>
      <c r="B2368" s="17">
        <v>3</v>
      </c>
      <c r="C2368" s="20" t="s">
        <v>444</v>
      </c>
      <c r="D2368" s="17">
        <v>1</v>
      </c>
      <c r="E2368" s="2" t="str">
        <f>VLOOKUP(F2368,city!$A$4:$D$352,4,FALSE)</f>
        <v>黔东南</v>
      </c>
      <c r="F2368" s="16">
        <f t="shared" si="73"/>
        <v>237</v>
      </c>
      <c r="G2368" s="16">
        <f>IF(VLOOKUP(F2367,city!$K$4:$L$352,2,FALSE)&gt;G2367,G2367+1,1)</f>
        <v>5</v>
      </c>
    </row>
    <row r="2369" spans="1:7">
      <c r="A2369" s="17">
        <f t="shared" si="72"/>
        <v>123706</v>
      </c>
      <c r="B2369" s="17">
        <v>3</v>
      </c>
      <c r="C2369" s="20" t="s">
        <v>450</v>
      </c>
      <c r="D2369" s="17">
        <v>1</v>
      </c>
      <c r="E2369" s="2" t="str">
        <f>VLOOKUP(F2369,city!$A$4:$D$352,4,FALSE)</f>
        <v>黔东南</v>
      </c>
      <c r="F2369" s="16">
        <f t="shared" si="73"/>
        <v>237</v>
      </c>
      <c r="G2369" s="16">
        <f>IF(VLOOKUP(F2368,city!$K$4:$L$352,2,FALSE)&gt;G2368,G2368+1,1)</f>
        <v>6</v>
      </c>
    </row>
    <row r="2370" spans="1:7">
      <c r="A2370" s="17">
        <f t="shared" si="72"/>
        <v>123707</v>
      </c>
      <c r="B2370" s="17">
        <v>3</v>
      </c>
      <c r="C2370" s="20" t="s">
        <v>456</v>
      </c>
      <c r="D2370" s="17">
        <v>1</v>
      </c>
      <c r="E2370" s="2" t="str">
        <f>VLOOKUP(F2370,city!$A$4:$D$352,4,FALSE)</f>
        <v>黔东南</v>
      </c>
      <c r="F2370" s="16">
        <f t="shared" si="73"/>
        <v>237</v>
      </c>
      <c r="G2370" s="16">
        <f>IF(VLOOKUP(F2369,city!$K$4:$L$352,2,FALSE)&gt;G2369,G2369+1,1)</f>
        <v>7</v>
      </c>
    </row>
    <row r="2371" spans="1:7">
      <c r="A2371" s="17">
        <f t="shared" si="72"/>
        <v>123708</v>
      </c>
      <c r="B2371" s="17">
        <v>3</v>
      </c>
      <c r="C2371" s="20" t="s">
        <v>462</v>
      </c>
      <c r="D2371" s="17">
        <v>1</v>
      </c>
      <c r="E2371" s="2" t="str">
        <f>VLOOKUP(F2371,city!$A$4:$D$352,4,FALSE)</f>
        <v>黔东南</v>
      </c>
      <c r="F2371" s="16">
        <f t="shared" si="73"/>
        <v>237</v>
      </c>
      <c r="G2371" s="16">
        <f>IF(VLOOKUP(F2370,city!$K$4:$L$352,2,FALSE)&gt;G2370,G2370+1,1)</f>
        <v>8</v>
      </c>
    </row>
    <row r="2372" spans="1:7">
      <c r="A2372" s="17">
        <f t="shared" si="72"/>
        <v>123709</v>
      </c>
      <c r="B2372" s="17">
        <v>3</v>
      </c>
      <c r="C2372" s="20" t="s">
        <v>468</v>
      </c>
      <c r="D2372" s="17">
        <v>1</v>
      </c>
      <c r="E2372" s="2" t="str">
        <f>VLOOKUP(F2372,city!$A$4:$D$352,4,FALSE)</f>
        <v>黔东南</v>
      </c>
      <c r="F2372" s="16">
        <f t="shared" si="73"/>
        <v>237</v>
      </c>
      <c r="G2372" s="16">
        <f>IF(VLOOKUP(F2371,city!$K$4:$L$352,2,FALSE)&gt;G2371,G2371+1,1)</f>
        <v>9</v>
      </c>
    </row>
    <row r="2373" spans="1:7">
      <c r="A2373" s="17">
        <f t="shared" ref="A2373:A2436" si="74">G2373+F2373*100+100000</f>
        <v>123710</v>
      </c>
      <c r="B2373" s="17">
        <v>3</v>
      </c>
      <c r="C2373" s="20" t="s">
        <v>474</v>
      </c>
      <c r="D2373" s="17">
        <v>1</v>
      </c>
      <c r="E2373" s="2" t="str">
        <f>VLOOKUP(F2373,city!$A$4:$D$352,4,FALSE)</f>
        <v>黔东南</v>
      </c>
      <c r="F2373" s="16">
        <f t="shared" ref="F2373:F2436" si="75">IF(G2373&gt;G2372,F2372,F2372+1)</f>
        <v>237</v>
      </c>
      <c r="G2373" s="16">
        <f>IF(VLOOKUP(F2372,city!$K$4:$L$352,2,FALSE)&gt;G2372,G2372+1,1)</f>
        <v>10</v>
      </c>
    </row>
    <row r="2374" spans="1:7">
      <c r="A2374" s="17">
        <f t="shared" si="74"/>
        <v>123801</v>
      </c>
      <c r="B2374" s="17">
        <v>3</v>
      </c>
      <c r="C2374" s="20" t="s">
        <v>480</v>
      </c>
      <c r="D2374" s="17">
        <v>1</v>
      </c>
      <c r="E2374" s="2" t="str">
        <f>VLOOKUP(F2374,city!$A$4:$D$352,4,FALSE)</f>
        <v>黔南</v>
      </c>
      <c r="F2374" s="16">
        <f t="shared" si="75"/>
        <v>238</v>
      </c>
      <c r="G2374" s="16">
        <f>IF(VLOOKUP(F2373,city!$K$4:$L$352,2,FALSE)&gt;G2373,G2373+1,1)</f>
        <v>1</v>
      </c>
    </row>
    <row r="2375" spans="1:7">
      <c r="A2375" s="17">
        <f t="shared" si="74"/>
        <v>123802</v>
      </c>
      <c r="B2375" s="17">
        <v>3</v>
      </c>
      <c r="C2375" s="20" t="s">
        <v>486</v>
      </c>
      <c r="D2375" s="17">
        <v>1</v>
      </c>
      <c r="E2375" s="2" t="str">
        <f>VLOOKUP(F2375,city!$A$4:$D$352,4,FALSE)</f>
        <v>黔南</v>
      </c>
      <c r="F2375" s="16">
        <f t="shared" si="75"/>
        <v>238</v>
      </c>
      <c r="G2375" s="16">
        <f>IF(VLOOKUP(F2374,city!$K$4:$L$352,2,FALSE)&gt;G2374,G2374+1,1)</f>
        <v>2</v>
      </c>
    </row>
    <row r="2376" spans="1:7">
      <c r="A2376" s="17">
        <f t="shared" si="74"/>
        <v>123803</v>
      </c>
      <c r="B2376" s="17">
        <v>3</v>
      </c>
      <c r="C2376" s="20" t="s">
        <v>492</v>
      </c>
      <c r="D2376" s="17">
        <v>1</v>
      </c>
      <c r="E2376" s="2" t="str">
        <f>VLOOKUP(F2376,city!$A$4:$D$352,4,FALSE)</f>
        <v>黔南</v>
      </c>
      <c r="F2376" s="16">
        <f t="shared" si="75"/>
        <v>238</v>
      </c>
      <c r="G2376" s="16">
        <f>IF(VLOOKUP(F2375,city!$K$4:$L$352,2,FALSE)&gt;G2375,G2375+1,1)</f>
        <v>3</v>
      </c>
    </row>
    <row r="2377" spans="1:7">
      <c r="A2377" s="17">
        <f t="shared" si="74"/>
        <v>123804</v>
      </c>
      <c r="B2377" s="17">
        <v>3</v>
      </c>
      <c r="C2377" s="20" t="s">
        <v>498</v>
      </c>
      <c r="D2377" s="17">
        <v>1</v>
      </c>
      <c r="E2377" s="2" t="str">
        <f>VLOOKUP(F2377,city!$A$4:$D$352,4,FALSE)</f>
        <v>黔南</v>
      </c>
      <c r="F2377" s="16">
        <f t="shared" si="75"/>
        <v>238</v>
      </c>
      <c r="G2377" s="16">
        <f>IF(VLOOKUP(F2376,city!$K$4:$L$352,2,FALSE)&gt;G2376,G2376+1,1)</f>
        <v>4</v>
      </c>
    </row>
    <row r="2378" spans="1:7">
      <c r="A2378" s="17">
        <f t="shared" si="74"/>
        <v>123805</v>
      </c>
      <c r="B2378" s="17">
        <v>3</v>
      </c>
      <c r="C2378" s="20" t="s">
        <v>504</v>
      </c>
      <c r="D2378" s="17">
        <v>1</v>
      </c>
      <c r="E2378" s="2" t="str">
        <f>VLOOKUP(F2378,city!$A$4:$D$352,4,FALSE)</f>
        <v>黔南</v>
      </c>
      <c r="F2378" s="16">
        <f t="shared" si="75"/>
        <v>238</v>
      </c>
      <c r="G2378" s="16">
        <f>IF(VLOOKUP(F2377,city!$K$4:$L$352,2,FALSE)&gt;G2377,G2377+1,1)</f>
        <v>5</v>
      </c>
    </row>
    <row r="2379" spans="1:7">
      <c r="A2379" s="17">
        <f t="shared" si="74"/>
        <v>123806</v>
      </c>
      <c r="B2379" s="17">
        <v>3</v>
      </c>
      <c r="C2379" s="20" t="s">
        <v>510</v>
      </c>
      <c r="D2379" s="17">
        <v>1</v>
      </c>
      <c r="E2379" s="2" t="str">
        <f>VLOOKUP(F2379,city!$A$4:$D$352,4,FALSE)</f>
        <v>黔南</v>
      </c>
      <c r="F2379" s="16">
        <f t="shared" si="75"/>
        <v>238</v>
      </c>
      <c r="G2379" s="16">
        <f>IF(VLOOKUP(F2378,city!$K$4:$L$352,2,FALSE)&gt;G2378,G2378+1,1)</f>
        <v>6</v>
      </c>
    </row>
    <row r="2380" spans="1:7">
      <c r="A2380" s="17">
        <f t="shared" si="74"/>
        <v>123807</v>
      </c>
      <c r="B2380" s="17">
        <v>3</v>
      </c>
      <c r="C2380" s="20" t="s">
        <v>516</v>
      </c>
      <c r="D2380" s="17">
        <v>1</v>
      </c>
      <c r="E2380" s="2" t="str">
        <f>VLOOKUP(F2380,city!$A$4:$D$352,4,FALSE)</f>
        <v>黔南</v>
      </c>
      <c r="F2380" s="16">
        <f t="shared" si="75"/>
        <v>238</v>
      </c>
      <c r="G2380" s="16">
        <f>IF(VLOOKUP(F2379,city!$K$4:$L$352,2,FALSE)&gt;G2379,G2379+1,1)</f>
        <v>7</v>
      </c>
    </row>
    <row r="2381" spans="1:7">
      <c r="A2381" s="17">
        <f t="shared" si="74"/>
        <v>123808</v>
      </c>
      <c r="B2381" s="17">
        <v>3</v>
      </c>
      <c r="C2381" s="20" t="s">
        <v>522</v>
      </c>
      <c r="D2381" s="17">
        <v>1</v>
      </c>
      <c r="E2381" s="2" t="str">
        <f>VLOOKUP(F2381,city!$A$4:$D$352,4,FALSE)</f>
        <v>黔南</v>
      </c>
      <c r="F2381" s="16">
        <f t="shared" si="75"/>
        <v>238</v>
      </c>
      <c r="G2381" s="16">
        <f>IF(VLOOKUP(F2380,city!$K$4:$L$352,2,FALSE)&gt;G2380,G2380+1,1)</f>
        <v>8</v>
      </c>
    </row>
    <row r="2382" spans="1:7">
      <c r="A2382" s="17">
        <f t="shared" si="74"/>
        <v>123809</v>
      </c>
      <c r="B2382" s="17">
        <v>3</v>
      </c>
      <c r="C2382" s="20" t="s">
        <v>528</v>
      </c>
      <c r="D2382" s="17">
        <v>1</v>
      </c>
      <c r="E2382" s="2" t="str">
        <f>VLOOKUP(F2382,city!$A$4:$D$352,4,FALSE)</f>
        <v>黔南</v>
      </c>
      <c r="F2382" s="16">
        <f t="shared" si="75"/>
        <v>238</v>
      </c>
      <c r="G2382" s="16">
        <f>IF(VLOOKUP(F2381,city!$K$4:$L$352,2,FALSE)&gt;G2381,G2381+1,1)</f>
        <v>9</v>
      </c>
    </row>
    <row r="2383" spans="1:7">
      <c r="A2383" s="17">
        <f t="shared" si="74"/>
        <v>123810</v>
      </c>
      <c r="B2383" s="17">
        <v>3</v>
      </c>
      <c r="C2383" s="20" t="s">
        <v>534</v>
      </c>
      <c r="D2383" s="17">
        <v>1</v>
      </c>
      <c r="E2383" s="2" t="str">
        <f>VLOOKUP(F2383,city!$A$4:$D$352,4,FALSE)</f>
        <v>黔南</v>
      </c>
      <c r="F2383" s="16">
        <f t="shared" si="75"/>
        <v>238</v>
      </c>
      <c r="G2383" s="16">
        <f>IF(VLOOKUP(F2382,city!$K$4:$L$352,2,FALSE)&gt;G2382,G2382+1,1)</f>
        <v>10</v>
      </c>
    </row>
    <row r="2384" spans="1:7">
      <c r="A2384" s="17">
        <f t="shared" si="74"/>
        <v>123901</v>
      </c>
      <c r="B2384" s="17">
        <v>3</v>
      </c>
      <c r="C2384" s="20" t="s">
        <v>422</v>
      </c>
      <c r="D2384" s="17">
        <v>1</v>
      </c>
      <c r="E2384" s="2" t="str">
        <f>VLOOKUP(F2384,city!$A$4:$D$352,4,FALSE)</f>
        <v>昆明</v>
      </c>
      <c r="F2384" s="16">
        <f t="shared" si="75"/>
        <v>239</v>
      </c>
      <c r="G2384" s="16">
        <f>IF(VLOOKUP(F2383,city!$K$4:$L$352,2,FALSE)&gt;G2383,G2383+1,1)</f>
        <v>1</v>
      </c>
    </row>
    <row r="2385" spans="1:7">
      <c r="A2385" s="17">
        <f t="shared" si="74"/>
        <v>123902</v>
      </c>
      <c r="B2385" s="17">
        <v>3</v>
      </c>
      <c r="C2385" s="20" t="s">
        <v>427</v>
      </c>
      <c r="D2385" s="17">
        <v>1</v>
      </c>
      <c r="E2385" s="2" t="str">
        <f>VLOOKUP(F2385,city!$A$4:$D$352,4,FALSE)</f>
        <v>昆明</v>
      </c>
      <c r="F2385" s="16">
        <f t="shared" si="75"/>
        <v>239</v>
      </c>
      <c r="G2385" s="16">
        <f>IF(VLOOKUP(F2384,city!$K$4:$L$352,2,FALSE)&gt;G2384,G2384+1,1)</f>
        <v>2</v>
      </c>
    </row>
    <row r="2386" spans="1:7">
      <c r="A2386" s="17">
        <f t="shared" si="74"/>
        <v>123903</v>
      </c>
      <c r="B2386" s="17">
        <v>3</v>
      </c>
      <c r="C2386" s="20" t="s">
        <v>432</v>
      </c>
      <c r="D2386" s="17">
        <v>1</v>
      </c>
      <c r="E2386" s="2" t="str">
        <f>VLOOKUP(F2386,city!$A$4:$D$352,4,FALSE)</f>
        <v>昆明</v>
      </c>
      <c r="F2386" s="16">
        <f t="shared" si="75"/>
        <v>239</v>
      </c>
      <c r="G2386" s="16">
        <f>IF(VLOOKUP(F2385,city!$K$4:$L$352,2,FALSE)&gt;G2385,G2385+1,1)</f>
        <v>3</v>
      </c>
    </row>
    <row r="2387" spans="1:7">
      <c r="A2387" s="17">
        <f t="shared" si="74"/>
        <v>123904</v>
      </c>
      <c r="B2387" s="17">
        <v>3</v>
      </c>
      <c r="C2387" s="20" t="s">
        <v>438</v>
      </c>
      <c r="D2387" s="17">
        <v>1</v>
      </c>
      <c r="E2387" s="2" t="str">
        <f>VLOOKUP(F2387,city!$A$4:$D$352,4,FALSE)</f>
        <v>昆明</v>
      </c>
      <c r="F2387" s="16">
        <f t="shared" si="75"/>
        <v>239</v>
      </c>
      <c r="G2387" s="16">
        <f>IF(VLOOKUP(F2386,city!$K$4:$L$352,2,FALSE)&gt;G2386,G2386+1,1)</f>
        <v>4</v>
      </c>
    </row>
    <row r="2388" spans="1:7">
      <c r="A2388" s="17">
        <f t="shared" si="74"/>
        <v>123905</v>
      </c>
      <c r="B2388" s="17">
        <v>3</v>
      </c>
      <c r="C2388" s="20" t="s">
        <v>444</v>
      </c>
      <c r="D2388" s="17">
        <v>1</v>
      </c>
      <c r="E2388" s="2" t="str">
        <f>VLOOKUP(F2388,city!$A$4:$D$352,4,FALSE)</f>
        <v>昆明</v>
      </c>
      <c r="F2388" s="16">
        <f t="shared" si="75"/>
        <v>239</v>
      </c>
      <c r="G2388" s="16">
        <f>IF(VLOOKUP(F2387,city!$K$4:$L$352,2,FALSE)&gt;G2387,G2387+1,1)</f>
        <v>5</v>
      </c>
    </row>
    <row r="2389" spans="1:7">
      <c r="A2389" s="17">
        <f t="shared" si="74"/>
        <v>123906</v>
      </c>
      <c r="B2389" s="17">
        <v>3</v>
      </c>
      <c r="C2389" s="20" t="s">
        <v>450</v>
      </c>
      <c r="D2389" s="17">
        <v>1</v>
      </c>
      <c r="E2389" s="2" t="str">
        <f>VLOOKUP(F2389,city!$A$4:$D$352,4,FALSE)</f>
        <v>昆明</v>
      </c>
      <c r="F2389" s="16">
        <f t="shared" si="75"/>
        <v>239</v>
      </c>
      <c r="G2389" s="16">
        <f>IF(VLOOKUP(F2388,city!$K$4:$L$352,2,FALSE)&gt;G2388,G2388+1,1)</f>
        <v>6</v>
      </c>
    </row>
    <row r="2390" spans="1:7">
      <c r="A2390" s="17">
        <f t="shared" si="74"/>
        <v>123907</v>
      </c>
      <c r="B2390" s="17">
        <v>3</v>
      </c>
      <c r="C2390" s="20" t="s">
        <v>456</v>
      </c>
      <c r="D2390" s="17">
        <v>1</v>
      </c>
      <c r="E2390" s="2" t="str">
        <f>VLOOKUP(F2390,city!$A$4:$D$352,4,FALSE)</f>
        <v>昆明</v>
      </c>
      <c r="F2390" s="16">
        <f t="shared" si="75"/>
        <v>239</v>
      </c>
      <c r="G2390" s="16">
        <f>IF(VLOOKUP(F2389,city!$K$4:$L$352,2,FALSE)&gt;G2389,G2389+1,1)</f>
        <v>7</v>
      </c>
    </row>
    <row r="2391" spans="1:7">
      <c r="A2391" s="17">
        <f t="shared" si="74"/>
        <v>123908</v>
      </c>
      <c r="B2391" s="17">
        <v>3</v>
      </c>
      <c r="C2391" s="20" t="s">
        <v>462</v>
      </c>
      <c r="D2391" s="17">
        <v>1</v>
      </c>
      <c r="E2391" s="2" t="str">
        <f>VLOOKUP(F2391,city!$A$4:$D$352,4,FALSE)</f>
        <v>昆明</v>
      </c>
      <c r="F2391" s="16">
        <f t="shared" si="75"/>
        <v>239</v>
      </c>
      <c r="G2391" s="16">
        <f>IF(VLOOKUP(F2390,city!$K$4:$L$352,2,FALSE)&gt;G2390,G2390+1,1)</f>
        <v>8</v>
      </c>
    </row>
    <row r="2392" spans="1:7">
      <c r="A2392" s="17">
        <f t="shared" si="74"/>
        <v>123909</v>
      </c>
      <c r="B2392" s="17">
        <v>3</v>
      </c>
      <c r="C2392" s="20" t="s">
        <v>468</v>
      </c>
      <c r="D2392" s="17">
        <v>1</v>
      </c>
      <c r="E2392" s="2" t="str">
        <f>VLOOKUP(F2392,city!$A$4:$D$352,4,FALSE)</f>
        <v>昆明</v>
      </c>
      <c r="F2392" s="16">
        <f t="shared" si="75"/>
        <v>239</v>
      </c>
      <c r="G2392" s="16">
        <f>IF(VLOOKUP(F2391,city!$K$4:$L$352,2,FALSE)&gt;G2391,G2391+1,1)</f>
        <v>9</v>
      </c>
    </row>
    <row r="2393" spans="1:7">
      <c r="A2393" s="17">
        <f t="shared" si="74"/>
        <v>123910</v>
      </c>
      <c r="B2393" s="17">
        <v>3</v>
      </c>
      <c r="C2393" s="20" t="s">
        <v>474</v>
      </c>
      <c r="D2393" s="17">
        <v>1</v>
      </c>
      <c r="E2393" s="2" t="str">
        <f>VLOOKUP(F2393,city!$A$4:$D$352,4,FALSE)</f>
        <v>昆明</v>
      </c>
      <c r="F2393" s="16">
        <f t="shared" si="75"/>
        <v>239</v>
      </c>
      <c r="G2393" s="16">
        <f>IF(VLOOKUP(F2392,city!$K$4:$L$352,2,FALSE)&gt;G2392,G2392+1,1)</f>
        <v>10</v>
      </c>
    </row>
    <row r="2394" spans="1:7">
      <c r="A2394" s="17">
        <f t="shared" si="74"/>
        <v>124001</v>
      </c>
      <c r="B2394" s="17">
        <v>3</v>
      </c>
      <c r="C2394" s="20" t="s">
        <v>480</v>
      </c>
      <c r="D2394" s="17">
        <v>1</v>
      </c>
      <c r="E2394" s="2" t="str">
        <f>VLOOKUP(F2394,city!$A$4:$D$352,4,FALSE)</f>
        <v>曲靖</v>
      </c>
      <c r="F2394" s="16">
        <f t="shared" si="75"/>
        <v>240</v>
      </c>
      <c r="G2394" s="16">
        <f>IF(VLOOKUP(F2393,city!$K$4:$L$352,2,FALSE)&gt;G2393,G2393+1,1)</f>
        <v>1</v>
      </c>
    </row>
    <row r="2395" spans="1:7">
      <c r="A2395" s="17">
        <f t="shared" si="74"/>
        <v>124002</v>
      </c>
      <c r="B2395" s="17">
        <v>3</v>
      </c>
      <c r="C2395" s="20" t="s">
        <v>486</v>
      </c>
      <c r="D2395" s="17">
        <v>1</v>
      </c>
      <c r="E2395" s="2" t="str">
        <f>VLOOKUP(F2395,city!$A$4:$D$352,4,FALSE)</f>
        <v>曲靖</v>
      </c>
      <c r="F2395" s="16">
        <f t="shared" si="75"/>
        <v>240</v>
      </c>
      <c r="G2395" s="16">
        <f>IF(VLOOKUP(F2394,city!$K$4:$L$352,2,FALSE)&gt;G2394,G2394+1,1)</f>
        <v>2</v>
      </c>
    </row>
    <row r="2396" spans="1:7">
      <c r="A2396" s="17">
        <f t="shared" si="74"/>
        <v>124003</v>
      </c>
      <c r="B2396" s="17">
        <v>3</v>
      </c>
      <c r="C2396" s="20" t="s">
        <v>492</v>
      </c>
      <c r="D2396" s="17">
        <v>1</v>
      </c>
      <c r="E2396" s="2" t="str">
        <f>VLOOKUP(F2396,city!$A$4:$D$352,4,FALSE)</f>
        <v>曲靖</v>
      </c>
      <c r="F2396" s="16">
        <f t="shared" si="75"/>
        <v>240</v>
      </c>
      <c r="G2396" s="16">
        <f>IF(VLOOKUP(F2395,city!$K$4:$L$352,2,FALSE)&gt;G2395,G2395+1,1)</f>
        <v>3</v>
      </c>
    </row>
    <row r="2397" spans="1:7">
      <c r="A2397" s="17">
        <f t="shared" si="74"/>
        <v>124004</v>
      </c>
      <c r="B2397" s="17">
        <v>3</v>
      </c>
      <c r="C2397" s="20" t="s">
        <v>498</v>
      </c>
      <c r="D2397" s="17">
        <v>1</v>
      </c>
      <c r="E2397" s="2" t="str">
        <f>VLOOKUP(F2397,city!$A$4:$D$352,4,FALSE)</f>
        <v>曲靖</v>
      </c>
      <c r="F2397" s="16">
        <f t="shared" si="75"/>
        <v>240</v>
      </c>
      <c r="G2397" s="16">
        <f>IF(VLOOKUP(F2396,city!$K$4:$L$352,2,FALSE)&gt;G2396,G2396+1,1)</f>
        <v>4</v>
      </c>
    </row>
    <row r="2398" spans="1:7">
      <c r="A2398" s="17">
        <f t="shared" si="74"/>
        <v>124005</v>
      </c>
      <c r="B2398" s="17">
        <v>3</v>
      </c>
      <c r="C2398" s="20" t="s">
        <v>504</v>
      </c>
      <c r="D2398" s="17">
        <v>1</v>
      </c>
      <c r="E2398" s="2" t="str">
        <f>VLOOKUP(F2398,city!$A$4:$D$352,4,FALSE)</f>
        <v>曲靖</v>
      </c>
      <c r="F2398" s="16">
        <f t="shared" si="75"/>
        <v>240</v>
      </c>
      <c r="G2398" s="16">
        <f>IF(VLOOKUP(F2397,city!$K$4:$L$352,2,FALSE)&gt;G2397,G2397+1,1)</f>
        <v>5</v>
      </c>
    </row>
    <row r="2399" spans="1:7">
      <c r="A2399" s="17">
        <f t="shared" si="74"/>
        <v>124006</v>
      </c>
      <c r="B2399" s="17">
        <v>3</v>
      </c>
      <c r="C2399" s="20" t="s">
        <v>510</v>
      </c>
      <c r="D2399" s="17">
        <v>1</v>
      </c>
      <c r="E2399" s="2" t="str">
        <f>VLOOKUP(F2399,city!$A$4:$D$352,4,FALSE)</f>
        <v>曲靖</v>
      </c>
      <c r="F2399" s="16">
        <f t="shared" si="75"/>
        <v>240</v>
      </c>
      <c r="G2399" s="16">
        <f>IF(VLOOKUP(F2398,city!$K$4:$L$352,2,FALSE)&gt;G2398,G2398+1,1)</f>
        <v>6</v>
      </c>
    </row>
    <row r="2400" spans="1:7">
      <c r="A2400" s="17">
        <f t="shared" si="74"/>
        <v>124007</v>
      </c>
      <c r="B2400" s="17">
        <v>3</v>
      </c>
      <c r="C2400" s="20" t="s">
        <v>516</v>
      </c>
      <c r="D2400" s="17">
        <v>1</v>
      </c>
      <c r="E2400" s="2" t="str">
        <f>VLOOKUP(F2400,city!$A$4:$D$352,4,FALSE)</f>
        <v>曲靖</v>
      </c>
      <c r="F2400" s="16">
        <f t="shared" si="75"/>
        <v>240</v>
      </c>
      <c r="G2400" s="16">
        <f>IF(VLOOKUP(F2399,city!$K$4:$L$352,2,FALSE)&gt;G2399,G2399+1,1)</f>
        <v>7</v>
      </c>
    </row>
    <row r="2401" spans="1:7">
      <c r="A2401" s="17">
        <f t="shared" si="74"/>
        <v>124008</v>
      </c>
      <c r="B2401" s="17">
        <v>3</v>
      </c>
      <c r="C2401" s="20" t="s">
        <v>522</v>
      </c>
      <c r="D2401" s="17">
        <v>1</v>
      </c>
      <c r="E2401" s="2" t="str">
        <f>VLOOKUP(F2401,city!$A$4:$D$352,4,FALSE)</f>
        <v>曲靖</v>
      </c>
      <c r="F2401" s="16">
        <f t="shared" si="75"/>
        <v>240</v>
      </c>
      <c r="G2401" s="16">
        <f>IF(VLOOKUP(F2400,city!$K$4:$L$352,2,FALSE)&gt;G2400,G2400+1,1)</f>
        <v>8</v>
      </c>
    </row>
    <row r="2402" spans="1:7">
      <c r="A2402" s="17">
        <f t="shared" si="74"/>
        <v>124009</v>
      </c>
      <c r="B2402" s="17">
        <v>3</v>
      </c>
      <c r="C2402" s="20" t="s">
        <v>528</v>
      </c>
      <c r="D2402" s="17">
        <v>1</v>
      </c>
      <c r="E2402" s="2" t="str">
        <f>VLOOKUP(F2402,city!$A$4:$D$352,4,FALSE)</f>
        <v>曲靖</v>
      </c>
      <c r="F2402" s="16">
        <f t="shared" si="75"/>
        <v>240</v>
      </c>
      <c r="G2402" s="16">
        <f>IF(VLOOKUP(F2401,city!$K$4:$L$352,2,FALSE)&gt;G2401,G2401+1,1)</f>
        <v>9</v>
      </c>
    </row>
    <row r="2403" spans="1:7">
      <c r="A2403" s="17">
        <f t="shared" si="74"/>
        <v>124010</v>
      </c>
      <c r="B2403" s="17">
        <v>3</v>
      </c>
      <c r="C2403" s="20" t="s">
        <v>534</v>
      </c>
      <c r="D2403" s="17">
        <v>1</v>
      </c>
      <c r="E2403" s="2" t="str">
        <f>VLOOKUP(F2403,city!$A$4:$D$352,4,FALSE)</f>
        <v>曲靖</v>
      </c>
      <c r="F2403" s="16">
        <f t="shared" si="75"/>
        <v>240</v>
      </c>
      <c r="G2403" s="16">
        <f>IF(VLOOKUP(F2402,city!$K$4:$L$352,2,FALSE)&gt;G2402,G2402+1,1)</f>
        <v>10</v>
      </c>
    </row>
    <row r="2404" spans="1:7">
      <c r="A2404" s="17">
        <f t="shared" si="74"/>
        <v>124101</v>
      </c>
      <c r="B2404" s="17">
        <v>3</v>
      </c>
      <c r="C2404" s="20" t="s">
        <v>422</v>
      </c>
      <c r="D2404" s="17">
        <v>1</v>
      </c>
      <c r="E2404" s="2" t="str">
        <f>VLOOKUP(F2404,city!$A$4:$D$352,4,FALSE)</f>
        <v>玉溪</v>
      </c>
      <c r="F2404" s="16">
        <f t="shared" si="75"/>
        <v>241</v>
      </c>
      <c r="G2404" s="16">
        <f>IF(VLOOKUP(F2403,city!$K$4:$L$352,2,FALSE)&gt;G2403,G2403+1,1)</f>
        <v>1</v>
      </c>
    </row>
    <row r="2405" spans="1:7">
      <c r="A2405" s="17">
        <f t="shared" si="74"/>
        <v>124102</v>
      </c>
      <c r="B2405" s="17">
        <v>3</v>
      </c>
      <c r="C2405" s="20" t="s">
        <v>427</v>
      </c>
      <c r="D2405" s="17">
        <v>1</v>
      </c>
      <c r="E2405" s="2" t="str">
        <f>VLOOKUP(F2405,city!$A$4:$D$352,4,FALSE)</f>
        <v>玉溪</v>
      </c>
      <c r="F2405" s="16">
        <f t="shared" si="75"/>
        <v>241</v>
      </c>
      <c r="G2405" s="16">
        <f>IF(VLOOKUP(F2404,city!$K$4:$L$352,2,FALSE)&gt;G2404,G2404+1,1)</f>
        <v>2</v>
      </c>
    </row>
    <row r="2406" spans="1:7">
      <c r="A2406" s="17">
        <f t="shared" si="74"/>
        <v>124103</v>
      </c>
      <c r="B2406" s="17">
        <v>3</v>
      </c>
      <c r="C2406" s="20" t="s">
        <v>432</v>
      </c>
      <c r="D2406" s="17">
        <v>1</v>
      </c>
      <c r="E2406" s="2" t="str">
        <f>VLOOKUP(F2406,city!$A$4:$D$352,4,FALSE)</f>
        <v>玉溪</v>
      </c>
      <c r="F2406" s="16">
        <f t="shared" si="75"/>
        <v>241</v>
      </c>
      <c r="G2406" s="16">
        <f>IF(VLOOKUP(F2405,city!$K$4:$L$352,2,FALSE)&gt;G2405,G2405+1,1)</f>
        <v>3</v>
      </c>
    </row>
    <row r="2407" spans="1:7">
      <c r="A2407" s="17">
        <f t="shared" si="74"/>
        <v>124104</v>
      </c>
      <c r="B2407" s="17">
        <v>3</v>
      </c>
      <c r="C2407" s="20" t="s">
        <v>438</v>
      </c>
      <c r="D2407" s="17">
        <v>1</v>
      </c>
      <c r="E2407" s="2" t="str">
        <f>VLOOKUP(F2407,city!$A$4:$D$352,4,FALSE)</f>
        <v>玉溪</v>
      </c>
      <c r="F2407" s="16">
        <f t="shared" si="75"/>
        <v>241</v>
      </c>
      <c r="G2407" s="16">
        <f>IF(VLOOKUP(F2406,city!$K$4:$L$352,2,FALSE)&gt;G2406,G2406+1,1)</f>
        <v>4</v>
      </c>
    </row>
    <row r="2408" spans="1:7">
      <c r="A2408" s="17">
        <f t="shared" si="74"/>
        <v>124105</v>
      </c>
      <c r="B2408" s="17">
        <v>3</v>
      </c>
      <c r="C2408" s="20" t="s">
        <v>444</v>
      </c>
      <c r="D2408" s="17">
        <v>1</v>
      </c>
      <c r="E2408" s="2" t="str">
        <f>VLOOKUP(F2408,city!$A$4:$D$352,4,FALSE)</f>
        <v>玉溪</v>
      </c>
      <c r="F2408" s="16">
        <f t="shared" si="75"/>
        <v>241</v>
      </c>
      <c r="G2408" s="16">
        <f>IF(VLOOKUP(F2407,city!$K$4:$L$352,2,FALSE)&gt;G2407,G2407+1,1)</f>
        <v>5</v>
      </c>
    </row>
    <row r="2409" spans="1:7">
      <c r="A2409" s="17">
        <f t="shared" si="74"/>
        <v>124106</v>
      </c>
      <c r="B2409" s="17">
        <v>3</v>
      </c>
      <c r="C2409" s="20" t="s">
        <v>450</v>
      </c>
      <c r="D2409" s="17">
        <v>1</v>
      </c>
      <c r="E2409" s="2" t="str">
        <f>VLOOKUP(F2409,city!$A$4:$D$352,4,FALSE)</f>
        <v>玉溪</v>
      </c>
      <c r="F2409" s="16">
        <f t="shared" si="75"/>
        <v>241</v>
      </c>
      <c r="G2409" s="16">
        <f>IF(VLOOKUP(F2408,city!$K$4:$L$352,2,FALSE)&gt;G2408,G2408+1,1)</f>
        <v>6</v>
      </c>
    </row>
    <row r="2410" spans="1:7">
      <c r="A2410" s="17">
        <f t="shared" si="74"/>
        <v>124107</v>
      </c>
      <c r="B2410" s="17">
        <v>3</v>
      </c>
      <c r="C2410" s="20" t="s">
        <v>456</v>
      </c>
      <c r="D2410" s="17">
        <v>1</v>
      </c>
      <c r="E2410" s="2" t="str">
        <f>VLOOKUP(F2410,city!$A$4:$D$352,4,FALSE)</f>
        <v>玉溪</v>
      </c>
      <c r="F2410" s="16">
        <f t="shared" si="75"/>
        <v>241</v>
      </c>
      <c r="G2410" s="16">
        <f>IF(VLOOKUP(F2409,city!$K$4:$L$352,2,FALSE)&gt;G2409,G2409+1,1)</f>
        <v>7</v>
      </c>
    </row>
    <row r="2411" spans="1:7">
      <c r="A2411" s="17">
        <f t="shared" si="74"/>
        <v>124108</v>
      </c>
      <c r="B2411" s="17">
        <v>3</v>
      </c>
      <c r="C2411" s="20" t="s">
        <v>462</v>
      </c>
      <c r="D2411" s="17">
        <v>1</v>
      </c>
      <c r="E2411" s="2" t="str">
        <f>VLOOKUP(F2411,city!$A$4:$D$352,4,FALSE)</f>
        <v>玉溪</v>
      </c>
      <c r="F2411" s="16">
        <f t="shared" si="75"/>
        <v>241</v>
      </c>
      <c r="G2411" s="16">
        <f>IF(VLOOKUP(F2410,city!$K$4:$L$352,2,FALSE)&gt;G2410,G2410+1,1)</f>
        <v>8</v>
      </c>
    </row>
    <row r="2412" spans="1:7">
      <c r="A2412" s="17">
        <f t="shared" si="74"/>
        <v>124109</v>
      </c>
      <c r="B2412" s="17">
        <v>3</v>
      </c>
      <c r="C2412" s="20" t="s">
        <v>468</v>
      </c>
      <c r="D2412" s="17">
        <v>1</v>
      </c>
      <c r="E2412" s="2" t="str">
        <f>VLOOKUP(F2412,city!$A$4:$D$352,4,FALSE)</f>
        <v>玉溪</v>
      </c>
      <c r="F2412" s="16">
        <f t="shared" si="75"/>
        <v>241</v>
      </c>
      <c r="G2412" s="16">
        <f>IF(VLOOKUP(F2411,city!$K$4:$L$352,2,FALSE)&gt;G2411,G2411+1,1)</f>
        <v>9</v>
      </c>
    </row>
    <row r="2413" spans="1:7">
      <c r="A2413" s="17">
        <f t="shared" si="74"/>
        <v>124110</v>
      </c>
      <c r="B2413" s="17">
        <v>3</v>
      </c>
      <c r="C2413" s="20" t="s">
        <v>474</v>
      </c>
      <c r="D2413" s="17">
        <v>1</v>
      </c>
      <c r="E2413" s="2" t="str">
        <f>VLOOKUP(F2413,city!$A$4:$D$352,4,FALSE)</f>
        <v>玉溪</v>
      </c>
      <c r="F2413" s="16">
        <f t="shared" si="75"/>
        <v>241</v>
      </c>
      <c r="G2413" s="16">
        <f>IF(VLOOKUP(F2412,city!$K$4:$L$352,2,FALSE)&gt;G2412,G2412+1,1)</f>
        <v>10</v>
      </c>
    </row>
    <row r="2414" spans="1:7">
      <c r="A2414" s="17">
        <f t="shared" si="74"/>
        <v>124201</v>
      </c>
      <c r="B2414" s="17">
        <v>3</v>
      </c>
      <c r="C2414" s="20" t="s">
        <v>480</v>
      </c>
      <c r="D2414" s="17">
        <v>1</v>
      </c>
      <c r="E2414" s="2" t="str">
        <f>VLOOKUP(F2414,city!$A$4:$D$352,4,FALSE)</f>
        <v>昭通</v>
      </c>
      <c r="F2414" s="16">
        <f t="shared" si="75"/>
        <v>242</v>
      </c>
      <c r="G2414" s="16">
        <f>IF(VLOOKUP(F2413,city!$K$4:$L$352,2,FALSE)&gt;G2413,G2413+1,1)</f>
        <v>1</v>
      </c>
    </row>
    <row r="2415" spans="1:7">
      <c r="A2415" s="17">
        <f t="shared" si="74"/>
        <v>124202</v>
      </c>
      <c r="B2415" s="17">
        <v>3</v>
      </c>
      <c r="C2415" s="20" t="s">
        <v>486</v>
      </c>
      <c r="D2415" s="17">
        <v>1</v>
      </c>
      <c r="E2415" s="2" t="str">
        <f>VLOOKUP(F2415,city!$A$4:$D$352,4,FALSE)</f>
        <v>昭通</v>
      </c>
      <c r="F2415" s="16">
        <f t="shared" si="75"/>
        <v>242</v>
      </c>
      <c r="G2415" s="16">
        <f>IF(VLOOKUP(F2414,city!$K$4:$L$352,2,FALSE)&gt;G2414,G2414+1,1)</f>
        <v>2</v>
      </c>
    </row>
    <row r="2416" spans="1:7">
      <c r="A2416" s="17">
        <f t="shared" si="74"/>
        <v>124203</v>
      </c>
      <c r="B2416" s="17">
        <v>3</v>
      </c>
      <c r="C2416" s="20" t="s">
        <v>492</v>
      </c>
      <c r="D2416" s="17">
        <v>1</v>
      </c>
      <c r="E2416" s="2" t="str">
        <f>VLOOKUP(F2416,city!$A$4:$D$352,4,FALSE)</f>
        <v>昭通</v>
      </c>
      <c r="F2416" s="16">
        <f t="shared" si="75"/>
        <v>242</v>
      </c>
      <c r="G2416" s="16">
        <f>IF(VLOOKUP(F2415,city!$K$4:$L$352,2,FALSE)&gt;G2415,G2415+1,1)</f>
        <v>3</v>
      </c>
    </row>
    <row r="2417" spans="1:7">
      <c r="A2417" s="17">
        <f t="shared" si="74"/>
        <v>124204</v>
      </c>
      <c r="B2417" s="17">
        <v>3</v>
      </c>
      <c r="C2417" s="20" t="s">
        <v>498</v>
      </c>
      <c r="D2417" s="17">
        <v>1</v>
      </c>
      <c r="E2417" s="2" t="str">
        <f>VLOOKUP(F2417,city!$A$4:$D$352,4,FALSE)</f>
        <v>昭通</v>
      </c>
      <c r="F2417" s="16">
        <f t="shared" si="75"/>
        <v>242</v>
      </c>
      <c r="G2417" s="16">
        <f>IF(VLOOKUP(F2416,city!$K$4:$L$352,2,FALSE)&gt;G2416,G2416+1,1)</f>
        <v>4</v>
      </c>
    </row>
    <row r="2418" spans="1:7">
      <c r="A2418" s="17">
        <f t="shared" si="74"/>
        <v>124205</v>
      </c>
      <c r="B2418" s="17">
        <v>3</v>
      </c>
      <c r="C2418" s="20" t="s">
        <v>504</v>
      </c>
      <c r="D2418" s="17">
        <v>1</v>
      </c>
      <c r="E2418" s="2" t="str">
        <f>VLOOKUP(F2418,city!$A$4:$D$352,4,FALSE)</f>
        <v>昭通</v>
      </c>
      <c r="F2418" s="16">
        <f t="shared" si="75"/>
        <v>242</v>
      </c>
      <c r="G2418" s="16">
        <f>IF(VLOOKUP(F2417,city!$K$4:$L$352,2,FALSE)&gt;G2417,G2417+1,1)</f>
        <v>5</v>
      </c>
    </row>
    <row r="2419" spans="1:7">
      <c r="A2419" s="17">
        <f t="shared" si="74"/>
        <v>124206</v>
      </c>
      <c r="B2419" s="17">
        <v>3</v>
      </c>
      <c r="C2419" s="20" t="s">
        <v>510</v>
      </c>
      <c r="D2419" s="17">
        <v>1</v>
      </c>
      <c r="E2419" s="2" t="str">
        <f>VLOOKUP(F2419,city!$A$4:$D$352,4,FALSE)</f>
        <v>昭通</v>
      </c>
      <c r="F2419" s="16">
        <f t="shared" si="75"/>
        <v>242</v>
      </c>
      <c r="G2419" s="16">
        <f>IF(VLOOKUP(F2418,city!$K$4:$L$352,2,FALSE)&gt;G2418,G2418+1,1)</f>
        <v>6</v>
      </c>
    </row>
    <row r="2420" spans="1:7">
      <c r="A2420" s="17">
        <f t="shared" si="74"/>
        <v>124207</v>
      </c>
      <c r="B2420" s="17">
        <v>3</v>
      </c>
      <c r="C2420" s="20" t="s">
        <v>516</v>
      </c>
      <c r="D2420" s="17">
        <v>1</v>
      </c>
      <c r="E2420" s="2" t="str">
        <f>VLOOKUP(F2420,city!$A$4:$D$352,4,FALSE)</f>
        <v>昭通</v>
      </c>
      <c r="F2420" s="16">
        <f t="shared" si="75"/>
        <v>242</v>
      </c>
      <c r="G2420" s="16">
        <f>IF(VLOOKUP(F2419,city!$K$4:$L$352,2,FALSE)&gt;G2419,G2419+1,1)</f>
        <v>7</v>
      </c>
    </row>
    <row r="2421" spans="1:7">
      <c r="A2421" s="17">
        <f t="shared" si="74"/>
        <v>124208</v>
      </c>
      <c r="B2421" s="17">
        <v>3</v>
      </c>
      <c r="C2421" s="20" t="s">
        <v>522</v>
      </c>
      <c r="D2421" s="17">
        <v>1</v>
      </c>
      <c r="E2421" s="2" t="str">
        <f>VLOOKUP(F2421,city!$A$4:$D$352,4,FALSE)</f>
        <v>昭通</v>
      </c>
      <c r="F2421" s="16">
        <f t="shared" si="75"/>
        <v>242</v>
      </c>
      <c r="G2421" s="16">
        <f>IF(VLOOKUP(F2420,city!$K$4:$L$352,2,FALSE)&gt;G2420,G2420+1,1)</f>
        <v>8</v>
      </c>
    </row>
    <row r="2422" spans="1:7">
      <c r="A2422" s="17">
        <f t="shared" si="74"/>
        <v>124209</v>
      </c>
      <c r="B2422" s="17">
        <v>3</v>
      </c>
      <c r="C2422" s="20" t="s">
        <v>528</v>
      </c>
      <c r="D2422" s="17">
        <v>1</v>
      </c>
      <c r="E2422" s="2" t="str">
        <f>VLOOKUP(F2422,city!$A$4:$D$352,4,FALSE)</f>
        <v>昭通</v>
      </c>
      <c r="F2422" s="16">
        <f t="shared" si="75"/>
        <v>242</v>
      </c>
      <c r="G2422" s="16">
        <f>IF(VLOOKUP(F2421,city!$K$4:$L$352,2,FALSE)&gt;G2421,G2421+1,1)</f>
        <v>9</v>
      </c>
    </row>
    <row r="2423" spans="1:7">
      <c r="A2423" s="17">
        <f t="shared" si="74"/>
        <v>124210</v>
      </c>
      <c r="B2423" s="17">
        <v>3</v>
      </c>
      <c r="C2423" s="20" t="s">
        <v>534</v>
      </c>
      <c r="D2423" s="17">
        <v>1</v>
      </c>
      <c r="E2423" s="2" t="str">
        <f>VLOOKUP(F2423,city!$A$4:$D$352,4,FALSE)</f>
        <v>昭通</v>
      </c>
      <c r="F2423" s="16">
        <f t="shared" si="75"/>
        <v>242</v>
      </c>
      <c r="G2423" s="16">
        <f>IF(VLOOKUP(F2422,city!$K$4:$L$352,2,FALSE)&gt;G2422,G2422+1,1)</f>
        <v>10</v>
      </c>
    </row>
    <row r="2424" spans="1:7">
      <c r="A2424" s="17">
        <f t="shared" si="74"/>
        <v>124301</v>
      </c>
      <c r="B2424" s="17">
        <v>3</v>
      </c>
      <c r="C2424" s="20" t="s">
        <v>422</v>
      </c>
      <c r="D2424" s="17">
        <v>1</v>
      </c>
      <c r="E2424" s="2" t="str">
        <f>VLOOKUP(F2424,city!$A$4:$D$352,4,FALSE)</f>
        <v>保山</v>
      </c>
      <c r="F2424" s="16">
        <f t="shared" si="75"/>
        <v>243</v>
      </c>
      <c r="G2424" s="16">
        <f>IF(VLOOKUP(F2423,city!$K$4:$L$352,2,FALSE)&gt;G2423,G2423+1,1)</f>
        <v>1</v>
      </c>
    </row>
    <row r="2425" spans="1:7">
      <c r="A2425" s="17">
        <f t="shared" si="74"/>
        <v>124302</v>
      </c>
      <c r="B2425" s="17">
        <v>3</v>
      </c>
      <c r="C2425" s="20" t="s">
        <v>427</v>
      </c>
      <c r="D2425" s="17">
        <v>1</v>
      </c>
      <c r="E2425" s="2" t="str">
        <f>VLOOKUP(F2425,city!$A$4:$D$352,4,FALSE)</f>
        <v>保山</v>
      </c>
      <c r="F2425" s="16">
        <f t="shared" si="75"/>
        <v>243</v>
      </c>
      <c r="G2425" s="16">
        <f>IF(VLOOKUP(F2424,city!$K$4:$L$352,2,FALSE)&gt;G2424,G2424+1,1)</f>
        <v>2</v>
      </c>
    </row>
    <row r="2426" spans="1:7">
      <c r="A2426" s="17">
        <f t="shared" si="74"/>
        <v>124303</v>
      </c>
      <c r="B2426" s="17">
        <v>3</v>
      </c>
      <c r="C2426" s="20" t="s">
        <v>432</v>
      </c>
      <c r="D2426" s="17">
        <v>1</v>
      </c>
      <c r="E2426" s="2" t="str">
        <f>VLOOKUP(F2426,city!$A$4:$D$352,4,FALSE)</f>
        <v>保山</v>
      </c>
      <c r="F2426" s="16">
        <f t="shared" si="75"/>
        <v>243</v>
      </c>
      <c r="G2426" s="16">
        <f>IF(VLOOKUP(F2425,city!$K$4:$L$352,2,FALSE)&gt;G2425,G2425+1,1)</f>
        <v>3</v>
      </c>
    </row>
    <row r="2427" spans="1:7">
      <c r="A2427" s="17">
        <f t="shared" si="74"/>
        <v>124304</v>
      </c>
      <c r="B2427" s="17">
        <v>3</v>
      </c>
      <c r="C2427" s="20" t="s">
        <v>438</v>
      </c>
      <c r="D2427" s="17">
        <v>1</v>
      </c>
      <c r="E2427" s="2" t="str">
        <f>VLOOKUP(F2427,city!$A$4:$D$352,4,FALSE)</f>
        <v>保山</v>
      </c>
      <c r="F2427" s="16">
        <f t="shared" si="75"/>
        <v>243</v>
      </c>
      <c r="G2427" s="16">
        <f>IF(VLOOKUP(F2426,city!$K$4:$L$352,2,FALSE)&gt;G2426,G2426+1,1)</f>
        <v>4</v>
      </c>
    </row>
    <row r="2428" spans="1:7">
      <c r="A2428" s="17">
        <f t="shared" si="74"/>
        <v>124305</v>
      </c>
      <c r="B2428" s="17">
        <v>3</v>
      </c>
      <c r="C2428" s="20" t="s">
        <v>444</v>
      </c>
      <c r="D2428" s="17">
        <v>1</v>
      </c>
      <c r="E2428" s="2" t="str">
        <f>VLOOKUP(F2428,city!$A$4:$D$352,4,FALSE)</f>
        <v>保山</v>
      </c>
      <c r="F2428" s="16">
        <f t="shared" si="75"/>
        <v>243</v>
      </c>
      <c r="G2428" s="16">
        <f>IF(VLOOKUP(F2427,city!$K$4:$L$352,2,FALSE)&gt;G2427,G2427+1,1)</f>
        <v>5</v>
      </c>
    </row>
    <row r="2429" spans="1:7">
      <c r="A2429" s="17">
        <f t="shared" si="74"/>
        <v>124306</v>
      </c>
      <c r="B2429" s="17">
        <v>3</v>
      </c>
      <c r="C2429" s="20" t="s">
        <v>450</v>
      </c>
      <c r="D2429" s="17">
        <v>1</v>
      </c>
      <c r="E2429" s="2" t="str">
        <f>VLOOKUP(F2429,city!$A$4:$D$352,4,FALSE)</f>
        <v>保山</v>
      </c>
      <c r="F2429" s="16">
        <f t="shared" si="75"/>
        <v>243</v>
      </c>
      <c r="G2429" s="16">
        <f>IF(VLOOKUP(F2428,city!$K$4:$L$352,2,FALSE)&gt;G2428,G2428+1,1)</f>
        <v>6</v>
      </c>
    </row>
    <row r="2430" spans="1:7">
      <c r="A2430" s="17">
        <f t="shared" si="74"/>
        <v>124307</v>
      </c>
      <c r="B2430" s="17">
        <v>3</v>
      </c>
      <c r="C2430" s="20" t="s">
        <v>456</v>
      </c>
      <c r="D2430" s="17">
        <v>1</v>
      </c>
      <c r="E2430" s="2" t="str">
        <f>VLOOKUP(F2430,city!$A$4:$D$352,4,FALSE)</f>
        <v>保山</v>
      </c>
      <c r="F2430" s="16">
        <f t="shared" si="75"/>
        <v>243</v>
      </c>
      <c r="G2430" s="16">
        <f>IF(VLOOKUP(F2429,city!$K$4:$L$352,2,FALSE)&gt;G2429,G2429+1,1)</f>
        <v>7</v>
      </c>
    </row>
    <row r="2431" spans="1:7">
      <c r="A2431" s="17">
        <f t="shared" si="74"/>
        <v>124308</v>
      </c>
      <c r="B2431" s="17">
        <v>3</v>
      </c>
      <c r="C2431" s="20" t="s">
        <v>462</v>
      </c>
      <c r="D2431" s="17">
        <v>1</v>
      </c>
      <c r="E2431" s="2" t="str">
        <f>VLOOKUP(F2431,city!$A$4:$D$352,4,FALSE)</f>
        <v>保山</v>
      </c>
      <c r="F2431" s="16">
        <f t="shared" si="75"/>
        <v>243</v>
      </c>
      <c r="G2431" s="16">
        <f>IF(VLOOKUP(F2430,city!$K$4:$L$352,2,FALSE)&gt;G2430,G2430+1,1)</f>
        <v>8</v>
      </c>
    </row>
    <row r="2432" spans="1:7">
      <c r="A2432" s="17">
        <f t="shared" si="74"/>
        <v>124309</v>
      </c>
      <c r="B2432" s="17">
        <v>3</v>
      </c>
      <c r="C2432" s="20" t="s">
        <v>468</v>
      </c>
      <c r="D2432" s="17">
        <v>1</v>
      </c>
      <c r="E2432" s="2" t="str">
        <f>VLOOKUP(F2432,city!$A$4:$D$352,4,FALSE)</f>
        <v>保山</v>
      </c>
      <c r="F2432" s="16">
        <f t="shared" si="75"/>
        <v>243</v>
      </c>
      <c r="G2432" s="16">
        <f>IF(VLOOKUP(F2431,city!$K$4:$L$352,2,FALSE)&gt;G2431,G2431+1,1)</f>
        <v>9</v>
      </c>
    </row>
    <row r="2433" spans="1:7">
      <c r="A2433" s="17">
        <f t="shared" si="74"/>
        <v>124310</v>
      </c>
      <c r="B2433" s="17">
        <v>3</v>
      </c>
      <c r="C2433" s="20" t="s">
        <v>474</v>
      </c>
      <c r="D2433" s="17">
        <v>1</v>
      </c>
      <c r="E2433" s="2" t="str">
        <f>VLOOKUP(F2433,city!$A$4:$D$352,4,FALSE)</f>
        <v>保山</v>
      </c>
      <c r="F2433" s="16">
        <f t="shared" si="75"/>
        <v>243</v>
      </c>
      <c r="G2433" s="16">
        <f>IF(VLOOKUP(F2432,city!$K$4:$L$352,2,FALSE)&gt;G2432,G2432+1,1)</f>
        <v>10</v>
      </c>
    </row>
    <row r="2434" spans="1:7">
      <c r="A2434" s="17">
        <f t="shared" si="74"/>
        <v>124401</v>
      </c>
      <c r="B2434" s="17">
        <v>3</v>
      </c>
      <c r="C2434" s="20" t="s">
        <v>480</v>
      </c>
      <c r="D2434" s="17">
        <v>1</v>
      </c>
      <c r="E2434" s="2" t="str">
        <f>VLOOKUP(F2434,city!$A$4:$D$352,4,FALSE)</f>
        <v>丽江</v>
      </c>
      <c r="F2434" s="16">
        <f t="shared" si="75"/>
        <v>244</v>
      </c>
      <c r="G2434" s="16">
        <f>IF(VLOOKUP(F2433,city!$K$4:$L$352,2,FALSE)&gt;G2433,G2433+1,1)</f>
        <v>1</v>
      </c>
    </row>
    <row r="2435" spans="1:7">
      <c r="A2435" s="17">
        <f t="shared" si="74"/>
        <v>124402</v>
      </c>
      <c r="B2435" s="17">
        <v>3</v>
      </c>
      <c r="C2435" s="20" t="s">
        <v>486</v>
      </c>
      <c r="D2435" s="17">
        <v>1</v>
      </c>
      <c r="E2435" s="2" t="str">
        <f>VLOOKUP(F2435,city!$A$4:$D$352,4,FALSE)</f>
        <v>丽江</v>
      </c>
      <c r="F2435" s="16">
        <f t="shared" si="75"/>
        <v>244</v>
      </c>
      <c r="G2435" s="16">
        <f>IF(VLOOKUP(F2434,city!$K$4:$L$352,2,FALSE)&gt;G2434,G2434+1,1)</f>
        <v>2</v>
      </c>
    </row>
    <row r="2436" spans="1:7">
      <c r="A2436" s="17">
        <f t="shared" si="74"/>
        <v>124403</v>
      </c>
      <c r="B2436" s="17">
        <v>3</v>
      </c>
      <c r="C2436" s="20" t="s">
        <v>492</v>
      </c>
      <c r="D2436" s="17">
        <v>1</v>
      </c>
      <c r="E2436" s="2" t="str">
        <f>VLOOKUP(F2436,city!$A$4:$D$352,4,FALSE)</f>
        <v>丽江</v>
      </c>
      <c r="F2436" s="16">
        <f t="shared" si="75"/>
        <v>244</v>
      </c>
      <c r="G2436" s="16">
        <f>IF(VLOOKUP(F2435,city!$K$4:$L$352,2,FALSE)&gt;G2435,G2435+1,1)</f>
        <v>3</v>
      </c>
    </row>
    <row r="2437" spans="1:7">
      <c r="A2437" s="17">
        <f t="shared" ref="A2437:A2500" si="76">G2437+F2437*100+100000</f>
        <v>124404</v>
      </c>
      <c r="B2437" s="17">
        <v>3</v>
      </c>
      <c r="C2437" s="20" t="s">
        <v>498</v>
      </c>
      <c r="D2437" s="17">
        <v>1</v>
      </c>
      <c r="E2437" s="2" t="str">
        <f>VLOOKUP(F2437,city!$A$4:$D$352,4,FALSE)</f>
        <v>丽江</v>
      </c>
      <c r="F2437" s="16">
        <f t="shared" ref="F2437:F2500" si="77">IF(G2437&gt;G2436,F2436,F2436+1)</f>
        <v>244</v>
      </c>
      <c r="G2437" s="16">
        <f>IF(VLOOKUP(F2436,city!$K$4:$L$352,2,FALSE)&gt;G2436,G2436+1,1)</f>
        <v>4</v>
      </c>
    </row>
    <row r="2438" spans="1:7">
      <c r="A2438" s="17">
        <f t="shared" si="76"/>
        <v>124405</v>
      </c>
      <c r="B2438" s="17">
        <v>3</v>
      </c>
      <c r="C2438" s="20" t="s">
        <v>504</v>
      </c>
      <c r="D2438" s="17">
        <v>1</v>
      </c>
      <c r="E2438" s="2" t="str">
        <f>VLOOKUP(F2438,city!$A$4:$D$352,4,FALSE)</f>
        <v>丽江</v>
      </c>
      <c r="F2438" s="16">
        <f t="shared" si="77"/>
        <v>244</v>
      </c>
      <c r="G2438" s="16">
        <f>IF(VLOOKUP(F2437,city!$K$4:$L$352,2,FALSE)&gt;G2437,G2437+1,1)</f>
        <v>5</v>
      </c>
    </row>
    <row r="2439" spans="1:7">
      <c r="A2439" s="17">
        <f t="shared" si="76"/>
        <v>124406</v>
      </c>
      <c r="B2439" s="17">
        <v>3</v>
      </c>
      <c r="C2439" s="20" t="s">
        <v>510</v>
      </c>
      <c r="D2439" s="17">
        <v>1</v>
      </c>
      <c r="E2439" s="2" t="str">
        <f>VLOOKUP(F2439,city!$A$4:$D$352,4,FALSE)</f>
        <v>丽江</v>
      </c>
      <c r="F2439" s="16">
        <f t="shared" si="77"/>
        <v>244</v>
      </c>
      <c r="G2439" s="16">
        <f>IF(VLOOKUP(F2438,city!$K$4:$L$352,2,FALSE)&gt;G2438,G2438+1,1)</f>
        <v>6</v>
      </c>
    </row>
    <row r="2440" spans="1:7">
      <c r="A2440" s="17">
        <f t="shared" si="76"/>
        <v>124407</v>
      </c>
      <c r="B2440" s="17">
        <v>3</v>
      </c>
      <c r="C2440" s="20" t="s">
        <v>516</v>
      </c>
      <c r="D2440" s="17">
        <v>1</v>
      </c>
      <c r="E2440" s="2" t="str">
        <f>VLOOKUP(F2440,city!$A$4:$D$352,4,FALSE)</f>
        <v>丽江</v>
      </c>
      <c r="F2440" s="16">
        <f t="shared" si="77"/>
        <v>244</v>
      </c>
      <c r="G2440" s="16">
        <f>IF(VLOOKUP(F2439,city!$K$4:$L$352,2,FALSE)&gt;G2439,G2439+1,1)</f>
        <v>7</v>
      </c>
    </row>
    <row r="2441" spans="1:7">
      <c r="A2441" s="17">
        <f t="shared" si="76"/>
        <v>124408</v>
      </c>
      <c r="B2441" s="17">
        <v>3</v>
      </c>
      <c r="C2441" s="20" t="s">
        <v>522</v>
      </c>
      <c r="D2441" s="17">
        <v>1</v>
      </c>
      <c r="E2441" s="2" t="str">
        <f>VLOOKUP(F2441,city!$A$4:$D$352,4,FALSE)</f>
        <v>丽江</v>
      </c>
      <c r="F2441" s="16">
        <f t="shared" si="77"/>
        <v>244</v>
      </c>
      <c r="G2441" s="16">
        <f>IF(VLOOKUP(F2440,city!$K$4:$L$352,2,FALSE)&gt;G2440,G2440+1,1)</f>
        <v>8</v>
      </c>
    </row>
    <row r="2442" spans="1:7">
      <c r="A2442" s="17">
        <f t="shared" si="76"/>
        <v>124409</v>
      </c>
      <c r="B2442" s="17">
        <v>3</v>
      </c>
      <c r="C2442" s="20" t="s">
        <v>528</v>
      </c>
      <c r="D2442" s="17">
        <v>1</v>
      </c>
      <c r="E2442" s="2" t="str">
        <f>VLOOKUP(F2442,city!$A$4:$D$352,4,FALSE)</f>
        <v>丽江</v>
      </c>
      <c r="F2442" s="16">
        <f t="shared" si="77"/>
        <v>244</v>
      </c>
      <c r="G2442" s="16">
        <f>IF(VLOOKUP(F2441,city!$K$4:$L$352,2,FALSE)&gt;G2441,G2441+1,1)</f>
        <v>9</v>
      </c>
    </row>
    <row r="2443" spans="1:7">
      <c r="A2443" s="17">
        <f t="shared" si="76"/>
        <v>124410</v>
      </c>
      <c r="B2443" s="17">
        <v>3</v>
      </c>
      <c r="C2443" s="20" t="s">
        <v>534</v>
      </c>
      <c r="D2443" s="17">
        <v>1</v>
      </c>
      <c r="E2443" s="2" t="str">
        <f>VLOOKUP(F2443,city!$A$4:$D$352,4,FALSE)</f>
        <v>丽江</v>
      </c>
      <c r="F2443" s="16">
        <f t="shared" si="77"/>
        <v>244</v>
      </c>
      <c r="G2443" s="16">
        <f>IF(VLOOKUP(F2442,city!$K$4:$L$352,2,FALSE)&gt;G2442,G2442+1,1)</f>
        <v>10</v>
      </c>
    </row>
    <row r="2444" spans="1:7">
      <c r="A2444" s="17">
        <f t="shared" si="76"/>
        <v>124501</v>
      </c>
      <c r="B2444" s="17">
        <v>3</v>
      </c>
      <c r="C2444" s="20" t="s">
        <v>422</v>
      </c>
      <c r="D2444" s="17">
        <v>1</v>
      </c>
      <c r="E2444" s="2" t="str">
        <f>VLOOKUP(F2444,city!$A$4:$D$352,4,FALSE)</f>
        <v>普洱</v>
      </c>
      <c r="F2444" s="16">
        <f t="shared" si="77"/>
        <v>245</v>
      </c>
      <c r="G2444" s="16">
        <f>IF(VLOOKUP(F2443,city!$K$4:$L$352,2,FALSE)&gt;G2443,G2443+1,1)</f>
        <v>1</v>
      </c>
    </row>
    <row r="2445" spans="1:7">
      <c r="A2445" s="17">
        <f t="shared" si="76"/>
        <v>124502</v>
      </c>
      <c r="B2445" s="17">
        <v>3</v>
      </c>
      <c r="C2445" s="20" t="s">
        <v>427</v>
      </c>
      <c r="D2445" s="17">
        <v>1</v>
      </c>
      <c r="E2445" s="2" t="str">
        <f>VLOOKUP(F2445,city!$A$4:$D$352,4,FALSE)</f>
        <v>普洱</v>
      </c>
      <c r="F2445" s="16">
        <f t="shared" si="77"/>
        <v>245</v>
      </c>
      <c r="G2445" s="16">
        <f>IF(VLOOKUP(F2444,city!$K$4:$L$352,2,FALSE)&gt;G2444,G2444+1,1)</f>
        <v>2</v>
      </c>
    </row>
    <row r="2446" spans="1:7">
      <c r="A2446" s="17">
        <f t="shared" si="76"/>
        <v>124503</v>
      </c>
      <c r="B2446" s="17">
        <v>3</v>
      </c>
      <c r="C2446" s="20" t="s">
        <v>432</v>
      </c>
      <c r="D2446" s="17">
        <v>1</v>
      </c>
      <c r="E2446" s="2" t="str">
        <f>VLOOKUP(F2446,city!$A$4:$D$352,4,FALSE)</f>
        <v>普洱</v>
      </c>
      <c r="F2446" s="16">
        <f t="shared" si="77"/>
        <v>245</v>
      </c>
      <c r="G2446" s="16">
        <f>IF(VLOOKUP(F2445,city!$K$4:$L$352,2,FALSE)&gt;G2445,G2445+1,1)</f>
        <v>3</v>
      </c>
    </row>
    <row r="2447" spans="1:7">
      <c r="A2447" s="17">
        <f t="shared" si="76"/>
        <v>124504</v>
      </c>
      <c r="B2447" s="17">
        <v>3</v>
      </c>
      <c r="C2447" s="20" t="s">
        <v>438</v>
      </c>
      <c r="D2447" s="17">
        <v>1</v>
      </c>
      <c r="E2447" s="2" t="str">
        <f>VLOOKUP(F2447,city!$A$4:$D$352,4,FALSE)</f>
        <v>普洱</v>
      </c>
      <c r="F2447" s="16">
        <f t="shared" si="77"/>
        <v>245</v>
      </c>
      <c r="G2447" s="16">
        <f>IF(VLOOKUP(F2446,city!$K$4:$L$352,2,FALSE)&gt;G2446,G2446+1,1)</f>
        <v>4</v>
      </c>
    </row>
    <row r="2448" spans="1:7">
      <c r="A2448" s="17">
        <f t="shared" si="76"/>
        <v>124505</v>
      </c>
      <c r="B2448" s="17">
        <v>3</v>
      </c>
      <c r="C2448" s="20" t="s">
        <v>444</v>
      </c>
      <c r="D2448" s="17">
        <v>1</v>
      </c>
      <c r="E2448" s="2" t="str">
        <f>VLOOKUP(F2448,city!$A$4:$D$352,4,FALSE)</f>
        <v>普洱</v>
      </c>
      <c r="F2448" s="16">
        <f t="shared" si="77"/>
        <v>245</v>
      </c>
      <c r="G2448" s="16">
        <f>IF(VLOOKUP(F2447,city!$K$4:$L$352,2,FALSE)&gt;G2447,G2447+1,1)</f>
        <v>5</v>
      </c>
    </row>
    <row r="2449" spans="1:7">
      <c r="A2449" s="17">
        <f t="shared" si="76"/>
        <v>124506</v>
      </c>
      <c r="B2449" s="17">
        <v>3</v>
      </c>
      <c r="C2449" s="20" t="s">
        <v>450</v>
      </c>
      <c r="D2449" s="17">
        <v>1</v>
      </c>
      <c r="E2449" s="2" t="str">
        <f>VLOOKUP(F2449,city!$A$4:$D$352,4,FALSE)</f>
        <v>普洱</v>
      </c>
      <c r="F2449" s="16">
        <f t="shared" si="77"/>
        <v>245</v>
      </c>
      <c r="G2449" s="16">
        <f>IF(VLOOKUP(F2448,city!$K$4:$L$352,2,FALSE)&gt;G2448,G2448+1,1)</f>
        <v>6</v>
      </c>
    </row>
    <row r="2450" spans="1:7">
      <c r="A2450" s="17">
        <f t="shared" si="76"/>
        <v>124507</v>
      </c>
      <c r="B2450" s="17">
        <v>3</v>
      </c>
      <c r="C2450" s="20" t="s">
        <v>456</v>
      </c>
      <c r="D2450" s="17">
        <v>1</v>
      </c>
      <c r="E2450" s="2" t="str">
        <f>VLOOKUP(F2450,city!$A$4:$D$352,4,FALSE)</f>
        <v>普洱</v>
      </c>
      <c r="F2450" s="16">
        <f t="shared" si="77"/>
        <v>245</v>
      </c>
      <c r="G2450" s="16">
        <f>IF(VLOOKUP(F2449,city!$K$4:$L$352,2,FALSE)&gt;G2449,G2449+1,1)</f>
        <v>7</v>
      </c>
    </row>
    <row r="2451" spans="1:7">
      <c r="A2451" s="17">
        <f t="shared" si="76"/>
        <v>124508</v>
      </c>
      <c r="B2451" s="17">
        <v>3</v>
      </c>
      <c r="C2451" s="20" t="s">
        <v>462</v>
      </c>
      <c r="D2451" s="17">
        <v>1</v>
      </c>
      <c r="E2451" s="2" t="str">
        <f>VLOOKUP(F2451,city!$A$4:$D$352,4,FALSE)</f>
        <v>普洱</v>
      </c>
      <c r="F2451" s="16">
        <f t="shared" si="77"/>
        <v>245</v>
      </c>
      <c r="G2451" s="16">
        <f>IF(VLOOKUP(F2450,city!$K$4:$L$352,2,FALSE)&gt;G2450,G2450+1,1)</f>
        <v>8</v>
      </c>
    </row>
    <row r="2452" spans="1:7">
      <c r="A2452" s="17">
        <f t="shared" si="76"/>
        <v>124509</v>
      </c>
      <c r="B2452" s="17">
        <v>3</v>
      </c>
      <c r="C2452" s="20" t="s">
        <v>468</v>
      </c>
      <c r="D2452" s="17">
        <v>1</v>
      </c>
      <c r="E2452" s="2" t="str">
        <f>VLOOKUP(F2452,city!$A$4:$D$352,4,FALSE)</f>
        <v>普洱</v>
      </c>
      <c r="F2452" s="16">
        <f t="shared" si="77"/>
        <v>245</v>
      </c>
      <c r="G2452" s="16">
        <f>IF(VLOOKUP(F2451,city!$K$4:$L$352,2,FALSE)&gt;G2451,G2451+1,1)</f>
        <v>9</v>
      </c>
    </row>
    <row r="2453" spans="1:7">
      <c r="A2453" s="17">
        <f t="shared" si="76"/>
        <v>124510</v>
      </c>
      <c r="B2453" s="17">
        <v>3</v>
      </c>
      <c r="C2453" s="20" t="s">
        <v>474</v>
      </c>
      <c r="D2453" s="17">
        <v>1</v>
      </c>
      <c r="E2453" s="2" t="str">
        <f>VLOOKUP(F2453,city!$A$4:$D$352,4,FALSE)</f>
        <v>普洱</v>
      </c>
      <c r="F2453" s="16">
        <f t="shared" si="77"/>
        <v>245</v>
      </c>
      <c r="G2453" s="16">
        <f>IF(VLOOKUP(F2452,city!$K$4:$L$352,2,FALSE)&gt;G2452,G2452+1,1)</f>
        <v>10</v>
      </c>
    </row>
    <row r="2454" spans="1:7">
      <c r="A2454" s="17">
        <f t="shared" si="76"/>
        <v>124601</v>
      </c>
      <c r="B2454" s="17">
        <v>3</v>
      </c>
      <c r="C2454" s="20" t="s">
        <v>480</v>
      </c>
      <c r="D2454" s="17">
        <v>1</v>
      </c>
      <c r="E2454" s="2" t="str">
        <f>VLOOKUP(F2454,city!$A$4:$D$352,4,FALSE)</f>
        <v>临沧</v>
      </c>
      <c r="F2454" s="16">
        <f t="shared" si="77"/>
        <v>246</v>
      </c>
      <c r="G2454" s="16">
        <f>IF(VLOOKUP(F2453,city!$K$4:$L$352,2,FALSE)&gt;G2453,G2453+1,1)</f>
        <v>1</v>
      </c>
    </row>
    <row r="2455" spans="1:7">
      <c r="A2455" s="17">
        <f t="shared" si="76"/>
        <v>124602</v>
      </c>
      <c r="B2455" s="17">
        <v>3</v>
      </c>
      <c r="C2455" s="20" t="s">
        <v>486</v>
      </c>
      <c r="D2455" s="17">
        <v>1</v>
      </c>
      <c r="E2455" s="2" t="str">
        <f>VLOOKUP(F2455,city!$A$4:$D$352,4,FALSE)</f>
        <v>临沧</v>
      </c>
      <c r="F2455" s="16">
        <f t="shared" si="77"/>
        <v>246</v>
      </c>
      <c r="G2455" s="16">
        <f>IF(VLOOKUP(F2454,city!$K$4:$L$352,2,FALSE)&gt;G2454,G2454+1,1)</f>
        <v>2</v>
      </c>
    </row>
    <row r="2456" spans="1:7">
      <c r="A2456" s="17">
        <f t="shared" si="76"/>
        <v>124603</v>
      </c>
      <c r="B2456" s="17">
        <v>3</v>
      </c>
      <c r="C2456" s="20" t="s">
        <v>492</v>
      </c>
      <c r="D2456" s="17">
        <v>1</v>
      </c>
      <c r="E2456" s="2" t="str">
        <f>VLOOKUP(F2456,city!$A$4:$D$352,4,FALSE)</f>
        <v>临沧</v>
      </c>
      <c r="F2456" s="16">
        <f t="shared" si="77"/>
        <v>246</v>
      </c>
      <c r="G2456" s="16">
        <f>IF(VLOOKUP(F2455,city!$K$4:$L$352,2,FALSE)&gt;G2455,G2455+1,1)</f>
        <v>3</v>
      </c>
    </row>
    <row r="2457" spans="1:7">
      <c r="A2457" s="17">
        <f t="shared" si="76"/>
        <v>124604</v>
      </c>
      <c r="B2457" s="17">
        <v>3</v>
      </c>
      <c r="C2457" s="20" t="s">
        <v>498</v>
      </c>
      <c r="D2457" s="17">
        <v>1</v>
      </c>
      <c r="E2457" s="2" t="str">
        <f>VLOOKUP(F2457,city!$A$4:$D$352,4,FALSE)</f>
        <v>临沧</v>
      </c>
      <c r="F2457" s="16">
        <f t="shared" si="77"/>
        <v>246</v>
      </c>
      <c r="G2457" s="16">
        <f>IF(VLOOKUP(F2456,city!$K$4:$L$352,2,FALSE)&gt;G2456,G2456+1,1)</f>
        <v>4</v>
      </c>
    </row>
    <row r="2458" spans="1:7">
      <c r="A2458" s="17">
        <f t="shared" si="76"/>
        <v>124605</v>
      </c>
      <c r="B2458" s="17">
        <v>3</v>
      </c>
      <c r="C2458" s="20" t="s">
        <v>504</v>
      </c>
      <c r="D2458" s="17">
        <v>1</v>
      </c>
      <c r="E2458" s="2" t="str">
        <f>VLOOKUP(F2458,city!$A$4:$D$352,4,FALSE)</f>
        <v>临沧</v>
      </c>
      <c r="F2458" s="16">
        <f t="shared" si="77"/>
        <v>246</v>
      </c>
      <c r="G2458" s="16">
        <f>IF(VLOOKUP(F2457,city!$K$4:$L$352,2,FALSE)&gt;G2457,G2457+1,1)</f>
        <v>5</v>
      </c>
    </row>
    <row r="2459" spans="1:7">
      <c r="A2459" s="17">
        <f t="shared" si="76"/>
        <v>124606</v>
      </c>
      <c r="B2459" s="17">
        <v>3</v>
      </c>
      <c r="C2459" s="20" t="s">
        <v>510</v>
      </c>
      <c r="D2459" s="17">
        <v>1</v>
      </c>
      <c r="E2459" s="2" t="str">
        <f>VLOOKUP(F2459,city!$A$4:$D$352,4,FALSE)</f>
        <v>临沧</v>
      </c>
      <c r="F2459" s="16">
        <f t="shared" si="77"/>
        <v>246</v>
      </c>
      <c r="G2459" s="16">
        <f>IF(VLOOKUP(F2458,city!$K$4:$L$352,2,FALSE)&gt;G2458,G2458+1,1)</f>
        <v>6</v>
      </c>
    </row>
    <row r="2460" spans="1:7">
      <c r="A2460" s="17">
        <f t="shared" si="76"/>
        <v>124607</v>
      </c>
      <c r="B2460" s="17">
        <v>3</v>
      </c>
      <c r="C2460" s="20" t="s">
        <v>516</v>
      </c>
      <c r="D2460" s="17">
        <v>1</v>
      </c>
      <c r="E2460" s="2" t="str">
        <f>VLOOKUP(F2460,city!$A$4:$D$352,4,FALSE)</f>
        <v>临沧</v>
      </c>
      <c r="F2460" s="16">
        <f t="shared" si="77"/>
        <v>246</v>
      </c>
      <c r="G2460" s="16">
        <f>IF(VLOOKUP(F2459,city!$K$4:$L$352,2,FALSE)&gt;G2459,G2459+1,1)</f>
        <v>7</v>
      </c>
    </row>
    <row r="2461" spans="1:7">
      <c r="A2461" s="17">
        <f t="shared" si="76"/>
        <v>124608</v>
      </c>
      <c r="B2461" s="17">
        <v>3</v>
      </c>
      <c r="C2461" s="20" t="s">
        <v>522</v>
      </c>
      <c r="D2461" s="17">
        <v>1</v>
      </c>
      <c r="E2461" s="2" t="str">
        <f>VLOOKUP(F2461,city!$A$4:$D$352,4,FALSE)</f>
        <v>临沧</v>
      </c>
      <c r="F2461" s="16">
        <f t="shared" si="77"/>
        <v>246</v>
      </c>
      <c r="G2461" s="16">
        <f>IF(VLOOKUP(F2460,city!$K$4:$L$352,2,FALSE)&gt;G2460,G2460+1,1)</f>
        <v>8</v>
      </c>
    </row>
    <row r="2462" spans="1:7">
      <c r="A2462" s="17">
        <f t="shared" si="76"/>
        <v>124609</v>
      </c>
      <c r="B2462" s="17">
        <v>3</v>
      </c>
      <c r="C2462" s="20" t="s">
        <v>528</v>
      </c>
      <c r="D2462" s="17">
        <v>1</v>
      </c>
      <c r="E2462" s="2" t="str">
        <f>VLOOKUP(F2462,city!$A$4:$D$352,4,FALSE)</f>
        <v>临沧</v>
      </c>
      <c r="F2462" s="16">
        <f t="shared" si="77"/>
        <v>246</v>
      </c>
      <c r="G2462" s="16">
        <f>IF(VLOOKUP(F2461,city!$K$4:$L$352,2,FALSE)&gt;G2461,G2461+1,1)</f>
        <v>9</v>
      </c>
    </row>
    <row r="2463" spans="1:7">
      <c r="A2463" s="17">
        <f t="shared" si="76"/>
        <v>124610</v>
      </c>
      <c r="B2463" s="17">
        <v>3</v>
      </c>
      <c r="C2463" s="20" t="s">
        <v>534</v>
      </c>
      <c r="D2463" s="17">
        <v>1</v>
      </c>
      <c r="E2463" s="2" t="str">
        <f>VLOOKUP(F2463,city!$A$4:$D$352,4,FALSE)</f>
        <v>临沧</v>
      </c>
      <c r="F2463" s="16">
        <f t="shared" si="77"/>
        <v>246</v>
      </c>
      <c r="G2463" s="16">
        <f>IF(VLOOKUP(F2462,city!$K$4:$L$352,2,FALSE)&gt;G2462,G2462+1,1)</f>
        <v>10</v>
      </c>
    </row>
    <row r="2464" spans="1:7">
      <c r="A2464" s="17">
        <f t="shared" si="76"/>
        <v>124701</v>
      </c>
      <c r="B2464" s="17">
        <v>3</v>
      </c>
      <c r="C2464" s="20" t="s">
        <v>422</v>
      </c>
      <c r="D2464" s="17">
        <v>1</v>
      </c>
      <c r="E2464" s="2" t="str">
        <f>VLOOKUP(F2464,city!$A$4:$D$352,4,FALSE)</f>
        <v>德宏</v>
      </c>
      <c r="F2464" s="16">
        <f t="shared" si="77"/>
        <v>247</v>
      </c>
      <c r="G2464" s="16">
        <f>IF(VLOOKUP(F2463,city!$K$4:$L$352,2,FALSE)&gt;G2463,G2463+1,1)</f>
        <v>1</v>
      </c>
    </row>
    <row r="2465" spans="1:7">
      <c r="A2465" s="17">
        <f t="shared" si="76"/>
        <v>124702</v>
      </c>
      <c r="B2465" s="17">
        <v>3</v>
      </c>
      <c r="C2465" s="20" t="s">
        <v>427</v>
      </c>
      <c r="D2465" s="17">
        <v>1</v>
      </c>
      <c r="E2465" s="2" t="str">
        <f>VLOOKUP(F2465,city!$A$4:$D$352,4,FALSE)</f>
        <v>德宏</v>
      </c>
      <c r="F2465" s="16">
        <f t="shared" si="77"/>
        <v>247</v>
      </c>
      <c r="G2465" s="16">
        <f>IF(VLOOKUP(F2464,city!$K$4:$L$352,2,FALSE)&gt;G2464,G2464+1,1)</f>
        <v>2</v>
      </c>
    </row>
    <row r="2466" spans="1:7">
      <c r="A2466" s="17">
        <f t="shared" si="76"/>
        <v>124703</v>
      </c>
      <c r="B2466" s="17">
        <v>3</v>
      </c>
      <c r="C2466" s="20" t="s">
        <v>432</v>
      </c>
      <c r="D2466" s="17">
        <v>1</v>
      </c>
      <c r="E2466" s="2" t="str">
        <f>VLOOKUP(F2466,city!$A$4:$D$352,4,FALSE)</f>
        <v>德宏</v>
      </c>
      <c r="F2466" s="16">
        <f t="shared" si="77"/>
        <v>247</v>
      </c>
      <c r="G2466" s="16">
        <f>IF(VLOOKUP(F2465,city!$K$4:$L$352,2,FALSE)&gt;G2465,G2465+1,1)</f>
        <v>3</v>
      </c>
    </row>
    <row r="2467" spans="1:7">
      <c r="A2467" s="17">
        <f t="shared" si="76"/>
        <v>124704</v>
      </c>
      <c r="B2467" s="17">
        <v>3</v>
      </c>
      <c r="C2467" s="20" t="s">
        <v>438</v>
      </c>
      <c r="D2467" s="17">
        <v>1</v>
      </c>
      <c r="E2467" s="2" t="str">
        <f>VLOOKUP(F2467,city!$A$4:$D$352,4,FALSE)</f>
        <v>德宏</v>
      </c>
      <c r="F2467" s="16">
        <f t="shared" si="77"/>
        <v>247</v>
      </c>
      <c r="G2467" s="16">
        <f>IF(VLOOKUP(F2466,city!$K$4:$L$352,2,FALSE)&gt;G2466,G2466+1,1)</f>
        <v>4</v>
      </c>
    </row>
    <row r="2468" spans="1:7">
      <c r="A2468" s="17">
        <f t="shared" si="76"/>
        <v>124705</v>
      </c>
      <c r="B2468" s="17">
        <v>3</v>
      </c>
      <c r="C2468" s="20" t="s">
        <v>444</v>
      </c>
      <c r="D2468" s="17">
        <v>1</v>
      </c>
      <c r="E2468" s="2" t="str">
        <f>VLOOKUP(F2468,city!$A$4:$D$352,4,FALSE)</f>
        <v>德宏</v>
      </c>
      <c r="F2468" s="16">
        <f t="shared" si="77"/>
        <v>247</v>
      </c>
      <c r="G2468" s="16">
        <f>IF(VLOOKUP(F2467,city!$K$4:$L$352,2,FALSE)&gt;G2467,G2467+1,1)</f>
        <v>5</v>
      </c>
    </row>
    <row r="2469" spans="1:7">
      <c r="A2469" s="17">
        <f t="shared" si="76"/>
        <v>124706</v>
      </c>
      <c r="B2469" s="17">
        <v>3</v>
      </c>
      <c r="C2469" s="20" t="s">
        <v>450</v>
      </c>
      <c r="D2469" s="17">
        <v>1</v>
      </c>
      <c r="E2469" s="2" t="str">
        <f>VLOOKUP(F2469,city!$A$4:$D$352,4,FALSE)</f>
        <v>德宏</v>
      </c>
      <c r="F2469" s="16">
        <f t="shared" si="77"/>
        <v>247</v>
      </c>
      <c r="G2469" s="16">
        <f>IF(VLOOKUP(F2468,city!$K$4:$L$352,2,FALSE)&gt;G2468,G2468+1,1)</f>
        <v>6</v>
      </c>
    </row>
    <row r="2470" spans="1:7">
      <c r="A2470" s="17">
        <f t="shared" si="76"/>
        <v>124707</v>
      </c>
      <c r="B2470" s="17">
        <v>3</v>
      </c>
      <c r="C2470" s="20" t="s">
        <v>456</v>
      </c>
      <c r="D2470" s="17">
        <v>1</v>
      </c>
      <c r="E2470" s="2" t="str">
        <f>VLOOKUP(F2470,city!$A$4:$D$352,4,FALSE)</f>
        <v>德宏</v>
      </c>
      <c r="F2470" s="16">
        <f t="shared" si="77"/>
        <v>247</v>
      </c>
      <c r="G2470" s="16">
        <f>IF(VLOOKUP(F2469,city!$K$4:$L$352,2,FALSE)&gt;G2469,G2469+1,1)</f>
        <v>7</v>
      </c>
    </row>
    <row r="2471" spans="1:7">
      <c r="A2471" s="17">
        <f t="shared" si="76"/>
        <v>124708</v>
      </c>
      <c r="B2471" s="17">
        <v>3</v>
      </c>
      <c r="C2471" s="20" t="s">
        <v>462</v>
      </c>
      <c r="D2471" s="17">
        <v>1</v>
      </c>
      <c r="E2471" s="2" t="str">
        <f>VLOOKUP(F2471,city!$A$4:$D$352,4,FALSE)</f>
        <v>德宏</v>
      </c>
      <c r="F2471" s="16">
        <f t="shared" si="77"/>
        <v>247</v>
      </c>
      <c r="G2471" s="16">
        <f>IF(VLOOKUP(F2470,city!$K$4:$L$352,2,FALSE)&gt;G2470,G2470+1,1)</f>
        <v>8</v>
      </c>
    </row>
    <row r="2472" spans="1:7">
      <c r="A2472" s="17">
        <f t="shared" si="76"/>
        <v>124709</v>
      </c>
      <c r="B2472" s="17">
        <v>3</v>
      </c>
      <c r="C2472" s="20" t="s">
        <v>468</v>
      </c>
      <c r="D2472" s="17">
        <v>1</v>
      </c>
      <c r="E2472" s="2" t="str">
        <f>VLOOKUP(F2472,city!$A$4:$D$352,4,FALSE)</f>
        <v>德宏</v>
      </c>
      <c r="F2472" s="16">
        <f t="shared" si="77"/>
        <v>247</v>
      </c>
      <c r="G2472" s="16">
        <f>IF(VLOOKUP(F2471,city!$K$4:$L$352,2,FALSE)&gt;G2471,G2471+1,1)</f>
        <v>9</v>
      </c>
    </row>
    <row r="2473" spans="1:7">
      <c r="A2473" s="17">
        <f t="shared" si="76"/>
        <v>124710</v>
      </c>
      <c r="B2473" s="17">
        <v>3</v>
      </c>
      <c r="C2473" s="20" t="s">
        <v>474</v>
      </c>
      <c r="D2473" s="17">
        <v>1</v>
      </c>
      <c r="E2473" s="2" t="str">
        <f>VLOOKUP(F2473,city!$A$4:$D$352,4,FALSE)</f>
        <v>德宏</v>
      </c>
      <c r="F2473" s="16">
        <f t="shared" si="77"/>
        <v>247</v>
      </c>
      <c r="G2473" s="16">
        <f>IF(VLOOKUP(F2472,city!$K$4:$L$352,2,FALSE)&gt;G2472,G2472+1,1)</f>
        <v>10</v>
      </c>
    </row>
    <row r="2474" spans="1:7">
      <c r="A2474" s="17">
        <f t="shared" si="76"/>
        <v>124801</v>
      </c>
      <c r="B2474" s="17">
        <v>3</v>
      </c>
      <c r="C2474" s="20" t="s">
        <v>480</v>
      </c>
      <c r="D2474" s="17">
        <v>1</v>
      </c>
      <c r="E2474" s="2" t="str">
        <f>VLOOKUP(F2474,city!$A$4:$D$352,4,FALSE)</f>
        <v>怒江</v>
      </c>
      <c r="F2474" s="16">
        <f t="shared" si="77"/>
        <v>248</v>
      </c>
      <c r="G2474" s="16">
        <f>IF(VLOOKUP(F2473,city!$K$4:$L$352,2,FALSE)&gt;G2473,G2473+1,1)</f>
        <v>1</v>
      </c>
    </row>
    <row r="2475" spans="1:7">
      <c r="A2475" s="17">
        <f t="shared" si="76"/>
        <v>124802</v>
      </c>
      <c r="B2475" s="17">
        <v>3</v>
      </c>
      <c r="C2475" s="20" t="s">
        <v>486</v>
      </c>
      <c r="D2475" s="17">
        <v>1</v>
      </c>
      <c r="E2475" s="2" t="str">
        <f>VLOOKUP(F2475,city!$A$4:$D$352,4,FALSE)</f>
        <v>怒江</v>
      </c>
      <c r="F2475" s="16">
        <f t="shared" si="77"/>
        <v>248</v>
      </c>
      <c r="G2475" s="16">
        <f>IF(VLOOKUP(F2474,city!$K$4:$L$352,2,FALSE)&gt;G2474,G2474+1,1)</f>
        <v>2</v>
      </c>
    </row>
    <row r="2476" spans="1:7">
      <c r="A2476" s="17">
        <f t="shared" si="76"/>
        <v>124803</v>
      </c>
      <c r="B2476" s="17">
        <v>3</v>
      </c>
      <c r="C2476" s="20" t="s">
        <v>492</v>
      </c>
      <c r="D2476" s="17">
        <v>1</v>
      </c>
      <c r="E2476" s="2" t="str">
        <f>VLOOKUP(F2476,city!$A$4:$D$352,4,FALSE)</f>
        <v>怒江</v>
      </c>
      <c r="F2476" s="16">
        <f t="shared" si="77"/>
        <v>248</v>
      </c>
      <c r="G2476" s="16">
        <f>IF(VLOOKUP(F2475,city!$K$4:$L$352,2,FALSE)&gt;G2475,G2475+1,1)</f>
        <v>3</v>
      </c>
    </row>
    <row r="2477" spans="1:7">
      <c r="A2477" s="17">
        <f t="shared" si="76"/>
        <v>124804</v>
      </c>
      <c r="B2477" s="17">
        <v>3</v>
      </c>
      <c r="C2477" s="20" t="s">
        <v>498</v>
      </c>
      <c r="D2477" s="17">
        <v>1</v>
      </c>
      <c r="E2477" s="2" t="str">
        <f>VLOOKUP(F2477,city!$A$4:$D$352,4,FALSE)</f>
        <v>怒江</v>
      </c>
      <c r="F2477" s="16">
        <f t="shared" si="77"/>
        <v>248</v>
      </c>
      <c r="G2477" s="16">
        <f>IF(VLOOKUP(F2476,city!$K$4:$L$352,2,FALSE)&gt;G2476,G2476+1,1)</f>
        <v>4</v>
      </c>
    </row>
    <row r="2478" spans="1:7">
      <c r="A2478" s="17">
        <f t="shared" si="76"/>
        <v>124805</v>
      </c>
      <c r="B2478" s="17">
        <v>3</v>
      </c>
      <c r="C2478" s="20" t="s">
        <v>504</v>
      </c>
      <c r="D2478" s="17">
        <v>1</v>
      </c>
      <c r="E2478" s="2" t="str">
        <f>VLOOKUP(F2478,city!$A$4:$D$352,4,FALSE)</f>
        <v>怒江</v>
      </c>
      <c r="F2478" s="16">
        <f t="shared" si="77"/>
        <v>248</v>
      </c>
      <c r="G2478" s="16">
        <f>IF(VLOOKUP(F2477,city!$K$4:$L$352,2,FALSE)&gt;G2477,G2477+1,1)</f>
        <v>5</v>
      </c>
    </row>
    <row r="2479" spans="1:7">
      <c r="A2479" s="17">
        <f t="shared" si="76"/>
        <v>124806</v>
      </c>
      <c r="B2479" s="17">
        <v>3</v>
      </c>
      <c r="C2479" s="20" t="s">
        <v>510</v>
      </c>
      <c r="D2479" s="17">
        <v>1</v>
      </c>
      <c r="E2479" s="2" t="str">
        <f>VLOOKUP(F2479,city!$A$4:$D$352,4,FALSE)</f>
        <v>怒江</v>
      </c>
      <c r="F2479" s="16">
        <f t="shared" si="77"/>
        <v>248</v>
      </c>
      <c r="G2479" s="16">
        <f>IF(VLOOKUP(F2478,city!$K$4:$L$352,2,FALSE)&gt;G2478,G2478+1,1)</f>
        <v>6</v>
      </c>
    </row>
    <row r="2480" spans="1:7">
      <c r="A2480" s="17">
        <f t="shared" si="76"/>
        <v>124807</v>
      </c>
      <c r="B2480" s="17">
        <v>3</v>
      </c>
      <c r="C2480" s="20" t="s">
        <v>516</v>
      </c>
      <c r="D2480" s="17">
        <v>1</v>
      </c>
      <c r="E2480" s="2" t="str">
        <f>VLOOKUP(F2480,city!$A$4:$D$352,4,FALSE)</f>
        <v>怒江</v>
      </c>
      <c r="F2480" s="16">
        <f t="shared" si="77"/>
        <v>248</v>
      </c>
      <c r="G2480" s="16">
        <f>IF(VLOOKUP(F2479,city!$K$4:$L$352,2,FALSE)&gt;G2479,G2479+1,1)</f>
        <v>7</v>
      </c>
    </row>
    <row r="2481" spans="1:7">
      <c r="A2481" s="17">
        <f t="shared" si="76"/>
        <v>124808</v>
      </c>
      <c r="B2481" s="17">
        <v>3</v>
      </c>
      <c r="C2481" s="20" t="s">
        <v>522</v>
      </c>
      <c r="D2481" s="17">
        <v>1</v>
      </c>
      <c r="E2481" s="2" t="str">
        <f>VLOOKUP(F2481,city!$A$4:$D$352,4,FALSE)</f>
        <v>怒江</v>
      </c>
      <c r="F2481" s="16">
        <f t="shared" si="77"/>
        <v>248</v>
      </c>
      <c r="G2481" s="16">
        <f>IF(VLOOKUP(F2480,city!$K$4:$L$352,2,FALSE)&gt;G2480,G2480+1,1)</f>
        <v>8</v>
      </c>
    </row>
    <row r="2482" spans="1:7">
      <c r="A2482" s="17">
        <f t="shared" si="76"/>
        <v>124809</v>
      </c>
      <c r="B2482" s="17">
        <v>3</v>
      </c>
      <c r="C2482" s="20" t="s">
        <v>528</v>
      </c>
      <c r="D2482" s="17">
        <v>1</v>
      </c>
      <c r="E2482" s="2" t="str">
        <f>VLOOKUP(F2482,city!$A$4:$D$352,4,FALSE)</f>
        <v>怒江</v>
      </c>
      <c r="F2482" s="16">
        <f t="shared" si="77"/>
        <v>248</v>
      </c>
      <c r="G2482" s="16">
        <f>IF(VLOOKUP(F2481,city!$K$4:$L$352,2,FALSE)&gt;G2481,G2481+1,1)</f>
        <v>9</v>
      </c>
    </row>
    <row r="2483" spans="1:7">
      <c r="A2483" s="17">
        <f t="shared" si="76"/>
        <v>124810</v>
      </c>
      <c r="B2483" s="17">
        <v>3</v>
      </c>
      <c r="C2483" s="20" t="s">
        <v>534</v>
      </c>
      <c r="D2483" s="17">
        <v>1</v>
      </c>
      <c r="E2483" s="2" t="str">
        <f>VLOOKUP(F2483,city!$A$4:$D$352,4,FALSE)</f>
        <v>怒江</v>
      </c>
      <c r="F2483" s="16">
        <f t="shared" si="77"/>
        <v>248</v>
      </c>
      <c r="G2483" s="16">
        <f>IF(VLOOKUP(F2482,city!$K$4:$L$352,2,FALSE)&gt;G2482,G2482+1,1)</f>
        <v>10</v>
      </c>
    </row>
    <row r="2484" spans="1:7">
      <c r="A2484" s="17">
        <f t="shared" si="76"/>
        <v>124901</v>
      </c>
      <c r="B2484" s="17">
        <v>3</v>
      </c>
      <c r="C2484" s="20" t="s">
        <v>422</v>
      </c>
      <c r="D2484" s="17">
        <v>1</v>
      </c>
      <c r="E2484" s="2" t="str">
        <f>VLOOKUP(F2484,city!$A$4:$D$352,4,FALSE)</f>
        <v>迪庆</v>
      </c>
      <c r="F2484" s="16">
        <f t="shared" si="77"/>
        <v>249</v>
      </c>
      <c r="G2484" s="16">
        <f>IF(VLOOKUP(F2483,city!$K$4:$L$352,2,FALSE)&gt;G2483,G2483+1,1)</f>
        <v>1</v>
      </c>
    </row>
    <row r="2485" spans="1:7">
      <c r="A2485" s="17">
        <f t="shared" si="76"/>
        <v>124902</v>
      </c>
      <c r="B2485" s="17">
        <v>3</v>
      </c>
      <c r="C2485" s="20" t="s">
        <v>427</v>
      </c>
      <c r="D2485" s="17">
        <v>1</v>
      </c>
      <c r="E2485" s="2" t="str">
        <f>VLOOKUP(F2485,city!$A$4:$D$352,4,FALSE)</f>
        <v>迪庆</v>
      </c>
      <c r="F2485" s="16">
        <f t="shared" si="77"/>
        <v>249</v>
      </c>
      <c r="G2485" s="16">
        <f>IF(VLOOKUP(F2484,city!$K$4:$L$352,2,FALSE)&gt;G2484,G2484+1,1)</f>
        <v>2</v>
      </c>
    </row>
    <row r="2486" spans="1:7">
      <c r="A2486" s="17">
        <f t="shared" si="76"/>
        <v>124903</v>
      </c>
      <c r="B2486" s="17">
        <v>3</v>
      </c>
      <c r="C2486" s="20" t="s">
        <v>432</v>
      </c>
      <c r="D2486" s="17">
        <v>1</v>
      </c>
      <c r="E2486" s="2" t="str">
        <f>VLOOKUP(F2486,city!$A$4:$D$352,4,FALSE)</f>
        <v>迪庆</v>
      </c>
      <c r="F2486" s="16">
        <f t="shared" si="77"/>
        <v>249</v>
      </c>
      <c r="G2486" s="16">
        <f>IF(VLOOKUP(F2485,city!$K$4:$L$352,2,FALSE)&gt;G2485,G2485+1,1)</f>
        <v>3</v>
      </c>
    </row>
    <row r="2487" spans="1:7">
      <c r="A2487" s="17">
        <f t="shared" si="76"/>
        <v>124904</v>
      </c>
      <c r="B2487" s="17">
        <v>3</v>
      </c>
      <c r="C2487" s="20" t="s">
        <v>438</v>
      </c>
      <c r="D2487" s="17">
        <v>1</v>
      </c>
      <c r="E2487" s="2" t="str">
        <f>VLOOKUP(F2487,city!$A$4:$D$352,4,FALSE)</f>
        <v>迪庆</v>
      </c>
      <c r="F2487" s="16">
        <f t="shared" si="77"/>
        <v>249</v>
      </c>
      <c r="G2487" s="16">
        <f>IF(VLOOKUP(F2486,city!$K$4:$L$352,2,FALSE)&gt;G2486,G2486+1,1)</f>
        <v>4</v>
      </c>
    </row>
    <row r="2488" spans="1:7">
      <c r="A2488" s="17">
        <f t="shared" si="76"/>
        <v>124905</v>
      </c>
      <c r="B2488" s="17">
        <v>3</v>
      </c>
      <c r="C2488" s="20" t="s">
        <v>444</v>
      </c>
      <c r="D2488" s="17">
        <v>1</v>
      </c>
      <c r="E2488" s="2" t="str">
        <f>VLOOKUP(F2488,city!$A$4:$D$352,4,FALSE)</f>
        <v>迪庆</v>
      </c>
      <c r="F2488" s="16">
        <f t="shared" si="77"/>
        <v>249</v>
      </c>
      <c r="G2488" s="16">
        <f>IF(VLOOKUP(F2487,city!$K$4:$L$352,2,FALSE)&gt;G2487,G2487+1,1)</f>
        <v>5</v>
      </c>
    </row>
    <row r="2489" spans="1:7">
      <c r="A2489" s="17">
        <f t="shared" si="76"/>
        <v>124906</v>
      </c>
      <c r="B2489" s="17">
        <v>3</v>
      </c>
      <c r="C2489" s="20" t="s">
        <v>450</v>
      </c>
      <c r="D2489" s="17">
        <v>1</v>
      </c>
      <c r="E2489" s="2" t="str">
        <f>VLOOKUP(F2489,city!$A$4:$D$352,4,FALSE)</f>
        <v>迪庆</v>
      </c>
      <c r="F2489" s="16">
        <f t="shared" si="77"/>
        <v>249</v>
      </c>
      <c r="G2489" s="16">
        <f>IF(VLOOKUP(F2488,city!$K$4:$L$352,2,FALSE)&gt;G2488,G2488+1,1)</f>
        <v>6</v>
      </c>
    </row>
    <row r="2490" spans="1:7">
      <c r="A2490" s="17">
        <f t="shared" si="76"/>
        <v>124907</v>
      </c>
      <c r="B2490" s="17">
        <v>3</v>
      </c>
      <c r="C2490" s="20" t="s">
        <v>456</v>
      </c>
      <c r="D2490" s="17">
        <v>1</v>
      </c>
      <c r="E2490" s="2" t="str">
        <f>VLOOKUP(F2490,city!$A$4:$D$352,4,FALSE)</f>
        <v>迪庆</v>
      </c>
      <c r="F2490" s="16">
        <f t="shared" si="77"/>
        <v>249</v>
      </c>
      <c r="G2490" s="16">
        <f>IF(VLOOKUP(F2489,city!$K$4:$L$352,2,FALSE)&gt;G2489,G2489+1,1)</f>
        <v>7</v>
      </c>
    </row>
    <row r="2491" spans="1:7">
      <c r="A2491" s="17">
        <f t="shared" si="76"/>
        <v>124908</v>
      </c>
      <c r="B2491" s="17">
        <v>3</v>
      </c>
      <c r="C2491" s="20" t="s">
        <v>462</v>
      </c>
      <c r="D2491" s="17">
        <v>1</v>
      </c>
      <c r="E2491" s="2" t="str">
        <f>VLOOKUP(F2491,city!$A$4:$D$352,4,FALSE)</f>
        <v>迪庆</v>
      </c>
      <c r="F2491" s="16">
        <f t="shared" si="77"/>
        <v>249</v>
      </c>
      <c r="G2491" s="16">
        <f>IF(VLOOKUP(F2490,city!$K$4:$L$352,2,FALSE)&gt;G2490,G2490+1,1)</f>
        <v>8</v>
      </c>
    </row>
    <row r="2492" spans="1:7">
      <c r="A2492" s="17">
        <f t="shared" si="76"/>
        <v>124909</v>
      </c>
      <c r="B2492" s="17">
        <v>3</v>
      </c>
      <c r="C2492" s="20" t="s">
        <v>468</v>
      </c>
      <c r="D2492" s="17">
        <v>1</v>
      </c>
      <c r="E2492" s="2" t="str">
        <f>VLOOKUP(F2492,city!$A$4:$D$352,4,FALSE)</f>
        <v>迪庆</v>
      </c>
      <c r="F2492" s="16">
        <f t="shared" si="77"/>
        <v>249</v>
      </c>
      <c r="G2492" s="16">
        <f>IF(VLOOKUP(F2491,city!$K$4:$L$352,2,FALSE)&gt;G2491,G2491+1,1)</f>
        <v>9</v>
      </c>
    </row>
    <row r="2493" spans="1:7">
      <c r="A2493" s="17">
        <f t="shared" si="76"/>
        <v>124910</v>
      </c>
      <c r="B2493" s="17">
        <v>3</v>
      </c>
      <c r="C2493" s="20" t="s">
        <v>474</v>
      </c>
      <c r="D2493" s="17">
        <v>1</v>
      </c>
      <c r="E2493" s="2" t="str">
        <f>VLOOKUP(F2493,city!$A$4:$D$352,4,FALSE)</f>
        <v>迪庆</v>
      </c>
      <c r="F2493" s="16">
        <f t="shared" si="77"/>
        <v>249</v>
      </c>
      <c r="G2493" s="16">
        <f>IF(VLOOKUP(F2492,city!$K$4:$L$352,2,FALSE)&gt;G2492,G2492+1,1)</f>
        <v>10</v>
      </c>
    </row>
    <row r="2494" spans="1:7">
      <c r="A2494" s="17">
        <f t="shared" si="76"/>
        <v>125001</v>
      </c>
      <c r="B2494" s="17">
        <v>3</v>
      </c>
      <c r="C2494" s="20" t="s">
        <v>480</v>
      </c>
      <c r="D2494" s="17">
        <v>1</v>
      </c>
      <c r="E2494" s="2" t="str">
        <f>VLOOKUP(F2494,city!$A$4:$D$352,4,FALSE)</f>
        <v>大理</v>
      </c>
      <c r="F2494" s="16">
        <f t="shared" si="77"/>
        <v>250</v>
      </c>
      <c r="G2494" s="16">
        <f>IF(VLOOKUP(F2493,city!$K$4:$L$352,2,FALSE)&gt;G2493,G2493+1,1)</f>
        <v>1</v>
      </c>
    </row>
    <row r="2495" spans="1:7">
      <c r="A2495" s="17">
        <f t="shared" si="76"/>
        <v>125002</v>
      </c>
      <c r="B2495" s="17">
        <v>3</v>
      </c>
      <c r="C2495" s="20" t="s">
        <v>486</v>
      </c>
      <c r="D2495" s="17">
        <v>1</v>
      </c>
      <c r="E2495" s="2" t="str">
        <f>VLOOKUP(F2495,city!$A$4:$D$352,4,FALSE)</f>
        <v>大理</v>
      </c>
      <c r="F2495" s="16">
        <f t="shared" si="77"/>
        <v>250</v>
      </c>
      <c r="G2495" s="16">
        <f>IF(VLOOKUP(F2494,city!$K$4:$L$352,2,FALSE)&gt;G2494,G2494+1,1)</f>
        <v>2</v>
      </c>
    </row>
    <row r="2496" spans="1:7">
      <c r="A2496" s="17">
        <f t="shared" si="76"/>
        <v>125003</v>
      </c>
      <c r="B2496" s="17">
        <v>3</v>
      </c>
      <c r="C2496" s="20" t="s">
        <v>492</v>
      </c>
      <c r="D2496" s="17">
        <v>1</v>
      </c>
      <c r="E2496" s="2" t="str">
        <f>VLOOKUP(F2496,city!$A$4:$D$352,4,FALSE)</f>
        <v>大理</v>
      </c>
      <c r="F2496" s="16">
        <f t="shared" si="77"/>
        <v>250</v>
      </c>
      <c r="G2496" s="16">
        <f>IF(VLOOKUP(F2495,city!$K$4:$L$352,2,FALSE)&gt;G2495,G2495+1,1)</f>
        <v>3</v>
      </c>
    </row>
    <row r="2497" spans="1:7">
      <c r="A2497" s="17">
        <f t="shared" si="76"/>
        <v>125004</v>
      </c>
      <c r="B2497" s="17">
        <v>3</v>
      </c>
      <c r="C2497" s="20" t="s">
        <v>498</v>
      </c>
      <c r="D2497" s="17">
        <v>1</v>
      </c>
      <c r="E2497" s="2" t="str">
        <f>VLOOKUP(F2497,city!$A$4:$D$352,4,FALSE)</f>
        <v>大理</v>
      </c>
      <c r="F2497" s="16">
        <f t="shared" si="77"/>
        <v>250</v>
      </c>
      <c r="G2497" s="16">
        <f>IF(VLOOKUP(F2496,city!$K$4:$L$352,2,FALSE)&gt;G2496,G2496+1,1)</f>
        <v>4</v>
      </c>
    </row>
    <row r="2498" spans="1:7">
      <c r="A2498" s="17">
        <f t="shared" si="76"/>
        <v>125005</v>
      </c>
      <c r="B2498" s="17">
        <v>3</v>
      </c>
      <c r="C2498" s="20" t="s">
        <v>504</v>
      </c>
      <c r="D2498" s="17">
        <v>1</v>
      </c>
      <c r="E2498" s="2" t="str">
        <f>VLOOKUP(F2498,city!$A$4:$D$352,4,FALSE)</f>
        <v>大理</v>
      </c>
      <c r="F2498" s="16">
        <f t="shared" si="77"/>
        <v>250</v>
      </c>
      <c r="G2498" s="16">
        <f>IF(VLOOKUP(F2497,city!$K$4:$L$352,2,FALSE)&gt;G2497,G2497+1,1)</f>
        <v>5</v>
      </c>
    </row>
    <row r="2499" spans="1:7">
      <c r="A2499" s="17">
        <f t="shared" si="76"/>
        <v>125006</v>
      </c>
      <c r="B2499" s="17">
        <v>3</v>
      </c>
      <c r="C2499" s="20" t="s">
        <v>510</v>
      </c>
      <c r="D2499" s="17">
        <v>1</v>
      </c>
      <c r="E2499" s="2" t="str">
        <f>VLOOKUP(F2499,city!$A$4:$D$352,4,FALSE)</f>
        <v>大理</v>
      </c>
      <c r="F2499" s="16">
        <f t="shared" si="77"/>
        <v>250</v>
      </c>
      <c r="G2499" s="16">
        <f>IF(VLOOKUP(F2498,city!$K$4:$L$352,2,FALSE)&gt;G2498,G2498+1,1)</f>
        <v>6</v>
      </c>
    </row>
    <row r="2500" spans="1:7">
      <c r="A2500" s="17">
        <f t="shared" si="76"/>
        <v>125007</v>
      </c>
      <c r="B2500" s="17">
        <v>3</v>
      </c>
      <c r="C2500" s="20" t="s">
        <v>516</v>
      </c>
      <c r="D2500" s="17">
        <v>1</v>
      </c>
      <c r="E2500" s="2" t="str">
        <f>VLOOKUP(F2500,city!$A$4:$D$352,4,FALSE)</f>
        <v>大理</v>
      </c>
      <c r="F2500" s="16">
        <f t="shared" si="77"/>
        <v>250</v>
      </c>
      <c r="G2500" s="16">
        <f>IF(VLOOKUP(F2499,city!$K$4:$L$352,2,FALSE)&gt;G2499,G2499+1,1)</f>
        <v>7</v>
      </c>
    </row>
    <row r="2501" spans="1:7">
      <c r="A2501" s="17">
        <f t="shared" ref="A2501:A2564" si="78">G2501+F2501*100+100000</f>
        <v>125008</v>
      </c>
      <c r="B2501" s="17">
        <v>3</v>
      </c>
      <c r="C2501" s="20" t="s">
        <v>522</v>
      </c>
      <c r="D2501" s="17">
        <v>1</v>
      </c>
      <c r="E2501" s="2" t="str">
        <f>VLOOKUP(F2501,city!$A$4:$D$352,4,FALSE)</f>
        <v>大理</v>
      </c>
      <c r="F2501" s="16">
        <f t="shared" ref="F2501:F2564" si="79">IF(G2501&gt;G2500,F2500,F2500+1)</f>
        <v>250</v>
      </c>
      <c r="G2501" s="16">
        <f>IF(VLOOKUP(F2500,city!$K$4:$L$352,2,FALSE)&gt;G2500,G2500+1,1)</f>
        <v>8</v>
      </c>
    </row>
    <row r="2502" spans="1:7">
      <c r="A2502" s="17">
        <f t="shared" si="78"/>
        <v>125009</v>
      </c>
      <c r="B2502" s="17">
        <v>3</v>
      </c>
      <c r="C2502" s="20" t="s">
        <v>528</v>
      </c>
      <c r="D2502" s="17">
        <v>1</v>
      </c>
      <c r="E2502" s="2" t="str">
        <f>VLOOKUP(F2502,city!$A$4:$D$352,4,FALSE)</f>
        <v>大理</v>
      </c>
      <c r="F2502" s="16">
        <f t="shared" si="79"/>
        <v>250</v>
      </c>
      <c r="G2502" s="16">
        <f>IF(VLOOKUP(F2501,city!$K$4:$L$352,2,FALSE)&gt;G2501,G2501+1,1)</f>
        <v>9</v>
      </c>
    </row>
    <row r="2503" spans="1:7">
      <c r="A2503" s="17">
        <f t="shared" si="78"/>
        <v>125010</v>
      </c>
      <c r="B2503" s="17">
        <v>3</v>
      </c>
      <c r="C2503" s="20" t="s">
        <v>534</v>
      </c>
      <c r="D2503" s="17">
        <v>1</v>
      </c>
      <c r="E2503" s="2" t="str">
        <f>VLOOKUP(F2503,city!$A$4:$D$352,4,FALSE)</f>
        <v>大理</v>
      </c>
      <c r="F2503" s="16">
        <f t="shared" si="79"/>
        <v>250</v>
      </c>
      <c r="G2503" s="16">
        <f>IF(VLOOKUP(F2502,city!$K$4:$L$352,2,FALSE)&gt;G2502,G2502+1,1)</f>
        <v>10</v>
      </c>
    </row>
    <row r="2504" spans="1:7">
      <c r="A2504" s="17">
        <f t="shared" si="78"/>
        <v>125101</v>
      </c>
      <c r="B2504" s="17">
        <v>3</v>
      </c>
      <c r="C2504" s="20" t="s">
        <v>422</v>
      </c>
      <c r="D2504" s="17">
        <v>1</v>
      </c>
      <c r="E2504" s="2" t="str">
        <f>VLOOKUP(F2504,city!$A$4:$D$352,4,FALSE)</f>
        <v>楚雄</v>
      </c>
      <c r="F2504" s="16">
        <f t="shared" si="79"/>
        <v>251</v>
      </c>
      <c r="G2504" s="16">
        <f>IF(VLOOKUP(F2503,city!$K$4:$L$352,2,FALSE)&gt;G2503,G2503+1,1)</f>
        <v>1</v>
      </c>
    </row>
    <row r="2505" spans="1:7">
      <c r="A2505" s="17">
        <f t="shared" si="78"/>
        <v>125102</v>
      </c>
      <c r="B2505" s="17">
        <v>3</v>
      </c>
      <c r="C2505" s="20" t="s">
        <v>427</v>
      </c>
      <c r="D2505" s="17">
        <v>1</v>
      </c>
      <c r="E2505" s="2" t="str">
        <f>VLOOKUP(F2505,city!$A$4:$D$352,4,FALSE)</f>
        <v>楚雄</v>
      </c>
      <c r="F2505" s="16">
        <f t="shared" si="79"/>
        <v>251</v>
      </c>
      <c r="G2505" s="16">
        <f>IF(VLOOKUP(F2504,city!$K$4:$L$352,2,FALSE)&gt;G2504,G2504+1,1)</f>
        <v>2</v>
      </c>
    </row>
    <row r="2506" spans="1:7">
      <c r="A2506" s="17">
        <f t="shared" si="78"/>
        <v>125103</v>
      </c>
      <c r="B2506" s="17">
        <v>3</v>
      </c>
      <c r="C2506" s="20" t="s">
        <v>432</v>
      </c>
      <c r="D2506" s="17">
        <v>1</v>
      </c>
      <c r="E2506" s="2" t="str">
        <f>VLOOKUP(F2506,city!$A$4:$D$352,4,FALSE)</f>
        <v>楚雄</v>
      </c>
      <c r="F2506" s="16">
        <f t="shared" si="79"/>
        <v>251</v>
      </c>
      <c r="G2506" s="16">
        <f>IF(VLOOKUP(F2505,city!$K$4:$L$352,2,FALSE)&gt;G2505,G2505+1,1)</f>
        <v>3</v>
      </c>
    </row>
    <row r="2507" spans="1:7">
      <c r="A2507" s="17">
        <f t="shared" si="78"/>
        <v>125104</v>
      </c>
      <c r="B2507" s="17">
        <v>3</v>
      </c>
      <c r="C2507" s="20" t="s">
        <v>438</v>
      </c>
      <c r="D2507" s="17">
        <v>1</v>
      </c>
      <c r="E2507" s="2" t="str">
        <f>VLOOKUP(F2507,city!$A$4:$D$352,4,FALSE)</f>
        <v>楚雄</v>
      </c>
      <c r="F2507" s="16">
        <f t="shared" si="79"/>
        <v>251</v>
      </c>
      <c r="G2507" s="16">
        <f>IF(VLOOKUP(F2506,city!$K$4:$L$352,2,FALSE)&gt;G2506,G2506+1,1)</f>
        <v>4</v>
      </c>
    </row>
    <row r="2508" spans="1:7">
      <c r="A2508" s="17">
        <f t="shared" si="78"/>
        <v>125105</v>
      </c>
      <c r="B2508" s="17">
        <v>3</v>
      </c>
      <c r="C2508" s="20" t="s">
        <v>444</v>
      </c>
      <c r="D2508" s="17">
        <v>1</v>
      </c>
      <c r="E2508" s="2" t="str">
        <f>VLOOKUP(F2508,city!$A$4:$D$352,4,FALSE)</f>
        <v>楚雄</v>
      </c>
      <c r="F2508" s="16">
        <f t="shared" si="79"/>
        <v>251</v>
      </c>
      <c r="G2508" s="16">
        <f>IF(VLOOKUP(F2507,city!$K$4:$L$352,2,FALSE)&gt;G2507,G2507+1,1)</f>
        <v>5</v>
      </c>
    </row>
    <row r="2509" spans="1:7">
      <c r="A2509" s="17">
        <f t="shared" si="78"/>
        <v>125106</v>
      </c>
      <c r="B2509" s="17">
        <v>3</v>
      </c>
      <c r="C2509" s="20" t="s">
        <v>450</v>
      </c>
      <c r="D2509" s="17">
        <v>1</v>
      </c>
      <c r="E2509" s="2" t="str">
        <f>VLOOKUP(F2509,city!$A$4:$D$352,4,FALSE)</f>
        <v>楚雄</v>
      </c>
      <c r="F2509" s="16">
        <f t="shared" si="79"/>
        <v>251</v>
      </c>
      <c r="G2509" s="16">
        <f>IF(VLOOKUP(F2508,city!$K$4:$L$352,2,FALSE)&gt;G2508,G2508+1,1)</f>
        <v>6</v>
      </c>
    </row>
    <row r="2510" spans="1:7">
      <c r="A2510" s="17">
        <f t="shared" si="78"/>
        <v>125107</v>
      </c>
      <c r="B2510" s="17">
        <v>3</v>
      </c>
      <c r="C2510" s="20" t="s">
        <v>456</v>
      </c>
      <c r="D2510" s="17">
        <v>1</v>
      </c>
      <c r="E2510" s="2" t="str">
        <f>VLOOKUP(F2510,city!$A$4:$D$352,4,FALSE)</f>
        <v>楚雄</v>
      </c>
      <c r="F2510" s="16">
        <f t="shared" si="79"/>
        <v>251</v>
      </c>
      <c r="G2510" s="16">
        <f>IF(VLOOKUP(F2509,city!$K$4:$L$352,2,FALSE)&gt;G2509,G2509+1,1)</f>
        <v>7</v>
      </c>
    </row>
    <row r="2511" spans="1:7">
      <c r="A2511" s="17">
        <f t="shared" si="78"/>
        <v>125108</v>
      </c>
      <c r="B2511" s="17">
        <v>3</v>
      </c>
      <c r="C2511" s="20" t="s">
        <v>462</v>
      </c>
      <c r="D2511" s="17">
        <v>1</v>
      </c>
      <c r="E2511" s="2" t="str">
        <f>VLOOKUP(F2511,city!$A$4:$D$352,4,FALSE)</f>
        <v>楚雄</v>
      </c>
      <c r="F2511" s="16">
        <f t="shared" si="79"/>
        <v>251</v>
      </c>
      <c r="G2511" s="16">
        <f>IF(VLOOKUP(F2510,city!$K$4:$L$352,2,FALSE)&gt;G2510,G2510+1,1)</f>
        <v>8</v>
      </c>
    </row>
    <row r="2512" spans="1:7">
      <c r="A2512" s="17">
        <f t="shared" si="78"/>
        <v>125109</v>
      </c>
      <c r="B2512" s="17">
        <v>3</v>
      </c>
      <c r="C2512" s="20" t="s">
        <v>468</v>
      </c>
      <c r="D2512" s="17">
        <v>1</v>
      </c>
      <c r="E2512" s="2" t="str">
        <f>VLOOKUP(F2512,city!$A$4:$D$352,4,FALSE)</f>
        <v>楚雄</v>
      </c>
      <c r="F2512" s="16">
        <f t="shared" si="79"/>
        <v>251</v>
      </c>
      <c r="G2512" s="16">
        <f>IF(VLOOKUP(F2511,city!$K$4:$L$352,2,FALSE)&gt;G2511,G2511+1,1)</f>
        <v>9</v>
      </c>
    </row>
    <row r="2513" spans="1:7">
      <c r="A2513" s="17">
        <f t="shared" si="78"/>
        <v>125110</v>
      </c>
      <c r="B2513" s="17">
        <v>3</v>
      </c>
      <c r="C2513" s="20" t="s">
        <v>474</v>
      </c>
      <c r="D2513" s="17">
        <v>1</v>
      </c>
      <c r="E2513" s="2" t="str">
        <f>VLOOKUP(F2513,city!$A$4:$D$352,4,FALSE)</f>
        <v>楚雄</v>
      </c>
      <c r="F2513" s="16">
        <f t="shared" si="79"/>
        <v>251</v>
      </c>
      <c r="G2513" s="16">
        <f>IF(VLOOKUP(F2512,city!$K$4:$L$352,2,FALSE)&gt;G2512,G2512+1,1)</f>
        <v>10</v>
      </c>
    </row>
    <row r="2514" spans="1:7">
      <c r="A2514" s="17">
        <f t="shared" si="78"/>
        <v>125201</v>
      </c>
      <c r="B2514" s="17">
        <v>3</v>
      </c>
      <c r="C2514" s="20" t="s">
        <v>480</v>
      </c>
      <c r="D2514" s="17">
        <v>1</v>
      </c>
      <c r="E2514" s="2" t="str">
        <f>VLOOKUP(F2514,city!$A$4:$D$352,4,FALSE)</f>
        <v>红河</v>
      </c>
      <c r="F2514" s="16">
        <f t="shared" si="79"/>
        <v>252</v>
      </c>
      <c r="G2514" s="16">
        <f>IF(VLOOKUP(F2513,city!$K$4:$L$352,2,FALSE)&gt;G2513,G2513+1,1)</f>
        <v>1</v>
      </c>
    </row>
    <row r="2515" spans="1:7">
      <c r="A2515" s="17">
        <f t="shared" si="78"/>
        <v>125202</v>
      </c>
      <c r="B2515" s="17">
        <v>3</v>
      </c>
      <c r="C2515" s="20" t="s">
        <v>486</v>
      </c>
      <c r="D2515" s="17">
        <v>1</v>
      </c>
      <c r="E2515" s="2" t="str">
        <f>VLOOKUP(F2515,city!$A$4:$D$352,4,FALSE)</f>
        <v>红河</v>
      </c>
      <c r="F2515" s="16">
        <f t="shared" si="79"/>
        <v>252</v>
      </c>
      <c r="G2515" s="16">
        <f>IF(VLOOKUP(F2514,city!$K$4:$L$352,2,FALSE)&gt;G2514,G2514+1,1)</f>
        <v>2</v>
      </c>
    </row>
    <row r="2516" spans="1:7">
      <c r="A2516" s="17">
        <f t="shared" si="78"/>
        <v>125203</v>
      </c>
      <c r="B2516" s="17">
        <v>3</v>
      </c>
      <c r="C2516" s="20" t="s">
        <v>492</v>
      </c>
      <c r="D2516" s="17">
        <v>1</v>
      </c>
      <c r="E2516" s="2" t="str">
        <f>VLOOKUP(F2516,city!$A$4:$D$352,4,FALSE)</f>
        <v>红河</v>
      </c>
      <c r="F2516" s="16">
        <f t="shared" si="79"/>
        <v>252</v>
      </c>
      <c r="G2516" s="16">
        <f>IF(VLOOKUP(F2515,city!$K$4:$L$352,2,FALSE)&gt;G2515,G2515+1,1)</f>
        <v>3</v>
      </c>
    </row>
    <row r="2517" spans="1:7">
      <c r="A2517" s="17">
        <f t="shared" si="78"/>
        <v>125204</v>
      </c>
      <c r="B2517" s="17">
        <v>3</v>
      </c>
      <c r="C2517" s="20" t="s">
        <v>498</v>
      </c>
      <c r="D2517" s="17">
        <v>1</v>
      </c>
      <c r="E2517" s="2" t="str">
        <f>VLOOKUP(F2517,city!$A$4:$D$352,4,FALSE)</f>
        <v>红河</v>
      </c>
      <c r="F2517" s="16">
        <f t="shared" si="79"/>
        <v>252</v>
      </c>
      <c r="G2517" s="16">
        <f>IF(VLOOKUP(F2516,city!$K$4:$L$352,2,FALSE)&gt;G2516,G2516+1,1)</f>
        <v>4</v>
      </c>
    </row>
    <row r="2518" spans="1:7">
      <c r="A2518" s="17">
        <f t="shared" si="78"/>
        <v>125205</v>
      </c>
      <c r="B2518" s="17">
        <v>3</v>
      </c>
      <c r="C2518" s="20" t="s">
        <v>504</v>
      </c>
      <c r="D2518" s="17">
        <v>1</v>
      </c>
      <c r="E2518" s="2" t="str">
        <f>VLOOKUP(F2518,city!$A$4:$D$352,4,FALSE)</f>
        <v>红河</v>
      </c>
      <c r="F2518" s="16">
        <f t="shared" si="79"/>
        <v>252</v>
      </c>
      <c r="G2518" s="16">
        <f>IF(VLOOKUP(F2517,city!$K$4:$L$352,2,FALSE)&gt;G2517,G2517+1,1)</f>
        <v>5</v>
      </c>
    </row>
    <row r="2519" spans="1:7">
      <c r="A2519" s="17">
        <f t="shared" si="78"/>
        <v>125206</v>
      </c>
      <c r="B2519" s="17">
        <v>3</v>
      </c>
      <c r="C2519" s="20" t="s">
        <v>510</v>
      </c>
      <c r="D2519" s="17">
        <v>1</v>
      </c>
      <c r="E2519" s="2" t="str">
        <f>VLOOKUP(F2519,city!$A$4:$D$352,4,FALSE)</f>
        <v>红河</v>
      </c>
      <c r="F2519" s="16">
        <f t="shared" si="79"/>
        <v>252</v>
      </c>
      <c r="G2519" s="16">
        <f>IF(VLOOKUP(F2518,city!$K$4:$L$352,2,FALSE)&gt;G2518,G2518+1,1)</f>
        <v>6</v>
      </c>
    </row>
    <row r="2520" spans="1:7">
      <c r="A2520" s="17">
        <f t="shared" si="78"/>
        <v>125207</v>
      </c>
      <c r="B2520" s="17">
        <v>3</v>
      </c>
      <c r="C2520" s="20" t="s">
        <v>516</v>
      </c>
      <c r="D2520" s="17">
        <v>1</v>
      </c>
      <c r="E2520" s="2" t="str">
        <f>VLOOKUP(F2520,city!$A$4:$D$352,4,FALSE)</f>
        <v>红河</v>
      </c>
      <c r="F2520" s="16">
        <f t="shared" si="79"/>
        <v>252</v>
      </c>
      <c r="G2520" s="16">
        <f>IF(VLOOKUP(F2519,city!$K$4:$L$352,2,FALSE)&gt;G2519,G2519+1,1)</f>
        <v>7</v>
      </c>
    </row>
    <row r="2521" spans="1:7">
      <c r="A2521" s="17">
        <f t="shared" si="78"/>
        <v>125208</v>
      </c>
      <c r="B2521" s="17">
        <v>3</v>
      </c>
      <c r="C2521" s="20" t="s">
        <v>522</v>
      </c>
      <c r="D2521" s="17">
        <v>1</v>
      </c>
      <c r="E2521" s="2" t="str">
        <f>VLOOKUP(F2521,city!$A$4:$D$352,4,FALSE)</f>
        <v>红河</v>
      </c>
      <c r="F2521" s="16">
        <f t="shared" si="79"/>
        <v>252</v>
      </c>
      <c r="G2521" s="16">
        <f>IF(VLOOKUP(F2520,city!$K$4:$L$352,2,FALSE)&gt;G2520,G2520+1,1)</f>
        <v>8</v>
      </c>
    </row>
    <row r="2522" spans="1:7">
      <c r="A2522" s="17">
        <f t="shared" si="78"/>
        <v>125209</v>
      </c>
      <c r="B2522" s="17">
        <v>3</v>
      </c>
      <c r="C2522" s="20" t="s">
        <v>528</v>
      </c>
      <c r="D2522" s="17">
        <v>1</v>
      </c>
      <c r="E2522" s="2" t="str">
        <f>VLOOKUP(F2522,city!$A$4:$D$352,4,FALSE)</f>
        <v>红河</v>
      </c>
      <c r="F2522" s="16">
        <f t="shared" si="79"/>
        <v>252</v>
      </c>
      <c r="G2522" s="16">
        <f>IF(VLOOKUP(F2521,city!$K$4:$L$352,2,FALSE)&gt;G2521,G2521+1,1)</f>
        <v>9</v>
      </c>
    </row>
    <row r="2523" spans="1:7">
      <c r="A2523" s="17">
        <f t="shared" si="78"/>
        <v>125210</v>
      </c>
      <c r="B2523" s="17">
        <v>3</v>
      </c>
      <c r="C2523" s="20" t="s">
        <v>534</v>
      </c>
      <c r="D2523" s="17">
        <v>1</v>
      </c>
      <c r="E2523" s="2" t="str">
        <f>VLOOKUP(F2523,city!$A$4:$D$352,4,FALSE)</f>
        <v>红河</v>
      </c>
      <c r="F2523" s="16">
        <f t="shared" si="79"/>
        <v>252</v>
      </c>
      <c r="G2523" s="16">
        <f>IF(VLOOKUP(F2522,city!$K$4:$L$352,2,FALSE)&gt;G2522,G2522+1,1)</f>
        <v>10</v>
      </c>
    </row>
    <row r="2524" spans="1:7">
      <c r="A2524" s="17">
        <f t="shared" si="78"/>
        <v>125301</v>
      </c>
      <c r="B2524" s="17">
        <v>3</v>
      </c>
      <c r="C2524" s="20" t="s">
        <v>422</v>
      </c>
      <c r="D2524" s="17">
        <v>1</v>
      </c>
      <c r="E2524" s="2" t="str">
        <f>VLOOKUP(F2524,city!$A$4:$D$352,4,FALSE)</f>
        <v>文山</v>
      </c>
      <c r="F2524" s="16">
        <f t="shared" si="79"/>
        <v>253</v>
      </c>
      <c r="G2524" s="16">
        <f>IF(VLOOKUP(F2523,city!$K$4:$L$352,2,FALSE)&gt;G2523,G2523+1,1)</f>
        <v>1</v>
      </c>
    </row>
    <row r="2525" spans="1:7">
      <c r="A2525" s="17">
        <f t="shared" si="78"/>
        <v>125302</v>
      </c>
      <c r="B2525" s="17">
        <v>3</v>
      </c>
      <c r="C2525" s="20" t="s">
        <v>427</v>
      </c>
      <c r="D2525" s="17">
        <v>1</v>
      </c>
      <c r="E2525" s="2" t="str">
        <f>VLOOKUP(F2525,city!$A$4:$D$352,4,FALSE)</f>
        <v>文山</v>
      </c>
      <c r="F2525" s="16">
        <f t="shared" si="79"/>
        <v>253</v>
      </c>
      <c r="G2525" s="16">
        <f>IF(VLOOKUP(F2524,city!$K$4:$L$352,2,FALSE)&gt;G2524,G2524+1,1)</f>
        <v>2</v>
      </c>
    </row>
    <row r="2526" spans="1:7">
      <c r="A2526" s="17">
        <f t="shared" si="78"/>
        <v>125303</v>
      </c>
      <c r="B2526" s="17">
        <v>3</v>
      </c>
      <c r="C2526" s="20" t="s">
        <v>432</v>
      </c>
      <c r="D2526" s="17">
        <v>1</v>
      </c>
      <c r="E2526" s="2" t="str">
        <f>VLOOKUP(F2526,city!$A$4:$D$352,4,FALSE)</f>
        <v>文山</v>
      </c>
      <c r="F2526" s="16">
        <f t="shared" si="79"/>
        <v>253</v>
      </c>
      <c r="G2526" s="16">
        <f>IF(VLOOKUP(F2525,city!$K$4:$L$352,2,FALSE)&gt;G2525,G2525+1,1)</f>
        <v>3</v>
      </c>
    </row>
    <row r="2527" spans="1:7">
      <c r="A2527" s="17">
        <f t="shared" si="78"/>
        <v>125304</v>
      </c>
      <c r="B2527" s="17">
        <v>3</v>
      </c>
      <c r="C2527" s="20" t="s">
        <v>438</v>
      </c>
      <c r="D2527" s="17">
        <v>1</v>
      </c>
      <c r="E2527" s="2" t="str">
        <f>VLOOKUP(F2527,city!$A$4:$D$352,4,FALSE)</f>
        <v>文山</v>
      </c>
      <c r="F2527" s="16">
        <f t="shared" si="79"/>
        <v>253</v>
      </c>
      <c r="G2527" s="16">
        <f>IF(VLOOKUP(F2526,city!$K$4:$L$352,2,FALSE)&gt;G2526,G2526+1,1)</f>
        <v>4</v>
      </c>
    </row>
    <row r="2528" spans="1:7">
      <c r="A2528" s="17">
        <f t="shared" si="78"/>
        <v>125305</v>
      </c>
      <c r="B2528" s="17">
        <v>3</v>
      </c>
      <c r="C2528" s="20" t="s">
        <v>444</v>
      </c>
      <c r="D2528" s="17">
        <v>1</v>
      </c>
      <c r="E2528" s="2" t="str">
        <f>VLOOKUP(F2528,city!$A$4:$D$352,4,FALSE)</f>
        <v>文山</v>
      </c>
      <c r="F2528" s="16">
        <f t="shared" si="79"/>
        <v>253</v>
      </c>
      <c r="G2528" s="16">
        <f>IF(VLOOKUP(F2527,city!$K$4:$L$352,2,FALSE)&gt;G2527,G2527+1,1)</f>
        <v>5</v>
      </c>
    </row>
    <row r="2529" spans="1:7">
      <c r="A2529" s="17">
        <f t="shared" si="78"/>
        <v>125306</v>
      </c>
      <c r="B2529" s="17">
        <v>3</v>
      </c>
      <c r="C2529" s="20" t="s">
        <v>450</v>
      </c>
      <c r="D2529" s="17">
        <v>1</v>
      </c>
      <c r="E2529" s="2" t="str">
        <f>VLOOKUP(F2529,city!$A$4:$D$352,4,FALSE)</f>
        <v>文山</v>
      </c>
      <c r="F2529" s="16">
        <f t="shared" si="79"/>
        <v>253</v>
      </c>
      <c r="G2529" s="16">
        <f>IF(VLOOKUP(F2528,city!$K$4:$L$352,2,FALSE)&gt;G2528,G2528+1,1)</f>
        <v>6</v>
      </c>
    </row>
    <row r="2530" spans="1:7">
      <c r="A2530" s="17">
        <f t="shared" si="78"/>
        <v>125307</v>
      </c>
      <c r="B2530" s="17">
        <v>3</v>
      </c>
      <c r="C2530" s="20" t="s">
        <v>456</v>
      </c>
      <c r="D2530" s="17">
        <v>1</v>
      </c>
      <c r="E2530" s="2" t="str">
        <f>VLOOKUP(F2530,city!$A$4:$D$352,4,FALSE)</f>
        <v>文山</v>
      </c>
      <c r="F2530" s="16">
        <f t="shared" si="79"/>
        <v>253</v>
      </c>
      <c r="G2530" s="16">
        <f>IF(VLOOKUP(F2529,city!$K$4:$L$352,2,FALSE)&gt;G2529,G2529+1,1)</f>
        <v>7</v>
      </c>
    </row>
    <row r="2531" spans="1:7">
      <c r="A2531" s="17">
        <f t="shared" si="78"/>
        <v>125308</v>
      </c>
      <c r="B2531" s="17">
        <v>3</v>
      </c>
      <c r="C2531" s="20" t="s">
        <v>462</v>
      </c>
      <c r="D2531" s="17">
        <v>1</v>
      </c>
      <c r="E2531" s="2" t="str">
        <f>VLOOKUP(F2531,city!$A$4:$D$352,4,FALSE)</f>
        <v>文山</v>
      </c>
      <c r="F2531" s="16">
        <f t="shared" si="79"/>
        <v>253</v>
      </c>
      <c r="G2531" s="16">
        <f>IF(VLOOKUP(F2530,city!$K$4:$L$352,2,FALSE)&gt;G2530,G2530+1,1)</f>
        <v>8</v>
      </c>
    </row>
    <row r="2532" spans="1:7">
      <c r="A2532" s="17">
        <f t="shared" si="78"/>
        <v>125309</v>
      </c>
      <c r="B2532" s="17">
        <v>3</v>
      </c>
      <c r="C2532" s="20" t="s">
        <v>468</v>
      </c>
      <c r="D2532" s="17">
        <v>1</v>
      </c>
      <c r="E2532" s="2" t="str">
        <f>VLOOKUP(F2532,city!$A$4:$D$352,4,FALSE)</f>
        <v>文山</v>
      </c>
      <c r="F2532" s="16">
        <f t="shared" si="79"/>
        <v>253</v>
      </c>
      <c r="G2532" s="16">
        <f>IF(VLOOKUP(F2531,city!$K$4:$L$352,2,FALSE)&gt;G2531,G2531+1,1)</f>
        <v>9</v>
      </c>
    </row>
    <row r="2533" spans="1:7">
      <c r="A2533" s="17">
        <f t="shared" si="78"/>
        <v>125310</v>
      </c>
      <c r="B2533" s="17">
        <v>3</v>
      </c>
      <c r="C2533" s="20" t="s">
        <v>474</v>
      </c>
      <c r="D2533" s="17">
        <v>1</v>
      </c>
      <c r="E2533" s="2" t="str">
        <f>VLOOKUP(F2533,city!$A$4:$D$352,4,FALSE)</f>
        <v>文山</v>
      </c>
      <c r="F2533" s="16">
        <f t="shared" si="79"/>
        <v>253</v>
      </c>
      <c r="G2533" s="16">
        <f>IF(VLOOKUP(F2532,city!$K$4:$L$352,2,FALSE)&gt;G2532,G2532+1,1)</f>
        <v>10</v>
      </c>
    </row>
    <row r="2534" spans="1:7">
      <c r="A2534" s="17">
        <f t="shared" si="78"/>
        <v>125401</v>
      </c>
      <c r="B2534" s="17">
        <v>3</v>
      </c>
      <c r="C2534" s="20" t="s">
        <v>480</v>
      </c>
      <c r="D2534" s="17">
        <v>1</v>
      </c>
      <c r="E2534" s="2" t="str">
        <f>VLOOKUP(F2534,city!$A$4:$D$352,4,FALSE)</f>
        <v>西双版纳</v>
      </c>
      <c r="F2534" s="16">
        <f t="shared" si="79"/>
        <v>254</v>
      </c>
      <c r="G2534" s="16">
        <f>IF(VLOOKUP(F2533,city!$K$4:$L$352,2,FALSE)&gt;G2533,G2533+1,1)</f>
        <v>1</v>
      </c>
    </row>
    <row r="2535" spans="1:7">
      <c r="A2535" s="17">
        <f t="shared" si="78"/>
        <v>125402</v>
      </c>
      <c r="B2535" s="17">
        <v>3</v>
      </c>
      <c r="C2535" s="20" t="s">
        <v>486</v>
      </c>
      <c r="D2535" s="17">
        <v>1</v>
      </c>
      <c r="E2535" s="2" t="str">
        <f>VLOOKUP(F2535,city!$A$4:$D$352,4,FALSE)</f>
        <v>西双版纳</v>
      </c>
      <c r="F2535" s="16">
        <f t="shared" si="79"/>
        <v>254</v>
      </c>
      <c r="G2535" s="16">
        <f>IF(VLOOKUP(F2534,city!$K$4:$L$352,2,FALSE)&gt;G2534,G2534+1,1)</f>
        <v>2</v>
      </c>
    </row>
    <row r="2536" spans="1:7">
      <c r="A2536" s="17">
        <f t="shared" si="78"/>
        <v>125403</v>
      </c>
      <c r="B2536" s="17">
        <v>3</v>
      </c>
      <c r="C2536" s="20" t="s">
        <v>492</v>
      </c>
      <c r="D2536" s="17">
        <v>1</v>
      </c>
      <c r="E2536" s="2" t="str">
        <f>VLOOKUP(F2536,city!$A$4:$D$352,4,FALSE)</f>
        <v>西双版纳</v>
      </c>
      <c r="F2536" s="16">
        <f t="shared" si="79"/>
        <v>254</v>
      </c>
      <c r="G2536" s="16">
        <f>IF(VLOOKUP(F2535,city!$K$4:$L$352,2,FALSE)&gt;G2535,G2535+1,1)</f>
        <v>3</v>
      </c>
    </row>
    <row r="2537" spans="1:7">
      <c r="A2537" s="17">
        <f t="shared" si="78"/>
        <v>125404</v>
      </c>
      <c r="B2537" s="17">
        <v>3</v>
      </c>
      <c r="C2537" s="20" t="s">
        <v>498</v>
      </c>
      <c r="D2537" s="17">
        <v>1</v>
      </c>
      <c r="E2537" s="2" t="str">
        <f>VLOOKUP(F2537,city!$A$4:$D$352,4,FALSE)</f>
        <v>西双版纳</v>
      </c>
      <c r="F2537" s="16">
        <f t="shared" si="79"/>
        <v>254</v>
      </c>
      <c r="G2537" s="16">
        <f>IF(VLOOKUP(F2536,city!$K$4:$L$352,2,FALSE)&gt;G2536,G2536+1,1)</f>
        <v>4</v>
      </c>
    </row>
    <row r="2538" spans="1:7">
      <c r="A2538" s="17">
        <f t="shared" si="78"/>
        <v>125405</v>
      </c>
      <c r="B2538" s="17">
        <v>3</v>
      </c>
      <c r="C2538" s="20" t="s">
        <v>504</v>
      </c>
      <c r="D2538" s="17">
        <v>1</v>
      </c>
      <c r="E2538" s="2" t="str">
        <f>VLOOKUP(F2538,city!$A$4:$D$352,4,FALSE)</f>
        <v>西双版纳</v>
      </c>
      <c r="F2538" s="16">
        <f t="shared" si="79"/>
        <v>254</v>
      </c>
      <c r="G2538" s="16">
        <f>IF(VLOOKUP(F2537,city!$K$4:$L$352,2,FALSE)&gt;G2537,G2537+1,1)</f>
        <v>5</v>
      </c>
    </row>
    <row r="2539" spans="1:7">
      <c r="A2539" s="17">
        <f t="shared" si="78"/>
        <v>125406</v>
      </c>
      <c r="B2539" s="17">
        <v>3</v>
      </c>
      <c r="C2539" s="20" t="s">
        <v>510</v>
      </c>
      <c r="D2539" s="17">
        <v>1</v>
      </c>
      <c r="E2539" s="2" t="str">
        <f>VLOOKUP(F2539,city!$A$4:$D$352,4,FALSE)</f>
        <v>西双版纳</v>
      </c>
      <c r="F2539" s="16">
        <f t="shared" si="79"/>
        <v>254</v>
      </c>
      <c r="G2539" s="16">
        <f>IF(VLOOKUP(F2538,city!$K$4:$L$352,2,FALSE)&gt;G2538,G2538+1,1)</f>
        <v>6</v>
      </c>
    </row>
    <row r="2540" spans="1:7">
      <c r="A2540" s="17">
        <f t="shared" si="78"/>
        <v>125407</v>
      </c>
      <c r="B2540" s="17">
        <v>3</v>
      </c>
      <c r="C2540" s="20" t="s">
        <v>516</v>
      </c>
      <c r="D2540" s="17">
        <v>1</v>
      </c>
      <c r="E2540" s="2" t="str">
        <f>VLOOKUP(F2540,city!$A$4:$D$352,4,FALSE)</f>
        <v>西双版纳</v>
      </c>
      <c r="F2540" s="16">
        <f t="shared" si="79"/>
        <v>254</v>
      </c>
      <c r="G2540" s="16">
        <f>IF(VLOOKUP(F2539,city!$K$4:$L$352,2,FALSE)&gt;G2539,G2539+1,1)</f>
        <v>7</v>
      </c>
    </row>
    <row r="2541" spans="1:7">
      <c r="A2541" s="17">
        <f t="shared" si="78"/>
        <v>125408</v>
      </c>
      <c r="B2541" s="17">
        <v>3</v>
      </c>
      <c r="C2541" s="20" t="s">
        <v>522</v>
      </c>
      <c r="D2541" s="17">
        <v>1</v>
      </c>
      <c r="E2541" s="2" t="str">
        <f>VLOOKUP(F2541,city!$A$4:$D$352,4,FALSE)</f>
        <v>西双版纳</v>
      </c>
      <c r="F2541" s="16">
        <f t="shared" si="79"/>
        <v>254</v>
      </c>
      <c r="G2541" s="16">
        <f>IF(VLOOKUP(F2540,city!$K$4:$L$352,2,FALSE)&gt;G2540,G2540+1,1)</f>
        <v>8</v>
      </c>
    </row>
    <row r="2542" spans="1:7">
      <c r="A2542" s="17">
        <f t="shared" si="78"/>
        <v>125409</v>
      </c>
      <c r="B2542" s="17">
        <v>3</v>
      </c>
      <c r="C2542" s="20" t="s">
        <v>528</v>
      </c>
      <c r="D2542" s="17">
        <v>1</v>
      </c>
      <c r="E2542" s="2" t="str">
        <f>VLOOKUP(F2542,city!$A$4:$D$352,4,FALSE)</f>
        <v>西双版纳</v>
      </c>
      <c r="F2542" s="16">
        <f t="shared" si="79"/>
        <v>254</v>
      </c>
      <c r="G2542" s="16">
        <f>IF(VLOOKUP(F2541,city!$K$4:$L$352,2,FALSE)&gt;G2541,G2541+1,1)</f>
        <v>9</v>
      </c>
    </row>
    <row r="2543" spans="1:7">
      <c r="A2543" s="17">
        <f t="shared" si="78"/>
        <v>125410</v>
      </c>
      <c r="B2543" s="17">
        <v>3</v>
      </c>
      <c r="C2543" s="20" t="s">
        <v>534</v>
      </c>
      <c r="D2543" s="17">
        <v>1</v>
      </c>
      <c r="E2543" s="2" t="str">
        <f>VLOOKUP(F2543,city!$A$4:$D$352,4,FALSE)</f>
        <v>西双版纳</v>
      </c>
      <c r="F2543" s="16">
        <f t="shared" si="79"/>
        <v>254</v>
      </c>
      <c r="G2543" s="16">
        <f>IF(VLOOKUP(F2542,city!$K$4:$L$352,2,FALSE)&gt;G2542,G2542+1,1)</f>
        <v>10</v>
      </c>
    </row>
    <row r="2544" spans="1:7">
      <c r="A2544" s="17">
        <f t="shared" si="78"/>
        <v>125501</v>
      </c>
      <c r="B2544" s="17">
        <v>3</v>
      </c>
      <c r="C2544" s="20" t="s">
        <v>422</v>
      </c>
      <c r="D2544" s="17">
        <v>1</v>
      </c>
      <c r="E2544" s="2" t="str">
        <f>VLOOKUP(F2544,city!$A$4:$D$352,4,FALSE)</f>
        <v>西安</v>
      </c>
      <c r="F2544" s="16">
        <f t="shared" si="79"/>
        <v>255</v>
      </c>
      <c r="G2544" s="16">
        <f>IF(VLOOKUP(F2543,city!$K$4:$L$352,2,FALSE)&gt;G2543,G2543+1,1)</f>
        <v>1</v>
      </c>
    </row>
    <row r="2545" spans="1:7">
      <c r="A2545" s="17">
        <f t="shared" si="78"/>
        <v>125502</v>
      </c>
      <c r="B2545" s="17">
        <v>3</v>
      </c>
      <c r="C2545" s="20" t="s">
        <v>427</v>
      </c>
      <c r="D2545" s="17">
        <v>1</v>
      </c>
      <c r="E2545" s="2" t="str">
        <f>VLOOKUP(F2545,city!$A$4:$D$352,4,FALSE)</f>
        <v>西安</v>
      </c>
      <c r="F2545" s="16">
        <f t="shared" si="79"/>
        <v>255</v>
      </c>
      <c r="G2545" s="16">
        <f>IF(VLOOKUP(F2544,city!$K$4:$L$352,2,FALSE)&gt;G2544,G2544+1,1)</f>
        <v>2</v>
      </c>
    </row>
    <row r="2546" spans="1:7">
      <c r="A2546" s="17">
        <f t="shared" si="78"/>
        <v>125503</v>
      </c>
      <c r="B2546" s="17">
        <v>3</v>
      </c>
      <c r="C2546" s="20" t="s">
        <v>432</v>
      </c>
      <c r="D2546" s="17">
        <v>1</v>
      </c>
      <c r="E2546" s="2" t="str">
        <f>VLOOKUP(F2546,city!$A$4:$D$352,4,FALSE)</f>
        <v>西安</v>
      </c>
      <c r="F2546" s="16">
        <f t="shared" si="79"/>
        <v>255</v>
      </c>
      <c r="G2546" s="16">
        <f>IF(VLOOKUP(F2545,city!$K$4:$L$352,2,FALSE)&gt;G2545,G2545+1,1)</f>
        <v>3</v>
      </c>
    </row>
    <row r="2547" spans="1:7">
      <c r="A2547" s="17">
        <f t="shared" si="78"/>
        <v>125504</v>
      </c>
      <c r="B2547" s="17">
        <v>3</v>
      </c>
      <c r="C2547" s="20" t="s">
        <v>438</v>
      </c>
      <c r="D2547" s="17">
        <v>1</v>
      </c>
      <c r="E2547" s="2" t="str">
        <f>VLOOKUP(F2547,city!$A$4:$D$352,4,FALSE)</f>
        <v>西安</v>
      </c>
      <c r="F2547" s="16">
        <f t="shared" si="79"/>
        <v>255</v>
      </c>
      <c r="G2547" s="16">
        <f>IF(VLOOKUP(F2546,city!$K$4:$L$352,2,FALSE)&gt;G2546,G2546+1,1)</f>
        <v>4</v>
      </c>
    </row>
    <row r="2548" spans="1:7">
      <c r="A2548" s="17">
        <f t="shared" si="78"/>
        <v>125505</v>
      </c>
      <c r="B2548" s="17">
        <v>3</v>
      </c>
      <c r="C2548" s="20" t="s">
        <v>444</v>
      </c>
      <c r="D2548" s="17">
        <v>1</v>
      </c>
      <c r="E2548" s="2" t="str">
        <f>VLOOKUP(F2548,city!$A$4:$D$352,4,FALSE)</f>
        <v>西安</v>
      </c>
      <c r="F2548" s="16">
        <f t="shared" si="79"/>
        <v>255</v>
      </c>
      <c r="G2548" s="16">
        <f>IF(VLOOKUP(F2547,city!$K$4:$L$352,2,FALSE)&gt;G2547,G2547+1,1)</f>
        <v>5</v>
      </c>
    </row>
    <row r="2549" spans="1:7">
      <c r="A2549" s="17">
        <f t="shared" si="78"/>
        <v>125506</v>
      </c>
      <c r="B2549" s="17">
        <v>3</v>
      </c>
      <c r="C2549" s="20" t="s">
        <v>450</v>
      </c>
      <c r="D2549" s="17">
        <v>1</v>
      </c>
      <c r="E2549" s="2" t="str">
        <f>VLOOKUP(F2549,city!$A$4:$D$352,4,FALSE)</f>
        <v>西安</v>
      </c>
      <c r="F2549" s="16">
        <f t="shared" si="79"/>
        <v>255</v>
      </c>
      <c r="G2549" s="16">
        <f>IF(VLOOKUP(F2548,city!$K$4:$L$352,2,FALSE)&gt;G2548,G2548+1,1)</f>
        <v>6</v>
      </c>
    </row>
    <row r="2550" spans="1:7">
      <c r="A2550" s="17">
        <f t="shared" si="78"/>
        <v>125507</v>
      </c>
      <c r="B2550" s="17">
        <v>3</v>
      </c>
      <c r="C2550" s="20" t="s">
        <v>456</v>
      </c>
      <c r="D2550" s="17">
        <v>1</v>
      </c>
      <c r="E2550" s="2" t="str">
        <f>VLOOKUP(F2550,city!$A$4:$D$352,4,FALSE)</f>
        <v>西安</v>
      </c>
      <c r="F2550" s="16">
        <f t="shared" si="79"/>
        <v>255</v>
      </c>
      <c r="G2550" s="16">
        <f>IF(VLOOKUP(F2549,city!$K$4:$L$352,2,FALSE)&gt;G2549,G2549+1,1)</f>
        <v>7</v>
      </c>
    </row>
    <row r="2551" spans="1:7">
      <c r="A2551" s="17">
        <f t="shared" si="78"/>
        <v>125508</v>
      </c>
      <c r="B2551" s="17">
        <v>3</v>
      </c>
      <c r="C2551" s="20" t="s">
        <v>462</v>
      </c>
      <c r="D2551" s="17">
        <v>1</v>
      </c>
      <c r="E2551" s="2" t="str">
        <f>VLOOKUP(F2551,city!$A$4:$D$352,4,FALSE)</f>
        <v>西安</v>
      </c>
      <c r="F2551" s="16">
        <f t="shared" si="79"/>
        <v>255</v>
      </c>
      <c r="G2551" s="16">
        <f>IF(VLOOKUP(F2550,city!$K$4:$L$352,2,FALSE)&gt;G2550,G2550+1,1)</f>
        <v>8</v>
      </c>
    </row>
    <row r="2552" spans="1:7">
      <c r="A2552" s="17">
        <f t="shared" si="78"/>
        <v>125509</v>
      </c>
      <c r="B2552" s="17">
        <v>3</v>
      </c>
      <c r="C2552" s="20" t="s">
        <v>468</v>
      </c>
      <c r="D2552" s="17">
        <v>1</v>
      </c>
      <c r="E2552" s="2" t="str">
        <f>VLOOKUP(F2552,city!$A$4:$D$352,4,FALSE)</f>
        <v>西安</v>
      </c>
      <c r="F2552" s="16">
        <f t="shared" si="79"/>
        <v>255</v>
      </c>
      <c r="G2552" s="16">
        <f>IF(VLOOKUP(F2551,city!$K$4:$L$352,2,FALSE)&gt;G2551,G2551+1,1)</f>
        <v>9</v>
      </c>
    </row>
    <row r="2553" spans="1:7">
      <c r="A2553" s="17">
        <f t="shared" si="78"/>
        <v>125510</v>
      </c>
      <c r="B2553" s="17">
        <v>3</v>
      </c>
      <c r="C2553" s="20" t="s">
        <v>474</v>
      </c>
      <c r="D2553" s="17">
        <v>1</v>
      </c>
      <c r="E2553" s="2" t="str">
        <f>VLOOKUP(F2553,city!$A$4:$D$352,4,FALSE)</f>
        <v>西安</v>
      </c>
      <c r="F2553" s="16">
        <f t="shared" si="79"/>
        <v>255</v>
      </c>
      <c r="G2553" s="16">
        <f>IF(VLOOKUP(F2552,city!$K$4:$L$352,2,FALSE)&gt;G2552,G2552+1,1)</f>
        <v>10</v>
      </c>
    </row>
    <row r="2554" spans="1:7">
      <c r="A2554" s="17">
        <f t="shared" si="78"/>
        <v>125601</v>
      </c>
      <c r="B2554" s="17">
        <v>3</v>
      </c>
      <c r="C2554" s="20" t="s">
        <v>480</v>
      </c>
      <c r="D2554" s="17">
        <v>1</v>
      </c>
      <c r="E2554" s="2" t="str">
        <f>VLOOKUP(F2554,city!$A$4:$D$352,4,FALSE)</f>
        <v>铜川</v>
      </c>
      <c r="F2554" s="16">
        <f t="shared" si="79"/>
        <v>256</v>
      </c>
      <c r="G2554" s="16">
        <f>IF(VLOOKUP(F2553,city!$K$4:$L$352,2,FALSE)&gt;G2553,G2553+1,1)</f>
        <v>1</v>
      </c>
    </row>
    <row r="2555" spans="1:7">
      <c r="A2555" s="17">
        <f t="shared" si="78"/>
        <v>125602</v>
      </c>
      <c r="B2555" s="17">
        <v>3</v>
      </c>
      <c r="C2555" s="20" t="s">
        <v>486</v>
      </c>
      <c r="D2555" s="17">
        <v>1</v>
      </c>
      <c r="E2555" s="2" t="str">
        <f>VLOOKUP(F2555,city!$A$4:$D$352,4,FALSE)</f>
        <v>铜川</v>
      </c>
      <c r="F2555" s="16">
        <f t="shared" si="79"/>
        <v>256</v>
      </c>
      <c r="G2555" s="16">
        <f>IF(VLOOKUP(F2554,city!$K$4:$L$352,2,FALSE)&gt;G2554,G2554+1,1)</f>
        <v>2</v>
      </c>
    </row>
    <row r="2556" spans="1:7">
      <c r="A2556" s="17">
        <f t="shared" si="78"/>
        <v>125603</v>
      </c>
      <c r="B2556" s="17">
        <v>3</v>
      </c>
      <c r="C2556" s="20" t="s">
        <v>492</v>
      </c>
      <c r="D2556" s="17">
        <v>1</v>
      </c>
      <c r="E2556" s="2" t="str">
        <f>VLOOKUP(F2556,city!$A$4:$D$352,4,FALSE)</f>
        <v>铜川</v>
      </c>
      <c r="F2556" s="16">
        <f t="shared" si="79"/>
        <v>256</v>
      </c>
      <c r="G2556" s="16">
        <f>IF(VLOOKUP(F2555,city!$K$4:$L$352,2,FALSE)&gt;G2555,G2555+1,1)</f>
        <v>3</v>
      </c>
    </row>
    <row r="2557" spans="1:7">
      <c r="A2557" s="17">
        <f t="shared" si="78"/>
        <v>125604</v>
      </c>
      <c r="B2557" s="17">
        <v>3</v>
      </c>
      <c r="C2557" s="20" t="s">
        <v>498</v>
      </c>
      <c r="D2557" s="17">
        <v>1</v>
      </c>
      <c r="E2557" s="2" t="str">
        <f>VLOOKUP(F2557,city!$A$4:$D$352,4,FALSE)</f>
        <v>铜川</v>
      </c>
      <c r="F2557" s="16">
        <f t="shared" si="79"/>
        <v>256</v>
      </c>
      <c r="G2557" s="16">
        <f>IF(VLOOKUP(F2556,city!$K$4:$L$352,2,FALSE)&gt;G2556,G2556+1,1)</f>
        <v>4</v>
      </c>
    </row>
    <row r="2558" spans="1:7">
      <c r="A2558" s="17">
        <f t="shared" si="78"/>
        <v>125605</v>
      </c>
      <c r="B2558" s="17">
        <v>3</v>
      </c>
      <c r="C2558" s="20" t="s">
        <v>504</v>
      </c>
      <c r="D2558" s="17">
        <v>1</v>
      </c>
      <c r="E2558" s="2" t="str">
        <f>VLOOKUP(F2558,city!$A$4:$D$352,4,FALSE)</f>
        <v>铜川</v>
      </c>
      <c r="F2558" s="16">
        <f t="shared" si="79"/>
        <v>256</v>
      </c>
      <c r="G2558" s="16">
        <f>IF(VLOOKUP(F2557,city!$K$4:$L$352,2,FALSE)&gt;G2557,G2557+1,1)</f>
        <v>5</v>
      </c>
    </row>
    <row r="2559" spans="1:7">
      <c r="A2559" s="17">
        <f t="shared" si="78"/>
        <v>125606</v>
      </c>
      <c r="B2559" s="17">
        <v>3</v>
      </c>
      <c r="C2559" s="20" t="s">
        <v>510</v>
      </c>
      <c r="D2559" s="17">
        <v>1</v>
      </c>
      <c r="E2559" s="2" t="str">
        <f>VLOOKUP(F2559,city!$A$4:$D$352,4,FALSE)</f>
        <v>铜川</v>
      </c>
      <c r="F2559" s="16">
        <f t="shared" si="79"/>
        <v>256</v>
      </c>
      <c r="G2559" s="16">
        <f>IF(VLOOKUP(F2558,city!$K$4:$L$352,2,FALSE)&gt;G2558,G2558+1,1)</f>
        <v>6</v>
      </c>
    </row>
    <row r="2560" spans="1:7">
      <c r="A2560" s="17">
        <f t="shared" si="78"/>
        <v>125607</v>
      </c>
      <c r="B2560" s="17">
        <v>3</v>
      </c>
      <c r="C2560" s="20" t="s">
        <v>516</v>
      </c>
      <c r="D2560" s="17">
        <v>1</v>
      </c>
      <c r="E2560" s="2" t="str">
        <f>VLOOKUP(F2560,city!$A$4:$D$352,4,FALSE)</f>
        <v>铜川</v>
      </c>
      <c r="F2560" s="16">
        <f t="shared" si="79"/>
        <v>256</v>
      </c>
      <c r="G2560" s="16">
        <f>IF(VLOOKUP(F2559,city!$K$4:$L$352,2,FALSE)&gt;G2559,G2559+1,1)</f>
        <v>7</v>
      </c>
    </row>
    <row r="2561" spans="1:7">
      <c r="A2561" s="17">
        <f t="shared" si="78"/>
        <v>125608</v>
      </c>
      <c r="B2561" s="17">
        <v>3</v>
      </c>
      <c r="C2561" s="20" t="s">
        <v>522</v>
      </c>
      <c r="D2561" s="17">
        <v>1</v>
      </c>
      <c r="E2561" s="2" t="str">
        <f>VLOOKUP(F2561,city!$A$4:$D$352,4,FALSE)</f>
        <v>铜川</v>
      </c>
      <c r="F2561" s="16">
        <f t="shared" si="79"/>
        <v>256</v>
      </c>
      <c r="G2561" s="16">
        <f>IF(VLOOKUP(F2560,city!$K$4:$L$352,2,FALSE)&gt;G2560,G2560+1,1)</f>
        <v>8</v>
      </c>
    </row>
    <row r="2562" spans="1:7">
      <c r="A2562" s="17">
        <f t="shared" si="78"/>
        <v>125609</v>
      </c>
      <c r="B2562" s="17">
        <v>3</v>
      </c>
      <c r="C2562" s="20" t="s">
        <v>528</v>
      </c>
      <c r="D2562" s="17">
        <v>1</v>
      </c>
      <c r="E2562" s="2" t="str">
        <f>VLOOKUP(F2562,city!$A$4:$D$352,4,FALSE)</f>
        <v>铜川</v>
      </c>
      <c r="F2562" s="16">
        <f t="shared" si="79"/>
        <v>256</v>
      </c>
      <c r="G2562" s="16">
        <f>IF(VLOOKUP(F2561,city!$K$4:$L$352,2,FALSE)&gt;G2561,G2561+1,1)</f>
        <v>9</v>
      </c>
    </row>
    <row r="2563" spans="1:7">
      <c r="A2563" s="17">
        <f t="shared" si="78"/>
        <v>125610</v>
      </c>
      <c r="B2563" s="17">
        <v>3</v>
      </c>
      <c r="C2563" s="20" t="s">
        <v>534</v>
      </c>
      <c r="D2563" s="17">
        <v>1</v>
      </c>
      <c r="E2563" s="2" t="str">
        <f>VLOOKUP(F2563,city!$A$4:$D$352,4,FALSE)</f>
        <v>铜川</v>
      </c>
      <c r="F2563" s="16">
        <f t="shared" si="79"/>
        <v>256</v>
      </c>
      <c r="G2563" s="16">
        <f>IF(VLOOKUP(F2562,city!$K$4:$L$352,2,FALSE)&gt;G2562,G2562+1,1)</f>
        <v>10</v>
      </c>
    </row>
    <row r="2564" spans="1:7">
      <c r="A2564" s="17">
        <f t="shared" si="78"/>
        <v>125701</v>
      </c>
      <c r="B2564" s="17">
        <v>3</v>
      </c>
      <c r="C2564" s="20" t="s">
        <v>422</v>
      </c>
      <c r="D2564" s="17">
        <v>1</v>
      </c>
      <c r="E2564" s="2" t="str">
        <f>VLOOKUP(F2564,city!$A$4:$D$352,4,FALSE)</f>
        <v>宝鸡</v>
      </c>
      <c r="F2564" s="16">
        <f t="shared" si="79"/>
        <v>257</v>
      </c>
      <c r="G2564" s="16">
        <f>IF(VLOOKUP(F2563,city!$K$4:$L$352,2,FALSE)&gt;G2563,G2563+1,1)</f>
        <v>1</v>
      </c>
    </row>
    <row r="2565" spans="1:7">
      <c r="A2565" s="17">
        <f t="shared" ref="A2565:A2628" si="80">G2565+F2565*100+100000</f>
        <v>125702</v>
      </c>
      <c r="B2565" s="17">
        <v>3</v>
      </c>
      <c r="C2565" s="20" t="s">
        <v>427</v>
      </c>
      <c r="D2565" s="17">
        <v>1</v>
      </c>
      <c r="E2565" s="2" t="str">
        <f>VLOOKUP(F2565,city!$A$4:$D$352,4,FALSE)</f>
        <v>宝鸡</v>
      </c>
      <c r="F2565" s="16">
        <f t="shared" ref="F2565:F2628" si="81">IF(G2565&gt;G2564,F2564,F2564+1)</f>
        <v>257</v>
      </c>
      <c r="G2565" s="16">
        <f>IF(VLOOKUP(F2564,city!$K$4:$L$352,2,FALSE)&gt;G2564,G2564+1,1)</f>
        <v>2</v>
      </c>
    </row>
    <row r="2566" spans="1:7">
      <c r="A2566" s="17">
        <f t="shared" si="80"/>
        <v>125703</v>
      </c>
      <c r="B2566" s="17">
        <v>3</v>
      </c>
      <c r="C2566" s="20" t="s">
        <v>432</v>
      </c>
      <c r="D2566" s="17">
        <v>1</v>
      </c>
      <c r="E2566" s="2" t="str">
        <f>VLOOKUP(F2566,city!$A$4:$D$352,4,FALSE)</f>
        <v>宝鸡</v>
      </c>
      <c r="F2566" s="16">
        <f t="shared" si="81"/>
        <v>257</v>
      </c>
      <c r="G2566" s="16">
        <f>IF(VLOOKUP(F2565,city!$K$4:$L$352,2,FALSE)&gt;G2565,G2565+1,1)</f>
        <v>3</v>
      </c>
    </row>
    <row r="2567" spans="1:7">
      <c r="A2567" s="17">
        <f t="shared" si="80"/>
        <v>125704</v>
      </c>
      <c r="B2567" s="17">
        <v>3</v>
      </c>
      <c r="C2567" s="20" t="s">
        <v>438</v>
      </c>
      <c r="D2567" s="17">
        <v>1</v>
      </c>
      <c r="E2567" s="2" t="str">
        <f>VLOOKUP(F2567,city!$A$4:$D$352,4,FALSE)</f>
        <v>宝鸡</v>
      </c>
      <c r="F2567" s="16">
        <f t="shared" si="81"/>
        <v>257</v>
      </c>
      <c r="G2567" s="16">
        <f>IF(VLOOKUP(F2566,city!$K$4:$L$352,2,FALSE)&gt;G2566,G2566+1,1)</f>
        <v>4</v>
      </c>
    </row>
    <row r="2568" spans="1:7">
      <c r="A2568" s="17">
        <f t="shared" si="80"/>
        <v>125705</v>
      </c>
      <c r="B2568" s="17">
        <v>3</v>
      </c>
      <c r="C2568" s="20" t="s">
        <v>444</v>
      </c>
      <c r="D2568" s="17">
        <v>1</v>
      </c>
      <c r="E2568" s="2" t="str">
        <f>VLOOKUP(F2568,city!$A$4:$D$352,4,FALSE)</f>
        <v>宝鸡</v>
      </c>
      <c r="F2568" s="16">
        <f t="shared" si="81"/>
        <v>257</v>
      </c>
      <c r="G2568" s="16">
        <f>IF(VLOOKUP(F2567,city!$K$4:$L$352,2,FALSE)&gt;G2567,G2567+1,1)</f>
        <v>5</v>
      </c>
    </row>
    <row r="2569" spans="1:7">
      <c r="A2569" s="17">
        <f t="shared" si="80"/>
        <v>125706</v>
      </c>
      <c r="B2569" s="17">
        <v>3</v>
      </c>
      <c r="C2569" s="20" t="s">
        <v>450</v>
      </c>
      <c r="D2569" s="17">
        <v>1</v>
      </c>
      <c r="E2569" s="2" t="str">
        <f>VLOOKUP(F2569,city!$A$4:$D$352,4,FALSE)</f>
        <v>宝鸡</v>
      </c>
      <c r="F2569" s="16">
        <f t="shared" si="81"/>
        <v>257</v>
      </c>
      <c r="G2569" s="16">
        <f>IF(VLOOKUP(F2568,city!$K$4:$L$352,2,FALSE)&gt;G2568,G2568+1,1)</f>
        <v>6</v>
      </c>
    </row>
    <row r="2570" spans="1:7">
      <c r="A2570" s="17">
        <f t="shared" si="80"/>
        <v>125707</v>
      </c>
      <c r="B2570" s="17">
        <v>3</v>
      </c>
      <c r="C2570" s="20" t="s">
        <v>456</v>
      </c>
      <c r="D2570" s="17">
        <v>1</v>
      </c>
      <c r="E2570" s="2" t="str">
        <f>VLOOKUP(F2570,city!$A$4:$D$352,4,FALSE)</f>
        <v>宝鸡</v>
      </c>
      <c r="F2570" s="16">
        <f t="shared" si="81"/>
        <v>257</v>
      </c>
      <c r="G2570" s="16">
        <f>IF(VLOOKUP(F2569,city!$K$4:$L$352,2,FALSE)&gt;G2569,G2569+1,1)</f>
        <v>7</v>
      </c>
    </row>
    <row r="2571" spans="1:7">
      <c r="A2571" s="17">
        <f t="shared" si="80"/>
        <v>125708</v>
      </c>
      <c r="B2571" s="17">
        <v>3</v>
      </c>
      <c r="C2571" s="20" t="s">
        <v>462</v>
      </c>
      <c r="D2571" s="17">
        <v>1</v>
      </c>
      <c r="E2571" s="2" t="str">
        <f>VLOOKUP(F2571,city!$A$4:$D$352,4,FALSE)</f>
        <v>宝鸡</v>
      </c>
      <c r="F2571" s="16">
        <f t="shared" si="81"/>
        <v>257</v>
      </c>
      <c r="G2571" s="16">
        <f>IF(VLOOKUP(F2570,city!$K$4:$L$352,2,FALSE)&gt;G2570,G2570+1,1)</f>
        <v>8</v>
      </c>
    </row>
    <row r="2572" spans="1:7">
      <c r="A2572" s="17">
        <f t="shared" si="80"/>
        <v>125709</v>
      </c>
      <c r="B2572" s="17">
        <v>3</v>
      </c>
      <c r="C2572" s="20" t="s">
        <v>468</v>
      </c>
      <c r="D2572" s="17">
        <v>1</v>
      </c>
      <c r="E2572" s="2" t="str">
        <f>VLOOKUP(F2572,city!$A$4:$D$352,4,FALSE)</f>
        <v>宝鸡</v>
      </c>
      <c r="F2572" s="16">
        <f t="shared" si="81"/>
        <v>257</v>
      </c>
      <c r="G2572" s="16">
        <f>IF(VLOOKUP(F2571,city!$K$4:$L$352,2,FALSE)&gt;G2571,G2571+1,1)</f>
        <v>9</v>
      </c>
    </row>
    <row r="2573" spans="1:7">
      <c r="A2573" s="17">
        <f t="shared" si="80"/>
        <v>125710</v>
      </c>
      <c r="B2573" s="17">
        <v>3</v>
      </c>
      <c r="C2573" s="20" t="s">
        <v>474</v>
      </c>
      <c r="D2573" s="17">
        <v>1</v>
      </c>
      <c r="E2573" s="2" t="str">
        <f>VLOOKUP(F2573,city!$A$4:$D$352,4,FALSE)</f>
        <v>宝鸡</v>
      </c>
      <c r="F2573" s="16">
        <f t="shared" si="81"/>
        <v>257</v>
      </c>
      <c r="G2573" s="16">
        <f>IF(VLOOKUP(F2572,city!$K$4:$L$352,2,FALSE)&gt;G2572,G2572+1,1)</f>
        <v>10</v>
      </c>
    </row>
    <row r="2574" spans="1:7">
      <c r="A2574" s="17">
        <f t="shared" si="80"/>
        <v>125801</v>
      </c>
      <c r="B2574" s="17">
        <v>3</v>
      </c>
      <c r="C2574" s="20" t="s">
        <v>480</v>
      </c>
      <c r="D2574" s="17">
        <v>1</v>
      </c>
      <c r="E2574" s="2" t="str">
        <f>VLOOKUP(F2574,city!$A$4:$D$352,4,FALSE)</f>
        <v>咸阳</v>
      </c>
      <c r="F2574" s="16">
        <f t="shared" si="81"/>
        <v>258</v>
      </c>
      <c r="G2574" s="16">
        <f>IF(VLOOKUP(F2573,city!$K$4:$L$352,2,FALSE)&gt;G2573,G2573+1,1)</f>
        <v>1</v>
      </c>
    </row>
    <row r="2575" spans="1:7">
      <c r="A2575" s="17">
        <f t="shared" si="80"/>
        <v>125802</v>
      </c>
      <c r="B2575" s="17">
        <v>3</v>
      </c>
      <c r="C2575" s="20" t="s">
        <v>486</v>
      </c>
      <c r="D2575" s="17">
        <v>1</v>
      </c>
      <c r="E2575" s="2" t="str">
        <f>VLOOKUP(F2575,city!$A$4:$D$352,4,FALSE)</f>
        <v>咸阳</v>
      </c>
      <c r="F2575" s="16">
        <f t="shared" si="81"/>
        <v>258</v>
      </c>
      <c r="G2575" s="16">
        <f>IF(VLOOKUP(F2574,city!$K$4:$L$352,2,FALSE)&gt;G2574,G2574+1,1)</f>
        <v>2</v>
      </c>
    </row>
    <row r="2576" spans="1:7">
      <c r="A2576" s="17">
        <f t="shared" si="80"/>
        <v>125803</v>
      </c>
      <c r="B2576" s="17">
        <v>3</v>
      </c>
      <c r="C2576" s="20" t="s">
        <v>492</v>
      </c>
      <c r="D2576" s="17">
        <v>1</v>
      </c>
      <c r="E2576" s="2" t="str">
        <f>VLOOKUP(F2576,city!$A$4:$D$352,4,FALSE)</f>
        <v>咸阳</v>
      </c>
      <c r="F2576" s="16">
        <f t="shared" si="81"/>
        <v>258</v>
      </c>
      <c r="G2576" s="16">
        <f>IF(VLOOKUP(F2575,city!$K$4:$L$352,2,FALSE)&gt;G2575,G2575+1,1)</f>
        <v>3</v>
      </c>
    </row>
    <row r="2577" spans="1:7">
      <c r="A2577" s="17">
        <f t="shared" si="80"/>
        <v>125804</v>
      </c>
      <c r="B2577" s="17">
        <v>3</v>
      </c>
      <c r="C2577" s="20" t="s">
        <v>498</v>
      </c>
      <c r="D2577" s="17">
        <v>1</v>
      </c>
      <c r="E2577" s="2" t="str">
        <f>VLOOKUP(F2577,city!$A$4:$D$352,4,FALSE)</f>
        <v>咸阳</v>
      </c>
      <c r="F2577" s="16">
        <f t="shared" si="81"/>
        <v>258</v>
      </c>
      <c r="G2577" s="16">
        <f>IF(VLOOKUP(F2576,city!$K$4:$L$352,2,FALSE)&gt;G2576,G2576+1,1)</f>
        <v>4</v>
      </c>
    </row>
    <row r="2578" spans="1:7">
      <c r="A2578" s="17">
        <f t="shared" si="80"/>
        <v>125805</v>
      </c>
      <c r="B2578" s="17">
        <v>3</v>
      </c>
      <c r="C2578" s="20" t="s">
        <v>504</v>
      </c>
      <c r="D2578" s="17">
        <v>1</v>
      </c>
      <c r="E2578" s="2" t="str">
        <f>VLOOKUP(F2578,city!$A$4:$D$352,4,FALSE)</f>
        <v>咸阳</v>
      </c>
      <c r="F2578" s="16">
        <f t="shared" si="81"/>
        <v>258</v>
      </c>
      <c r="G2578" s="16">
        <f>IF(VLOOKUP(F2577,city!$K$4:$L$352,2,FALSE)&gt;G2577,G2577+1,1)</f>
        <v>5</v>
      </c>
    </row>
    <row r="2579" spans="1:7">
      <c r="A2579" s="17">
        <f t="shared" si="80"/>
        <v>125806</v>
      </c>
      <c r="B2579" s="17">
        <v>3</v>
      </c>
      <c r="C2579" s="20" t="s">
        <v>510</v>
      </c>
      <c r="D2579" s="17">
        <v>1</v>
      </c>
      <c r="E2579" s="2" t="str">
        <f>VLOOKUP(F2579,city!$A$4:$D$352,4,FALSE)</f>
        <v>咸阳</v>
      </c>
      <c r="F2579" s="16">
        <f t="shared" si="81"/>
        <v>258</v>
      </c>
      <c r="G2579" s="16">
        <f>IF(VLOOKUP(F2578,city!$K$4:$L$352,2,FALSE)&gt;G2578,G2578+1,1)</f>
        <v>6</v>
      </c>
    </row>
    <row r="2580" spans="1:7">
      <c r="A2580" s="17">
        <f t="shared" si="80"/>
        <v>125807</v>
      </c>
      <c r="B2580" s="17">
        <v>3</v>
      </c>
      <c r="C2580" s="20" t="s">
        <v>516</v>
      </c>
      <c r="D2580" s="17">
        <v>1</v>
      </c>
      <c r="E2580" s="2" t="str">
        <f>VLOOKUP(F2580,city!$A$4:$D$352,4,FALSE)</f>
        <v>咸阳</v>
      </c>
      <c r="F2580" s="16">
        <f t="shared" si="81"/>
        <v>258</v>
      </c>
      <c r="G2580" s="16">
        <f>IF(VLOOKUP(F2579,city!$K$4:$L$352,2,FALSE)&gt;G2579,G2579+1,1)</f>
        <v>7</v>
      </c>
    </row>
    <row r="2581" spans="1:7">
      <c r="A2581" s="17">
        <f t="shared" si="80"/>
        <v>125808</v>
      </c>
      <c r="B2581" s="17">
        <v>3</v>
      </c>
      <c r="C2581" s="20" t="s">
        <v>522</v>
      </c>
      <c r="D2581" s="17">
        <v>1</v>
      </c>
      <c r="E2581" s="2" t="str">
        <f>VLOOKUP(F2581,city!$A$4:$D$352,4,FALSE)</f>
        <v>咸阳</v>
      </c>
      <c r="F2581" s="16">
        <f t="shared" si="81"/>
        <v>258</v>
      </c>
      <c r="G2581" s="16">
        <f>IF(VLOOKUP(F2580,city!$K$4:$L$352,2,FALSE)&gt;G2580,G2580+1,1)</f>
        <v>8</v>
      </c>
    </row>
    <row r="2582" spans="1:7">
      <c r="A2582" s="17">
        <f t="shared" si="80"/>
        <v>125809</v>
      </c>
      <c r="B2582" s="17">
        <v>3</v>
      </c>
      <c r="C2582" s="20" t="s">
        <v>528</v>
      </c>
      <c r="D2582" s="17">
        <v>1</v>
      </c>
      <c r="E2582" s="2" t="str">
        <f>VLOOKUP(F2582,city!$A$4:$D$352,4,FALSE)</f>
        <v>咸阳</v>
      </c>
      <c r="F2582" s="16">
        <f t="shared" si="81"/>
        <v>258</v>
      </c>
      <c r="G2582" s="16">
        <f>IF(VLOOKUP(F2581,city!$K$4:$L$352,2,FALSE)&gt;G2581,G2581+1,1)</f>
        <v>9</v>
      </c>
    </row>
    <row r="2583" spans="1:7">
      <c r="A2583" s="17">
        <f t="shared" si="80"/>
        <v>125810</v>
      </c>
      <c r="B2583" s="17">
        <v>3</v>
      </c>
      <c r="C2583" s="20" t="s">
        <v>534</v>
      </c>
      <c r="D2583" s="17">
        <v>1</v>
      </c>
      <c r="E2583" s="2" t="str">
        <f>VLOOKUP(F2583,city!$A$4:$D$352,4,FALSE)</f>
        <v>咸阳</v>
      </c>
      <c r="F2583" s="16">
        <f t="shared" si="81"/>
        <v>258</v>
      </c>
      <c r="G2583" s="16">
        <f>IF(VLOOKUP(F2582,city!$K$4:$L$352,2,FALSE)&gt;G2582,G2582+1,1)</f>
        <v>10</v>
      </c>
    </row>
    <row r="2584" spans="1:7">
      <c r="A2584" s="17">
        <f t="shared" si="80"/>
        <v>125901</v>
      </c>
      <c r="B2584" s="17">
        <v>3</v>
      </c>
      <c r="C2584" s="20" t="s">
        <v>422</v>
      </c>
      <c r="D2584" s="17">
        <v>1</v>
      </c>
      <c r="E2584" s="2" t="str">
        <f>VLOOKUP(F2584,city!$A$4:$D$352,4,FALSE)</f>
        <v>渭南</v>
      </c>
      <c r="F2584" s="16">
        <f t="shared" si="81"/>
        <v>259</v>
      </c>
      <c r="G2584" s="16">
        <f>IF(VLOOKUP(F2583,city!$K$4:$L$352,2,FALSE)&gt;G2583,G2583+1,1)</f>
        <v>1</v>
      </c>
    </row>
    <row r="2585" spans="1:7">
      <c r="A2585" s="17">
        <f t="shared" si="80"/>
        <v>125902</v>
      </c>
      <c r="B2585" s="17">
        <v>3</v>
      </c>
      <c r="C2585" s="20" t="s">
        <v>427</v>
      </c>
      <c r="D2585" s="17">
        <v>1</v>
      </c>
      <c r="E2585" s="2" t="str">
        <f>VLOOKUP(F2585,city!$A$4:$D$352,4,FALSE)</f>
        <v>渭南</v>
      </c>
      <c r="F2585" s="16">
        <f t="shared" si="81"/>
        <v>259</v>
      </c>
      <c r="G2585" s="16">
        <f>IF(VLOOKUP(F2584,city!$K$4:$L$352,2,FALSE)&gt;G2584,G2584+1,1)</f>
        <v>2</v>
      </c>
    </row>
    <row r="2586" spans="1:7">
      <c r="A2586" s="17">
        <f t="shared" si="80"/>
        <v>125903</v>
      </c>
      <c r="B2586" s="17">
        <v>3</v>
      </c>
      <c r="C2586" s="20" t="s">
        <v>432</v>
      </c>
      <c r="D2586" s="17">
        <v>1</v>
      </c>
      <c r="E2586" s="2" t="str">
        <f>VLOOKUP(F2586,city!$A$4:$D$352,4,FALSE)</f>
        <v>渭南</v>
      </c>
      <c r="F2586" s="16">
        <f t="shared" si="81"/>
        <v>259</v>
      </c>
      <c r="G2586" s="16">
        <f>IF(VLOOKUP(F2585,city!$K$4:$L$352,2,FALSE)&gt;G2585,G2585+1,1)</f>
        <v>3</v>
      </c>
    </row>
    <row r="2587" spans="1:7">
      <c r="A2587" s="17">
        <f t="shared" si="80"/>
        <v>125904</v>
      </c>
      <c r="B2587" s="17">
        <v>3</v>
      </c>
      <c r="C2587" s="20" t="s">
        <v>438</v>
      </c>
      <c r="D2587" s="17">
        <v>1</v>
      </c>
      <c r="E2587" s="2" t="str">
        <f>VLOOKUP(F2587,city!$A$4:$D$352,4,FALSE)</f>
        <v>渭南</v>
      </c>
      <c r="F2587" s="16">
        <f t="shared" si="81"/>
        <v>259</v>
      </c>
      <c r="G2587" s="16">
        <f>IF(VLOOKUP(F2586,city!$K$4:$L$352,2,FALSE)&gt;G2586,G2586+1,1)</f>
        <v>4</v>
      </c>
    </row>
    <row r="2588" spans="1:7">
      <c r="A2588" s="17">
        <f t="shared" si="80"/>
        <v>125905</v>
      </c>
      <c r="B2588" s="17">
        <v>3</v>
      </c>
      <c r="C2588" s="20" t="s">
        <v>444</v>
      </c>
      <c r="D2588" s="17">
        <v>1</v>
      </c>
      <c r="E2588" s="2" t="str">
        <f>VLOOKUP(F2588,city!$A$4:$D$352,4,FALSE)</f>
        <v>渭南</v>
      </c>
      <c r="F2588" s="16">
        <f t="shared" si="81"/>
        <v>259</v>
      </c>
      <c r="G2588" s="16">
        <f>IF(VLOOKUP(F2587,city!$K$4:$L$352,2,FALSE)&gt;G2587,G2587+1,1)</f>
        <v>5</v>
      </c>
    </row>
    <row r="2589" spans="1:7">
      <c r="A2589" s="17">
        <f t="shared" si="80"/>
        <v>125906</v>
      </c>
      <c r="B2589" s="17">
        <v>3</v>
      </c>
      <c r="C2589" s="20" t="s">
        <v>450</v>
      </c>
      <c r="D2589" s="17">
        <v>1</v>
      </c>
      <c r="E2589" s="2" t="str">
        <f>VLOOKUP(F2589,city!$A$4:$D$352,4,FALSE)</f>
        <v>渭南</v>
      </c>
      <c r="F2589" s="16">
        <f t="shared" si="81"/>
        <v>259</v>
      </c>
      <c r="G2589" s="16">
        <f>IF(VLOOKUP(F2588,city!$K$4:$L$352,2,FALSE)&gt;G2588,G2588+1,1)</f>
        <v>6</v>
      </c>
    </row>
    <row r="2590" spans="1:7">
      <c r="A2590" s="17">
        <f t="shared" si="80"/>
        <v>125907</v>
      </c>
      <c r="B2590" s="17">
        <v>3</v>
      </c>
      <c r="C2590" s="20" t="s">
        <v>456</v>
      </c>
      <c r="D2590" s="17">
        <v>1</v>
      </c>
      <c r="E2590" s="2" t="str">
        <f>VLOOKUP(F2590,city!$A$4:$D$352,4,FALSE)</f>
        <v>渭南</v>
      </c>
      <c r="F2590" s="16">
        <f t="shared" si="81"/>
        <v>259</v>
      </c>
      <c r="G2590" s="16">
        <f>IF(VLOOKUP(F2589,city!$K$4:$L$352,2,FALSE)&gt;G2589,G2589+1,1)</f>
        <v>7</v>
      </c>
    </row>
    <row r="2591" spans="1:7">
      <c r="A2591" s="17">
        <f t="shared" si="80"/>
        <v>125908</v>
      </c>
      <c r="B2591" s="17">
        <v>3</v>
      </c>
      <c r="C2591" s="20" t="s">
        <v>462</v>
      </c>
      <c r="D2591" s="17">
        <v>1</v>
      </c>
      <c r="E2591" s="2" t="str">
        <f>VLOOKUP(F2591,city!$A$4:$D$352,4,FALSE)</f>
        <v>渭南</v>
      </c>
      <c r="F2591" s="16">
        <f t="shared" si="81"/>
        <v>259</v>
      </c>
      <c r="G2591" s="16">
        <f>IF(VLOOKUP(F2590,city!$K$4:$L$352,2,FALSE)&gt;G2590,G2590+1,1)</f>
        <v>8</v>
      </c>
    </row>
    <row r="2592" spans="1:7">
      <c r="A2592" s="17">
        <f t="shared" si="80"/>
        <v>125909</v>
      </c>
      <c r="B2592" s="17">
        <v>3</v>
      </c>
      <c r="C2592" s="20" t="s">
        <v>468</v>
      </c>
      <c r="D2592" s="17">
        <v>1</v>
      </c>
      <c r="E2592" s="2" t="str">
        <f>VLOOKUP(F2592,city!$A$4:$D$352,4,FALSE)</f>
        <v>渭南</v>
      </c>
      <c r="F2592" s="16">
        <f t="shared" si="81"/>
        <v>259</v>
      </c>
      <c r="G2592" s="16">
        <f>IF(VLOOKUP(F2591,city!$K$4:$L$352,2,FALSE)&gt;G2591,G2591+1,1)</f>
        <v>9</v>
      </c>
    </row>
    <row r="2593" spans="1:7">
      <c r="A2593" s="17">
        <f t="shared" si="80"/>
        <v>125910</v>
      </c>
      <c r="B2593" s="17">
        <v>3</v>
      </c>
      <c r="C2593" s="20" t="s">
        <v>474</v>
      </c>
      <c r="D2593" s="17">
        <v>1</v>
      </c>
      <c r="E2593" s="2" t="str">
        <f>VLOOKUP(F2593,city!$A$4:$D$352,4,FALSE)</f>
        <v>渭南</v>
      </c>
      <c r="F2593" s="16">
        <f t="shared" si="81"/>
        <v>259</v>
      </c>
      <c r="G2593" s="16">
        <f>IF(VLOOKUP(F2592,city!$K$4:$L$352,2,FALSE)&gt;G2592,G2592+1,1)</f>
        <v>10</v>
      </c>
    </row>
    <row r="2594" spans="1:7">
      <c r="A2594" s="17">
        <f t="shared" si="80"/>
        <v>126001</v>
      </c>
      <c r="B2594" s="17">
        <v>3</v>
      </c>
      <c r="C2594" s="20" t="s">
        <v>480</v>
      </c>
      <c r="D2594" s="17">
        <v>1</v>
      </c>
      <c r="E2594" s="2" t="str">
        <f>VLOOKUP(F2594,city!$A$4:$D$352,4,FALSE)</f>
        <v>延安</v>
      </c>
      <c r="F2594" s="16">
        <f t="shared" si="81"/>
        <v>260</v>
      </c>
      <c r="G2594" s="16">
        <f>IF(VLOOKUP(F2593,city!$K$4:$L$352,2,FALSE)&gt;G2593,G2593+1,1)</f>
        <v>1</v>
      </c>
    </row>
    <row r="2595" spans="1:7">
      <c r="A2595" s="17">
        <f t="shared" si="80"/>
        <v>126002</v>
      </c>
      <c r="B2595" s="17">
        <v>3</v>
      </c>
      <c r="C2595" s="20" t="s">
        <v>486</v>
      </c>
      <c r="D2595" s="17">
        <v>1</v>
      </c>
      <c r="E2595" s="2" t="str">
        <f>VLOOKUP(F2595,city!$A$4:$D$352,4,FALSE)</f>
        <v>延安</v>
      </c>
      <c r="F2595" s="16">
        <f t="shared" si="81"/>
        <v>260</v>
      </c>
      <c r="G2595" s="16">
        <f>IF(VLOOKUP(F2594,city!$K$4:$L$352,2,FALSE)&gt;G2594,G2594+1,1)</f>
        <v>2</v>
      </c>
    </row>
    <row r="2596" spans="1:7">
      <c r="A2596" s="17">
        <f t="shared" si="80"/>
        <v>126003</v>
      </c>
      <c r="B2596" s="17">
        <v>3</v>
      </c>
      <c r="C2596" s="20" t="s">
        <v>492</v>
      </c>
      <c r="D2596" s="17">
        <v>1</v>
      </c>
      <c r="E2596" s="2" t="str">
        <f>VLOOKUP(F2596,city!$A$4:$D$352,4,FALSE)</f>
        <v>延安</v>
      </c>
      <c r="F2596" s="16">
        <f t="shared" si="81"/>
        <v>260</v>
      </c>
      <c r="G2596" s="16">
        <f>IF(VLOOKUP(F2595,city!$K$4:$L$352,2,FALSE)&gt;G2595,G2595+1,1)</f>
        <v>3</v>
      </c>
    </row>
    <row r="2597" spans="1:7">
      <c r="A2597" s="17">
        <f t="shared" si="80"/>
        <v>126004</v>
      </c>
      <c r="B2597" s="17">
        <v>3</v>
      </c>
      <c r="C2597" s="20" t="s">
        <v>498</v>
      </c>
      <c r="D2597" s="17">
        <v>1</v>
      </c>
      <c r="E2597" s="2" t="str">
        <f>VLOOKUP(F2597,city!$A$4:$D$352,4,FALSE)</f>
        <v>延安</v>
      </c>
      <c r="F2597" s="16">
        <f t="shared" si="81"/>
        <v>260</v>
      </c>
      <c r="G2597" s="16">
        <f>IF(VLOOKUP(F2596,city!$K$4:$L$352,2,FALSE)&gt;G2596,G2596+1,1)</f>
        <v>4</v>
      </c>
    </row>
    <row r="2598" spans="1:7">
      <c r="A2598" s="17">
        <f t="shared" si="80"/>
        <v>126005</v>
      </c>
      <c r="B2598" s="17">
        <v>3</v>
      </c>
      <c r="C2598" s="20" t="s">
        <v>504</v>
      </c>
      <c r="D2598" s="17">
        <v>1</v>
      </c>
      <c r="E2598" s="2" t="str">
        <f>VLOOKUP(F2598,city!$A$4:$D$352,4,FALSE)</f>
        <v>延安</v>
      </c>
      <c r="F2598" s="16">
        <f t="shared" si="81"/>
        <v>260</v>
      </c>
      <c r="G2598" s="16">
        <f>IF(VLOOKUP(F2597,city!$K$4:$L$352,2,FALSE)&gt;G2597,G2597+1,1)</f>
        <v>5</v>
      </c>
    </row>
    <row r="2599" spans="1:7">
      <c r="A2599" s="17">
        <f t="shared" si="80"/>
        <v>126006</v>
      </c>
      <c r="B2599" s="17">
        <v>3</v>
      </c>
      <c r="C2599" s="20" t="s">
        <v>510</v>
      </c>
      <c r="D2599" s="17">
        <v>1</v>
      </c>
      <c r="E2599" s="2" t="str">
        <f>VLOOKUP(F2599,city!$A$4:$D$352,4,FALSE)</f>
        <v>延安</v>
      </c>
      <c r="F2599" s="16">
        <f t="shared" si="81"/>
        <v>260</v>
      </c>
      <c r="G2599" s="16">
        <f>IF(VLOOKUP(F2598,city!$K$4:$L$352,2,FALSE)&gt;G2598,G2598+1,1)</f>
        <v>6</v>
      </c>
    </row>
    <row r="2600" spans="1:7">
      <c r="A2600" s="17">
        <f t="shared" si="80"/>
        <v>126007</v>
      </c>
      <c r="B2600" s="17">
        <v>3</v>
      </c>
      <c r="C2600" s="20" t="s">
        <v>516</v>
      </c>
      <c r="D2600" s="17">
        <v>1</v>
      </c>
      <c r="E2600" s="2" t="str">
        <f>VLOOKUP(F2600,city!$A$4:$D$352,4,FALSE)</f>
        <v>延安</v>
      </c>
      <c r="F2600" s="16">
        <f t="shared" si="81"/>
        <v>260</v>
      </c>
      <c r="G2600" s="16">
        <f>IF(VLOOKUP(F2599,city!$K$4:$L$352,2,FALSE)&gt;G2599,G2599+1,1)</f>
        <v>7</v>
      </c>
    </row>
    <row r="2601" spans="1:7">
      <c r="A2601" s="17">
        <f t="shared" si="80"/>
        <v>126008</v>
      </c>
      <c r="B2601" s="17">
        <v>3</v>
      </c>
      <c r="C2601" s="20" t="s">
        <v>522</v>
      </c>
      <c r="D2601" s="17">
        <v>1</v>
      </c>
      <c r="E2601" s="2" t="str">
        <f>VLOOKUP(F2601,city!$A$4:$D$352,4,FALSE)</f>
        <v>延安</v>
      </c>
      <c r="F2601" s="16">
        <f t="shared" si="81"/>
        <v>260</v>
      </c>
      <c r="G2601" s="16">
        <f>IF(VLOOKUP(F2600,city!$K$4:$L$352,2,FALSE)&gt;G2600,G2600+1,1)</f>
        <v>8</v>
      </c>
    </row>
    <row r="2602" spans="1:7">
      <c r="A2602" s="17">
        <f t="shared" si="80"/>
        <v>126009</v>
      </c>
      <c r="B2602" s="17">
        <v>3</v>
      </c>
      <c r="C2602" s="20" t="s">
        <v>528</v>
      </c>
      <c r="D2602" s="17">
        <v>1</v>
      </c>
      <c r="E2602" s="2" t="str">
        <f>VLOOKUP(F2602,city!$A$4:$D$352,4,FALSE)</f>
        <v>延安</v>
      </c>
      <c r="F2602" s="16">
        <f t="shared" si="81"/>
        <v>260</v>
      </c>
      <c r="G2602" s="16">
        <f>IF(VLOOKUP(F2601,city!$K$4:$L$352,2,FALSE)&gt;G2601,G2601+1,1)</f>
        <v>9</v>
      </c>
    </row>
    <row r="2603" spans="1:7">
      <c r="A2603" s="17">
        <f t="shared" si="80"/>
        <v>126010</v>
      </c>
      <c r="B2603" s="17">
        <v>3</v>
      </c>
      <c r="C2603" s="20" t="s">
        <v>534</v>
      </c>
      <c r="D2603" s="17">
        <v>1</v>
      </c>
      <c r="E2603" s="2" t="str">
        <f>VLOOKUP(F2603,city!$A$4:$D$352,4,FALSE)</f>
        <v>延安</v>
      </c>
      <c r="F2603" s="16">
        <f t="shared" si="81"/>
        <v>260</v>
      </c>
      <c r="G2603" s="16">
        <f>IF(VLOOKUP(F2602,city!$K$4:$L$352,2,FALSE)&gt;G2602,G2602+1,1)</f>
        <v>10</v>
      </c>
    </row>
    <row r="2604" spans="1:7">
      <c r="A2604" s="17">
        <f t="shared" si="80"/>
        <v>126101</v>
      </c>
      <c r="B2604" s="17">
        <v>3</v>
      </c>
      <c r="C2604" s="20" t="s">
        <v>422</v>
      </c>
      <c r="D2604" s="17">
        <v>1</v>
      </c>
      <c r="E2604" s="2" t="str">
        <f>VLOOKUP(F2604,city!$A$4:$D$352,4,FALSE)</f>
        <v>汉中</v>
      </c>
      <c r="F2604" s="16">
        <f t="shared" si="81"/>
        <v>261</v>
      </c>
      <c r="G2604" s="16">
        <f>IF(VLOOKUP(F2603,city!$K$4:$L$352,2,FALSE)&gt;G2603,G2603+1,1)</f>
        <v>1</v>
      </c>
    </row>
    <row r="2605" spans="1:7">
      <c r="A2605" s="17">
        <f t="shared" si="80"/>
        <v>126102</v>
      </c>
      <c r="B2605" s="17">
        <v>3</v>
      </c>
      <c r="C2605" s="20" t="s">
        <v>427</v>
      </c>
      <c r="D2605" s="17">
        <v>1</v>
      </c>
      <c r="E2605" s="2" t="str">
        <f>VLOOKUP(F2605,city!$A$4:$D$352,4,FALSE)</f>
        <v>汉中</v>
      </c>
      <c r="F2605" s="16">
        <f t="shared" si="81"/>
        <v>261</v>
      </c>
      <c r="G2605" s="16">
        <f>IF(VLOOKUP(F2604,city!$K$4:$L$352,2,FALSE)&gt;G2604,G2604+1,1)</f>
        <v>2</v>
      </c>
    </row>
    <row r="2606" spans="1:7">
      <c r="A2606" s="17">
        <f t="shared" si="80"/>
        <v>126103</v>
      </c>
      <c r="B2606" s="17">
        <v>3</v>
      </c>
      <c r="C2606" s="20" t="s">
        <v>432</v>
      </c>
      <c r="D2606" s="17">
        <v>1</v>
      </c>
      <c r="E2606" s="2" t="str">
        <f>VLOOKUP(F2606,city!$A$4:$D$352,4,FALSE)</f>
        <v>汉中</v>
      </c>
      <c r="F2606" s="16">
        <f t="shared" si="81"/>
        <v>261</v>
      </c>
      <c r="G2606" s="16">
        <f>IF(VLOOKUP(F2605,city!$K$4:$L$352,2,FALSE)&gt;G2605,G2605+1,1)</f>
        <v>3</v>
      </c>
    </row>
    <row r="2607" spans="1:7">
      <c r="A2607" s="17">
        <f t="shared" si="80"/>
        <v>126104</v>
      </c>
      <c r="B2607" s="17">
        <v>3</v>
      </c>
      <c r="C2607" s="20" t="s">
        <v>438</v>
      </c>
      <c r="D2607" s="17">
        <v>1</v>
      </c>
      <c r="E2607" s="2" t="str">
        <f>VLOOKUP(F2607,city!$A$4:$D$352,4,FALSE)</f>
        <v>汉中</v>
      </c>
      <c r="F2607" s="16">
        <f t="shared" si="81"/>
        <v>261</v>
      </c>
      <c r="G2607" s="16">
        <f>IF(VLOOKUP(F2606,city!$K$4:$L$352,2,FALSE)&gt;G2606,G2606+1,1)</f>
        <v>4</v>
      </c>
    </row>
    <row r="2608" spans="1:7">
      <c r="A2608" s="17">
        <f t="shared" si="80"/>
        <v>126105</v>
      </c>
      <c r="B2608" s="17">
        <v>3</v>
      </c>
      <c r="C2608" s="20" t="s">
        <v>444</v>
      </c>
      <c r="D2608" s="17">
        <v>1</v>
      </c>
      <c r="E2608" s="2" t="str">
        <f>VLOOKUP(F2608,city!$A$4:$D$352,4,FALSE)</f>
        <v>汉中</v>
      </c>
      <c r="F2608" s="16">
        <f t="shared" si="81"/>
        <v>261</v>
      </c>
      <c r="G2608" s="16">
        <f>IF(VLOOKUP(F2607,city!$K$4:$L$352,2,FALSE)&gt;G2607,G2607+1,1)</f>
        <v>5</v>
      </c>
    </row>
    <row r="2609" spans="1:7">
      <c r="A2609" s="17">
        <f t="shared" si="80"/>
        <v>126106</v>
      </c>
      <c r="B2609" s="17">
        <v>3</v>
      </c>
      <c r="C2609" s="20" t="s">
        <v>450</v>
      </c>
      <c r="D2609" s="17">
        <v>1</v>
      </c>
      <c r="E2609" s="2" t="str">
        <f>VLOOKUP(F2609,city!$A$4:$D$352,4,FALSE)</f>
        <v>汉中</v>
      </c>
      <c r="F2609" s="16">
        <f t="shared" si="81"/>
        <v>261</v>
      </c>
      <c r="G2609" s="16">
        <f>IF(VLOOKUP(F2608,city!$K$4:$L$352,2,FALSE)&gt;G2608,G2608+1,1)</f>
        <v>6</v>
      </c>
    </row>
    <row r="2610" spans="1:7">
      <c r="A2610" s="17">
        <f t="shared" si="80"/>
        <v>126107</v>
      </c>
      <c r="B2610" s="17">
        <v>3</v>
      </c>
      <c r="C2610" s="20" t="s">
        <v>456</v>
      </c>
      <c r="D2610" s="17">
        <v>1</v>
      </c>
      <c r="E2610" s="2" t="str">
        <f>VLOOKUP(F2610,city!$A$4:$D$352,4,FALSE)</f>
        <v>汉中</v>
      </c>
      <c r="F2610" s="16">
        <f t="shared" si="81"/>
        <v>261</v>
      </c>
      <c r="G2610" s="16">
        <f>IF(VLOOKUP(F2609,city!$K$4:$L$352,2,FALSE)&gt;G2609,G2609+1,1)</f>
        <v>7</v>
      </c>
    </row>
    <row r="2611" spans="1:7">
      <c r="A2611" s="17">
        <f t="shared" si="80"/>
        <v>126108</v>
      </c>
      <c r="B2611" s="17">
        <v>3</v>
      </c>
      <c r="C2611" s="20" t="s">
        <v>462</v>
      </c>
      <c r="D2611" s="17">
        <v>1</v>
      </c>
      <c r="E2611" s="2" t="str">
        <f>VLOOKUP(F2611,city!$A$4:$D$352,4,FALSE)</f>
        <v>汉中</v>
      </c>
      <c r="F2611" s="16">
        <f t="shared" si="81"/>
        <v>261</v>
      </c>
      <c r="G2611" s="16">
        <f>IF(VLOOKUP(F2610,city!$K$4:$L$352,2,FALSE)&gt;G2610,G2610+1,1)</f>
        <v>8</v>
      </c>
    </row>
    <row r="2612" spans="1:7">
      <c r="A2612" s="17">
        <f t="shared" si="80"/>
        <v>126109</v>
      </c>
      <c r="B2612" s="17">
        <v>3</v>
      </c>
      <c r="C2612" s="20" t="s">
        <v>468</v>
      </c>
      <c r="D2612" s="17">
        <v>1</v>
      </c>
      <c r="E2612" s="2" t="str">
        <f>VLOOKUP(F2612,city!$A$4:$D$352,4,FALSE)</f>
        <v>汉中</v>
      </c>
      <c r="F2612" s="16">
        <f t="shared" si="81"/>
        <v>261</v>
      </c>
      <c r="G2612" s="16">
        <f>IF(VLOOKUP(F2611,city!$K$4:$L$352,2,FALSE)&gt;G2611,G2611+1,1)</f>
        <v>9</v>
      </c>
    </row>
    <row r="2613" spans="1:7">
      <c r="A2613" s="17">
        <f t="shared" si="80"/>
        <v>126110</v>
      </c>
      <c r="B2613" s="17">
        <v>3</v>
      </c>
      <c r="C2613" s="20" t="s">
        <v>474</v>
      </c>
      <c r="D2613" s="17">
        <v>1</v>
      </c>
      <c r="E2613" s="2" t="str">
        <f>VLOOKUP(F2613,city!$A$4:$D$352,4,FALSE)</f>
        <v>汉中</v>
      </c>
      <c r="F2613" s="16">
        <f t="shared" si="81"/>
        <v>261</v>
      </c>
      <c r="G2613" s="16">
        <f>IF(VLOOKUP(F2612,city!$K$4:$L$352,2,FALSE)&gt;G2612,G2612+1,1)</f>
        <v>10</v>
      </c>
    </row>
    <row r="2614" spans="1:7">
      <c r="A2614" s="17">
        <f t="shared" si="80"/>
        <v>126201</v>
      </c>
      <c r="B2614" s="17">
        <v>3</v>
      </c>
      <c r="C2614" s="20" t="s">
        <v>480</v>
      </c>
      <c r="D2614" s="17">
        <v>1</v>
      </c>
      <c r="E2614" s="2" t="str">
        <f>VLOOKUP(F2614,city!$A$4:$D$352,4,FALSE)</f>
        <v>榆林</v>
      </c>
      <c r="F2614" s="16">
        <f t="shared" si="81"/>
        <v>262</v>
      </c>
      <c r="G2614" s="16">
        <f>IF(VLOOKUP(F2613,city!$K$4:$L$352,2,FALSE)&gt;G2613,G2613+1,1)</f>
        <v>1</v>
      </c>
    </row>
    <row r="2615" spans="1:7">
      <c r="A2615" s="17">
        <f t="shared" si="80"/>
        <v>126202</v>
      </c>
      <c r="B2615" s="17">
        <v>3</v>
      </c>
      <c r="C2615" s="20" t="s">
        <v>486</v>
      </c>
      <c r="D2615" s="17">
        <v>1</v>
      </c>
      <c r="E2615" s="2" t="str">
        <f>VLOOKUP(F2615,city!$A$4:$D$352,4,FALSE)</f>
        <v>榆林</v>
      </c>
      <c r="F2615" s="16">
        <f t="shared" si="81"/>
        <v>262</v>
      </c>
      <c r="G2615" s="16">
        <f>IF(VLOOKUP(F2614,city!$K$4:$L$352,2,FALSE)&gt;G2614,G2614+1,1)</f>
        <v>2</v>
      </c>
    </row>
    <row r="2616" spans="1:7">
      <c r="A2616" s="17">
        <f t="shared" si="80"/>
        <v>126203</v>
      </c>
      <c r="B2616" s="17">
        <v>3</v>
      </c>
      <c r="C2616" s="20" t="s">
        <v>492</v>
      </c>
      <c r="D2616" s="17">
        <v>1</v>
      </c>
      <c r="E2616" s="2" t="str">
        <f>VLOOKUP(F2616,city!$A$4:$D$352,4,FALSE)</f>
        <v>榆林</v>
      </c>
      <c r="F2616" s="16">
        <f t="shared" si="81"/>
        <v>262</v>
      </c>
      <c r="G2616" s="16">
        <f>IF(VLOOKUP(F2615,city!$K$4:$L$352,2,FALSE)&gt;G2615,G2615+1,1)</f>
        <v>3</v>
      </c>
    </row>
    <row r="2617" spans="1:7">
      <c r="A2617" s="17">
        <f t="shared" si="80"/>
        <v>126204</v>
      </c>
      <c r="B2617" s="17">
        <v>3</v>
      </c>
      <c r="C2617" s="20" t="s">
        <v>498</v>
      </c>
      <c r="D2617" s="17">
        <v>1</v>
      </c>
      <c r="E2617" s="2" t="str">
        <f>VLOOKUP(F2617,city!$A$4:$D$352,4,FALSE)</f>
        <v>榆林</v>
      </c>
      <c r="F2617" s="16">
        <f t="shared" si="81"/>
        <v>262</v>
      </c>
      <c r="G2617" s="16">
        <f>IF(VLOOKUP(F2616,city!$K$4:$L$352,2,FALSE)&gt;G2616,G2616+1,1)</f>
        <v>4</v>
      </c>
    </row>
    <row r="2618" spans="1:7">
      <c r="A2618" s="17">
        <f t="shared" si="80"/>
        <v>126205</v>
      </c>
      <c r="B2618" s="17">
        <v>3</v>
      </c>
      <c r="C2618" s="20" t="s">
        <v>504</v>
      </c>
      <c r="D2618" s="17">
        <v>1</v>
      </c>
      <c r="E2618" s="2" t="str">
        <f>VLOOKUP(F2618,city!$A$4:$D$352,4,FALSE)</f>
        <v>榆林</v>
      </c>
      <c r="F2618" s="16">
        <f t="shared" si="81"/>
        <v>262</v>
      </c>
      <c r="G2618" s="16">
        <f>IF(VLOOKUP(F2617,city!$K$4:$L$352,2,FALSE)&gt;G2617,G2617+1,1)</f>
        <v>5</v>
      </c>
    </row>
    <row r="2619" spans="1:7">
      <c r="A2619" s="17">
        <f t="shared" si="80"/>
        <v>126206</v>
      </c>
      <c r="B2619" s="17">
        <v>3</v>
      </c>
      <c r="C2619" s="20" t="s">
        <v>510</v>
      </c>
      <c r="D2619" s="17">
        <v>1</v>
      </c>
      <c r="E2619" s="2" t="str">
        <f>VLOOKUP(F2619,city!$A$4:$D$352,4,FALSE)</f>
        <v>榆林</v>
      </c>
      <c r="F2619" s="16">
        <f t="shared" si="81"/>
        <v>262</v>
      </c>
      <c r="G2619" s="16">
        <f>IF(VLOOKUP(F2618,city!$K$4:$L$352,2,FALSE)&gt;G2618,G2618+1,1)</f>
        <v>6</v>
      </c>
    </row>
    <row r="2620" spans="1:7">
      <c r="A2620" s="17">
        <f t="shared" si="80"/>
        <v>126207</v>
      </c>
      <c r="B2620" s="17">
        <v>3</v>
      </c>
      <c r="C2620" s="20" t="s">
        <v>516</v>
      </c>
      <c r="D2620" s="17">
        <v>1</v>
      </c>
      <c r="E2620" s="2" t="str">
        <f>VLOOKUP(F2620,city!$A$4:$D$352,4,FALSE)</f>
        <v>榆林</v>
      </c>
      <c r="F2620" s="16">
        <f t="shared" si="81"/>
        <v>262</v>
      </c>
      <c r="G2620" s="16">
        <f>IF(VLOOKUP(F2619,city!$K$4:$L$352,2,FALSE)&gt;G2619,G2619+1,1)</f>
        <v>7</v>
      </c>
    </row>
    <row r="2621" spans="1:7">
      <c r="A2621" s="17">
        <f t="shared" si="80"/>
        <v>126208</v>
      </c>
      <c r="B2621" s="17">
        <v>3</v>
      </c>
      <c r="C2621" s="20" t="s">
        <v>522</v>
      </c>
      <c r="D2621" s="17">
        <v>1</v>
      </c>
      <c r="E2621" s="2" t="str">
        <f>VLOOKUP(F2621,city!$A$4:$D$352,4,FALSE)</f>
        <v>榆林</v>
      </c>
      <c r="F2621" s="16">
        <f t="shared" si="81"/>
        <v>262</v>
      </c>
      <c r="G2621" s="16">
        <f>IF(VLOOKUP(F2620,city!$K$4:$L$352,2,FALSE)&gt;G2620,G2620+1,1)</f>
        <v>8</v>
      </c>
    </row>
    <row r="2622" spans="1:7">
      <c r="A2622" s="17">
        <f t="shared" si="80"/>
        <v>126209</v>
      </c>
      <c r="B2622" s="17">
        <v>3</v>
      </c>
      <c r="C2622" s="20" t="s">
        <v>528</v>
      </c>
      <c r="D2622" s="17">
        <v>1</v>
      </c>
      <c r="E2622" s="2" t="str">
        <f>VLOOKUP(F2622,city!$A$4:$D$352,4,FALSE)</f>
        <v>榆林</v>
      </c>
      <c r="F2622" s="16">
        <f t="shared" si="81"/>
        <v>262</v>
      </c>
      <c r="G2622" s="16">
        <f>IF(VLOOKUP(F2621,city!$K$4:$L$352,2,FALSE)&gt;G2621,G2621+1,1)</f>
        <v>9</v>
      </c>
    </row>
    <row r="2623" spans="1:7">
      <c r="A2623" s="17">
        <f t="shared" si="80"/>
        <v>126210</v>
      </c>
      <c r="B2623" s="17">
        <v>3</v>
      </c>
      <c r="C2623" s="20" t="s">
        <v>534</v>
      </c>
      <c r="D2623" s="17">
        <v>1</v>
      </c>
      <c r="E2623" s="2" t="str">
        <f>VLOOKUP(F2623,city!$A$4:$D$352,4,FALSE)</f>
        <v>榆林</v>
      </c>
      <c r="F2623" s="16">
        <f t="shared" si="81"/>
        <v>262</v>
      </c>
      <c r="G2623" s="16">
        <f>IF(VLOOKUP(F2622,city!$K$4:$L$352,2,FALSE)&gt;G2622,G2622+1,1)</f>
        <v>10</v>
      </c>
    </row>
    <row r="2624" spans="1:7">
      <c r="A2624" s="17">
        <f t="shared" si="80"/>
        <v>126301</v>
      </c>
      <c r="B2624" s="17">
        <v>3</v>
      </c>
      <c r="C2624" s="20" t="s">
        <v>422</v>
      </c>
      <c r="D2624" s="17">
        <v>1</v>
      </c>
      <c r="E2624" s="2" t="str">
        <f>VLOOKUP(F2624,city!$A$4:$D$352,4,FALSE)</f>
        <v>安康</v>
      </c>
      <c r="F2624" s="16">
        <f t="shared" si="81"/>
        <v>263</v>
      </c>
      <c r="G2624" s="16">
        <f>IF(VLOOKUP(F2623,city!$K$4:$L$352,2,FALSE)&gt;G2623,G2623+1,1)</f>
        <v>1</v>
      </c>
    </row>
    <row r="2625" spans="1:7">
      <c r="A2625" s="17">
        <f t="shared" si="80"/>
        <v>126302</v>
      </c>
      <c r="B2625" s="17">
        <v>3</v>
      </c>
      <c r="C2625" s="20" t="s">
        <v>427</v>
      </c>
      <c r="D2625" s="17">
        <v>1</v>
      </c>
      <c r="E2625" s="2" t="str">
        <f>VLOOKUP(F2625,city!$A$4:$D$352,4,FALSE)</f>
        <v>安康</v>
      </c>
      <c r="F2625" s="16">
        <f t="shared" si="81"/>
        <v>263</v>
      </c>
      <c r="G2625" s="16">
        <f>IF(VLOOKUP(F2624,city!$K$4:$L$352,2,FALSE)&gt;G2624,G2624+1,1)</f>
        <v>2</v>
      </c>
    </row>
    <row r="2626" spans="1:7">
      <c r="A2626" s="17">
        <f t="shared" si="80"/>
        <v>126303</v>
      </c>
      <c r="B2626" s="17">
        <v>3</v>
      </c>
      <c r="C2626" s="20" t="s">
        <v>432</v>
      </c>
      <c r="D2626" s="17">
        <v>1</v>
      </c>
      <c r="E2626" s="2" t="str">
        <f>VLOOKUP(F2626,city!$A$4:$D$352,4,FALSE)</f>
        <v>安康</v>
      </c>
      <c r="F2626" s="16">
        <f t="shared" si="81"/>
        <v>263</v>
      </c>
      <c r="G2626" s="16">
        <f>IF(VLOOKUP(F2625,city!$K$4:$L$352,2,FALSE)&gt;G2625,G2625+1,1)</f>
        <v>3</v>
      </c>
    </row>
    <row r="2627" spans="1:7">
      <c r="A2627" s="17">
        <f t="shared" si="80"/>
        <v>126304</v>
      </c>
      <c r="B2627" s="17">
        <v>3</v>
      </c>
      <c r="C2627" s="20" t="s">
        <v>438</v>
      </c>
      <c r="D2627" s="17">
        <v>1</v>
      </c>
      <c r="E2627" s="2" t="str">
        <f>VLOOKUP(F2627,city!$A$4:$D$352,4,FALSE)</f>
        <v>安康</v>
      </c>
      <c r="F2627" s="16">
        <f t="shared" si="81"/>
        <v>263</v>
      </c>
      <c r="G2627" s="16">
        <f>IF(VLOOKUP(F2626,city!$K$4:$L$352,2,FALSE)&gt;G2626,G2626+1,1)</f>
        <v>4</v>
      </c>
    </row>
    <row r="2628" spans="1:7">
      <c r="A2628" s="17">
        <f t="shared" si="80"/>
        <v>126305</v>
      </c>
      <c r="B2628" s="17">
        <v>3</v>
      </c>
      <c r="C2628" s="20" t="s">
        <v>444</v>
      </c>
      <c r="D2628" s="17">
        <v>1</v>
      </c>
      <c r="E2628" s="2" t="str">
        <f>VLOOKUP(F2628,city!$A$4:$D$352,4,FALSE)</f>
        <v>安康</v>
      </c>
      <c r="F2628" s="16">
        <f t="shared" si="81"/>
        <v>263</v>
      </c>
      <c r="G2628" s="16">
        <f>IF(VLOOKUP(F2627,city!$K$4:$L$352,2,FALSE)&gt;G2627,G2627+1,1)</f>
        <v>5</v>
      </c>
    </row>
    <row r="2629" spans="1:7">
      <c r="A2629" s="17">
        <f t="shared" ref="A2629:A2692" si="82">G2629+F2629*100+100000</f>
        <v>126306</v>
      </c>
      <c r="B2629" s="17">
        <v>3</v>
      </c>
      <c r="C2629" s="20" t="s">
        <v>450</v>
      </c>
      <c r="D2629" s="17">
        <v>1</v>
      </c>
      <c r="E2629" s="2" t="str">
        <f>VLOOKUP(F2629,city!$A$4:$D$352,4,FALSE)</f>
        <v>安康</v>
      </c>
      <c r="F2629" s="16">
        <f t="shared" ref="F2629:F2692" si="83">IF(G2629&gt;G2628,F2628,F2628+1)</f>
        <v>263</v>
      </c>
      <c r="G2629" s="16">
        <f>IF(VLOOKUP(F2628,city!$K$4:$L$352,2,FALSE)&gt;G2628,G2628+1,1)</f>
        <v>6</v>
      </c>
    </row>
    <row r="2630" spans="1:7">
      <c r="A2630" s="17">
        <f t="shared" si="82"/>
        <v>126307</v>
      </c>
      <c r="B2630" s="17">
        <v>3</v>
      </c>
      <c r="C2630" s="20" t="s">
        <v>456</v>
      </c>
      <c r="D2630" s="17">
        <v>1</v>
      </c>
      <c r="E2630" s="2" t="str">
        <f>VLOOKUP(F2630,city!$A$4:$D$352,4,FALSE)</f>
        <v>安康</v>
      </c>
      <c r="F2630" s="16">
        <f t="shared" si="83"/>
        <v>263</v>
      </c>
      <c r="G2630" s="16">
        <f>IF(VLOOKUP(F2629,city!$K$4:$L$352,2,FALSE)&gt;G2629,G2629+1,1)</f>
        <v>7</v>
      </c>
    </row>
    <row r="2631" spans="1:7">
      <c r="A2631" s="17">
        <f t="shared" si="82"/>
        <v>126308</v>
      </c>
      <c r="B2631" s="17">
        <v>3</v>
      </c>
      <c r="C2631" s="20" t="s">
        <v>462</v>
      </c>
      <c r="D2631" s="17">
        <v>1</v>
      </c>
      <c r="E2631" s="2" t="str">
        <f>VLOOKUP(F2631,city!$A$4:$D$352,4,FALSE)</f>
        <v>安康</v>
      </c>
      <c r="F2631" s="16">
        <f t="shared" si="83"/>
        <v>263</v>
      </c>
      <c r="G2631" s="16">
        <f>IF(VLOOKUP(F2630,city!$K$4:$L$352,2,FALSE)&gt;G2630,G2630+1,1)</f>
        <v>8</v>
      </c>
    </row>
    <row r="2632" spans="1:7">
      <c r="A2632" s="17">
        <f t="shared" si="82"/>
        <v>126309</v>
      </c>
      <c r="B2632" s="17">
        <v>3</v>
      </c>
      <c r="C2632" s="20" t="s">
        <v>468</v>
      </c>
      <c r="D2632" s="17">
        <v>1</v>
      </c>
      <c r="E2632" s="2" t="str">
        <f>VLOOKUP(F2632,city!$A$4:$D$352,4,FALSE)</f>
        <v>安康</v>
      </c>
      <c r="F2632" s="16">
        <f t="shared" si="83"/>
        <v>263</v>
      </c>
      <c r="G2632" s="16">
        <f>IF(VLOOKUP(F2631,city!$K$4:$L$352,2,FALSE)&gt;G2631,G2631+1,1)</f>
        <v>9</v>
      </c>
    </row>
    <row r="2633" spans="1:7">
      <c r="A2633" s="17">
        <f t="shared" si="82"/>
        <v>126310</v>
      </c>
      <c r="B2633" s="17">
        <v>3</v>
      </c>
      <c r="C2633" s="20" t="s">
        <v>474</v>
      </c>
      <c r="D2633" s="17">
        <v>1</v>
      </c>
      <c r="E2633" s="2" t="str">
        <f>VLOOKUP(F2633,city!$A$4:$D$352,4,FALSE)</f>
        <v>安康</v>
      </c>
      <c r="F2633" s="16">
        <f t="shared" si="83"/>
        <v>263</v>
      </c>
      <c r="G2633" s="16">
        <f>IF(VLOOKUP(F2632,city!$K$4:$L$352,2,FALSE)&gt;G2632,G2632+1,1)</f>
        <v>10</v>
      </c>
    </row>
    <row r="2634" spans="1:7">
      <c r="A2634" s="17">
        <f t="shared" si="82"/>
        <v>126401</v>
      </c>
      <c r="B2634" s="17">
        <v>3</v>
      </c>
      <c r="C2634" s="20" t="s">
        <v>480</v>
      </c>
      <c r="D2634" s="17">
        <v>1</v>
      </c>
      <c r="E2634" s="2" t="str">
        <f>VLOOKUP(F2634,city!$A$4:$D$352,4,FALSE)</f>
        <v>商洛</v>
      </c>
      <c r="F2634" s="16">
        <f t="shared" si="83"/>
        <v>264</v>
      </c>
      <c r="G2634" s="16">
        <f>IF(VLOOKUP(F2633,city!$K$4:$L$352,2,FALSE)&gt;G2633,G2633+1,1)</f>
        <v>1</v>
      </c>
    </row>
    <row r="2635" spans="1:7">
      <c r="A2635" s="17">
        <f t="shared" si="82"/>
        <v>126402</v>
      </c>
      <c r="B2635" s="17">
        <v>3</v>
      </c>
      <c r="C2635" s="20" t="s">
        <v>486</v>
      </c>
      <c r="D2635" s="17">
        <v>1</v>
      </c>
      <c r="E2635" s="2" t="str">
        <f>VLOOKUP(F2635,city!$A$4:$D$352,4,FALSE)</f>
        <v>商洛</v>
      </c>
      <c r="F2635" s="16">
        <f t="shared" si="83"/>
        <v>264</v>
      </c>
      <c r="G2635" s="16">
        <f>IF(VLOOKUP(F2634,city!$K$4:$L$352,2,FALSE)&gt;G2634,G2634+1,1)</f>
        <v>2</v>
      </c>
    </row>
    <row r="2636" spans="1:7">
      <c r="A2636" s="17">
        <f t="shared" si="82"/>
        <v>126403</v>
      </c>
      <c r="B2636" s="17">
        <v>3</v>
      </c>
      <c r="C2636" s="20" t="s">
        <v>492</v>
      </c>
      <c r="D2636" s="17">
        <v>1</v>
      </c>
      <c r="E2636" s="2" t="str">
        <f>VLOOKUP(F2636,city!$A$4:$D$352,4,FALSE)</f>
        <v>商洛</v>
      </c>
      <c r="F2636" s="16">
        <f t="shared" si="83"/>
        <v>264</v>
      </c>
      <c r="G2636" s="16">
        <f>IF(VLOOKUP(F2635,city!$K$4:$L$352,2,FALSE)&gt;G2635,G2635+1,1)</f>
        <v>3</v>
      </c>
    </row>
    <row r="2637" spans="1:7">
      <c r="A2637" s="17">
        <f t="shared" si="82"/>
        <v>126404</v>
      </c>
      <c r="B2637" s="17">
        <v>3</v>
      </c>
      <c r="C2637" s="20" t="s">
        <v>498</v>
      </c>
      <c r="D2637" s="17">
        <v>1</v>
      </c>
      <c r="E2637" s="2" t="str">
        <f>VLOOKUP(F2637,city!$A$4:$D$352,4,FALSE)</f>
        <v>商洛</v>
      </c>
      <c r="F2637" s="16">
        <f t="shared" si="83"/>
        <v>264</v>
      </c>
      <c r="G2637" s="16">
        <f>IF(VLOOKUP(F2636,city!$K$4:$L$352,2,FALSE)&gt;G2636,G2636+1,1)</f>
        <v>4</v>
      </c>
    </row>
    <row r="2638" spans="1:7">
      <c r="A2638" s="17">
        <f t="shared" si="82"/>
        <v>126405</v>
      </c>
      <c r="B2638" s="17">
        <v>3</v>
      </c>
      <c r="C2638" s="20" t="s">
        <v>504</v>
      </c>
      <c r="D2638" s="17">
        <v>1</v>
      </c>
      <c r="E2638" s="2" t="str">
        <f>VLOOKUP(F2638,city!$A$4:$D$352,4,FALSE)</f>
        <v>商洛</v>
      </c>
      <c r="F2638" s="16">
        <f t="shared" si="83"/>
        <v>264</v>
      </c>
      <c r="G2638" s="16">
        <f>IF(VLOOKUP(F2637,city!$K$4:$L$352,2,FALSE)&gt;G2637,G2637+1,1)</f>
        <v>5</v>
      </c>
    </row>
    <row r="2639" spans="1:7">
      <c r="A2639" s="17">
        <f t="shared" si="82"/>
        <v>126406</v>
      </c>
      <c r="B2639" s="17">
        <v>3</v>
      </c>
      <c r="C2639" s="20" t="s">
        <v>510</v>
      </c>
      <c r="D2639" s="17">
        <v>1</v>
      </c>
      <c r="E2639" s="2" t="str">
        <f>VLOOKUP(F2639,city!$A$4:$D$352,4,FALSE)</f>
        <v>商洛</v>
      </c>
      <c r="F2639" s="16">
        <f t="shared" si="83"/>
        <v>264</v>
      </c>
      <c r="G2639" s="16">
        <f>IF(VLOOKUP(F2638,city!$K$4:$L$352,2,FALSE)&gt;G2638,G2638+1,1)</f>
        <v>6</v>
      </c>
    </row>
    <row r="2640" spans="1:7">
      <c r="A2640" s="17">
        <f t="shared" si="82"/>
        <v>126407</v>
      </c>
      <c r="B2640" s="17">
        <v>3</v>
      </c>
      <c r="C2640" s="20" t="s">
        <v>516</v>
      </c>
      <c r="D2640" s="17">
        <v>1</v>
      </c>
      <c r="E2640" s="2" t="str">
        <f>VLOOKUP(F2640,city!$A$4:$D$352,4,FALSE)</f>
        <v>商洛</v>
      </c>
      <c r="F2640" s="16">
        <f t="shared" si="83"/>
        <v>264</v>
      </c>
      <c r="G2640" s="16">
        <f>IF(VLOOKUP(F2639,city!$K$4:$L$352,2,FALSE)&gt;G2639,G2639+1,1)</f>
        <v>7</v>
      </c>
    </row>
    <row r="2641" spans="1:7">
      <c r="A2641" s="17">
        <f t="shared" si="82"/>
        <v>126408</v>
      </c>
      <c r="B2641" s="17">
        <v>3</v>
      </c>
      <c r="C2641" s="20" t="s">
        <v>522</v>
      </c>
      <c r="D2641" s="17">
        <v>1</v>
      </c>
      <c r="E2641" s="2" t="str">
        <f>VLOOKUP(F2641,city!$A$4:$D$352,4,FALSE)</f>
        <v>商洛</v>
      </c>
      <c r="F2641" s="16">
        <f t="shared" si="83"/>
        <v>264</v>
      </c>
      <c r="G2641" s="16">
        <f>IF(VLOOKUP(F2640,city!$K$4:$L$352,2,FALSE)&gt;G2640,G2640+1,1)</f>
        <v>8</v>
      </c>
    </row>
    <row r="2642" spans="1:7">
      <c r="A2642" s="17">
        <f t="shared" si="82"/>
        <v>126409</v>
      </c>
      <c r="B2642" s="17">
        <v>3</v>
      </c>
      <c r="C2642" s="20" t="s">
        <v>528</v>
      </c>
      <c r="D2642" s="17">
        <v>1</v>
      </c>
      <c r="E2642" s="2" t="str">
        <f>VLOOKUP(F2642,city!$A$4:$D$352,4,FALSE)</f>
        <v>商洛</v>
      </c>
      <c r="F2642" s="16">
        <f t="shared" si="83"/>
        <v>264</v>
      </c>
      <c r="G2642" s="16">
        <f>IF(VLOOKUP(F2641,city!$K$4:$L$352,2,FALSE)&gt;G2641,G2641+1,1)</f>
        <v>9</v>
      </c>
    </row>
    <row r="2643" spans="1:7">
      <c r="A2643" s="17">
        <f t="shared" si="82"/>
        <v>126410</v>
      </c>
      <c r="B2643" s="17">
        <v>3</v>
      </c>
      <c r="C2643" s="20" t="s">
        <v>534</v>
      </c>
      <c r="D2643" s="17">
        <v>1</v>
      </c>
      <c r="E2643" s="2" t="str">
        <f>VLOOKUP(F2643,city!$A$4:$D$352,4,FALSE)</f>
        <v>商洛</v>
      </c>
      <c r="F2643" s="16">
        <f t="shared" si="83"/>
        <v>264</v>
      </c>
      <c r="G2643" s="16">
        <f>IF(VLOOKUP(F2642,city!$K$4:$L$352,2,FALSE)&gt;G2642,G2642+1,1)</f>
        <v>10</v>
      </c>
    </row>
    <row r="2644" spans="1:7">
      <c r="A2644" s="17">
        <f t="shared" si="82"/>
        <v>126501</v>
      </c>
      <c r="B2644" s="17">
        <v>3</v>
      </c>
      <c r="C2644" s="20" t="s">
        <v>422</v>
      </c>
      <c r="D2644" s="17">
        <v>1</v>
      </c>
      <c r="E2644" s="2" t="str">
        <f>VLOOKUP(F2644,city!$A$4:$D$352,4,FALSE)</f>
        <v>兰州</v>
      </c>
      <c r="F2644" s="16">
        <f t="shared" si="83"/>
        <v>265</v>
      </c>
      <c r="G2644" s="16">
        <f>IF(VLOOKUP(F2643,city!$K$4:$L$352,2,FALSE)&gt;G2643,G2643+1,1)</f>
        <v>1</v>
      </c>
    </row>
    <row r="2645" spans="1:7">
      <c r="A2645" s="17">
        <f t="shared" si="82"/>
        <v>126502</v>
      </c>
      <c r="B2645" s="17">
        <v>3</v>
      </c>
      <c r="C2645" s="20" t="s">
        <v>427</v>
      </c>
      <c r="D2645" s="17">
        <v>1</v>
      </c>
      <c r="E2645" s="2" t="str">
        <f>VLOOKUP(F2645,city!$A$4:$D$352,4,FALSE)</f>
        <v>兰州</v>
      </c>
      <c r="F2645" s="16">
        <f t="shared" si="83"/>
        <v>265</v>
      </c>
      <c r="G2645" s="16">
        <f>IF(VLOOKUP(F2644,city!$K$4:$L$352,2,FALSE)&gt;G2644,G2644+1,1)</f>
        <v>2</v>
      </c>
    </row>
    <row r="2646" spans="1:7">
      <c r="A2646" s="17">
        <f t="shared" si="82"/>
        <v>126503</v>
      </c>
      <c r="B2646" s="17">
        <v>3</v>
      </c>
      <c r="C2646" s="20" t="s">
        <v>432</v>
      </c>
      <c r="D2646" s="17">
        <v>1</v>
      </c>
      <c r="E2646" s="2" t="str">
        <f>VLOOKUP(F2646,city!$A$4:$D$352,4,FALSE)</f>
        <v>兰州</v>
      </c>
      <c r="F2646" s="16">
        <f t="shared" si="83"/>
        <v>265</v>
      </c>
      <c r="G2646" s="16">
        <f>IF(VLOOKUP(F2645,city!$K$4:$L$352,2,FALSE)&gt;G2645,G2645+1,1)</f>
        <v>3</v>
      </c>
    </row>
    <row r="2647" spans="1:7">
      <c r="A2647" s="17">
        <f t="shared" si="82"/>
        <v>126504</v>
      </c>
      <c r="B2647" s="17">
        <v>3</v>
      </c>
      <c r="C2647" s="20" t="s">
        <v>438</v>
      </c>
      <c r="D2647" s="17">
        <v>1</v>
      </c>
      <c r="E2647" s="2" t="str">
        <f>VLOOKUP(F2647,city!$A$4:$D$352,4,FALSE)</f>
        <v>兰州</v>
      </c>
      <c r="F2647" s="16">
        <f t="shared" si="83"/>
        <v>265</v>
      </c>
      <c r="G2647" s="16">
        <f>IF(VLOOKUP(F2646,city!$K$4:$L$352,2,FALSE)&gt;G2646,G2646+1,1)</f>
        <v>4</v>
      </c>
    </row>
    <row r="2648" spans="1:7">
      <c r="A2648" s="17">
        <f t="shared" si="82"/>
        <v>126505</v>
      </c>
      <c r="B2648" s="17">
        <v>3</v>
      </c>
      <c r="C2648" s="20" t="s">
        <v>444</v>
      </c>
      <c r="D2648" s="17">
        <v>1</v>
      </c>
      <c r="E2648" s="2" t="str">
        <f>VLOOKUP(F2648,city!$A$4:$D$352,4,FALSE)</f>
        <v>兰州</v>
      </c>
      <c r="F2648" s="16">
        <f t="shared" si="83"/>
        <v>265</v>
      </c>
      <c r="G2648" s="16">
        <f>IF(VLOOKUP(F2647,city!$K$4:$L$352,2,FALSE)&gt;G2647,G2647+1,1)</f>
        <v>5</v>
      </c>
    </row>
    <row r="2649" spans="1:7">
      <c r="A2649" s="17">
        <f t="shared" si="82"/>
        <v>126506</v>
      </c>
      <c r="B2649" s="17">
        <v>3</v>
      </c>
      <c r="C2649" s="20" t="s">
        <v>450</v>
      </c>
      <c r="D2649" s="17">
        <v>1</v>
      </c>
      <c r="E2649" s="2" t="str">
        <f>VLOOKUP(F2649,city!$A$4:$D$352,4,FALSE)</f>
        <v>兰州</v>
      </c>
      <c r="F2649" s="16">
        <f t="shared" si="83"/>
        <v>265</v>
      </c>
      <c r="G2649" s="16">
        <f>IF(VLOOKUP(F2648,city!$K$4:$L$352,2,FALSE)&gt;G2648,G2648+1,1)</f>
        <v>6</v>
      </c>
    </row>
    <row r="2650" spans="1:7">
      <c r="A2650" s="17">
        <f t="shared" si="82"/>
        <v>126507</v>
      </c>
      <c r="B2650" s="17">
        <v>3</v>
      </c>
      <c r="C2650" s="20" t="s">
        <v>456</v>
      </c>
      <c r="D2650" s="17">
        <v>1</v>
      </c>
      <c r="E2650" s="2" t="str">
        <f>VLOOKUP(F2650,city!$A$4:$D$352,4,FALSE)</f>
        <v>兰州</v>
      </c>
      <c r="F2650" s="16">
        <f t="shared" si="83"/>
        <v>265</v>
      </c>
      <c r="G2650" s="16">
        <f>IF(VLOOKUP(F2649,city!$K$4:$L$352,2,FALSE)&gt;G2649,G2649+1,1)</f>
        <v>7</v>
      </c>
    </row>
    <row r="2651" spans="1:7">
      <c r="A2651" s="17">
        <f t="shared" si="82"/>
        <v>126508</v>
      </c>
      <c r="B2651" s="17">
        <v>3</v>
      </c>
      <c r="C2651" s="20" t="s">
        <v>462</v>
      </c>
      <c r="D2651" s="17">
        <v>1</v>
      </c>
      <c r="E2651" s="2" t="str">
        <f>VLOOKUP(F2651,city!$A$4:$D$352,4,FALSE)</f>
        <v>兰州</v>
      </c>
      <c r="F2651" s="16">
        <f t="shared" si="83"/>
        <v>265</v>
      </c>
      <c r="G2651" s="16">
        <f>IF(VLOOKUP(F2650,city!$K$4:$L$352,2,FALSE)&gt;G2650,G2650+1,1)</f>
        <v>8</v>
      </c>
    </row>
    <row r="2652" spans="1:7">
      <c r="A2652" s="17">
        <f t="shared" si="82"/>
        <v>126509</v>
      </c>
      <c r="B2652" s="17">
        <v>3</v>
      </c>
      <c r="C2652" s="20" t="s">
        <v>468</v>
      </c>
      <c r="D2652" s="17">
        <v>1</v>
      </c>
      <c r="E2652" s="2" t="str">
        <f>VLOOKUP(F2652,city!$A$4:$D$352,4,FALSE)</f>
        <v>兰州</v>
      </c>
      <c r="F2652" s="16">
        <f t="shared" si="83"/>
        <v>265</v>
      </c>
      <c r="G2652" s="16">
        <f>IF(VLOOKUP(F2651,city!$K$4:$L$352,2,FALSE)&gt;G2651,G2651+1,1)</f>
        <v>9</v>
      </c>
    </row>
    <row r="2653" spans="1:7">
      <c r="A2653" s="17">
        <f t="shared" si="82"/>
        <v>126510</v>
      </c>
      <c r="B2653" s="17">
        <v>3</v>
      </c>
      <c r="C2653" s="20" t="s">
        <v>474</v>
      </c>
      <c r="D2653" s="17">
        <v>1</v>
      </c>
      <c r="E2653" s="2" t="str">
        <f>VLOOKUP(F2653,city!$A$4:$D$352,4,FALSE)</f>
        <v>兰州</v>
      </c>
      <c r="F2653" s="16">
        <f t="shared" si="83"/>
        <v>265</v>
      </c>
      <c r="G2653" s="16">
        <f>IF(VLOOKUP(F2652,city!$K$4:$L$352,2,FALSE)&gt;G2652,G2652+1,1)</f>
        <v>10</v>
      </c>
    </row>
    <row r="2654" spans="1:7">
      <c r="A2654" s="17">
        <f t="shared" si="82"/>
        <v>126601</v>
      </c>
      <c r="B2654" s="17">
        <v>3</v>
      </c>
      <c r="C2654" s="20" t="s">
        <v>480</v>
      </c>
      <c r="D2654" s="17">
        <v>1</v>
      </c>
      <c r="E2654" s="2" t="str">
        <f>VLOOKUP(F2654,city!$A$4:$D$352,4,FALSE)</f>
        <v>嘉峪关</v>
      </c>
      <c r="F2654" s="16">
        <f t="shared" si="83"/>
        <v>266</v>
      </c>
      <c r="G2654" s="16">
        <f>IF(VLOOKUP(F2653,city!$K$4:$L$352,2,FALSE)&gt;G2653,G2653+1,1)</f>
        <v>1</v>
      </c>
    </row>
    <row r="2655" spans="1:7">
      <c r="A2655" s="17">
        <f t="shared" si="82"/>
        <v>126602</v>
      </c>
      <c r="B2655" s="17">
        <v>3</v>
      </c>
      <c r="C2655" s="20" t="s">
        <v>486</v>
      </c>
      <c r="D2655" s="17">
        <v>1</v>
      </c>
      <c r="E2655" s="2" t="str">
        <f>VLOOKUP(F2655,city!$A$4:$D$352,4,FALSE)</f>
        <v>嘉峪关</v>
      </c>
      <c r="F2655" s="16">
        <f t="shared" si="83"/>
        <v>266</v>
      </c>
      <c r="G2655" s="16">
        <f>IF(VLOOKUP(F2654,city!$K$4:$L$352,2,FALSE)&gt;G2654,G2654+1,1)</f>
        <v>2</v>
      </c>
    </row>
    <row r="2656" spans="1:7">
      <c r="A2656" s="17">
        <f t="shared" si="82"/>
        <v>126603</v>
      </c>
      <c r="B2656" s="17">
        <v>3</v>
      </c>
      <c r="C2656" s="20" t="s">
        <v>492</v>
      </c>
      <c r="D2656" s="17">
        <v>1</v>
      </c>
      <c r="E2656" s="2" t="str">
        <f>VLOOKUP(F2656,city!$A$4:$D$352,4,FALSE)</f>
        <v>嘉峪关</v>
      </c>
      <c r="F2656" s="16">
        <f t="shared" si="83"/>
        <v>266</v>
      </c>
      <c r="G2656" s="16">
        <f>IF(VLOOKUP(F2655,city!$K$4:$L$352,2,FALSE)&gt;G2655,G2655+1,1)</f>
        <v>3</v>
      </c>
    </row>
    <row r="2657" spans="1:7">
      <c r="A2657" s="17">
        <f t="shared" si="82"/>
        <v>126604</v>
      </c>
      <c r="B2657" s="17">
        <v>3</v>
      </c>
      <c r="C2657" s="20" t="s">
        <v>498</v>
      </c>
      <c r="D2657" s="17">
        <v>1</v>
      </c>
      <c r="E2657" s="2" t="str">
        <f>VLOOKUP(F2657,city!$A$4:$D$352,4,FALSE)</f>
        <v>嘉峪关</v>
      </c>
      <c r="F2657" s="16">
        <f t="shared" si="83"/>
        <v>266</v>
      </c>
      <c r="G2657" s="16">
        <f>IF(VLOOKUP(F2656,city!$K$4:$L$352,2,FALSE)&gt;G2656,G2656+1,1)</f>
        <v>4</v>
      </c>
    </row>
    <row r="2658" spans="1:7">
      <c r="A2658" s="17">
        <f t="shared" si="82"/>
        <v>126605</v>
      </c>
      <c r="B2658" s="17">
        <v>3</v>
      </c>
      <c r="C2658" s="20" t="s">
        <v>504</v>
      </c>
      <c r="D2658" s="17">
        <v>1</v>
      </c>
      <c r="E2658" s="2" t="str">
        <f>VLOOKUP(F2658,city!$A$4:$D$352,4,FALSE)</f>
        <v>嘉峪关</v>
      </c>
      <c r="F2658" s="16">
        <f t="shared" si="83"/>
        <v>266</v>
      </c>
      <c r="G2658" s="16">
        <f>IF(VLOOKUP(F2657,city!$K$4:$L$352,2,FALSE)&gt;G2657,G2657+1,1)</f>
        <v>5</v>
      </c>
    </row>
    <row r="2659" spans="1:7">
      <c r="A2659" s="17">
        <f t="shared" si="82"/>
        <v>126606</v>
      </c>
      <c r="B2659" s="17">
        <v>3</v>
      </c>
      <c r="C2659" s="20" t="s">
        <v>510</v>
      </c>
      <c r="D2659" s="17">
        <v>1</v>
      </c>
      <c r="E2659" s="2" t="str">
        <f>VLOOKUP(F2659,city!$A$4:$D$352,4,FALSE)</f>
        <v>嘉峪关</v>
      </c>
      <c r="F2659" s="16">
        <f t="shared" si="83"/>
        <v>266</v>
      </c>
      <c r="G2659" s="16">
        <f>IF(VLOOKUP(F2658,city!$K$4:$L$352,2,FALSE)&gt;G2658,G2658+1,1)</f>
        <v>6</v>
      </c>
    </row>
    <row r="2660" spans="1:7">
      <c r="A2660" s="17">
        <f t="shared" si="82"/>
        <v>126607</v>
      </c>
      <c r="B2660" s="17">
        <v>3</v>
      </c>
      <c r="C2660" s="20" t="s">
        <v>516</v>
      </c>
      <c r="D2660" s="17">
        <v>1</v>
      </c>
      <c r="E2660" s="2" t="str">
        <f>VLOOKUP(F2660,city!$A$4:$D$352,4,FALSE)</f>
        <v>嘉峪关</v>
      </c>
      <c r="F2660" s="16">
        <f t="shared" si="83"/>
        <v>266</v>
      </c>
      <c r="G2660" s="16">
        <f>IF(VLOOKUP(F2659,city!$K$4:$L$352,2,FALSE)&gt;G2659,G2659+1,1)</f>
        <v>7</v>
      </c>
    </row>
    <row r="2661" spans="1:7">
      <c r="A2661" s="17">
        <f t="shared" si="82"/>
        <v>126608</v>
      </c>
      <c r="B2661" s="17">
        <v>3</v>
      </c>
      <c r="C2661" s="20" t="s">
        <v>522</v>
      </c>
      <c r="D2661" s="17">
        <v>1</v>
      </c>
      <c r="E2661" s="2" t="str">
        <f>VLOOKUP(F2661,city!$A$4:$D$352,4,FALSE)</f>
        <v>嘉峪关</v>
      </c>
      <c r="F2661" s="16">
        <f t="shared" si="83"/>
        <v>266</v>
      </c>
      <c r="G2661" s="16">
        <f>IF(VLOOKUP(F2660,city!$K$4:$L$352,2,FALSE)&gt;G2660,G2660+1,1)</f>
        <v>8</v>
      </c>
    </row>
    <row r="2662" spans="1:7">
      <c r="A2662" s="17">
        <f t="shared" si="82"/>
        <v>126609</v>
      </c>
      <c r="B2662" s="17">
        <v>3</v>
      </c>
      <c r="C2662" s="20" t="s">
        <v>528</v>
      </c>
      <c r="D2662" s="17">
        <v>1</v>
      </c>
      <c r="E2662" s="2" t="str">
        <f>VLOOKUP(F2662,city!$A$4:$D$352,4,FALSE)</f>
        <v>嘉峪关</v>
      </c>
      <c r="F2662" s="16">
        <f t="shared" si="83"/>
        <v>266</v>
      </c>
      <c r="G2662" s="16">
        <f>IF(VLOOKUP(F2661,city!$K$4:$L$352,2,FALSE)&gt;G2661,G2661+1,1)</f>
        <v>9</v>
      </c>
    </row>
    <row r="2663" spans="1:7">
      <c r="A2663" s="17">
        <f t="shared" si="82"/>
        <v>126610</v>
      </c>
      <c r="B2663" s="17">
        <v>3</v>
      </c>
      <c r="C2663" s="20" t="s">
        <v>534</v>
      </c>
      <c r="D2663" s="17">
        <v>1</v>
      </c>
      <c r="E2663" s="2" t="str">
        <f>VLOOKUP(F2663,city!$A$4:$D$352,4,FALSE)</f>
        <v>嘉峪关</v>
      </c>
      <c r="F2663" s="16">
        <f t="shared" si="83"/>
        <v>266</v>
      </c>
      <c r="G2663" s="16">
        <f>IF(VLOOKUP(F2662,city!$K$4:$L$352,2,FALSE)&gt;G2662,G2662+1,1)</f>
        <v>10</v>
      </c>
    </row>
    <row r="2664" spans="1:7">
      <c r="A2664" s="17">
        <f t="shared" si="82"/>
        <v>126701</v>
      </c>
      <c r="B2664" s="17">
        <v>3</v>
      </c>
      <c r="C2664" s="20" t="s">
        <v>422</v>
      </c>
      <c r="D2664" s="17">
        <v>1</v>
      </c>
      <c r="E2664" s="2" t="str">
        <f>VLOOKUP(F2664,city!$A$4:$D$352,4,FALSE)</f>
        <v>金昌</v>
      </c>
      <c r="F2664" s="16">
        <f t="shared" si="83"/>
        <v>267</v>
      </c>
      <c r="G2664" s="16">
        <f>IF(VLOOKUP(F2663,city!$K$4:$L$352,2,FALSE)&gt;G2663,G2663+1,1)</f>
        <v>1</v>
      </c>
    </row>
    <row r="2665" spans="1:7">
      <c r="A2665" s="17">
        <f t="shared" si="82"/>
        <v>126702</v>
      </c>
      <c r="B2665" s="17">
        <v>3</v>
      </c>
      <c r="C2665" s="20" t="s">
        <v>427</v>
      </c>
      <c r="D2665" s="17">
        <v>1</v>
      </c>
      <c r="E2665" s="2" t="str">
        <f>VLOOKUP(F2665,city!$A$4:$D$352,4,FALSE)</f>
        <v>金昌</v>
      </c>
      <c r="F2665" s="16">
        <f t="shared" si="83"/>
        <v>267</v>
      </c>
      <c r="G2665" s="16">
        <f>IF(VLOOKUP(F2664,city!$K$4:$L$352,2,FALSE)&gt;G2664,G2664+1,1)</f>
        <v>2</v>
      </c>
    </row>
    <row r="2666" spans="1:7">
      <c r="A2666" s="17">
        <f t="shared" si="82"/>
        <v>126703</v>
      </c>
      <c r="B2666" s="17">
        <v>3</v>
      </c>
      <c r="C2666" s="20" t="s">
        <v>432</v>
      </c>
      <c r="D2666" s="17">
        <v>1</v>
      </c>
      <c r="E2666" s="2" t="str">
        <f>VLOOKUP(F2666,city!$A$4:$D$352,4,FALSE)</f>
        <v>金昌</v>
      </c>
      <c r="F2666" s="16">
        <f t="shared" si="83"/>
        <v>267</v>
      </c>
      <c r="G2666" s="16">
        <f>IF(VLOOKUP(F2665,city!$K$4:$L$352,2,FALSE)&gt;G2665,G2665+1,1)</f>
        <v>3</v>
      </c>
    </row>
    <row r="2667" spans="1:7">
      <c r="A2667" s="17">
        <f t="shared" si="82"/>
        <v>126704</v>
      </c>
      <c r="B2667" s="17">
        <v>3</v>
      </c>
      <c r="C2667" s="20" t="s">
        <v>438</v>
      </c>
      <c r="D2667" s="17">
        <v>1</v>
      </c>
      <c r="E2667" s="2" t="str">
        <f>VLOOKUP(F2667,city!$A$4:$D$352,4,FALSE)</f>
        <v>金昌</v>
      </c>
      <c r="F2667" s="16">
        <f t="shared" si="83"/>
        <v>267</v>
      </c>
      <c r="G2667" s="16">
        <f>IF(VLOOKUP(F2666,city!$K$4:$L$352,2,FALSE)&gt;G2666,G2666+1,1)</f>
        <v>4</v>
      </c>
    </row>
    <row r="2668" spans="1:7">
      <c r="A2668" s="17">
        <f t="shared" si="82"/>
        <v>126705</v>
      </c>
      <c r="B2668" s="17">
        <v>3</v>
      </c>
      <c r="C2668" s="20" t="s">
        <v>444</v>
      </c>
      <c r="D2668" s="17">
        <v>1</v>
      </c>
      <c r="E2668" s="2" t="str">
        <f>VLOOKUP(F2668,city!$A$4:$D$352,4,FALSE)</f>
        <v>金昌</v>
      </c>
      <c r="F2668" s="16">
        <f t="shared" si="83"/>
        <v>267</v>
      </c>
      <c r="G2668" s="16">
        <f>IF(VLOOKUP(F2667,city!$K$4:$L$352,2,FALSE)&gt;G2667,G2667+1,1)</f>
        <v>5</v>
      </c>
    </row>
    <row r="2669" spans="1:7">
      <c r="A2669" s="17">
        <f t="shared" si="82"/>
        <v>126706</v>
      </c>
      <c r="B2669" s="17">
        <v>3</v>
      </c>
      <c r="C2669" s="20" t="s">
        <v>450</v>
      </c>
      <c r="D2669" s="17">
        <v>1</v>
      </c>
      <c r="E2669" s="2" t="str">
        <f>VLOOKUP(F2669,city!$A$4:$D$352,4,FALSE)</f>
        <v>金昌</v>
      </c>
      <c r="F2669" s="16">
        <f t="shared" si="83"/>
        <v>267</v>
      </c>
      <c r="G2669" s="16">
        <f>IF(VLOOKUP(F2668,city!$K$4:$L$352,2,FALSE)&gt;G2668,G2668+1,1)</f>
        <v>6</v>
      </c>
    </row>
    <row r="2670" spans="1:7">
      <c r="A2670" s="17">
        <f t="shared" si="82"/>
        <v>126707</v>
      </c>
      <c r="B2670" s="17">
        <v>3</v>
      </c>
      <c r="C2670" s="20" t="s">
        <v>456</v>
      </c>
      <c r="D2670" s="17">
        <v>1</v>
      </c>
      <c r="E2670" s="2" t="str">
        <f>VLOOKUP(F2670,city!$A$4:$D$352,4,FALSE)</f>
        <v>金昌</v>
      </c>
      <c r="F2670" s="16">
        <f t="shared" si="83"/>
        <v>267</v>
      </c>
      <c r="G2670" s="16">
        <f>IF(VLOOKUP(F2669,city!$K$4:$L$352,2,FALSE)&gt;G2669,G2669+1,1)</f>
        <v>7</v>
      </c>
    </row>
    <row r="2671" spans="1:7">
      <c r="A2671" s="17">
        <f t="shared" si="82"/>
        <v>126708</v>
      </c>
      <c r="B2671" s="17">
        <v>3</v>
      </c>
      <c r="C2671" s="20" t="s">
        <v>462</v>
      </c>
      <c r="D2671" s="17">
        <v>1</v>
      </c>
      <c r="E2671" s="2" t="str">
        <f>VLOOKUP(F2671,city!$A$4:$D$352,4,FALSE)</f>
        <v>金昌</v>
      </c>
      <c r="F2671" s="16">
        <f t="shared" si="83"/>
        <v>267</v>
      </c>
      <c r="G2671" s="16">
        <f>IF(VLOOKUP(F2670,city!$K$4:$L$352,2,FALSE)&gt;G2670,G2670+1,1)</f>
        <v>8</v>
      </c>
    </row>
    <row r="2672" spans="1:7">
      <c r="A2672" s="17">
        <f t="shared" si="82"/>
        <v>126709</v>
      </c>
      <c r="B2672" s="17">
        <v>3</v>
      </c>
      <c r="C2672" s="20" t="s">
        <v>468</v>
      </c>
      <c r="D2672" s="17">
        <v>1</v>
      </c>
      <c r="E2672" s="2" t="str">
        <f>VLOOKUP(F2672,city!$A$4:$D$352,4,FALSE)</f>
        <v>金昌</v>
      </c>
      <c r="F2672" s="16">
        <f t="shared" si="83"/>
        <v>267</v>
      </c>
      <c r="G2672" s="16">
        <f>IF(VLOOKUP(F2671,city!$K$4:$L$352,2,FALSE)&gt;G2671,G2671+1,1)</f>
        <v>9</v>
      </c>
    </row>
    <row r="2673" spans="1:7">
      <c r="A2673" s="17">
        <f t="shared" si="82"/>
        <v>126710</v>
      </c>
      <c r="B2673" s="17">
        <v>3</v>
      </c>
      <c r="C2673" s="20" t="s">
        <v>474</v>
      </c>
      <c r="D2673" s="17">
        <v>1</v>
      </c>
      <c r="E2673" s="2" t="str">
        <f>VLOOKUP(F2673,city!$A$4:$D$352,4,FALSE)</f>
        <v>金昌</v>
      </c>
      <c r="F2673" s="16">
        <f t="shared" si="83"/>
        <v>267</v>
      </c>
      <c r="G2673" s="16">
        <f>IF(VLOOKUP(F2672,city!$K$4:$L$352,2,FALSE)&gt;G2672,G2672+1,1)</f>
        <v>10</v>
      </c>
    </row>
    <row r="2674" spans="1:7">
      <c r="A2674" s="17">
        <f t="shared" si="82"/>
        <v>126801</v>
      </c>
      <c r="B2674" s="17">
        <v>3</v>
      </c>
      <c r="C2674" s="20" t="s">
        <v>480</v>
      </c>
      <c r="D2674" s="17">
        <v>1</v>
      </c>
      <c r="E2674" s="2" t="str">
        <f>VLOOKUP(F2674,city!$A$4:$D$352,4,FALSE)</f>
        <v>白银</v>
      </c>
      <c r="F2674" s="16">
        <f t="shared" si="83"/>
        <v>268</v>
      </c>
      <c r="G2674" s="16">
        <f>IF(VLOOKUP(F2673,city!$K$4:$L$352,2,FALSE)&gt;G2673,G2673+1,1)</f>
        <v>1</v>
      </c>
    </row>
    <row r="2675" spans="1:7">
      <c r="A2675" s="17">
        <f t="shared" si="82"/>
        <v>126802</v>
      </c>
      <c r="B2675" s="17">
        <v>3</v>
      </c>
      <c r="C2675" s="20" t="s">
        <v>486</v>
      </c>
      <c r="D2675" s="17">
        <v>1</v>
      </c>
      <c r="E2675" s="2" t="str">
        <f>VLOOKUP(F2675,city!$A$4:$D$352,4,FALSE)</f>
        <v>白银</v>
      </c>
      <c r="F2675" s="16">
        <f t="shared" si="83"/>
        <v>268</v>
      </c>
      <c r="G2675" s="16">
        <f>IF(VLOOKUP(F2674,city!$K$4:$L$352,2,FALSE)&gt;G2674,G2674+1,1)</f>
        <v>2</v>
      </c>
    </row>
    <row r="2676" spans="1:7">
      <c r="A2676" s="17">
        <f t="shared" si="82"/>
        <v>126803</v>
      </c>
      <c r="B2676" s="17">
        <v>3</v>
      </c>
      <c r="C2676" s="20" t="s">
        <v>492</v>
      </c>
      <c r="D2676" s="17">
        <v>1</v>
      </c>
      <c r="E2676" s="2" t="str">
        <f>VLOOKUP(F2676,city!$A$4:$D$352,4,FALSE)</f>
        <v>白银</v>
      </c>
      <c r="F2676" s="16">
        <f t="shared" si="83"/>
        <v>268</v>
      </c>
      <c r="G2676" s="16">
        <f>IF(VLOOKUP(F2675,city!$K$4:$L$352,2,FALSE)&gt;G2675,G2675+1,1)</f>
        <v>3</v>
      </c>
    </row>
    <row r="2677" spans="1:7">
      <c r="A2677" s="17">
        <f t="shared" si="82"/>
        <v>126804</v>
      </c>
      <c r="B2677" s="17">
        <v>3</v>
      </c>
      <c r="C2677" s="20" t="s">
        <v>498</v>
      </c>
      <c r="D2677" s="17">
        <v>1</v>
      </c>
      <c r="E2677" s="2" t="str">
        <f>VLOOKUP(F2677,city!$A$4:$D$352,4,FALSE)</f>
        <v>白银</v>
      </c>
      <c r="F2677" s="16">
        <f t="shared" si="83"/>
        <v>268</v>
      </c>
      <c r="G2677" s="16">
        <f>IF(VLOOKUP(F2676,city!$K$4:$L$352,2,FALSE)&gt;G2676,G2676+1,1)</f>
        <v>4</v>
      </c>
    </row>
    <row r="2678" spans="1:7">
      <c r="A2678" s="17">
        <f t="shared" si="82"/>
        <v>126805</v>
      </c>
      <c r="B2678" s="17">
        <v>3</v>
      </c>
      <c r="C2678" s="20" t="s">
        <v>504</v>
      </c>
      <c r="D2678" s="17">
        <v>1</v>
      </c>
      <c r="E2678" s="2" t="str">
        <f>VLOOKUP(F2678,city!$A$4:$D$352,4,FALSE)</f>
        <v>白银</v>
      </c>
      <c r="F2678" s="16">
        <f t="shared" si="83"/>
        <v>268</v>
      </c>
      <c r="G2678" s="16">
        <f>IF(VLOOKUP(F2677,city!$K$4:$L$352,2,FALSE)&gt;G2677,G2677+1,1)</f>
        <v>5</v>
      </c>
    </row>
    <row r="2679" spans="1:7">
      <c r="A2679" s="17">
        <f t="shared" si="82"/>
        <v>126806</v>
      </c>
      <c r="B2679" s="17">
        <v>3</v>
      </c>
      <c r="C2679" s="20" t="s">
        <v>510</v>
      </c>
      <c r="D2679" s="17">
        <v>1</v>
      </c>
      <c r="E2679" s="2" t="str">
        <f>VLOOKUP(F2679,city!$A$4:$D$352,4,FALSE)</f>
        <v>白银</v>
      </c>
      <c r="F2679" s="16">
        <f t="shared" si="83"/>
        <v>268</v>
      </c>
      <c r="G2679" s="16">
        <f>IF(VLOOKUP(F2678,city!$K$4:$L$352,2,FALSE)&gt;G2678,G2678+1,1)</f>
        <v>6</v>
      </c>
    </row>
    <row r="2680" spans="1:7">
      <c r="A2680" s="17">
        <f t="shared" si="82"/>
        <v>126807</v>
      </c>
      <c r="B2680" s="17">
        <v>3</v>
      </c>
      <c r="C2680" s="20" t="s">
        <v>516</v>
      </c>
      <c r="D2680" s="17">
        <v>1</v>
      </c>
      <c r="E2680" s="2" t="str">
        <f>VLOOKUP(F2680,city!$A$4:$D$352,4,FALSE)</f>
        <v>白银</v>
      </c>
      <c r="F2680" s="16">
        <f t="shared" si="83"/>
        <v>268</v>
      </c>
      <c r="G2680" s="16">
        <f>IF(VLOOKUP(F2679,city!$K$4:$L$352,2,FALSE)&gt;G2679,G2679+1,1)</f>
        <v>7</v>
      </c>
    </row>
    <row r="2681" spans="1:7">
      <c r="A2681" s="17">
        <f t="shared" si="82"/>
        <v>126808</v>
      </c>
      <c r="B2681" s="17">
        <v>3</v>
      </c>
      <c r="C2681" s="20" t="s">
        <v>522</v>
      </c>
      <c r="D2681" s="17">
        <v>1</v>
      </c>
      <c r="E2681" s="2" t="str">
        <f>VLOOKUP(F2681,city!$A$4:$D$352,4,FALSE)</f>
        <v>白银</v>
      </c>
      <c r="F2681" s="16">
        <f t="shared" si="83"/>
        <v>268</v>
      </c>
      <c r="G2681" s="16">
        <f>IF(VLOOKUP(F2680,city!$K$4:$L$352,2,FALSE)&gt;G2680,G2680+1,1)</f>
        <v>8</v>
      </c>
    </row>
    <row r="2682" spans="1:7">
      <c r="A2682" s="17">
        <f t="shared" si="82"/>
        <v>126809</v>
      </c>
      <c r="B2682" s="17">
        <v>3</v>
      </c>
      <c r="C2682" s="20" t="s">
        <v>528</v>
      </c>
      <c r="D2682" s="17">
        <v>1</v>
      </c>
      <c r="E2682" s="2" t="str">
        <f>VLOOKUP(F2682,city!$A$4:$D$352,4,FALSE)</f>
        <v>白银</v>
      </c>
      <c r="F2682" s="16">
        <f t="shared" si="83"/>
        <v>268</v>
      </c>
      <c r="G2682" s="16">
        <f>IF(VLOOKUP(F2681,city!$K$4:$L$352,2,FALSE)&gt;G2681,G2681+1,1)</f>
        <v>9</v>
      </c>
    </row>
    <row r="2683" spans="1:7">
      <c r="A2683" s="17">
        <f t="shared" si="82"/>
        <v>126810</v>
      </c>
      <c r="B2683" s="17">
        <v>3</v>
      </c>
      <c r="C2683" s="20" t="s">
        <v>534</v>
      </c>
      <c r="D2683" s="17">
        <v>1</v>
      </c>
      <c r="E2683" s="2" t="str">
        <f>VLOOKUP(F2683,city!$A$4:$D$352,4,FALSE)</f>
        <v>白银</v>
      </c>
      <c r="F2683" s="16">
        <f t="shared" si="83"/>
        <v>268</v>
      </c>
      <c r="G2683" s="16">
        <f>IF(VLOOKUP(F2682,city!$K$4:$L$352,2,FALSE)&gt;G2682,G2682+1,1)</f>
        <v>10</v>
      </c>
    </row>
    <row r="2684" spans="1:7">
      <c r="A2684" s="17">
        <f t="shared" si="82"/>
        <v>126901</v>
      </c>
      <c r="B2684" s="17">
        <v>3</v>
      </c>
      <c r="C2684" s="20" t="s">
        <v>422</v>
      </c>
      <c r="D2684" s="17">
        <v>1</v>
      </c>
      <c r="E2684" s="2" t="str">
        <f>VLOOKUP(F2684,city!$A$4:$D$352,4,FALSE)</f>
        <v>天水</v>
      </c>
      <c r="F2684" s="16">
        <f t="shared" si="83"/>
        <v>269</v>
      </c>
      <c r="G2684" s="16">
        <f>IF(VLOOKUP(F2683,city!$K$4:$L$352,2,FALSE)&gt;G2683,G2683+1,1)</f>
        <v>1</v>
      </c>
    </row>
    <row r="2685" spans="1:7">
      <c r="A2685" s="17">
        <f t="shared" si="82"/>
        <v>126902</v>
      </c>
      <c r="B2685" s="17">
        <v>3</v>
      </c>
      <c r="C2685" s="20" t="s">
        <v>427</v>
      </c>
      <c r="D2685" s="17">
        <v>1</v>
      </c>
      <c r="E2685" s="2" t="str">
        <f>VLOOKUP(F2685,city!$A$4:$D$352,4,FALSE)</f>
        <v>天水</v>
      </c>
      <c r="F2685" s="16">
        <f t="shared" si="83"/>
        <v>269</v>
      </c>
      <c r="G2685" s="16">
        <f>IF(VLOOKUP(F2684,city!$K$4:$L$352,2,FALSE)&gt;G2684,G2684+1,1)</f>
        <v>2</v>
      </c>
    </row>
    <row r="2686" spans="1:7">
      <c r="A2686" s="17">
        <f t="shared" si="82"/>
        <v>126903</v>
      </c>
      <c r="B2686" s="17">
        <v>3</v>
      </c>
      <c r="C2686" s="20" t="s">
        <v>432</v>
      </c>
      <c r="D2686" s="17">
        <v>1</v>
      </c>
      <c r="E2686" s="2" t="str">
        <f>VLOOKUP(F2686,city!$A$4:$D$352,4,FALSE)</f>
        <v>天水</v>
      </c>
      <c r="F2686" s="16">
        <f t="shared" si="83"/>
        <v>269</v>
      </c>
      <c r="G2686" s="16">
        <f>IF(VLOOKUP(F2685,city!$K$4:$L$352,2,FALSE)&gt;G2685,G2685+1,1)</f>
        <v>3</v>
      </c>
    </row>
    <row r="2687" spans="1:7">
      <c r="A2687" s="17">
        <f t="shared" si="82"/>
        <v>126904</v>
      </c>
      <c r="B2687" s="17">
        <v>3</v>
      </c>
      <c r="C2687" s="20" t="s">
        <v>438</v>
      </c>
      <c r="D2687" s="17">
        <v>1</v>
      </c>
      <c r="E2687" s="2" t="str">
        <f>VLOOKUP(F2687,city!$A$4:$D$352,4,FALSE)</f>
        <v>天水</v>
      </c>
      <c r="F2687" s="16">
        <f t="shared" si="83"/>
        <v>269</v>
      </c>
      <c r="G2687" s="16">
        <f>IF(VLOOKUP(F2686,city!$K$4:$L$352,2,FALSE)&gt;G2686,G2686+1,1)</f>
        <v>4</v>
      </c>
    </row>
    <row r="2688" spans="1:7">
      <c r="A2688" s="17">
        <f t="shared" si="82"/>
        <v>126905</v>
      </c>
      <c r="B2688" s="17">
        <v>3</v>
      </c>
      <c r="C2688" s="20" t="s">
        <v>444</v>
      </c>
      <c r="D2688" s="17">
        <v>1</v>
      </c>
      <c r="E2688" s="2" t="str">
        <f>VLOOKUP(F2688,city!$A$4:$D$352,4,FALSE)</f>
        <v>天水</v>
      </c>
      <c r="F2688" s="16">
        <f t="shared" si="83"/>
        <v>269</v>
      </c>
      <c r="G2688" s="16">
        <f>IF(VLOOKUP(F2687,city!$K$4:$L$352,2,FALSE)&gt;G2687,G2687+1,1)</f>
        <v>5</v>
      </c>
    </row>
    <row r="2689" spans="1:7">
      <c r="A2689" s="17">
        <f t="shared" si="82"/>
        <v>126906</v>
      </c>
      <c r="B2689" s="17">
        <v>3</v>
      </c>
      <c r="C2689" s="20" t="s">
        <v>450</v>
      </c>
      <c r="D2689" s="17">
        <v>1</v>
      </c>
      <c r="E2689" s="2" t="str">
        <f>VLOOKUP(F2689,city!$A$4:$D$352,4,FALSE)</f>
        <v>天水</v>
      </c>
      <c r="F2689" s="16">
        <f t="shared" si="83"/>
        <v>269</v>
      </c>
      <c r="G2689" s="16">
        <f>IF(VLOOKUP(F2688,city!$K$4:$L$352,2,FALSE)&gt;G2688,G2688+1,1)</f>
        <v>6</v>
      </c>
    </row>
    <row r="2690" spans="1:7">
      <c r="A2690" s="17">
        <f t="shared" si="82"/>
        <v>126907</v>
      </c>
      <c r="B2690" s="17">
        <v>3</v>
      </c>
      <c r="C2690" s="20" t="s">
        <v>456</v>
      </c>
      <c r="D2690" s="17">
        <v>1</v>
      </c>
      <c r="E2690" s="2" t="str">
        <f>VLOOKUP(F2690,city!$A$4:$D$352,4,FALSE)</f>
        <v>天水</v>
      </c>
      <c r="F2690" s="16">
        <f t="shared" si="83"/>
        <v>269</v>
      </c>
      <c r="G2690" s="16">
        <f>IF(VLOOKUP(F2689,city!$K$4:$L$352,2,FALSE)&gt;G2689,G2689+1,1)</f>
        <v>7</v>
      </c>
    </row>
    <row r="2691" spans="1:7">
      <c r="A2691" s="17">
        <f t="shared" si="82"/>
        <v>126908</v>
      </c>
      <c r="B2691" s="17">
        <v>3</v>
      </c>
      <c r="C2691" s="20" t="s">
        <v>462</v>
      </c>
      <c r="D2691" s="17">
        <v>1</v>
      </c>
      <c r="E2691" s="2" t="str">
        <f>VLOOKUP(F2691,city!$A$4:$D$352,4,FALSE)</f>
        <v>天水</v>
      </c>
      <c r="F2691" s="16">
        <f t="shared" si="83"/>
        <v>269</v>
      </c>
      <c r="G2691" s="16">
        <f>IF(VLOOKUP(F2690,city!$K$4:$L$352,2,FALSE)&gt;G2690,G2690+1,1)</f>
        <v>8</v>
      </c>
    </row>
    <row r="2692" spans="1:7">
      <c r="A2692" s="17">
        <f t="shared" si="82"/>
        <v>126909</v>
      </c>
      <c r="B2692" s="17">
        <v>3</v>
      </c>
      <c r="C2692" s="20" t="s">
        <v>468</v>
      </c>
      <c r="D2692" s="17">
        <v>1</v>
      </c>
      <c r="E2692" s="2" t="str">
        <f>VLOOKUP(F2692,city!$A$4:$D$352,4,FALSE)</f>
        <v>天水</v>
      </c>
      <c r="F2692" s="16">
        <f t="shared" si="83"/>
        <v>269</v>
      </c>
      <c r="G2692" s="16">
        <f>IF(VLOOKUP(F2691,city!$K$4:$L$352,2,FALSE)&gt;G2691,G2691+1,1)</f>
        <v>9</v>
      </c>
    </row>
    <row r="2693" spans="1:7">
      <c r="A2693" s="17">
        <f t="shared" ref="A2693:A2756" si="84">G2693+F2693*100+100000</f>
        <v>126910</v>
      </c>
      <c r="B2693" s="17">
        <v>3</v>
      </c>
      <c r="C2693" s="20" t="s">
        <v>474</v>
      </c>
      <c r="D2693" s="17">
        <v>1</v>
      </c>
      <c r="E2693" s="2" t="str">
        <f>VLOOKUP(F2693,city!$A$4:$D$352,4,FALSE)</f>
        <v>天水</v>
      </c>
      <c r="F2693" s="16">
        <f t="shared" ref="F2693:F2756" si="85">IF(G2693&gt;G2692,F2692,F2692+1)</f>
        <v>269</v>
      </c>
      <c r="G2693" s="16">
        <f>IF(VLOOKUP(F2692,city!$K$4:$L$352,2,FALSE)&gt;G2692,G2692+1,1)</f>
        <v>10</v>
      </c>
    </row>
    <row r="2694" spans="1:7">
      <c r="A2694" s="17">
        <f t="shared" si="84"/>
        <v>127001</v>
      </c>
      <c r="B2694" s="17">
        <v>3</v>
      </c>
      <c r="C2694" s="20" t="s">
        <v>480</v>
      </c>
      <c r="D2694" s="17">
        <v>1</v>
      </c>
      <c r="E2694" s="2" t="str">
        <f>VLOOKUP(F2694,city!$A$4:$D$352,4,FALSE)</f>
        <v>酒泉</v>
      </c>
      <c r="F2694" s="16">
        <f t="shared" si="85"/>
        <v>270</v>
      </c>
      <c r="G2694" s="16">
        <f>IF(VLOOKUP(F2693,city!$K$4:$L$352,2,FALSE)&gt;G2693,G2693+1,1)</f>
        <v>1</v>
      </c>
    </row>
    <row r="2695" spans="1:7">
      <c r="A2695" s="17">
        <f t="shared" si="84"/>
        <v>127002</v>
      </c>
      <c r="B2695" s="17">
        <v>3</v>
      </c>
      <c r="C2695" s="20" t="s">
        <v>486</v>
      </c>
      <c r="D2695" s="17">
        <v>1</v>
      </c>
      <c r="E2695" s="2" t="str">
        <f>VLOOKUP(F2695,city!$A$4:$D$352,4,FALSE)</f>
        <v>酒泉</v>
      </c>
      <c r="F2695" s="16">
        <f t="shared" si="85"/>
        <v>270</v>
      </c>
      <c r="G2695" s="16">
        <f>IF(VLOOKUP(F2694,city!$K$4:$L$352,2,FALSE)&gt;G2694,G2694+1,1)</f>
        <v>2</v>
      </c>
    </row>
    <row r="2696" spans="1:7">
      <c r="A2696" s="17">
        <f t="shared" si="84"/>
        <v>127003</v>
      </c>
      <c r="B2696" s="17">
        <v>3</v>
      </c>
      <c r="C2696" s="20" t="s">
        <v>492</v>
      </c>
      <c r="D2696" s="17">
        <v>1</v>
      </c>
      <c r="E2696" s="2" t="str">
        <f>VLOOKUP(F2696,city!$A$4:$D$352,4,FALSE)</f>
        <v>酒泉</v>
      </c>
      <c r="F2696" s="16">
        <f t="shared" si="85"/>
        <v>270</v>
      </c>
      <c r="G2696" s="16">
        <f>IF(VLOOKUP(F2695,city!$K$4:$L$352,2,FALSE)&gt;G2695,G2695+1,1)</f>
        <v>3</v>
      </c>
    </row>
    <row r="2697" spans="1:7">
      <c r="A2697" s="17">
        <f t="shared" si="84"/>
        <v>127004</v>
      </c>
      <c r="B2697" s="17">
        <v>3</v>
      </c>
      <c r="C2697" s="20" t="s">
        <v>498</v>
      </c>
      <c r="D2697" s="17">
        <v>1</v>
      </c>
      <c r="E2697" s="2" t="str">
        <f>VLOOKUP(F2697,city!$A$4:$D$352,4,FALSE)</f>
        <v>酒泉</v>
      </c>
      <c r="F2697" s="16">
        <f t="shared" si="85"/>
        <v>270</v>
      </c>
      <c r="G2697" s="16">
        <f>IF(VLOOKUP(F2696,city!$K$4:$L$352,2,FALSE)&gt;G2696,G2696+1,1)</f>
        <v>4</v>
      </c>
    </row>
    <row r="2698" spans="1:7">
      <c r="A2698" s="17">
        <f t="shared" si="84"/>
        <v>127005</v>
      </c>
      <c r="B2698" s="17">
        <v>3</v>
      </c>
      <c r="C2698" s="20" t="s">
        <v>504</v>
      </c>
      <c r="D2698" s="17">
        <v>1</v>
      </c>
      <c r="E2698" s="2" t="str">
        <f>VLOOKUP(F2698,city!$A$4:$D$352,4,FALSE)</f>
        <v>酒泉</v>
      </c>
      <c r="F2698" s="16">
        <f t="shared" si="85"/>
        <v>270</v>
      </c>
      <c r="G2698" s="16">
        <f>IF(VLOOKUP(F2697,city!$K$4:$L$352,2,FALSE)&gt;G2697,G2697+1,1)</f>
        <v>5</v>
      </c>
    </row>
    <row r="2699" spans="1:7">
      <c r="A2699" s="17">
        <f t="shared" si="84"/>
        <v>127006</v>
      </c>
      <c r="B2699" s="17">
        <v>3</v>
      </c>
      <c r="C2699" s="20" t="s">
        <v>510</v>
      </c>
      <c r="D2699" s="17">
        <v>1</v>
      </c>
      <c r="E2699" s="2" t="str">
        <f>VLOOKUP(F2699,city!$A$4:$D$352,4,FALSE)</f>
        <v>酒泉</v>
      </c>
      <c r="F2699" s="16">
        <f t="shared" si="85"/>
        <v>270</v>
      </c>
      <c r="G2699" s="16">
        <f>IF(VLOOKUP(F2698,city!$K$4:$L$352,2,FALSE)&gt;G2698,G2698+1,1)</f>
        <v>6</v>
      </c>
    </row>
    <row r="2700" spans="1:7">
      <c r="A2700" s="17">
        <f t="shared" si="84"/>
        <v>127007</v>
      </c>
      <c r="B2700" s="17">
        <v>3</v>
      </c>
      <c r="C2700" s="20" t="s">
        <v>516</v>
      </c>
      <c r="D2700" s="17">
        <v>1</v>
      </c>
      <c r="E2700" s="2" t="str">
        <f>VLOOKUP(F2700,city!$A$4:$D$352,4,FALSE)</f>
        <v>酒泉</v>
      </c>
      <c r="F2700" s="16">
        <f t="shared" si="85"/>
        <v>270</v>
      </c>
      <c r="G2700" s="16">
        <f>IF(VLOOKUP(F2699,city!$K$4:$L$352,2,FALSE)&gt;G2699,G2699+1,1)</f>
        <v>7</v>
      </c>
    </row>
    <row r="2701" spans="1:7">
      <c r="A2701" s="17">
        <f t="shared" si="84"/>
        <v>127008</v>
      </c>
      <c r="B2701" s="17">
        <v>3</v>
      </c>
      <c r="C2701" s="20" t="s">
        <v>522</v>
      </c>
      <c r="D2701" s="17">
        <v>1</v>
      </c>
      <c r="E2701" s="2" t="str">
        <f>VLOOKUP(F2701,city!$A$4:$D$352,4,FALSE)</f>
        <v>酒泉</v>
      </c>
      <c r="F2701" s="16">
        <f t="shared" si="85"/>
        <v>270</v>
      </c>
      <c r="G2701" s="16">
        <f>IF(VLOOKUP(F2700,city!$K$4:$L$352,2,FALSE)&gt;G2700,G2700+1,1)</f>
        <v>8</v>
      </c>
    </row>
    <row r="2702" spans="1:7">
      <c r="A2702" s="17">
        <f t="shared" si="84"/>
        <v>127009</v>
      </c>
      <c r="B2702" s="17">
        <v>3</v>
      </c>
      <c r="C2702" s="20" t="s">
        <v>528</v>
      </c>
      <c r="D2702" s="17">
        <v>1</v>
      </c>
      <c r="E2702" s="2" t="str">
        <f>VLOOKUP(F2702,city!$A$4:$D$352,4,FALSE)</f>
        <v>酒泉</v>
      </c>
      <c r="F2702" s="16">
        <f t="shared" si="85"/>
        <v>270</v>
      </c>
      <c r="G2702" s="16">
        <f>IF(VLOOKUP(F2701,city!$K$4:$L$352,2,FALSE)&gt;G2701,G2701+1,1)</f>
        <v>9</v>
      </c>
    </row>
    <row r="2703" spans="1:7">
      <c r="A2703" s="17">
        <f t="shared" si="84"/>
        <v>127010</v>
      </c>
      <c r="B2703" s="17">
        <v>3</v>
      </c>
      <c r="C2703" s="20" t="s">
        <v>534</v>
      </c>
      <c r="D2703" s="17">
        <v>1</v>
      </c>
      <c r="E2703" s="2" t="str">
        <f>VLOOKUP(F2703,city!$A$4:$D$352,4,FALSE)</f>
        <v>酒泉</v>
      </c>
      <c r="F2703" s="16">
        <f t="shared" si="85"/>
        <v>270</v>
      </c>
      <c r="G2703" s="16">
        <f>IF(VLOOKUP(F2702,city!$K$4:$L$352,2,FALSE)&gt;G2702,G2702+1,1)</f>
        <v>10</v>
      </c>
    </row>
    <row r="2704" spans="1:7">
      <c r="A2704" s="17">
        <f t="shared" si="84"/>
        <v>127101</v>
      </c>
      <c r="B2704" s="17">
        <v>3</v>
      </c>
      <c r="C2704" s="20" t="s">
        <v>422</v>
      </c>
      <c r="D2704" s="17">
        <v>1</v>
      </c>
      <c r="E2704" s="2" t="str">
        <f>VLOOKUP(F2704,city!$A$4:$D$352,4,FALSE)</f>
        <v>张掖</v>
      </c>
      <c r="F2704" s="16">
        <f t="shared" si="85"/>
        <v>271</v>
      </c>
      <c r="G2704" s="16">
        <f>IF(VLOOKUP(F2703,city!$K$4:$L$352,2,FALSE)&gt;G2703,G2703+1,1)</f>
        <v>1</v>
      </c>
    </row>
    <row r="2705" spans="1:7">
      <c r="A2705" s="17">
        <f t="shared" si="84"/>
        <v>127102</v>
      </c>
      <c r="B2705" s="17">
        <v>3</v>
      </c>
      <c r="C2705" s="20" t="s">
        <v>427</v>
      </c>
      <c r="D2705" s="17">
        <v>1</v>
      </c>
      <c r="E2705" s="2" t="str">
        <f>VLOOKUP(F2705,city!$A$4:$D$352,4,FALSE)</f>
        <v>张掖</v>
      </c>
      <c r="F2705" s="16">
        <f t="shared" si="85"/>
        <v>271</v>
      </c>
      <c r="G2705" s="16">
        <f>IF(VLOOKUP(F2704,city!$K$4:$L$352,2,FALSE)&gt;G2704,G2704+1,1)</f>
        <v>2</v>
      </c>
    </row>
    <row r="2706" spans="1:7">
      <c r="A2706" s="17">
        <f t="shared" si="84"/>
        <v>127103</v>
      </c>
      <c r="B2706" s="17">
        <v>3</v>
      </c>
      <c r="C2706" s="20" t="s">
        <v>432</v>
      </c>
      <c r="D2706" s="17">
        <v>1</v>
      </c>
      <c r="E2706" s="2" t="str">
        <f>VLOOKUP(F2706,city!$A$4:$D$352,4,FALSE)</f>
        <v>张掖</v>
      </c>
      <c r="F2706" s="16">
        <f t="shared" si="85"/>
        <v>271</v>
      </c>
      <c r="G2706" s="16">
        <f>IF(VLOOKUP(F2705,city!$K$4:$L$352,2,FALSE)&gt;G2705,G2705+1,1)</f>
        <v>3</v>
      </c>
    </row>
    <row r="2707" spans="1:7">
      <c r="A2707" s="17">
        <f t="shared" si="84"/>
        <v>127104</v>
      </c>
      <c r="B2707" s="17">
        <v>3</v>
      </c>
      <c r="C2707" s="20" t="s">
        <v>438</v>
      </c>
      <c r="D2707" s="17">
        <v>1</v>
      </c>
      <c r="E2707" s="2" t="str">
        <f>VLOOKUP(F2707,city!$A$4:$D$352,4,FALSE)</f>
        <v>张掖</v>
      </c>
      <c r="F2707" s="16">
        <f t="shared" si="85"/>
        <v>271</v>
      </c>
      <c r="G2707" s="16">
        <f>IF(VLOOKUP(F2706,city!$K$4:$L$352,2,FALSE)&gt;G2706,G2706+1,1)</f>
        <v>4</v>
      </c>
    </row>
    <row r="2708" spans="1:7">
      <c r="A2708" s="17">
        <f t="shared" si="84"/>
        <v>127105</v>
      </c>
      <c r="B2708" s="17">
        <v>3</v>
      </c>
      <c r="C2708" s="20" t="s">
        <v>444</v>
      </c>
      <c r="D2708" s="17">
        <v>1</v>
      </c>
      <c r="E2708" s="2" t="str">
        <f>VLOOKUP(F2708,city!$A$4:$D$352,4,FALSE)</f>
        <v>张掖</v>
      </c>
      <c r="F2708" s="16">
        <f t="shared" si="85"/>
        <v>271</v>
      </c>
      <c r="G2708" s="16">
        <f>IF(VLOOKUP(F2707,city!$K$4:$L$352,2,FALSE)&gt;G2707,G2707+1,1)</f>
        <v>5</v>
      </c>
    </row>
    <row r="2709" spans="1:7">
      <c r="A2709" s="17">
        <f t="shared" si="84"/>
        <v>127106</v>
      </c>
      <c r="B2709" s="17">
        <v>3</v>
      </c>
      <c r="C2709" s="20" t="s">
        <v>450</v>
      </c>
      <c r="D2709" s="17">
        <v>1</v>
      </c>
      <c r="E2709" s="2" t="str">
        <f>VLOOKUP(F2709,city!$A$4:$D$352,4,FALSE)</f>
        <v>张掖</v>
      </c>
      <c r="F2709" s="16">
        <f t="shared" si="85"/>
        <v>271</v>
      </c>
      <c r="G2709" s="16">
        <f>IF(VLOOKUP(F2708,city!$K$4:$L$352,2,FALSE)&gt;G2708,G2708+1,1)</f>
        <v>6</v>
      </c>
    </row>
    <row r="2710" spans="1:7">
      <c r="A2710" s="17">
        <f t="shared" si="84"/>
        <v>127107</v>
      </c>
      <c r="B2710" s="17">
        <v>3</v>
      </c>
      <c r="C2710" s="20" t="s">
        <v>456</v>
      </c>
      <c r="D2710" s="17">
        <v>1</v>
      </c>
      <c r="E2710" s="2" t="str">
        <f>VLOOKUP(F2710,city!$A$4:$D$352,4,FALSE)</f>
        <v>张掖</v>
      </c>
      <c r="F2710" s="16">
        <f t="shared" si="85"/>
        <v>271</v>
      </c>
      <c r="G2710" s="16">
        <f>IF(VLOOKUP(F2709,city!$K$4:$L$352,2,FALSE)&gt;G2709,G2709+1,1)</f>
        <v>7</v>
      </c>
    </row>
    <row r="2711" spans="1:7">
      <c r="A2711" s="17">
        <f t="shared" si="84"/>
        <v>127108</v>
      </c>
      <c r="B2711" s="17">
        <v>3</v>
      </c>
      <c r="C2711" s="20" t="s">
        <v>462</v>
      </c>
      <c r="D2711" s="17">
        <v>1</v>
      </c>
      <c r="E2711" s="2" t="str">
        <f>VLOOKUP(F2711,city!$A$4:$D$352,4,FALSE)</f>
        <v>张掖</v>
      </c>
      <c r="F2711" s="16">
        <f t="shared" si="85"/>
        <v>271</v>
      </c>
      <c r="G2711" s="16">
        <f>IF(VLOOKUP(F2710,city!$K$4:$L$352,2,FALSE)&gt;G2710,G2710+1,1)</f>
        <v>8</v>
      </c>
    </row>
    <row r="2712" spans="1:7">
      <c r="A2712" s="17">
        <f t="shared" si="84"/>
        <v>127109</v>
      </c>
      <c r="B2712" s="17">
        <v>3</v>
      </c>
      <c r="C2712" s="20" t="s">
        <v>468</v>
      </c>
      <c r="D2712" s="17">
        <v>1</v>
      </c>
      <c r="E2712" s="2" t="str">
        <f>VLOOKUP(F2712,city!$A$4:$D$352,4,FALSE)</f>
        <v>张掖</v>
      </c>
      <c r="F2712" s="16">
        <f t="shared" si="85"/>
        <v>271</v>
      </c>
      <c r="G2712" s="16">
        <f>IF(VLOOKUP(F2711,city!$K$4:$L$352,2,FALSE)&gt;G2711,G2711+1,1)</f>
        <v>9</v>
      </c>
    </row>
    <row r="2713" spans="1:7">
      <c r="A2713" s="17">
        <f t="shared" si="84"/>
        <v>127110</v>
      </c>
      <c r="B2713" s="17">
        <v>3</v>
      </c>
      <c r="C2713" s="20" t="s">
        <v>474</v>
      </c>
      <c r="D2713" s="17">
        <v>1</v>
      </c>
      <c r="E2713" s="2" t="str">
        <f>VLOOKUP(F2713,city!$A$4:$D$352,4,FALSE)</f>
        <v>张掖</v>
      </c>
      <c r="F2713" s="16">
        <f t="shared" si="85"/>
        <v>271</v>
      </c>
      <c r="G2713" s="16">
        <f>IF(VLOOKUP(F2712,city!$K$4:$L$352,2,FALSE)&gt;G2712,G2712+1,1)</f>
        <v>10</v>
      </c>
    </row>
    <row r="2714" spans="1:7">
      <c r="A2714" s="17">
        <f t="shared" si="84"/>
        <v>127201</v>
      </c>
      <c r="B2714" s="17">
        <v>3</v>
      </c>
      <c r="C2714" s="20" t="s">
        <v>480</v>
      </c>
      <c r="D2714" s="17">
        <v>1</v>
      </c>
      <c r="E2714" s="2" t="str">
        <f>VLOOKUP(F2714,city!$A$4:$D$352,4,FALSE)</f>
        <v>武威</v>
      </c>
      <c r="F2714" s="16">
        <f t="shared" si="85"/>
        <v>272</v>
      </c>
      <c r="G2714" s="16">
        <f>IF(VLOOKUP(F2713,city!$K$4:$L$352,2,FALSE)&gt;G2713,G2713+1,1)</f>
        <v>1</v>
      </c>
    </row>
    <row r="2715" spans="1:7">
      <c r="A2715" s="17">
        <f t="shared" si="84"/>
        <v>127202</v>
      </c>
      <c r="B2715" s="17">
        <v>3</v>
      </c>
      <c r="C2715" s="20" t="s">
        <v>486</v>
      </c>
      <c r="D2715" s="17">
        <v>1</v>
      </c>
      <c r="E2715" s="2" t="str">
        <f>VLOOKUP(F2715,city!$A$4:$D$352,4,FALSE)</f>
        <v>武威</v>
      </c>
      <c r="F2715" s="16">
        <f t="shared" si="85"/>
        <v>272</v>
      </c>
      <c r="G2715" s="16">
        <f>IF(VLOOKUP(F2714,city!$K$4:$L$352,2,FALSE)&gt;G2714,G2714+1,1)</f>
        <v>2</v>
      </c>
    </row>
    <row r="2716" spans="1:7">
      <c r="A2716" s="17">
        <f t="shared" si="84"/>
        <v>127203</v>
      </c>
      <c r="B2716" s="17">
        <v>3</v>
      </c>
      <c r="C2716" s="20" t="s">
        <v>492</v>
      </c>
      <c r="D2716" s="17">
        <v>1</v>
      </c>
      <c r="E2716" s="2" t="str">
        <f>VLOOKUP(F2716,city!$A$4:$D$352,4,FALSE)</f>
        <v>武威</v>
      </c>
      <c r="F2716" s="16">
        <f t="shared" si="85"/>
        <v>272</v>
      </c>
      <c r="G2716" s="16">
        <f>IF(VLOOKUP(F2715,city!$K$4:$L$352,2,FALSE)&gt;G2715,G2715+1,1)</f>
        <v>3</v>
      </c>
    </row>
    <row r="2717" spans="1:7">
      <c r="A2717" s="17">
        <f t="shared" si="84"/>
        <v>127204</v>
      </c>
      <c r="B2717" s="17">
        <v>3</v>
      </c>
      <c r="C2717" s="20" t="s">
        <v>498</v>
      </c>
      <c r="D2717" s="17">
        <v>1</v>
      </c>
      <c r="E2717" s="2" t="str">
        <f>VLOOKUP(F2717,city!$A$4:$D$352,4,FALSE)</f>
        <v>武威</v>
      </c>
      <c r="F2717" s="16">
        <f t="shared" si="85"/>
        <v>272</v>
      </c>
      <c r="G2717" s="16">
        <f>IF(VLOOKUP(F2716,city!$K$4:$L$352,2,FALSE)&gt;G2716,G2716+1,1)</f>
        <v>4</v>
      </c>
    </row>
    <row r="2718" spans="1:7">
      <c r="A2718" s="17">
        <f t="shared" si="84"/>
        <v>127205</v>
      </c>
      <c r="B2718" s="17">
        <v>3</v>
      </c>
      <c r="C2718" s="20" t="s">
        <v>504</v>
      </c>
      <c r="D2718" s="17">
        <v>1</v>
      </c>
      <c r="E2718" s="2" t="str">
        <f>VLOOKUP(F2718,city!$A$4:$D$352,4,FALSE)</f>
        <v>武威</v>
      </c>
      <c r="F2718" s="16">
        <f t="shared" si="85"/>
        <v>272</v>
      </c>
      <c r="G2718" s="16">
        <f>IF(VLOOKUP(F2717,city!$K$4:$L$352,2,FALSE)&gt;G2717,G2717+1,1)</f>
        <v>5</v>
      </c>
    </row>
    <row r="2719" spans="1:7">
      <c r="A2719" s="17">
        <f t="shared" si="84"/>
        <v>127206</v>
      </c>
      <c r="B2719" s="17">
        <v>3</v>
      </c>
      <c r="C2719" s="20" t="s">
        <v>510</v>
      </c>
      <c r="D2719" s="17">
        <v>1</v>
      </c>
      <c r="E2719" s="2" t="str">
        <f>VLOOKUP(F2719,city!$A$4:$D$352,4,FALSE)</f>
        <v>武威</v>
      </c>
      <c r="F2719" s="16">
        <f t="shared" si="85"/>
        <v>272</v>
      </c>
      <c r="G2719" s="16">
        <f>IF(VLOOKUP(F2718,city!$K$4:$L$352,2,FALSE)&gt;G2718,G2718+1,1)</f>
        <v>6</v>
      </c>
    </row>
    <row r="2720" spans="1:7">
      <c r="A2720" s="17">
        <f t="shared" si="84"/>
        <v>127207</v>
      </c>
      <c r="B2720" s="17">
        <v>3</v>
      </c>
      <c r="C2720" s="20" t="s">
        <v>516</v>
      </c>
      <c r="D2720" s="17">
        <v>1</v>
      </c>
      <c r="E2720" s="2" t="str">
        <f>VLOOKUP(F2720,city!$A$4:$D$352,4,FALSE)</f>
        <v>武威</v>
      </c>
      <c r="F2720" s="16">
        <f t="shared" si="85"/>
        <v>272</v>
      </c>
      <c r="G2720" s="16">
        <f>IF(VLOOKUP(F2719,city!$K$4:$L$352,2,FALSE)&gt;G2719,G2719+1,1)</f>
        <v>7</v>
      </c>
    </row>
    <row r="2721" spans="1:7">
      <c r="A2721" s="17">
        <f t="shared" si="84"/>
        <v>127208</v>
      </c>
      <c r="B2721" s="17">
        <v>3</v>
      </c>
      <c r="C2721" s="20" t="s">
        <v>522</v>
      </c>
      <c r="D2721" s="17">
        <v>1</v>
      </c>
      <c r="E2721" s="2" t="str">
        <f>VLOOKUP(F2721,city!$A$4:$D$352,4,FALSE)</f>
        <v>武威</v>
      </c>
      <c r="F2721" s="16">
        <f t="shared" si="85"/>
        <v>272</v>
      </c>
      <c r="G2721" s="16">
        <f>IF(VLOOKUP(F2720,city!$K$4:$L$352,2,FALSE)&gt;G2720,G2720+1,1)</f>
        <v>8</v>
      </c>
    </row>
    <row r="2722" spans="1:7">
      <c r="A2722" s="17">
        <f t="shared" si="84"/>
        <v>127209</v>
      </c>
      <c r="B2722" s="17">
        <v>3</v>
      </c>
      <c r="C2722" s="20" t="s">
        <v>528</v>
      </c>
      <c r="D2722" s="17">
        <v>1</v>
      </c>
      <c r="E2722" s="2" t="str">
        <f>VLOOKUP(F2722,city!$A$4:$D$352,4,FALSE)</f>
        <v>武威</v>
      </c>
      <c r="F2722" s="16">
        <f t="shared" si="85"/>
        <v>272</v>
      </c>
      <c r="G2722" s="16">
        <f>IF(VLOOKUP(F2721,city!$K$4:$L$352,2,FALSE)&gt;G2721,G2721+1,1)</f>
        <v>9</v>
      </c>
    </row>
    <row r="2723" spans="1:7">
      <c r="A2723" s="17">
        <f t="shared" si="84"/>
        <v>127210</v>
      </c>
      <c r="B2723" s="17">
        <v>3</v>
      </c>
      <c r="C2723" s="20" t="s">
        <v>534</v>
      </c>
      <c r="D2723" s="17">
        <v>1</v>
      </c>
      <c r="E2723" s="2" t="str">
        <f>VLOOKUP(F2723,city!$A$4:$D$352,4,FALSE)</f>
        <v>武威</v>
      </c>
      <c r="F2723" s="16">
        <f t="shared" si="85"/>
        <v>272</v>
      </c>
      <c r="G2723" s="16">
        <f>IF(VLOOKUP(F2722,city!$K$4:$L$352,2,FALSE)&gt;G2722,G2722+1,1)</f>
        <v>10</v>
      </c>
    </row>
    <row r="2724" spans="1:7">
      <c r="A2724" s="17">
        <f t="shared" si="84"/>
        <v>127301</v>
      </c>
      <c r="B2724" s="17">
        <v>3</v>
      </c>
      <c r="C2724" s="20" t="s">
        <v>422</v>
      </c>
      <c r="D2724" s="17">
        <v>1</v>
      </c>
      <c r="E2724" s="2" t="str">
        <f>VLOOKUP(F2724,city!$A$4:$D$352,4,FALSE)</f>
        <v>定西</v>
      </c>
      <c r="F2724" s="16">
        <f t="shared" si="85"/>
        <v>273</v>
      </c>
      <c r="G2724" s="16">
        <f>IF(VLOOKUP(F2723,city!$K$4:$L$352,2,FALSE)&gt;G2723,G2723+1,1)</f>
        <v>1</v>
      </c>
    </row>
    <row r="2725" spans="1:7">
      <c r="A2725" s="17">
        <f t="shared" si="84"/>
        <v>127302</v>
      </c>
      <c r="B2725" s="17">
        <v>3</v>
      </c>
      <c r="C2725" s="20" t="s">
        <v>427</v>
      </c>
      <c r="D2725" s="17">
        <v>1</v>
      </c>
      <c r="E2725" s="2" t="str">
        <f>VLOOKUP(F2725,city!$A$4:$D$352,4,FALSE)</f>
        <v>定西</v>
      </c>
      <c r="F2725" s="16">
        <f t="shared" si="85"/>
        <v>273</v>
      </c>
      <c r="G2725" s="16">
        <f>IF(VLOOKUP(F2724,city!$K$4:$L$352,2,FALSE)&gt;G2724,G2724+1,1)</f>
        <v>2</v>
      </c>
    </row>
    <row r="2726" spans="1:7">
      <c r="A2726" s="17">
        <f t="shared" si="84"/>
        <v>127303</v>
      </c>
      <c r="B2726" s="17">
        <v>3</v>
      </c>
      <c r="C2726" s="20" t="s">
        <v>432</v>
      </c>
      <c r="D2726" s="17">
        <v>1</v>
      </c>
      <c r="E2726" s="2" t="str">
        <f>VLOOKUP(F2726,city!$A$4:$D$352,4,FALSE)</f>
        <v>定西</v>
      </c>
      <c r="F2726" s="16">
        <f t="shared" si="85"/>
        <v>273</v>
      </c>
      <c r="G2726" s="16">
        <f>IF(VLOOKUP(F2725,city!$K$4:$L$352,2,FALSE)&gt;G2725,G2725+1,1)</f>
        <v>3</v>
      </c>
    </row>
    <row r="2727" spans="1:7">
      <c r="A2727" s="17">
        <f t="shared" si="84"/>
        <v>127304</v>
      </c>
      <c r="B2727" s="17">
        <v>3</v>
      </c>
      <c r="C2727" s="20" t="s">
        <v>438</v>
      </c>
      <c r="D2727" s="17">
        <v>1</v>
      </c>
      <c r="E2727" s="2" t="str">
        <f>VLOOKUP(F2727,city!$A$4:$D$352,4,FALSE)</f>
        <v>定西</v>
      </c>
      <c r="F2727" s="16">
        <f t="shared" si="85"/>
        <v>273</v>
      </c>
      <c r="G2727" s="16">
        <f>IF(VLOOKUP(F2726,city!$K$4:$L$352,2,FALSE)&gt;G2726,G2726+1,1)</f>
        <v>4</v>
      </c>
    </row>
    <row r="2728" spans="1:7">
      <c r="A2728" s="17">
        <f t="shared" si="84"/>
        <v>127305</v>
      </c>
      <c r="B2728" s="17">
        <v>3</v>
      </c>
      <c r="C2728" s="20" t="s">
        <v>444</v>
      </c>
      <c r="D2728" s="17">
        <v>1</v>
      </c>
      <c r="E2728" s="2" t="str">
        <f>VLOOKUP(F2728,city!$A$4:$D$352,4,FALSE)</f>
        <v>定西</v>
      </c>
      <c r="F2728" s="16">
        <f t="shared" si="85"/>
        <v>273</v>
      </c>
      <c r="G2728" s="16">
        <f>IF(VLOOKUP(F2727,city!$K$4:$L$352,2,FALSE)&gt;G2727,G2727+1,1)</f>
        <v>5</v>
      </c>
    </row>
    <row r="2729" spans="1:7">
      <c r="A2729" s="17">
        <f t="shared" si="84"/>
        <v>127306</v>
      </c>
      <c r="B2729" s="17">
        <v>3</v>
      </c>
      <c r="C2729" s="20" t="s">
        <v>450</v>
      </c>
      <c r="D2729" s="17">
        <v>1</v>
      </c>
      <c r="E2729" s="2" t="str">
        <f>VLOOKUP(F2729,city!$A$4:$D$352,4,FALSE)</f>
        <v>定西</v>
      </c>
      <c r="F2729" s="16">
        <f t="shared" si="85"/>
        <v>273</v>
      </c>
      <c r="G2729" s="16">
        <f>IF(VLOOKUP(F2728,city!$K$4:$L$352,2,FALSE)&gt;G2728,G2728+1,1)</f>
        <v>6</v>
      </c>
    </row>
    <row r="2730" spans="1:7">
      <c r="A2730" s="17">
        <f t="shared" si="84"/>
        <v>127307</v>
      </c>
      <c r="B2730" s="17">
        <v>3</v>
      </c>
      <c r="C2730" s="20" t="s">
        <v>456</v>
      </c>
      <c r="D2730" s="17">
        <v>1</v>
      </c>
      <c r="E2730" s="2" t="str">
        <f>VLOOKUP(F2730,city!$A$4:$D$352,4,FALSE)</f>
        <v>定西</v>
      </c>
      <c r="F2730" s="16">
        <f t="shared" si="85"/>
        <v>273</v>
      </c>
      <c r="G2730" s="16">
        <f>IF(VLOOKUP(F2729,city!$K$4:$L$352,2,FALSE)&gt;G2729,G2729+1,1)</f>
        <v>7</v>
      </c>
    </row>
    <row r="2731" spans="1:7">
      <c r="A2731" s="17">
        <f t="shared" si="84"/>
        <v>127308</v>
      </c>
      <c r="B2731" s="17">
        <v>3</v>
      </c>
      <c r="C2731" s="20" t="s">
        <v>462</v>
      </c>
      <c r="D2731" s="17">
        <v>1</v>
      </c>
      <c r="E2731" s="2" t="str">
        <f>VLOOKUP(F2731,city!$A$4:$D$352,4,FALSE)</f>
        <v>定西</v>
      </c>
      <c r="F2731" s="16">
        <f t="shared" si="85"/>
        <v>273</v>
      </c>
      <c r="G2731" s="16">
        <f>IF(VLOOKUP(F2730,city!$K$4:$L$352,2,FALSE)&gt;G2730,G2730+1,1)</f>
        <v>8</v>
      </c>
    </row>
    <row r="2732" spans="1:7">
      <c r="A2732" s="17">
        <f t="shared" si="84"/>
        <v>127309</v>
      </c>
      <c r="B2732" s="17">
        <v>3</v>
      </c>
      <c r="C2732" s="20" t="s">
        <v>468</v>
      </c>
      <c r="D2732" s="17">
        <v>1</v>
      </c>
      <c r="E2732" s="2" t="str">
        <f>VLOOKUP(F2732,city!$A$4:$D$352,4,FALSE)</f>
        <v>定西</v>
      </c>
      <c r="F2732" s="16">
        <f t="shared" si="85"/>
        <v>273</v>
      </c>
      <c r="G2732" s="16">
        <f>IF(VLOOKUP(F2731,city!$K$4:$L$352,2,FALSE)&gt;G2731,G2731+1,1)</f>
        <v>9</v>
      </c>
    </row>
    <row r="2733" spans="1:7">
      <c r="A2733" s="17">
        <f t="shared" si="84"/>
        <v>127310</v>
      </c>
      <c r="B2733" s="17">
        <v>3</v>
      </c>
      <c r="C2733" s="20" t="s">
        <v>474</v>
      </c>
      <c r="D2733" s="17">
        <v>1</v>
      </c>
      <c r="E2733" s="2" t="str">
        <f>VLOOKUP(F2733,city!$A$4:$D$352,4,FALSE)</f>
        <v>定西</v>
      </c>
      <c r="F2733" s="16">
        <f t="shared" si="85"/>
        <v>273</v>
      </c>
      <c r="G2733" s="16">
        <f>IF(VLOOKUP(F2732,city!$K$4:$L$352,2,FALSE)&gt;G2732,G2732+1,1)</f>
        <v>10</v>
      </c>
    </row>
    <row r="2734" spans="1:7">
      <c r="A2734" s="17">
        <f t="shared" si="84"/>
        <v>127401</v>
      </c>
      <c r="B2734" s="17">
        <v>3</v>
      </c>
      <c r="C2734" s="20" t="s">
        <v>480</v>
      </c>
      <c r="D2734" s="17">
        <v>1</v>
      </c>
      <c r="E2734" s="2" t="str">
        <f>VLOOKUP(F2734,city!$A$4:$D$352,4,FALSE)</f>
        <v>陇南</v>
      </c>
      <c r="F2734" s="16">
        <f t="shared" si="85"/>
        <v>274</v>
      </c>
      <c r="G2734" s="16">
        <f>IF(VLOOKUP(F2733,city!$K$4:$L$352,2,FALSE)&gt;G2733,G2733+1,1)</f>
        <v>1</v>
      </c>
    </row>
    <row r="2735" spans="1:7">
      <c r="A2735" s="17">
        <f t="shared" si="84"/>
        <v>127402</v>
      </c>
      <c r="B2735" s="17">
        <v>3</v>
      </c>
      <c r="C2735" s="20" t="s">
        <v>486</v>
      </c>
      <c r="D2735" s="17">
        <v>1</v>
      </c>
      <c r="E2735" s="2" t="str">
        <f>VLOOKUP(F2735,city!$A$4:$D$352,4,FALSE)</f>
        <v>陇南</v>
      </c>
      <c r="F2735" s="16">
        <f t="shared" si="85"/>
        <v>274</v>
      </c>
      <c r="G2735" s="16">
        <f>IF(VLOOKUP(F2734,city!$K$4:$L$352,2,FALSE)&gt;G2734,G2734+1,1)</f>
        <v>2</v>
      </c>
    </row>
    <row r="2736" spans="1:7">
      <c r="A2736" s="17">
        <f t="shared" si="84"/>
        <v>127403</v>
      </c>
      <c r="B2736" s="17">
        <v>3</v>
      </c>
      <c r="C2736" s="20" t="s">
        <v>492</v>
      </c>
      <c r="D2736" s="17">
        <v>1</v>
      </c>
      <c r="E2736" s="2" t="str">
        <f>VLOOKUP(F2736,city!$A$4:$D$352,4,FALSE)</f>
        <v>陇南</v>
      </c>
      <c r="F2736" s="16">
        <f t="shared" si="85"/>
        <v>274</v>
      </c>
      <c r="G2736" s="16">
        <f>IF(VLOOKUP(F2735,city!$K$4:$L$352,2,FALSE)&gt;G2735,G2735+1,1)</f>
        <v>3</v>
      </c>
    </row>
    <row r="2737" spans="1:7">
      <c r="A2737" s="17">
        <f t="shared" si="84"/>
        <v>127404</v>
      </c>
      <c r="B2737" s="17">
        <v>3</v>
      </c>
      <c r="C2737" s="20" t="s">
        <v>498</v>
      </c>
      <c r="D2737" s="17">
        <v>1</v>
      </c>
      <c r="E2737" s="2" t="str">
        <f>VLOOKUP(F2737,city!$A$4:$D$352,4,FALSE)</f>
        <v>陇南</v>
      </c>
      <c r="F2737" s="16">
        <f t="shared" si="85"/>
        <v>274</v>
      </c>
      <c r="G2737" s="16">
        <f>IF(VLOOKUP(F2736,city!$K$4:$L$352,2,FALSE)&gt;G2736,G2736+1,1)</f>
        <v>4</v>
      </c>
    </row>
    <row r="2738" spans="1:7">
      <c r="A2738" s="17">
        <f t="shared" si="84"/>
        <v>127405</v>
      </c>
      <c r="B2738" s="17">
        <v>3</v>
      </c>
      <c r="C2738" s="20" t="s">
        <v>504</v>
      </c>
      <c r="D2738" s="17">
        <v>1</v>
      </c>
      <c r="E2738" s="2" t="str">
        <f>VLOOKUP(F2738,city!$A$4:$D$352,4,FALSE)</f>
        <v>陇南</v>
      </c>
      <c r="F2738" s="16">
        <f t="shared" si="85"/>
        <v>274</v>
      </c>
      <c r="G2738" s="16">
        <f>IF(VLOOKUP(F2737,city!$K$4:$L$352,2,FALSE)&gt;G2737,G2737+1,1)</f>
        <v>5</v>
      </c>
    </row>
    <row r="2739" spans="1:7">
      <c r="A2739" s="17">
        <f t="shared" si="84"/>
        <v>127406</v>
      </c>
      <c r="B2739" s="17">
        <v>3</v>
      </c>
      <c r="C2739" s="20" t="s">
        <v>510</v>
      </c>
      <c r="D2739" s="17">
        <v>1</v>
      </c>
      <c r="E2739" s="2" t="str">
        <f>VLOOKUP(F2739,city!$A$4:$D$352,4,FALSE)</f>
        <v>陇南</v>
      </c>
      <c r="F2739" s="16">
        <f t="shared" si="85"/>
        <v>274</v>
      </c>
      <c r="G2739" s="16">
        <f>IF(VLOOKUP(F2738,city!$K$4:$L$352,2,FALSE)&gt;G2738,G2738+1,1)</f>
        <v>6</v>
      </c>
    </row>
    <row r="2740" spans="1:7">
      <c r="A2740" s="17">
        <f t="shared" si="84"/>
        <v>127407</v>
      </c>
      <c r="B2740" s="17">
        <v>3</v>
      </c>
      <c r="C2740" s="20" t="s">
        <v>516</v>
      </c>
      <c r="D2740" s="17">
        <v>1</v>
      </c>
      <c r="E2740" s="2" t="str">
        <f>VLOOKUP(F2740,city!$A$4:$D$352,4,FALSE)</f>
        <v>陇南</v>
      </c>
      <c r="F2740" s="16">
        <f t="shared" si="85"/>
        <v>274</v>
      </c>
      <c r="G2740" s="16">
        <f>IF(VLOOKUP(F2739,city!$K$4:$L$352,2,FALSE)&gt;G2739,G2739+1,1)</f>
        <v>7</v>
      </c>
    </row>
    <row r="2741" spans="1:7">
      <c r="A2741" s="17">
        <f t="shared" si="84"/>
        <v>127408</v>
      </c>
      <c r="B2741" s="17">
        <v>3</v>
      </c>
      <c r="C2741" s="20" t="s">
        <v>522</v>
      </c>
      <c r="D2741" s="17">
        <v>1</v>
      </c>
      <c r="E2741" s="2" t="str">
        <f>VLOOKUP(F2741,city!$A$4:$D$352,4,FALSE)</f>
        <v>陇南</v>
      </c>
      <c r="F2741" s="16">
        <f t="shared" si="85"/>
        <v>274</v>
      </c>
      <c r="G2741" s="16">
        <f>IF(VLOOKUP(F2740,city!$K$4:$L$352,2,FALSE)&gt;G2740,G2740+1,1)</f>
        <v>8</v>
      </c>
    </row>
    <row r="2742" spans="1:7">
      <c r="A2742" s="17">
        <f t="shared" si="84"/>
        <v>127409</v>
      </c>
      <c r="B2742" s="17">
        <v>3</v>
      </c>
      <c r="C2742" s="20" t="s">
        <v>528</v>
      </c>
      <c r="D2742" s="17">
        <v>1</v>
      </c>
      <c r="E2742" s="2" t="str">
        <f>VLOOKUP(F2742,city!$A$4:$D$352,4,FALSE)</f>
        <v>陇南</v>
      </c>
      <c r="F2742" s="16">
        <f t="shared" si="85"/>
        <v>274</v>
      </c>
      <c r="G2742" s="16">
        <f>IF(VLOOKUP(F2741,city!$K$4:$L$352,2,FALSE)&gt;G2741,G2741+1,1)</f>
        <v>9</v>
      </c>
    </row>
    <row r="2743" spans="1:7">
      <c r="A2743" s="17">
        <f t="shared" si="84"/>
        <v>127410</v>
      </c>
      <c r="B2743" s="17">
        <v>3</v>
      </c>
      <c r="C2743" s="20" t="s">
        <v>534</v>
      </c>
      <c r="D2743" s="17">
        <v>1</v>
      </c>
      <c r="E2743" s="2" t="str">
        <f>VLOOKUP(F2743,city!$A$4:$D$352,4,FALSE)</f>
        <v>陇南</v>
      </c>
      <c r="F2743" s="16">
        <f t="shared" si="85"/>
        <v>274</v>
      </c>
      <c r="G2743" s="16">
        <f>IF(VLOOKUP(F2742,city!$K$4:$L$352,2,FALSE)&gt;G2742,G2742+1,1)</f>
        <v>10</v>
      </c>
    </row>
    <row r="2744" spans="1:7">
      <c r="A2744" s="17">
        <f t="shared" si="84"/>
        <v>127501</v>
      </c>
      <c r="B2744" s="17">
        <v>3</v>
      </c>
      <c r="C2744" s="20" t="s">
        <v>422</v>
      </c>
      <c r="D2744" s="17">
        <v>1</v>
      </c>
      <c r="E2744" s="2" t="str">
        <f>VLOOKUP(F2744,city!$A$4:$D$352,4,FALSE)</f>
        <v>平凉</v>
      </c>
      <c r="F2744" s="16">
        <f t="shared" si="85"/>
        <v>275</v>
      </c>
      <c r="G2744" s="16">
        <f>IF(VLOOKUP(F2743,city!$K$4:$L$352,2,FALSE)&gt;G2743,G2743+1,1)</f>
        <v>1</v>
      </c>
    </row>
    <row r="2745" spans="1:7">
      <c r="A2745" s="17">
        <f t="shared" si="84"/>
        <v>127502</v>
      </c>
      <c r="B2745" s="17">
        <v>3</v>
      </c>
      <c r="C2745" s="20" t="s">
        <v>427</v>
      </c>
      <c r="D2745" s="17">
        <v>1</v>
      </c>
      <c r="E2745" s="2" t="str">
        <f>VLOOKUP(F2745,city!$A$4:$D$352,4,FALSE)</f>
        <v>平凉</v>
      </c>
      <c r="F2745" s="16">
        <f t="shared" si="85"/>
        <v>275</v>
      </c>
      <c r="G2745" s="16">
        <f>IF(VLOOKUP(F2744,city!$K$4:$L$352,2,FALSE)&gt;G2744,G2744+1,1)</f>
        <v>2</v>
      </c>
    </row>
    <row r="2746" spans="1:7">
      <c r="A2746" s="17">
        <f t="shared" si="84"/>
        <v>127503</v>
      </c>
      <c r="B2746" s="17">
        <v>3</v>
      </c>
      <c r="C2746" s="20" t="s">
        <v>432</v>
      </c>
      <c r="D2746" s="17">
        <v>1</v>
      </c>
      <c r="E2746" s="2" t="str">
        <f>VLOOKUP(F2746,city!$A$4:$D$352,4,FALSE)</f>
        <v>平凉</v>
      </c>
      <c r="F2746" s="16">
        <f t="shared" si="85"/>
        <v>275</v>
      </c>
      <c r="G2746" s="16">
        <f>IF(VLOOKUP(F2745,city!$K$4:$L$352,2,FALSE)&gt;G2745,G2745+1,1)</f>
        <v>3</v>
      </c>
    </row>
    <row r="2747" spans="1:7">
      <c r="A2747" s="17">
        <f t="shared" si="84"/>
        <v>127504</v>
      </c>
      <c r="B2747" s="17">
        <v>3</v>
      </c>
      <c r="C2747" s="20" t="s">
        <v>438</v>
      </c>
      <c r="D2747" s="17">
        <v>1</v>
      </c>
      <c r="E2747" s="2" t="str">
        <f>VLOOKUP(F2747,city!$A$4:$D$352,4,FALSE)</f>
        <v>平凉</v>
      </c>
      <c r="F2747" s="16">
        <f t="shared" si="85"/>
        <v>275</v>
      </c>
      <c r="G2747" s="16">
        <f>IF(VLOOKUP(F2746,city!$K$4:$L$352,2,FALSE)&gt;G2746,G2746+1,1)</f>
        <v>4</v>
      </c>
    </row>
    <row r="2748" spans="1:7">
      <c r="A2748" s="17">
        <f t="shared" si="84"/>
        <v>127505</v>
      </c>
      <c r="B2748" s="17">
        <v>3</v>
      </c>
      <c r="C2748" s="20" t="s">
        <v>444</v>
      </c>
      <c r="D2748" s="17">
        <v>1</v>
      </c>
      <c r="E2748" s="2" t="str">
        <f>VLOOKUP(F2748,city!$A$4:$D$352,4,FALSE)</f>
        <v>平凉</v>
      </c>
      <c r="F2748" s="16">
        <f t="shared" si="85"/>
        <v>275</v>
      </c>
      <c r="G2748" s="16">
        <f>IF(VLOOKUP(F2747,city!$K$4:$L$352,2,FALSE)&gt;G2747,G2747+1,1)</f>
        <v>5</v>
      </c>
    </row>
    <row r="2749" spans="1:7">
      <c r="A2749" s="17">
        <f t="shared" si="84"/>
        <v>127506</v>
      </c>
      <c r="B2749" s="17">
        <v>3</v>
      </c>
      <c r="C2749" s="20" t="s">
        <v>450</v>
      </c>
      <c r="D2749" s="17">
        <v>1</v>
      </c>
      <c r="E2749" s="2" t="str">
        <f>VLOOKUP(F2749,city!$A$4:$D$352,4,FALSE)</f>
        <v>平凉</v>
      </c>
      <c r="F2749" s="16">
        <f t="shared" si="85"/>
        <v>275</v>
      </c>
      <c r="G2749" s="16">
        <f>IF(VLOOKUP(F2748,city!$K$4:$L$352,2,FALSE)&gt;G2748,G2748+1,1)</f>
        <v>6</v>
      </c>
    </row>
    <row r="2750" spans="1:7">
      <c r="A2750" s="17">
        <f t="shared" si="84"/>
        <v>127507</v>
      </c>
      <c r="B2750" s="17">
        <v>3</v>
      </c>
      <c r="C2750" s="20" t="s">
        <v>456</v>
      </c>
      <c r="D2750" s="17">
        <v>1</v>
      </c>
      <c r="E2750" s="2" t="str">
        <f>VLOOKUP(F2750,city!$A$4:$D$352,4,FALSE)</f>
        <v>平凉</v>
      </c>
      <c r="F2750" s="16">
        <f t="shared" si="85"/>
        <v>275</v>
      </c>
      <c r="G2750" s="16">
        <f>IF(VLOOKUP(F2749,city!$K$4:$L$352,2,FALSE)&gt;G2749,G2749+1,1)</f>
        <v>7</v>
      </c>
    </row>
    <row r="2751" spans="1:7">
      <c r="A2751" s="17">
        <f t="shared" si="84"/>
        <v>127508</v>
      </c>
      <c r="B2751" s="17">
        <v>3</v>
      </c>
      <c r="C2751" s="20" t="s">
        <v>462</v>
      </c>
      <c r="D2751" s="17">
        <v>1</v>
      </c>
      <c r="E2751" s="2" t="str">
        <f>VLOOKUP(F2751,city!$A$4:$D$352,4,FALSE)</f>
        <v>平凉</v>
      </c>
      <c r="F2751" s="16">
        <f t="shared" si="85"/>
        <v>275</v>
      </c>
      <c r="G2751" s="16">
        <f>IF(VLOOKUP(F2750,city!$K$4:$L$352,2,FALSE)&gt;G2750,G2750+1,1)</f>
        <v>8</v>
      </c>
    </row>
    <row r="2752" spans="1:7">
      <c r="A2752" s="17">
        <f t="shared" si="84"/>
        <v>127509</v>
      </c>
      <c r="B2752" s="17">
        <v>3</v>
      </c>
      <c r="C2752" s="20" t="s">
        <v>468</v>
      </c>
      <c r="D2752" s="17">
        <v>1</v>
      </c>
      <c r="E2752" s="2" t="str">
        <f>VLOOKUP(F2752,city!$A$4:$D$352,4,FALSE)</f>
        <v>平凉</v>
      </c>
      <c r="F2752" s="16">
        <f t="shared" si="85"/>
        <v>275</v>
      </c>
      <c r="G2752" s="16">
        <f>IF(VLOOKUP(F2751,city!$K$4:$L$352,2,FALSE)&gt;G2751,G2751+1,1)</f>
        <v>9</v>
      </c>
    </row>
    <row r="2753" spans="1:7">
      <c r="A2753" s="17">
        <f t="shared" si="84"/>
        <v>127510</v>
      </c>
      <c r="B2753" s="17">
        <v>3</v>
      </c>
      <c r="C2753" s="20" t="s">
        <v>474</v>
      </c>
      <c r="D2753" s="17">
        <v>1</v>
      </c>
      <c r="E2753" s="2" t="str">
        <f>VLOOKUP(F2753,city!$A$4:$D$352,4,FALSE)</f>
        <v>平凉</v>
      </c>
      <c r="F2753" s="16">
        <f t="shared" si="85"/>
        <v>275</v>
      </c>
      <c r="G2753" s="16">
        <f>IF(VLOOKUP(F2752,city!$K$4:$L$352,2,FALSE)&gt;G2752,G2752+1,1)</f>
        <v>10</v>
      </c>
    </row>
    <row r="2754" spans="1:7">
      <c r="A2754" s="17">
        <f t="shared" si="84"/>
        <v>127601</v>
      </c>
      <c r="B2754" s="17">
        <v>3</v>
      </c>
      <c r="C2754" s="20" t="s">
        <v>480</v>
      </c>
      <c r="D2754" s="17">
        <v>1</v>
      </c>
      <c r="E2754" s="2" t="str">
        <f>VLOOKUP(F2754,city!$A$4:$D$352,4,FALSE)</f>
        <v>庆阳</v>
      </c>
      <c r="F2754" s="16">
        <f t="shared" si="85"/>
        <v>276</v>
      </c>
      <c r="G2754" s="16">
        <f>IF(VLOOKUP(F2753,city!$K$4:$L$352,2,FALSE)&gt;G2753,G2753+1,1)</f>
        <v>1</v>
      </c>
    </row>
    <row r="2755" spans="1:7">
      <c r="A2755" s="17">
        <f t="shared" si="84"/>
        <v>127602</v>
      </c>
      <c r="B2755" s="17">
        <v>3</v>
      </c>
      <c r="C2755" s="20" t="s">
        <v>486</v>
      </c>
      <c r="D2755" s="17">
        <v>1</v>
      </c>
      <c r="E2755" s="2" t="str">
        <f>VLOOKUP(F2755,city!$A$4:$D$352,4,FALSE)</f>
        <v>庆阳</v>
      </c>
      <c r="F2755" s="16">
        <f t="shared" si="85"/>
        <v>276</v>
      </c>
      <c r="G2755" s="16">
        <f>IF(VLOOKUP(F2754,city!$K$4:$L$352,2,FALSE)&gt;G2754,G2754+1,1)</f>
        <v>2</v>
      </c>
    </row>
    <row r="2756" spans="1:7">
      <c r="A2756" s="17">
        <f t="shared" si="84"/>
        <v>127603</v>
      </c>
      <c r="B2756" s="17">
        <v>3</v>
      </c>
      <c r="C2756" s="20" t="s">
        <v>492</v>
      </c>
      <c r="D2756" s="17">
        <v>1</v>
      </c>
      <c r="E2756" s="2" t="str">
        <f>VLOOKUP(F2756,city!$A$4:$D$352,4,FALSE)</f>
        <v>庆阳</v>
      </c>
      <c r="F2756" s="16">
        <f t="shared" si="85"/>
        <v>276</v>
      </c>
      <c r="G2756" s="16">
        <f>IF(VLOOKUP(F2755,city!$K$4:$L$352,2,FALSE)&gt;G2755,G2755+1,1)</f>
        <v>3</v>
      </c>
    </row>
    <row r="2757" spans="1:7">
      <c r="A2757" s="17">
        <f t="shared" ref="A2757:A2820" si="86">G2757+F2757*100+100000</f>
        <v>127604</v>
      </c>
      <c r="B2757" s="17">
        <v>3</v>
      </c>
      <c r="C2757" s="20" t="s">
        <v>498</v>
      </c>
      <c r="D2757" s="17">
        <v>1</v>
      </c>
      <c r="E2757" s="2" t="str">
        <f>VLOOKUP(F2757,city!$A$4:$D$352,4,FALSE)</f>
        <v>庆阳</v>
      </c>
      <c r="F2757" s="16">
        <f t="shared" ref="F2757:F2820" si="87">IF(G2757&gt;G2756,F2756,F2756+1)</f>
        <v>276</v>
      </c>
      <c r="G2757" s="16">
        <f>IF(VLOOKUP(F2756,city!$K$4:$L$352,2,FALSE)&gt;G2756,G2756+1,1)</f>
        <v>4</v>
      </c>
    </row>
    <row r="2758" spans="1:7">
      <c r="A2758" s="17">
        <f t="shared" si="86"/>
        <v>127605</v>
      </c>
      <c r="B2758" s="17">
        <v>3</v>
      </c>
      <c r="C2758" s="20" t="s">
        <v>504</v>
      </c>
      <c r="D2758" s="17">
        <v>1</v>
      </c>
      <c r="E2758" s="2" t="str">
        <f>VLOOKUP(F2758,city!$A$4:$D$352,4,FALSE)</f>
        <v>庆阳</v>
      </c>
      <c r="F2758" s="16">
        <f t="shared" si="87"/>
        <v>276</v>
      </c>
      <c r="G2758" s="16">
        <f>IF(VLOOKUP(F2757,city!$K$4:$L$352,2,FALSE)&gt;G2757,G2757+1,1)</f>
        <v>5</v>
      </c>
    </row>
    <row r="2759" spans="1:7">
      <c r="A2759" s="17">
        <f t="shared" si="86"/>
        <v>127606</v>
      </c>
      <c r="B2759" s="17">
        <v>3</v>
      </c>
      <c r="C2759" s="20" t="s">
        <v>510</v>
      </c>
      <c r="D2759" s="17">
        <v>1</v>
      </c>
      <c r="E2759" s="2" t="str">
        <f>VLOOKUP(F2759,city!$A$4:$D$352,4,FALSE)</f>
        <v>庆阳</v>
      </c>
      <c r="F2759" s="16">
        <f t="shared" si="87"/>
        <v>276</v>
      </c>
      <c r="G2759" s="16">
        <f>IF(VLOOKUP(F2758,city!$K$4:$L$352,2,FALSE)&gt;G2758,G2758+1,1)</f>
        <v>6</v>
      </c>
    </row>
    <row r="2760" spans="1:7">
      <c r="A2760" s="17">
        <f t="shared" si="86"/>
        <v>127607</v>
      </c>
      <c r="B2760" s="17">
        <v>3</v>
      </c>
      <c r="C2760" s="20" t="s">
        <v>516</v>
      </c>
      <c r="D2760" s="17">
        <v>1</v>
      </c>
      <c r="E2760" s="2" t="str">
        <f>VLOOKUP(F2760,city!$A$4:$D$352,4,FALSE)</f>
        <v>庆阳</v>
      </c>
      <c r="F2760" s="16">
        <f t="shared" si="87"/>
        <v>276</v>
      </c>
      <c r="G2760" s="16">
        <f>IF(VLOOKUP(F2759,city!$K$4:$L$352,2,FALSE)&gt;G2759,G2759+1,1)</f>
        <v>7</v>
      </c>
    </row>
    <row r="2761" spans="1:7">
      <c r="A2761" s="17">
        <f t="shared" si="86"/>
        <v>127608</v>
      </c>
      <c r="B2761" s="17">
        <v>3</v>
      </c>
      <c r="C2761" s="20" t="s">
        <v>522</v>
      </c>
      <c r="D2761" s="17">
        <v>1</v>
      </c>
      <c r="E2761" s="2" t="str">
        <f>VLOOKUP(F2761,city!$A$4:$D$352,4,FALSE)</f>
        <v>庆阳</v>
      </c>
      <c r="F2761" s="16">
        <f t="shared" si="87"/>
        <v>276</v>
      </c>
      <c r="G2761" s="16">
        <f>IF(VLOOKUP(F2760,city!$K$4:$L$352,2,FALSE)&gt;G2760,G2760+1,1)</f>
        <v>8</v>
      </c>
    </row>
    <row r="2762" spans="1:7">
      <c r="A2762" s="17">
        <f t="shared" si="86"/>
        <v>127609</v>
      </c>
      <c r="B2762" s="17">
        <v>3</v>
      </c>
      <c r="C2762" s="20" t="s">
        <v>528</v>
      </c>
      <c r="D2762" s="17">
        <v>1</v>
      </c>
      <c r="E2762" s="2" t="str">
        <f>VLOOKUP(F2762,city!$A$4:$D$352,4,FALSE)</f>
        <v>庆阳</v>
      </c>
      <c r="F2762" s="16">
        <f t="shared" si="87"/>
        <v>276</v>
      </c>
      <c r="G2762" s="16">
        <f>IF(VLOOKUP(F2761,city!$K$4:$L$352,2,FALSE)&gt;G2761,G2761+1,1)</f>
        <v>9</v>
      </c>
    </row>
    <row r="2763" spans="1:7">
      <c r="A2763" s="17">
        <f t="shared" si="86"/>
        <v>127610</v>
      </c>
      <c r="B2763" s="17">
        <v>3</v>
      </c>
      <c r="C2763" s="20" t="s">
        <v>534</v>
      </c>
      <c r="D2763" s="17">
        <v>1</v>
      </c>
      <c r="E2763" s="2" t="str">
        <f>VLOOKUP(F2763,city!$A$4:$D$352,4,FALSE)</f>
        <v>庆阳</v>
      </c>
      <c r="F2763" s="16">
        <f t="shared" si="87"/>
        <v>276</v>
      </c>
      <c r="G2763" s="16">
        <f>IF(VLOOKUP(F2762,city!$K$4:$L$352,2,FALSE)&gt;G2762,G2762+1,1)</f>
        <v>10</v>
      </c>
    </row>
    <row r="2764" spans="1:7">
      <c r="A2764" s="17">
        <f t="shared" si="86"/>
        <v>127701</v>
      </c>
      <c r="B2764" s="17">
        <v>3</v>
      </c>
      <c r="C2764" s="20" t="s">
        <v>422</v>
      </c>
      <c r="D2764" s="17">
        <v>1</v>
      </c>
      <c r="E2764" s="2" t="str">
        <f>VLOOKUP(F2764,city!$A$4:$D$352,4,FALSE)</f>
        <v>临夏</v>
      </c>
      <c r="F2764" s="16">
        <f t="shared" si="87"/>
        <v>277</v>
      </c>
      <c r="G2764" s="16">
        <f>IF(VLOOKUP(F2763,city!$K$4:$L$352,2,FALSE)&gt;G2763,G2763+1,1)</f>
        <v>1</v>
      </c>
    </row>
    <row r="2765" spans="1:7">
      <c r="A2765" s="17">
        <f t="shared" si="86"/>
        <v>127702</v>
      </c>
      <c r="B2765" s="17">
        <v>3</v>
      </c>
      <c r="C2765" s="20" t="s">
        <v>427</v>
      </c>
      <c r="D2765" s="17">
        <v>1</v>
      </c>
      <c r="E2765" s="2" t="str">
        <f>VLOOKUP(F2765,city!$A$4:$D$352,4,FALSE)</f>
        <v>临夏</v>
      </c>
      <c r="F2765" s="16">
        <f t="shared" si="87"/>
        <v>277</v>
      </c>
      <c r="G2765" s="16">
        <f>IF(VLOOKUP(F2764,city!$K$4:$L$352,2,FALSE)&gt;G2764,G2764+1,1)</f>
        <v>2</v>
      </c>
    </row>
    <row r="2766" spans="1:7">
      <c r="A2766" s="17">
        <f t="shared" si="86"/>
        <v>127703</v>
      </c>
      <c r="B2766" s="17">
        <v>3</v>
      </c>
      <c r="C2766" s="20" t="s">
        <v>432</v>
      </c>
      <c r="D2766" s="17">
        <v>1</v>
      </c>
      <c r="E2766" s="2" t="str">
        <f>VLOOKUP(F2766,city!$A$4:$D$352,4,FALSE)</f>
        <v>临夏</v>
      </c>
      <c r="F2766" s="16">
        <f t="shared" si="87"/>
        <v>277</v>
      </c>
      <c r="G2766" s="16">
        <f>IF(VLOOKUP(F2765,city!$K$4:$L$352,2,FALSE)&gt;G2765,G2765+1,1)</f>
        <v>3</v>
      </c>
    </row>
    <row r="2767" spans="1:7">
      <c r="A2767" s="17">
        <f t="shared" si="86"/>
        <v>127704</v>
      </c>
      <c r="B2767" s="17">
        <v>3</v>
      </c>
      <c r="C2767" s="20" t="s">
        <v>438</v>
      </c>
      <c r="D2767" s="17">
        <v>1</v>
      </c>
      <c r="E2767" s="2" t="str">
        <f>VLOOKUP(F2767,city!$A$4:$D$352,4,FALSE)</f>
        <v>临夏</v>
      </c>
      <c r="F2767" s="16">
        <f t="shared" si="87"/>
        <v>277</v>
      </c>
      <c r="G2767" s="16">
        <f>IF(VLOOKUP(F2766,city!$K$4:$L$352,2,FALSE)&gt;G2766,G2766+1,1)</f>
        <v>4</v>
      </c>
    </row>
    <row r="2768" spans="1:7">
      <c r="A2768" s="17">
        <f t="shared" si="86"/>
        <v>127705</v>
      </c>
      <c r="B2768" s="17">
        <v>3</v>
      </c>
      <c r="C2768" s="20" t="s">
        <v>444</v>
      </c>
      <c r="D2768" s="17">
        <v>1</v>
      </c>
      <c r="E2768" s="2" t="str">
        <f>VLOOKUP(F2768,city!$A$4:$D$352,4,FALSE)</f>
        <v>临夏</v>
      </c>
      <c r="F2768" s="16">
        <f t="shared" si="87"/>
        <v>277</v>
      </c>
      <c r="G2768" s="16">
        <f>IF(VLOOKUP(F2767,city!$K$4:$L$352,2,FALSE)&gt;G2767,G2767+1,1)</f>
        <v>5</v>
      </c>
    </row>
    <row r="2769" spans="1:7">
      <c r="A2769" s="17">
        <f t="shared" si="86"/>
        <v>127706</v>
      </c>
      <c r="B2769" s="17">
        <v>3</v>
      </c>
      <c r="C2769" s="20" t="s">
        <v>450</v>
      </c>
      <c r="D2769" s="17">
        <v>1</v>
      </c>
      <c r="E2769" s="2" t="str">
        <f>VLOOKUP(F2769,city!$A$4:$D$352,4,FALSE)</f>
        <v>临夏</v>
      </c>
      <c r="F2769" s="16">
        <f t="shared" si="87"/>
        <v>277</v>
      </c>
      <c r="G2769" s="16">
        <f>IF(VLOOKUP(F2768,city!$K$4:$L$352,2,FALSE)&gt;G2768,G2768+1,1)</f>
        <v>6</v>
      </c>
    </row>
    <row r="2770" spans="1:7">
      <c r="A2770" s="17">
        <f t="shared" si="86"/>
        <v>127707</v>
      </c>
      <c r="B2770" s="17">
        <v>3</v>
      </c>
      <c r="C2770" s="20" t="s">
        <v>456</v>
      </c>
      <c r="D2770" s="17">
        <v>1</v>
      </c>
      <c r="E2770" s="2" t="str">
        <f>VLOOKUP(F2770,city!$A$4:$D$352,4,FALSE)</f>
        <v>临夏</v>
      </c>
      <c r="F2770" s="16">
        <f t="shared" si="87"/>
        <v>277</v>
      </c>
      <c r="G2770" s="16">
        <f>IF(VLOOKUP(F2769,city!$K$4:$L$352,2,FALSE)&gt;G2769,G2769+1,1)</f>
        <v>7</v>
      </c>
    </row>
    <row r="2771" spans="1:7">
      <c r="A2771" s="17">
        <f t="shared" si="86"/>
        <v>127708</v>
      </c>
      <c r="B2771" s="17">
        <v>3</v>
      </c>
      <c r="C2771" s="20" t="s">
        <v>462</v>
      </c>
      <c r="D2771" s="17">
        <v>1</v>
      </c>
      <c r="E2771" s="2" t="str">
        <f>VLOOKUP(F2771,city!$A$4:$D$352,4,FALSE)</f>
        <v>临夏</v>
      </c>
      <c r="F2771" s="16">
        <f t="shared" si="87"/>
        <v>277</v>
      </c>
      <c r="G2771" s="16">
        <f>IF(VLOOKUP(F2770,city!$K$4:$L$352,2,FALSE)&gt;G2770,G2770+1,1)</f>
        <v>8</v>
      </c>
    </row>
    <row r="2772" spans="1:7">
      <c r="A2772" s="17">
        <f t="shared" si="86"/>
        <v>127709</v>
      </c>
      <c r="B2772" s="17">
        <v>3</v>
      </c>
      <c r="C2772" s="20" t="s">
        <v>468</v>
      </c>
      <c r="D2772" s="17">
        <v>1</v>
      </c>
      <c r="E2772" s="2" t="str">
        <f>VLOOKUP(F2772,city!$A$4:$D$352,4,FALSE)</f>
        <v>临夏</v>
      </c>
      <c r="F2772" s="16">
        <f t="shared" si="87"/>
        <v>277</v>
      </c>
      <c r="G2772" s="16">
        <f>IF(VLOOKUP(F2771,city!$K$4:$L$352,2,FALSE)&gt;G2771,G2771+1,1)</f>
        <v>9</v>
      </c>
    </row>
    <row r="2773" spans="1:7">
      <c r="A2773" s="17">
        <f t="shared" si="86"/>
        <v>127710</v>
      </c>
      <c r="B2773" s="17">
        <v>3</v>
      </c>
      <c r="C2773" s="20" t="s">
        <v>474</v>
      </c>
      <c r="D2773" s="17">
        <v>1</v>
      </c>
      <c r="E2773" s="2" t="str">
        <f>VLOOKUP(F2773,city!$A$4:$D$352,4,FALSE)</f>
        <v>临夏</v>
      </c>
      <c r="F2773" s="16">
        <f t="shared" si="87"/>
        <v>277</v>
      </c>
      <c r="G2773" s="16">
        <f>IF(VLOOKUP(F2772,city!$K$4:$L$352,2,FALSE)&gt;G2772,G2772+1,1)</f>
        <v>10</v>
      </c>
    </row>
    <row r="2774" spans="1:7">
      <c r="A2774" s="17">
        <f t="shared" si="86"/>
        <v>127801</v>
      </c>
      <c r="B2774" s="17">
        <v>3</v>
      </c>
      <c r="C2774" s="20" t="s">
        <v>480</v>
      </c>
      <c r="D2774" s="17">
        <v>1</v>
      </c>
      <c r="E2774" s="2" t="str">
        <f>VLOOKUP(F2774,city!$A$4:$D$352,4,FALSE)</f>
        <v>甘南</v>
      </c>
      <c r="F2774" s="16">
        <f t="shared" si="87"/>
        <v>278</v>
      </c>
      <c r="G2774" s="16">
        <f>IF(VLOOKUP(F2773,city!$K$4:$L$352,2,FALSE)&gt;G2773,G2773+1,1)</f>
        <v>1</v>
      </c>
    </row>
    <row r="2775" spans="1:7">
      <c r="A2775" s="17">
        <f t="shared" si="86"/>
        <v>127802</v>
      </c>
      <c r="B2775" s="17">
        <v>3</v>
      </c>
      <c r="C2775" s="20" t="s">
        <v>486</v>
      </c>
      <c r="D2775" s="17">
        <v>1</v>
      </c>
      <c r="E2775" s="2" t="str">
        <f>VLOOKUP(F2775,city!$A$4:$D$352,4,FALSE)</f>
        <v>甘南</v>
      </c>
      <c r="F2775" s="16">
        <f t="shared" si="87"/>
        <v>278</v>
      </c>
      <c r="G2775" s="16">
        <f>IF(VLOOKUP(F2774,city!$K$4:$L$352,2,FALSE)&gt;G2774,G2774+1,1)</f>
        <v>2</v>
      </c>
    </row>
    <row r="2776" spans="1:7">
      <c r="A2776" s="17">
        <f t="shared" si="86"/>
        <v>127803</v>
      </c>
      <c r="B2776" s="17">
        <v>3</v>
      </c>
      <c r="C2776" s="20" t="s">
        <v>492</v>
      </c>
      <c r="D2776" s="17">
        <v>1</v>
      </c>
      <c r="E2776" s="2" t="str">
        <f>VLOOKUP(F2776,city!$A$4:$D$352,4,FALSE)</f>
        <v>甘南</v>
      </c>
      <c r="F2776" s="16">
        <f t="shared" si="87"/>
        <v>278</v>
      </c>
      <c r="G2776" s="16">
        <f>IF(VLOOKUP(F2775,city!$K$4:$L$352,2,FALSE)&gt;G2775,G2775+1,1)</f>
        <v>3</v>
      </c>
    </row>
    <row r="2777" spans="1:7">
      <c r="A2777" s="17">
        <f t="shared" si="86"/>
        <v>127804</v>
      </c>
      <c r="B2777" s="17">
        <v>3</v>
      </c>
      <c r="C2777" s="20" t="s">
        <v>498</v>
      </c>
      <c r="D2777" s="17">
        <v>1</v>
      </c>
      <c r="E2777" s="2" t="str">
        <f>VLOOKUP(F2777,city!$A$4:$D$352,4,FALSE)</f>
        <v>甘南</v>
      </c>
      <c r="F2777" s="16">
        <f t="shared" si="87"/>
        <v>278</v>
      </c>
      <c r="G2777" s="16">
        <f>IF(VLOOKUP(F2776,city!$K$4:$L$352,2,FALSE)&gt;G2776,G2776+1,1)</f>
        <v>4</v>
      </c>
    </row>
    <row r="2778" spans="1:7">
      <c r="A2778" s="17">
        <f t="shared" si="86"/>
        <v>127805</v>
      </c>
      <c r="B2778" s="17">
        <v>3</v>
      </c>
      <c r="C2778" s="20" t="s">
        <v>504</v>
      </c>
      <c r="D2778" s="17">
        <v>1</v>
      </c>
      <c r="E2778" s="2" t="str">
        <f>VLOOKUP(F2778,city!$A$4:$D$352,4,FALSE)</f>
        <v>甘南</v>
      </c>
      <c r="F2778" s="16">
        <f t="shared" si="87"/>
        <v>278</v>
      </c>
      <c r="G2778" s="16">
        <f>IF(VLOOKUP(F2777,city!$K$4:$L$352,2,FALSE)&gt;G2777,G2777+1,1)</f>
        <v>5</v>
      </c>
    </row>
    <row r="2779" spans="1:7">
      <c r="A2779" s="17">
        <f t="shared" si="86"/>
        <v>127806</v>
      </c>
      <c r="B2779" s="17">
        <v>3</v>
      </c>
      <c r="C2779" s="20" t="s">
        <v>510</v>
      </c>
      <c r="D2779" s="17">
        <v>1</v>
      </c>
      <c r="E2779" s="2" t="str">
        <f>VLOOKUP(F2779,city!$A$4:$D$352,4,FALSE)</f>
        <v>甘南</v>
      </c>
      <c r="F2779" s="16">
        <f t="shared" si="87"/>
        <v>278</v>
      </c>
      <c r="G2779" s="16">
        <f>IF(VLOOKUP(F2778,city!$K$4:$L$352,2,FALSE)&gt;G2778,G2778+1,1)</f>
        <v>6</v>
      </c>
    </row>
    <row r="2780" spans="1:7">
      <c r="A2780" s="17">
        <f t="shared" si="86"/>
        <v>127807</v>
      </c>
      <c r="B2780" s="17">
        <v>3</v>
      </c>
      <c r="C2780" s="20" t="s">
        <v>516</v>
      </c>
      <c r="D2780" s="17">
        <v>1</v>
      </c>
      <c r="E2780" s="2" t="str">
        <f>VLOOKUP(F2780,city!$A$4:$D$352,4,FALSE)</f>
        <v>甘南</v>
      </c>
      <c r="F2780" s="16">
        <f t="shared" si="87"/>
        <v>278</v>
      </c>
      <c r="G2780" s="16">
        <f>IF(VLOOKUP(F2779,city!$K$4:$L$352,2,FALSE)&gt;G2779,G2779+1,1)</f>
        <v>7</v>
      </c>
    </row>
    <row r="2781" spans="1:7">
      <c r="A2781" s="17">
        <f t="shared" si="86"/>
        <v>127808</v>
      </c>
      <c r="B2781" s="17">
        <v>3</v>
      </c>
      <c r="C2781" s="20" t="s">
        <v>522</v>
      </c>
      <c r="D2781" s="17">
        <v>1</v>
      </c>
      <c r="E2781" s="2" t="str">
        <f>VLOOKUP(F2781,city!$A$4:$D$352,4,FALSE)</f>
        <v>甘南</v>
      </c>
      <c r="F2781" s="16">
        <f t="shared" si="87"/>
        <v>278</v>
      </c>
      <c r="G2781" s="16">
        <f>IF(VLOOKUP(F2780,city!$K$4:$L$352,2,FALSE)&gt;G2780,G2780+1,1)</f>
        <v>8</v>
      </c>
    </row>
    <row r="2782" spans="1:7">
      <c r="A2782" s="17">
        <f t="shared" si="86"/>
        <v>127809</v>
      </c>
      <c r="B2782" s="17">
        <v>3</v>
      </c>
      <c r="C2782" s="20" t="s">
        <v>528</v>
      </c>
      <c r="D2782" s="17">
        <v>1</v>
      </c>
      <c r="E2782" s="2" t="str">
        <f>VLOOKUP(F2782,city!$A$4:$D$352,4,FALSE)</f>
        <v>甘南</v>
      </c>
      <c r="F2782" s="16">
        <f t="shared" si="87"/>
        <v>278</v>
      </c>
      <c r="G2782" s="16">
        <f>IF(VLOOKUP(F2781,city!$K$4:$L$352,2,FALSE)&gt;G2781,G2781+1,1)</f>
        <v>9</v>
      </c>
    </row>
    <row r="2783" spans="1:7">
      <c r="A2783" s="17">
        <f t="shared" si="86"/>
        <v>127810</v>
      </c>
      <c r="B2783" s="17">
        <v>3</v>
      </c>
      <c r="C2783" s="20" t="s">
        <v>534</v>
      </c>
      <c r="D2783" s="17">
        <v>1</v>
      </c>
      <c r="E2783" s="2" t="str">
        <f>VLOOKUP(F2783,city!$A$4:$D$352,4,FALSE)</f>
        <v>甘南</v>
      </c>
      <c r="F2783" s="16">
        <f t="shared" si="87"/>
        <v>278</v>
      </c>
      <c r="G2783" s="16">
        <f>IF(VLOOKUP(F2782,city!$K$4:$L$352,2,FALSE)&gt;G2782,G2782+1,1)</f>
        <v>10</v>
      </c>
    </row>
    <row r="2784" spans="1:7">
      <c r="A2784" s="17">
        <f t="shared" si="86"/>
        <v>127901</v>
      </c>
      <c r="B2784" s="17">
        <v>3</v>
      </c>
      <c r="C2784" s="20" t="s">
        <v>422</v>
      </c>
      <c r="D2784" s="17">
        <v>1</v>
      </c>
      <c r="E2784" s="2" t="str">
        <f>VLOOKUP(F2784,city!$A$4:$D$352,4,FALSE)</f>
        <v>西宁</v>
      </c>
      <c r="F2784" s="16">
        <f t="shared" si="87"/>
        <v>279</v>
      </c>
      <c r="G2784" s="16">
        <f>IF(VLOOKUP(F2783,city!$K$4:$L$352,2,FALSE)&gt;G2783,G2783+1,1)</f>
        <v>1</v>
      </c>
    </row>
    <row r="2785" spans="1:7">
      <c r="A2785" s="17">
        <f t="shared" si="86"/>
        <v>127902</v>
      </c>
      <c r="B2785" s="17">
        <v>3</v>
      </c>
      <c r="C2785" s="20" t="s">
        <v>427</v>
      </c>
      <c r="D2785" s="17">
        <v>1</v>
      </c>
      <c r="E2785" s="2" t="str">
        <f>VLOOKUP(F2785,city!$A$4:$D$352,4,FALSE)</f>
        <v>西宁</v>
      </c>
      <c r="F2785" s="16">
        <f t="shared" si="87"/>
        <v>279</v>
      </c>
      <c r="G2785" s="16">
        <f>IF(VLOOKUP(F2784,city!$K$4:$L$352,2,FALSE)&gt;G2784,G2784+1,1)</f>
        <v>2</v>
      </c>
    </row>
    <row r="2786" spans="1:7">
      <c r="A2786" s="17">
        <f t="shared" si="86"/>
        <v>127903</v>
      </c>
      <c r="B2786" s="17">
        <v>3</v>
      </c>
      <c r="C2786" s="20" t="s">
        <v>432</v>
      </c>
      <c r="D2786" s="17">
        <v>1</v>
      </c>
      <c r="E2786" s="2" t="str">
        <f>VLOOKUP(F2786,city!$A$4:$D$352,4,FALSE)</f>
        <v>西宁</v>
      </c>
      <c r="F2786" s="16">
        <f t="shared" si="87"/>
        <v>279</v>
      </c>
      <c r="G2786" s="16">
        <f>IF(VLOOKUP(F2785,city!$K$4:$L$352,2,FALSE)&gt;G2785,G2785+1,1)</f>
        <v>3</v>
      </c>
    </row>
    <row r="2787" spans="1:7">
      <c r="A2787" s="17">
        <f t="shared" si="86"/>
        <v>127904</v>
      </c>
      <c r="B2787" s="17">
        <v>3</v>
      </c>
      <c r="C2787" s="20" t="s">
        <v>438</v>
      </c>
      <c r="D2787" s="17">
        <v>1</v>
      </c>
      <c r="E2787" s="2" t="str">
        <f>VLOOKUP(F2787,city!$A$4:$D$352,4,FALSE)</f>
        <v>西宁</v>
      </c>
      <c r="F2787" s="16">
        <f t="shared" si="87"/>
        <v>279</v>
      </c>
      <c r="G2787" s="16">
        <f>IF(VLOOKUP(F2786,city!$K$4:$L$352,2,FALSE)&gt;G2786,G2786+1,1)</f>
        <v>4</v>
      </c>
    </row>
    <row r="2788" spans="1:7">
      <c r="A2788" s="17">
        <f t="shared" si="86"/>
        <v>127905</v>
      </c>
      <c r="B2788" s="17">
        <v>3</v>
      </c>
      <c r="C2788" s="20" t="s">
        <v>444</v>
      </c>
      <c r="D2788" s="17">
        <v>1</v>
      </c>
      <c r="E2788" s="2" t="str">
        <f>VLOOKUP(F2788,city!$A$4:$D$352,4,FALSE)</f>
        <v>西宁</v>
      </c>
      <c r="F2788" s="16">
        <f t="shared" si="87"/>
        <v>279</v>
      </c>
      <c r="G2788" s="16">
        <f>IF(VLOOKUP(F2787,city!$K$4:$L$352,2,FALSE)&gt;G2787,G2787+1,1)</f>
        <v>5</v>
      </c>
    </row>
    <row r="2789" spans="1:7">
      <c r="A2789" s="17">
        <f t="shared" si="86"/>
        <v>127906</v>
      </c>
      <c r="B2789" s="17">
        <v>3</v>
      </c>
      <c r="C2789" s="20" t="s">
        <v>450</v>
      </c>
      <c r="D2789" s="17">
        <v>1</v>
      </c>
      <c r="E2789" s="2" t="str">
        <f>VLOOKUP(F2789,city!$A$4:$D$352,4,FALSE)</f>
        <v>西宁</v>
      </c>
      <c r="F2789" s="16">
        <f t="shared" si="87"/>
        <v>279</v>
      </c>
      <c r="G2789" s="16">
        <f>IF(VLOOKUP(F2788,city!$K$4:$L$352,2,FALSE)&gt;G2788,G2788+1,1)</f>
        <v>6</v>
      </c>
    </row>
    <row r="2790" spans="1:7">
      <c r="A2790" s="17">
        <f t="shared" si="86"/>
        <v>127907</v>
      </c>
      <c r="B2790" s="17">
        <v>3</v>
      </c>
      <c r="C2790" s="20" t="s">
        <v>456</v>
      </c>
      <c r="D2790" s="17">
        <v>1</v>
      </c>
      <c r="E2790" s="2" t="str">
        <f>VLOOKUP(F2790,city!$A$4:$D$352,4,FALSE)</f>
        <v>西宁</v>
      </c>
      <c r="F2790" s="16">
        <f t="shared" si="87"/>
        <v>279</v>
      </c>
      <c r="G2790" s="16">
        <f>IF(VLOOKUP(F2789,city!$K$4:$L$352,2,FALSE)&gt;G2789,G2789+1,1)</f>
        <v>7</v>
      </c>
    </row>
    <row r="2791" spans="1:7">
      <c r="A2791" s="17">
        <f t="shared" si="86"/>
        <v>127908</v>
      </c>
      <c r="B2791" s="17">
        <v>3</v>
      </c>
      <c r="C2791" s="20" t="s">
        <v>462</v>
      </c>
      <c r="D2791" s="17">
        <v>1</v>
      </c>
      <c r="E2791" s="2" t="str">
        <f>VLOOKUP(F2791,city!$A$4:$D$352,4,FALSE)</f>
        <v>西宁</v>
      </c>
      <c r="F2791" s="16">
        <f t="shared" si="87"/>
        <v>279</v>
      </c>
      <c r="G2791" s="16">
        <f>IF(VLOOKUP(F2790,city!$K$4:$L$352,2,FALSE)&gt;G2790,G2790+1,1)</f>
        <v>8</v>
      </c>
    </row>
    <row r="2792" spans="1:7">
      <c r="A2792" s="17">
        <f t="shared" si="86"/>
        <v>127909</v>
      </c>
      <c r="B2792" s="17">
        <v>3</v>
      </c>
      <c r="C2792" s="20" t="s">
        <v>468</v>
      </c>
      <c r="D2792" s="17">
        <v>1</v>
      </c>
      <c r="E2792" s="2" t="str">
        <f>VLOOKUP(F2792,city!$A$4:$D$352,4,FALSE)</f>
        <v>西宁</v>
      </c>
      <c r="F2792" s="16">
        <f t="shared" si="87"/>
        <v>279</v>
      </c>
      <c r="G2792" s="16">
        <f>IF(VLOOKUP(F2791,city!$K$4:$L$352,2,FALSE)&gt;G2791,G2791+1,1)</f>
        <v>9</v>
      </c>
    </row>
    <row r="2793" spans="1:7">
      <c r="A2793" s="17">
        <f t="shared" si="86"/>
        <v>127910</v>
      </c>
      <c r="B2793" s="17">
        <v>3</v>
      </c>
      <c r="C2793" s="20" t="s">
        <v>474</v>
      </c>
      <c r="D2793" s="17">
        <v>1</v>
      </c>
      <c r="E2793" s="2" t="str">
        <f>VLOOKUP(F2793,city!$A$4:$D$352,4,FALSE)</f>
        <v>西宁</v>
      </c>
      <c r="F2793" s="16">
        <f t="shared" si="87"/>
        <v>279</v>
      </c>
      <c r="G2793" s="16">
        <f>IF(VLOOKUP(F2792,city!$K$4:$L$352,2,FALSE)&gt;G2792,G2792+1,1)</f>
        <v>10</v>
      </c>
    </row>
    <row r="2794" spans="1:7">
      <c r="A2794" s="17">
        <f t="shared" si="86"/>
        <v>128001</v>
      </c>
      <c r="B2794" s="17">
        <v>3</v>
      </c>
      <c r="C2794" s="20" t="s">
        <v>480</v>
      </c>
      <c r="D2794" s="17">
        <v>1</v>
      </c>
      <c r="E2794" s="2" t="str">
        <f>VLOOKUP(F2794,city!$A$4:$D$352,4,FALSE)</f>
        <v>海东</v>
      </c>
      <c r="F2794" s="16">
        <f t="shared" si="87"/>
        <v>280</v>
      </c>
      <c r="G2794" s="16">
        <f>IF(VLOOKUP(F2793,city!$K$4:$L$352,2,FALSE)&gt;G2793,G2793+1,1)</f>
        <v>1</v>
      </c>
    </row>
    <row r="2795" spans="1:7">
      <c r="A2795" s="17">
        <f t="shared" si="86"/>
        <v>128002</v>
      </c>
      <c r="B2795" s="17">
        <v>3</v>
      </c>
      <c r="C2795" s="20" t="s">
        <v>486</v>
      </c>
      <c r="D2795" s="17">
        <v>1</v>
      </c>
      <c r="E2795" s="2" t="str">
        <f>VLOOKUP(F2795,city!$A$4:$D$352,4,FALSE)</f>
        <v>海东</v>
      </c>
      <c r="F2795" s="16">
        <f t="shared" si="87"/>
        <v>280</v>
      </c>
      <c r="G2795" s="16">
        <f>IF(VLOOKUP(F2794,city!$K$4:$L$352,2,FALSE)&gt;G2794,G2794+1,1)</f>
        <v>2</v>
      </c>
    </row>
    <row r="2796" spans="1:7">
      <c r="A2796" s="17">
        <f t="shared" si="86"/>
        <v>128003</v>
      </c>
      <c r="B2796" s="17">
        <v>3</v>
      </c>
      <c r="C2796" s="20" t="s">
        <v>492</v>
      </c>
      <c r="D2796" s="17">
        <v>1</v>
      </c>
      <c r="E2796" s="2" t="str">
        <f>VLOOKUP(F2796,city!$A$4:$D$352,4,FALSE)</f>
        <v>海东</v>
      </c>
      <c r="F2796" s="16">
        <f t="shared" si="87"/>
        <v>280</v>
      </c>
      <c r="G2796" s="16">
        <f>IF(VLOOKUP(F2795,city!$K$4:$L$352,2,FALSE)&gt;G2795,G2795+1,1)</f>
        <v>3</v>
      </c>
    </row>
    <row r="2797" spans="1:7">
      <c r="A2797" s="17">
        <f t="shared" si="86"/>
        <v>128004</v>
      </c>
      <c r="B2797" s="17">
        <v>3</v>
      </c>
      <c r="C2797" s="20" t="s">
        <v>498</v>
      </c>
      <c r="D2797" s="17">
        <v>1</v>
      </c>
      <c r="E2797" s="2" t="str">
        <f>VLOOKUP(F2797,city!$A$4:$D$352,4,FALSE)</f>
        <v>海东</v>
      </c>
      <c r="F2797" s="16">
        <f t="shared" si="87"/>
        <v>280</v>
      </c>
      <c r="G2797" s="16">
        <f>IF(VLOOKUP(F2796,city!$K$4:$L$352,2,FALSE)&gt;G2796,G2796+1,1)</f>
        <v>4</v>
      </c>
    </row>
    <row r="2798" spans="1:7">
      <c r="A2798" s="17">
        <f t="shared" si="86"/>
        <v>128005</v>
      </c>
      <c r="B2798" s="17">
        <v>3</v>
      </c>
      <c r="C2798" s="20" t="s">
        <v>504</v>
      </c>
      <c r="D2798" s="17">
        <v>1</v>
      </c>
      <c r="E2798" s="2" t="str">
        <f>VLOOKUP(F2798,city!$A$4:$D$352,4,FALSE)</f>
        <v>海东</v>
      </c>
      <c r="F2798" s="16">
        <f t="shared" si="87"/>
        <v>280</v>
      </c>
      <c r="G2798" s="16">
        <f>IF(VLOOKUP(F2797,city!$K$4:$L$352,2,FALSE)&gt;G2797,G2797+1,1)</f>
        <v>5</v>
      </c>
    </row>
    <row r="2799" spans="1:7">
      <c r="A2799" s="17">
        <f t="shared" si="86"/>
        <v>128006</v>
      </c>
      <c r="B2799" s="17">
        <v>3</v>
      </c>
      <c r="C2799" s="20" t="s">
        <v>510</v>
      </c>
      <c r="D2799" s="17">
        <v>1</v>
      </c>
      <c r="E2799" s="2" t="str">
        <f>VLOOKUP(F2799,city!$A$4:$D$352,4,FALSE)</f>
        <v>海东</v>
      </c>
      <c r="F2799" s="16">
        <f t="shared" si="87"/>
        <v>280</v>
      </c>
      <c r="G2799" s="16">
        <f>IF(VLOOKUP(F2798,city!$K$4:$L$352,2,FALSE)&gt;G2798,G2798+1,1)</f>
        <v>6</v>
      </c>
    </row>
    <row r="2800" spans="1:7">
      <c r="A2800" s="17">
        <f t="shared" si="86"/>
        <v>128007</v>
      </c>
      <c r="B2800" s="17">
        <v>3</v>
      </c>
      <c r="C2800" s="20" t="s">
        <v>516</v>
      </c>
      <c r="D2800" s="17">
        <v>1</v>
      </c>
      <c r="E2800" s="2" t="str">
        <f>VLOOKUP(F2800,city!$A$4:$D$352,4,FALSE)</f>
        <v>海东</v>
      </c>
      <c r="F2800" s="16">
        <f t="shared" si="87"/>
        <v>280</v>
      </c>
      <c r="G2800" s="16">
        <f>IF(VLOOKUP(F2799,city!$K$4:$L$352,2,FALSE)&gt;G2799,G2799+1,1)</f>
        <v>7</v>
      </c>
    </row>
    <row r="2801" spans="1:7">
      <c r="A2801" s="17">
        <f t="shared" si="86"/>
        <v>128008</v>
      </c>
      <c r="B2801" s="17">
        <v>3</v>
      </c>
      <c r="C2801" s="20" t="s">
        <v>522</v>
      </c>
      <c r="D2801" s="17">
        <v>1</v>
      </c>
      <c r="E2801" s="2" t="str">
        <f>VLOOKUP(F2801,city!$A$4:$D$352,4,FALSE)</f>
        <v>海东</v>
      </c>
      <c r="F2801" s="16">
        <f t="shared" si="87"/>
        <v>280</v>
      </c>
      <c r="G2801" s="16">
        <f>IF(VLOOKUP(F2800,city!$K$4:$L$352,2,FALSE)&gt;G2800,G2800+1,1)</f>
        <v>8</v>
      </c>
    </row>
    <row r="2802" spans="1:7">
      <c r="A2802" s="17">
        <f t="shared" si="86"/>
        <v>128009</v>
      </c>
      <c r="B2802" s="17">
        <v>3</v>
      </c>
      <c r="C2802" s="20" t="s">
        <v>528</v>
      </c>
      <c r="D2802" s="17">
        <v>1</v>
      </c>
      <c r="E2802" s="2" t="str">
        <f>VLOOKUP(F2802,city!$A$4:$D$352,4,FALSE)</f>
        <v>海东</v>
      </c>
      <c r="F2802" s="16">
        <f t="shared" si="87"/>
        <v>280</v>
      </c>
      <c r="G2802" s="16">
        <f>IF(VLOOKUP(F2801,city!$K$4:$L$352,2,FALSE)&gt;G2801,G2801+1,1)</f>
        <v>9</v>
      </c>
    </row>
    <row r="2803" spans="1:7">
      <c r="A2803" s="17">
        <f t="shared" si="86"/>
        <v>128010</v>
      </c>
      <c r="B2803" s="17">
        <v>3</v>
      </c>
      <c r="C2803" s="20" t="s">
        <v>534</v>
      </c>
      <c r="D2803" s="17">
        <v>1</v>
      </c>
      <c r="E2803" s="2" t="str">
        <f>VLOOKUP(F2803,city!$A$4:$D$352,4,FALSE)</f>
        <v>海东</v>
      </c>
      <c r="F2803" s="16">
        <f t="shared" si="87"/>
        <v>280</v>
      </c>
      <c r="G2803" s="16">
        <f>IF(VLOOKUP(F2802,city!$K$4:$L$352,2,FALSE)&gt;G2802,G2802+1,1)</f>
        <v>10</v>
      </c>
    </row>
    <row r="2804" spans="1:7">
      <c r="A2804" s="17">
        <f t="shared" si="86"/>
        <v>128101</v>
      </c>
      <c r="B2804" s="17">
        <v>3</v>
      </c>
      <c r="C2804" s="20" t="s">
        <v>422</v>
      </c>
      <c r="D2804" s="17">
        <v>1</v>
      </c>
      <c r="E2804" s="2" t="str">
        <f>VLOOKUP(F2804,city!$A$4:$D$352,4,FALSE)</f>
        <v>海南</v>
      </c>
      <c r="F2804" s="16">
        <f t="shared" si="87"/>
        <v>281</v>
      </c>
      <c r="G2804" s="16">
        <f>IF(VLOOKUP(F2803,city!$K$4:$L$352,2,FALSE)&gt;G2803,G2803+1,1)</f>
        <v>1</v>
      </c>
    </row>
    <row r="2805" spans="1:7">
      <c r="A2805" s="17">
        <f t="shared" si="86"/>
        <v>128102</v>
      </c>
      <c r="B2805" s="17">
        <v>3</v>
      </c>
      <c r="C2805" s="20" t="s">
        <v>427</v>
      </c>
      <c r="D2805" s="17">
        <v>1</v>
      </c>
      <c r="E2805" s="2" t="str">
        <f>VLOOKUP(F2805,city!$A$4:$D$352,4,FALSE)</f>
        <v>海南</v>
      </c>
      <c r="F2805" s="16">
        <f t="shared" si="87"/>
        <v>281</v>
      </c>
      <c r="G2805" s="16">
        <f>IF(VLOOKUP(F2804,city!$K$4:$L$352,2,FALSE)&gt;G2804,G2804+1,1)</f>
        <v>2</v>
      </c>
    </row>
    <row r="2806" spans="1:7">
      <c r="A2806" s="17">
        <f t="shared" si="86"/>
        <v>128103</v>
      </c>
      <c r="B2806" s="17">
        <v>3</v>
      </c>
      <c r="C2806" s="20" t="s">
        <v>432</v>
      </c>
      <c r="D2806" s="17">
        <v>1</v>
      </c>
      <c r="E2806" s="2" t="str">
        <f>VLOOKUP(F2806,city!$A$4:$D$352,4,FALSE)</f>
        <v>海南</v>
      </c>
      <c r="F2806" s="16">
        <f t="shared" si="87"/>
        <v>281</v>
      </c>
      <c r="G2806" s="16">
        <f>IF(VLOOKUP(F2805,city!$K$4:$L$352,2,FALSE)&gt;G2805,G2805+1,1)</f>
        <v>3</v>
      </c>
    </row>
    <row r="2807" spans="1:7">
      <c r="A2807" s="17">
        <f t="shared" si="86"/>
        <v>128104</v>
      </c>
      <c r="B2807" s="17">
        <v>3</v>
      </c>
      <c r="C2807" s="20" t="s">
        <v>438</v>
      </c>
      <c r="D2807" s="17">
        <v>1</v>
      </c>
      <c r="E2807" s="2" t="str">
        <f>VLOOKUP(F2807,city!$A$4:$D$352,4,FALSE)</f>
        <v>海南</v>
      </c>
      <c r="F2807" s="16">
        <f t="shared" si="87"/>
        <v>281</v>
      </c>
      <c r="G2807" s="16">
        <f>IF(VLOOKUP(F2806,city!$K$4:$L$352,2,FALSE)&gt;G2806,G2806+1,1)</f>
        <v>4</v>
      </c>
    </row>
    <row r="2808" spans="1:7">
      <c r="A2808" s="17">
        <f t="shared" si="86"/>
        <v>128105</v>
      </c>
      <c r="B2808" s="17">
        <v>3</v>
      </c>
      <c r="C2808" s="20" t="s">
        <v>444</v>
      </c>
      <c r="D2808" s="17">
        <v>1</v>
      </c>
      <c r="E2808" s="2" t="str">
        <f>VLOOKUP(F2808,city!$A$4:$D$352,4,FALSE)</f>
        <v>海南</v>
      </c>
      <c r="F2808" s="16">
        <f t="shared" si="87"/>
        <v>281</v>
      </c>
      <c r="G2808" s="16">
        <f>IF(VLOOKUP(F2807,city!$K$4:$L$352,2,FALSE)&gt;G2807,G2807+1,1)</f>
        <v>5</v>
      </c>
    </row>
    <row r="2809" spans="1:7">
      <c r="A2809" s="17">
        <f t="shared" si="86"/>
        <v>128106</v>
      </c>
      <c r="B2809" s="17">
        <v>3</v>
      </c>
      <c r="C2809" s="20" t="s">
        <v>450</v>
      </c>
      <c r="D2809" s="17">
        <v>1</v>
      </c>
      <c r="E2809" s="2" t="str">
        <f>VLOOKUP(F2809,city!$A$4:$D$352,4,FALSE)</f>
        <v>海南</v>
      </c>
      <c r="F2809" s="16">
        <f t="shared" si="87"/>
        <v>281</v>
      </c>
      <c r="G2809" s="16">
        <f>IF(VLOOKUP(F2808,city!$K$4:$L$352,2,FALSE)&gt;G2808,G2808+1,1)</f>
        <v>6</v>
      </c>
    </row>
    <row r="2810" spans="1:7">
      <c r="A2810" s="17">
        <f t="shared" si="86"/>
        <v>128107</v>
      </c>
      <c r="B2810" s="17">
        <v>3</v>
      </c>
      <c r="C2810" s="20" t="s">
        <v>456</v>
      </c>
      <c r="D2810" s="17">
        <v>1</v>
      </c>
      <c r="E2810" s="2" t="str">
        <f>VLOOKUP(F2810,city!$A$4:$D$352,4,FALSE)</f>
        <v>海南</v>
      </c>
      <c r="F2810" s="16">
        <f t="shared" si="87"/>
        <v>281</v>
      </c>
      <c r="G2810" s="16">
        <f>IF(VLOOKUP(F2809,city!$K$4:$L$352,2,FALSE)&gt;G2809,G2809+1,1)</f>
        <v>7</v>
      </c>
    </row>
    <row r="2811" spans="1:7">
      <c r="A2811" s="17">
        <f t="shared" si="86"/>
        <v>128108</v>
      </c>
      <c r="B2811" s="17">
        <v>3</v>
      </c>
      <c r="C2811" s="20" t="s">
        <v>462</v>
      </c>
      <c r="D2811" s="17">
        <v>1</v>
      </c>
      <c r="E2811" s="2" t="str">
        <f>VLOOKUP(F2811,city!$A$4:$D$352,4,FALSE)</f>
        <v>海南</v>
      </c>
      <c r="F2811" s="16">
        <f t="shared" si="87"/>
        <v>281</v>
      </c>
      <c r="G2811" s="16">
        <f>IF(VLOOKUP(F2810,city!$K$4:$L$352,2,FALSE)&gt;G2810,G2810+1,1)</f>
        <v>8</v>
      </c>
    </row>
    <row r="2812" spans="1:7">
      <c r="A2812" s="17">
        <f t="shared" si="86"/>
        <v>128109</v>
      </c>
      <c r="B2812" s="17">
        <v>3</v>
      </c>
      <c r="C2812" s="20" t="s">
        <v>468</v>
      </c>
      <c r="D2812" s="17">
        <v>1</v>
      </c>
      <c r="E2812" s="2" t="str">
        <f>VLOOKUP(F2812,city!$A$4:$D$352,4,FALSE)</f>
        <v>海南</v>
      </c>
      <c r="F2812" s="16">
        <f t="shared" si="87"/>
        <v>281</v>
      </c>
      <c r="G2812" s="16">
        <f>IF(VLOOKUP(F2811,city!$K$4:$L$352,2,FALSE)&gt;G2811,G2811+1,1)</f>
        <v>9</v>
      </c>
    </row>
    <row r="2813" spans="1:7">
      <c r="A2813" s="17">
        <f t="shared" si="86"/>
        <v>128110</v>
      </c>
      <c r="B2813" s="17">
        <v>3</v>
      </c>
      <c r="C2813" s="20" t="s">
        <v>474</v>
      </c>
      <c r="D2813" s="17">
        <v>1</v>
      </c>
      <c r="E2813" s="2" t="str">
        <f>VLOOKUP(F2813,city!$A$4:$D$352,4,FALSE)</f>
        <v>海南</v>
      </c>
      <c r="F2813" s="16">
        <f t="shared" si="87"/>
        <v>281</v>
      </c>
      <c r="G2813" s="16">
        <f>IF(VLOOKUP(F2812,city!$K$4:$L$352,2,FALSE)&gt;G2812,G2812+1,1)</f>
        <v>10</v>
      </c>
    </row>
    <row r="2814" spans="1:7">
      <c r="A2814" s="17">
        <f t="shared" si="86"/>
        <v>128201</v>
      </c>
      <c r="B2814" s="17">
        <v>3</v>
      </c>
      <c r="C2814" s="20" t="s">
        <v>480</v>
      </c>
      <c r="D2814" s="17">
        <v>1</v>
      </c>
      <c r="E2814" s="2" t="str">
        <f>VLOOKUP(F2814,city!$A$4:$D$352,4,FALSE)</f>
        <v>海西</v>
      </c>
      <c r="F2814" s="16">
        <f t="shared" si="87"/>
        <v>282</v>
      </c>
      <c r="G2814" s="16">
        <f>IF(VLOOKUP(F2813,city!$K$4:$L$352,2,FALSE)&gt;G2813,G2813+1,1)</f>
        <v>1</v>
      </c>
    </row>
    <row r="2815" spans="1:7">
      <c r="A2815" s="17">
        <f t="shared" si="86"/>
        <v>128202</v>
      </c>
      <c r="B2815" s="17">
        <v>3</v>
      </c>
      <c r="C2815" s="20" t="s">
        <v>486</v>
      </c>
      <c r="D2815" s="17">
        <v>1</v>
      </c>
      <c r="E2815" s="2" t="str">
        <f>VLOOKUP(F2815,city!$A$4:$D$352,4,FALSE)</f>
        <v>海西</v>
      </c>
      <c r="F2815" s="16">
        <f t="shared" si="87"/>
        <v>282</v>
      </c>
      <c r="G2815" s="16">
        <f>IF(VLOOKUP(F2814,city!$K$4:$L$352,2,FALSE)&gt;G2814,G2814+1,1)</f>
        <v>2</v>
      </c>
    </row>
    <row r="2816" spans="1:7">
      <c r="A2816" s="17">
        <f t="shared" si="86"/>
        <v>128203</v>
      </c>
      <c r="B2816" s="17">
        <v>3</v>
      </c>
      <c r="C2816" s="20" t="s">
        <v>492</v>
      </c>
      <c r="D2816" s="17">
        <v>1</v>
      </c>
      <c r="E2816" s="2" t="str">
        <f>VLOOKUP(F2816,city!$A$4:$D$352,4,FALSE)</f>
        <v>海西</v>
      </c>
      <c r="F2816" s="16">
        <f t="shared" si="87"/>
        <v>282</v>
      </c>
      <c r="G2816" s="16">
        <f>IF(VLOOKUP(F2815,city!$K$4:$L$352,2,FALSE)&gt;G2815,G2815+1,1)</f>
        <v>3</v>
      </c>
    </row>
    <row r="2817" spans="1:7">
      <c r="A2817" s="17">
        <f t="shared" si="86"/>
        <v>128204</v>
      </c>
      <c r="B2817" s="17">
        <v>3</v>
      </c>
      <c r="C2817" s="20" t="s">
        <v>498</v>
      </c>
      <c r="D2817" s="17">
        <v>1</v>
      </c>
      <c r="E2817" s="2" t="str">
        <f>VLOOKUP(F2817,city!$A$4:$D$352,4,FALSE)</f>
        <v>海西</v>
      </c>
      <c r="F2817" s="16">
        <f t="shared" si="87"/>
        <v>282</v>
      </c>
      <c r="G2817" s="16">
        <f>IF(VLOOKUP(F2816,city!$K$4:$L$352,2,FALSE)&gt;G2816,G2816+1,1)</f>
        <v>4</v>
      </c>
    </row>
    <row r="2818" spans="1:7">
      <c r="A2818" s="17">
        <f t="shared" si="86"/>
        <v>128205</v>
      </c>
      <c r="B2818" s="17">
        <v>3</v>
      </c>
      <c r="C2818" s="20" t="s">
        <v>504</v>
      </c>
      <c r="D2818" s="17">
        <v>1</v>
      </c>
      <c r="E2818" s="2" t="str">
        <f>VLOOKUP(F2818,city!$A$4:$D$352,4,FALSE)</f>
        <v>海西</v>
      </c>
      <c r="F2818" s="16">
        <f t="shared" si="87"/>
        <v>282</v>
      </c>
      <c r="G2818" s="16">
        <f>IF(VLOOKUP(F2817,city!$K$4:$L$352,2,FALSE)&gt;G2817,G2817+1,1)</f>
        <v>5</v>
      </c>
    </row>
    <row r="2819" spans="1:7">
      <c r="A2819" s="17">
        <f t="shared" si="86"/>
        <v>128206</v>
      </c>
      <c r="B2819" s="17">
        <v>3</v>
      </c>
      <c r="C2819" s="20" t="s">
        <v>510</v>
      </c>
      <c r="D2819" s="17">
        <v>1</v>
      </c>
      <c r="E2819" s="2" t="str">
        <f>VLOOKUP(F2819,city!$A$4:$D$352,4,FALSE)</f>
        <v>海西</v>
      </c>
      <c r="F2819" s="16">
        <f t="shared" si="87"/>
        <v>282</v>
      </c>
      <c r="G2819" s="16">
        <f>IF(VLOOKUP(F2818,city!$K$4:$L$352,2,FALSE)&gt;G2818,G2818+1,1)</f>
        <v>6</v>
      </c>
    </row>
    <row r="2820" spans="1:7">
      <c r="A2820" s="17">
        <f t="shared" si="86"/>
        <v>128207</v>
      </c>
      <c r="B2820" s="17">
        <v>3</v>
      </c>
      <c r="C2820" s="20" t="s">
        <v>516</v>
      </c>
      <c r="D2820" s="17">
        <v>1</v>
      </c>
      <c r="E2820" s="2" t="str">
        <f>VLOOKUP(F2820,city!$A$4:$D$352,4,FALSE)</f>
        <v>海西</v>
      </c>
      <c r="F2820" s="16">
        <f t="shared" si="87"/>
        <v>282</v>
      </c>
      <c r="G2820" s="16">
        <f>IF(VLOOKUP(F2819,city!$K$4:$L$352,2,FALSE)&gt;G2819,G2819+1,1)</f>
        <v>7</v>
      </c>
    </row>
    <row r="2821" spans="1:7">
      <c r="A2821" s="17">
        <f t="shared" ref="A2821:A2884" si="88">G2821+F2821*100+100000</f>
        <v>128208</v>
      </c>
      <c r="B2821" s="17">
        <v>3</v>
      </c>
      <c r="C2821" s="20" t="s">
        <v>522</v>
      </c>
      <c r="D2821" s="17">
        <v>1</v>
      </c>
      <c r="E2821" s="2" t="str">
        <f>VLOOKUP(F2821,city!$A$4:$D$352,4,FALSE)</f>
        <v>海西</v>
      </c>
      <c r="F2821" s="16">
        <f t="shared" ref="F2821:F2884" si="89">IF(G2821&gt;G2820,F2820,F2820+1)</f>
        <v>282</v>
      </c>
      <c r="G2821" s="16">
        <f>IF(VLOOKUP(F2820,city!$K$4:$L$352,2,FALSE)&gt;G2820,G2820+1,1)</f>
        <v>8</v>
      </c>
    </row>
    <row r="2822" spans="1:7">
      <c r="A2822" s="17">
        <f t="shared" si="88"/>
        <v>128209</v>
      </c>
      <c r="B2822" s="17">
        <v>3</v>
      </c>
      <c r="C2822" s="20" t="s">
        <v>528</v>
      </c>
      <c r="D2822" s="17">
        <v>1</v>
      </c>
      <c r="E2822" s="2" t="str">
        <f>VLOOKUP(F2822,city!$A$4:$D$352,4,FALSE)</f>
        <v>海西</v>
      </c>
      <c r="F2822" s="16">
        <f t="shared" si="89"/>
        <v>282</v>
      </c>
      <c r="G2822" s="16">
        <f>IF(VLOOKUP(F2821,city!$K$4:$L$352,2,FALSE)&gt;G2821,G2821+1,1)</f>
        <v>9</v>
      </c>
    </row>
    <row r="2823" spans="1:7">
      <c r="A2823" s="17">
        <f t="shared" si="88"/>
        <v>128210</v>
      </c>
      <c r="B2823" s="17">
        <v>3</v>
      </c>
      <c r="C2823" s="20" t="s">
        <v>534</v>
      </c>
      <c r="D2823" s="17">
        <v>1</v>
      </c>
      <c r="E2823" s="2" t="str">
        <f>VLOOKUP(F2823,city!$A$4:$D$352,4,FALSE)</f>
        <v>海西</v>
      </c>
      <c r="F2823" s="16">
        <f t="shared" si="89"/>
        <v>282</v>
      </c>
      <c r="G2823" s="16">
        <f>IF(VLOOKUP(F2822,city!$K$4:$L$352,2,FALSE)&gt;G2822,G2822+1,1)</f>
        <v>10</v>
      </c>
    </row>
    <row r="2824" spans="1:7">
      <c r="A2824" s="17">
        <f t="shared" si="88"/>
        <v>128301</v>
      </c>
      <c r="B2824" s="17">
        <v>3</v>
      </c>
      <c r="C2824" s="20" t="s">
        <v>422</v>
      </c>
      <c r="D2824" s="17">
        <v>1</v>
      </c>
      <c r="E2824" s="2" t="str">
        <f>VLOOKUP(F2824,city!$A$4:$D$352,4,FALSE)</f>
        <v>海北</v>
      </c>
      <c r="F2824" s="16">
        <f t="shared" si="89"/>
        <v>283</v>
      </c>
      <c r="G2824" s="16">
        <f>IF(VLOOKUP(F2823,city!$K$4:$L$352,2,FALSE)&gt;G2823,G2823+1,1)</f>
        <v>1</v>
      </c>
    </row>
    <row r="2825" spans="1:7">
      <c r="A2825" s="17">
        <f t="shared" si="88"/>
        <v>128302</v>
      </c>
      <c r="B2825" s="17">
        <v>3</v>
      </c>
      <c r="C2825" s="20" t="s">
        <v>427</v>
      </c>
      <c r="D2825" s="17">
        <v>1</v>
      </c>
      <c r="E2825" s="2" t="str">
        <f>VLOOKUP(F2825,city!$A$4:$D$352,4,FALSE)</f>
        <v>海北</v>
      </c>
      <c r="F2825" s="16">
        <f t="shared" si="89"/>
        <v>283</v>
      </c>
      <c r="G2825" s="16">
        <f>IF(VLOOKUP(F2824,city!$K$4:$L$352,2,FALSE)&gt;G2824,G2824+1,1)</f>
        <v>2</v>
      </c>
    </row>
    <row r="2826" spans="1:7">
      <c r="A2826" s="17">
        <f t="shared" si="88"/>
        <v>128303</v>
      </c>
      <c r="B2826" s="17">
        <v>3</v>
      </c>
      <c r="C2826" s="20" t="s">
        <v>432</v>
      </c>
      <c r="D2826" s="17">
        <v>1</v>
      </c>
      <c r="E2826" s="2" t="str">
        <f>VLOOKUP(F2826,city!$A$4:$D$352,4,FALSE)</f>
        <v>海北</v>
      </c>
      <c r="F2826" s="16">
        <f t="shared" si="89"/>
        <v>283</v>
      </c>
      <c r="G2826" s="16">
        <f>IF(VLOOKUP(F2825,city!$K$4:$L$352,2,FALSE)&gt;G2825,G2825+1,1)</f>
        <v>3</v>
      </c>
    </row>
    <row r="2827" spans="1:7">
      <c r="A2827" s="17">
        <f t="shared" si="88"/>
        <v>128304</v>
      </c>
      <c r="B2827" s="17">
        <v>3</v>
      </c>
      <c r="C2827" s="20" t="s">
        <v>438</v>
      </c>
      <c r="D2827" s="17">
        <v>1</v>
      </c>
      <c r="E2827" s="2" t="str">
        <f>VLOOKUP(F2827,city!$A$4:$D$352,4,FALSE)</f>
        <v>海北</v>
      </c>
      <c r="F2827" s="16">
        <f t="shared" si="89"/>
        <v>283</v>
      </c>
      <c r="G2827" s="16">
        <f>IF(VLOOKUP(F2826,city!$K$4:$L$352,2,FALSE)&gt;G2826,G2826+1,1)</f>
        <v>4</v>
      </c>
    </row>
    <row r="2828" spans="1:7">
      <c r="A2828" s="17">
        <f t="shared" si="88"/>
        <v>128305</v>
      </c>
      <c r="B2828" s="17">
        <v>3</v>
      </c>
      <c r="C2828" s="20" t="s">
        <v>444</v>
      </c>
      <c r="D2828" s="17">
        <v>1</v>
      </c>
      <c r="E2828" s="2" t="str">
        <f>VLOOKUP(F2828,city!$A$4:$D$352,4,FALSE)</f>
        <v>海北</v>
      </c>
      <c r="F2828" s="16">
        <f t="shared" si="89"/>
        <v>283</v>
      </c>
      <c r="G2828" s="16">
        <f>IF(VLOOKUP(F2827,city!$K$4:$L$352,2,FALSE)&gt;G2827,G2827+1,1)</f>
        <v>5</v>
      </c>
    </row>
    <row r="2829" spans="1:7">
      <c r="A2829" s="17">
        <f t="shared" si="88"/>
        <v>128306</v>
      </c>
      <c r="B2829" s="17">
        <v>3</v>
      </c>
      <c r="C2829" s="20" t="s">
        <v>450</v>
      </c>
      <c r="D2829" s="17">
        <v>1</v>
      </c>
      <c r="E2829" s="2" t="str">
        <f>VLOOKUP(F2829,city!$A$4:$D$352,4,FALSE)</f>
        <v>海北</v>
      </c>
      <c r="F2829" s="16">
        <f t="shared" si="89"/>
        <v>283</v>
      </c>
      <c r="G2829" s="16">
        <f>IF(VLOOKUP(F2828,city!$K$4:$L$352,2,FALSE)&gt;G2828,G2828+1,1)</f>
        <v>6</v>
      </c>
    </row>
    <row r="2830" spans="1:7">
      <c r="A2830" s="17">
        <f t="shared" si="88"/>
        <v>128307</v>
      </c>
      <c r="B2830" s="17">
        <v>3</v>
      </c>
      <c r="C2830" s="20" t="s">
        <v>456</v>
      </c>
      <c r="D2830" s="17">
        <v>1</v>
      </c>
      <c r="E2830" s="2" t="str">
        <f>VLOOKUP(F2830,city!$A$4:$D$352,4,FALSE)</f>
        <v>海北</v>
      </c>
      <c r="F2830" s="16">
        <f t="shared" si="89"/>
        <v>283</v>
      </c>
      <c r="G2830" s="16">
        <f>IF(VLOOKUP(F2829,city!$K$4:$L$352,2,FALSE)&gt;G2829,G2829+1,1)</f>
        <v>7</v>
      </c>
    </row>
    <row r="2831" spans="1:7">
      <c r="A2831" s="17">
        <f t="shared" si="88"/>
        <v>128308</v>
      </c>
      <c r="B2831" s="17">
        <v>3</v>
      </c>
      <c r="C2831" s="20" t="s">
        <v>462</v>
      </c>
      <c r="D2831" s="17">
        <v>1</v>
      </c>
      <c r="E2831" s="2" t="str">
        <f>VLOOKUP(F2831,city!$A$4:$D$352,4,FALSE)</f>
        <v>海北</v>
      </c>
      <c r="F2831" s="16">
        <f t="shared" si="89"/>
        <v>283</v>
      </c>
      <c r="G2831" s="16">
        <f>IF(VLOOKUP(F2830,city!$K$4:$L$352,2,FALSE)&gt;G2830,G2830+1,1)</f>
        <v>8</v>
      </c>
    </row>
    <row r="2832" spans="1:7">
      <c r="A2832" s="17">
        <f t="shared" si="88"/>
        <v>128309</v>
      </c>
      <c r="B2832" s="17">
        <v>3</v>
      </c>
      <c r="C2832" s="20" t="s">
        <v>468</v>
      </c>
      <c r="D2832" s="17">
        <v>1</v>
      </c>
      <c r="E2832" s="2" t="str">
        <f>VLOOKUP(F2832,city!$A$4:$D$352,4,FALSE)</f>
        <v>海北</v>
      </c>
      <c r="F2832" s="16">
        <f t="shared" si="89"/>
        <v>283</v>
      </c>
      <c r="G2832" s="16">
        <f>IF(VLOOKUP(F2831,city!$K$4:$L$352,2,FALSE)&gt;G2831,G2831+1,1)</f>
        <v>9</v>
      </c>
    </row>
    <row r="2833" spans="1:7">
      <c r="A2833" s="17">
        <f t="shared" si="88"/>
        <v>128310</v>
      </c>
      <c r="B2833" s="17">
        <v>3</v>
      </c>
      <c r="C2833" s="20" t="s">
        <v>474</v>
      </c>
      <c r="D2833" s="17">
        <v>1</v>
      </c>
      <c r="E2833" s="2" t="str">
        <f>VLOOKUP(F2833,city!$A$4:$D$352,4,FALSE)</f>
        <v>海北</v>
      </c>
      <c r="F2833" s="16">
        <f t="shared" si="89"/>
        <v>283</v>
      </c>
      <c r="G2833" s="16">
        <f>IF(VLOOKUP(F2832,city!$K$4:$L$352,2,FALSE)&gt;G2832,G2832+1,1)</f>
        <v>10</v>
      </c>
    </row>
    <row r="2834" spans="1:7">
      <c r="A2834" s="17">
        <f t="shared" si="88"/>
        <v>128401</v>
      </c>
      <c r="B2834" s="17">
        <v>3</v>
      </c>
      <c r="C2834" s="20" t="s">
        <v>480</v>
      </c>
      <c r="D2834" s="17">
        <v>1</v>
      </c>
      <c r="E2834" s="2" t="str">
        <f>VLOOKUP(F2834,city!$A$4:$D$352,4,FALSE)</f>
        <v>黄南</v>
      </c>
      <c r="F2834" s="16">
        <f t="shared" si="89"/>
        <v>284</v>
      </c>
      <c r="G2834" s="16">
        <f>IF(VLOOKUP(F2833,city!$K$4:$L$352,2,FALSE)&gt;G2833,G2833+1,1)</f>
        <v>1</v>
      </c>
    </row>
    <row r="2835" spans="1:7">
      <c r="A2835" s="17">
        <f t="shared" si="88"/>
        <v>128402</v>
      </c>
      <c r="B2835" s="17">
        <v>3</v>
      </c>
      <c r="C2835" s="20" t="s">
        <v>486</v>
      </c>
      <c r="D2835" s="17">
        <v>1</v>
      </c>
      <c r="E2835" s="2" t="str">
        <f>VLOOKUP(F2835,city!$A$4:$D$352,4,FALSE)</f>
        <v>黄南</v>
      </c>
      <c r="F2835" s="16">
        <f t="shared" si="89"/>
        <v>284</v>
      </c>
      <c r="G2835" s="16">
        <f>IF(VLOOKUP(F2834,city!$K$4:$L$352,2,FALSE)&gt;G2834,G2834+1,1)</f>
        <v>2</v>
      </c>
    </row>
    <row r="2836" spans="1:7">
      <c r="A2836" s="17">
        <f t="shared" si="88"/>
        <v>128403</v>
      </c>
      <c r="B2836" s="17">
        <v>3</v>
      </c>
      <c r="C2836" s="20" t="s">
        <v>492</v>
      </c>
      <c r="D2836" s="17">
        <v>1</v>
      </c>
      <c r="E2836" s="2" t="str">
        <f>VLOOKUP(F2836,city!$A$4:$D$352,4,FALSE)</f>
        <v>黄南</v>
      </c>
      <c r="F2836" s="16">
        <f t="shared" si="89"/>
        <v>284</v>
      </c>
      <c r="G2836" s="16">
        <f>IF(VLOOKUP(F2835,city!$K$4:$L$352,2,FALSE)&gt;G2835,G2835+1,1)</f>
        <v>3</v>
      </c>
    </row>
    <row r="2837" spans="1:7">
      <c r="A2837" s="17">
        <f t="shared" si="88"/>
        <v>128404</v>
      </c>
      <c r="B2837" s="17">
        <v>3</v>
      </c>
      <c r="C2837" s="20" t="s">
        <v>498</v>
      </c>
      <c r="D2837" s="17">
        <v>1</v>
      </c>
      <c r="E2837" s="2" t="str">
        <f>VLOOKUP(F2837,city!$A$4:$D$352,4,FALSE)</f>
        <v>黄南</v>
      </c>
      <c r="F2837" s="16">
        <f t="shared" si="89"/>
        <v>284</v>
      </c>
      <c r="G2837" s="16">
        <f>IF(VLOOKUP(F2836,city!$K$4:$L$352,2,FALSE)&gt;G2836,G2836+1,1)</f>
        <v>4</v>
      </c>
    </row>
    <row r="2838" spans="1:7">
      <c r="A2838" s="17">
        <f t="shared" si="88"/>
        <v>128405</v>
      </c>
      <c r="B2838" s="17">
        <v>3</v>
      </c>
      <c r="C2838" s="20" t="s">
        <v>504</v>
      </c>
      <c r="D2838" s="17">
        <v>1</v>
      </c>
      <c r="E2838" s="2" t="str">
        <f>VLOOKUP(F2838,city!$A$4:$D$352,4,FALSE)</f>
        <v>黄南</v>
      </c>
      <c r="F2838" s="16">
        <f t="shared" si="89"/>
        <v>284</v>
      </c>
      <c r="G2838" s="16">
        <f>IF(VLOOKUP(F2837,city!$K$4:$L$352,2,FALSE)&gt;G2837,G2837+1,1)</f>
        <v>5</v>
      </c>
    </row>
    <row r="2839" spans="1:7">
      <c r="A2839" s="17">
        <f t="shared" si="88"/>
        <v>128406</v>
      </c>
      <c r="B2839" s="17">
        <v>3</v>
      </c>
      <c r="C2839" s="20" t="s">
        <v>510</v>
      </c>
      <c r="D2839" s="17">
        <v>1</v>
      </c>
      <c r="E2839" s="2" t="str">
        <f>VLOOKUP(F2839,city!$A$4:$D$352,4,FALSE)</f>
        <v>黄南</v>
      </c>
      <c r="F2839" s="16">
        <f t="shared" si="89"/>
        <v>284</v>
      </c>
      <c r="G2839" s="16">
        <f>IF(VLOOKUP(F2838,city!$K$4:$L$352,2,FALSE)&gt;G2838,G2838+1,1)</f>
        <v>6</v>
      </c>
    </row>
    <row r="2840" spans="1:7">
      <c r="A2840" s="17">
        <f t="shared" si="88"/>
        <v>128407</v>
      </c>
      <c r="B2840" s="17">
        <v>3</v>
      </c>
      <c r="C2840" s="20" t="s">
        <v>516</v>
      </c>
      <c r="D2840" s="17">
        <v>1</v>
      </c>
      <c r="E2840" s="2" t="str">
        <f>VLOOKUP(F2840,city!$A$4:$D$352,4,FALSE)</f>
        <v>黄南</v>
      </c>
      <c r="F2840" s="16">
        <f t="shared" si="89"/>
        <v>284</v>
      </c>
      <c r="G2840" s="16">
        <f>IF(VLOOKUP(F2839,city!$K$4:$L$352,2,FALSE)&gt;G2839,G2839+1,1)</f>
        <v>7</v>
      </c>
    </row>
    <row r="2841" spans="1:7">
      <c r="A2841" s="17">
        <f t="shared" si="88"/>
        <v>128408</v>
      </c>
      <c r="B2841" s="17">
        <v>3</v>
      </c>
      <c r="C2841" s="20" t="s">
        <v>522</v>
      </c>
      <c r="D2841" s="17">
        <v>1</v>
      </c>
      <c r="E2841" s="2" t="str">
        <f>VLOOKUP(F2841,city!$A$4:$D$352,4,FALSE)</f>
        <v>黄南</v>
      </c>
      <c r="F2841" s="16">
        <f t="shared" si="89"/>
        <v>284</v>
      </c>
      <c r="G2841" s="16">
        <f>IF(VLOOKUP(F2840,city!$K$4:$L$352,2,FALSE)&gt;G2840,G2840+1,1)</f>
        <v>8</v>
      </c>
    </row>
    <row r="2842" spans="1:7">
      <c r="A2842" s="17">
        <f t="shared" si="88"/>
        <v>128409</v>
      </c>
      <c r="B2842" s="17">
        <v>3</v>
      </c>
      <c r="C2842" s="20" t="s">
        <v>528</v>
      </c>
      <c r="D2842" s="17">
        <v>1</v>
      </c>
      <c r="E2842" s="2" t="str">
        <f>VLOOKUP(F2842,city!$A$4:$D$352,4,FALSE)</f>
        <v>黄南</v>
      </c>
      <c r="F2842" s="16">
        <f t="shared" si="89"/>
        <v>284</v>
      </c>
      <c r="G2842" s="16">
        <f>IF(VLOOKUP(F2841,city!$K$4:$L$352,2,FALSE)&gt;G2841,G2841+1,1)</f>
        <v>9</v>
      </c>
    </row>
    <row r="2843" spans="1:7">
      <c r="A2843" s="17">
        <f t="shared" si="88"/>
        <v>128410</v>
      </c>
      <c r="B2843" s="17">
        <v>3</v>
      </c>
      <c r="C2843" s="20" t="s">
        <v>534</v>
      </c>
      <c r="D2843" s="17">
        <v>1</v>
      </c>
      <c r="E2843" s="2" t="str">
        <f>VLOOKUP(F2843,city!$A$4:$D$352,4,FALSE)</f>
        <v>黄南</v>
      </c>
      <c r="F2843" s="16">
        <f t="shared" si="89"/>
        <v>284</v>
      </c>
      <c r="G2843" s="16">
        <f>IF(VLOOKUP(F2842,city!$K$4:$L$352,2,FALSE)&gt;G2842,G2842+1,1)</f>
        <v>10</v>
      </c>
    </row>
    <row r="2844" spans="1:7">
      <c r="A2844" s="17">
        <f t="shared" si="88"/>
        <v>128501</v>
      </c>
      <c r="B2844" s="17">
        <v>3</v>
      </c>
      <c r="C2844" s="20" t="s">
        <v>422</v>
      </c>
      <c r="D2844" s="17">
        <v>1</v>
      </c>
      <c r="E2844" s="2" t="str">
        <f>VLOOKUP(F2844,city!$A$4:$D$352,4,FALSE)</f>
        <v>果洛</v>
      </c>
      <c r="F2844" s="16">
        <f t="shared" si="89"/>
        <v>285</v>
      </c>
      <c r="G2844" s="16">
        <f>IF(VLOOKUP(F2843,city!$K$4:$L$352,2,FALSE)&gt;G2843,G2843+1,1)</f>
        <v>1</v>
      </c>
    </row>
    <row r="2845" spans="1:7">
      <c r="A2845" s="17">
        <f t="shared" si="88"/>
        <v>128502</v>
      </c>
      <c r="B2845" s="17">
        <v>3</v>
      </c>
      <c r="C2845" s="20" t="s">
        <v>427</v>
      </c>
      <c r="D2845" s="17">
        <v>1</v>
      </c>
      <c r="E2845" s="2" t="str">
        <f>VLOOKUP(F2845,city!$A$4:$D$352,4,FALSE)</f>
        <v>果洛</v>
      </c>
      <c r="F2845" s="16">
        <f t="shared" si="89"/>
        <v>285</v>
      </c>
      <c r="G2845" s="16">
        <f>IF(VLOOKUP(F2844,city!$K$4:$L$352,2,FALSE)&gt;G2844,G2844+1,1)</f>
        <v>2</v>
      </c>
    </row>
    <row r="2846" spans="1:7">
      <c r="A2846" s="17">
        <f t="shared" si="88"/>
        <v>128503</v>
      </c>
      <c r="B2846" s="17">
        <v>3</v>
      </c>
      <c r="C2846" s="20" t="s">
        <v>432</v>
      </c>
      <c r="D2846" s="17">
        <v>1</v>
      </c>
      <c r="E2846" s="2" t="str">
        <f>VLOOKUP(F2846,city!$A$4:$D$352,4,FALSE)</f>
        <v>果洛</v>
      </c>
      <c r="F2846" s="16">
        <f t="shared" si="89"/>
        <v>285</v>
      </c>
      <c r="G2846" s="16">
        <f>IF(VLOOKUP(F2845,city!$K$4:$L$352,2,FALSE)&gt;G2845,G2845+1,1)</f>
        <v>3</v>
      </c>
    </row>
    <row r="2847" spans="1:7">
      <c r="A2847" s="17">
        <f t="shared" si="88"/>
        <v>128504</v>
      </c>
      <c r="B2847" s="17">
        <v>3</v>
      </c>
      <c r="C2847" s="20" t="s">
        <v>438</v>
      </c>
      <c r="D2847" s="17">
        <v>1</v>
      </c>
      <c r="E2847" s="2" t="str">
        <f>VLOOKUP(F2847,city!$A$4:$D$352,4,FALSE)</f>
        <v>果洛</v>
      </c>
      <c r="F2847" s="16">
        <f t="shared" si="89"/>
        <v>285</v>
      </c>
      <c r="G2847" s="16">
        <f>IF(VLOOKUP(F2846,city!$K$4:$L$352,2,FALSE)&gt;G2846,G2846+1,1)</f>
        <v>4</v>
      </c>
    </row>
    <row r="2848" spans="1:7">
      <c r="A2848" s="17">
        <f t="shared" si="88"/>
        <v>128505</v>
      </c>
      <c r="B2848" s="17">
        <v>3</v>
      </c>
      <c r="C2848" s="20" t="s">
        <v>444</v>
      </c>
      <c r="D2848" s="17">
        <v>1</v>
      </c>
      <c r="E2848" s="2" t="str">
        <f>VLOOKUP(F2848,city!$A$4:$D$352,4,FALSE)</f>
        <v>果洛</v>
      </c>
      <c r="F2848" s="16">
        <f t="shared" si="89"/>
        <v>285</v>
      </c>
      <c r="G2848" s="16">
        <f>IF(VLOOKUP(F2847,city!$K$4:$L$352,2,FALSE)&gt;G2847,G2847+1,1)</f>
        <v>5</v>
      </c>
    </row>
    <row r="2849" spans="1:7">
      <c r="A2849" s="17">
        <f t="shared" si="88"/>
        <v>128506</v>
      </c>
      <c r="B2849" s="17">
        <v>3</v>
      </c>
      <c r="C2849" s="20" t="s">
        <v>450</v>
      </c>
      <c r="D2849" s="17">
        <v>1</v>
      </c>
      <c r="E2849" s="2" t="str">
        <f>VLOOKUP(F2849,city!$A$4:$D$352,4,FALSE)</f>
        <v>果洛</v>
      </c>
      <c r="F2849" s="16">
        <f t="shared" si="89"/>
        <v>285</v>
      </c>
      <c r="G2849" s="16">
        <f>IF(VLOOKUP(F2848,city!$K$4:$L$352,2,FALSE)&gt;G2848,G2848+1,1)</f>
        <v>6</v>
      </c>
    </row>
    <row r="2850" spans="1:7">
      <c r="A2850" s="17">
        <f t="shared" si="88"/>
        <v>128507</v>
      </c>
      <c r="B2850" s="17">
        <v>3</v>
      </c>
      <c r="C2850" s="20" t="s">
        <v>456</v>
      </c>
      <c r="D2850" s="17">
        <v>1</v>
      </c>
      <c r="E2850" s="2" t="str">
        <f>VLOOKUP(F2850,city!$A$4:$D$352,4,FALSE)</f>
        <v>果洛</v>
      </c>
      <c r="F2850" s="16">
        <f t="shared" si="89"/>
        <v>285</v>
      </c>
      <c r="G2850" s="16">
        <f>IF(VLOOKUP(F2849,city!$K$4:$L$352,2,FALSE)&gt;G2849,G2849+1,1)</f>
        <v>7</v>
      </c>
    </row>
    <row r="2851" spans="1:7">
      <c r="A2851" s="17">
        <f t="shared" si="88"/>
        <v>128508</v>
      </c>
      <c r="B2851" s="17">
        <v>3</v>
      </c>
      <c r="C2851" s="20" t="s">
        <v>462</v>
      </c>
      <c r="D2851" s="17">
        <v>1</v>
      </c>
      <c r="E2851" s="2" t="str">
        <f>VLOOKUP(F2851,city!$A$4:$D$352,4,FALSE)</f>
        <v>果洛</v>
      </c>
      <c r="F2851" s="16">
        <f t="shared" si="89"/>
        <v>285</v>
      </c>
      <c r="G2851" s="16">
        <f>IF(VLOOKUP(F2850,city!$K$4:$L$352,2,FALSE)&gt;G2850,G2850+1,1)</f>
        <v>8</v>
      </c>
    </row>
    <row r="2852" spans="1:7">
      <c r="A2852" s="17">
        <f t="shared" si="88"/>
        <v>128509</v>
      </c>
      <c r="B2852" s="17">
        <v>3</v>
      </c>
      <c r="C2852" s="20" t="s">
        <v>468</v>
      </c>
      <c r="D2852" s="17">
        <v>1</v>
      </c>
      <c r="E2852" s="2" t="str">
        <f>VLOOKUP(F2852,city!$A$4:$D$352,4,FALSE)</f>
        <v>果洛</v>
      </c>
      <c r="F2852" s="16">
        <f t="shared" si="89"/>
        <v>285</v>
      </c>
      <c r="G2852" s="16">
        <f>IF(VLOOKUP(F2851,city!$K$4:$L$352,2,FALSE)&gt;G2851,G2851+1,1)</f>
        <v>9</v>
      </c>
    </row>
    <row r="2853" spans="1:7">
      <c r="A2853" s="17">
        <f t="shared" si="88"/>
        <v>128510</v>
      </c>
      <c r="B2853" s="17">
        <v>3</v>
      </c>
      <c r="C2853" s="20" t="s">
        <v>474</v>
      </c>
      <c r="D2853" s="17">
        <v>1</v>
      </c>
      <c r="E2853" s="2" t="str">
        <f>VLOOKUP(F2853,city!$A$4:$D$352,4,FALSE)</f>
        <v>果洛</v>
      </c>
      <c r="F2853" s="16">
        <f t="shared" si="89"/>
        <v>285</v>
      </c>
      <c r="G2853" s="16">
        <f>IF(VLOOKUP(F2852,city!$K$4:$L$352,2,FALSE)&gt;G2852,G2852+1,1)</f>
        <v>10</v>
      </c>
    </row>
    <row r="2854" spans="1:7">
      <c r="A2854" s="17">
        <f t="shared" si="88"/>
        <v>128601</v>
      </c>
      <c r="B2854" s="17">
        <v>3</v>
      </c>
      <c r="C2854" s="20" t="s">
        <v>480</v>
      </c>
      <c r="D2854" s="17">
        <v>1</v>
      </c>
      <c r="E2854" s="2" t="str">
        <f>VLOOKUP(F2854,city!$A$4:$D$352,4,FALSE)</f>
        <v>玉树</v>
      </c>
      <c r="F2854" s="16">
        <f t="shared" si="89"/>
        <v>286</v>
      </c>
      <c r="G2854" s="16">
        <f>IF(VLOOKUP(F2853,city!$K$4:$L$352,2,FALSE)&gt;G2853,G2853+1,1)</f>
        <v>1</v>
      </c>
    </row>
    <row r="2855" spans="1:7">
      <c r="A2855" s="17">
        <f t="shared" si="88"/>
        <v>128602</v>
      </c>
      <c r="B2855" s="17">
        <v>3</v>
      </c>
      <c r="C2855" s="20" t="s">
        <v>486</v>
      </c>
      <c r="D2855" s="17">
        <v>1</v>
      </c>
      <c r="E2855" s="2" t="str">
        <f>VLOOKUP(F2855,city!$A$4:$D$352,4,FALSE)</f>
        <v>玉树</v>
      </c>
      <c r="F2855" s="16">
        <f t="shared" si="89"/>
        <v>286</v>
      </c>
      <c r="G2855" s="16">
        <f>IF(VLOOKUP(F2854,city!$K$4:$L$352,2,FALSE)&gt;G2854,G2854+1,1)</f>
        <v>2</v>
      </c>
    </row>
    <row r="2856" spans="1:7">
      <c r="A2856" s="17">
        <f t="shared" si="88"/>
        <v>128603</v>
      </c>
      <c r="B2856" s="17">
        <v>3</v>
      </c>
      <c r="C2856" s="20" t="s">
        <v>492</v>
      </c>
      <c r="D2856" s="17">
        <v>1</v>
      </c>
      <c r="E2856" s="2" t="str">
        <f>VLOOKUP(F2856,city!$A$4:$D$352,4,FALSE)</f>
        <v>玉树</v>
      </c>
      <c r="F2856" s="16">
        <f t="shared" si="89"/>
        <v>286</v>
      </c>
      <c r="G2856" s="16">
        <f>IF(VLOOKUP(F2855,city!$K$4:$L$352,2,FALSE)&gt;G2855,G2855+1,1)</f>
        <v>3</v>
      </c>
    </row>
    <row r="2857" spans="1:7">
      <c r="A2857" s="17">
        <f t="shared" si="88"/>
        <v>128604</v>
      </c>
      <c r="B2857" s="17">
        <v>3</v>
      </c>
      <c r="C2857" s="20" t="s">
        <v>498</v>
      </c>
      <c r="D2857" s="17">
        <v>1</v>
      </c>
      <c r="E2857" s="2" t="str">
        <f>VLOOKUP(F2857,city!$A$4:$D$352,4,FALSE)</f>
        <v>玉树</v>
      </c>
      <c r="F2857" s="16">
        <f t="shared" si="89"/>
        <v>286</v>
      </c>
      <c r="G2857" s="16">
        <f>IF(VLOOKUP(F2856,city!$K$4:$L$352,2,FALSE)&gt;G2856,G2856+1,1)</f>
        <v>4</v>
      </c>
    </row>
    <row r="2858" spans="1:7">
      <c r="A2858" s="17">
        <f t="shared" si="88"/>
        <v>128605</v>
      </c>
      <c r="B2858" s="17">
        <v>3</v>
      </c>
      <c r="C2858" s="20" t="s">
        <v>504</v>
      </c>
      <c r="D2858" s="17">
        <v>1</v>
      </c>
      <c r="E2858" s="2" t="str">
        <f>VLOOKUP(F2858,city!$A$4:$D$352,4,FALSE)</f>
        <v>玉树</v>
      </c>
      <c r="F2858" s="16">
        <f t="shared" si="89"/>
        <v>286</v>
      </c>
      <c r="G2858" s="16">
        <f>IF(VLOOKUP(F2857,city!$K$4:$L$352,2,FALSE)&gt;G2857,G2857+1,1)</f>
        <v>5</v>
      </c>
    </row>
    <row r="2859" spans="1:7">
      <c r="A2859" s="17">
        <f t="shared" si="88"/>
        <v>128606</v>
      </c>
      <c r="B2859" s="17">
        <v>3</v>
      </c>
      <c r="C2859" s="20" t="s">
        <v>510</v>
      </c>
      <c r="D2859" s="17">
        <v>1</v>
      </c>
      <c r="E2859" s="2" t="str">
        <f>VLOOKUP(F2859,city!$A$4:$D$352,4,FALSE)</f>
        <v>玉树</v>
      </c>
      <c r="F2859" s="16">
        <f t="shared" si="89"/>
        <v>286</v>
      </c>
      <c r="G2859" s="16">
        <f>IF(VLOOKUP(F2858,city!$K$4:$L$352,2,FALSE)&gt;G2858,G2858+1,1)</f>
        <v>6</v>
      </c>
    </row>
    <row r="2860" spans="1:7">
      <c r="A2860" s="17">
        <f t="shared" si="88"/>
        <v>128607</v>
      </c>
      <c r="B2860" s="17">
        <v>3</v>
      </c>
      <c r="C2860" s="20" t="s">
        <v>516</v>
      </c>
      <c r="D2860" s="17">
        <v>1</v>
      </c>
      <c r="E2860" s="2" t="str">
        <f>VLOOKUP(F2860,city!$A$4:$D$352,4,FALSE)</f>
        <v>玉树</v>
      </c>
      <c r="F2860" s="16">
        <f t="shared" si="89"/>
        <v>286</v>
      </c>
      <c r="G2860" s="16">
        <f>IF(VLOOKUP(F2859,city!$K$4:$L$352,2,FALSE)&gt;G2859,G2859+1,1)</f>
        <v>7</v>
      </c>
    </row>
    <row r="2861" spans="1:7">
      <c r="A2861" s="17">
        <f t="shared" si="88"/>
        <v>128608</v>
      </c>
      <c r="B2861" s="17">
        <v>3</v>
      </c>
      <c r="C2861" s="20" t="s">
        <v>522</v>
      </c>
      <c r="D2861" s="17">
        <v>1</v>
      </c>
      <c r="E2861" s="2" t="str">
        <f>VLOOKUP(F2861,city!$A$4:$D$352,4,FALSE)</f>
        <v>玉树</v>
      </c>
      <c r="F2861" s="16">
        <f t="shared" si="89"/>
        <v>286</v>
      </c>
      <c r="G2861" s="16">
        <f>IF(VLOOKUP(F2860,city!$K$4:$L$352,2,FALSE)&gt;G2860,G2860+1,1)</f>
        <v>8</v>
      </c>
    </row>
    <row r="2862" spans="1:7">
      <c r="A2862" s="17">
        <f t="shared" si="88"/>
        <v>128609</v>
      </c>
      <c r="B2862" s="17">
        <v>3</v>
      </c>
      <c r="C2862" s="20" t="s">
        <v>528</v>
      </c>
      <c r="D2862" s="17">
        <v>1</v>
      </c>
      <c r="E2862" s="2" t="str">
        <f>VLOOKUP(F2862,city!$A$4:$D$352,4,FALSE)</f>
        <v>玉树</v>
      </c>
      <c r="F2862" s="16">
        <f t="shared" si="89"/>
        <v>286</v>
      </c>
      <c r="G2862" s="16">
        <f>IF(VLOOKUP(F2861,city!$K$4:$L$352,2,FALSE)&gt;G2861,G2861+1,1)</f>
        <v>9</v>
      </c>
    </row>
    <row r="2863" spans="1:7">
      <c r="A2863" s="17">
        <f t="shared" si="88"/>
        <v>128610</v>
      </c>
      <c r="B2863" s="17">
        <v>3</v>
      </c>
      <c r="C2863" s="20" t="s">
        <v>534</v>
      </c>
      <c r="D2863" s="17">
        <v>1</v>
      </c>
      <c r="E2863" s="2" t="str">
        <f>VLOOKUP(F2863,city!$A$4:$D$352,4,FALSE)</f>
        <v>玉树</v>
      </c>
      <c r="F2863" s="16">
        <f t="shared" si="89"/>
        <v>286</v>
      </c>
      <c r="G2863" s="16">
        <f>IF(VLOOKUP(F2862,city!$K$4:$L$352,2,FALSE)&gt;G2862,G2862+1,1)</f>
        <v>10</v>
      </c>
    </row>
    <row r="2864" spans="1:7">
      <c r="A2864" s="17">
        <f t="shared" si="88"/>
        <v>128701</v>
      </c>
      <c r="B2864" s="17">
        <v>3</v>
      </c>
      <c r="C2864" s="20" t="s">
        <v>422</v>
      </c>
      <c r="D2864" s="17">
        <v>1</v>
      </c>
      <c r="E2864" s="2" t="str">
        <f>VLOOKUP(F2864,city!$A$4:$D$352,4,FALSE)</f>
        <v>台北</v>
      </c>
      <c r="F2864" s="16">
        <f t="shared" si="89"/>
        <v>287</v>
      </c>
      <c r="G2864" s="16">
        <f>IF(VLOOKUP(F2863,city!$K$4:$L$352,2,FALSE)&gt;G2863,G2863+1,1)</f>
        <v>1</v>
      </c>
    </row>
    <row r="2865" spans="1:7">
      <c r="A2865" s="17">
        <f t="shared" si="88"/>
        <v>128702</v>
      </c>
      <c r="B2865" s="17">
        <v>3</v>
      </c>
      <c r="C2865" s="20" t="s">
        <v>427</v>
      </c>
      <c r="D2865" s="17">
        <v>1</v>
      </c>
      <c r="E2865" s="2" t="str">
        <f>VLOOKUP(F2865,city!$A$4:$D$352,4,FALSE)</f>
        <v>台北</v>
      </c>
      <c r="F2865" s="16">
        <f t="shared" si="89"/>
        <v>287</v>
      </c>
      <c r="G2865" s="16">
        <f>IF(VLOOKUP(F2864,city!$K$4:$L$352,2,FALSE)&gt;G2864,G2864+1,1)</f>
        <v>2</v>
      </c>
    </row>
    <row r="2866" spans="1:7">
      <c r="A2866" s="17">
        <f t="shared" si="88"/>
        <v>128703</v>
      </c>
      <c r="B2866" s="17">
        <v>3</v>
      </c>
      <c r="C2866" s="20" t="s">
        <v>432</v>
      </c>
      <c r="D2866" s="17">
        <v>1</v>
      </c>
      <c r="E2866" s="2" t="str">
        <f>VLOOKUP(F2866,city!$A$4:$D$352,4,FALSE)</f>
        <v>台北</v>
      </c>
      <c r="F2866" s="16">
        <f t="shared" si="89"/>
        <v>287</v>
      </c>
      <c r="G2866" s="16">
        <f>IF(VLOOKUP(F2865,city!$K$4:$L$352,2,FALSE)&gt;G2865,G2865+1,1)</f>
        <v>3</v>
      </c>
    </row>
    <row r="2867" spans="1:7">
      <c r="A2867" s="17">
        <f t="shared" si="88"/>
        <v>128704</v>
      </c>
      <c r="B2867" s="17">
        <v>3</v>
      </c>
      <c r="C2867" s="20" t="s">
        <v>438</v>
      </c>
      <c r="D2867" s="17">
        <v>1</v>
      </c>
      <c r="E2867" s="2" t="str">
        <f>VLOOKUP(F2867,city!$A$4:$D$352,4,FALSE)</f>
        <v>台北</v>
      </c>
      <c r="F2867" s="16">
        <f t="shared" si="89"/>
        <v>287</v>
      </c>
      <c r="G2867" s="16">
        <f>IF(VLOOKUP(F2866,city!$K$4:$L$352,2,FALSE)&gt;G2866,G2866+1,1)</f>
        <v>4</v>
      </c>
    </row>
    <row r="2868" spans="1:7">
      <c r="A2868" s="17">
        <f t="shared" si="88"/>
        <v>128705</v>
      </c>
      <c r="B2868" s="17">
        <v>3</v>
      </c>
      <c r="C2868" s="20" t="s">
        <v>444</v>
      </c>
      <c r="D2868" s="17">
        <v>1</v>
      </c>
      <c r="E2868" s="2" t="str">
        <f>VLOOKUP(F2868,city!$A$4:$D$352,4,FALSE)</f>
        <v>台北</v>
      </c>
      <c r="F2868" s="16">
        <f t="shared" si="89"/>
        <v>287</v>
      </c>
      <c r="G2868" s="16">
        <f>IF(VLOOKUP(F2867,city!$K$4:$L$352,2,FALSE)&gt;G2867,G2867+1,1)</f>
        <v>5</v>
      </c>
    </row>
    <row r="2869" spans="1:7">
      <c r="A2869" s="17">
        <f t="shared" si="88"/>
        <v>128706</v>
      </c>
      <c r="B2869" s="17">
        <v>3</v>
      </c>
      <c r="C2869" s="20" t="s">
        <v>450</v>
      </c>
      <c r="D2869" s="17">
        <v>1</v>
      </c>
      <c r="E2869" s="2" t="str">
        <f>VLOOKUP(F2869,city!$A$4:$D$352,4,FALSE)</f>
        <v>台北</v>
      </c>
      <c r="F2869" s="16">
        <f t="shared" si="89"/>
        <v>287</v>
      </c>
      <c r="G2869" s="16">
        <f>IF(VLOOKUP(F2868,city!$K$4:$L$352,2,FALSE)&gt;G2868,G2868+1,1)</f>
        <v>6</v>
      </c>
    </row>
    <row r="2870" spans="1:7">
      <c r="A2870" s="17">
        <f t="shared" si="88"/>
        <v>128707</v>
      </c>
      <c r="B2870" s="17">
        <v>3</v>
      </c>
      <c r="C2870" s="20" t="s">
        <v>456</v>
      </c>
      <c r="D2870" s="17">
        <v>1</v>
      </c>
      <c r="E2870" s="2" t="str">
        <f>VLOOKUP(F2870,city!$A$4:$D$352,4,FALSE)</f>
        <v>台北</v>
      </c>
      <c r="F2870" s="16">
        <f t="shared" si="89"/>
        <v>287</v>
      </c>
      <c r="G2870" s="16">
        <f>IF(VLOOKUP(F2869,city!$K$4:$L$352,2,FALSE)&gt;G2869,G2869+1,1)</f>
        <v>7</v>
      </c>
    </row>
    <row r="2871" spans="1:7">
      <c r="A2871" s="17">
        <f t="shared" si="88"/>
        <v>128708</v>
      </c>
      <c r="B2871" s="17">
        <v>3</v>
      </c>
      <c r="C2871" s="20" t="s">
        <v>462</v>
      </c>
      <c r="D2871" s="17">
        <v>1</v>
      </c>
      <c r="E2871" s="2" t="str">
        <f>VLOOKUP(F2871,city!$A$4:$D$352,4,FALSE)</f>
        <v>台北</v>
      </c>
      <c r="F2871" s="16">
        <f t="shared" si="89"/>
        <v>287</v>
      </c>
      <c r="G2871" s="16">
        <f>IF(VLOOKUP(F2870,city!$K$4:$L$352,2,FALSE)&gt;G2870,G2870+1,1)</f>
        <v>8</v>
      </c>
    </row>
    <row r="2872" spans="1:7">
      <c r="A2872" s="17">
        <f t="shared" si="88"/>
        <v>128709</v>
      </c>
      <c r="B2872" s="17">
        <v>3</v>
      </c>
      <c r="C2872" s="20" t="s">
        <v>468</v>
      </c>
      <c r="D2872" s="17">
        <v>1</v>
      </c>
      <c r="E2872" s="2" t="str">
        <f>VLOOKUP(F2872,city!$A$4:$D$352,4,FALSE)</f>
        <v>台北</v>
      </c>
      <c r="F2872" s="16">
        <f t="shared" si="89"/>
        <v>287</v>
      </c>
      <c r="G2872" s="16">
        <f>IF(VLOOKUP(F2871,city!$K$4:$L$352,2,FALSE)&gt;G2871,G2871+1,1)</f>
        <v>9</v>
      </c>
    </row>
    <row r="2873" spans="1:7">
      <c r="A2873" s="17">
        <f t="shared" si="88"/>
        <v>128710</v>
      </c>
      <c r="B2873" s="17">
        <v>3</v>
      </c>
      <c r="C2873" s="20" t="s">
        <v>474</v>
      </c>
      <c r="D2873" s="17">
        <v>1</v>
      </c>
      <c r="E2873" s="2" t="str">
        <f>VLOOKUP(F2873,city!$A$4:$D$352,4,FALSE)</f>
        <v>台北</v>
      </c>
      <c r="F2873" s="16">
        <f t="shared" si="89"/>
        <v>287</v>
      </c>
      <c r="G2873" s="16">
        <f>IF(VLOOKUP(F2872,city!$K$4:$L$352,2,FALSE)&gt;G2872,G2872+1,1)</f>
        <v>10</v>
      </c>
    </row>
    <row r="2874" spans="1:7">
      <c r="A2874" s="17">
        <f t="shared" si="88"/>
        <v>128801</v>
      </c>
      <c r="B2874" s="17">
        <v>3</v>
      </c>
      <c r="C2874" s="20" t="s">
        <v>480</v>
      </c>
      <c r="D2874" s="17">
        <v>1</v>
      </c>
      <c r="E2874" s="2" t="str">
        <f>VLOOKUP(F2874,city!$A$4:$D$352,4,FALSE)</f>
        <v>新北</v>
      </c>
      <c r="F2874" s="16">
        <f t="shared" si="89"/>
        <v>288</v>
      </c>
      <c r="G2874" s="16">
        <f>IF(VLOOKUP(F2873,city!$K$4:$L$352,2,FALSE)&gt;G2873,G2873+1,1)</f>
        <v>1</v>
      </c>
    </row>
    <row r="2875" spans="1:7">
      <c r="A2875" s="17">
        <f t="shared" si="88"/>
        <v>128802</v>
      </c>
      <c r="B2875" s="17">
        <v>3</v>
      </c>
      <c r="C2875" s="20" t="s">
        <v>486</v>
      </c>
      <c r="D2875" s="17">
        <v>1</v>
      </c>
      <c r="E2875" s="2" t="str">
        <f>VLOOKUP(F2875,city!$A$4:$D$352,4,FALSE)</f>
        <v>新北</v>
      </c>
      <c r="F2875" s="16">
        <f t="shared" si="89"/>
        <v>288</v>
      </c>
      <c r="G2875" s="16">
        <f>IF(VLOOKUP(F2874,city!$K$4:$L$352,2,FALSE)&gt;G2874,G2874+1,1)</f>
        <v>2</v>
      </c>
    </row>
    <row r="2876" spans="1:7">
      <c r="A2876" s="17">
        <f t="shared" si="88"/>
        <v>128803</v>
      </c>
      <c r="B2876" s="17">
        <v>3</v>
      </c>
      <c r="C2876" s="20" t="s">
        <v>492</v>
      </c>
      <c r="D2876" s="17">
        <v>1</v>
      </c>
      <c r="E2876" s="2" t="str">
        <f>VLOOKUP(F2876,city!$A$4:$D$352,4,FALSE)</f>
        <v>新北</v>
      </c>
      <c r="F2876" s="16">
        <f t="shared" si="89"/>
        <v>288</v>
      </c>
      <c r="G2876" s="16">
        <f>IF(VLOOKUP(F2875,city!$K$4:$L$352,2,FALSE)&gt;G2875,G2875+1,1)</f>
        <v>3</v>
      </c>
    </row>
    <row r="2877" spans="1:7">
      <c r="A2877" s="17">
        <f t="shared" si="88"/>
        <v>128804</v>
      </c>
      <c r="B2877" s="17">
        <v>3</v>
      </c>
      <c r="C2877" s="20" t="s">
        <v>498</v>
      </c>
      <c r="D2877" s="17">
        <v>1</v>
      </c>
      <c r="E2877" s="2" t="str">
        <f>VLOOKUP(F2877,city!$A$4:$D$352,4,FALSE)</f>
        <v>新北</v>
      </c>
      <c r="F2877" s="16">
        <f t="shared" si="89"/>
        <v>288</v>
      </c>
      <c r="G2877" s="16">
        <f>IF(VLOOKUP(F2876,city!$K$4:$L$352,2,FALSE)&gt;G2876,G2876+1,1)</f>
        <v>4</v>
      </c>
    </row>
    <row r="2878" spans="1:7">
      <c r="A2878" s="17">
        <f t="shared" si="88"/>
        <v>128805</v>
      </c>
      <c r="B2878" s="17">
        <v>3</v>
      </c>
      <c r="C2878" s="20" t="s">
        <v>504</v>
      </c>
      <c r="D2878" s="17">
        <v>1</v>
      </c>
      <c r="E2878" s="2" t="str">
        <f>VLOOKUP(F2878,city!$A$4:$D$352,4,FALSE)</f>
        <v>新北</v>
      </c>
      <c r="F2878" s="16">
        <f t="shared" si="89"/>
        <v>288</v>
      </c>
      <c r="G2878" s="16">
        <f>IF(VLOOKUP(F2877,city!$K$4:$L$352,2,FALSE)&gt;G2877,G2877+1,1)</f>
        <v>5</v>
      </c>
    </row>
    <row r="2879" spans="1:7">
      <c r="A2879" s="17">
        <f t="shared" si="88"/>
        <v>128806</v>
      </c>
      <c r="B2879" s="17">
        <v>3</v>
      </c>
      <c r="C2879" s="20" t="s">
        <v>510</v>
      </c>
      <c r="D2879" s="17">
        <v>1</v>
      </c>
      <c r="E2879" s="2" t="str">
        <f>VLOOKUP(F2879,city!$A$4:$D$352,4,FALSE)</f>
        <v>新北</v>
      </c>
      <c r="F2879" s="16">
        <f t="shared" si="89"/>
        <v>288</v>
      </c>
      <c r="G2879" s="16">
        <f>IF(VLOOKUP(F2878,city!$K$4:$L$352,2,FALSE)&gt;G2878,G2878+1,1)</f>
        <v>6</v>
      </c>
    </row>
    <row r="2880" spans="1:7">
      <c r="A2880" s="17">
        <f t="shared" si="88"/>
        <v>128807</v>
      </c>
      <c r="B2880" s="17">
        <v>3</v>
      </c>
      <c r="C2880" s="20" t="s">
        <v>516</v>
      </c>
      <c r="D2880" s="17">
        <v>1</v>
      </c>
      <c r="E2880" s="2" t="str">
        <f>VLOOKUP(F2880,city!$A$4:$D$352,4,FALSE)</f>
        <v>新北</v>
      </c>
      <c r="F2880" s="16">
        <f t="shared" si="89"/>
        <v>288</v>
      </c>
      <c r="G2880" s="16">
        <f>IF(VLOOKUP(F2879,city!$K$4:$L$352,2,FALSE)&gt;G2879,G2879+1,1)</f>
        <v>7</v>
      </c>
    </row>
    <row r="2881" spans="1:7">
      <c r="A2881" s="17">
        <f t="shared" si="88"/>
        <v>128808</v>
      </c>
      <c r="B2881" s="17">
        <v>3</v>
      </c>
      <c r="C2881" s="20" t="s">
        <v>522</v>
      </c>
      <c r="D2881" s="17">
        <v>1</v>
      </c>
      <c r="E2881" s="2" t="str">
        <f>VLOOKUP(F2881,city!$A$4:$D$352,4,FALSE)</f>
        <v>新北</v>
      </c>
      <c r="F2881" s="16">
        <f t="shared" si="89"/>
        <v>288</v>
      </c>
      <c r="G2881" s="16">
        <f>IF(VLOOKUP(F2880,city!$K$4:$L$352,2,FALSE)&gt;G2880,G2880+1,1)</f>
        <v>8</v>
      </c>
    </row>
    <row r="2882" spans="1:7">
      <c r="A2882" s="17">
        <f t="shared" si="88"/>
        <v>128809</v>
      </c>
      <c r="B2882" s="17">
        <v>3</v>
      </c>
      <c r="C2882" s="20" t="s">
        <v>528</v>
      </c>
      <c r="D2882" s="17">
        <v>1</v>
      </c>
      <c r="E2882" s="2" t="str">
        <f>VLOOKUP(F2882,city!$A$4:$D$352,4,FALSE)</f>
        <v>新北</v>
      </c>
      <c r="F2882" s="16">
        <f t="shared" si="89"/>
        <v>288</v>
      </c>
      <c r="G2882" s="16">
        <f>IF(VLOOKUP(F2881,city!$K$4:$L$352,2,FALSE)&gt;G2881,G2881+1,1)</f>
        <v>9</v>
      </c>
    </row>
    <row r="2883" spans="1:7">
      <c r="A2883" s="17">
        <f t="shared" si="88"/>
        <v>128810</v>
      </c>
      <c r="B2883" s="17">
        <v>3</v>
      </c>
      <c r="C2883" s="20" t="s">
        <v>534</v>
      </c>
      <c r="D2883" s="17">
        <v>1</v>
      </c>
      <c r="E2883" s="2" t="str">
        <f>VLOOKUP(F2883,city!$A$4:$D$352,4,FALSE)</f>
        <v>新北</v>
      </c>
      <c r="F2883" s="16">
        <f t="shared" si="89"/>
        <v>288</v>
      </c>
      <c r="G2883" s="16">
        <f>IF(VLOOKUP(F2882,city!$K$4:$L$352,2,FALSE)&gt;G2882,G2882+1,1)</f>
        <v>10</v>
      </c>
    </row>
    <row r="2884" spans="1:7">
      <c r="A2884" s="17">
        <f t="shared" si="88"/>
        <v>128901</v>
      </c>
      <c r="B2884" s="17">
        <v>3</v>
      </c>
      <c r="C2884" s="20" t="s">
        <v>422</v>
      </c>
      <c r="D2884" s="17">
        <v>1</v>
      </c>
      <c r="E2884" s="2" t="str">
        <f>VLOOKUP(F2884,city!$A$4:$D$352,4,FALSE)</f>
        <v>桃园</v>
      </c>
      <c r="F2884" s="16">
        <f t="shared" si="89"/>
        <v>289</v>
      </c>
      <c r="G2884" s="16">
        <f>IF(VLOOKUP(F2883,city!$K$4:$L$352,2,FALSE)&gt;G2883,G2883+1,1)</f>
        <v>1</v>
      </c>
    </row>
    <row r="2885" spans="1:7">
      <c r="A2885" s="17">
        <f t="shared" ref="A2885:A2948" si="90">G2885+F2885*100+100000</f>
        <v>128902</v>
      </c>
      <c r="B2885" s="17">
        <v>3</v>
      </c>
      <c r="C2885" s="20" t="s">
        <v>427</v>
      </c>
      <c r="D2885" s="17">
        <v>1</v>
      </c>
      <c r="E2885" s="2" t="str">
        <f>VLOOKUP(F2885,city!$A$4:$D$352,4,FALSE)</f>
        <v>桃园</v>
      </c>
      <c r="F2885" s="16">
        <f t="shared" ref="F2885:F2948" si="91">IF(G2885&gt;G2884,F2884,F2884+1)</f>
        <v>289</v>
      </c>
      <c r="G2885" s="16">
        <f>IF(VLOOKUP(F2884,city!$K$4:$L$352,2,FALSE)&gt;G2884,G2884+1,1)</f>
        <v>2</v>
      </c>
    </row>
    <row r="2886" spans="1:7">
      <c r="A2886" s="17">
        <f t="shared" si="90"/>
        <v>128903</v>
      </c>
      <c r="B2886" s="17">
        <v>3</v>
      </c>
      <c r="C2886" s="20" t="s">
        <v>432</v>
      </c>
      <c r="D2886" s="17">
        <v>1</v>
      </c>
      <c r="E2886" s="2" t="str">
        <f>VLOOKUP(F2886,city!$A$4:$D$352,4,FALSE)</f>
        <v>桃园</v>
      </c>
      <c r="F2886" s="16">
        <f t="shared" si="91"/>
        <v>289</v>
      </c>
      <c r="G2886" s="16">
        <f>IF(VLOOKUP(F2885,city!$K$4:$L$352,2,FALSE)&gt;G2885,G2885+1,1)</f>
        <v>3</v>
      </c>
    </row>
    <row r="2887" spans="1:7">
      <c r="A2887" s="17">
        <f t="shared" si="90"/>
        <v>128904</v>
      </c>
      <c r="B2887" s="17">
        <v>3</v>
      </c>
      <c r="C2887" s="20" t="s">
        <v>438</v>
      </c>
      <c r="D2887" s="17">
        <v>1</v>
      </c>
      <c r="E2887" s="2" t="str">
        <f>VLOOKUP(F2887,city!$A$4:$D$352,4,FALSE)</f>
        <v>桃园</v>
      </c>
      <c r="F2887" s="16">
        <f t="shared" si="91"/>
        <v>289</v>
      </c>
      <c r="G2887" s="16">
        <f>IF(VLOOKUP(F2886,city!$K$4:$L$352,2,FALSE)&gt;G2886,G2886+1,1)</f>
        <v>4</v>
      </c>
    </row>
    <row r="2888" spans="1:7">
      <c r="A2888" s="17">
        <f t="shared" si="90"/>
        <v>128905</v>
      </c>
      <c r="B2888" s="17">
        <v>3</v>
      </c>
      <c r="C2888" s="20" t="s">
        <v>444</v>
      </c>
      <c r="D2888" s="17">
        <v>1</v>
      </c>
      <c r="E2888" s="2" t="str">
        <f>VLOOKUP(F2888,city!$A$4:$D$352,4,FALSE)</f>
        <v>桃园</v>
      </c>
      <c r="F2888" s="16">
        <f t="shared" si="91"/>
        <v>289</v>
      </c>
      <c r="G2888" s="16">
        <f>IF(VLOOKUP(F2887,city!$K$4:$L$352,2,FALSE)&gt;G2887,G2887+1,1)</f>
        <v>5</v>
      </c>
    </row>
    <row r="2889" spans="1:7">
      <c r="A2889" s="17">
        <f t="shared" si="90"/>
        <v>128906</v>
      </c>
      <c r="B2889" s="17">
        <v>3</v>
      </c>
      <c r="C2889" s="20" t="s">
        <v>450</v>
      </c>
      <c r="D2889" s="17">
        <v>1</v>
      </c>
      <c r="E2889" s="2" t="str">
        <f>VLOOKUP(F2889,city!$A$4:$D$352,4,FALSE)</f>
        <v>桃园</v>
      </c>
      <c r="F2889" s="16">
        <f t="shared" si="91"/>
        <v>289</v>
      </c>
      <c r="G2889" s="16">
        <f>IF(VLOOKUP(F2888,city!$K$4:$L$352,2,FALSE)&gt;G2888,G2888+1,1)</f>
        <v>6</v>
      </c>
    </row>
    <row r="2890" spans="1:7">
      <c r="A2890" s="17">
        <f t="shared" si="90"/>
        <v>128907</v>
      </c>
      <c r="B2890" s="17">
        <v>3</v>
      </c>
      <c r="C2890" s="20" t="s">
        <v>456</v>
      </c>
      <c r="D2890" s="17">
        <v>1</v>
      </c>
      <c r="E2890" s="2" t="str">
        <f>VLOOKUP(F2890,city!$A$4:$D$352,4,FALSE)</f>
        <v>桃园</v>
      </c>
      <c r="F2890" s="16">
        <f t="shared" si="91"/>
        <v>289</v>
      </c>
      <c r="G2890" s="16">
        <f>IF(VLOOKUP(F2889,city!$K$4:$L$352,2,FALSE)&gt;G2889,G2889+1,1)</f>
        <v>7</v>
      </c>
    </row>
    <row r="2891" spans="1:7">
      <c r="A2891" s="17">
        <f t="shared" si="90"/>
        <v>128908</v>
      </c>
      <c r="B2891" s="17">
        <v>3</v>
      </c>
      <c r="C2891" s="20" t="s">
        <v>462</v>
      </c>
      <c r="D2891" s="17">
        <v>1</v>
      </c>
      <c r="E2891" s="2" t="str">
        <f>VLOOKUP(F2891,city!$A$4:$D$352,4,FALSE)</f>
        <v>桃园</v>
      </c>
      <c r="F2891" s="16">
        <f t="shared" si="91"/>
        <v>289</v>
      </c>
      <c r="G2891" s="16">
        <f>IF(VLOOKUP(F2890,city!$K$4:$L$352,2,FALSE)&gt;G2890,G2890+1,1)</f>
        <v>8</v>
      </c>
    </row>
    <row r="2892" spans="1:7">
      <c r="A2892" s="17">
        <f t="shared" si="90"/>
        <v>128909</v>
      </c>
      <c r="B2892" s="17">
        <v>3</v>
      </c>
      <c r="C2892" s="20" t="s">
        <v>468</v>
      </c>
      <c r="D2892" s="17">
        <v>1</v>
      </c>
      <c r="E2892" s="2" t="str">
        <f>VLOOKUP(F2892,city!$A$4:$D$352,4,FALSE)</f>
        <v>桃园</v>
      </c>
      <c r="F2892" s="16">
        <f t="shared" si="91"/>
        <v>289</v>
      </c>
      <c r="G2892" s="16">
        <f>IF(VLOOKUP(F2891,city!$K$4:$L$352,2,FALSE)&gt;G2891,G2891+1,1)</f>
        <v>9</v>
      </c>
    </row>
    <row r="2893" spans="1:7">
      <c r="A2893" s="17">
        <f t="shared" si="90"/>
        <v>128910</v>
      </c>
      <c r="B2893" s="17">
        <v>3</v>
      </c>
      <c r="C2893" s="20" t="s">
        <v>474</v>
      </c>
      <c r="D2893" s="17">
        <v>1</v>
      </c>
      <c r="E2893" s="2" t="str">
        <f>VLOOKUP(F2893,city!$A$4:$D$352,4,FALSE)</f>
        <v>桃园</v>
      </c>
      <c r="F2893" s="16">
        <f t="shared" si="91"/>
        <v>289</v>
      </c>
      <c r="G2893" s="16">
        <f>IF(VLOOKUP(F2892,city!$K$4:$L$352,2,FALSE)&gt;G2892,G2892+1,1)</f>
        <v>10</v>
      </c>
    </row>
    <row r="2894" spans="1:7">
      <c r="A2894" s="17">
        <f t="shared" si="90"/>
        <v>129001</v>
      </c>
      <c r="B2894" s="17">
        <v>3</v>
      </c>
      <c r="C2894" s="20" t="s">
        <v>480</v>
      </c>
      <c r="D2894" s="17">
        <v>1</v>
      </c>
      <c r="E2894" s="2" t="str">
        <f>VLOOKUP(F2894,city!$A$4:$D$352,4,FALSE)</f>
        <v>台中</v>
      </c>
      <c r="F2894" s="16">
        <f t="shared" si="91"/>
        <v>290</v>
      </c>
      <c r="G2894" s="16">
        <f>IF(VLOOKUP(F2893,city!$K$4:$L$352,2,FALSE)&gt;G2893,G2893+1,1)</f>
        <v>1</v>
      </c>
    </row>
    <row r="2895" spans="1:7">
      <c r="A2895" s="17">
        <f t="shared" si="90"/>
        <v>129002</v>
      </c>
      <c r="B2895" s="17">
        <v>3</v>
      </c>
      <c r="C2895" s="20" t="s">
        <v>486</v>
      </c>
      <c r="D2895" s="17">
        <v>1</v>
      </c>
      <c r="E2895" s="2" t="str">
        <f>VLOOKUP(F2895,city!$A$4:$D$352,4,FALSE)</f>
        <v>台中</v>
      </c>
      <c r="F2895" s="16">
        <f t="shared" si="91"/>
        <v>290</v>
      </c>
      <c r="G2895" s="16">
        <f>IF(VLOOKUP(F2894,city!$K$4:$L$352,2,FALSE)&gt;G2894,G2894+1,1)</f>
        <v>2</v>
      </c>
    </row>
    <row r="2896" spans="1:7">
      <c r="A2896" s="17">
        <f t="shared" si="90"/>
        <v>129003</v>
      </c>
      <c r="B2896" s="17">
        <v>3</v>
      </c>
      <c r="C2896" s="20" t="s">
        <v>492</v>
      </c>
      <c r="D2896" s="17">
        <v>1</v>
      </c>
      <c r="E2896" s="2" t="str">
        <f>VLOOKUP(F2896,city!$A$4:$D$352,4,FALSE)</f>
        <v>台中</v>
      </c>
      <c r="F2896" s="16">
        <f t="shared" si="91"/>
        <v>290</v>
      </c>
      <c r="G2896" s="16">
        <f>IF(VLOOKUP(F2895,city!$K$4:$L$352,2,FALSE)&gt;G2895,G2895+1,1)</f>
        <v>3</v>
      </c>
    </row>
    <row r="2897" spans="1:7">
      <c r="A2897" s="17">
        <f t="shared" si="90"/>
        <v>129004</v>
      </c>
      <c r="B2897" s="17">
        <v>3</v>
      </c>
      <c r="C2897" s="20" t="s">
        <v>498</v>
      </c>
      <c r="D2897" s="17">
        <v>1</v>
      </c>
      <c r="E2897" s="2" t="str">
        <f>VLOOKUP(F2897,city!$A$4:$D$352,4,FALSE)</f>
        <v>台中</v>
      </c>
      <c r="F2897" s="16">
        <f t="shared" si="91"/>
        <v>290</v>
      </c>
      <c r="G2897" s="16">
        <f>IF(VLOOKUP(F2896,city!$K$4:$L$352,2,FALSE)&gt;G2896,G2896+1,1)</f>
        <v>4</v>
      </c>
    </row>
    <row r="2898" spans="1:7">
      <c r="A2898" s="17">
        <f t="shared" si="90"/>
        <v>129005</v>
      </c>
      <c r="B2898" s="17">
        <v>3</v>
      </c>
      <c r="C2898" s="20" t="s">
        <v>504</v>
      </c>
      <c r="D2898" s="17">
        <v>1</v>
      </c>
      <c r="E2898" s="2" t="str">
        <f>VLOOKUP(F2898,city!$A$4:$D$352,4,FALSE)</f>
        <v>台中</v>
      </c>
      <c r="F2898" s="16">
        <f t="shared" si="91"/>
        <v>290</v>
      </c>
      <c r="G2898" s="16">
        <f>IF(VLOOKUP(F2897,city!$K$4:$L$352,2,FALSE)&gt;G2897,G2897+1,1)</f>
        <v>5</v>
      </c>
    </row>
    <row r="2899" spans="1:7">
      <c r="A2899" s="17">
        <f t="shared" si="90"/>
        <v>129006</v>
      </c>
      <c r="B2899" s="17">
        <v>3</v>
      </c>
      <c r="C2899" s="20" t="s">
        <v>510</v>
      </c>
      <c r="D2899" s="17">
        <v>1</v>
      </c>
      <c r="E2899" s="2" t="str">
        <f>VLOOKUP(F2899,city!$A$4:$D$352,4,FALSE)</f>
        <v>台中</v>
      </c>
      <c r="F2899" s="16">
        <f t="shared" si="91"/>
        <v>290</v>
      </c>
      <c r="G2899" s="16">
        <f>IF(VLOOKUP(F2898,city!$K$4:$L$352,2,FALSE)&gt;G2898,G2898+1,1)</f>
        <v>6</v>
      </c>
    </row>
    <row r="2900" spans="1:7">
      <c r="A2900" s="17">
        <f t="shared" si="90"/>
        <v>129007</v>
      </c>
      <c r="B2900" s="17">
        <v>3</v>
      </c>
      <c r="C2900" s="20" t="s">
        <v>516</v>
      </c>
      <c r="D2900" s="17">
        <v>1</v>
      </c>
      <c r="E2900" s="2" t="str">
        <f>VLOOKUP(F2900,city!$A$4:$D$352,4,FALSE)</f>
        <v>台中</v>
      </c>
      <c r="F2900" s="16">
        <f t="shared" si="91"/>
        <v>290</v>
      </c>
      <c r="G2900" s="16">
        <f>IF(VLOOKUP(F2899,city!$K$4:$L$352,2,FALSE)&gt;G2899,G2899+1,1)</f>
        <v>7</v>
      </c>
    </row>
    <row r="2901" spans="1:7">
      <c r="A2901" s="17">
        <f t="shared" si="90"/>
        <v>129008</v>
      </c>
      <c r="B2901" s="17">
        <v>3</v>
      </c>
      <c r="C2901" s="20" t="s">
        <v>522</v>
      </c>
      <c r="D2901" s="17">
        <v>1</v>
      </c>
      <c r="E2901" s="2" t="str">
        <f>VLOOKUP(F2901,city!$A$4:$D$352,4,FALSE)</f>
        <v>台中</v>
      </c>
      <c r="F2901" s="16">
        <f t="shared" si="91"/>
        <v>290</v>
      </c>
      <c r="G2901" s="16">
        <f>IF(VLOOKUP(F2900,city!$K$4:$L$352,2,FALSE)&gt;G2900,G2900+1,1)</f>
        <v>8</v>
      </c>
    </row>
    <row r="2902" spans="1:7">
      <c r="A2902" s="17">
        <f t="shared" si="90"/>
        <v>129009</v>
      </c>
      <c r="B2902" s="17">
        <v>3</v>
      </c>
      <c r="C2902" s="20" t="s">
        <v>528</v>
      </c>
      <c r="D2902" s="17">
        <v>1</v>
      </c>
      <c r="E2902" s="2" t="str">
        <f>VLOOKUP(F2902,city!$A$4:$D$352,4,FALSE)</f>
        <v>台中</v>
      </c>
      <c r="F2902" s="16">
        <f t="shared" si="91"/>
        <v>290</v>
      </c>
      <c r="G2902" s="16">
        <f>IF(VLOOKUP(F2901,city!$K$4:$L$352,2,FALSE)&gt;G2901,G2901+1,1)</f>
        <v>9</v>
      </c>
    </row>
    <row r="2903" spans="1:7">
      <c r="A2903" s="17">
        <f t="shared" si="90"/>
        <v>129010</v>
      </c>
      <c r="B2903" s="17">
        <v>3</v>
      </c>
      <c r="C2903" s="20" t="s">
        <v>534</v>
      </c>
      <c r="D2903" s="17">
        <v>1</v>
      </c>
      <c r="E2903" s="2" t="str">
        <f>VLOOKUP(F2903,city!$A$4:$D$352,4,FALSE)</f>
        <v>台中</v>
      </c>
      <c r="F2903" s="16">
        <f t="shared" si="91"/>
        <v>290</v>
      </c>
      <c r="G2903" s="16">
        <f>IF(VLOOKUP(F2902,city!$K$4:$L$352,2,FALSE)&gt;G2902,G2902+1,1)</f>
        <v>10</v>
      </c>
    </row>
    <row r="2904" spans="1:7">
      <c r="A2904" s="17">
        <f t="shared" si="90"/>
        <v>129101</v>
      </c>
      <c r="B2904" s="17">
        <v>3</v>
      </c>
      <c r="C2904" s="20" t="s">
        <v>422</v>
      </c>
      <c r="D2904" s="17">
        <v>1</v>
      </c>
      <c r="E2904" s="2" t="str">
        <f>VLOOKUP(F2904,city!$A$4:$D$352,4,FALSE)</f>
        <v>台南</v>
      </c>
      <c r="F2904" s="16">
        <f t="shared" si="91"/>
        <v>291</v>
      </c>
      <c r="G2904" s="16">
        <f>IF(VLOOKUP(F2903,city!$K$4:$L$352,2,FALSE)&gt;G2903,G2903+1,1)</f>
        <v>1</v>
      </c>
    </row>
    <row r="2905" spans="1:7">
      <c r="A2905" s="17">
        <f t="shared" si="90"/>
        <v>129102</v>
      </c>
      <c r="B2905" s="17">
        <v>3</v>
      </c>
      <c r="C2905" s="20" t="s">
        <v>427</v>
      </c>
      <c r="D2905" s="17">
        <v>1</v>
      </c>
      <c r="E2905" s="2" t="str">
        <f>VLOOKUP(F2905,city!$A$4:$D$352,4,FALSE)</f>
        <v>台南</v>
      </c>
      <c r="F2905" s="16">
        <f t="shared" si="91"/>
        <v>291</v>
      </c>
      <c r="G2905" s="16">
        <f>IF(VLOOKUP(F2904,city!$K$4:$L$352,2,FALSE)&gt;G2904,G2904+1,1)</f>
        <v>2</v>
      </c>
    </row>
    <row r="2906" spans="1:7">
      <c r="A2906" s="17">
        <f t="shared" si="90"/>
        <v>129103</v>
      </c>
      <c r="B2906" s="17">
        <v>3</v>
      </c>
      <c r="C2906" s="20" t="s">
        <v>432</v>
      </c>
      <c r="D2906" s="17">
        <v>1</v>
      </c>
      <c r="E2906" s="2" t="str">
        <f>VLOOKUP(F2906,city!$A$4:$D$352,4,FALSE)</f>
        <v>台南</v>
      </c>
      <c r="F2906" s="16">
        <f t="shared" si="91"/>
        <v>291</v>
      </c>
      <c r="G2906" s="16">
        <f>IF(VLOOKUP(F2905,city!$K$4:$L$352,2,FALSE)&gt;G2905,G2905+1,1)</f>
        <v>3</v>
      </c>
    </row>
    <row r="2907" spans="1:7">
      <c r="A2907" s="17">
        <f t="shared" si="90"/>
        <v>129104</v>
      </c>
      <c r="B2907" s="17">
        <v>3</v>
      </c>
      <c r="C2907" s="20" t="s">
        <v>438</v>
      </c>
      <c r="D2907" s="17">
        <v>1</v>
      </c>
      <c r="E2907" s="2" t="str">
        <f>VLOOKUP(F2907,city!$A$4:$D$352,4,FALSE)</f>
        <v>台南</v>
      </c>
      <c r="F2907" s="16">
        <f t="shared" si="91"/>
        <v>291</v>
      </c>
      <c r="G2907" s="16">
        <f>IF(VLOOKUP(F2906,city!$K$4:$L$352,2,FALSE)&gt;G2906,G2906+1,1)</f>
        <v>4</v>
      </c>
    </row>
    <row r="2908" spans="1:7">
      <c r="A2908" s="17">
        <f t="shared" si="90"/>
        <v>129105</v>
      </c>
      <c r="B2908" s="17">
        <v>3</v>
      </c>
      <c r="C2908" s="20" t="s">
        <v>444</v>
      </c>
      <c r="D2908" s="17">
        <v>1</v>
      </c>
      <c r="E2908" s="2" t="str">
        <f>VLOOKUP(F2908,city!$A$4:$D$352,4,FALSE)</f>
        <v>台南</v>
      </c>
      <c r="F2908" s="16">
        <f t="shared" si="91"/>
        <v>291</v>
      </c>
      <c r="G2908" s="16">
        <f>IF(VLOOKUP(F2907,city!$K$4:$L$352,2,FALSE)&gt;G2907,G2907+1,1)</f>
        <v>5</v>
      </c>
    </row>
    <row r="2909" spans="1:7">
      <c r="A2909" s="17">
        <f t="shared" si="90"/>
        <v>129106</v>
      </c>
      <c r="B2909" s="17">
        <v>3</v>
      </c>
      <c r="C2909" s="20" t="s">
        <v>450</v>
      </c>
      <c r="D2909" s="17">
        <v>1</v>
      </c>
      <c r="E2909" s="2" t="str">
        <f>VLOOKUP(F2909,city!$A$4:$D$352,4,FALSE)</f>
        <v>台南</v>
      </c>
      <c r="F2909" s="16">
        <f t="shared" si="91"/>
        <v>291</v>
      </c>
      <c r="G2909" s="16">
        <f>IF(VLOOKUP(F2908,city!$K$4:$L$352,2,FALSE)&gt;G2908,G2908+1,1)</f>
        <v>6</v>
      </c>
    </row>
    <row r="2910" spans="1:7">
      <c r="A2910" s="17">
        <f t="shared" si="90"/>
        <v>129107</v>
      </c>
      <c r="B2910" s="17">
        <v>3</v>
      </c>
      <c r="C2910" s="20" t="s">
        <v>456</v>
      </c>
      <c r="D2910" s="17">
        <v>1</v>
      </c>
      <c r="E2910" s="2" t="str">
        <f>VLOOKUP(F2910,city!$A$4:$D$352,4,FALSE)</f>
        <v>台南</v>
      </c>
      <c r="F2910" s="16">
        <f t="shared" si="91"/>
        <v>291</v>
      </c>
      <c r="G2910" s="16">
        <f>IF(VLOOKUP(F2909,city!$K$4:$L$352,2,FALSE)&gt;G2909,G2909+1,1)</f>
        <v>7</v>
      </c>
    </row>
    <row r="2911" spans="1:7">
      <c r="A2911" s="17">
        <f t="shared" si="90"/>
        <v>129108</v>
      </c>
      <c r="B2911" s="17">
        <v>3</v>
      </c>
      <c r="C2911" s="20" t="s">
        <v>462</v>
      </c>
      <c r="D2911" s="17">
        <v>1</v>
      </c>
      <c r="E2911" s="2" t="str">
        <f>VLOOKUP(F2911,city!$A$4:$D$352,4,FALSE)</f>
        <v>台南</v>
      </c>
      <c r="F2911" s="16">
        <f t="shared" si="91"/>
        <v>291</v>
      </c>
      <c r="G2911" s="16">
        <f>IF(VLOOKUP(F2910,city!$K$4:$L$352,2,FALSE)&gt;G2910,G2910+1,1)</f>
        <v>8</v>
      </c>
    </row>
    <row r="2912" spans="1:7">
      <c r="A2912" s="17">
        <f t="shared" si="90"/>
        <v>129109</v>
      </c>
      <c r="B2912" s="17">
        <v>3</v>
      </c>
      <c r="C2912" s="20" t="s">
        <v>468</v>
      </c>
      <c r="D2912" s="17">
        <v>1</v>
      </c>
      <c r="E2912" s="2" t="str">
        <f>VLOOKUP(F2912,city!$A$4:$D$352,4,FALSE)</f>
        <v>台南</v>
      </c>
      <c r="F2912" s="16">
        <f t="shared" si="91"/>
        <v>291</v>
      </c>
      <c r="G2912" s="16">
        <f>IF(VLOOKUP(F2911,city!$K$4:$L$352,2,FALSE)&gt;G2911,G2911+1,1)</f>
        <v>9</v>
      </c>
    </row>
    <row r="2913" spans="1:7">
      <c r="A2913" s="17">
        <f t="shared" si="90"/>
        <v>129110</v>
      </c>
      <c r="B2913" s="17">
        <v>3</v>
      </c>
      <c r="C2913" s="20" t="s">
        <v>474</v>
      </c>
      <c r="D2913" s="17">
        <v>1</v>
      </c>
      <c r="E2913" s="2" t="str">
        <f>VLOOKUP(F2913,city!$A$4:$D$352,4,FALSE)</f>
        <v>台南</v>
      </c>
      <c r="F2913" s="16">
        <f t="shared" si="91"/>
        <v>291</v>
      </c>
      <c r="G2913" s="16">
        <f>IF(VLOOKUP(F2912,city!$K$4:$L$352,2,FALSE)&gt;G2912,G2912+1,1)</f>
        <v>10</v>
      </c>
    </row>
    <row r="2914" spans="1:7">
      <c r="A2914" s="17">
        <f t="shared" si="90"/>
        <v>129201</v>
      </c>
      <c r="B2914" s="17">
        <v>3</v>
      </c>
      <c r="C2914" s="20" t="s">
        <v>480</v>
      </c>
      <c r="D2914" s="17">
        <v>1</v>
      </c>
      <c r="E2914" s="2" t="str">
        <f>VLOOKUP(F2914,city!$A$4:$D$352,4,FALSE)</f>
        <v>高雄</v>
      </c>
      <c r="F2914" s="16">
        <f t="shared" si="91"/>
        <v>292</v>
      </c>
      <c r="G2914" s="16">
        <f>IF(VLOOKUP(F2913,city!$K$4:$L$352,2,FALSE)&gt;G2913,G2913+1,1)</f>
        <v>1</v>
      </c>
    </row>
    <row r="2915" spans="1:7">
      <c r="A2915" s="17">
        <f t="shared" si="90"/>
        <v>129202</v>
      </c>
      <c r="B2915" s="17">
        <v>3</v>
      </c>
      <c r="C2915" s="20" t="s">
        <v>486</v>
      </c>
      <c r="D2915" s="17">
        <v>1</v>
      </c>
      <c r="E2915" s="2" t="str">
        <f>VLOOKUP(F2915,city!$A$4:$D$352,4,FALSE)</f>
        <v>高雄</v>
      </c>
      <c r="F2915" s="16">
        <f t="shared" si="91"/>
        <v>292</v>
      </c>
      <c r="G2915" s="16">
        <f>IF(VLOOKUP(F2914,city!$K$4:$L$352,2,FALSE)&gt;G2914,G2914+1,1)</f>
        <v>2</v>
      </c>
    </row>
    <row r="2916" spans="1:7">
      <c r="A2916" s="17">
        <f t="shared" si="90"/>
        <v>129203</v>
      </c>
      <c r="B2916" s="17">
        <v>3</v>
      </c>
      <c r="C2916" s="20" t="s">
        <v>492</v>
      </c>
      <c r="D2916" s="17">
        <v>1</v>
      </c>
      <c r="E2916" s="2" t="str">
        <f>VLOOKUP(F2916,city!$A$4:$D$352,4,FALSE)</f>
        <v>高雄</v>
      </c>
      <c r="F2916" s="16">
        <f t="shared" si="91"/>
        <v>292</v>
      </c>
      <c r="G2916" s="16">
        <f>IF(VLOOKUP(F2915,city!$K$4:$L$352,2,FALSE)&gt;G2915,G2915+1,1)</f>
        <v>3</v>
      </c>
    </row>
    <row r="2917" spans="1:7">
      <c r="A2917" s="17">
        <f t="shared" si="90"/>
        <v>129204</v>
      </c>
      <c r="B2917" s="17">
        <v>3</v>
      </c>
      <c r="C2917" s="20" t="s">
        <v>498</v>
      </c>
      <c r="D2917" s="17">
        <v>1</v>
      </c>
      <c r="E2917" s="2" t="str">
        <f>VLOOKUP(F2917,city!$A$4:$D$352,4,FALSE)</f>
        <v>高雄</v>
      </c>
      <c r="F2917" s="16">
        <f t="shared" si="91"/>
        <v>292</v>
      </c>
      <c r="G2917" s="16">
        <f>IF(VLOOKUP(F2916,city!$K$4:$L$352,2,FALSE)&gt;G2916,G2916+1,1)</f>
        <v>4</v>
      </c>
    </row>
    <row r="2918" spans="1:7">
      <c r="A2918" s="17">
        <f t="shared" si="90"/>
        <v>129205</v>
      </c>
      <c r="B2918" s="17">
        <v>3</v>
      </c>
      <c r="C2918" s="20" t="s">
        <v>504</v>
      </c>
      <c r="D2918" s="17">
        <v>1</v>
      </c>
      <c r="E2918" s="2" t="str">
        <f>VLOOKUP(F2918,city!$A$4:$D$352,4,FALSE)</f>
        <v>高雄</v>
      </c>
      <c r="F2918" s="16">
        <f t="shared" si="91"/>
        <v>292</v>
      </c>
      <c r="G2918" s="16">
        <f>IF(VLOOKUP(F2917,city!$K$4:$L$352,2,FALSE)&gt;G2917,G2917+1,1)</f>
        <v>5</v>
      </c>
    </row>
    <row r="2919" spans="1:7">
      <c r="A2919" s="17">
        <f t="shared" si="90"/>
        <v>129206</v>
      </c>
      <c r="B2919" s="17">
        <v>3</v>
      </c>
      <c r="C2919" s="20" t="s">
        <v>510</v>
      </c>
      <c r="D2919" s="17">
        <v>1</v>
      </c>
      <c r="E2919" s="2" t="str">
        <f>VLOOKUP(F2919,city!$A$4:$D$352,4,FALSE)</f>
        <v>高雄</v>
      </c>
      <c r="F2919" s="16">
        <f t="shared" si="91"/>
        <v>292</v>
      </c>
      <c r="G2919" s="16">
        <f>IF(VLOOKUP(F2918,city!$K$4:$L$352,2,FALSE)&gt;G2918,G2918+1,1)</f>
        <v>6</v>
      </c>
    </row>
    <row r="2920" spans="1:7">
      <c r="A2920" s="17">
        <f t="shared" si="90"/>
        <v>129207</v>
      </c>
      <c r="B2920" s="17">
        <v>3</v>
      </c>
      <c r="C2920" s="20" t="s">
        <v>516</v>
      </c>
      <c r="D2920" s="17">
        <v>1</v>
      </c>
      <c r="E2920" s="2" t="str">
        <f>VLOOKUP(F2920,city!$A$4:$D$352,4,FALSE)</f>
        <v>高雄</v>
      </c>
      <c r="F2920" s="16">
        <f t="shared" si="91"/>
        <v>292</v>
      </c>
      <c r="G2920" s="16">
        <f>IF(VLOOKUP(F2919,city!$K$4:$L$352,2,FALSE)&gt;G2919,G2919+1,1)</f>
        <v>7</v>
      </c>
    </row>
    <row r="2921" spans="1:7">
      <c r="A2921" s="17">
        <f t="shared" si="90"/>
        <v>129208</v>
      </c>
      <c r="B2921" s="17">
        <v>3</v>
      </c>
      <c r="C2921" s="20" t="s">
        <v>522</v>
      </c>
      <c r="D2921" s="17">
        <v>1</v>
      </c>
      <c r="E2921" s="2" t="str">
        <f>VLOOKUP(F2921,city!$A$4:$D$352,4,FALSE)</f>
        <v>高雄</v>
      </c>
      <c r="F2921" s="16">
        <f t="shared" si="91"/>
        <v>292</v>
      </c>
      <c r="G2921" s="16">
        <f>IF(VLOOKUP(F2920,city!$K$4:$L$352,2,FALSE)&gt;G2920,G2920+1,1)</f>
        <v>8</v>
      </c>
    </row>
    <row r="2922" spans="1:7">
      <c r="A2922" s="17">
        <f t="shared" si="90"/>
        <v>129209</v>
      </c>
      <c r="B2922" s="17">
        <v>3</v>
      </c>
      <c r="C2922" s="20" t="s">
        <v>528</v>
      </c>
      <c r="D2922" s="17">
        <v>1</v>
      </c>
      <c r="E2922" s="2" t="str">
        <f>VLOOKUP(F2922,city!$A$4:$D$352,4,FALSE)</f>
        <v>高雄</v>
      </c>
      <c r="F2922" s="16">
        <f t="shared" si="91"/>
        <v>292</v>
      </c>
      <c r="G2922" s="16">
        <f>IF(VLOOKUP(F2921,city!$K$4:$L$352,2,FALSE)&gt;G2921,G2921+1,1)</f>
        <v>9</v>
      </c>
    </row>
    <row r="2923" spans="1:7">
      <c r="A2923" s="17">
        <f t="shared" si="90"/>
        <v>129210</v>
      </c>
      <c r="B2923" s="17">
        <v>3</v>
      </c>
      <c r="C2923" s="20" t="s">
        <v>534</v>
      </c>
      <c r="D2923" s="17">
        <v>1</v>
      </c>
      <c r="E2923" s="2" t="str">
        <f>VLOOKUP(F2923,city!$A$4:$D$352,4,FALSE)</f>
        <v>高雄</v>
      </c>
      <c r="F2923" s="16">
        <f t="shared" si="91"/>
        <v>292</v>
      </c>
      <c r="G2923" s="16">
        <f>IF(VLOOKUP(F2922,city!$K$4:$L$352,2,FALSE)&gt;G2922,G2922+1,1)</f>
        <v>10</v>
      </c>
    </row>
    <row r="2924" spans="1:7">
      <c r="A2924" s="17">
        <f t="shared" si="90"/>
        <v>129301</v>
      </c>
      <c r="B2924" s="17">
        <v>3</v>
      </c>
      <c r="C2924" s="20" t="s">
        <v>422</v>
      </c>
      <c r="D2924" s="17">
        <v>1</v>
      </c>
      <c r="E2924" s="2" t="str">
        <f>VLOOKUP(F2924,city!$A$4:$D$352,4,FALSE)</f>
        <v>基隆</v>
      </c>
      <c r="F2924" s="16">
        <f t="shared" si="91"/>
        <v>293</v>
      </c>
      <c r="G2924" s="16">
        <f>IF(VLOOKUP(F2923,city!$K$4:$L$352,2,FALSE)&gt;G2923,G2923+1,1)</f>
        <v>1</v>
      </c>
    </row>
    <row r="2925" spans="1:7">
      <c r="A2925" s="17">
        <f t="shared" si="90"/>
        <v>129302</v>
      </c>
      <c r="B2925" s="17">
        <v>3</v>
      </c>
      <c r="C2925" s="20" t="s">
        <v>427</v>
      </c>
      <c r="D2925" s="17">
        <v>1</v>
      </c>
      <c r="E2925" s="2" t="str">
        <f>VLOOKUP(F2925,city!$A$4:$D$352,4,FALSE)</f>
        <v>基隆</v>
      </c>
      <c r="F2925" s="16">
        <f t="shared" si="91"/>
        <v>293</v>
      </c>
      <c r="G2925" s="16">
        <f>IF(VLOOKUP(F2924,city!$K$4:$L$352,2,FALSE)&gt;G2924,G2924+1,1)</f>
        <v>2</v>
      </c>
    </row>
    <row r="2926" spans="1:7">
      <c r="A2926" s="17">
        <f t="shared" si="90"/>
        <v>129303</v>
      </c>
      <c r="B2926" s="17">
        <v>3</v>
      </c>
      <c r="C2926" s="20" t="s">
        <v>432</v>
      </c>
      <c r="D2926" s="17">
        <v>1</v>
      </c>
      <c r="E2926" s="2" t="str">
        <f>VLOOKUP(F2926,city!$A$4:$D$352,4,FALSE)</f>
        <v>基隆</v>
      </c>
      <c r="F2926" s="16">
        <f t="shared" si="91"/>
        <v>293</v>
      </c>
      <c r="G2926" s="16">
        <f>IF(VLOOKUP(F2925,city!$K$4:$L$352,2,FALSE)&gt;G2925,G2925+1,1)</f>
        <v>3</v>
      </c>
    </row>
    <row r="2927" spans="1:7">
      <c r="A2927" s="17">
        <f t="shared" si="90"/>
        <v>129304</v>
      </c>
      <c r="B2927" s="17">
        <v>3</v>
      </c>
      <c r="C2927" s="20" t="s">
        <v>438</v>
      </c>
      <c r="D2927" s="17">
        <v>1</v>
      </c>
      <c r="E2927" s="2" t="str">
        <f>VLOOKUP(F2927,city!$A$4:$D$352,4,FALSE)</f>
        <v>基隆</v>
      </c>
      <c r="F2927" s="16">
        <f t="shared" si="91"/>
        <v>293</v>
      </c>
      <c r="G2927" s="16">
        <f>IF(VLOOKUP(F2926,city!$K$4:$L$352,2,FALSE)&gt;G2926,G2926+1,1)</f>
        <v>4</v>
      </c>
    </row>
    <row r="2928" spans="1:7">
      <c r="A2928" s="17">
        <f t="shared" si="90"/>
        <v>129305</v>
      </c>
      <c r="B2928" s="17">
        <v>3</v>
      </c>
      <c r="C2928" s="20" t="s">
        <v>444</v>
      </c>
      <c r="D2928" s="17">
        <v>1</v>
      </c>
      <c r="E2928" s="2" t="str">
        <f>VLOOKUP(F2928,city!$A$4:$D$352,4,FALSE)</f>
        <v>基隆</v>
      </c>
      <c r="F2928" s="16">
        <f t="shared" si="91"/>
        <v>293</v>
      </c>
      <c r="G2928" s="16">
        <f>IF(VLOOKUP(F2927,city!$K$4:$L$352,2,FALSE)&gt;G2927,G2927+1,1)</f>
        <v>5</v>
      </c>
    </row>
    <row r="2929" spans="1:7">
      <c r="A2929" s="17">
        <f t="shared" si="90"/>
        <v>129306</v>
      </c>
      <c r="B2929" s="17">
        <v>3</v>
      </c>
      <c r="C2929" s="20" t="s">
        <v>450</v>
      </c>
      <c r="D2929" s="17">
        <v>1</v>
      </c>
      <c r="E2929" s="2" t="str">
        <f>VLOOKUP(F2929,city!$A$4:$D$352,4,FALSE)</f>
        <v>基隆</v>
      </c>
      <c r="F2929" s="16">
        <f t="shared" si="91"/>
        <v>293</v>
      </c>
      <c r="G2929" s="16">
        <f>IF(VLOOKUP(F2928,city!$K$4:$L$352,2,FALSE)&gt;G2928,G2928+1,1)</f>
        <v>6</v>
      </c>
    </row>
    <row r="2930" spans="1:7">
      <c r="A2930" s="17">
        <f t="shared" si="90"/>
        <v>129307</v>
      </c>
      <c r="B2930" s="17">
        <v>3</v>
      </c>
      <c r="C2930" s="20" t="s">
        <v>456</v>
      </c>
      <c r="D2930" s="17">
        <v>1</v>
      </c>
      <c r="E2930" s="2" t="str">
        <f>VLOOKUP(F2930,city!$A$4:$D$352,4,FALSE)</f>
        <v>基隆</v>
      </c>
      <c r="F2930" s="16">
        <f t="shared" si="91"/>
        <v>293</v>
      </c>
      <c r="G2930" s="16">
        <f>IF(VLOOKUP(F2929,city!$K$4:$L$352,2,FALSE)&gt;G2929,G2929+1,1)</f>
        <v>7</v>
      </c>
    </row>
    <row r="2931" spans="1:7">
      <c r="A2931" s="17">
        <f t="shared" si="90"/>
        <v>129308</v>
      </c>
      <c r="B2931" s="17">
        <v>3</v>
      </c>
      <c r="C2931" s="20" t="s">
        <v>462</v>
      </c>
      <c r="D2931" s="17">
        <v>1</v>
      </c>
      <c r="E2931" s="2" t="str">
        <f>VLOOKUP(F2931,city!$A$4:$D$352,4,FALSE)</f>
        <v>基隆</v>
      </c>
      <c r="F2931" s="16">
        <f t="shared" si="91"/>
        <v>293</v>
      </c>
      <c r="G2931" s="16">
        <f>IF(VLOOKUP(F2930,city!$K$4:$L$352,2,FALSE)&gt;G2930,G2930+1,1)</f>
        <v>8</v>
      </c>
    </row>
    <row r="2932" spans="1:7">
      <c r="A2932" s="17">
        <f t="shared" si="90"/>
        <v>129309</v>
      </c>
      <c r="B2932" s="17">
        <v>3</v>
      </c>
      <c r="C2932" s="20" t="s">
        <v>468</v>
      </c>
      <c r="D2932" s="17">
        <v>1</v>
      </c>
      <c r="E2932" s="2" t="str">
        <f>VLOOKUP(F2932,city!$A$4:$D$352,4,FALSE)</f>
        <v>基隆</v>
      </c>
      <c r="F2932" s="16">
        <f t="shared" si="91"/>
        <v>293</v>
      </c>
      <c r="G2932" s="16">
        <f>IF(VLOOKUP(F2931,city!$K$4:$L$352,2,FALSE)&gt;G2931,G2931+1,1)</f>
        <v>9</v>
      </c>
    </row>
    <row r="2933" spans="1:7">
      <c r="A2933" s="17">
        <f t="shared" si="90"/>
        <v>129310</v>
      </c>
      <c r="B2933" s="17">
        <v>3</v>
      </c>
      <c r="C2933" s="20" t="s">
        <v>474</v>
      </c>
      <c r="D2933" s="17">
        <v>1</v>
      </c>
      <c r="E2933" s="2" t="str">
        <f>VLOOKUP(F2933,city!$A$4:$D$352,4,FALSE)</f>
        <v>基隆</v>
      </c>
      <c r="F2933" s="16">
        <f t="shared" si="91"/>
        <v>293</v>
      </c>
      <c r="G2933" s="16">
        <f>IF(VLOOKUP(F2932,city!$K$4:$L$352,2,FALSE)&gt;G2932,G2932+1,1)</f>
        <v>10</v>
      </c>
    </row>
    <row r="2934" spans="1:7">
      <c r="A2934" s="17">
        <f t="shared" si="90"/>
        <v>129401</v>
      </c>
      <c r="B2934" s="17">
        <v>3</v>
      </c>
      <c r="C2934" s="20" t="s">
        <v>480</v>
      </c>
      <c r="D2934" s="17">
        <v>1</v>
      </c>
      <c r="E2934" s="2" t="str">
        <f>VLOOKUP(F2934,city!$A$4:$D$352,4,FALSE)</f>
        <v>新竹</v>
      </c>
      <c r="F2934" s="16">
        <f t="shared" si="91"/>
        <v>294</v>
      </c>
      <c r="G2934" s="16">
        <f>IF(VLOOKUP(F2933,city!$K$4:$L$352,2,FALSE)&gt;G2933,G2933+1,1)</f>
        <v>1</v>
      </c>
    </row>
    <row r="2935" spans="1:7">
      <c r="A2935" s="17">
        <f t="shared" si="90"/>
        <v>129402</v>
      </c>
      <c r="B2935" s="17">
        <v>3</v>
      </c>
      <c r="C2935" s="20" t="s">
        <v>486</v>
      </c>
      <c r="D2935" s="17">
        <v>1</v>
      </c>
      <c r="E2935" s="2" t="str">
        <f>VLOOKUP(F2935,city!$A$4:$D$352,4,FALSE)</f>
        <v>新竹</v>
      </c>
      <c r="F2935" s="16">
        <f t="shared" si="91"/>
        <v>294</v>
      </c>
      <c r="G2935" s="16">
        <f>IF(VLOOKUP(F2934,city!$K$4:$L$352,2,FALSE)&gt;G2934,G2934+1,1)</f>
        <v>2</v>
      </c>
    </row>
    <row r="2936" spans="1:7">
      <c r="A2936" s="17">
        <f t="shared" si="90"/>
        <v>129403</v>
      </c>
      <c r="B2936" s="17">
        <v>3</v>
      </c>
      <c r="C2936" s="20" t="s">
        <v>492</v>
      </c>
      <c r="D2936" s="17">
        <v>1</v>
      </c>
      <c r="E2936" s="2" t="str">
        <f>VLOOKUP(F2936,city!$A$4:$D$352,4,FALSE)</f>
        <v>新竹</v>
      </c>
      <c r="F2936" s="16">
        <f t="shared" si="91"/>
        <v>294</v>
      </c>
      <c r="G2936" s="16">
        <f>IF(VLOOKUP(F2935,city!$K$4:$L$352,2,FALSE)&gt;G2935,G2935+1,1)</f>
        <v>3</v>
      </c>
    </row>
    <row r="2937" spans="1:7">
      <c r="A2937" s="17">
        <f t="shared" si="90"/>
        <v>129404</v>
      </c>
      <c r="B2937" s="17">
        <v>3</v>
      </c>
      <c r="C2937" s="20" t="s">
        <v>498</v>
      </c>
      <c r="D2937" s="17">
        <v>1</v>
      </c>
      <c r="E2937" s="2" t="str">
        <f>VLOOKUP(F2937,city!$A$4:$D$352,4,FALSE)</f>
        <v>新竹</v>
      </c>
      <c r="F2937" s="16">
        <f t="shared" si="91"/>
        <v>294</v>
      </c>
      <c r="G2937" s="16">
        <f>IF(VLOOKUP(F2936,city!$K$4:$L$352,2,FALSE)&gt;G2936,G2936+1,1)</f>
        <v>4</v>
      </c>
    </row>
    <row r="2938" spans="1:7">
      <c r="A2938" s="17">
        <f t="shared" si="90"/>
        <v>129405</v>
      </c>
      <c r="B2938" s="17">
        <v>3</v>
      </c>
      <c r="C2938" s="20" t="s">
        <v>504</v>
      </c>
      <c r="D2938" s="17">
        <v>1</v>
      </c>
      <c r="E2938" s="2" t="str">
        <f>VLOOKUP(F2938,city!$A$4:$D$352,4,FALSE)</f>
        <v>新竹</v>
      </c>
      <c r="F2938" s="16">
        <f t="shared" si="91"/>
        <v>294</v>
      </c>
      <c r="G2938" s="16">
        <f>IF(VLOOKUP(F2937,city!$K$4:$L$352,2,FALSE)&gt;G2937,G2937+1,1)</f>
        <v>5</v>
      </c>
    </row>
    <row r="2939" spans="1:7">
      <c r="A2939" s="17">
        <f t="shared" si="90"/>
        <v>129406</v>
      </c>
      <c r="B2939" s="17">
        <v>3</v>
      </c>
      <c r="C2939" s="20" t="s">
        <v>510</v>
      </c>
      <c r="D2939" s="17">
        <v>1</v>
      </c>
      <c r="E2939" s="2" t="str">
        <f>VLOOKUP(F2939,city!$A$4:$D$352,4,FALSE)</f>
        <v>新竹</v>
      </c>
      <c r="F2939" s="16">
        <f t="shared" si="91"/>
        <v>294</v>
      </c>
      <c r="G2939" s="16">
        <f>IF(VLOOKUP(F2938,city!$K$4:$L$352,2,FALSE)&gt;G2938,G2938+1,1)</f>
        <v>6</v>
      </c>
    </row>
    <row r="2940" spans="1:7">
      <c r="A2940" s="17">
        <f t="shared" si="90"/>
        <v>129407</v>
      </c>
      <c r="B2940" s="17">
        <v>3</v>
      </c>
      <c r="C2940" s="20" t="s">
        <v>516</v>
      </c>
      <c r="D2940" s="17">
        <v>1</v>
      </c>
      <c r="E2940" s="2" t="str">
        <f>VLOOKUP(F2940,city!$A$4:$D$352,4,FALSE)</f>
        <v>新竹</v>
      </c>
      <c r="F2940" s="16">
        <f t="shared" si="91"/>
        <v>294</v>
      </c>
      <c r="G2940" s="16">
        <f>IF(VLOOKUP(F2939,city!$K$4:$L$352,2,FALSE)&gt;G2939,G2939+1,1)</f>
        <v>7</v>
      </c>
    </row>
    <row r="2941" spans="1:7">
      <c r="A2941" s="17">
        <f t="shared" si="90"/>
        <v>129408</v>
      </c>
      <c r="B2941" s="17">
        <v>3</v>
      </c>
      <c r="C2941" s="20" t="s">
        <v>522</v>
      </c>
      <c r="D2941" s="17">
        <v>1</v>
      </c>
      <c r="E2941" s="2" t="str">
        <f>VLOOKUP(F2941,city!$A$4:$D$352,4,FALSE)</f>
        <v>新竹</v>
      </c>
      <c r="F2941" s="16">
        <f t="shared" si="91"/>
        <v>294</v>
      </c>
      <c r="G2941" s="16">
        <f>IF(VLOOKUP(F2940,city!$K$4:$L$352,2,FALSE)&gt;G2940,G2940+1,1)</f>
        <v>8</v>
      </c>
    </row>
    <row r="2942" spans="1:7">
      <c r="A2942" s="17">
        <f t="shared" si="90"/>
        <v>129409</v>
      </c>
      <c r="B2942" s="17">
        <v>3</v>
      </c>
      <c r="C2942" s="20" t="s">
        <v>528</v>
      </c>
      <c r="D2942" s="17">
        <v>1</v>
      </c>
      <c r="E2942" s="2" t="str">
        <f>VLOOKUP(F2942,city!$A$4:$D$352,4,FALSE)</f>
        <v>新竹</v>
      </c>
      <c r="F2942" s="16">
        <f t="shared" si="91"/>
        <v>294</v>
      </c>
      <c r="G2942" s="16">
        <f>IF(VLOOKUP(F2941,city!$K$4:$L$352,2,FALSE)&gt;G2941,G2941+1,1)</f>
        <v>9</v>
      </c>
    </row>
    <row r="2943" spans="1:7">
      <c r="A2943" s="17">
        <f t="shared" si="90"/>
        <v>129410</v>
      </c>
      <c r="B2943" s="17">
        <v>3</v>
      </c>
      <c r="C2943" s="20" t="s">
        <v>534</v>
      </c>
      <c r="D2943" s="17">
        <v>1</v>
      </c>
      <c r="E2943" s="2" t="str">
        <f>VLOOKUP(F2943,city!$A$4:$D$352,4,FALSE)</f>
        <v>新竹</v>
      </c>
      <c r="F2943" s="16">
        <f t="shared" si="91"/>
        <v>294</v>
      </c>
      <c r="G2943" s="16">
        <f>IF(VLOOKUP(F2942,city!$K$4:$L$352,2,FALSE)&gt;G2942,G2942+1,1)</f>
        <v>10</v>
      </c>
    </row>
    <row r="2944" spans="1:7">
      <c r="A2944" s="17">
        <f t="shared" si="90"/>
        <v>129501</v>
      </c>
      <c r="B2944" s="17">
        <v>3</v>
      </c>
      <c r="C2944" s="20" t="s">
        <v>422</v>
      </c>
      <c r="D2944" s="17">
        <v>1</v>
      </c>
      <c r="E2944" s="2" t="str">
        <f>VLOOKUP(F2944,city!$A$4:$D$352,4,FALSE)</f>
        <v>嘉义</v>
      </c>
      <c r="F2944" s="16">
        <f t="shared" si="91"/>
        <v>295</v>
      </c>
      <c r="G2944" s="16">
        <f>IF(VLOOKUP(F2943,city!$K$4:$L$352,2,FALSE)&gt;G2943,G2943+1,1)</f>
        <v>1</v>
      </c>
    </row>
    <row r="2945" spans="1:7">
      <c r="A2945" s="17">
        <f t="shared" si="90"/>
        <v>129502</v>
      </c>
      <c r="B2945" s="17">
        <v>3</v>
      </c>
      <c r="C2945" s="20" t="s">
        <v>427</v>
      </c>
      <c r="D2945" s="17">
        <v>1</v>
      </c>
      <c r="E2945" s="2" t="str">
        <f>VLOOKUP(F2945,city!$A$4:$D$352,4,FALSE)</f>
        <v>嘉义</v>
      </c>
      <c r="F2945" s="16">
        <f t="shared" si="91"/>
        <v>295</v>
      </c>
      <c r="G2945" s="16">
        <f>IF(VLOOKUP(F2944,city!$K$4:$L$352,2,FALSE)&gt;G2944,G2944+1,1)</f>
        <v>2</v>
      </c>
    </row>
    <row r="2946" spans="1:7">
      <c r="A2946" s="17">
        <f t="shared" si="90"/>
        <v>129503</v>
      </c>
      <c r="B2946" s="17">
        <v>3</v>
      </c>
      <c r="C2946" s="20" t="s">
        <v>432</v>
      </c>
      <c r="D2946" s="17">
        <v>1</v>
      </c>
      <c r="E2946" s="2" t="str">
        <f>VLOOKUP(F2946,city!$A$4:$D$352,4,FALSE)</f>
        <v>嘉义</v>
      </c>
      <c r="F2946" s="16">
        <f t="shared" si="91"/>
        <v>295</v>
      </c>
      <c r="G2946" s="16">
        <f>IF(VLOOKUP(F2945,city!$K$4:$L$352,2,FALSE)&gt;G2945,G2945+1,1)</f>
        <v>3</v>
      </c>
    </row>
    <row r="2947" spans="1:7">
      <c r="A2947" s="17">
        <f t="shared" si="90"/>
        <v>129504</v>
      </c>
      <c r="B2947" s="17">
        <v>3</v>
      </c>
      <c r="C2947" s="20" t="s">
        <v>438</v>
      </c>
      <c r="D2947" s="17">
        <v>1</v>
      </c>
      <c r="E2947" s="2" t="str">
        <f>VLOOKUP(F2947,city!$A$4:$D$352,4,FALSE)</f>
        <v>嘉义</v>
      </c>
      <c r="F2947" s="16">
        <f t="shared" si="91"/>
        <v>295</v>
      </c>
      <c r="G2947" s="16">
        <f>IF(VLOOKUP(F2946,city!$K$4:$L$352,2,FALSE)&gt;G2946,G2946+1,1)</f>
        <v>4</v>
      </c>
    </row>
    <row r="2948" spans="1:7">
      <c r="A2948" s="17">
        <f t="shared" si="90"/>
        <v>129505</v>
      </c>
      <c r="B2948" s="17">
        <v>3</v>
      </c>
      <c r="C2948" s="20" t="s">
        <v>444</v>
      </c>
      <c r="D2948" s="17">
        <v>1</v>
      </c>
      <c r="E2948" s="2" t="str">
        <f>VLOOKUP(F2948,city!$A$4:$D$352,4,FALSE)</f>
        <v>嘉义</v>
      </c>
      <c r="F2948" s="16">
        <f t="shared" si="91"/>
        <v>295</v>
      </c>
      <c r="G2948" s="16">
        <f>IF(VLOOKUP(F2947,city!$K$4:$L$352,2,FALSE)&gt;G2947,G2947+1,1)</f>
        <v>5</v>
      </c>
    </row>
    <row r="2949" spans="1:7">
      <c r="A2949" s="17">
        <f t="shared" ref="A2949:A3012" si="92">G2949+F2949*100+100000</f>
        <v>129506</v>
      </c>
      <c r="B2949" s="17">
        <v>3</v>
      </c>
      <c r="C2949" s="20" t="s">
        <v>450</v>
      </c>
      <c r="D2949" s="17">
        <v>1</v>
      </c>
      <c r="E2949" s="2" t="str">
        <f>VLOOKUP(F2949,city!$A$4:$D$352,4,FALSE)</f>
        <v>嘉义</v>
      </c>
      <c r="F2949" s="16">
        <f t="shared" ref="F2949:F3012" si="93">IF(G2949&gt;G2948,F2948,F2948+1)</f>
        <v>295</v>
      </c>
      <c r="G2949" s="16">
        <f>IF(VLOOKUP(F2948,city!$K$4:$L$352,2,FALSE)&gt;G2948,G2948+1,1)</f>
        <v>6</v>
      </c>
    </row>
    <row r="2950" spans="1:7">
      <c r="A2950" s="17">
        <f t="shared" si="92"/>
        <v>129507</v>
      </c>
      <c r="B2950" s="17">
        <v>3</v>
      </c>
      <c r="C2950" s="20" t="s">
        <v>456</v>
      </c>
      <c r="D2950" s="17">
        <v>1</v>
      </c>
      <c r="E2950" s="2" t="str">
        <f>VLOOKUP(F2950,city!$A$4:$D$352,4,FALSE)</f>
        <v>嘉义</v>
      </c>
      <c r="F2950" s="16">
        <f t="shared" si="93"/>
        <v>295</v>
      </c>
      <c r="G2950" s="16">
        <f>IF(VLOOKUP(F2949,city!$K$4:$L$352,2,FALSE)&gt;G2949,G2949+1,1)</f>
        <v>7</v>
      </c>
    </row>
    <row r="2951" spans="1:7">
      <c r="A2951" s="17">
        <f t="shared" si="92"/>
        <v>129508</v>
      </c>
      <c r="B2951" s="17">
        <v>3</v>
      </c>
      <c r="C2951" s="20" t="s">
        <v>462</v>
      </c>
      <c r="D2951" s="17">
        <v>1</v>
      </c>
      <c r="E2951" s="2" t="str">
        <f>VLOOKUP(F2951,city!$A$4:$D$352,4,FALSE)</f>
        <v>嘉义</v>
      </c>
      <c r="F2951" s="16">
        <f t="shared" si="93"/>
        <v>295</v>
      </c>
      <c r="G2951" s="16">
        <f>IF(VLOOKUP(F2950,city!$K$4:$L$352,2,FALSE)&gt;G2950,G2950+1,1)</f>
        <v>8</v>
      </c>
    </row>
    <row r="2952" spans="1:7">
      <c r="A2952" s="17">
        <f t="shared" si="92"/>
        <v>129509</v>
      </c>
      <c r="B2952" s="17">
        <v>3</v>
      </c>
      <c r="C2952" s="20" t="s">
        <v>468</v>
      </c>
      <c r="D2952" s="17">
        <v>1</v>
      </c>
      <c r="E2952" s="2" t="str">
        <f>VLOOKUP(F2952,city!$A$4:$D$352,4,FALSE)</f>
        <v>嘉义</v>
      </c>
      <c r="F2952" s="16">
        <f t="shared" si="93"/>
        <v>295</v>
      </c>
      <c r="G2952" s="16">
        <f>IF(VLOOKUP(F2951,city!$K$4:$L$352,2,FALSE)&gt;G2951,G2951+1,1)</f>
        <v>9</v>
      </c>
    </row>
    <row r="2953" spans="1:7">
      <c r="A2953" s="17">
        <f t="shared" si="92"/>
        <v>129510</v>
      </c>
      <c r="B2953" s="17">
        <v>3</v>
      </c>
      <c r="C2953" s="20" t="s">
        <v>474</v>
      </c>
      <c r="D2953" s="17">
        <v>1</v>
      </c>
      <c r="E2953" s="2" t="str">
        <f>VLOOKUP(F2953,city!$A$4:$D$352,4,FALSE)</f>
        <v>嘉义</v>
      </c>
      <c r="F2953" s="16">
        <f t="shared" si="93"/>
        <v>295</v>
      </c>
      <c r="G2953" s="16">
        <f>IF(VLOOKUP(F2952,city!$K$4:$L$352,2,FALSE)&gt;G2952,G2952+1,1)</f>
        <v>10</v>
      </c>
    </row>
    <row r="2954" spans="1:7">
      <c r="A2954" s="17">
        <f t="shared" si="92"/>
        <v>129601</v>
      </c>
      <c r="B2954" s="17">
        <v>3</v>
      </c>
      <c r="C2954" s="20" t="s">
        <v>480</v>
      </c>
      <c r="D2954" s="17">
        <v>1</v>
      </c>
      <c r="E2954" s="2" t="str">
        <f>VLOOKUP(F2954,city!$A$4:$D$352,4,FALSE)</f>
        <v>呼和浩特</v>
      </c>
      <c r="F2954" s="16">
        <f t="shared" si="93"/>
        <v>296</v>
      </c>
      <c r="G2954" s="16">
        <f>IF(VLOOKUP(F2953,city!$K$4:$L$352,2,FALSE)&gt;G2953,G2953+1,1)</f>
        <v>1</v>
      </c>
    </row>
    <row r="2955" spans="1:7">
      <c r="A2955" s="17">
        <f t="shared" si="92"/>
        <v>129602</v>
      </c>
      <c r="B2955" s="17">
        <v>3</v>
      </c>
      <c r="C2955" s="20" t="s">
        <v>486</v>
      </c>
      <c r="D2955" s="17">
        <v>1</v>
      </c>
      <c r="E2955" s="2" t="str">
        <f>VLOOKUP(F2955,city!$A$4:$D$352,4,FALSE)</f>
        <v>呼和浩特</v>
      </c>
      <c r="F2955" s="16">
        <f t="shared" si="93"/>
        <v>296</v>
      </c>
      <c r="G2955" s="16">
        <f>IF(VLOOKUP(F2954,city!$K$4:$L$352,2,FALSE)&gt;G2954,G2954+1,1)</f>
        <v>2</v>
      </c>
    </row>
    <row r="2956" spans="1:7">
      <c r="A2956" s="17">
        <f t="shared" si="92"/>
        <v>129603</v>
      </c>
      <c r="B2956" s="17">
        <v>3</v>
      </c>
      <c r="C2956" s="20" t="s">
        <v>492</v>
      </c>
      <c r="D2956" s="17">
        <v>1</v>
      </c>
      <c r="E2956" s="2" t="str">
        <f>VLOOKUP(F2956,city!$A$4:$D$352,4,FALSE)</f>
        <v>呼和浩特</v>
      </c>
      <c r="F2956" s="16">
        <f t="shared" si="93"/>
        <v>296</v>
      </c>
      <c r="G2956" s="16">
        <f>IF(VLOOKUP(F2955,city!$K$4:$L$352,2,FALSE)&gt;G2955,G2955+1,1)</f>
        <v>3</v>
      </c>
    </row>
    <row r="2957" spans="1:7">
      <c r="A2957" s="17">
        <f t="shared" si="92"/>
        <v>129604</v>
      </c>
      <c r="B2957" s="17">
        <v>3</v>
      </c>
      <c r="C2957" s="20" t="s">
        <v>498</v>
      </c>
      <c r="D2957" s="17">
        <v>1</v>
      </c>
      <c r="E2957" s="2" t="str">
        <f>VLOOKUP(F2957,city!$A$4:$D$352,4,FALSE)</f>
        <v>呼和浩特</v>
      </c>
      <c r="F2957" s="16">
        <f t="shared" si="93"/>
        <v>296</v>
      </c>
      <c r="G2957" s="16">
        <f>IF(VLOOKUP(F2956,city!$K$4:$L$352,2,FALSE)&gt;G2956,G2956+1,1)</f>
        <v>4</v>
      </c>
    </row>
    <row r="2958" spans="1:7">
      <c r="A2958" s="17">
        <f t="shared" si="92"/>
        <v>129605</v>
      </c>
      <c r="B2958" s="17">
        <v>3</v>
      </c>
      <c r="C2958" s="20" t="s">
        <v>504</v>
      </c>
      <c r="D2958" s="17">
        <v>1</v>
      </c>
      <c r="E2958" s="2" t="str">
        <f>VLOOKUP(F2958,city!$A$4:$D$352,4,FALSE)</f>
        <v>呼和浩特</v>
      </c>
      <c r="F2958" s="16">
        <f t="shared" si="93"/>
        <v>296</v>
      </c>
      <c r="G2958" s="16">
        <f>IF(VLOOKUP(F2957,city!$K$4:$L$352,2,FALSE)&gt;G2957,G2957+1,1)</f>
        <v>5</v>
      </c>
    </row>
    <row r="2959" spans="1:7">
      <c r="A2959" s="17">
        <f t="shared" si="92"/>
        <v>129606</v>
      </c>
      <c r="B2959" s="17">
        <v>3</v>
      </c>
      <c r="C2959" s="20" t="s">
        <v>510</v>
      </c>
      <c r="D2959" s="17">
        <v>1</v>
      </c>
      <c r="E2959" s="2" t="str">
        <f>VLOOKUP(F2959,city!$A$4:$D$352,4,FALSE)</f>
        <v>呼和浩特</v>
      </c>
      <c r="F2959" s="16">
        <f t="shared" si="93"/>
        <v>296</v>
      </c>
      <c r="G2959" s="16">
        <f>IF(VLOOKUP(F2958,city!$K$4:$L$352,2,FALSE)&gt;G2958,G2958+1,1)</f>
        <v>6</v>
      </c>
    </row>
    <row r="2960" spans="1:7">
      <c r="A2960" s="17">
        <f t="shared" si="92"/>
        <v>129607</v>
      </c>
      <c r="B2960" s="17">
        <v>3</v>
      </c>
      <c r="C2960" s="20" t="s">
        <v>516</v>
      </c>
      <c r="D2960" s="17">
        <v>1</v>
      </c>
      <c r="E2960" s="2" t="str">
        <f>VLOOKUP(F2960,city!$A$4:$D$352,4,FALSE)</f>
        <v>呼和浩特</v>
      </c>
      <c r="F2960" s="16">
        <f t="shared" si="93"/>
        <v>296</v>
      </c>
      <c r="G2960" s="16">
        <f>IF(VLOOKUP(F2959,city!$K$4:$L$352,2,FALSE)&gt;G2959,G2959+1,1)</f>
        <v>7</v>
      </c>
    </row>
    <row r="2961" spans="1:7">
      <c r="A2961" s="17">
        <f t="shared" si="92"/>
        <v>129608</v>
      </c>
      <c r="B2961" s="17">
        <v>3</v>
      </c>
      <c r="C2961" s="20" t="s">
        <v>522</v>
      </c>
      <c r="D2961" s="17">
        <v>1</v>
      </c>
      <c r="E2961" s="2" t="str">
        <f>VLOOKUP(F2961,city!$A$4:$D$352,4,FALSE)</f>
        <v>呼和浩特</v>
      </c>
      <c r="F2961" s="16">
        <f t="shared" si="93"/>
        <v>296</v>
      </c>
      <c r="G2961" s="16">
        <f>IF(VLOOKUP(F2960,city!$K$4:$L$352,2,FALSE)&gt;G2960,G2960+1,1)</f>
        <v>8</v>
      </c>
    </row>
    <row r="2962" spans="1:7">
      <c r="A2962" s="17">
        <f t="shared" si="92"/>
        <v>129609</v>
      </c>
      <c r="B2962" s="17">
        <v>3</v>
      </c>
      <c r="C2962" s="20" t="s">
        <v>528</v>
      </c>
      <c r="D2962" s="17">
        <v>1</v>
      </c>
      <c r="E2962" s="2" t="str">
        <f>VLOOKUP(F2962,city!$A$4:$D$352,4,FALSE)</f>
        <v>呼和浩特</v>
      </c>
      <c r="F2962" s="16">
        <f t="shared" si="93"/>
        <v>296</v>
      </c>
      <c r="G2962" s="16">
        <f>IF(VLOOKUP(F2961,city!$K$4:$L$352,2,FALSE)&gt;G2961,G2961+1,1)</f>
        <v>9</v>
      </c>
    </row>
    <row r="2963" spans="1:7">
      <c r="A2963" s="17">
        <f t="shared" si="92"/>
        <v>129610</v>
      </c>
      <c r="B2963" s="17">
        <v>3</v>
      </c>
      <c r="C2963" s="20" t="s">
        <v>534</v>
      </c>
      <c r="D2963" s="17">
        <v>1</v>
      </c>
      <c r="E2963" s="2" t="str">
        <f>VLOOKUP(F2963,city!$A$4:$D$352,4,FALSE)</f>
        <v>呼和浩特</v>
      </c>
      <c r="F2963" s="16">
        <f t="shared" si="93"/>
        <v>296</v>
      </c>
      <c r="G2963" s="16">
        <f>IF(VLOOKUP(F2962,city!$K$4:$L$352,2,FALSE)&gt;G2962,G2962+1,1)</f>
        <v>10</v>
      </c>
    </row>
    <row r="2964" spans="1:7">
      <c r="A2964" s="17">
        <f t="shared" si="92"/>
        <v>129701</v>
      </c>
      <c r="B2964" s="17">
        <v>3</v>
      </c>
      <c r="C2964" s="20" t="s">
        <v>422</v>
      </c>
      <c r="D2964" s="17">
        <v>1</v>
      </c>
      <c r="E2964" s="2" t="str">
        <f>VLOOKUP(F2964,city!$A$4:$D$352,4,FALSE)</f>
        <v>包头</v>
      </c>
      <c r="F2964" s="16">
        <f t="shared" si="93"/>
        <v>297</v>
      </c>
      <c r="G2964" s="16">
        <f>IF(VLOOKUP(F2963,city!$K$4:$L$352,2,FALSE)&gt;G2963,G2963+1,1)</f>
        <v>1</v>
      </c>
    </row>
    <row r="2965" spans="1:7">
      <c r="A2965" s="17">
        <f t="shared" si="92"/>
        <v>129702</v>
      </c>
      <c r="B2965" s="17">
        <v>3</v>
      </c>
      <c r="C2965" s="20" t="s">
        <v>427</v>
      </c>
      <c r="D2965" s="17">
        <v>1</v>
      </c>
      <c r="E2965" s="2" t="str">
        <f>VLOOKUP(F2965,city!$A$4:$D$352,4,FALSE)</f>
        <v>包头</v>
      </c>
      <c r="F2965" s="16">
        <f t="shared" si="93"/>
        <v>297</v>
      </c>
      <c r="G2965" s="16">
        <f>IF(VLOOKUP(F2964,city!$K$4:$L$352,2,FALSE)&gt;G2964,G2964+1,1)</f>
        <v>2</v>
      </c>
    </row>
    <row r="2966" spans="1:7">
      <c r="A2966" s="17">
        <f t="shared" si="92"/>
        <v>129703</v>
      </c>
      <c r="B2966" s="17">
        <v>3</v>
      </c>
      <c r="C2966" s="20" t="s">
        <v>432</v>
      </c>
      <c r="D2966" s="17">
        <v>1</v>
      </c>
      <c r="E2966" s="2" t="str">
        <f>VLOOKUP(F2966,city!$A$4:$D$352,4,FALSE)</f>
        <v>包头</v>
      </c>
      <c r="F2966" s="16">
        <f t="shared" si="93"/>
        <v>297</v>
      </c>
      <c r="G2966" s="16">
        <f>IF(VLOOKUP(F2965,city!$K$4:$L$352,2,FALSE)&gt;G2965,G2965+1,1)</f>
        <v>3</v>
      </c>
    </row>
    <row r="2967" spans="1:7">
      <c r="A2967" s="17">
        <f t="shared" si="92"/>
        <v>129704</v>
      </c>
      <c r="B2967" s="17">
        <v>3</v>
      </c>
      <c r="C2967" s="20" t="s">
        <v>438</v>
      </c>
      <c r="D2967" s="17">
        <v>1</v>
      </c>
      <c r="E2967" s="2" t="str">
        <f>VLOOKUP(F2967,city!$A$4:$D$352,4,FALSE)</f>
        <v>包头</v>
      </c>
      <c r="F2967" s="16">
        <f t="shared" si="93"/>
        <v>297</v>
      </c>
      <c r="G2967" s="16">
        <f>IF(VLOOKUP(F2966,city!$K$4:$L$352,2,FALSE)&gt;G2966,G2966+1,1)</f>
        <v>4</v>
      </c>
    </row>
    <row r="2968" spans="1:7">
      <c r="A2968" s="17">
        <f t="shared" si="92"/>
        <v>129705</v>
      </c>
      <c r="B2968" s="17">
        <v>3</v>
      </c>
      <c r="C2968" s="20" t="s">
        <v>444</v>
      </c>
      <c r="D2968" s="17">
        <v>1</v>
      </c>
      <c r="E2968" s="2" t="str">
        <f>VLOOKUP(F2968,city!$A$4:$D$352,4,FALSE)</f>
        <v>包头</v>
      </c>
      <c r="F2968" s="16">
        <f t="shared" si="93"/>
        <v>297</v>
      </c>
      <c r="G2968" s="16">
        <f>IF(VLOOKUP(F2967,city!$K$4:$L$352,2,FALSE)&gt;G2967,G2967+1,1)</f>
        <v>5</v>
      </c>
    </row>
    <row r="2969" spans="1:7">
      <c r="A2969" s="17">
        <f t="shared" si="92"/>
        <v>129706</v>
      </c>
      <c r="B2969" s="17">
        <v>3</v>
      </c>
      <c r="C2969" s="20" t="s">
        <v>450</v>
      </c>
      <c r="D2969" s="17">
        <v>1</v>
      </c>
      <c r="E2969" s="2" t="str">
        <f>VLOOKUP(F2969,city!$A$4:$D$352,4,FALSE)</f>
        <v>包头</v>
      </c>
      <c r="F2969" s="16">
        <f t="shared" si="93"/>
        <v>297</v>
      </c>
      <c r="G2969" s="16">
        <f>IF(VLOOKUP(F2968,city!$K$4:$L$352,2,FALSE)&gt;G2968,G2968+1,1)</f>
        <v>6</v>
      </c>
    </row>
    <row r="2970" spans="1:7">
      <c r="A2970" s="17">
        <f t="shared" si="92"/>
        <v>129707</v>
      </c>
      <c r="B2970" s="17">
        <v>3</v>
      </c>
      <c r="C2970" s="20" t="s">
        <v>456</v>
      </c>
      <c r="D2970" s="17">
        <v>1</v>
      </c>
      <c r="E2970" s="2" t="str">
        <f>VLOOKUP(F2970,city!$A$4:$D$352,4,FALSE)</f>
        <v>包头</v>
      </c>
      <c r="F2970" s="16">
        <f t="shared" si="93"/>
        <v>297</v>
      </c>
      <c r="G2970" s="16">
        <f>IF(VLOOKUP(F2969,city!$K$4:$L$352,2,FALSE)&gt;G2969,G2969+1,1)</f>
        <v>7</v>
      </c>
    </row>
    <row r="2971" spans="1:7">
      <c r="A2971" s="17">
        <f t="shared" si="92"/>
        <v>129708</v>
      </c>
      <c r="B2971" s="17">
        <v>3</v>
      </c>
      <c r="C2971" s="20" t="s">
        <v>462</v>
      </c>
      <c r="D2971" s="17">
        <v>1</v>
      </c>
      <c r="E2971" s="2" t="str">
        <f>VLOOKUP(F2971,city!$A$4:$D$352,4,FALSE)</f>
        <v>包头</v>
      </c>
      <c r="F2971" s="16">
        <f t="shared" si="93"/>
        <v>297</v>
      </c>
      <c r="G2971" s="16">
        <f>IF(VLOOKUP(F2970,city!$K$4:$L$352,2,FALSE)&gt;G2970,G2970+1,1)</f>
        <v>8</v>
      </c>
    </row>
    <row r="2972" spans="1:7">
      <c r="A2972" s="17">
        <f t="shared" si="92"/>
        <v>129709</v>
      </c>
      <c r="B2972" s="17">
        <v>3</v>
      </c>
      <c r="C2972" s="20" t="s">
        <v>468</v>
      </c>
      <c r="D2972" s="17">
        <v>1</v>
      </c>
      <c r="E2972" s="2" t="str">
        <f>VLOOKUP(F2972,city!$A$4:$D$352,4,FALSE)</f>
        <v>包头</v>
      </c>
      <c r="F2972" s="16">
        <f t="shared" si="93"/>
        <v>297</v>
      </c>
      <c r="G2972" s="16">
        <f>IF(VLOOKUP(F2971,city!$K$4:$L$352,2,FALSE)&gt;G2971,G2971+1,1)</f>
        <v>9</v>
      </c>
    </row>
    <row r="2973" spans="1:7">
      <c r="A2973" s="17">
        <f t="shared" si="92"/>
        <v>129710</v>
      </c>
      <c r="B2973" s="17">
        <v>3</v>
      </c>
      <c r="C2973" s="20" t="s">
        <v>474</v>
      </c>
      <c r="D2973" s="17">
        <v>1</v>
      </c>
      <c r="E2973" s="2" t="str">
        <f>VLOOKUP(F2973,city!$A$4:$D$352,4,FALSE)</f>
        <v>包头</v>
      </c>
      <c r="F2973" s="16">
        <f t="shared" si="93"/>
        <v>297</v>
      </c>
      <c r="G2973" s="16">
        <f>IF(VLOOKUP(F2972,city!$K$4:$L$352,2,FALSE)&gt;G2972,G2972+1,1)</f>
        <v>10</v>
      </c>
    </row>
    <row r="2974" spans="1:7">
      <c r="A2974" s="17">
        <f t="shared" si="92"/>
        <v>129801</v>
      </c>
      <c r="B2974" s="17">
        <v>3</v>
      </c>
      <c r="C2974" s="20" t="s">
        <v>480</v>
      </c>
      <c r="D2974" s="17">
        <v>1</v>
      </c>
      <c r="E2974" s="2" t="str">
        <f>VLOOKUP(F2974,city!$A$4:$D$352,4,FALSE)</f>
        <v>乌海</v>
      </c>
      <c r="F2974" s="16">
        <f t="shared" si="93"/>
        <v>298</v>
      </c>
      <c r="G2974" s="16">
        <f>IF(VLOOKUP(F2973,city!$K$4:$L$352,2,FALSE)&gt;G2973,G2973+1,1)</f>
        <v>1</v>
      </c>
    </row>
    <row r="2975" spans="1:7">
      <c r="A2975" s="17">
        <f t="shared" si="92"/>
        <v>129802</v>
      </c>
      <c r="B2975" s="17">
        <v>3</v>
      </c>
      <c r="C2975" s="20" t="s">
        <v>486</v>
      </c>
      <c r="D2975" s="17">
        <v>1</v>
      </c>
      <c r="E2975" s="2" t="str">
        <f>VLOOKUP(F2975,city!$A$4:$D$352,4,FALSE)</f>
        <v>乌海</v>
      </c>
      <c r="F2975" s="16">
        <f t="shared" si="93"/>
        <v>298</v>
      </c>
      <c r="G2975" s="16">
        <f>IF(VLOOKUP(F2974,city!$K$4:$L$352,2,FALSE)&gt;G2974,G2974+1,1)</f>
        <v>2</v>
      </c>
    </row>
    <row r="2976" spans="1:7">
      <c r="A2976" s="17">
        <f t="shared" si="92"/>
        <v>129803</v>
      </c>
      <c r="B2976" s="17">
        <v>3</v>
      </c>
      <c r="C2976" s="20" t="s">
        <v>492</v>
      </c>
      <c r="D2976" s="17">
        <v>1</v>
      </c>
      <c r="E2976" s="2" t="str">
        <f>VLOOKUP(F2976,city!$A$4:$D$352,4,FALSE)</f>
        <v>乌海</v>
      </c>
      <c r="F2976" s="16">
        <f t="shared" si="93"/>
        <v>298</v>
      </c>
      <c r="G2976" s="16">
        <f>IF(VLOOKUP(F2975,city!$K$4:$L$352,2,FALSE)&gt;G2975,G2975+1,1)</f>
        <v>3</v>
      </c>
    </row>
    <row r="2977" spans="1:7">
      <c r="A2977" s="17">
        <f t="shared" si="92"/>
        <v>129804</v>
      </c>
      <c r="B2977" s="17">
        <v>3</v>
      </c>
      <c r="C2977" s="20" t="s">
        <v>498</v>
      </c>
      <c r="D2977" s="17">
        <v>1</v>
      </c>
      <c r="E2977" s="2" t="str">
        <f>VLOOKUP(F2977,city!$A$4:$D$352,4,FALSE)</f>
        <v>乌海</v>
      </c>
      <c r="F2977" s="16">
        <f t="shared" si="93"/>
        <v>298</v>
      </c>
      <c r="G2977" s="16">
        <f>IF(VLOOKUP(F2976,city!$K$4:$L$352,2,FALSE)&gt;G2976,G2976+1,1)</f>
        <v>4</v>
      </c>
    </row>
    <row r="2978" spans="1:7">
      <c r="A2978" s="17">
        <f t="shared" si="92"/>
        <v>129805</v>
      </c>
      <c r="B2978" s="17">
        <v>3</v>
      </c>
      <c r="C2978" s="20" t="s">
        <v>504</v>
      </c>
      <c r="D2978" s="17">
        <v>1</v>
      </c>
      <c r="E2978" s="2" t="str">
        <f>VLOOKUP(F2978,city!$A$4:$D$352,4,FALSE)</f>
        <v>乌海</v>
      </c>
      <c r="F2978" s="16">
        <f t="shared" si="93"/>
        <v>298</v>
      </c>
      <c r="G2978" s="16">
        <f>IF(VLOOKUP(F2977,city!$K$4:$L$352,2,FALSE)&gt;G2977,G2977+1,1)</f>
        <v>5</v>
      </c>
    </row>
    <row r="2979" spans="1:7">
      <c r="A2979" s="17">
        <f t="shared" si="92"/>
        <v>129806</v>
      </c>
      <c r="B2979" s="17">
        <v>3</v>
      </c>
      <c r="C2979" s="20" t="s">
        <v>510</v>
      </c>
      <c r="D2979" s="17">
        <v>1</v>
      </c>
      <c r="E2979" s="2" t="str">
        <f>VLOOKUP(F2979,city!$A$4:$D$352,4,FALSE)</f>
        <v>乌海</v>
      </c>
      <c r="F2979" s="16">
        <f t="shared" si="93"/>
        <v>298</v>
      </c>
      <c r="G2979" s="16">
        <f>IF(VLOOKUP(F2978,city!$K$4:$L$352,2,FALSE)&gt;G2978,G2978+1,1)</f>
        <v>6</v>
      </c>
    </row>
    <row r="2980" spans="1:7">
      <c r="A2980" s="17">
        <f t="shared" si="92"/>
        <v>129807</v>
      </c>
      <c r="B2980" s="17">
        <v>3</v>
      </c>
      <c r="C2980" s="20" t="s">
        <v>516</v>
      </c>
      <c r="D2980" s="17">
        <v>1</v>
      </c>
      <c r="E2980" s="2" t="str">
        <f>VLOOKUP(F2980,city!$A$4:$D$352,4,FALSE)</f>
        <v>乌海</v>
      </c>
      <c r="F2980" s="16">
        <f t="shared" si="93"/>
        <v>298</v>
      </c>
      <c r="G2980" s="16">
        <f>IF(VLOOKUP(F2979,city!$K$4:$L$352,2,FALSE)&gt;G2979,G2979+1,1)</f>
        <v>7</v>
      </c>
    </row>
    <row r="2981" spans="1:7">
      <c r="A2981" s="17">
        <f t="shared" si="92"/>
        <v>129808</v>
      </c>
      <c r="B2981" s="17">
        <v>3</v>
      </c>
      <c r="C2981" s="20" t="s">
        <v>522</v>
      </c>
      <c r="D2981" s="17">
        <v>1</v>
      </c>
      <c r="E2981" s="2" t="str">
        <f>VLOOKUP(F2981,city!$A$4:$D$352,4,FALSE)</f>
        <v>乌海</v>
      </c>
      <c r="F2981" s="16">
        <f t="shared" si="93"/>
        <v>298</v>
      </c>
      <c r="G2981" s="16">
        <f>IF(VLOOKUP(F2980,city!$K$4:$L$352,2,FALSE)&gt;G2980,G2980+1,1)</f>
        <v>8</v>
      </c>
    </row>
    <row r="2982" spans="1:7">
      <c r="A2982" s="17">
        <f t="shared" si="92"/>
        <v>129809</v>
      </c>
      <c r="B2982" s="17">
        <v>3</v>
      </c>
      <c r="C2982" s="20" t="s">
        <v>528</v>
      </c>
      <c r="D2982" s="17">
        <v>1</v>
      </c>
      <c r="E2982" s="2" t="str">
        <f>VLOOKUP(F2982,city!$A$4:$D$352,4,FALSE)</f>
        <v>乌海</v>
      </c>
      <c r="F2982" s="16">
        <f t="shared" si="93"/>
        <v>298</v>
      </c>
      <c r="G2982" s="16">
        <f>IF(VLOOKUP(F2981,city!$K$4:$L$352,2,FALSE)&gt;G2981,G2981+1,1)</f>
        <v>9</v>
      </c>
    </row>
    <row r="2983" spans="1:7">
      <c r="A2983" s="17">
        <f t="shared" si="92"/>
        <v>129810</v>
      </c>
      <c r="B2983" s="17">
        <v>3</v>
      </c>
      <c r="C2983" s="20" t="s">
        <v>534</v>
      </c>
      <c r="D2983" s="17">
        <v>1</v>
      </c>
      <c r="E2983" s="2" t="str">
        <f>VLOOKUP(F2983,city!$A$4:$D$352,4,FALSE)</f>
        <v>乌海</v>
      </c>
      <c r="F2983" s="16">
        <f t="shared" si="93"/>
        <v>298</v>
      </c>
      <c r="G2983" s="16">
        <f>IF(VLOOKUP(F2982,city!$K$4:$L$352,2,FALSE)&gt;G2982,G2982+1,1)</f>
        <v>10</v>
      </c>
    </row>
    <row r="2984" spans="1:7">
      <c r="A2984" s="17">
        <f t="shared" si="92"/>
        <v>129901</v>
      </c>
      <c r="B2984" s="17">
        <v>3</v>
      </c>
      <c r="C2984" s="20" t="s">
        <v>422</v>
      </c>
      <c r="D2984" s="17">
        <v>1</v>
      </c>
      <c r="E2984" s="2" t="str">
        <f>VLOOKUP(F2984,city!$A$4:$D$352,4,FALSE)</f>
        <v>赤峰</v>
      </c>
      <c r="F2984" s="16">
        <f t="shared" si="93"/>
        <v>299</v>
      </c>
      <c r="G2984" s="16">
        <f>IF(VLOOKUP(F2983,city!$K$4:$L$352,2,FALSE)&gt;G2983,G2983+1,1)</f>
        <v>1</v>
      </c>
    </row>
    <row r="2985" spans="1:7">
      <c r="A2985" s="17">
        <f t="shared" si="92"/>
        <v>129902</v>
      </c>
      <c r="B2985" s="17">
        <v>3</v>
      </c>
      <c r="C2985" s="20" t="s">
        <v>427</v>
      </c>
      <c r="D2985" s="17">
        <v>1</v>
      </c>
      <c r="E2985" s="2" t="str">
        <f>VLOOKUP(F2985,city!$A$4:$D$352,4,FALSE)</f>
        <v>赤峰</v>
      </c>
      <c r="F2985" s="16">
        <f t="shared" si="93"/>
        <v>299</v>
      </c>
      <c r="G2985" s="16">
        <f>IF(VLOOKUP(F2984,city!$K$4:$L$352,2,FALSE)&gt;G2984,G2984+1,1)</f>
        <v>2</v>
      </c>
    </row>
    <row r="2986" spans="1:7">
      <c r="A2986" s="17">
        <f t="shared" si="92"/>
        <v>129903</v>
      </c>
      <c r="B2986" s="17">
        <v>3</v>
      </c>
      <c r="C2986" s="20" t="s">
        <v>432</v>
      </c>
      <c r="D2986" s="17">
        <v>1</v>
      </c>
      <c r="E2986" s="2" t="str">
        <f>VLOOKUP(F2986,city!$A$4:$D$352,4,FALSE)</f>
        <v>赤峰</v>
      </c>
      <c r="F2986" s="16">
        <f t="shared" si="93"/>
        <v>299</v>
      </c>
      <c r="G2986" s="16">
        <f>IF(VLOOKUP(F2985,city!$K$4:$L$352,2,FALSE)&gt;G2985,G2985+1,1)</f>
        <v>3</v>
      </c>
    </row>
    <row r="2987" spans="1:7">
      <c r="A2987" s="17">
        <f t="shared" si="92"/>
        <v>129904</v>
      </c>
      <c r="B2987" s="17">
        <v>3</v>
      </c>
      <c r="C2987" s="20" t="s">
        <v>438</v>
      </c>
      <c r="D2987" s="17">
        <v>1</v>
      </c>
      <c r="E2987" s="2" t="str">
        <f>VLOOKUP(F2987,city!$A$4:$D$352,4,FALSE)</f>
        <v>赤峰</v>
      </c>
      <c r="F2987" s="16">
        <f t="shared" si="93"/>
        <v>299</v>
      </c>
      <c r="G2987" s="16">
        <f>IF(VLOOKUP(F2986,city!$K$4:$L$352,2,FALSE)&gt;G2986,G2986+1,1)</f>
        <v>4</v>
      </c>
    </row>
    <row r="2988" spans="1:7">
      <c r="A2988" s="17">
        <f t="shared" si="92"/>
        <v>129905</v>
      </c>
      <c r="B2988" s="17">
        <v>3</v>
      </c>
      <c r="C2988" s="20" t="s">
        <v>444</v>
      </c>
      <c r="D2988" s="17">
        <v>1</v>
      </c>
      <c r="E2988" s="2" t="str">
        <f>VLOOKUP(F2988,city!$A$4:$D$352,4,FALSE)</f>
        <v>赤峰</v>
      </c>
      <c r="F2988" s="16">
        <f t="shared" si="93"/>
        <v>299</v>
      </c>
      <c r="G2988" s="16">
        <f>IF(VLOOKUP(F2987,city!$K$4:$L$352,2,FALSE)&gt;G2987,G2987+1,1)</f>
        <v>5</v>
      </c>
    </row>
    <row r="2989" spans="1:7">
      <c r="A2989" s="17">
        <f t="shared" si="92"/>
        <v>129906</v>
      </c>
      <c r="B2989" s="17">
        <v>3</v>
      </c>
      <c r="C2989" s="20" t="s">
        <v>450</v>
      </c>
      <c r="D2989" s="17">
        <v>1</v>
      </c>
      <c r="E2989" s="2" t="str">
        <f>VLOOKUP(F2989,city!$A$4:$D$352,4,FALSE)</f>
        <v>赤峰</v>
      </c>
      <c r="F2989" s="16">
        <f t="shared" si="93"/>
        <v>299</v>
      </c>
      <c r="G2989" s="16">
        <f>IF(VLOOKUP(F2988,city!$K$4:$L$352,2,FALSE)&gt;G2988,G2988+1,1)</f>
        <v>6</v>
      </c>
    </row>
    <row r="2990" spans="1:7">
      <c r="A2990" s="17">
        <f t="shared" si="92"/>
        <v>129907</v>
      </c>
      <c r="B2990" s="17">
        <v>3</v>
      </c>
      <c r="C2990" s="20" t="s">
        <v>456</v>
      </c>
      <c r="D2990" s="17">
        <v>1</v>
      </c>
      <c r="E2990" s="2" t="str">
        <f>VLOOKUP(F2990,city!$A$4:$D$352,4,FALSE)</f>
        <v>赤峰</v>
      </c>
      <c r="F2990" s="16">
        <f t="shared" si="93"/>
        <v>299</v>
      </c>
      <c r="G2990" s="16">
        <f>IF(VLOOKUP(F2989,city!$K$4:$L$352,2,FALSE)&gt;G2989,G2989+1,1)</f>
        <v>7</v>
      </c>
    </row>
    <row r="2991" spans="1:7">
      <c r="A2991" s="17">
        <f t="shared" si="92"/>
        <v>129908</v>
      </c>
      <c r="B2991" s="17">
        <v>3</v>
      </c>
      <c r="C2991" s="20" t="s">
        <v>462</v>
      </c>
      <c r="D2991" s="17">
        <v>1</v>
      </c>
      <c r="E2991" s="2" t="str">
        <f>VLOOKUP(F2991,city!$A$4:$D$352,4,FALSE)</f>
        <v>赤峰</v>
      </c>
      <c r="F2991" s="16">
        <f t="shared" si="93"/>
        <v>299</v>
      </c>
      <c r="G2991" s="16">
        <f>IF(VLOOKUP(F2990,city!$K$4:$L$352,2,FALSE)&gt;G2990,G2990+1,1)</f>
        <v>8</v>
      </c>
    </row>
    <row r="2992" spans="1:7">
      <c r="A2992" s="17">
        <f t="shared" si="92"/>
        <v>129909</v>
      </c>
      <c r="B2992" s="17">
        <v>3</v>
      </c>
      <c r="C2992" s="20" t="s">
        <v>468</v>
      </c>
      <c r="D2992" s="17">
        <v>1</v>
      </c>
      <c r="E2992" s="2" t="str">
        <f>VLOOKUP(F2992,city!$A$4:$D$352,4,FALSE)</f>
        <v>赤峰</v>
      </c>
      <c r="F2992" s="16">
        <f t="shared" si="93"/>
        <v>299</v>
      </c>
      <c r="G2992" s="16">
        <f>IF(VLOOKUP(F2991,city!$K$4:$L$352,2,FALSE)&gt;G2991,G2991+1,1)</f>
        <v>9</v>
      </c>
    </row>
    <row r="2993" spans="1:7">
      <c r="A2993" s="17">
        <f t="shared" si="92"/>
        <v>129910</v>
      </c>
      <c r="B2993" s="17">
        <v>3</v>
      </c>
      <c r="C2993" s="20" t="s">
        <v>474</v>
      </c>
      <c r="D2993" s="17">
        <v>1</v>
      </c>
      <c r="E2993" s="2" t="str">
        <f>VLOOKUP(F2993,city!$A$4:$D$352,4,FALSE)</f>
        <v>赤峰</v>
      </c>
      <c r="F2993" s="16">
        <f t="shared" si="93"/>
        <v>299</v>
      </c>
      <c r="G2993" s="16">
        <f>IF(VLOOKUP(F2992,city!$K$4:$L$352,2,FALSE)&gt;G2992,G2992+1,1)</f>
        <v>10</v>
      </c>
    </row>
    <row r="2994" spans="1:7">
      <c r="A2994" s="17">
        <f t="shared" si="92"/>
        <v>130001</v>
      </c>
      <c r="B2994" s="17">
        <v>3</v>
      </c>
      <c r="C2994" s="20" t="s">
        <v>480</v>
      </c>
      <c r="D2994" s="17">
        <v>1</v>
      </c>
      <c r="E2994" s="2" t="str">
        <f>VLOOKUP(F2994,city!$A$4:$D$352,4,FALSE)</f>
        <v>通辽</v>
      </c>
      <c r="F2994" s="16">
        <f t="shared" si="93"/>
        <v>300</v>
      </c>
      <c r="G2994" s="16">
        <f>IF(VLOOKUP(F2993,city!$K$4:$L$352,2,FALSE)&gt;G2993,G2993+1,1)</f>
        <v>1</v>
      </c>
    </row>
    <row r="2995" spans="1:7">
      <c r="A2995" s="17">
        <f t="shared" si="92"/>
        <v>130002</v>
      </c>
      <c r="B2995" s="17">
        <v>3</v>
      </c>
      <c r="C2995" s="20" t="s">
        <v>486</v>
      </c>
      <c r="D2995" s="17">
        <v>1</v>
      </c>
      <c r="E2995" s="2" t="str">
        <f>VLOOKUP(F2995,city!$A$4:$D$352,4,FALSE)</f>
        <v>通辽</v>
      </c>
      <c r="F2995" s="16">
        <f t="shared" si="93"/>
        <v>300</v>
      </c>
      <c r="G2995" s="16">
        <f>IF(VLOOKUP(F2994,city!$K$4:$L$352,2,FALSE)&gt;G2994,G2994+1,1)</f>
        <v>2</v>
      </c>
    </row>
    <row r="2996" spans="1:7">
      <c r="A2996" s="17">
        <f t="shared" si="92"/>
        <v>130003</v>
      </c>
      <c r="B2996" s="17">
        <v>3</v>
      </c>
      <c r="C2996" s="20" t="s">
        <v>492</v>
      </c>
      <c r="D2996" s="17">
        <v>1</v>
      </c>
      <c r="E2996" s="2" t="str">
        <f>VLOOKUP(F2996,city!$A$4:$D$352,4,FALSE)</f>
        <v>通辽</v>
      </c>
      <c r="F2996" s="16">
        <f t="shared" si="93"/>
        <v>300</v>
      </c>
      <c r="G2996" s="16">
        <f>IF(VLOOKUP(F2995,city!$K$4:$L$352,2,FALSE)&gt;G2995,G2995+1,1)</f>
        <v>3</v>
      </c>
    </row>
    <row r="2997" spans="1:7">
      <c r="A2997" s="17">
        <f t="shared" si="92"/>
        <v>130004</v>
      </c>
      <c r="B2997" s="17">
        <v>3</v>
      </c>
      <c r="C2997" s="20" t="s">
        <v>498</v>
      </c>
      <c r="D2997" s="17">
        <v>1</v>
      </c>
      <c r="E2997" s="2" t="str">
        <f>VLOOKUP(F2997,city!$A$4:$D$352,4,FALSE)</f>
        <v>通辽</v>
      </c>
      <c r="F2997" s="16">
        <f t="shared" si="93"/>
        <v>300</v>
      </c>
      <c r="G2997" s="16">
        <f>IF(VLOOKUP(F2996,city!$K$4:$L$352,2,FALSE)&gt;G2996,G2996+1,1)</f>
        <v>4</v>
      </c>
    </row>
    <row r="2998" spans="1:7">
      <c r="A2998" s="17">
        <f t="shared" si="92"/>
        <v>130005</v>
      </c>
      <c r="B2998" s="17">
        <v>3</v>
      </c>
      <c r="C2998" s="20" t="s">
        <v>504</v>
      </c>
      <c r="D2998" s="17">
        <v>1</v>
      </c>
      <c r="E2998" s="2" t="str">
        <f>VLOOKUP(F2998,city!$A$4:$D$352,4,FALSE)</f>
        <v>通辽</v>
      </c>
      <c r="F2998" s="16">
        <f t="shared" si="93"/>
        <v>300</v>
      </c>
      <c r="G2998" s="16">
        <f>IF(VLOOKUP(F2997,city!$K$4:$L$352,2,FALSE)&gt;G2997,G2997+1,1)</f>
        <v>5</v>
      </c>
    </row>
    <row r="2999" spans="1:7">
      <c r="A2999" s="17">
        <f t="shared" si="92"/>
        <v>130006</v>
      </c>
      <c r="B2999" s="17">
        <v>3</v>
      </c>
      <c r="C2999" s="20" t="s">
        <v>510</v>
      </c>
      <c r="D2999" s="17">
        <v>1</v>
      </c>
      <c r="E2999" s="2" t="str">
        <f>VLOOKUP(F2999,city!$A$4:$D$352,4,FALSE)</f>
        <v>通辽</v>
      </c>
      <c r="F2999" s="16">
        <f t="shared" si="93"/>
        <v>300</v>
      </c>
      <c r="G2999" s="16">
        <f>IF(VLOOKUP(F2998,city!$K$4:$L$352,2,FALSE)&gt;G2998,G2998+1,1)</f>
        <v>6</v>
      </c>
    </row>
    <row r="3000" spans="1:7">
      <c r="A3000" s="17">
        <f t="shared" si="92"/>
        <v>130007</v>
      </c>
      <c r="B3000" s="17">
        <v>3</v>
      </c>
      <c r="C3000" s="20" t="s">
        <v>516</v>
      </c>
      <c r="D3000" s="17">
        <v>1</v>
      </c>
      <c r="E3000" s="2" t="str">
        <f>VLOOKUP(F3000,city!$A$4:$D$352,4,FALSE)</f>
        <v>通辽</v>
      </c>
      <c r="F3000" s="16">
        <f t="shared" si="93"/>
        <v>300</v>
      </c>
      <c r="G3000" s="16">
        <f>IF(VLOOKUP(F2999,city!$K$4:$L$352,2,FALSE)&gt;G2999,G2999+1,1)</f>
        <v>7</v>
      </c>
    </row>
    <row r="3001" spans="1:7">
      <c r="A3001" s="17">
        <f t="shared" si="92"/>
        <v>130008</v>
      </c>
      <c r="B3001" s="17">
        <v>3</v>
      </c>
      <c r="C3001" s="20" t="s">
        <v>522</v>
      </c>
      <c r="D3001" s="17">
        <v>1</v>
      </c>
      <c r="E3001" s="2" t="str">
        <f>VLOOKUP(F3001,city!$A$4:$D$352,4,FALSE)</f>
        <v>通辽</v>
      </c>
      <c r="F3001" s="16">
        <f t="shared" si="93"/>
        <v>300</v>
      </c>
      <c r="G3001" s="16">
        <f>IF(VLOOKUP(F3000,city!$K$4:$L$352,2,FALSE)&gt;G3000,G3000+1,1)</f>
        <v>8</v>
      </c>
    </row>
    <row r="3002" spans="1:7">
      <c r="A3002" s="17">
        <f t="shared" si="92"/>
        <v>130009</v>
      </c>
      <c r="B3002" s="17">
        <v>3</v>
      </c>
      <c r="C3002" s="20" t="s">
        <v>528</v>
      </c>
      <c r="D3002" s="17">
        <v>1</v>
      </c>
      <c r="E3002" s="2" t="str">
        <f>VLOOKUP(F3002,city!$A$4:$D$352,4,FALSE)</f>
        <v>通辽</v>
      </c>
      <c r="F3002" s="16">
        <f t="shared" si="93"/>
        <v>300</v>
      </c>
      <c r="G3002" s="16">
        <f>IF(VLOOKUP(F3001,city!$K$4:$L$352,2,FALSE)&gt;G3001,G3001+1,1)</f>
        <v>9</v>
      </c>
    </row>
    <row r="3003" spans="1:7">
      <c r="A3003" s="17">
        <f t="shared" si="92"/>
        <v>130010</v>
      </c>
      <c r="B3003" s="17">
        <v>3</v>
      </c>
      <c r="C3003" s="20" t="s">
        <v>534</v>
      </c>
      <c r="D3003" s="17">
        <v>1</v>
      </c>
      <c r="E3003" s="2" t="str">
        <f>VLOOKUP(F3003,city!$A$4:$D$352,4,FALSE)</f>
        <v>通辽</v>
      </c>
      <c r="F3003" s="16">
        <f t="shared" si="93"/>
        <v>300</v>
      </c>
      <c r="G3003" s="16">
        <f>IF(VLOOKUP(F3002,city!$K$4:$L$352,2,FALSE)&gt;G3002,G3002+1,1)</f>
        <v>10</v>
      </c>
    </row>
    <row r="3004" spans="1:7">
      <c r="A3004" s="17">
        <f t="shared" si="92"/>
        <v>130101</v>
      </c>
      <c r="B3004" s="17">
        <v>3</v>
      </c>
      <c r="C3004" s="20" t="s">
        <v>422</v>
      </c>
      <c r="D3004" s="17">
        <v>1</v>
      </c>
      <c r="E3004" s="2" t="str">
        <f>VLOOKUP(F3004,city!$A$4:$D$352,4,FALSE)</f>
        <v>鄂尔多斯</v>
      </c>
      <c r="F3004" s="16">
        <f t="shared" si="93"/>
        <v>301</v>
      </c>
      <c r="G3004" s="16">
        <f>IF(VLOOKUP(F3003,city!$K$4:$L$352,2,FALSE)&gt;G3003,G3003+1,1)</f>
        <v>1</v>
      </c>
    </row>
    <row r="3005" spans="1:7">
      <c r="A3005" s="17">
        <f t="shared" si="92"/>
        <v>130102</v>
      </c>
      <c r="B3005" s="17">
        <v>3</v>
      </c>
      <c r="C3005" s="20" t="s">
        <v>427</v>
      </c>
      <c r="D3005" s="17">
        <v>1</v>
      </c>
      <c r="E3005" s="2" t="str">
        <f>VLOOKUP(F3005,city!$A$4:$D$352,4,FALSE)</f>
        <v>鄂尔多斯</v>
      </c>
      <c r="F3005" s="16">
        <f t="shared" si="93"/>
        <v>301</v>
      </c>
      <c r="G3005" s="16">
        <f>IF(VLOOKUP(F3004,city!$K$4:$L$352,2,FALSE)&gt;G3004,G3004+1,1)</f>
        <v>2</v>
      </c>
    </row>
    <row r="3006" spans="1:7">
      <c r="A3006" s="17">
        <f t="shared" si="92"/>
        <v>130103</v>
      </c>
      <c r="B3006" s="17">
        <v>3</v>
      </c>
      <c r="C3006" s="20" t="s">
        <v>432</v>
      </c>
      <c r="D3006" s="17">
        <v>1</v>
      </c>
      <c r="E3006" s="2" t="str">
        <f>VLOOKUP(F3006,city!$A$4:$D$352,4,FALSE)</f>
        <v>鄂尔多斯</v>
      </c>
      <c r="F3006" s="16">
        <f t="shared" si="93"/>
        <v>301</v>
      </c>
      <c r="G3006" s="16">
        <f>IF(VLOOKUP(F3005,city!$K$4:$L$352,2,FALSE)&gt;G3005,G3005+1,1)</f>
        <v>3</v>
      </c>
    </row>
    <row r="3007" spans="1:7">
      <c r="A3007" s="17">
        <f t="shared" si="92"/>
        <v>130104</v>
      </c>
      <c r="B3007" s="17">
        <v>3</v>
      </c>
      <c r="C3007" s="20" t="s">
        <v>438</v>
      </c>
      <c r="D3007" s="17">
        <v>1</v>
      </c>
      <c r="E3007" s="2" t="str">
        <f>VLOOKUP(F3007,city!$A$4:$D$352,4,FALSE)</f>
        <v>鄂尔多斯</v>
      </c>
      <c r="F3007" s="16">
        <f t="shared" si="93"/>
        <v>301</v>
      </c>
      <c r="G3007" s="16">
        <f>IF(VLOOKUP(F3006,city!$K$4:$L$352,2,FALSE)&gt;G3006,G3006+1,1)</f>
        <v>4</v>
      </c>
    </row>
    <row r="3008" spans="1:7">
      <c r="A3008" s="17">
        <f t="shared" si="92"/>
        <v>130105</v>
      </c>
      <c r="B3008" s="17">
        <v>3</v>
      </c>
      <c r="C3008" s="20" t="s">
        <v>444</v>
      </c>
      <c r="D3008" s="17">
        <v>1</v>
      </c>
      <c r="E3008" s="2" t="str">
        <f>VLOOKUP(F3008,city!$A$4:$D$352,4,FALSE)</f>
        <v>鄂尔多斯</v>
      </c>
      <c r="F3008" s="16">
        <f t="shared" si="93"/>
        <v>301</v>
      </c>
      <c r="G3008" s="16">
        <f>IF(VLOOKUP(F3007,city!$K$4:$L$352,2,FALSE)&gt;G3007,G3007+1,1)</f>
        <v>5</v>
      </c>
    </row>
    <row r="3009" spans="1:7">
      <c r="A3009" s="17">
        <f t="shared" si="92"/>
        <v>130106</v>
      </c>
      <c r="B3009" s="17">
        <v>3</v>
      </c>
      <c r="C3009" s="20" t="s">
        <v>450</v>
      </c>
      <c r="D3009" s="17">
        <v>1</v>
      </c>
      <c r="E3009" s="2" t="str">
        <f>VLOOKUP(F3009,city!$A$4:$D$352,4,FALSE)</f>
        <v>鄂尔多斯</v>
      </c>
      <c r="F3009" s="16">
        <f t="shared" si="93"/>
        <v>301</v>
      </c>
      <c r="G3009" s="16">
        <f>IF(VLOOKUP(F3008,city!$K$4:$L$352,2,FALSE)&gt;G3008,G3008+1,1)</f>
        <v>6</v>
      </c>
    </row>
    <row r="3010" spans="1:7">
      <c r="A3010" s="17">
        <f t="shared" si="92"/>
        <v>130107</v>
      </c>
      <c r="B3010" s="17">
        <v>3</v>
      </c>
      <c r="C3010" s="20" t="s">
        <v>456</v>
      </c>
      <c r="D3010" s="17">
        <v>1</v>
      </c>
      <c r="E3010" s="2" t="str">
        <f>VLOOKUP(F3010,city!$A$4:$D$352,4,FALSE)</f>
        <v>鄂尔多斯</v>
      </c>
      <c r="F3010" s="16">
        <f t="shared" si="93"/>
        <v>301</v>
      </c>
      <c r="G3010" s="16">
        <f>IF(VLOOKUP(F3009,city!$K$4:$L$352,2,FALSE)&gt;G3009,G3009+1,1)</f>
        <v>7</v>
      </c>
    </row>
    <row r="3011" spans="1:7">
      <c r="A3011" s="17">
        <f t="shared" si="92"/>
        <v>130108</v>
      </c>
      <c r="B3011" s="17">
        <v>3</v>
      </c>
      <c r="C3011" s="20" t="s">
        <v>462</v>
      </c>
      <c r="D3011" s="17">
        <v>1</v>
      </c>
      <c r="E3011" s="2" t="str">
        <f>VLOOKUP(F3011,city!$A$4:$D$352,4,FALSE)</f>
        <v>鄂尔多斯</v>
      </c>
      <c r="F3011" s="16">
        <f t="shared" si="93"/>
        <v>301</v>
      </c>
      <c r="G3011" s="16">
        <f>IF(VLOOKUP(F3010,city!$K$4:$L$352,2,FALSE)&gt;G3010,G3010+1,1)</f>
        <v>8</v>
      </c>
    </row>
    <row r="3012" spans="1:7">
      <c r="A3012" s="17">
        <f t="shared" si="92"/>
        <v>130109</v>
      </c>
      <c r="B3012" s="17">
        <v>3</v>
      </c>
      <c r="C3012" s="20" t="s">
        <v>468</v>
      </c>
      <c r="D3012" s="17">
        <v>1</v>
      </c>
      <c r="E3012" s="2" t="str">
        <f>VLOOKUP(F3012,city!$A$4:$D$352,4,FALSE)</f>
        <v>鄂尔多斯</v>
      </c>
      <c r="F3012" s="16">
        <f t="shared" si="93"/>
        <v>301</v>
      </c>
      <c r="G3012" s="16">
        <f>IF(VLOOKUP(F3011,city!$K$4:$L$352,2,FALSE)&gt;G3011,G3011+1,1)</f>
        <v>9</v>
      </c>
    </row>
    <row r="3013" spans="1:7">
      <c r="A3013" s="17">
        <f t="shared" ref="A3013:A3076" si="94">G3013+F3013*100+100000</f>
        <v>130110</v>
      </c>
      <c r="B3013" s="17">
        <v>3</v>
      </c>
      <c r="C3013" s="20" t="s">
        <v>474</v>
      </c>
      <c r="D3013" s="17">
        <v>1</v>
      </c>
      <c r="E3013" s="2" t="str">
        <f>VLOOKUP(F3013,city!$A$4:$D$352,4,FALSE)</f>
        <v>鄂尔多斯</v>
      </c>
      <c r="F3013" s="16">
        <f t="shared" ref="F3013:F3076" si="95">IF(G3013&gt;G3012,F3012,F3012+1)</f>
        <v>301</v>
      </c>
      <c r="G3013" s="16">
        <f>IF(VLOOKUP(F3012,city!$K$4:$L$352,2,FALSE)&gt;G3012,G3012+1,1)</f>
        <v>10</v>
      </c>
    </row>
    <row r="3014" spans="1:7">
      <c r="A3014" s="17">
        <f t="shared" si="94"/>
        <v>130201</v>
      </c>
      <c r="B3014" s="17">
        <v>3</v>
      </c>
      <c r="C3014" s="20" t="s">
        <v>480</v>
      </c>
      <c r="D3014" s="17">
        <v>1</v>
      </c>
      <c r="E3014" s="2" t="str">
        <f>VLOOKUP(F3014,city!$A$4:$D$352,4,FALSE)</f>
        <v>呼伦贝尔</v>
      </c>
      <c r="F3014" s="16">
        <f t="shared" si="95"/>
        <v>302</v>
      </c>
      <c r="G3014" s="16">
        <f>IF(VLOOKUP(F3013,city!$K$4:$L$352,2,FALSE)&gt;G3013,G3013+1,1)</f>
        <v>1</v>
      </c>
    </row>
    <row r="3015" spans="1:7">
      <c r="A3015" s="17">
        <f t="shared" si="94"/>
        <v>130202</v>
      </c>
      <c r="B3015" s="17">
        <v>3</v>
      </c>
      <c r="C3015" s="20" t="s">
        <v>486</v>
      </c>
      <c r="D3015" s="17">
        <v>1</v>
      </c>
      <c r="E3015" s="2" t="str">
        <f>VLOOKUP(F3015,city!$A$4:$D$352,4,FALSE)</f>
        <v>呼伦贝尔</v>
      </c>
      <c r="F3015" s="16">
        <f t="shared" si="95"/>
        <v>302</v>
      </c>
      <c r="G3015" s="16">
        <f>IF(VLOOKUP(F3014,city!$K$4:$L$352,2,FALSE)&gt;G3014,G3014+1,1)</f>
        <v>2</v>
      </c>
    </row>
    <row r="3016" spans="1:7">
      <c r="A3016" s="17">
        <f t="shared" si="94"/>
        <v>130203</v>
      </c>
      <c r="B3016" s="17">
        <v>3</v>
      </c>
      <c r="C3016" s="20" t="s">
        <v>492</v>
      </c>
      <c r="D3016" s="17">
        <v>1</v>
      </c>
      <c r="E3016" s="2" t="str">
        <f>VLOOKUP(F3016,city!$A$4:$D$352,4,FALSE)</f>
        <v>呼伦贝尔</v>
      </c>
      <c r="F3016" s="16">
        <f t="shared" si="95"/>
        <v>302</v>
      </c>
      <c r="G3016" s="16">
        <f>IF(VLOOKUP(F3015,city!$K$4:$L$352,2,FALSE)&gt;G3015,G3015+1,1)</f>
        <v>3</v>
      </c>
    </row>
    <row r="3017" spans="1:7">
      <c r="A3017" s="17">
        <f t="shared" si="94"/>
        <v>130204</v>
      </c>
      <c r="B3017" s="17">
        <v>3</v>
      </c>
      <c r="C3017" s="20" t="s">
        <v>498</v>
      </c>
      <c r="D3017" s="17">
        <v>1</v>
      </c>
      <c r="E3017" s="2" t="str">
        <f>VLOOKUP(F3017,city!$A$4:$D$352,4,FALSE)</f>
        <v>呼伦贝尔</v>
      </c>
      <c r="F3017" s="16">
        <f t="shared" si="95"/>
        <v>302</v>
      </c>
      <c r="G3017" s="16">
        <f>IF(VLOOKUP(F3016,city!$K$4:$L$352,2,FALSE)&gt;G3016,G3016+1,1)</f>
        <v>4</v>
      </c>
    </row>
    <row r="3018" spans="1:7">
      <c r="A3018" s="17">
        <f t="shared" si="94"/>
        <v>130205</v>
      </c>
      <c r="B3018" s="17">
        <v>3</v>
      </c>
      <c r="C3018" s="20" t="s">
        <v>504</v>
      </c>
      <c r="D3018" s="17">
        <v>1</v>
      </c>
      <c r="E3018" s="2" t="str">
        <f>VLOOKUP(F3018,city!$A$4:$D$352,4,FALSE)</f>
        <v>呼伦贝尔</v>
      </c>
      <c r="F3018" s="16">
        <f t="shared" si="95"/>
        <v>302</v>
      </c>
      <c r="G3018" s="16">
        <f>IF(VLOOKUP(F3017,city!$K$4:$L$352,2,FALSE)&gt;G3017,G3017+1,1)</f>
        <v>5</v>
      </c>
    </row>
    <row r="3019" spans="1:7">
      <c r="A3019" s="17">
        <f t="shared" si="94"/>
        <v>130206</v>
      </c>
      <c r="B3019" s="17">
        <v>3</v>
      </c>
      <c r="C3019" s="20" t="s">
        <v>510</v>
      </c>
      <c r="D3019" s="17">
        <v>1</v>
      </c>
      <c r="E3019" s="2" t="str">
        <f>VLOOKUP(F3019,city!$A$4:$D$352,4,FALSE)</f>
        <v>呼伦贝尔</v>
      </c>
      <c r="F3019" s="16">
        <f t="shared" si="95"/>
        <v>302</v>
      </c>
      <c r="G3019" s="16">
        <f>IF(VLOOKUP(F3018,city!$K$4:$L$352,2,FALSE)&gt;G3018,G3018+1,1)</f>
        <v>6</v>
      </c>
    </row>
    <row r="3020" spans="1:7">
      <c r="A3020" s="17">
        <f t="shared" si="94"/>
        <v>130207</v>
      </c>
      <c r="B3020" s="17">
        <v>3</v>
      </c>
      <c r="C3020" s="20" t="s">
        <v>516</v>
      </c>
      <c r="D3020" s="17">
        <v>1</v>
      </c>
      <c r="E3020" s="2" t="str">
        <f>VLOOKUP(F3020,city!$A$4:$D$352,4,FALSE)</f>
        <v>呼伦贝尔</v>
      </c>
      <c r="F3020" s="16">
        <f t="shared" si="95"/>
        <v>302</v>
      </c>
      <c r="G3020" s="16">
        <f>IF(VLOOKUP(F3019,city!$K$4:$L$352,2,FALSE)&gt;G3019,G3019+1,1)</f>
        <v>7</v>
      </c>
    </row>
    <row r="3021" spans="1:7">
      <c r="A3021" s="17">
        <f t="shared" si="94"/>
        <v>130208</v>
      </c>
      <c r="B3021" s="17">
        <v>3</v>
      </c>
      <c r="C3021" s="20" t="s">
        <v>522</v>
      </c>
      <c r="D3021" s="17">
        <v>1</v>
      </c>
      <c r="E3021" s="2" t="str">
        <f>VLOOKUP(F3021,city!$A$4:$D$352,4,FALSE)</f>
        <v>呼伦贝尔</v>
      </c>
      <c r="F3021" s="16">
        <f t="shared" si="95"/>
        <v>302</v>
      </c>
      <c r="G3021" s="16">
        <f>IF(VLOOKUP(F3020,city!$K$4:$L$352,2,FALSE)&gt;G3020,G3020+1,1)</f>
        <v>8</v>
      </c>
    </row>
    <row r="3022" spans="1:7">
      <c r="A3022" s="17">
        <f t="shared" si="94"/>
        <v>130209</v>
      </c>
      <c r="B3022" s="17">
        <v>3</v>
      </c>
      <c r="C3022" s="20" t="s">
        <v>528</v>
      </c>
      <c r="D3022" s="17">
        <v>1</v>
      </c>
      <c r="E3022" s="2" t="str">
        <f>VLOOKUP(F3022,city!$A$4:$D$352,4,FALSE)</f>
        <v>呼伦贝尔</v>
      </c>
      <c r="F3022" s="16">
        <f t="shared" si="95"/>
        <v>302</v>
      </c>
      <c r="G3022" s="16">
        <f>IF(VLOOKUP(F3021,city!$K$4:$L$352,2,FALSE)&gt;G3021,G3021+1,1)</f>
        <v>9</v>
      </c>
    </row>
    <row r="3023" spans="1:7">
      <c r="A3023" s="17">
        <f t="shared" si="94"/>
        <v>130210</v>
      </c>
      <c r="B3023" s="17">
        <v>3</v>
      </c>
      <c r="C3023" s="20" t="s">
        <v>534</v>
      </c>
      <c r="D3023" s="17">
        <v>1</v>
      </c>
      <c r="E3023" s="2" t="str">
        <f>VLOOKUP(F3023,city!$A$4:$D$352,4,FALSE)</f>
        <v>呼伦贝尔</v>
      </c>
      <c r="F3023" s="16">
        <f t="shared" si="95"/>
        <v>302</v>
      </c>
      <c r="G3023" s="16">
        <f>IF(VLOOKUP(F3022,city!$K$4:$L$352,2,FALSE)&gt;G3022,G3022+1,1)</f>
        <v>10</v>
      </c>
    </row>
    <row r="3024" spans="1:7">
      <c r="A3024" s="17">
        <f t="shared" si="94"/>
        <v>130301</v>
      </c>
      <c r="B3024" s="17">
        <v>3</v>
      </c>
      <c r="C3024" s="20" t="s">
        <v>422</v>
      </c>
      <c r="D3024" s="17">
        <v>1</v>
      </c>
      <c r="E3024" s="2" t="str">
        <f>VLOOKUP(F3024,city!$A$4:$D$352,4,FALSE)</f>
        <v>巴彦淖尔</v>
      </c>
      <c r="F3024" s="16">
        <f t="shared" si="95"/>
        <v>303</v>
      </c>
      <c r="G3024" s="16">
        <f>IF(VLOOKUP(F3023,city!$K$4:$L$352,2,FALSE)&gt;G3023,G3023+1,1)</f>
        <v>1</v>
      </c>
    </row>
    <row r="3025" spans="1:7">
      <c r="A3025" s="17">
        <f t="shared" si="94"/>
        <v>130302</v>
      </c>
      <c r="B3025" s="17">
        <v>3</v>
      </c>
      <c r="C3025" s="20" t="s">
        <v>427</v>
      </c>
      <c r="D3025" s="17">
        <v>1</v>
      </c>
      <c r="E3025" s="2" t="str">
        <f>VLOOKUP(F3025,city!$A$4:$D$352,4,FALSE)</f>
        <v>巴彦淖尔</v>
      </c>
      <c r="F3025" s="16">
        <f t="shared" si="95"/>
        <v>303</v>
      </c>
      <c r="G3025" s="16">
        <f>IF(VLOOKUP(F3024,city!$K$4:$L$352,2,FALSE)&gt;G3024,G3024+1,1)</f>
        <v>2</v>
      </c>
    </row>
    <row r="3026" spans="1:7">
      <c r="A3026" s="17">
        <f t="shared" si="94"/>
        <v>130303</v>
      </c>
      <c r="B3026" s="17">
        <v>3</v>
      </c>
      <c r="C3026" s="20" t="s">
        <v>432</v>
      </c>
      <c r="D3026" s="17">
        <v>1</v>
      </c>
      <c r="E3026" s="2" t="str">
        <f>VLOOKUP(F3026,city!$A$4:$D$352,4,FALSE)</f>
        <v>巴彦淖尔</v>
      </c>
      <c r="F3026" s="16">
        <f t="shared" si="95"/>
        <v>303</v>
      </c>
      <c r="G3026" s="16">
        <f>IF(VLOOKUP(F3025,city!$K$4:$L$352,2,FALSE)&gt;G3025,G3025+1,1)</f>
        <v>3</v>
      </c>
    </row>
    <row r="3027" spans="1:7">
      <c r="A3027" s="17">
        <f t="shared" si="94"/>
        <v>130304</v>
      </c>
      <c r="B3027" s="17">
        <v>3</v>
      </c>
      <c r="C3027" s="20" t="s">
        <v>438</v>
      </c>
      <c r="D3027" s="17">
        <v>1</v>
      </c>
      <c r="E3027" s="2" t="str">
        <f>VLOOKUP(F3027,city!$A$4:$D$352,4,FALSE)</f>
        <v>巴彦淖尔</v>
      </c>
      <c r="F3027" s="16">
        <f t="shared" si="95"/>
        <v>303</v>
      </c>
      <c r="G3027" s="16">
        <f>IF(VLOOKUP(F3026,city!$K$4:$L$352,2,FALSE)&gt;G3026,G3026+1,1)</f>
        <v>4</v>
      </c>
    </row>
    <row r="3028" spans="1:7">
      <c r="A3028" s="17">
        <f t="shared" si="94"/>
        <v>130305</v>
      </c>
      <c r="B3028" s="17">
        <v>3</v>
      </c>
      <c r="C3028" s="20" t="s">
        <v>444</v>
      </c>
      <c r="D3028" s="17">
        <v>1</v>
      </c>
      <c r="E3028" s="2" t="str">
        <f>VLOOKUP(F3028,city!$A$4:$D$352,4,FALSE)</f>
        <v>巴彦淖尔</v>
      </c>
      <c r="F3028" s="16">
        <f t="shared" si="95"/>
        <v>303</v>
      </c>
      <c r="G3028" s="16">
        <f>IF(VLOOKUP(F3027,city!$K$4:$L$352,2,FALSE)&gt;G3027,G3027+1,1)</f>
        <v>5</v>
      </c>
    </row>
    <row r="3029" spans="1:7">
      <c r="A3029" s="17">
        <f t="shared" si="94"/>
        <v>130306</v>
      </c>
      <c r="B3029" s="17">
        <v>3</v>
      </c>
      <c r="C3029" s="20" t="s">
        <v>450</v>
      </c>
      <c r="D3029" s="17">
        <v>1</v>
      </c>
      <c r="E3029" s="2" t="str">
        <f>VLOOKUP(F3029,city!$A$4:$D$352,4,FALSE)</f>
        <v>巴彦淖尔</v>
      </c>
      <c r="F3029" s="16">
        <f t="shared" si="95"/>
        <v>303</v>
      </c>
      <c r="G3029" s="16">
        <f>IF(VLOOKUP(F3028,city!$K$4:$L$352,2,FALSE)&gt;G3028,G3028+1,1)</f>
        <v>6</v>
      </c>
    </row>
    <row r="3030" spans="1:7">
      <c r="A3030" s="17">
        <f t="shared" si="94"/>
        <v>130307</v>
      </c>
      <c r="B3030" s="17">
        <v>3</v>
      </c>
      <c r="C3030" s="20" t="s">
        <v>456</v>
      </c>
      <c r="D3030" s="17">
        <v>1</v>
      </c>
      <c r="E3030" s="2" t="str">
        <f>VLOOKUP(F3030,city!$A$4:$D$352,4,FALSE)</f>
        <v>巴彦淖尔</v>
      </c>
      <c r="F3030" s="16">
        <f t="shared" si="95"/>
        <v>303</v>
      </c>
      <c r="G3030" s="16">
        <f>IF(VLOOKUP(F3029,city!$K$4:$L$352,2,FALSE)&gt;G3029,G3029+1,1)</f>
        <v>7</v>
      </c>
    </row>
    <row r="3031" spans="1:7">
      <c r="A3031" s="17">
        <f t="shared" si="94"/>
        <v>130308</v>
      </c>
      <c r="B3031" s="17">
        <v>3</v>
      </c>
      <c r="C3031" s="20" t="s">
        <v>462</v>
      </c>
      <c r="D3031" s="17">
        <v>1</v>
      </c>
      <c r="E3031" s="2" t="str">
        <f>VLOOKUP(F3031,city!$A$4:$D$352,4,FALSE)</f>
        <v>巴彦淖尔</v>
      </c>
      <c r="F3031" s="16">
        <f t="shared" si="95"/>
        <v>303</v>
      </c>
      <c r="G3031" s="16">
        <f>IF(VLOOKUP(F3030,city!$K$4:$L$352,2,FALSE)&gt;G3030,G3030+1,1)</f>
        <v>8</v>
      </c>
    </row>
    <row r="3032" spans="1:7">
      <c r="A3032" s="17">
        <f t="shared" si="94"/>
        <v>130309</v>
      </c>
      <c r="B3032" s="17">
        <v>3</v>
      </c>
      <c r="C3032" s="20" t="s">
        <v>468</v>
      </c>
      <c r="D3032" s="17">
        <v>1</v>
      </c>
      <c r="E3032" s="2" t="str">
        <f>VLOOKUP(F3032,city!$A$4:$D$352,4,FALSE)</f>
        <v>巴彦淖尔</v>
      </c>
      <c r="F3032" s="21">
        <f t="shared" si="95"/>
        <v>303</v>
      </c>
      <c r="G3032" s="16">
        <f>IF(VLOOKUP(F3031,city!$K$4:$L$352,2,FALSE)&gt;G3031,G3031+1,1)</f>
        <v>9</v>
      </c>
    </row>
    <row r="3033" spans="1:7">
      <c r="A3033" s="17">
        <f t="shared" si="94"/>
        <v>130310</v>
      </c>
      <c r="B3033" s="17">
        <v>3</v>
      </c>
      <c r="C3033" s="20" t="s">
        <v>474</v>
      </c>
      <c r="D3033" s="17">
        <v>1</v>
      </c>
      <c r="E3033" s="2" t="str">
        <f>VLOOKUP(F3033,city!$A$4:$D$352,4,FALSE)</f>
        <v>巴彦淖尔</v>
      </c>
      <c r="F3033" s="16">
        <f t="shared" si="95"/>
        <v>303</v>
      </c>
      <c r="G3033" s="16">
        <f>IF(VLOOKUP(F3032,city!$K$4:$L$352,2,FALSE)&gt;G3032,G3032+1,1)</f>
        <v>10</v>
      </c>
    </row>
    <row r="3034" spans="1:7">
      <c r="A3034" s="17">
        <f t="shared" si="94"/>
        <v>130401</v>
      </c>
      <c r="B3034" s="17">
        <v>3</v>
      </c>
      <c r="C3034" s="20" t="s">
        <v>480</v>
      </c>
      <c r="D3034" s="17">
        <v>1</v>
      </c>
      <c r="E3034" s="2" t="str">
        <f>VLOOKUP(F3034,city!$A$4:$D$352,4,FALSE)</f>
        <v>乌兰察布</v>
      </c>
      <c r="F3034" s="16">
        <f t="shared" si="95"/>
        <v>304</v>
      </c>
      <c r="G3034" s="16">
        <f>IF(VLOOKUP(F3033,city!$K$4:$L$352,2,FALSE)&gt;G3033,G3033+1,1)</f>
        <v>1</v>
      </c>
    </row>
    <row r="3035" spans="1:7">
      <c r="A3035" s="17">
        <f t="shared" si="94"/>
        <v>130402</v>
      </c>
      <c r="B3035" s="17">
        <v>3</v>
      </c>
      <c r="C3035" s="20" t="s">
        <v>486</v>
      </c>
      <c r="D3035" s="17">
        <v>1</v>
      </c>
      <c r="E3035" s="2" t="str">
        <f>VLOOKUP(F3035,city!$A$4:$D$352,4,FALSE)</f>
        <v>乌兰察布</v>
      </c>
      <c r="F3035" s="16">
        <f t="shared" si="95"/>
        <v>304</v>
      </c>
      <c r="G3035" s="16">
        <f>IF(VLOOKUP(F3034,city!$K$4:$L$352,2,FALSE)&gt;G3034,G3034+1,1)</f>
        <v>2</v>
      </c>
    </row>
    <row r="3036" spans="1:7">
      <c r="A3036" s="17">
        <f t="shared" si="94"/>
        <v>130403</v>
      </c>
      <c r="B3036" s="17">
        <v>3</v>
      </c>
      <c r="C3036" s="20" t="s">
        <v>492</v>
      </c>
      <c r="D3036" s="17">
        <v>1</v>
      </c>
      <c r="E3036" s="2" t="str">
        <f>VLOOKUP(F3036,city!$A$4:$D$352,4,FALSE)</f>
        <v>乌兰察布</v>
      </c>
      <c r="F3036" s="16">
        <f t="shared" si="95"/>
        <v>304</v>
      </c>
      <c r="G3036" s="16">
        <f>IF(VLOOKUP(F3035,city!$K$4:$L$352,2,FALSE)&gt;G3035,G3035+1,1)</f>
        <v>3</v>
      </c>
    </row>
    <row r="3037" spans="1:7">
      <c r="A3037" s="17">
        <f t="shared" si="94"/>
        <v>130404</v>
      </c>
      <c r="B3037" s="17">
        <v>3</v>
      </c>
      <c r="C3037" s="20" t="s">
        <v>498</v>
      </c>
      <c r="D3037" s="17">
        <v>1</v>
      </c>
      <c r="E3037" s="2" t="str">
        <f>VLOOKUP(F3037,city!$A$4:$D$352,4,FALSE)</f>
        <v>乌兰察布</v>
      </c>
      <c r="F3037" s="16">
        <f t="shared" si="95"/>
        <v>304</v>
      </c>
      <c r="G3037" s="16">
        <f>IF(VLOOKUP(F3036,city!$K$4:$L$352,2,FALSE)&gt;G3036,G3036+1,1)</f>
        <v>4</v>
      </c>
    </row>
    <row r="3038" spans="1:7">
      <c r="A3038" s="17">
        <f t="shared" si="94"/>
        <v>130405</v>
      </c>
      <c r="B3038" s="17">
        <v>3</v>
      </c>
      <c r="C3038" s="20" t="s">
        <v>504</v>
      </c>
      <c r="D3038" s="17">
        <v>1</v>
      </c>
      <c r="E3038" s="2" t="str">
        <f>VLOOKUP(F3038,city!$A$4:$D$352,4,FALSE)</f>
        <v>乌兰察布</v>
      </c>
      <c r="F3038" s="16">
        <f t="shared" si="95"/>
        <v>304</v>
      </c>
      <c r="G3038" s="16">
        <f>IF(VLOOKUP(F3037,city!$K$4:$L$352,2,FALSE)&gt;G3037,G3037+1,1)</f>
        <v>5</v>
      </c>
    </row>
    <row r="3039" spans="1:7">
      <c r="A3039" s="17">
        <f t="shared" si="94"/>
        <v>130406</v>
      </c>
      <c r="B3039" s="17">
        <v>3</v>
      </c>
      <c r="C3039" s="20" t="s">
        <v>510</v>
      </c>
      <c r="D3039" s="17">
        <v>1</v>
      </c>
      <c r="E3039" s="2" t="str">
        <f>VLOOKUP(F3039,city!$A$4:$D$352,4,FALSE)</f>
        <v>乌兰察布</v>
      </c>
      <c r="F3039" s="16">
        <f t="shared" si="95"/>
        <v>304</v>
      </c>
      <c r="G3039" s="16">
        <f>IF(VLOOKUP(F3038,city!$K$4:$L$352,2,FALSE)&gt;G3038,G3038+1,1)</f>
        <v>6</v>
      </c>
    </row>
    <row r="3040" spans="1:7">
      <c r="A3040" s="17">
        <f t="shared" si="94"/>
        <v>130407</v>
      </c>
      <c r="B3040" s="17">
        <v>3</v>
      </c>
      <c r="C3040" s="20" t="s">
        <v>516</v>
      </c>
      <c r="D3040" s="17">
        <v>1</v>
      </c>
      <c r="E3040" s="2" t="str">
        <f>VLOOKUP(F3040,city!$A$4:$D$352,4,FALSE)</f>
        <v>乌兰察布</v>
      </c>
      <c r="F3040" s="16">
        <f t="shared" si="95"/>
        <v>304</v>
      </c>
      <c r="G3040" s="16">
        <f>IF(VLOOKUP(F3039,city!$K$4:$L$352,2,FALSE)&gt;G3039,G3039+1,1)</f>
        <v>7</v>
      </c>
    </row>
    <row r="3041" spans="1:7">
      <c r="A3041" s="17">
        <f t="shared" si="94"/>
        <v>130408</v>
      </c>
      <c r="B3041" s="17">
        <v>3</v>
      </c>
      <c r="C3041" s="20" t="s">
        <v>522</v>
      </c>
      <c r="D3041" s="17">
        <v>1</v>
      </c>
      <c r="E3041" s="2" t="str">
        <f>VLOOKUP(F3041,city!$A$4:$D$352,4,FALSE)</f>
        <v>乌兰察布</v>
      </c>
      <c r="F3041" s="16">
        <f t="shared" si="95"/>
        <v>304</v>
      </c>
      <c r="G3041" s="16">
        <f>IF(VLOOKUP(F3040,city!$K$4:$L$352,2,FALSE)&gt;G3040,G3040+1,1)</f>
        <v>8</v>
      </c>
    </row>
    <row r="3042" spans="1:7">
      <c r="A3042" s="17">
        <f t="shared" si="94"/>
        <v>130409</v>
      </c>
      <c r="B3042" s="17">
        <v>3</v>
      </c>
      <c r="C3042" s="20" t="s">
        <v>528</v>
      </c>
      <c r="D3042" s="17">
        <v>1</v>
      </c>
      <c r="E3042" s="2" t="str">
        <f>VLOOKUP(F3042,city!$A$4:$D$352,4,FALSE)</f>
        <v>乌兰察布</v>
      </c>
      <c r="F3042" s="16">
        <f t="shared" si="95"/>
        <v>304</v>
      </c>
      <c r="G3042" s="16">
        <f>IF(VLOOKUP(F3041,city!$K$4:$L$352,2,FALSE)&gt;G3041,G3041+1,1)</f>
        <v>9</v>
      </c>
    </row>
    <row r="3043" spans="1:7">
      <c r="A3043" s="17">
        <f t="shared" si="94"/>
        <v>130410</v>
      </c>
      <c r="B3043" s="17">
        <v>3</v>
      </c>
      <c r="C3043" s="20" t="s">
        <v>534</v>
      </c>
      <c r="D3043" s="17">
        <v>1</v>
      </c>
      <c r="E3043" s="2" t="str">
        <f>VLOOKUP(F3043,city!$A$4:$D$352,4,FALSE)</f>
        <v>乌兰察布</v>
      </c>
      <c r="F3043" s="16">
        <f t="shared" si="95"/>
        <v>304</v>
      </c>
      <c r="G3043" s="16">
        <f>IF(VLOOKUP(F3042,city!$K$4:$L$352,2,FALSE)&gt;G3042,G3042+1,1)</f>
        <v>10</v>
      </c>
    </row>
    <row r="3044" spans="1:7">
      <c r="A3044" s="17">
        <f t="shared" si="94"/>
        <v>130501</v>
      </c>
      <c r="B3044" s="17">
        <v>3</v>
      </c>
      <c r="C3044" s="20" t="s">
        <v>422</v>
      </c>
      <c r="D3044" s="17">
        <v>1</v>
      </c>
      <c r="E3044" s="2" t="str">
        <f>VLOOKUP(F3044,city!$A$4:$D$352,4,FALSE)</f>
        <v>兴安</v>
      </c>
      <c r="F3044" s="16">
        <f t="shared" si="95"/>
        <v>305</v>
      </c>
      <c r="G3044" s="16">
        <f>IF(VLOOKUP(F3043,city!$K$4:$L$352,2,FALSE)&gt;G3043,G3043+1,1)</f>
        <v>1</v>
      </c>
    </row>
    <row r="3045" spans="1:7">
      <c r="A3045" s="17">
        <f t="shared" si="94"/>
        <v>130502</v>
      </c>
      <c r="B3045" s="17">
        <v>3</v>
      </c>
      <c r="C3045" s="20" t="s">
        <v>427</v>
      </c>
      <c r="D3045" s="17">
        <v>1</v>
      </c>
      <c r="E3045" s="2" t="str">
        <f>VLOOKUP(F3045,city!$A$4:$D$352,4,FALSE)</f>
        <v>兴安</v>
      </c>
      <c r="F3045" s="16">
        <f t="shared" si="95"/>
        <v>305</v>
      </c>
      <c r="G3045" s="16">
        <f>IF(VLOOKUP(F3044,city!$K$4:$L$352,2,FALSE)&gt;G3044,G3044+1,1)</f>
        <v>2</v>
      </c>
    </row>
    <row r="3046" spans="1:7">
      <c r="A3046" s="17">
        <f t="shared" si="94"/>
        <v>130503</v>
      </c>
      <c r="B3046" s="17">
        <v>3</v>
      </c>
      <c r="C3046" s="20" t="s">
        <v>432</v>
      </c>
      <c r="D3046" s="17">
        <v>1</v>
      </c>
      <c r="E3046" s="2" t="str">
        <f>VLOOKUP(F3046,city!$A$4:$D$352,4,FALSE)</f>
        <v>兴安</v>
      </c>
      <c r="F3046" s="16">
        <f t="shared" si="95"/>
        <v>305</v>
      </c>
      <c r="G3046" s="16">
        <f>IF(VLOOKUP(F3045,city!$K$4:$L$352,2,FALSE)&gt;G3045,G3045+1,1)</f>
        <v>3</v>
      </c>
    </row>
    <row r="3047" spans="1:7">
      <c r="A3047" s="17">
        <f t="shared" si="94"/>
        <v>130504</v>
      </c>
      <c r="B3047" s="17">
        <v>3</v>
      </c>
      <c r="C3047" s="20" t="s">
        <v>438</v>
      </c>
      <c r="D3047" s="17">
        <v>1</v>
      </c>
      <c r="E3047" s="2" t="str">
        <f>VLOOKUP(F3047,city!$A$4:$D$352,4,FALSE)</f>
        <v>兴安</v>
      </c>
      <c r="F3047" s="16">
        <f t="shared" si="95"/>
        <v>305</v>
      </c>
      <c r="G3047" s="16">
        <f>IF(VLOOKUP(F3046,city!$K$4:$L$352,2,FALSE)&gt;G3046,G3046+1,1)</f>
        <v>4</v>
      </c>
    </row>
    <row r="3048" spans="1:7">
      <c r="A3048" s="17">
        <f t="shared" si="94"/>
        <v>130505</v>
      </c>
      <c r="B3048" s="17">
        <v>3</v>
      </c>
      <c r="C3048" s="20" t="s">
        <v>444</v>
      </c>
      <c r="D3048" s="17">
        <v>1</v>
      </c>
      <c r="E3048" s="2" t="str">
        <f>VLOOKUP(F3048,city!$A$4:$D$352,4,FALSE)</f>
        <v>兴安</v>
      </c>
      <c r="F3048" s="16">
        <f t="shared" si="95"/>
        <v>305</v>
      </c>
      <c r="G3048" s="16">
        <f>IF(VLOOKUP(F3047,city!$K$4:$L$352,2,FALSE)&gt;G3047,G3047+1,1)</f>
        <v>5</v>
      </c>
    </row>
    <row r="3049" spans="1:7">
      <c r="A3049" s="17">
        <f t="shared" si="94"/>
        <v>130506</v>
      </c>
      <c r="B3049" s="17">
        <v>3</v>
      </c>
      <c r="C3049" s="20" t="s">
        <v>450</v>
      </c>
      <c r="D3049" s="17">
        <v>1</v>
      </c>
      <c r="E3049" s="2" t="str">
        <f>VLOOKUP(F3049,city!$A$4:$D$352,4,FALSE)</f>
        <v>兴安</v>
      </c>
      <c r="F3049" s="16">
        <f t="shared" si="95"/>
        <v>305</v>
      </c>
      <c r="G3049" s="16">
        <f>IF(VLOOKUP(F3048,city!$K$4:$L$352,2,FALSE)&gt;G3048,G3048+1,1)</f>
        <v>6</v>
      </c>
    </row>
    <row r="3050" spans="1:7">
      <c r="A3050" s="17">
        <f t="shared" si="94"/>
        <v>130507</v>
      </c>
      <c r="B3050" s="17">
        <v>3</v>
      </c>
      <c r="C3050" s="20" t="s">
        <v>456</v>
      </c>
      <c r="D3050" s="17">
        <v>1</v>
      </c>
      <c r="E3050" s="2" t="str">
        <f>VLOOKUP(F3050,city!$A$4:$D$352,4,FALSE)</f>
        <v>兴安</v>
      </c>
      <c r="F3050" s="16">
        <f t="shared" si="95"/>
        <v>305</v>
      </c>
      <c r="G3050" s="16">
        <f>IF(VLOOKUP(F3049,city!$K$4:$L$352,2,FALSE)&gt;G3049,G3049+1,1)</f>
        <v>7</v>
      </c>
    </row>
    <row r="3051" spans="1:7">
      <c r="A3051" s="17">
        <f t="shared" si="94"/>
        <v>130508</v>
      </c>
      <c r="B3051" s="17">
        <v>3</v>
      </c>
      <c r="C3051" s="20" t="s">
        <v>462</v>
      </c>
      <c r="D3051" s="17">
        <v>1</v>
      </c>
      <c r="E3051" s="2" t="str">
        <f>VLOOKUP(F3051,city!$A$4:$D$352,4,FALSE)</f>
        <v>兴安</v>
      </c>
      <c r="F3051" s="16">
        <f t="shared" si="95"/>
        <v>305</v>
      </c>
      <c r="G3051" s="16">
        <f>IF(VLOOKUP(F3050,city!$K$4:$L$352,2,FALSE)&gt;G3050,G3050+1,1)</f>
        <v>8</v>
      </c>
    </row>
    <row r="3052" spans="1:7">
      <c r="A3052" s="17">
        <f t="shared" si="94"/>
        <v>130509</v>
      </c>
      <c r="B3052" s="17">
        <v>3</v>
      </c>
      <c r="C3052" s="20" t="s">
        <v>468</v>
      </c>
      <c r="D3052" s="17">
        <v>1</v>
      </c>
      <c r="E3052" s="2" t="str">
        <f>VLOOKUP(F3052,city!$A$4:$D$352,4,FALSE)</f>
        <v>兴安</v>
      </c>
      <c r="F3052" s="16">
        <f t="shared" si="95"/>
        <v>305</v>
      </c>
      <c r="G3052" s="16">
        <f>IF(VLOOKUP(F3051,city!$K$4:$L$352,2,FALSE)&gt;G3051,G3051+1,1)</f>
        <v>9</v>
      </c>
    </row>
    <row r="3053" spans="1:7">
      <c r="A3053" s="17">
        <f t="shared" si="94"/>
        <v>130510</v>
      </c>
      <c r="B3053" s="17">
        <v>3</v>
      </c>
      <c r="C3053" s="20" t="s">
        <v>474</v>
      </c>
      <c r="D3053" s="17">
        <v>1</v>
      </c>
      <c r="E3053" s="2" t="str">
        <f>VLOOKUP(F3053,city!$A$4:$D$352,4,FALSE)</f>
        <v>兴安</v>
      </c>
      <c r="F3053" s="16">
        <f t="shared" si="95"/>
        <v>305</v>
      </c>
      <c r="G3053" s="16">
        <f>IF(VLOOKUP(F3052,city!$K$4:$L$352,2,FALSE)&gt;G3052,G3052+1,1)</f>
        <v>10</v>
      </c>
    </row>
    <row r="3054" spans="1:7">
      <c r="A3054" s="17">
        <f t="shared" si="94"/>
        <v>130601</v>
      </c>
      <c r="B3054" s="17">
        <v>3</v>
      </c>
      <c r="C3054" s="20" t="s">
        <v>480</v>
      </c>
      <c r="D3054" s="17">
        <v>1</v>
      </c>
      <c r="E3054" s="2" t="str">
        <f>VLOOKUP(F3054,city!$A$4:$D$352,4,FALSE)</f>
        <v>锡林郭勒</v>
      </c>
      <c r="F3054" s="16">
        <f t="shared" si="95"/>
        <v>306</v>
      </c>
      <c r="G3054" s="16">
        <f>IF(VLOOKUP(F3053,city!$K$4:$L$352,2,FALSE)&gt;G3053,G3053+1,1)</f>
        <v>1</v>
      </c>
    </row>
    <row r="3055" spans="1:7">
      <c r="A3055" s="17">
        <f t="shared" si="94"/>
        <v>130602</v>
      </c>
      <c r="B3055" s="17">
        <v>3</v>
      </c>
      <c r="C3055" s="20" t="s">
        <v>486</v>
      </c>
      <c r="D3055" s="17">
        <v>1</v>
      </c>
      <c r="E3055" s="2" t="str">
        <f>VLOOKUP(F3055,city!$A$4:$D$352,4,FALSE)</f>
        <v>锡林郭勒</v>
      </c>
      <c r="F3055" s="16">
        <f t="shared" si="95"/>
        <v>306</v>
      </c>
      <c r="G3055" s="16">
        <f>IF(VLOOKUP(F3054,city!$K$4:$L$352,2,FALSE)&gt;G3054,G3054+1,1)</f>
        <v>2</v>
      </c>
    </row>
    <row r="3056" spans="1:7">
      <c r="A3056" s="17">
        <f t="shared" si="94"/>
        <v>130603</v>
      </c>
      <c r="B3056" s="17">
        <v>3</v>
      </c>
      <c r="C3056" s="20" t="s">
        <v>492</v>
      </c>
      <c r="D3056" s="17">
        <v>1</v>
      </c>
      <c r="E3056" s="2" t="str">
        <f>VLOOKUP(F3056,city!$A$4:$D$352,4,FALSE)</f>
        <v>锡林郭勒</v>
      </c>
      <c r="F3056" s="16">
        <f t="shared" si="95"/>
        <v>306</v>
      </c>
      <c r="G3056" s="16">
        <f>IF(VLOOKUP(F3055,city!$K$4:$L$352,2,FALSE)&gt;G3055,G3055+1,1)</f>
        <v>3</v>
      </c>
    </row>
    <row r="3057" spans="1:7">
      <c r="A3057" s="17">
        <f t="shared" si="94"/>
        <v>130604</v>
      </c>
      <c r="B3057" s="17">
        <v>3</v>
      </c>
      <c r="C3057" s="20" t="s">
        <v>498</v>
      </c>
      <c r="D3057" s="17">
        <v>1</v>
      </c>
      <c r="E3057" s="2" t="str">
        <f>VLOOKUP(F3057,city!$A$4:$D$352,4,FALSE)</f>
        <v>锡林郭勒</v>
      </c>
      <c r="F3057" s="16">
        <f t="shared" si="95"/>
        <v>306</v>
      </c>
      <c r="G3057" s="16">
        <f>IF(VLOOKUP(F3056,city!$K$4:$L$352,2,FALSE)&gt;G3056,G3056+1,1)</f>
        <v>4</v>
      </c>
    </row>
    <row r="3058" spans="1:7">
      <c r="A3058" s="17">
        <f t="shared" si="94"/>
        <v>130605</v>
      </c>
      <c r="B3058" s="17">
        <v>3</v>
      </c>
      <c r="C3058" s="20" t="s">
        <v>504</v>
      </c>
      <c r="D3058" s="17">
        <v>1</v>
      </c>
      <c r="E3058" s="2" t="str">
        <f>VLOOKUP(F3058,city!$A$4:$D$352,4,FALSE)</f>
        <v>锡林郭勒</v>
      </c>
      <c r="F3058" s="16">
        <f t="shared" si="95"/>
        <v>306</v>
      </c>
      <c r="G3058" s="16">
        <f>IF(VLOOKUP(F3057,city!$K$4:$L$352,2,FALSE)&gt;G3057,G3057+1,1)</f>
        <v>5</v>
      </c>
    </row>
    <row r="3059" spans="1:7">
      <c r="A3059" s="17">
        <f t="shared" si="94"/>
        <v>130606</v>
      </c>
      <c r="B3059" s="17">
        <v>3</v>
      </c>
      <c r="C3059" s="20" t="s">
        <v>510</v>
      </c>
      <c r="D3059" s="17">
        <v>1</v>
      </c>
      <c r="E3059" s="2" t="str">
        <f>VLOOKUP(F3059,city!$A$4:$D$352,4,FALSE)</f>
        <v>锡林郭勒</v>
      </c>
      <c r="F3059" s="16">
        <f t="shared" si="95"/>
        <v>306</v>
      </c>
      <c r="G3059" s="16">
        <f>IF(VLOOKUP(F3058,city!$K$4:$L$352,2,FALSE)&gt;G3058,G3058+1,1)</f>
        <v>6</v>
      </c>
    </row>
    <row r="3060" spans="1:7">
      <c r="A3060" s="17">
        <f t="shared" si="94"/>
        <v>130607</v>
      </c>
      <c r="B3060" s="17">
        <v>3</v>
      </c>
      <c r="C3060" s="20" t="s">
        <v>516</v>
      </c>
      <c r="D3060" s="17">
        <v>1</v>
      </c>
      <c r="E3060" s="2" t="str">
        <f>VLOOKUP(F3060,city!$A$4:$D$352,4,FALSE)</f>
        <v>锡林郭勒</v>
      </c>
      <c r="F3060" s="16">
        <f t="shared" si="95"/>
        <v>306</v>
      </c>
      <c r="G3060" s="16">
        <f>IF(VLOOKUP(F3059,city!$K$4:$L$352,2,FALSE)&gt;G3059,G3059+1,1)</f>
        <v>7</v>
      </c>
    </row>
    <row r="3061" spans="1:7">
      <c r="A3061" s="17">
        <f t="shared" si="94"/>
        <v>130608</v>
      </c>
      <c r="B3061" s="17">
        <v>3</v>
      </c>
      <c r="C3061" s="20" t="s">
        <v>522</v>
      </c>
      <c r="D3061" s="17">
        <v>1</v>
      </c>
      <c r="E3061" s="2" t="str">
        <f>VLOOKUP(F3061,city!$A$4:$D$352,4,FALSE)</f>
        <v>锡林郭勒</v>
      </c>
      <c r="F3061" s="16">
        <f t="shared" si="95"/>
        <v>306</v>
      </c>
      <c r="G3061" s="16">
        <f>IF(VLOOKUP(F3060,city!$K$4:$L$352,2,FALSE)&gt;G3060,G3060+1,1)</f>
        <v>8</v>
      </c>
    </row>
    <row r="3062" spans="1:7">
      <c r="A3062" s="17">
        <f t="shared" si="94"/>
        <v>130609</v>
      </c>
      <c r="B3062" s="17">
        <v>3</v>
      </c>
      <c r="C3062" s="20" t="s">
        <v>528</v>
      </c>
      <c r="D3062" s="17">
        <v>1</v>
      </c>
      <c r="E3062" s="2" t="str">
        <f>VLOOKUP(F3062,city!$A$4:$D$352,4,FALSE)</f>
        <v>锡林郭勒</v>
      </c>
      <c r="F3062" s="16">
        <f t="shared" si="95"/>
        <v>306</v>
      </c>
      <c r="G3062" s="16">
        <f>IF(VLOOKUP(F3061,city!$K$4:$L$352,2,FALSE)&gt;G3061,G3061+1,1)</f>
        <v>9</v>
      </c>
    </row>
    <row r="3063" spans="1:7">
      <c r="A3063" s="17">
        <f t="shared" si="94"/>
        <v>130610</v>
      </c>
      <c r="B3063" s="17">
        <v>3</v>
      </c>
      <c r="C3063" s="20" t="s">
        <v>534</v>
      </c>
      <c r="D3063" s="17">
        <v>1</v>
      </c>
      <c r="E3063" s="2" t="str">
        <f>VLOOKUP(F3063,city!$A$4:$D$352,4,FALSE)</f>
        <v>锡林郭勒</v>
      </c>
      <c r="F3063" s="16">
        <f t="shared" si="95"/>
        <v>306</v>
      </c>
      <c r="G3063" s="16">
        <f>IF(VLOOKUP(F3062,city!$K$4:$L$352,2,FALSE)&gt;G3062,G3062+1,1)</f>
        <v>10</v>
      </c>
    </row>
    <row r="3064" spans="1:7">
      <c r="A3064" s="17">
        <f t="shared" si="94"/>
        <v>130701</v>
      </c>
      <c r="B3064" s="17">
        <v>3</v>
      </c>
      <c r="C3064" s="20" t="s">
        <v>422</v>
      </c>
      <c r="D3064" s="17">
        <v>1</v>
      </c>
      <c r="E3064" s="2" t="str">
        <f>VLOOKUP(F3064,city!$A$4:$D$352,4,FALSE)</f>
        <v>阿拉善</v>
      </c>
      <c r="F3064" s="16">
        <f t="shared" si="95"/>
        <v>307</v>
      </c>
      <c r="G3064" s="16">
        <f>IF(VLOOKUP(F3063,city!$K$4:$L$352,2,FALSE)&gt;G3063,G3063+1,1)</f>
        <v>1</v>
      </c>
    </row>
    <row r="3065" spans="1:7">
      <c r="A3065" s="17">
        <f t="shared" si="94"/>
        <v>130702</v>
      </c>
      <c r="B3065" s="17">
        <v>3</v>
      </c>
      <c r="C3065" s="20" t="s">
        <v>427</v>
      </c>
      <c r="D3065" s="17">
        <v>1</v>
      </c>
      <c r="E3065" s="2" t="str">
        <f>VLOOKUP(F3065,city!$A$4:$D$352,4,FALSE)</f>
        <v>阿拉善</v>
      </c>
      <c r="F3065" s="16">
        <f t="shared" si="95"/>
        <v>307</v>
      </c>
      <c r="G3065" s="16">
        <f>IF(VLOOKUP(F3064,city!$K$4:$L$352,2,FALSE)&gt;G3064,G3064+1,1)</f>
        <v>2</v>
      </c>
    </row>
    <row r="3066" spans="1:7">
      <c r="A3066" s="17">
        <f t="shared" si="94"/>
        <v>130703</v>
      </c>
      <c r="B3066" s="17">
        <v>3</v>
      </c>
      <c r="C3066" s="20" t="s">
        <v>432</v>
      </c>
      <c r="D3066" s="17">
        <v>1</v>
      </c>
      <c r="E3066" s="2" t="str">
        <f>VLOOKUP(F3066,city!$A$4:$D$352,4,FALSE)</f>
        <v>阿拉善</v>
      </c>
      <c r="F3066" s="16">
        <f t="shared" si="95"/>
        <v>307</v>
      </c>
      <c r="G3066" s="16">
        <f>IF(VLOOKUP(F3065,city!$K$4:$L$352,2,FALSE)&gt;G3065,G3065+1,1)</f>
        <v>3</v>
      </c>
    </row>
    <row r="3067" spans="1:7">
      <c r="A3067" s="17">
        <f t="shared" si="94"/>
        <v>130704</v>
      </c>
      <c r="B3067" s="17">
        <v>3</v>
      </c>
      <c r="C3067" s="20" t="s">
        <v>438</v>
      </c>
      <c r="D3067" s="17">
        <v>1</v>
      </c>
      <c r="E3067" s="2" t="str">
        <f>VLOOKUP(F3067,city!$A$4:$D$352,4,FALSE)</f>
        <v>阿拉善</v>
      </c>
      <c r="F3067" s="16">
        <f t="shared" si="95"/>
        <v>307</v>
      </c>
      <c r="G3067" s="16">
        <f>IF(VLOOKUP(F3066,city!$K$4:$L$352,2,FALSE)&gt;G3066,G3066+1,1)</f>
        <v>4</v>
      </c>
    </row>
    <row r="3068" spans="1:7">
      <c r="A3068" s="17">
        <f t="shared" si="94"/>
        <v>130705</v>
      </c>
      <c r="B3068" s="17">
        <v>3</v>
      </c>
      <c r="C3068" s="20" t="s">
        <v>444</v>
      </c>
      <c r="D3068" s="17">
        <v>1</v>
      </c>
      <c r="E3068" s="2" t="str">
        <f>VLOOKUP(F3068,city!$A$4:$D$352,4,FALSE)</f>
        <v>阿拉善</v>
      </c>
      <c r="F3068" s="16">
        <f t="shared" si="95"/>
        <v>307</v>
      </c>
      <c r="G3068" s="16">
        <f>IF(VLOOKUP(F3067,city!$K$4:$L$352,2,FALSE)&gt;G3067,G3067+1,1)</f>
        <v>5</v>
      </c>
    </row>
    <row r="3069" spans="1:7">
      <c r="A3069" s="17">
        <f t="shared" si="94"/>
        <v>130706</v>
      </c>
      <c r="B3069" s="17">
        <v>3</v>
      </c>
      <c r="C3069" s="20" t="s">
        <v>450</v>
      </c>
      <c r="D3069" s="17">
        <v>1</v>
      </c>
      <c r="E3069" s="2" t="str">
        <f>VLOOKUP(F3069,city!$A$4:$D$352,4,FALSE)</f>
        <v>阿拉善</v>
      </c>
      <c r="F3069" s="16">
        <f t="shared" si="95"/>
        <v>307</v>
      </c>
      <c r="G3069" s="16">
        <f>IF(VLOOKUP(F3068,city!$K$4:$L$352,2,FALSE)&gt;G3068,G3068+1,1)</f>
        <v>6</v>
      </c>
    </row>
    <row r="3070" spans="1:7">
      <c r="A3070" s="17">
        <f t="shared" si="94"/>
        <v>130707</v>
      </c>
      <c r="B3070" s="17">
        <v>3</v>
      </c>
      <c r="C3070" s="20" t="s">
        <v>456</v>
      </c>
      <c r="D3070" s="17">
        <v>1</v>
      </c>
      <c r="E3070" s="2" t="str">
        <f>VLOOKUP(F3070,city!$A$4:$D$352,4,FALSE)</f>
        <v>阿拉善</v>
      </c>
      <c r="F3070" s="16">
        <f t="shared" si="95"/>
        <v>307</v>
      </c>
      <c r="G3070" s="16">
        <f>IF(VLOOKUP(F3069,city!$K$4:$L$352,2,FALSE)&gt;G3069,G3069+1,1)</f>
        <v>7</v>
      </c>
    </row>
    <row r="3071" spans="1:7">
      <c r="A3071" s="17">
        <f t="shared" si="94"/>
        <v>130708</v>
      </c>
      <c r="B3071" s="17">
        <v>3</v>
      </c>
      <c r="C3071" s="20" t="s">
        <v>462</v>
      </c>
      <c r="D3071" s="17">
        <v>1</v>
      </c>
      <c r="E3071" s="2" t="str">
        <f>VLOOKUP(F3071,city!$A$4:$D$352,4,FALSE)</f>
        <v>阿拉善</v>
      </c>
      <c r="F3071" s="16">
        <f t="shared" si="95"/>
        <v>307</v>
      </c>
      <c r="G3071" s="16">
        <f>IF(VLOOKUP(F3070,city!$K$4:$L$352,2,FALSE)&gt;G3070,G3070+1,1)</f>
        <v>8</v>
      </c>
    </row>
    <row r="3072" spans="1:7">
      <c r="A3072" s="17">
        <f t="shared" si="94"/>
        <v>130709</v>
      </c>
      <c r="B3072" s="17">
        <v>3</v>
      </c>
      <c r="C3072" s="20" t="s">
        <v>468</v>
      </c>
      <c r="D3072" s="17">
        <v>1</v>
      </c>
      <c r="E3072" s="2" t="str">
        <f>VLOOKUP(F3072,city!$A$4:$D$352,4,FALSE)</f>
        <v>阿拉善</v>
      </c>
      <c r="F3072" s="16">
        <f t="shared" si="95"/>
        <v>307</v>
      </c>
      <c r="G3072" s="16">
        <f>IF(VLOOKUP(F3071,city!$K$4:$L$352,2,FALSE)&gt;G3071,G3071+1,1)</f>
        <v>9</v>
      </c>
    </row>
    <row r="3073" spans="1:7">
      <c r="A3073" s="17">
        <f t="shared" si="94"/>
        <v>130710</v>
      </c>
      <c r="B3073" s="17">
        <v>3</v>
      </c>
      <c r="C3073" s="20" t="s">
        <v>474</v>
      </c>
      <c r="D3073" s="17">
        <v>1</v>
      </c>
      <c r="E3073" s="2" t="str">
        <f>VLOOKUP(F3073,city!$A$4:$D$352,4,FALSE)</f>
        <v>阿拉善</v>
      </c>
      <c r="F3073" s="16">
        <f t="shared" si="95"/>
        <v>307</v>
      </c>
      <c r="G3073" s="16">
        <f>IF(VLOOKUP(F3072,city!$K$4:$L$352,2,FALSE)&gt;G3072,G3072+1,1)</f>
        <v>10</v>
      </c>
    </row>
    <row r="3074" spans="1:7">
      <c r="A3074" s="17">
        <f t="shared" si="94"/>
        <v>130801</v>
      </c>
      <c r="B3074" s="17">
        <v>3</v>
      </c>
      <c r="C3074" s="20" t="s">
        <v>480</v>
      </c>
      <c r="D3074" s="17">
        <v>1</v>
      </c>
      <c r="E3074" s="2" t="str">
        <f>VLOOKUP(F3074,city!$A$4:$D$352,4,FALSE)</f>
        <v>南宁</v>
      </c>
      <c r="F3074" s="16">
        <f t="shared" si="95"/>
        <v>308</v>
      </c>
      <c r="G3074" s="16">
        <f>IF(VLOOKUP(F3073,city!$K$4:$L$352,2,FALSE)&gt;G3073,G3073+1,1)</f>
        <v>1</v>
      </c>
    </row>
    <row r="3075" spans="1:7">
      <c r="A3075" s="17">
        <f t="shared" si="94"/>
        <v>130802</v>
      </c>
      <c r="B3075" s="17">
        <v>3</v>
      </c>
      <c r="C3075" s="20" t="s">
        <v>486</v>
      </c>
      <c r="D3075" s="17">
        <v>1</v>
      </c>
      <c r="E3075" s="2" t="str">
        <f>VLOOKUP(F3075,city!$A$4:$D$352,4,FALSE)</f>
        <v>南宁</v>
      </c>
      <c r="F3075" s="16">
        <f t="shared" si="95"/>
        <v>308</v>
      </c>
      <c r="G3075" s="16">
        <f>IF(VLOOKUP(F3074,city!$K$4:$L$352,2,FALSE)&gt;G3074,G3074+1,1)</f>
        <v>2</v>
      </c>
    </row>
    <row r="3076" spans="1:7">
      <c r="A3076" s="17">
        <f t="shared" si="94"/>
        <v>130803</v>
      </c>
      <c r="B3076" s="17">
        <v>3</v>
      </c>
      <c r="C3076" s="20" t="s">
        <v>492</v>
      </c>
      <c r="D3076" s="17">
        <v>1</v>
      </c>
      <c r="E3076" s="2" t="str">
        <f>VLOOKUP(F3076,city!$A$4:$D$352,4,FALSE)</f>
        <v>南宁</v>
      </c>
      <c r="F3076" s="16">
        <f t="shared" si="95"/>
        <v>308</v>
      </c>
      <c r="G3076" s="16">
        <f>IF(VLOOKUP(F3075,city!$K$4:$L$352,2,FALSE)&gt;G3075,G3075+1,1)</f>
        <v>3</v>
      </c>
    </row>
    <row r="3077" spans="1:7">
      <c r="A3077" s="17">
        <f t="shared" ref="A3077:A3140" si="96">G3077+F3077*100+100000</f>
        <v>130804</v>
      </c>
      <c r="B3077" s="17">
        <v>3</v>
      </c>
      <c r="C3077" s="20" t="s">
        <v>498</v>
      </c>
      <c r="D3077" s="17">
        <v>1</v>
      </c>
      <c r="E3077" s="2" t="str">
        <f>VLOOKUP(F3077,city!$A$4:$D$352,4,FALSE)</f>
        <v>南宁</v>
      </c>
      <c r="F3077" s="16">
        <f t="shared" ref="F3077:F3140" si="97">IF(G3077&gt;G3076,F3076,F3076+1)</f>
        <v>308</v>
      </c>
      <c r="G3077" s="16">
        <f>IF(VLOOKUP(F3076,city!$K$4:$L$352,2,FALSE)&gt;G3076,G3076+1,1)</f>
        <v>4</v>
      </c>
    </row>
    <row r="3078" spans="1:7">
      <c r="A3078" s="17">
        <f t="shared" si="96"/>
        <v>130805</v>
      </c>
      <c r="B3078" s="17">
        <v>3</v>
      </c>
      <c r="C3078" s="20" t="s">
        <v>504</v>
      </c>
      <c r="D3078" s="17">
        <v>1</v>
      </c>
      <c r="E3078" s="2" t="str">
        <f>VLOOKUP(F3078,city!$A$4:$D$352,4,FALSE)</f>
        <v>南宁</v>
      </c>
      <c r="F3078" s="16">
        <f t="shared" si="97"/>
        <v>308</v>
      </c>
      <c r="G3078" s="16">
        <f>IF(VLOOKUP(F3077,city!$K$4:$L$352,2,FALSE)&gt;G3077,G3077+1,1)</f>
        <v>5</v>
      </c>
    </row>
    <row r="3079" spans="1:7">
      <c r="A3079" s="17">
        <f t="shared" si="96"/>
        <v>130806</v>
      </c>
      <c r="B3079" s="17">
        <v>3</v>
      </c>
      <c r="C3079" s="20" t="s">
        <v>510</v>
      </c>
      <c r="D3079" s="17">
        <v>1</v>
      </c>
      <c r="E3079" s="2" t="str">
        <f>VLOOKUP(F3079,city!$A$4:$D$352,4,FALSE)</f>
        <v>南宁</v>
      </c>
      <c r="F3079" s="16">
        <f t="shared" si="97"/>
        <v>308</v>
      </c>
      <c r="G3079" s="16">
        <f>IF(VLOOKUP(F3078,city!$K$4:$L$352,2,FALSE)&gt;G3078,G3078+1,1)</f>
        <v>6</v>
      </c>
    </row>
    <row r="3080" spans="1:7">
      <c r="A3080" s="17">
        <f t="shared" si="96"/>
        <v>130807</v>
      </c>
      <c r="B3080" s="17">
        <v>3</v>
      </c>
      <c r="C3080" s="20" t="s">
        <v>516</v>
      </c>
      <c r="D3080" s="17">
        <v>1</v>
      </c>
      <c r="E3080" s="2" t="str">
        <f>VLOOKUP(F3080,city!$A$4:$D$352,4,FALSE)</f>
        <v>南宁</v>
      </c>
      <c r="F3080" s="16">
        <f t="shared" si="97"/>
        <v>308</v>
      </c>
      <c r="G3080" s="16">
        <f>IF(VLOOKUP(F3079,city!$K$4:$L$352,2,FALSE)&gt;G3079,G3079+1,1)</f>
        <v>7</v>
      </c>
    </row>
    <row r="3081" spans="1:7">
      <c r="A3081" s="17">
        <f t="shared" si="96"/>
        <v>130808</v>
      </c>
      <c r="B3081" s="17">
        <v>3</v>
      </c>
      <c r="C3081" s="20" t="s">
        <v>522</v>
      </c>
      <c r="D3081" s="17">
        <v>1</v>
      </c>
      <c r="E3081" s="2" t="str">
        <f>VLOOKUP(F3081,city!$A$4:$D$352,4,FALSE)</f>
        <v>南宁</v>
      </c>
      <c r="F3081" s="16">
        <f t="shared" si="97"/>
        <v>308</v>
      </c>
      <c r="G3081" s="16">
        <f>IF(VLOOKUP(F3080,city!$K$4:$L$352,2,FALSE)&gt;G3080,G3080+1,1)</f>
        <v>8</v>
      </c>
    </row>
    <row r="3082" spans="1:7">
      <c r="A3082" s="17">
        <f t="shared" si="96"/>
        <v>130809</v>
      </c>
      <c r="B3082" s="17">
        <v>3</v>
      </c>
      <c r="C3082" s="20" t="s">
        <v>528</v>
      </c>
      <c r="D3082" s="17">
        <v>1</v>
      </c>
      <c r="E3082" s="2" t="str">
        <f>VLOOKUP(F3082,city!$A$4:$D$352,4,FALSE)</f>
        <v>南宁</v>
      </c>
      <c r="F3082" s="16">
        <f t="shared" si="97"/>
        <v>308</v>
      </c>
      <c r="G3082" s="16">
        <f>IF(VLOOKUP(F3081,city!$K$4:$L$352,2,FALSE)&gt;G3081,G3081+1,1)</f>
        <v>9</v>
      </c>
    </row>
    <row r="3083" spans="1:7">
      <c r="A3083" s="17">
        <f t="shared" si="96"/>
        <v>130810</v>
      </c>
      <c r="B3083" s="17">
        <v>3</v>
      </c>
      <c r="C3083" s="20" t="s">
        <v>534</v>
      </c>
      <c r="D3083" s="17">
        <v>1</v>
      </c>
      <c r="E3083" s="2" t="str">
        <f>VLOOKUP(F3083,city!$A$4:$D$352,4,FALSE)</f>
        <v>南宁</v>
      </c>
      <c r="F3083" s="16">
        <f t="shared" si="97"/>
        <v>308</v>
      </c>
      <c r="G3083" s="16">
        <f>IF(VLOOKUP(F3082,city!$K$4:$L$352,2,FALSE)&gt;G3082,G3082+1,1)</f>
        <v>10</v>
      </c>
    </row>
    <row r="3084" spans="1:7">
      <c r="A3084" s="17">
        <f t="shared" si="96"/>
        <v>130901</v>
      </c>
      <c r="B3084" s="17">
        <v>3</v>
      </c>
      <c r="C3084" s="20" t="s">
        <v>422</v>
      </c>
      <c r="D3084" s="17">
        <v>1</v>
      </c>
      <c r="E3084" s="2" t="str">
        <f>VLOOKUP(F3084,city!$A$4:$D$352,4,FALSE)</f>
        <v>柳州</v>
      </c>
      <c r="F3084" s="16">
        <f t="shared" si="97"/>
        <v>309</v>
      </c>
      <c r="G3084" s="16">
        <f>IF(VLOOKUP(F3083,city!$K$4:$L$352,2,FALSE)&gt;G3083,G3083+1,1)</f>
        <v>1</v>
      </c>
    </row>
    <row r="3085" spans="1:7">
      <c r="A3085" s="17">
        <f t="shared" si="96"/>
        <v>130902</v>
      </c>
      <c r="B3085" s="17">
        <v>3</v>
      </c>
      <c r="C3085" s="20" t="s">
        <v>427</v>
      </c>
      <c r="D3085" s="17">
        <v>1</v>
      </c>
      <c r="E3085" s="2" t="str">
        <f>VLOOKUP(F3085,city!$A$4:$D$352,4,FALSE)</f>
        <v>柳州</v>
      </c>
      <c r="F3085" s="16">
        <f t="shared" si="97"/>
        <v>309</v>
      </c>
      <c r="G3085" s="16">
        <f>IF(VLOOKUP(F3084,city!$K$4:$L$352,2,FALSE)&gt;G3084,G3084+1,1)</f>
        <v>2</v>
      </c>
    </row>
    <row r="3086" spans="1:7">
      <c r="A3086" s="17">
        <f t="shared" si="96"/>
        <v>130903</v>
      </c>
      <c r="B3086" s="17">
        <v>3</v>
      </c>
      <c r="C3086" s="20" t="s">
        <v>432</v>
      </c>
      <c r="D3086" s="17">
        <v>1</v>
      </c>
      <c r="E3086" s="2" t="str">
        <f>VLOOKUP(F3086,city!$A$4:$D$352,4,FALSE)</f>
        <v>柳州</v>
      </c>
      <c r="F3086" s="16">
        <f t="shared" si="97"/>
        <v>309</v>
      </c>
      <c r="G3086" s="16">
        <f>IF(VLOOKUP(F3085,city!$K$4:$L$352,2,FALSE)&gt;G3085,G3085+1,1)</f>
        <v>3</v>
      </c>
    </row>
    <row r="3087" spans="1:7">
      <c r="A3087" s="17">
        <f t="shared" si="96"/>
        <v>130904</v>
      </c>
      <c r="B3087" s="17">
        <v>3</v>
      </c>
      <c r="C3087" s="20" t="s">
        <v>438</v>
      </c>
      <c r="D3087" s="17">
        <v>1</v>
      </c>
      <c r="E3087" s="2" t="str">
        <f>VLOOKUP(F3087,city!$A$4:$D$352,4,FALSE)</f>
        <v>柳州</v>
      </c>
      <c r="F3087" s="16">
        <f t="shared" si="97"/>
        <v>309</v>
      </c>
      <c r="G3087" s="16">
        <f>IF(VLOOKUP(F3086,city!$K$4:$L$352,2,FALSE)&gt;G3086,G3086+1,1)</f>
        <v>4</v>
      </c>
    </row>
    <row r="3088" spans="1:7">
      <c r="A3088" s="17">
        <f t="shared" si="96"/>
        <v>130905</v>
      </c>
      <c r="B3088" s="17">
        <v>3</v>
      </c>
      <c r="C3088" s="20" t="s">
        <v>444</v>
      </c>
      <c r="D3088" s="17">
        <v>1</v>
      </c>
      <c r="E3088" s="2" t="str">
        <f>VLOOKUP(F3088,city!$A$4:$D$352,4,FALSE)</f>
        <v>柳州</v>
      </c>
      <c r="F3088" s="16">
        <f t="shared" si="97"/>
        <v>309</v>
      </c>
      <c r="G3088" s="16">
        <f>IF(VLOOKUP(F3087,city!$K$4:$L$352,2,FALSE)&gt;G3087,G3087+1,1)</f>
        <v>5</v>
      </c>
    </row>
    <row r="3089" spans="1:7">
      <c r="A3089" s="17">
        <f t="shared" si="96"/>
        <v>130906</v>
      </c>
      <c r="B3089" s="17">
        <v>3</v>
      </c>
      <c r="C3089" s="20" t="s">
        <v>450</v>
      </c>
      <c r="D3089" s="17">
        <v>1</v>
      </c>
      <c r="E3089" s="2" t="str">
        <f>VLOOKUP(F3089,city!$A$4:$D$352,4,FALSE)</f>
        <v>柳州</v>
      </c>
      <c r="F3089" s="16">
        <f t="shared" si="97"/>
        <v>309</v>
      </c>
      <c r="G3089" s="16">
        <f>IF(VLOOKUP(F3088,city!$K$4:$L$352,2,FALSE)&gt;G3088,G3088+1,1)</f>
        <v>6</v>
      </c>
    </row>
    <row r="3090" spans="1:7">
      <c r="A3090" s="17">
        <f t="shared" si="96"/>
        <v>130907</v>
      </c>
      <c r="B3090" s="17">
        <v>3</v>
      </c>
      <c r="C3090" s="20" t="s">
        <v>456</v>
      </c>
      <c r="D3090" s="17">
        <v>1</v>
      </c>
      <c r="E3090" s="2" t="str">
        <f>VLOOKUP(F3090,city!$A$4:$D$352,4,FALSE)</f>
        <v>柳州</v>
      </c>
      <c r="F3090" s="16">
        <f t="shared" si="97"/>
        <v>309</v>
      </c>
      <c r="G3090" s="16">
        <f>IF(VLOOKUP(F3089,city!$K$4:$L$352,2,FALSE)&gt;G3089,G3089+1,1)</f>
        <v>7</v>
      </c>
    </row>
    <row r="3091" spans="1:7">
      <c r="A3091" s="17">
        <f t="shared" si="96"/>
        <v>130908</v>
      </c>
      <c r="B3091" s="17">
        <v>3</v>
      </c>
      <c r="C3091" s="20" t="s">
        <v>462</v>
      </c>
      <c r="D3091" s="17">
        <v>1</v>
      </c>
      <c r="E3091" s="2" t="str">
        <f>VLOOKUP(F3091,city!$A$4:$D$352,4,FALSE)</f>
        <v>柳州</v>
      </c>
      <c r="F3091" s="16">
        <f t="shared" si="97"/>
        <v>309</v>
      </c>
      <c r="G3091" s="16">
        <f>IF(VLOOKUP(F3090,city!$K$4:$L$352,2,FALSE)&gt;G3090,G3090+1,1)</f>
        <v>8</v>
      </c>
    </row>
    <row r="3092" spans="1:7">
      <c r="A3092" s="17">
        <f t="shared" si="96"/>
        <v>130909</v>
      </c>
      <c r="B3092" s="17">
        <v>3</v>
      </c>
      <c r="C3092" s="20" t="s">
        <v>468</v>
      </c>
      <c r="D3092" s="17">
        <v>1</v>
      </c>
      <c r="E3092" s="2" t="str">
        <f>VLOOKUP(F3092,city!$A$4:$D$352,4,FALSE)</f>
        <v>柳州</v>
      </c>
      <c r="F3092" s="16">
        <f t="shared" si="97"/>
        <v>309</v>
      </c>
      <c r="G3092" s="16">
        <f>IF(VLOOKUP(F3091,city!$K$4:$L$352,2,FALSE)&gt;G3091,G3091+1,1)</f>
        <v>9</v>
      </c>
    </row>
    <row r="3093" spans="1:7">
      <c r="A3093" s="17">
        <f t="shared" si="96"/>
        <v>130910</v>
      </c>
      <c r="B3093" s="17">
        <v>3</v>
      </c>
      <c r="C3093" s="20" t="s">
        <v>474</v>
      </c>
      <c r="D3093" s="17">
        <v>1</v>
      </c>
      <c r="E3093" s="2" t="str">
        <f>VLOOKUP(F3093,city!$A$4:$D$352,4,FALSE)</f>
        <v>柳州</v>
      </c>
      <c r="F3093" s="16">
        <f t="shared" si="97"/>
        <v>309</v>
      </c>
      <c r="G3093" s="16">
        <f>IF(VLOOKUP(F3092,city!$K$4:$L$352,2,FALSE)&gt;G3092,G3092+1,1)</f>
        <v>10</v>
      </c>
    </row>
    <row r="3094" spans="1:7">
      <c r="A3094" s="17">
        <f t="shared" si="96"/>
        <v>131001</v>
      </c>
      <c r="B3094" s="17">
        <v>3</v>
      </c>
      <c r="C3094" s="20" t="s">
        <v>480</v>
      </c>
      <c r="D3094" s="17">
        <v>1</v>
      </c>
      <c r="E3094" s="2" t="str">
        <f>VLOOKUP(F3094,city!$A$4:$D$352,4,FALSE)</f>
        <v>桂林</v>
      </c>
      <c r="F3094" s="16">
        <f t="shared" si="97"/>
        <v>310</v>
      </c>
      <c r="G3094" s="16">
        <f>IF(VLOOKUP(F3093,city!$K$4:$L$352,2,FALSE)&gt;G3093,G3093+1,1)</f>
        <v>1</v>
      </c>
    </row>
    <row r="3095" spans="1:7">
      <c r="A3095" s="17">
        <f t="shared" si="96"/>
        <v>131002</v>
      </c>
      <c r="B3095" s="17">
        <v>3</v>
      </c>
      <c r="C3095" s="20" t="s">
        <v>486</v>
      </c>
      <c r="D3095" s="17">
        <v>1</v>
      </c>
      <c r="E3095" s="2" t="str">
        <f>VLOOKUP(F3095,city!$A$4:$D$352,4,FALSE)</f>
        <v>桂林</v>
      </c>
      <c r="F3095" s="16">
        <f t="shared" si="97"/>
        <v>310</v>
      </c>
      <c r="G3095" s="16">
        <f>IF(VLOOKUP(F3094,city!$K$4:$L$352,2,FALSE)&gt;G3094,G3094+1,1)</f>
        <v>2</v>
      </c>
    </row>
    <row r="3096" spans="1:7">
      <c r="A3096" s="17">
        <f t="shared" si="96"/>
        <v>131003</v>
      </c>
      <c r="B3096" s="17">
        <v>3</v>
      </c>
      <c r="C3096" s="20" t="s">
        <v>492</v>
      </c>
      <c r="D3096" s="17">
        <v>1</v>
      </c>
      <c r="E3096" s="2" t="str">
        <f>VLOOKUP(F3096,city!$A$4:$D$352,4,FALSE)</f>
        <v>桂林</v>
      </c>
      <c r="F3096" s="16">
        <f t="shared" si="97"/>
        <v>310</v>
      </c>
      <c r="G3096" s="16">
        <f>IF(VLOOKUP(F3095,city!$K$4:$L$352,2,FALSE)&gt;G3095,G3095+1,1)</f>
        <v>3</v>
      </c>
    </row>
    <row r="3097" spans="1:7">
      <c r="A3097" s="17">
        <f t="shared" si="96"/>
        <v>131004</v>
      </c>
      <c r="B3097" s="17">
        <v>3</v>
      </c>
      <c r="C3097" s="20" t="s">
        <v>498</v>
      </c>
      <c r="D3097" s="17">
        <v>1</v>
      </c>
      <c r="E3097" s="2" t="str">
        <f>VLOOKUP(F3097,city!$A$4:$D$352,4,FALSE)</f>
        <v>桂林</v>
      </c>
      <c r="F3097" s="16">
        <f t="shared" si="97"/>
        <v>310</v>
      </c>
      <c r="G3097" s="16">
        <f>IF(VLOOKUP(F3096,city!$K$4:$L$352,2,FALSE)&gt;G3096,G3096+1,1)</f>
        <v>4</v>
      </c>
    </row>
    <row r="3098" spans="1:7">
      <c r="A3098" s="17">
        <f t="shared" si="96"/>
        <v>131005</v>
      </c>
      <c r="B3098" s="17">
        <v>3</v>
      </c>
      <c r="C3098" s="20" t="s">
        <v>504</v>
      </c>
      <c r="D3098" s="17">
        <v>1</v>
      </c>
      <c r="E3098" s="2" t="str">
        <f>VLOOKUP(F3098,city!$A$4:$D$352,4,FALSE)</f>
        <v>桂林</v>
      </c>
      <c r="F3098" s="16">
        <f t="shared" si="97"/>
        <v>310</v>
      </c>
      <c r="G3098" s="16">
        <f>IF(VLOOKUP(F3097,city!$K$4:$L$352,2,FALSE)&gt;G3097,G3097+1,1)</f>
        <v>5</v>
      </c>
    </row>
    <row r="3099" spans="1:7">
      <c r="A3099" s="17">
        <f t="shared" si="96"/>
        <v>131006</v>
      </c>
      <c r="B3099" s="17">
        <v>3</v>
      </c>
      <c r="C3099" s="20" t="s">
        <v>510</v>
      </c>
      <c r="D3099" s="17">
        <v>1</v>
      </c>
      <c r="E3099" s="2" t="str">
        <f>VLOOKUP(F3099,city!$A$4:$D$352,4,FALSE)</f>
        <v>桂林</v>
      </c>
      <c r="F3099" s="16">
        <f t="shared" si="97"/>
        <v>310</v>
      </c>
      <c r="G3099" s="16">
        <f>IF(VLOOKUP(F3098,city!$K$4:$L$352,2,FALSE)&gt;G3098,G3098+1,1)</f>
        <v>6</v>
      </c>
    </row>
    <row r="3100" spans="1:7">
      <c r="A3100" s="17">
        <f t="shared" si="96"/>
        <v>131007</v>
      </c>
      <c r="B3100" s="17">
        <v>3</v>
      </c>
      <c r="C3100" s="20" t="s">
        <v>516</v>
      </c>
      <c r="D3100" s="17">
        <v>1</v>
      </c>
      <c r="E3100" s="2" t="str">
        <f>VLOOKUP(F3100,city!$A$4:$D$352,4,FALSE)</f>
        <v>桂林</v>
      </c>
      <c r="F3100" s="16">
        <f t="shared" si="97"/>
        <v>310</v>
      </c>
      <c r="G3100" s="16">
        <f>IF(VLOOKUP(F3099,city!$K$4:$L$352,2,FALSE)&gt;G3099,G3099+1,1)</f>
        <v>7</v>
      </c>
    </row>
    <row r="3101" spans="1:7">
      <c r="A3101" s="17">
        <f t="shared" si="96"/>
        <v>131008</v>
      </c>
      <c r="B3101" s="17">
        <v>3</v>
      </c>
      <c r="C3101" s="20" t="s">
        <v>522</v>
      </c>
      <c r="D3101" s="17">
        <v>1</v>
      </c>
      <c r="E3101" s="2" t="str">
        <f>VLOOKUP(F3101,city!$A$4:$D$352,4,FALSE)</f>
        <v>桂林</v>
      </c>
      <c r="F3101" s="16">
        <f t="shared" si="97"/>
        <v>310</v>
      </c>
      <c r="G3101" s="16">
        <f>IF(VLOOKUP(F3100,city!$K$4:$L$352,2,FALSE)&gt;G3100,G3100+1,1)</f>
        <v>8</v>
      </c>
    </row>
    <row r="3102" spans="1:7">
      <c r="A3102" s="17">
        <f t="shared" si="96"/>
        <v>131009</v>
      </c>
      <c r="B3102" s="17">
        <v>3</v>
      </c>
      <c r="C3102" s="20" t="s">
        <v>528</v>
      </c>
      <c r="D3102" s="17">
        <v>1</v>
      </c>
      <c r="E3102" s="2" t="str">
        <f>VLOOKUP(F3102,city!$A$4:$D$352,4,FALSE)</f>
        <v>桂林</v>
      </c>
      <c r="F3102" s="16">
        <f t="shared" si="97"/>
        <v>310</v>
      </c>
      <c r="G3102" s="16">
        <f>IF(VLOOKUP(F3101,city!$K$4:$L$352,2,FALSE)&gt;G3101,G3101+1,1)</f>
        <v>9</v>
      </c>
    </row>
    <row r="3103" spans="1:7">
      <c r="A3103" s="17">
        <f t="shared" si="96"/>
        <v>131010</v>
      </c>
      <c r="B3103" s="17">
        <v>3</v>
      </c>
      <c r="C3103" s="20" t="s">
        <v>534</v>
      </c>
      <c r="D3103" s="17">
        <v>1</v>
      </c>
      <c r="E3103" s="2" t="str">
        <f>VLOOKUP(F3103,city!$A$4:$D$352,4,FALSE)</f>
        <v>桂林</v>
      </c>
      <c r="F3103" s="16">
        <f t="shared" si="97"/>
        <v>310</v>
      </c>
      <c r="G3103" s="16">
        <f>IF(VLOOKUP(F3102,city!$K$4:$L$352,2,FALSE)&gt;G3102,G3102+1,1)</f>
        <v>10</v>
      </c>
    </row>
    <row r="3104" spans="1:7">
      <c r="A3104" s="17">
        <f t="shared" si="96"/>
        <v>131101</v>
      </c>
      <c r="B3104" s="17">
        <v>3</v>
      </c>
      <c r="C3104" s="20" t="s">
        <v>422</v>
      </c>
      <c r="D3104" s="17">
        <v>1</v>
      </c>
      <c r="E3104" s="2" t="str">
        <f>VLOOKUP(F3104,city!$A$4:$D$352,4,FALSE)</f>
        <v>梧州</v>
      </c>
      <c r="F3104" s="16">
        <f t="shared" si="97"/>
        <v>311</v>
      </c>
      <c r="G3104" s="16">
        <f>IF(VLOOKUP(F3103,city!$K$4:$L$352,2,FALSE)&gt;G3103,G3103+1,1)</f>
        <v>1</v>
      </c>
    </row>
    <row r="3105" spans="1:7">
      <c r="A3105" s="17">
        <f t="shared" si="96"/>
        <v>131102</v>
      </c>
      <c r="B3105" s="17">
        <v>3</v>
      </c>
      <c r="C3105" s="20" t="s">
        <v>427</v>
      </c>
      <c r="D3105" s="17">
        <v>1</v>
      </c>
      <c r="E3105" s="2" t="str">
        <f>VLOOKUP(F3105,city!$A$4:$D$352,4,FALSE)</f>
        <v>梧州</v>
      </c>
      <c r="F3105" s="16">
        <f t="shared" si="97"/>
        <v>311</v>
      </c>
      <c r="G3105" s="16">
        <f>IF(VLOOKUP(F3104,city!$K$4:$L$352,2,FALSE)&gt;G3104,G3104+1,1)</f>
        <v>2</v>
      </c>
    </row>
    <row r="3106" spans="1:7">
      <c r="A3106" s="17">
        <f t="shared" si="96"/>
        <v>131103</v>
      </c>
      <c r="B3106" s="17">
        <v>3</v>
      </c>
      <c r="C3106" s="20" t="s">
        <v>432</v>
      </c>
      <c r="D3106" s="17">
        <v>1</v>
      </c>
      <c r="E3106" s="2" t="str">
        <f>VLOOKUP(F3106,city!$A$4:$D$352,4,FALSE)</f>
        <v>梧州</v>
      </c>
      <c r="F3106" s="16">
        <f t="shared" si="97"/>
        <v>311</v>
      </c>
      <c r="G3106" s="16">
        <f>IF(VLOOKUP(F3105,city!$K$4:$L$352,2,FALSE)&gt;G3105,G3105+1,1)</f>
        <v>3</v>
      </c>
    </row>
    <row r="3107" spans="1:7">
      <c r="A3107" s="17">
        <f t="shared" si="96"/>
        <v>131104</v>
      </c>
      <c r="B3107" s="17">
        <v>3</v>
      </c>
      <c r="C3107" s="20" t="s">
        <v>438</v>
      </c>
      <c r="D3107" s="17">
        <v>1</v>
      </c>
      <c r="E3107" s="2" t="str">
        <f>VLOOKUP(F3107,city!$A$4:$D$352,4,FALSE)</f>
        <v>梧州</v>
      </c>
      <c r="F3107" s="16">
        <f t="shared" si="97"/>
        <v>311</v>
      </c>
      <c r="G3107" s="16">
        <f>IF(VLOOKUP(F3106,city!$K$4:$L$352,2,FALSE)&gt;G3106,G3106+1,1)</f>
        <v>4</v>
      </c>
    </row>
    <row r="3108" spans="1:7">
      <c r="A3108" s="17">
        <f t="shared" si="96"/>
        <v>131105</v>
      </c>
      <c r="B3108" s="17">
        <v>3</v>
      </c>
      <c r="C3108" s="20" t="s">
        <v>444</v>
      </c>
      <c r="D3108" s="17">
        <v>1</v>
      </c>
      <c r="E3108" s="2" t="str">
        <f>VLOOKUP(F3108,city!$A$4:$D$352,4,FALSE)</f>
        <v>梧州</v>
      </c>
      <c r="F3108" s="16">
        <f t="shared" si="97"/>
        <v>311</v>
      </c>
      <c r="G3108" s="16">
        <f>IF(VLOOKUP(F3107,city!$K$4:$L$352,2,FALSE)&gt;G3107,G3107+1,1)</f>
        <v>5</v>
      </c>
    </row>
    <row r="3109" spans="1:7">
      <c r="A3109" s="17">
        <f t="shared" si="96"/>
        <v>131106</v>
      </c>
      <c r="B3109" s="17">
        <v>3</v>
      </c>
      <c r="C3109" s="20" t="s">
        <v>450</v>
      </c>
      <c r="D3109" s="17">
        <v>1</v>
      </c>
      <c r="E3109" s="2" t="str">
        <f>VLOOKUP(F3109,city!$A$4:$D$352,4,FALSE)</f>
        <v>梧州</v>
      </c>
      <c r="F3109" s="16">
        <f t="shared" si="97"/>
        <v>311</v>
      </c>
      <c r="G3109" s="16">
        <f>IF(VLOOKUP(F3108,city!$K$4:$L$352,2,FALSE)&gt;G3108,G3108+1,1)</f>
        <v>6</v>
      </c>
    </row>
    <row r="3110" spans="1:7">
      <c r="A3110" s="17">
        <f t="shared" si="96"/>
        <v>131107</v>
      </c>
      <c r="B3110" s="17">
        <v>3</v>
      </c>
      <c r="C3110" s="20" t="s">
        <v>456</v>
      </c>
      <c r="D3110" s="17">
        <v>1</v>
      </c>
      <c r="E3110" s="2" t="str">
        <f>VLOOKUP(F3110,city!$A$4:$D$352,4,FALSE)</f>
        <v>梧州</v>
      </c>
      <c r="F3110" s="16">
        <f t="shared" si="97"/>
        <v>311</v>
      </c>
      <c r="G3110" s="16">
        <f>IF(VLOOKUP(F3109,city!$K$4:$L$352,2,FALSE)&gt;G3109,G3109+1,1)</f>
        <v>7</v>
      </c>
    </row>
    <row r="3111" spans="1:7">
      <c r="A3111" s="17">
        <f t="shared" si="96"/>
        <v>131108</v>
      </c>
      <c r="B3111" s="17">
        <v>3</v>
      </c>
      <c r="C3111" s="20" t="s">
        <v>462</v>
      </c>
      <c r="D3111" s="17">
        <v>1</v>
      </c>
      <c r="E3111" s="2" t="str">
        <f>VLOOKUP(F3111,city!$A$4:$D$352,4,FALSE)</f>
        <v>梧州</v>
      </c>
      <c r="F3111" s="16">
        <f t="shared" si="97"/>
        <v>311</v>
      </c>
      <c r="G3111" s="16">
        <f>IF(VLOOKUP(F3110,city!$K$4:$L$352,2,FALSE)&gt;G3110,G3110+1,1)</f>
        <v>8</v>
      </c>
    </row>
    <row r="3112" spans="1:7">
      <c r="A3112" s="17">
        <f t="shared" si="96"/>
        <v>131109</v>
      </c>
      <c r="B3112" s="17">
        <v>3</v>
      </c>
      <c r="C3112" s="20" t="s">
        <v>468</v>
      </c>
      <c r="D3112" s="17">
        <v>1</v>
      </c>
      <c r="E3112" s="2" t="str">
        <f>VLOOKUP(F3112,city!$A$4:$D$352,4,FALSE)</f>
        <v>梧州</v>
      </c>
      <c r="F3112" s="16">
        <f t="shared" si="97"/>
        <v>311</v>
      </c>
      <c r="G3112" s="16">
        <f>IF(VLOOKUP(F3111,city!$K$4:$L$352,2,FALSE)&gt;G3111,G3111+1,1)</f>
        <v>9</v>
      </c>
    </row>
    <row r="3113" spans="1:7">
      <c r="A3113" s="17">
        <f t="shared" si="96"/>
        <v>131110</v>
      </c>
      <c r="B3113" s="17">
        <v>3</v>
      </c>
      <c r="C3113" s="20" t="s">
        <v>474</v>
      </c>
      <c r="D3113" s="17">
        <v>1</v>
      </c>
      <c r="E3113" s="2" t="str">
        <f>VLOOKUP(F3113,city!$A$4:$D$352,4,FALSE)</f>
        <v>梧州</v>
      </c>
      <c r="F3113" s="16">
        <f t="shared" si="97"/>
        <v>311</v>
      </c>
      <c r="G3113" s="16">
        <f>IF(VLOOKUP(F3112,city!$K$4:$L$352,2,FALSE)&gt;G3112,G3112+1,1)</f>
        <v>10</v>
      </c>
    </row>
    <row r="3114" spans="1:7">
      <c r="A3114" s="17">
        <f t="shared" si="96"/>
        <v>131201</v>
      </c>
      <c r="B3114" s="17">
        <v>3</v>
      </c>
      <c r="C3114" s="20" t="s">
        <v>480</v>
      </c>
      <c r="D3114" s="17">
        <v>1</v>
      </c>
      <c r="E3114" s="2" t="str">
        <f>VLOOKUP(F3114,city!$A$4:$D$352,4,FALSE)</f>
        <v>北海</v>
      </c>
      <c r="F3114" s="16">
        <f t="shared" si="97"/>
        <v>312</v>
      </c>
      <c r="G3114" s="16">
        <f>IF(VLOOKUP(F3113,city!$K$4:$L$352,2,FALSE)&gt;G3113,G3113+1,1)</f>
        <v>1</v>
      </c>
    </row>
    <row r="3115" spans="1:7">
      <c r="A3115" s="17">
        <f t="shared" si="96"/>
        <v>131202</v>
      </c>
      <c r="B3115" s="17">
        <v>3</v>
      </c>
      <c r="C3115" s="20" t="s">
        <v>486</v>
      </c>
      <c r="D3115" s="17">
        <v>1</v>
      </c>
      <c r="E3115" s="2" t="str">
        <f>VLOOKUP(F3115,city!$A$4:$D$352,4,FALSE)</f>
        <v>北海</v>
      </c>
      <c r="F3115" s="16">
        <f t="shared" si="97"/>
        <v>312</v>
      </c>
      <c r="G3115" s="16">
        <f>IF(VLOOKUP(F3114,city!$K$4:$L$352,2,FALSE)&gt;G3114,G3114+1,1)</f>
        <v>2</v>
      </c>
    </row>
    <row r="3116" spans="1:7">
      <c r="A3116" s="17">
        <f t="shared" si="96"/>
        <v>131203</v>
      </c>
      <c r="B3116" s="17">
        <v>3</v>
      </c>
      <c r="C3116" s="20" t="s">
        <v>492</v>
      </c>
      <c r="D3116" s="17">
        <v>1</v>
      </c>
      <c r="E3116" s="2" t="str">
        <f>VLOOKUP(F3116,city!$A$4:$D$352,4,FALSE)</f>
        <v>北海</v>
      </c>
      <c r="F3116" s="16">
        <f t="shared" si="97"/>
        <v>312</v>
      </c>
      <c r="G3116" s="16">
        <f>IF(VLOOKUP(F3115,city!$K$4:$L$352,2,FALSE)&gt;G3115,G3115+1,1)</f>
        <v>3</v>
      </c>
    </row>
    <row r="3117" spans="1:7">
      <c r="A3117" s="17">
        <f t="shared" si="96"/>
        <v>131204</v>
      </c>
      <c r="B3117" s="17">
        <v>3</v>
      </c>
      <c r="C3117" s="20" t="s">
        <v>498</v>
      </c>
      <c r="D3117" s="17">
        <v>1</v>
      </c>
      <c r="E3117" s="2" t="str">
        <f>VLOOKUP(F3117,city!$A$4:$D$352,4,FALSE)</f>
        <v>北海</v>
      </c>
      <c r="F3117" s="16">
        <f t="shared" si="97"/>
        <v>312</v>
      </c>
      <c r="G3117" s="16">
        <f>IF(VLOOKUP(F3116,city!$K$4:$L$352,2,FALSE)&gt;G3116,G3116+1,1)</f>
        <v>4</v>
      </c>
    </row>
    <row r="3118" spans="1:7">
      <c r="A3118" s="17">
        <f t="shared" si="96"/>
        <v>131205</v>
      </c>
      <c r="B3118" s="17">
        <v>3</v>
      </c>
      <c r="C3118" s="20" t="s">
        <v>504</v>
      </c>
      <c r="D3118" s="17">
        <v>1</v>
      </c>
      <c r="E3118" s="2" t="str">
        <f>VLOOKUP(F3118,city!$A$4:$D$352,4,FALSE)</f>
        <v>北海</v>
      </c>
      <c r="F3118" s="16">
        <f t="shared" si="97"/>
        <v>312</v>
      </c>
      <c r="G3118" s="16">
        <f>IF(VLOOKUP(F3117,city!$K$4:$L$352,2,FALSE)&gt;G3117,G3117+1,1)</f>
        <v>5</v>
      </c>
    </row>
    <row r="3119" spans="1:7">
      <c r="A3119" s="17">
        <f t="shared" si="96"/>
        <v>131206</v>
      </c>
      <c r="B3119" s="17">
        <v>3</v>
      </c>
      <c r="C3119" s="20" t="s">
        <v>510</v>
      </c>
      <c r="D3119" s="17">
        <v>1</v>
      </c>
      <c r="E3119" s="2" t="str">
        <f>VLOOKUP(F3119,city!$A$4:$D$352,4,FALSE)</f>
        <v>北海</v>
      </c>
      <c r="F3119" s="16">
        <f t="shared" si="97"/>
        <v>312</v>
      </c>
      <c r="G3119" s="16">
        <f>IF(VLOOKUP(F3118,city!$K$4:$L$352,2,FALSE)&gt;G3118,G3118+1,1)</f>
        <v>6</v>
      </c>
    </row>
    <row r="3120" spans="1:7">
      <c r="A3120" s="17">
        <f t="shared" si="96"/>
        <v>131207</v>
      </c>
      <c r="B3120" s="17">
        <v>3</v>
      </c>
      <c r="C3120" s="20" t="s">
        <v>516</v>
      </c>
      <c r="D3120" s="17">
        <v>1</v>
      </c>
      <c r="E3120" s="2" t="str">
        <f>VLOOKUP(F3120,city!$A$4:$D$352,4,FALSE)</f>
        <v>北海</v>
      </c>
      <c r="F3120" s="16">
        <f t="shared" si="97"/>
        <v>312</v>
      </c>
      <c r="G3120" s="16">
        <f>IF(VLOOKUP(F3119,city!$K$4:$L$352,2,FALSE)&gt;G3119,G3119+1,1)</f>
        <v>7</v>
      </c>
    </row>
    <row r="3121" spans="1:7">
      <c r="A3121" s="17">
        <f t="shared" si="96"/>
        <v>131208</v>
      </c>
      <c r="B3121" s="17">
        <v>3</v>
      </c>
      <c r="C3121" s="20" t="s">
        <v>522</v>
      </c>
      <c r="D3121" s="17">
        <v>1</v>
      </c>
      <c r="E3121" s="2" t="str">
        <f>VLOOKUP(F3121,city!$A$4:$D$352,4,FALSE)</f>
        <v>北海</v>
      </c>
      <c r="F3121" s="16">
        <f t="shared" si="97"/>
        <v>312</v>
      </c>
      <c r="G3121" s="16">
        <f>IF(VLOOKUP(F3120,city!$K$4:$L$352,2,FALSE)&gt;G3120,G3120+1,1)</f>
        <v>8</v>
      </c>
    </row>
    <row r="3122" spans="1:7">
      <c r="A3122" s="17">
        <f t="shared" si="96"/>
        <v>131209</v>
      </c>
      <c r="B3122" s="17">
        <v>3</v>
      </c>
      <c r="C3122" s="20" t="s">
        <v>528</v>
      </c>
      <c r="D3122" s="17">
        <v>1</v>
      </c>
      <c r="E3122" s="2" t="str">
        <f>VLOOKUP(F3122,city!$A$4:$D$352,4,FALSE)</f>
        <v>北海</v>
      </c>
      <c r="F3122" s="16">
        <f t="shared" si="97"/>
        <v>312</v>
      </c>
      <c r="G3122" s="16">
        <f>IF(VLOOKUP(F3121,city!$K$4:$L$352,2,FALSE)&gt;G3121,G3121+1,1)</f>
        <v>9</v>
      </c>
    </row>
    <row r="3123" spans="1:7">
      <c r="A3123" s="17">
        <f t="shared" si="96"/>
        <v>131210</v>
      </c>
      <c r="B3123" s="17">
        <v>3</v>
      </c>
      <c r="C3123" s="20" t="s">
        <v>534</v>
      </c>
      <c r="D3123" s="17">
        <v>1</v>
      </c>
      <c r="E3123" s="2" t="str">
        <f>VLOOKUP(F3123,city!$A$4:$D$352,4,FALSE)</f>
        <v>北海</v>
      </c>
      <c r="F3123" s="16">
        <f t="shared" si="97"/>
        <v>312</v>
      </c>
      <c r="G3123" s="16">
        <f>IF(VLOOKUP(F3122,city!$K$4:$L$352,2,FALSE)&gt;G3122,G3122+1,1)</f>
        <v>10</v>
      </c>
    </row>
    <row r="3124" spans="1:7">
      <c r="A3124" s="17">
        <f t="shared" si="96"/>
        <v>131301</v>
      </c>
      <c r="B3124" s="17">
        <v>3</v>
      </c>
      <c r="C3124" s="20" t="s">
        <v>422</v>
      </c>
      <c r="D3124" s="17">
        <v>1</v>
      </c>
      <c r="E3124" s="2" t="str">
        <f>VLOOKUP(F3124,city!$A$4:$D$352,4,FALSE)</f>
        <v>防城港</v>
      </c>
      <c r="F3124" s="16">
        <f t="shared" si="97"/>
        <v>313</v>
      </c>
      <c r="G3124" s="16">
        <f>IF(VLOOKUP(F3123,city!$K$4:$L$352,2,FALSE)&gt;G3123,G3123+1,1)</f>
        <v>1</v>
      </c>
    </row>
    <row r="3125" spans="1:7">
      <c r="A3125" s="17">
        <f t="shared" si="96"/>
        <v>131302</v>
      </c>
      <c r="B3125" s="17">
        <v>3</v>
      </c>
      <c r="C3125" s="20" t="s">
        <v>427</v>
      </c>
      <c r="D3125" s="17">
        <v>1</v>
      </c>
      <c r="E3125" s="2" t="str">
        <f>VLOOKUP(F3125,city!$A$4:$D$352,4,FALSE)</f>
        <v>防城港</v>
      </c>
      <c r="F3125" s="16">
        <f t="shared" si="97"/>
        <v>313</v>
      </c>
      <c r="G3125" s="16">
        <f>IF(VLOOKUP(F3124,city!$K$4:$L$352,2,FALSE)&gt;G3124,G3124+1,1)</f>
        <v>2</v>
      </c>
    </row>
    <row r="3126" spans="1:7">
      <c r="A3126" s="17">
        <f t="shared" si="96"/>
        <v>131303</v>
      </c>
      <c r="B3126" s="17">
        <v>3</v>
      </c>
      <c r="C3126" s="20" t="s">
        <v>432</v>
      </c>
      <c r="D3126" s="17">
        <v>1</v>
      </c>
      <c r="E3126" s="2" t="str">
        <f>VLOOKUP(F3126,city!$A$4:$D$352,4,FALSE)</f>
        <v>防城港</v>
      </c>
      <c r="F3126" s="16">
        <f t="shared" si="97"/>
        <v>313</v>
      </c>
      <c r="G3126" s="16">
        <f>IF(VLOOKUP(F3125,city!$K$4:$L$352,2,FALSE)&gt;G3125,G3125+1,1)</f>
        <v>3</v>
      </c>
    </row>
    <row r="3127" spans="1:7">
      <c r="A3127" s="17">
        <f t="shared" si="96"/>
        <v>131304</v>
      </c>
      <c r="B3127" s="17">
        <v>3</v>
      </c>
      <c r="C3127" s="20" t="s">
        <v>438</v>
      </c>
      <c r="D3127" s="17">
        <v>1</v>
      </c>
      <c r="E3127" s="2" t="str">
        <f>VLOOKUP(F3127,city!$A$4:$D$352,4,FALSE)</f>
        <v>防城港</v>
      </c>
      <c r="F3127" s="16">
        <f t="shared" si="97"/>
        <v>313</v>
      </c>
      <c r="G3127" s="16">
        <f>IF(VLOOKUP(F3126,city!$K$4:$L$352,2,FALSE)&gt;G3126,G3126+1,1)</f>
        <v>4</v>
      </c>
    </row>
    <row r="3128" spans="1:7">
      <c r="A3128" s="17">
        <f t="shared" si="96"/>
        <v>131305</v>
      </c>
      <c r="B3128" s="17">
        <v>3</v>
      </c>
      <c r="C3128" s="20" t="s">
        <v>444</v>
      </c>
      <c r="D3128" s="17">
        <v>1</v>
      </c>
      <c r="E3128" s="2" t="str">
        <f>VLOOKUP(F3128,city!$A$4:$D$352,4,FALSE)</f>
        <v>防城港</v>
      </c>
      <c r="F3128" s="16">
        <f t="shared" si="97"/>
        <v>313</v>
      </c>
      <c r="G3128" s="16">
        <f>IF(VLOOKUP(F3127,city!$K$4:$L$352,2,FALSE)&gt;G3127,G3127+1,1)</f>
        <v>5</v>
      </c>
    </row>
    <row r="3129" spans="1:7">
      <c r="A3129" s="17">
        <f t="shared" si="96"/>
        <v>131306</v>
      </c>
      <c r="B3129" s="17">
        <v>3</v>
      </c>
      <c r="C3129" s="20" t="s">
        <v>450</v>
      </c>
      <c r="D3129" s="17">
        <v>1</v>
      </c>
      <c r="E3129" s="2" t="str">
        <f>VLOOKUP(F3129,city!$A$4:$D$352,4,FALSE)</f>
        <v>防城港</v>
      </c>
      <c r="F3129" s="16">
        <f t="shared" si="97"/>
        <v>313</v>
      </c>
      <c r="G3129" s="16">
        <f>IF(VLOOKUP(F3128,city!$K$4:$L$352,2,FALSE)&gt;G3128,G3128+1,1)</f>
        <v>6</v>
      </c>
    </row>
    <row r="3130" spans="1:7">
      <c r="A3130" s="17">
        <f t="shared" si="96"/>
        <v>131307</v>
      </c>
      <c r="B3130" s="17">
        <v>3</v>
      </c>
      <c r="C3130" s="20" t="s">
        <v>456</v>
      </c>
      <c r="D3130" s="17">
        <v>1</v>
      </c>
      <c r="E3130" s="2" t="str">
        <f>VLOOKUP(F3130,city!$A$4:$D$352,4,FALSE)</f>
        <v>防城港</v>
      </c>
      <c r="F3130" s="16">
        <f t="shared" si="97"/>
        <v>313</v>
      </c>
      <c r="G3130" s="16">
        <f>IF(VLOOKUP(F3129,city!$K$4:$L$352,2,FALSE)&gt;G3129,G3129+1,1)</f>
        <v>7</v>
      </c>
    </row>
    <row r="3131" spans="1:7">
      <c r="A3131" s="17">
        <f t="shared" si="96"/>
        <v>131308</v>
      </c>
      <c r="B3131" s="17">
        <v>3</v>
      </c>
      <c r="C3131" s="20" t="s">
        <v>462</v>
      </c>
      <c r="D3131" s="17">
        <v>1</v>
      </c>
      <c r="E3131" s="2" t="str">
        <f>VLOOKUP(F3131,city!$A$4:$D$352,4,FALSE)</f>
        <v>防城港</v>
      </c>
      <c r="F3131" s="16">
        <f t="shared" si="97"/>
        <v>313</v>
      </c>
      <c r="G3131" s="16">
        <f>IF(VLOOKUP(F3130,city!$K$4:$L$352,2,FALSE)&gt;G3130,G3130+1,1)</f>
        <v>8</v>
      </c>
    </row>
    <row r="3132" spans="1:7">
      <c r="A3132" s="17">
        <f t="shared" si="96"/>
        <v>131309</v>
      </c>
      <c r="B3132" s="17">
        <v>3</v>
      </c>
      <c r="C3132" s="20" t="s">
        <v>468</v>
      </c>
      <c r="D3132" s="17">
        <v>1</v>
      </c>
      <c r="E3132" s="2" t="str">
        <f>VLOOKUP(F3132,city!$A$4:$D$352,4,FALSE)</f>
        <v>防城港</v>
      </c>
      <c r="F3132" s="16">
        <f t="shared" si="97"/>
        <v>313</v>
      </c>
      <c r="G3132" s="16">
        <f>IF(VLOOKUP(F3131,city!$K$4:$L$352,2,FALSE)&gt;G3131,G3131+1,1)</f>
        <v>9</v>
      </c>
    </row>
    <row r="3133" spans="1:7">
      <c r="A3133" s="17">
        <f t="shared" si="96"/>
        <v>131310</v>
      </c>
      <c r="B3133" s="17">
        <v>3</v>
      </c>
      <c r="C3133" s="20" t="s">
        <v>474</v>
      </c>
      <c r="D3133" s="17">
        <v>1</v>
      </c>
      <c r="E3133" s="2" t="str">
        <f>VLOOKUP(F3133,city!$A$4:$D$352,4,FALSE)</f>
        <v>防城港</v>
      </c>
      <c r="F3133" s="16">
        <f t="shared" si="97"/>
        <v>313</v>
      </c>
      <c r="G3133" s="16">
        <f>IF(VLOOKUP(F3132,city!$K$4:$L$352,2,FALSE)&gt;G3132,G3132+1,1)</f>
        <v>10</v>
      </c>
    </row>
    <row r="3134" spans="1:7">
      <c r="A3134" s="17">
        <f t="shared" si="96"/>
        <v>131401</v>
      </c>
      <c r="B3134" s="17">
        <v>3</v>
      </c>
      <c r="C3134" s="20" t="s">
        <v>480</v>
      </c>
      <c r="D3134" s="17">
        <v>1</v>
      </c>
      <c r="E3134" s="2" t="str">
        <f>VLOOKUP(F3134,city!$A$4:$D$352,4,FALSE)</f>
        <v>钦州</v>
      </c>
      <c r="F3134" s="16">
        <f t="shared" si="97"/>
        <v>314</v>
      </c>
      <c r="G3134" s="16">
        <f>IF(VLOOKUP(F3133,city!$K$4:$L$352,2,FALSE)&gt;G3133,G3133+1,1)</f>
        <v>1</v>
      </c>
    </row>
    <row r="3135" spans="1:7">
      <c r="A3135" s="17">
        <f t="shared" si="96"/>
        <v>131402</v>
      </c>
      <c r="B3135" s="17">
        <v>3</v>
      </c>
      <c r="C3135" s="20" t="s">
        <v>486</v>
      </c>
      <c r="D3135" s="17">
        <v>1</v>
      </c>
      <c r="E3135" s="2" t="str">
        <f>VLOOKUP(F3135,city!$A$4:$D$352,4,FALSE)</f>
        <v>钦州</v>
      </c>
      <c r="F3135" s="16">
        <f t="shared" si="97"/>
        <v>314</v>
      </c>
      <c r="G3135" s="16">
        <f>IF(VLOOKUP(F3134,city!$K$4:$L$352,2,FALSE)&gt;G3134,G3134+1,1)</f>
        <v>2</v>
      </c>
    </row>
    <row r="3136" spans="1:7">
      <c r="A3136" s="17">
        <f t="shared" si="96"/>
        <v>131403</v>
      </c>
      <c r="B3136" s="17">
        <v>3</v>
      </c>
      <c r="C3136" s="20" t="s">
        <v>492</v>
      </c>
      <c r="D3136" s="17">
        <v>1</v>
      </c>
      <c r="E3136" s="2" t="str">
        <f>VLOOKUP(F3136,city!$A$4:$D$352,4,FALSE)</f>
        <v>钦州</v>
      </c>
      <c r="F3136" s="16">
        <f t="shared" si="97"/>
        <v>314</v>
      </c>
      <c r="G3136" s="16">
        <f>IF(VLOOKUP(F3135,city!$K$4:$L$352,2,FALSE)&gt;G3135,G3135+1,1)</f>
        <v>3</v>
      </c>
    </row>
    <row r="3137" spans="1:7">
      <c r="A3137" s="17">
        <f t="shared" si="96"/>
        <v>131404</v>
      </c>
      <c r="B3137" s="17">
        <v>3</v>
      </c>
      <c r="C3137" s="20" t="s">
        <v>498</v>
      </c>
      <c r="D3137" s="17">
        <v>1</v>
      </c>
      <c r="E3137" s="2" t="str">
        <f>VLOOKUP(F3137,city!$A$4:$D$352,4,FALSE)</f>
        <v>钦州</v>
      </c>
      <c r="F3137" s="16">
        <f t="shared" si="97"/>
        <v>314</v>
      </c>
      <c r="G3137" s="16">
        <f>IF(VLOOKUP(F3136,city!$K$4:$L$352,2,FALSE)&gt;G3136,G3136+1,1)</f>
        <v>4</v>
      </c>
    </row>
    <row r="3138" spans="1:7">
      <c r="A3138" s="17">
        <f t="shared" si="96"/>
        <v>131405</v>
      </c>
      <c r="B3138" s="17">
        <v>3</v>
      </c>
      <c r="C3138" s="20" t="s">
        <v>504</v>
      </c>
      <c r="D3138" s="17">
        <v>1</v>
      </c>
      <c r="E3138" s="2" t="str">
        <f>VLOOKUP(F3138,city!$A$4:$D$352,4,FALSE)</f>
        <v>钦州</v>
      </c>
      <c r="F3138" s="16">
        <f t="shared" si="97"/>
        <v>314</v>
      </c>
      <c r="G3138" s="16">
        <f>IF(VLOOKUP(F3137,city!$K$4:$L$352,2,FALSE)&gt;G3137,G3137+1,1)</f>
        <v>5</v>
      </c>
    </row>
    <row r="3139" spans="1:7">
      <c r="A3139" s="17">
        <f t="shared" si="96"/>
        <v>131406</v>
      </c>
      <c r="B3139" s="17">
        <v>3</v>
      </c>
      <c r="C3139" s="20" t="s">
        <v>510</v>
      </c>
      <c r="D3139" s="17">
        <v>1</v>
      </c>
      <c r="E3139" s="2" t="str">
        <f>VLOOKUP(F3139,city!$A$4:$D$352,4,FALSE)</f>
        <v>钦州</v>
      </c>
      <c r="F3139" s="16">
        <f t="shared" si="97"/>
        <v>314</v>
      </c>
      <c r="G3139" s="16">
        <f>IF(VLOOKUP(F3138,city!$K$4:$L$352,2,FALSE)&gt;G3138,G3138+1,1)</f>
        <v>6</v>
      </c>
    </row>
    <row r="3140" spans="1:7">
      <c r="A3140" s="17">
        <f t="shared" si="96"/>
        <v>131407</v>
      </c>
      <c r="B3140" s="17">
        <v>3</v>
      </c>
      <c r="C3140" s="20" t="s">
        <v>516</v>
      </c>
      <c r="D3140" s="17">
        <v>1</v>
      </c>
      <c r="E3140" s="2" t="str">
        <f>VLOOKUP(F3140,city!$A$4:$D$352,4,FALSE)</f>
        <v>钦州</v>
      </c>
      <c r="F3140" s="16">
        <f t="shared" si="97"/>
        <v>314</v>
      </c>
      <c r="G3140" s="16">
        <f>IF(VLOOKUP(F3139,city!$K$4:$L$352,2,FALSE)&gt;G3139,G3139+1,1)</f>
        <v>7</v>
      </c>
    </row>
    <row r="3141" spans="1:7">
      <c r="A3141" s="17">
        <f t="shared" ref="A3141:A3204" si="98">G3141+F3141*100+100000</f>
        <v>131408</v>
      </c>
      <c r="B3141" s="17">
        <v>3</v>
      </c>
      <c r="C3141" s="20" t="s">
        <v>522</v>
      </c>
      <c r="D3141" s="17">
        <v>1</v>
      </c>
      <c r="E3141" s="2" t="str">
        <f>VLOOKUP(F3141,city!$A$4:$D$352,4,FALSE)</f>
        <v>钦州</v>
      </c>
      <c r="F3141" s="16">
        <f t="shared" ref="F3141:F3204" si="99">IF(G3141&gt;G3140,F3140,F3140+1)</f>
        <v>314</v>
      </c>
      <c r="G3141" s="16">
        <f>IF(VLOOKUP(F3140,city!$K$4:$L$352,2,FALSE)&gt;G3140,G3140+1,1)</f>
        <v>8</v>
      </c>
    </row>
    <row r="3142" spans="1:7">
      <c r="A3142" s="17">
        <f t="shared" si="98"/>
        <v>131409</v>
      </c>
      <c r="B3142" s="17">
        <v>3</v>
      </c>
      <c r="C3142" s="20" t="s">
        <v>528</v>
      </c>
      <c r="D3142" s="17">
        <v>1</v>
      </c>
      <c r="E3142" s="2" t="str">
        <f>VLOOKUP(F3142,city!$A$4:$D$352,4,FALSE)</f>
        <v>钦州</v>
      </c>
      <c r="F3142" s="16">
        <f t="shared" si="99"/>
        <v>314</v>
      </c>
      <c r="G3142" s="16">
        <f>IF(VLOOKUP(F3141,city!$K$4:$L$352,2,FALSE)&gt;G3141,G3141+1,1)</f>
        <v>9</v>
      </c>
    </row>
    <row r="3143" spans="1:7">
      <c r="A3143" s="17">
        <f t="shared" si="98"/>
        <v>131410</v>
      </c>
      <c r="B3143" s="17">
        <v>3</v>
      </c>
      <c r="C3143" s="20" t="s">
        <v>534</v>
      </c>
      <c r="D3143" s="17">
        <v>1</v>
      </c>
      <c r="E3143" s="2" t="str">
        <f>VLOOKUP(F3143,city!$A$4:$D$352,4,FALSE)</f>
        <v>钦州</v>
      </c>
      <c r="F3143" s="16">
        <f t="shared" si="99"/>
        <v>314</v>
      </c>
      <c r="G3143" s="16">
        <f>IF(VLOOKUP(F3142,city!$K$4:$L$352,2,FALSE)&gt;G3142,G3142+1,1)</f>
        <v>10</v>
      </c>
    </row>
    <row r="3144" spans="1:7">
      <c r="A3144" s="17">
        <f t="shared" si="98"/>
        <v>131501</v>
      </c>
      <c r="B3144" s="17">
        <v>3</v>
      </c>
      <c r="C3144" s="20" t="s">
        <v>422</v>
      </c>
      <c r="D3144" s="17">
        <v>1</v>
      </c>
      <c r="E3144" s="2" t="str">
        <f>VLOOKUP(F3144,city!$A$4:$D$352,4,FALSE)</f>
        <v>贵港</v>
      </c>
      <c r="F3144" s="16">
        <f t="shared" si="99"/>
        <v>315</v>
      </c>
      <c r="G3144" s="16">
        <f>IF(VLOOKUP(F3143,city!$K$4:$L$352,2,FALSE)&gt;G3143,G3143+1,1)</f>
        <v>1</v>
      </c>
    </row>
    <row r="3145" spans="1:7">
      <c r="A3145" s="17">
        <f t="shared" si="98"/>
        <v>131502</v>
      </c>
      <c r="B3145" s="17">
        <v>3</v>
      </c>
      <c r="C3145" s="20" t="s">
        <v>427</v>
      </c>
      <c r="D3145" s="17">
        <v>1</v>
      </c>
      <c r="E3145" s="2" t="str">
        <f>VLOOKUP(F3145,city!$A$4:$D$352,4,FALSE)</f>
        <v>贵港</v>
      </c>
      <c r="F3145" s="16">
        <f t="shared" si="99"/>
        <v>315</v>
      </c>
      <c r="G3145" s="16">
        <f>IF(VLOOKUP(F3144,city!$K$4:$L$352,2,FALSE)&gt;G3144,G3144+1,1)</f>
        <v>2</v>
      </c>
    </row>
    <row r="3146" spans="1:7">
      <c r="A3146" s="17">
        <f t="shared" si="98"/>
        <v>131503</v>
      </c>
      <c r="B3146" s="17">
        <v>3</v>
      </c>
      <c r="C3146" s="20" t="s">
        <v>432</v>
      </c>
      <c r="D3146" s="17">
        <v>1</v>
      </c>
      <c r="E3146" s="2" t="str">
        <f>VLOOKUP(F3146,city!$A$4:$D$352,4,FALSE)</f>
        <v>贵港</v>
      </c>
      <c r="F3146" s="16">
        <f t="shared" si="99"/>
        <v>315</v>
      </c>
      <c r="G3146" s="16">
        <f>IF(VLOOKUP(F3145,city!$K$4:$L$352,2,FALSE)&gt;G3145,G3145+1,1)</f>
        <v>3</v>
      </c>
    </row>
    <row r="3147" spans="1:7">
      <c r="A3147" s="17">
        <f t="shared" si="98"/>
        <v>131504</v>
      </c>
      <c r="B3147" s="17">
        <v>3</v>
      </c>
      <c r="C3147" s="20" t="s">
        <v>438</v>
      </c>
      <c r="D3147" s="17">
        <v>1</v>
      </c>
      <c r="E3147" s="2" t="str">
        <f>VLOOKUP(F3147,city!$A$4:$D$352,4,FALSE)</f>
        <v>贵港</v>
      </c>
      <c r="F3147" s="16">
        <f t="shared" si="99"/>
        <v>315</v>
      </c>
      <c r="G3147" s="16">
        <f>IF(VLOOKUP(F3146,city!$K$4:$L$352,2,FALSE)&gt;G3146,G3146+1,1)</f>
        <v>4</v>
      </c>
    </row>
    <row r="3148" spans="1:7">
      <c r="A3148" s="17">
        <f t="shared" si="98"/>
        <v>131505</v>
      </c>
      <c r="B3148" s="17">
        <v>3</v>
      </c>
      <c r="C3148" s="20" t="s">
        <v>444</v>
      </c>
      <c r="D3148" s="17">
        <v>1</v>
      </c>
      <c r="E3148" s="2" t="str">
        <f>VLOOKUP(F3148,city!$A$4:$D$352,4,FALSE)</f>
        <v>贵港</v>
      </c>
      <c r="F3148" s="16">
        <f t="shared" si="99"/>
        <v>315</v>
      </c>
      <c r="G3148" s="16">
        <f>IF(VLOOKUP(F3147,city!$K$4:$L$352,2,FALSE)&gt;G3147,G3147+1,1)</f>
        <v>5</v>
      </c>
    </row>
    <row r="3149" spans="1:7">
      <c r="A3149" s="17">
        <f t="shared" si="98"/>
        <v>131506</v>
      </c>
      <c r="B3149" s="17">
        <v>3</v>
      </c>
      <c r="C3149" s="20" t="s">
        <v>450</v>
      </c>
      <c r="D3149" s="17">
        <v>1</v>
      </c>
      <c r="E3149" s="2" t="str">
        <f>VLOOKUP(F3149,city!$A$4:$D$352,4,FALSE)</f>
        <v>贵港</v>
      </c>
      <c r="F3149" s="16">
        <f t="shared" si="99"/>
        <v>315</v>
      </c>
      <c r="G3149" s="16">
        <f>IF(VLOOKUP(F3148,city!$K$4:$L$352,2,FALSE)&gt;G3148,G3148+1,1)</f>
        <v>6</v>
      </c>
    </row>
    <row r="3150" spans="1:7">
      <c r="A3150" s="17">
        <f t="shared" si="98"/>
        <v>131507</v>
      </c>
      <c r="B3150" s="17">
        <v>3</v>
      </c>
      <c r="C3150" s="20" t="s">
        <v>456</v>
      </c>
      <c r="D3150" s="17">
        <v>1</v>
      </c>
      <c r="E3150" s="2" t="str">
        <f>VLOOKUP(F3150,city!$A$4:$D$352,4,FALSE)</f>
        <v>贵港</v>
      </c>
      <c r="F3150" s="16">
        <f t="shared" si="99"/>
        <v>315</v>
      </c>
      <c r="G3150" s="16">
        <f>IF(VLOOKUP(F3149,city!$K$4:$L$352,2,FALSE)&gt;G3149,G3149+1,1)</f>
        <v>7</v>
      </c>
    </row>
    <row r="3151" spans="1:7">
      <c r="A3151" s="17">
        <f t="shared" si="98"/>
        <v>131508</v>
      </c>
      <c r="B3151" s="17">
        <v>3</v>
      </c>
      <c r="C3151" s="20" t="s">
        <v>462</v>
      </c>
      <c r="D3151" s="17">
        <v>1</v>
      </c>
      <c r="E3151" s="2" t="str">
        <f>VLOOKUP(F3151,city!$A$4:$D$352,4,FALSE)</f>
        <v>贵港</v>
      </c>
      <c r="F3151" s="16">
        <f t="shared" si="99"/>
        <v>315</v>
      </c>
      <c r="G3151" s="16">
        <f>IF(VLOOKUP(F3150,city!$K$4:$L$352,2,FALSE)&gt;G3150,G3150+1,1)</f>
        <v>8</v>
      </c>
    </row>
    <row r="3152" spans="1:7">
      <c r="A3152" s="17">
        <f t="shared" si="98"/>
        <v>131509</v>
      </c>
      <c r="B3152" s="17">
        <v>3</v>
      </c>
      <c r="C3152" s="20" t="s">
        <v>468</v>
      </c>
      <c r="D3152" s="17">
        <v>1</v>
      </c>
      <c r="E3152" s="2" t="str">
        <f>VLOOKUP(F3152,city!$A$4:$D$352,4,FALSE)</f>
        <v>贵港</v>
      </c>
      <c r="F3152" s="16">
        <f t="shared" si="99"/>
        <v>315</v>
      </c>
      <c r="G3152" s="16">
        <f>IF(VLOOKUP(F3151,city!$K$4:$L$352,2,FALSE)&gt;G3151,G3151+1,1)</f>
        <v>9</v>
      </c>
    </row>
    <row r="3153" spans="1:7">
      <c r="A3153" s="17">
        <f t="shared" si="98"/>
        <v>131510</v>
      </c>
      <c r="B3153" s="17">
        <v>3</v>
      </c>
      <c r="C3153" s="20" t="s">
        <v>474</v>
      </c>
      <c r="D3153" s="17">
        <v>1</v>
      </c>
      <c r="E3153" s="2" t="str">
        <f>VLOOKUP(F3153,city!$A$4:$D$352,4,FALSE)</f>
        <v>贵港</v>
      </c>
      <c r="F3153" s="16">
        <f t="shared" si="99"/>
        <v>315</v>
      </c>
      <c r="G3153" s="16">
        <f>IF(VLOOKUP(F3152,city!$K$4:$L$352,2,FALSE)&gt;G3152,G3152+1,1)</f>
        <v>10</v>
      </c>
    </row>
    <row r="3154" spans="1:7">
      <c r="A3154" s="17">
        <f t="shared" si="98"/>
        <v>131601</v>
      </c>
      <c r="B3154" s="17">
        <v>3</v>
      </c>
      <c r="C3154" s="20" t="s">
        <v>480</v>
      </c>
      <c r="D3154" s="17">
        <v>1</v>
      </c>
      <c r="E3154" s="2" t="str">
        <f>VLOOKUP(F3154,city!$A$4:$D$352,4,FALSE)</f>
        <v>玉林</v>
      </c>
      <c r="F3154" s="16">
        <f t="shared" si="99"/>
        <v>316</v>
      </c>
      <c r="G3154" s="16">
        <f>IF(VLOOKUP(F3153,city!$K$4:$L$352,2,FALSE)&gt;G3153,G3153+1,1)</f>
        <v>1</v>
      </c>
    </row>
    <row r="3155" spans="1:7">
      <c r="A3155" s="17">
        <f t="shared" si="98"/>
        <v>131602</v>
      </c>
      <c r="B3155" s="17">
        <v>3</v>
      </c>
      <c r="C3155" s="20" t="s">
        <v>486</v>
      </c>
      <c r="D3155" s="17">
        <v>1</v>
      </c>
      <c r="E3155" s="2" t="str">
        <f>VLOOKUP(F3155,city!$A$4:$D$352,4,FALSE)</f>
        <v>玉林</v>
      </c>
      <c r="F3155" s="16">
        <f t="shared" si="99"/>
        <v>316</v>
      </c>
      <c r="G3155" s="16">
        <f>IF(VLOOKUP(F3154,city!$K$4:$L$352,2,FALSE)&gt;G3154,G3154+1,1)</f>
        <v>2</v>
      </c>
    </row>
    <row r="3156" spans="1:7">
      <c r="A3156" s="17">
        <f t="shared" si="98"/>
        <v>131603</v>
      </c>
      <c r="B3156" s="17">
        <v>3</v>
      </c>
      <c r="C3156" s="20" t="s">
        <v>492</v>
      </c>
      <c r="D3156" s="17">
        <v>1</v>
      </c>
      <c r="E3156" s="2" t="str">
        <f>VLOOKUP(F3156,city!$A$4:$D$352,4,FALSE)</f>
        <v>玉林</v>
      </c>
      <c r="F3156" s="16">
        <f t="shared" si="99"/>
        <v>316</v>
      </c>
      <c r="G3156" s="16">
        <f>IF(VLOOKUP(F3155,city!$K$4:$L$352,2,FALSE)&gt;G3155,G3155+1,1)</f>
        <v>3</v>
      </c>
    </row>
    <row r="3157" spans="1:7">
      <c r="A3157" s="17">
        <f t="shared" si="98"/>
        <v>131604</v>
      </c>
      <c r="B3157" s="17">
        <v>3</v>
      </c>
      <c r="C3157" s="20" t="s">
        <v>498</v>
      </c>
      <c r="D3157" s="17">
        <v>1</v>
      </c>
      <c r="E3157" s="2" t="str">
        <f>VLOOKUP(F3157,city!$A$4:$D$352,4,FALSE)</f>
        <v>玉林</v>
      </c>
      <c r="F3157" s="16">
        <f t="shared" si="99"/>
        <v>316</v>
      </c>
      <c r="G3157" s="16">
        <f>IF(VLOOKUP(F3156,city!$K$4:$L$352,2,FALSE)&gt;G3156,G3156+1,1)</f>
        <v>4</v>
      </c>
    </row>
    <row r="3158" spans="1:7">
      <c r="A3158" s="17">
        <f t="shared" si="98"/>
        <v>131605</v>
      </c>
      <c r="B3158" s="17">
        <v>3</v>
      </c>
      <c r="C3158" s="20" t="s">
        <v>504</v>
      </c>
      <c r="D3158" s="17">
        <v>1</v>
      </c>
      <c r="E3158" s="2" t="str">
        <f>VLOOKUP(F3158,city!$A$4:$D$352,4,FALSE)</f>
        <v>玉林</v>
      </c>
      <c r="F3158" s="16">
        <f t="shared" si="99"/>
        <v>316</v>
      </c>
      <c r="G3158" s="16">
        <f>IF(VLOOKUP(F3157,city!$K$4:$L$352,2,FALSE)&gt;G3157,G3157+1,1)</f>
        <v>5</v>
      </c>
    </row>
    <row r="3159" spans="1:7">
      <c r="A3159" s="17">
        <f t="shared" si="98"/>
        <v>131606</v>
      </c>
      <c r="B3159" s="17">
        <v>3</v>
      </c>
      <c r="C3159" s="20" t="s">
        <v>510</v>
      </c>
      <c r="D3159" s="17">
        <v>1</v>
      </c>
      <c r="E3159" s="2" t="str">
        <f>VLOOKUP(F3159,city!$A$4:$D$352,4,FALSE)</f>
        <v>玉林</v>
      </c>
      <c r="F3159" s="16">
        <f t="shared" si="99"/>
        <v>316</v>
      </c>
      <c r="G3159" s="16">
        <f>IF(VLOOKUP(F3158,city!$K$4:$L$352,2,FALSE)&gt;G3158,G3158+1,1)</f>
        <v>6</v>
      </c>
    </row>
    <row r="3160" spans="1:7">
      <c r="A3160" s="17">
        <f t="shared" si="98"/>
        <v>131607</v>
      </c>
      <c r="B3160" s="17">
        <v>3</v>
      </c>
      <c r="C3160" s="20" t="s">
        <v>516</v>
      </c>
      <c r="D3160" s="17">
        <v>1</v>
      </c>
      <c r="E3160" s="2" t="str">
        <f>VLOOKUP(F3160,city!$A$4:$D$352,4,FALSE)</f>
        <v>玉林</v>
      </c>
      <c r="F3160" s="16">
        <f t="shared" si="99"/>
        <v>316</v>
      </c>
      <c r="G3160" s="16">
        <f>IF(VLOOKUP(F3159,city!$K$4:$L$352,2,FALSE)&gt;G3159,G3159+1,1)</f>
        <v>7</v>
      </c>
    </row>
    <row r="3161" spans="1:7">
      <c r="A3161" s="17">
        <f t="shared" si="98"/>
        <v>131608</v>
      </c>
      <c r="B3161" s="17">
        <v>3</v>
      </c>
      <c r="C3161" s="20" t="s">
        <v>522</v>
      </c>
      <c r="D3161" s="17">
        <v>1</v>
      </c>
      <c r="E3161" s="2" t="str">
        <f>VLOOKUP(F3161,city!$A$4:$D$352,4,FALSE)</f>
        <v>玉林</v>
      </c>
      <c r="F3161" s="16">
        <f t="shared" si="99"/>
        <v>316</v>
      </c>
      <c r="G3161" s="16">
        <f>IF(VLOOKUP(F3160,city!$K$4:$L$352,2,FALSE)&gt;G3160,G3160+1,1)</f>
        <v>8</v>
      </c>
    </row>
    <row r="3162" spans="1:7">
      <c r="A3162" s="17">
        <f t="shared" si="98"/>
        <v>131609</v>
      </c>
      <c r="B3162" s="17">
        <v>3</v>
      </c>
      <c r="C3162" s="20" t="s">
        <v>528</v>
      </c>
      <c r="D3162" s="17">
        <v>1</v>
      </c>
      <c r="E3162" s="2" t="str">
        <f>VLOOKUP(F3162,city!$A$4:$D$352,4,FALSE)</f>
        <v>玉林</v>
      </c>
      <c r="F3162" s="16">
        <f t="shared" si="99"/>
        <v>316</v>
      </c>
      <c r="G3162" s="16">
        <f>IF(VLOOKUP(F3161,city!$K$4:$L$352,2,FALSE)&gt;G3161,G3161+1,1)</f>
        <v>9</v>
      </c>
    </row>
    <row r="3163" spans="1:7">
      <c r="A3163" s="17">
        <f t="shared" si="98"/>
        <v>131610</v>
      </c>
      <c r="B3163" s="17">
        <v>3</v>
      </c>
      <c r="C3163" s="20" t="s">
        <v>534</v>
      </c>
      <c r="D3163" s="17">
        <v>1</v>
      </c>
      <c r="E3163" s="2" t="str">
        <f>VLOOKUP(F3163,city!$A$4:$D$352,4,FALSE)</f>
        <v>玉林</v>
      </c>
      <c r="F3163" s="16">
        <f t="shared" si="99"/>
        <v>316</v>
      </c>
      <c r="G3163" s="16">
        <f>IF(VLOOKUP(F3162,city!$K$4:$L$352,2,FALSE)&gt;G3162,G3162+1,1)</f>
        <v>10</v>
      </c>
    </row>
    <row r="3164" spans="1:7">
      <c r="A3164" s="17">
        <f t="shared" si="98"/>
        <v>131701</v>
      </c>
      <c r="B3164" s="17">
        <v>3</v>
      </c>
      <c r="C3164" s="20" t="s">
        <v>422</v>
      </c>
      <c r="D3164" s="17">
        <v>1</v>
      </c>
      <c r="E3164" s="2" t="str">
        <f>VLOOKUP(F3164,city!$A$4:$D$352,4,FALSE)</f>
        <v>百色</v>
      </c>
      <c r="F3164" s="16">
        <f t="shared" si="99"/>
        <v>317</v>
      </c>
      <c r="G3164" s="16">
        <f>IF(VLOOKUP(F3163,city!$K$4:$L$352,2,FALSE)&gt;G3163,G3163+1,1)</f>
        <v>1</v>
      </c>
    </row>
    <row r="3165" spans="1:7">
      <c r="A3165" s="17">
        <f t="shared" si="98"/>
        <v>131702</v>
      </c>
      <c r="B3165" s="17">
        <v>3</v>
      </c>
      <c r="C3165" s="20" t="s">
        <v>427</v>
      </c>
      <c r="D3165" s="17">
        <v>1</v>
      </c>
      <c r="E3165" s="2" t="str">
        <f>VLOOKUP(F3165,city!$A$4:$D$352,4,FALSE)</f>
        <v>百色</v>
      </c>
      <c r="F3165" s="16">
        <f t="shared" si="99"/>
        <v>317</v>
      </c>
      <c r="G3165" s="16">
        <f>IF(VLOOKUP(F3164,city!$K$4:$L$352,2,FALSE)&gt;G3164,G3164+1,1)</f>
        <v>2</v>
      </c>
    </row>
    <row r="3166" spans="1:7">
      <c r="A3166" s="17">
        <f t="shared" si="98"/>
        <v>131703</v>
      </c>
      <c r="B3166" s="17">
        <v>3</v>
      </c>
      <c r="C3166" s="20" t="s">
        <v>432</v>
      </c>
      <c r="D3166" s="17">
        <v>1</v>
      </c>
      <c r="E3166" s="2" t="str">
        <f>VLOOKUP(F3166,city!$A$4:$D$352,4,FALSE)</f>
        <v>百色</v>
      </c>
      <c r="F3166" s="16">
        <f t="shared" si="99"/>
        <v>317</v>
      </c>
      <c r="G3166" s="16">
        <f>IF(VLOOKUP(F3165,city!$K$4:$L$352,2,FALSE)&gt;G3165,G3165+1,1)</f>
        <v>3</v>
      </c>
    </row>
    <row r="3167" spans="1:7">
      <c r="A3167" s="17">
        <f t="shared" si="98"/>
        <v>131704</v>
      </c>
      <c r="B3167" s="17">
        <v>3</v>
      </c>
      <c r="C3167" s="20" t="s">
        <v>438</v>
      </c>
      <c r="D3167" s="17">
        <v>1</v>
      </c>
      <c r="E3167" s="2" t="str">
        <f>VLOOKUP(F3167,city!$A$4:$D$352,4,FALSE)</f>
        <v>百色</v>
      </c>
      <c r="F3167" s="16">
        <f t="shared" si="99"/>
        <v>317</v>
      </c>
      <c r="G3167" s="16">
        <f>IF(VLOOKUP(F3166,city!$K$4:$L$352,2,FALSE)&gt;G3166,G3166+1,1)</f>
        <v>4</v>
      </c>
    </row>
    <row r="3168" spans="1:7">
      <c r="A3168" s="17">
        <f t="shared" si="98"/>
        <v>131705</v>
      </c>
      <c r="B3168" s="17">
        <v>3</v>
      </c>
      <c r="C3168" s="20" t="s">
        <v>444</v>
      </c>
      <c r="D3168" s="17">
        <v>1</v>
      </c>
      <c r="E3168" s="2" t="str">
        <f>VLOOKUP(F3168,city!$A$4:$D$352,4,FALSE)</f>
        <v>百色</v>
      </c>
      <c r="F3168" s="16">
        <f t="shared" si="99"/>
        <v>317</v>
      </c>
      <c r="G3168" s="16">
        <f>IF(VLOOKUP(F3167,city!$K$4:$L$352,2,FALSE)&gt;G3167,G3167+1,1)</f>
        <v>5</v>
      </c>
    </row>
    <row r="3169" spans="1:7">
      <c r="A3169" s="17">
        <f t="shared" si="98"/>
        <v>131706</v>
      </c>
      <c r="B3169" s="17">
        <v>3</v>
      </c>
      <c r="C3169" s="20" t="s">
        <v>450</v>
      </c>
      <c r="D3169" s="17">
        <v>1</v>
      </c>
      <c r="E3169" s="2" t="str">
        <f>VLOOKUP(F3169,city!$A$4:$D$352,4,FALSE)</f>
        <v>百色</v>
      </c>
      <c r="F3169" s="16">
        <f t="shared" si="99"/>
        <v>317</v>
      </c>
      <c r="G3169" s="16">
        <f>IF(VLOOKUP(F3168,city!$K$4:$L$352,2,FALSE)&gt;G3168,G3168+1,1)</f>
        <v>6</v>
      </c>
    </row>
    <row r="3170" spans="1:7">
      <c r="A3170" s="17">
        <f t="shared" si="98"/>
        <v>131707</v>
      </c>
      <c r="B3170" s="17">
        <v>3</v>
      </c>
      <c r="C3170" s="20" t="s">
        <v>456</v>
      </c>
      <c r="D3170" s="17">
        <v>1</v>
      </c>
      <c r="E3170" s="2" t="str">
        <f>VLOOKUP(F3170,city!$A$4:$D$352,4,FALSE)</f>
        <v>百色</v>
      </c>
      <c r="F3170" s="16">
        <f t="shared" si="99"/>
        <v>317</v>
      </c>
      <c r="G3170" s="16">
        <f>IF(VLOOKUP(F3169,city!$K$4:$L$352,2,FALSE)&gt;G3169,G3169+1,1)</f>
        <v>7</v>
      </c>
    </row>
    <row r="3171" spans="1:7">
      <c r="A3171" s="17">
        <f t="shared" si="98"/>
        <v>131708</v>
      </c>
      <c r="B3171" s="17">
        <v>3</v>
      </c>
      <c r="C3171" s="20" t="s">
        <v>462</v>
      </c>
      <c r="D3171" s="17">
        <v>1</v>
      </c>
      <c r="E3171" s="2" t="str">
        <f>VLOOKUP(F3171,city!$A$4:$D$352,4,FALSE)</f>
        <v>百色</v>
      </c>
      <c r="F3171" s="16">
        <f t="shared" si="99"/>
        <v>317</v>
      </c>
      <c r="G3171" s="16">
        <f>IF(VLOOKUP(F3170,city!$K$4:$L$352,2,FALSE)&gt;G3170,G3170+1,1)</f>
        <v>8</v>
      </c>
    </row>
    <row r="3172" spans="1:7">
      <c r="A3172" s="17">
        <f t="shared" si="98"/>
        <v>131709</v>
      </c>
      <c r="B3172" s="17">
        <v>3</v>
      </c>
      <c r="C3172" s="20" t="s">
        <v>468</v>
      </c>
      <c r="D3172" s="17">
        <v>1</v>
      </c>
      <c r="E3172" s="2" t="str">
        <f>VLOOKUP(F3172,city!$A$4:$D$352,4,FALSE)</f>
        <v>百色</v>
      </c>
      <c r="F3172" s="16">
        <f t="shared" si="99"/>
        <v>317</v>
      </c>
      <c r="G3172" s="16">
        <f>IF(VLOOKUP(F3171,city!$K$4:$L$352,2,FALSE)&gt;G3171,G3171+1,1)</f>
        <v>9</v>
      </c>
    </row>
    <row r="3173" spans="1:7">
      <c r="A3173" s="17">
        <f t="shared" si="98"/>
        <v>131710</v>
      </c>
      <c r="B3173" s="17">
        <v>3</v>
      </c>
      <c r="C3173" s="20" t="s">
        <v>474</v>
      </c>
      <c r="D3173" s="17">
        <v>1</v>
      </c>
      <c r="E3173" s="2" t="str">
        <f>VLOOKUP(F3173,city!$A$4:$D$352,4,FALSE)</f>
        <v>百色</v>
      </c>
      <c r="F3173" s="16">
        <f t="shared" si="99"/>
        <v>317</v>
      </c>
      <c r="G3173" s="16">
        <f>IF(VLOOKUP(F3172,city!$K$4:$L$352,2,FALSE)&gt;G3172,G3172+1,1)</f>
        <v>10</v>
      </c>
    </row>
    <row r="3174" spans="1:7">
      <c r="A3174" s="17">
        <f t="shared" si="98"/>
        <v>131801</v>
      </c>
      <c r="B3174" s="17">
        <v>3</v>
      </c>
      <c r="C3174" s="20" t="s">
        <v>480</v>
      </c>
      <c r="D3174" s="17">
        <v>1</v>
      </c>
      <c r="E3174" s="2" t="str">
        <f>VLOOKUP(F3174,city!$A$4:$D$352,4,FALSE)</f>
        <v>贺州</v>
      </c>
      <c r="F3174" s="16">
        <f t="shared" si="99"/>
        <v>318</v>
      </c>
      <c r="G3174" s="16">
        <f>IF(VLOOKUP(F3173,city!$K$4:$L$352,2,FALSE)&gt;G3173,G3173+1,1)</f>
        <v>1</v>
      </c>
    </row>
    <row r="3175" spans="1:7">
      <c r="A3175" s="17">
        <f t="shared" si="98"/>
        <v>131802</v>
      </c>
      <c r="B3175" s="17">
        <v>3</v>
      </c>
      <c r="C3175" s="20" t="s">
        <v>486</v>
      </c>
      <c r="D3175" s="17">
        <v>1</v>
      </c>
      <c r="E3175" s="2" t="str">
        <f>VLOOKUP(F3175,city!$A$4:$D$352,4,FALSE)</f>
        <v>贺州</v>
      </c>
      <c r="F3175" s="16">
        <f t="shared" si="99"/>
        <v>318</v>
      </c>
      <c r="G3175" s="16">
        <f>IF(VLOOKUP(F3174,city!$K$4:$L$352,2,FALSE)&gt;G3174,G3174+1,1)</f>
        <v>2</v>
      </c>
    </row>
    <row r="3176" spans="1:7">
      <c r="A3176" s="17">
        <f t="shared" si="98"/>
        <v>131803</v>
      </c>
      <c r="B3176" s="17">
        <v>3</v>
      </c>
      <c r="C3176" s="20" t="s">
        <v>492</v>
      </c>
      <c r="D3176" s="17">
        <v>1</v>
      </c>
      <c r="E3176" s="2" t="str">
        <f>VLOOKUP(F3176,city!$A$4:$D$352,4,FALSE)</f>
        <v>贺州</v>
      </c>
      <c r="F3176" s="16">
        <f t="shared" si="99"/>
        <v>318</v>
      </c>
      <c r="G3176" s="16">
        <f>IF(VLOOKUP(F3175,city!$K$4:$L$352,2,FALSE)&gt;G3175,G3175+1,1)</f>
        <v>3</v>
      </c>
    </row>
    <row r="3177" spans="1:7">
      <c r="A3177" s="17">
        <f t="shared" si="98"/>
        <v>131804</v>
      </c>
      <c r="B3177" s="17">
        <v>3</v>
      </c>
      <c r="C3177" s="20" t="s">
        <v>498</v>
      </c>
      <c r="D3177" s="17">
        <v>1</v>
      </c>
      <c r="E3177" s="2" t="str">
        <f>VLOOKUP(F3177,city!$A$4:$D$352,4,FALSE)</f>
        <v>贺州</v>
      </c>
      <c r="F3177" s="16">
        <f t="shared" si="99"/>
        <v>318</v>
      </c>
      <c r="G3177" s="16">
        <f>IF(VLOOKUP(F3176,city!$K$4:$L$352,2,FALSE)&gt;G3176,G3176+1,1)</f>
        <v>4</v>
      </c>
    </row>
    <row r="3178" spans="1:7">
      <c r="A3178" s="17">
        <f t="shared" si="98"/>
        <v>131805</v>
      </c>
      <c r="B3178" s="17">
        <v>3</v>
      </c>
      <c r="C3178" s="20" t="s">
        <v>504</v>
      </c>
      <c r="D3178" s="17">
        <v>1</v>
      </c>
      <c r="E3178" s="2" t="str">
        <f>VLOOKUP(F3178,city!$A$4:$D$352,4,FALSE)</f>
        <v>贺州</v>
      </c>
      <c r="F3178" s="16">
        <f t="shared" si="99"/>
        <v>318</v>
      </c>
      <c r="G3178" s="16">
        <f>IF(VLOOKUP(F3177,city!$K$4:$L$352,2,FALSE)&gt;G3177,G3177+1,1)</f>
        <v>5</v>
      </c>
    </row>
    <row r="3179" spans="1:7">
      <c r="A3179" s="17">
        <f t="shared" si="98"/>
        <v>131806</v>
      </c>
      <c r="B3179" s="17">
        <v>3</v>
      </c>
      <c r="C3179" s="20" t="s">
        <v>510</v>
      </c>
      <c r="D3179" s="17">
        <v>1</v>
      </c>
      <c r="E3179" s="2" t="str">
        <f>VLOOKUP(F3179,city!$A$4:$D$352,4,FALSE)</f>
        <v>贺州</v>
      </c>
      <c r="F3179" s="16">
        <f t="shared" si="99"/>
        <v>318</v>
      </c>
      <c r="G3179" s="16">
        <f>IF(VLOOKUP(F3178,city!$K$4:$L$352,2,FALSE)&gt;G3178,G3178+1,1)</f>
        <v>6</v>
      </c>
    </row>
    <row r="3180" spans="1:7">
      <c r="A3180" s="17">
        <f t="shared" si="98"/>
        <v>131807</v>
      </c>
      <c r="B3180" s="17">
        <v>3</v>
      </c>
      <c r="C3180" s="20" t="s">
        <v>516</v>
      </c>
      <c r="D3180" s="17">
        <v>1</v>
      </c>
      <c r="E3180" s="2" t="str">
        <f>VLOOKUP(F3180,city!$A$4:$D$352,4,FALSE)</f>
        <v>贺州</v>
      </c>
      <c r="F3180" s="16">
        <f t="shared" si="99"/>
        <v>318</v>
      </c>
      <c r="G3180" s="16">
        <f>IF(VLOOKUP(F3179,city!$K$4:$L$352,2,FALSE)&gt;G3179,G3179+1,1)</f>
        <v>7</v>
      </c>
    </row>
    <row r="3181" spans="1:7">
      <c r="A3181" s="17">
        <f t="shared" si="98"/>
        <v>131808</v>
      </c>
      <c r="B3181" s="17">
        <v>3</v>
      </c>
      <c r="C3181" s="20" t="s">
        <v>522</v>
      </c>
      <c r="D3181" s="17">
        <v>1</v>
      </c>
      <c r="E3181" s="2" t="str">
        <f>VLOOKUP(F3181,city!$A$4:$D$352,4,FALSE)</f>
        <v>贺州</v>
      </c>
      <c r="F3181" s="16">
        <f t="shared" si="99"/>
        <v>318</v>
      </c>
      <c r="G3181" s="16">
        <f>IF(VLOOKUP(F3180,city!$K$4:$L$352,2,FALSE)&gt;G3180,G3180+1,1)</f>
        <v>8</v>
      </c>
    </row>
    <row r="3182" spans="1:7">
      <c r="A3182" s="17">
        <f t="shared" si="98"/>
        <v>131809</v>
      </c>
      <c r="B3182" s="17">
        <v>3</v>
      </c>
      <c r="C3182" s="20" t="s">
        <v>528</v>
      </c>
      <c r="D3182" s="17">
        <v>1</v>
      </c>
      <c r="E3182" s="2" t="str">
        <f>VLOOKUP(F3182,city!$A$4:$D$352,4,FALSE)</f>
        <v>贺州</v>
      </c>
      <c r="F3182" s="16">
        <f t="shared" si="99"/>
        <v>318</v>
      </c>
      <c r="G3182" s="16">
        <f>IF(VLOOKUP(F3181,city!$K$4:$L$352,2,FALSE)&gt;G3181,G3181+1,1)</f>
        <v>9</v>
      </c>
    </row>
    <row r="3183" spans="1:7">
      <c r="A3183" s="17">
        <f t="shared" si="98"/>
        <v>131810</v>
      </c>
      <c r="B3183" s="17">
        <v>3</v>
      </c>
      <c r="C3183" s="20" t="s">
        <v>534</v>
      </c>
      <c r="D3183" s="17">
        <v>1</v>
      </c>
      <c r="E3183" s="2" t="str">
        <f>VLOOKUP(F3183,city!$A$4:$D$352,4,FALSE)</f>
        <v>贺州</v>
      </c>
      <c r="F3183" s="16">
        <f t="shared" si="99"/>
        <v>318</v>
      </c>
      <c r="G3183" s="16">
        <f>IF(VLOOKUP(F3182,city!$K$4:$L$352,2,FALSE)&gt;G3182,G3182+1,1)</f>
        <v>10</v>
      </c>
    </row>
    <row r="3184" spans="1:7">
      <c r="A3184" s="17">
        <f t="shared" si="98"/>
        <v>131901</v>
      </c>
      <c r="B3184" s="17">
        <v>3</v>
      </c>
      <c r="C3184" s="20" t="s">
        <v>422</v>
      </c>
      <c r="D3184" s="17">
        <v>1</v>
      </c>
      <c r="E3184" s="2" t="str">
        <f>VLOOKUP(F3184,city!$A$4:$D$352,4,FALSE)</f>
        <v>河池</v>
      </c>
      <c r="F3184" s="16">
        <f t="shared" si="99"/>
        <v>319</v>
      </c>
      <c r="G3184" s="16">
        <f>IF(VLOOKUP(F3183,city!$K$4:$L$352,2,FALSE)&gt;G3183,G3183+1,1)</f>
        <v>1</v>
      </c>
    </row>
    <row r="3185" spans="1:7">
      <c r="A3185" s="17">
        <f t="shared" si="98"/>
        <v>131902</v>
      </c>
      <c r="B3185" s="17">
        <v>3</v>
      </c>
      <c r="C3185" s="20" t="s">
        <v>427</v>
      </c>
      <c r="D3185" s="17">
        <v>1</v>
      </c>
      <c r="E3185" s="2" t="str">
        <f>VLOOKUP(F3185,city!$A$4:$D$352,4,FALSE)</f>
        <v>河池</v>
      </c>
      <c r="F3185" s="16">
        <f t="shared" si="99"/>
        <v>319</v>
      </c>
      <c r="G3185" s="16">
        <f>IF(VLOOKUP(F3184,city!$K$4:$L$352,2,FALSE)&gt;G3184,G3184+1,1)</f>
        <v>2</v>
      </c>
    </row>
    <row r="3186" spans="1:7">
      <c r="A3186" s="17">
        <f t="shared" si="98"/>
        <v>131903</v>
      </c>
      <c r="B3186" s="17">
        <v>3</v>
      </c>
      <c r="C3186" s="20" t="s">
        <v>432</v>
      </c>
      <c r="D3186" s="17">
        <v>1</v>
      </c>
      <c r="E3186" s="2" t="str">
        <f>VLOOKUP(F3186,city!$A$4:$D$352,4,FALSE)</f>
        <v>河池</v>
      </c>
      <c r="F3186" s="16">
        <f t="shared" si="99"/>
        <v>319</v>
      </c>
      <c r="G3186" s="16">
        <f>IF(VLOOKUP(F3185,city!$K$4:$L$352,2,FALSE)&gt;G3185,G3185+1,1)</f>
        <v>3</v>
      </c>
    </row>
    <row r="3187" spans="1:7">
      <c r="A3187" s="17">
        <f t="shared" si="98"/>
        <v>131904</v>
      </c>
      <c r="B3187" s="17">
        <v>3</v>
      </c>
      <c r="C3187" s="20" t="s">
        <v>438</v>
      </c>
      <c r="D3187" s="17">
        <v>1</v>
      </c>
      <c r="E3187" s="2" t="str">
        <f>VLOOKUP(F3187,city!$A$4:$D$352,4,FALSE)</f>
        <v>河池</v>
      </c>
      <c r="F3187" s="16">
        <f t="shared" si="99"/>
        <v>319</v>
      </c>
      <c r="G3187" s="16">
        <f>IF(VLOOKUP(F3186,city!$K$4:$L$352,2,FALSE)&gt;G3186,G3186+1,1)</f>
        <v>4</v>
      </c>
    </row>
    <row r="3188" spans="1:7">
      <c r="A3188" s="17">
        <f t="shared" si="98"/>
        <v>131905</v>
      </c>
      <c r="B3188" s="17">
        <v>3</v>
      </c>
      <c r="C3188" s="20" t="s">
        <v>444</v>
      </c>
      <c r="D3188" s="17">
        <v>1</v>
      </c>
      <c r="E3188" s="2" t="str">
        <f>VLOOKUP(F3188,city!$A$4:$D$352,4,FALSE)</f>
        <v>河池</v>
      </c>
      <c r="F3188" s="16">
        <f t="shared" si="99"/>
        <v>319</v>
      </c>
      <c r="G3188" s="16">
        <f>IF(VLOOKUP(F3187,city!$K$4:$L$352,2,FALSE)&gt;G3187,G3187+1,1)</f>
        <v>5</v>
      </c>
    </row>
    <row r="3189" spans="1:7">
      <c r="A3189" s="17">
        <f t="shared" si="98"/>
        <v>131906</v>
      </c>
      <c r="B3189" s="17">
        <v>3</v>
      </c>
      <c r="C3189" s="20" t="s">
        <v>450</v>
      </c>
      <c r="D3189" s="17">
        <v>1</v>
      </c>
      <c r="E3189" s="2" t="str">
        <f>VLOOKUP(F3189,city!$A$4:$D$352,4,FALSE)</f>
        <v>河池</v>
      </c>
      <c r="F3189" s="16">
        <f t="shared" si="99"/>
        <v>319</v>
      </c>
      <c r="G3189" s="16">
        <f>IF(VLOOKUP(F3188,city!$K$4:$L$352,2,FALSE)&gt;G3188,G3188+1,1)</f>
        <v>6</v>
      </c>
    </row>
    <row r="3190" spans="1:7">
      <c r="A3190" s="17">
        <f t="shared" si="98"/>
        <v>131907</v>
      </c>
      <c r="B3190" s="17">
        <v>3</v>
      </c>
      <c r="C3190" s="20" t="s">
        <v>456</v>
      </c>
      <c r="D3190" s="17">
        <v>1</v>
      </c>
      <c r="E3190" s="2" t="str">
        <f>VLOOKUP(F3190,city!$A$4:$D$352,4,FALSE)</f>
        <v>河池</v>
      </c>
      <c r="F3190" s="16">
        <f t="shared" si="99"/>
        <v>319</v>
      </c>
      <c r="G3190" s="16">
        <f>IF(VLOOKUP(F3189,city!$K$4:$L$352,2,FALSE)&gt;G3189,G3189+1,1)</f>
        <v>7</v>
      </c>
    </row>
    <row r="3191" spans="1:7">
      <c r="A3191" s="17">
        <f t="shared" si="98"/>
        <v>131908</v>
      </c>
      <c r="B3191" s="17">
        <v>3</v>
      </c>
      <c r="C3191" s="20" t="s">
        <v>462</v>
      </c>
      <c r="D3191" s="17">
        <v>1</v>
      </c>
      <c r="E3191" s="2" t="str">
        <f>VLOOKUP(F3191,city!$A$4:$D$352,4,FALSE)</f>
        <v>河池</v>
      </c>
      <c r="F3191" s="16">
        <f t="shared" si="99"/>
        <v>319</v>
      </c>
      <c r="G3191" s="16">
        <f>IF(VLOOKUP(F3190,city!$K$4:$L$352,2,FALSE)&gt;G3190,G3190+1,1)</f>
        <v>8</v>
      </c>
    </row>
    <row r="3192" spans="1:7">
      <c r="A3192" s="17">
        <f t="shared" si="98"/>
        <v>131909</v>
      </c>
      <c r="B3192" s="17">
        <v>3</v>
      </c>
      <c r="C3192" s="20" t="s">
        <v>468</v>
      </c>
      <c r="D3192" s="17">
        <v>1</v>
      </c>
      <c r="E3192" s="2" t="str">
        <f>VLOOKUP(F3192,city!$A$4:$D$352,4,FALSE)</f>
        <v>河池</v>
      </c>
      <c r="F3192" s="16">
        <f t="shared" si="99"/>
        <v>319</v>
      </c>
      <c r="G3192" s="16">
        <f>IF(VLOOKUP(F3191,city!$K$4:$L$352,2,FALSE)&gt;G3191,G3191+1,1)</f>
        <v>9</v>
      </c>
    </row>
    <row r="3193" spans="1:7">
      <c r="A3193" s="17">
        <f t="shared" si="98"/>
        <v>131910</v>
      </c>
      <c r="B3193" s="17">
        <v>3</v>
      </c>
      <c r="C3193" s="20" t="s">
        <v>474</v>
      </c>
      <c r="D3193" s="17">
        <v>1</v>
      </c>
      <c r="E3193" s="2" t="str">
        <f>VLOOKUP(F3193,city!$A$4:$D$352,4,FALSE)</f>
        <v>河池</v>
      </c>
      <c r="F3193" s="16">
        <f t="shared" si="99"/>
        <v>319</v>
      </c>
      <c r="G3193" s="16">
        <f>IF(VLOOKUP(F3192,city!$K$4:$L$352,2,FALSE)&gt;G3192,G3192+1,1)</f>
        <v>10</v>
      </c>
    </row>
    <row r="3194" spans="1:7">
      <c r="A3194" s="17">
        <f t="shared" si="98"/>
        <v>132001</v>
      </c>
      <c r="B3194" s="17">
        <v>3</v>
      </c>
      <c r="C3194" s="20" t="s">
        <v>480</v>
      </c>
      <c r="D3194" s="17">
        <v>1</v>
      </c>
      <c r="E3194" s="2" t="str">
        <f>VLOOKUP(F3194,city!$A$4:$D$352,4,FALSE)</f>
        <v>来宾</v>
      </c>
      <c r="F3194" s="16">
        <f t="shared" si="99"/>
        <v>320</v>
      </c>
      <c r="G3194" s="16">
        <f>IF(VLOOKUP(F3193,city!$K$4:$L$352,2,FALSE)&gt;G3193,G3193+1,1)</f>
        <v>1</v>
      </c>
    </row>
    <row r="3195" spans="1:7">
      <c r="A3195" s="17">
        <f t="shared" si="98"/>
        <v>132002</v>
      </c>
      <c r="B3195" s="17">
        <v>3</v>
      </c>
      <c r="C3195" s="20" t="s">
        <v>486</v>
      </c>
      <c r="D3195" s="17">
        <v>1</v>
      </c>
      <c r="E3195" s="2" t="str">
        <f>VLOOKUP(F3195,city!$A$4:$D$352,4,FALSE)</f>
        <v>来宾</v>
      </c>
      <c r="F3195" s="16">
        <f t="shared" si="99"/>
        <v>320</v>
      </c>
      <c r="G3195" s="16">
        <f>IF(VLOOKUP(F3194,city!$K$4:$L$352,2,FALSE)&gt;G3194,G3194+1,1)</f>
        <v>2</v>
      </c>
    </row>
    <row r="3196" spans="1:7">
      <c r="A3196" s="17">
        <f t="shared" si="98"/>
        <v>132003</v>
      </c>
      <c r="B3196" s="17">
        <v>3</v>
      </c>
      <c r="C3196" s="20" t="s">
        <v>492</v>
      </c>
      <c r="D3196" s="17">
        <v>1</v>
      </c>
      <c r="E3196" s="2" t="str">
        <f>VLOOKUP(F3196,city!$A$4:$D$352,4,FALSE)</f>
        <v>来宾</v>
      </c>
      <c r="F3196" s="16">
        <f t="shared" si="99"/>
        <v>320</v>
      </c>
      <c r="G3196" s="16">
        <f>IF(VLOOKUP(F3195,city!$K$4:$L$352,2,FALSE)&gt;G3195,G3195+1,1)</f>
        <v>3</v>
      </c>
    </row>
    <row r="3197" spans="1:7">
      <c r="A3197" s="17">
        <f t="shared" si="98"/>
        <v>132004</v>
      </c>
      <c r="B3197" s="17">
        <v>3</v>
      </c>
      <c r="C3197" s="20" t="s">
        <v>498</v>
      </c>
      <c r="D3197" s="17">
        <v>1</v>
      </c>
      <c r="E3197" s="2" t="str">
        <f>VLOOKUP(F3197,city!$A$4:$D$352,4,FALSE)</f>
        <v>来宾</v>
      </c>
      <c r="F3197" s="16">
        <f t="shared" si="99"/>
        <v>320</v>
      </c>
      <c r="G3197" s="16">
        <f>IF(VLOOKUP(F3196,city!$K$4:$L$352,2,FALSE)&gt;G3196,G3196+1,1)</f>
        <v>4</v>
      </c>
    </row>
    <row r="3198" spans="1:7">
      <c r="A3198" s="17">
        <f t="shared" si="98"/>
        <v>132005</v>
      </c>
      <c r="B3198" s="17">
        <v>3</v>
      </c>
      <c r="C3198" s="20" t="s">
        <v>504</v>
      </c>
      <c r="D3198" s="17">
        <v>1</v>
      </c>
      <c r="E3198" s="2" t="str">
        <f>VLOOKUP(F3198,city!$A$4:$D$352,4,FALSE)</f>
        <v>来宾</v>
      </c>
      <c r="F3198" s="16">
        <f t="shared" si="99"/>
        <v>320</v>
      </c>
      <c r="G3198" s="16">
        <f>IF(VLOOKUP(F3197,city!$K$4:$L$352,2,FALSE)&gt;G3197,G3197+1,1)</f>
        <v>5</v>
      </c>
    </row>
    <row r="3199" spans="1:7">
      <c r="A3199" s="17">
        <f t="shared" si="98"/>
        <v>132006</v>
      </c>
      <c r="B3199" s="17">
        <v>3</v>
      </c>
      <c r="C3199" s="20" t="s">
        <v>510</v>
      </c>
      <c r="D3199" s="17">
        <v>1</v>
      </c>
      <c r="E3199" s="2" t="str">
        <f>VLOOKUP(F3199,city!$A$4:$D$352,4,FALSE)</f>
        <v>来宾</v>
      </c>
      <c r="F3199" s="16">
        <f t="shared" si="99"/>
        <v>320</v>
      </c>
      <c r="G3199" s="16">
        <f>IF(VLOOKUP(F3198,city!$K$4:$L$352,2,FALSE)&gt;G3198,G3198+1,1)</f>
        <v>6</v>
      </c>
    </row>
    <row r="3200" spans="1:7">
      <c r="A3200" s="17">
        <f t="shared" si="98"/>
        <v>132007</v>
      </c>
      <c r="B3200" s="17">
        <v>3</v>
      </c>
      <c r="C3200" s="20" t="s">
        <v>516</v>
      </c>
      <c r="D3200" s="17">
        <v>1</v>
      </c>
      <c r="E3200" s="2" t="str">
        <f>VLOOKUP(F3200,city!$A$4:$D$352,4,FALSE)</f>
        <v>来宾</v>
      </c>
      <c r="F3200" s="16">
        <f t="shared" si="99"/>
        <v>320</v>
      </c>
      <c r="G3200" s="16">
        <f>IF(VLOOKUP(F3199,city!$K$4:$L$352,2,FALSE)&gt;G3199,G3199+1,1)</f>
        <v>7</v>
      </c>
    </row>
    <row r="3201" spans="1:7">
      <c r="A3201" s="17">
        <f t="shared" si="98"/>
        <v>132008</v>
      </c>
      <c r="B3201" s="17">
        <v>3</v>
      </c>
      <c r="C3201" s="20" t="s">
        <v>522</v>
      </c>
      <c r="D3201" s="17">
        <v>1</v>
      </c>
      <c r="E3201" s="2" t="str">
        <f>VLOOKUP(F3201,city!$A$4:$D$352,4,FALSE)</f>
        <v>来宾</v>
      </c>
      <c r="F3201" s="16">
        <f t="shared" si="99"/>
        <v>320</v>
      </c>
      <c r="G3201" s="16">
        <f>IF(VLOOKUP(F3200,city!$K$4:$L$352,2,FALSE)&gt;G3200,G3200+1,1)</f>
        <v>8</v>
      </c>
    </row>
    <row r="3202" spans="1:7">
      <c r="A3202" s="17">
        <f t="shared" si="98"/>
        <v>132009</v>
      </c>
      <c r="B3202" s="17">
        <v>3</v>
      </c>
      <c r="C3202" s="20" t="s">
        <v>528</v>
      </c>
      <c r="D3202" s="17">
        <v>1</v>
      </c>
      <c r="E3202" s="2" t="str">
        <f>VLOOKUP(F3202,city!$A$4:$D$352,4,FALSE)</f>
        <v>来宾</v>
      </c>
      <c r="F3202" s="16">
        <f t="shared" si="99"/>
        <v>320</v>
      </c>
      <c r="G3202" s="16">
        <f>IF(VLOOKUP(F3201,city!$K$4:$L$352,2,FALSE)&gt;G3201,G3201+1,1)</f>
        <v>9</v>
      </c>
    </row>
    <row r="3203" spans="1:7">
      <c r="A3203" s="17">
        <f t="shared" si="98"/>
        <v>132010</v>
      </c>
      <c r="B3203" s="17">
        <v>3</v>
      </c>
      <c r="C3203" s="20" t="s">
        <v>534</v>
      </c>
      <c r="D3203" s="17">
        <v>1</v>
      </c>
      <c r="E3203" s="2" t="str">
        <f>VLOOKUP(F3203,city!$A$4:$D$352,4,FALSE)</f>
        <v>来宾</v>
      </c>
      <c r="F3203" s="16">
        <f t="shared" si="99"/>
        <v>320</v>
      </c>
      <c r="G3203" s="16">
        <f>IF(VLOOKUP(F3202,city!$K$4:$L$352,2,FALSE)&gt;G3202,G3202+1,1)</f>
        <v>10</v>
      </c>
    </row>
    <row r="3204" spans="1:7">
      <c r="A3204" s="17">
        <f t="shared" si="98"/>
        <v>132101</v>
      </c>
      <c r="B3204" s="17">
        <v>3</v>
      </c>
      <c r="C3204" s="20" t="s">
        <v>422</v>
      </c>
      <c r="D3204" s="17">
        <v>1</v>
      </c>
      <c r="E3204" s="2" t="str">
        <f>VLOOKUP(F3204,city!$A$4:$D$352,4,FALSE)</f>
        <v>崇左</v>
      </c>
      <c r="F3204" s="16">
        <f t="shared" si="99"/>
        <v>321</v>
      </c>
      <c r="G3204" s="16">
        <f>IF(VLOOKUP(F3203,city!$K$4:$L$352,2,FALSE)&gt;G3203,G3203+1,1)</f>
        <v>1</v>
      </c>
    </row>
    <row r="3205" spans="1:7">
      <c r="A3205" s="17">
        <f t="shared" ref="A3205:A3268" si="100">G3205+F3205*100+100000</f>
        <v>132102</v>
      </c>
      <c r="B3205" s="17">
        <v>3</v>
      </c>
      <c r="C3205" s="20" t="s">
        <v>427</v>
      </c>
      <c r="D3205" s="17">
        <v>1</v>
      </c>
      <c r="E3205" s="2" t="str">
        <f>VLOOKUP(F3205,city!$A$4:$D$352,4,FALSE)</f>
        <v>崇左</v>
      </c>
      <c r="F3205" s="16">
        <f t="shared" ref="F3205:F3268" si="101">IF(G3205&gt;G3204,F3204,F3204+1)</f>
        <v>321</v>
      </c>
      <c r="G3205" s="16">
        <f>IF(VLOOKUP(F3204,city!$K$4:$L$352,2,FALSE)&gt;G3204,G3204+1,1)</f>
        <v>2</v>
      </c>
    </row>
    <row r="3206" spans="1:7">
      <c r="A3206" s="17">
        <f t="shared" si="100"/>
        <v>132103</v>
      </c>
      <c r="B3206" s="17">
        <v>3</v>
      </c>
      <c r="C3206" s="20" t="s">
        <v>432</v>
      </c>
      <c r="D3206" s="17">
        <v>1</v>
      </c>
      <c r="E3206" s="2" t="str">
        <f>VLOOKUP(F3206,city!$A$4:$D$352,4,FALSE)</f>
        <v>崇左</v>
      </c>
      <c r="F3206" s="16">
        <f t="shared" si="101"/>
        <v>321</v>
      </c>
      <c r="G3206" s="16">
        <f>IF(VLOOKUP(F3205,city!$K$4:$L$352,2,FALSE)&gt;G3205,G3205+1,1)</f>
        <v>3</v>
      </c>
    </row>
    <row r="3207" spans="1:7">
      <c r="A3207" s="17">
        <f t="shared" si="100"/>
        <v>132104</v>
      </c>
      <c r="B3207" s="17">
        <v>3</v>
      </c>
      <c r="C3207" s="20" t="s">
        <v>438</v>
      </c>
      <c r="D3207" s="17">
        <v>1</v>
      </c>
      <c r="E3207" s="2" t="str">
        <f>VLOOKUP(F3207,city!$A$4:$D$352,4,FALSE)</f>
        <v>崇左</v>
      </c>
      <c r="F3207" s="16">
        <f t="shared" si="101"/>
        <v>321</v>
      </c>
      <c r="G3207" s="16">
        <f>IF(VLOOKUP(F3206,city!$K$4:$L$352,2,FALSE)&gt;G3206,G3206+1,1)</f>
        <v>4</v>
      </c>
    </row>
    <row r="3208" spans="1:7">
      <c r="A3208" s="17">
        <f t="shared" si="100"/>
        <v>132105</v>
      </c>
      <c r="B3208" s="17">
        <v>3</v>
      </c>
      <c r="C3208" s="20" t="s">
        <v>444</v>
      </c>
      <c r="D3208" s="17">
        <v>1</v>
      </c>
      <c r="E3208" s="2" t="str">
        <f>VLOOKUP(F3208,city!$A$4:$D$352,4,FALSE)</f>
        <v>崇左</v>
      </c>
      <c r="F3208" s="16">
        <f t="shared" si="101"/>
        <v>321</v>
      </c>
      <c r="G3208" s="16">
        <f>IF(VLOOKUP(F3207,city!$K$4:$L$352,2,FALSE)&gt;G3207,G3207+1,1)</f>
        <v>5</v>
      </c>
    </row>
    <row r="3209" spans="1:7">
      <c r="A3209" s="17">
        <f t="shared" si="100"/>
        <v>132106</v>
      </c>
      <c r="B3209" s="17">
        <v>3</v>
      </c>
      <c r="C3209" s="20" t="s">
        <v>450</v>
      </c>
      <c r="D3209" s="17">
        <v>1</v>
      </c>
      <c r="E3209" s="2" t="str">
        <f>VLOOKUP(F3209,city!$A$4:$D$352,4,FALSE)</f>
        <v>崇左</v>
      </c>
      <c r="F3209" s="16">
        <f t="shared" si="101"/>
        <v>321</v>
      </c>
      <c r="G3209" s="16">
        <f>IF(VLOOKUP(F3208,city!$K$4:$L$352,2,FALSE)&gt;G3208,G3208+1,1)</f>
        <v>6</v>
      </c>
    </row>
    <row r="3210" spans="1:7">
      <c r="A3210" s="17">
        <f t="shared" si="100"/>
        <v>132107</v>
      </c>
      <c r="B3210" s="17">
        <v>3</v>
      </c>
      <c r="C3210" s="20" t="s">
        <v>456</v>
      </c>
      <c r="D3210" s="17">
        <v>1</v>
      </c>
      <c r="E3210" s="2" t="str">
        <f>VLOOKUP(F3210,city!$A$4:$D$352,4,FALSE)</f>
        <v>崇左</v>
      </c>
      <c r="F3210" s="16">
        <f t="shared" si="101"/>
        <v>321</v>
      </c>
      <c r="G3210" s="16">
        <f>IF(VLOOKUP(F3209,city!$K$4:$L$352,2,FALSE)&gt;G3209,G3209+1,1)</f>
        <v>7</v>
      </c>
    </row>
    <row r="3211" spans="1:7">
      <c r="A3211" s="17">
        <f t="shared" si="100"/>
        <v>132108</v>
      </c>
      <c r="B3211" s="17">
        <v>3</v>
      </c>
      <c r="C3211" s="20" t="s">
        <v>462</v>
      </c>
      <c r="D3211" s="17">
        <v>1</v>
      </c>
      <c r="E3211" s="2" t="str">
        <f>VLOOKUP(F3211,city!$A$4:$D$352,4,FALSE)</f>
        <v>崇左</v>
      </c>
      <c r="F3211" s="16">
        <f t="shared" si="101"/>
        <v>321</v>
      </c>
      <c r="G3211" s="16">
        <f>IF(VLOOKUP(F3210,city!$K$4:$L$352,2,FALSE)&gt;G3210,G3210+1,1)</f>
        <v>8</v>
      </c>
    </row>
    <row r="3212" spans="1:7">
      <c r="A3212" s="17">
        <f t="shared" si="100"/>
        <v>132109</v>
      </c>
      <c r="B3212" s="17">
        <v>3</v>
      </c>
      <c r="C3212" s="20" t="s">
        <v>468</v>
      </c>
      <c r="D3212" s="17">
        <v>1</v>
      </c>
      <c r="E3212" s="2" t="str">
        <f>VLOOKUP(F3212,city!$A$4:$D$352,4,FALSE)</f>
        <v>崇左</v>
      </c>
      <c r="F3212" s="16">
        <f t="shared" si="101"/>
        <v>321</v>
      </c>
      <c r="G3212" s="16">
        <f>IF(VLOOKUP(F3211,city!$K$4:$L$352,2,FALSE)&gt;G3211,G3211+1,1)</f>
        <v>9</v>
      </c>
    </row>
    <row r="3213" spans="1:7">
      <c r="A3213" s="17">
        <f t="shared" si="100"/>
        <v>132110</v>
      </c>
      <c r="B3213" s="17">
        <v>3</v>
      </c>
      <c r="C3213" s="20" t="s">
        <v>474</v>
      </c>
      <c r="D3213" s="17">
        <v>1</v>
      </c>
      <c r="E3213" s="2" t="str">
        <f>VLOOKUP(F3213,city!$A$4:$D$352,4,FALSE)</f>
        <v>崇左</v>
      </c>
      <c r="F3213" s="16">
        <f t="shared" si="101"/>
        <v>321</v>
      </c>
      <c r="G3213" s="16">
        <f>IF(VLOOKUP(F3212,city!$K$4:$L$352,2,FALSE)&gt;G3212,G3212+1,1)</f>
        <v>10</v>
      </c>
    </row>
    <row r="3214" spans="1:7">
      <c r="A3214" s="17">
        <f t="shared" si="100"/>
        <v>132201</v>
      </c>
      <c r="B3214" s="17">
        <v>3</v>
      </c>
      <c r="C3214" s="20" t="s">
        <v>480</v>
      </c>
      <c r="D3214" s="17">
        <v>1</v>
      </c>
      <c r="E3214" s="2" t="str">
        <f>VLOOKUP(F3214,city!$A$4:$D$352,4,FALSE)</f>
        <v>银川</v>
      </c>
      <c r="F3214" s="16">
        <f t="shared" si="101"/>
        <v>322</v>
      </c>
      <c r="G3214" s="16">
        <f>IF(VLOOKUP(F3213,city!$K$4:$L$352,2,FALSE)&gt;G3213,G3213+1,1)</f>
        <v>1</v>
      </c>
    </row>
    <row r="3215" spans="1:7">
      <c r="A3215" s="17">
        <f t="shared" si="100"/>
        <v>132202</v>
      </c>
      <c r="B3215" s="17">
        <v>3</v>
      </c>
      <c r="C3215" s="20" t="s">
        <v>486</v>
      </c>
      <c r="D3215" s="17">
        <v>1</v>
      </c>
      <c r="E3215" s="2" t="str">
        <f>VLOOKUP(F3215,city!$A$4:$D$352,4,FALSE)</f>
        <v>银川</v>
      </c>
      <c r="F3215" s="16">
        <f t="shared" si="101"/>
        <v>322</v>
      </c>
      <c r="G3215" s="16">
        <f>IF(VLOOKUP(F3214,city!$K$4:$L$352,2,FALSE)&gt;G3214,G3214+1,1)</f>
        <v>2</v>
      </c>
    </row>
    <row r="3216" spans="1:7">
      <c r="A3216" s="17">
        <f t="shared" si="100"/>
        <v>132203</v>
      </c>
      <c r="B3216" s="17">
        <v>3</v>
      </c>
      <c r="C3216" s="20" t="s">
        <v>492</v>
      </c>
      <c r="D3216" s="17">
        <v>1</v>
      </c>
      <c r="E3216" s="2" t="str">
        <f>VLOOKUP(F3216,city!$A$4:$D$352,4,FALSE)</f>
        <v>银川</v>
      </c>
      <c r="F3216" s="16">
        <f t="shared" si="101"/>
        <v>322</v>
      </c>
      <c r="G3216" s="16">
        <f>IF(VLOOKUP(F3215,city!$K$4:$L$352,2,FALSE)&gt;G3215,G3215+1,1)</f>
        <v>3</v>
      </c>
    </row>
    <row r="3217" spans="1:7">
      <c r="A3217" s="17">
        <f t="shared" si="100"/>
        <v>132204</v>
      </c>
      <c r="B3217" s="17">
        <v>3</v>
      </c>
      <c r="C3217" s="20" t="s">
        <v>498</v>
      </c>
      <c r="D3217" s="17">
        <v>1</v>
      </c>
      <c r="E3217" s="2" t="str">
        <f>VLOOKUP(F3217,city!$A$4:$D$352,4,FALSE)</f>
        <v>银川</v>
      </c>
      <c r="F3217" s="16">
        <f t="shared" si="101"/>
        <v>322</v>
      </c>
      <c r="G3217" s="16">
        <f>IF(VLOOKUP(F3216,city!$K$4:$L$352,2,FALSE)&gt;G3216,G3216+1,1)</f>
        <v>4</v>
      </c>
    </row>
    <row r="3218" spans="1:7">
      <c r="A3218" s="17">
        <f t="shared" si="100"/>
        <v>132205</v>
      </c>
      <c r="B3218" s="17">
        <v>3</v>
      </c>
      <c r="C3218" s="20" t="s">
        <v>504</v>
      </c>
      <c r="D3218" s="17">
        <v>1</v>
      </c>
      <c r="E3218" s="2" t="str">
        <f>VLOOKUP(F3218,city!$A$4:$D$352,4,FALSE)</f>
        <v>银川</v>
      </c>
      <c r="F3218" s="16">
        <f t="shared" si="101"/>
        <v>322</v>
      </c>
      <c r="G3218" s="16">
        <f>IF(VLOOKUP(F3217,city!$K$4:$L$352,2,FALSE)&gt;G3217,G3217+1,1)</f>
        <v>5</v>
      </c>
    </row>
    <row r="3219" spans="1:7">
      <c r="A3219" s="17">
        <f t="shared" si="100"/>
        <v>132206</v>
      </c>
      <c r="B3219" s="17">
        <v>3</v>
      </c>
      <c r="C3219" s="20" t="s">
        <v>510</v>
      </c>
      <c r="D3219" s="17">
        <v>1</v>
      </c>
      <c r="E3219" s="2" t="str">
        <f>VLOOKUP(F3219,city!$A$4:$D$352,4,FALSE)</f>
        <v>银川</v>
      </c>
      <c r="F3219" s="16">
        <f t="shared" si="101"/>
        <v>322</v>
      </c>
      <c r="G3219" s="16">
        <f>IF(VLOOKUP(F3218,city!$K$4:$L$352,2,FALSE)&gt;G3218,G3218+1,1)</f>
        <v>6</v>
      </c>
    </row>
    <row r="3220" spans="1:7">
      <c r="A3220" s="17">
        <f t="shared" si="100"/>
        <v>132207</v>
      </c>
      <c r="B3220" s="17">
        <v>3</v>
      </c>
      <c r="C3220" s="20" t="s">
        <v>516</v>
      </c>
      <c r="D3220" s="17">
        <v>1</v>
      </c>
      <c r="E3220" s="2" t="str">
        <f>VLOOKUP(F3220,city!$A$4:$D$352,4,FALSE)</f>
        <v>银川</v>
      </c>
      <c r="F3220" s="16">
        <f t="shared" si="101"/>
        <v>322</v>
      </c>
      <c r="G3220" s="16">
        <f>IF(VLOOKUP(F3219,city!$K$4:$L$352,2,FALSE)&gt;G3219,G3219+1,1)</f>
        <v>7</v>
      </c>
    </row>
    <row r="3221" spans="1:7">
      <c r="A3221" s="17">
        <f t="shared" si="100"/>
        <v>132208</v>
      </c>
      <c r="B3221" s="17">
        <v>3</v>
      </c>
      <c r="C3221" s="20" t="s">
        <v>522</v>
      </c>
      <c r="D3221" s="17">
        <v>1</v>
      </c>
      <c r="E3221" s="2" t="str">
        <f>VLOOKUP(F3221,city!$A$4:$D$352,4,FALSE)</f>
        <v>银川</v>
      </c>
      <c r="F3221" s="16">
        <f t="shared" si="101"/>
        <v>322</v>
      </c>
      <c r="G3221" s="16">
        <f>IF(VLOOKUP(F3220,city!$K$4:$L$352,2,FALSE)&gt;G3220,G3220+1,1)</f>
        <v>8</v>
      </c>
    </row>
    <row r="3222" spans="1:7">
      <c r="A3222" s="17">
        <f t="shared" si="100"/>
        <v>132209</v>
      </c>
      <c r="B3222" s="17">
        <v>3</v>
      </c>
      <c r="C3222" s="20" t="s">
        <v>528</v>
      </c>
      <c r="D3222" s="17">
        <v>1</v>
      </c>
      <c r="E3222" s="2" t="str">
        <f>VLOOKUP(F3222,city!$A$4:$D$352,4,FALSE)</f>
        <v>银川</v>
      </c>
      <c r="F3222" s="16">
        <f t="shared" si="101"/>
        <v>322</v>
      </c>
      <c r="G3222" s="16">
        <f>IF(VLOOKUP(F3221,city!$K$4:$L$352,2,FALSE)&gt;G3221,G3221+1,1)</f>
        <v>9</v>
      </c>
    </row>
    <row r="3223" spans="1:7">
      <c r="A3223" s="17">
        <f t="shared" si="100"/>
        <v>132210</v>
      </c>
      <c r="B3223" s="17">
        <v>3</v>
      </c>
      <c r="C3223" s="20" t="s">
        <v>534</v>
      </c>
      <c r="D3223" s="17">
        <v>1</v>
      </c>
      <c r="E3223" s="2" t="str">
        <f>VLOOKUP(F3223,city!$A$4:$D$352,4,FALSE)</f>
        <v>银川</v>
      </c>
      <c r="F3223" s="16">
        <f t="shared" si="101"/>
        <v>322</v>
      </c>
      <c r="G3223" s="16">
        <f>IF(VLOOKUP(F3222,city!$K$4:$L$352,2,FALSE)&gt;G3222,G3222+1,1)</f>
        <v>10</v>
      </c>
    </row>
    <row r="3224" spans="1:7">
      <c r="A3224" s="17">
        <f t="shared" si="100"/>
        <v>132301</v>
      </c>
      <c r="B3224" s="17">
        <v>3</v>
      </c>
      <c r="C3224" s="20" t="s">
        <v>422</v>
      </c>
      <c r="D3224" s="17">
        <v>1</v>
      </c>
      <c r="E3224" s="2" t="str">
        <f>VLOOKUP(F3224,city!$A$4:$D$352,4,FALSE)</f>
        <v>石嘴山</v>
      </c>
      <c r="F3224" s="16">
        <f t="shared" si="101"/>
        <v>323</v>
      </c>
      <c r="G3224" s="16">
        <f>IF(VLOOKUP(F3223,city!$K$4:$L$352,2,FALSE)&gt;G3223,G3223+1,1)</f>
        <v>1</v>
      </c>
    </row>
    <row r="3225" spans="1:7">
      <c r="A3225" s="17">
        <f t="shared" si="100"/>
        <v>132302</v>
      </c>
      <c r="B3225" s="17">
        <v>3</v>
      </c>
      <c r="C3225" s="20" t="s">
        <v>427</v>
      </c>
      <c r="D3225" s="17">
        <v>1</v>
      </c>
      <c r="E3225" s="2" t="str">
        <f>VLOOKUP(F3225,city!$A$4:$D$352,4,FALSE)</f>
        <v>石嘴山</v>
      </c>
      <c r="F3225" s="16">
        <f t="shared" si="101"/>
        <v>323</v>
      </c>
      <c r="G3225" s="16">
        <f>IF(VLOOKUP(F3224,city!$K$4:$L$352,2,FALSE)&gt;G3224,G3224+1,1)</f>
        <v>2</v>
      </c>
    </row>
    <row r="3226" spans="1:7">
      <c r="A3226" s="17">
        <f t="shared" si="100"/>
        <v>132303</v>
      </c>
      <c r="B3226" s="17">
        <v>3</v>
      </c>
      <c r="C3226" s="20" t="s">
        <v>432</v>
      </c>
      <c r="D3226" s="17">
        <v>1</v>
      </c>
      <c r="E3226" s="2" t="str">
        <f>VLOOKUP(F3226,city!$A$4:$D$352,4,FALSE)</f>
        <v>石嘴山</v>
      </c>
      <c r="F3226" s="16">
        <f t="shared" si="101"/>
        <v>323</v>
      </c>
      <c r="G3226" s="16">
        <f>IF(VLOOKUP(F3225,city!$K$4:$L$352,2,FALSE)&gt;G3225,G3225+1,1)</f>
        <v>3</v>
      </c>
    </row>
    <row r="3227" spans="1:7">
      <c r="A3227" s="17">
        <f t="shared" si="100"/>
        <v>132304</v>
      </c>
      <c r="B3227" s="17">
        <v>3</v>
      </c>
      <c r="C3227" s="20" t="s">
        <v>438</v>
      </c>
      <c r="D3227" s="17">
        <v>1</v>
      </c>
      <c r="E3227" s="2" t="str">
        <f>VLOOKUP(F3227,city!$A$4:$D$352,4,FALSE)</f>
        <v>石嘴山</v>
      </c>
      <c r="F3227" s="16">
        <f t="shared" si="101"/>
        <v>323</v>
      </c>
      <c r="G3227" s="16">
        <f>IF(VLOOKUP(F3226,city!$K$4:$L$352,2,FALSE)&gt;G3226,G3226+1,1)</f>
        <v>4</v>
      </c>
    </row>
    <row r="3228" spans="1:7">
      <c r="A3228" s="17">
        <f t="shared" si="100"/>
        <v>132305</v>
      </c>
      <c r="B3228" s="17">
        <v>3</v>
      </c>
      <c r="C3228" s="20" t="s">
        <v>444</v>
      </c>
      <c r="D3228" s="17">
        <v>1</v>
      </c>
      <c r="E3228" s="2" t="str">
        <f>VLOOKUP(F3228,city!$A$4:$D$352,4,FALSE)</f>
        <v>石嘴山</v>
      </c>
      <c r="F3228" s="16">
        <f t="shared" si="101"/>
        <v>323</v>
      </c>
      <c r="G3228" s="16">
        <f>IF(VLOOKUP(F3227,city!$K$4:$L$352,2,FALSE)&gt;G3227,G3227+1,1)</f>
        <v>5</v>
      </c>
    </row>
    <row r="3229" spans="1:7">
      <c r="A3229" s="17">
        <f t="shared" si="100"/>
        <v>132306</v>
      </c>
      <c r="B3229" s="17">
        <v>3</v>
      </c>
      <c r="C3229" s="20" t="s">
        <v>450</v>
      </c>
      <c r="D3229" s="17">
        <v>1</v>
      </c>
      <c r="E3229" s="2" t="str">
        <f>VLOOKUP(F3229,city!$A$4:$D$352,4,FALSE)</f>
        <v>石嘴山</v>
      </c>
      <c r="F3229" s="16">
        <f t="shared" si="101"/>
        <v>323</v>
      </c>
      <c r="G3229" s="16">
        <f>IF(VLOOKUP(F3228,city!$K$4:$L$352,2,FALSE)&gt;G3228,G3228+1,1)</f>
        <v>6</v>
      </c>
    </row>
    <row r="3230" spans="1:7">
      <c r="A3230" s="17">
        <f t="shared" si="100"/>
        <v>132307</v>
      </c>
      <c r="B3230" s="17">
        <v>3</v>
      </c>
      <c r="C3230" s="20" t="s">
        <v>456</v>
      </c>
      <c r="D3230" s="17">
        <v>1</v>
      </c>
      <c r="E3230" s="2" t="str">
        <f>VLOOKUP(F3230,city!$A$4:$D$352,4,FALSE)</f>
        <v>石嘴山</v>
      </c>
      <c r="F3230" s="16">
        <f t="shared" si="101"/>
        <v>323</v>
      </c>
      <c r="G3230" s="16">
        <f>IF(VLOOKUP(F3229,city!$K$4:$L$352,2,FALSE)&gt;G3229,G3229+1,1)</f>
        <v>7</v>
      </c>
    </row>
    <row r="3231" spans="1:7">
      <c r="A3231" s="17">
        <f t="shared" si="100"/>
        <v>132308</v>
      </c>
      <c r="B3231" s="17">
        <v>3</v>
      </c>
      <c r="C3231" s="20" t="s">
        <v>462</v>
      </c>
      <c r="D3231" s="17">
        <v>1</v>
      </c>
      <c r="E3231" s="2" t="str">
        <f>VLOOKUP(F3231,city!$A$4:$D$352,4,FALSE)</f>
        <v>石嘴山</v>
      </c>
      <c r="F3231" s="16">
        <f t="shared" si="101"/>
        <v>323</v>
      </c>
      <c r="G3231" s="16">
        <f>IF(VLOOKUP(F3230,city!$K$4:$L$352,2,FALSE)&gt;G3230,G3230+1,1)</f>
        <v>8</v>
      </c>
    </row>
    <row r="3232" spans="1:7">
      <c r="A3232" s="17">
        <f t="shared" si="100"/>
        <v>132309</v>
      </c>
      <c r="B3232" s="17">
        <v>3</v>
      </c>
      <c r="C3232" s="20" t="s">
        <v>468</v>
      </c>
      <c r="D3232" s="17">
        <v>1</v>
      </c>
      <c r="E3232" s="2" t="str">
        <f>VLOOKUP(F3232,city!$A$4:$D$352,4,FALSE)</f>
        <v>石嘴山</v>
      </c>
      <c r="F3232" s="16">
        <f t="shared" si="101"/>
        <v>323</v>
      </c>
      <c r="G3232" s="16">
        <f>IF(VLOOKUP(F3231,city!$K$4:$L$352,2,FALSE)&gt;G3231,G3231+1,1)</f>
        <v>9</v>
      </c>
    </row>
    <row r="3233" spans="1:7">
      <c r="A3233" s="17">
        <f t="shared" si="100"/>
        <v>132310</v>
      </c>
      <c r="B3233" s="17">
        <v>3</v>
      </c>
      <c r="C3233" s="20" t="s">
        <v>474</v>
      </c>
      <c r="D3233" s="17">
        <v>1</v>
      </c>
      <c r="E3233" s="2" t="str">
        <f>VLOOKUP(F3233,city!$A$4:$D$352,4,FALSE)</f>
        <v>石嘴山</v>
      </c>
      <c r="F3233" s="16">
        <f t="shared" si="101"/>
        <v>323</v>
      </c>
      <c r="G3233" s="16">
        <f>IF(VLOOKUP(F3232,city!$K$4:$L$352,2,FALSE)&gt;G3232,G3232+1,1)</f>
        <v>10</v>
      </c>
    </row>
    <row r="3234" spans="1:7">
      <c r="A3234" s="17">
        <f t="shared" si="100"/>
        <v>132401</v>
      </c>
      <c r="B3234" s="17">
        <v>3</v>
      </c>
      <c r="C3234" s="20" t="s">
        <v>480</v>
      </c>
      <c r="D3234" s="17">
        <v>1</v>
      </c>
      <c r="E3234" s="2" t="str">
        <f>VLOOKUP(F3234,city!$A$4:$D$352,4,FALSE)</f>
        <v>吴忠</v>
      </c>
      <c r="F3234" s="16">
        <f t="shared" si="101"/>
        <v>324</v>
      </c>
      <c r="G3234" s="16">
        <f>IF(VLOOKUP(F3233,city!$K$4:$L$352,2,FALSE)&gt;G3233,G3233+1,1)</f>
        <v>1</v>
      </c>
    </row>
    <row r="3235" spans="1:7">
      <c r="A3235" s="17">
        <f t="shared" si="100"/>
        <v>132402</v>
      </c>
      <c r="B3235" s="17">
        <v>3</v>
      </c>
      <c r="C3235" s="20" t="s">
        <v>486</v>
      </c>
      <c r="D3235" s="17">
        <v>1</v>
      </c>
      <c r="E3235" s="2" t="str">
        <f>VLOOKUP(F3235,city!$A$4:$D$352,4,FALSE)</f>
        <v>吴忠</v>
      </c>
      <c r="F3235" s="16">
        <f t="shared" si="101"/>
        <v>324</v>
      </c>
      <c r="G3235" s="16">
        <f>IF(VLOOKUP(F3234,city!$K$4:$L$352,2,FALSE)&gt;G3234,G3234+1,1)</f>
        <v>2</v>
      </c>
    </row>
    <row r="3236" spans="1:7">
      <c r="A3236" s="17">
        <f t="shared" si="100"/>
        <v>132403</v>
      </c>
      <c r="B3236" s="17">
        <v>3</v>
      </c>
      <c r="C3236" s="20" t="s">
        <v>492</v>
      </c>
      <c r="D3236" s="17">
        <v>1</v>
      </c>
      <c r="E3236" s="2" t="str">
        <f>VLOOKUP(F3236,city!$A$4:$D$352,4,FALSE)</f>
        <v>吴忠</v>
      </c>
      <c r="F3236" s="16">
        <f t="shared" si="101"/>
        <v>324</v>
      </c>
      <c r="G3236" s="16">
        <f>IF(VLOOKUP(F3235,city!$K$4:$L$352,2,FALSE)&gt;G3235,G3235+1,1)</f>
        <v>3</v>
      </c>
    </row>
    <row r="3237" spans="1:7">
      <c r="A3237" s="17">
        <f t="shared" si="100"/>
        <v>132404</v>
      </c>
      <c r="B3237" s="17">
        <v>3</v>
      </c>
      <c r="C3237" s="20" t="s">
        <v>498</v>
      </c>
      <c r="D3237" s="17">
        <v>1</v>
      </c>
      <c r="E3237" s="2" t="str">
        <f>VLOOKUP(F3237,city!$A$4:$D$352,4,FALSE)</f>
        <v>吴忠</v>
      </c>
      <c r="F3237" s="16">
        <f t="shared" si="101"/>
        <v>324</v>
      </c>
      <c r="G3237" s="16">
        <f>IF(VLOOKUP(F3236,city!$K$4:$L$352,2,FALSE)&gt;G3236,G3236+1,1)</f>
        <v>4</v>
      </c>
    </row>
    <row r="3238" spans="1:7">
      <c r="A3238" s="17">
        <f t="shared" si="100"/>
        <v>132405</v>
      </c>
      <c r="B3238" s="17">
        <v>3</v>
      </c>
      <c r="C3238" s="20" t="s">
        <v>504</v>
      </c>
      <c r="D3238" s="17">
        <v>1</v>
      </c>
      <c r="E3238" s="2" t="str">
        <f>VLOOKUP(F3238,city!$A$4:$D$352,4,FALSE)</f>
        <v>吴忠</v>
      </c>
      <c r="F3238" s="16">
        <f t="shared" si="101"/>
        <v>324</v>
      </c>
      <c r="G3238" s="16">
        <f>IF(VLOOKUP(F3237,city!$K$4:$L$352,2,FALSE)&gt;G3237,G3237+1,1)</f>
        <v>5</v>
      </c>
    </row>
    <row r="3239" spans="1:7">
      <c r="A3239" s="17">
        <f t="shared" si="100"/>
        <v>132406</v>
      </c>
      <c r="B3239" s="17">
        <v>3</v>
      </c>
      <c r="C3239" s="20" t="s">
        <v>510</v>
      </c>
      <c r="D3239" s="17">
        <v>1</v>
      </c>
      <c r="E3239" s="2" t="str">
        <f>VLOOKUP(F3239,city!$A$4:$D$352,4,FALSE)</f>
        <v>吴忠</v>
      </c>
      <c r="F3239" s="16">
        <f t="shared" si="101"/>
        <v>324</v>
      </c>
      <c r="G3239" s="16">
        <f>IF(VLOOKUP(F3238,city!$K$4:$L$352,2,FALSE)&gt;G3238,G3238+1,1)</f>
        <v>6</v>
      </c>
    </row>
    <row r="3240" spans="1:7">
      <c r="A3240" s="17">
        <f t="shared" si="100"/>
        <v>132407</v>
      </c>
      <c r="B3240" s="17">
        <v>3</v>
      </c>
      <c r="C3240" s="20" t="s">
        <v>516</v>
      </c>
      <c r="D3240" s="17">
        <v>1</v>
      </c>
      <c r="E3240" s="2" t="str">
        <f>VLOOKUP(F3240,city!$A$4:$D$352,4,FALSE)</f>
        <v>吴忠</v>
      </c>
      <c r="F3240" s="16">
        <f t="shared" si="101"/>
        <v>324</v>
      </c>
      <c r="G3240" s="16">
        <f>IF(VLOOKUP(F3239,city!$K$4:$L$352,2,FALSE)&gt;G3239,G3239+1,1)</f>
        <v>7</v>
      </c>
    </row>
    <row r="3241" spans="1:7">
      <c r="A3241" s="17">
        <f t="shared" si="100"/>
        <v>132408</v>
      </c>
      <c r="B3241" s="17">
        <v>3</v>
      </c>
      <c r="C3241" s="20" t="s">
        <v>522</v>
      </c>
      <c r="D3241" s="17">
        <v>1</v>
      </c>
      <c r="E3241" s="2" t="str">
        <f>VLOOKUP(F3241,city!$A$4:$D$352,4,FALSE)</f>
        <v>吴忠</v>
      </c>
      <c r="F3241" s="16">
        <f t="shared" si="101"/>
        <v>324</v>
      </c>
      <c r="G3241" s="16">
        <f>IF(VLOOKUP(F3240,city!$K$4:$L$352,2,FALSE)&gt;G3240,G3240+1,1)</f>
        <v>8</v>
      </c>
    </row>
    <row r="3242" spans="1:7">
      <c r="A3242" s="17">
        <f t="shared" si="100"/>
        <v>132409</v>
      </c>
      <c r="B3242" s="17">
        <v>3</v>
      </c>
      <c r="C3242" s="20" t="s">
        <v>528</v>
      </c>
      <c r="D3242" s="17">
        <v>1</v>
      </c>
      <c r="E3242" s="2" t="str">
        <f>VLOOKUP(F3242,city!$A$4:$D$352,4,FALSE)</f>
        <v>吴忠</v>
      </c>
      <c r="F3242" s="16">
        <f t="shared" si="101"/>
        <v>324</v>
      </c>
      <c r="G3242" s="16">
        <f>IF(VLOOKUP(F3241,city!$K$4:$L$352,2,FALSE)&gt;G3241,G3241+1,1)</f>
        <v>9</v>
      </c>
    </row>
    <row r="3243" spans="1:7">
      <c r="A3243" s="17">
        <f t="shared" si="100"/>
        <v>132410</v>
      </c>
      <c r="B3243" s="17">
        <v>3</v>
      </c>
      <c r="C3243" s="20" t="s">
        <v>534</v>
      </c>
      <c r="D3243" s="17">
        <v>1</v>
      </c>
      <c r="E3243" s="2" t="str">
        <f>VLOOKUP(F3243,city!$A$4:$D$352,4,FALSE)</f>
        <v>吴忠</v>
      </c>
      <c r="F3243" s="16">
        <f t="shared" si="101"/>
        <v>324</v>
      </c>
      <c r="G3243" s="16">
        <f>IF(VLOOKUP(F3242,city!$K$4:$L$352,2,FALSE)&gt;G3242,G3242+1,1)</f>
        <v>10</v>
      </c>
    </row>
    <row r="3244" spans="1:7">
      <c r="A3244" s="17">
        <f t="shared" si="100"/>
        <v>132501</v>
      </c>
      <c r="B3244" s="17">
        <v>3</v>
      </c>
      <c r="C3244" s="20" t="s">
        <v>422</v>
      </c>
      <c r="D3244" s="17">
        <v>1</v>
      </c>
      <c r="E3244" s="2" t="str">
        <f>VLOOKUP(F3244,city!$A$4:$D$352,4,FALSE)</f>
        <v>固原</v>
      </c>
      <c r="F3244" s="16">
        <f t="shared" si="101"/>
        <v>325</v>
      </c>
      <c r="G3244" s="16">
        <f>IF(VLOOKUP(F3243,city!$K$4:$L$352,2,FALSE)&gt;G3243,G3243+1,1)</f>
        <v>1</v>
      </c>
    </row>
    <row r="3245" spans="1:7">
      <c r="A3245" s="17">
        <f t="shared" si="100"/>
        <v>132502</v>
      </c>
      <c r="B3245" s="17">
        <v>3</v>
      </c>
      <c r="C3245" s="20" t="s">
        <v>427</v>
      </c>
      <c r="D3245" s="17">
        <v>1</v>
      </c>
      <c r="E3245" s="2" t="str">
        <f>VLOOKUP(F3245,city!$A$4:$D$352,4,FALSE)</f>
        <v>固原</v>
      </c>
      <c r="F3245" s="16">
        <f t="shared" si="101"/>
        <v>325</v>
      </c>
      <c r="G3245" s="16">
        <f>IF(VLOOKUP(F3244,city!$K$4:$L$352,2,FALSE)&gt;G3244,G3244+1,1)</f>
        <v>2</v>
      </c>
    </row>
    <row r="3246" spans="1:7">
      <c r="A3246" s="17">
        <f t="shared" si="100"/>
        <v>132503</v>
      </c>
      <c r="B3246" s="17">
        <v>3</v>
      </c>
      <c r="C3246" s="20" t="s">
        <v>432</v>
      </c>
      <c r="D3246" s="17">
        <v>1</v>
      </c>
      <c r="E3246" s="2" t="str">
        <f>VLOOKUP(F3246,city!$A$4:$D$352,4,FALSE)</f>
        <v>固原</v>
      </c>
      <c r="F3246" s="16">
        <f t="shared" si="101"/>
        <v>325</v>
      </c>
      <c r="G3246" s="16">
        <f>IF(VLOOKUP(F3245,city!$K$4:$L$352,2,FALSE)&gt;G3245,G3245+1,1)</f>
        <v>3</v>
      </c>
    </row>
    <row r="3247" spans="1:7">
      <c r="A3247" s="17">
        <f t="shared" si="100"/>
        <v>132504</v>
      </c>
      <c r="B3247" s="17">
        <v>3</v>
      </c>
      <c r="C3247" s="20" t="s">
        <v>438</v>
      </c>
      <c r="D3247" s="17">
        <v>1</v>
      </c>
      <c r="E3247" s="2" t="str">
        <f>VLOOKUP(F3247,city!$A$4:$D$352,4,FALSE)</f>
        <v>固原</v>
      </c>
      <c r="F3247" s="16">
        <f t="shared" si="101"/>
        <v>325</v>
      </c>
      <c r="G3247" s="16">
        <f>IF(VLOOKUP(F3246,city!$K$4:$L$352,2,FALSE)&gt;G3246,G3246+1,1)</f>
        <v>4</v>
      </c>
    </row>
    <row r="3248" spans="1:7">
      <c r="A3248" s="17">
        <f t="shared" si="100"/>
        <v>132505</v>
      </c>
      <c r="B3248" s="17">
        <v>3</v>
      </c>
      <c r="C3248" s="20" t="s">
        <v>444</v>
      </c>
      <c r="D3248" s="17">
        <v>1</v>
      </c>
      <c r="E3248" s="2" t="str">
        <f>VLOOKUP(F3248,city!$A$4:$D$352,4,FALSE)</f>
        <v>固原</v>
      </c>
      <c r="F3248" s="16">
        <f t="shared" si="101"/>
        <v>325</v>
      </c>
      <c r="G3248" s="16">
        <f>IF(VLOOKUP(F3247,city!$K$4:$L$352,2,FALSE)&gt;G3247,G3247+1,1)</f>
        <v>5</v>
      </c>
    </row>
    <row r="3249" spans="1:7">
      <c r="A3249" s="17">
        <f t="shared" si="100"/>
        <v>132506</v>
      </c>
      <c r="B3249" s="17">
        <v>3</v>
      </c>
      <c r="C3249" s="20" t="s">
        <v>450</v>
      </c>
      <c r="D3249" s="17">
        <v>1</v>
      </c>
      <c r="E3249" s="2" t="str">
        <f>VLOOKUP(F3249,city!$A$4:$D$352,4,FALSE)</f>
        <v>固原</v>
      </c>
      <c r="F3249" s="16">
        <f t="shared" si="101"/>
        <v>325</v>
      </c>
      <c r="G3249" s="16">
        <f>IF(VLOOKUP(F3248,city!$K$4:$L$352,2,FALSE)&gt;G3248,G3248+1,1)</f>
        <v>6</v>
      </c>
    </row>
    <row r="3250" spans="1:7">
      <c r="A3250" s="17">
        <f t="shared" si="100"/>
        <v>132507</v>
      </c>
      <c r="B3250" s="17">
        <v>3</v>
      </c>
      <c r="C3250" s="20" t="s">
        <v>456</v>
      </c>
      <c r="D3250" s="17">
        <v>1</v>
      </c>
      <c r="E3250" s="2" t="str">
        <f>VLOOKUP(F3250,city!$A$4:$D$352,4,FALSE)</f>
        <v>固原</v>
      </c>
      <c r="F3250" s="16">
        <f t="shared" si="101"/>
        <v>325</v>
      </c>
      <c r="G3250" s="16">
        <f>IF(VLOOKUP(F3249,city!$K$4:$L$352,2,FALSE)&gt;G3249,G3249+1,1)</f>
        <v>7</v>
      </c>
    </row>
    <row r="3251" spans="1:7">
      <c r="A3251" s="17">
        <f t="shared" si="100"/>
        <v>132508</v>
      </c>
      <c r="B3251" s="17">
        <v>3</v>
      </c>
      <c r="C3251" s="20" t="s">
        <v>462</v>
      </c>
      <c r="D3251" s="17">
        <v>1</v>
      </c>
      <c r="E3251" s="2" t="str">
        <f>VLOOKUP(F3251,city!$A$4:$D$352,4,FALSE)</f>
        <v>固原</v>
      </c>
      <c r="F3251" s="16">
        <f t="shared" si="101"/>
        <v>325</v>
      </c>
      <c r="G3251" s="16">
        <f>IF(VLOOKUP(F3250,city!$K$4:$L$352,2,FALSE)&gt;G3250,G3250+1,1)</f>
        <v>8</v>
      </c>
    </row>
    <row r="3252" spans="1:7">
      <c r="A3252" s="17">
        <f t="shared" si="100"/>
        <v>132509</v>
      </c>
      <c r="B3252" s="17">
        <v>3</v>
      </c>
      <c r="C3252" s="20" t="s">
        <v>468</v>
      </c>
      <c r="D3252" s="17">
        <v>1</v>
      </c>
      <c r="E3252" s="2" t="str">
        <f>VLOOKUP(F3252,city!$A$4:$D$352,4,FALSE)</f>
        <v>固原</v>
      </c>
      <c r="F3252" s="16">
        <f t="shared" si="101"/>
        <v>325</v>
      </c>
      <c r="G3252" s="16">
        <f>IF(VLOOKUP(F3251,city!$K$4:$L$352,2,FALSE)&gt;G3251,G3251+1,1)</f>
        <v>9</v>
      </c>
    </row>
    <row r="3253" spans="1:7">
      <c r="A3253" s="17">
        <f t="shared" si="100"/>
        <v>132510</v>
      </c>
      <c r="B3253" s="17">
        <v>3</v>
      </c>
      <c r="C3253" s="20" t="s">
        <v>474</v>
      </c>
      <c r="D3253" s="17">
        <v>1</v>
      </c>
      <c r="E3253" s="2" t="str">
        <f>VLOOKUP(F3253,city!$A$4:$D$352,4,FALSE)</f>
        <v>固原</v>
      </c>
      <c r="F3253" s="16">
        <f t="shared" si="101"/>
        <v>325</v>
      </c>
      <c r="G3253" s="16">
        <f>IF(VLOOKUP(F3252,city!$K$4:$L$352,2,FALSE)&gt;G3252,G3252+1,1)</f>
        <v>10</v>
      </c>
    </row>
    <row r="3254" spans="1:7">
      <c r="A3254" s="17">
        <f t="shared" si="100"/>
        <v>132601</v>
      </c>
      <c r="B3254" s="17">
        <v>3</v>
      </c>
      <c r="C3254" s="20" t="s">
        <v>480</v>
      </c>
      <c r="D3254" s="17">
        <v>1</v>
      </c>
      <c r="E3254" s="2" t="str">
        <f>VLOOKUP(F3254,city!$A$4:$D$352,4,FALSE)</f>
        <v>中卫</v>
      </c>
      <c r="F3254" s="16">
        <f t="shared" si="101"/>
        <v>326</v>
      </c>
      <c r="G3254" s="16">
        <f>IF(VLOOKUP(F3253,city!$K$4:$L$352,2,FALSE)&gt;G3253,G3253+1,1)</f>
        <v>1</v>
      </c>
    </row>
    <row r="3255" spans="1:7">
      <c r="A3255" s="17">
        <f t="shared" si="100"/>
        <v>132602</v>
      </c>
      <c r="B3255" s="17">
        <v>3</v>
      </c>
      <c r="C3255" s="20" t="s">
        <v>486</v>
      </c>
      <c r="D3255" s="17">
        <v>1</v>
      </c>
      <c r="E3255" s="2" t="str">
        <f>VLOOKUP(F3255,city!$A$4:$D$352,4,FALSE)</f>
        <v>中卫</v>
      </c>
      <c r="F3255" s="16">
        <f t="shared" si="101"/>
        <v>326</v>
      </c>
      <c r="G3255" s="16">
        <f>IF(VLOOKUP(F3254,city!$K$4:$L$352,2,FALSE)&gt;G3254,G3254+1,1)</f>
        <v>2</v>
      </c>
    </row>
    <row r="3256" spans="1:7">
      <c r="A3256" s="17">
        <f t="shared" si="100"/>
        <v>132603</v>
      </c>
      <c r="B3256" s="17">
        <v>3</v>
      </c>
      <c r="C3256" s="20" t="s">
        <v>492</v>
      </c>
      <c r="D3256" s="17">
        <v>1</v>
      </c>
      <c r="E3256" s="2" t="str">
        <f>VLOOKUP(F3256,city!$A$4:$D$352,4,FALSE)</f>
        <v>中卫</v>
      </c>
      <c r="F3256" s="16">
        <f t="shared" si="101"/>
        <v>326</v>
      </c>
      <c r="G3256" s="16">
        <f>IF(VLOOKUP(F3255,city!$K$4:$L$352,2,FALSE)&gt;G3255,G3255+1,1)</f>
        <v>3</v>
      </c>
    </row>
    <row r="3257" spans="1:7">
      <c r="A3257" s="17">
        <f t="shared" si="100"/>
        <v>132604</v>
      </c>
      <c r="B3257" s="17">
        <v>3</v>
      </c>
      <c r="C3257" s="20" t="s">
        <v>498</v>
      </c>
      <c r="D3257" s="17">
        <v>1</v>
      </c>
      <c r="E3257" s="2" t="str">
        <f>VLOOKUP(F3257,city!$A$4:$D$352,4,FALSE)</f>
        <v>中卫</v>
      </c>
      <c r="F3257" s="16">
        <f t="shared" si="101"/>
        <v>326</v>
      </c>
      <c r="G3257" s="16">
        <f>IF(VLOOKUP(F3256,city!$K$4:$L$352,2,FALSE)&gt;G3256,G3256+1,1)</f>
        <v>4</v>
      </c>
    </row>
    <row r="3258" spans="1:7">
      <c r="A3258" s="17">
        <f t="shared" si="100"/>
        <v>132605</v>
      </c>
      <c r="B3258" s="17">
        <v>3</v>
      </c>
      <c r="C3258" s="20" t="s">
        <v>504</v>
      </c>
      <c r="D3258" s="17">
        <v>1</v>
      </c>
      <c r="E3258" s="2" t="str">
        <f>VLOOKUP(F3258,city!$A$4:$D$352,4,FALSE)</f>
        <v>中卫</v>
      </c>
      <c r="F3258" s="16">
        <f t="shared" si="101"/>
        <v>326</v>
      </c>
      <c r="G3258" s="16">
        <f>IF(VLOOKUP(F3257,city!$K$4:$L$352,2,FALSE)&gt;G3257,G3257+1,1)</f>
        <v>5</v>
      </c>
    </row>
    <row r="3259" spans="1:7">
      <c r="A3259" s="17">
        <f t="shared" si="100"/>
        <v>132606</v>
      </c>
      <c r="B3259" s="17">
        <v>3</v>
      </c>
      <c r="C3259" s="20" t="s">
        <v>510</v>
      </c>
      <c r="D3259" s="17">
        <v>1</v>
      </c>
      <c r="E3259" s="2" t="str">
        <f>VLOOKUP(F3259,city!$A$4:$D$352,4,FALSE)</f>
        <v>中卫</v>
      </c>
      <c r="F3259" s="16">
        <f t="shared" si="101"/>
        <v>326</v>
      </c>
      <c r="G3259" s="16">
        <f>IF(VLOOKUP(F3258,city!$K$4:$L$352,2,FALSE)&gt;G3258,G3258+1,1)</f>
        <v>6</v>
      </c>
    </row>
    <row r="3260" spans="1:7">
      <c r="A3260" s="17">
        <f t="shared" si="100"/>
        <v>132607</v>
      </c>
      <c r="B3260" s="17">
        <v>3</v>
      </c>
      <c r="C3260" s="20" t="s">
        <v>516</v>
      </c>
      <c r="D3260" s="17">
        <v>1</v>
      </c>
      <c r="E3260" s="2" t="str">
        <f>VLOOKUP(F3260,city!$A$4:$D$352,4,FALSE)</f>
        <v>中卫</v>
      </c>
      <c r="F3260" s="16">
        <f t="shared" si="101"/>
        <v>326</v>
      </c>
      <c r="G3260" s="16">
        <f>IF(VLOOKUP(F3259,city!$K$4:$L$352,2,FALSE)&gt;G3259,G3259+1,1)</f>
        <v>7</v>
      </c>
    </row>
    <row r="3261" spans="1:7">
      <c r="A3261" s="17">
        <f t="shared" si="100"/>
        <v>132608</v>
      </c>
      <c r="B3261" s="17">
        <v>3</v>
      </c>
      <c r="C3261" s="20" t="s">
        <v>522</v>
      </c>
      <c r="D3261" s="17">
        <v>1</v>
      </c>
      <c r="E3261" s="2" t="str">
        <f>VLOOKUP(F3261,city!$A$4:$D$352,4,FALSE)</f>
        <v>中卫</v>
      </c>
      <c r="F3261" s="16">
        <f t="shared" si="101"/>
        <v>326</v>
      </c>
      <c r="G3261" s="16">
        <f>IF(VLOOKUP(F3260,city!$K$4:$L$352,2,FALSE)&gt;G3260,G3260+1,1)</f>
        <v>8</v>
      </c>
    </row>
    <row r="3262" spans="1:7">
      <c r="A3262" s="17">
        <f t="shared" si="100"/>
        <v>132609</v>
      </c>
      <c r="B3262" s="17">
        <v>3</v>
      </c>
      <c r="C3262" s="20" t="s">
        <v>528</v>
      </c>
      <c r="D3262" s="17">
        <v>1</v>
      </c>
      <c r="E3262" s="2" t="str">
        <f>VLOOKUP(F3262,city!$A$4:$D$352,4,FALSE)</f>
        <v>中卫</v>
      </c>
      <c r="F3262" s="16">
        <f t="shared" si="101"/>
        <v>326</v>
      </c>
      <c r="G3262" s="16">
        <f>IF(VLOOKUP(F3261,city!$K$4:$L$352,2,FALSE)&gt;G3261,G3261+1,1)</f>
        <v>9</v>
      </c>
    </row>
    <row r="3263" spans="1:7">
      <c r="A3263" s="17">
        <f t="shared" si="100"/>
        <v>132610</v>
      </c>
      <c r="B3263" s="17">
        <v>3</v>
      </c>
      <c r="C3263" s="20" t="s">
        <v>534</v>
      </c>
      <c r="D3263" s="17">
        <v>1</v>
      </c>
      <c r="E3263" s="2" t="str">
        <f>VLOOKUP(F3263,city!$A$4:$D$352,4,FALSE)</f>
        <v>中卫</v>
      </c>
      <c r="F3263" s="16">
        <f t="shared" si="101"/>
        <v>326</v>
      </c>
      <c r="G3263" s="16">
        <f>IF(VLOOKUP(F3262,city!$K$4:$L$352,2,FALSE)&gt;G3262,G3262+1,1)</f>
        <v>10</v>
      </c>
    </row>
    <row r="3264" spans="1:7">
      <c r="A3264" s="17">
        <f t="shared" si="100"/>
        <v>132701</v>
      </c>
      <c r="B3264" s="17">
        <v>3</v>
      </c>
      <c r="C3264" s="20" t="s">
        <v>422</v>
      </c>
      <c r="D3264" s="17">
        <v>1</v>
      </c>
      <c r="E3264" s="2" t="str">
        <f>VLOOKUP(F3264,city!$A$4:$D$352,4,FALSE)</f>
        <v>乌鲁木齐</v>
      </c>
      <c r="F3264" s="16">
        <f t="shared" si="101"/>
        <v>327</v>
      </c>
      <c r="G3264" s="16">
        <f>IF(VLOOKUP(F3263,city!$K$4:$L$352,2,FALSE)&gt;G3263,G3263+1,1)</f>
        <v>1</v>
      </c>
    </row>
    <row r="3265" spans="1:7">
      <c r="A3265" s="17">
        <f t="shared" si="100"/>
        <v>132702</v>
      </c>
      <c r="B3265" s="17">
        <v>3</v>
      </c>
      <c r="C3265" s="20" t="s">
        <v>427</v>
      </c>
      <c r="D3265" s="17">
        <v>1</v>
      </c>
      <c r="E3265" s="2" t="str">
        <f>VLOOKUP(F3265,city!$A$4:$D$352,4,FALSE)</f>
        <v>乌鲁木齐</v>
      </c>
      <c r="F3265" s="16">
        <f t="shared" si="101"/>
        <v>327</v>
      </c>
      <c r="G3265" s="16">
        <f>IF(VLOOKUP(F3264,city!$K$4:$L$352,2,FALSE)&gt;G3264,G3264+1,1)</f>
        <v>2</v>
      </c>
    </row>
    <row r="3266" spans="1:7">
      <c r="A3266" s="17">
        <f t="shared" si="100"/>
        <v>132703</v>
      </c>
      <c r="B3266" s="17">
        <v>3</v>
      </c>
      <c r="C3266" s="20" t="s">
        <v>432</v>
      </c>
      <c r="D3266" s="17">
        <v>1</v>
      </c>
      <c r="E3266" s="2" t="str">
        <f>VLOOKUP(F3266,city!$A$4:$D$352,4,FALSE)</f>
        <v>乌鲁木齐</v>
      </c>
      <c r="F3266" s="16">
        <f t="shared" si="101"/>
        <v>327</v>
      </c>
      <c r="G3266" s="16">
        <f>IF(VLOOKUP(F3265,city!$K$4:$L$352,2,FALSE)&gt;G3265,G3265+1,1)</f>
        <v>3</v>
      </c>
    </row>
    <row r="3267" spans="1:7">
      <c r="A3267" s="17">
        <f t="shared" si="100"/>
        <v>132704</v>
      </c>
      <c r="B3267" s="17">
        <v>3</v>
      </c>
      <c r="C3267" s="20" t="s">
        <v>438</v>
      </c>
      <c r="D3267" s="17">
        <v>1</v>
      </c>
      <c r="E3267" s="2" t="str">
        <f>VLOOKUP(F3267,city!$A$4:$D$352,4,FALSE)</f>
        <v>乌鲁木齐</v>
      </c>
      <c r="F3267" s="16">
        <f t="shared" si="101"/>
        <v>327</v>
      </c>
      <c r="G3267" s="16">
        <f>IF(VLOOKUP(F3266,city!$K$4:$L$352,2,FALSE)&gt;G3266,G3266+1,1)</f>
        <v>4</v>
      </c>
    </row>
    <row r="3268" spans="1:7">
      <c r="A3268" s="17">
        <f t="shared" si="100"/>
        <v>132705</v>
      </c>
      <c r="B3268" s="17">
        <v>3</v>
      </c>
      <c r="C3268" s="20" t="s">
        <v>444</v>
      </c>
      <c r="D3268" s="17">
        <v>1</v>
      </c>
      <c r="E3268" s="2" t="str">
        <f>VLOOKUP(F3268,city!$A$4:$D$352,4,FALSE)</f>
        <v>乌鲁木齐</v>
      </c>
      <c r="F3268" s="16">
        <f t="shared" si="101"/>
        <v>327</v>
      </c>
      <c r="G3268" s="16">
        <f>IF(VLOOKUP(F3267,city!$K$4:$L$352,2,FALSE)&gt;G3267,G3267+1,1)</f>
        <v>5</v>
      </c>
    </row>
    <row r="3269" spans="1:7">
      <c r="A3269" s="17">
        <f t="shared" ref="A3269:A3332" si="102">G3269+F3269*100+100000</f>
        <v>132706</v>
      </c>
      <c r="B3269" s="17">
        <v>3</v>
      </c>
      <c r="C3269" s="20" t="s">
        <v>450</v>
      </c>
      <c r="D3269" s="17">
        <v>1</v>
      </c>
      <c r="E3269" s="2" t="str">
        <f>VLOOKUP(F3269,city!$A$4:$D$352,4,FALSE)</f>
        <v>乌鲁木齐</v>
      </c>
      <c r="F3269" s="16">
        <f t="shared" ref="F3269:F3332" si="103">IF(G3269&gt;G3268,F3268,F3268+1)</f>
        <v>327</v>
      </c>
      <c r="G3269" s="16">
        <f>IF(VLOOKUP(F3268,city!$K$4:$L$352,2,FALSE)&gt;G3268,G3268+1,1)</f>
        <v>6</v>
      </c>
    </row>
    <row r="3270" spans="1:7">
      <c r="A3270" s="17">
        <f t="shared" si="102"/>
        <v>132707</v>
      </c>
      <c r="B3270" s="17">
        <v>3</v>
      </c>
      <c r="C3270" s="20" t="s">
        <v>456</v>
      </c>
      <c r="D3270" s="17">
        <v>1</v>
      </c>
      <c r="E3270" s="2" t="str">
        <f>VLOOKUP(F3270,city!$A$4:$D$352,4,FALSE)</f>
        <v>乌鲁木齐</v>
      </c>
      <c r="F3270" s="16">
        <f t="shared" si="103"/>
        <v>327</v>
      </c>
      <c r="G3270" s="16">
        <f>IF(VLOOKUP(F3269,city!$K$4:$L$352,2,FALSE)&gt;G3269,G3269+1,1)</f>
        <v>7</v>
      </c>
    </row>
    <row r="3271" spans="1:7">
      <c r="A3271" s="17">
        <f t="shared" si="102"/>
        <v>132708</v>
      </c>
      <c r="B3271" s="17">
        <v>3</v>
      </c>
      <c r="C3271" s="20" t="s">
        <v>462</v>
      </c>
      <c r="D3271" s="17">
        <v>1</v>
      </c>
      <c r="E3271" s="2" t="str">
        <f>VLOOKUP(F3271,city!$A$4:$D$352,4,FALSE)</f>
        <v>乌鲁木齐</v>
      </c>
      <c r="F3271" s="16">
        <f t="shared" si="103"/>
        <v>327</v>
      </c>
      <c r="G3271" s="16">
        <f>IF(VLOOKUP(F3270,city!$K$4:$L$352,2,FALSE)&gt;G3270,G3270+1,1)</f>
        <v>8</v>
      </c>
    </row>
    <row r="3272" spans="1:7">
      <c r="A3272" s="17">
        <f t="shared" si="102"/>
        <v>132709</v>
      </c>
      <c r="B3272" s="17">
        <v>3</v>
      </c>
      <c r="C3272" s="20" t="s">
        <v>468</v>
      </c>
      <c r="D3272" s="17">
        <v>1</v>
      </c>
      <c r="E3272" s="2" t="str">
        <f>VLOOKUP(F3272,city!$A$4:$D$352,4,FALSE)</f>
        <v>乌鲁木齐</v>
      </c>
      <c r="F3272" s="16">
        <f t="shared" si="103"/>
        <v>327</v>
      </c>
      <c r="G3272" s="16">
        <f>IF(VLOOKUP(F3271,city!$K$4:$L$352,2,FALSE)&gt;G3271,G3271+1,1)</f>
        <v>9</v>
      </c>
    </row>
    <row r="3273" spans="1:7">
      <c r="A3273" s="17">
        <f t="shared" si="102"/>
        <v>132710</v>
      </c>
      <c r="B3273" s="17">
        <v>3</v>
      </c>
      <c r="C3273" s="20" t="s">
        <v>474</v>
      </c>
      <c r="D3273" s="17">
        <v>1</v>
      </c>
      <c r="E3273" s="2" t="str">
        <f>VLOOKUP(F3273,city!$A$4:$D$352,4,FALSE)</f>
        <v>乌鲁木齐</v>
      </c>
      <c r="F3273" s="16">
        <f t="shared" si="103"/>
        <v>327</v>
      </c>
      <c r="G3273" s="16">
        <f>IF(VLOOKUP(F3272,city!$K$4:$L$352,2,FALSE)&gt;G3272,G3272+1,1)</f>
        <v>10</v>
      </c>
    </row>
    <row r="3274" spans="1:7">
      <c r="A3274" s="17">
        <f t="shared" si="102"/>
        <v>132801</v>
      </c>
      <c r="B3274" s="17">
        <v>3</v>
      </c>
      <c r="C3274" s="20" t="s">
        <v>480</v>
      </c>
      <c r="D3274" s="17">
        <v>1</v>
      </c>
      <c r="E3274" s="2" t="str">
        <f>VLOOKUP(F3274,city!$A$4:$D$352,4,FALSE)</f>
        <v>克拉玛依</v>
      </c>
      <c r="F3274" s="16">
        <f t="shared" si="103"/>
        <v>328</v>
      </c>
      <c r="G3274" s="16">
        <f>IF(VLOOKUP(F3273,city!$K$4:$L$352,2,FALSE)&gt;G3273,G3273+1,1)</f>
        <v>1</v>
      </c>
    </row>
    <row r="3275" spans="1:7">
      <c r="A3275" s="17">
        <f t="shared" si="102"/>
        <v>132802</v>
      </c>
      <c r="B3275" s="17">
        <v>3</v>
      </c>
      <c r="C3275" s="20" t="s">
        <v>486</v>
      </c>
      <c r="D3275" s="17">
        <v>1</v>
      </c>
      <c r="E3275" s="2" t="str">
        <f>VLOOKUP(F3275,city!$A$4:$D$352,4,FALSE)</f>
        <v>克拉玛依</v>
      </c>
      <c r="F3275" s="16">
        <f t="shared" si="103"/>
        <v>328</v>
      </c>
      <c r="G3275" s="16">
        <f>IF(VLOOKUP(F3274,city!$K$4:$L$352,2,FALSE)&gt;G3274,G3274+1,1)</f>
        <v>2</v>
      </c>
    </row>
    <row r="3276" spans="1:7">
      <c r="A3276" s="17">
        <f t="shared" si="102"/>
        <v>132803</v>
      </c>
      <c r="B3276" s="17">
        <v>3</v>
      </c>
      <c r="C3276" s="20" t="s">
        <v>492</v>
      </c>
      <c r="D3276" s="17">
        <v>1</v>
      </c>
      <c r="E3276" s="2" t="str">
        <f>VLOOKUP(F3276,city!$A$4:$D$352,4,FALSE)</f>
        <v>克拉玛依</v>
      </c>
      <c r="F3276" s="16">
        <f t="shared" si="103"/>
        <v>328</v>
      </c>
      <c r="G3276" s="16">
        <f>IF(VLOOKUP(F3275,city!$K$4:$L$352,2,FALSE)&gt;G3275,G3275+1,1)</f>
        <v>3</v>
      </c>
    </row>
    <row r="3277" spans="1:7">
      <c r="A3277" s="17">
        <f t="shared" si="102"/>
        <v>132804</v>
      </c>
      <c r="B3277" s="17">
        <v>3</v>
      </c>
      <c r="C3277" s="20" t="s">
        <v>498</v>
      </c>
      <c r="D3277" s="17">
        <v>1</v>
      </c>
      <c r="E3277" s="2" t="str">
        <f>VLOOKUP(F3277,city!$A$4:$D$352,4,FALSE)</f>
        <v>克拉玛依</v>
      </c>
      <c r="F3277" s="16">
        <f t="shared" si="103"/>
        <v>328</v>
      </c>
      <c r="G3277" s="16">
        <f>IF(VLOOKUP(F3276,city!$K$4:$L$352,2,FALSE)&gt;G3276,G3276+1,1)</f>
        <v>4</v>
      </c>
    </row>
    <row r="3278" spans="1:7">
      <c r="A3278" s="17">
        <f t="shared" si="102"/>
        <v>132805</v>
      </c>
      <c r="B3278" s="17">
        <v>3</v>
      </c>
      <c r="C3278" s="20" t="s">
        <v>504</v>
      </c>
      <c r="D3278" s="17">
        <v>1</v>
      </c>
      <c r="E3278" s="2" t="str">
        <f>VLOOKUP(F3278,city!$A$4:$D$352,4,FALSE)</f>
        <v>克拉玛依</v>
      </c>
      <c r="F3278" s="16">
        <f t="shared" si="103"/>
        <v>328</v>
      </c>
      <c r="G3278" s="16">
        <f>IF(VLOOKUP(F3277,city!$K$4:$L$352,2,FALSE)&gt;G3277,G3277+1,1)</f>
        <v>5</v>
      </c>
    </row>
    <row r="3279" spans="1:7">
      <c r="A3279" s="17">
        <f t="shared" si="102"/>
        <v>132806</v>
      </c>
      <c r="B3279" s="17">
        <v>3</v>
      </c>
      <c r="C3279" s="20" t="s">
        <v>510</v>
      </c>
      <c r="D3279" s="17">
        <v>1</v>
      </c>
      <c r="E3279" s="2" t="str">
        <f>VLOOKUP(F3279,city!$A$4:$D$352,4,FALSE)</f>
        <v>克拉玛依</v>
      </c>
      <c r="F3279" s="16">
        <f t="shared" si="103"/>
        <v>328</v>
      </c>
      <c r="G3279" s="16">
        <f>IF(VLOOKUP(F3278,city!$K$4:$L$352,2,FALSE)&gt;G3278,G3278+1,1)</f>
        <v>6</v>
      </c>
    </row>
    <row r="3280" spans="1:7">
      <c r="A3280" s="17">
        <f t="shared" si="102"/>
        <v>132807</v>
      </c>
      <c r="B3280" s="17">
        <v>3</v>
      </c>
      <c r="C3280" s="20" t="s">
        <v>516</v>
      </c>
      <c r="D3280" s="17">
        <v>1</v>
      </c>
      <c r="E3280" s="2" t="str">
        <f>VLOOKUP(F3280,city!$A$4:$D$352,4,FALSE)</f>
        <v>克拉玛依</v>
      </c>
      <c r="F3280" s="16">
        <f t="shared" si="103"/>
        <v>328</v>
      </c>
      <c r="G3280" s="16">
        <f>IF(VLOOKUP(F3279,city!$K$4:$L$352,2,FALSE)&gt;G3279,G3279+1,1)</f>
        <v>7</v>
      </c>
    </row>
    <row r="3281" spans="1:7">
      <c r="A3281" s="17">
        <f t="shared" si="102"/>
        <v>132808</v>
      </c>
      <c r="B3281" s="17">
        <v>3</v>
      </c>
      <c r="C3281" s="20" t="s">
        <v>522</v>
      </c>
      <c r="D3281" s="17">
        <v>1</v>
      </c>
      <c r="E3281" s="2" t="str">
        <f>VLOOKUP(F3281,city!$A$4:$D$352,4,FALSE)</f>
        <v>克拉玛依</v>
      </c>
      <c r="F3281" s="16">
        <f t="shared" si="103"/>
        <v>328</v>
      </c>
      <c r="G3281" s="16">
        <f>IF(VLOOKUP(F3280,city!$K$4:$L$352,2,FALSE)&gt;G3280,G3280+1,1)</f>
        <v>8</v>
      </c>
    </row>
    <row r="3282" spans="1:7">
      <c r="A3282" s="17">
        <f t="shared" si="102"/>
        <v>132809</v>
      </c>
      <c r="B3282" s="17">
        <v>3</v>
      </c>
      <c r="C3282" s="20" t="s">
        <v>528</v>
      </c>
      <c r="D3282" s="17">
        <v>1</v>
      </c>
      <c r="E3282" s="2" t="str">
        <f>VLOOKUP(F3282,city!$A$4:$D$352,4,FALSE)</f>
        <v>克拉玛依</v>
      </c>
      <c r="F3282" s="16">
        <f t="shared" si="103"/>
        <v>328</v>
      </c>
      <c r="G3282" s="16">
        <f>IF(VLOOKUP(F3281,city!$K$4:$L$352,2,FALSE)&gt;G3281,G3281+1,1)</f>
        <v>9</v>
      </c>
    </row>
    <row r="3283" spans="1:7">
      <c r="A3283" s="17">
        <f t="shared" si="102"/>
        <v>132810</v>
      </c>
      <c r="B3283" s="17">
        <v>3</v>
      </c>
      <c r="C3283" s="20" t="s">
        <v>534</v>
      </c>
      <c r="D3283" s="17">
        <v>1</v>
      </c>
      <c r="E3283" s="2" t="str">
        <f>VLOOKUP(F3283,city!$A$4:$D$352,4,FALSE)</f>
        <v>克拉玛依</v>
      </c>
      <c r="F3283" s="16">
        <f t="shared" si="103"/>
        <v>328</v>
      </c>
      <c r="G3283" s="16">
        <f>IF(VLOOKUP(F3282,city!$K$4:$L$352,2,FALSE)&gt;G3282,G3282+1,1)</f>
        <v>10</v>
      </c>
    </row>
    <row r="3284" spans="1:7">
      <c r="A3284" s="17">
        <f t="shared" si="102"/>
        <v>132901</v>
      </c>
      <c r="B3284" s="17">
        <v>3</v>
      </c>
      <c r="C3284" s="20" t="s">
        <v>422</v>
      </c>
      <c r="D3284" s="17">
        <v>1</v>
      </c>
      <c r="E3284" s="2" t="str">
        <f>VLOOKUP(F3284,city!$A$4:$D$352,4,FALSE)</f>
        <v>吐鲁番</v>
      </c>
      <c r="F3284" s="16">
        <f t="shared" si="103"/>
        <v>329</v>
      </c>
      <c r="G3284" s="16">
        <f>IF(VLOOKUP(F3283,city!$K$4:$L$352,2,FALSE)&gt;G3283,G3283+1,1)</f>
        <v>1</v>
      </c>
    </row>
    <row r="3285" spans="1:7">
      <c r="A3285" s="17">
        <f t="shared" si="102"/>
        <v>132902</v>
      </c>
      <c r="B3285" s="17">
        <v>3</v>
      </c>
      <c r="C3285" s="20" t="s">
        <v>427</v>
      </c>
      <c r="D3285" s="17">
        <v>1</v>
      </c>
      <c r="E3285" s="2" t="str">
        <f>VLOOKUP(F3285,city!$A$4:$D$352,4,FALSE)</f>
        <v>吐鲁番</v>
      </c>
      <c r="F3285" s="16">
        <f t="shared" si="103"/>
        <v>329</v>
      </c>
      <c r="G3285" s="16">
        <f>IF(VLOOKUP(F3284,city!$K$4:$L$352,2,FALSE)&gt;G3284,G3284+1,1)</f>
        <v>2</v>
      </c>
    </row>
    <row r="3286" spans="1:7">
      <c r="A3286" s="17">
        <f t="shared" si="102"/>
        <v>132903</v>
      </c>
      <c r="B3286" s="17">
        <v>3</v>
      </c>
      <c r="C3286" s="20" t="s">
        <v>432</v>
      </c>
      <c r="D3286" s="17">
        <v>1</v>
      </c>
      <c r="E3286" s="2" t="str">
        <f>VLOOKUP(F3286,city!$A$4:$D$352,4,FALSE)</f>
        <v>吐鲁番</v>
      </c>
      <c r="F3286" s="16">
        <f t="shared" si="103"/>
        <v>329</v>
      </c>
      <c r="G3286" s="16">
        <f>IF(VLOOKUP(F3285,city!$K$4:$L$352,2,FALSE)&gt;G3285,G3285+1,1)</f>
        <v>3</v>
      </c>
    </row>
    <row r="3287" spans="1:7">
      <c r="A3287" s="17">
        <f t="shared" si="102"/>
        <v>132904</v>
      </c>
      <c r="B3287" s="17">
        <v>3</v>
      </c>
      <c r="C3287" s="20" t="s">
        <v>438</v>
      </c>
      <c r="D3287" s="17">
        <v>1</v>
      </c>
      <c r="E3287" s="2" t="str">
        <f>VLOOKUP(F3287,city!$A$4:$D$352,4,FALSE)</f>
        <v>吐鲁番</v>
      </c>
      <c r="F3287" s="16">
        <f t="shared" si="103"/>
        <v>329</v>
      </c>
      <c r="G3287" s="16">
        <f>IF(VLOOKUP(F3286,city!$K$4:$L$352,2,FALSE)&gt;G3286,G3286+1,1)</f>
        <v>4</v>
      </c>
    </row>
    <row r="3288" spans="1:7">
      <c r="A3288" s="17">
        <f t="shared" si="102"/>
        <v>132905</v>
      </c>
      <c r="B3288" s="17">
        <v>3</v>
      </c>
      <c r="C3288" s="20" t="s">
        <v>444</v>
      </c>
      <c r="D3288" s="17">
        <v>1</v>
      </c>
      <c r="E3288" s="2" t="str">
        <f>VLOOKUP(F3288,city!$A$4:$D$352,4,FALSE)</f>
        <v>吐鲁番</v>
      </c>
      <c r="F3288" s="16">
        <f t="shared" si="103"/>
        <v>329</v>
      </c>
      <c r="G3288" s="16">
        <f>IF(VLOOKUP(F3287,city!$K$4:$L$352,2,FALSE)&gt;G3287,G3287+1,1)</f>
        <v>5</v>
      </c>
    </row>
    <row r="3289" spans="1:7">
      <c r="A3289" s="17">
        <f t="shared" si="102"/>
        <v>132906</v>
      </c>
      <c r="B3289" s="17">
        <v>3</v>
      </c>
      <c r="C3289" s="20" t="s">
        <v>450</v>
      </c>
      <c r="D3289" s="17">
        <v>1</v>
      </c>
      <c r="E3289" s="2" t="str">
        <f>VLOOKUP(F3289,city!$A$4:$D$352,4,FALSE)</f>
        <v>吐鲁番</v>
      </c>
      <c r="F3289" s="16">
        <f t="shared" si="103"/>
        <v>329</v>
      </c>
      <c r="G3289" s="16">
        <f>IF(VLOOKUP(F3288,city!$K$4:$L$352,2,FALSE)&gt;G3288,G3288+1,1)</f>
        <v>6</v>
      </c>
    </row>
    <row r="3290" spans="1:7">
      <c r="A3290" s="17">
        <f t="shared" si="102"/>
        <v>132907</v>
      </c>
      <c r="B3290" s="17">
        <v>3</v>
      </c>
      <c r="C3290" s="20" t="s">
        <v>456</v>
      </c>
      <c r="D3290" s="17">
        <v>1</v>
      </c>
      <c r="E3290" s="2" t="str">
        <f>VLOOKUP(F3290,city!$A$4:$D$352,4,FALSE)</f>
        <v>吐鲁番</v>
      </c>
      <c r="F3290" s="16">
        <f t="shared" si="103"/>
        <v>329</v>
      </c>
      <c r="G3290" s="16">
        <f>IF(VLOOKUP(F3289,city!$K$4:$L$352,2,FALSE)&gt;G3289,G3289+1,1)</f>
        <v>7</v>
      </c>
    </row>
    <row r="3291" spans="1:7">
      <c r="A3291" s="17">
        <f t="shared" si="102"/>
        <v>132908</v>
      </c>
      <c r="B3291" s="17">
        <v>3</v>
      </c>
      <c r="C3291" s="20" t="s">
        <v>462</v>
      </c>
      <c r="D3291" s="17">
        <v>1</v>
      </c>
      <c r="E3291" s="2" t="str">
        <f>VLOOKUP(F3291,city!$A$4:$D$352,4,FALSE)</f>
        <v>吐鲁番</v>
      </c>
      <c r="F3291" s="16">
        <f t="shared" si="103"/>
        <v>329</v>
      </c>
      <c r="G3291" s="16">
        <f>IF(VLOOKUP(F3290,city!$K$4:$L$352,2,FALSE)&gt;G3290,G3290+1,1)</f>
        <v>8</v>
      </c>
    </row>
    <row r="3292" spans="1:7">
      <c r="A3292" s="17">
        <f t="shared" si="102"/>
        <v>132909</v>
      </c>
      <c r="B3292" s="17">
        <v>3</v>
      </c>
      <c r="C3292" s="20" t="s">
        <v>468</v>
      </c>
      <c r="D3292" s="17">
        <v>1</v>
      </c>
      <c r="E3292" s="2" t="str">
        <f>VLOOKUP(F3292,city!$A$4:$D$352,4,FALSE)</f>
        <v>吐鲁番</v>
      </c>
      <c r="F3292" s="16">
        <f t="shared" si="103"/>
        <v>329</v>
      </c>
      <c r="G3292" s="16">
        <f>IF(VLOOKUP(F3291,city!$K$4:$L$352,2,FALSE)&gt;G3291,G3291+1,1)</f>
        <v>9</v>
      </c>
    </row>
    <row r="3293" spans="1:7">
      <c r="A3293" s="17">
        <f t="shared" si="102"/>
        <v>132910</v>
      </c>
      <c r="B3293" s="17">
        <v>3</v>
      </c>
      <c r="C3293" s="20" t="s">
        <v>474</v>
      </c>
      <c r="D3293" s="17">
        <v>1</v>
      </c>
      <c r="E3293" s="2" t="str">
        <f>VLOOKUP(F3293,city!$A$4:$D$352,4,FALSE)</f>
        <v>吐鲁番</v>
      </c>
      <c r="F3293" s="16">
        <f t="shared" si="103"/>
        <v>329</v>
      </c>
      <c r="G3293" s="16">
        <f>IF(VLOOKUP(F3292,city!$K$4:$L$352,2,FALSE)&gt;G3292,G3292+1,1)</f>
        <v>10</v>
      </c>
    </row>
    <row r="3294" spans="1:7">
      <c r="A3294" s="17">
        <f t="shared" si="102"/>
        <v>133001</v>
      </c>
      <c r="B3294" s="17">
        <v>3</v>
      </c>
      <c r="C3294" s="20" t="s">
        <v>480</v>
      </c>
      <c r="D3294" s="17">
        <v>1</v>
      </c>
      <c r="E3294" s="2" t="str">
        <f>VLOOKUP(F3294,city!$A$4:$D$352,4,FALSE)</f>
        <v>哈密</v>
      </c>
      <c r="F3294" s="16">
        <f t="shared" si="103"/>
        <v>330</v>
      </c>
      <c r="G3294" s="16">
        <f>IF(VLOOKUP(F3293,city!$K$4:$L$352,2,FALSE)&gt;G3293,G3293+1,1)</f>
        <v>1</v>
      </c>
    </row>
    <row r="3295" spans="1:7">
      <c r="A3295" s="17">
        <f t="shared" si="102"/>
        <v>133002</v>
      </c>
      <c r="B3295" s="17">
        <v>3</v>
      </c>
      <c r="C3295" s="20" t="s">
        <v>486</v>
      </c>
      <c r="D3295" s="17">
        <v>1</v>
      </c>
      <c r="E3295" s="2" t="str">
        <f>VLOOKUP(F3295,city!$A$4:$D$352,4,FALSE)</f>
        <v>哈密</v>
      </c>
      <c r="F3295" s="16">
        <f t="shared" si="103"/>
        <v>330</v>
      </c>
      <c r="G3295" s="16">
        <f>IF(VLOOKUP(F3294,city!$K$4:$L$352,2,FALSE)&gt;G3294,G3294+1,1)</f>
        <v>2</v>
      </c>
    </row>
    <row r="3296" spans="1:7">
      <c r="A3296" s="17">
        <f t="shared" si="102"/>
        <v>133003</v>
      </c>
      <c r="B3296" s="17">
        <v>3</v>
      </c>
      <c r="C3296" s="20" t="s">
        <v>492</v>
      </c>
      <c r="D3296" s="17">
        <v>1</v>
      </c>
      <c r="E3296" s="2" t="str">
        <f>VLOOKUP(F3296,city!$A$4:$D$352,4,FALSE)</f>
        <v>哈密</v>
      </c>
      <c r="F3296" s="16">
        <f t="shared" si="103"/>
        <v>330</v>
      </c>
      <c r="G3296" s="16">
        <f>IF(VLOOKUP(F3295,city!$K$4:$L$352,2,FALSE)&gt;G3295,G3295+1,1)</f>
        <v>3</v>
      </c>
    </row>
    <row r="3297" spans="1:7">
      <c r="A3297" s="17">
        <f t="shared" si="102"/>
        <v>133004</v>
      </c>
      <c r="B3297" s="17">
        <v>3</v>
      </c>
      <c r="C3297" s="20" t="s">
        <v>498</v>
      </c>
      <c r="D3297" s="17">
        <v>1</v>
      </c>
      <c r="E3297" s="2" t="str">
        <f>VLOOKUP(F3297,city!$A$4:$D$352,4,FALSE)</f>
        <v>哈密</v>
      </c>
      <c r="F3297" s="16">
        <f t="shared" si="103"/>
        <v>330</v>
      </c>
      <c r="G3297" s="16">
        <f>IF(VLOOKUP(F3296,city!$K$4:$L$352,2,FALSE)&gt;G3296,G3296+1,1)</f>
        <v>4</v>
      </c>
    </row>
    <row r="3298" spans="1:7">
      <c r="A3298" s="17">
        <f t="shared" si="102"/>
        <v>133005</v>
      </c>
      <c r="B3298" s="17">
        <v>3</v>
      </c>
      <c r="C3298" s="20" t="s">
        <v>504</v>
      </c>
      <c r="D3298" s="17">
        <v>1</v>
      </c>
      <c r="E3298" s="2" t="str">
        <f>VLOOKUP(F3298,city!$A$4:$D$352,4,FALSE)</f>
        <v>哈密</v>
      </c>
      <c r="F3298" s="16">
        <f t="shared" si="103"/>
        <v>330</v>
      </c>
      <c r="G3298" s="16">
        <f>IF(VLOOKUP(F3297,city!$K$4:$L$352,2,FALSE)&gt;G3297,G3297+1,1)</f>
        <v>5</v>
      </c>
    </row>
    <row r="3299" spans="1:7">
      <c r="A3299" s="17">
        <f t="shared" si="102"/>
        <v>133006</v>
      </c>
      <c r="B3299" s="17">
        <v>3</v>
      </c>
      <c r="C3299" s="20" t="s">
        <v>510</v>
      </c>
      <c r="D3299" s="17">
        <v>1</v>
      </c>
      <c r="E3299" s="2" t="str">
        <f>VLOOKUP(F3299,city!$A$4:$D$352,4,FALSE)</f>
        <v>哈密</v>
      </c>
      <c r="F3299" s="16">
        <f t="shared" si="103"/>
        <v>330</v>
      </c>
      <c r="G3299" s="16">
        <f>IF(VLOOKUP(F3298,city!$K$4:$L$352,2,FALSE)&gt;G3298,G3298+1,1)</f>
        <v>6</v>
      </c>
    </row>
    <row r="3300" spans="1:7">
      <c r="A3300" s="17">
        <f t="shared" si="102"/>
        <v>133007</v>
      </c>
      <c r="B3300" s="17">
        <v>3</v>
      </c>
      <c r="C3300" s="20" t="s">
        <v>516</v>
      </c>
      <c r="D3300" s="17">
        <v>1</v>
      </c>
      <c r="E3300" s="2" t="str">
        <f>VLOOKUP(F3300,city!$A$4:$D$352,4,FALSE)</f>
        <v>哈密</v>
      </c>
      <c r="F3300" s="16">
        <f t="shared" si="103"/>
        <v>330</v>
      </c>
      <c r="G3300" s="16">
        <f>IF(VLOOKUP(F3299,city!$K$4:$L$352,2,FALSE)&gt;G3299,G3299+1,1)</f>
        <v>7</v>
      </c>
    </row>
    <row r="3301" spans="1:7">
      <c r="A3301" s="17">
        <f t="shared" si="102"/>
        <v>133008</v>
      </c>
      <c r="B3301" s="17">
        <v>3</v>
      </c>
      <c r="C3301" s="20" t="s">
        <v>522</v>
      </c>
      <c r="D3301" s="17">
        <v>1</v>
      </c>
      <c r="E3301" s="2" t="str">
        <f>VLOOKUP(F3301,city!$A$4:$D$352,4,FALSE)</f>
        <v>哈密</v>
      </c>
      <c r="F3301" s="16">
        <f t="shared" si="103"/>
        <v>330</v>
      </c>
      <c r="G3301" s="16">
        <f>IF(VLOOKUP(F3300,city!$K$4:$L$352,2,FALSE)&gt;G3300,G3300+1,1)</f>
        <v>8</v>
      </c>
    </row>
    <row r="3302" spans="1:7">
      <c r="A3302" s="17">
        <f t="shared" si="102"/>
        <v>133009</v>
      </c>
      <c r="B3302" s="17">
        <v>3</v>
      </c>
      <c r="C3302" s="20" t="s">
        <v>528</v>
      </c>
      <c r="D3302" s="17">
        <v>1</v>
      </c>
      <c r="E3302" s="2" t="str">
        <f>VLOOKUP(F3302,city!$A$4:$D$352,4,FALSE)</f>
        <v>哈密</v>
      </c>
      <c r="F3302" s="16">
        <f t="shared" si="103"/>
        <v>330</v>
      </c>
      <c r="G3302" s="16">
        <f>IF(VLOOKUP(F3301,city!$K$4:$L$352,2,FALSE)&gt;G3301,G3301+1,1)</f>
        <v>9</v>
      </c>
    </row>
    <row r="3303" spans="1:7">
      <c r="A3303" s="17">
        <f t="shared" si="102"/>
        <v>133010</v>
      </c>
      <c r="B3303" s="17">
        <v>3</v>
      </c>
      <c r="C3303" s="20" t="s">
        <v>534</v>
      </c>
      <c r="D3303" s="17">
        <v>1</v>
      </c>
      <c r="E3303" s="2" t="str">
        <f>VLOOKUP(F3303,city!$A$4:$D$352,4,FALSE)</f>
        <v>哈密</v>
      </c>
      <c r="F3303" s="16">
        <f t="shared" si="103"/>
        <v>330</v>
      </c>
      <c r="G3303" s="16">
        <f>IF(VLOOKUP(F3302,city!$K$4:$L$352,2,FALSE)&gt;G3302,G3302+1,1)</f>
        <v>10</v>
      </c>
    </row>
    <row r="3304" spans="1:7">
      <c r="A3304" s="17">
        <f t="shared" si="102"/>
        <v>133101</v>
      </c>
      <c r="B3304" s="17">
        <v>3</v>
      </c>
      <c r="C3304" s="20" t="s">
        <v>422</v>
      </c>
      <c r="D3304" s="17">
        <v>1</v>
      </c>
      <c r="E3304" s="2" t="str">
        <f>VLOOKUP(F3304,city!$A$4:$D$352,4,FALSE)</f>
        <v>阿克苏</v>
      </c>
      <c r="F3304" s="16">
        <f t="shared" si="103"/>
        <v>331</v>
      </c>
      <c r="G3304" s="16">
        <f>IF(VLOOKUP(F3303,city!$K$4:$L$352,2,FALSE)&gt;G3303,G3303+1,1)</f>
        <v>1</v>
      </c>
    </row>
    <row r="3305" spans="1:7">
      <c r="A3305" s="17">
        <f t="shared" si="102"/>
        <v>133102</v>
      </c>
      <c r="B3305" s="17">
        <v>3</v>
      </c>
      <c r="C3305" s="20" t="s">
        <v>427</v>
      </c>
      <c r="D3305" s="17">
        <v>1</v>
      </c>
      <c r="E3305" s="2" t="str">
        <f>VLOOKUP(F3305,city!$A$4:$D$352,4,FALSE)</f>
        <v>阿克苏</v>
      </c>
      <c r="F3305" s="16">
        <f t="shared" si="103"/>
        <v>331</v>
      </c>
      <c r="G3305" s="16">
        <f>IF(VLOOKUP(F3304,city!$K$4:$L$352,2,FALSE)&gt;G3304,G3304+1,1)</f>
        <v>2</v>
      </c>
    </row>
    <row r="3306" spans="1:7">
      <c r="A3306" s="17">
        <f t="shared" si="102"/>
        <v>133103</v>
      </c>
      <c r="B3306" s="17">
        <v>3</v>
      </c>
      <c r="C3306" s="20" t="s">
        <v>432</v>
      </c>
      <c r="D3306" s="17">
        <v>1</v>
      </c>
      <c r="E3306" s="2" t="str">
        <f>VLOOKUP(F3306,city!$A$4:$D$352,4,FALSE)</f>
        <v>阿克苏</v>
      </c>
      <c r="F3306" s="16">
        <f t="shared" si="103"/>
        <v>331</v>
      </c>
      <c r="G3306" s="16">
        <f>IF(VLOOKUP(F3305,city!$K$4:$L$352,2,FALSE)&gt;G3305,G3305+1,1)</f>
        <v>3</v>
      </c>
    </row>
    <row r="3307" spans="1:7">
      <c r="A3307" s="17">
        <f t="shared" si="102"/>
        <v>133104</v>
      </c>
      <c r="B3307" s="17">
        <v>3</v>
      </c>
      <c r="C3307" s="20" t="s">
        <v>438</v>
      </c>
      <c r="D3307" s="17">
        <v>1</v>
      </c>
      <c r="E3307" s="2" t="str">
        <f>VLOOKUP(F3307,city!$A$4:$D$352,4,FALSE)</f>
        <v>阿克苏</v>
      </c>
      <c r="F3307" s="16">
        <f t="shared" si="103"/>
        <v>331</v>
      </c>
      <c r="G3307" s="16">
        <f>IF(VLOOKUP(F3306,city!$K$4:$L$352,2,FALSE)&gt;G3306,G3306+1,1)</f>
        <v>4</v>
      </c>
    </row>
    <row r="3308" spans="1:7">
      <c r="A3308" s="17">
        <f t="shared" si="102"/>
        <v>133105</v>
      </c>
      <c r="B3308" s="17">
        <v>3</v>
      </c>
      <c r="C3308" s="20" t="s">
        <v>444</v>
      </c>
      <c r="D3308" s="17">
        <v>1</v>
      </c>
      <c r="E3308" s="2" t="str">
        <f>VLOOKUP(F3308,city!$A$4:$D$352,4,FALSE)</f>
        <v>阿克苏</v>
      </c>
      <c r="F3308" s="16">
        <f t="shared" si="103"/>
        <v>331</v>
      </c>
      <c r="G3308" s="16">
        <f>IF(VLOOKUP(F3307,city!$K$4:$L$352,2,FALSE)&gt;G3307,G3307+1,1)</f>
        <v>5</v>
      </c>
    </row>
    <row r="3309" spans="1:7">
      <c r="A3309" s="17">
        <f t="shared" si="102"/>
        <v>133106</v>
      </c>
      <c r="B3309" s="17">
        <v>3</v>
      </c>
      <c r="C3309" s="20" t="s">
        <v>450</v>
      </c>
      <c r="D3309" s="17">
        <v>1</v>
      </c>
      <c r="E3309" s="2" t="str">
        <f>VLOOKUP(F3309,city!$A$4:$D$352,4,FALSE)</f>
        <v>阿克苏</v>
      </c>
      <c r="F3309" s="16">
        <f t="shared" si="103"/>
        <v>331</v>
      </c>
      <c r="G3309" s="16">
        <f>IF(VLOOKUP(F3308,city!$K$4:$L$352,2,FALSE)&gt;G3308,G3308+1,1)</f>
        <v>6</v>
      </c>
    </row>
    <row r="3310" spans="1:7">
      <c r="A3310" s="17">
        <f t="shared" si="102"/>
        <v>133107</v>
      </c>
      <c r="B3310" s="17">
        <v>3</v>
      </c>
      <c r="C3310" s="20" t="s">
        <v>456</v>
      </c>
      <c r="D3310" s="17">
        <v>1</v>
      </c>
      <c r="E3310" s="2" t="str">
        <f>VLOOKUP(F3310,city!$A$4:$D$352,4,FALSE)</f>
        <v>阿克苏</v>
      </c>
      <c r="F3310" s="16">
        <f t="shared" si="103"/>
        <v>331</v>
      </c>
      <c r="G3310" s="16">
        <f>IF(VLOOKUP(F3309,city!$K$4:$L$352,2,FALSE)&gt;G3309,G3309+1,1)</f>
        <v>7</v>
      </c>
    </row>
    <row r="3311" spans="1:7">
      <c r="A3311" s="17">
        <f t="shared" si="102"/>
        <v>133108</v>
      </c>
      <c r="B3311" s="17">
        <v>3</v>
      </c>
      <c r="C3311" s="20" t="s">
        <v>462</v>
      </c>
      <c r="D3311" s="17">
        <v>1</v>
      </c>
      <c r="E3311" s="2" t="str">
        <f>VLOOKUP(F3311,city!$A$4:$D$352,4,FALSE)</f>
        <v>阿克苏</v>
      </c>
      <c r="F3311" s="16">
        <f t="shared" si="103"/>
        <v>331</v>
      </c>
      <c r="G3311" s="16">
        <f>IF(VLOOKUP(F3310,city!$K$4:$L$352,2,FALSE)&gt;G3310,G3310+1,1)</f>
        <v>8</v>
      </c>
    </row>
    <row r="3312" spans="1:7">
      <c r="A3312" s="17">
        <f t="shared" si="102"/>
        <v>133109</v>
      </c>
      <c r="B3312" s="17">
        <v>3</v>
      </c>
      <c r="C3312" s="20" t="s">
        <v>468</v>
      </c>
      <c r="D3312" s="17">
        <v>1</v>
      </c>
      <c r="E3312" s="2" t="str">
        <f>VLOOKUP(F3312,city!$A$4:$D$352,4,FALSE)</f>
        <v>阿克苏</v>
      </c>
      <c r="F3312" s="16">
        <f t="shared" si="103"/>
        <v>331</v>
      </c>
      <c r="G3312" s="16">
        <f>IF(VLOOKUP(F3311,city!$K$4:$L$352,2,FALSE)&gt;G3311,G3311+1,1)</f>
        <v>9</v>
      </c>
    </row>
    <row r="3313" spans="1:7">
      <c r="A3313" s="17">
        <f t="shared" si="102"/>
        <v>133110</v>
      </c>
      <c r="B3313" s="17">
        <v>3</v>
      </c>
      <c r="C3313" s="20" t="s">
        <v>474</v>
      </c>
      <c r="D3313" s="17">
        <v>1</v>
      </c>
      <c r="E3313" s="2" t="str">
        <f>VLOOKUP(F3313,city!$A$4:$D$352,4,FALSE)</f>
        <v>阿克苏</v>
      </c>
      <c r="F3313" s="16">
        <f t="shared" si="103"/>
        <v>331</v>
      </c>
      <c r="G3313" s="16">
        <f>IF(VLOOKUP(F3312,city!$K$4:$L$352,2,FALSE)&gt;G3312,G3312+1,1)</f>
        <v>10</v>
      </c>
    </row>
    <row r="3314" spans="1:7">
      <c r="A3314" s="17">
        <f t="shared" si="102"/>
        <v>133201</v>
      </c>
      <c r="B3314" s="17">
        <v>3</v>
      </c>
      <c r="C3314" s="20" t="s">
        <v>480</v>
      </c>
      <c r="D3314" s="17">
        <v>1</v>
      </c>
      <c r="E3314" s="2" t="str">
        <f>VLOOKUP(F3314,city!$A$4:$D$352,4,FALSE)</f>
        <v>喀什</v>
      </c>
      <c r="F3314" s="16">
        <f t="shared" si="103"/>
        <v>332</v>
      </c>
      <c r="G3314" s="16">
        <f>IF(VLOOKUP(F3313,city!$K$4:$L$352,2,FALSE)&gt;G3313,G3313+1,1)</f>
        <v>1</v>
      </c>
    </row>
    <row r="3315" spans="1:7">
      <c r="A3315" s="17">
        <f t="shared" si="102"/>
        <v>133202</v>
      </c>
      <c r="B3315" s="17">
        <v>3</v>
      </c>
      <c r="C3315" s="20" t="s">
        <v>486</v>
      </c>
      <c r="D3315" s="17">
        <v>1</v>
      </c>
      <c r="E3315" s="2" t="str">
        <f>VLOOKUP(F3315,city!$A$4:$D$352,4,FALSE)</f>
        <v>喀什</v>
      </c>
      <c r="F3315" s="16">
        <f t="shared" si="103"/>
        <v>332</v>
      </c>
      <c r="G3315" s="16">
        <f>IF(VLOOKUP(F3314,city!$K$4:$L$352,2,FALSE)&gt;G3314,G3314+1,1)</f>
        <v>2</v>
      </c>
    </row>
    <row r="3316" spans="1:7">
      <c r="A3316" s="17">
        <f t="shared" si="102"/>
        <v>133203</v>
      </c>
      <c r="B3316" s="17">
        <v>3</v>
      </c>
      <c r="C3316" s="20" t="s">
        <v>492</v>
      </c>
      <c r="D3316" s="17">
        <v>1</v>
      </c>
      <c r="E3316" s="2" t="str">
        <f>VLOOKUP(F3316,city!$A$4:$D$352,4,FALSE)</f>
        <v>喀什</v>
      </c>
      <c r="F3316" s="16">
        <f t="shared" si="103"/>
        <v>332</v>
      </c>
      <c r="G3316" s="16">
        <f>IF(VLOOKUP(F3315,city!$K$4:$L$352,2,FALSE)&gt;G3315,G3315+1,1)</f>
        <v>3</v>
      </c>
    </row>
    <row r="3317" spans="1:7">
      <c r="A3317" s="17">
        <f t="shared" si="102"/>
        <v>133204</v>
      </c>
      <c r="B3317" s="17">
        <v>3</v>
      </c>
      <c r="C3317" s="20" t="s">
        <v>498</v>
      </c>
      <c r="D3317" s="17">
        <v>1</v>
      </c>
      <c r="E3317" s="2" t="str">
        <f>VLOOKUP(F3317,city!$A$4:$D$352,4,FALSE)</f>
        <v>喀什</v>
      </c>
      <c r="F3317" s="16">
        <f t="shared" si="103"/>
        <v>332</v>
      </c>
      <c r="G3317" s="16">
        <f>IF(VLOOKUP(F3316,city!$K$4:$L$352,2,FALSE)&gt;G3316,G3316+1,1)</f>
        <v>4</v>
      </c>
    </row>
    <row r="3318" spans="1:7">
      <c r="A3318" s="17">
        <f t="shared" si="102"/>
        <v>133205</v>
      </c>
      <c r="B3318" s="17">
        <v>3</v>
      </c>
      <c r="C3318" s="20" t="s">
        <v>504</v>
      </c>
      <c r="D3318" s="17">
        <v>1</v>
      </c>
      <c r="E3318" s="2" t="str">
        <f>VLOOKUP(F3318,city!$A$4:$D$352,4,FALSE)</f>
        <v>喀什</v>
      </c>
      <c r="F3318" s="16">
        <f t="shared" si="103"/>
        <v>332</v>
      </c>
      <c r="G3318" s="16">
        <f>IF(VLOOKUP(F3317,city!$K$4:$L$352,2,FALSE)&gt;G3317,G3317+1,1)</f>
        <v>5</v>
      </c>
    </row>
    <row r="3319" spans="1:7">
      <c r="A3319" s="17">
        <f t="shared" si="102"/>
        <v>133206</v>
      </c>
      <c r="B3319" s="17">
        <v>3</v>
      </c>
      <c r="C3319" s="20" t="s">
        <v>510</v>
      </c>
      <c r="D3319" s="17">
        <v>1</v>
      </c>
      <c r="E3319" s="2" t="str">
        <f>VLOOKUP(F3319,city!$A$4:$D$352,4,FALSE)</f>
        <v>喀什</v>
      </c>
      <c r="F3319" s="16">
        <f t="shared" si="103"/>
        <v>332</v>
      </c>
      <c r="G3319" s="16">
        <f>IF(VLOOKUP(F3318,city!$K$4:$L$352,2,FALSE)&gt;G3318,G3318+1,1)</f>
        <v>6</v>
      </c>
    </row>
    <row r="3320" spans="1:7">
      <c r="A3320" s="17">
        <f t="shared" si="102"/>
        <v>133207</v>
      </c>
      <c r="B3320" s="17">
        <v>3</v>
      </c>
      <c r="C3320" s="20" t="s">
        <v>516</v>
      </c>
      <c r="D3320" s="17">
        <v>1</v>
      </c>
      <c r="E3320" s="2" t="str">
        <f>VLOOKUP(F3320,city!$A$4:$D$352,4,FALSE)</f>
        <v>喀什</v>
      </c>
      <c r="F3320" s="16">
        <f t="shared" si="103"/>
        <v>332</v>
      </c>
      <c r="G3320" s="16">
        <f>IF(VLOOKUP(F3319,city!$K$4:$L$352,2,FALSE)&gt;G3319,G3319+1,1)</f>
        <v>7</v>
      </c>
    </row>
    <row r="3321" spans="1:7">
      <c r="A3321" s="17">
        <f t="shared" si="102"/>
        <v>133208</v>
      </c>
      <c r="B3321" s="17">
        <v>3</v>
      </c>
      <c r="C3321" s="20" t="s">
        <v>522</v>
      </c>
      <c r="D3321" s="17">
        <v>1</v>
      </c>
      <c r="E3321" s="2" t="str">
        <f>VLOOKUP(F3321,city!$A$4:$D$352,4,FALSE)</f>
        <v>喀什</v>
      </c>
      <c r="F3321" s="16">
        <f t="shared" si="103"/>
        <v>332</v>
      </c>
      <c r="G3321" s="16">
        <f>IF(VLOOKUP(F3320,city!$K$4:$L$352,2,FALSE)&gt;G3320,G3320+1,1)</f>
        <v>8</v>
      </c>
    </row>
    <row r="3322" spans="1:7">
      <c r="A3322" s="17">
        <f t="shared" si="102"/>
        <v>133209</v>
      </c>
      <c r="B3322" s="17">
        <v>3</v>
      </c>
      <c r="C3322" s="20" t="s">
        <v>528</v>
      </c>
      <c r="D3322" s="17">
        <v>1</v>
      </c>
      <c r="E3322" s="2" t="str">
        <f>VLOOKUP(F3322,city!$A$4:$D$352,4,FALSE)</f>
        <v>喀什</v>
      </c>
      <c r="F3322" s="16">
        <f t="shared" si="103"/>
        <v>332</v>
      </c>
      <c r="G3322" s="16">
        <f>IF(VLOOKUP(F3321,city!$K$4:$L$352,2,FALSE)&gt;G3321,G3321+1,1)</f>
        <v>9</v>
      </c>
    </row>
    <row r="3323" spans="1:7">
      <c r="A3323" s="17">
        <f t="shared" si="102"/>
        <v>133210</v>
      </c>
      <c r="B3323" s="17">
        <v>3</v>
      </c>
      <c r="C3323" s="20" t="s">
        <v>534</v>
      </c>
      <c r="D3323" s="17">
        <v>1</v>
      </c>
      <c r="E3323" s="2" t="str">
        <f>VLOOKUP(F3323,city!$A$4:$D$352,4,FALSE)</f>
        <v>喀什</v>
      </c>
      <c r="F3323" s="16">
        <f t="shared" si="103"/>
        <v>332</v>
      </c>
      <c r="G3323" s="16">
        <f>IF(VLOOKUP(F3322,city!$K$4:$L$352,2,FALSE)&gt;G3322,G3322+1,1)</f>
        <v>10</v>
      </c>
    </row>
    <row r="3324" spans="1:7">
      <c r="A3324" s="17">
        <f t="shared" si="102"/>
        <v>133301</v>
      </c>
      <c r="B3324" s="17">
        <v>3</v>
      </c>
      <c r="C3324" s="20" t="s">
        <v>422</v>
      </c>
      <c r="D3324" s="17">
        <v>1</v>
      </c>
      <c r="E3324" s="2" t="str">
        <f>VLOOKUP(F3324,city!$A$4:$D$352,4,FALSE)</f>
        <v>和田</v>
      </c>
      <c r="F3324" s="16">
        <f t="shared" si="103"/>
        <v>333</v>
      </c>
      <c r="G3324" s="16">
        <f>IF(VLOOKUP(F3323,city!$K$4:$L$352,2,FALSE)&gt;G3323,G3323+1,1)</f>
        <v>1</v>
      </c>
    </row>
    <row r="3325" spans="1:7">
      <c r="A3325" s="17">
        <f t="shared" si="102"/>
        <v>133302</v>
      </c>
      <c r="B3325" s="17">
        <v>3</v>
      </c>
      <c r="C3325" s="20" t="s">
        <v>427</v>
      </c>
      <c r="D3325" s="17">
        <v>1</v>
      </c>
      <c r="E3325" s="2" t="str">
        <f>VLOOKUP(F3325,city!$A$4:$D$352,4,FALSE)</f>
        <v>和田</v>
      </c>
      <c r="F3325" s="16">
        <f t="shared" si="103"/>
        <v>333</v>
      </c>
      <c r="G3325" s="16">
        <f>IF(VLOOKUP(F3324,city!$K$4:$L$352,2,FALSE)&gt;G3324,G3324+1,1)</f>
        <v>2</v>
      </c>
    </row>
    <row r="3326" spans="1:7">
      <c r="A3326" s="17">
        <f t="shared" si="102"/>
        <v>133303</v>
      </c>
      <c r="B3326" s="17">
        <v>3</v>
      </c>
      <c r="C3326" s="20" t="s">
        <v>432</v>
      </c>
      <c r="D3326" s="17">
        <v>1</v>
      </c>
      <c r="E3326" s="2" t="str">
        <f>VLOOKUP(F3326,city!$A$4:$D$352,4,FALSE)</f>
        <v>和田</v>
      </c>
      <c r="F3326" s="16">
        <f t="shared" si="103"/>
        <v>333</v>
      </c>
      <c r="G3326" s="16">
        <f>IF(VLOOKUP(F3325,city!$K$4:$L$352,2,FALSE)&gt;G3325,G3325+1,1)</f>
        <v>3</v>
      </c>
    </row>
    <row r="3327" spans="1:7">
      <c r="A3327" s="17">
        <f t="shared" si="102"/>
        <v>133304</v>
      </c>
      <c r="B3327" s="17">
        <v>3</v>
      </c>
      <c r="C3327" s="20" t="s">
        <v>438</v>
      </c>
      <c r="D3327" s="17">
        <v>1</v>
      </c>
      <c r="E3327" s="2" t="str">
        <f>VLOOKUP(F3327,city!$A$4:$D$352,4,FALSE)</f>
        <v>和田</v>
      </c>
      <c r="F3327" s="16">
        <f t="shared" si="103"/>
        <v>333</v>
      </c>
      <c r="G3327" s="16">
        <f>IF(VLOOKUP(F3326,city!$K$4:$L$352,2,FALSE)&gt;G3326,G3326+1,1)</f>
        <v>4</v>
      </c>
    </row>
    <row r="3328" spans="1:7">
      <c r="A3328" s="17">
        <f t="shared" si="102"/>
        <v>133305</v>
      </c>
      <c r="B3328" s="17">
        <v>3</v>
      </c>
      <c r="C3328" s="20" t="s">
        <v>444</v>
      </c>
      <c r="D3328" s="17">
        <v>1</v>
      </c>
      <c r="E3328" s="2" t="str">
        <f>VLOOKUP(F3328,city!$A$4:$D$352,4,FALSE)</f>
        <v>和田</v>
      </c>
      <c r="F3328" s="16">
        <f t="shared" si="103"/>
        <v>333</v>
      </c>
      <c r="G3328" s="16">
        <f>IF(VLOOKUP(F3327,city!$K$4:$L$352,2,FALSE)&gt;G3327,G3327+1,1)</f>
        <v>5</v>
      </c>
    </row>
    <row r="3329" spans="1:7">
      <c r="A3329" s="17">
        <f t="shared" si="102"/>
        <v>133306</v>
      </c>
      <c r="B3329" s="17">
        <v>3</v>
      </c>
      <c r="C3329" s="20" t="s">
        <v>450</v>
      </c>
      <c r="D3329" s="17">
        <v>1</v>
      </c>
      <c r="E3329" s="2" t="str">
        <f>VLOOKUP(F3329,city!$A$4:$D$352,4,FALSE)</f>
        <v>和田</v>
      </c>
      <c r="F3329" s="16">
        <f t="shared" si="103"/>
        <v>333</v>
      </c>
      <c r="G3329" s="16">
        <f>IF(VLOOKUP(F3328,city!$K$4:$L$352,2,FALSE)&gt;G3328,G3328+1,1)</f>
        <v>6</v>
      </c>
    </row>
    <row r="3330" spans="1:7">
      <c r="A3330" s="17">
        <f t="shared" si="102"/>
        <v>133307</v>
      </c>
      <c r="B3330" s="17">
        <v>3</v>
      </c>
      <c r="C3330" s="20" t="s">
        <v>456</v>
      </c>
      <c r="D3330" s="17">
        <v>1</v>
      </c>
      <c r="E3330" s="2" t="str">
        <f>VLOOKUP(F3330,city!$A$4:$D$352,4,FALSE)</f>
        <v>和田</v>
      </c>
      <c r="F3330" s="16">
        <f t="shared" si="103"/>
        <v>333</v>
      </c>
      <c r="G3330" s="16">
        <f>IF(VLOOKUP(F3329,city!$K$4:$L$352,2,FALSE)&gt;G3329,G3329+1,1)</f>
        <v>7</v>
      </c>
    </row>
    <row r="3331" spans="1:7">
      <c r="A3331" s="17">
        <f t="shared" si="102"/>
        <v>133308</v>
      </c>
      <c r="B3331" s="17">
        <v>3</v>
      </c>
      <c r="C3331" s="20" t="s">
        <v>462</v>
      </c>
      <c r="D3331" s="17">
        <v>1</v>
      </c>
      <c r="E3331" s="2" t="str">
        <f>VLOOKUP(F3331,city!$A$4:$D$352,4,FALSE)</f>
        <v>和田</v>
      </c>
      <c r="F3331" s="16">
        <f t="shared" si="103"/>
        <v>333</v>
      </c>
      <c r="G3331" s="16">
        <f>IF(VLOOKUP(F3330,city!$K$4:$L$352,2,FALSE)&gt;G3330,G3330+1,1)</f>
        <v>8</v>
      </c>
    </row>
    <row r="3332" spans="1:7">
      <c r="A3332" s="17">
        <f t="shared" si="102"/>
        <v>133309</v>
      </c>
      <c r="B3332" s="17">
        <v>3</v>
      </c>
      <c r="C3332" s="20" t="s">
        <v>468</v>
      </c>
      <c r="D3332" s="17">
        <v>1</v>
      </c>
      <c r="E3332" s="2" t="str">
        <f>VLOOKUP(F3332,city!$A$4:$D$352,4,FALSE)</f>
        <v>和田</v>
      </c>
      <c r="F3332" s="16">
        <f t="shared" si="103"/>
        <v>333</v>
      </c>
      <c r="G3332" s="16">
        <f>IF(VLOOKUP(F3331,city!$K$4:$L$352,2,FALSE)&gt;G3331,G3331+1,1)</f>
        <v>9</v>
      </c>
    </row>
    <row r="3333" spans="1:7">
      <c r="A3333" s="17">
        <f t="shared" ref="A3333:A3396" si="104">G3333+F3333*100+100000</f>
        <v>133310</v>
      </c>
      <c r="B3333" s="17">
        <v>3</v>
      </c>
      <c r="C3333" s="20" t="s">
        <v>474</v>
      </c>
      <c r="D3333" s="17">
        <v>1</v>
      </c>
      <c r="E3333" s="2" t="str">
        <f>VLOOKUP(F3333,city!$A$4:$D$352,4,FALSE)</f>
        <v>和田</v>
      </c>
      <c r="F3333" s="16">
        <f t="shared" ref="F3333:F3396" si="105">IF(G3333&gt;G3332,F3332,F3332+1)</f>
        <v>333</v>
      </c>
      <c r="G3333" s="16">
        <f>IF(VLOOKUP(F3332,city!$K$4:$L$352,2,FALSE)&gt;G3332,G3332+1,1)</f>
        <v>10</v>
      </c>
    </row>
    <row r="3334" spans="1:7">
      <c r="A3334" s="17">
        <f t="shared" si="104"/>
        <v>133401</v>
      </c>
      <c r="B3334" s="17">
        <v>3</v>
      </c>
      <c r="C3334" s="20" t="s">
        <v>480</v>
      </c>
      <c r="D3334" s="17">
        <v>1</v>
      </c>
      <c r="E3334" s="2" t="str">
        <f>VLOOKUP(F3334,city!$A$4:$D$352,4,FALSE)</f>
        <v>昌吉</v>
      </c>
      <c r="F3334" s="16">
        <f t="shared" si="105"/>
        <v>334</v>
      </c>
      <c r="G3334" s="16">
        <f>IF(VLOOKUP(F3333,city!$K$4:$L$352,2,FALSE)&gt;G3333,G3333+1,1)</f>
        <v>1</v>
      </c>
    </row>
    <row r="3335" spans="1:7">
      <c r="A3335" s="17">
        <f t="shared" si="104"/>
        <v>133402</v>
      </c>
      <c r="B3335" s="17">
        <v>3</v>
      </c>
      <c r="C3335" s="20" t="s">
        <v>486</v>
      </c>
      <c r="D3335" s="17">
        <v>1</v>
      </c>
      <c r="E3335" s="2" t="str">
        <f>VLOOKUP(F3335,city!$A$4:$D$352,4,FALSE)</f>
        <v>昌吉</v>
      </c>
      <c r="F3335" s="16">
        <f t="shared" si="105"/>
        <v>334</v>
      </c>
      <c r="G3335" s="16">
        <f>IF(VLOOKUP(F3334,city!$K$4:$L$352,2,FALSE)&gt;G3334,G3334+1,1)</f>
        <v>2</v>
      </c>
    </row>
    <row r="3336" spans="1:7">
      <c r="A3336" s="17">
        <f t="shared" si="104"/>
        <v>133403</v>
      </c>
      <c r="B3336" s="17">
        <v>3</v>
      </c>
      <c r="C3336" s="20" t="s">
        <v>492</v>
      </c>
      <c r="D3336" s="17">
        <v>1</v>
      </c>
      <c r="E3336" s="2" t="str">
        <f>VLOOKUP(F3336,city!$A$4:$D$352,4,FALSE)</f>
        <v>昌吉</v>
      </c>
      <c r="F3336" s="16">
        <f t="shared" si="105"/>
        <v>334</v>
      </c>
      <c r="G3336" s="16">
        <f>IF(VLOOKUP(F3335,city!$K$4:$L$352,2,FALSE)&gt;G3335,G3335+1,1)</f>
        <v>3</v>
      </c>
    </row>
    <row r="3337" spans="1:7">
      <c r="A3337" s="17">
        <f t="shared" si="104"/>
        <v>133404</v>
      </c>
      <c r="B3337" s="17">
        <v>3</v>
      </c>
      <c r="C3337" s="20" t="s">
        <v>498</v>
      </c>
      <c r="D3337" s="17">
        <v>1</v>
      </c>
      <c r="E3337" s="2" t="str">
        <f>VLOOKUP(F3337,city!$A$4:$D$352,4,FALSE)</f>
        <v>昌吉</v>
      </c>
      <c r="F3337" s="16">
        <f t="shared" si="105"/>
        <v>334</v>
      </c>
      <c r="G3337" s="16">
        <f>IF(VLOOKUP(F3336,city!$K$4:$L$352,2,FALSE)&gt;G3336,G3336+1,1)</f>
        <v>4</v>
      </c>
    </row>
    <row r="3338" spans="1:7">
      <c r="A3338" s="17">
        <f t="shared" si="104"/>
        <v>133405</v>
      </c>
      <c r="B3338" s="17">
        <v>3</v>
      </c>
      <c r="C3338" s="20" t="s">
        <v>504</v>
      </c>
      <c r="D3338" s="17">
        <v>1</v>
      </c>
      <c r="E3338" s="2" t="str">
        <f>VLOOKUP(F3338,city!$A$4:$D$352,4,FALSE)</f>
        <v>昌吉</v>
      </c>
      <c r="F3338" s="16">
        <f t="shared" si="105"/>
        <v>334</v>
      </c>
      <c r="G3338" s="16">
        <f>IF(VLOOKUP(F3337,city!$K$4:$L$352,2,FALSE)&gt;G3337,G3337+1,1)</f>
        <v>5</v>
      </c>
    </row>
    <row r="3339" spans="1:7">
      <c r="A3339" s="17">
        <f t="shared" si="104"/>
        <v>133406</v>
      </c>
      <c r="B3339" s="17">
        <v>3</v>
      </c>
      <c r="C3339" s="20" t="s">
        <v>510</v>
      </c>
      <c r="D3339" s="17">
        <v>1</v>
      </c>
      <c r="E3339" s="2" t="str">
        <f>VLOOKUP(F3339,city!$A$4:$D$352,4,FALSE)</f>
        <v>昌吉</v>
      </c>
      <c r="F3339" s="16">
        <f t="shared" si="105"/>
        <v>334</v>
      </c>
      <c r="G3339" s="16">
        <f>IF(VLOOKUP(F3338,city!$K$4:$L$352,2,FALSE)&gt;G3338,G3338+1,1)</f>
        <v>6</v>
      </c>
    </row>
    <row r="3340" spans="1:7">
      <c r="A3340" s="17">
        <f t="shared" si="104"/>
        <v>133407</v>
      </c>
      <c r="B3340" s="17">
        <v>3</v>
      </c>
      <c r="C3340" s="20" t="s">
        <v>516</v>
      </c>
      <c r="D3340" s="17">
        <v>1</v>
      </c>
      <c r="E3340" s="2" t="str">
        <f>VLOOKUP(F3340,city!$A$4:$D$352,4,FALSE)</f>
        <v>昌吉</v>
      </c>
      <c r="F3340" s="16">
        <f t="shared" si="105"/>
        <v>334</v>
      </c>
      <c r="G3340" s="16">
        <f>IF(VLOOKUP(F3339,city!$K$4:$L$352,2,FALSE)&gt;G3339,G3339+1,1)</f>
        <v>7</v>
      </c>
    </row>
    <row r="3341" spans="1:7">
      <c r="A3341" s="17">
        <f t="shared" si="104"/>
        <v>133408</v>
      </c>
      <c r="B3341" s="17">
        <v>3</v>
      </c>
      <c r="C3341" s="20" t="s">
        <v>522</v>
      </c>
      <c r="D3341" s="17">
        <v>1</v>
      </c>
      <c r="E3341" s="2" t="str">
        <f>VLOOKUP(F3341,city!$A$4:$D$352,4,FALSE)</f>
        <v>昌吉</v>
      </c>
      <c r="F3341" s="16">
        <f t="shared" si="105"/>
        <v>334</v>
      </c>
      <c r="G3341" s="16">
        <f>IF(VLOOKUP(F3340,city!$K$4:$L$352,2,FALSE)&gt;G3340,G3340+1,1)</f>
        <v>8</v>
      </c>
    </row>
    <row r="3342" spans="1:7">
      <c r="A3342" s="17">
        <f t="shared" si="104"/>
        <v>133409</v>
      </c>
      <c r="B3342" s="17">
        <v>3</v>
      </c>
      <c r="C3342" s="20" t="s">
        <v>528</v>
      </c>
      <c r="D3342" s="17">
        <v>1</v>
      </c>
      <c r="E3342" s="2" t="str">
        <f>VLOOKUP(F3342,city!$A$4:$D$352,4,FALSE)</f>
        <v>昌吉</v>
      </c>
      <c r="F3342" s="16">
        <f t="shared" si="105"/>
        <v>334</v>
      </c>
      <c r="G3342" s="16">
        <f>IF(VLOOKUP(F3341,city!$K$4:$L$352,2,FALSE)&gt;G3341,G3341+1,1)</f>
        <v>9</v>
      </c>
    </row>
    <row r="3343" spans="1:7">
      <c r="A3343" s="17">
        <f t="shared" si="104"/>
        <v>133410</v>
      </c>
      <c r="B3343" s="17">
        <v>3</v>
      </c>
      <c r="C3343" s="20" t="s">
        <v>534</v>
      </c>
      <c r="D3343" s="17">
        <v>1</v>
      </c>
      <c r="E3343" s="2" t="str">
        <f>VLOOKUP(F3343,city!$A$4:$D$352,4,FALSE)</f>
        <v>昌吉</v>
      </c>
      <c r="F3343" s="16">
        <f t="shared" si="105"/>
        <v>334</v>
      </c>
      <c r="G3343" s="16">
        <f>IF(VLOOKUP(F3342,city!$K$4:$L$352,2,FALSE)&gt;G3342,G3342+1,1)</f>
        <v>10</v>
      </c>
    </row>
    <row r="3344" spans="1:7">
      <c r="A3344" s="17">
        <f t="shared" si="104"/>
        <v>133501</v>
      </c>
      <c r="B3344" s="17">
        <v>3</v>
      </c>
      <c r="C3344" s="20" t="s">
        <v>422</v>
      </c>
      <c r="D3344" s="17">
        <v>1</v>
      </c>
      <c r="E3344" s="2" t="str">
        <f>VLOOKUP(F3344,city!$A$4:$D$352,4,FALSE)</f>
        <v>博尔塔拉</v>
      </c>
      <c r="F3344" s="16">
        <f t="shared" si="105"/>
        <v>335</v>
      </c>
      <c r="G3344" s="16">
        <f>IF(VLOOKUP(F3343,city!$K$4:$L$352,2,FALSE)&gt;G3343,G3343+1,1)</f>
        <v>1</v>
      </c>
    </row>
    <row r="3345" spans="1:7">
      <c r="A3345" s="17">
        <f t="shared" si="104"/>
        <v>133502</v>
      </c>
      <c r="B3345" s="17">
        <v>3</v>
      </c>
      <c r="C3345" s="20" t="s">
        <v>427</v>
      </c>
      <c r="D3345" s="17">
        <v>1</v>
      </c>
      <c r="E3345" s="2" t="str">
        <f>VLOOKUP(F3345,city!$A$4:$D$352,4,FALSE)</f>
        <v>博尔塔拉</v>
      </c>
      <c r="F3345" s="16">
        <f t="shared" si="105"/>
        <v>335</v>
      </c>
      <c r="G3345" s="16">
        <f>IF(VLOOKUP(F3344,city!$K$4:$L$352,2,FALSE)&gt;G3344,G3344+1,1)</f>
        <v>2</v>
      </c>
    </row>
    <row r="3346" spans="1:7">
      <c r="A3346" s="17">
        <f t="shared" si="104"/>
        <v>133503</v>
      </c>
      <c r="B3346" s="17">
        <v>3</v>
      </c>
      <c r="C3346" s="20" t="s">
        <v>432</v>
      </c>
      <c r="D3346" s="17">
        <v>1</v>
      </c>
      <c r="E3346" s="2" t="str">
        <f>VLOOKUP(F3346,city!$A$4:$D$352,4,FALSE)</f>
        <v>博尔塔拉</v>
      </c>
      <c r="F3346" s="16">
        <f t="shared" si="105"/>
        <v>335</v>
      </c>
      <c r="G3346" s="16">
        <f>IF(VLOOKUP(F3345,city!$K$4:$L$352,2,FALSE)&gt;G3345,G3345+1,1)</f>
        <v>3</v>
      </c>
    </row>
    <row r="3347" spans="1:7">
      <c r="A3347" s="17">
        <f t="shared" si="104"/>
        <v>133504</v>
      </c>
      <c r="B3347" s="17">
        <v>3</v>
      </c>
      <c r="C3347" s="20" t="s">
        <v>438</v>
      </c>
      <c r="D3347" s="17">
        <v>1</v>
      </c>
      <c r="E3347" s="2" t="str">
        <f>VLOOKUP(F3347,city!$A$4:$D$352,4,FALSE)</f>
        <v>博尔塔拉</v>
      </c>
      <c r="F3347" s="16">
        <f t="shared" si="105"/>
        <v>335</v>
      </c>
      <c r="G3347" s="16">
        <f>IF(VLOOKUP(F3346,city!$K$4:$L$352,2,FALSE)&gt;G3346,G3346+1,1)</f>
        <v>4</v>
      </c>
    </row>
    <row r="3348" spans="1:7">
      <c r="A3348" s="17">
        <f t="shared" si="104"/>
        <v>133505</v>
      </c>
      <c r="B3348" s="17">
        <v>3</v>
      </c>
      <c r="C3348" s="20" t="s">
        <v>444</v>
      </c>
      <c r="D3348" s="17">
        <v>1</v>
      </c>
      <c r="E3348" s="2" t="str">
        <f>VLOOKUP(F3348,city!$A$4:$D$352,4,FALSE)</f>
        <v>博尔塔拉</v>
      </c>
      <c r="F3348" s="16">
        <f t="shared" si="105"/>
        <v>335</v>
      </c>
      <c r="G3348" s="16">
        <f>IF(VLOOKUP(F3347,city!$K$4:$L$352,2,FALSE)&gt;G3347,G3347+1,1)</f>
        <v>5</v>
      </c>
    </row>
    <row r="3349" spans="1:7">
      <c r="A3349" s="17">
        <f t="shared" si="104"/>
        <v>133506</v>
      </c>
      <c r="B3349" s="17">
        <v>3</v>
      </c>
      <c r="C3349" s="20" t="s">
        <v>450</v>
      </c>
      <c r="D3349" s="17">
        <v>1</v>
      </c>
      <c r="E3349" s="2" t="str">
        <f>VLOOKUP(F3349,city!$A$4:$D$352,4,FALSE)</f>
        <v>博尔塔拉</v>
      </c>
      <c r="F3349" s="16">
        <f t="shared" si="105"/>
        <v>335</v>
      </c>
      <c r="G3349" s="16">
        <f>IF(VLOOKUP(F3348,city!$K$4:$L$352,2,FALSE)&gt;G3348,G3348+1,1)</f>
        <v>6</v>
      </c>
    </row>
    <row r="3350" spans="1:7">
      <c r="A3350" s="17">
        <f t="shared" si="104"/>
        <v>133507</v>
      </c>
      <c r="B3350" s="17">
        <v>3</v>
      </c>
      <c r="C3350" s="20" t="s">
        <v>456</v>
      </c>
      <c r="D3350" s="17">
        <v>1</v>
      </c>
      <c r="E3350" s="2" t="str">
        <f>VLOOKUP(F3350,city!$A$4:$D$352,4,FALSE)</f>
        <v>博尔塔拉</v>
      </c>
      <c r="F3350" s="16">
        <f t="shared" si="105"/>
        <v>335</v>
      </c>
      <c r="G3350" s="16">
        <f>IF(VLOOKUP(F3349,city!$K$4:$L$352,2,FALSE)&gt;G3349,G3349+1,1)</f>
        <v>7</v>
      </c>
    </row>
    <row r="3351" spans="1:7">
      <c r="A3351" s="17">
        <f t="shared" si="104"/>
        <v>133508</v>
      </c>
      <c r="B3351" s="17">
        <v>3</v>
      </c>
      <c r="C3351" s="20" t="s">
        <v>462</v>
      </c>
      <c r="D3351" s="17">
        <v>1</v>
      </c>
      <c r="E3351" s="2" t="str">
        <f>VLOOKUP(F3351,city!$A$4:$D$352,4,FALSE)</f>
        <v>博尔塔拉</v>
      </c>
      <c r="F3351" s="16">
        <f t="shared" si="105"/>
        <v>335</v>
      </c>
      <c r="G3351" s="16">
        <f>IF(VLOOKUP(F3350,city!$K$4:$L$352,2,FALSE)&gt;G3350,G3350+1,1)</f>
        <v>8</v>
      </c>
    </row>
    <row r="3352" spans="1:7">
      <c r="A3352" s="17">
        <f t="shared" si="104"/>
        <v>133509</v>
      </c>
      <c r="B3352" s="17">
        <v>3</v>
      </c>
      <c r="C3352" s="20" t="s">
        <v>468</v>
      </c>
      <c r="D3352" s="17">
        <v>1</v>
      </c>
      <c r="E3352" s="2" t="str">
        <f>VLOOKUP(F3352,city!$A$4:$D$352,4,FALSE)</f>
        <v>博尔塔拉</v>
      </c>
      <c r="F3352" s="16">
        <f t="shared" si="105"/>
        <v>335</v>
      </c>
      <c r="G3352" s="16">
        <f>IF(VLOOKUP(F3351,city!$K$4:$L$352,2,FALSE)&gt;G3351,G3351+1,1)</f>
        <v>9</v>
      </c>
    </row>
    <row r="3353" spans="1:7">
      <c r="A3353" s="17">
        <f t="shared" si="104"/>
        <v>133510</v>
      </c>
      <c r="B3353" s="17">
        <v>3</v>
      </c>
      <c r="C3353" s="20" t="s">
        <v>474</v>
      </c>
      <c r="D3353" s="17">
        <v>1</v>
      </c>
      <c r="E3353" s="2" t="str">
        <f>VLOOKUP(F3353,city!$A$4:$D$352,4,FALSE)</f>
        <v>博尔塔拉</v>
      </c>
      <c r="F3353" s="16">
        <f t="shared" si="105"/>
        <v>335</v>
      </c>
      <c r="G3353" s="16">
        <f>IF(VLOOKUP(F3352,city!$K$4:$L$352,2,FALSE)&gt;G3352,G3352+1,1)</f>
        <v>10</v>
      </c>
    </row>
    <row r="3354" spans="1:7">
      <c r="A3354" s="17">
        <f t="shared" si="104"/>
        <v>133601</v>
      </c>
      <c r="B3354" s="17">
        <v>3</v>
      </c>
      <c r="C3354" s="20" t="s">
        <v>480</v>
      </c>
      <c r="D3354" s="17">
        <v>1</v>
      </c>
      <c r="E3354" s="2" t="str">
        <f>VLOOKUP(F3354,city!$A$4:$D$352,4,FALSE)</f>
        <v>巴音郭楞</v>
      </c>
      <c r="F3354" s="16">
        <f t="shared" si="105"/>
        <v>336</v>
      </c>
      <c r="G3354" s="16">
        <f>IF(VLOOKUP(F3353,city!$K$4:$L$352,2,FALSE)&gt;G3353,G3353+1,1)</f>
        <v>1</v>
      </c>
    </row>
    <row r="3355" spans="1:7">
      <c r="A3355" s="17">
        <f t="shared" si="104"/>
        <v>133602</v>
      </c>
      <c r="B3355" s="17">
        <v>3</v>
      </c>
      <c r="C3355" s="20" t="s">
        <v>486</v>
      </c>
      <c r="D3355" s="17">
        <v>1</v>
      </c>
      <c r="E3355" s="2" t="str">
        <f>VLOOKUP(F3355,city!$A$4:$D$352,4,FALSE)</f>
        <v>巴音郭楞</v>
      </c>
      <c r="F3355" s="16">
        <f t="shared" si="105"/>
        <v>336</v>
      </c>
      <c r="G3355" s="16">
        <f>IF(VLOOKUP(F3354,city!$K$4:$L$352,2,FALSE)&gt;G3354,G3354+1,1)</f>
        <v>2</v>
      </c>
    </row>
    <row r="3356" spans="1:7">
      <c r="A3356" s="17">
        <f t="shared" si="104"/>
        <v>133603</v>
      </c>
      <c r="B3356" s="17">
        <v>3</v>
      </c>
      <c r="C3356" s="20" t="s">
        <v>492</v>
      </c>
      <c r="D3356" s="17">
        <v>1</v>
      </c>
      <c r="E3356" s="2" t="str">
        <f>VLOOKUP(F3356,city!$A$4:$D$352,4,FALSE)</f>
        <v>巴音郭楞</v>
      </c>
      <c r="F3356" s="16">
        <f t="shared" si="105"/>
        <v>336</v>
      </c>
      <c r="G3356" s="16">
        <f>IF(VLOOKUP(F3355,city!$K$4:$L$352,2,FALSE)&gt;G3355,G3355+1,1)</f>
        <v>3</v>
      </c>
    </row>
    <row r="3357" spans="1:7">
      <c r="A3357" s="17">
        <f t="shared" si="104"/>
        <v>133604</v>
      </c>
      <c r="B3357" s="17">
        <v>3</v>
      </c>
      <c r="C3357" s="20" t="s">
        <v>498</v>
      </c>
      <c r="D3357" s="17">
        <v>1</v>
      </c>
      <c r="E3357" s="2" t="str">
        <f>VLOOKUP(F3357,city!$A$4:$D$352,4,FALSE)</f>
        <v>巴音郭楞</v>
      </c>
      <c r="F3357" s="16">
        <f t="shared" si="105"/>
        <v>336</v>
      </c>
      <c r="G3357" s="16">
        <f>IF(VLOOKUP(F3356,city!$K$4:$L$352,2,FALSE)&gt;G3356,G3356+1,1)</f>
        <v>4</v>
      </c>
    </row>
    <row r="3358" spans="1:7">
      <c r="A3358" s="17">
        <f t="shared" si="104"/>
        <v>133605</v>
      </c>
      <c r="B3358" s="17">
        <v>3</v>
      </c>
      <c r="C3358" s="20" t="s">
        <v>504</v>
      </c>
      <c r="D3358" s="17">
        <v>1</v>
      </c>
      <c r="E3358" s="2" t="str">
        <f>VLOOKUP(F3358,city!$A$4:$D$352,4,FALSE)</f>
        <v>巴音郭楞</v>
      </c>
      <c r="F3358" s="16">
        <f t="shared" si="105"/>
        <v>336</v>
      </c>
      <c r="G3358" s="16">
        <f>IF(VLOOKUP(F3357,city!$K$4:$L$352,2,FALSE)&gt;G3357,G3357+1,1)</f>
        <v>5</v>
      </c>
    </row>
    <row r="3359" spans="1:7">
      <c r="A3359" s="17">
        <f t="shared" si="104"/>
        <v>133606</v>
      </c>
      <c r="B3359" s="17">
        <v>3</v>
      </c>
      <c r="C3359" s="20" t="s">
        <v>510</v>
      </c>
      <c r="D3359" s="17">
        <v>1</v>
      </c>
      <c r="E3359" s="2" t="str">
        <f>VLOOKUP(F3359,city!$A$4:$D$352,4,FALSE)</f>
        <v>巴音郭楞</v>
      </c>
      <c r="F3359" s="16">
        <f t="shared" si="105"/>
        <v>336</v>
      </c>
      <c r="G3359" s="16">
        <f>IF(VLOOKUP(F3358,city!$K$4:$L$352,2,FALSE)&gt;G3358,G3358+1,1)</f>
        <v>6</v>
      </c>
    </row>
    <row r="3360" spans="1:7">
      <c r="A3360" s="17">
        <f t="shared" si="104"/>
        <v>133607</v>
      </c>
      <c r="B3360" s="17">
        <v>3</v>
      </c>
      <c r="C3360" s="20" t="s">
        <v>516</v>
      </c>
      <c r="D3360" s="17">
        <v>1</v>
      </c>
      <c r="E3360" s="2" t="str">
        <f>VLOOKUP(F3360,city!$A$4:$D$352,4,FALSE)</f>
        <v>巴音郭楞</v>
      </c>
      <c r="F3360" s="16">
        <f t="shared" si="105"/>
        <v>336</v>
      </c>
      <c r="G3360" s="16">
        <f>IF(VLOOKUP(F3359,city!$K$4:$L$352,2,FALSE)&gt;G3359,G3359+1,1)</f>
        <v>7</v>
      </c>
    </row>
    <row r="3361" spans="1:7">
      <c r="A3361" s="17">
        <f t="shared" si="104"/>
        <v>133608</v>
      </c>
      <c r="B3361" s="17">
        <v>3</v>
      </c>
      <c r="C3361" s="20" t="s">
        <v>522</v>
      </c>
      <c r="D3361" s="17">
        <v>1</v>
      </c>
      <c r="E3361" s="2" t="str">
        <f>VLOOKUP(F3361,city!$A$4:$D$352,4,FALSE)</f>
        <v>巴音郭楞</v>
      </c>
      <c r="F3361" s="16">
        <f t="shared" si="105"/>
        <v>336</v>
      </c>
      <c r="G3361" s="16">
        <f>IF(VLOOKUP(F3360,city!$K$4:$L$352,2,FALSE)&gt;G3360,G3360+1,1)</f>
        <v>8</v>
      </c>
    </row>
    <row r="3362" spans="1:7">
      <c r="A3362" s="17">
        <f t="shared" si="104"/>
        <v>133609</v>
      </c>
      <c r="B3362" s="17">
        <v>3</v>
      </c>
      <c r="C3362" s="20" t="s">
        <v>528</v>
      </c>
      <c r="D3362" s="17">
        <v>1</v>
      </c>
      <c r="E3362" s="2" t="str">
        <f>VLOOKUP(F3362,city!$A$4:$D$352,4,FALSE)</f>
        <v>巴音郭楞</v>
      </c>
      <c r="F3362" s="16">
        <f t="shared" si="105"/>
        <v>336</v>
      </c>
      <c r="G3362" s="16">
        <f>IF(VLOOKUP(F3361,city!$K$4:$L$352,2,FALSE)&gt;G3361,G3361+1,1)</f>
        <v>9</v>
      </c>
    </row>
    <row r="3363" spans="1:7">
      <c r="A3363" s="17">
        <f t="shared" si="104"/>
        <v>133610</v>
      </c>
      <c r="B3363" s="17">
        <v>3</v>
      </c>
      <c r="C3363" s="20" t="s">
        <v>534</v>
      </c>
      <c r="D3363" s="17">
        <v>1</v>
      </c>
      <c r="E3363" s="2" t="str">
        <f>VLOOKUP(F3363,city!$A$4:$D$352,4,FALSE)</f>
        <v>巴音郭楞</v>
      </c>
      <c r="F3363" s="16">
        <f t="shared" si="105"/>
        <v>336</v>
      </c>
      <c r="G3363" s="16">
        <f>IF(VLOOKUP(F3362,city!$K$4:$L$352,2,FALSE)&gt;G3362,G3362+1,1)</f>
        <v>10</v>
      </c>
    </row>
    <row r="3364" spans="1:7">
      <c r="A3364" s="17">
        <f t="shared" si="104"/>
        <v>133701</v>
      </c>
      <c r="B3364" s="17">
        <v>3</v>
      </c>
      <c r="C3364" s="20" t="s">
        <v>422</v>
      </c>
      <c r="D3364" s="17">
        <v>1</v>
      </c>
      <c r="E3364" s="2" t="str">
        <f>VLOOKUP(F3364,city!$A$4:$D$352,4,FALSE)</f>
        <v>克孜勒苏</v>
      </c>
      <c r="F3364" s="16">
        <f t="shared" si="105"/>
        <v>337</v>
      </c>
      <c r="G3364" s="16">
        <f>IF(VLOOKUP(F3363,city!$K$4:$L$352,2,FALSE)&gt;G3363,G3363+1,1)</f>
        <v>1</v>
      </c>
    </row>
    <row r="3365" spans="1:7">
      <c r="A3365" s="17">
        <f t="shared" si="104"/>
        <v>133702</v>
      </c>
      <c r="B3365" s="17">
        <v>3</v>
      </c>
      <c r="C3365" s="20" t="s">
        <v>427</v>
      </c>
      <c r="D3365" s="17">
        <v>1</v>
      </c>
      <c r="E3365" s="2" t="str">
        <f>VLOOKUP(F3365,city!$A$4:$D$352,4,FALSE)</f>
        <v>克孜勒苏</v>
      </c>
      <c r="F3365" s="16">
        <f t="shared" si="105"/>
        <v>337</v>
      </c>
      <c r="G3365" s="16">
        <f>IF(VLOOKUP(F3364,city!$K$4:$L$352,2,FALSE)&gt;G3364,G3364+1,1)</f>
        <v>2</v>
      </c>
    </row>
    <row r="3366" spans="1:7">
      <c r="A3366" s="17">
        <f t="shared" si="104"/>
        <v>133703</v>
      </c>
      <c r="B3366" s="17">
        <v>3</v>
      </c>
      <c r="C3366" s="20" t="s">
        <v>432</v>
      </c>
      <c r="D3366" s="17">
        <v>1</v>
      </c>
      <c r="E3366" s="2" t="str">
        <f>VLOOKUP(F3366,city!$A$4:$D$352,4,FALSE)</f>
        <v>克孜勒苏</v>
      </c>
      <c r="F3366" s="16">
        <f t="shared" si="105"/>
        <v>337</v>
      </c>
      <c r="G3366" s="16">
        <f>IF(VLOOKUP(F3365,city!$K$4:$L$352,2,FALSE)&gt;G3365,G3365+1,1)</f>
        <v>3</v>
      </c>
    </row>
    <row r="3367" spans="1:7">
      <c r="A3367" s="17">
        <f t="shared" si="104"/>
        <v>133704</v>
      </c>
      <c r="B3367" s="17">
        <v>3</v>
      </c>
      <c r="C3367" s="20" t="s">
        <v>438</v>
      </c>
      <c r="D3367" s="17">
        <v>1</v>
      </c>
      <c r="E3367" s="2" t="str">
        <f>VLOOKUP(F3367,city!$A$4:$D$352,4,FALSE)</f>
        <v>克孜勒苏</v>
      </c>
      <c r="F3367" s="16">
        <f t="shared" si="105"/>
        <v>337</v>
      </c>
      <c r="G3367" s="16">
        <f>IF(VLOOKUP(F3366,city!$K$4:$L$352,2,FALSE)&gt;G3366,G3366+1,1)</f>
        <v>4</v>
      </c>
    </row>
    <row r="3368" spans="1:7">
      <c r="A3368" s="17">
        <f t="shared" si="104"/>
        <v>133705</v>
      </c>
      <c r="B3368" s="17">
        <v>3</v>
      </c>
      <c r="C3368" s="20" t="s">
        <v>444</v>
      </c>
      <c r="D3368" s="17">
        <v>1</v>
      </c>
      <c r="E3368" s="2" t="str">
        <f>VLOOKUP(F3368,city!$A$4:$D$352,4,FALSE)</f>
        <v>克孜勒苏</v>
      </c>
      <c r="F3368" s="16">
        <f t="shared" si="105"/>
        <v>337</v>
      </c>
      <c r="G3368" s="16">
        <f>IF(VLOOKUP(F3367,city!$K$4:$L$352,2,FALSE)&gt;G3367,G3367+1,1)</f>
        <v>5</v>
      </c>
    </row>
    <row r="3369" spans="1:7">
      <c r="A3369" s="17">
        <f t="shared" si="104"/>
        <v>133706</v>
      </c>
      <c r="B3369" s="17">
        <v>3</v>
      </c>
      <c r="C3369" s="20" t="s">
        <v>450</v>
      </c>
      <c r="D3369" s="17">
        <v>1</v>
      </c>
      <c r="E3369" s="2" t="str">
        <f>VLOOKUP(F3369,city!$A$4:$D$352,4,FALSE)</f>
        <v>克孜勒苏</v>
      </c>
      <c r="F3369" s="16">
        <f t="shared" si="105"/>
        <v>337</v>
      </c>
      <c r="G3369" s="16">
        <f>IF(VLOOKUP(F3368,city!$K$4:$L$352,2,FALSE)&gt;G3368,G3368+1,1)</f>
        <v>6</v>
      </c>
    </row>
    <row r="3370" spans="1:7">
      <c r="A3370" s="17">
        <f t="shared" si="104"/>
        <v>133707</v>
      </c>
      <c r="B3370" s="17">
        <v>3</v>
      </c>
      <c r="C3370" s="20" t="s">
        <v>456</v>
      </c>
      <c r="D3370" s="17">
        <v>1</v>
      </c>
      <c r="E3370" s="2" t="str">
        <f>VLOOKUP(F3370,city!$A$4:$D$352,4,FALSE)</f>
        <v>克孜勒苏</v>
      </c>
      <c r="F3370" s="16">
        <f t="shared" si="105"/>
        <v>337</v>
      </c>
      <c r="G3370" s="16">
        <f>IF(VLOOKUP(F3369,city!$K$4:$L$352,2,FALSE)&gt;G3369,G3369+1,1)</f>
        <v>7</v>
      </c>
    </row>
    <row r="3371" spans="1:7">
      <c r="A3371" s="17">
        <f t="shared" si="104"/>
        <v>133708</v>
      </c>
      <c r="B3371" s="17">
        <v>3</v>
      </c>
      <c r="C3371" s="20" t="s">
        <v>462</v>
      </c>
      <c r="D3371" s="17">
        <v>1</v>
      </c>
      <c r="E3371" s="2" t="str">
        <f>VLOOKUP(F3371,city!$A$4:$D$352,4,FALSE)</f>
        <v>克孜勒苏</v>
      </c>
      <c r="F3371" s="16">
        <f t="shared" si="105"/>
        <v>337</v>
      </c>
      <c r="G3371" s="16">
        <f>IF(VLOOKUP(F3370,city!$K$4:$L$352,2,FALSE)&gt;G3370,G3370+1,1)</f>
        <v>8</v>
      </c>
    </row>
    <row r="3372" spans="1:7">
      <c r="A3372" s="17">
        <f t="shared" si="104"/>
        <v>133709</v>
      </c>
      <c r="B3372" s="17">
        <v>3</v>
      </c>
      <c r="C3372" s="20" t="s">
        <v>468</v>
      </c>
      <c r="D3372" s="17">
        <v>1</v>
      </c>
      <c r="E3372" s="2" t="str">
        <f>VLOOKUP(F3372,city!$A$4:$D$352,4,FALSE)</f>
        <v>克孜勒苏</v>
      </c>
      <c r="F3372" s="16">
        <f t="shared" si="105"/>
        <v>337</v>
      </c>
      <c r="G3372" s="16">
        <f>IF(VLOOKUP(F3371,city!$K$4:$L$352,2,FALSE)&gt;G3371,G3371+1,1)</f>
        <v>9</v>
      </c>
    </row>
    <row r="3373" spans="1:7">
      <c r="A3373" s="17">
        <f t="shared" si="104"/>
        <v>133710</v>
      </c>
      <c r="B3373" s="17">
        <v>3</v>
      </c>
      <c r="C3373" s="20" t="s">
        <v>474</v>
      </c>
      <c r="D3373" s="17">
        <v>1</v>
      </c>
      <c r="E3373" s="2" t="str">
        <f>VLOOKUP(F3373,city!$A$4:$D$352,4,FALSE)</f>
        <v>克孜勒苏</v>
      </c>
      <c r="F3373" s="16">
        <f t="shared" si="105"/>
        <v>337</v>
      </c>
      <c r="G3373" s="16">
        <f>IF(VLOOKUP(F3372,city!$K$4:$L$352,2,FALSE)&gt;G3372,G3372+1,1)</f>
        <v>10</v>
      </c>
    </row>
    <row r="3374" spans="1:7">
      <c r="A3374" s="17">
        <f t="shared" si="104"/>
        <v>133801</v>
      </c>
      <c r="B3374" s="17">
        <v>3</v>
      </c>
      <c r="C3374" s="20" t="s">
        <v>480</v>
      </c>
      <c r="D3374" s="17">
        <v>1</v>
      </c>
      <c r="E3374" s="2" t="str">
        <f>VLOOKUP(F3374,city!$A$4:$D$352,4,FALSE)</f>
        <v>伊犁</v>
      </c>
      <c r="F3374" s="16">
        <f t="shared" si="105"/>
        <v>338</v>
      </c>
      <c r="G3374" s="16">
        <f>IF(VLOOKUP(F3373,city!$K$4:$L$352,2,FALSE)&gt;G3373,G3373+1,1)</f>
        <v>1</v>
      </c>
    </row>
    <row r="3375" spans="1:7">
      <c r="A3375" s="17">
        <f t="shared" si="104"/>
        <v>133802</v>
      </c>
      <c r="B3375" s="17">
        <v>3</v>
      </c>
      <c r="C3375" s="20" t="s">
        <v>486</v>
      </c>
      <c r="D3375" s="17">
        <v>1</v>
      </c>
      <c r="E3375" s="2" t="str">
        <f>VLOOKUP(F3375,city!$A$4:$D$352,4,FALSE)</f>
        <v>伊犁</v>
      </c>
      <c r="F3375" s="16">
        <f t="shared" si="105"/>
        <v>338</v>
      </c>
      <c r="G3375" s="16">
        <f>IF(VLOOKUP(F3374,city!$K$4:$L$352,2,FALSE)&gt;G3374,G3374+1,1)</f>
        <v>2</v>
      </c>
    </row>
    <row r="3376" spans="1:7">
      <c r="A3376" s="17">
        <f t="shared" si="104"/>
        <v>133803</v>
      </c>
      <c r="B3376" s="17">
        <v>3</v>
      </c>
      <c r="C3376" s="20" t="s">
        <v>492</v>
      </c>
      <c r="D3376" s="17">
        <v>1</v>
      </c>
      <c r="E3376" s="2" t="str">
        <f>VLOOKUP(F3376,city!$A$4:$D$352,4,FALSE)</f>
        <v>伊犁</v>
      </c>
      <c r="F3376" s="16">
        <f t="shared" si="105"/>
        <v>338</v>
      </c>
      <c r="G3376" s="16">
        <f>IF(VLOOKUP(F3375,city!$K$4:$L$352,2,FALSE)&gt;G3375,G3375+1,1)</f>
        <v>3</v>
      </c>
    </row>
    <row r="3377" spans="1:7">
      <c r="A3377" s="17">
        <f t="shared" si="104"/>
        <v>133804</v>
      </c>
      <c r="B3377" s="17">
        <v>3</v>
      </c>
      <c r="C3377" s="20" t="s">
        <v>498</v>
      </c>
      <c r="D3377" s="17">
        <v>1</v>
      </c>
      <c r="E3377" s="2" t="str">
        <f>VLOOKUP(F3377,city!$A$4:$D$352,4,FALSE)</f>
        <v>伊犁</v>
      </c>
      <c r="F3377" s="16">
        <f t="shared" si="105"/>
        <v>338</v>
      </c>
      <c r="G3377" s="16">
        <f>IF(VLOOKUP(F3376,city!$K$4:$L$352,2,FALSE)&gt;G3376,G3376+1,1)</f>
        <v>4</v>
      </c>
    </row>
    <row r="3378" spans="1:7">
      <c r="A3378" s="17">
        <f t="shared" si="104"/>
        <v>133805</v>
      </c>
      <c r="B3378" s="17">
        <v>3</v>
      </c>
      <c r="C3378" s="20" t="s">
        <v>504</v>
      </c>
      <c r="D3378" s="17">
        <v>1</v>
      </c>
      <c r="E3378" s="2" t="str">
        <f>VLOOKUP(F3378,city!$A$4:$D$352,4,FALSE)</f>
        <v>伊犁</v>
      </c>
      <c r="F3378" s="16">
        <f t="shared" si="105"/>
        <v>338</v>
      </c>
      <c r="G3378" s="16">
        <f>IF(VLOOKUP(F3377,city!$K$4:$L$352,2,FALSE)&gt;G3377,G3377+1,1)</f>
        <v>5</v>
      </c>
    </row>
    <row r="3379" spans="1:7">
      <c r="A3379" s="17">
        <f t="shared" si="104"/>
        <v>133806</v>
      </c>
      <c r="B3379" s="17">
        <v>3</v>
      </c>
      <c r="C3379" s="20" t="s">
        <v>510</v>
      </c>
      <c r="D3379" s="17">
        <v>1</v>
      </c>
      <c r="E3379" s="2" t="str">
        <f>VLOOKUP(F3379,city!$A$4:$D$352,4,FALSE)</f>
        <v>伊犁</v>
      </c>
      <c r="F3379" s="16">
        <f t="shared" si="105"/>
        <v>338</v>
      </c>
      <c r="G3379" s="16">
        <f>IF(VLOOKUP(F3378,city!$K$4:$L$352,2,FALSE)&gt;G3378,G3378+1,1)</f>
        <v>6</v>
      </c>
    </row>
    <row r="3380" spans="1:7">
      <c r="A3380" s="17">
        <f t="shared" si="104"/>
        <v>133807</v>
      </c>
      <c r="B3380" s="17">
        <v>3</v>
      </c>
      <c r="C3380" s="20" t="s">
        <v>516</v>
      </c>
      <c r="D3380" s="17">
        <v>1</v>
      </c>
      <c r="E3380" s="2" t="str">
        <f>VLOOKUP(F3380,city!$A$4:$D$352,4,FALSE)</f>
        <v>伊犁</v>
      </c>
      <c r="F3380" s="16">
        <f t="shared" si="105"/>
        <v>338</v>
      </c>
      <c r="G3380" s="16">
        <f>IF(VLOOKUP(F3379,city!$K$4:$L$352,2,FALSE)&gt;G3379,G3379+1,1)</f>
        <v>7</v>
      </c>
    </row>
    <row r="3381" spans="1:7">
      <c r="A3381" s="17">
        <f t="shared" si="104"/>
        <v>133808</v>
      </c>
      <c r="B3381" s="17">
        <v>3</v>
      </c>
      <c r="C3381" s="20" t="s">
        <v>522</v>
      </c>
      <c r="D3381" s="17">
        <v>1</v>
      </c>
      <c r="E3381" s="2" t="str">
        <f>VLOOKUP(F3381,city!$A$4:$D$352,4,FALSE)</f>
        <v>伊犁</v>
      </c>
      <c r="F3381" s="16">
        <f t="shared" si="105"/>
        <v>338</v>
      </c>
      <c r="G3381" s="16">
        <f>IF(VLOOKUP(F3380,city!$K$4:$L$352,2,FALSE)&gt;G3380,G3380+1,1)</f>
        <v>8</v>
      </c>
    </row>
    <row r="3382" spans="1:7">
      <c r="A3382" s="17">
        <f t="shared" si="104"/>
        <v>133809</v>
      </c>
      <c r="B3382" s="17">
        <v>3</v>
      </c>
      <c r="C3382" s="20" t="s">
        <v>528</v>
      </c>
      <c r="D3382" s="17">
        <v>1</v>
      </c>
      <c r="E3382" s="2" t="str">
        <f>VLOOKUP(F3382,city!$A$4:$D$352,4,FALSE)</f>
        <v>伊犁</v>
      </c>
      <c r="F3382" s="16">
        <f t="shared" si="105"/>
        <v>338</v>
      </c>
      <c r="G3382" s="16">
        <f>IF(VLOOKUP(F3381,city!$K$4:$L$352,2,FALSE)&gt;G3381,G3381+1,1)</f>
        <v>9</v>
      </c>
    </row>
    <row r="3383" spans="1:7">
      <c r="A3383" s="17">
        <f t="shared" si="104"/>
        <v>133810</v>
      </c>
      <c r="B3383" s="17">
        <v>3</v>
      </c>
      <c r="C3383" s="20" t="s">
        <v>534</v>
      </c>
      <c r="D3383" s="17">
        <v>1</v>
      </c>
      <c r="E3383" s="2" t="str">
        <f>VLOOKUP(F3383,city!$A$4:$D$352,4,FALSE)</f>
        <v>伊犁</v>
      </c>
      <c r="F3383" s="16">
        <f t="shared" si="105"/>
        <v>338</v>
      </c>
      <c r="G3383" s="16">
        <f>IF(VLOOKUP(F3382,city!$K$4:$L$352,2,FALSE)&gt;G3382,G3382+1,1)</f>
        <v>10</v>
      </c>
    </row>
    <row r="3384" spans="1:7">
      <c r="A3384" s="17">
        <f t="shared" si="104"/>
        <v>133901</v>
      </c>
      <c r="B3384" s="17">
        <v>3</v>
      </c>
      <c r="C3384" s="20" t="s">
        <v>422</v>
      </c>
      <c r="D3384" s="17">
        <v>1</v>
      </c>
      <c r="E3384" s="2" t="str">
        <f>VLOOKUP(F3384,city!$A$4:$D$352,4,FALSE)</f>
        <v>塔城</v>
      </c>
      <c r="F3384" s="16">
        <f t="shared" si="105"/>
        <v>339</v>
      </c>
      <c r="G3384" s="16">
        <f>IF(VLOOKUP(F3383,city!$K$4:$L$352,2,FALSE)&gt;G3383,G3383+1,1)</f>
        <v>1</v>
      </c>
    </row>
    <row r="3385" spans="1:7">
      <c r="A3385" s="17">
        <f t="shared" si="104"/>
        <v>133902</v>
      </c>
      <c r="B3385" s="17">
        <v>3</v>
      </c>
      <c r="C3385" s="20" t="s">
        <v>427</v>
      </c>
      <c r="D3385" s="17">
        <v>1</v>
      </c>
      <c r="E3385" s="2" t="str">
        <f>VLOOKUP(F3385,city!$A$4:$D$352,4,FALSE)</f>
        <v>塔城</v>
      </c>
      <c r="F3385" s="16">
        <f t="shared" si="105"/>
        <v>339</v>
      </c>
      <c r="G3385" s="16">
        <f>IF(VLOOKUP(F3384,city!$K$4:$L$352,2,FALSE)&gt;G3384,G3384+1,1)</f>
        <v>2</v>
      </c>
    </row>
    <row r="3386" spans="1:7">
      <c r="A3386" s="17">
        <f t="shared" si="104"/>
        <v>133903</v>
      </c>
      <c r="B3386" s="17">
        <v>3</v>
      </c>
      <c r="C3386" s="20" t="s">
        <v>432</v>
      </c>
      <c r="D3386" s="17">
        <v>1</v>
      </c>
      <c r="E3386" s="2" t="str">
        <f>VLOOKUP(F3386,city!$A$4:$D$352,4,FALSE)</f>
        <v>塔城</v>
      </c>
      <c r="F3386" s="16">
        <f t="shared" si="105"/>
        <v>339</v>
      </c>
      <c r="G3386" s="16">
        <f>IF(VLOOKUP(F3385,city!$K$4:$L$352,2,FALSE)&gt;G3385,G3385+1,1)</f>
        <v>3</v>
      </c>
    </row>
    <row r="3387" spans="1:7">
      <c r="A3387" s="17">
        <f t="shared" si="104"/>
        <v>133904</v>
      </c>
      <c r="B3387" s="17">
        <v>3</v>
      </c>
      <c r="C3387" s="20" t="s">
        <v>438</v>
      </c>
      <c r="D3387" s="17">
        <v>1</v>
      </c>
      <c r="E3387" s="2" t="str">
        <f>VLOOKUP(F3387,city!$A$4:$D$352,4,FALSE)</f>
        <v>塔城</v>
      </c>
      <c r="F3387" s="16">
        <f t="shared" si="105"/>
        <v>339</v>
      </c>
      <c r="G3387" s="16">
        <f>IF(VLOOKUP(F3386,city!$K$4:$L$352,2,FALSE)&gt;G3386,G3386+1,1)</f>
        <v>4</v>
      </c>
    </row>
    <row r="3388" spans="1:7">
      <c r="A3388" s="17">
        <f t="shared" si="104"/>
        <v>133905</v>
      </c>
      <c r="B3388" s="17">
        <v>3</v>
      </c>
      <c r="C3388" s="20" t="s">
        <v>444</v>
      </c>
      <c r="D3388" s="17">
        <v>1</v>
      </c>
      <c r="E3388" s="2" t="str">
        <f>VLOOKUP(F3388,city!$A$4:$D$352,4,FALSE)</f>
        <v>塔城</v>
      </c>
      <c r="F3388" s="16">
        <f t="shared" si="105"/>
        <v>339</v>
      </c>
      <c r="G3388" s="16">
        <f>IF(VLOOKUP(F3387,city!$K$4:$L$352,2,FALSE)&gt;G3387,G3387+1,1)</f>
        <v>5</v>
      </c>
    </row>
    <row r="3389" spans="1:7">
      <c r="A3389" s="17">
        <f t="shared" si="104"/>
        <v>133906</v>
      </c>
      <c r="B3389" s="17">
        <v>3</v>
      </c>
      <c r="C3389" s="20" t="s">
        <v>450</v>
      </c>
      <c r="D3389" s="17">
        <v>1</v>
      </c>
      <c r="E3389" s="2" t="str">
        <f>VLOOKUP(F3389,city!$A$4:$D$352,4,FALSE)</f>
        <v>塔城</v>
      </c>
      <c r="F3389" s="16">
        <f t="shared" si="105"/>
        <v>339</v>
      </c>
      <c r="G3389" s="16">
        <f>IF(VLOOKUP(F3388,city!$K$4:$L$352,2,FALSE)&gt;G3388,G3388+1,1)</f>
        <v>6</v>
      </c>
    </row>
    <row r="3390" spans="1:7">
      <c r="A3390" s="17">
        <f t="shared" si="104"/>
        <v>133907</v>
      </c>
      <c r="B3390" s="17">
        <v>3</v>
      </c>
      <c r="C3390" s="20" t="s">
        <v>456</v>
      </c>
      <c r="D3390" s="17">
        <v>1</v>
      </c>
      <c r="E3390" s="2" t="str">
        <f>VLOOKUP(F3390,city!$A$4:$D$352,4,FALSE)</f>
        <v>塔城</v>
      </c>
      <c r="F3390" s="16">
        <f t="shared" si="105"/>
        <v>339</v>
      </c>
      <c r="G3390" s="16">
        <f>IF(VLOOKUP(F3389,city!$K$4:$L$352,2,FALSE)&gt;G3389,G3389+1,1)</f>
        <v>7</v>
      </c>
    </row>
    <row r="3391" spans="1:7">
      <c r="A3391" s="17">
        <f t="shared" si="104"/>
        <v>133908</v>
      </c>
      <c r="B3391" s="17">
        <v>3</v>
      </c>
      <c r="C3391" s="20" t="s">
        <v>462</v>
      </c>
      <c r="D3391" s="17">
        <v>1</v>
      </c>
      <c r="E3391" s="2" t="str">
        <f>VLOOKUP(F3391,city!$A$4:$D$352,4,FALSE)</f>
        <v>塔城</v>
      </c>
      <c r="F3391" s="16">
        <f t="shared" si="105"/>
        <v>339</v>
      </c>
      <c r="G3391" s="16">
        <f>IF(VLOOKUP(F3390,city!$K$4:$L$352,2,FALSE)&gt;G3390,G3390+1,1)</f>
        <v>8</v>
      </c>
    </row>
    <row r="3392" spans="1:7">
      <c r="A3392" s="17">
        <f t="shared" si="104"/>
        <v>133909</v>
      </c>
      <c r="B3392" s="17">
        <v>3</v>
      </c>
      <c r="C3392" s="20" t="s">
        <v>468</v>
      </c>
      <c r="D3392" s="17">
        <v>1</v>
      </c>
      <c r="E3392" s="2" t="str">
        <f>VLOOKUP(F3392,city!$A$4:$D$352,4,FALSE)</f>
        <v>塔城</v>
      </c>
      <c r="F3392" s="16">
        <f t="shared" si="105"/>
        <v>339</v>
      </c>
      <c r="G3392" s="16">
        <f>IF(VLOOKUP(F3391,city!$K$4:$L$352,2,FALSE)&gt;G3391,G3391+1,1)</f>
        <v>9</v>
      </c>
    </row>
    <row r="3393" spans="1:7">
      <c r="A3393" s="17">
        <f t="shared" si="104"/>
        <v>133910</v>
      </c>
      <c r="B3393" s="17">
        <v>3</v>
      </c>
      <c r="C3393" s="20" t="s">
        <v>474</v>
      </c>
      <c r="D3393" s="17">
        <v>1</v>
      </c>
      <c r="E3393" s="2" t="str">
        <f>VLOOKUP(F3393,city!$A$4:$D$352,4,FALSE)</f>
        <v>塔城</v>
      </c>
      <c r="F3393" s="16">
        <f t="shared" si="105"/>
        <v>339</v>
      </c>
      <c r="G3393" s="16">
        <f>IF(VLOOKUP(F3392,city!$K$4:$L$352,2,FALSE)&gt;G3392,G3392+1,1)</f>
        <v>10</v>
      </c>
    </row>
    <row r="3394" spans="1:7">
      <c r="A3394" s="17">
        <f t="shared" si="104"/>
        <v>134001</v>
      </c>
      <c r="B3394" s="17">
        <v>3</v>
      </c>
      <c r="C3394" s="20" t="s">
        <v>480</v>
      </c>
      <c r="D3394" s="17">
        <v>1</v>
      </c>
      <c r="E3394" s="2" t="str">
        <f>VLOOKUP(F3394,city!$A$4:$D$352,4,FALSE)</f>
        <v>阿勒泰</v>
      </c>
      <c r="F3394" s="16">
        <f t="shared" si="105"/>
        <v>340</v>
      </c>
      <c r="G3394" s="16">
        <f>IF(VLOOKUP(F3393,city!$K$4:$L$352,2,FALSE)&gt;G3393,G3393+1,1)</f>
        <v>1</v>
      </c>
    </row>
    <row r="3395" spans="1:7">
      <c r="A3395" s="17">
        <f t="shared" si="104"/>
        <v>134002</v>
      </c>
      <c r="B3395" s="17">
        <v>3</v>
      </c>
      <c r="C3395" s="20" t="s">
        <v>486</v>
      </c>
      <c r="D3395" s="17">
        <v>1</v>
      </c>
      <c r="E3395" s="2" t="str">
        <f>VLOOKUP(F3395,city!$A$4:$D$352,4,FALSE)</f>
        <v>阿勒泰</v>
      </c>
      <c r="F3395" s="16">
        <f t="shared" si="105"/>
        <v>340</v>
      </c>
      <c r="G3395" s="16">
        <f>IF(VLOOKUP(F3394,city!$K$4:$L$352,2,FALSE)&gt;G3394,G3394+1,1)</f>
        <v>2</v>
      </c>
    </row>
    <row r="3396" spans="1:7">
      <c r="A3396" s="17">
        <f t="shared" si="104"/>
        <v>134003</v>
      </c>
      <c r="B3396" s="17">
        <v>3</v>
      </c>
      <c r="C3396" s="20" t="s">
        <v>492</v>
      </c>
      <c r="D3396" s="17">
        <v>1</v>
      </c>
      <c r="E3396" s="2" t="str">
        <f>VLOOKUP(F3396,city!$A$4:$D$352,4,FALSE)</f>
        <v>阿勒泰</v>
      </c>
      <c r="F3396" s="16">
        <f t="shared" si="105"/>
        <v>340</v>
      </c>
      <c r="G3396" s="16">
        <f>IF(VLOOKUP(F3395,city!$K$4:$L$352,2,FALSE)&gt;G3395,G3395+1,1)</f>
        <v>3</v>
      </c>
    </row>
    <row r="3397" spans="1:7">
      <c r="A3397" s="17">
        <f t="shared" ref="A3397:A3460" si="106">G3397+F3397*100+100000</f>
        <v>134004</v>
      </c>
      <c r="B3397" s="17">
        <v>3</v>
      </c>
      <c r="C3397" s="20" t="s">
        <v>498</v>
      </c>
      <c r="D3397" s="17">
        <v>1</v>
      </c>
      <c r="E3397" s="2" t="str">
        <f>VLOOKUP(F3397,city!$A$4:$D$352,4,FALSE)</f>
        <v>阿勒泰</v>
      </c>
      <c r="F3397" s="16">
        <f t="shared" ref="F3397:F3460" si="107">IF(G3397&gt;G3396,F3396,F3396+1)</f>
        <v>340</v>
      </c>
      <c r="G3397" s="16">
        <f>IF(VLOOKUP(F3396,city!$K$4:$L$352,2,FALSE)&gt;G3396,G3396+1,1)</f>
        <v>4</v>
      </c>
    </row>
    <row r="3398" spans="1:7">
      <c r="A3398" s="17">
        <f t="shared" si="106"/>
        <v>134005</v>
      </c>
      <c r="B3398" s="17">
        <v>3</v>
      </c>
      <c r="C3398" s="20" t="s">
        <v>504</v>
      </c>
      <c r="D3398" s="17">
        <v>1</v>
      </c>
      <c r="E3398" s="2" t="str">
        <f>VLOOKUP(F3398,city!$A$4:$D$352,4,FALSE)</f>
        <v>阿勒泰</v>
      </c>
      <c r="F3398" s="16">
        <f t="shared" si="107"/>
        <v>340</v>
      </c>
      <c r="G3398" s="16">
        <f>IF(VLOOKUP(F3397,city!$K$4:$L$352,2,FALSE)&gt;G3397,G3397+1,1)</f>
        <v>5</v>
      </c>
    </row>
    <row r="3399" spans="1:7">
      <c r="A3399" s="17">
        <f t="shared" si="106"/>
        <v>134006</v>
      </c>
      <c r="B3399" s="17">
        <v>3</v>
      </c>
      <c r="C3399" s="20" t="s">
        <v>510</v>
      </c>
      <c r="D3399" s="17">
        <v>1</v>
      </c>
      <c r="E3399" s="2" t="str">
        <f>VLOOKUP(F3399,city!$A$4:$D$352,4,FALSE)</f>
        <v>阿勒泰</v>
      </c>
      <c r="F3399" s="16">
        <f t="shared" si="107"/>
        <v>340</v>
      </c>
      <c r="G3399" s="16">
        <f>IF(VLOOKUP(F3398,city!$K$4:$L$352,2,FALSE)&gt;G3398,G3398+1,1)</f>
        <v>6</v>
      </c>
    </row>
    <row r="3400" spans="1:7">
      <c r="A3400" s="17">
        <f t="shared" si="106"/>
        <v>134007</v>
      </c>
      <c r="B3400" s="17">
        <v>3</v>
      </c>
      <c r="C3400" s="20" t="s">
        <v>516</v>
      </c>
      <c r="D3400" s="17">
        <v>1</v>
      </c>
      <c r="E3400" s="2" t="str">
        <f>VLOOKUP(F3400,city!$A$4:$D$352,4,FALSE)</f>
        <v>阿勒泰</v>
      </c>
      <c r="F3400" s="16">
        <f t="shared" si="107"/>
        <v>340</v>
      </c>
      <c r="G3400" s="16">
        <f>IF(VLOOKUP(F3399,city!$K$4:$L$352,2,FALSE)&gt;G3399,G3399+1,1)</f>
        <v>7</v>
      </c>
    </row>
    <row r="3401" spans="1:7">
      <c r="A3401" s="17">
        <f t="shared" si="106"/>
        <v>134008</v>
      </c>
      <c r="B3401" s="17">
        <v>3</v>
      </c>
      <c r="C3401" s="20" t="s">
        <v>522</v>
      </c>
      <c r="D3401" s="17">
        <v>1</v>
      </c>
      <c r="E3401" s="2" t="str">
        <f>VLOOKUP(F3401,city!$A$4:$D$352,4,FALSE)</f>
        <v>阿勒泰</v>
      </c>
      <c r="F3401" s="16">
        <f t="shared" si="107"/>
        <v>340</v>
      </c>
      <c r="G3401" s="16">
        <f>IF(VLOOKUP(F3400,city!$K$4:$L$352,2,FALSE)&gt;G3400,G3400+1,1)</f>
        <v>8</v>
      </c>
    </row>
    <row r="3402" spans="1:7">
      <c r="A3402" s="17">
        <f t="shared" si="106"/>
        <v>134009</v>
      </c>
      <c r="B3402" s="17">
        <v>3</v>
      </c>
      <c r="C3402" s="20" t="s">
        <v>528</v>
      </c>
      <c r="D3402" s="17">
        <v>1</v>
      </c>
      <c r="E3402" s="2" t="str">
        <f>VLOOKUP(F3402,city!$A$4:$D$352,4,FALSE)</f>
        <v>阿勒泰</v>
      </c>
      <c r="F3402" s="16">
        <f t="shared" si="107"/>
        <v>340</v>
      </c>
      <c r="G3402" s="16">
        <f>IF(VLOOKUP(F3401,city!$K$4:$L$352,2,FALSE)&gt;G3401,G3401+1,1)</f>
        <v>9</v>
      </c>
    </row>
    <row r="3403" spans="1:7">
      <c r="A3403" s="17">
        <f t="shared" si="106"/>
        <v>134010</v>
      </c>
      <c r="B3403" s="17">
        <v>3</v>
      </c>
      <c r="C3403" s="20" t="s">
        <v>534</v>
      </c>
      <c r="D3403" s="17">
        <v>1</v>
      </c>
      <c r="E3403" s="2" t="str">
        <f>VLOOKUP(F3403,city!$A$4:$D$352,4,FALSE)</f>
        <v>阿勒泰</v>
      </c>
      <c r="F3403" s="16">
        <f t="shared" si="107"/>
        <v>340</v>
      </c>
      <c r="G3403" s="16">
        <f>IF(VLOOKUP(F3402,city!$K$4:$L$352,2,FALSE)&gt;G3402,G3402+1,1)</f>
        <v>10</v>
      </c>
    </row>
    <row r="3404" spans="1:7">
      <c r="A3404" s="17">
        <f t="shared" si="106"/>
        <v>134101</v>
      </c>
      <c r="B3404" s="17">
        <v>3</v>
      </c>
      <c r="C3404" s="20" t="s">
        <v>422</v>
      </c>
      <c r="D3404" s="17">
        <v>1</v>
      </c>
      <c r="E3404" s="2" t="str">
        <f>VLOOKUP(F3404,city!$A$4:$D$352,4,FALSE)</f>
        <v>拉萨</v>
      </c>
      <c r="F3404" s="16">
        <f t="shared" si="107"/>
        <v>341</v>
      </c>
      <c r="G3404" s="16">
        <f>IF(VLOOKUP(F3403,city!$K$4:$L$352,2,FALSE)&gt;G3403,G3403+1,1)</f>
        <v>1</v>
      </c>
    </row>
    <row r="3405" spans="1:7">
      <c r="A3405" s="17">
        <f t="shared" si="106"/>
        <v>134102</v>
      </c>
      <c r="B3405" s="17">
        <v>3</v>
      </c>
      <c r="C3405" s="20" t="s">
        <v>427</v>
      </c>
      <c r="D3405" s="17">
        <v>1</v>
      </c>
      <c r="E3405" s="2" t="str">
        <f>VLOOKUP(F3405,city!$A$4:$D$352,4,FALSE)</f>
        <v>拉萨</v>
      </c>
      <c r="F3405" s="16">
        <f t="shared" si="107"/>
        <v>341</v>
      </c>
      <c r="G3405" s="16">
        <f>IF(VLOOKUP(F3404,city!$K$4:$L$352,2,FALSE)&gt;G3404,G3404+1,1)</f>
        <v>2</v>
      </c>
    </row>
    <row r="3406" spans="1:7">
      <c r="A3406" s="17">
        <f t="shared" si="106"/>
        <v>134103</v>
      </c>
      <c r="B3406" s="17">
        <v>3</v>
      </c>
      <c r="C3406" s="20" t="s">
        <v>432</v>
      </c>
      <c r="D3406" s="17">
        <v>1</v>
      </c>
      <c r="E3406" s="2" t="str">
        <f>VLOOKUP(F3406,city!$A$4:$D$352,4,FALSE)</f>
        <v>拉萨</v>
      </c>
      <c r="F3406" s="16">
        <f t="shared" si="107"/>
        <v>341</v>
      </c>
      <c r="G3406" s="16">
        <f>IF(VLOOKUP(F3405,city!$K$4:$L$352,2,FALSE)&gt;G3405,G3405+1,1)</f>
        <v>3</v>
      </c>
    </row>
    <row r="3407" spans="1:7">
      <c r="A3407" s="17">
        <f t="shared" si="106"/>
        <v>134104</v>
      </c>
      <c r="B3407" s="17">
        <v>3</v>
      </c>
      <c r="C3407" s="20" t="s">
        <v>438</v>
      </c>
      <c r="D3407" s="17">
        <v>1</v>
      </c>
      <c r="E3407" s="2" t="str">
        <f>VLOOKUP(F3407,city!$A$4:$D$352,4,FALSE)</f>
        <v>拉萨</v>
      </c>
      <c r="F3407" s="16">
        <f t="shared" si="107"/>
        <v>341</v>
      </c>
      <c r="G3407" s="16">
        <f>IF(VLOOKUP(F3406,city!$K$4:$L$352,2,FALSE)&gt;G3406,G3406+1,1)</f>
        <v>4</v>
      </c>
    </row>
    <row r="3408" spans="1:7">
      <c r="A3408" s="17">
        <f t="shared" si="106"/>
        <v>134105</v>
      </c>
      <c r="B3408" s="17">
        <v>3</v>
      </c>
      <c r="C3408" s="20" t="s">
        <v>444</v>
      </c>
      <c r="D3408" s="17">
        <v>1</v>
      </c>
      <c r="E3408" s="2" t="str">
        <f>VLOOKUP(F3408,city!$A$4:$D$352,4,FALSE)</f>
        <v>拉萨</v>
      </c>
      <c r="F3408" s="16">
        <f t="shared" si="107"/>
        <v>341</v>
      </c>
      <c r="G3408" s="16">
        <f>IF(VLOOKUP(F3407,city!$K$4:$L$352,2,FALSE)&gt;G3407,G3407+1,1)</f>
        <v>5</v>
      </c>
    </row>
    <row r="3409" spans="1:7">
      <c r="A3409" s="17">
        <f t="shared" si="106"/>
        <v>134106</v>
      </c>
      <c r="B3409" s="17">
        <v>3</v>
      </c>
      <c r="C3409" s="20" t="s">
        <v>450</v>
      </c>
      <c r="D3409" s="17">
        <v>1</v>
      </c>
      <c r="E3409" s="2" t="str">
        <f>VLOOKUP(F3409,city!$A$4:$D$352,4,FALSE)</f>
        <v>拉萨</v>
      </c>
      <c r="F3409" s="16">
        <f t="shared" si="107"/>
        <v>341</v>
      </c>
      <c r="G3409" s="16">
        <f>IF(VLOOKUP(F3408,city!$K$4:$L$352,2,FALSE)&gt;G3408,G3408+1,1)</f>
        <v>6</v>
      </c>
    </row>
    <row r="3410" spans="1:7">
      <c r="A3410" s="17">
        <f t="shared" si="106"/>
        <v>134107</v>
      </c>
      <c r="B3410" s="17">
        <v>3</v>
      </c>
      <c r="C3410" s="20" t="s">
        <v>456</v>
      </c>
      <c r="D3410" s="17">
        <v>1</v>
      </c>
      <c r="E3410" s="2" t="str">
        <f>VLOOKUP(F3410,city!$A$4:$D$352,4,FALSE)</f>
        <v>拉萨</v>
      </c>
      <c r="F3410" s="16">
        <f t="shared" si="107"/>
        <v>341</v>
      </c>
      <c r="G3410" s="16">
        <f>IF(VLOOKUP(F3409,city!$K$4:$L$352,2,FALSE)&gt;G3409,G3409+1,1)</f>
        <v>7</v>
      </c>
    </row>
    <row r="3411" spans="1:7">
      <c r="A3411" s="17">
        <f t="shared" si="106"/>
        <v>134108</v>
      </c>
      <c r="B3411" s="17">
        <v>3</v>
      </c>
      <c r="C3411" s="20" t="s">
        <v>462</v>
      </c>
      <c r="D3411" s="17">
        <v>1</v>
      </c>
      <c r="E3411" s="2" t="str">
        <f>VLOOKUP(F3411,city!$A$4:$D$352,4,FALSE)</f>
        <v>拉萨</v>
      </c>
      <c r="F3411" s="16">
        <f t="shared" si="107"/>
        <v>341</v>
      </c>
      <c r="G3411" s="16">
        <f>IF(VLOOKUP(F3410,city!$K$4:$L$352,2,FALSE)&gt;G3410,G3410+1,1)</f>
        <v>8</v>
      </c>
    </row>
    <row r="3412" spans="1:7">
      <c r="A3412" s="17">
        <f t="shared" si="106"/>
        <v>134109</v>
      </c>
      <c r="B3412" s="17">
        <v>3</v>
      </c>
      <c r="C3412" s="20" t="s">
        <v>468</v>
      </c>
      <c r="D3412" s="17">
        <v>1</v>
      </c>
      <c r="E3412" s="2" t="str">
        <f>VLOOKUP(F3412,city!$A$4:$D$352,4,FALSE)</f>
        <v>拉萨</v>
      </c>
      <c r="F3412" s="16">
        <f t="shared" si="107"/>
        <v>341</v>
      </c>
      <c r="G3412" s="16">
        <f>IF(VLOOKUP(F3411,city!$K$4:$L$352,2,FALSE)&gt;G3411,G3411+1,1)</f>
        <v>9</v>
      </c>
    </row>
    <row r="3413" spans="1:7">
      <c r="A3413" s="17">
        <f t="shared" si="106"/>
        <v>134110</v>
      </c>
      <c r="B3413" s="17">
        <v>3</v>
      </c>
      <c r="C3413" s="20" t="s">
        <v>474</v>
      </c>
      <c r="D3413" s="17">
        <v>1</v>
      </c>
      <c r="E3413" s="2" t="str">
        <f>VLOOKUP(F3413,city!$A$4:$D$352,4,FALSE)</f>
        <v>拉萨</v>
      </c>
      <c r="F3413" s="16">
        <f t="shared" si="107"/>
        <v>341</v>
      </c>
      <c r="G3413" s="16">
        <f>IF(VLOOKUP(F3412,city!$K$4:$L$352,2,FALSE)&gt;G3412,G3412+1,1)</f>
        <v>10</v>
      </c>
    </row>
    <row r="3414" spans="1:7">
      <c r="A3414" s="17">
        <f t="shared" si="106"/>
        <v>134201</v>
      </c>
      <c r="B3414" s="17">
        <v>3</v>
      </c>
      <c r="C3414" s="20" t="s">
        <v>480</v>
      </c>
      <c r="D3414" s="17">
        <v>1</v>
      </c>
      <c r="E3414" s="2" t="str">
        <f>VLOOKUP(F3414,city!$A$4:$D$352,4,FALSE)</f>
        <v>昌都</v>
      </c>
      <c r="F3414" s="16">
        <f t="shared" si="107"/>
        <v>342</v>
      </c>
      <c r="G3414" s="16">
        <f>IF(VLOOKUP(F3413,city!$K$4:$L$352,2,FALSE)&gt;G3413,G3413+1,1)</f>
        <v>1</v>
      </c>
    </row>
    <row r="3415" spans="1:7">
      <c r="A3415" s="17">
        <f t="shared" si="106"/>
        <v>134202</v>
      </c>
      <c r="B3415" s="17">
        <v>3</v>
      </c>
      <c r="C3415" s="20" t="s">
        <v>486</v>
      </c>
      <c r="D3415" s="17">
        <v>1</v>
      </c>
      <c r="E3415" s="2" t="str">
        <f>VLOOKUP(F3415,city!$A$4:$D$352,4,FALSE)</f>
        <v>昌都</v>
      </c>
      <c r="F3415" s="16">
        <f t="shared" si="107"/>
        <v>342</v>
      </c>
      <c r="G3415" s="16">
        <f>IF(VLOOKUP(F3414,city!$K$4:$L$352,2,FALSE)&gt;G3414,G3414+1,1)</f>
        <v>2</v>
      </c>
    </row>
    <row r="3416" spans="1:7">
      <c r="A3416" s="17">
        <f t="shared" si="106"/>
        <v>134203</v>
      </c>
      <c r="B3416" s="17">
        <v>3</v>
      </c>
      <c r="C3416" s="20" t="s">
        <v>492</v>
      </c>
      <c r="D3416" s="17">
        <v>1</v>
      </c>
      <c r="E3416" s="2" t="str">
        <f>VLOOKUP(F3416,city!$A$4:$D$352,4,FALSE)</f>
        <v>昌都</v>
      </c>
      <c r="F3416" s="16">
        <f t="shared" si="107"/>
        <v>342</v>
      </c>
      <c r="G3416" s="16">
        <f>IF(VLOOKUP(F3415,city!$K$4:$L$352,2,FALSE)&gt;G3415,G3415+1,1)</f>
        <v>3</v>
      </c>
    </row>
    <row r="3417" spans="1:7">
      <c r="A3417" s="17">
        <f t="shared" si="106"/>
        <v>134204</v>
      </c>
      <c r="B3417" s="17">
        <v>3</v>
      </c>
      <c r="C3417" s="20" t="s">
        <v>498</v>
      </c>
      <c r="D3417" s="17">
        <v>1</v>
      </c>
      <c r="E3417" s="2" t="str">
        <f>VLOOKUP(F3417,city!$A$4:$D$352,4,FALSE)</f>
        <v>昌都</v>
      </c>
      <c r="F3417" s="16">
        <f t="shared" si="107"/>
        <v>342</v>
      </c>
      <c r="G3417" s="16">
        <f>IF(VLOOKUP(F3416,city!$K$4:$L$352,2,FALSE)&gt;G3416,G3416+1,1)</f>
        <v>4</v>
      </c>
    </row>
    <row r="3418" spans="1:7">
      <c r="A3418" s="17">
        <f t="shared" si="106"/>
        <v>134205</v>
      </c>
      <c r="B3418" s="17">
        <v>3</v>
      </c>
      <c r="C3418" s="20" t="s">
        <v>504</v>
      </c>
      <c r="D3418" s="17">
        <v>1</v>
      </c>
      <c r="E3418" s="2" t="str">
        <f>VLOOKUP(F3418,city!$A$4:$D$352,4,FALSE)</f>
        <v>昌都</v>
      </c>
      <c r="F3418" s="16">
        <f t="shared" si="107"/>
        <v>342</v>
      </c>
      <c r="G3418" s="16">
        <f>IF(VLOOKUP(F3417,city!$K$4:$L$352,2,FALSE)&gt;G3417,G3417+1,1)</f>
        <v>5</v>
      </c>
    </row>
    <row r="3419" spans="1:7">
      <c r="A3419" s="17">
        <f t="shared" si="106"/>
        <v>134206</v>
      </c>
      <c r="B3419" s="17">
        <v>3</v>
      </c>
      <c r="C3419" s="20" t="s">
        <v>510</v>
      </c>
      <c r="D3419" s="17">
        <v>1</v>
      </c>
      <c r="E3419" s="2" t="str">
        <f>VLOOKUP(F3419,city!$A$4:$D$352,4,FALSE)</f>
        <v>昌都</v>
      </c>
      <c r="F3419" s="16">
        <f t="shared" si="107"/>
        <v>342</v>
      </c>
      <c r="G3419" s="16">
        <f>IF(VLOOKUP(F3418,city!$K$4:$L$352,2,FALSE)&gt;G3418,G3418+1,1)</f>
        <v>6</v>
      </c>
    </row>
    <row r="3420" spans="1:7">
      <c r="A3420" s="17">
        <f t="shared" si="106"/>
        <v>134207</v>
      </c>
      <c r="B3420" s="17">
        <v>3</v>
      </c>
      <c r="C3420" s="20" t="s">
        <v>516</v>
      </c>
      <c r="D3420" s="17">
        <v>1</v>
      </c>
      <c r="E3420" s="2" t="str">
        <f>VLOOKUP(F3420,city!$A$4:$D$352,4,FALSE)</f>
        <v>昌都</v>
      </c>
      <c r="F3420" s="16">
        <f t="shared" si="107"/>
        <v>342</v>
      </c>
      <c r="G3420" s="16">
        <f>IF(VLOOKUP(F3419,city!$K$4:$L$352,2,FALSE)&gt;G3419,G3419+1,1)</f>
        <v>7</v>
      </c>
    </row>
    <row r="3421" spans="1:7">
      <c r="A3421" s="17">
        <f t="shared" si="106"/>
        <v>134208</v>
      </c>
      <c r="B3421" s="17">
        <v>3</v>
      </c>
      <c r="C3421" s="20" t="s">
        <v>522</v>
      </c>
      <c r="D3421" s="17">
        <v>1</v>
      </c>
      <c r="E3421" s="2" t="str">
        <f>VLOOKUP(F3421,city!$A$4:$D$352,4,FALSE)</f>
        <v>昌都</v>
      </c>
      <c r="F3421" s="16">
        <f t="shared" si="107"/>
        <v>342</v>
      </c>
      <c r="G3421" s="16">
        <f>IF(VLOOKUP(F3420,city!$K$4:$L$352,2,FALSE)&gt;G3420,G3420+1,1)</f>
        <v>8</v>
      </c>
    </row>
    <row r="3422" spans="1:7">
      <c r="A3422" s="17">
        <f t="shared" si="106"/>
        <v>134209</v>
      </c>
      <c r="B3422" s="17">
        <v>3</v>
      </c>
      <c r="C3422" s="20" t="s">
        <v>528</v>
      </c>
      <c r="D3422" s="17">
        <v>1</v>
      </c>
      <c r="E3422" s="2" t="str">
        <f>VLOOKUP(F3422,city!$A$4:$D$352,4,FALSE)</f>
        <v>昌都</v>
      </c>
      <c r="F3422" s="16">
        <f t="shared" si="107"/>
        <v>342</v>
      </c>
      <c r="G3422" s="16">
        <f>IF(VLOOKUP(F3421,city!$K$4:$L$352,2,FALSE)&gt;G3421,G3421+1,1)</f>
        <v>9</v>
      </c>
    </row>
    <row r="3423" spans="1:7">
      <c r="A3423" s="17">
        <f t="shared" si="106"/>
        <v>134210</v>
      </c>
      <c r="B3423" s="17">
        <v>3</v>
      </c>
      <c r="C3423" s="20" t="s">
        <v>534</v>
      </c>
      <c r="D3423" s="17">
        <v>1</v>
      </c>
      <c r="E3423" s="2" t="str">
        <f>VLOOKUP(F3423,city!$A$4:$D$352,4,FALSE)</f>
        <v>昌都</v>
      </c>
      <c r="F3423" s="16">
        <f t="shared" si="107"/>
        <v>342</v>
      </c>
      <c r="G3423" s="16">
        <f>IF(VLOOKUP(F3422,city!$K$4:$L$352,2,FALSE)&gt;G3422,G3422+1,1)</f>
        <v>10</v>
      </c>
    </row>
    <row r="3424" spans="1:7">
      <c r="A3424" s="17">
        <f t="shared" si="106"/>
        <v>134301</v>
      </c>
      <c r="B3424" s="17">
        <v>3</v>
      </c>
      <c r="C3424" s="20" t="s">
        <v>422</v>
      </c>
      <c r="D3424" s="17">
        <v>1</v>
      </c>
      <c r="E3424" s="2" t="str">
        <f>VLOOKUP(F3424,city!$A$4:$D$352,4,FALSE)</f>
        <v>日喀则</v>
      </c>
      <c r="F3424" s="16">
        <f t="shared" si="107"/>
        <v>343</v>
      </c>
      <c r="G3424" s="16">
        <f>IF(VLOOKUP(F3423,city!$K$4:$L$352,2,FALSE)&gt;G3423,G3423+1,1)</f>
        <v>1</v>
      </c>
    </row>
    <row r="3425" spans="1:7">
      <c r="A3425" s="17">
        <f t="shared" si="106"/>
        <v>134302</v>
      </c>
      <c r="B3425" s="17">
        <v>3</v>
      </c>
      <c r="C3425" s="20" t="s">
        <v>427</v>
      </c>
      <c r="D3425" s="17">
        <v>1</v>
      </c>
      <c r="E3425" s="2" t="str">
        <f>VLOOKUP(F3425,city!$A$4:$D$352,4,FALSE)</f>
        <v>日喀则</v>
      </c>
      <c r="F3425" s="16">
        <f t="shared" si="107"/>
        <v>343</v>
      </c>
      <c r="G3425" s="16">
        <f>IF(VLOOKUP(F3424,city!$K$4:$L$352,2,FALSE)&gt;G3424,G3424+1,1)</f>
        <v>2</v>
      </c>
    </row>
    <row r="3426" spans="1:7">
      <c r="A3426" s="17">
        <f t="shared" si="106"/>
        <v>134303</v>
      </c>
      <c r="B3426" s="17">
        <v>3</v>
      </c>
      <c r="C3426" s="20" t="s">
        <v>432</v>
      </c>
      <c r="D3426" s="17">
        <v>1</v>
      </c>
      <c r="E3426" s="2" t="str">
        <f>VLOOKUP(F3426,city!$A$4:$D$352,4,FALSE)</f>
        <v>日喀则</v>
      </c>
      <c r="F3426" s="16">
        <f t="shared" si="107"/>
        <v>343</v>
      </c>
      <c r="G3426" s="16">
        <f>IF(VLOOKUP(F3425,city!$K$4:$L$352,2,FALSE)&gt;G3425,G3425+1,1)</f>
        <v>3</v>
      </c>
    </row>
    <row r="3427" spans="1:7">
      <c r="A3427" s="17">
        <f t="shared" si="106"/>
        <v>134304</v>
      </c>
      <c r="B3427" s="17">
        <v>3</v>
      </c>
      <c r="C3427" s="20" t="s">
        <v>438</v>
      </c>
      <c r="D3427" s="17">
        <v>1</v>
      </c>
      <c r="E3427" s="2" t="str">
        <f>VLOOKUP(F3427,city!$A$4:$D$352,4,FALSE)</f>
        <v>日喀则</v>
      </c>
      <c r="F3427" s="16">
        <f t="shared" si="107"/>
        <v>343</v>
      </c>
      <c r="G3427" s="16">
        <f>IF(VLOOKUP(F3426,city!$K$4:$L$352,2,FALSE)&gt;G3426,G3426+1,1)</f>
        <v>4</v>
      </c>
    </row>
    <row r="3428" spans="1:7">
      <c r="A3428" s="17">
        <f t="shared" si="106"/>
        <v>134305</v>
      </c>
      <c r="B3428" s="17">
        <v>3</v>
      </c>
      <c r="C3428" s="20" t="s">
        <v>444</v>
      </c>
      <c r="D3428" s="17">
        <v>1</v>
      </c>
      <c r="E3428" s="2" t="str">
        <f>VLOOKUP(F3428,city!$A$4:$D$352,4,FALSE)</f>
        <v>日喀则</v>
      </c>
      <c r="F3428" s="16">
        <f t="shared" si="107"/>
        <v>343</v>
      </c>
      <c r="G3428" s="16">
        <f>IF(VLOOKUP(F3427,city!$K$4:$L$352,2,FALSE)&gt;G3427,G3427+1,1)</f>
        <v>5</v>
      </c>
    </row>
    <row r="3429" spans="1:7">
      <c r="A3429" s="17">
        <f t="shared" si="106"/>
        <v>134306</v>
      </c>
      <c r="B3429" s="17">
        <v>3</v>
      </c>
      <c r="C3429" s="20" t="s">
        <v>450</v>
      </c>
      <c r="D3429" s="17">
        <v>1</v>
      </c>
      <c r="E3429" s="2" t="str">
        <f>VLOOKUP(F3429,city!$A$4:$D$352,4,FALSE)</f>
        <v>日喀则</v>
      </c>
      <c r="F3429" s="16">
        <f t="shared" si="107"/>
        <v>343</v>
      </c>
      <c r="G3429" s="16">
        <f>IF(VLOOKUP(F3428,city!$K$4:$L$352,2,FALSE)&gt;G3428,G3428+1,1)</f>
        <v>6</v>
      </c>
    </row>
    <row r="3430" spans="1:7">
      <c r="A3430" s="17">
        <f t="shared" si="106"/>
        <v>134307</v>
      </c>
      <c r="B3430" s="17">
        <v>3</v>
      </c>
      <c r="C3430" s="20" t="s">
        <v>456</v>
      </c>
      <c r="D3430" s="17">
        <v>1</v>
      </c>
      <c r="E3430" s="2" t="str">
        <f>VLOOKUP(F3430,city!$A$4:$D$352,4,FALSE)</f>
        <v>日喀则</v>
      </c>
      <c r="F3430" s="16">
        <f t="shared" si="107"/>
        <v>343</v>
      </c>
      <c r="G3430" s="16">
        <f>IF(VLOOKUP(F3429,city!$K$4:$L$352,2,FALSE)&gt;G3429,G3429+1,1)</f>
        <v>7</v>
      </c>
    </row>
    <row r="3431" spans="1:7">
      <c r="A3431" s="17">
        <f t="shared" si="106"/>
        <v>134308</v>
      </c>
      <c r="B3431" s="17">
        <v>3</v>
      </c>
      <c r="C3431" s="20" t="s">
        <v>462</v>
      </c>
      <c r="D3431" s="17">
        <v>1</v>
      </c>
      <c r="E3431" s="2" t="str">
        <f>VLOOKUP(F3431,city!$A$4:$D$352,4,FALSE)</f>
        <v>日喀则</v>
      </c>
      <c r="F3431" s="16">
        <f t="shared" si="107"/>
        <v>343</v>
      </c>
      <c r="G3431" s="16">
        <f>IF(VLOOKUP(F3430,city!$K$4:$L$352,2,FALSE)&gt;G3430,G3430+1,1)</f>
        <v>8</v>
      </c>
    </row>
    <row r="3432" spans="1:7">
      <c r="A3432" s="17">
        <f t="shared" si="106"/>
        <v>134309</v>
      </c>
      <c r="B3432" s="17">
        <v>3</v>
      </c>
      <c r="C3432" s="20" t="s">
        <v>468</v>
      </c>
      <c r="D3432" s="17">
        <v>1</v>
      </c>
      <c r="E3432" s="2" t="str">
        <f>VLOOKUP(F3432,city!$A$4:$D$352,4,FALSE)</f>
        <v>日喀则</v>
      </c>
      <c r="F3432" s="16">
        <f t="shared" si="107"/>
        <v>343</v>
      </c>
      <c r="G3432" s="16">
        <f>IF(VLOOKUP(F3431,city!$K$4:$L$352,2,FALSE)&gt;G3431,G3431+1,1)</f>
        <v>9</v>
      </c>
    </row>
    <row r="3433" spans="1:7">
      <c r="A3433" s="17">
        <f t="shared" si="106"/>
        <v>134310</v>
      </c>
      <c r="B3433" s="17">
        <v>3</v>
      </c>
      <c r="C3433" s="20" t="s">
        <v>474</v>
      </c>
      <c r="D3433" s="17">
        <v>1</v>
      </c>
      <c r="E3433" s="2" t="str">
        <f>VLOOKUP(F3433,city!$A$4:$D$352,4,FALSE)</f>
        <v>日喀则</v>
      </c>
      <c r="F3433" s="16">
        <f t="shared" si="107"/>
        <v>343</v>
      </c>
      <c r="G3433" s="16">
        <f>IF(VLOOKUP(F3432,city!$K$4:$L$352,2,FALSE)&gt;G3432,G3432+1,1)</f>
        <v>10</v>
      </c>
    </row>
    <row r="3434" spans="1:7">
      <c r="A3434" s="17">
        <f t="shared" si="106"/>
        <v>134401</v>
      </c>
      <c r="B3434" s="17">
        <v>3</v>
      </c>
      <c r="C3434" s="20" t="s">
        <v>480</v>
      </c>
      <c r="D3434" s="17">
        <v>1</v>
      </c>
      <c r="E3434" s="2" t="str">
        <f>VLOOKUP(F3434,city!$A$4:$D$352,4,FALSE)</f>
        <v>林芝</v>
      </c>
      <c r="F3434" s="16">
        <f t="shared" si="107"/>
        <v>344</v>
      </c>
      <c r="G3434" s="16">
        <f>IF(VLOOKUP(F3433,city!$K$4:$L$352,2,FALSE)&gt;G3433,G3433+1,1)</f>
        <v>1</v>
      </c>
    </row>
    <row r="3435" spans="1:7">
      <c r="A3435" s="17">
        <f t="shared" si="106"/>
        <v>134402</v>
      </c>
      <c r="B3435" s="17">
        <v>3</v>
      </c>
      <c r="C3435" s="20" t="s">
        <v>486</v>
      </c>
      <c r="D3435" s="17">
        <v>1</v>
      </c>
      <c r="E3435" s="2" t="str">
        <f>VLOOKUP(F3435,city!$A$4:$D$352,4,FALSE)</f>
        <v>林芝</v>
      </c>
      <c r="F3435" s="16">
        <f t="shared" si="107"/>
        <v>344</v>
      </c>
      <c r="G3435" s="16">
        <f>IF(VLOOKUP(F3434,city!$K$4:$L$352,2,FALSE)&gt;G3434,G3434+1,1)</f>
        <v>2</v>
      </c>
    </row>
    <row r="3436" spans="1:7">
      <c r="A3436" s="17">
        <f t="shared" si="106"/>
        <v>134403</v>
      </c>
      <c r="B3436" s="17">
        <v>3</v>
      </c>
      <c r="C3436" s="20" t="s">
        <v>492</v>
      </c>
      <c r="D3436" s="17">
        <v>1</v>
      </c>
      <c r="E3436" s="2" t="str">
        <f>VLOOKUP(F3436,city!$A$4:$D$352,4,FALSE)</f>
        <v>林芝</v>
      </c>
      <c r="F3436" s="16">
        <f t="shared" si="107"/>
        <v>344</v>
      </c>
      <c r="G3436" s="16">
        <f>IF(VLOOKUP(F3435,city!$K$4:$L$352,2,FALSE)&gt;G3435,G3435+1,1)</f>
        <v>3</v>
      </c>
    </row>
    <row r="3437" spans="1:7">
      <c r="A3437" s="17">
        <f t="shared" si="106"/>
        <v>134404</v>
      </c>
      <c r="B3437" s="17">
        <v>3</v>
      </c>
      <c r="C3437" s="20" t="s">
        <v>498</v>
      </c>
      <c r="D3437" s="17">
        <v>1</v>
      </c>
      <c r="E3437" s="2" t="str">
        <f>VLOOKUP(F3437,city!$A$4:$D$352,4,FALSE)</f>
        <v>林芝</v>
      </c>
      <c r="F3437" s="16">
        <f t="shared" si="107"/>
        <v>344</v>
      </c>
      <c r="G3437" s="16">
        <f>IF(VLOOKUP(F3436,city!$K$4:$L$352,2,FALSE)&gt;G3436,G3436+1,1)</f>
        <v>4</v>
      </c>
    </row>
    <row r="3438" spans="1:7">
      <c r="A3438" s="17">
        <f t="shared" si="106"/>
        <v>134405</v>
      </c>
      <c r="B3438" s="17">
        <v>3</v>
      </c>
      <c r="C3438" s="20" t="s">
        <v>504</v>
      </c>
      <c r="D3438" s="17">
        <v>1</v>
      </c>
      <c r="E3438" s="2" t="str">
        <f>VLOOKUP(F3438,city!$A$4:$D$352,4,FALSE)</f>
        <v>林芝</v>
      </c>
      <c r="F3438" s="16">
        <f t="shared" si="107"/>
        <v>344</v>
      </c>
      <c r="G3438" s="16">
        <f>IF(VLOOKUP(F3437,city!$K$4:$L$352,2,FALSE)&gt;G3437,G3437+1,1)</f>
        <v>5</v>
      </c>
    </row>
    <row r="3439" spans="1:7">
      <c r="A3439" s="17">
        <f t="shared" si="106"/>
        <v>134406</v>
      </c>
      <c r="B3439" s="17">
        <v>3</v>
      </c>
      <c r="C3439" s="20" t="s">
        <v>510</v>
      </c>
      <c r="D3439" s="17">
        <v>1</v>
      </c>
      <c r="E3439" s="2" t="str">
        <f>VLOOKUP(F3439,city!$A$4:$D$352,4,FALSE)</f>
        <v>林芝</v>
      </c>
      <c r="F3439" s="16">
        <f t="shared" si="107"/>
        <v>344</v>
      </c>
      <c r="G3439" s="16">
        <f>IF(VLOOKUP(F3438,city!$K$4:$L$352,2,FALSE)&gt;G3438,G3438+1,1)</f>
        <v>6</v>
      </c>
    </row>
    <row r="3440" spans="1:7">
      <c r="A3440" s="17">
        <f t="shared" si="106"/>
        <v>134407</v>
      </c>
      <c r="B3440" s="17">
        <v>3</v>
      </c>
      <c r="C3440" s="20" t="s">
        <v>516</v>
      </c>
      <c r="D3440" s="17">
        <v>1</v>
      </c>
      <c r="E3440" s="2" t="str">
        <f>VLOOKUP(F3440,city!$A$4:$D$352,4,FALSE)</f>
        <v>林芝</v>
      </c>
      <c r="F3440" s="16">
        <f t="shared" si="107"/>
        <v>344</v>
      </c>
      <c r="G3440" s="16">
        <f>IF(VLOOKUP(F3439,city!$K$4:$L$352,2,FALSE)&gt;G3439,G3439+1,1)</f>
        <v>7</v>
      </c>
    </row>
    <row r="3441" spans="1:7">
      <c r="A3441" s="17">
        <f t="shared" si="106"/>
        <v>134408</v>
      </c>
      <c r="B3441" s="17">
        <v>3</v>
      </c>
      <c r="C3441" s="20" t="s">
        <v>522</v>
      </c>
      <c r="D3441" s="17">
        <v>1</v>
      </c>
      <c r="E3441" s="2" t="str">
        <f>VLOOKUP(F3441,city!$A$4:$D$352,4,FALSE)</f>
        <v>林芝</v>
      </c>
      <c r="F3441" s="16">
        <f t="shared" si="107"/>
        <v>344</v>
      </c>
      <c r="G3441" s="16">
        <f>IF(VLOOKUP(F3440,city!$K$4:$L$352,2,FALSE)&gt;G3440,G3440+1,1)</f>
        <v>8</v>
      </c>
    </row>
    <row r="3442" spans="1:7">
      <c r="A3442" s="17">
        <f t="shared" si="106"/>
        <v>134409</v>
      </c>
      <c r="B3442" s="17">
        <v>3</v>
      </c>
      <c r="C3442" s="20" t="s">
        <v>528</v>
      </c>
      <c r="D3442" s="17">
        <v>1</v>
      </c>
      <c r="E3442" s="2" t="str">
        <f>VLOOKUP(F3442,city!$A$4:$D$352,4,FALSE)</f>
        <v>林芝</v>
      </c>
      <c r="F3442" s="16">
        <f t="shared" si="107"/>
        <v>344</v>
      </c>
      <c r="G3442" s="16">
        <f>IF(VLOOKUP(F3441,city!$K$4:$L$352,2,FALSE)&gt;G3441,G3441+1,1)</f>
        <v>9</v>
      </c>
    </row>
    <row r="3443" spans="1:7">
      <c r="A3443" s="17">
        <f t="shared" si="106"/>
        <v>134410</v>
      </c>
      <c r="B3443" s="17">
        <v>3</v>
      </c>
      <c r="C3443" s="20" t="s">
        <v>534</v>
      </c>
      <c r="D3443" s="17">
        <v>1</v>
      </c>
      <c r="E3443" s="2" t="str">
        <f>VLOOKUP(F3443,city!$A$4:$D$352,4,FALSE)</f>
        <v>林芝</v>
      </c>
      <c r="F3443" s="16">
        <f t="shared" si="107"/>
        <v>344</v>
      </c>
      <c r="G3443" s="16">
        <f>IF(VLOOKUP(F3442,city!$K$4:$L$352,2,FALSE)&gt;G3442,G3442+1,1)</f>
        <v>10</v>
      </c>
    </row>
    <row r="3444" spans="1:7">
      <c r="A3444" s="17">
        <f t="shared" si="106"/>
        <v>134501</v>
      </c>
      <c r="B3444" s="17">
        <v>3</v>
      </c>
      <c r="C3444" s="20" t="s">
        <v>422</v>
      </c>
      <c r="D3444" s="17">
        <v>1</v>
      </c>
      <c r="E3444" s="2" t="str">
        <f>VLOOKUP(F3444,city!$A$4:$D$352,4,FALSE)</f>
        <v>山南</v>
      </c>
      <c r="F3444" s="16">
        <f t="shared" si="107"/>
        <v>345</v>
      </c>
      <c r="G3444" s="16">
        <f>IF(VLOOKUP(F3443,city!$K$4:$L$352,2,FALSE)&gt;G3443,G3443+1,1)</f>
        <v>1</v>
      </c>
    </row>
    <row r="3445" spans="1:7">
      <c r="A3445" s="17">
        <f t="shared" si="106"/>
        <v>134502</v>
      </c>
      <c r="B3445" s="17">
        <v>3</v>
      </c>
      <c r="C3445" s="20" t="s">
        <v>427</v>
      </c>
      <c r="D3445" s="17">
        <v>1</v>
      </c>
      <c r="E3445" s="2" t="str">
        <f>VLOOKUP(F3445,city!$A$4:$D$352,4,FALSE)</f>
        <v>山南</v>
      </c>
      <c r="F3445" s="16">
        <f t="shared" si="107"/>
        <v>345</v>
      </c>
      <c r="G3445" s="16">
        <f>IF(VLOOKUP(F3444,city!$K$4:$L$352,2,FALSE)&gt;G3444,G3444+1,1)</f>
        <v>2</v>
      </c>
    </row>
    <row r="3446" spans="1:7">
      <c r="A3446" s="17">
        <f t="shared" si="106"/>
        <v>134503</v>
      </c>
      <c r="B3446" s="17">
        <v>3</v>
      </c>
      <c r="C3446" s="20" t="s">
        <v>432</v>
      </c>
      <c r="D3446" s="17">
        <v>1</v>
      </c>
      <c r="E3446" s="2" t="str">
        <f>VLOOKUP(F3446,city!$A$4:$D$352,4,FALSE)</f>
        <v>山南</v>
      </c>
      <c r="F3446" s="16">
        <f t="shared" si="107"/>
        <v>345</v>
      </c>
      <c r="G3446" s="16">
        <f>IF(VLOOKUP(F3445,city!$K$4:$L$352,2,FALSE)&gt;G3445,G3445+1,1)</f>
        <v>3</v>
      </c>
    </row>
    <row r="3447" spans="1:7">
      <c r="A3447" s="17">
        <f t="shared" si="106"/>
        <v>134504</v>
      </c>
      <c r="B3447" s="17">
        <v>3</v>
      </c>
      <c r="C3447" s="20" t="s">
        <v>438</v>
      </c>
      <c r="D3447" s="17">
        <v>1</v>
      </c>
      <c r="E3447" s="2" t="str">
        <f>VLOOKUP(F3447,city!$A$4:$D$352,4,FALSE)</f>
        <v>山南</v>
      </c>
      <c r="F3447" s="16">
        <f t="shared" si="107"/>
        <v>345</v>
      </c>
      <c r="G3447" s="16">
        <f>IF(VLOOKUP(F3446,city!$K$4:$L$352,2,FALSE)&gt;G3446,G3446+1,1)</f>
        <v>4</v>
      </c>
    </row>
    <row r="3448" spans="1:7">
      <c r="A3448" s="17">
        <f t="shared" si="106"/>
        <v>134505</v>
      </c>
      <c r="B3448" s="17">
        <v>3</v>
      </c>
      <c r="C3448" s="20" t="s">
        <v>444</v>
      </c>
      <c r="D3448" s="17">
        <v>1</v>
      </c>
      <c r="E3448" s="2" t="str">
        <f>VLOOKUP(F3448,city!$A$4:$D$352,4,FALSE)</f>
        <v>山南</v>
      </c>
      <c r="F3448" s="16">
        <f t="shared" si="107"/>
        <v>345</v>
      </c>
      <c r="G3448" s="16">
        <f>IF(VLOOKUP(F3447,city!$K$4:$L$352,2,FALSE)&gt;G3447,G3447+1,1)</f>
        <v>5</v>
      </c>
    </row>
    <row r="3449" spans="1:7">
      <c r="A3449" s="17">
        <f t="shared" si="106"/>
        <v>134506</v>
      </c>
      <c r="B3449" s="17">
        <v>3</v>
      </c>
      <c r="C3449" s="20" t="s">
        <v>450</v>
      </c>
      <c r="D3449" s="17">
        <v>1</v>
      </c>
      <c r="E3449" s="2" t="str">
        <f>VLOOKUP(F3449,city!$A$4:$D$352,4,FALSE)</f>
        <v>山南</v>
      </c>
      <c r="F3449" s="16">
        <f t="shared" si="107"/>
        <v>345</v>
      </c>
      <c r="G3449" s="16">
        <f>IF(VLOOKUP(F3448,city!$K$4:$L$352,2,FALSE)&gt;G3448,G3448+1,1)</f>
        <v>6</v>
      </c>
    </row>
    <row r="3450" spans="1:7">
      <c r="A3450" s="17">
        <f t="shared" si="106"/>
        <v>134507</v>
      </c>
      <c r="B3450" s="17">
        <v>3</v>
      </c>
      <c r="C3450" s="20" t="s">
        <v>456</v>
      </c>
      <c r="D3450" s="17">
        <v>1</v>
      </c>
      <c r="E3450" s="2" t="str">
        <f>VLOOKUP(F3450,city!$A$4:$D$352,4,FALSE)</f>
        <v>山南</v>
      </c>
      <c r="F3450" s="16">
        <f t="shared" si="107"/>
        <v>345</v>
      </c>
      <c r="G3450" s="16">
        <f>IF(VLOOKUP(F3449,city!$K$4:$L$352,2,FALSE)&gt;G3449,G3449+1,1)</f>
        <v>7</v>
      </c>
    </row>
    <row r="3451" spans="1:7">
      <c r="A3451" s="17">
        <f t="shared" si="106"/>
        <v>134508</v>
      </c>
      <c r="B3451" s="17">
        <v>3</v>
      </c>
      <c r="C3451" s="20" t="s">
        <v>462</v>
      </c>
      <c r="D3451" s="17">
        <v>1</v>
      </c>
      <c r="E3451" s="2" t="str">
        <f>VLOOKUP(F3451,city!$A$4:$D$352,4,FALSE)</f>
        <v>山南</v>
      </c>
      <c r="F3451" s="16">
        <f t="shared" si="107"/>
        <v>345</v>
      </c>
      <c r="G3451" s="16">
        <f>IF(VLOOKUP(F3450,city!$K$4:$L$352,2,FALSE)&gt;G3450,G3450+1,1)</f>
        <v>8</v>
      </c>
    </row>
    <row r="3452" spans="1:7">
      <c r="A3452" s="17">
        <f t="shared" si="106"/>
        <v>134509</v>
      </c>
      <c r="B3452" s="17">
        <v>3</v>
      </c>
      <c r="C3452" s="20" t="s">
        <v>468</v>
      </c>
      <c r="D3452" s="17">
        <v>1</v>
      </c>
      <c r="E3452" s="2" t="str">
        <f>VLOOKUP(F3452,city!$A$4:$D$352,4,FALSE)</f>
        <v>山南</v>
      </c>
      <c r="F3452" s="16">
        <f t="shared" si="107"/>
        <v>345</v>
      </c>
      <c r="G3452" s="16">
        <f>IF(VLOOKUP(F3451,city!$K$4:$L$352,2,FALSE)&gt;G3451,G3451+1,1)</f>
        <v>9</v>
      </c>
    </row>
    <row r="3453" spans="1:7">
      <c r="A3453" s="17">
        <f t="shared" si="106"/>
        <v>134510</v>
      </c>
      <c r="B3453" s="17">
        <v>3</v>
      </c>
      <c r="C3453" s="20" t="s">
        <v>474</v>
      </c>
      <c r="D3453" s="17">
        <v>1</v>
      </c>
      <c r="E3453" s="2" t="str">
        <f>VLOOKUP(F3453,city!$A$4:$D$352,4,FALSE)</f>
        <v>山南</v>
      </c>
      <c r="F3453" s="16">
        <f t="shared" si="107"/>
        <v>345</v>
      </c>
      <c r="G3453" s="16">
        <f>IF(VLOOKUP(F3452,city!$K$4:$L$352,2,FALSE)&gt;G3452,G3452+1,1)</f>
        <v>10</v>
      </c>
    </row>
    <row r="3454" spans="1:7">
      <c r="A3454" s="17">
        <f t="shared" si="106"/>
        <v>134601</v>
      </c>
      <c r="B3454" s="17">
        <v>3</v>
      </c>
      <c r="C3454" s="20" t="s">
        <v>480</v>
      </c>
      <c r="D3454" s="17">
        <v>1</v>
      </c>
      <c r="E3454" s="2" t="str">
        <f>VLOOKUP(F3454,city!$A$4:$D$352,4,FALSE)</f>
        <v>那曲</v>
      </c>
      <c r="F3454" s="16">
        <f t="shared" si="107"/>
        <v>346</v>
      </c>
      <c r="G3454" s="16">
        <f>IF(VLOOKUP(F3453,city!$K$4:$L$352,2,FALSE)&gt;G3453,G3453+1,1)</f>
        <v>1</v>
      </c>
    </row>
    <row r="3455" spans="1:7">
      <c r="A3455" s="17">
        <f t="shared" si="106"/>
        <v>134602</v>
      </c>
      <c r="B3455" s="17">
        <v>3</v>
      </c>
      <c r="C3455" s="20" t="s">
        <v>486</v>
      </c>
      <c r="D3455" s="17">
        <v>1</v>
      </c>
      <c r="E3455" s="2" t="str">
        <f>VLOOKUP(F3455,city!$A$4:$D$352,4,FALSE)</f>
        <v>那曲</v>
      </c>
      <c r="F3455" s="16">
        <f t="shared" si="107"/>
        <v>346</v>
      </c>
      <c r="G3455" s="16">
        <f>IF(VLOOKUP(F3454,city!$K$4:$L$352,2,FALSE)&gt;G3454,G3454+1,1)</f>
        <v>2</v>
      </c>
    </row>
    <row r="3456" spans="1:7">
      <c r="A3456" s="17">
        <f t="shared" si="106"/>
        <v>134603</v>
      </c>
      <c r="B3456" s="17">
        <v>3</v>
      </c>
      <c r="C3456" s="20" t="s">
        <v>492</v>
      </c>
      <c r="D3456" s="17">
        <v>1</v>
      </c>
      <c r="E3456" s="2" t="str">
        <f>VLOOKUP(F3456,city!$A$4:$D$352,4,FALSE)</f>
        <v>那曲</v>
      </c>
      <c r="F3456" s="16">
        <f t="shared" si="107"/>
        <v>346</v>
      </c>
      <c r="G3456" s="16">
        <f>IF(VLOOKUP(F3455,city!$K$4:$L$352,2,FALSE)&gt;G3455,G3455+1,1)</f>
        <v>3</v>
      </c>
    </row>
    <row r="3457" spans="1:7">
      <c r="A3457" s="17">
        <f t="shared" si="106"/>
        <v>134604</v>
      </c>
      <c r="B3457" s="17">
        <v>3</v>
      </c>
      <c r="C3457" s="20" t="s">
        <v>498</v>
      </c>
      <c r="D3457" s="17">
        <v>1</v>
      </c>
      <c r="E3457" s="2" t="str">
        <f>VLOOKUP(F3457,city!$A$4:$D$352,4,FALSE)</f>
        <v>那曲</v>
      </c>
      <c r="F3457" s="16">
        <f t="shared" si="107"/>
        <v>346</v>
      </c>
      <c r="G3457" s="16">
        <f>IF(VLOOKUP(F3456,city!$K$4:$L$352,2,FALSE)&gt;G3456,G3456+1,1)</f>
        <v>4</v>
      </c>
    </row>
    <row r="3458" spans="1:7">
      <c r="A3458" s="17">
        <f t="shared" si="106"/>
        <v>134605</v>
      </c>
      <c r="B3458" s="17">
        <v>3</v>
      </c>
      <c r="C3458" s="20" t="s">
        <v>504</v>
      </c>
      <c r="D3458" s="17">
        <v>1</v>
      </c>
      <c r="E3458" s="2" t="str">
        <f>VLOOKUP(F3458,city!$A$4:$D$352,4,FALSE)</f>
        <v>那曲</v>
      </c>
      <c r="F3458" s="16">
        <f t="shared" si="107"/>
        <v>346</v>
      </c>
      <c r="G3458" s="16">
        <f>IF(VLOOKUP(F3457,city!$K$4:$L$352,2,FALSE)&gt;G3457,G3457+1,1)</f>
        <v>5</v>
      </c>
    </row>
    <row r="3459" spans="1:7">
      <c r="A3459" s="17">
        <f t="shared" si="106"/>
        <v>134606</v>
      </c>
      <c r="B3459" s="17">
        <v>3</v>
      </c>
      <c r="C3459" s="20" t="s">
        <v>510</v>
      </c>
      <c r="D3459" s="17">
        <v>1</v>
      </c>
      <c r="E3459" s="2" t="str">
        <f>VLOOKUP(F3459,city!$A$4:$D$352,4,FALSE)</f>
        <v>那曲</v>
      </c>
      <c r="F3459" s="16">
        <f t="shared" si="107"/>
        <v>346</v>
      </c>
      <c r="G3459" s="16">
        <f>IF(VLOOKUP(F3458,city!$K$4:$L$352,2,FALSE)&gt;G3458,G3458+1,1)</f>
        <v>6</v>
      </c>
    </row>
    <row r="3460" spans="1:7">
      <c r="A3460" s="17">
        <f t="shared" si="106"/>
        <v>134607</v>
      </c>
      <c r="B3460" s="17">
        <v>3</v>
      </c>
      <c r="C3460" s="20" t="s">
        <v>516</v>
      </c>
      <c r="D3460" s="17">
        <v>1</v>
      </c>
      <c r="E3460" s="2" t="str">
        <f>VLOOKUP(F3460,city!$A$4:$D$352,4,FALSE)</f>
        <v>那曲</v>
      </c>
      <c r="F3460" s="16">
        <f t="shared" si="107"/>
        <v>346</v>
      </c>
      <c r="G3460" s="16">
        <f>IF(VLOOKUP(F3459,city!$K$4:$L$352,2,FALSE)&gt;G3459,G3459+1,1)</f>
        <v>7</v>
      </c>
    </row>
    <row r="3461" spans="1:7">
      <c r="A3461" s="17">
        <f t="shared" ref="A3461:A3493" si="108">G3461+F3461*100+100000</f>
        <v>134608</v>
      </c>
      <c r="B3461" s="17">
        <v>3</v>
      </c>
      <c r="C3461" s="20" t="s">
        <v>522</v>
      </c>
      <c r="D3461" s="17">
        <v>1</v>
      </c>
      <c r="E3461" s="2" t="str">
        <f>VLOOKUP(F3461,city!$A$4:$D$352,4,FALSE)</f>
        <v>那曲</v>
      </c>
      <c r="F3461" s="16">
        <f t="shared" ref="F3461:F3493" si="109">IF(G3461&gt;G3460,F3460,F3460+1)</f>
        <v>346</v>
      </c>
      <c r="G3461" s="16">
        <f>IF(VLOOKUP(F3460,city!$K$4:$L$352,2,FALSE)&gt;G3460,G3460+1,1)</f>
        <v>8</v>
      </c>
    </row>
    <row r="3462" spans="1:7">
      <c r="A3462" s="17">
        <f t="shared" si="108"/>
        <v>134609</v>
      </c>
      <c r="B3462" s="17">
        <v>3</v>
      </c>
      <c r="C3462" s="20" t="s">
        <v>528</v>
      </c>
      <c r="D3462" s="17">
        <v>1</v>
      </c>
      <c r="E3462" s="2" t="str">
        <f>VLOOKUP(F3462,city!$A$4:$D$352,4,FALSE)</f>
        <v>那曲</v>
      </c>
      <c r="F3462" s="16">
        <f t="shared" si="109"/>
        <v>346</v>
      </c>
      <c r="G3462" s="16">
        <f>IF(VLOOKUP(F3461,city!$K$4:$L$352,2,FALSE)&gt;G3461,G3461+1,1)</f>
        <v>9</v>
      </c>
    </row>
    <row r="3463" spans="1:7">
      <c r="A3463" s="17">
        <f t="shared" si="108"/>
        <v>134610</v>
      </c>
      <c r="B3463" s="17">
        <v>3</v>
      </c>
      <c r="C3463" s="20" t="s">
        <v>534</v>
      </c>
      <c r="D3463" s="17">
        <v>1</v>
      </c>
      <c r="E3463" s="2" t="str">
        <f>VLOOKUP(F3463,city!$A$4:$D$352,4,FALSE)</f>
        <v>那曲</v>
      </c>
      <c r="F3463" s="16">
        <f t="shared" si="109"/>
        <v>346</v>
      </c>
      <c r="G3463" s="16">
        <f>IF(VLOOKUP(F3462,city!$K$4:$L$352,2,FALSE)&gt;G3462,G3462+1,1)</f>
        <v>10</v>
      </c>
    </row>
    <row r="3464" spans="1:7">
      <c r="A3464" s="17">
        <f t="shared" si="108"/>
        <v>134701</v>
      </c>
      <c r="B3464" s="17">
        <v>3</v>
      </c>
      <c r="C3464" s="20" t="s">
        <v>422</v>
      </c>
      <c r="D3464" s="17">
        <v>1</v>
      </c>
      <c r="E3464" s="2" t="str">
        <f>VLOOKUP(F3464,city!$A$4:$D$352,4,FALSE)</f>
        <v>阿里</v>
      </c>
      <c r="F3464" s="16">
        <f t="shared" si="109"/>
        <v>347</v>
      </c>
      <c r="G3464" s="16">
        <f>IF(VLOOKUP(F3463,city!$K$4:$L$352,2,FALSE)&gt;G3463,G3463+1,1)</f>
        <v>1</v>
      </c>
    </row>
    <row r="3465" spans="1:7">
      <c r="A3465" s="17">
        <f t="shared" si="108"/>
        <v>134702</v>
      </c>
      <c r="B3465" s="17">
        <v>3</v>
      </c>
      <c r="C3465" s="20" t="s">
        <v>427</v>
      </c>
      <c r="D3465" s="17">
        <v>1</v>
      </c>
      <c r="E3465" s="2" t="str">
        <f>VLOOKUP(F3465,city!$A$4:$D$352,4,FALSE)</f>
        <v>阿里</v>
      </c>
      <c r="F3465" s="16">
        <f t="shared" si="109"/>
        <v>347</v>
      </c>
      <c r="G3465" s="16">
        <f>IF(VLOOKUP(F3464,city!$K$4:$L$352,2,FALSE)&gt;G3464,G3464+1,1)</f>
        <v>2</v>
      </c>
    </row>
    <row r="3466" spans="1:7">
      <c r="A3466" s="17">
        <f t="shared" si="108"/>
        <v>134703</v>
      </c>
      <c r="B3466" s="17">
        <v>3</v>
      </c>
      <c r="C3466" s="20" t="s">
        <v>432</v>
      </c>
      <c r="D3466" s="17">
        <v>1</v>
      </c>
      <c r="E3466" s="2" t="str">
        <f>VLOOKUP(F3466,city!$A$4:$D$352,4,FALSE)</f>
        <v>阿里</v>
      </c>
      <c r="F3466" s="16">
        <f t="shared" si="109"/>
        <v>347</v>
      </c>
      <c r="G3466" s="16">
        <f>IF(VLOOKUP(F3465,city!$K$4:$L$352,2,FALSE)&gt;G3465,G3465+1,1)</f>
        <v>3</v>
      </c>
    </row>
    <row r="3467" spans="1:7">
      <c r="A3467" s="17">
        <f t="shared" si="108"/>
        <v>134704</v>
      </c>
      <c r="B3467" s="17">
        <v>3</v>
      </c>
      <c r="C3467" s="20" t="s">
        <v>438</v>
      </c>
      <c r="D3467" s="17">
        <v>1</v>
      </c>
      <c r="E3467" s="2" t="str">
        <f>VLOOKUP(F3467,city!$A$4:$D$352,4,FALSE)</f>
        <v>阿里</v>
      </c>
      <c r="F3467" s="16">
        <f t="shared" si="109"/>
        <v>347</v>
      </c>
      <c r="G3467" s="16">
        <f>IF(VLOOKUP(F3466,city!$K$4:$L$352,2,FALSE)&gt;G3466,G3466+1,1)</f>
        <v>4</v>
      </c>
    </row>
    <row r="3468" spans="1:7">
      <c r="A3468" s="17">
        <f t="shared" si="108"/>
        <v>134705</v>
      </c>
      <c r="B3468" s="17">
        <v>3</v>
      </c>
      <c r="C3468" s="20" t="s">
        <v>444</v>
      </c>
      <c r="D3468" s="17">
        <v>1</v>
      </c>
      <c r="E3468" s="2" t="str">
        <f>VLOOKUP(F3468,city!$A$4:$D$352,4,FALSE)</f>
        <v>阿里</v>
      </c>
      <c r="F3468" s="16">
        <f t="shared" si="109"/>
        <v>347</v>
      </c>
      <c r="G3468" s="16">
        <f>IF(VLOOKUP(F3467,city!$K$4:$L$352,2,FALSE)&gt;G3467,G3467+1,1)</f>
        <v>5</v>
      </c>
    </row>
    <row r="3469" spans="1:7">
      <c r="A3469" s="17">
        <f t="shared" si="108"/>
        <v>134706</v>
      </c>
      <c r="B3469" s="17">
        <v>3</v>
      </c>
      <c r="C3469" s="20" t="s">
        <v>450</v>
      </c>
      <c r="D3469" s="17">
        <v>1</v>
      </c>
      <c r="E3469" s="2" t="str">
        <f>VLOOKUP(F3469,city!$A$4:$D$352,4,FALSE)</f>
        <v>阿里</v>
      </c>
      <c r="F3469" s="16">
        <f t="shared" si="109"/>
        <v>347</v>
      </c>
      <c r="G3469" s="16">
        <f>IF(VLOOKUP(F3468,city!$K$4:$L$352,2,FALSE)&gt;G3468,G3468+1,1)</f>
        <v>6</v>
      </c>
    </row>
    <row r="3470" spans="1:7">
      <c r="A3470" s="17">
        <f t="shared" si="108"/>
        <v>134707</v>
      </c>
      <c r="B3470" s="17">
        <v>3</v>
      </c>
      <c r="C3470" s="20" t="s">
        <v>456</v>
      </c>
      <c r="D3470" s="17">
        <v>1</v>
      </c>
      <c r="E3470" s="2" t="str">
        <f>VLOOKUP(F3470,city!$A$4:$D$352,4,FALSE)</f>
        <v>阿里</v>
      </c>
      <c r="F3470" s="16">
        <f t="shared" si="109"/>
        <v>347</v>
      </c>
      <c r="G3470" s="16">
        <f>IF(VLOOKUP(F3469,city!$K$4:$L$352,2,FALSE)&gt;G3469,G3469+1,1)</f>
        <v>7</v>
      </c>
    </row>
    <row r="3471" spans="1:7">
      <c r="A3471" s="17">
        <f t="shared" si="108"/>
        <v>134708</v>
      </c>
      <c r="B3471" s="17">
        <v>3</v>
      </c>
      <c r="C3471" s="20" t="s">
        <v>462</v>
      </c>
      <c r="D3471" s="17">
        <v>1</v>
      </c>
      <c r="E3471" s="2" t="str">
        <f>VLOOKUP(F3471,city!$A$4:$D$352,4,FALSE)</f>
        <v>阿里</v>
      </c>
      <c r="F3471" s="16">
        <f t="shared" si="109"/>
        <v>347</v>
      </c>
      <c r="G3471" s="16">
        <f>IF(VLOOKUP(F3470,city!$K$4:$L$352,2,FALSE)&gt;G3470,G3470+1,1)</f>
        <v>8</v>
      </c>
    </row>
    <row r="3472" spans="1:7">
      <c r="A3472" s="17">
        <f t="shared" si="108"/>
        <v>134709</v>
      </c>
      <c r="B3472" s="17">
        <v>3</v>
      </c>
      <c r="C3472" s="20" t="s">
        <v>468</v>
      </c>
      <c r="D3472" s="17">
        <v>1</v>
      </c>
      <c r="E3472" s="2" t="str">
        <f>VLOOKUP(F3472,city!$A$4:$D$352,4,FALSE)</f>
        <v>阿里</v>
      </c>
      <c r="F3472" s="16">
        <f t="shared" si="109"/>
        <v>347</v>
      </c>
      <c r="G3472" s="16">
        <f>IF(VLOOKUP(F3471,city!$K$4:$L$352,2,FALSE)&gt;G3471,G3471+1,1)</f>
        <v>9</v>
      </c>
    </row>
    <row r="3473" spans="1:7">
      <c r="A3473" s="17">
        <f t="shared" si="108"/>
        <v>134710</v>
      </c>
      <c r="B3473" s="17">
        <v>3</v>
      </c>
      <c r="C3473" s="20" t="s">
        <v>474</v>
      </c>
      <c r="D3473" s="17">
        <v>1</v>
      </c>
      <c r="E3473" s="2" t="str">
        <f>VLOOKUP(F3473,city!$A$4:$D$352,4,FALSE)</f>
        <v>阿里</v>
      </c>
      <c r="F3473" s="16">
        <f t="shared" si="109"/>
        <v>347</v>
      </c>
      <c r="G3473" s="16">
        <f>IF(VLOOKUP(F3472,city!$K$4:$L$352,2,FALSE)&gt;G3472,G3472+1,1)</f>
        <v>10</v>
      </c>
    </row>
    <row r="3474" spans="1:7">
      <c r="A3474" s="17">
        <f t="shared" si="108"/>
        <v>134801</v>
      </c>
      <c r="B3474" s="17">
        <v>3</v>
      </c>
      <c r="C3474" s="20" t="s">
        <v>480</v>
      </c>
      <c r="D3474" s="17">
        <v>1</v>
      </c>
      <c r="E3474" s="2" t="str">
        <f>VLOOKUP(F3474,city!$A$4:$D$352,4,FALSE)</f>
        <v>香港</v>
      </c>
      <c r="F3474" s="16">
        <f t="shared" si="109"/>
        <v>348</v>
      </c>
      <c r="G3474" s="16">
        <f>IF(VLOOKUP(F3473,city!$K$4:$L$352,2,FALSE)&gt;G3473,G3473+1,1)</f>
        <v>1</v>
      </c>
    </row>
    <row r="3475" spans="1:7">
      <c r="A3475" s="17">
        <f t="shared" si="108"/>
        <v>134802</v>
      </c>
      <c r="B3475" s="17">
        <v>3</v>
      </c>
      <c r="C3475" s="20" t="s">
        <v>486</v>
      </c>
      <c r="D3475" s="17">
        <v>1</v>
      </c>
      <c r="E3475" s="2" t="str">
        <f>VLOOKUP(F3475,city!$A$4:$D$352,4,FALSE)</f>
        <v>香港</v>
      </c>
      <c r="F3475" s="16">
        <f t="shared" si="109"/>
        <v>348</v>
      </c>
      <c r="G3475" s="16">
        <f>IF(VLOOKUP(F3474,city!$K$4:$L$352,2,FALSE)&gt;G3474,G3474+1,1)</f>
        <v>2</v>
      </c>
    </row>
    <row r="3476" spans="1:7">
      <c r="A3476" s="17">
        <f t="shared" si="108"/>
        <v>134803</v>
      </c>
      <c r="B3476" s="17">
        <v>3</v>
      </c>
      <c r="C3476" s="20" t="s">
        <v>492</v>
      </c>
      <c r="D3476" s="17">
        <v>1</v>
      </c>
      <c r="E3476" s="2" t="str">
        <f>VLOOKUP(F3476,city!$A$4:$D$352,4,FALSE)</f>
        <v>香港</v>
      </c>
      <c r="F3476" s="16">
        <f t="shared" si="109"/>
        <v>348</v>
      </c>
      <c r="G3476" s="16">
        <f>IF(VLOOKUP(F3475,city!$K$4:$L$352,2,FALSE)&gt;G3475,G3475+1,1)</f>
        <v>3</v>
      </c>
    </row>
    <row r="3477" spans="1:7">
      <c r="A3477" s="17">
        <f t="shared" si="108"/>
        <v>134804</v>
      </c>
      <c r="B3477" s="17">
        <v>3</v>
      </c>
      <c r="C3477" s="20" t="s">
        <v>498</v>
      </c>
      <c r="D3477" s="17">
        <v>1</v>
      </c>
      <c r="E3477" s="2" t="str">
        <f>VLOOKUP(F3477,city!$A$4:$D$352,4,FALSE)</f>
        <v>香港</v>
      </c>
      <c r="F3477" s="16">
        <f t="shared" si="109"/>
        <v>348</v>
      </c>
      <c r="G3477" s="16">
        <f>IF(VLOOKUP(F3476,city!$K$4:$L$352,2,FALSE)&gt;G3476,G3476+1,1)</f>
        <v>4</v>
      </c>
    </row>
    <row r="3478" spans="1:7">
      <c r="A3478" s="17">
        <f t="shared" si="108"/>
        <v>134805</v>
      </c>
      <c r="B3478" s="17">
        <v>3</v>
      </c>
      <c r="C3478" s="20" t="s">
        <v>504</v>
      </c>
      <c r="D3478" s="17">
        <v>1</v>
      </c>
      <c r="E3478" s="2" t="str">
        <f>VLOOKUP(F3478,city!$A$4:$D$352,4,FALSE)</f>
        <v>香港</v>
      </c>
      <c r="F3478" s="16">
        <f t="shared" si="109"/>
        <v>348</v>
      </c>
      <c r="G3478" s="16">
        <f>IF(VLOOKUP(F3477,city!$K$4:$L$352,2,FALSE)&gt;G3477,G3477+1,1)</f>
        <v>5</v>
      </c>
    </row>
    <row r="3479" spans="1:7">
      <c r="A3479" s="17">
        <f t="shared" si="108"/>
        <v>134806</v>
      </c>
      <c r="B3479" s="17">
        <v>3</v>
      </c>
      <c r="C3479" s="20" t="s">
        <v>510</v>
      </c>
      <c r="D3479" s="17">
        <v>1</v>
      </c>
      <c r="E3479" s="2" t="str">
        <f>VLOOKUP(F3479,city!$A$4:$D$352,4,FALSE)</f>
        <v>香港</v>
      </c>
      <c r="F3479" s="16">
        <f t="shared" si="109"/>
        <v>348</v>
      </c>
      <c r="G3479" s="16">
        <f>IF(VLOOKUP(F3478,city!$K$4:$L$352,2,FALSE)&gt;G3478,G3478+1,1)</f>
        <v>6</v>
      </c>
    </row>
    <row r="3480" spans="1:7">
      <c r="A3480" s="17">
        <f t="shared" si="108"/>
        <v>134807</v>
      </c>
      <c r="B3480" s="17">
        <v>3</v>
      </c>
      <c r="C3480" s="20" t="s">
        <v>516</v>
      </c>
      <c r="D3480" s="17">
        <v>1</v>
      </c>
      <c r="E3480" s="2" t="str">
        <f>VLOOKUP(F3480,city!$A$4:$D$352,4,FALSE)</f>
        <v>香港</v>
      </c>
      <c r="F3480" s="16">
        <f t="shared" si="109"/>
        <v>348</v>
      </c>
      <c r="G3480" s="16">
        <f>IF(VLOOKUP(F3479,city!$K$4:$L$352,2,FALSE)&gt;G3479,G3479+1,1)</f>
        <v>7</v>
      </c>
    </row>
    <row r="3481" spans="1:7">
      <c r="A3481" s="17">
        <f t="shared" si="108"/>
        <v>134808</v>
      </c>
      <c r="B3481" s="17">
        <v>3</v>
      </c>
      <c r="C3481" s="20" t="s">
        <v>522</v>
      </c>
      <c r="D3481" s="17">
        <v>1</v>
      </c>
      <c r="E3481" s="2" t="str">
        <f>VLOOKUP(F3481,city!$A$4:$D$352,4,FALSE)</f>
        <v>香港</v>
      </c>
      <c r="F3481" s="16">
        <f t="shared" si="109"/>
        <v>348</v>
      </c>
      <c r="G3481" s="16">
        <f>IF(VLOOKUP(F3480,city!$K$4:$L$352,2,FALSE)&gt;G3480,G3480+1,1)</f>
        <v>8</v>
      </c>
    </row>
    <row r="3482" spans="1:7">
      <c r="A3482" s="17">
        <f t="shared" si="108"/>
        <v>134809</v>
      </c>
      <c r="B3482" s="17">
        <v>3</v>
      </c>
      <c r="C3482" s="20" t="s">
        <v>528</v>
      </c>
      <c r="D3482" s="17">
        <v>1</v>
      </c>
      <c r="E3482" s="2" t="str">
        <f>VLOOKUP(F3482,city!$A$4:$D$352,4,FALSE)</f>
        <v>香港</v>
      </c>
      <c r="F3482" s="16">
        <f t="shared" si="109"/>
        <v>348</v>
      </c>
      <c r="G3482" s="16">
        <f>IF(VLOOKUP(F3481,city!$K$4:$L$352,2,FALSE)&gt;G3481,G3481+1,1)</f>
        <v>9</v>
      </c>
    </row>
    <row r="3483" spans="1:7">
      <c r="A3483" s="17">
        <f t="shared" si="108"/>
        <v>134810</v>
      </c>
      <c r="B3483" s="17">
        <v>3</v>
      </c>
      <c r="C3483" s="20" t="s">
        <v>534</v>
      </c>
      <c r="D3483" s="17">
        <v>1</v>
      </c>
      <c r="E3483" s="2" t="str">
        <f>VLOOKUP(F3483,city!$A$4:$D$352,4,FALSE)</f>
        <v>香港</v>
      </c>
      <c r="F3483" s="16">
        <f t="shared" si="109"/>
        <v>348</v>
      </c>
      <c r="G3483" s="16">
        <f>IF(VLOOKUP(F3482,city!$K$4:$L$352,2,FALSE)&gt;G3482,G3482+1,1)</f>
        <v>10</v>
      </c>
    </row>
    <row r="3484" spans="1:7">
      <c r="A3484" s="17">
        <f t="shared" si="108"/>
        <v>134901</v>
      </c>
      <c r="B3484" s="17">
        <v>3</v>
      </c>
      <c r="C3484" s="20" t="s">
        <v>422</v>
      </c>
      <c r="D3484" s="17">
        <v>1</v>
      </c>
      <c r="E3484" s="2" t="str">
        <f>VLOOKUP(F3484,city!$A$4:$D$352,4,FALSE)</f>
        <v>澳门</v>
      </c>
      <c r="F3484" s="16">
        <f t="shared" si="109"/>
        <v>349</v>
      </c>
      <c r="G3484" s="16">
        <f>IF(VLOOKUP(F3483,city!$K$4:$L$352,2,FALSE)&gt;G3483,G3483+1,1)</f>
        <v>1</v>
      </c>
    </row>
    <row r="3485" spans="1:7">
      <c r="A3485" s="17">
        <f t="shared" si="108"/>
        <v>134902</v>
      </c>
      <c r="B3485" s="17">
        <v>3</v>
      </c>
      <c r="C3485" s="20" t="s">
        <v>427</v>
      </c>
      <c r="D3485" s="17">
        <v>1</v>
      </c>
      <c r="E3485" s="2" t="str">
        <f>VLOOKUP(F3485,city!$A$4:$D$352,4,FALSE)</f>
        <v>澳门</v>
      </c>
      <c r="F3485" s="16">
        <f t="shared" si="109"/>
        <v>349</v>
      </c>
      <c r="G3485" s="16">
        <f>IF(VLOOKUP(F3484,city!$K$4:$L$352,2,FALSE)&gt;G3484,G3484+1,1)</f>
        <v>2</v>
      </c>
    </row>
    <row r="3486" spans="1:7">
      <c r="A3486" s="17">
        <f t="shared" si="108"/>
        <v>134903</v>
      </c>
      <c r="B3486" s="17">
        <v>3</v>
      </c>
      <c r="C3486" s="20" t="s">
        <v>432</v>
      </c>
      <c r="D3486" s="17">
        <v>1</v>
      </c>
      <c r="E3486" s="2" t="str">
        <f>VLOOKUP(F3486,city!$A$4:$D$352,4,FALSE)</f>
        <v>澳门</v>
      </c>
      <c r="F3486" s="16">
        <f t="shared" si="109"/>
        <v>349</v>
      </c>
      <c r="G3486" s="16">
        <f>IF(VLOOKUP(F3485,city!$K$4:$L$352,2,FALSE)&gt;G3485,G3485+1,1)</f>
        <v>3</v>
      </c>
    </row>
    <row r="3487" spans="1:7">
      <c r="A3487" s="17">
        <f t="shared" si="108"/>
        <v>134904</v>
      </c>
      <c r="B3487" s="17">
        <v>3</v>
      </c>
      <c r="C3487" s="20" t="s">
        <v>438</v>
      </c>
      <c r="D3487" s="17">
        <v>1</v>
      </c>
      <c r="E3487" s="2" t="str">
        <f>VLOOKUP(F3487,city!$A$4:$D$352,4,FALSE)</f>
        <v>澳门</v>
      </c>
      <c r="F3487" s="16">
        <f t="shared" si="109"/>
        <v>349</v>
      </c>
      <c r="G3487" s="16">
        <f>IF(VLOOKUP(F3486,city!$K$4:$L$352,2,FALSE)&gt;G3486,G3486+1,1)</f>
        <v>4</v>
      </c>
    </row>
    <row r="3488" spans="1:7">
      <c r="A3488" s="17">
        <f t="shared" si="108"/>
        <v>134905</v>
      </c>
      <c r="B3488" s="17">
        <v>3</v>
      </c>
      <c r="C3488" s="20" t="s">
        <v>444</v>
      </c>
      <c r="D3488" s="17">
        <v>1</v>
      </c>
      <c r="E3488" s="2" t="str">
        <f>VLOOKUP(F3488,city!$A$4:$D$352,4,FALSE)</f>
        <v>澳门</v>
      </c>
      <c r="F3488" s="16">
        <f t="shared" si="109"/>
        <v>349</v>
      </c>
      <c r="G3488" s="16">
        <f>IF(VLOOKUP(F3487,city!$K$4:$L$352,2,FALSE)&gt;G3487,G3487+1,1)</f>
        <v>5</v>
      </c>
    </row>
    <row r="3489" spans="1:7">
      <c r="A3489" s="17">
        <f t="shared" si="108"/>
        <v>134906</v>
      </c>
      <c r="B3489" s="17">
        <v>3</v>
      </c>
      <c r="C3489" s="20" t="s">
        <v>450</v>
      </c>
      <c r="D3489" s="17">
        <v>1</v>
      </c>
      <c r="E3489" s="2" t="str">
        <f>VLOOKUP(F3489,city!$A$4:$D$352,4,FALSE)</f>
        <v>澳门</v>
      </c>
      <c r="F3489" s="16">
        <f t="shared" si="109"/>
        <v>349</v>
      </c>
      <c r="G3489" s="16">
        <f>IF(VLOOKUP(F3488,city!$K$4:$L$352,2,FALSE)&gt;G3488,G3488+1,1)</f>
        <v>6</v>
      </c>
    </row>
    <row r="3490" spans="1:7">
      <c r="A3490" s="17">
        <f t="shared" si="108"/>
        <v>134907</v>
      </c>
      <c r="B3490" s="17">
        <v>3</v>
      </c>
      <c r="C3490" s="20" t="s">
        <v>456</v>
      </c>
      <c r="D3490" s="17">
        <v>1</v>
      </c>
      <c r="E3490" s="2" t="str">
        <f>VLOOKUP(F3490,city!$A$4:$D$352,4,FALSE)</f>
        <v>澳门</v>
      </c>
      <c r="F3490" s="16">
        <f t="shared" si="109"/>
        <v>349</v>
      </c>
      <c r="G3490" s="16">
        <f>IF(VLOOKUP(F3489,city!$K$4:$L$352,2,FALSE)&gt;G3489,G3489+1,1)</f>
        <v>7</v>
      </c>
    </row>
    <row r="3491" spans="1:7">
      <c r="A3491" s="17">
        <f t="shared" si="108"/>
        <v>134908</v>
      </c>
      <c r="B3491" s="17">
        <v>3</v>
      </c>
      <c r="C3491" s="20" t="s">
        <v>462</v>
      </c>
      <c r="D3491" s="17">
        <v>1</v>
      </c>
      <c r="E3491" s="2" t="str">
        <f>VLOOKUP(F3491,city!$A$4:$D$352,4,FALSE)</f>
        <v>澳门</v>
      </c>
      <c r="F3491" s="16">
        <f t="shared" si="109"/>
        <v>349</v>
      </c>
      <c r="G3491" s="16">
        <f>IF(VLOOKUP(F3490,city!$K$4:$L$352,2,FALSE)&gt;G3490,G3490+1,1)</f>
        <v>8</v>
      </c>
    </row>
    <row r="3492" spans="1:7">
      <c r="A3492" s="17">
        <f t="shared" si="108"/>
        <v>134909</v>
      </c>
      <c r="B3492" s="17">
        <v>3</v>
      </c>
      <c r="C3492" s="20" t="s">
        <v>468</v>
      </c>
      <c r="D3492" s="17">
        <v>1</v>
      </c>
      <c r="E3492" s="2" t="str">
        <f>VLOOKUP(F3492,city!$A$4:$D$352,4,FALSE)</f>
        <v>澳门</v>
      </c>
      <c r="F3492" s="16">
        <f t="shared" si="109"/>
        <v>349</v>
      </c>
      <c r="G3492" s="16">
        <f>IF(VLOOKUP(F3491,city!$K$4:$L$352,2,FALSE)&gt;G3491,G3491+1,1)</f>
        <v>9</v>
      </c>
    </row>
    <row r="3493" spans="1:7">
      <c r="A3493" s="17">
        <f t="shared" si="108"/>
        <v>134910</v>
      </c>
      <c r="B3493" s="17">
        <v>3</v>
      </c>
      <c r="C3493" s="20" t="s">
        <v>474</v>
      </c>
      <c r="D3493" s="17">
        <v>1</v>
      </c>
      <c r="E3493" s="2" t="str">
        <f>VLOOKUP(F3493,city!$A$4:$D$352,4,FALSE)</f>
        <v>澳门</v>
      </c>
      <c r="F3493" s="16">
        <f t="shared" si="109"/>
        <v>349</v>
      </c>
      <c r="G3493" s="16">
        <f>IF(VLOOKUP(F3492,city!$K$4:$L$352,2,FALSE)&gt;G3492,G3492+1,1)</f>
        <v>10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4"/>
  <sheetViews>
    <sheetView workbookViewId="0">
      <selection activeCell="D20" sqref="D20"/>
    </sheetView>
  </sheetViews>
  <sheetFormatPr defaultColWidth="9" defaultRowHeight="16.5"/>
  <cols>
    <col min="1" max="1" width="17.125" style="8" customWidth="1"/>
    <col min="2" max="3" width="9" style="8" customWidth="1"/>
    <col min="4" max="4" width="29.125" style="8" customWidth="1"/>
    <col min="5" max="5" width="17.625" style="8" customWidth="1"/>
    <col min="6" max="1025" width="9" style="8" customWidth="1"/>
  </cols>
  <sheetData>
    <row r="1" spans="1:5">
      <c r="A1" s="8" t="s">
        <v>14352</v>
      </c>
      <c r="B1" s="8" t="s">
        <v>14353</v>
      </c>
      <c r="C1" s="8" t="s">
        <v>14354</v>
      </c>
      <c r="D1" s="8" t="s">
        <v>14355</v>
      </c>
    </row>
    <row r="2" spans="1:5">
      <c r="A2" s="8" t="s">
        <v>0</v>
      </c>
      <c r="C2" s="8" t="s">
        <v>14356</v>
      </c>
      <c r="E2" s="8" t="s">
        <v>14357</v>
      </c>
    </row>
    <row r="3" spans="1:5">
      <c r="A3" s="8" t="s">
        <v>24</v>
      </c>
      <c r="C3" s="8" t="s">
        <v>24</v>
      </c>
    </row>
    <row r="4" spans="1:5">
      <c r="A4" s="8">
        <v>1</v>
      </c>
      <c r="C4" s="8">
        <v>1000</v>
      </c>
      <c r="D4" s="8" t="s">
        <v>14358</v>
      </c>
      <c r="E4" s="8" t="s">
        <v>14359</v>
      </c>
    </row>
    <row r="5" spans="1:5">
      <c r="A5" s="8">
        <v>2</v>
      </c>
      <c r="C5" s="8">
        <v>2000</v>
      </c>
      <c r="D5" s="8" t="s">
        <v>14360</v>
      </c>
      <c r="E5" s="8" t="s">
        <v>14361</v>
      </c>
    </row>
    <row r="6" spans="1:5">
      <c r="A6" s="8">
        <v>3</v>
      </c>
      <c r="C6" s="8">
        <v>3000</v>
      </c>
      <c r="D6" s="8" t="s">
        <v>14362</v>
      </c>
      <c r="E6" s="8" t="s">
        <v>14363</v>
      </c>
    </row>
    <row r="7" spans="1:5">
      <c r="A7" s="8">
        <v>4</v>
      </c>
      <c r="C7" s="8">
        <v>1500</v>
      </c>
      <c r="D7" s="8" t="s">
        <v>14364</v>
      </c>
      <c r="E7" s="8" t="s">
        <v>14365</v>
      </c>
    </row>
    <row r="8" spans="1:5">
      <c r="A8" s="8">
        <v>5</v>
      </c>
      <c r="C8" s="8">
        <v>2</v>
      </c>
      <c r="D8" s="8" t="s">
        <v>14366</v>
      </c>
      <c r="E8" s="8" t="s">
        <v>14367</v>
      </c>
    </row>
    <row r="9" spans="1:5">
      <c r="A9" s="8">
        <v>6</v>
      </c>
      <c r="C9" s="8">
        <v>6</v>
      </c>
      <c r="D9" s="8" t="s">
        <v>14368</v>
      </c>
      <c r="E9" s="8" t="s">
        <v>14369</v>
      </c>
    </row>
    <row r="10" spans="1:5">
      <c r="A10" s="8">
        <v>7</v>
      </c>
      <c r="C10" s="8">
        <v>2</v>
      </c>
      <c r="D10" s="8" t="s">
        <v>14370</v>
      </c>
      <c r="E10" s="8" t="s">
        <v>14371</v>
      </c>
    </row>
    <row r="11" spans="1:5">
      <c r="A11" s="8">
        <v>8</v>
      </c>
      <c r="C11" s="8">
        <v>2</v>
      </c>
      <c r="D11" s="8" t="s">
        <v>14372</v>
      </c>
      <c r="E11" s="8" t="s">
        <v>14373</v>
      </c>
    </row>
    <row r="12" spans="1:5">
      <c r="A12" s="8">
        <v>9</v>
      </c>
      <c r="C12" s="8">
        <v>1000</v>
      </c>
      <c r="D12" s="8" t="s">
        <v>14374</v>
      </c>
      <c r="E12" s="8" t="s">
        <v>14375</v>
      </c>
    </row>
    <row r="13" spans="1:5">
      <c r="A13" s="8">
        <v>10</v>
      </c>
      <c r="C13" s="8">
        <v>100</v>
      </c>
      <c r="D13" s="8" t="s">
        <v>14376</v>
      </c>
      <c r="E13" s="8" t="s">
        <v>14377</v>
      </c>
    </row>
    <row r="14" spans="1:5">
      <c r="A14" s="8">
        <v>11</v>
      </c>
      <c r="C14" s="8">
        <v>60</v>
      </c>
      <c r="D14" s="8" t="s">
        <v>14378</v>
      </c>
      <c r="E14" s="8" t="s">
        <v>14379</v>
      </c>
    </row>
    <row r="15" spans="1:5">
      <c r="A15" s="8">
        <v>12</v>
      </c>
      <c r="C15" s="8">
        <v>200</v>
      </c>
      <c r="D15" s="8" t="s">
        <v>14380</v>
      </c>
      <c r="E15" s="8" t="s">
        <v>14381</v>
      </c>
    </row>
    <row r="16" spans="1:5">
      <c r="A16" s="8">
        <v>13</v>
      </c>
      <c r="C16" s="8">
        <v>800</v>
      </c>
      <c r="D16" s="8" t="s">
        <v>14382</v>
      </c>
      <c r="E16" s="8" t="s">
        <v>14383</v>
      </c>
    </row>
    <row r="17" spans="1:5">
      <c r="A17" s="8">
        <v>14</v>
      </c>
      <c r="C17" s="8">
        <v>20</v>
      </c>
      <c r="D17" s="8" t="s">
        <v>14384</v>
      </c>
      <c r="E17" s="8" t="s">
        <v>14385</v>
      </c>
    </row>
    <row r="18" spans="1:5">
      <c r="A18" s="8">
        <v>15</v>
      </c>
      <c r="C18" s="8">
        <v>200</v>
      </c>
      <c r="D18" s="8" t="s">
        <v>14386</v>
      </c>
      <c r="E18" s="8" t="s">
        <v>14387</v>
      </c>
    </row>
    <row r="19" spans="1:5">
      <c r="A19" s="8">
        <v>16</v>
      </c>
      <c r="C19" s="8">
        <v>100</v>
      </c>
      <c r="D19" s="8" t="s">
        <v>14388</v>
      </c>
      <c r="E19" s="8" t="s">
        <v>14389</v>
      </c>
    </row>
    <row r="20" spans="1:5">
      <c r="A20" s="8">
        <v>17</v>
      </c>
      <c r="C20" s="8">
        <v>1</v>
      </c>
      <c r="D20" s="8" t="s">
        <v>14390</v>
      </c>
      <c r="E20" s="8" t="s">
        <v>14391</v>
      </c>
    </row>
    <row r="21" spans="1:5">
      <c r="A21" s="8">
        <v>18</v>
      </c>
      <c r="C21" s="8">
        <v>2</v>
      </c>
      <c r="D21" s="8" t="s">
        <v>14392</v>
      </c>
      <c r="E21" s="8" t="s">
        <v>14393</v>
      </c>
    </row>
    <row r="22" spans="1:5">
      <c r="A22" s="8">
        <v>19</v>
      </c>
      <c r="C22" s="8">
        <v>100</v>
      </c>
      <c r="D22" s="8" t="s">
        <v>14394</v>
      </c>
      <c r="E22" s="8" t="s">
        <v>14395</v>
      </c>
    </row>
    <row r="23" spans="1:5">
      <c r="A23" s="8">
        <v>20</v>
      </c>
      <c r="C23" s="8">
        <v>100</v>
      </c>
      <c r="D23" s="8" t="s">
        <v>14396</v>
      </c>
      <c r="E23" s="8" t="s">
        <v>14397</v>
      </c>
    </row>
    <row r="24" spans="1:5">
      <c r="A24" s="8">
        <v>21</v>
      </c>
      <c r="C24" s="8">
        <v>100</v>
      </c>
      <c r="D24" s="8" t="s">
        <v>14398</v>
      </c>
      <c r="E24" s="8" t="s">
        <v>14399</v>
      </c>
    </row>
    <row r="25" spans="1:5">
      <c r="A25" s="8">
        <v>22</v>
      </c>
      <c r="C25" s="8">
        <v>5000</v>
      </c>
      <c r="D25" s="8" t="s">
        <v>14400</v>
      </c>
      <c r="E25" s="8" t="s">
        <v>14401</v>
      </c>
    </row>
    <row r="26" spans="1:5">
      <c r="A26" s="8">
        <v>23</v>
      </c>
      <c r="C26" s="8">
        <v>1000</v>
      </c>
      <c r="D26" s="8" t="s">
        <v>14402</v>
      </c>
      <c r="E26" s="8" t="s">
        <v>14403</v>
      </c>
    </row>
    <row r="27" spans="1:5">
      <c r="A27" s="8">
        <v>24</v>
      </c>
      <c r="C27" s="8">
        <v>20</v>
      </c>
      <c r="D27" s="8" t="s">
        <v>14404</v>
      </c>
      <c r="E27" s="8" t="s">
        <v>14405</v>
      </c>
    </row>
    <row r="28" spans="1:5">
      <c r="A28" s="8">
        <v>25</v>
      </c>
      <c r="C28" s="8">
        <v>10000</v>
      </c>
      <c r="D28" s="8" t="s">
        <v>14406</v>
      </c>
      <c r="E28" s="8" t="s">
        <v>14407</v>
      </c>
    </row>
    <row r="29" spans="1:5">
      <c r="A29" s="8">
        <v>26</v>
      </c>
      <c r="C29" s="8">
        <v>25</v>
      </c>
      <c r="D29" s="8" t="s">
        <v>14408</v>
      </c>
      <c r="E29" s="8" t="s">
        <v>14409</v>
      </c>
    </row>
    <row r="30" spans="1:5">
      <c r="A30" s="8">
        <v>27</v>
      </c>
      <c r="C30" s="8">
        <v>25</v>
      </c>
      <c r="D30" s="8" t="s">
        <v>14410</v>
      </c>
      <c r="E30" s="8" t="s">
        <v>14411</v>
      </c>
    </row>
    <row r="31" spans="1:5">
      <c r="A31" s="8">
        <v>28</v>
      </c>
      <c r="C31" s="8">
        <v>50</v>
      </c>
      <c r="D31" s="8" t="s">
        <v>14412</v>
      </c>
      <c r="E31" s="8" t="s">
        <v>14413</v>
      </c>
    </row>
    <row r="32" spans="1:5">
      <c r="A32" s="8">
        <v>29</v>
      </c>
      <c r="C32" s="8">
        <v>1</v>
      </c>
      <c r="D32" s="8" t="s">
        <v>14414</v>
      </c>
      <c r="E32" s="8" t="s">
        <v>14415</v>
      </c>
    </row>
    <row r="33" spans="1:5">
      <c r="A33" s="8">
        <v>30</v>
      </c>
      <c r="C33" s="8">
        <v>5</v>
      </c>
      <c r="D33" s="8" t="s">
        <v>14416</v>
      </c>
      <c r="E33" s="8" t="s">
        <v>14417</v>
      </c>
    </row>
    <row r="34" spans="1:5">
      <c r="A34" s="8">
        <v>31</v>
      </c>
      <c r="C34" s="8">
        <v>5</v>
      </c>
      <c r="D34" s="8" t="s">
        <v>14418</v>
      </c>
      <c r="E34" s="8" t="s">
        <v>14419</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0"/>
  <sheetViews>
    <sheetView workbookViewId="0">
      <selection activeCell="G15" sqref="G15"/>
    </sheetView>
  </sheetViews>
  <sheetFormatPr defaultColWidth="9" defaultRowHeight="16.5"/>
  <cols>
    <col min="1" max="1025" width="9" style="8" customWidth="1"/>
  </cols>
  <sheetData>
    <row r="1" spans="1:2">
      <c r="A1" s="8" t="s">
        <v>0</v>
      </c>
      <c r="B1" s="14" t="s">
        <v>14420</v>
      </c>
    </row>
    <row r="2" spans="1:2">
      <c r="A2" s="8" t="s">
        <v>0</v>
      </c>
      <c r="B2" s="14" t="s">
        <v>14421</v>
      </c>
    </row>
    <row r="3" spans="1:2">
      <c r="A3" s="8" t="s">
        <v>24</v>
      </c>
      <c r="B3" s="14" t="s">
        <v>24</v>
      </c>
    </row>
    <row r="4" spans="1:2">
      <c r="A4" s="8">
        <v>1</v>
      </c>
      <c r="B4" s="14">
        <v>100</v>
      </c>
    </row>
    <row r="5" spans="1:2">
      <c r="A5" s="8">
        <v>2</v>
      </c>
      <c r="B5" s="14">
        <v>100</v>
      </c>
    </row>
    <row r="6" spans="1:2">
      <c r="A6" s="8">
        <v>3</v>
      </c>
      <c r="B6" s="14">
        <v>150</v>
      </c>
    </row>
    <row r="7" spans="1:2">
      <c r="A7" s="8">
        <v>4</v>
      </c>
      <c r="B7" s="14">
        <v>150</v>
      </c>
    </row>
    <row r="8" spans="1:2">
      <c r="A8" s="8">
        <v>5</v>
      </c>
      <c r="B8" s="14">
        <v>200</v>
      </c>
    </row>
    <row r="9" spans="1:2">
      <c r="A9" s="8">
        <v>6</v>
      </c>
      <c r="B9" s="14">
        <v>200</v>
      </c>
    </row>
    <row r="10" spans="1:2">
      <c r="A10" s="8">
        <v>7</v>
      </c>
      <c r="B10" s="14">
        <v>400</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workbookViewId="0">
      <selection activeCell="B6" sqref="B6"/>
    </sheetView>
  </sheetViews>
  <sheetFormatPr defaultColWidth="9" defaultRowHeight="16.5"/>
  <cols>
    <col min="1" max="1" width="9" style="11" customWidth="1"/>
    <col min="2" max="2" width="41.875" style="11" customWidth="1"/>
    <col min="3" max="3" width="16.75" style="11" customWidth="1"/>
    <col min="4" max="4" width="17.25" style="11" customWidth="1"/>
    <col min="5" max="5" width="14.375" style="11" customWidth="1"/>
    <col min="6" max="6" width="13.625" style="11" customWidth="1"/>
    <col min="7" max="1025" width="9" style="11" customWidth="1"/>
    <col min="1026" max="16384" width="9" style="12"/>
  </cols>
  <sheetData>
    <row r="1" spans="1:6" s="10" customFormat="1">
      <c r="A1" s="10" t="s">
        <v>0</v>
      </c>
      <c r="B1" s="10" t="s">
        <v>14422</v>
      </c>
      <c r="C1" s="10" t="s">
        <v>14423</v>
      </c>
      <c r="D1" s="10" t="s">
        <v>14424</v>
      </c>
      <c r="F1" s="10" t="s">
        <v>14425</v>
      </c>
    </row>
    <row r="2" spans="1:6" s="10" customFormat="1">
      <c r="A2" s="10" t="s">
        <v>0</v>
      </c>
      <c r="B2" s="10" t="s">
        <v>14426</v>
      </c>
      <c r="C2" s="10" t="s">
        <v>14427</v>
      </c>
      <c r="D2" s="10" t="s">
        <v>14428</v>
      </c>
      <c r="E2" s="10" t="s">
        <v>11101</v>
      </c>
    </row>
    <row r="3" spans="1:6">
      <c r="A3" s="11" t="s">
        <v>24</v>
      </c>
      <c r="B3" s="11" t="s">
        <v>25</v>
      </c>
      <c r="E3" s="11" t="s">
        <v>25</v>
      </c>
    </row>
    <row r="4" spans="1:6" ht="34.5">
      <c r="A4" s="11">
        <v>1</v>
      </c>
      <c r="B4" s="13" t="s">
        <v>14429</v>
      </c>
      <c r="E4" s="11">
        <v>1</v>
      </c>
      <c r="F4" s="11" t="s">
        <v>14430</v>
      </c>
    </row>
    <row r="5" spans="1:6" ht="34.5">
      <c r="A5" s="11">
        <v>2</v>
      </c>
      <c r="B5" s="13" t="s">
        <v>14431</v>
      </c>
      <c r="E5" s="11">
        <v>1</v>
      </c>
      <c r="F5" s="11" t="s">
        <v>14430</v>
      </c>
    </row>
    <row r="6" spans="1:6" ht="34.5">
      <c r="A6" s="11">
        <v>3</v>
      </c>
      <c r="B6" s="13" t="s">
        <v>14432</v>
      </c>
      <c r="E6" s="11">
        <v>1</v>
      </c>
      <c r="F6" s="11" t="s">
        <v>14430</v>
      </c>
    </row>
    <row r="7" spans="1:6" ht="34.5">
      <c r="A7" s="11">
        <v>4</v>
      </c>
      <c r="B7" s="13" t="s">
        <v>14433</v>
      </c>
      <c r="E7" s="11">
        <v>1</v>
      </c>
      <c r="F7" s="11" t="s">
        <v>14430</v>
      </c>
    </row>
    <row r="8" spans="1:6" ht="17.25">
      <c r="A8" s="11">
        <v>5</v>
      </c>
      <c r="B8" s="13" t="s">
        <v>14434</v>
      </c>
      <c r="E8" s="11">
        <v>1</v>
      </c>
      <c r="F8" s="11" t="s">
        <v>14430</v>
      </c>
    </row>
    <row r="9" spans="1:6" ht="17.25">
      <c r="A9" s="11">
        <v>6</v>
      </c>
      <c r="B9" s="13" t="s">
        <v>14435</v>
      </c>
      <c r="E9" s="11">
        <v>1</v>
      </c>
      <c r="F9" s="11" t="s">
        <v>14430</v>
      </c>
    </row>
    <row r="10" spans="1:6" ht="17.25">
      <c r="A10" s="11">
        <v>7</v>
      </c>
      <c r="B10" s="13" t="s">
        <v>14436</v>
      </c>
      <c r="E10" s="11">
        <v>1</v>
      </c>
      <c r="F10" s="11" t="s">
        <v>14430</v>
      </c>
    </row>
    <row r="11" spans="1:6" ht="34.5">
      <c r="A11" s="11">
        <v>8</v>
      </c>
      <c r="B11" s="13" t="s">
        <v>14437</v>
      </c>
      <c r="E11" s="11">
        <v>1</v>
      </c>
      <c r="F11" s="11" t="s">
        <v>14430</v>
      </c>
    </row>
    <row r="12" spans="1:6" ht="17.25">
      <c r="A12" s="11">
        <v>9</v>
      </c>
      <c r="B12" s="13" t="s">
        <v>14438</v>
      </c>
      <c r="E12" s="11">
        <v>1</v>
      </c>
      <c r="F12" s="11" t="s">
        <v>14430</v>
      </c>
    </row>
    <row r="13" spans="1:6" ht="34.5">
      <c r="A13" s="11">
        <v>10</v>
      </c>
      <c r="B13" s="13" t="s">
        <v>14439</v>
      </c>
      <c r="E13" s="11">
        <v>2</v>
      </c>
      <c r="F13" s="11" t="s">
        <v>14440</v>
      </c>
    </row>
    <row r="14" spans="1:6" ht="17.25">
      <c r="A14" s="11">
        <v>11</v>
      </c>
      <c r="B14" s="13" t="s">
        <v>14441</v>
      </c>
      <c r="E14" s="11">
        <v>3</v>
      </c>
      <c r="F14" s="11" t="s">
        <v>14442</v>
      </c>
    </row>
    <row r="15" spans="1:6" ht="34.5">
      <c r="A15" s="11">
        <v>12</v>
      </c>
      <c r="B15" s="13" t="s">
        <v>14443</v>
      </c>
      <c r="E15" s="11">
        <v>3</v>
      </c>
      <c r="F15" s="11" t="s">
        <v>14442</v>
      </c>
    </row>
    <row r="16" spans="1:6" ht="17.25">
      <c r="A16" s="11">
        <v>13</v>
      </c>
      <c r="B16" s="13" t="s">
        <v>14444</v>
      </c>
      <c r="E16" s="11">
        <v>3</v>
      </c>
      <c r="F16" s="11" t="s">
        <v>14442</v>
      </c>
    </row>
    <row r="17" spans="1:6" ht="17.25">
      <c r="A17" s="11">
        <v>14</v>
      </c>
      <c r="B17" s="13" t="s">
        <v>14445</v>
      </c>
      <c r="E17" s="11">
        <v>3</v>
      </c>
      <c r="F17" s="11" t="s">
        <v>14442</v>
      </c>
    </row>
    <row r="18" spans="1:6" ht="34.5">
      <c r="A18" s="11">
        <v>15</v>
      </c>
      <c r="B18" s="13" t="s">
        <v>14446</v>
      </c>
      <c r="E18" s="11">
        <v>3</v>
      </c>
      <c r="F18" s="11" t="s">
        <v>14442</v>
      </c>
    </row>
    <row r="19" spans="1:6" ht="34.5">
      <c r="A19" s="11">
        <v>16</v>
      </c>
      <c r="B19" s="13" t="s">
        <v>14447</v>
      </c>
      <c r="E19" s="11">
        <v>3</v>
      </c>
      <c r="F19" s="11" t="s">
        <v>14442</v>
      </c>
    </row>
    <row r="20" spans="1:6" ht="34.5">
      <c r="A20" s="11">
        <v>17</v>
      </c>
      <c r="B20" s="13" t="s">
        <v>14448</v>
      </c>
      <c r="E20" s="11">
        <v>4</v>
      </c>
      <c r="F20" s="11" t="s">
        <v>14449</v>
      </c>
    </row>
    <row r="21" spans="1:6" ht="34.5">
      <c r="A21" s="11">
        <v>18</v>
      </c>
      <c r="B21" s="13" t="s">
        <v>14450</v>
      </c>
      <c r="E21" s="11">
        <v>4</v>
      </c>
      <c r="F21" s="11" t="s">
        <v>14449</v>
      </c>
    </row>
    <row r="22" spans="1:6" ht="34.5">
      <c r="A22" s="11">
        <v>19</v>
      </c>
      <c r="B22" s="13" t="s">
        <v>14451</v>
      </c>
      <c r="E22" s="11">
        <v>4</v>
      </c>
      <c r="F22" s="11" t="s">
        <v>14449</v>
      </c>
    </row>
    <row r="23" spans="1:6" ht="17.25">
      <c r="A23" s="11">
        <v>20</v>
      </c>
      <c r="B23" s="13" t="s">
        <v>14452</v>
      </c>
      <c r="E23" s="11">
        <v>4</v>
      </c>
      <c r="F23" s="11" t="s">
        <v>14449</v>
      </c>
    </row>
    <row r="24" spans="1:6" ht="34.5">
      <c r="A24" s="11">
        <v>21</v>
      </c>
      <c r="B24" s="13" t="s">
        <v>14453</v>
      </c>
      <c r="E24" s="11">
        <v>5</v>
      </c>
      <c r="F24" s="11" t="s">
        <v>14454</v>
      </c>
    </row>
    <row r="25" spans="1:6" ht="17.25">
      <c r="A25" s="11">
        <v>22</v>
      </c>
      <c r="B25" s="13" t="s">
        <v>14455</v>
      </c>
      <c r="E25" s="11">
        <v>5</v>
      </c>
      <c r="F25" s="11" t="s">
        <v>14454</v>
      </c>
    </row>
    <row r="26" spans="1:6" ht="34.5">
      <c r="A26" s="11">
        <v>23</v>
      </c>
      <c r="B26" s="13" t="s">
        <v>14456</v>
      </c>
      <c r="E26" s="11">
        <v>5</v>
      </c>
      <c r="F26" s="11" t="s">
        <v>14454</v>
      </c>
    </row>
    <row r="27" spans="1:6" ht="34.5">
      <c r="A27" s="11">
        <v>24</v>
      </c>
      <c r="B27" s="13" t="s">
        <v>14457</v>
      </c>
      <c r="E27" s="11">
        <v>5</v>
      </c>
      <c r="F27" s="11" t="s">
        <v>14454</v>
      </c>
    </row>
    <row r="28" spans="1:6" ht="34.5">
      <c r="A28" s="11">
        <v>25</v>
      </c>
      <c r="B28" s="13" t="s">
        <v>14458</v>
      </c>
      <c r="E28" s="11">
        <v>6</v>
      </c>
      <c r="F28" s="11" t="s">
        <v>14459</v>
      </c>
    </row>
    <row r="29" spans="1:6">
      <c r="A29" s="11">
        <v>26</v>
      </c>
      <c r="B29" s="11" t="s">
        <v>14460</v>
      </c>
      <c r="E29" s="11">
        <v>6</v>
      </c>
      <c r="F29" s="11" t="s">
        <v>14459</v>
      </c>
    </row>
    <row r="30" spans="1:6" ht="17.25">
      <c r="A30" s="11">
        <v>27</v>
      </c>
      <c r="B30" s="13" t="s">
        <v>14461</v>
      </c>
      <c r="E30" s="11">
        <v>6</v>
      </c>
      <c r="F30" s="11" t="s">
        <v>14459</v>
      </c>
    </row>
    <row r="31" spans="1:6" ht="34.5">
      <c r="A31" s="11">
        <v>28</v>
      </c>
      <c r="B31" s="13" t="s">
        <v>14462</v>
      </c>
      <c r="E31" s="11">
        <v>6</v>
      </c>
      <c r="F31" s="11" t="s">
        <v>14459</v>
      </c>
    </row>
    <row r="32" spans="1:6" ht="34.5">
      <c r="A32" s="11">
        <v>29</v>
      </c>
      <c r="B32" s="13" t="s">
        <v>14463</v>
      </c>
      <c r="E32" s="11">
        <v>6</v>
      </c>
      <c r="F32" s="11" t="s">
        <v>14459</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9"/>
  <sheetViews>
    <sheetView workbookViewId="0">
      <selection activeCell="E6" sqref="E6"/>
    </sheetView>
  </sheetViews>
  <sheetFormatPr defaultColWidth="9" defaultRowHeight="13.5"/>
  <cols>
    <col min="1" max="1" width="9" customWidth="1"/>
    <col min="2" max="2" width="11.5"/>
    <col min="3" max="3" width="36.5" customWidth="1"/>
    <col min="4" max="4" width="12.625" customWidth="1"/>
    <col min="5" max="1025" width="9" customWidth="1"/>
  </cols>
  <sheetData>
    <row r="1" spans="1:7" ht="16.5">
      <c r="A1" s="7" t="s">
        <v>0</v>
      </c>
      <c r="B1" s="7" t="s">
        <v>14464</v>
      </c>
      <c r="C1" s="7" t="s">
        <v>14465</v>
      </c>
      <c r="D1" s="7" t="s">
        <v>14466</v>
      </c>
      <c r="E1" s="7" t="s">
        <v>14467</v>
      </c>
      <c r="F1" t="s">
        <v>14468</v>
      </c>
      <c r="G1" s="7" t="s">
        <v>14469</v>
      </c>
    </row>
    <row r="2" spans="1:7" ht="16.5">
      <c r="A2" s="7" t="s">
        <v>0</v>
      </c>
      <c r="B2" s="7" t="s">
        <v>14470</v>
      </c>
      <c r="C2" s="7" t="s">
        <v>14471</v>
      </c>
      <c r="D2" s="7" t="s">
        <v>14428</v>
      </c>
      <c r="E2" s="7" t="s">
        <v>14472</v>
      </c>
      <c r="F2" t="s">
        <v>11101</v>
      </c>
      <c r="G2" s="7" t="s">
        <v>14356</v>
      </c>
    </row>
    <row r="3" spans="1:7" ht="16.5">
      <c r="A3" s="3" t="s">
        <v>24</v>
      </c>
      <c r="B3" s="3" t="s">
        <v>25</v>
      </c>
      <c r="C3" s="3" t="s">
        <v>25</v>
      </c>
      <c r="D3" s="3" t="s">
        <v>25</v>
      </c>
      <c r="E3" s="3" t="s">
        <v>24</v>
      </c>
      <c r="F3" s="3" t="s">
        <v>24</v>
      </c>
      <c r="G3" s="3" t="s">
        <v>24</v>
      </c>
    </row>
    <row r="4" spans="1:7" ht="16.5">
      <c r="A4" s="8">
        <v>1</v>
      </c>
      <c r="B4" s="8" t="s">
        <v>14473</v>
      </c>
      <c r="C4" s="8" t="s">
        <v>14474</v>
      </c>
      <c r="D4" s="8">
        <v>1001</v>
      </c>
      <c r="E4" s="8">
        <v>1600</v>
      </c>
      <c r="F4">
        <v>1</v>
      </c>
      <c r="G4" s="9">
        <v>0.6</v>
      </c>
    </row>
    <row r="5" spans="1:7" ht="16.5">
      <c r="A5" s="8">
        <v>2</v>
      </c>
      <c r="B5" s="8" t="s">
        <v>14475</v>
      </c>
      <c r="C5" s="8" t="s">
        <v>14476</v>
      </c>
      <c r="D5" s="8">
        <v>1002</v>
      </c>
      <c r="E5" s="8">
        <v>1200</v>
      </c>
      <c r="F5">
        <v>1</v>
      </c>
      <c r="G5" s="9">
        <v>0.5</v>
      </c>
    </row>
    <row r="6" spans="1:7" ht="16.5">
      <c r="A6" s="8">
        <v>3</v>
      </c>
      <c r="B6" s="8" t="s">
        <v>14477</v>
      </c>
      <c r="C6" s="8" t="s">
        <v>14478</v>
      </c>
      <c r="D6" s="8">
        <v>1003</v>
      </c>
      <c r="E6" s="8">
        <v>800</v>
      </c>
      <c r="F6">
        <v>1</v>
      </c>
      <c r="G6" s="9">
        <v>0.4</v>
      </c>
    </row>
    <row r="7" spans="1:7" ht="16.5">
      <c r="A7" s="8">
        <v>4</v>
      </c>
      <c r="B7" s="8" t="s">
        <v>14479</v>
      </c>
      <c r="C7" s="8" t="s">
        <v>14480</v>
      </c>
      <c r="D7" s="8">
        <v>1004</v>
      </c>
      <c r="E7" s="8">
        <v>800</v>
      </c>
      <c r="F7">
        <v>1</v>
      </c>
      <c r="G7">
        <v>3</v>
      </c>
    </row>
    <row r="8" spans="1:7" ht="16.5">
      <c r="A8" s="8">
        <v>5</v>
      </c>
      <c r="B8" s="8" t="s">
        <v>14481</v>
      </c>
      <c r="C8" s="8" t="s">
        <v>14482</v>
      </c>
      <c r="D8" s="8">
        <v>1005</v>
      </c>
      <c r="E8" s="8">
        <v>1500</v>
      </c>
      <c r="F8">
        <v>1</v>
      </c>
      <c r="G8">
        <v>-1</v>
      </c>
    </row>
    <row r="9" spans="1:7" ht="16.5">
      <c r="A9" s="8">
        <v>6</v>
      </c>
      <c r="B9" s="8" t="s">
        <v>14483</v>
      </c>
      <c r="C9" s="8" t="s">
        <v>14484</v>
      </c>
      <c r="D9" s="8">
        <v>1006</v>
      </c>
      <c r="E9" s="8">
        <v>100</v>
      </c>
      <c r="F9">
        <v>0</v>
      </c>
      <c r="G9">
        <v>-1</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H17" sqref="H17"/>
    </sheetView>
  </sheetViews>
  <sheetFormatPr defaultColWidth="9" defaultRowHeight="13.5"/>
  <cols>
    <col min="1" max="1" width="9" customWidth="1"/>
    <col min="2" max="2" width="11.5"/>
    <col min="3" max="3" width="18" customWidth="1"/>
    <col min="4" max="4" width="17.5" customWidth="1"/>
    <col min="5" max="1025" width="9" customWidth="1"/>
  </cols>
  <sheetData>
    <row r="1" spans="1:4" ht="16.5">
      <c r="A1" s="7" t="s">
        <v>0</v>
      </c>
      <c r="B1" s="7" t="s">
        <v>14485</v>
      </c>
      <c r="C1" s="7" t="s">
        <v>14486</v>
      </c>
      <c r="D1" s="7" t="s">
        <v>14487</v>
      </c>
    </row>
    <row r="2" spans="1:4" ht="16.5">
      <c r="A2" s="7" t="s">
        <v>0</v>
      </c>
      <c r="B2" s="7" t="s">
        <v>14488</v>
      </c>
      <c r="C2" s="7" t="s">
        <v>14489</v>
      </c>
      <c r="D2" s="7" t="s">
        <v>14490</v>
      </c>
    </row>
    <row r="3" spans="1:4">
      <c r="A3" s="2" t="s">
        <v>24</v>
      </c>
      <c r="B3" s="2" t="s">
        <v>24</v>
      </c>
      <c r="C3" s="2" t="s">
        <v>24</v>
      </c>
      <c r="D3" s="2" t="s">
        <v>24</v>
      </c>
    </row>
    <row r="4" spans="1:4" ht="16.5">
      <c r="A4" s="8">
        <v>1</v>
      </c>
      <c r="B4" s="8">
        <v>1</v>
      </c>
      <c r="C4" s="8">
        <v>5000</v>
      </c>
      <c r="D4" s="8">
        <v>5000</v>
      </c>
    </row>
    <row r="5" spans="1:4" ht="16.5">
      <c r="A5" s="8">
        <v>2</v>
      </c>
      <c r="B5" s="8">
        <v>2</v>
      </c>
      <c r="C5" s="8">
        <v>4000</v>
      </c>
      <c r="D5" s="8">
        <v>4000</v>
      </c>
    </row>
    <row r="6" spans="1:4" ht="16.5">
      <c r="A6" s="8">
        <v>3</v>
      </c>
      <c r="B6" s="8">
        <v>3</v>
      </c>
      <c r="C6" s="8">
        <v>3000</v>
      </c>
      <c r="D6" s="8">
        <v>3000</v>
      </c>
    </row>
    <row r="7" spans="1:4" ht="16.5">
      <c r="A7" s="8">
        <v>4</v>
      </c>
      <c r="B7" s="8">
        <v>4</v>
      </c>
      <c r="C7" s="8">
        <v>2000</v>
      </c>
      <c r="D7" s="8">
        <v>2000</v>
      </c>
    </row>
    <row r="8" spans="1:4" ht="16.5">
      <c r="A8" s="8">
        <v>5</v>
      </c>
      <c r="B8" s="8">
        <v>5</v>
      </c>
      <c r="C8" s="8">
        <v>1500</v>
      </c>
      <c r="D8" s="8">
        <v>1500</v>
      </c>
    </row>
    <row r="9" spans="1:4" ht="16.5">
      <c r="A9" s="8">
        <v>6</v>
      </c>
      <c r="B9" s="8">
        <v>6</v>
      </c>
      <c r="C9" s="8">
        <v>1200</v>
      </c>
      <c r="D9" s="8">
        <v>1200</v>
      </c>
    </row>
    <row r="10" spans="1:4" ht="16.5">
      <c r="A10" s="8">
        <v>7</v>
      </c>
      <c r="B10" s="8">
        <v>7</v>
      </c>
      <c r="C10" s="8">
        <v>1000</v>
      </c>
      <c r="D10" s="8">
        <v>1000</v>
      </c>
    </row>
    <row r="11" spans="1:4" ht="16.5">
      <c r="A11" s="8">
        <v>8</v>
      </c>
      <c r="B11" s="8">
        <v>8</v>
      </c>
      <c r="C11" s="8">
        <v>900</v>
      </c>
      <c r="D11" s="8">
        <v>900</v>
      </c>
    </row>
    <row r="12" spans="1:4" ht="16.5">
      <c r="A12" s="8">
        <v>9</v>
      </c>
      <c r="B12" s="8">
        <v>9</v>
      </c>
      <c r="C12" s="8">
        <v>800</v>
      </c>
      <c r="D12" s="8">
        <v>800</v>
      </c>
    </row>
    <row r="13" spans="1:4" ht="16.5">
      <c r="A13" s="8">
        <v>10</v>
      </c>
      <c r="B13" s="8">
        <v>10</v>
      </c>
      <c r="C13" s="8">
        <v>700</v>
      </c>
      <c r="D13" s="8">
        <v>700</v>
      </c>
    </row>
    <row r="14" spans="1:4" ht="16.5">
      <c r="A14" s="8">
        <v>11</v>
      </c>
      <c r="B14" s="8">
        <v>20</v>
      </c>
      <c r="C14" s="8">
        <v>600</v>
      </c>
      <c r="D14" s="8">
        <v>600</v>
      </c>
    </row>
    <row r="15" spans="1:4" ht="16.5">
      <c r="A15" s="8">
        <v>12</v>
      </c>
      <c r="B15" s="8">
        <v>100</v>
      </c>
      <c r="C15" s="8">
        <v>500</v>
      </c>
      <c r="D15" s="8">
        <v>500</v>
      </c>
    </row>
    <row r="16" spans="1:4" ht="16.5">
      <c r="A16" s="8">
        <v>13</v>
      </c>
      <c r="B16" s="8">
        <v>300</v>
      </c>
      <c r="C16" s="8">
        <v>300</v>
      </c>
      <c r="D16" s="8">
        <v>300</v>
      </c>
    </row>
    <row r="17" spans="1:4" ht="16.5">
      <c r="A17" s="8">
        <v>14</v>
      </c>
      <c r="B17" s="8">
        <v>1000</v>
      </c>
      <c r="C17" s="8">
        <v>200</v>
      </c>
      <c r="D17" s="8">
        <v>200</v>
      </c>
    </row>
  </sheetData>
  <phoneticPr fontId="16" type="noConversion"/>
  <dataValidations count="1">
    <dataValidation type="list" allowBlank="1" showInputMessage="1" showErrorMessage="1" sqref="A3:D3">
      <formula1>"Str,Str.C,Str.S,Int,Ints,Int.C,Int.S,Ints.C,Ints.S,Item,Items,Item.C,Item.S,Items.C,Items.S"</formula1>
    </dataValidation>
  </dataValidations>
  <pageMargins left="0.69791666666666696" right="0.69791666666666696" top="0.75" bottom="0.75" header="0.51041666666666696" footer="0.51041666666666696"/>
  <pageSetup paperSize="9" firstPageNumber="0"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workbookViewId="0">
      <selection activeCell="D9" sqref="D9"/>
    </sheetView>
  </sheetViews>
  <sheetFormatPr defaultColWidth="9" defaultRowHeight="16.5"/>
  <cols>
    <col min="1" max="1" width="9" customWidth="1"/>
    <col min="2" max="2" width="11.125" customWidth="1"/>
    <col min="3" max="3" width="9.5" style="3" customWidth="1"/>
    <col min="4" max="4" width="96.375" style="3" customWidth="1"/>
    <col min="5" max="5" width="48.25" style="5" customWidth="1"/>
    <col min="6" max="1025" width="9" customWidth="1"/>
  </cols>
  <sheetData>
    <row r="1" spans="1:12">
      <c r="A1" s="3" t="s">
        <v>0</v>
      </c>
      <c r="B1" s="3" t="s">
        <v>14491</v>
      </c>
      <c r="C1" s="3" t="s">
        <v>2</v>
      </c>
      <c r="D1" s="3" t="s">
        <v>3</v>
      </c>
      <c r="E1" s="6" t="s">
        <v>408</v>
      </c>
    </row>
    <row r="2" spans="1:12">
      <c r="A2" s="3" t="s">
        <v>0</v>
      </c>
      <c r="B2" s="3" t="s">
        <v>14492</v>
      </c>
      <c r="C2" s="3" t="s">
        <v>15</v>
      </c>
      <c r="D2" s="3" t="s">
        <v>16</v>
      </c>
      <c r="E2" s="6" t="s">
        <v>14493</v>
      </c>
    </row>
    <row r="3" spans="1:12">
      <c r="A3" s="3" t="s">
        <v>24</v>
      </c>
      <c r="B3" s="3" t="s">
        <v>25</v>
      </c>
      <c r="C3" s="3" t="s">
        <v>25</v>
      </c>
      <c r="D3" s="3" t="s">
        <v>27</v>
      </c>
      <c r="E3" s="6" t="s">
        <v>26</v>
      </c>
    </row>
    <row r="4" spans="1:12" s="3" customFormat="1">
      <c r="A4" s="3">
        <v>1</v>
      </c>
      <c r="B4" s="3" t="s">
        <v>14494</v>
      </c>
      <c r="C4" s="1" t="s">
        <v>121</v>
      </c>
      <c r="D4" s="3" t="s">
        <v>14495</v>
      </c>
      <c r="E4" s="6" t="s">
        <v>14496</v>
      </c>
      <c r="L4" s="3">
        <f>(LEN(D4)-LEN(SUBSTITUTE(D4,",","")))+1</f>
        <v>16</v>
      </c>
    </row>
    <row r="5" spans="1:12" s="3" customFormat="1">
      <c r="A5" s="3">
        <v>2</v>
      </c>
      <c r="B5" s="3" t="s">
        <v>14494</v>
      </c>
      <c r="C5" s="1" t="s">
        <v>403</v>
      </c>
      <c r="D5" s="3" t="s">
        <v>403</v>
      </c>
      <c r="E5" s="6" t="s">
        <v>14497</v>
      </c>
      <c r="L5" s="3">
        <f>(LEN(D5)-LEN(SUBSTITUTE(D5,",","")))+1</f>
        <v>1</v>
      </c>
    </row>
    <row r="6" spans="1:12" s="3" customFormat="1">
      <c r="A6" s="3">
        <v>3</v>
      </c>
      <c r="B6" s="3" t="s">
        <v>14498</v>
      </c>
      <c r="C6" s="1" t="s">
        <v>29</v>
      </c>
      <c r="D6" s="3" t="s">
        <v>29</v>
      </c>
      <c r="E6" s="6">
        <v>1</v>
      </c>
      <c r="L6" s="3">
        <f>(LEN(D6)-LEN(SUBSTITUTE(D6,",","")))+1</f>
        <v>1</v>
      </c>
    </row>
    <row r="7" spans="1:12" s="3" customFormat="1">
      <c r="A7" s="3">
        <v>4</v>
      </c>
      <c r="B7" s="3" t="s">
        <v>14499</v>
      </c>
      <c r="C7" s="1" t="s">
        <v>32</v>
      </c>
      <c r="D7" s="3" t="s">
        <v>32</v>
      </c>
      <c r="E7" s="6">
        <v>4</v>
      </c>
      <c r="L7" s="3">
        <f>(LEN(D7)-LEN(SUBSTITUTE(D7,",","")))+1</f>
        <v>1</v>
      </c>
    </row>
    <row r="8" spans="1:12">
      <c r="A8">
        <v>5</v>
      </c>
      <c r="B8" t="s">
        <v>14500</v>
      </c>
      <c r="C8" s="1" t="s">
        <v>138</v>
      </c>
      <c r="D8" s="3" t="s">
        <v>14501</v>
      </c>
      <c r="E8" s="6" t="s">
        <v>14502</v>
      </c>
      <c r="L8" s="3"/>
    </row>
    <row r="9" spans="1:12">
      <c r="A9">
        <v>6</v>
      </c>
      <c r="B9" t="s">
        <v>14503</v>
      </c>
      <c r="C9" s="1" t="s">
        <v>225</v>
      </c>
      <c r="D9" s="3" t="s">
        <v>14504</v>
      </c>
      <c r="E9" s="6" t="s">
        <v>14505</v>
      </c>
      <c r="L9" s="3">
        <f t="shared" ref="L9:L37" si="0">(LEN(D9)-LEN(SUBSTITUTE(D9,",","")))+1</f>
        <v>21</v>
      </c>
    </row>
    <row r="10" spans="1:12">
      <c r="A10">
        <v>7</v>
      </c>
      <c r="B10" t="s">
        <v>14503</v>
      </c>
      <c r="C10" s="1" t="s">
        <v>274</v>
      </c>
      <c r="D10" s="3" t="s">
        <v>14506</v>
      </c>
      <c r="E10" s="6" t="s">
        <v>14507</v>
      </c>
      <c r="L10" s="3">
        <f t="shared" si="0"/>
        <v>9</v>
      </c>
    </row>
    <row r="11" spans="1:12">
      <c r="A11">
        <v>8</v>
      </c>
      <c r="B11" t="s">
        <v>14503</v>
      </c>
      <c r="C11" s="1" t="s">
        <v>312</v>
      </c>
      <c r="D11" s="3" t="s">
        <v>14508</v>
      </c>
      <c r="E11" s="6" t="s">
        <v>14509</v>
      </c>
      <c r="L11" s="3">
        <f t="shared" si="0"/>
        <v>14</v>
      </c>
    </row>
    <row r="12" spans="1:12">
      <c r="A12">
        <v>9</v>
      </c>
      <c r="B12" t="s">
        <v>14503</v>
      </c>
      <c r="C12" s="1" t="s">
        <v>358</v>
      </c>
      <c r="D12" s="3" t="s">
        <v>14510</v>
      </c>
      <c r="E12" s="6" t="s">
        <v>14511</v>
      </c>
      <c r="L12" s="3">
        <f t="shared" si="0"/>
        <v>14</v>
      </c>
    </row>
    <row r="13" spans="1:12">
      <c r="A13">
        <v>10</v>
      </c>
      <c r="B13" t="s">
        <v>14512</v>
      </c>
      <c r="C13" s="1" t="s">
        <v>33</v>
      </c>
      <c r="D13" s="3" t="s">
        <v>14513</v>
      </c>
      <c r="E13" s="6" t="s">
        <v>14514</v>
      </c>
      <c r="L13" s="3">
        <f t="shared" si="0"/>
        <v>11</v>
      </c>
    </row>
    <row r="14" spans="1:12">
      <c r="A14">
        <v>11</v>
      </c>
      <c r="B14" t="s">
        <v>14512</v>
      </c>
      <c r="C14" s="1" t="s">
        <v>81</v>
      </c>
      <c r="D14" s="3" t="s">
        <v>14515</v>
      </c>
      <c r="E14" s="6" t="s">
        <v>14516</v>
      </c>
      <c r="L14" s="3">
        <f t="shared" si="0"/>
        <v>13</v>
      </c>
    </row>
    <row r="15" spans="1:12">
      <c r="A15">
        <v>12</v>
      </c>
      <c r="B15" t="s">
        <v>14512</v>
      </c>
      <c r="C15" s="1" t="s">
        <v>178</v>
      </c>
      <c r="D15" s="3" t="s">
        <v>14517</v>
      </c>
      <c r="E15" s="6" t="s">
        <v>14518</v>
      </c>
      <c r="L15" s="3">
        <f t="shared" si="0"/>
        <v>17</v>
      </c>
    </row>
    <row r="16" spans="1:12">
      <c r="A16">
        <v>13</v>
      </c>
      <c r="B16" t="s">
        <v>14512</v>
      </c>
      <c r="C16" s="1" t="s">
        <v>196</v>
      </c>
      <c r="D16" s="3" t="s">
        <v>14519</v>
      </c>
      <c r="E16" s="6" t="s">
        <v>14520</v>
      </c>
      <c r="L16" s="3">
        <f t="shared" si="0"/>
        <v>13</v>
      </c>
    </row>
    <row r="17" spans="1:12">
      <c r="A17">
        <v>14</v>
      </c>
      <c r="B17" t="s">
        <v>14512</v>
      </c>
      <c r="C17" s="1" t="s">
        <v>210</v>
      </c>
      <c r="D17" s="3" t="s">
        <v>14521</v>
      </c>
      <c r="E17" s="6" t="s">
        <v>14522</v>
      </c>
      <c r="L17" s="3">
        <f t="shared" si="0"/>
        <v>14</v>
      </c>
    </row>
    <row r="18" spans="1:12">
      <c r="A18">
        <v>15</v>
      </c>
      <c r="B18" t="s">
        <v>14512</v>
      </c>
      <c r="C18" s="1" t="s">
        <v>247</v>
      </c>
      <c r="D18" s="3" t="s">
        <v>14523</v>
      </c>
      <c r="E18" s="6" t="s">
        <v>14524</v>
      </c>
      <c r="L18" s="3">
        <f t="shared" si="0"/>
        <v>4</v>
      </c>
    </row>
    <row r="19" spans="1:12">
      <c r="A19">
        <v>16</v>
      </c>
      <c r="B19" t="s">
        <v>14525</v>
      </c>
      <c r="C19" s="1" t="s">
        <v>72</v>
      </c>
      <c r="D19" s="3" t="s">
        <v>14526</v>
      </c>
      <c r="E19" s="6" t="s">
        <v>14527</v>
      </c>
      <c r="L19" s="3">
        <f t="shared" si="0"/>
        <v>9</v>
      </c>
    </row>
    <row r="20" spans="1:12">
      <c r="A20">
        <v>17</v>
      </c>
      <c r="B20" t="s">
        <v>14525</v>
      </c>
      <c r="C20" s="1" t="s">
        <v>95</v>
      </c>
      <c r="D20" s="3" t="s">
        <v>14528</v>
      </c>
      <c r="E20" s="6" t="s">
        <v>14529</v>
      </c>
      <c r="L20" s="3">
        <f t="shared" si="0"/>
        <v>13</v>
      </c>
    </row>
    <row r="21" spans="1:12">
      <c r="A21">
        <v>18</v>
      </c>
      <c r="B21" t="s">
        <v>14525</v>
      </c>
      <c r="C21" s="1" t="s">
        <v>148</v>
      </c>
      <c r="D21" s="3" t="s">
        <v>14530</v>
      </c>
      <c r="E21" s="6" t="s">
        <v>14531</v>
      </c>
      <c r="L21" s="3">
        <f t="shared" si="0"/>
        <v>11</v>
      </c>
    </row>
    <row r="22" spans="1:12">
      <c r="A22">
        <v>19</v>
      </c>
      <c r="B22" t="s">
        <v>14532</v>
      </c>
      <c r="C22" s="1" t="s">
        <v>57</v>
      </c>
      <c r="D22" s="3" t="s">
        <v>14533</v>
      </c>
      <c r="E22" s="6" t="s">
        <v>14534</v>
      </c>
      <c r="L22" s="3">
        <f t="shared" si="0"/>
        <v>14</v>
      </c>
    </row>
    <row r="23" spans="1:12">
      <c r="A23">
        <v>20</v>
      </c>
      <c r="B23" t="s">
        <v>14535</v>
      </c>
      <c r="C23" s="1" t="s">
        <v>345</v>
      </c>
      <c r="D23" s="3" t="s">
        <v>14536</v>
      </c>
      <c r="E23" s="6" t="s">
        <v>14537</v>
      </c>
      <c r="L23" s="3">
        <f t="shared" si="0"/>
        <v>12</v>
      </c>
    </row>
    <row r="24" spans="1:12">
      <c r="A24">
        <v>21</v>
      </c>
      <c r="B24" t="s">
        <v>14535</v>
      </c>
      <c r="C24" s="1" t="s">
        <v>373</v>
      </c>
      <c r="D24" s="3" t="s">
        <v>14538</v>
      </c>
      <c r="E24" s="6" t="s">
        <v>14539</v>
      </c>
      <c r="L24" s="3">
        <f t="shared" si="0"/>
        <v>5</v>
      </c>
    </row>
    <row r="25" spans="1:12">
      <c r="A25">
        <v>22</v>
      </c>
      <c r="B25" t="s">
        <v>14540</v>
      </c>
      <c r="C25" s="1" t="s">
        <v>327</v>
      </c>
      <c r="D25" s="3" t="s">
        <v>14541</v>
      </c>
      <c r="E25" s="6" t="s">
        <v>14542</v>
      </c>
      <c r="L25" s="3">
        <f t="shared" si="0"/>
        <v>8</v>
      </c>
    </row>
    <row r="26" spans="1:12">
      <c r="A26">
        <v>23</v>
      </c>
      <c r="B26" t="s">
        <v>14543</v>
      </c>
      <c r="C26" s="1" t="s">
        <v>31</v>
      </c>
      <c r="D26" s="3" t="s">
        <v>31</v>
      </c>
      <c r="E26" s="6">
        <v>3</v>
      </c>
      <c r="L26" s="3">
        <f t="shared" si="0"/>
        <v>1</v>
      </c>
    </row>
    <row r="27" spans="1:12">
      <c r="A27">
        <v>24</v>
      </c>
      <c r="B27" t="s">
        <v>14543</v>
      </c>
      <c r="C27" s="1" t="s">
        <v>45</v>
      </c>
      <c r="D27" s="3" t="s">
        <v>14544</v>
      </c>
      <c r="E27" s="6" t="s">
        <v>14545</v>
      </c>
      <c r="L27" s="3">
        <f t="shared" si="0"/>
        <v>11</v>
      </c>
    </row>
    <row r="28" spans="1:12">
      <c r="A28">
        <v>25</v>
      </c>
      <c r="B28" t="s">
        <v>14543</v>
      </c>
      <c r="C28" s="1" t="s">
        <v>160</v>
      </c>
      <c r="D28" s="3" t="s">
        <v>14546</v>
      </c>
      <c r="E28" s="6" t="s">
        <v>14547</v>
      </c>
      <c r="L28" s="3">
        <f t="shared" si="0"/>
        <v>17</v>
      </c>
    </row>
    <row r="29" spans="1:12">
      <c r="A29">
        <v>26</v>
      </c>
      <c r="B29" t="s">
        <v>14543</v>
      </c>
      <c r="C29" s="1" t="s">
        <v>252</v>
      </c>
      <c r="D29" s="3" t="s">
        <v>14548</v>
      </c>
      <c r="E29" s="6" t="s">
        <v>14549</v>
      </c>
      <c r="L29" s="3">
        <f t="shared" si="0"/>
        <v>21</v>
      </c>
    </row>
    <row r="30" spans="1:12">
      <c r="A30">
        <v>27</v>
      </c>
      <c r="B30" t="s">
        <v>14543</v>
      </c>
      <c r="C30" s="1" t="s">
        <v>301</v>
      </c>
      <c r="D30" s="3" t="s">
        <v>14550</v>
      </c>
      <c r="E30" s="6" t="s">
        <v>14551</v>
      </c>
      <c r="L30" s="3">
        <f t="shared" si="0"/>
        <v>10</v>
      </c>
    </row>
    <row r="31" spans="1:12">
      <c r="A31">
        <v>28</v>
      </c>
      <c r="B31" t="s">
        <v>14552</v>
      </c>
      <c r="C31" s="1" t="s">
        <v>30</v>
      </c>
      <c r="D31" s="3" t="s">
        <v>30</v>
      </c>
      <c r="E31" s="6">
        <v>2</v>
      </c>
      <c r="L31" s="3">
        <f t="shared" si="0"/>
        <v>1</v>
      </c>
    </row>
    <row r="32" spans="1:12">
      <c r="A32">
        <v>29</v>
      </c>
      <c r="B32" t="s">
        <v>14552</v>
      </c>
      <c r="C32" s="1" t="s">
        <v>335</v>
      </c>
      <c r="D32" s="3" t="s">
        <v>14553</v>
      </c>
      <c r="E32" s="6" t="s">
        <v>14554</v>
      </c>
      <c r="L32" s="3">
        <f t="shared" si="0"/>
        <v>9</v>
      </c>
    </row>
    <row r="33" spans="1:12">
      <c r="A33">
        <v>30</v>
      </c>
      <c r="B33" t="s">
        <v>14555</v>
      </c>
      <c r="C33" s="1" t="s">
        <v>379</v>
      </c>
      <c r="D33" s="3" t="s">
        <v>14556</v>
      </c>
      <c r="E33" s="6" t="s">
        <v>14557</v>
      </c>
      <c r="L33" s="3">
        <f t="shared" si="0"/>
        <v>14</v>
      </c>
    </row>
    <row r="34" spans="1:12">
      <c r="A34">
        <v>31</v>
      </c>
      <c r="B34" t="s">
        <v>14555</v>
      </c>
      <c r="C34" s="1" t="s">
        <v>394</v>
      </c>
      <c r="D34" s="3" t="s">
        <v>14558</v>
      </c>
      <c r="E34" s="6" t="s">
        <v>14559</v>
      </c>
      <c r="L34" s="3">
        <f t="shared" si="0"/>
        <v>7</v>
      </c>
    </row>
    <row r="35" spans="1:12">
      <c r="A35">
        <v>32</v>
      </c>
      <c r="B35" t="s">
        <v>14555</v>
      </c>
      <c r="C35" s="1" t="s">
        <v>402</v>
      </c>
      <c r="D35" s="3" t="s">
        <v>402</v>
      </c>
      <c r="E35" s="6" t="s">
        <v>14560</v>
      </c>
      <c r="L35" s="3">
        <f t="shared" si="0"/>
        <v>1</v>
      </c>
    </row>
    <row r="36" spans="1:12">
      <c r="A36">
        <v>33</v>
      </c>
      <c r="B36" t="s">
        <v>14561</v>
      </c>
      <c r="C36" s="1" t="s">
        <v>284</v>
      </c>
      <c r="D36" s="3" t="s">
        <v>14562</v>
      </c>
      <c r="E36" s="6" t="s">
        <v>14563</v>
      </c>
      <c r="L36" s="3">
        <f t="shared" si="0"/>
        <v>16</v>
      </c>
    </row>
    <row r="37" spans="1:12">
      <c r="A37">
        <v>34</v>
      </c>
      <c r="B37" t="s">
        <v>14564</v>
      </c>
      <c r="C37" s="1" t="s">
        <v>109</v>
      </c>
      <c r="D37" s="3" t="s">
        <v>14565</v>
      </c>
      <c r="E37" s="6" t="s">
        <v>14566</v>
      </c>
      <c r="L37" s="3">
        <f t="shared" si="0"/>
        <v>11</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H24" sqref="H24"/>
    </sheetView>
  </sheetViews>
  <sheetFormatPr defaultColWidth="9" defaultRowHeight="13.5"/>
  <cols>
    <col min="1" max="1" width="9" customWidth="1"/>
    <col min="2" max="2" width="13.75" customWidth="1"/>
    <col min="3" max="3" width="28.25" customWidth="1"/>
    <col min="4" max="4" width="16.25" customWidth="1"/>
    <col min="5" max="1025" width="9" customWidth="1"/>
  </cols>
  <sheetData>
    <row r="1" spans="1:4">
      <c r="A1" t="s">
        <v>14567</v>
      </c>
      <c r="B1" t="s">
        <v>14568</v>
      </c>
      <c r="C1" t="s">
        <v>14569</v>
      </c>
      <c r="D1" t="s">
        <v>14570</v>
      </c>
    </row>
    <row r="2" spans="1:4">
      <c r="A2" t="s">
        <v>0</v>
      </c>
      <c r="B2" t="s">
        <v>14571</v>
      </c>
      <c r="C2" t="s">
        <v>414</v>
      </c>
      <c r="D2" t="s">
        <v>14357</v>
      </c>
    </row>
    <row r="3" spans="1:4">
      <c r="A3" t="s">
        <v>24</v>
      </c>
      <c r="B3" t="s">
        <v>25</v>
      </c>
      <c r="C3" t="s">
        <v>25</v>
      </c>
    </row>
    <row r="4" spans="1:4">
      <c r="A4">
        <v>1</v>
      </c>
      <c r="B4" t="s">
        <v>14572</v>
      </c>
      <c r="C4" t="s">
        <v>14573</v>
      </c>
      <c r="D4" s="2" t="s">
        <v>14421</v>
      </c>
    </row>
    <row r="5" spans="1:4">
      <c r="A5">
        <v>2</v>
      </c>
      <c r="B5" s="2" t="s">
        <v>14574</v>
      </c>
      <c r="C5" s="2" t="s">
        <v>14575</v>
      </c>
      <c r="D5" s="2" t="s">
        <v>14576</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57"/>
  <sheetViews>
    <sheetView tabSelected="1" workbookViewId="0">
      <selection activeCell="K25" sqref="K25"/>
    </sheetView>
  </sheetViews>
  <sheetFormatPr defaultColWidth="9" defaultRowHeight="13.5"/>
  <cols>
    <col min="1" max="1" width="9" customWidth="1"/>
    <col min="2" max="2" width="48.375" customWidth="1"/>
    <col min="3" max="1025" width="9" customWidth="1"/>
  </cols>
  <sheetData>
    <row r="1" spans="1:2" ht="16.5">
      <c r="A1" s="3" t="s">
        <v>0</v>
      </c>
      <c r="B1" s="3" t="s">
        <v>14577</v>
      </c>
    </row>
    <row r="2" spans="1:2" ht="16.5">
      <c r="A2" s="3" t="s">
        <v>0</v>
      </c>
      <c r="B2" s="3" t="s">
        <v>14578</v>
      </c>
    </row>
    <row r="3" spans="1:2" ht="16.5">
      <c r="A3" s="3" t="s">
        <v>24</v>
      </c>
      <c r="B3" s="3" t="s">
        <v>25</v>
      </c>
    </row>
    <row r="4" spans="1:2">
      <c r="A4">
        <v>1</v>
      </c>
      <c r="B4" s="4" t="s">
        <v>14579</v>
      </c>
    </row>
    <row r="5" spans="1:2">
      <c r="A5">
        <v>2</v>
      </c>
      <c r="B5" s="4" t="s">
        <v>14580</v>
      </c>
    </row>
    <row r="6" spans="1:2">
      <c r="A6">
        <v>3</v>
      </c>
      <c r="B6" s="4" t="s">
        <v>14581</v>
      </c>
    </row>
    <row r="7" spans="1:2">
      <c r="A7">
        <v>4</v>
      </c>
      <c r="B7" s="4" t="s">
        <v>14582</v>
      </c>
    </row>
    <row r="8" spans="1:2">
      <c r="A8">
        <v>5</v>
      </c>
      <c r="B8" s="4" t="s">
        <v>14583</v>
      </c>
    </row>
    <row r="9" spans="1:2">
      <c r="A9">
        <v>6</v>
      </c>
      <c r="B9" s="4" t="s">
        <v>14584</v>
      </c>
    </row>
    <row r="10" spans="1:2">
      <c r="A10">
        <v>7</v>
      </c>
      <c r="B10" s="4" t="s">
        <v>14585</v>
      </c>
    </row>
    <row r="11" spans="1:2">
      <c r="A11">
        <v>8</v>
      </c>
      <c r="B11" s="4" t="s">
        <v>14586</v>
      </c>
    </row>
    <row r="12" spans="1:2">
      <c r="A12">
        <v>9</v>
      </c>
      <c r="B12" s="4" t="s">
        <v>14587</v>
      </c>
    </row>
    <row r="13" spans="1:2">
      <c r="A13">
        <v>10</v>
      </c>
      <c r="B13" s="4" t="s">
        <v>14588</v>
      </c>
    </row>
    <row r="14" spans="1:2">
      <c r="A14">
        <v>11</v>
      </c>
      <c r="B14" s="4" t="s">
        <v>14589</v>
      </c>
    </row>
    <row r="15" spans="1:2">
      <c r="A15">
        <v>12</v>
      </c>
      <c r="B15" s="4" t="s">
        <v>14590</v>
      </c>
    </row>
    <row r="16" spans="1:2">
      <c r="A16">
        <v>13</v>
      </c>
      <c r="B16" s="4" t="s">
        <v>14591</v>
      </c>
    </row>
    <row r="17" spans="1:2">
      <c r="A17">
        <v>14</v>
      </c>
      <c r="B17" s="4" t="s">
        <v>14592</v>
      </c>
    </row>
    <row r="18" spans="1:2">
      <c r="A18">
        <v>15</v>
      </c>
      <c r="B18" s="4" t="s">
        <v>14593</v>
      </c>
    </row>
    <row r="19" spans="1:2">
      <c r="A19">
        <v>16</v>
      </c>
      <c r="B19" s="4" t="s">
        <v>14594</v>
      </c>
    </row>
    <row r="20" spans="1:2">
      <c r="A20">
        <v>17</v>
      </c>
      <c r="B20" s="4" t="s">
        <v>14595</v>
      </c>
    </row>
    <row r="21" spans="1:2">
      <c r="A21">
        <v>18</v>
      </c>
      <c r="B21" s="4" t="s">
        <v>14596</v>
      </c>
    </row>
    <row r="22" spans="1:2">
      <c r="A22">
        <v>19</v>
      </c>
      <c r="B22" s="4" t="s">
        <v>14597</v>
      </c>
    </row>
    <row r="23" spans="1:2">
      <c r="A23">
        <v>20</v>
      </c>
      <c r="B23" s="4" t="s">
        <v>14598</v>
      </c>
    </row>
    <row r="24" spans="1:2">
      <c r="A24">
        <v>21</v>
      </c>
      <c r="B24" s="4" t="s">
        <v>14599</v>
      </c>
    </row>
    <row r="25" spans="1:2">
      <c r="A25">
        <v>22</v>
      </c>
      <c r="B25" s="4" t="s">
        <v>14600</v>
      </c>
    </row>
    <row r="26" spans="1:2">
      <c r="A26">
        <v>23</v>
      </c>
      <c r="B26" s="4" t="s">
        <v>14601</v>
      </c>
    </row>
    <row r="27" spans="1:2">
      <c r="A27">
        <v>24</v>
      </c>
      <c r="B27" s="4" t="s">
        <v>14602</v>
      </c>
    </row>
    <row r="28" spans="1:2">
      <c r="A28">
        <v>25</v>
      </c>
      <c r="B28" s="4" t="s">
        <v>14603</v>
      </c>
    </row>
    <row r="29" spans="1:2">
      <c r="A29">
        <v>26</v>
      </c>
      <c r="B29" s="4" t="s">
        <v>14604</v>
      </c>
    </row>
    <row r="30" spans="1:2">
      <c r="A30">
        <v>27</v>
      </c>
      <c r="B30" s="4" t="s">
        <v>14605</v>
      </c>
    </row>
    <row r="31" spans="1:2">
      <c r="A31">
        <v>28</v>
      </c>
      <c r="B31" s="4" t="s">
        <v>14606</v>
      </c>
    </row>
    <row r="32" spans="1:2">
      <c r="A32">
        <v>29</v>
      </c>
      <c r="B32" s="4" t="s">
        <v>14607</v>
      </c>
    </row>
    <row r="33" spans="1:2">
      <c r="A33">
        <v>30</v>
      </c>
      <c r="B33" s="4" t="s">
        <v>14608</v>
      </c>
    </row>
    <row r="34" spans="1:2">
      <c r="A34">
        <v>31</v>
      </c>
      <c r="B34" s="4" t="s">
        <v>14609</v>
      </c>
    </row>
    <row r="35" spans="1:2">
      <c r="A35">
        <v>32</v>
      </c>
      <c r="B35" s="4" t="s">
        <v>14610</v>
      </c>
    </row>
    <row r="36" spans="1:2">
      <c r="A36">
        <v>33</v>
      </c>
      <c r="B36" s="4" t="s">
        <v>14611</v>
      </c>
    </row>
    <row r="37" spans="1:2">
      <c r="A37">
        <v>34</v>
      </c>
      <c r="B37" s="4" t="s">
        <v>14612</v>
      </c>
    </row>
    <row r="38" spans="1:2">
      <c r="A38">
        <v>35</v>
      </c>
      <c r="B38" s="4" t="s">
        <v>14613</v>
      </c>
    </row>
    <row r="39" spans="1:2">
      <c r="A39">
        <v>36</v>
      </c>
      <c r="B39" s="4" t="s">
        <v>14614</v>
      </c>
    </row>
    <row r="40" spans="1:2">
      <c r="A40">
        <v>37</v>
      </c>
      <c r="B40" s="4" t="s">
        <v>14615</v>
      </c>
    </row>
    <row r="41" spans="1:2">
      <c r="A41">
        <v>38</v>
      </c>
      <c r="B41" s="4" t="s">
        <v>14616</v>
      </c>
    </row>
    <row r="42" spans="1:2">
      <c r="A42">
        <v>39</v>
      </c>
      <c r="B42" s="4" t="s">
        <v>14617</v>
      </c>
    </row>
    <row r="43" spans="1:2">
      <c r="A43">
        <v>40</v>
      </c>
      <c r="B43" s="4" t="s">
        <v>14618</v>
      </c>
    </row>
    <row r="44" spans="1:2">
      <c r="A44">
        <v>41</v>
      </c>
      <c r="B44" s="4" t="s">
        <v>14619</v>
      </c>
    </row>
    <row r="45" spans="1:2">
      <c r="A45">
        <v>42</v>
      </c>
      <c r="B45" s="4" t="s">
        <v>14620</v>
      </c>
    </row>
    <row r="46" spans="1:2">
      <c r="A46">
        <v>43</v>
      </c>
      <c r="B46" s="4" t="s">
        <v>14621</v>
      </c>
    </row>
    <row r="47" spans="1:2">
      <c r="A47">
        <v>44</v>
      </c>
      <c r="B47" s="4" t="s">
        <v>14622</v>
      </c>
    </row>
    <row r="48" spans="1:2">
      <c r="A48">
        <v>45</v>
      </c>
      <c r="B48" s="4" t="s">
        <v>14623</v>
      </c>
    </row>
    <row r="49" spans="1:2">
      <c r="A49">
        <v>46</v>
      </c>
      <c r="B49" s="4" t="s">
        <v>14624</v>
      </c>
    </row>
    <row r="50" spans="1:2">
      <c r="A50">
        <v>47</v>
      </c>
      <c r="B50" s="4" t="s">
        <v>14625</v>
      </c>
    </row>
    <row r="51" spans="1:2">
      <c r="A51">
        <v>48</v>
      </c>
      <c r="B51" s="4" t="s">
        <v>14626</v>
      </c>
    </row>
    <row r="52" spans="1:2">
      <c r="A52">
        <v>49</v>
      </c>
      <c r="B52" s="4" t="s">
        <v>14627</v>
      </c>
    </row>
    <row r="53" spans="1:2">
      <c r="A53">
        <v>50</v>
      </c>
      <c r="B53" s="4" t="s">
        <v>14628</v>
      </c>
    </row>
    <row r="54" spans="1:2">
      <c r="A54">
        <v>51</v>
      </c>
      <c r="B54" s="4" t="s">
        <v>14629</v>
      </c>
    </row>
    <row r="55" spans="1:2">
      <c r="A55">
        <v>52</v>
      </c>
      <c r="B55" s="4" t="s">
        <v>14630</v>
      </c>
    </row>
    <row r="56" spans="1:2">
      <c r="A56">
        <v>53</v>
      </c>
      <c r="B56" s="4" t="s">
        <v>14631</v>
      </c>
    </row>
    <row r="57" spans="1:2">
      <c r="A57">
        <v>54</v>
      </c>
      <c r="B57" s="4" t="s">
        <v>14632</v>
      </c>
    </row>
    <row r="58" spans="1:2">
      <c r="A58">
        <v>55</v>
      </c>
      <c r="B58" s="4" t="s">
        <v>14633</v>
      </c>
    </row>
    <row r="59" spans="1:2">
      <c r="A59">
        <v>56</v>
      </c>
      <c r="B59" s="4" t="s">
        <v>14634</v>
      </c>
    </row>
    <row r="60" spans="1:2">
      <c r="A60">
        <v>57</v>
      </c>
      <c r="B60" s="4" t="s">
        <v>14635</v>
      </c>
    </row>
    <row r="61" spans="1:2">
      <c r="A61">
        <v>58</v>
      </c>
      <c r="B61" s="4" t="s">
        <v>14636</v>
      </c>
    </row>
    <row r="62" spans="1:2">
      <c r="A62">
        <v>59</v>
      </c>
      <c r="B62" s="4" t="s">
        <v>14637</v>
      </c>
    </row>
    <row r="63" spans="1:2">
      <c r="A63">
        <v>60</v>
      </c>
      <c r="B63" s="4" t="s">
        <v>14638</v>
      </c>
    </row>
    <row r="64" spans="1:2">
      <c r="A64">
        <v>61</v>
      </c>
      <c r="B64" s="4" t="s">
        <v>14639</v>
      </c>
    </row>
    <row r="65" spans="1:2">
      <c r="A65">
        <v>62</v>
      </c>
      <c r="B65" s="4" t="s">
        <v>14640</v>
      </c>
    </row>
    <row r="66" spans="1:2">
      <c r="A66">
        <v>63</v>
      </c>
      <c r="B66" s="4" t="s">
        <v>14641</v>
      </c>
    </row>
    <row r="67" spans="1:2">
      <c r="A67">
        <v>64</v>
      </c>
      <c r="B67" s="4" t="s">
        <v>14642</v>
      </c>
    </row>
    <row r="68" spans="1:2">
      <c r="A68">
        <v>65</v>
      </c>
      <c r="B68" s="4" t="s">
        <v>14643</v>
      </c>
    </row>
    <row r="69" spans="1:2">
      <c r="A69">
        <v>66</v>
      </c>
      <c r="B69" s="4" t="s">
        <v>14644</v>
      </c>
    </row>
    <row r="70" spans="1:2">
      <c r="A70">
        <v>67</v>
      </c>
      <c r="B70" s="4" t="s">
        <v>14645</v>
      </c>
    </row>
    <row r="71" spans="1:2">
      <c r="A71">
        <v>68</v>
      </c>
      <c r="B71" s="4" t="s">
        <v>14646</v>
      </c>
    </row>
    <row r="72" spans="1:2">
      <c r="A72">
        <v>69</v>
      </c>
      <c r="B72" s="4" t="s">
        <v>14647</v>
      </c>
    </row>
    <row r="73" spans="1:2">
      <c r="A73">
        <v>70</v>
      </c>
      <c r="B73" s="4" t="s">
        <v>14648</v>
      </c>
    </row>
    <row r="74" spans="1:2">
      <c r="A74">
        <v>71</v>
      </c>
      <c r="B74" s="4" t="s">
        <v>14649</v>
      </c>
    </row>
    <row r="75" spans="1:2">
      <c r="A75">
        <v>72</v>
      </c>
      <c r="B75" s="4" t="s">
        <v>14650</v>
      </c>
    </row>
    <row r="76" spans="1:2">
      <c r="A76">
        <v>73</v>
      </c>
      <c r="B76" s="4" t="s">
        <v>14651</v>
      </c>
    </row>
    <row r="77" spans="1:2">
      <c r="A77">
        <v>74</v>
      </c>
      <c r="B77" s="4" t="s">
        <v>14652</v>
      </c>
    </row>
    <row r="78" spans="1:2">
      <c r="A78">
        <v>75</v>
      </c>
      <c r="B78" s="4" t="s">
        <v>14653</v>
      </c>
    </row>
    <row r="79" spans="1:2">
      <c r="A79">
        <v>76</v>
      </c>
      <c r="B79" s="4" t="s">
        <v>14654</v>
      </c>
    </row>
    <row r="80" spans="1:2">
      <c r="A80">
        <v>77</v>
      </c>
      <c r="B80" s="4" t="s">
        <v>14655</v>
      </c>
    </row>
    <row r="81" spans="1:2">
      <c r="A81">
        <v>78</v>
      </c>
      <c r="B81" s="4" t="s">
        <v>14656</v>
      </c>
    </row>
    <row r="82" spans="1:2">
      <c r="A82">
        <v>79</v>
      </c>
      <c r="B82" s="4" t="s">
        <v>14657</v>
      </c>
    </row>
    <row r="83" spans="1:2">
      <c r="A83">
        <v>80</v>
      </c>
      <c r="B83" s="4" t="s">
        <v>14658</v>
      </c>
    </row>
    <row r="84" spans="1:2">
      <c r="A84">
        <v>81</v>
      </c>
      <c r="B84" s="4" t="s">
        <v>14659</v>
      </c>
    </row>
    <row r="85" spans="1:2">
      <c r="A85">
        <v>82</v>
      </c>
      <c r="B85" s="4" t="s">
        <v>14660</v>
      </c>
    </row>
    <row r="86" spans="1:2">
      <c r="A86">
        <v>83</v>
      </c>
      <c r="B86" s="4" t="s">
        <v>14661</v>
      </c>
    </row>
    <row r="87" spans="1:2">
      <c r="A87">
        <v>84</v>
      </c>
      <c r="B87" s="4" t="s">
        <v>14662</v>
      </c>
    </row>
    <row r="88" spans="1:2">
      <c r="A88">
        <v>85</v>
      </c>
      <c r="B88" s="4" t="s">
        <v>14663</v>
      </c>
    </row>
    <row r="89" spans="1:2">
      <c r="A89">
        <v>86</v>
      </c>
      <c r="B89" s="4" t="s">
        <v>14664</v>
      </c>
    </row>
    <row r="90" spans="1:2">
      <c r="A90">
        <v>87</v>
      </c>
      <c r="B90" s="4" t="s">
        <v>14665</v>
      </c>
    </row>
    <row r="91" spans="1:2">
      <c r="A91">
        <v>88</v>
      </c>
      <c r="B91" s="4" t="s">
        <v>14666</v>
      </c>
    </row>
    <row r="92" spans="1:2">
      <c r="A92">
        <v>89</v>
      </c>
      <c r="B92" s="4" t="s">
        <v>14667</v>
      </c>
    </row>
    <row r="93" spans="1:2">
      <c r="A93">
        <v>90</v>
      </c>
      <c r="B93" s="4" t="s">
        <v>14668</v>
      </c>
    </row>
    <row r="94" spans="1:2">
      <c r="A94">
        <v>91</v>
      </c>
      <c r="B94" s="4" t="s">
        <v>14669</v>
      </c>
    </row>
    <row r="95" spans="1:2">
      <c r="A95">
        <v>92</v>
      </c>
      <c r="B95" s="4" t="s">
        <v>14670</v>
      </c>
    </row>
    <row r="96" spans="1:2">
      <c r="A96">
        <v>93</v>
      </c>
      <c r="B96" s="4" t="s">
        <v>14671</v>
      </c>
    </row>
    <row r="97" spans="1:2">
      <c r="A97">
        <v>94</v>
      </c>
      <c r="B97" s="4" t="s">
        <v>14672</v>
      </c>
    </row>
    <row r="98" spans="1:2">
      <c r="A98">
        <v>95</v>
      </c>
      <c r="B98" s="4" t="s">
        <v>14673</v>
      </c>
    </row>
    <row r="99" spans="1:2">
      <c r="A99">
        <v>96</v>
      </c>
      <c r="B99" s="4" t="s">
        <v>14674</v>
      </c>
    </row>
    <row r="100" spans="1:2">
      <c r="A100">
        <v>97</v>
      </c>
      <c r="B100" s="4" t="s">
        <v>14675</v>
      </c>
    </row>
    <row r="101" spans="1:2">
      <c r="A101">
        <v>98</v>
      </c>
      <c r="B101" s="4" t="s">
        <v>14676</v>
      </c>
    </row>
    <row r="102" spans="1:2">
      <c r="A102">
        <v>99</v>
      </c>
      <c r="B102" s="4" t="s">
        <v>14677</v>
      </c>
    </row>
    <row r="103" spans="1:2">
      <c r="A103">
        <v>100</v>
      </c>
      <c r="B103" s="4" t="s">
        <v>14678</v>
      </c>
    </row>
    <row r="104" spans="1:2">
      <c r="A104">
        <v>101</v>
      </c>
      <c r="B104" s="4" t="s">
        <v>14679</v>
      </c>
    </row>
    <row r="105" spans="1:2">
      <c r="A105">
        <v>102</v>
      </c>
      <c r="B105" s="4" t="s">
        <v>14680</v>
      </c>
    </row>
    <row r="106" spans="1:2">
      <c r="A106">
        <v>103</v>
      </c>
      <c r="B106" s="4" t="s">
        <v>14681</v>
      </c>
    </row>
    <row r="107" spans="1:2">
      <c r="A107">
        <v>104</v>
      </c>
      <c r="B107" s="4" t="s">
        <v>14682</v>
      </c>
    </row>
    <row r="108" spans="1:2">
      <c r="A108">
        <v>105</v>
      </c>
      <c r="B108" s="4" t="s">
        <v>14683</v>
      </c>
    </row>
    <row r="109" spans="1:2">
      <c r="A109">
        <v>106</v>
      </c>
      <c r="B109" s="4" t="s">
        <v>14684</v>
      </c>
    </row>
    <row r="110" spans="1:2">
      <c r="A110">
        <v>107</v>
      </c>
      <c r="B110" s="4" t="s">
        <v>14685</v>
      </c>
    </row>
    <row r="111" spans="1:2">
      <c r="A111">
        <v>108</v>
      </c>
      <c r="B111" s="4" t="s">
        <v>14686</v>
      </c>
    </row>
    <row r="112" spans="1:2">
      <c r="A112">
        <v>109</v>
      </c>
      <c r="B112" s="4" t="s">
        <v>14687</v>
      </c>
    </row>
    <row r="113" spans="1:2">
      <c r="A113">
        <v>110</v>
      </c>
      <c r="B113" s="4" t="s">
        <v>14688</v>
      </c>
    </row>
    <row r="114" spans="1:2">
      <c r="A114">
        <v>111</v>
      </c>
      <c r="B114" s="4" t="s">
        <v>14689</v>
      </c>
    </row>
    <row r="115" spans="1:2">
      <c r="A115">
        <v>112</v>
      </c>
      <c r="B115" s="4" t="s">
        <v>14690</v>
      </c>
    </row>
    <row r="116" spans="1:2">
      <c r="A116">
        <v>113</v>
      </c>
      <c r="B116" s="4" t="s">
        <v>14691</v>
      </c>
    </row>
    <row r="117" spans="1:2">
      <c r="A117">
        <v>114</v>
      </c>
      <c r="B117" s="4" t="s">
        <v>14692</v>
      </c>
    </row>
    <row r="118" spans="1:2">
      <c r="A118">
        <v>115</v>
      </c>
      <c r="B118" s="4" t="s">
        <v>14693</v>
      </c>
    </row>
    <row r="119" spans="1:2">
      <c r="A119">
        <v>116</v>
      </c>
      <c r="B119" s="4" t="s">
        <v>14694</v>
      </c>
    </row>
    <row r="120" spans="1:2">
      <c r="A120">
        <v>117</v>
      </c>
      <c r="B120" s="4" t="s">
        <v>14695</v>
      </c>
    </row>
    <row r="121" spans="1:2">
      <c r="A121">
        <v>118</v>
      </c>
      <c r="B121" s="4" t="s">
        <v>14696</v>
      </c>
    </row>
    <row r="122" spans="1:2">
      <c r="A122">
        <v>119</v>
      </c>
      <c r="B122" s="4" t="s">
        <v>14697</v>
      </c>
    </row>
    <row r="123" spans="1:2">
      <c r="A123">
        <v>120</v>
      </c>
      <c r="B123" s="4" t="s">
        <v>14698</v>
      </c>
    </row>
    <row r="124" spans="1:2">
      <c r="A124">
        <v>121</v>
      </c>
      <c r="B124" s="4" t="s">
        <v>14699</v>
      </c>
    </row>
    <row r="125" spans="1:2">
      <c r="A125">
        <v>122</v>
      </c>
      <c r="B125" s="4" t="s">
        <v>14700</v>
      </c>
    </row>
    <row r="126" spans="1:2">
      <c r="A126">
        <v>123</v>
      </c>
      <c r="B126" s="4" t="s">
        <v>14701</v>
      </c>
    </row>
    <row r="127" spans="1:2">
      <c r="A127">
        <v>124</v>
      </c>
      <c r="B127" s="4" t="s">
        <v>14702</v>
      </c>
    </row>
    <row r="128" spans="1:2">
      <c r="A128">
        <v>125</v>
      </c>
      <c r="B128" s="4" t="s">
        <v>14703</v>
      </c>
    </row>
    <row r="129" spans="1:2">
      <c r="A129">
        <v>126</v>
      </c>
      <c r="B129" s="4" t="s">
        <v>14704</v>
      </c>
    </row>
    <row r="130" spans="1:2">
      <c r="A130">
        <v>127</v>
      </c>
      <c r="B130" s="4" t="s">
        <v>14705</v>
      </c>
    </row>
    <row r="131" spans="1:2">
      <c r="A131">
        <v>128</v>
      </c>
      <c r="B131" s="4" t="s">
        <v>14706</v>
      </c>
    </row>
    <row r="132" spans="1:2">
      <c r="A132">
        <v>129</v>
      </c>
      <c r="B132" s="4" t="s">
        <v>14707</v>
      </c>
    </row>
    <row r="133" spans="1:2">
      <c r="A133">
        <v>130</v>
      </c>
      <c r="B133" s="4" t="s">
        <v>14708</v>
      </c>
    </row>
    <row r="134" spans="1:2">
      <c r="A134">
        <v>131</v>
      </c>
      <c r="B134" s="4" t="s">
        <v>14709</v>
      </c>
    </row>
    <row r="135" spans="1:2">
      <c r="A135">
        <v>132</v>
      </c>
      <c r="B135" s="4" t="s">
        <v>14710</v>
      </c>
    </row>
    <row r="136" spans="1:2">
      <c r="A136">
        <v>133</v>
      </c>
      <c r="B136" s="4" t="s">
        <v>14711</v>
      </c>
    </row>
    <row r="137" spans="1:2">
      <c r="A137">
        <v>134</v>
      </c>
      <c r="B137" s="4" t="s">
        <v>14712</v>
      </c>
    </row>
    <row r="138" spans="1:2">
      <c r="A138">
        <v>135</v>
      </c>
      <c r="B138" s="4" t="s">
        <v>14713</v>
      </c>
    </row>
    <row r="139" spans="1:2">
      <c r="A139">
        <v>136</v>
      </c>
      <c r="B139" s="4" t="s">
        <v>14714</v>
      </c>
    </row>
    <row r="140" spans="1:2">
      <c r="A140">
        <v>137</v>
      </c>
      <c r="B140" s="4" t="s">
        <v>14715</v>
      </c>
    </row>
    <row r="141" spans="1:2">
      <c r="A141">
        <v>138</v>
      </c>
      <c r="B141" s="4" t="s">
        <v>14716</v>
      </c>
    </row>
    <row r="142" spans="1:2">
      <c r="A142">
        <v>139</v>
      </c>
      <c r="B142" s="4" t="s">
        <v>14717</v>
      </c>
    </row>
    <row r="143" spans="1:2">
      <c r="A143">
        <v>140</v>
      </c>
      <c r="B143" s="4" t="s">
        <v>14718</v>
      </c>
    </row>
    <row r="144" spans="1:2">
      <c r="A144">
        <v>141</v>
      </c>
      <c r="B144" s="4" t="s">
        <v>14719</v>
      </c>
    </row>
    <row r="145" spans="1:2">
      <c r="A145">
        <v>142</v>
      </c>
      <c r="B145" s="4" t="s">
        <v>14720</v>
      </c>
    </row>
    <row r="146" spans="1:2">
      <c r="A146">
        <v>143</v>
      </c>
      <c r="B146" s="4" t="s">
        <v>14721</v>
      </c>
    </row>
    <row r="147" spans="1:2">
      <c r="A147">
        <v>144</v>
      </c>
      <c r="B147" s="4" t="s">
        <v>14722</v>
      </c>
    </row>
    <row r="148" spans="1:2">
      <c r="A148">
        <v>145</v>
      </c>
      <c r="B148" s="4" t="s">
        <v>14723</v>
      </c>
    </row>
    <row r="149" spans="1:2">
      <c r="A149">
        <v>146</v>
      </c>
      <c r="B149" s="4" t="s">
        <v>14724</v>
      </c>
    </row>
    <row r="150" spans="1:2">
      <c r="A150">
        <v>147</v>
      </c>
      <c r="B150" s="4" t="s">
        <v>14725</v>
      </c>
    </row>
    <row r="151" spans="1:2">
      <c r="A151">
        <v>148</v>
      </c>
      <c r="B151" s="4" t="s">
        <v>14726</v>
      </c>
    </row>
    <row r="152" spans="1:2">
      <c r="A152">
        <v>149</v>
      </c>
      <c r="B152" s="4" t="s">
        <v>14727</v>
      </c>
    </row>
    <row r="153" spans="1:2">
      <c r="A153">
        <v>150</v>
      </c>
      <c r="B153" s="4" t="s">
        <v>14728</v>
      </c>
    </row>
    <row r="154" spans="1:2">
      <c r="A154">
        <v>151</v>
      </c>
      <c r="B154" s="4" t="s">
        <v>14729</v>
      </c>
    </row>
    <row r="155" spans="1:2">
      <c r="A155">
        <v>152</v>
      </c>
      <c r="B155" s="4" t="s">
        <v>14730</v>
      </c>
    </row>
    <row r="156" spans="1:2">
      <c r="A156">
        <v>153</v>
      </c>
      <c r="B156" s="4" t="s">
        <v>14731</v>
      </c>
    </row>
    <row r="157" spans="1:2">
      <c r="A157">
        <v>154</v>
      </c>
      <c r="B157" s="4" t="s">
        <v>14732</v>
      </c>
    </row>
    <row r="158" spans="1:2">
      <c r="A158">
        <v>155</v>
      </c>
      <c r="B158" s="4" t="s">
        <v>14733</v>
      </c>
    </row>
    <row r="159" spans="1:2">
      <c r="A159">
        <v>156</v>
      </c>
      <c r="B159" s="4" t="s">
        <v>14734</v>
      </c>
    </row>
    <row r="160" spans="1:2">
      <c r="A160">
        <v>157</v>
      </c>
      <c r="B160" s="4" t="s">
        <v>14735</v>
      </c>
    </row>
    <row r="161" spans="1:2">
      <c r="A161">
        <v>158</v>
      </c>
      <c r="B161" s="4" t="s">
        <v>14736</v>
      </c>
    </row>
    <row r="162" spans="1:2">
      <c r="A162">
        <v>159</v>
      </c>
      <c r="B162" s="4" t="s">
        <v>14737</v>
      </c>
    </row>
    <row r="163" spans="1:2">
      <c r="A163">
        <v>160</v>
      </c>
      <c r="B163" s="4" t="s">
        <v>14738</v>
      </c>
    </row>
    <row r="164" spans="1:2">
      <c r="A164">
        <v>161</v>
      </c>
      <c r="B164" s="4" t="s">
        <v>14739</v>
      </c>
    </row>
    <row r="165" spans="1:2">
      <c r="A165">
        <v>162</v>
      </c>
      <c r="B165" s="4" t="s">
        <v>14740</v>
      </c>
    </row>
    <row r="166" spans="1:2">
      <c r="A166">
        <v>163</v>
      </c>
      <c r="B166" s="4" t="s">
        <v>14741</v>
      </c>
    </row>
    <row r="167" spans="1:2">
      <c r="A167">
        <v>164</v>
      </c>
      <c r="B167" s="4" t="s">
        <v>14742</v>
      </c>
    </row>
    <row r="168" spans="1:2">
      <c r="A168">
        <v>165</v>
      </c>
      <c r="B168" s="4" t="s">
        <v>14743</v>
      </c>
    </row>
    <row r="169" spans="1:2">
      <c r="A169">
        <v>166</v>
      </c>
      <c r="B169" s="4" t="s">
        <v>14744</v>
      </c>
    </row>
    <row r="170" spans="1:2">
      <c r="A170">
        <v>167</v>
      </c>
      <c r="B170" s="4" t="s">
        <v>14745</v>
      </c>
    </row>
    <row r="171" spans="1:2">
      <c r="A171">
        <v>168</v>
      </c>
      <c r="B171" s="4" t="s">
        <v>14746</v>
      </c>
    </row>
    <row r="172" spans="1:2">
      <c r="A172">
        <v>169</v>
      </c>
      <c r="B172" s="4" t="s">
        <v>14747</v>
      </c>
    </row>
    <row r="173" spans="1:2">
      <c r="A173">
        <v>170</v>
      </c>
      <c r="B173" s="4" t="s">
        <v>14748</v>
      </c>
    </row>
    <row r="174" spans="1:2">
      <c r="A174">
        <v>171</v>
      </c>
      <c r="B174" s="4" t="s">
        <v>14749</v>
      </c>
    </row>
    <row r="175" spans="1:2">
      <c r="A175">
        <v>172</v>
      </c>
      <c r="B175" s="4" t="s">
        <v>14750</v>
      </c>
    </row>
    <row r="176" spans="1:2">
      <c r="A176">
        <v>173</v>
      </c>
      <c r="B176" s="4" t="s">
        <v>14751</v>
      </c>
    </row>
    <row r="177" spans="1:2">
      <c r="A177">
        <v>174</v>
      </c>
      <c r="B177" s="4" t="s">
        <v>14752</v>
      </c>
    </row>
    <row r="178" spans="1:2">
      <c r="A178">
        <v>175</v>
      </c>
      <c r="B178" s="4" t="s">
        <v>14753</v>
      </c>
    </row>
    <row r="179" spans="1:2">
      <c r="A179">
        <v>176</v>
      </c>
      <c r="B179" s="4" t="s">
        <v>14754</v>
      </c>
    </row>
    <row r="180" spans="1:2">
      <c r="A180">
        <v>177</v>
      </c>
      <c r="B180" s="4" t="s">
        <v>14755</v>
      </c>
    </row>
    <row r="181" spans="1:2">
      <c r="A181">
        <v>178</v>
      </c>
      <c r="B181" s="4" t="s">
        <v>14756</v>
      </c>
    </row>
    <row r="182" spans="1:2">
      <c r="A182">
        <v>179</v>
      </c>
      <c r="B182" s="4" t="s">
        <v>14757</v>
      </c>
    </row>
    <row r="183" spans="1:2">
      <c r="A183">
        <v>180</v>
      </c>
      <c r="B183" s="4" t="s">
        <v>14758</v>
      </c>
    </row>
    <row r="184" spans="1:2">
      <c r="A184">
        <v>181</v>
      </c>
      <c r="B184" s="4" t="s">
        <v>14759</v>
      </c>
    </row>
    <row r="185" spans="1:2">
      <c r="A185">
        <v>182</v>
      </c>
      <c r="B185" s="4" t="s">
        <v>14760</v>
      </c>
    </row>
    <row r="186" spans="1:2">
      <c r="A186">
        <v>183</v>
      </c>
      <c r="B186" s="4" t="s">
        <v>14761</v>
      </c>
    </row>
    <row r="187" spans="1:2">
      <c r="A187">
        <v>184</v>
      </c>
      <c r="B187" s="4" t="s">
        <v>14762</v>
      </c>
    </row>
    <row r="188" spans="1:2">
      <c r="A188">
        <v>185</v>
      </c>
      <c r="B188" s="4" t="s">
        <v>14763</v>
      </c>
    </row>
    <row r="189" spans="1:2">
      <c r="A189">
        <v>186</v>
      </c>
      <c r="B189" s="4" t="s">
        <v>14764</v>
      </c>
    </row>
    <row r="190" spans="1:2">
      <c r="A190">
        <v>187</v>
      </c>
      <c r="B190" s="4" t="s">
        <v>14765</v>
      </c>
    </row>
    <row r="191" spans="1:2">
      <c r="A191">
        <v>188</v>
      </c>
      <c r="B191" s="4" t="s">
        <v>14766</v>
      </c>
    </row>
    <row r="192" spans="1:2">
      <c r="A192">
        <v>189</v>
      </c>
      <c r="B192" s="4" t="s">
        <v>14767</v>
      </c>
    </row>
    <row r="193" spans="1:2">
      <c r="A193">
        <v>190</v>
      </c>
      <c r="B193" s="4" t="s">
        <v>14768</v>
      </c>
    </row>
    <row r="194" spans="1:2">
      <c r="A194">
        <v>191</v>
      </c>
      <c r="B194" s="4" t="s">
        <v>14769</v>
      </c>
    </row>
    <row r="195" spans="1:2">
      <c r="A195">
        <v>192</v>
      </c>
      <c r="B195" s="4" t="s">
        <v>14770</v>
      </c>
    </row>
    <row r="196" spans="1:2">
      <c r="A196">
        <v>193</v>
      </c>
      <c r="B196" s="4" t="s">
        <v>14771</v>
      </c>
    </row>
    <row r="197" spans="1:2">
      <c r="A197">
        <v>194</v>
      </c>
      <c r="B197" s="4" t="s">
        <v>14772</v>
      </c>
    </row>
    <row r="198" spans="1:2">
      <c r="A198">
        <v>195</v>
      </c>
      <c r="B198" s="4" t="s">
        <v>14773</v>
      </c>
    </row>
    <row r="199" spans="1:2">
      <c r="A199">
        <v>196</v>
      </c>
      <c r="B199" s="4" t="s">
        <v>14774</v>
      </c>
    </row>
    <row r="200" spans="1:2">
      <c r="A200">
        <v>197</v>
      </c>
      <c r="B200" s="4" t="s">
        <v>14775</v>
      </c>
    </row>
    <row r="201" spans="1:2">
      <c r="A201">
        <v>198</v>
      </c>
      <c r="B201" s="4" t="s">
        <v>28</v>
      </c>
    </row>
    <row r="202" spans="1:2">
      <c r="A202">
        <v>199</v>
      </c>
      <c r="B202" s="4" t="s">
        <v>14776</v>
      </c>
    </row>
    <row r="203" spans="1:2">
      <c r="A203">
        <v>200</v>
      </c>
      <c r="B203" s="4" t="s">
        <v>14777</v>
      </c>
    </row>
    <row r="204" spans="1:2">
      <c r="A204">
        <v>201</v>
      </c>
      <c r="B204" s="4" t="s">
        <v>14778</v>
      </c>
    </row>
    <row r="205" spans="1:2">
      <c r="A205">
        <v>202</v>
      </c>
      <c r="B205" s="4" t="s">
        <v>14779</v>
      </c>
    </row>
    <row r="206" spans="1:2">
      <c r="A206">
        <v>203</v>
      </c>
      <c r="B206" s="4" t="s">
        <v>14780</v>
      </c>
    </row>
    <row r="207" spans="1:2">
      <c r="A207">
        <v>204</v>
      </c>
      <c r="B207" s="4" t="s">
        <v>14781</v>
      </c>
    </row>
    <row r="208" spans="1:2">
      <c r="A208">
        <v>205</v>
      </c>
      <c r="B208" s="4" t="s">
        <v>14782</v>
      </c>
    </row>
    <row r="209" spans="1:2">
      <c r="A209">
        <v>206</v>
      </c>
      <c r="B209" s="4" t="s">
        <v>14783</v>
      </c>
    </row>
    <row r="210" spans="1:2">
      <c r="A210">
        <v>207</v>
      </c>
      <c r="B210" s="4" t="s">
        <v>14784</v>
      </c>
    </row>
    <row r="211" spans="1:2">
      <c r="A211">
        <v>208</v>
      </c>
      <c r="B211" s="4" t="s">
        <v>14785</v>
      </c>
    </row>
    <row r="212" spans="1:2">
      <c r="A212">
        <v>209</v>
      </c>
      <c r="B212" s="4" t="s">
        <v>14786</v>
      </c>
    </row>
    <row r="213" spans="1:2">
      <c r="A213">
        <v>210</v>
      </c>
      <c r="B213" s="4" t="s">
        <v>14787</v>
      </c>
    </row>
    <row r="214" spans="1:2">
      <c r="A214">
        <v>211</v>
      </c>
      <c r="B214" s="4" t="s">
        <v>14788</v>
      </c>
    </row>
    <row r="215" spans="1:2">
      <c r="A215">
        <v>212</v>
      </c>
      <c r="B215" s="4" t="s">
        <v>14789</v>
      </c>
    </row>
    <row r="216" spans="1:2">
      <c r="A216">
        <v>213</v>
      </c>
      <c r="B216" s="4" t="s">
        <v>14790</v>
      </c>
    </row>
    <row r="217" spans="1:2">
      <c r="A217">
        <v>214</v>
      </c>
      <c r="B217" s="4" t="s">
        <v>14791</v>
      </c>
    </row>
    <row r="218" spans="1:2">
      <c r="A218">
        <v>215</v>
      </c>
      <c r="B218" s="4" t="s">
        <v>14792</v>
      </c>
    </row>
    <row r="219" spans="1:2">
      <c r="A219">
        <v>216</v>
      </c>
      <c r="B219" s="4" t="s">
        <v>14793</v>
      </c>
    </row>
    <row r="220" spans="1:2">
      <c r="A220">
        <v>217</v>
      </c>
      <c r="B220" s="4" t="s">
        <v>14794</v>
      </c>
    </row>
    <row r="221" spans="1:2">
      <c r="A221">
        <v>218</v>
      </c>
      <c r="B221" s="4" t="s">
        <v>14795</v>
      </c>
    </row>
    <row r="222" spans="1:2">
      <c r="A222">
        <v>219</v>
      </c>
      <c r="B222" s="4" t="s">
        <v>14796</v>
      </c>
    </row>
    <row r="223" spans="1:2">
      <c r="A223">
        <v>220</v>
      </c>
      <c r="B223" s="4" t="s">
        <v>14797</v>
      </c>
    </row>
    <row r="224" spans="1:2">
      <c r="A224">
        <v>221</v>
      </c>
      <c r="B224" s="4" t="s">
        <v>14798</v>
      </c>
    </row>
    <row r="225" spans="1:2">
      <c r="A225">
        <v>222</v>
      </c>
      <c r="B225" s="4" t="s">
        <v>14799</v>
      </c>
    </row>
    <row r="226" spans="1:2">
      <c r="A226">
        <v>223</v>
      </c>
      <c r="B226" s="4" t="s">
        <v>14800</v>
      </c>
    </row>
    <row r="227" spans="1:2">
      <c r="A227">
        <v>224</v>
      </c>
      <c r="B227" s="4" t="s">
        <v>14801</v>
      </c>
    </row>
    <row r="228" spans="1:2">
      <c r="A228">
        <v>225</v>
      </c>
      <c r="B228" s="4" t="s">
        <v>14802</v>
      </c>
    </row>
    <row r="229" spans="1:2">
      <c r="A229">
        <v>226</v>
      </c>
      <c r="B229" s="4" t="s">
        <v>14803</v>
      </c>
    </row>
    <row r="230" spans="1:2">
      <c r="A230">
        <v>227</v>
      </c>
      <c r="B230" s="4" t="s">
        <v>14804</v>
      </c>
    </row>
    <row r="231" spans="1:2">
      <c r="A231">
        <v>228</v>
      </c>
      <c r="B231" s="4" t="s">
        <v>14805</v>
      </c>
    </row>
    <row r="232" spans="1:2">
      <c r="A232">
        <v>229</v>
      </c>
      <c r="B232" s="4" t="s">
        <v>14806</v>
      </c>
    </row>
    <row r="233" spans="1:2">
      <c r="A233">
        <v>230</v>
      </c>
      <c r="B233" s="4" t="s">
        <v>14807</v>
      </c>
    </row>
    <row r="234" spans="1:2">
      <c r="A234">
        <v>231</v>
      </c>
      <c r="B234" s="4" t="s">
        <v>14808</v>
      </c>
    </row>
    <row r="235" spans="1:2">
      <c r="A235">
        <v>232</v>
      </c>
      <c r="B235" s="4" t="s">
        <v>14809</v>
      </c>
    </row>
    <row r="236" spans="1:2">
      <c r="A236">
        <v>233</v>
      </c>
      <c r="B236" s="4" t="s">
        <v>14810</v>
      </c>
    </row>
    <row r="237" spans="1:2">
      <c r="A237">
        <v>234</v>
      </c>
      <c r="B237" s="4" t="s">
        <v>14811</v>
      </c>
    </row>
    <row r="238" spans="1:2">
      <c r="A238">
        <v>235</v>
      </c>
      <c r="B238" s="4" t="s">
        <v>14812</v>
      </c>
    </row>
    <row r="239" spans="1:2">
      <c r="A239">
        <v>236</v>
      </c>
      <c r="B239" s="4" t="s">
        <v>14813</v>
      </c>
    </row>
    <row r="240" spans="1:2">
      <c r="A240">
        <v>237</v>
      </c>
      <c r="B240" s="4" t="s">
        <v>14814</v>
      </c>
    </row>
    <row r="241" spans="1:2">
      <c r="A241">
        <v>238</v>
      </c>
      <c r="B241" s="4" t="s">
        <v>14815</v>
      </c>
    </row>
    <row r="242" spans="1:2">
      <c r="A242">
        <v>239</v>
      </c>
      <c r="B242" s="4" t="s">
        <v>14816</v>
      </c>
    </row>
    <row r="243" spans="1:2">
      <c r="A243">
        <v>240</v>
      </c>
      <c r="B243" s="4" t="s">
        <v>14817</v>
      </c>
    </row>
    <row r="244" spans="1:2">
      <c r="A244">
        <v>241</v>
      </c>
      <c r="B244" s="4" t="s">
        <v>14818</v>
      </c>
    </row>
    <row r="245" spans="1:2">
      <c r="A245">
        <v>242</v>
      </c>
      <c r="B245" s="4" t="s">
        <v>14819</v>
      </c>
    </row>
    <row r="246" spans="1:2">
      <c r="A246">
        <v>243</v>
      </c>
      <c r="B246" s="4" t="s">
        <v>14820</v>
      </c>
    </row>
    <row r="247" spans="1:2">
      <c r="A247">
        <v>244</v>
      </c>
      <c r="B247" s="4" t="s">
        <v>14821</v>
      </c>
    </row>
    <row r="248" spans="1:2">
      <c r="A248">
        <v>245</v>
      </c>
      <c r="B248" s="4" t="s">
        <v>14822</v>
      </c>
    </row>
    <row r="249" spans="1:2">
      <c r="A249">
        <v>246</v>
      </c>
      <c r="B249" s="4" t="s">
        <v>14823</v>
      </c>
    </row>
    <row r="250" spans="1:2">
      <c r="A250">
        <v>247</v>
      </c>
      <c r="B250" s="4" t="s">
        <v>14824</v>
      </c>
    </row>
    <row r="251" spans="1:2">
      <c r="A251">
        <v>248</v>
      </c>
      <c r="B251" s="4" t="s">
        <v>14825</v>
      </c>
    </row>
    <row r="252" spans="1:2">
      <c r="A252">
        <v>249</v>
      </c>
      <c r="B252" s="4" t="s">
        <v>14826</v>
      </c>
    </row>
    <row r="253" spans="1:2">
      <c r="A253">
        <v>250</v>
      </c>
      <c r="B253" s="4" t="s">
        <v>14827</v>
      </c>
    </row>
    <row r="254" spans="1:2">
      <c r="A254">
        <v>251</v>
      </c>
      <c r="B254" s="4" t="s">
        <v>14828</v>
      </c>
    </row>
    <row r="255" spans="1:2">
      <c r="A255">
        <v>252</v>
      </c>
      <c r="B255" s="4" t="s">
        <v>14829</v>
      </c>
    </row>
    <row r="256" spans="1:2">
      <c r="A256">
        <v>253</v>
      </c>
      <c r="B256" s="4" t="s">
        <v>14830</v>
      </c>
    </row>
    <row r="257" spans="1:2">
      <c r="A257">
        <v>254</v>
      </c>
      <c r="B257" s="4" t="s">
        <v>14831</v>
      </c>
    </row>
    <row r="258" spans="1:2">
      <c r="A258">
        <v>255</v>
      </c>
      <c r="B258" s="4" t="s">
        <v>14832</v>
      </c>
    </row>
    <row r="259" spans="1:2">
      <c r="A259">
        <v>256</v>
      </c>
      <c r="B259" s="4" t="s">
        <v>14833</v>
      </c>
    </row>
    <row r="260" spans="1:2">
      <c r="A260">
        <v>257</v>
      </c>
      <c r="B260" s="4" t="s">
        <v>14834</v>
      </c>
    </row>
    <row r="261" spans="1:2">
      <c r="A261">
        <v>258</v>
      </c>
      <c r="B261" s="4" t="s">
        <v>14835</v>
      </c>
    </row>
    <row r="262" spans="1:2">
      <c r="A262">
        <v>259</v>
      </c>
      <c r="B262" s="4" t="s">
        <v>14836</v>
      </c>
    </row>
    <row r="263" spans="1:2">
      <c r="A263">
        <v>260</v>
      </c>
      <c r="B263" s="4" t="s">
        <v>14837</v>
      </c>
    </row>
    <row r="264" spans="1:2">
      <c r="A264">
        <v>261</v>
      </c>
      <c r="B264" s="4" t="s">
        <v>14838</v>
      </c>
    </row>
    <row r="265" spans="1:2">
      <c r="A265">
        <v>262</v>
      </c>
      <c r="B265" s="4" t="s">
        <v>14839</v>
      </c>
    </row>
    <row r="266" spans="1:2">
      <c r="A266">
        <v>263</v>
      </c>
      <c r="B266" s="4" t="s">
        <v>14840</v>
      </c>
    </row>
    <row r="267" spans="1:2">
      <c r="A267">
        <v>264</v>
      </c>
      <c r="B267" s="4" t="s">
        <v>14841</v>
      </c>
    </row>
    <row r="268" spans="1:2">
      <c r="A268">
        <v>265</v>
      </c>
      <c r="B268" s="4" t="s">
        <v>14842</v>
      </c>
    </row>
    <row r="269" spans="1:2">
      <c r="A269">
        <v>266</v>
      </c>
      <c r="B269" s="4" t="s">
        <v>14843</v>
      </c>
    </row>
    <row r="270" spans="1:2">
      <c r="A270">
        <v>267</v>
      </c>
      <c r="B270" s="4" t="s">
        <v>14844</v>
      </c>
    </row>
    <row r="271" spans="1:2">
      <c r="A271">
        <v>268</v>
      </c>
      <c r="B271" s="4" t="s">
        <v>14845</v>
      </c>
    </row>
    <row r="272" spans="1:2">
      <c r="A272">
        <v>269</v>
      </c>
      <c r="B272" s="4" t="s">
        <v>14846</v>
      </c>
    </row>
    <row r="273" spans="1:2">
      <c r="A273">
        <v>270</v>
      </c>
      <c r="B273" s="4" t="s">
        <v>14847</v>
      </c>
    </row>
    <row r="274" spans="1:2">
      <c r="A274">
        <v>271</v>
      </c>
      <c r="B274" s="4" t="s">
        <v>14848</v>
      </c>
    </row>
    <row r="275" spans="1:2">
      <c r="A275">
        <v>272</v>
      </c>
      <c r="B275" s="4" t="s">
        <v>14849</v>
      </c>
    </row>
    <row r="276" spans="1:2">
      <c r="A276">
        <v>273</v>
      </c>
      <c r="B276" s="4" t="s">
        <v>14850</v>
      </c>
    </row>
    <row r="277" spans="1:2">
      <c r="A277">
        <v>274</v>
      </c>
      <c r="B277" s="4" t="s">
        <v>14851</v>
      </c>
    </row>
    <row r="278" spans="1:2">
      <c r="A278">
        <v>275</v>
      </c>
      <c r="B278" s="4" t="s">
        <v>14852</v>
      </c>
    </row>
    <row r="279" spans="1:2">
      <c r="A279">
        <v>276</v>
      </c>
      <c r="B279" s="4" t="s">
        <v>14853</v>
      </c>
    </row>
    <row r="280" spans="1:2">
      <c r="A280">
        <v>277</v>
      </c>
      <c r="B280" s="4" t="s">
        <v>14854</v>
      </c>
    </row>
    <row r="281" spans="1:2">
      <c r="A281">
        <v>278</v>
      </c>
      <c r="B281" s="4" t="s">
        <v>14855</v>
      </c>
    </row>
    <row r="282" spans="1:2">
      <c r="A282">
        <v>279</v>
      </c>
      <c r="B282" s="4" t="s">
        <v>14856</v>
      </c>
    </row>
    <row r="283" spans="1:2">
      <c r="A283">
        <v>280</v>
      </c>
      <c r="B283" s="4" t="s">
        <v>14857</v>
      </c>
    </row>
    <row r="284" spans="1:2">
      <c r="A284">
        <v>281</v>
      </c>
      <c r="B284" s="4" t="s">
        <v>14858</v>
      </c>
    </row>
    <row r="285" spans="1:2">
      <c r="A285">
        <v>282</v>
      </c>
      <c r="B285" s="4" t="s">
        <v>14859</v>
      </c>
    </row>
    <row r="286" spans="1:2">
      <c r="A286">
        <v>283</v>
      </c>
      <c r="B286" s="4" t="s">
        <v>14860</v>
      </c>
    </row>
    <row r="287" spans="1:2">
      <c r="A287">
        <v>284</v>
      </c>
      <c r="B287" s="4" t="s">
        <v>14861</v>
      </c>
    </row>
    <row r="288" spans="1:2">
      <c r="A288">
        <v>285</v>
      </c>
      <c r="B288" s="4" t="s">
        <v>14862</v>
      </c>
    </row>
    <row r="289" spans="1:2">
      <c r="A289">
        <v>286</v>
      </c>
      <c r="B289" s="4" t="s">
        <v>14863</v>
      </c>
    </row>
    <row r="290" spans="1:2">
      <c r="A290">
        <v>287</v>
      </c>
      <c r="B290" s="4" t="s">
        <v>14864</v>
      </c>
    </row>
    <row r="291" spans="1:2">
      <c r="A291">
        <v>288</v>
      </c>
      <c r="B291" s="4" t="s">
        <v>14865</v>
      </c>
    </row>
    <row r="292" spans="1:2">
      <c r="A292">
        <v>289</v>
      </c>
      <c r="B292" s="4" t="s">
        <v>14866</v>
      </c>
    </row>
    <row r="293" spans="1:2">
      <c r="A293">
        <v>290</v>
      </c>
      <c r="B293" s="4" t="s">
        <v>14867</v>
      </c>
    </row>
    <row r="294" spans="1:2">
      <c r="A294">
        <v>291</v>
      </c>
      <c r="B294" s="4" t="s">
        <v>14868</v>
      </c>
    </row>
    <row r="295" spans="1:2">
      <c r="A295">
        <v>292</v>
      </c>
      <c r="B295" s="4" t="s">
        <v>14869</v>
      </c>
    </row>
    <row r="296" spans="1:2">
      <c r="A296">
        <v>293</v>
      </c>
      <c r="B296" s="4" t="s">
        <v>14870</v>
      </c>
    </row>
    <row r="297" spans="1:2">
      <c r="A297">
        <v>294</v>
      </c>
      <c r="B297" s="4" t="s">
        <v>14871</v>
      </c>
    </row>
    <row r="298" spans="1:2">
      <c r="A298">
        <v>295</v>
      </c>
      <c r="B298" s="4" t="s">
        <v>14872</v>
      </c>
    </row>
    <row r="299" spans="1:2">
      <c r="A299">
        <v>296</v>
      </c>
      <c r="B299" s="4" t="s">
        <v>14873</v>
      </c>
    </row>
    <row r="300" spans="1:2">
      <c r="A300">
        <v>297</v>
      </c>
      <c r="B300" s="4" t="s">
        <v>14874</v>
      </c>
    </row>
    <row r="301" spans="1:2">
      <c r="A301">
        <v>298</v>
      </c>
      <c r="B301" s="4" t="s">
        <v>14875</v>
      </c>
    </row>
    <row r="302" spans="1:2">
      <c r="A302">
        <v>299</v>
      </c>
      <c r="B302" s="4" t="s">
        <v>14876</v>
      </c>
    </row>
    <row r="303" spans="1:2">
      <c r="A303">
        <v>300</v>
      </c>
      <c r="B303" s="4" t="s">
        <v>14877</v>
      </c>
    </row>
    <row r="304" spans="1:2">
      <c r="A304">
        <v>301</v>
      </c>
      <c r="B304" s="4" t="s">
        <v>14878</v>
      </c>
    </row>
    <row r="305" spans="1:2">
      <c r="A305">
        <v>302</v>
      </c>
      <c r="B305" s="4" t="s">
        <v>14879</v>
      </c>
    </row>
    <row r="306" spans="1:2">
      <c r="A306">
        <v>303</v>
      </c>
      <c r="B306" s="4" t="s">
        <v>14880</v>
      </c>
    </row>
    <row r="307" spans="1:2">
      <c r="A307">
        <v>304</v>
      </c>
      <c r="B307" s="4" t="s">
        <v>14881</v>
      </c>
    </row>
    <row r="308" spans="1:2">
      <c r="A308">
        <v>305</v>
      </c>
      <c r="B308" s="4" t="s">
        <v>14882</v>
      </c>
    </row>
    <row r="309" spans="1:2">
      <c r="A309">
        <v>306</v>
      </c>
      <c r="B309" s="4" t="s">
        <v>14883</v>
      </c>
    </row>
    <row r="310" spans="1:2">
      <c r="A310">
        <v>307</v>
      </c>
      <c r="B310" s="4" t="s">
        <v>14884</v>
      </c>
    </row>
    <row r="311" spans="1:2">
      <c r="A311">
        <v>308</v>
      </c>
      <c r="B311" s="4" t="s">
        <v>14885</v>
      </c>
    </row>
    <row r="312" spans="1:2">
      <c r="A312">
        <v>309</v>
      </c>
      <c r="B312" s="4" t="s">
        <v>14886</v>
      </c>
    </row>
    <row r="313" spans="1:2">
      <c r="A313">
        <v>310</v>
      </c>
      <c r="B313" s="4" t="s">
        <v>14887</v>
      </c>
    </row>
    <row r="314" spans="1:2">
      <c r="A314">
        <v>311</v>
      </c>
      <c r="B314" s="4" t="s">
        <v>14888</v>
      </c>
    </row>
    <row r="315" spans="1:2">
      <c r="A315">
        <v>312</v>
      </c>
      <c r="B315" s="4" t="s">
        <v>14889</v>
      </c>
    </row>
    <row r="316" spans="1:2">
      <c r="A316">
        <v>313</v>
      </c>
      <c r="B316" s="4" t="s">
        <v>14890</v>
      </c>
    </row>
    <row r="317" spans="1:2">
      <c r="A317">
        <v>314</v>
      </c>
      <c r="B317" s="4" t="s">
        <v>14891</v>
      </c>
    </row>
    <row r="318" spans="1:2">
      <c r="A318">
        <v>315</v>
      </c>
      <c r="B318" s="4" t="s">
        <v>14892</v>
      </c>
    </row>
    <row r="319" spans="1:2">
      <c r="A319">
        <v>316</v>
      </c>
      <c r="B319" s="4" t="s">
        <v>14893</v>
      </c>
    </row>
    <row r="320" spans="1:2">
      <c r="A320">
        <v>317</v>
      </c>
      <c r="B320" s="4" t="s">
        <v>14894</v>
      </c>
    </row>
    <row r="321" spans="1:2">
      <c r="A321">
        <v>318</v>
      </c>
      <c r="B321" s="4" t="s">
        <v>14895</v>
      </c>
    </row>
    <row r="322" spans="1:2">
      <c r="A322">
        <v>319</v>
      </c>
      <c r="B322" s="4" t="s">
        <v>14896</v>
      </c>
    </row>
    <row r="323" spans="1:2">
      <c r="A323">
        <v>320</v>
      </c>
      <c r="B323" s="4" t="s">
        <v>14897</v>
      </c>
    </row>
    <row r="324" spans="1:2">
      <c r="A324">
        <v>321</v>
      </c>
      <c r="B324" s="4" t="s">
        <v>14898</v>
      </c>
    </row>
    <row r="325" spans="1:2">
      <c r="A325">
        <v>322</v>
      </c>
      <c r="B325" s="4" t="s">
        <v>14899</v>
      </c>
    </row>
    <row r="326" spans="1:2">
      <c r="A326">
        <v>323</v>
      </c>
      <c r="B326" s="4" t="s">
        <v>14900</v>
      </c>
    </row>
    <row r="327" spans="1:2">
      <c r="A327">
        <v>324</v>
      </c>
      <c r="B327" s="4" t="s">
        <v>14901</v>
      </c>
    </row>
    <row r="328" spans="1:2">
      <c r="A328">
        <v>325</v>
      </c>
      <c r="B328" s="4" t="s">
        <v>14902</v>
      </c>
    </row>
    <row r="329" spans="1:2">
      <c r="A329">
        <v>326</v>
      </c>
      <c r="B329" s="4" t="s">
        <v>14903</v>
      </c>
    </row>
    <row r="330" spans="1:2">
      <c r="A330">
        <v>327</v>
      </c>
      <c r="B330" s="4" t="s">
        <v>14904</v>
      </c>
    </row>
    <row r="331" spans="1:2">
      <c r="A331">
        <v>328</v>
      </c>
      <c r="B331" s="4" t="s">
        <v>14905</v>
      </c>
    </row>
    <row r="332" spans="1:2">
      <c r="A332">
        <v>329</v>
      </c>
      <c r="B332" s="4" t="s">
        <v>14906</v>
      </c>
    </row>
    <row r="333" spans="1:2">
      <c r="A333">
        <v>330</v>
      </c>
      <c r="B333" s="4" t="s">
        <v>14907</v>
      </c>
    </row>
    <row r="334" spans="1:2">
      <c r="A334">
        <v>331</v>
      </c>
      <c r="B334" s="4" t="s">
        <v>14908</v>
      </c>
    </row>
    <row r="335" spans="1:2">
      <c r="A335">
        <v>332</v>
      </c>
      <c r="B335" s="4" t="s">
        <v>14909</v>
      </c>
    </row>
    <row r="336" spans="1:2">
      <c r="A336">
        <v>333</v>
      </c>
      <c r="B336" s="4" t="s">
        <v>14910</v>
      </c>
    </row>
    <row r="337" spans="1:2">
      <c r="A337">
        <v>334</v>
      </c>
      <c r="B337" s="4" t="s">
        <v>14911</v>
      </c>
    </row>
    <row r="338" spans="1:2">
      <c r="A338">
        <v>335</v>
      </c>
      <c r="B338" s="4" t="s">
        <v>14912</v>
      </c>
    </row>
    <row r="339" spans="1:2">
      <c r="A339">
        <v>336</v>
      </c>
      <c r="B339" s="4" t="s">
        <v>14913</v>
      </c>
    </row>
    <row r="340" spans="1:2">
      <c r="A340">
        <v>337</v>
      </c>
      <c r="B340" s="4" t="s">
        <v>14914</v>
      </c>
    </row>
    <row r="341" spans="1:2">
      <c r="A341">
        <v>338</v>
      </c>
      <c r="B341" s="4" t="s">
        <v>14915</v>
      </c>
    </row>
    <row r="342" spans="1:2">
      <c r="A342">
        <v>339</v>
      </c>
      <c r="B342" s="4" t="s">
        <v>14916</v>
      </c>
    </row>
    <row r="343" spans="1:2">
      <c r="A343">
        <v>340</v>
      </c>
      <c r="B343" s="4" t="s">
        <v>14917</v>
      </c>
    </row>
    <row r="344" spans="1:2">
      <c r="A344">
        <v>341</v>
      </c>
      <c r="B344" s="4" t="s">
        <v>14918</v>
      </c>
    </row>
    <row r="345" spans="1:2">
      <c r="A345">
        <v>342</v>
      </c>
      <c r="B345" s="4" t="s">
        <v>14919</v>
      </c>
    </row>
    <row r="346" spans="1:2">
      <c r="A346">
        <v>343</v>
      </c>
      <c r="B346" s="4" t="s">
        <v>14920</v>
      </c>
    </row>
    <row r="347" spans="1:2">
      <c r="A347">
        <v>344</v>
      </c>
      <c r="B347" s="4" t="s">
        <v>14921</v>
      </c>
    </row>
    <row r="348" spans="1:2">
      <c r="A348">
        <v>345</v>
      </c>
      <c r="B348" s="4" t="s">
        <v>14922</v>
      </c>
    </row>
    <row r="349" spans="1:2">
      <c r="A349">
        <v>346</v>
      </c>
      <c r="B349" s="4" t="s">
        <v>14923</v>
      </c>
    </row>
    <row r="350" spans="1:2">
      <c r="A350">
        <v>347</v>
      </c>
      <c r="B350" s="4" t="s">
        <v>14924</v>
      </c>
    </row>
    <row r="351" spans="1:2">
      <c r="A351">
        <v>348</v>
      </c>
      <c r="B351" s="4" t="s">
        <v>14925</v>
      </c>
    </row>
    <row r="352" spans="1:2">
      <c r="A352">
        <v>349</v>
      </c>
      <c r="B352" s="4" t="s">
        <v>14926</v>
      </c>
    </row>
    <row r="353" spans="1:2">
      <c r="A353">
        <v>350</v>
      </c>
      <c r="B353" s="4" t="s">
        <v>14927</v>
      </c>
    </row>
    <row r="354" spans="1:2">
      <c r="A354">
        <v>351</v>
      </c>
      <c r="B354" s="4" t="s">
        <v>14928</v>
      </c>
    </row>
    <row r="355" spans="1:2">
      <c r="A355">
        <v>352</v>
      </c>
      <c r="B355" s="4" t="s">
        <v>14929</v>
      </c>
    </row>
    <row r="356" spans="1:2">
      <c r="A356">
        <v>353</v>
      </c>
      <c r="B356" s="4" t="s">
        <v>14930</v>
      </c>
    </row>
    <row r="357" spans="1:2">
      <c r="A357">
        <v>354</v>
      </c>
      <c r="B357" s="4" t="s">
        <v>14931</v>
      </c>
    </row>
    <row r="358" spans="1:2">
      <c r="A358">
        <v>355</v>
      </c>
      <c r="B358" s="4" t="s">
        <v>14932</v>
      </c>
    </row>
    <row r="359" spans="1:2">
      <c r="A359">
        <v>356</v>
      </c>
      <c r="B359" s="4" t="s">
        <v>14933</v>
      </c>
    </row>
    <row r="360" spans="1:2">
      <c r="A360">
        <v>357</v>
      </c>
      <c r="B360" s="4" t="s">
        <v>14934</v>
      </c>
    </row>
    <row r="361" spans="1:2">
      <c r="A361">
        <v>358</v>
      </c>
      <c r="B361" s="4" t="s">
        <v>14935</v>
      </c>
    </row>
    <row r="362" spans="1:2">
      <c r="A362">
        <v>359</v>
      </c>
      <c r="B362" s="4" t="s">
        <v>14936</v>
      </c>
    </row>
    <row r="363" spans="1:2">
      <c r="A363">
        <v>360</v>
      </c>
      <c r="B363" s="4" t="s">
        <v>14937</v>
      </c>
    </row>
    <row r="364" spans="1:2">
      <c r="A364">
        <v>361</v>
      </c>
      <c r="B364" s="4" t="s">
        <v>14938</v>
      </c>
    </row>
    <row r="365" spans="1:2">
      <c r="A365">
        <v>362</v>
      </c>
      <c r="B365" s="4" t="s">
        <v>14939</v>
      </c>
    </row>
    <row r="366" spans="1:2">
      <c r="A366">
        <v>363</v>
      </c>
      <c r="B366" s="4" t="s">
        <v>14940</v>
      </c>
    </row>
    <row r="367" spans="1:2">
      <c r="A367">
        <v>364</v>
      </c>
      <c r="B367" s="4" t="s">
        <v>14941</v>
      </c>
    </row>
    <row r="368" spans="1:2">
      <c r="A368">
        <v>365</v>
      </c>
      <c r="B368" s="4" t="s">
        <v>14942</v>
      </c>
    </row>
    <row r="369" spans="1:2">
      <c r="A369">
        <v>366</v>
      </c>
      <c r="B369" s="4" t="s">
        <v>14943</v>
      </c>
    </row>
    <row r="370" spans="1:2">
      <c r="A370">
        <v>367</v>
      </c>
      <c r="B370" s="4" t="s">
        <v>14944</v>
      </c>
    </row>
    <row r="371" spans="1:2">
      <c r="A371">
        <v>368</v>
      </c>
      <c r="B371" s="4" t="s">
        <v>14945</v>
      </c>
    </row>
    <row r="372" spans="1:2">
      <c r="A372">
        <v>369</v>
      </c>
      <c r="B372" s="4" t="s">
        <v>14946</v>
      </c>
    </row>
    <row r="373" spans="1:2">
      <c r="A373">
        <v>370</v>
      </c>
      <c r="B373" s="4" t="s">
        <v>14947</v>
      </c>
    </row>
    <row r="374" spans="1:2">
      <c r="A374">
        <v>371</v>
      </c>
      <c r="B374" s="4" t="s">
        <v>14948</v>
      </c>
    </row>
    <row r="375" spans="1:2">
      <c r="A375">
        <v>372</v>
      </c>
      <c r="B375" s="4" t="s">
        <v>14949</v>
      </c>
    </row>
    <row r="376" spans="1:2">
      <c r="A376">
        <v>373</v>
      </c>
      <c r="B376" s="4" t="s">
        <v>14950</v>
      </c>
    </row>
    <row r="377" spans="1:2">
      <c r="A377">
        <v>374</v>
      </c>
      <c r="B377" s="4" t="s">
        <v>14951</v>
      </c>
    </row>
    <row r="378" spans="1:2">
      <c r="A378">
        <v>375</v>
      </c>
      <c r="B378" s="4" t="s">
        <v>14952</v>
      </c>
    </row>
    <row r="379" spans="1:2">
      <c r="A379">
        <v>376</v>
      </c>
      <c r="B379" s="4" t="s">
        <v>14953</v>
      </c>
    </row>
    <row r="380" spans="1:2">
      <c r="A380">
        <v>377</v>
      </c>
      <c r="B380" s="4" t="s">
        <v>14954</v>
      </c>
    </row>
    <row r="381" spans="1:2">
      <c r="A381">
        <v>378</v>
      </c>
      <c r="B381" s="4" t="s">
        <v>14955</v>
      </c>
    </row>
    <row r="382" spans="1:2">
      <c r="A382">
        <v>379</v>
      </c>
      <c r="B382" s="4" t="s">
        <v>14956</v>
      </c>
    </row>
    <row r="383" spans="1:2">
      <c r="A383">
        <v>380</v>
      </c>
      <c r="B383" s="4" t="s">
        <v>14957</v>
      </c>
    </row>
    <row r="384" spans="1:2">
      <c r="A384">
        <v>381</v>
      </c>
      <c r="B384" s="4" t="s">
        <v>14958</v>
      </c>
    </row>
    <row r="385" spans="1:2">
      <c r="A385">
        <v>382</v>
      </c>
      <c r="B385" s="4" t="s">
        <v>14959</v>
      </c>
    </row>
    <row r="386" spans="1:2">
      <c r="A386">
        <v>383</v>
      </c>
      <c r="B386" s="4" t="s">
        <v>14960</v>
      </c>
    </row>
    <row r="387" spans="1:2">
      <c r="A387">
        <v>384</v>
      </c>
      <c r="B387" s="4" t="s">
        <v>14961</v>
      </c>
    </row>
    <row r="388" spans="1:2">
      <c r="A388">
        <v>385</v>
      </c>
      <c r="B388" s="4" t="s">
        <v>14962</v>
      </c>
    </row>
    <row r="389" spans="1:2">
      <c r="A389">
        <v>386</v>
      </c>
      <c r="B389" s="4" t="s">
        <v>14963</v>
      </c>
    </row>
    <row r="390" spans="1:2">
      <c r="A390">
        <v>387</v>
      </c>
      <c r="B390" s="4" t="s">
        <v>14964</v>
      </c>
    </row>
    <row r="391" spans="1:2">
      <c r="A391">
        <v>388</v>
      </c>
      <c r="B391" s="4" t="s">
        <v>14965</v>
      </c>
    </row>
    <row r="392" spans="1:2">
      <c r="A392">
        <v>389</v>
      </c>
      <c r="B392" s="4" t="s">
        <v>14966</v>
      </c>
    </row>
    <row r="393" spans="1:2">
      <c r="A393">
        <v>390</v>
      </c>
      <c r="B393" s="4" t="s">
        <v>14967</v>
      </c>
    </row>
    <row r="394" spans="1:2">
      <c r="A394">
        <v>391</v>
      </c>
      <c r="B394" s="4" t="s">
        <v>14968</v>
      </c>
    </row>
    <row r="395" spans="1:2">
      <c r="A395">
        <v>392</v>
      </c>
      <c r="B395" s="4" t="s">
        <v>14969</v>
      </c>
    </row>
    <row r="396" spans="1:2">
      <c r="A396">
        <v>393</v>
      </c>
      <c r="B396" s="4" t="s">
        <v>14970</v>
      </c>
    </row>
    <row r="397" spans="1:2">
      <c r="A397">
        <v>394</v>
      </c>
      <c r="B397" s="4" t="s">
        <v>14971</v>
      </c>
    </row>
    <row r="398" spans="1:2">
      <c r="A398">
        <v>395</v>
      </c>
      <c r="B398" s="4" t="s">
        <v>14972</v>
      </c>
    </row>
    <row r="399" spans="1:2">
      <c r="A399">
        <v>396</v>
      </c>
      <c r="B399" s="4" t="s">
        <v>14973</v>
      </c>
    </row>
    <row r="400" spans="1:2">
      <c r="A400">
        <v>397</v>
      </c>
      <c r="B400" s="4" t="s">
        <v>14974</v>
      </c>
    </row>
    <row r="401" spans="1:2">
      <c r="A401">
        <v>398</v>
      </c>
      <c r="B401" s="4" t="s">
        <v>14975</v>
      </c>
    </row>
    <row r="402" spans="1:2">
      <c r="A402">
        <v>399</v>
      </c>
      <c r="B402" s="4" t="s">
        <v>14976</v>
      </c>
    </row>
    <row r="403" spans="1:2">
      <c r="A403">
        <v>400</v>
      </c>
      <c r="B403" s="4" t="s">
        <v>14977</v>
      </c>
    </row>
    <row r="404" spans="1:2">
      <c r="A404">
        <v>401</v>
      </c>
      <c r="B404" s="4" t="s">
        <v>14978</v>
      </c>
    </row>
    <row r="405" spans="1:2">
      <c r="A405">
        <v>402</v>
      </c>
      <c r="B405" s="4" t="s">
        <v>14979</v>
      </c>
    </row>
    <row r="406" spans="1:2">
      <c r="A406">
        <v>403</v>
      </c>
      <c r="B406" s="4" t="s">
        <v>14980</v>
      </c>
    </row>
    <row r="407" spans="1:2">
      <c r="A407">
        <v>404</v>
      </c>
      <c r="B407" s="4" t="s">
        <v>14981</v>
      </c>
    </row>
    <row r="408" spans="1:2">
      <c r="A408">
        <v>405</v>
      </c>
      <c r="B408" s="4" t="s">
        <v>14982</v>
      </c>
    </row>
    <row r="409" spans="1:2">
      <c r="A409">
        <v>406</v>
      </c>
      <c r="B409" s="4" t="s">
        <v>14983</v>
      </c>
    </row>
    <row r="410" spans="1:2">
      <c r="A410">
        <v>407</v>
      </c>
      <c r="B410" s="4" t="s">
        <v>14984</v>
      </c>
    </row>
    <row r="411" spans="1:2">
      <c r="A411">
        <v>408</v>
      </c>
      <c r="B411" s="4" t="s">
        <v>14985</v>
      </c>
    </row>
    <row r="412" spans="1:2">
      <c r="A412">
        <v>409</v>
      </c>
      <c r="B412" s="4" t="s">
        <v>14986</v>
      </c>
    </row>
    <row r="413" spans="1:2">
      <c r="A413">
        <v>410</v>
      </c>
      <c r="B413" s="4" t="s">
        <v>14987</v>
      </c>
    </row>
    <row r="414" spans="1:2">
      <c r="A414">
        <v>411</v>
      </c>
      <c r="B414" s="4" t="s">
        <v>14988</v>
      </c>
    </row>
    <row r="415" spans="1:2">
      <c r="A415">
        <v>412</v>
      </c>
      <c r="B415" s="4" t="s">
        <v>14989</v>
      </c>
    </row>
    <row r="416" spans="1:2">
      <c r="A416">
        <v>413</v>
      </c>
      <c r="B416" s="4" t="s">
        <v>14990</v>
      </c>
    </row>
    <row r="417" spans="1:2">
      <c r="A417">
        <v>414</v>
      </c>
      <c r="B417" s="4" t="s">
        <v>14991</v>
      </c>
    </row>
    <row r="418" spans="1:2">
      <c r="A418">
        <v>415</v>
      </c>
      <c r="B418" s="4" t="s">
        <v>14993</v>
      </c>
    </row>
    <row r="419" spans="1:2">
      <c r="A419">
        <v>416</v>
      </c>
      <c r="B419" s="4" t="s">
        <v>14994</v>
      </c>
    </row>
    <row r="420" spans="1:2">
      <c r="A420">
        <v>417</v>
      </c>
      <c r="B420" s="4" t="s">
        <v>14995</v>
      </c>
    </row>
    <row r="421" spans="1:2">
      <c r="A421">
        <v>418</v>
      </c>
      <c r="B421" s="4" t="s">
        <v>14996</v>
      </c>
    </row>
    <row r="422" spans="1:2">
      <c r="A422">
        <v>419</v>
      </c>
      <c r="B422" s="4" t="s">
        <v>14997</v>
      </c>
    </row>
    <row r="423" spans="1:2">
      <c r="A423">
        <v>420</v>
      </c>
      <c r="B423" s="4" t="s">
        <v>14998</v>
      </c>
    </row>
    <row r="424" spans="1:2">
      <c r="A424">
        <v>421</v>
      </c>
      <c r="B424" s="4" t="s">
        <v>14999</v>
      </c>
    </row>
    <row r="425" spans="1:2">
      <c r="A425">
        <v>422</v>
      </c>
      <c r="B425" s="4" t="s">
        <v>15000</v>
      </c>
    </row>
    <row r="426" spans="1:2">
      <c r="A426">
        <v>423</v>
      </c>
      <c r="B426" s="4" t="s">
        <v>15001</v>
      </c>
    </row>
    <row r="427" spans="1:2">
      <c r="A427">
        <v>424</v>
      </c>
      <c r="B427" s="4" t="s">
        <v>15002</v>
      </c>
    </row>
    <row r="428" spans="1:2">
      <c r="A428">
        <v>425</v>
      </c>
      <c r="B428" s="4" t="s">
        <v>15003</v>
      </c>
    </row>
    <row r="429" spans="1:2">
      <c r="A429">
        <v>426</v>
      </c>
      <c r="B429" s="4" t="s">
        <v>15004</v>
      </c>
    </row>
    <row r="430" spans="1:2">
      <c r="A430">
        <v>427</v>
      </c>
      <c r="B430" s="4" t="s">
        <v>15005</v>
      </c>
    </row>
    <row r="431" spans="1:2">
      <c r="A431">
        <v>428</v>
      </c>
      <c r="B431" s="4" t="s">
        <v>15006</v>
      </c>
    </row>
    <row r="432" spans="1:2">
      <c r="A432">
        <v>429</v>
      </c>
      <c r="B432" s="4">
        <v>250</v>
      </c>
    </row>
    <row r="433" spans="1:2">
      <c r="A433">
        <v>430</v>
      </c>
      <c r="B433" s="4" t="s">
        <v>15007</v>
      </c>
    </row>
    <row r="434" spans="1:2">
      <c r="A434">
        <v>431</v>
      </c>
      <c r="B434" s="4" t="s">
        <v>15008</v>
      </c>
    </row>
    <row r="435" spans="1:2">
      <c r="A435">
        <v>432</v>
      </c>
      <c r="B435" s="4" t="s">
        <v>15009</v>
      </c>
    </row>
    <row r="436" spans="1:2">
      <c r="A436">
        <v>433</v>
      </c>
      <c r="B436" s="4" t="s">
        <v>15010</v>
      </c>
    </row>
    <row r="437" spans="1:2">
      <c r="A437">
        <v>434</v>
      </c>
      <c r="B437" s="4" t="s">
        <v>15011</v>
      </c>
    </row>
    <row r="438" spans="1:2">
      <c r="A438">
        <v>435</v>
      </c>
      <c r="B438" s="4" t="s">
        <v>15012</v>
      </c>
    </row>
    <row r="439" spans="1:2">
      <c r="A439">
        <v>436</v>
      </c>
      <c r="B439" s="4" t="s">
        <v>15013</v>
      </c>
    </row>
    <row r="440" spans="1:2">
      <c r="A440">
        <v>437</v>
      </c>
      <c r="B440" s="4" t="s">
        <v>15014</v>
      </c>
    </row>
    <row r="441" spans="1:2">
      <c r="A441">
        <v>438</v>
      </c>
      <c r="B441" s="4" t="s">
        <v>15015</v>
      </c>
    </row>
    <row r="442" spans="1:2">
      <c r="A442">
        <v>439</v>
      </c>
      <c r="B442" s="4" t="s">
        <v>15016</v>
      </c>
    </row>
    <row r="443" spans="1:2">
      <c r="A443">
        <v>440</v>
      </c>
      <c r="B443" s="4" t="s">
        <v>15017</v>
      </c>
    </row>
    <row r="444" spans="1:2">
      <c r="A444">
        <v>441</v>
      </c>
      <c r="B444" s="4" t="s">
        <v>15018</v>
      </c>
    </row>
    <row r="445" spans="1:2">
      <c r="A445">
        <v>442</v>
      </c>
      <c r="B445" s="4" t="s">
        <v>15019</v>
      </c>
    </row>
    <row r="446" spans="1:2">
      <c r="A446">
        <v>443</v>
      </c>
      <c r="B446" s="4" t="s">
        <v>15020</v>
      </c>
    </row>
    <row r="447" spans="1:2">
      <c r="A447">
        <v>444</v>
      </c>
      <c r="B447" s="4" t="s">
        <v>15021</v>
      </c>
    </row>
    <row r="448" spans="1:2">
      <c r="A448">
        <v>445</v>
      </c>
      <c r="B448" s="4" t="s">
        <v>15022</v>
      </c>
    </row>
    <row r="449" spans="1:2">
      <c r="A449">
        <v>446</v>
      </c>
      <c r="B449" s="4" t="s">
        <v>15023</v>
      </c>
    </row>
    <row r="450" spans="1:2">
      <c r="A450">
        <v>447</v>
      </c>
      <c r="B450" s="4" t="s">
        <v>15024</v>
      </c>
    </row>
    <row r="451" spans="1:2">
      <c r="A451">
        <v>448</v>
      </c>
      <c r="B451" s="4" t="s">
        <v>15025</v>
      </c>
    </row>
    <row r="452" spans="1:2">
      <c r="A452">
        <v>449</v>
      </c>
      <c r="B452" s="4" t="s">
        <v>15026</v>
      </c>
    </row>
    <row r="453" spans="1:2">
      <c r="A453">
        <v>450</v>
      </c>
      <c r="B453" s="4" t="s">
        <v>15027</v>
      </c>
    </row>
    <row r="454" spans="1:2">
      <c r="A454">
        <v>451</v>
      </c>
      <c r="B454" s="4" t="s">
        <v>15028</v>
      </c>
    </row>
    <row r="455" spans="1:2">
      <c r="A455">
        <v>452</v>
      </c>
      <c r="B455" s="4" t="s">
        <v>15029</v>
      </c>
    </row>
    <row r="456" spans="1:2">
      <c r="A456">
        <v>453</v>
      </c>
      <c r="B456" s="4" t="s">
        <v>15030</v>
      </c>
    </row>
    <row r="457" spans="1:2">
      <c r="A457">
        <v>454</v>
      </c>
      <c r="B457" s="4" t="s">
        <v>15031</v>
      </c>
    </row>
    <row r="458" spans="1:2">
      <c r="A458">
        <v>455</v>
      </c>
      <c r="B458" s="4" t="s">
        <v>15032</v>
      </c>
    </row>
    <row r="459" spans="1:2">
      <c r="A459">
        <v>456</v>
      </c>
      <c r="B459" s="4" t="s">
        <v>15033</v>
      </c>
    </row>
    <row r="460" spans="1:2">
      <c r="A460">
        <v>457</v>
      </c>
      <c r="B460" s="4" t="s">
        <v>15034</v>
      </c>
    </row>
    <row r="461" spans="1:2">
      <c r="A461">
        <v>458</v>
      </c>
      <c r="B461" s="4" t="s">
        <v>15035</v>
      </c>
    </row>
    <row r="462" spans="1:2">
      <c r="A462">
        <v>459</v>
      </c>
      <c r="B462" s="4" t="s">
        <v>15036</v>
      </c>
    </row>
    <row r="463" spans="1:2">
      <c r="A463">
        <v>460</v>
      </c>
      <c r="B463" s="4" t="s">
        <v>15037</v>
      </c>
    </row>
    <row r="464" spans="1:2">
      <c r="A464">
        <v>461</v>
      </c>
      <c r="B464" s="4" t="s">
        <v>15038</v>
      </c>
    </row>
    <row r="465" spans="1:2">
      <c r="A465">
        <v>462</v>
      </c>
      <c r="B465" s="4" t="s">
        <v>15039</v>
      </c>
    </row>
    <row r="466" spans="1:2">
      <c r="A466">
        <v>463</v>
      </c>
      <c r="B466" s="4" t="s">
        <v>15040</v>
      </c>
    </row>
    <row r="467" spans="1:2">
      <c r="A467">
        <v>464</v>
      </c>
      <c r="B467" s="4" t="s">
        <v>15041</v>
      </c>
    </row>
    <row r="468" spans="1:2">
      <c r="A468">
        <v>465</v>
      </c>
      <c r="B468" s="4" t="s">
        <v>15042</v>
      </c>
    </row>
    <row r="469" spans="1:2">
      <c r="A469">
        <v>466</v>
      </c>
      <c r="B469" s="4" t="s">
        <v>15043</v>
      </c>
    </row>
    <row r="470" spans="1:2">
      <c r="A470">
        <v>467</v>
      </c>
      <c r="B470" s="4" t="s">
        <v>15044</v>
      </c>
    </row>
    <row r="471" spans="1:2">
      <c r="A471">
        <v>468</v>
      </c>
      <c r="B471" s="4" t="s">
        <v>15045</v>
      </c>
    </row>
    <row r="472" spans="1:2">
      <c r="A472">
        <v>469</v>
      </c>
      <c r="B472" s="4" t="s">
        <v>15046</v>
      </c>
    </row>
    <row r="473" spans="1:2">
      <c r="A473">
        <v>470</v>
      </c>
      <c r="B473" s="4" t="s">
        <v>15047</v>
      </c>
    </row>
    <row r="474" spans="1:2">
      <c r="A474">
        <v>471</v>
      </c>
      <c r="B474" s="4" t="s">
        <v>15048</v>
      </c>
    </row>
    <row r="475" spans="1:2">
      <c r="A475">
        <v>472</v>
      </c>
      <c r="B475" s="4" t="s">
        <v>15049</v>
      </c>
    </row>
    <row r="476" spans="1:2">
      <c r="A476">
        <v>473</v>
      </c>
      <c r="B476" s="4" t="s">
        <v>15050</v>
      </c>
    </row>
    <row r="477" spans="1:2">
      <c r="A477">
        <v>474</v>
      </c>
      <c r="B477" s="4" t="s">
        <v>15051</v>
      </c>
    </row>
    <row r="478" spans="1:2">
      <c r="A478">
        <v>475</v>
      </c>
      <c r="B478" s="4" t="s">
        <v>15052</v>
      </c>
    </row>
    <row r="479" spans="1:2">
      <c r="A479">
        <v>476</v>
      </c>
      <c r="B479" s="4" t="s">
        <v>15053</v>
      </c>
    </row>
    <row r="480" spans="1:2">
      <c r="A480">
        <v>477</v>
      </c>
      <c r="B480" s="4" t="s">
        <v>15054</v>
      </c>
    </row>
    <row r="481" spans="1:2">
      <c r="A481">
        <v>478</v>
      </c>
      <c r="B481" s="4" t="s">
        <v>15055</v>
      </c>
    </row>
    <row r="482" spans="1:2">
      <c r="A482">
        <v>479</v>
      </c>
      <c r="B482" s="4" t="s">
        <v>15056</v>
      </c>
    </row>
    <row r="483" spans="1:2">
      <c r="A483">
        <v>480</v>
      </c>
      <c r="B483" s="4" t="s">
        <v>15057</v>
      </c>
    </row>
    <row r="484" spans="1:2">
      <c r="A484">
        <v>481</v>
      </c>
      <c r="B484" s="4" t="s">
        <v>15058</v>
      </c>
    </row>
    <row r="485" spans="1:2">
      <c r="A485">
        <v>482</v>
      </c>
      <c r="B485" s="4" t="s">
        <v>15059</v>
      </c>
    </row>
    <row r="486" spans="1:2">
      <c r="A486">
        <v>483</v>
      </c>
      <c r="B486" s="4" t="s">
        <v>15060</v>
      </c>
    </row>
    <row r="487" spans="1:2">
      <c r="A487">
        <v>484</v>
      </c>
      <c r="B487" s="4" t="s">
        <v>15061</v>
      </c>
    </row>
    <row r="488" spans="1:2">
      <c r="A488">
        <v>485</v>
      </c>
      <c r="B488" s="4" t="s">
        <v>15062</v>
      </c>
    </row>
    <row r="489" spans="1:2">
      <c r="A489">
        <v>486</v>
      </c>
      <c r="B489" s="4" t="s">
        <v>15063</v>
      </c>
    </row>
    <row r="490" spans="1:2">
      <c r="A490">
        <v>487</v>
      </c>
      <c r="B490" s="4" t="s">
        <v>15064</v>
      </c>
    </row>
    <row r="491" spans="1:2">
      <c r="A491">
        <v>488</v>
      </c>
      <c r="B491" s="4" t="s">
        <v>15065</v>
      </c>
    </row>
    <row r="492" spans="1:2">
      <c r="A492">
        <v>489</v>
      </c>
      <c r="B492" s="4" t="s">
        <v>15066</v>
      </c>
    </row>
    <row r="493" spans="1:2">
      <c r="A493">
        <v>490</v>
      </c>
      <c r="B493" s="4" t="s">
        <v>15067</v>
      </c>
    </row>
    <row r="494" spans="1:2">
      <c r="A494">
        <v>491</v>
      </c>
      <c r="B494" s="4" t="s">
        <v>15068</v>
      </c>
    </row>
    <row r="495" spans="1:2">
      <c r="A495">
        <v>492</v>
      </c>
      <c r="B495" s="4" t="s">
        <v>15069</v>
      </c>
    </row>
    <row r="496" spans="1:2">
      <c r="A496">
        <v>493</v>
      </c>
      <c r="B496" s="4" t="s">
        <v>15070</v>
      </c>
    </row>
    <row r="497" spans="1:2">
      <c r="A497">
        <v>494</v>
      </c>
      <c r="B497" s="4" t="s">
        <v>15071</v>
      </c>
    </row>
    <row r="498" spans="1:2">
      <c r="A498">
        <v>495</v>
      </c>
      <c r="B498" s="4" t="s">
        <v>15072</v>
      </c>
    </row>
    <row r="499" spans="1:2">
      <c r="A499">
        <v>496</v>
      </c>
      <c r="B499" s="4" t="s">
        <v>15073</v>
      </c>
    </row>
    <row r="500" spans="1:2">
      <c r="A500">
        <v>497</v>
      </c>
      <c r="B500" s="4" t="s">
        <v>15074</v>
      </c>
    </row>
    <row r="501" spans="1:2">
      <c r="A501">
        <v>498</v>
      </c>
      <c r="B501" s="4" t="s">
        <v>15075</v>
      </c>
    </row>
    <row r="502" spans="1:2">
      <c r="A502">
        <v>499</v>
      </c>
      <c r="B502" s="4" t="s">
        <v>15076</v>
      </c>
    </row>
    <row r="503" spans="1:2">
      <c r="A503">
        <v>500</v>
      </c>
      <c r="B503" s="4" t="s">
        <v>15077</v>
      </c>
    </row>
    <row r="504" spans="1:2">
      <c r="A504">
        <v>501</v>
      </c>
      <c r="B504" s="4" t="s">
        <v>15078</v>
      </c>
    </row>
    <row r="505" spans="1:2">
      <c r="A505">
        <v>502</v>
      </c>
      <c r="B505" s="4" t="s">
        <v>15079</v>
      </c>
    </row>
    <row r="506" spans="1:2">
      <c r="A506">
        <v>503</v>
      </c>
      <c r="B506" s="4" t="s">
        <v>15080</v>
      </c>
    </row>
    <row r="507" spans="1:2">
      <c r="A507">
        <v>504</v>
      </c>
      <c r="B507" s="4" t="s">
        <v>15081</v>
      </c>
    </row>
    <row r="508" spans="1:2">
      <c r="A508">
        <v>505</v>
      </c>
      <c r="B508" s="4" t="s">
        <v>15082</v>
      </c>
    </row>
    <row r="509" spans="1:2">
      <c r="A509">
        <v>506</v>
      </c>
      <c r="B509" s="4" t="s">
        <v>15083</v>
      </c>
    </row>
    <row r="510" spans="1:2">
      <c r="A510">
        <v>507</v>
      </c>
      <c r="B510" s="4" t="s">
        <v>15084</v>
      </c>
    </row>
    <row r="511" spans="1:2">
      <c r="A511">
        <v>508</v>
      </c>
      <c r="B511" s="4" t="s">
        <v>15085</v>
      </c>
    </row>
    <row r="512" spans="1:2">
      <c r="A512">
        <v>509</v>
      </c>
      <c r="B512" s="4" t="s">
        <v>15086</v>
      </c>
    </row>
    <row r="513" spans="1:2">
      <c r="A513">
        <v>510</v>
      </c>
      <c r="B513" s="4" t="s">
        <v>15087</v>
      </c>
    </row>
    <row r="514" spans="1:2">
      <c r="A514">
        <v>511</v>
      </c>
      <c r="B514" s="4" t="s">
        <v>15088</v>
      </c>
    </row>
    <row r="515" spans="1:2">
      <c r="A515">
        <v>512</v>
      </c>
      <c r="B515" s="4" t="s">
        <v>15089</v>
      </c>
    </row>
    <row r="516" spans="1:2">
      <c r="A516">
        <v>513</v>
      </c>
      <c r="B516" s="4" t="s">
        <v>15090</v>
      </c>
    </row>
    <row r="517" spans="1:2">
      <c r="A517">
        <v>514</v>
      </c>
      <c r="B517" s="4" t="s">
        <v>15091</v>
      </c>
    </row>
    <row r="518" spans="1:2">
      <c r="A518">
        <v>515</v>
      </c>
      <c r="B518" s="4" t="s">
        <v>15092</v>
      </c>
    </row>
    <row r="519" spans="1:2">
      <c r="A519">
        <v>516</v>
      </c>
      <c r="B519" s="4" t="s">
        <v>15093</v>
      </c>
    </row>
    <row r="520" spans="1:2">
      <c r="A520">
        <v>517</v>
      </c>
      <c r="B520" s="4" t="s">
        <v>15094</v>
      </c>
    </row>
    <row r="521" spans="1:2">
      <c r="A521">
        <v>518</v>
      </c>
      <c r="B521" s="4" t="s">
        <v>15095</v>
      </c>
    </row>
    <row r="522" spans="1:2">
      <c r="A522">
        <v>519</v>
      </c>
      <c r="B522" s="4" t="s">
        <v>15096</v>
      </c>
    </row>
    <row r="523" spans="1:2">
      <c r="A523">
        <v>520</v>
      </c>
      <c r="B523" s="4" t="s">
        <v>15097</v>
      </c>
    </row>
    <row r="524" spans="1:2">
      <c r="A524">
        <v>521</v>
      </c>
      <c r="B524" s="4" t="s">
        <v>15098</v>
      </c>
    </row>
    <row r="525" spans="1:2">
      <c r="A525">
        <v>522</v>
      </c>
      <c r="B525" s="4" t="s">
        <v>15099</v>
      </c>
    </row>
    <row r="526" spans="1:2">
      <c r="A526">
        <v>523</v>
      </c>
      <c r="B526" s="4" t="s">
        <v>15100</v>
      </c>
    </row>
    <row r="527" spans="1:2">
      <c r="A527">
        <v>524</v>
      </c>
      <c r="B527" s="4" t="s">
        <v>15101</v>
      </c>
    </row>
    <row r="528" spans="1:2">
      <c r="A528">
        <v>525</v>
      </c>
      <c r="B528" s="4" t="s">
        <v>15102</v>
      </c>
    </row>
    <row r="529" spans="1:2">
      <c r="A529">
        <v>526</v>
      </c>
      <c r="B529" s="4" t="s">
        <v>15103</v>
      </c>
    </row>
    <row r="530" spans="1:2">
      <c r="A530">
        <v>527</v>
      </c>
      <c r="B530" s="4" t="s">
        <v>15104</v>
      </c>
    </row>
    <row r="531" spans="1:2">
      <c r="A531">
        <v>528</v>
      </c>
      <c r="B531" s="4" t="s">
        <v>15105</v>
      </c>
    </row>
    <row r="532" spans="1:2">
      <c r="A532">
        <v>529</v>
      </c>
      <c r="B532" s="4" t="s">
        <v>15106</v>
      </c>
    </row>
    <row r="533" spans="1:2">
      <c r="A533">
        <v>530</v>
      </c>
      <c r="B533" s="4" t="s">
        <v>15107</v>
      </c>
    </row>
    <row r="534" spans="1:2">
      <c r="A534">
        <v>531</v>
      </c>
      <c r="B534" s="4" t="s">
        <v>15108</v>
      </c>
    </row>
    <row r="535" spans="1:2">
      <c r="A535">
        <v>532</v>
      </c>
      <c r="B535" s="4" t="s">
        <v>15109</v>
      </c>
    </row>
    <row r="536" spans="1:2">
      <c r="A536">
        <v>533</v>
      </c>
      <c r="B536" s="4" t="s">
        <v>15110</v>
      </c>
    </row>
    <row r="537" spans="1:2">
      <c r="A537">
        <v>534</v>
      </c>
      <c r="B537" s="4" t="s">
        <v>15111</v>
      </c>
    </row>
    <row r="538" spans="1:2">
      <c r="A538">
        <v>535</v>
      </c>
      <c r="B538" s="4" t="s">
        <v>15112</v>
      </c>
    </row>
    <row r="539" spans="1:2">
      <c r="A539">
        <v>536</v>
      </c>
      <c r="B539" s="4" t="s">
        <v>15113</v>
      </c>
    </row>
    <row r="540" spans="1:2">
      <c r="A540">
        <v>537</v>
      </c>
      <c r="B540" s="4" t="s">
        <v>15114</v>
      </c>
    </row>
    <row r="541" spans="1:2">
      <c r="A541">
        <v>538</v>
      </c>
      <c r="B541" s="4" t="s">
        <v>15115</v>
      </c>
    </row>
    <row r="542" spans="1:2">
      <c r="A542">
        <v>539</v>
      </c>
      <c r="B542" s="4" t="s">
        <v>15116</v>
      </c>
    </row>
    <row r="543" spans="1:2">
      <c r="A543">
        <v>540</v>
      </c>
      <c r="B543" s="4" t="s">
        <v>15117</v>
      </c>
    </row>
    <row r="544" spans="1:2">
      <c r="A544">
        <v>541</v>
      </c>
      <c r="B544" s="4" t="s">
        <v>15118</v>
      </c>
    </row>
    <row r="545" spans="1:2">
      <c r="A545">
        <v>542</v>
      </c>
      <c r="B545" s="4" t="s">
        <v>15119</v>
      </c>
    </row>
    <row r="546" spans="1:2">
      <c r="A546">
        <v>543</v>
      </c>
      <c r="B546" s="4" t="s">
        <v>15120</v>
      </c>
    </row>
    <row r="547" spans="1:2">
      <c r="A547">
        <v>544</v>
      </c>
      <c r="B547" s="4" t="s">
        <v>15121</v>
      </c>
    </row>
    <row r="548" spans="1:2">
      <c r="A548">
        <v>545</v>
      </c>
      <c r="B548" s="4" t="s">
        <v>15122</v>
      </c>
    </row>
    <row r="549" spans="1:2">
      <c r="A549">
        <v>546</v>
      </c>
      <c r="B549" s="4" t="s">
        <v>15123</v>
      </c>
    </row>
    <row r="550" spans="1:2">
      <c r="A550">
        <v>547</v>
      </c>
      <c r="B550" s="4" t="s">
        <v>15124</v>
      </c>
    </row>
    <row r="551" spans="1:2">
      <c r="A551">
        <v>548</v>
      </c>
      <c r="B551" s="4" t="s">
        <v>15125</v>
      </c>
    </row>
    <row r="552" spans="1:2">
      <c r="A552">
        <v>549</v>
      </c>
      <c r="B552" s="4" t="s">
        <v>15126</v>
      </c>
    </row>
    <row r="553" spans="1:2">
      <c r="A553">
        <v>550</v>
      </c>
      <c r="B553" s="4" t="s">
        <v>15127</v>
      </c>
    </row>
    <row r="554" spans="1:2">
      <c r="A554">
        <v>551</v>
      </c>
      <c r="B554" s="4" t="s">
        <v>15128</v>
      </c>
    </row>
    <row r="555" spans="1:2">
      <c r="A555">
        <v>552</v>
      </c>
      <c r="B555" s="4" t="s">
        <v>15129</v>
      </c>
    </row>
    <row r="556" spans="1:2">
      <c r="A556">
        <v>553</v>
      </c>
      <c r="B556" s="4" t="s">
        <v>15130</v>
      </c>
    </row>
    <row r="557" spans="1:2">
      <c r="A557">
        <v>554</v>
      </c>
      <c r="B557" s="4" t="s">
        <v>15131</v>
      </c>
    </row>
    <row r="558" spans="1:2">
      <c r="A558">
        <v>555</v>
      </c>
      <c r="B558" s="4" t="s">
        <v>15132</v>
      </c>
    </row>
    <row r="559" spans="1:2">
      <c r="A559">
        <v>556</v>
      </c>
      <c r="B559" s="4" t="s">
        <v>15133</v>
      </c>
    </row>
    <row r="560" spans="1:2">
      <c r="A560">
        <v>557</v>
      </c>
      <c r="B560" s="4" t="s">
        <v>15134</v>
      </c>
    </row>
    <row r="561" spans="1:2">
      <c r="A561">
        <v>558</v>
      </c>
      <c r="B561" s="4" t="s">
        <v>15135</v>
      </c>
    </row>
    <row r="562" spans="1:2">
      <c r="A562">
        <v>559</v>
      </c>
      <c r="B562" s="4" t="s">
        <v>15136</v>
      </c>
    </row>
    <row r="563" spans="1:2">
      <c r="A563">
        <v>560</v>
      </c>
      <c r="B563" s="4" t="s">
        <v>15137</v>
      </c>
    </row>
    <row r="564" spans="1:2">
      <c r="A564">
        <v>561</v>
      </c>
      <c r="B564" s="4" t="s">
        <v>15138</v>
      </c>
    </row>
    <row r="565" spans="1:2">
      <c r="A565">
        <v>562</v>
      </c>
      <c r="B565" s="4" t="s">
        <v>15139</v>
      </c>
    </row>
    <row r="566" spans="1:2">
      <c r="A566">
        <v>563</v>
      </c>
      <c r="B566" s="4" t="s">
        <v>15140</v>
      </c>
    </row>
    <row r="567" spans="1:2">
      <c r="A567">
        <v>564</v>
      </c>
      <c r="B567" s="4" t="s">
        <v>15141</v>
      </c>
    </row>
    <row r="568" spans="1:2">
      <c r="A568">
        <v>565</v>
      </c>
      <c r="B568" s="4" t="s">
        <v>15142</v>
      </c>
    </row>
    <row r="569" spans="1:2">
      <c r="A569">
        <v>566</v>
      </c>
      <c r="B569" s="4" t="s">
        <v>15143</v>
      </c>
    </row>
    <row r="570" spans="1:2">
      <c r="A570">
        <v>567</v>
      </c>
      <c r="B570" s="4" t="s">
        <v>15144</v>
      </c>
    </row>
    <row r="571" spans="1:2">
      <c r="A571">
        <v>568</v>
      </c>
      <c r="B571" s="4" t="s">
        <v>15145</v>
      </c>
    </row>
    <row r="572" spans="1:2">
      <c r="A572">
        <v>569</v>
      </c>
      <c r="B572" s="4" t="s">
        <v>15146</v>
      </c>
    </row>
    <row r="573" spans="1:2">
      <c r="A573">
        <v>570</v>
      </c>
      <c r="B573" s="4" t="s">
        <v>15147</v>
      </c>
    </row>
    <row r="574" spans="1:2">
      <c r="A574">
        <v>571</v>
      </c>
      <c r="B574" s="4" t="s">
        <v>15148</v>
      </c>
    </row>
    <row r="575" spans="1:2">
      <c r="A575">
        <v>572</v>
      </c>
      <c r="B575" s="4" t="s">
        <v>15149</v>
      </c>
    </row>
    <row r="576" spans="1:2">
      <c r="A576">
        <v>573</v>
      </c>
      <c r="B576" s="4" t="s">
        <v>15150</v>
      </c>
    </row>
    <row r="577" spans="1:2">
      <c r="A577">
        <v>574</v>
      </c>
      <c r="B577" s="4" t="s">
        <v>15151</v>
      </c>
    </row>
    <row r="578" spans="1:2">
      <c r="A578">
        <v>575</v>
      </c>
      <c r="B578" s="4" t="s">
        <v>15152</v>
      </c>
    </row>
    <row r="579" spans="1:2">
      <c r="A579">
        <v>576</v>
      </c>
      <c r="B579" s="4" t="s">
        <v>15153</v>
      </c>
    </row>
    <row r="580" spans="1:2">
      <c r="A580">
        <v>577</v>
      </c>
      <c r="B580" s="4" t="s">
        <v>15154</v>
      </c>
    </row>
    <row r="581" spans="1:2">
      <c r="A581">
        <v>578</v>
      </c>
      <c r="B581" s="4" t="s">
        <v>15155</v>
      </c>
    </row>
    <row r="582" spans="1:2">
      <c r="A582">
        <v>579</v>
      </c>
      <c r="B582" s="4" t="s">
        <v>15156</v>
      </c>
    </row>
    <row r="583" spans="1:2">
      <c r="A583">
        <v>580</v>
      </c>
      <c r="B583" s="4" t="s">
        <v>15157</v>
      </c>
    </row>
    <row r="584" spans="1:2">
      <c r="A584">
        <v>581</v>
      </c>
      <c r="B584" s="4" t="s">
        <v>15158</v>
      </c>
    </row>
    <row r="585" spans="1:2">
      <c r="A585">
        <v>582</v>
      </c>
      <c r="B585" s="4" t="s">
        <v>15159</v>
      </c>
    </row>
    <row r="586" spans="1:2">
      <c r="A586">
        <v>583</v>
      </c>
      <c r="B586" s="4" t="s">
        <v>15160</v>
      </c>
    </row>
    <row r="587" spans="1:2">
      <c r="A587">
        <v>584</v>
      </c>
      <c r="B587" s="4" t="s">
        <v>15161</v>
      </c>
    </row>
    <row r="588" spans="1:2">
      <c r="A588">
        <v>585</v>
      </c>
      <c r="B588" s="4" t="s">
        <v>15162</v>
      </c>
    </row>
    <row r="589" spans="1:2">
      <c r="A589">
        <v>586</v>
      </c>
      <c r="B589" s="4" t="s">
        <v>15163</v>
      </c>
    </row>
    <row r="590" spans="1:2">
      <c r="A590">
        <v>587</v>
      </c>
      <c r="B590" s="4" t="s">
        <v>15164</v>
      </c>
    </row>
    <row r="591" spans="1:2">
      <c r="A591">
        <v>588</v>
      </c>
      <c r="B591" s="4" t="s">
        <v>15165</v>
      </c>
    </row>
    <row r="592" spans="1:2">
      <c r="A592">
        <v>589</v>
      </c>
      <c r="B592" s="4" t="s">
        <v>15166</v>
      </c>
    </row>
    <row r="593" spans="1:2">
      <c r="A593">
        <v>590</v>
      </c>
      <c r="B593" s="4" t="s">
        <v>15167</v>
      </c>
    </row>
    <row r="594" spans="1:2">
      <c r="A594">
        <v>591</v>
      </c>
      <c r="B594" s="4" t="s">
        <v>15168</v>
      </c>
    </row>
    <row r="595" spans="1:2">
      <c r="A595">
        <v>592</v>
      </c>
      <c r="B595" s="4" t="s">
        <v>15169</v>
      </c>
    </row>
    <row r="596" spans="1:2">
      <c r="A596">
        <v>593</v>
      </c>
      <c r="B596" s="4" t="s">
        <v>15170</v>
      </c>
    </row>
    <row r="597" spans="1:2">
      <c r="A597">
        <v>594</v>
      </c>
      <c r="B597" s="4" t="s">
        <v>15171</v>
      </c>
    </row>
    <row r="598" spans="1:2">
      <c r="A598">
        <v>595</v>
      </c>
      <c r="B598" s="4" t="s">
        <v>15172</v>
      </c>
    </row>
    <row r="599" spans="1:2">
      <c r="A599">
        <v>596</v>
      </c>
      <c r="B599" s="4" t="s">
        <v>15173</v>
      </c>
    </row>
    <row r="600" spans="1:2">
      <c r="A600">
        <v>597</v>
      </c>
      <c r="B600" s="4" t="s">
        <v>15174</v>
      </c>
    </row>
    <row r="601" spans="1:2">
      <c r="A601">
        <v>598</v>
      </c>
      <c r="B601" s="4" t="s">
        <v>15175</v>
      </c>
    </row>
    <row r="602" spans="1:2">
      <c r="A602">
        <v>599</v>
      </c>
      <c r="B602" s="4" t="s">
        <v>15176</v>
      </c>
    </row>
    <row r="603" spans="1:2">
      <c r="A603">
        <v>600</v>
      </c>
      <c r="B603" s="4" t="s">
        <v>15177</v>
      </c>
    </row>
    <row r="604" spans="1:2">
      <c r="A604">
        <v>601</v>
      </c>
      <c r="B604" s="4" t="s">
        <v>15178</v>
      </c>
    </row>
    <row r="605" spans="1:2">
      <c r="A605">
        <v>602</v>
      </c>
      <c r="B605" s="4" t="s">
        <v>15179</v>
      </c>
    </row>
    <row r="606" spans="1:2">
      <c r="A606">
        <v>603</v>
      </c>
      <c r="B606" s="4" t="s">
        <v>15180</v>
      </c>
    </row>
    <row r="607" spans="1:2">
      <c r="A607">
        <v>604</v>
      </c>
      <c r="B607" s="4" t="s">
        <v>15181</v>
      </c>
    </row>
    <row r="608" spans="1:2">
      <c r="A608">
        <v>605</v>
      </c>
      <c r="B608" s="4" t="s">
        <v>15182</v>
      </c>
    </row>
    <row r="609" spans="1:2">
      <c r="A609">
        <v>606</v>
      </c>
      <c r="B609" s="4" t="s">
        <v>15183</v>
      </c>
    </row>
    <row r="610" spans="1:2">
      <c r="A610">
        <v>607</v>
      </c>
      <c r="B610" s="4" t="s">
        <v>15184</v>
      </c>
    </row>
    <row r="611" spans="1:2">
      <c r="A611">
        <v>608</v>
      </c>
      <c r="B611" s="4" t="s">
        <v>15185</v>
      </c>
    </row>
    <row r="612" spans="1:2">
      <c r="A612">
        <v>609</v>
      </c>
      <c r="B612" s="4" t="s">
        <v>15186</v>
      </c>
    </row>
    <row r="613" spans="1:2">
      <c r="A613">
        <v>610</v>
      </c>
      <c r="B613" s="4" t="s">
        <v>15187</v>
      </c>
    </row>
    <row r="614" spans="1:2">
      <c r="A614">
        <v>611</v>
      </c>
      <c r="B614" s="4" t="s">
        <v>15188</v>
      </c>
    </row>
    <row r="615" spans="1:2">
      <c r="A615">
        <v>612</v>
      </c>
      <c r="B615" s="4" t="s">
        <v>15189</v>
      </c>
    </row>
    <row r="616" spans="1:2">
      <c r="A616">
        <v>613</v>
      </c>
      <c r="B616" s="4" t="s">
        <v>15190</v>
      </c>
    </row>
    <row r="617" spans="1:2">
      <c r="A617">
        <v>614</v>
      </c>
      <c r="B617" s="4" t="s">
        <v>15191</v>
      </c>
    </row>
    <row r="618" spans="1:2">
      <c r="A618">
        <v>615</v>
      </c>
      <c r="B618" s="4" t="s">
        <v>15192</v>
      </c>
    </row>
    <row r="619" spans="1:2">
      <c r="A619">
        <v>616</v>
      </c>
      <c r="B619" s="4" t="s">
        <v>15193</v>
      </c>
    </row>
    <row r="620" spans="1:2">
      <c r="A620">
        <v>617</v>
      </c>
      <c r="B620" s="4" t="s">
        <v>15194</v>
      </c>
    </row>
    <row r="621" spans="1:2">
      <c r="A621">
        <v>618</v>
      </c>
      <c r="B621" s="4" t="s">
        <v>15195</v>
      </c>
    </row>
    <row r="622" spans="1:2">
      <c r="A622">
        <v>619</v>
      </c>
      <c r="B622" s="4" t="s">
        <v>15196</v>
      </c>
    </row>
    <row r="623" spans="1:2">
      <c r="A623">
        <v>620</v>
      </c>
      <c r="B623" s="4" t="s">
        <v>15197</v>
      </c>
    </row>
    <row r="624" spans="1:2">
      <c r="A624">
        <v>621</v>
      </c>
      <c r="B624" s="4" t="s">
        <v>15198</v>
      </c>
    </row>
    <row r="625" spans="1:2">
      <c r="A625">
        <v>622</v>
      </c>
      <c r="B625" s="4" t="s">
        <v>15199</v>
      </c>
    </row>
    <row r="626" spans="1:2">
      <c r="A626">
        <v>623</v>
      </c>
      <c r="B626" s="4" t="s">
        <v>15200</v>
      </c>
    </row>
    <row r="627" spans="1:2">
      <c r="A627">
        <v>624</v>
      </c>
      <c r="B627" s="4" t="s">
        <v>15201</v>
      </c>
    </row>
    <row r="628" spans="1:2">
      <c r="A628">
        <v>625</v>
      </c>
      <c r="B628" s="4" t="s">
        <v>15202</v>
      </c>
    </row>
    <row r="629" spans="1:2">
      <c r="A629">
        <v>626</v>
      </c>
      <c r="B629" s="4" t="s">
        <v>15203</v>
      </c>
    </row>
    <row r="630" spans="1:2">
      <c r="A630">
        <v>627</v>
      </c>
      <c r="B630" s="4" t="s">
        <v>15204</v>
      </c>
    </row>
    <row r="631" spans="1:2">
      <c r="A631">
        <v>628</v>
      </c>
      <c r="B631" s="4" t="s">
        <v>15205</v>
      </c>
    </row>
    <row r="632" spans="1:2">
      <c r="A632">
        <v>629</v>
      </c>
      <c r="B632" s="4" t="s">
        <v>15206</v>
      </c>
    </row>
    <row r="633" spans="1:2">
      <c r="A633">
        <v>630</v>
      </c>
      <c r="B633" s="4" t="s">
        <v>15207</v>
      </c>
    </row>
    <row r="634" spans="1:2">
      <c r="A634">
        <v>631</v>
      </c>
      <c r="B634" s="4" t="s">
        <v>15208</v>
      </c>
    </row>
    <row r="635" spans="1:2">
      <c r="A635">
        <v>632</v>
      </c>
      <c r="B635" s="4" t="s">
        <v>15209</v>
      </c>
    </row>
    <row r="636" spans="1:2">
      <c r="A636">
        <v>633</v>
      </c>
      <c r="B636" s="4" t="s">
        <v>15210</v>
      </c>
    </row>
    <row r="637" spans="1:2">
      <c r="A637">
        <v>634</v>
      </c>
      <c r="B637" s="4" t="s">
        <v>15211</v>
      </c>
    </row>
    <row r="638" spans="1:2">
      <c r="A638">
        <v>635</v>
      </c>
      <c r="B638" s="4" t="s">
        <v>15212</v>
      </c>
    </row>
    <row r="639" spans="1:2">
      <c r="A639">
        <v>636</v>
      </c>
      <c r="B639" s="4" t="s">
        <v>15213</v>
      </c>
    </row>
    <row r="640" spans="1:2">
      <c r="A640">
        <v>637</v>
      </c>
      <c r="B640" s="4" t="s">
        <v>15214</v>
      </c>
    </row>
    <row r="641" spans="1:2">
      <c r="A641">
        <v>638</v>
      </c>
      <c r="B641" s="4" t="s">
        <v>15215</v>
      </c>
    </row>
    <row r="642" spans="1:2">
      <c r="A642">
        <v>639</v>
      </c>
      <c r="B642" s="4" t="s">
        <v>15216</v>
      </c>
    </row>
    <row r="643" spans="1:2">
      <c r="A643">
        <v>640</v>
      </c>
      <c r="B643" s="4" t="s">
        <v>15217</v>
      </c>
    </row>
    <row r="644" spans="1:2">
      <c r="A644">
        <v>641</v>
      </c>
      <c r="B644" s="4" t="s">
        <v>15218</v>
      </c>
    </row>
    <row r="645" spans="1:2">
      <c r="A645">
        <v>642</v>
      </c>
      <c r="B645" s="4" t="s">
        <v>15219</v>
      </c>
    </row>
    <row r="646" spans="1:2">
      <c r="A646">
        <v>643</v>
      </c>
      <c r="B646" s="4" t="s">
        <v>15220</v>
      </c>
    </row>
    <row r="647" spans="1:2">
      <c r="A647">
        <v>644</v>
      </c>
      <c r="B647" s="4" t="s">
        <v>15221</v>
      </c>
    </row>
    <row r="648" spans="1:2">
      <c r="A648">
        <v>645</v>
      </c>
      <c r="B648" s="4" t="s">
        <v>15222</v>
      </c>
    </row>
    <row r="649" spans="1:2">
      <c r="A649">
        <v>646</v>
      </c>
      <c r="B649" s="4" t="s">
        <v>15223</v>
      </c>
    </row>
    <row r="650" spans="1:2">
      <c r="A650">
        <v>647</v>
      </c>
      <c r="B650" s="4" t="s">
        <v>15224</v>
      </c>
    </row>
    <row r="651" spans="1:2">
      <c r="A651">
        <v>648</v>
      </c>
      <c r="B651" s="4" t="s">
        <v>15225</v>
      </c>
    </row>
    <row r="652" spans="1:2">
      <c r="A652">
        <v>649</v>
      </c>
      <c r="B652" s="4" t="s">
        <v>15226</v>
      </c>
    </row>
    <row r="653" spans="1:2">
      <c r="A653">
        <v>650</v>
      </c>
      <c r="B653" s="4" t="s">
        <v>15227</v>
      </c>
    </row>
    <row r="654" spans="1:2">
      <c r="A654">
        <v>651</v>
      </c>
      <c r="B654" s="4" t="s">
        <v>15228</v>
      </c>
    </row>
    <row r="655" spans="1:2">
      <c r="A655">
        <v>652</v>
      </c>
      <c r="B655" s="4" t="s">
        <v>15229</v>
      </c>
    </row>
    <row r="656" spans="1:2">
      <c r="A656">
        <v>653</v>
      </c>
      <c r="B656" s="4" t="s">
        <v>15230</v>
      </c>
    </row>
    <row r="657" spans="1:2">
      <c r="A657">
        <v>654</v>
      </c>
      <c r="B657" s="4" t="s">
        <v>15231</v>
      </c>
    </row>
    <row r="658" spans="1:2">
      <c r="A658">
        <v>655</v>
      </c>
      <c r="B658" s="4" t="s">
        <v>15232</v>
      </c>
    </row>
    <row r="659" spans="1:2">
      <c r="A659">
        <v>656</v>
      </c>
      <c r="B659" s="4" t="s">
        <v>15233</v>
      </c>
    </row>
    <row r="660" spans="1:2">
      <c r="A660">
        <v>657</v>
      </c>
      <c r="B660" s="4" t="s">
        <v>15234</v>
      </c>
    </row>
    <row r="661" spans="1:2">
      <c r="A661">
        <v>658</v>
      </c>
      <c r="B661" s="4" t="s">
        <v>15235</v>
      </c>
    </row>
    <row r="662" spans="1:2">
      <c r="A662">
        <v>659</v>
      </c>
      <c r="B662" s="4" t="s">
        <v>15236</v>
      </c>
    </row>
    <row r="663" spans="1:2">
      <c r="A663">
        <v>660</v>
      </c>
      <c r="B663" s="4" t="s">
        <v>15237</v>
      </c>
    </row>
    <row r="664" spans="1:2">
      <c r="A664">
        <v>661</v>
      </c>
      <c r="B664" s="4" t="s">
        <v>15238</v>
      </c>
    </row>
    <row r="665" spans="1:2">
      <c r="A665">
        <v>662</v>
      </c>
      <c r="B665" s="4" t="s">
        <v>15239</v>
      </c>
    </row>
    <row r="666" spans="1:2">
      <c r="A666">
        <v>663</v>
      </c>
      <c r="B666" s="4" t="s">
        <v>15240</v>
      </c>
    </row>
    <row r="667" spans="1:2">
      <c r="A667">
        <v>664</v>
      </c>
      <c r="B667" s="4" t="s">
        <v>15241</v>
      </c>
    </row>
    <row r="668" spans="1:2">
      <c r="A668">
        <v>665</v>
      </c>
      <c r="B668" s="4" t="s">
        <v>15242</v>
      </c>
    </row>
    <row r="669" spans="1:2">
      <c r="A669">
        <v>666</v>
      </c>
      <c r="B669" s="4" t="s">
        <v>15243</v>
      </c>
    </row>
    <row r="670" spans="1:2">
      <c r="A670">
        <v>667</v>
      </c>
      <c r="B670" s="4" t="s">
        <v>15244</v>
      </c>
    </row>
    <row r="671" spans="1:2">
      <c r="A671">
        <v>668</v>
      </c>
      <c r="B671" s="4" t="s">
        <v>15245</v>
      </c>
    </row>
    <row r="672" spans="1:2">
      <c r="A672">
        <v>669</v>
      </c>
      <c r="B672" s="4" t="s">
        <v>15246</v>
      </c>
    </row>
    <row r="673" spans="1:2">
      <c r="A673">
        <v>670</v>
      </c>
      <c r="B673" s="4" t="s">
        <v>15247</v>
      </c>
    </row>
    <row r="674" spans="1:2">
      <c r="A674">
        <v>671</v>
      </c>
      <c r="B674" s="4" t="s">
        <v>15248</v>
      </c>
    </row>
    <row r="675" spans="1:2">
      <c r="A675">
        <v>672</v>
      </c>
      <c r="B675" s="4" t="s">
        <v>15249</v>
      </c>
    </row>
    <row r="676" spans="1:2">
      <c r="A676">
        <v>673</v>
      </c>
      <c r="B676" s="4" t="s">
        <v>15250</v>
      </c>
    </row>
    <row r="677" spans="1:2">
      <c r="A677">
        <v>674</v>
      </c>
      <c r="B677" s="4" t="s">
        <v>15251</v>
      </c>
    </row>
    <row r="678" spans="1:2">
      <c r="A678">
        <v>675</v>
      </c>
      <c r="B678" s="4" t="s">
        <v>15252</v>
      </c>
    </row>
    <row r="679" spans="1:2">
      <c r="A679">
        <v>676</v>
      </c>
      <c r="B679" s="4" t="s">
        <v>15253</v>
      </c>
    </row>
    <row r="680" spans="1:2">
      <c r="A680">
        <v>677</v>
      </c>
      <c r="B680" s="4" t="s">
        <v>15254</v>
      </c>
    </row>
    <row r="681" spans="1:2">
      <c r="A681">
        <v>678</v>
      </c>
      <c r="B681" s="4" t="s">
        <v>15255</v>
      </c>
    </row>
    <row r="682" spans="1:2">
      <c r="A682">
        <v>679</v>
      </c>
      <c r="B682" s="4" t="s">
        <v>15256</v>
      </c>
    </row>
    <row r="683" spans="1:2">
      <c r="A683">
        <v>680</v>
      </c>
      <c r="B683" s="4" t="s">
        <v>15257</v>
      </c>
    </row>
    <row r="684" spans="1:2">
      <c r="A684">
        <v>681</v>
      </c>
      <c r="B684" s="4" t="s">
        <v>15258</v>
      </c>
    </row>
    <row r="685" spans="1:2">
      <c r="A685">
        <v>682</v>
      </c>
      <c r="B685" s="4" t="s">
        <v>15259</v>
      </c>
    </row>
    <row r="686" spans="1:2">
      <c r="A686">
        <v>683</v>
      </c>
      <c r="B686" s="4" t="s">
        <v>15260</v>
      </c>
    </row>
    <row r="687" spans="1:2">
      <c r="A687">
        <v>684</v>
      </c>
      <c r="B687" s="4" t="s">
        <v>15261</v>
      </c>
    </row>
    <row r="688" spans="1:2">
      <c r="A688">
        <v>685</v>
      </c>
      <c r="B688" s="4" t="s">
        <v>15262</v>
      </c>
    </row>
    <row r="689" spans="1:2">
      <c r="A689">
        <v>686</v>
      </c>
      <c r="B689" s="4" t="s">
        <v>15263</v>
      </c>
    </row>
    <row r="690" spans="1:2">
      <c r="A690">
        <v>687</v>
      </c>
      <c r="B690" s="4" t="s">
        <v>15264</v>
      </c>
    </row>
    <row r="691" spans="1:2">
      <c r="A691">
        <v>688</v>
      </c>
      <c r="B691" s="4" t="s">
        <v>15265</v>
      </c>
    </row>
    <row r="692" spans="1:2">
      <c r="A692">
        <v>689</v>
      </c>
      <c r="B692" s="4" t="s">
        <v>15266</v>
      </c>
    </row>
    <row r="693" spans="1:2">
      <c r="A693">
        <v>690</v>
      </c>
      <c r="B693" s="4" t="s">
        <v>15267</v>
      </c>
    </row>
    <row r="694" spans="1:2">
      <c r="A694">
        <v>691</v>
      </c>
      <c r="B694" s="4" t="s">
        <v>15268</v>
      </c>
    </row>
    <row r="695" spans="1:2">
      <c r="A695">
        <v>692</v>
      </c>
      <c r="B695" s="4" t="s">
        <v>15269</v>
      </c>
    </row>
    <row r="696" spans="1:2">
      <c r="A696">
        <v>693</v>
      </c>
      <c r="B696" s="4" t="s">
        <v>15270</v>
      </c>
    </row>
    <row r="697" spans="1:2">
      <c r="A697">
        <v>694</v>
      </c>
      <c r="B697" s="4" t="s">
        <v>15271</v>
      </c>
    </row>
    <row r="698" spans="1:2">
      <c r="A698">
        <v>695</v>
      </c>
      <c r="B698" s="4" t="s">
        <v>15272</v>
      </c>
    </row>
    <row r="699" spans="1:2">
      <c r="A699">
        <v>696</v>
      </c>
      <c r="B699" s="4" t="s">
        <v>15273</v>
      </c>
    </row>
    <row r="700" spans="1:2">
      <c r="A700">
        <v>697</v>
      </c>
      <c r="B700" s="4" t="s">
        <v>15274</v>
      </c>
    </row>
    <row r="701" spans="1:2">
      <c r="A701">
        <v>698</v>
      </c>
      <c r="B701" s="4" t="s">
        <v>15275</v>
      </c>
    </row>
    <row r="702" spans="1:2">
      <c r="A702">
        <v>699</v>
      </c>
      <c r="B702" s="4" t="s">
        <v>15276</v>
      </c>
    </row>
    <row r="703" spans="1:2">
      <c r="A703">
        <v>700</v>
      </c>
      <c r="B703" s="4" t="s">
        <v>15277</v>
      </c>
    </row>
    <row r="704" spans="1:2">
      <c r="A704">
        <v>701</v>
      </c>
      <c r="B704" s="4" t="s">
        <v>15278</v>
      </c>
    </row>
    <row r="705" spans="1:2">
      <c r="A705">
        <v>702</v>
      </c>
      <c r="B705" s="4" t="s">
        <v>15279</v>
      </c>
    </row>
    <row r="706" spans="1:2">
      <c r="A706">
        <v>703</v>
      </c>
      <c r="B706" s="4" t="s">
        <v>15280</v>
      </c>
    </row>
    <row r="707" spans="1:2">
      <c r="A707">
        <v>704</v>
      </c>
      <c r="B707" s="4" t="s">
        <v>15281</v>
      </c>
    </row>
    <row r="708" spans="1:2">
      <c r="A708">
        <v>705</v>
      </c>
      <c r="B708" s="4" t="s">
        <v>15282</v>
      </c>
    </row>
    <row r="709" spans="1:2">
      <c r="A709">
        <v>706</v>
      </c>
      <c r="B709" s="4" t="s">
        <v>15283</v>
      </c>
    </row>
    <row r="710" spans="1:2">
      <c r="A710">
        <v>707</v>
      </c>
      <c r="B710" s="4" t="s">
        <v>15284</v>
      </c>
    </row>
    <row r="711" spans="1:2">
      <c r="A711">
        <v>708</v>
      </c>
      <c r="B711" s="4" t="s">
        <v>15285</v>
      </c>
    </row>
    <row r="712" spans="1:2">
      <c r="A712">
        <v>709</v>
      </c>
      <c r="B712" s="4" t="s">
        <v>15286</v>
      </c>
    </row>
    <row r="713" spans="1:2">
      <c r="A713">
        <v>710</v>
      </c>
      <c r="B713" s="4" t="s">
        <v>15287</v>
      </c>
    </row>
    <row r="714" spans="1:2">
      <c r="A714">
        <v>711</v>
      </c>
      <c r="B714" s="4" t="s">
        <v>15288</v>
      </c>
    </row>
    <row r="715" spans="1:2">
      <c r="A715">
        <v>712</v>
      </c>
      <c r="B715" s="4" t="s">
        <v>15289</v>
      </c>
    </row>
    <row r="716" spans="1:2">
      <c r="A716">
        <v>713</v>
      </c>
      <c r="B716" s="4" t="s">
        <v>15290</v>
      </c>
    </row>
    <row r="717" spans="1:2">
      <c r="A717">
        <v>714</v>
      </c>
      <c r="B717" s="4" t="s">
        <v>15291</v>
      </c>
    </row>
    <row r="718" spans="1:2">
      <c r="A718">
        <v>715</v>
      </c>
      <c r="B718" s="4" t="s">
        <v>15292</v>
      </c>
    </row>
    <row r="719" spans="1:2">
      <c r="A719">
        <v>716</v>
      </c>
      <c r="B719" s="4" t="s">
        <v>15293</v>
      </c>
    </row>
    <row r="720" spans="1:2">
      <c r="A720">
        <v>717</v>
      </c>
      <c r="B720" s="4" t="s">
        <v>15294</v>
      </c>
    </row>
    <row r="721" spans="1:2">
      <c r="A721">
        <v>718</v>
      </c>
      <c r="B721" s="4" t="s">
        <v>15295</v>
      </c>
    </row>
    <row r="722" spans="1:2">
      <c r="A722">
        <v>719</v>
      </c>
      <c r="B722" s="4" t="s">
        <v>15296</v>
      </c>
    </row>
    <row r="723" spans="1:2">
      <c r="A723">
        <v>720</v>
      </c>
      <c r="B723" s="4" t="s">
        <v>15297</v>
      </c>
    </row>
    <row r="724" spans="1:2">
      <c r="A724">
        <v>721</v>
      </c>
      <c r="B724" s="4" t="s">
        <v>15298</v>
      </c>
    </row>
    <row r="725" spans="1:2">
      <c r="A725">
        <v>722</v>
      </c>
      <c r="B725" s="4" t="s">
        <v>15299</v>
      </c>
    </row>
    <row r="726" spans="1:2">
      <c r="A726">
        <v>723</v>
      </c>
      <c r="B726" s="4" t="s">
        <v>15300</v>
      </c>
    </row>
    <row r="727" spans="1:2">
      <c r="A727">
        <v>724</v>
      </c>
      <c r="B727" s="4" t="s">
        <v>15301</v>
      </c>
    </row>
    <row r="728" spans="1:2">
      <c r="A728">
        <v>725</v>
      </c>
      <c r="B728" s="4" t="s">
        <v>15302</v>
      </c>
    </row>
    <row r="729" spans="1:2">
      <c r="A729">
        <v>726</v>
      </c>
      <c r="B729" s="4" t="s">
        <v>15303</v>
      </c>
    </row>
    <row r="730" spans="1:2">
      <c r="A730">
        <v>727</v>
      </c>
      <c r="B730" s="4" t="s">
        <v>15304</v>
      </c>
    </row>
    <row r="731" spans="1:2">
      <c r="A731">
        <v>728</v>
      </c>
      <c r="B731" s="4" t="s">
        <v>15305</v>
      </c>
    </row>
    <row r="732" spans="1:2">
      <c r="A732">
        <v>729</v>
      </c>
      <c r="B732" s="4" t="s">
        <v>15306</v>
      </c>
    </row>
    <row r="733" spans="1:2">
      <c r="A733">
        <v>730</v>
      </c>
      <c r="B733" s="4" t="s">
        <v>15307</v>
      </c>
    </row>
    <row r="734" spans="1:2">
      <c r="A734">
        <v>731</v>
      </c>
      <c r="B734" s="4" t="s">
        <v>15308</v>
      </c>
    </row>
    <row r="735" spans="1:2">
      <c r="A735">
        <v>732</v>
      </c>
      <c r="B735" s="4" t="s">
        <v>15309</v>
      </c>
    </row>
    <row r="736" spans="1:2">
      <c r="A736">
        <v>733</v>
      </c>
      <c r="B736" s="4" t="s">
        <v>15310</v>
      </c>
    </row>
    <row r="737" spans="1:2">
      <c r="A737">
        <v>734</v>
      </c>
      <c r="B737" s="4" t="s">
        <v>15311</v>
      </c>
    </row>
    <row r="738" spans="1:2">
      <c r="A738">
        <v>735</v>
      </c>
      <c r="B738" s="4" t="s">
        <v>15312</v>
      </c>
    </row>
    <row r="739" spans="1:2">
      <c r="A739">
        <v>736</v>
      </c>
      <c r="B739" s="4" t="s">
        <v>15313</v>
      </c>
    </row>
    <row r="740" spans="1:2">
      <c r="A740">
        <v>737</v>
      </c>
      <c r="B740" s="4" t="s">
        <v>15314</v>
      </c>
    </row>
    <row r="741" spans="1:2">
      <c r="A741">
        <v>738</v>
      </c>
      <c r="B741" s="4" t="s">
        <v>15315</v>
      </c>
    </row>
    <row r="742" spans="1:2">
      <c r="A742">
        <v>739</v>
      </c>
      <c r="B742" s="4" t="s">
        <v>15316</v>
      </c>
    </row>
    <row r="743" spans="1:2">
      <c r="A743">
        <v>740</v>
      </c>
      <c r="B743" s="4" t="s">
        <v>15317</v>
      </c>
    </row>
    <row r="744" spans="1:2">
      <c r="A744">
        <v>741</v>
      </c>
      <c r="B744" s="4" t="s">
        <v>15318</v>
      </c>
    </row>
    <row r="745" spans="1:2">
      <c r="A745">
        <v>742</v>
      </c>
      <c r="B745" s="4" t="s">
        <v>15319</v>
      </c>
    </row>
    <row r="746" spans="1:2">
      <c r="A746">
        <v>743</v>
      </c>
      <c r="B746" s="4" t="s">
        <v>15320</v>
      </c>
    </row>
    <row r="747" spans="1:2">
      <c r="A747">
        <v>744</v>
      </c>
      <c r="B747" s="4" t="s">
        <v>15321</v>
      </c>
    </row>
    <row r="748" spans="1:2">
      <c r="A748">
        <v>745</v>
      </c>
      <c r="B748" s="4" t="s">
        <v>15322</v>
      </c>
    </row>
    <row r="749" spans="1:2">
      <c r="A749">
        <v>746</v>
      </c>
      <c r="B749" s="4" t="s">
        <v>15323</v>
      </c>
    </row>
    <row r="750" spans="1:2">
      <c r="A750">
        <v>747</v>
      </c>
      <c r="B750" s="4" t="s">
        <v>15324</v>
      </c>
    </row>
    <row r="751" spans="1:2">
      <c r="A751">
        <v>748</v>
      </c>
      <c r="B751" s="4" t="s">
        <v>15325</v>
      </c>
    </row>
    <row r="752" spans="1:2">
      <c r="A752">
        <v>749</v>
      </c>
      <c r="B752" s="4" t="s">
        <v>15326</v>
      </c>
    </row>
    <row r="753" spans="1:2">
      <c r="A753">
        <v>750</v>
      </c>
      <c r="B753" s="4" t="s">
        <v>15327</v>
      </c>
    </row>
    <row r="754" spans="1:2">
      <c r="A754">
        <v>751</v>
      </c>
      <c r="B754" s="4" t="s">
        <v>15328</v>
      </c>
    </row>
    <row r="755" spans="1:2">
      <c r="A755">
        <v>752</v>
      </c>
      <c r="B755" s="4" t="s">
        <v>15329</v>
      </c>
    </row>
    <row r="756" spans="1:2">
      <c r="A756">
        <v>753</v>
      </c>
      <c r="B756" s="4" t="s">
        <v>15330</v>
      </c>
    </row>
    <row r="757" spans="1:2">
      <c r="A757">
        <v>754</v>
      </c>
      <c r="B757" s="4" t="s">
        <v>15331</v>
      </c>
    </row>
    <row r="758" spans="1:2">
      <c r="A758">
        <v>755</v>
      </c>
      <c r="B758" s="4" t="s">
        <v>15332</v>
      </c>
    </row>
    <row r="759" spans="1:2">
      <c r="A759">
        <v>756</v>
      </c>
      <c r="B759" s="4" t="s">
        <v>15333</v>
      </c>
    </row>
    <row r="760" spans="1:2">
      <c r="A760">
        <v>757</v>
      </c>
      <c r="B760" s="4" t="s">
        <v>15334</v>
      </c>
    </row>
    <row r="761" spans="1:2">
      <c r="A761">
        <v>758</v>
      </c>
      <c r="B761" s="4" t="s">
        <v>15335</v>
      </c>
    </row>
    <row r="762" spans="1:2">
      <c r="A762">
        <v>759</v>
      </c>
      <c r="B762" s="4" t="s">
        <v>15336</v>
      </c>
    </row>
    <row r="763" spans="1:2">
      <c r="A763">
        <v>760</v>
      </c>
      <c r="B763" s="4" t="s">
        <v>15337</v>
      </c>
    </row>
    <row r="764" spans="1:2">
      <c r="A764">
        <v>761</v>
      </c>
      <c r="B764" s="4" t="s">
        <v>15338</v>
      </c>
    </row>
    <row r="765" spans="1:2">
      <c r="A765">
        <v>762</v>
      </c>
      <c r="B765" s="4" t="s">
        <v>15339</v>
      </c>
    </row>
    <row r="766" spans="1:2">
      <c r="A766">
        <v>763</v>
      </c>
      <c r="B766" s="4" t="s">
        <v>15340</v>
      </c>
    </row>
    <row r="767" spans="1:2">
      <c r="A767">
        <v>764</v>
      </c>
      <c r="B767" s="4" t="s">
        <v>15341</v>
      </c>
    </row>
    <row r="768" spans="1:2">
      <c r="A768">
        <v>765</v>
      </c>
      <c r="B768" s="4" t="s">
        <v>15342</v>
      </c>
    </row>
    <row r="769" spans="1:2">
      <c r="A769">
        <v>766</v>
      </c>
      <c r="B769" s="4" t="s">
        <v>15343</v>
      </c>
    </row>
    <row r="770" spans="1:2">
      <c r="A770">
        <v>767</v>
      </c>
      <c r="B770" s="4" t="s">
        <v>15344</v>
      </c>
    </row>
    <row r="771" spans="1:2">
      <c r="A771">
        <v>768</v>
      </c>
      <c r="B771" s="4" t="s">
        <v>15345</v>
      </c>
    </row>
    <row r="772" spans="1:2">
      <c r="A772">
        <v>769</v>
      </c>
      <c r="B772" s="4" t="s">
        <v>15346</v>
      </c>
    </row>
    <row r="773" spans="1:2">
      <c r="A773">
        <v>770</v>
      </c>
      <c r="B773" s="4" t="s">
        <v>15347</v>
      </c>
    </row>
    <row r="774" spans="1:2">
      <c r="A774">
        <v>771</v>
      </c>
      <c r="B774" s="4" t="s">
        <v>15348</v>
      </c>
    </row>
    <row r="775" spans="1:2">
      <c r="A775">
        <v>772</v>
      </c>
      <c r="B775" s="4" t="s">
        <v>15349</v>
      </c>
    </row>
    <row r="776" spans="1:2">
      <c r="A776">
        <v>773</v>
      </c>
      <c r="B776" s="4" t="s">
        <v>15350</v>
      </c>
    </row>
    <row r="777" spans="1:2">
      <c r="A777">
        <v>774</v>
      </c>
      <c r="B777" s="4" t="s">
        <v>15351</v>
      </c>
    </row>
    <row r="778" spans="1:2">
      <c r="A778">
        <v>775</v>
      </c>
      <c r="B778" s="4" t="s">
        <v>15352</v>
      </c>
    </row>
    <row r="779" spans="1:2">
      <c r="A779">
        <v>776</v>
      </c>
      <c r="B779" s="4" t="s">
        <v>15353</v>
      </c>
    </row>
    <row r="780" spans="1:2">
      <c r="A780">
        <v>777</v>
      </c>
      <c r="B780" s="4" t="s">
        <v>15354</v>
      </c>
    </row>
    <row r="781" spans="1:2">
      <c r="A781">
        <v>778</v>
      </c>
      <c r="B781" s="4" t="s">
        <v>15355</v>
      </c>
    </row>
    <row r="782" spans="1:2">
      <c r="A782">
        <v>779</v>
      </c>
      <c r="B782" s="4" t="s">
        <v>15356</v>
      </c>
    </row>
    <row r="783" spans="1:2">
      <c r="A783">
        <v>780</v>
      </c>
      <c r="B783" s="4" t="s">
        <v>15357</v>
      </c>
    </row>
    <row r="784" spans="1:2">
      <c r="A784">
        <v>781</v>
      </c>
      <c r="B784" s="4" t="s">
        <v>15358</v>
      </c>
    </row>
    <row r="785" spans="1:2">
      <c r="A785">
        <v>782</v>
      </c>
      <c r="B785" s="4" t="s">
        <v>15359</v>
      </c>
    </row>
    <row r="786" spans="1:2">
      <c r="A786">
        <v>783</v>
      </c>
      <c r="B786" s="4" t="s">
        <v>15360</v>
      </c>
    </row>
    <row r="787" spans="1:2">
      <c r="A787">
        <v>784</v>
      </c>
      <c r="B787" s="4" t="s">
        <v>15361</v>
      </c>
    </row>
    <row r="788" spans="1:2">
      <c r="A788">
        <v>785</v>
      </c>
      <c r="B788" s="4" t="s">
        <v>15362</v>
      </c>
    </row>
    <row r="789" spans="1:2">
      <c r="A789">
        <v>786</v>
      </c>
      <c r="B789" s="4" t="s">
        <v>15363</v>
      </c>
    </row>
    <row r="790" spans="1:2">
      <c r="A790">
        <v>787</v>
      </c>
      <c r="B790" s="4" t="s">
        <v>15364</v>
      </c>
    </row>
    <row r="791" spans="1:2">
      <c r="A791">
        <v>788</v>
      </c>
      <c r="B791" s="4" t="s">
        <v>15365</v>
      </c>
    </row>
    <row r="792" spans="1:2">
      <c r="A792">
        <v>789</v>
      </c>
      <c r="B792" s="4" t="s">
        <v>15366</v>
      </c>
    </row>
    <row r="793" spans="1:2">
      <c r="A793">
        <v>790</v>
      </c>
      <c r="B793" s="4" t="s">
        <v>15367</v>
      </c>
    </row>
    <row r="794" spans="1:2">
      <c r="A794">
        <v>791</v>
      </c>
      <c r="B794" s="4" t="s">
        <v>15368</v>
      </c>
    </row>
    <row r="795" spans="1:2">
      <c r="A795">
        <v>792</v>
      </c>
      <c r="B795" s="4" t="s">
        <v>15369</v>
      </c>
    </row>
    <row r="796" spans="1:2">
      <c r="A796">
        <v>793</v>
      </c>
      <c r="B796" s="4" t="s">
        <v>15370</v>
      </c>
    </row>
    <row r="797" spans="1:2">
      <c r="A797">
        <v>794</v>
      </c>
      <c r="B797" s="4" t="s">
        <v>15371</v>
      </c>
    </row>
    <row r="798" spans="1:2">
      <c r="A798">
        <v>795</v>
      </c>
      <c r="B798" s="4" t="s">
        <v>15372</v>
      </c>
    </row>
    <row r="799" spans="1:2">
      <c r="A799">
        <v>796</v>
      </c>
      <c r="B799" s="4" t="s">
        <v>15373</v>
      </c>
    </row>
    <row r="800" spans="1:2">
      <c r="A800">
        <v>797</v>
      </c>
      <c r="B800" s="4" t="s">
        <v>15374</v>
      </c>
    </row>
    <row r="801" spans="1:2">
      <c r="A801">
        <v>798</v>
      </c>
      <c r="B801" s="4" t="s">
        <v>15375</v>
      </c>
    </row>
    <row r="802" spans="1:2">
      <c r="A802">
        <v>799</v>
      </c>
      <c r="B802" s="4" t="s">
        <v>15376</v>
      </c>
    </row>
    <row r="803" spans="1:2">
      <c r="A803">
        <v>800</v>
      </c>
      <c r="B803" s="4" t="s">
        <v>15377</v>
      </c>
    </row>
    <row r="804" spans="1:2">
      <c r="A804">
        <v>801</v>
      </c>
      <c r="B804" s="4" t="s">
        <v>15378</v>
      </c>
    </row>
    <row r="805" spans="1:2">
      <c r="A805">
        <v>802</v>
      </c>
      <c r="B805" s="4" t="s">
        <v>15379</v>
      </c>
    </row>
    <row r="806" spans="1:2">
      <c r="A806">
        <v>803</v>
      </c>
      <c r="B806" s="4" t="s">
        <v>15380</v>
      </c>
    </row>
    <row r="807" spans="1:2">
      <c r="A807">
        <v>804</v>
      </c>
      <c r="B807" s="4" t="s">
        <v>15381</v>
      </c>
    </row>
    <row r="808" spans="1:2">
      <c r="A808">
        <v>805</v>
      </c>
      <c r="B808" s="4" t="s">
        <v>15382</v>
      </c>
    </row>
    <row r="809" spans="1:2">
      <c r="A809">
        <v>806</v>
      </c>
      <c r="B809" s="4" t="s">
        <v>15383</v>
      </c>
    </row>
    <row r="810" spans="1:2">
      <c r="A810">
        <v>807</v>
      </c>
      <c r="B810" s="4" t="s">
        <v>15384</v>
      </c>
    </row>
    <row r="811" spans="1:2">
      <c r="A811">
        <v>808</v>
      </c>
      <c r="B811" s="4" t="s">
        <v>15385</v>
      </c>
    </row>
    <row r="812" spans="1:2">
      <c r="A812">
        <v>809</v>
      </c>
      <c r="B812" s="4" t="s">
        <v>15386</v>
      </c>
    </row>
    <row r="813" spans="1:2">
      <c r="A813">
        <v>810</v>
      </c>
      <c r="B813" s="4" t="s">
        <v>15387</v>
      </c>
    </row>
    <row r="814" spans="1:2">
      <c r="A814">
        <v>811</v>
      </c>
      <c r="B814" s="4" t="s">
        <v>15388</v>
      </c>
    </row>
    <row r="815" spans="1:2">
      <c r="A815">
        <v>812</v>
      </c>
      <c r="B815" s="4" t="s">
        <v>15389</v>
      </c>
    </row>
    <row r="816" spans="1:2">
      <c r="A816">
        <v>813</v>
      </c>
      <c r="B816" s="4" t="s">
        <v>15390</v>
      </c>
    </row>
    <row r="817" spans="1:2">
      <c r="A817">
        <v>814</v>
      </c>
      <c r="B817" s="4" t="s">
        <v>15391</v>
      </c>
    </row>
    <row r="818" spans="1:2">
      <c r="A818">
        <v>815</v>
      </c>
      <c r="B818" s="4" t="s">
        <v>15392</v>
      </c>
    </row>
    <row r="819" spans="1:2">
      <c r="A819">
        <v>816</v>
      </c>
      <c r="B819" s="4" t="s">
        <v>15393</v>
      </c>
    </row>
    <row r="820" spans="1:2">
      <c r="A820">
        <v>817</v>
      </c>
      <c r="B820" s="4" t="s">
        <v>15394</v>
      </c>
    </row>
    <row r="821" spans="1:2">
      <c r="A821">
        <v>818</v>
      </c>
      <c r="B821" s="4" t="s">
        <v>15395</v>
      </c>
    </row>
    <row r="822" spans="1:2">
      <c r="A822">
        <v>819</v>
      </c>
      <c r="B822" s="4" t="s">
        <v>15396</v>
      </c>
    </row>
    <row r="823" spans="1:2">
      <c r="A823">
        <v>820</v>
      </c>
      <c r="B823" s="4" t="s">
        <v>15397</v>
      </c>
    </row>
    <row r="824" spans="1:2">
      <c r="A824">
        <v>821</v>
      </c>
      <c r="B824" s="4" t="s">
        <v>15398</v>
      </c>
    </row>
    <row r="825" spans="1:2">
      <c r="A825">
        <v>822</v>
      </c>
      <c r="B825" s="4" t="s">
        <v>15399</v>
      </c>
    </row>
    <row r="826" spans="1:2">
      <c r="A826">
        <v>823</v>
      </c>
      <c r="B826" s="4" t="s">
        <v>15400</v>
      </c>
    </row>
    <row r="827" spans="1:2">
      <c r="A827">
        <v>824</v>
      </c>
      <c r="B827" s="4" t="s">
        <v>15401</v>
      </c>
    </row>
    <row r="828" spans="1:2">
      <c r="A828">
        <v>825</v>
      </c>
      <c r="B828" s="4" t="s">
        <v>15402</v>
      </c>
    </row>
    <row r="829" spans="1:2">
      <c r="A829">
        <v>826</v>
      </c>
      <c r="B829" s="4" t="s">
        <v>15403</v>
      </c>
    </row>
    <row r="830" spans="1:2">
      <c r="A830">
        <v>827</v>
      </c>
      <c r="B830" s="4" t="s">
        <v>15404</v>
      </c>
    </row>
    <row r="831" spans="1:2">
      <c r="A831">
        <v>828</v>
      </c>
      <c r="B831" s="4" t="s">
        <v>15405</v>
      </c>
    </row>
    <row r="832" spans="1:2">
      <c r="A832">
        <v>829</v>
      </c>
      <c r="B832" s="4" t="s">
        <v>15406</v>
      </c>
    </row>
    <row r="833" spans="1:2">
      <c r="A833">
        <v>830</v>
      </c>
      <c r="B833" s="4" t="s">
        <v>15407</v>
      </c>
    </row>
    <row r="834" spans="1:2">
      <c r="A834">
        <v>831</v>
      </c>
      <c r="B834" s="4" t="s">
        <v>15408</v>
      </c>
    </row>
    <row r="835" spans="1:2">
      <c r="A835">
        <v>832</v>
      </c>
      <c r="B835" s="4" t="s">
        <v>15409</v>
      </c>
    </row>
    <row r="836" spans="1:2">
      <c r="A836">
        <v>833</v>
      </c>
      <c r="B836" s="4" t="s">
        <v>15410</v>
      </c>
    </row>
    <row r="837" spans="1:2">
      <c r="A837">
        <v>834</v>
      </c>
      <c r="B837" s="4" t="s">
        <v>15411</v>
      </c>
    </row>
    <row r="838" spans="1:2">
      <c r="A838">
        <v>835</v>
      </c>
      <c r="B838" s="4" t="s">
        <v>15412</v>
      </c>
    </row>
    <row r="839" spans="1:2">
      <c r="A839">
        <v>836</v>
      </c>
      <c r="B839" s="4" t="s">
        <v>15413</v>
      </c>
    </row>
    <row r="840" spans="1:2">
      <c r="A840">
        <v>837</v>
      </c>
      <c r="B840" s="4" t="s">
        <v>15414</v>
      </c>
    </row>
    <row r="841" spans="1:2">
      <c r="A841">
        <v>838</v>
      </c>
      <c r="B841" s="4" t="s">
        <v>15415</v>
      </c>
    </row>
    <row r="842" spans="1:2">
      <c r="A842">
        <v>839</v>
      </c>
      <c r="B842" s="4" t="s">
        <v>15416</v>
      </c>
    </row>
    <row r="843" spans="1:2">
      <c r="A843">
        <v>840</v>
      </c>
      <c r="B843" s="4" t="s">
        <v>15417</v>
      </c>
    </row>
    <row r="844" spans="1:2">
      <c r="A844">
        <v>841</v>
      </c>
      <c r="B844" s="4" t="s">
        <v>15418</v>
      </c>
    </row>
    <row r="845" spans="1:2">
      <c r="A845">
        <v>842</v>
      </c>
      <c r="B845" s="4" t="s">
        <v>15419</v>
      </c>
    </row>
    <row r="846" spans="1:2">
      <c r="A846">
        <v>843</v>
      </c>
      <c r="B846" s="4" t="s">
        <v>15420</v>
      </c>
    </row>
    <row r="847" spans="1:2">
      <c r="A847">
        <v>844</v>
      </c>
      <c r="B847" s="4" t="s">
        <v>15421</v>
      </c>
    </row>
    <row r="848" spans="1:2">
      <c r="A848">
        <v>845</v>
      </c>
      <c r="B848" s="4" t="s">
        <v>15422</v>
      </c>
    </row>
    <row r="849" spans="1:2">
      <c r="A849">
        <v>846</v>
      </c>
      <c r="B849" s="4" t="s">
        <v>15423</v>
      </c>
    </row>
    <row r="850" spans="1:2">
      <c r="A850">
        <v>847</v>
      </c>
      <c r="B850" s="4" t="s">
        <v>15424</v>
      </c>
    </row>
    <row r="851" spans="1:2">
      <c r="A851">
        <v>848</v>
      </c>
      <c r="B851" s="4" t="s">
        <v>15425</v>
      </c>
    </row>
    <row r="852" spans="1:2">
      <c r="A852">
        <v>849</v>
      </c>
      <c r="B852" s="4" t="s">
        <v>15426</v>
      </c>
    </row>
    <row r="853" spans="1:2">
      <c r="A853">
        <v>850</v>
      </c>
      <c r="B853" s="4" t="s">
        <v>15427</v>
      </c>
    </row>
    <row r="854" spans="1:2">
      <c r="A854">
        <v>851</v>
      </c>
      <c r="B854" s="4" t="s">
        <v>15428</v>
      </c>
    </row>
    <row r="855" spans="1:2">
      <c r="A855">
        <v>852</v>
      </c>
      <c r="B855" s="4" t="s">
        <v>15429</v>
      </c>
    </row>
    <row r="856" spans="1:2">
      <c r="A856">
        <v>853</v>
      </c>
      <c r="B856" s="4" t="s">
        <v>15430</v>
      </c>
    </row>
    <row r="857" spans="1:2">
      <c r="A857">
        <v>854</v>
      </c>
      <c r="B857" s="4" t="s">
        <v>15431</v>
      </c>
    </row>
    <row r="858" spans="1:2">
      <c r="A858">
        <v>855</v>
      </c>
      <c r="B858" s="4" t="s">
        <v>15432</v>
      </c>
    </row>
    <row r="859" spans="1:2">
      <c r="A859">
        <v>856</v>
      </c>
      <c r="B859" s="4" t="s">
        <v>15433</v>
      </c>
    </row>
    <row r="860" spans="1:2">
      <c r="A860">
        <v>857</v>
      </c>
      <c r="B860" s="4" t="s">
        <v>15434</v>
      </c>
    </row>
    <row r="861" spans="1:2">
      <c r="A861">
        <v>858</v>
      </c>
      <c r="B861" s="4" t="s">
        <v>15435</v>
      </c>
    </row>
    <row r="862" spans="1:2">
      <c r="A862">
        <v>859</v>
      </c>
      <c r="B862" s="4" t="s">
        <v>15436</v>
      </c>
    </row>
    <row r="863" spans="1:2">
      <c r="A863">
        <v>860</v>
      </c>
      <c r="B863" s="4" t="s">
        <v>15437</v>
      </c>
    </row>
    <row r="864" spans="1:2">
      <c r="A864">
        <v>861</v>
      </c>
      <c r="B864" s="4" t="s">
        <v>15438</v>
      </c>
    </row>
    <row r="865" spans="1:2">
      <c r="A865">
        <v>862</v>
      </c>
      <c r="B865" s="4" t="s">
        <v>15439</v>
      </c>
    </row>
    <row r="866" spans="1:2">
      <c r="A866">
        <v>863</v>
      </c>
      <c r="B866" s="4" t="s">
        <v>15440</v>
      </c>
    </row>
    <row r="867" spans="1:2">
      <c r="A867">
        <v>864</v>
      </c>
      <c r="B867" s="4" t="s">
        <v>15441</v>
      </c>
    </row>
    <row r="868" spans="1:2">
      <c r="A868">
        <v>865</v>
      </c>
      <c r="B868" s="4" t="s">
        <v>15442</v>
      </c>
    </row>
    <row r="869" spans="1:2">
      <c r="A869">
        <v>866</v>
      </c>
      <c r="B869" s="4" t="s">
        <v>15443</v>
      </c>
    </row>
    <row r="870" spans="1:2">
      <c r="A870">
        <v>867</v>
      </c>
      <c r="B870" s="4" t="s">
        <v>15444</v>
      </c>
    </row>
    <row r="871" spans="1:2">
      <c r="A871">
        <v>868</v>
      </c>
      <c r="B871" s="4" t="s">
        <v>15445</v>
      </c>
    </row>
    <row r="872" spans="1:2">
      <c r="A872">
        <v>869</v>
      </c>
      <c r="B872" s="4" t="s">
        <v>15446</v>
      </c>
    </row>
    <row r="873" spans="1:2">
      <c r="A873">
        <v>870</v>
      </c>
      <c r="B873" s="4" t="s">
        <v>15447</v>
      </c>
    </row>
    <row r="874" spans="1:2">
      <c r="A874">
        <v>871</v>
      </c>
      <c r="B874" s="4" t="s">
        <v>15448</v>
      </c>
    </row>
    <row r="875" spans="1:2">
      <c r="A875">
        <v>872</v>
      </c>
      <c r="B875" s="4" t="s">
        <v>15449</v>
      </c>
    </row>
    <row r="876" spans="1:2">
      <c r="A876">
        <v>873</v>
      </c>
      <c r="B876" s="4" t="s">
        <v>15450</v>
      </c>
    </row>
    <row r="877" spans="1:2">
      <c r="A877">
        <v>874</v>
      </c>
      <c r="B877" s="4" t="s">
        <v>15451</v>
      </c>
    </row>
    <row r="878" spans="1:2">
      <c r="A878">
        <v>875</v>
      </c>
      <c r="B878" s="4" t="s">
        <v>15452</v>
      </c>
    </row>
    <row r="879" spans="1:2">
      <c r="A879">
        <v>876</v>
      </c>
      <c r="B879" s="4" t="s">
        <v>15453</v>
      </c>
    </row>
    <row r="880" spans="1:2">
      <c r="A880">
        <v>877</v>
      </c>
      <c r="B880" s="4" t="s">
        <v>15454</v>
      </c>
    </row>
    <row r="881" spans="1:2">
      <c r="A881">
        <v>878</v>
      </c>
      <c r="B881" s="4" t="s">
        <v>15455</v>
      </c>
    </row>
    <row r="882" spans="1:2">
      <c r="A882">
        <v>879</v>
      </c>
      <c r="B882" s="4" t="s">
        <v>15456</v>
      </c>
    </row>
    <row r="883" spans="1:2">
      <c r="A883">
        <v>880</v>
      </c>
      <c r="B883" s="4" t="s">
        <v>15457</v>
      </c>
    </row>
    <row r="884" spans="1:2">
      <c r="A884">
        <v>881</v>
      </c>
      <c r="B884" s="4" t="s">
        <v>15458</v>
      </c>
    </row>
    <row r="885" spans="1:2">
      <c r="A885">
        <v>882</v>
      </c>
      <c r="B885" s="4" t="s">
        <v>15459</v>
      </c>
    </row>
    <row r="886" spans="1:2">
      <c r="A886">
        <v>883</v>
      </c>
      <c r="B886" s="4" t="s">
        <v>15460</v>
      </c>
    </row>
    <row r="887" spans="1:2">
      <c r="A887">
        <v>884</v>
      </c>
      <c r="B887" s="4" t="s">
        <v>15461</v>
      </c>
    </row>
    <row r="888" spans="1:2">
      <c r="A888">
        <v>885</v>
      </c>
      <c r="B888" s="4" t="s">
        <v>15462</v>
      </c>
    </row>
    <row r="889" spans="1:2">
      <c r="A889">
        <v>886</v>
      </c>
      <c r="B889" s="4" t="s">
        <v>15463</v>
      </c>
    </row>
    <row r="890" spans="1:2">
      <c r="A890">
        <v>887</v>
      </c>
      <c r="B890" s="4" t="s">
        <v>15464</v>
      </c>
    </row>
    <row r="891" spans="1:2">
      <c r="A891">
        <v>888</v>
      </c>
      <c r="B891" s="4" t="s">
        <v>15465</v>
      </c>
    </row>
    <row r="892" spans="1:2">
      <c r="A892">
        <v>889</v>
      </c>
      <c r="B892" s="4" t="s">
        <v>15466</v>
      </c>
    </row>
    <row r="893" spans="1:2">
      <c r="A893">
        <v>890</v>
      </c>
      <c r="B893" s="4" t="s">
        <v>15467</v>
      </c>
    </row>
    <row r="894" spans="1:2">
      <c r="A894">
        <v>891</v>
      </c>
      <c r="B894" s="4" t="s">
        <v>15468</v>
      </c>
    </row>
    <row r="895" spans="1:2">
      <c r="A895">
        <v>892</v>
      </c>
      <c r="B895" s="4" t="s">
        <v>15469</v>
      </c>
    </row>
    <row r="896" spans="1:2">
      <c r="A896">
        <v>893</v>
      </c>
      <c r="B896" s="4" t="s">
        <v>15470</v>
      </c>
    </row>
    <row r="897" spans="1:2">
      <c r="A897">
        <v>894</v>
      </c>
      <c r="B897" s="4" t="s">
        <v>15471</v>
      </c>
    </row>
    <row r="898" spans="1:2">
      <c r="A898">
        <v>895</v>
      </c>
      <c r="B898" s="4" t="s">
        <v>15472</v>
      </c>
    </row>
    <row r="899" spans="1:2">
      <c r="A899">
        <v>896</v>
      </c>
      <c r="B899" s="4" t="s">
        <v>15473</v>
      </c>
    </row>
    <row r="900" spans="1:2">
      <c r="A900">
        <v>897</v>
      </c>
      <c r="B900" s="4" t="s">
        <v>15474</v>
      </c>
    </row>
    <row r="901" spans="1:2">
      <c r="A901">
        <v>898</v>
      </c>
      <c r="B901" s="4" t="s">
        <v>15475</v>
      </c>
    </row>
    <row r="902" spans="1:2">
      <c r="A902">
        <v>899</v>
      </c>
      <c r="B902" s="4" t="s">
        <v>15476</v>
      </c>
    </row>
    <row r="903" spans="1:2">
      <c r="A903">
        <v>900</v>
      </c>
      <c r="B903" s="4" t="s">
        <v>15477</v>
      </c>
    </row>
    <row r="904" spans="1:2">
      <c r="A904">
        <v>901</v>
      </c>
      <c r="B904" s="4" t="s">
        <v>15478</v>
      </c>
    </row>
    <row r="905" spans="1:2">
      <c r="A905">
        <v>902</v>
      </c>
      <c r="B905" s="4" t="s">
        <v>15479</v>
      </c>
    </row>
    <row r="906" spans="1:2">
      <c r="A906">
        <v>903</v>
      </c>
      <c r="B906" s="4" t="s">
        <v>15480</v>
      </c>
    </row>
    <row r="907" spans="1:2">
      <c r="A907">
        <v>904</v>
      </c>
      <c r="B907" s="4" t="s">
        <v>15481</v>
      </c>
    </row>
    <row r="908" spans="1:2">
      <c r="A908">
        <v>905</v>
      </c>
      <c r="B908" s="4" t="s">
        <v>15482</v>
      </c>
    </row>
    <row r="909" spans="1:2">
      <c r="A909">
        <v>906</v>
      </c>
      <c r="B909" s="4" t="s">
        <v>15483</v>
      </c>
    </row>
    <row r="910" spans="1:2">
      <c r="A910">
        <v>907</v>
      </c>
      <c r="B910" s="4" t="s">
        <v>15484</v>
      </c>
    </row>
    <row r="911" spans="1:2">
      <c r="A911">
        <v>908</v>
      </c>
      <c r="B911" s="4" t="s">
        <v>15485</v>
      </c>
    </row>
    <row r="912" spans="1:2">
      <c r="A912">
        <v>909</v>
      </c>
      <c r="B912" s="4" t="s">
        <v>15486</v>
      </c>
    </row>
    <row r="913" spans="1:2">
      <c r="A913">
        <v>910</v>
      </c>
      <c r="B913" s="4" t="s">
        <v>15487</v>
      </c>
    </row>
    <row r="914" spans="1:2">
      <c r="A914">
        <v>911</v>
      </c>
      <c r="B914" s="4" t="s">
        <v>15488</v>
      </c>
    </row>
    <row r="915" spans="1:2">
      <c r="A915">
        <v>912</v>
      </c>
      <c r="B915" s="4" t="s">
        <v>15489</v>
      </c>
    </row>
    <row r="916" spans="1:2">
      <c r="A916">
        <v>913</v>
      </c>
      <c r="B916" s="4" t="s">
        <v>15490</v>
      </c>
    </row>
    <row r="917" spans="1:2">
      <c r="A917">
        <v>914</v>
      </c>
      <c r="B917" s="4" t="s">
        <v>15491</v>
      </c>
    </row>
    <row r="918" spans="1:2">
      <c r="A918">
        <v>915</v>
      </c>
      <c r="B918" s="4" t="s">
        <v>15492</v>
      </c>
    </row>
    <row r="919" spans="1:2">
      <c r="A919">
        <v>916</v>
      </c>
      <c r="B919" s="4" t="s">
        <v>15493</v>
      </c>
    </row>
    <row r="920" spans="1:2">
      <c r="A920">
        <v>917</v>
      </c>
      <c r="B920" s="4" t="s">
        <v>15494</v>
      </c>
    </row>
    <row r="921" spans="1:2">
      <c r="A921">
        <v>918</v>
      </c>
      <c r="B921" s="4" t="s">
        <v>15495</v>
      </c>
    </row>
    <row r="922" spans="1:2">
      <c r="A922">
        <v>919</v>
      </c>
      <c r="B922" s="4" t="s">
        <v>15496</v>
      </c>
    </row>
    <row r="923" spans="1:2">
      <c r="A923">
        <v>920</v>
      </c>
      <c r="B923" s="4" t="s">
        <v>15497</v>
      </c>
    </row>
    <row r="924" spans="1:2">
      <c r="A924">
        <v>921</v>
      </c>
      <c r="B924" s="4" t="s">
        <v>15498</v>
      </c>
    </row>
    <row r="925" spans="1:2">
      <c r="A925">
        <v>922</v>
      </c>
      <c r="B925" s="4" t="s">
        <v>15499</v>
      </c>
    </row>
    <row r="926" spans="1:2">
      <c r="A926">
        <v>923</v>
      </c>
      <c r="B926" s="4" t="s">
        <v>15500</v>
      </c>
    </row>
    <row r="927" spans="1:2">
      <c r="A927">
        <v>924</v>
      </c>
      <c r="B927" s="4" t="s">
        <v>15501</v>
      </c>
    </row>
    <row r="928" spans="1:2">
      <c r="A928">
        <v>925</v>
      </c>
      <c r="B928" s="4" t="s">
        <v>15502</v>
      </c>
    </row>
    <row r="929" spans="1:2">
      <c r="A929">
        <v>926</v>
      </c>
      <c r="B929" s="4" t="s">
        <v>15503</v>
      </c>
    </row>
    <row r="930" spans="1:2">
      <c r="A930">
        <v>927</v>
      </c>
      <c r="B930" s="4" t="s">
        <v>15504</v>
      </c>
    </row>
    <row r="931" spans="1:2">
      <c r="A931">
        <v>928</v>
      </c>
      <c r="B931" s="4" t="s">
        <v>15505</v>
      </c>
    </row>
    <row r="932" spans="1:2">
      <c r="A932">
        <v>929</v>
      </c>
      <c r="B932" s="4" t="s">
        <v>15506</v>
      </c>
    </row>
    <row r="933" spans="1:2">
      <c r="A933">
        <v>930</v>
      </c>
      <c r="B933" s="4" t="s">
        <v>15507</v>
      </c>
    </row>
    <row r="934" spans="1:2">
      <c r="A934">
        <v>931</v>
      </c>
      <c r="B934" s="4" t="s">
        <v>15508</v>
      </c>
    </row>
    <row r="935" spans="1:2">
      <c r="A935">
        <v>932</v>
      </c>
      <c r="B935" s="4" t="s">
        <v>15509</v>
      </c>
    </row>
    <row r="936" spans="1:2">
      <c r="A936">
        <v>933</v>
      </c>
      <c r="B936" s="4" t="s">
        <v>15510</v>
      </c>
    </row>
    <row r="937" spans="1:2">
      <c r="A937">
        <v>934</v>
      </c>
      <c r="B937" s="4" t="s">
        <v>15511</v>
      </c>
    </row>
    <row r="938" spans="1:2">
      <c r="A938">
        <v>935</v>
      </c>
      <c r="B938" s="4" t="s">
        <v>15512</v>
      </c>
    </row>
    <row r="939" spans="1:2">
      <c r="A939">
        <v>936</v>
      </c>
      <c r="B939" s="4" t="s">
        <v>15513</v>
      </c>
    </row>
    <row r="940" spans="1:2">
      <c r="A940">
        <v>937</v>
      </c>
      <c r="B940" s="4" t="s">
        <v>15514</v>
      </c>
    </row>
    <row r="941" spans="1:2">
      <c r="A941">
        <v>938</v>
      </c>
      <c r="B941" s="4" t="s">
        <v>15515</v>
      </c>
    </row>
    <row r="942" spans="1:2">
      <c r="A942">
        <v>939</v>
      </c>
      <c r="B942" s="4" t="s">
        <v>15516</v>
      </c>
    </row>
    <row r="943" spans="1:2">
      <c r="A943">
        <v>940</v>
      </c>
      <c r="B943" s="4" t="s">
        <v>15517</v>
      </c>
    </row>
    <row r="944" spans="1:2">
      <c r="A944">
        <v>941</v>
      </c>
      <c r="B944" s="4" t="s">
        <v>15518</v>
      </c>
    </row>
    <row r="945" spans="1:2">
      <c r="A945">
        <v>942</v>
      </c>
      <c r="B945" s="4" t="s">
        <v>15519</v>
      </c>
    </row>
    <row r="946" spans="1:2">
      <c r="A946">
        <v>943</v>
      </c>
      <c r="B946" s="4" t="s">
        <v>15520</v>
      </c>
    </row>
    <row r="947" spans="1:2">
      <c r="A947">
        <v>944</v>
      </c>
      <c r="B947" s="4" t="s">
        <v>15521</v>
      </c>
    </row>
    <row r="948" spans="1:2">
      <c r="A948">
        <v>945</v>
      </c>
      <c r="B948" s="4" t="s">
        <v>15522</v>
      </c>
    </row>
    <row r="949" spans="1:2">
      <c r="A949">
        <v>946</v>
      </c>
      <c r="B949" s="4" t="s">
        <v>15523</v>
      </c>
    </row>
    <row r="950" spans="1:2">
      <c r="A950">
        <v>947</v>
      </c>
      <c r="B950" s="4" t="s">
        <v>15524</v>
      </c>
    </row>
    <row r="951" spans="1:2">
      <c r="A951">
        <v>948</v>
      </c>
      <c r="B951" s="4" t="s">
        <v>15525</v>
      </c>
    </row>
    <row r="952" spans="1:2">
      <c r="A952">
        <v>949</v>
      </c>
      <c r="B952" s="4" t="s">
        <v>15526</v>
      </c>
    </row>
    <row r="953" spans="1:2">
      <c r="A953">
        <v>950</v>
      </c>
      <c r="B953" s="4" t="s">
        <v>15527</v>
      </c>
    </row>
    <row r="954" spans="1:2">
      <c r="A954">
        <v>951</v>
      </c>
      <c r="B954" s="4" t="s">
        <v>15528</v>
      </c>
    </row>
    <row r="955" spans="1:2">
      <c r="A955">
        <v>952</v>
      </c>
      <c r="B955" s="4" t="s">
        <v>15529</v>
      </c>
    </row>
    <row r="956" spans="1:2">
      <c r="A956">
        <v>953</v>
      </c>
      <c r="B956" s="4" t="s">
        <v>15530</v>
      </c>
    </row>
    <row r="957" spans="1:2">
      <c r="A957">
        <v>954</v>
      </c>
      <c r="B957" s="4" t="s">
        <v>15531</v>
      </c>
    </row>
    <row r="958" spans="1:2">
      <c r="A958">
        <v>955</v>
      </c>
      <c r="B958" s="4" t="s">
        <v>15532</v>
      </c>
    </row>
    <row r="959" spans="1:2">
      <c r="A959">
        <v>956</v>
      </c>
      <c r="B959" s="4" t="s">
        <v>15533</v>
      </c>
    </row>
    <row r="960" spans="1:2">
      <c r="A960">
        <v>957</v>
      </c>
      <c r="B960" s="4" t="s">
        <v>15534</v>
      </c>
    </row>
    <row r="961" spans="1:2">
      <c r="A961">
        <v>958</v>
      </c>
      <c r="B961" s="4" t="s">
        <v>15535</v>
      </c>
    </row>
    <row r="962" spans="1:2">
      <c r="A962">
        <v>959</v>
      </c>
      <c r="B962" s="4" t="s">
        <v>15536</v>
      </c>
    </row>
    <row r="963" spans="1:2">
      <c r="A963">
        <v>960</v>
      </c>
      <c r="B963" s="4" t="s">
        <v>15537</v>
      </c>
    </row>
    <row r="964" spans="1:2">
      <c r="A964">
        <v>961</v>
      </c>
      <c r="B964" s="4" t="s">
        <v>15538</v>
      </c>
    </row>
    <row r="965" spans="1:2">
      <c r="A965">
        <v>962</v>
      </c>
      <c r="B965" s="4" t="s">
        <v>15539</v>
      </c>
    </row>
    <row r="966" spans="1:2">
      <c r="A966">
        <v>963</v>
      </c>
      <c r="B966" s="4" t="s">
        <v>15540</v>
      </c>
    </row>
    <row r="967" spans="1:2">
      <c r="A967">
        <v>964</v>
      </c>
      <c r="B967" s="4" t="s">
        <v>15541</v>
      </c>
    </row>
    <row r="968" spans="1:2">
      <c r="A968">
        <v>965</v>
      </c>
      <c r="B968" s="4" t="s">
        <v>15542</v>
      </c>
    </row>
    <row r="969" spans="1:2">
      <c r="A969">
        <v>966</v>
      </c>
      <c r="B969" s="4" t="s">
        <v>15543</v>
      </c>
    </row>
    <row r="970" spans="1:2">
      <c r="A970">
        <v>967</v>
      </c>
      <c r="B970" s="4" t="s">
        <v>15544</v>
      </c>
    </row>
    <row r="971" spans="1:2">
      <c r="A971">
        <v>968</v>
      </c>
      <c r="B971" s="4" t="s">
        <v>15545</v>
      </c>
    </row>
    <row r="972" spans="1:2">
      <c r="A972">
        <v>969</v>
      </c>
      <c r="B972" s="4" t="s">
        <v>15546</v>
      </c>
    </row>
    <row r="973" spans="1:2">
      <c r="A973">
        <v>970</v>
      </c>
      <c r="B973" s="4" t="s">
        <v>15547</v>
      </c>
    </row>
    <row r="974" spans="1:2">
      <c r="A974">
        <v>971</v>
      </c>
      <c r="B974" s="4" t="s">
        <v>15548</v>
      </c>
    </row>
    <row r="975" spans="1:2">
      <c r="A975">
        <v>972</v>
      </c>
      <c r="B975" s="4" t="s">
        <v>15549</v>
      </c>
    </row>
    <row r="976" spans="1:2">
      <c r="A976">
        <v>973</v>
      </c>
      <c r="B976" s="4" t="s">
        <v>15550</v>
      </c>
    </row>
    <row r="977" spans="1:2">
      <c r="A977">
        <v>974</v>
      </c>
      <c r="B977" s="4" t="s">
        <v>15551</v>
      </c>
    </row>
    <row r="978" spans="1:2">
      <c r="A978">
        <v>975</v>
      </c>
      <c r="B978" s="4" t="s">
        <v>15552</v>
      </c>
    </row>
    <row r="979" spans="1:2">
      <c r="A979">
        <v>976</v>
      </c>
      <c r="B979" s="4" t="s">
        <v>15553</v>
      </c>
    </row>
    <row r="980" spans="1:2">
      <c r="A980">
        <v>977</v>
      </c>
      <c r="B980" s="4" t="s">
        <v>15554</v>
      </c>
    </row>
    <row r="981" spans="1:2">
      <c r="A981">
        <v>978</v>
      </c>
      <c r="B981" s="4" t="s">
        <v>15555</v>
      </c>
    </row>
    <row r="982" spans="1:2">
      <c r="A982">
        <v>979</v>
      </c>
      <c r="B982" s="4" t="s">
        <v>15556</v>
      </c>
    </row>
    <row r="983" spans="1:2">
      <c r="A983">
        <v>980</v>
      </c>
      <c r="B983" s="4" t="s">
        <v>15557</v>
      </c>
    </row>
    <row r="984" spans="1:2">
      <c r="A984">
        <v>981</v>
      </c>
      <c r="B984" s="4" t="s">
        <v>15558</v>
      </c>
    </row>
    <row r="985" spans="1:2">
      <c r="A985">
        <v>982</v>
      </c>
      <c r="B985" s="4" t="s">
        <v>15559</v>
      </c>
    </row>
    <row r="986" spans="1:2">
      <c r="A986">
        <v>983</v>
      </c>
      <c r="B986" s="4" t="s">
        <v>15560</v>
      </c>
    </row>
    <row r="987" spans="1:2">
      <c r="A987">
        <v>984</v>
      </c>
      <c r="B987" s="4" t="s">
        <v>15561</v>
      </c>
    </row>
    <row r="988" spans="1:2">
      <c r="A988">
        <v>985</v>
      </c>
      <c r="B988" s="4" t="s">
        <v>15562</v>
      </c>
    </row>
    <row r="989" spans="1:2">
      <c r="A989">
        <v>986</v>
      </c>
      <c r="B989" s="4" t="s">
        <v>15563</v>
      </c>
    </row>
    <row r="990" spans="1:2">
      <c r="A990">
        <v>987</v>
      </c>
      <c r="B990" s="4" t="s">
        <v>15564</v>
      </c>
    </row>
    <row r="991" spans="1:2">
      <c r="A991">
        <v>988</v>
      </c>
      <c r="B991" s="4" t="s">
        <v>15565</v>
      </c>
    </row>
    <row r="992" spans="1:2">
      <c r="A992">
        <v>989</v>
      </c>
      <c r="B992" s="4" t="s">
        <v>15566</v>
      </c>
    </row>
    <row r="993" spans="1:2">
      <c r="A993">
        <v>990</v>
      </c>
      <c r="B993" s="4" t="s">
        <v>15567</v>
      </c>
    </row>
    <row r="994" spans="1:2">
      <c r="A994">
        <v>991</v>
      </c>
      <c r="B994" s="4" t="s">
        <v>15568</v>
      </c>
    </row>
    <row r="995" spans="1:2">
      <c r="A995">
        <v>992</v>
      </c>
      <c r="B995" s="4" t="s">
        <v>15569</v>
      </c>
    </row>
    <row r="996" spans="1:2">
      <c r="A996">
        <v>993</v>
      </c>
      <c r="B996" s="4" t="s">
        <v>15570</v>
      </c>
    </row>
    <row r="997" spans="1:2">
      <c r="A997">
        <v>994</v>
      </c>
      <c r="B997" s="4" t="s">
        <v>15571</v>
      </c>
    </row>
    <row r="998" spans="1:2">
      <c r="A998">
        <v>995</v>
      </c>
      <c r="B998" s="4" t="s">
        <v>15572</v>
      </c>
    </row>
    <row r="999" spans="1:2">
      <c r="A999">
        <v>996</v>
      </c>
      <c r="B999" s="4" t="s">
        <v>15573</v>
      </c>
    </row>
    <row r="1000" spans="1:2">
      <c r="A1000">
        <v>997</v>
      </c>
      <c r="B1000" s="4" t="s">
        <v>15574</v>
      </c>
    </row>
    <row r="1001" spans="1:2">
      <c r="A1001">
        <v>998</v>
      </c>
      <c r="B1001" s="4" t="s">
        <v>15575</v>
      </c>
    </row>
    <row r="1002" spans="1:2">
      <c r="A1002">
        <v>999</v>
      </c>
      <c r="B1002" s="4" t="s">
        <v>15576</v>
      </c>
    </row>
    <row r="1003" spans="1:2">
      <c r="A1003">
        <v>1000</v>
      </c>
      <c r="B1003" s="4" t="s">
        <v>15577</v>
      </c>
    </row>
    <row r="1004" spans="1:2">
      <c r="A1004">
        <v>1001</v>
      </c>
      <c r="B1004" s="4" t="s">
        <v>15578</v>
      </c>
    </row>
    <row r="1005" spans="1:2">
      <c r="A1005">
        <v>1002</v>
      </c>
      <c r="B1005" s="4" t="s">
        <v>15579</v>
      </c>
    </row>
    <row r="1006" spans="1:2">
      <c r="A1006">
        <v>1003</v>
      </c>
      <c r="B1006" s="4" t="s">
        <v>15580</v>
      </c>
    </row>
    <row r="1007" spans="1:2">
      <c r="A1007">
        <v>1004</v>
      </c>
      <c r="B1007" s="4" t="s">
        <v>15581</v>
      </c>
    </row>
    <row r="1008" spans="1:2">
      <c r="A1008">
        <v>1005</v>
      </c>
      <c r="B1008" s="4" t="s">
        <v>15582</v>
      </c>
    </row>
    <row r="1009" spans="1:2">
      <c r="A1009">
        <v>1006</v>
      </c>
      <c r="B1009" s="4" t="s">
        <v>15583</v>
      </c>
    </row>
    <row r="1010" spans="1:2">
      <c r="A1010">
        <v>1007</v>
      </c>
      <c r="B1010" s="4" t="s">
        <v>15584</v>
      </c>
    </row>
    <row r="1011" spans="1:2">
      <c r="A1011">
        <v>1008</v>
      </c>
      <c r="B1011" s="4" t="s">
        <v>15585</v>
      </c>
    </row>
    <row r="1012" spans="1:2">
      <c r="A1012">
        <v>1009</v>
      </c>
      <c r="B1012" s="4" t="s">
        <v>15586</v>
      </c>
    </row>
    <row r="1013" spans="1:2">
      <c r="A1013">
        <v>1010</v>
      </c>
      <c r="B1013" s="4" t="s">
        <v>15587</v>
      </c>
    </row>
    <row r="1014" spans="1:2">
      <c r="A1014">
        <v>1011</v>
      </c>
      <c r="B1014" s="4" t="s">
        <v>15588</v>
      </c>
    </row>
    <row r="1015" spans="1:2">
      <c r="A1015">
        <v>1012</v>
      </c>
      <c r="B1015" s="4" t="s">
        <v>15589</v>
      </c>
    </row>
    <row r="1016" spans="1:2">
      <c r="A1016">
        <v>1013</v>
      </c>
      <c r="B1016" s="4" t="s">
        <v>15590</v>
      </c>
    </row>
    <row r="1017" spans="1:2">
      <c r="A1017">
        <v>1014</v>
      </c>
      <c r="B1017" s="4" t="s">
        <v>15591</v>
      </c>
    </row>
    <row r="1018" spans="1:2">
      <c r="A1018">
        <v>1015</v>
      </c>
      <c r="B1018" s="4" t="s">
        <v>15592</v>
      </c>
    </row>
    <row r="1019" spans="1:2">
      <c r="A1019">
        <v>1016</v>
      </c>
      <c r="B1019" s="4" t="s">
        <v>15593</v>
      </c>
    </row>
    <row r="1020" spans="1:2">
      <c r="A1020">
        <v>1017</v>
      </c>
      <c r="B1020" s="4" t="s">
        <v>15594</v>
      </c>
    </row>
    <row r="1021" spans="1:2">
      <c r="A1021">
        <v>1018</v>
      </c>
      <c r="B1021" s="4" t="s">
        <v>15595</v>
      </c>
    </row>
    <row r="1022" spans="1:2">
      <c r="A1022">
        <v>1019</v>
      </c>
      <c r="B1022" s="4" t="s">
        <v>15596</v>
      </c>
    </row>
    <row r="1023" spans="1:2">
      <c r="A1023">
        <v>1020</v>
      </c>
      <c r="B1023" s="4" t="s">
        <v>15597</v>
      </c>
    </row>
    <row r="1024" spans="1:2">
      <c r="A1024">
        <v>1021</v>
      </c>
      <c r="B1024" s="4" t="s">
        <v>15598</v>
      </c>
    </row>
    <row r="1025" spans="1:2">
      <c r="A1025">
        <v>1022</v>
      </c>
      <c r="B1025" s="4" t="s">
        <v>15599</v>
      </c>
    </row>
    <row r="1026" spans="1:2">
      <c r="A1026">
        <v>1023</v>
      </c>
      <c r="B1026" s="4" t="s">
        <v>15600</v>
      </c>
    </row>
    <row r="1027" spans="1:2">
      <c r="A1027">
        <v>1024</v>
      </c>
      <c r="B1027" s="4" t="s">
        <v>15601</v>
      </c>
    </row>
    <row r="1028" spans="1:2">
      <c r="A1028">
        <v>1025</v>
      </c>
      <c r="B1028" s="4" t="s">
        <v>15602</v>
      </c>
    </row>
    <row r="1029" spans="1:2">
      <c r="A1029">
        <v>1026</v>
      </c>
      <c r="B1029" s="4" t="s">
        <v>15603</v>
      </c>
    </row>
    <row r="1030" spans="1:2">
      <c r="A1030">
        <v>1027</v>
      </c>
      <c r="B1030" s="4" t="s">
        <v>15604</v>
      </c>
    </row>
    <row r="1031" spans="1:2">
      <c r="A1031">
        <v>1028</v>
      </c>
      <c r="B1031" s="4" t="s">
        <v>15605</v>
      </c>
    </row>
    <row r="1032" spans="1:2">
      <c r="A1032">
        <v>1029</v>
      </c>
      <c r="B1032" s="4" t="s">
        <v>15606</v>
      </c>
    </row>
    <row r="1033" spans="1:2">
      <c r="A1033">
        <v>1030</v>
      </c>
      <c r="B1033" s="4" t="s">
        <v>15607</v>
      </c>
    </row>
    <row r="1034" spans="1:2">
      <c r="A1034">
        <v>1031</v>
      </c>
      <c r="B1034" s="4" t="s">
        <v>15608</v>
      </c>
    </row>
    <row r="1035" spans="1:2">
      <c r="A1035">
        <v>1032</v>
      </c>
      <c r="B1035" s="4" t="s">
        <v>15609</v>
      </c>
    </row>
    <row r="1036" spans="1:2">
      <c r="A1036">
        <v>1033</v>
      </c>
      <c r="B1036" s="4" t="s">
        <v>15610</v>
      </c>
    </row>
    <row r="1037" spans="1:2">
      <c r="A1037">
        <v>1034</v>
      </c>
      <c r="B1037" s="4" t="s">
        <v>15611</v>
      </c>
    </row>
    <row r="1038" spans="1:2">
      <c r="A1038">
        <v>1035</v>
      </c>
      <c r="B1038" s="4" t="s">
        <v>15612</v>
      </c>
    </row>
    <row r="1039" spans="1:2">
      <c r="A1039">
        <v>1036</v>
      </c>
      <c r="B1039" s="4" t="s">
        <v>15613</v>
      </c>
    </row>
    <row r="1040" spans="1:2">
      <c r="A1040">
        <v>1037</v>
      </c>
      <c r="B1040" s="4" t="s">
        <v>15614</v>
      </c>
    </row>
    <row r="1041" spans="1:2">
      <c r="A1041">
        <v>1038</v>
      </c>
      <c r="B1041" s="4" t="s">
        <v>15615</v>
      </c>
    </row>
    <row r="1042" spans="1:2">
      <c r="A1042">
        <v>1039</v>
      </c>
      <c r="B1042" s="4" t="s">
        <v>15616</v>
      </c>
    </row>
    <row r="1043" spans="1:2">
      <c r="A1043">
        <v>1040</v>
      </c>
      <c r="B1043" s="4" t="s">
        <v>15617</v>
      </c>
    </row>
    <row r="1044" spans="1:2">
      <c r="A1044">
        <v>1041</v>
      </c>
      <c r="B1044" s="4" t="s">
        <v>15618</v>
      </c>
    </row>
    <row r="1045" spans="1:2">
      <c r="A1045">
        <v>1042</v>
      </c>
      <c r="B1045" s="4" t="s">
        <v>15619</v>
      </c>
    </row>
    <row r="1046" spans="1:2">
      <c r="A1046">
        <v>1043</v>
      </c>
      <c r="B1046" s="4" t="s">
        <v>15620</v>
      </c>
    </row>
    <row r="1047" spans="1:2">
      <c r="A1047">
        <v>1044</v>
      </c>
      <c r="B1047" s="4" t="s">
        <v>15621</v>
      </c>
    </row>
    <row r="1048" spans="1:2">
      <c r="A1048">
        <v>1045</v>
      </c>
      <c r="B1048" s="4" t="s">
        <v>15622</v>
      </c>
    </row>
    <row r="1049" spans="1:2">
      <c r="A1049">
        <v>1046</v>
      </c>
      <c r="B1049" s="4" t="s">
        <v>15623</v>
      </c>
    </row>
    <row r="1050" spans="1:2">
      <c r="A1050">
        <v>1047</v>
      </c>
      <c r="B1050" s="4" t="s">
        <v>15624</v>
      </c>
    </row>
    <row r="1051" spans="1:2">
      <c r="A1051">
        <v>1048</v>
      </c>
      <c r="B1051" s="4" t="s">
        <v>15625</v>
      </c>
    </row>
    <row r="1052" spans="1:2">
      <c r="A1052">
        <v>1049</v>
      </c>
      <c r="B1052" s="4" t="s">
        <v>15626</v>
      </c>
    </row>
    <row r="1053" spans="1:2">
      <c r="A1053">
        <v>1050</v>
      </c>
      <c r="B1053" s="4" t="s">
        <v>15627</v>
      </c>
    </row>
    <row r="1054" spans="1:2">
      <c r="A1054">
        <v>1051</v>
      </c>
      <c r="B1054" s="4" t="s">
        <v>15628</v>
      </c>
    </row>
    <row r="1055" spans="1:2">
      <c r="A1055">
        <v>1052</v>
      </c>
      <c r="B1055" s="4" t="s">
        <v>15629</v>
      </c>
    </row>
    <row r="1056" spans="1:2">
      <c r="A1056">
        <v>1053</v>
      </c>
      <c r="B1056" s="4" t="s">
        <v>15630</v>
      </c>
    </row>
    <row r="1057" spans="1:2">
      <c r="A1057">
        <v>1054</v>
      </c>
      <c r="B1057" s="4" t="s">
        <v>15631</v>
      </c>
    </row>
    <row r="1058" spans="1:2">
      <c r="A1058">
        <v>1055</v>
      </c>
      <c r="B1058" s="4" t="s">
        <v>15632</v>
      </c>
    </row>
    <row r="1059" spans="1:2">
      <c r="A1059">
        <v>1056</v>
      </c>
      <c r="B1059" s="4" t="s">
        <v>15633</v>
      </c>
    </row>
    <row r="1060" spans="1:2">
      <c r="A1060">
        <v>1057</v>
      </c>
      <c r="B1060" s="4" t="s">
        <v>15634</v>
      </c>
    </row>
    <row r="1061" spans="1:2">
      <c r="A1061">
        <v>1058</v>
      </c>
      <c r="B1061" s="4" t="s">
        <v>15635</v>
      </c>
    </row>
    <row r="1062" spans="1:2">
      <c r="A1062">
        <v>1059</v>
      </c>
      <c r="B1062" s="4" t="s">
        <v>15636</v>
      </c>
    </row>
    <row r="1063" spans="1:2">
      <c r="A1063">
        <v>1060</v>
      </c>
      <c r="B1063" s="4" t="s">
        <v>15637</v>
      </c>
    </row>
    <row r="1064" spans="1:2">
      <c r="A1064">
        <v>1061</v>
      </c>
      <c r="B1064" s="4" t="s">
        <v>15638</v>
      </c>
    </row>
    <row r="1065" spans="1:2">
      <c r="A1065">
        <v>1062</v>
      </c>
      <c r="B1065" s="4" t="s">
        <v>15639</v>
      </c>
    </row>
    <row r="1066" spans="1:2">
      <c r="A1066">
        <v>1063</v>
      </c>
      <c r="B1066" s="4" t="s">
        <v>15640</v>
      </c>
    </row>
    <row r="1067" spans="1:2">
      <c r="A1067">
        <v>1064</v>
      </c>
      <c r="B1067" s="4" t="s">
        <v>15641</v>
      </c>
    </row>
    <row r="1068" spans="1:2">
      <c r="A1068">
        <v>1065</v>
      </c>
      <c r="B1068" s="4" t="s">
        <v>15642</v>
      </c>
    </row>
    <row r="1069" spans="1:2">
      <c r="A1069">
        <v>1066</v>
      </c>
      <c r="B1069" s="4" t="s">
        <v>15643</v>
      </c>
    </row>
    <row r="1070" spans="1:2">
      <c r="A1070">
        <v>1067</v>
      </c>
      <c r="B1070" s="4" t="s">
        <v>15644</v>
      </c>
    </row>
    <row r="1071" spans="1:2">
      <c r="A1071">
        <v>1068</v>
      </c>
      <c r="B1071" s="4" t="s">
        <v>15645</v>
      </c>
    </row>
    <row r="1072" spans="1:2">
      <c r="A1072">
        <v>1069</v>
      </c>
      <c r="B1072" s="4" t="s">
        <v>15646</v>
      </c>
    </row>
    <row r="1073" spans="1:2">
      <c r="A1073">
        <v>1070</v>
      </c>
      <c r="B1073" s="4" t="s">
        <v>15647</v>
      </c>
    </row>
    <row r="1074" spans="1:2">
      <c r="A1074">
        <v>1071</v>
      </c>
      <c r="B1074" s="4" t="s">
        <v>15648</v>
      </c>
    </row>
    <row r="1075" spans="1:2">
      <c r="A1075">
        <v>1072</v>
      </c>
      <c r="B1075" s="4" t="s">
        <v>15649</v>
      </c>
    </row>
    <row r="1076" spans="1:2">
      <c r="A1076">
        <v>1073</v>
      </c>
      <c r="B1076" s="4" t="s">
        <v>15650</v>
      </c>
    </row>
    <row r="1077" spans="1:2">
      <c r="A1077">
        <v>1074</v>
      </c>
      <c r="B1077" s="4" t="s">
        <v>15651</v>
      </c>
    </row>
    <row r="1078" spans="1:2">
      <c r="A1078">
        <v>1075</v>
      </c>
      <c r="B1078" s="4" t="s">
        <v>15652</v>
      </c>
    </row>
    <row r="1079" spans="1:2">
      <c r="A1079">
        <v>1076</v>
      </c>
      <c r="B1079" s="4" t="s">
        <v>15653</v>
      </c>
    </row>
    <row r="1080" spans="1:2">
      <c r="A1080">
        <v>1077</v>
      </c>
      <c r="B1080" s="4" t="s">
        <v>15654</v>
      </c>
    </row>
    <row r="1081" spans="1:2">
      <c r="A1081">
        <v>1078</v>
      </c>
      <c r="B1081" s="4" t="s">
        <v>15655</v>
      </c>
    </row>
    <row r="1082" spans="1:2">
      <c r="A1082">
        <v>1079</v>
      </c>
      <c r="B1082" s="4" t="s">
        <v>15656</v>
      </c>
    </row>
    <row r="1083" spans="1:2">
      <c r="A1083">
        <v>1080</v>
      </c>
      <c r="B1083" s="4" t="s">
        <v>15657</v>
      </c>
    </row>
    <row r="1084" spans="1:2">
      <c r="A1084">
        <v>1081</v>
      </c>
      <c r="B1084" s="4" t="s">
        <v>15658</v>
      </c>
    </row>
    <row r="1085" spans="1:2">
      <c r="A1085">
        <v>1082</v>
      </c>
      <c r="B1085" s="4" t="s">
        <v>15659</v>
      </c>
    </row>
    <row r="1086" spans="1:2">
      <c r="A1086">
        <v>1083</v>
      </c>
      <c r="B1086" s="4" t="s">
        <v>15660</v>
      </c>
    </row>
    <row r="1087" spans="1:2">
      <c r="A1087">
        <v>1084</v>
      </c>
      <c r="B1087" s="4" t="s">
        <v>15661</v>
      </c>
    </row>
    <row r="1088" spans="1:2">
      <c r="A1088">
        <v>1085</v>
      </c>
      <c r="B1088" s="4" t="s">
        <v>15662</v>
      </c>
    </row>
    <row r="1089" spans="1:2">
      <c r="A1089">
        <v>1086</v>
      </c>
      <c r="B1089" s="4" t="s">
        <v>15663</v>
      </c>
    </row>
    <row r="1090" spans="1:2">
      <c r="A1090">
        <v>1087</v>
      </c>
      <c r="B1090" s="4" t="s">
        <v>15664</v>
      </c>
    </row>
    <row r="1091" spans="1:2">
      <c r="A1091">
        <v>1088</v>
      </c>
      <c r="B1091" s="4" t="s">
        <v>15665</v>
      </c>
    </row>
    <row r="1092" spans="1:2">
      <c r="A1092">
        <v>1089</v>
      </c>
      <c r="B1092" s="4" t="s">
        <v>15666</v>
      </c>
    </row>
    <row r="1093" spans="1:2">
      <c r="A1093">
        <v>1090</v>
      </c>
      <c r="B1093" s="4" t="s">
        <v>15667</v>
      </c>
    </row>
    <row r="1094" spans="1:2">
      <c r="A1094">
        <v>1091</v>
      </c>
      <c r="B1094" s="4" t="s">
        <v>15668</v>
      </c>
    </row>
    <row r="1095" spans="1:2">
      <c r="A1095">
        <v>1092</v>
      </c>
      <c r="B1095" s="4" t="s">
        <v>15669</v>
      </c>
    </row>
    <row r="1096" spans="1:2">
      <c r="A1096">
        <v>1093</v>
      </c>
      <c r="B1096" s="4" t="s">
        <v>15670</v>
      </c>
    </row>
    <row r="1097" spans="1:2">
      <c r="A1097">
        <v>1094</v>
      </c>
      <c r="B1097" s="4" t="s">
        <v>15671</v>
      </c>
    </row>
    <row r="1098" spans="1:2">
      <c r="A1098">
        <v>1095</v>
      </c>
      <c r="B1098" s="4" t="s">
        <v>15672</v>
      </c>
    </row>
    <row r="1099" spans="1:2">
      <c r="A1099">
        <v>1096</v>
      </c>
      <c r="B1099" s="4" t="s">
        <v>15673</v>
      </c>
    </row>
    <row r="1100" spans="1:2">
      <c r="A1100">
        <v>1097</v>
      </c>
      <c r="B1100" s="4" t="s">
        <v>15674</v>
      </c>
    </row>
    <row r="1101" spans="1:2">
      <c r="A1101">
        <v>1098</v>
      </c>
      <c r="B1101" s="4" t="s">
        <v>15675</v>
      </c>
    </row>
    <row r="1102" spans="1:2">
      <c r="A1102">
        <v>1099</v>
      </c>
      <c r="B1102" s="4" t="s">
        <v>15676</v>
      </c>
    </row>
    <row r="1103" spans="1:2">
      <c r="A1103">
        <v>1100</v>
      </c>
      <c r="B1103" s="4" t="s">
        <v>15677</v>
      </c>
    </row>
    <row r="1104" spans="1:2">
      <c r="A1104">
        <v>1101</v>
      </c>
      <c r="B1104" s="4" t="s">
        <v>15678</v>
      </c>
    </row>
    <row r="1105" spans="1:2">
      <c r="A1105">
        <v>1102</v>
      </c>
      <c r="B1105" s="4" t="s">
        <v>15679</v>
      </c>
    </row>
    <row r="1106" spans="1:2">
      <c r="A1106">
        <v>1103</v>
      </c>
      <c r="B1106" s="4" t="s">
        <v>15680</v>
      </c>
    </row>
    <row r="1107" spans="1:2">
      <c r="A1107">
        <v>1104</v>
      </c>
      <c r="B1107" s="4" t="s">
        <v>15681</v>
      </c>
    </row>
    <row r="1108" spans="1:2">
      <c r="A1108">
        <v>1105</v>
      </c>
      <c r="B1108" s="4" t="s">
        <v>15682</v>
      </c>
    </row>
    <row r="1109" spans="1:2">
      <c r="A1109">
        <v>1106</v>
      </c>
      <c r="B1109" s="4" t="s">
        <v>15683</v>
      </c>
    </row>
    <row r="1110" spans="1:2">
      <c r="A1110">
        <v>1107</v>
      </c>
      <c r="B1110" s="4" t="s">
        <v>15684</v>
      </c>
    </row>
    <row r="1111" spans="1:2">
      <c r="A1111">
        <v>1108</v>
      </c>
      <c r="B1111" s="4" t="s">
        <v>15685</v>
      </c>
    </row>
    <row r="1112" spans="1:2">
      <c r="A1112">
        <v>1109</v>
      </c>
      <c r="B1112" s="4" t="s">
        <v>15686</v>
      </c>
    </row>
    <row r="1113" spans="1:2">
      <c r="A1113">
        <v>1110</v>
      </c>
      <c r="B1113" s="4" t="s">
        <v>15687</v>
      </c>
    </row>
    <row r="1114" spans="1:2">
      <c r="A1114">
        <v>1111</v>
      </c>
      <c r="B1114" s="4" t="s">
        <v>15688</v>
      </c>
    </row>
    <row r="1115" spans="1:2">
      <c r="A1115">
        <v>1112</v>
      </c>
      <c r="B1115" s="4" t="s">
        <v>15689</v>
      </c>
    </row>
    <row r="1116" spans="1:2">
      <c r="A1116">
        <v>1113</v>
      </c>
      <c r="B1116" s="4" t="s">
        <v>15690</v>
      </c>
    </row>
    <row r="1117" spans="1:2">
      <c r="A1117">
        <v>1114</v>
      </c>
      <c r="B1117" s="4" t="s">
        <v>15691</v>
      </c>
    </row>
    <row r="1118" spans="1:2">
      <c r="A1118">
        <v>1115</v>
      </c>
      <c r="B1118" s="4" t="s">
        <v>15692</v>
      </c>
    </row>
    <row r="1119" spans="1:2">
      <c r="A1119">
        <v>1116</v>
      </c>
      <c r="B1119" s="4" t="s">
        <v>15693</v>
      </c>
    </row>
    <row r="1120" spans="1:2">
      <c r="A1120">
        <v>1117</v>
      </c>
      <c r="B1120" s="4" t="s">
        <v>15694</v>
      </c>
    </row>
    <row r="1121" spans="1:2">
      <c r="A1121">
        <v>1118</v>
      </c>
      <c r="B1121" s="4" t="s">
        <v>15695</v>
      </c>
    </row>
    <row r="1122" spans="1:2">
      <c r="A1122">
        <v>1119</v>
      </c>
      <c r="B1122" s="4" t="s">
        <v>15696</v>
      </c>
    </row>
    <row r="1123" spans="1:2">
      <c r="A1123">
        <v>1120</v>
      </c>
      <c r="B1123" s="4" t="s">
        <v>15697</v>
      </c>
    </row>
    <row r="1124" spans="1:2">
      <c r="A1124">
        <v>1121</v>
      </c>
      <c r="B1124" s="4" t="s">
        <v>15698</v>
      </c>
    </row>
    <row r="1125" spans="1:2">
      <c r="A1125">
        <v>1122</v>
      </c>
      <c r="B1125" s="4" t="s">
        <v>15699</v>
      </c>
    </row>
    <row r="1126" spans="1:2">
      <c r="A1126">
        <v>1123</v>
      </c>
      <c r="B1126" s="4" t="s">
        <v>15700</v>
      </c>
    </row>
    <row r="1127" spans="1:2">
      <c r="A1127">
        <v>1124</v>
      </c>
      <c r="B1127" s="4" t="s">
        <v>15701</v>
      </c>
    </row>
    <row r="1128" spans="1:2">
      <c r="A1128">
        <v>1125</v>
      </c>
      <c r="B1128" s="4" t="s">
        <v>15702</v>
      </c>
    </row>
    <row r="1129" spans="1:2">
      <c r="A1129">
        <v>1126</v>
      </c>
      <c r="B1129" s="4" t="s">
        <v>15703</v>
      </c>
    </row>
    <row r="1130" spans="1:2">
      <c r="A1130">
        <v>1127</v>
      </c>
      <c r="B1130" s="4" t="s">
        <v>15704</v>
      </c>
    </row>
    <row r="1131" spans="1:2">
      <c r="A1131">
        <v>1128</v>
      </c>
      <c r="B1131" s="4" t="s">
        <v>15705</v>
      </c>
    </row>
    <row r="1132" spans="1:2">
      <c r="A1132">
        <v>1129</v>
      </c>
      <c r="B1132" s="4" t="s">
        <v>15706</v>
      </c>
    </row>
    <row r="1133" spans="1:2">
      <c r="A1133">
        <v>1130</v>
      </c>
      <c r="B1133" s="4" t="s">
        <v>15707</v>
      </c>
    </row>
    <row r="1134" spans="1:2">
      <c r="A1134">
        <v>1131</v>
      </c>
      <c r="B1134" s="4" t="s">
        <v>15708</v>
      </c>
    </row>
    <row r="1135" spans="1:2">
      <c r="A1135">
        <v>1132</v>
      </c>
      <c r="B1135" s="4" t="s">
        <v>15709</v>
      </c>
    </row>
    <row r="1136" spans="1:2">
      <c r="A1136">
        <v>1133</v>
      </c>
      <c r="B1136" s="4" t="s">
        <v>15710</v>
      </c>
    </row>
    <row r="1137" spans="1:2">
      <c r="A1137">
        <v>1134</v>
      </c>
      <c r="B1137" s="4" t="s">
        <v>15711</v>
      </c>
    </row>
    <row r="1138" spans="1:2">
      <c r="A1138">
        <v>1135</v>
      </c>
      <c r="B1138" s="4" t="s">
        <v>15712</v>
      </c>
    </row>
    <row r="1139" spans="1:2">
      <c r="A1139">
        <v>1136</v>
      </c>
      <c r="B1139" s="4" t="s">
        <v>15713</v>
      </c>
    </row>
    <row r="1140" spans="1:2">
      <c r="A1140">
        <v>1137</v>
      </c>
      <c r="B1140" s="4" t="s">
        <v>15714</v>
      </c>
    </row>
    <row r="1141" spans="1:2">
      <c r="A1141">
        <v>1138</v>
      </c>
      <c r="B1141" s="4" t="s">
        <v>15715</v>
      </c>
    </row>
    <row r="1142" spans="1:2">
      <c r="A1142">
        <v>1139</v>
      </c>
      <c r="B1142" s="4" t="s">
        <v>15716</v>
      </c>
    </row>
    <row r="1143" spans="1:2">
      <c r="A1143">
        <v>1140</v>
      </c>
      <c r="B1143" s="4" t="s">
        <v>15717</v>
      </c>
    </row>
    <row r="1144" spans="1:2">
      <c r="A1144">
        <v>1141</v>
      </c>
      <c r="B1144" s="4" t="s">
        <v>15718</v>
      </c>
    </row>
    <row r="1145" spans="1:2">
      <c r="A1145">
        <v>1142</v>
      </c>
      <c r="B1145" s="4" t="s">
        <v>15719</v>
      </c>
    </row>
    <row r="1146" spans="1:2">
      <c r="A1146">
        <v>1143</v>
      </c>
      <c r="B1146" s="4" t="s">
        <v>15720</v>
      </c>
    </row>
    <row r="1147" spans="1:2">
      <c r="A1147">
        <v>1144</v>
      </c>
      <c r="B1147" s="4" t="s">
        <v>15721</v>
      </c>
    </row>
    <row r="1148" spans="1:2">
      <c r="A1148">
        <v>1145</v>
      </c>
      <c r="B1148" s="4" t="s">
        <v>15722</v>
      </c>
    </row>
    <row r="1149" spans="1:2">
      <c r="A1149">
        <v>1146</v>
      </c>
      <c r="B1149" s="4" t="s">
        <v>15723</v>
      </c>
    </row>
    <row r="1150" spans="1:2">
      <c r="A1150">
        <v>1147</v>
      </c>
      <c r="B1150" s="4" t="s">
        <v>15724</v>
      </c>
    </row>
    <row r="1151" spans="1:2">
      <c r="A1151">
        <v>1148</v>
      </c>
      <c r="B1151" s="4" t="s">
        <v>15725</v>
      </c>
    </row>
    <row r="1152" spans="1:2">
      <c r="A1152">
        <v>1149</v>
      </c>
      <c r="B1152" s="4" t="s">
        <v>15726</v>
      </c>
    </row>
    <row r="1153" spans="1:2">
      <c r="A1153">
        <v>1150</v>
      </c>
      <c r="B1153" s="4" t="s">
        <v>15727</v>
      </c>
    </row>
    <row r="1154" spans="1:2">
      <c r="A1154">
        <v>1151</v>
      </c>
      <c r="B1154" s="4" t="s">
        <v>15728</v>
      </c>
    </row>
    <row r="1155" spans="1:2">
      <c r="A1155">
        <v>1152</v>
      </c>
      <c r="B1155" s="4" t="s">
        <v>15729</v>
      </c>
    </row>
    <row r="1156" spans="1:2">
      <c r="A1156">
        <v>1153</v>
      </c>
      <c r="B1156" s="4" t="s">
        <v>15730</v>
      </c>
    </row>
    <row r="1157" spans="1:2">
      <c r="A1157">
        <v>1154</v>
      </c>
      <c r="B1157" s="4" t="s">
        <v>15731</v>
      </c>
    </row>
    <row r="1158" spans="1:2">
      <c r="A1158">
        <v>1155</v>
      </c>
      <c r="B1158" s="4" t="s">
        <v>15732</v>
      </c>
    </row>
    <row r="1159" spans="1:2">
      <c r="A1159">
        <v>1156</v>
      </c>
      <c r="B1159" s="4" t="s">
        <v>15733</v>
      </c>
    </row>
    <row r="1160" spans="1:2">
      <c r="A1160">
        <v>1157</v>
      </c>
      <c r="B1160" s="4" t="s">
        <v>15734</v>
      </c>
    </row>
    <row r="1161" spans="1:2">
      <c r="A1161">
        <v>1158</v>
      </c>
      <c r="B1161" s="4" t="s">
        <v>15735</v>
      </c>
    </row>
    <row r="1162" spans="1:2">
      <c r="A1162">
        <v>1159</v>
      </c>
      <c r="B1162" s="4" t="s">
        <v>15736</v>
      </c>
    </row>
    <row r="1163" spans="1:2">
      <c r="A1163">
        <v>1160</v>
      </c>
      <c r="B1163" s="4" t="s">
        <v>15737</v>
      </c>
    </row>
    <row r="1164" spans="1:2">
      <c r="A1164">
        <v>1161</v>
      </c>
      <c r="B1164" s="4" t="s">
        <v>15738</v>
      </c>
    </row>
    <row r="1165" spans="1:2">
      <c r="A1165">
        <v>1162</v>
      </c>
      <c r="B1165" s="4" t="s">
        <v>15739</v>
      </c>
    </row>
    <row r="1166" spans="1:2">
      <c r="A1166">
        <v>1163</v>
      </c>
      <c r="B1166" s="4" t="s">
        <v>15740</v>
      </c>
    </row>
    <row r="1167" spans="1:2">
      <c r="A1167">
        <v>1164</v>
      </c>
      <c r="B1167" s="4" t="s">
        <v>15741</v>
      </c>
    </row>
    <row r="1168" spans="1:2">
      <c r="A1168">
        <v>1165</v>
      </c>
      <c r="B1168" s="4" t="s">
        <v>15742</v>
      </c>
    </row>
    <row r="1169" spans="1:2">
      <c r="A1169">
        <v>1166</v>
      </c>
      <c r="B1169" s="4" t="s">
        <v>15743</v>
      </c>
    </row>
    <row r="1170" spans="1:2">
      <c r="A1170">
        <v>1167</v>
      </c>
      <c r="B1170" s="4" t="s">
        <v>15744</v>
      </c>
    </row>
    <row r="1171" spans="1:2">
      <c r="A1171">
        <v>1168</v>
      </c>
      <c r="B1171" s="4" t="s">
        <v>15745</v>
      </c>
    </row>
    <row r="1172" spans="1:2">
      <c r="A1172">
        <v>1169</v>
      </c>
      <c r="B1172" s="4" t="s">
        <v>15746</v>
      </c>
    </row>
    <row r="1173" spans="1:2">
      <c r="A1173">
        <v>1170</v>
      </c>
      <c r="B1173" s="4" t="s">
        <v>15747</v>
      </c>
    </row>
    <row r="1174" spans="1:2">
      <c r="A1174">
        <v>1171</v>
      </c>
      <c r="B1174" s="4" t="s">
        <v>15748</v>
      </c>
    </row>
    <row r="1175" spans="1:2">
      <c r="A1175">
        <v>1172</v>
      </c>
      <c r="B1175" s="4" t="s">
        <v>15749</v>
      </c>
    </row>
    <row r="1176" spans="1:2">
      <c r="A1176">
        <v>1173</v>
      </c>
      <c r="B1176" s="4" t="s">
        <v>15750</v>
      </c>
    </row>
    <row r="1177" spans="1:2">
      <c r="A1177">
        <v>1174</v>
      </c>
      <c r="B1177" s="4" t="s">
        <v>15751</v>
      </c>
    </row>
    <row r="1178" spans="1:2">
      <c r="A1178">
        <v>1175</v>
      </c>
      <c r="B1178" s="4" t="s">
        <v>15752</v>
      </c>
    </row>
    <row r="1179" spans="1:2">
      <c r="A1179">
        <v>1176</v>
      </c>
      <c r="B1179" s="4" t="s">
        <v>15753</v>
      </c>
    </row>
    <row r="1180" spans="1:2">
      <c r="A1180">
        <v>1177</v>
      </c>
      <c r="B1180" s="4" t="s">
        <v>15754</v>
      </c>
    </row>
    <row r="1181" spans="1:2">
      <c r="A1181">
        <v>1178</v>
      </c>
      <c r="B1181" s="4" t="s">
        <v>15755</v>
      </c>
    </row>
    <row r="1182" spans="1:2">
      <c r="A1182">
        <v>1179</v>
      </c>
      <c r="B1182" s="4" t="s">
        <v>15756</v>
      </c>
    </row>
    <row r="1183" spans="1:2">
      <c r="A1183">
        <v>1180</v>
      </c>
      <c r="B1183" s="4" t="s">
        <v>15757</v>
      </c>
    </row>
    <row r="1184" spans="1:2">
      <c r="A1184">
        <v>1181</v>
      </c>
      <c r="B1184" s="4" t="s">
        <v>15758</v>
      </c>
    </row>
    <row r="1185" spans="1:2">
      <c r="A1185">
        <v>1182</v>
      </c>
      <c r="B1185" s="4" t="s">
        <v>15759</v>
      </c>
    </row>
    <row r="1186" spans="1:2">
      <c r="A1186">
        <v>1183</v>
      </c>
      <c r="B1186" s="4" t="s">
        <v>15760</v>
      </c>
    </row>
    <row r="1187" spans="1:2">
      <c r="A1187">
        <v>1184</v>
      </c>
      <c r="B1187" s="4" t="s">
        <v>15761</v>
      </c>
    </row>
    <row r="1188" spans="1:2">
      <c r="A1188">
        <v>1185</v>
      </c>
      <c r="B1188" s="4" t="s">
        <v>15762</v>
      </c>
    </row>
    <row r="1189" spans="1:2">
      <c r="A1189">
        <v>1186</v>
      </c>
      <c r="B1189" s="4" t="s">
        <v>15763</v>
      </c>
    </row>
    <row r="1190" spans="1:2">
      <c r="A1190">
        <v>1187</v>
      </c>
      <c r="B1190" s="4" t="s">
        <v>15764</v>
      </c>
    </row>
    <row r="1191" spans="1:2">
      <c r="A1191">
        <v>1188</v>
      </c>
      <c r="B1191" s="4" t="s">
        <v>15765</v>
      </c>
    </row>
    <row r="1192" spans="1:2">
      <c r="A1192">
        <v>1189</v>
      </c>
      <c r="B1192" s="4" t="s">
        <v>15766</v>
      </c>
    </row>
    <row r="1193" spans="1:2">
      <c r="A1193">
        <v>1190</v>
      </c>
      <c r="B1193" s="4" t="s">
        <v>15767</v>
      </c>
    </row>
    <row r="1194" spans="1:2">
      <c r="A1194">
        <v>1191</v>
      </c>
      <c r="B1194" s="4" t="s">
        <v>15768</v>
      </c>
    </row>
    <row r="1195" spans="1:2">
      <c r="A1195">
        <v>1192</v>
      </c>
      <c r="B1195" s="4" t="s">
        <v>15769</v>
      </c>
    </row>
    <row r="1196" spans="1:2">
      <c r="A1196">
        <v>1193</v>
      </c>
      <c r="B1196" s="4" t="s">
        <v>15770</v>
      </c>
    </row>
    <row r="1197" spans="1:2">
      <c r="A1197">
        <v>1194</v>
      </c>
      <c r="B1197" s="4" t="s">
        <v>15771</v>
      </c>
    </row>
    <row r="1198" spans="1:2">
      <c r="A1198">
        <v>1195</v>
      </c>
      <c r="B1198" s="4" t="s">
        <v>15772</v>
      </c>
    </row>
    <row r="1199" spans="1:2">
      <c r="A1199">
        <v>1196</v>
      </c>
      <c r="B1199" s="4" t="s">
        <v>15773</v>
      </c>
    </row>
    <row r="1200" spans="1:2">
      <c r="A1200">
        <v>1197</v>
      </c>
      <c r="B1200" s="4" t="s">
        <v>15774</v>
      </c>
    </row>
    <row r="1201" spans="1:2">
      <c r="A1201">
        <v>1198</v>
      </c>
      <c r="B1201" s="4" t="s">
        <v>15775</v>
      </c>
    </row>
    <row r="1202" spans="1:2">
      <c r="A1202">
        <v>1199</v>
      </c>
      <c r="B1202" s="4" t="s">
        <v>15776</v>
      </c>
    </row>
    <row r="1203" spans="1:2">
      <c r="A1203">
        <v>1200</v>
      </c>
      <c r="B1203" s="4" t="s">
        <v>15777</v>
      </c>
    </row>
    <row r="1204" spans="1:2">
      <c r="A1204">
        <v>1201</v>
      </c>
      <c r="B1204" s="4" t="s">
        <v>15778</v>
      </c>
    </row>
    <row r="1205" spans="1:2">
      <c r="A1205">
        <v>1202</v>
      </c>
      <c r="B1205" s="4" t="s">
        <v>15779</v>
      </c>
    </row>
    <row r="1206" spans="1:2">
      <c r="A1206">
        <v>1203</v>
      </c>
      <c r="B1206" s="4" t="s">
        <v>15780</v>
      </c>
    </row>
    <row r="1207" spans="1:2">
      <c r="A1207">
        <v>1204</v>
      </c>
      <c r="B1207" s="4" t="s">
        <v>15781</v>
      </c>
    </row>
    <row r="1208" spans="1:2">
      <c r="A1208">
        <v>1205</v>
      </c>
      <c r="B1208" s="4" t="s">
        <v>15782</v>
      </c>
    </row>
    <row r="1209" spans="1:2">
      <c r="A1209">
        <v>1206</v>
      </c>
      <c r="B1209" s="4" t="s">
        <v>15783</v>
      </c>
    </row>
    <row r="1210" spans="1:2">
      <c r="A1210">
        <v>1207</v>
      </c>
      <c r="B1210" s="4" t="s">
        <v>15784</v>
      </c>
    </row>
    <row r="1211" spans="1:2">
      <c r="A1211">
        <v>1208</v>
      </c>
      <c r="B1211" s="4" t="s">
        <v>15785</v>
      </c>
    </row>
    <row r="1212" spans="1:2">
      <c r="A1212">
        <v>1209</v>
      </c>
      <c r="B1212" s="4" t="s">
        <v>15786</v>
      </c>
    </row>
    <row r="1213" spans="1:2">
      <c r="A1213">
        <v>1210</v>
      </c>
      <c r="B1213" s="4" t="s">
        <v>15787</v>
      </c>
    </row>
    <row r="1214" spans="1:2">
      <c r="A1214">
        <v>1211</v>
      </c>
      <c r="B1214" s="4" t="s">
        <v>15788</v>
      </c>
    </row>
    <row r="1215" spans="1:2">
      <c r="A1215">
        <v>1212</v>
      </c>
      <c r="B1215" s="4" t="s">
        <v>15789</v>
      </c>
    </row>
    <row r="1216" spans="1:2">
      <c r="A1216">
        <v>1213</v>
      </c>
      <c r="B1216" s="4" t="s">
        <v>15790</v>
      </c>
    </row>
    <row r="1217" spans="1:2">
      <c r="A1217">
        <v>1214</v>
      </c>
      <c r="B1217" s="4" t="s">
        <v>15791</v>
      </c>
    </row>
    <row r="1218" spans="1:2">
      <c r="A1218">
        <v>1215</v>
      </c>
      <c r="B1218" s="4" t="s">
        <v>15792</v>
      </c>
    </row>
    <row r="1219" spans="1:2">
      <c r="A1219">
        <v>1216</v>
      </c>
      <c r="B1219" s="4" t="s">
        <v>15793</v>
      </c>
    </row>
    <row r="1220" spans="1:2">
      <c r="A1220">
        <v>1217</v>
      </c>
      <c r="B1220" s="4" t="s">
        <v>15794</v>
      </c>
    </row>
    <row r="1221" spans="1:2">
      <c r="A1221">
        <v>1218</v>
      </c>
      <c r="B1221" s="4" t="s">
        <v>15795</v>
      </c>
    </row>
    <row r="1222" spans="1:2">
      <c r="A1222">
        <v>1219</v>
      </c>
      <c r="B1222" s="4" t="s">
        <v>15796</v>
      </c>
    </row>
    <row r="1223" spans="1:2">
      <c r="A1223">
        <v>1220</v>
      </c>
      <c r="B1223" s="4" t="s">
        <v>15797</v>
      </c>
    </row>
    <row r="1224" spans="1:2">
      <c r="A1224">
        <v>1221</v>
      </c>
      <c r="B1224" s="4" t="s">
        <v>15798</v>
      </c>
    </row>
    <row r="1225" spans="1:2">
      <c r="A1225">
        <v>1222</v>
      </c>
      <c r="B1225" s="4" t="s">
        <v>15799</v>
      </c>
    </row>
    <row r="1226" spans="1:2">
      <c r="A1226">
        <v>1223</v>
      </c>
      <c r="B1226" s="4" t="s">
        <v>15800</v>
      </c>
    </row>
    <row r="1227" spans="1:2">
      <c r="A1227">
        <v>1224</v>
      </c>
      <c r="B1227" s="4" t="s">
        <v>15801</v>
      </c>
    </row>
    <row r="1228" spans="1:2">
      <c r="A1228">
        <v>1225</v>
      </c>
      <c r="B1228" s="4" t="s">
        <v>15802</v>
      </c>
    </row>
    <row r="1229" spans="1:2">
      <c r="A1229">
        <v>1226</v>
      </c>
      <c r="B1229" s="4" t="s">
        <v>15803</v>
      </c>
    </row>
    <row r="1230" spans="1:2">
      <c r="A1230">
        <v>1227</v>
      </c>
      <c r="B1230" s="4" t="s">
        <v>15804</v>
      </c>
    </row>
    <row r="1231" spans="1:2">
      <c r="A1231">
        <v>1228</v>
      </c>
      <c r="B1231" s="4" t="s">
        <v>15805</v>
      </c>
    </row>
    <row r="1232" spans="1:2">
      <c r="A1232">
        <v>1229</v>
      </c>
      <c r="B1232" s="4" t="s">
        <v>15806</v>
      </c>
    </row>
    <row r="1233" spans="1:2">
      <c r="A1233">
        <v>1230</v>
      </c>
      <c r="B1233" s="4" t="s">
        <v>15807</v>
      </c>
    </row>
    <row r="1234" spans="1:2">
      <c r="A1234">
        <v>1231</v>
      </c>
      <c r="B1234" s="4" t="s">
        <v>15808</v>
      </c>
    </row>
    <row r="1235" spans="1:2">
      <c r="A1235">
        <v>1232</v>
      </c>
      <c r="B1235" s="4" t="s">
        <v>15809</v>
      </c>
    </row>
    <row r="1236" spans="1:2">
      <c r="A1236">
        <v>1233</v>
      </c>
      <c r="B1236" s="4" t="s">
        <v>15810</v>
      </c>
    </row>
    <row r="1237" spans="1:2">
      <c r="A1237">
        <v>1234</v>
      </c>
      <c r="B1237" s="4" t="s">
        <v>15811</v>
      </c>
    </row>
    <row r="1238" spans="1:2">
      <c r="A1238">
        <v>1235</v>
      </c>
      <c r="B1238" s="4" t="s">
        <v>15812</v>
      </c>
    </row>
    <row r="1239" spans="1:2">
      <c r="A1239">
        <v>1236</v>
      </c>
      <c r="B1239" s="4" t="s">
        <v>15813</v>
      </c>
    </row>
    <row r="1240" spans="1:2">
      <c r="A1240">
        <v>1237</v>
      </c>
      <c r="B1240" s="4" t="s">
        <v>15814</v>
      </c>
    </row>
    <row r="1241" spans="1:2">
      <c r="A1241">
        <v>1238</v>
      </c>
      <c r="B1241" s="4" t="s">
        <v>15815</v>
      </c>
    </row>
    <row r="1242" spans="1:2">
      <c r="A1242">
        <v>1239</v>
      </c>
      <c r="B1242" s="4" t="s">
        <v>15816</v>
      </c>
    </row>
    <row r="1243" spans="1:2">
      <c r="A1243">
        <v>1240</v>
      </c>
      <c r="B1243" s="4" t="s">
        <v>15817</v>
      </c>
    </row>
    <row r="1244" spans="1:2">
      <c r="A1244">
        <v>1241</v>
      </c>
      <c r="B1244" s="4" t="s">
        <v>15818</v>
      </c>
    </row>
    <row r="1245" spans="1:2">
      <c r="A1245">
        <v>1242</v>
      </c>
      <c r="B1245" s="4" t="s">
        <v>15819</v>
      </c>
    </row>
    <row r="1246" spans="1:2">
      <c r="A1246">
        <v>1243</v>
      </c>
      <c r="B1246" s="4" t="s">
        <v>15820</v>
      </c>
    </row>
    <row r="1247" spans="1:2">
      <c r="A1247">
        <v>1244</v>
      </c>
      <c r="B1247" s="4" t="s">
        <v>15821</v>
      </c>
    </row>
    <row r="1248" spans="1:2">
      <c r="A1248">
        <v>1245</v>
      </c>
      <c r="B1248" s="4" t="s">
        <v>15822</v>
      </c>
    </row>
    <row r="1249" spans="1:2">
      <c r="A1249">
        <v>1246</v>
      </c>
      <c r="B1249" s="4" t="s">
        <v>15823</v>
      </c>
    </row>
    <row r="1250" spans="1:2">
      <c r="A1250">
        <v>1247</v>
      </c>
      <c r="B1250" s="4" t="s">
        <v>15824</v>
      </c>
    </row>
    <row r="1251" spans="1:2">
      <c r="A1251">
        <v>1248</v>
      </c>
      <c r="B1251" s="4" t="s">
        <v>15825</v>
      </c>
    </row>
    <row r="1252" spans="1:2">
      <c r="A1252">
        <v>1249</v>
      </c>
      <c r="B1252" s="4" t="s">
        <v>15826</v>
      </c>
    </row>
    <row r="1253" spans="1:2">
      <c r="A1253">
        <v>1250</v>
      </c>
      <c r="B1253" s="4" t="s">
        <v>15827</v>
      </c>
    </row>
    <row r="1254" spans="1:2">
      <c r="A1254">
        <v>1251</v>
      </c>
      <c r="B1254" s="4" t="s">
        <v>15828</v>
      </c>
    </row>
    <row r="1255" spans="1:2">
      <c r="A1255">
        <v>1252</v>
      </c>
      <c r="B1255" s="4" t="s">
        <v>15829</v>
      </c>
    </row>
    <row r="1256" spans="1:2">
      <c r="A1256">
        <v>1253</v>
      </c>
      <c r="B1256" s="4" t="s">
        <v>15830</v>
      </c>
    </row>
    <row r="1257" spans="1:2">
      <c r="A1257">
        <v>1254</v>
      </c>
      <c r="B1257" s="4" t="s">
        <v>15831</v>
      </c>
    </row>
    <row r="1258" spans="1:2">
      <c r="A1258">
        <v>1255</v>
      </c>
      <c r="B1258" s="4" t="s">
        <v>15832</v>
      </c>
    </row>
    <row r="1259" spans="1:2">
      <c r="A1259">
        <v>1256</v>
      </c>
      <c r="B1259" s="4" t="s">
        <v>15833</v>
      </c>
    </row>
    <row r="1260" spans="1:2">
      <c r="A1260">
        <v>1257</v>
      </c>
      <c r="B1260" s="4" t="s">
        <v>15834</v>
      </c>
    </row>
    <row r="1261" spans="1:2">
      <c r="A1261">
        <v>1258</v>
      </c>
      <c r="B1261" s="4" t="s">
        <v>15835</v>
      </c>
    </row>
    <row r="1262" spans="1:2">
      <c r="A1262">
        <v>1259</v>
      </c>
      <c r="B1262" s="4" t="s">
        <v>15836</v>
      </c>
    </row>
    <row r="1263" spans="1:2">
      <c r="A1263">
        <v>1260</v>
      </c>
      <c r="B1263" s="4" t="s">
        <v>15837</v>
      </c>
    </row>
    <row r="1264" spans="1:2">
      <c r="A1264">
        <v>1261</v>
      </c>
      <c r="B1264" s="4" t="s">
        <v>15838</v>
      </c>
    </row>
    <row r="1265" spans="1:2">
      <c r="A1265">
        <v>1262</v>
      </c>
      <c r="B1265" s="4" t="s">
        <v>15839</v>
      </c>
    </row>
    <row r="1266" spans="1:2">
      <c r="A1266">
        <v>1263</v>
      </c>
      <c r="B1266" s="4" t="s">
        <v>15840</v>
      </c>
    </row>
    <row r="1267" spans="1:2">
      <c r="A1267">
        <v>1264</v>
      </c>
      <c r="B1267" s="4" t="s">
        <v>15841</v>
      </c>
    </row>
    <row r="1268" spans="1:2">
      <c r="A1268">
        <v>1265</v>
      </c>
      <c r="B1268" s="4" t="s">
        <v>15842</v>
      </c>
    </row>
    <row r="1269" spans="1:2">
      <c r="A1269">
        <v>1266</v>
      </c>
      <c r="B1269" s="4" t="s">
        <v>15843</v>
      </c>
    </row>
    <row r="1270" spans="1:2">
      <c r="A1270">
        <v>1267</v>
      </c>
      <c r="B1270" s="4" t="s">
        <v>15844</v>
      </c>
    </row>
    <row r="1271" spans="1:2">
      <c r="A1271">
        <v>1268</v>
      </c>
      <c r="B1271" s="4" t="s">
        <v>15845</v>
      </c>
    </row>
    <row r="1272" spans="1:2">
      <c r="A1272">
        <v>1269</v>
      </c>
      <c r="B1272" s="4" t="s">
        <v>15846</v>
      </c>
    </row>
    <row r="1273" spans="1:2">
      <c r="A1273">
        <v>1270</v>
      </c>
      <c r="B1273" s="4" t="s">
        <v>15847</v>
      </c>
    </row>
    <row r="1274" spans="1:2">
      <c r="A1274">
        <v>1271</v>
      </c>
      <c r="B1274" s="4" t="s">
        <v>15848</v>
      </c>
    </row>
    <row r="1275" spans="1:2">
      <c r="A1275">
        <v>1272</v>
      </c>
      <c r="B1275" s="4" t="s">
        <v>15849</v>
      </c>
    </row>
    <row r="1276" spans="1:2">
      <c r="A1276">
        <v>1273</v>
      </c>
      <c r="B1276" s="4" t="s">
        <v>15850</v>
      </c>
    </row>
    <row r="1277" spans="1:2">
      <c r="A1277">
        <v>1274</v>
      </c>
      <c r="B1277" s="4" t="s">
        <v>15851</v>
      </c>
    </row>
    <row r="1278" spans="1:2">
      <c r="A1278">
        <v>1275</v>
      </c>
      <c r="B1278" s="4" t="s">
        <v>15852</v>
      </c>
    </row>
    <row r="1279" spans="1:2">
      <c r="A1279">
        <v>1276</v>
      </c>
      <c r="B1279" s="4" t="s">
        <v>15853</v>
      </c>
    </row>
    <row r="1280" spans="1:2">
      <c r="A1280">
        <v>1277</v>
      </c>
      <c r="B1280" s="4" t="s">
        <v>15854</v>
      </c>
    </row>
    <row r="1281" spans="1:2">
      <c r="A1281">
        <v>1278</v>
      </c>
      <c r="B1281" s="4" t="s">
        <v>15855</v>
      </c>
    </row>
    <row r="1282" spans="1:2">
      <c r="A1282">
        <v>1279</v>
      </c>
      <c r="B1282" s="4" t="s">
        <v>15856</v>
      </c>
    </row>
    <row r="1283" spans="1:2">
      <c r="A1283">
        <v>1280</v>
      </c>
      <c r="B1283" s="4" t="s">
        <v>15857</v>
      </c>
    </row>
    <row r="1284" spans="1:2">
      <c r="A1284">
        <v>1281</v>
      </c>
      <c r="B1284" s="4" t="s">
        <v>15858</v>
      </c>
    </row>
    <row r="1285" spans="1:2">
      <c r="A1285">
        <v>1282</v>
      </c>
      <c r="B1285" s="4" t="s">
        <v>15859</v>
      </c>
    </row>
    <row r="1286" spans="1:2">
      <c r="A1286">
        <v>1283</v>
      </c>
      <c r="B1286" s="4" t="s">
        <v>15860</v>
      </c>
    </row>
    <row r="1287" spans="1:2">
      <c r="A1287">
        <v>1284</v>
      </c>
      <c r="B1287" s="4" t="s">
        <v>15861</v>
      </c>
    </row>
    <row r="1288" spans="1:2">
      <c r="A1288">
        <v>1285</v>
      </c>
      <c r="B1288" s="4" t="s">
        <v>15862</v>
      </c>
    </row>
    <row r="1289" spans="1:2">
      <c r="A1289">
        <v>1286</v>
      </c>
      <c r="B1289" s="4" t="s">
        <v>15863</v>
      </c>
    </row>
    <row r="1290" spans="1:2">
      <c r="A1290">
        <v>1287</v>
      </c>
      <c r="B1290" s="4" t="s">
        <v>15864</v>
      </c>
    </row>
    <row r="1291" spans="1:2">
      <c r="A1291">
        <v>1288</v>
      </c>
      <c r="B1291" s="4" t="s">
        <v>15865</v>
      </c>
    </row>
    <row r="1292" spans="1:2">
      <c r="A1292">
        <v>1289</v>
      </c>
      <c r="B1292" s="4" t="s">
        <v>15866</v>
      </c>
    </row>
    <row r="1293" spans="1:2">
      <c r="A1293">
        <v>1290</v>
      </c>
      <c r="B1293" s="4" t="s">
        <v>15867</v>
      </c>
    </row>
    <row r="1294" spans="1:2">
      <c r="A1294">
        <v>1291</v>
      </c>
      <c r="B1294" s="4" t="s">
        <v>15868</v>
      </c>
    </row>
    <row r="1295" spans="1:2">
      <c r="A1295">
        <v>1292</v>
      </c>
      <c r="B1295" s="4" t="s">
        <v>15869</v>
      </c>
    </row>
    <row r="1296" spans="1:2">
      <c r="A1296">
        <v>1293</v>
      </c>
      <c r="B1296" s="4" t="s">
        <v>15870</v>
      </c>
    </row>
    <row r="1297" spans="1:2">
      <c r="A1297">
        <v>1294</v>
      </c>
      <c r="B1297" s="4" t="s">
        <v>15871</v>
      </c>
    </row>
    <row r="1298" spans="1:2">
      <c r="A1298">
        <v>1295</v>
      </c>
      <c r="B1298" s="4" t="s">
        <v>15872</v>
      </c>
    </row>
    <row r="1299" spans="1:2">
      <c r="A1299">
        <v>1296</v>
      </c>
      <c r="B1299" s="4" t="s">
        <v>15873</v>
      </c>
    </row>
    <row r="1300" spans="1:2">
      <c r="A1300">
        <v>1297</v>
      </c>
      <c r="B1300" s="4" t="s">
        <v>15874</v>
      </c>
    </row>
    <row r="1301" spans="1:2">
      <c r="A1301">
        <v>1298</v>
      </c>
      <c r="B1301" s="4" t="s">
        <v>15875</v>
      </c>
    </row>
    <row r="1302" spans="1:2">
      <c r="A1302">
        <v>1299</v>
      </c>
      <c r="B1302" s="4" t="s">
        <v>15876</v>
      </c>
    </row>
    <row r="1303" spans="1:2">
      <c r="A1303">
        <v>1300</v>
      </c>
      <c r="B1303" s="4" t="s">
        <v>15877</v>
      </c>
    </row>
    <row r="1304" spans="1:2">
      <c r="A1304">
        <v>1301</v>
      </c>
      <c r="B1304" s="4" t="s">
        <v>15878</v>
      </c>
    </row>
    <row r="1305" spans="1:2">
      <c r="A1305">
        <v>1302</v>
      </c>
      <c r="B1305" s="4" t="s">
        <v>15879</v>
      </c>
    </row>
    <row r="1306" spans="1:2">
      <c r="A1306">
        <v>1303</v>
      </c>
      <c r="B1306" s="4" t="s">
        <v>15880</v>
      </c>
    </row>
    <row r="1307" spans="1:2">
      <c r="A1307">
        <v>1304</v>
      </c>
      <c r="B1307" s="4" t="s">
        <v>15881</v>
      </c>
    </row>
    <row r="1308" spans="1:2">
      <c r="A1308">
        <v>1305</v>
      </c>
      <c r="B1308" s="4" t="s">
        <v>15882</v>
      </c>
    </row>
    <row r="1309" spans="1:2">
      <c r="A1309">
        <v>1306</v>
      </c>
      <c r="B1309" s="4" t="s">
        <v>15883</v>
      </c>
    </row>
    <row r="1310" spans="1:2">
      <c r="A1310">
        <v>1307</v>
      </c>
      <c r="B1310" s="4" t="s">
        <v>15884</v>
      </c>
    </row>
    <row r="1311" spans="1:2">
      <c r="A1311">
        <v>1308</v>
      </c>
      <c r="B1311" s="4" t="s">
        <v>15885</v>
      </c>
    </row>
    <row r="1312" spans="1:2">
      <c r="A1312">
        <v>1309</v>
      </c>
      <c r="B1312" s="4" t="s">
        <v>15886</v>
      </c>
    </row>
    <row r="1313" spans="1:2">
      <c r="A1313">
        <v>1310</v>
      </c>
      <c r="B1313" s="4" t="s">
        <v>15887</v>
      </c>
    </row>
    <row r="1314" spans="1:2">
      <c r="A1314">
        <v>1311</v>
      </c>
      <c r="B1314" s="4" t="s">
        <v>15888</v>
      </c>
    </row>
    <row r="1315" spans="1:2">
      <c r="A1315">
        <v>1312</v>
      </c>
      <c r="B1315" s="4" t="s">
        <v>15889</v>
      </c>
    </row>
    <row r="1316" spans="1:2">
      <c r="A1316">
        <v>1313</v>
      </c>
      <c r="B1316" s="4" t="s">
        <v>15890</v>
      </c>
    </row>
    <row r="1317" spans="1:2">
      <c r="A1317">
        <v>1314</v>
      </c>
      <c r="B1317" s="4" t="s">
        <v>15891</v>
      </c>
    </row>
    <row r="1318" spans="1:2">
      <c r="A1318">
        <v>1315</v>
      </c>
      <c r="B1318" s="4" t="s">
        <v>15892</v>
      </c>
    </row>
    <row r="1319" spans="1:2">
      <c r="A1319">
        <v>1316</v>
      </c>
      <c r="B1319" s="4" t="s">
        <v>15893</v>
      </c>
    </row>
    <row r="1320" spans="1:2">
      <c r="A1320">
        <v>1317</v>
      </c>
      <c r="B1320" s="4" t="s">
        <v>15894</v>
      </c>
    </row>
    <row r="1321" spans="1:2">
      <c r="A1321">
        <v>1318</v>
      </c>
      <c r="B1321" s="4" t="s">
        <v>15895</v>
      </c>
    </row>
    <row r="1322" spans="1:2">
      <c r="A1322">
        <v>1319</v>
      </c>
      <c r="B1322" s="4" t="s">
        <v>15896</v>
      </c>
    </row>
    <row r="1323" spans="1:2">
      <c r="A1323">
        <v>1320</v>
      </c>
      <c r="B1323" s="4" t="s">
        <v>15897</v>
      </c>
    </row>
    <row r="1324" spans="1:2">
      <c r="A1324">
        <v>1321</v>
      </c>
      <c r="B1324" s="4" t="s">
        <v>15898</v>
      </c>
    </row>
    <row r="1325" spans="1:2">
      <c r="A1325">
        <v>1322</v>
      </c>
      <c r="B1325" s="4" t="s">
        <v>15899</v>
      </c>
    </row>
    <row r="1326" spans="1:2">
      <c r="A1326">
        <v>1323</v>
      </c>
      <c r="B1326" s="4" t="s">
        <v>15900</v>
      </c>
    </row>
    <row r="1327" spans="1:2">
      <c r="A1327">
        <v>1324</v>
      </c>
      <c r="B1327" s="4" t="s">
        <v>15901</v>
      </c>
    </row>
    <row r="1328" spans="1:2">
      <c r="A1328">
        <v>1325</v>
      </c>
      <c r="B1328" s="4" t="s">
        <v>15902</v>
      </c>
    </row>
    <row r="1329" spans="1:2">
      <c r="A1329">
        <v>1326</v>
      </c>
      <c r="B1329" s="4" t="s">
        <v>15903</v>
      </c>
    </row>
    <row r="1330" spans="1:2">
      <c r="A1330">
        <v>1327</v>
      </c>
      <c r="B1330" s="4" t="s">
        <v>15904</v>
      </c>
    </row>
    <row r="1331" spans="1:2">
      <c r="A1331">
        <v>1328</v>
      </c>
      <c r="B1331" s="4" t="s">
        <v>15905</v>
      </c>
    </row>
    <row r="1332" spans="1:2">
      <c r="A1332">
        <v>1329</v>
      </c>
      <c r="B1332" s="4" t="s">
        <v>15906</v>
      </c>
    </row>
    <row r="1333" spans="1:2">
      <c r="A1333">
        <v>1330</v>
      </c>
      <c r="B1333" s="4" t="s">
        <v>15907</v>
      </c>
    </row>
    <row r="1334" spans="1:2">
      <c r="A1334">
        <v>1331</v>
      </c>
      <c r="B1334" s="4" t="s">
        <v>15908</v>
      </c>
    </row>
    <row r="1335" spans="1:2">
      <c r="A1335">
        <v>1332</v>
      </c>
      <c r="B1335" s="4" t="s">
        <v>15909</v>
      </c>
    </row>
    <row r="1336" spans="1:2">
      <c r="A1336">
        <v>1333</v>
      </c>
      <c r="B1336" s="4" t="s">
        <v>15910</v>
      </c>
    </row>
    <row r="1337" spans="1:2">
      <c r="A1337">
        <v>1334</v>
      </c>
      <c r="B1337" s="4" t="s">
        <v>15911</v>
      </c>
    </row>
    <row r="1338" spans="1:2">
      <c r="A1338">
        <v>1335</v>
      </c>
      <c r="B1338" s="4" t="s">
        <v>15912</v>
      </c>
    </row>
    <row r="1339" spans="1:2">
      <c r="A1339">
        <v>1336</v>
      </c>
      <c r="B1339" s="4" t="s">
        <v>15913</v>
      </c>
    </row>
    <row r="1340" spans="1:2">
      <c r="A1340">
        <v>1337</v>
      </c>
      <c r="B1340" s="4" t="s">
        <v>15914</v>
      </c>
    </row>
    <row r="1341" spans="1:2">
      <c r="A1341">
        <v>1338</v>
      </c>
      <c r="B1341" s="4" t="s">
        <v>15915</v>
      </c>
    </row>
    <row r="1342" spans="1:2">
      <c r="A1342">
        <v>1339</v>
      </c>
      <c r="B1342" s="4" t="s">
        <v>15916</v>
      </c>
    </row>
    <row r="1343" spans="1:2">
      <c r="A1343">
        <v>1340</v>
      </c>
      <c r="B1343" s="4" t="s">
        <v>15917</v>
      </c>
    </row>
    <row r="1344" spans="1:2">
      <c r="A1344">
        <v>1341</v>
      </c>
      <c r="B1344" s="4" t="s">
        <v>15918</v>
      </c>
    </row>
    <row r="1345" spans="1:2">
      <c r="A1345">
        <v>1342</v>
      </c>
      <c r="B1345" s="4" t="s">
        <v>15919</v>
      </c>
    </row>
    <row r="1346" spans="1:2">
      <c r="A1346">
        <v>1343</v>
      </c>
      <c r="B1346" s="4" t="s">
        <v>15920</v>
      </c>
    </row>
    <row r="1347" spans="1:2">
      <c r="A1347">
        <v>1344</v>
      </c>
      <c r="B1347" s="4" t="s">
        <v>15921</v>
      </c>
    </row>
    <row r="1348" spans="1:2">
      <c r="A1348">
        <v>1345</v>
      </c>
      <c r="B1348" s="4" t="s">
        <v>15922</v>
      </c>
    </row>
    <row r="1349" spans="1:2">
      <c r="A1349">
        <v>1346</v>
      </c>
      <c r="B1349" s="4" t="s">
        <v>15923</v>
      </c>
    </row>
    <row r="1350" spans="1:2">
      <c r="A1350">
        <v>1347</v>
      </c>
      <c r="B1350" s="4" t="s">
        <v>15924</v>
      </c>
    </row>
    <row r="1351" spans="1:2">
      <c r="A1351">
        <v>1348</v>
      </c>
      <c r="B1351" s="4" t="s">
        <v>15925</v>
      </c>
    </row>
    <row r="1352" spans="1:2">
      <c r="A1352">
        <v>1349</v>
      </c>
      <c r="B1352" s="4" t="s">
        <v>15926</v>
      </c>
    </row>
    <row r="1353" spans="1:2">
      <c r="A1353">
        <v>1350</v>
      </c>
      <c r="B1353" s="4" t="s">
        <v>15927</v>
      </c>
    </row>
    <row r="1354" spans="1:2">
      <c r="A1354">
        <v>1351</v>
      </c>
      <c r="B1354" s="4" t="s">
        <v>15928</v>
      </c>
    </row>
    <row r="1355" spans="1:2">
      <c r="A1355">
        <v>1352</v>
      </c>
      <c r="B1355" s="4" t="s">
        <v>15929</v>
      </c>
    </row>
    <row r="1356" spans="1:2">
      <c r="A1356">
        <v>1353</v>
      </c>
      <c r="B1356" s="4" t="s">
        <v>15930</v>
      </c>
    </row>
    <row r="1357" spans="1:2">
      <c r="A1357">
        <v>1354</v>
      </c>
      <c r="B1357" s="4" t="s">
        <v>15931</v>
      </c>
    </row>
    <row r="1358" spans="1:2">
      <c r="A1358">
        <v>1355</v>
      </c>
      <c r="B1358" s="4" t="s">
        <v>15932</v>
      </c>
    </row>
    <row r="1359" spans="1:2">
      <c r="A1359">
        <v>1356</v>
      </c>
      <c r="B1359" s="4" t="s">
        <v>15933</v>
      </c>
    </row>
    <row r="1360" spans="1:2">
      <c r="A1360">
        <v>1357</v>
      </c>
      <c r="B1360" s="4" t="s">
        <v>15934</v>
      </c>
    </row>
    <row r="1361" spans="1:2">
      <c r="A1361">
        <v>1358</v>
      </c>
      <c r="B1361" s="4" t="s">
        <v>15935</v>
      </c>
    </row>
    <row r="1362" spans="1:2">
      <c r="A1362">
        <v>1359</v>
      </c>
      <c r="B1362" s="4" t="s">
        <v>15936</v>
      </c>
    </row>
    <row r="1363" spans="1:2">
      <c r="A1363">
        <v>1360</v>
      </c>
      <c r="B1363" s="4" t="s">
        <v>15937</v>
      </c>
    </row>
    <row r="1364" spans="1:2">
      <c r="A1364">
        <v>1361</v>
      </c>
      <c r="B1364" s="4" t="s">
        <v>15938</v>
      </c>
    </row>
    <row r="1365" spans="1:2">
      <c r="A1365">
        <v>1362</v>
      </c>
      <c r="B1365" s="4" t="s">
        <v>15939</v>
      </c>
    </row>
    <row r="1366" spans="1:2">
      <c r="A1366">
        <v>1363</v>
      </c>
      <c r="B1366" s="4" t="s">
        <v>15940</v>
      </c>
    </row>
    <row r="1367" spans="1:2">
      <c r="A1367">
        <v>1364</v>
      </c>
      <c r="B1367" s="4" t="s">
        <v>15941</v>
      </c>
    </row>
    <row r="1368" spans="1:2">
      <c r="A1368">
        <v>1365</v>
      </c>
      <c r="B1368" s="4" t="s">
        <v>15942</v>
      </c>
    </row>
    <row r="1369" spans="1:2">
      <c r="A1369">
        <v>1366</v>
      </c>
      <c r="B1369" s="4" t="s">
        <v>15943</v>
      </c>
    </row>
    <row r="1370" spans="1:2">
      <c r="A1370">
        <v>1367</v>
      </c>
      <c r="B1370" s="4" t="s">
        <v>15944</v>
      </c>
    </row>
    <row r="1371" spans="1:2">
      <c r="A1371">
        <v>1368</v>
      </c>
      <c r="B1371" s="4" t="s">
        <v>15945</v>
      </c>
    </row>
    <row r="1372" spans="1:2">
      <c r="A1372">
        <v>1369</v>
      </c>
      <c r="B1372" s="4" t="s">
        <v>15946</v>
      </c>
    </row>
    <row r="1373" spans="1:2">
      <c r="A1373">
        <v>1370</v>
      </c>
      <c r="B1373" s="4" t="s">
        <v>15947</v>
      </c>
    </row>
    <row r="1374" spans="1:2">
      <c r="A1374">
        <v>1371</v>
      </c>
      <c r="B1374" s="4" t="s">
        <v>15948</v>
      </c>
    </row>
    <row r="1375" spans="1:2">
      <c r="A1375">
        <v>1372</v>
      </c>
      <c r="B1375" s="4" t="s">
        <v>15949</v>
      </c>
    </row>
    <row r="1376" spans="1:2">
      <c r="A1376">
        <v>1373</v>
      </c>
      <c r="B1376" s="4" t="s">
        <v>15950</v>
      </c>
    </row>
    <row r="1377" spans="1:2">
      <c r="A1377">
        <v>1374</v>
      </c>
      <c r="B1377" s="4" t="s">
        <v>15951</v>
      </c>
    </row>
    <row r="1378" spans="1:2">
      <c r="A1378">
        <v>1375</v>
      </c>
      <c r="B1378" s="4" t="s">
        <v>15952</v>
      </c>
    </row>
    <row r="1379" spans="1:2">
      <c r="A1379">
        <v>1376</v>
      </c>
      <c r="B1379" s="4" t="s">
        <v>15953</v>
      </c>
    </row>
    <row r="1380" spans="1:2">
      <c r="A1380">
        <v>1377</v>
      </c>
      <c r="B1380" s="4" t="s">
        <v>15954</v>
      </c>
    </row>
    <row r="1381" spans="1:2">
      <c r="A1381">
        <v>1378</v>
      </c>
      <c r="B1381" s="4" t="s">
        <v>15955</v>
      </c>
    </row>
    <row r="1382" spans="1:2">
      <c r="A1382">
        <v>1379</v>
      </c>
      <c r="B1382" s="4" t="s">
        <v>15956</v>
      </c>
    </row>
    <row r="1383" spans="1:2">
      <c r="A1383">
        <v>1380</v>
      </c>
      <c r="B1383" s="4" t="s">
        <v>15957</v>
      </c>
    </row>
    <row r="1384" spans="1:2">
      <c r="A1384">
        <v>1381</v>
      </c>
      <c r="B1384" s="4" t="s">
        <v>15958</v>
      </c>
    </row>
    <row r="1385" spans="1:2">
      <c r="A1385">
        <v>1382</v>
      </c>
      <c r="B1385" s="4" t="s">
        <v>15959</v>
      </c>
    </row>
    <row r="1386" spans="1:2">
      <c r="A1386">
        <v>1383</v>
      </c>
      <c r="B1386" s="4" t="s">
        <v>15960</v>
      </c>
    </row>
    <row r="1387" spans="1:2">
      <c r="A1387">
        <v>1384</v>
      </c>
      <c r="B1387" s="4" t="s">
        <v>15961</v>
      </c>
    </row>
    <row r="1388" spans="1:2">
      <c r="A1388">
        <v>1385</v>
      </c>
      <c r="B1388" s="4" t="s">
        <v>15962</v>
      </c>
    </row>
    <row r="1389" spans="1:2">
      <c r="A1389">
        <v>1386</v>
      </c>
      <c r="B1389" s="4" t="s">
        <v>15963</v>
      </c>
    </row>
    <row r="1390" spans="1:2">
      <c r="A1390">
        <v>1387</v>
      </c>
      <c r="B1390" s="4" t="s">
        <v>15964</v>
      </c>
    </row>
    <row r="1391" spans="1:2">
      <c r="A1391">
        <v>1388</v>
      </c>
      <c r="B1391" s="4" t="s">
        <v>15965</v>
      </c>
    </row>
    <row r="1392" spans="1:2">
      <c r="A1392">
        <v>1389</v>
      </c>
      <c r="B1392" s="4" t="s">
        <v>15966</v>
      </c>
    </row>
    <row r="1393" spans="1:2">
      <c r="A1393">
        <v>1390</v>
      </c>
      <c r="B1393" s="4" t="s">
        <v>15967</v>
      </c>
    </row>
    <row r="1394" spans="1:2">
      <c r="A1394">
        <v>1391</v>
      </c>
      <c r="B1394" s="4" t="s">
        <v>15968</v>
      </c>
    </row>
    <row r="1395" spans="1:2">
      <c r="A1395">
        <v>1392</v>
      </c>
      <c r="B1395" s="4" t="s">
        <v>15969</v>
      </c>
    </row>
    <row r="1396" spans="1:2">
      <c r="A1396">
        <v>1393</v>
      </c>
      <c r="B1396" s="4" t="s">
        <v>15970</v>
      </c>
    </row>
    <row r="1397" spans="1:2">
      <c r="A1397">
        <v>1394</v>
      </c>
      <c r="B1397" s="4" t="s">
        <v>15971</v>
      </c>
    </row>
    <row r="1398" spans="1:2">
      <c r="A1398">
        <v>1395</v>
      </c>
      <c r="B1398" s="4" t="s">
        <v>15972</v>
      </c>
    </row>
    <row r="1399" spans="1:2">
      <c r="A1399">
        <v>1396</v>
      </c>
      <c r="B1399" s="4" t="s">
        <v>15973</v>
      </c>
    </row>
    <row r="1400" spans="1:2">
      <c r="A1400">
        <v>1397</v>
      </c>
      <c r="B1400" s="4" t="s">
        <v>15974</v>
      </c>
    </row>
    <row r="1401" spans="1:2">
      <c r="A1401">
        <v>1398</v>
      </c>
      <c r="B1401" s="4" t="s">
        <v>15975</v>
      </c>
    </row>
    <row r="1402" spans="1:2">
      <c r="A1402">
        <v>1399</v>
      </c>
      <c r="B1402" s="4" t="s">
        <v>15976</v>
      </c>
    </row>
    <row r="1403" spans="1:2">
      <c r="A1403">
        <v>1400</v>
      </c>
      <c r="B1403" s="4" t="s">
        <v>15977</v>
      </c>
    </row>
    <row r="1404" spans="1:2">
      <c r="A1404">
        <v>1401</v>
      </c>
      <c r="B1404" s="4" t="s">
        <v>15978</v>
      </c>
    </row>
    <row r="1405" spans="1:2">
      <c r="A1405">
        <v>1402</v>
      </c>
      <c r="B1405" s="4" t="s">
        <v>15979</v>
      </c>
    </row>
    <row r="1406" spans="1:2">
      <c r="A1406">
        <v>1403</v>
      </c>
      <c r="B1406" s="4" t="s">
        <v>15980</v>
      </c>
    </row>
    <row r="1407" spans="1:2">
      <c r="A1407">
        <v>1404</v>
      </c>
      <c r="B1407" s="4" t="s">
        <v>15981</v>
      </c>
    </row>
    <row r="1408" spans="1:2">
      <c r="A1408">
        <v>1405</v>
      </c>
      <c r="B1408" s="4" t="s">
        <v>15982</v>
      </c>
    </row>
    <row r="1409" spans="1:2">
      <c r="A1409">
        <v>1406</v>
      </c>
      <c r="B1409" s="4" t="s">
        <v>15983</v>
      </c>
    </row>
    <row r="1410" spans="1:2">
      <c r="A1410">
        <v>1407</v>
      </c>
      <c r="B1410" s="4" t="s">
        <v>15984</v>
      </c>
    </row>
    <row r="1411" spans="1:2">
      <c r="A1411">
        <v>1408</v>
      </c>
      <c r="B1411" s="4" t="s">
        <v>15985</v>
      </c>
    </row>
    <row r="1412" spans="1:2">
      <c r="A1412">
        <v>1409</v>
      </c>
      <c r="B1412" s="4" t="s">
        <v>15986</v>
      </c>
    </row>
    <row r="1413" spans="1:2">
      <c r="A1413">
        <v>1410</v>
      </c>
      <c r="B1413" s="4" t="s">
        <v>15987</v>
      </c>
    </row>
    <row r="1414" spans="1:2">
      <c r="A1414">
        <v>1411</v>
      </c>
      <c r="B1414" s="4" t="s">
        <v>15988</v>
      </c>
    </row>
    <row r="1415" spans="1:2">
      <c r="A1415">
        <v>1412</v>
      </c>
      <c r="B1415" s="4" t="s">
        <v>15989</v>
      </c>
    </row>
    <row r="1416" spans="1:2">
      <c r="A1416">
        <v>1413</v>
      </c>
      <c r="B1416" s="4" t="s">
        <v>15990</v>
      </c>
    </row>
    <row r="1417" spans="1:2">
      <c r="A1417">
        <v>1414</v>
      </c>
      <c r="B1417" s="4" t="s">
        <v>15991</v>
      </c>
    </row>
    <row r="1418" spans="1:2">
      <c r="A1418">
        <v>1415</v>
      </c>
      <c r="B1418" s="4" t="s">
        <v>15992</v>
      </c>
    </row>
    <row r="1419" spans="1:2">
      <c r="A1419">
        <v>1416</v>
      </c>
      <c r="B1419" s="4" t="s">
        <v>15993</v>
      </c>
    </row>
    <row r="1420" spans="1:2">
      <c r="A1420">
        <v>1417</v>
      </c>
      <c r="B1420" s="4" t="s">
        <v>15994</v>
      </c>
    </row>
    <row r="1421" spans="1:2">
      <c r="A1421">
        <v>1418</v>
      </c>
      <c r="B1421" s="4" t="s">
        <v>15995</v>
      </c>
    </row>
    <row r="1422" spans="1:2">
      <c r="A1422">
        <v>1419</v>
      </c>
      <c r="B1422" s="4" t="s">
        <v>15996</v>
      </c>
    </row>
    <row r="1423" spans="1:2">
      <c r="A1423">
        <v>1420</v>
      </c>
      <c r="B1423" s="4" t="s">
        <v>15997</v>
      </c>
    </row>
    <row r="1424" spans="1:2">
      <c r="A1424">
        <v>1421</v>
      </c>
      <c r="B1424" s="4" t="s">
        <v>15998</v>
      </c>
    </row>
    <row r="1425" spans="1:2">
      <c r="A1425">
        <v>1422</v>
      </c>
      <c r="B1425" s="4" t="s">
        <v>15999</v>
      </c>
    </row>
    <row r="1426" spans="1:2">
      <c r="A1426">
        <v>1423</v>
      </c>
      <c r="B1426" s="4" t="s">
        <v>16000</v>
      </c>
    </row>
    <row r="1427" spans="1:2">
      <c r="A1427">
        <v>1424</v>
      </c>
      <c r="B1427" s="4" t="s">
        <v>16001</v>
      </c>
    </row>
    <row r="1428" spans="1:2">
      <c r="A1428">
        <v>1425</v>
      </c>
      <c r="B1428" s="4" t="s">
        <v>16002</v>
      </c>
    </row>
    <row r="1429" spans="1:2">
      <c r="A1429">
        <v>1426</v>
      </c>
      <c r="B1429" s="4" t="s">
        <v>16003</v>
      </c>
    </row>
    <row r="1430" spans="1:2">
      <c r="A1430">
        <v>1427</v>
      </c>
      <c r="B1430" s="4" t="s">
        <v>16004</v>
      </c>
    </row>
    <row r="1431" spans="1:2">
      <c r="A1431">
        <v>1428</v>
      </c>
      <c r="B1431" s="4" t="s">
        <v>16005</v>
      </c>
    </row>
    <row r="1432" spans="1:2">
      <c r="A1432">
        <v>1429</v>
      </c>
      <c r="B1432" s="4" t="s">
        <v>16006</v>
      </c>
    </row>
    <row r="1433" spans="1:2">
      <c r="A1433">
        <v>1430</v>
      </c>
      <c r="B1433" s="4" t="s">
        <v>16007</v>
      </c>
    </row>
    <row r="1434" spans="1:2">
      <c r="A1434">
        <v>1431</v>
      </c>
      <c r="B1434" s="4" t="s">
        <v>16008</v>
      </c>
    </row>
    <row r="1435" spans="1:2">
      <c r="A1435">
        <v>1432</v>
      </c>
      <c r="B1435" s="4" t="s">
        <v>16009</v>
      </c>
    </row>
    <row r="1436" spans="1:2">
      <c r="A1436">
        <v>1433</v>
      </c>
      <c r="B1436" s="4" t="s">
        <v>16010</v>
      </c>
    </row>
    <row r="1437" spans="1:2">
      <c r="A1437">
        <v>1434</v>
      </c>
      <c r="B1437" s="4" t="s">
        <v>16011</v>
      </c>
    </row>
    <row r="1438" spans="1:2">
      <c r="A1438">
        <v>1435</v>
      </c>
      <c r="B1438" s="4" t="s">
        <v>16012</v>
      </c>
    </row>
    <row r="1439" spans="1:2">
      <c r="A1439">
        <v>1436</v>
      </c>
      <c r="B1439" s="4" t="s">
        <v>16013</v>
      </c>
    </row>
    <row r="1440" spans="1:2">
      <c r="A1440">
        <v>1437</v>
      </c>
      <c r="B1440" s="4" t="s">
        <v>16014</v>
      </c>
    </row>
    <row r="1441" spans="1:2">
      <c r="A1441">
        <v>1438</v>
      </c>
      <c r="B1441" s="4" t="s">
        <v>16015</v>
      </c>
    </row>
    <row r="1442" spans="1:2">
      <c r="A1442">
        <v>1439</v>
      </c>
      <c r="B1442" s="4" t="s">
        <v>16016</v>
      </c>
    </row>
    <row r="1443" spans="1:2">
      <c r="A1443">
        <v>1440</v>
      </c>
      <c r="B1443" s="4" t="s">
        <v>16017</v>
      </c>
    </row>
    <row r="1444" spans="1:2">
      <c r="A1444">
        <v>1441</v>
      </c>
      <c r="B1444" s="4" t="s">
        <v>16018</v>
      </c>
    </row>
    <row r="1445" spans="1:2">
      <c r="A1445">
        <v>1442</v>
      </c>
      <c r="B1445" s="4" t="s">
        <v>16019</v>
      </c>
    </row>
    <row r="1446" spans="1:2">
      <c r="A1446">
        <v>1443</v>
      </c>
      <c r="B1446" s="4" t="s">
        <v>16020</v>
      </c>
    </row>
    <row r="1447" spans="1:2">
      <c r="A1447">
        <v>1444</v>
      </c>
      <c r="B1447" s="4" t="s">
        <v>16021</v>
      </c>
    </row>
    <row r="1448" spans="1:2">
      <c r="A1448">
        <v>1445</v>
      </c>
      <c r="B1448" s="4" t="s">
        <v>16022</v>
      </c>
    </row>
    <row r="1449" spans="1:2">
      <c r="A1449">
        <v>1446</v>
      </c>
      <c r="B1449" s="4" t="s">
        <v>16023</v>
      </c>
    </row>
    <row r="1450" spans="1:2">
      <c r="A1450">
        <v>1447</v>
      </c>
      <c r="B1450" s="4" t="s">
        <v>16024</v>
      </c>
    </row>
    <row r="1451" spans="1:2">
      <c r="A1451">
        <v>1448</v>
      </c>
      <c r="B1451" s="4" t="s">
        <v>16025</v>
      </c>
    </row>
    <row r="1452" spans="1:2">
      <c r="A1452">
        <v>1449</v>
      </c>
      <c r="B1452" s="4" t="s">
        <v>16026</v>
      </c>
    </row>
    <row r="1453" spans="1:2">
      <c r="A1453">
        <v>1450</v>
      </c>
      <c r="B1453" s="4" t="s">
        <v>16027</v>
      </c>
    </row>
    <row r="1454" spans="1:2">
      <c r="A1454">
        <v>1451</v>
      </c>
      <c r="B1454" s="4" t="s">
        <v>16028</v>
      </c>
    </row>
    <row r="1455" spans="1:2">
      <c r="A1455">
        <v>1452</v>
      </c>
      <c r="B1455" s="4" t="s">
        <v>16029</v>
      </c>
    </row>
    <row r="1456" spans="1:2">
      <c r="A1456">
        <v>1453</v>
      </c>
      <c r="B1456" s="4" t="s">
        <v>16030</v>
      </c>
    </row>
    <row r="1457" spans="1:2">
      <c r="A1457">
        <v>1454</v>
      </c>
      <c r="B1457" s="4" t="s">
        <v>16031</v>
      </c>
    </row>
    <row r="1458" spans="1:2">
      <c r="A1458">
        <v>1455</v>
      </c>
      <c r="B1458" s="4" t="s">
        <v>16032</v>
      </c>
    </row>
    <row r="1459" spans="1:2">
      <c r="A1459">
        <v>1456</v>
      </c>
      <c r="B1459" s="4" t="s">
        <v>16033</v>
      </c>
    </row>
    <row r="1460" spans="1:2">
      <c r="A1460">
        <v>1457</v>
      </c>
      <c r="B1460" s="4" t="s">
        <v>16034</v>
      </c>
    </row>
    <row r="1461" spans="1:2">
      <c r="A1461">
        <v>1458</v>
      </c>
      <c r="B1461" s="4" t="s">
        <v>16035</v>
      </c>
    </row>
    <row r="1462" spans="1:2">
      <c r="A1462">
        <v>1459</v>
      </c>
      <c r="B1462" s="4" t="s">
        <v>16036</v>
      </c>
    </row>
    <row r="1463" spans="1:2">
      <c r="A1463">
        <v>1460</v>
      </c>
      <c r="B1463" s="4" t="s">
        <v>16037</v>
      </c>
    </row>
    <row r="1464" spans="1:2">
      <c r="A1464">
        <v>1461</v>
      </c>
      <c r="B1464" s="4" t="s">
        <v>16038</v>
      </c>
    </row>
    <row r="1465" spans="1:2">
      <c r="A1465">
        <v>1462</v>
      </c>
      <c r="B1465" s="4" t="s">
        <v>16039</v>
      </c>
    </row>
    <row r="1466" spans="1:2">
      <c r="A1466">
        <v>1463</v>
      </c>
      <c r="B1466" s="4" t="s">
        <v>16040</v>
      </c>
    </row>
    <row r="1467" spans="1:2">
      <c r="A1467">
        <v>1464</v>
      </c>
      <c r="B1467" s="4" t="s">
        <v>16041</v>
      </c>
    </row>
    <row r="1468" spans="1:2">
      <c r="A1468">
        <v>1465</v>
      </c>
      <c r="B1468" s="4" t="s">
        <v>16042</v>
      </c>
    </row>
    <row r="1469" spans="1:2">
      <c r="A1469">
        <v>1466</v>
      </c>
      <c r="B1469" s="4" t="s">
        <v>16043</v>
      </c>
    </row>
    <row r="1470" spans="1:2">
      <c r="A1470">
        <v>1467</v>
      </c>
      <c r="B1470" s="4" t="s">
        <v>16044</v>
      </c>
    </row>
    <row r="1471" spans="1:2">
      <c r="A1471">
        <v>1468</v>
      </c>
      <c r="B1471" s="4" t="s">
        <v>16045</v>
      </c>
    </row>
    <row r="1472" spans="1:2">
      <c r="A1472">
        <v>1469</v>
      </c>
      <c r="B1472" s="4" t="s">
        <v>16046</v>
      </c>
    </row>
    <row r="1473" spans="1:2">
      <c r="A1473">
        <v>1470</v>
      </c>
      <c r="B1473" s="4" t="s">
        <v>16047</v>
      </c>
    </row>
    <row r="1474" spans="1:2">
      <c r="A1474">
        <v>1471</v>
      </c>
      <c r="B1474" s="4" t="s">
        <v>16048</v>
      </c>
    </row>
    <row r="1475" spans="1:2">
      <c r="A1475">
        <v>1472</v>
      </c>
      <c r="B1475" s="4" t="s">
        <v>16049</v>
      </c>
    </row>
    <row r="1476" spans="1:2">
      <c r="A1476">
        <v>1473</v>
      </c>
      <c r="B1476" s="4" t="s">
        <v>16050</v>
      </c>
    </row>
    <row r="1477" spans="1:2">
      <c r="A1477">
        <v>1474</v>
      </c>
      <c r="B1477" s="4" t="s">
        <v>16051</v>
      </c>
    </row>
    <row r="1478" spans="1:2">
      <c r="A1478">
        <v>1475</v>
      </c>
      <c r="B1478" s="4" t="s">
        <v>16052</v>
      </c>
    </row>
    <row r="1479" spans="1:2">
      <c r="A1479">
        <v>1476</v>
      </c>
      <c r="B1479" s="4" t="s">
        <v>16053</v>
      </c>
    </row>
    <row r="1480" spans="1:2">
      <c r="A1480">
        <v>1477</v>
      </c>
      <c r="B1480" s="4" t="s">
        <v>16054</v>
      </c>
    </row>
    <row r="1481" spans="1:2">
      <c r="A1481">
        <v>1478</v>
      </c>
      <c r="B1481" s="4" t="s">
        <v>16055</v>
      </c>
    </row>
    <row r="1482" spans="1:2">
      <c r="A1482">
        <v>1479</v>
      </c>
      <c r="B1482" s="4" t="s">
        <v>16056</v>
      </c>
    </row>
    <row r="1483" spans="1:2">
      <c r="A1483">
        <v>1480</v>
      </c>
      <c r="B1483" s="4" t="s">
        <v>16057</v>
      </c>
    </row>
    <row r="1484" spans="1:2">
      <c r="A1484">
        <v>1481</v>
      </c>
      <c r="B1484" s="4" t="s">
        <v>16058</v>
      </c>
    </row>
    <row r="1485" spans="1:2">
      <c r="A1485">
        <v>1482</v>
      </c>
      <c r="B1485" s="4" t="s">
        <v>16059</v>
      </c>
    </row>
    <row r="1486" spans="1:2">
      <c r="A1486">
        <v>1483</v>
      </c>
      <c r="B1486" s="4" t="s">
        <v>16060</v>
      </c>
    </row>
    <row r="1487" spans="1:2">
      <c r="A1487">
        <v>1484</v>
      </c>
      <c r="B1487" s="4" t="s">
        <v>16061</v>
      </c>
    </row>
    <row r="1488" spans="1:2">
      <c r="A1488">
        <v>1485</v>
      </c>
      <c r="B1488" s="4" t="s">
        <v>16062</v>
      </c>
    </row>
    <row r="1489" spans="1:2">
      <c r="A1489">
        <v>1486</v>
      </c>
      <c r="B1489" s="4" t="s">
        <v>16063</v>
      </c>
    </row>
    <row r="1490" spans="1:2">
      <c r="A1490">
        <v>1487</v>
      </c>
      <c r="B1490" s="4" t="s">
        <v>16064</v>
      </c>
    </row>
    <row r="1491" spans="1:2">
      <c r="A1491">
        <v>1488</v>
      </c>
      <c r="B1491" s="4" t="s">
        <v>16065</v>
      </c>
    </row>
    <row r="1492" spans="1:2">
      <c r="A1492">
        <v>1489</v>
      </c>
      <c r="B1492" s="4" t="s">
        <v>16066</v>
      </c>
    </row>
    <row r="1493" spans="1:2">
      <c r="A1493">
        <v>1490</v>
      </c>
      <c r="B1493" s="4" t="s">
        <v>16067</v>
      </c>
    </row>
    <row r="1494" spans="1:2">
      <c r="A1494">
        <v>1491</v>
      </c>
      <c r="B1494" s="4" t="s">
        <v>16068</v>
      </c>
    </row>
    <row r="1495" spans="1:2">
      <c r="A1495">
        <v>1492</v>
      </c>
      <c r="B1495" s="4" t="s">
        <v>16069</v>
      </c>
    </row>
    <row r="1496" spans="1:2">
      <c r="A1496">
        <v>1493</v>
      </c>
      <c r="B1496" s="4" t="s">
        <v>16070</v>
      </c>
    </row>
    <row r="1497" spans="1:2">
      <c r="A1497">
        <v>1494</v>
      </c>
      <c r="B1497" s="4" t="s">
        <v>16071</v>
      </c>
    </row>
    <row r="1498" spans="1:2">
      <c r="A1498">
        <v>1495</v>
      </c>
      <c r="B1498" s="4" t="s">
        <v>16072</v>
      </c>
    </row>
    <row r="1499" spans="1:2">
      <c r="A1499">
        <v>1496</v>
      </c>
      <c r="B1499" s="4" t="s">
        <v>16073</v>
      </c>
    </row>
    <row r="1500" spans="1:2">
      <c r="A1500">
        <v>1497</v>
      </c>
      <c r="B1500" s="4" t="s">
        <v>16074</v>
      </c>
    </row>
    <row r="1501" spans="1:2">
      <c r="A1501">
        <v>1498</v>
      </c>
      <c r="B1501" s="4" t="s">
        <v>16075</v>
      </c>
    </row>
    <row r="1502" spans="1:2">
      <c r="A1502">
        <v>1499</v>
      </c>
      <c r="B1502" s="4" t="s">
        <v>16076</v>
      </c>
    </row>
    <row r="1503" spans="1:2">
      <c r="A1503">
        <v>1500</v>
      </c>
      <c r="B1503" s="4" t="s">
        <v>16077</v>
      </c>
    </row>
    <row r="1504" spans="1:2">
      <c r="A1504">
        <v>1501</v>
      </c>
      <c r="B1504" s="4" t="s">
        <v>16078</v>
      </c>
    </row>
    <row r="1505" spans="1:2">
      <c r="A1505">
        <v>1502</v>
      </c>
      <c r="B1505" s="4" t="s">
        <v>16079</v>
      </c>
    </row>
    <row r="1506" spans="1:2">
      <c r="A1506">
        <v>1503</v>
      </c>
      <c r="B1506" s="4" t="s">
        <v>16080</v>
      </c>
    </row>
    <row r="1507" spans="1:2">
      <c r="A1507">
        <v>1504</v>
      </c>
      <c r="B1507" s="4" t="s">
        <v>16081</v>
      </c>
    </row>
    <row r="1508" spans="1:2">
      <c r="A1508">
        <v>1505</v>
      </c>
      <c r="B1508" s="4" t="s">
        <v>16082</v>
      </c>
    </row>
    <row r="1509" spans="1:2">
      <c r="A1509">
        <v>1506</v>
      </c>
      <c r="B1509" s="4" t="s">
        <v>16083</v>
      </c>
    </row>
    <row r="1510" spans="1:2">
      <c r="A1510">
        <v>1507</v>
      </c>
      <c r="B1510" s="4" t="s">
        <v>16084</v>
      </c>
    </row>
    <row r="1511" spans="1:2">
      <c r="A1511">
        <v>1508</v>
      </c>
      <c r="B1511" s="4" t="s">
        <v>16085</v>
      </c>
    </row>
    <row r="1512" spans="1:2">
      <c r="A1512">
        <v>1509</v>
      </c>
      <c r="B1512" s="4" t="s">
        <v>16086</v>
      </c>
    </row>
    <row r="1513" spans="1:2">
      <c r="A1513">
        <v>1510</v>
      </c>
      <c r="B1513" s="4" t="s">
        <v>16087</v>
      </c>
    </row>
    <row r="1514" spans="1:2">
      <c r="A1514">
        <v>1511</v>
      </c>
      <c r="B1514" s="4" t="s">
        <v>16088</v>
      </c>
    </row>
    <row r="1515" spans="1:2">
      <c r="A1515">
        <v>1512</v>
      </c>
      <c r="B1515" s="4" t="s">
        <v>16089</v>
      </c>
    </row>
    <row r="1516" spans="1:2">
      <c r="A1516">
        <v>1513</v>
      </c>
      <c r="B1516" s="4" t="s">
        <v>16090</v>
      </c>
    </row>
    <row r="1517" spans="1:2">
      <c r="A1517">
        <v>1514</v>
      </c>
      <c r="B1517" s="4" t="s">
        <v>16091</v>
      </c>
    </row>
    <row r="1518" spans="1:2">
      <c r="A1518">
        <v>1515</v>
      </c>
      <c r="B1518" s="4" t="s">
        <v>16092</v>
      </c>
    </row>
    <row r="1519" spans="1:2">
      <c r="A1519">
        <v>1516</v>
      </c>
      <c r="B1519" s="4" t="s">
        <v>16093</v>
      </c>
    </row>
    <row r="1520" spans="1:2">
      <c r="A1520">
        <v>1517</v>
      </c>
      <c r="B1520" s="4" t="s">
        <v>16094</v>
      </c>
    </row>
    <row r="1521" spans="1:2">
      <c r="A1521">
        <v>1518</v>
      </c>
      <c r="B1521" s="4" t="s">
        <v>16095</v>
      </c>
    </row>
    <row r="1522" spans="1:2">
      <c r="A1522">
        <v>1519</v>
      </c>
      <c r="B1522" s="4" t="s">
        <v>16096</v>
      </c>
    </row>
    <row r="1523" spans="1:2">
      <c r="A1523">
        <v>1520</v>
      </c>
      <c r="B1523" s="4" t="s">
        <v>16097</v>
      </c>
    </row>
    <row r="1524" spans="1:2">
      <c r="A1524">
        <v>1521</v>
      </c>
      <c r="B1524" s="4" t="s">
        <v>16098</v>
      </c>
    </row>
    <row r="1525" spans="1:2">
      <c r="A1525">
        <v>1522</v>
      </c>
      <c r="B1525" s="4" t="s">
        <v>16099</v>
      </c>
    </row>
    <row r="1526" spans="1:2">
      <c r="A1526">
        <v>1523</v>
      </c>
      <c r="B1526" s="4" t="s">
        <v>16100</v>
      </c>
    </row>
    <row r="1527" spans="1:2">
      <c r="A1527">
        <v>1524</v>
      </c>
      <c r="B1527" s="4" t="s">
        <v>16101</v>
      </c>
    </row>
    <row r="1528" spans="1:2">
      <c r="A1528">
        <v>1525</v>
      </c>
      <c r="B1528" s="4" t="s">
        <v>16102</v>
      </c>
    </row>
    <row r="1529" spans="1:2">
      <c r="A1529">
        <v>1526</v>
      </c>
      <c r="B1529" s="4" t="s">
        <v>16103</v>
      </c>
    </row>
    <row r="1530" spans="1:2">
      <c r="A1530">
        <v>1527</v>
      </c>
      <c r="B1530" s="4" t="s">
        <v>16104</v>
      </c>
    </row>
    <row r="1531" spans="1:2">
      <c r="A1531">
        <v>1528</v>
      </c>
      <c r="B1531" s="4" t="s">
        <v>16105</v>
      </c>
    </row>
    <row r="1532" spans="1:2">
      <c r="A1532">
        <v>1529</v>
      </c>
      <c r="B1532" s="4" t="s">
        <v>16106</v>
      </c>
    </row>
    <row r="1533" spans="1:2">
      <c r="A1533">
        <v>1530</v>
      </c>
      <c r="B1533" s="4" t="s">
        <v>16107</v>
      </c>
    </row>
    <row r="1534" spans="1:2">
      <c r="A1534">
        <v>1531</v>
      </c>
      <c r="B1534" s="4" t="s">
        <v>16108</v>
      </c>
    </row>
    <row r="1535" spans="1:2">
      <c r="A1535">
        <v>1532</v>
      </c>
      <c r="B1535" s="4" t="s">
        <v>16109</v>
      </c>
    </row>
    <row r="1536" spans="1:2">
      <c r="A1536">
        <v>1533</v>
      </c>
      <c r="B1536" s="4" t="s">
        <v>16110</v>
      </c>
    </row>
    <row r="1537" spans="1:2">
      <c r="A1537">
        <v>1534</v>
      </c>
      <c r="B1537" s="4" t="s">
        <v>16111</v>
      </c>
    </row>
    <row r="1538" spans="1:2">
      <c r="A1538">
        <v>1535</v>
      </c>
      <c r="B1538" s="4" t="s">
        <v>16112</v>
      </c>
    </row>
    <row r="1539" spans="1:2">
      <c r="A1539">
        <v>1536</v>
      </c>
      <c r="B1539" s="4" t="s">
        <v>16113</v>
      </c>
    </row>
    <row r="1540" spans="1:2">
      <c r="A1540">
        <v>1537</v>
      </c>
      <c r="B1540" s="4" t="s">
        <v>16114</v>
      </c>
    </row>
    <row r="1541" spans="1:2">
      <c r="A1541">
        <v>1538</v>
      </c>
      <c r="B1541" s="4" t="s">
        <v>16115</v>
      </c>
    </row>
    <row r="1542" spans="1:2">
      <c r="A1542">
        <v>1539</v>
      </c>
      <c r="B1542" s="4" t="s">
        <v>16116</v>
      </c>
    </row>
    <row r="1543" spans="1:2">
      <c r="A1543">
        <v>1540</v>
      </c>
      <c r="B1543" s="4" t="s">
        <v>16117</v>
      </c>
    </row>
    <row r="1544" spans="1:2">
      <c r="A1544">
        <v>1541</v>
      </c>
      <c r="B1544" s="4" t="s">
        <v>16118</v>
      </c>
    </row>
    <row r="1545" spans="1:2">
      <c r="A1545">
        <v>1542</v>
      </c>
      <c r="B1545" s="4" t="s">
        <v>16119</v>
      </c>
    </row>
    <row r="1546" spans="1:2">
      <c r="A1546">
        <v>1543</v>
      </c>
      <c r="B1546" s="4" t="s">
        <v>16120</v>
      </c>
    </row>
    <row r="1547" spans="1:2">
      <c r="A1547">
        <v>1544</v>
      </c>
      <c r="B1547" s="4" t="s">
        <v>16121</v>
      </c>
    </row>
    <row r="1548" spans="1:2">
      <c r="A1548">
        <v>1545</v>
      </c>
      <c r="B1548" s="4" t="s">
        <v>16122</v>
      </c>
    </row>
    <row r="1549" spans="1:2">
      <c r="A1549">
        <v>1546</v>
      </c>
      <c r="B1549" s="4" t="s">
        <v>16123</v>
      </c>
    </row>
    <row r="1550" spans="1:2">
      <c r="A1550">
        <v>1547</v>
      </c>
      <c r="B1550" s="4" t="s">
        <v>16124</v>
      </c>
    </row>
    <row r="1551" spans="1:2">
      <c r="A1551">
        <v>1548</v>
      </c>
      <c r="B1551" s="4" t="s">
        <v>16125</v>
      </c>
    </row>
    <row r="1552" spans="1:2">
      <c r="A1552">
        <v>1549</v>
      </c>
      <c r="B1552" s="4" t="s">
        <v>16126</v>
      </c>
    </row>
    <row r="1553" spans="1:2">
      <c r="A1553">
        <v>1550</v>
      </c>
      <c r="B1553" s="4" t="s">
        <v>16127</v>
      </c>
    </row>
    <row r="1554" spans="1:2">
      <c r="A1554">
        <v>1551</v>
      </c>
      <c r="B1554" s="4" t="s">
        <v>16128</v>
      </c>
    </row>
    <row r="1555" spans="1:2">
      <c r="A1555">
        <v>1552</v>
      </c>
      <c r="B1555" s="4" t="s">
        <v>16129</v>
      </c>
    </row>
    <row r="1556" spans="1:2">
      <c r="A1556">
        <v>1553</v>
      </c>
      <c r="B1556" s="4" t="s">
        <v>16130</v>
      </c>
    </row>
    <row r="1557" spans="1:2">
      <c r="A1557">
        <v>1554</v>
      </c>
      <c r="B1557" s="4" t="s">
        <v>16131</v>
      </c>
    </row>
    <row r="1558" spans="1:2">
      <c r="A1558">
        <v>1555</v>
      </c>
      <c r="B1558" s="4" t="s">
        <v>16132</v>
      </c>
    </row>
    <row r="1559" spans="1:2">
      <c r="A1559">
        <v>1556</v>
      </c>
      <c r="B1559" s="4" t="s">
        <v>16133</v>
      </c>
    </row>
    <row r="1560" spans="1:2">
      <c r="A1560">
        <v>1557</v>
      </c>
      <c r="B1560" s="4" t="s">
        <v>16134</v>
      </c>
    </row>
    <row r="1561" spans="1:2">
      <c r="A1561">
        <v>1558</v>
      </c>
      <c r="B1561" s="4" t="s">
        <v>16135</v>
      </c>
    </row>
    <row r="1562" spans="1:2">
      <c r="A1562">
        <v>1559</v>
      </c>
      <c r="B1562" s="4" t="s">
        <v>16136</v>
      </c>
    </row>
    <row r="1563" spans="1:2">
      <c r="A1563">
        <v>1560</v>
      </c>
      <c r="B1563" s="4" t="s">
        <v>16137</v>
      </c>
    </row>
    <row r="1564" spans="1:2">
      <c r="A1564">
        <v>1561</v>
      </c>
      <c r="B1564" s="4" t="s">
        <v>16138</v>
      </c>
    </row>
    <row r="1565" spans="1:2">
      <c r="A1565">
        <v>1562</v>
      </c>
      <c r="B1565" s="4" t="s">
        <v>16139</v>
      </c>
    </row>
    <row r="1566" spans="1:2">
      <c r="A1566">
        <v>1563</v>
      </c>
      <c r="B1566" s="4" t="s">
        <v>16140</v>
      </c>
    </row>
    <row r="1567" spans="1:2">
      <c r="A1567">
        <v>1564</v>
      </c>
      <c r="B1567" s="4" t="s">
        <v>16141</v>
      </c>
    </row>
    <row r="1568" spans="1:2">
      <c r="A1568">
        <v>1565</v>
      </c>
      <c r="B1568" s="4" t="s">
        <v>16142</v>
      </c>
    </row>
    <row r="1569" spans="1:2">
      <c r="A1569">
        <v>1566</v>
      </c>
      <c r="B1569" s="4" t="s">
        <v>16143</v>
      </c>
    </row>
    <row r="1570" spans="1:2">
      <c r="A1570">
        <v>1567</v>
      </c>
      <c r="B1570" s="4" t="s">
        <v>16144</v>
      </c>
    </row>
    <row r="1571" spans="1:2">
      <c r="A1571">
        <v>1568</v>
      </c>
      <c r="B1571" s="4" t="s">
        <v>16145</v>
      </c>
    </row>
    <row r="1572" spans="1:2">
      <c r="A1572">
        <v>1569</v>
      </c>
      <c r="B1572" s="4" t="s">
        <v>16146</v>
      </c>
    </row>
    <row r="1573" spans="1:2">
      <c r="A1573">
        <v>1570</v>
      </c>
      <c r="B1573" s="4" t="s">
        <v>16147</v>
      </c>
    </row>
    <row r="1574" spans="1:2">
      <c r="A1574">
        <v>1571</v>
      </c>
      <c r="B1574" s="4" t="s">
        <v>16148</v>
      </c>
    </row>
    <row r="1575" spans="1:2">
      <c r="A1575">
        <v>1572</v>
      </c>
      <c r="B1575" s="4" t="s">
        <v>16149</v>
      </c>
    </row>
    <row r="1576" spans="1:2">
      <c r="A1576">
        <v>1573</v>
      </c>
      <c r="B1576" s="4" t="s">
        <v>16150</v>
      </c>
    </row>
    <row r="1577" spans="1:2">
      <c r="A1577">
        <v>1574</v>
      </c>
      <c r="B1577" s="4" t="s">
        <v>16151</v>
      </c>
    </row>
    <row r="1578" spans="1:2">
      <c r="A1578">
        <v>1575</v>
      </c>
      <c r="B1578" s="4" t="s">
        <v>16152</v>
      </c>
    </row>
    <row r="1579" spans="1:2">
      <c r="A1579">
        <v>1576</v>
      </c>
      <c r="B1579" s="4" t="s">
        <v>16153</v>
      </c>
    </row>
    <row r="1580" spans="1:2">
      <c r="A1580">
        <v>1577</v>
      </c>
      <c r="B1580" s="4" t="s">
        <v>16154</v>
      </c>
    </row>
    <row r="1581" spans="1:2">
      <c r="A1581">
        <v>1578</v>
      </c>
      <c r="B1581" s="4" t="s">
        <v>16155</v>
      </c>
    </row>
    <row r="1582" spans="1:2">
      <c r="A1582">
        <v>1579</v>
      </c>
      <c r="B1582" s="4" t="s">
        <v>16156</v>
      </c>
    </row>
    <row r="1583" spans="1:2">
      <c r="A1583">
        <v>1580</v>
      </c>
      <c r="B1583" s="4" t="s">
        <v>16157</v>
      </c>
    </row>
    <row r="1584" spans="1:2">
      <c r="A1584">
        <v>1581</v>
      </c>
      <c r="B1584" s="4" t="s">
        <v>16158</v>
      </c>
    </row>
    <row r="1585" spans="1:2">
      <c r="A1585">
        <v>1582</v>
      </c>
      <c r="B1585" s="4" t="s">
        <v>16159</v>
      </c>
    </row>
    <row r="1586" spans="1:2">
      <c r="A1586">
        <v>1583</v>
      </c>
      <c r="B1586" s="4" t="s">
        <v>16160</v>
      </c>
    </row>
    <row r="1587" spans="1:2">
      <c r="A1587">
        <v>1584</v>
      </c>
      <c r="B1587" s="4" t="s">
        <v>16161</v>
      </c>
    </row>
    <row r="1588" spans="1:2">
      <c r="A1588">
        <v>1585</v>
      </c>
      <c r="B1588" s="4" t="s">
        <v>16162</v>
      </c>
    </row>
    <row r="1589" spans="1:2">
      <c r="A1589">
        <v>1586</v>
      </c>
      <c r="B1589" s="4" t="s">
        <v>16163</v>
      </c>
    </row>
    <row r="1590" spans="1:2">
      <c r="A1590">
        <v>1587</v>
      </c>
      <c r="B1590" s="4" t="s">
        <v>16164</v>
      </c>
    </row>
    <row r="1591" spans="1:2">
      <c r="A1591">
        <v>1588</v>
      </c>
      <c r="B1591" s="4" t="s">
        <v>16165</v>
      </c>
    </row>
    <row r="1592" spans="1:2">
      <c r="A1592">
        <v>1589</v>
      </c>
      <c r="B1592" s="4" t="s">
        <v>16166</v>
      </c>
    </row>
    <row r="1593" spans="1:2">
      <c r="A1593">
        <v>1590</v>
      </c>
      <c r="B1593" s="4" t="s">
        <v>16167</v>
      </c>
    </row>
    <row r="1594" spans="1:2">
      <c r="A1594">
        <v>1591</v>
      </c>
      <c r="B1594" s="4" t="s">
        <v>16168</v>
      </c>
    </row>
    <row r="1595" spans="1:2">
      <c r="A1595">
        <v>1592</v>
      </c>
      <c r="B1595" s="4" t="s">
        <v>16169</v>
      </c>
    </row>
    <row r="1596" spans="1:2">
      <c r="A1596">
        <v>1593</v>
      </c>
      <c r="B1596" s="4" t="s">
        <v>16170</v>
      </c>
    </row>
    <row r="1597" spans="1:2">
      <c r="A1597">
        <v>1594</v>
      </c>
      <c r="B1597" s="4" t="s">
        <v>16171</v>
      </c>
    </row>
    <row r="1598" spans="1:2">
      <c r="A1598">
        <v>1595</v>
      </c>
      <c r="B1598" s="4" t="s">
        <v>16172</v>
      </c>
    </row>
    <row r="1599" spans="1:2">
      <c r="A1599">
        <v>1596</v>
      </c>
      <c r="B1599" s="4" t="s">
        <v>16173</v>
      </c>
    </row>
    <row r="1600" spans="1:2">
      <c r="A1600">
        <v>1597</v>
      </c>
      <c r="B1600" s="4" t="s">
        <v>16174</v>
      </c>
    </row>
    <row r="1601" spans="1:2">
      <c r="A1601">
        <v>1598</v>
      </c>
      <c r="B1601" s="4" t="s">
        <v>16175</v>
      </c>
    </row>
    <row r="1602" spans="1:2">
      <c r="A1602">
        <v>1599</v>
      </c>
      <c r="B1602" s="4" t="s">
        <v>16176</v>
      </c>
    </row>
    <row r="1603" spans="1:2">
      <c r="A1603">
        <v>1600</v>
      </c>
      <c r="B1603" s="4" t="s">
        <v>16177</v>
      </c>
    </row>
    <row r="1604" spans="1:2">
      <c r="A1604">
        <v>1601</v>
      </c>
      <c r="B1604" s="4" t="s">
        <v>16178</v>
      </c>
    </row>
    <row r="1605" spans="1:2">
      <c r="A1605">
        <v>1602</v>
      </c>
      <c r="B1605" s="4" t="s">
        <v>16179</v>
      </c>
    </row>
    <row r="1606" spans="1:2">
      <c r="A1606">
        <v>1603</v>
      </c>
      <c r="B1606" s="4" t="s">
        <v>16180</v>
      </c>
    </row>
    <row r="1607" spans="1:2">
      <c r="A1607">
        <v>1604</v>
      </c>
      <c r="B1607" s="4" t="s">
        <v>16181</v>
      </c>
    </row>
    <row r="1608" spans="1:2">
      <c r="A1608">
        <v>1605</v>
      </c>
      <c r="B1608" s="4" t="s">
        <v>16182</v>
      </c>
    </row>
    <row r="1609" spans="1:2">
      <c r="A1609">
        <v>1606</v>
      </c>
      <c r="B1609" s="4" t="s">
        <v>16183</v>
      </c>
    </row>
    <row r="1610" spans="1:2">
      <c r="A1610">
        <v>1607</v>
      </c>
      <c r="B1610" s="4" t="s">
        <v>16184</v>
      </c>
    </row>
    <row r="1611" spans="1:2">
      <c r="A1611">
        <v>1608</v>
      </c>
      <c r="B1611" s="4" t="s">
        <v>16185</v>
      </c>
    </row>
    <row r="1612" spans="1:2">
      <c r="A1612">
        <v>1609</v>
      </c>
      <c r="B1612" s="4" t="s">
        <v>16186</v>
      </c>
    </row>
    <row r="1613" spans="1:2">
      <c r="A1613">
        <v>1610</v>
      </c>
      <c r="B1613" s="4" t="s">
        <v>16187</v>
      </c>
    </row>
    <row r="1614" spans="1:2">
      <c r="A1614">
        <v>1611</v>
      </c>
      <c r="B1614" s="4" t="s">
        <v>16188</v>
      </c>
    </row>
    <row r="1615" spans="1:2">
      <c r="A1615">
        <v>1612</v>
      </c>
      <c r="B1615" s="4" t="s">
        <v>16189</v>
      </c>
    </row>
    <row r="1616" spans="1:2">
      <c r="A1616">
        <v>1613</v>
      </c>
      <c r="B1616" s="4" t="s">
        <v>16190</v>
      </c>
    </row>
    <row r="1617" spans="1:2">
      <c r="A1617">
        <v>1614</v>
      </c>
      <c r="B1617" s="4" t="s">
        <v>16191</v>
      </c>
    </row>
    <row r="1618" spans="1:2">
      <c r="A1618">
        <v>1615</v>
      </c>
      <c r="B1618" s="4" t="s">
        <v>16192</v>
      </c>
    </row>
    <row r="1619" spans="1:2">
      <c r="A1619">
        <v>1616</v>
      </c>
      <c r="B1619" s="4" t="s">
        <v>16193</v>
      </c>
    </row>
    <row r="1620" spans="1:2">
      <c r="A1620">
        <v>1617</v>
      </c>
      <c r="B1620" s="4" t="s">
        <v>16194</v>
      </c>
    </row>
    <row r="1621" spans="1:2">
      <c r="A1621">
        <v>1618</v>
      </c>
      <c r="B1621" s="4" t="s">
        <v>16195</v>
      </c>
    </row>
    <row r="1622" spans="1:2">
      <c r="A1622">
        <v>1619</v>
      </c>
      <c r="B1622" s="4" t="s">
        <v>16196</v>
      </c>
    </row>
    <row r="1623" spans="1:2">
      <c r="A1623">
        <v>1620</v>
      </c>
      <c r="B1623" s="4" t="s">
        <v>16197</v>
      </c>
    </row>
    <row r="1624" spans="1:2">
      <c r="A1624">
        <v>1621</v>
      </c>
      <c r="B1624" s="4" t="s">
        <v>16198</v>
      </c>
    </row>
    <row r="1625" spans="1:2">
      <c r="A1625">
        <v>1622</v>
      </c>
      <c r="B1625" s="4" t="s">
        <v>16199</v>
      </c>
    </row>
    <row r="1626" spans="1:2">
      <c r="A1626">
        <v>1623</v>
      </c>
      <c r="B1626" s="4" t="s">
        <v>16200</v>
      </c>
    </row>
    <row r="1627" spans="1:2">
      <c r="A1627">
        <v>1624</v>
      </c>
      <c r="B1627" s="4" t="s">
        <v>16201</v>
      </c>
    </row>
    <row r="1628" spans="1:2">
      <c r="A1628">
        <v>1625</v>
      </c>
      <c r="B1628" s="4" t="s">
        <v>16202</v>
      </c>
    </row>
    <row r="1629" spans="1:2">
      <c r="A1629">
        <v>1626</v>
      </c>
      <c r="B1629" s="4" t="s">
        <v>16203</v>
      </c>
    </row>
    <row r="1630" spans="1:2">
      <c r="A1630">
        <v>1627</v>
      </c>
      <c r="B1630" s="4" t="s">
        <v>16204</v>
      </c>
    </row>
    <row r="1631" spans="1:2">
      <c r="A1631">
        <v>1628</v>
      </c>
      <c r="B1631" s="4" t="s">
        <v>16205</v>
      </c>
    </row>
    <row r="1632" spans="1:2">
      <c r="A1632">
        <v>1629</v>
      </c>
      <c r="B1632" s="4" t="s">
        <v>16206</v>
      </c>
    </row>
    <row r="1633" spans="1:2">
      <c r="A1633">
        <v>1630</v>
      </c>
      <c r="B1633" s="4" t="s">
        <v>16207</v>
      </c>
    </row>
    <row r="1634" spans="1:2">
      <c r="A1634">
        <v>1631</v>
      </c>
      <c r="B1634" s="4" t="s">
        <v>16208</v>
      </c>
    </row>
    <row r="1635" spans="1:2">
      <c r="A1635">
        <v>1632</v>
      </c>
      <c r="B1635" s="4" t="s">
        <v>16209</v>
      </c>
    </row>
    <row r="1636" spans="1:2">
      <c r="A1636">
        <v>1633</v>
      </c>
      <c r="B1636" s="4" t="s">
        <v>16210</v>
      </c>
    </row>
    <row r="1637" spans="1:2">
      <c r="A1637">
        <v>1634</v>
      </c>
      <c r="B1637" s="4" t="s">
        <v>16211</v>
      </c>
    </row>
    <row r="1638" spans="1:2">
      <c r="A1638">
        <v>1635</v>
      </c>
      <c r="B1638" s="4" t="s">
        <v>16212</v>
      </c>
    </row>
    <row r="1639" spans="1:2">
      <c r="A1639">
        <v>1636</v>
      </c>
      <c r="B1639" s="4" t="s">
        <v>16213</v>
      </c>
    </row>
    <row r="1640" spans="1:2">
      <c r="A1640">
        <v>1637</v>
      </c>
      <c r="B1640" s="4" t="s">
        <v>16214</v>
      </c>
    </row>
    <row r="1641" spans="1:2">
      <c r="A1641">
        <v>1638</v>
      </c>
      <c r="B1641" s="4" t="s">
        <v>16215</v>
      </c>
    </row>
    <row r="1642" spans="1:2">
      <c r="A1642">
        <v>1639</v>
      </c>
      <c r="B1642" s="4" t="s">
        <v>16216</v>
      </c>
    </row>
    <row r="1643" spans="1:2">
      <c r="A1643">
        <v>1640</v>
      </c>
      <c r="B1643" s="4" t="s">
        <v>16217</v>
      </c>
    </row>
    <row r="1644" spans="1:2">
      <c r="A1644">
        <v>1641</v>
      </c>
      <c r="B1644" s="4" t="s">
        <v>16218</v>
      </c>
    </row>
    <row r="1645" spans="1:2">
      <c r="A1645">
        <v>1642</v>
      </c>
      <c r="B1645" s="4" t="s">
        <v>16219</v>
      </c>
    </row>
    <row r="1646" spans="1:2">
      <c r="A1646">
        <v>1643</v>
      </c>
      <c r="B1646" s="4" t="s">
        <v>16220</v>
      </c>
    </row>
    <row r="1647" spans="1:2">
      <c r="A1647">
        <v>1644</v>
      </c>
      <c r="B1647" s="4" t="s">
        <v>16221</v>
      </c>
    </row>
    <row r="1648" spans="1:2">
      <c r="A1648">
        <v>1645</v>
      </c>
      <c r="B1648" s="4" t="s">
        <v>16222</v>
      </c>
    </row>
    <row r="1649" spans="1:2">
      <c r="A1649">
        <v>1646</v>
      </c>
      <c r="B1649" s="4" t="s">
        <v>16223</v>
      </c>
    </row>
    <row r="1650" spans="1:2">
      <c r="A1650">
        <v>1647</v>
      </c>
      <c r="B1650" s="4" t="s">
        <v>16224</v>
      </c>
    </row>
    <row r="1651" spans="1:2">
      <c r="A1651">
        <v>1648</v>
      </c>
      <c r="B1651" s="4" t="s">
        <v>16225</v>
      </c>
    </row>
    <row r="1652" spans="1:2">
      <c r="A1652">
        <v>1649</v>
      </c>
      <c r="B1652" s="4" t="s">
        <v>16226</v>
      </c>
    </row>
    <row r="1653" spans="1:2">
      <c r="A1653">
        <v>1650</v>
      </c>
      <c r="B1653" s="4" t="s">
        <v>16227</v>
      </c>
    </row>
    <row r="1654" spans="1:2">
      <c r="A1654">
        <v>1651</v>
      </c>
      <c r="B1654" s="4" t="s">
        <v>16228</v>
      </c>
    </row>
    <row r="1655" spans="1:2">
      <c r="A1655">
        <v>1652</v>
      </c>
      <c r="B1655" s="4" t="s">
        <v>16229</v>
      </c>
    </row>
    <row r="1656" spans="1:2">
      <c r="A1656">
        <v>1653</v>
      </c>
      <c r="B1656" s="4" t="s">
        <v>16230</v>
      </c>
    </row>
    <row r="1657" spans="1:2">
      <c r="A1657">
        <v>1654</v>
      </c>
      <c r="B1657" s="4" t="s">
        <v>16231</v>
      </c>
    </row>
    <row r="1658" spans="1:2">
      <c r="A1658">
        <v>1655</v>
      </c>
      <c r="B1658" s="4" t="s">
        <v>16232</v>
      </c>
    </row>
    <row r="1659" spans="1:2">
      <c r="A1659">
        <v>1656</v>
      </c>
      <c r="B1659" s="4" t="s">
        <v>16233</v>
      </c>
    </row>
    <row r="1660" spans="1:2">
      <c r="A1660">
        <v>1657</v>
      </c>
      <c r="B1660" s="4" t="s">
        <v>16234</v>
      </c>
    </row>
    <row r="1661" spans="1:2">
      <c r="A1661">
        <v>1658</v>
      </c>
      <c r="B1661" s="4" t="s">
        <v>16235</v>
      </c>
    </row>
    <row r="1662" spans="1:2">
      <c r="A1662">
        <v>1659</v>
      </c>
      <c r="B1662" s="4" t="s">
        <v>16236</v>
      </c>
    </row>
    <row r="1663" spans="1:2">
      <c r="A1663">
        <v>1660</v>
      </c>
      <c r="B1663" s="4" t="s">
        <v>16237</v>
      </c>
    </row>
    <row r="1664" spans="1:2">
      <c r="A1664">
        <v>1661</v>
      </c>
      <c r="B1664" s="4" t="s">
        <v>16238</v>
      </c>
    </row>
    <row r="1665" spans="1:2">
      <c r="A1665">
        <v>1662</v>
      </c>
      <c r="B1665" s="4" t="s">
        <v>16239</v>
      </c>
    </row>
    <row r="1666" spans="1:2">
      <c r="A1666">
        <v>1663</v>
      </c>
      <c r="B1666" s="4" t="s">
        <v>16240</v>
      </c>
    </row>
    <row r="1667" spans="1:2">
      <c r="A1667">
        <v>1664</v>
      </c>
      <c r="B1667" s="4" t="s">
        <v>16241</v>
      </c>
    </row>
    <row r="1668" spans="1:2">
      <c r="A1668">
        <v>1665</v>
      </c>
      <c r="B1668" s="4" t="s">
        <v>16242</v>
      </c>
    </row>
    <row r="1669" spans="1:2">
      <c r="A1669">
        <v>1666</v>
      </c>
      <c r="B1669" s="4" t="s">
        <v>16243</v>
      </c>
    </row>
    <row r="1670" spans="1:2">
      <c r="A1670">
        <v>1667</v>
      </c>
      <c r="B1670" s="4" t="s">
        <v>16244</v>
      </c>
    </row>
    <row r="1671" spans="1:2">
      <c r="A1671">
        <v>1668</v>
      </c>
      <c r="B1671" s="4" t="s">
        <v>16245</v>
      </c>
    </row>
    <row r="1672" spans="1:2">
      <c r="A1672">
        <v>1669</v>
      </c>
      <c r="B1672" s="4" t="s">
        <v>16246</v>
      </c>
    </row>
    <row r="1673" spans="1:2">
      <c r="A1673">
        <v>1670</v>
      </c>
      <c r="B1673" s="4" t="s">
        <v>16247</v>
      </c>
    </row>
    <row r="1674" spans="1:2">
      <c r="A1674">
        <v>1671</v>
      </c>
      <c r="B1674" s="4" t="s">
        <v>16248</v>
      </c>
    </row>
    <row r="1675" spans="1:2">
      <c r="A1675">
        <v>1672</v>
      </c>
      <c r="B1675" s="4" t="s">
        <v>16249</v>
      </c>
    </row>
    <row r="1676" spans="1:2">
      <c r="A1676">
        <v>1673</v>
      </c>
      <c r="B1676" s="4" t="s">
        <v>16250</v>
      </c>
    </row>
    <row r="1677" spans="1:2">
      <c r="A1677">
        <v>1674</v>
      </c>
      <c r="B1677" s="4" t="s">
        <v>16251</v>
      </c>
    </row>
    <row r="1678" spans="1:2">
      <c r="A1678">
        <v>1675</v>
      </c>
      <c r="B1678" s="4" t="s">
        <v>16252</v>
      </c>
    </row>
    <row r="1679" spans="1:2">
      <c r="A1679">
        <v>1676</v>
      </c>
      <c r="B1679" s="4" t="s">
        <v>16253</v>
      </c>
    </row>
    <row r="1680" spans="1:2">
      <c r="A1680">
        <v>1677</v>
      </c>
      <c r="B1680" s="4" t="s">
        <v>16254</v>
      </c>
    </row>
    <row r="1681" spans="1:2">
      <c r="A1681">
        <v>1678</v>
      </c>
      <c r="B1681" s="4" t="s">
        <v>16255</v>
      </c>
    </row>
    <row r="1682" spans="1:2">
      <c r="A1682">
        <v>1679</v>
      </c>
      <c r="B1682" s="4" t="s">
        <v>16256</v>
      </c>
    </row>
    <row r="1683" spans="1:2">
      <c r="A1683">
        <v>1680</v>
      </c>
      <c r="B1683" s="4" t="s">
        <v>16257</v>
      </c>
    </row>
    <row r="1684" spans="1:2">
      <c r="A1684">
        <v>1681</v>
      </c>
      <c r="B1684" s="4" t="s">
        <v>16258</v>
      </c>
    </row>
    <row r="1685" spans="1:2">
      <c r="A1685">
        <v>1682</v>
      </c>
      <c r="B1685" s="4" t="s">
        <v>16259</v>
      </c>
    </row>
    <row r="1686" spans="1:2">
      <c r="A1686">
        <v>1683</v>
      </c>
      <c r="B1686" s="4" t="s">
        <v>16260</v>
      </c>
    </row>
    <row r="1687" spans="1:2">
      <c r="A1687">
        <v>1684</v>
      </c>
      <c r="B1687" s="4" t="s">
        <v>16261</v>
      </c>
    </row>
    <row r="1688" spans="1:2">
      <c r="A1688">
        <v>1685</v>
      </c>
      <c r="B1688" s="4" t="s">
        <v>16262</v>
      </c>
    </row>
    <row r="1689" spans="1:2">
      <c r="A1689">
        <v>1686</v>
      </c>
      <c r="B1689" s="4" t="s">
        <v>16263</v>
      </c>
    </row>
    <row r="1690" spans="1:2">
      <c r="A1690">
        <v>1687</v>
      </c>
      <c r="B1690" s="4" t="s">
        <v>16264</v>
      </c>
    </row>
    <row r="1691" spans="1:2">
      <c r="A1691">
        <v>1688</v>
      </c>
      <c r="B1691" s="4" t="s">
        <v>16265</v>
      </c>
    </row>
    <row r="1692" spans="1:2">
      <c r="A1692">
        <v>1689</v>
      </c>
      <c r="B1692" s="4" t="s">
        <v>16266</v>
      </c>
    </row>
    <row r="1693" spans="1:2">
      <c r="A1693">
        <v>1690</v>
      </c>
      <c r="B1693" s="4" t="s">
        <v>16267</v>
      </c>
    </row>
    <row r="1694" spans="1:2">
      <c r="A1694">
        <v>1691</v>
      </c>
      <c r="B1694" s="4" t="s">
        <v>16268</v>
      </c>
    </row>
    <row r="1695" spans="1:2">
      <c r="A1695">
        <v>1692</v>
      </c>
      <c r="B1695" s="4" t="s">
        <v>16269</v>
      </c>
    </row>
    <row r="1696" spans="1:2">
      <c r="A1696">
        <v>1693</v>
      </c>
      <c r="B1696" s="4" t="s">
        <v>16270</v>
      </c>
    </row>
    <row r="1697" spans="1:2">
      <c r="A1697">
        <v>1694</v>
      </c>
      <c r="B1697" s="4" t="s">
        <v>16271</v>
      </c>
    </row>
    <row r="1698" spans="1:2">
      <c r="A1698">
        <v>1695</v>
      </c>
      <c r="B1698" s="4" t="s">
        <v>16272</v>
      </c>
    </row>
    <row r="1699" spans="1:2">
      <c r="A1699">
        <v>1696</v>
      </c>
      <c r="B1699" s="4" t="s">
        <v>16273</v>
      </c>
    </row>
    <row r="1700" spans="1:2">
      <c r="A1700">
        <v>1697</v>
      </c>
      <c r="B1700" s="4" t="s">
        <v>16274</v>
      </c>
    </row>
    <row r="1701" spans="1:2">
      <c r="A1701">
        <v>1698</v>
      </c>
      <c r="B1701" s="4" t="s">
        <v>16275</v>
      </c>
    </row>
    <row r="1702" spans="1:2">
      <c r="A1702">
        <v>1699</v>
      </c>
      <c r="B1702" s="4" t="s">
        <v>16276</v>
      </c>
    </row>
    <row r="1703" spans="1:2">
      <c r="A1703">
        <v>1700</v>
      </c>
      <c r="B1703" s="4" t="s">
        <v>16277</v>
      </c>
    </row>
    <row r="1704" spans="1:2">
      <c r="A1704">
        <v>1701</v>
      </c>
      <c r="B1704" s="4" t="s">
        <v>16278</v>
      </c>
    </row>
    <row r="1705" spans="1:2">
      <c r="A1705">
        <v>1702</v>
      </c>
      <c r="B1705" s="4" t="s">
        <v>16279</v>
      </c>
    </row>
    <row r="1706" spans="1:2">
      <c r="A1706">
        <v>1703</v>
      </c>
      <c r="B1706" s="4" t="s">
        <v>16280</v>
      </c>
    </row>
    <row r="1707" spans="1:2">
      <c r="A1707">
        <v>1704</v>
      </c>
      <c r="B1707" s="4" t="s">
        <v>16281</v>
      </c>
    </row>
    <row r="1708" spans="1:2">
      <c r="A1708">
        <v>1705</v>
      </c>
      <c r="B1708" s="4" t="s">
        <v>16282</v>
      </c>
    </row>
    <row r="1709" spans="1:2">
      <c r="A1709">
        <v>1706</v>
      </c>
      <c r="B1709" s="4" t="s">
        <v>16283</v>
      </c>
    </row>
    <row r="1710" spans="1:2">
      <c r="A1710">
        <v>1707</v>
      </c>
      <c r="B1710" s="4" t="s">
        <v>16284</v>
      </c>
    </row>
    <row r="1711" spans="1:2">
      <c r="A1711">
        <v>1708</v>
      </c>
      <c r="B1711" s="4" t="s">
        <v>16285</v>
      </c>
    </row>
    <row r="1712" spans="1:2">
      <c r="A1712">
        <v>1709</v>
      </c>
      <c r="B1712" s="4" t="s">
        <v>16286</v>
      </c>
    </row>
    <row r="1713" spans="1:2">
      <c r="A1713">
        <v>1710</v>
      </c>
      <c r="B1713" s="4" t="s">
        <v>16287</v>
      </c>
    </row>
    <row r="1714" spans="1:2">
      <c r="A1714">
        <v>1711</v>
      </c>
      <c r="B1714" s="4" t="s">
        <v>16288</v>
      </c>
    </row>
    <row r="1715" spans="1:2">
      <c r="A1715">
        <v>1712</v>
      </c>
      <c r="B1715" s="4" t="s">
        <v>16289</v>
      </c>
    </row>
    <row r="1716" spans="1:2">
      <c r="A1716">
        <v>1713</v>
      </c>
      <c r="B1716" s="4" t="s">
        <v>16290</v>
      </c>
    </row>
    <row r="1717" spans="1:2">
      <c r="A1717">
        <v>1714</v>
      </c>
      <c r="B1717" s="4" t="s">
        <v>16291</v>
      </c>
    </row>
    <row r="1718" spans="1:2">
      <c r="A1718">
        <v>1715</v>
      </c>
      <c r="B1718" s="4" t="s">
        <v>16292</v>
      </c>
    </row>
    <row r="1719" spans="1:2">
      <c r="A1719">
        <v>1716</v>
      </c>
      <c r="B1719" s="4" t="s">
        <v>16293</v>
      </c>
    </row>
    <row r="1720" spans="1:2">
      <c r="A1720">
        <v>1717</v>
      </c>
      <c r="B1720" s="4" t="s">
        <v>16294</v>
      </c>
    </row>
    <row r="1721" spans="1:2">
      <c r="A1721">
        <v>1718</v>
      </c>
      <c r="B1721" s="4" t="s">
        <v>16295</v>
      </c>
    </row>
    <row r="1722" spans="1:2">
      <c r="A1722">
        <v>1719</v>
      </c>
      <c r="B1722" s="4" t="s">
        <v>16296</v>
      </c>
    </row>
    <row r="1723" spans="1:2">
      <c r="A1723">
        <v>1720</v>
      </c>
      <c r="B1723" s="4" t="s">
        <v>16297</v>
      </c>
    </row>
    <row r="1724" spans="1:2">
      <c r="A1724">
        <v>1721</v>
      </c>
      <c r="B1724" s="4" t="s">
        <v>16298</v>
      </c>
    </row>
    <row r="1725" spans="1:2">
      <c r="A1725">
        <v>1722</v>
      </c>
      <c r="B1725" s="4" t="s">
        <v>16299</v>
      </c>
    </row>
    <row r="1726" spans="1:2">
      <c r="A1726">
        <v>1723</v>
      </c>
      <c r="B1726" s="4" t="s">
        <v>16300</v>
      </c>
    </row>
    <row r="1727" spans="1:2">
      <c r="A1727">
        <v>1724</v>
      </c>
      <c r="B1727" s="4" t="s">
        <v>16301</v>
      </c>
    </row>
    <row r="1728" spans="1:2">
      <c r="A1728">
        <v>1725</v>
      </c>
      <c r="B1728" s="4" t="s">
        <v>16302</v>
      </c>
    </row>
    <row r="1729" spans="1:2">
      <c r="A1729">
        <v>1726</v>
      </c>
      <c r="B1729" s="4" t="s">
        <v>16303</v>
      </c>
    </row>
    <row r="1730" spans="1:2">
      <c r="A1730">
        <v>1727</v>
      </c>
      <c r="B1730" s="4" t="s">
        <v>16304</v>
      </c>
    </row>
    <row r="1731" spans="1:2">
      <c r="A1731">
        <v>1728</v>
      </c>
      <c r="B1731" s="4" t="s">
        <v>16305</v>
      </c>
    </row>
    <row r="1732" spans="1:2">
      <c r="A1732">
        <v>1729</v>
      </c>
      <c r="B1732" s="4" t="s">
        <v>16306</v>
      </c>
    </row>
    <row r="1733" spans="1:2">
      <c r="A1733">
        <v>1730</v>
      </c>
      <c r="B1733" s="4" t="s">
        <v>16307</v>
      </c>
    </row>
    <row r="1734" spans="1:2">
      <c r="A1734">
        <v>1731</v>
      </c>
      <c r="B1734" s="4" t="s">
        <v>16308</v>
      </c>
    </row>
    <row r="1735" spans="1:2">
      <c r="A1735">
        <v>1732</v>
      </c>
      <c r="B1735" s="4" t="s">
        <v>16309</v>
      </c>
    </row>
    <row r="1736" spans="1:2">
      <c r="A1736">
        <v>1733</v>
      </c>
      <c r="B1736" s="4" t="s">
        <v>16310</v>
      </c>
    </row>
    <row r="1737" spans="1:2">
      <c r="A1737">
        <v>1734</v>
      </c>
      <c r="B1737" s="4" t="s">
        <v>16311</v>
      </c>
    </row>
    <row r="1738" spans="1:2">
      <c r="A1738">
        <v>1735</v>
      </c>
      <c r="B1738" s="4" t="s">
        <v>16312</v>
      </c>
    </row>
    <row r="1739" spans="1:2">
      <c r="A1739">
        <v>1736</v>
      </c>
      <c r="B1739" s="4" t="s">
        <v>16313</v>
      </c>
    </row>
    <row r="1740" spans="1:2">
      <c r="A1740">
        <v>1737</v>
      </c>
      <c r="B1740" s="4" t="s">
        <v>16314</v>
      </c>
    </row>
    <row r="1741" spans="1:2">
      <c r="A1741">
        <v>1738</v>
      </c>
      <c r="B1741" s="4" t="s">
        <v>16315</v>
      </c>
    </row>
    <row r="1742" spans="1:2">
      <c r="A1742">
        <v>1739</v>
      </c>
      <c r="B1742" s="4" t="s">
        <v>16316</v>
      </c>
    </row>
    <row r="1743" spans="1:2">
      <c r="A1743">
        <v>1740</v>
      </c>
      <c r="B1743" s="4" t="s">
        <v>16317</v>
      </c>
    </row>
    <row r="1744" spans="1:2">
      <c r="A1744">
        <v>1741</v>
      </c>
      <c r="B1744" s="4" t="s">
        <v>16318</v>
      </c>
    </row>
    <row r="1745" spans="1:2">
      <c r="A1745">
        <v>1742</v>
      </c>
      <c r="B1745" s="4" t="s">
        <v>16319</v>
      </c>
    </row>
    <row r="1746" spans="1:2">
      <c r="A1746">
        <v>1743</v>
      </c>
      <c r="B1746" s="4" t="s">
        <v>16320</v>
      </c>
    </row>
    <row r="1747" spans="1:2">
      <c r="A1747">
        <v>1744</v>
      </c>
      <c r="B1747" s="4" t="s">
        <v>16321</v>
      </c>
    </row>
    <row r="1748" spans="1:2">
      <c r="A1748">
        <v>1745</v>
      </c>
      <c r="B1748" s="4" t="s">
        <v>16322</v>
      </c>
    </row>
    <row r="1749" spans="1:2">
      <c r="A1749">
        <v>1746</v>
      </c>
      <c r="B1749" s="4" t="s">
        <v>16323</v>
      </c>
    </row>
    <row r="1750" spans="1:2">
      <c r="A1750">
        <v>1747</v>
      </c>
      <c r="B1750" s="4" t="s">
        <v>16324</v>
      </c>
    </row>
    <row r="1751" spans="1:2">
      <c r="A1751">
        <v>1748</v>
      </c>
      <c r="B1751" s="4" t="s">
        <v>16325</v>
      </c>
    </row>
    <row r="1752" spans="1:2">
      <c r="A1752">
        <v>1749</v>
      </c>
      <c r="B1752" s="4" t="s">
        <v>16326</v>
      </c>
    </row>
    <row r="1753" spans="1:2">
      <c r="A1753">
        <v>1750</v>
      </c>
      <c r="B1753" s="4" t="s">
        <v>16327</v>
      </c>
    </row>
    <row r="1754" spans="1:2">
      <c r="A1754">
        <v>1751</v>
      </c>
      <c r="B1754" s="4" t="s">
        <v>16328</v>
      </c>
    </row>
    <row r="1755" spans="1:2">
      <c r="A1755">
        <v>1752</v>
      </c>
      <c r="B1755" s="4" t="s">
        <v>16329</v>
      </c>
    </row>
    <row r="1756" spans="1:2">
      <c r="A1756">
        <v>1753</v>
      </c>
      <c r="B1756" s="4" t="s">
        <v>16330</v>
      </c>
    </row>
    <row r="1757" spans="1:2">
      <c r="A1757">
        <v>1754</v>
      </c>
      <c r="B1757" s="4" t="s">
        <v>16331</v>
      </c>
    </row>
    <row r="1758" spans="1:2">
      <c r="A1758">
        <v>1755</v>
      </c>
      <c r="B1758" s="4" t="s">
        <v>16332</v>
      </c>
    </row>
    <row r="1759" spans="1:2">
      <c r="A1759">
        <v>1756</v>
      </c>
      <c r="B1759" s="4" t="s">
        <v>16333</v>
      </c>
    </row>
    <row r="1760" spans="1:2">
      <c r="A1760">
        <v>1757</v>
      </c>
      <c r="B1760" s="4" t="s">
        <v>16334</v>
      </c>
    </row>
    <row r="1761" spans="1:2">
      <c r="A1761">
        <v>1758</v>
      </c>
      <c r="B1761" s="4" t="s">
        <v>16335</v>
      </c>
    </row>
    <row r="1762" spans="1:2">
      <c r="A1762">
        <v>1759</v>
      </c>
      <c r="B1762" s="4" t="s">
        <v>16336</v>
      </c>
    </row>
    <row r="1763" spans="1:2">
      <c r="A1763">
        <v>1760</v>
      </c>
      <c r="B1763" s="4" t="s">
        <v>16337</v>
      </c>
    </row>
    <row r="1764" spans="1:2">
      <c r="A1764">
        <v>1761</v>
      </c>
      <c r="B1764" s="4" t="s">
        <v>16338</v>
      </c>
    </row>
    <row r="1765" spans="1:2">
      <c r="A1765">
        <v>1762</v>
      </c>
      <c r="B1765" s="4" t="s">
        <v>16339</v>
      </c>
    </row>
    <row r="1766" spans="1:2">
      <c r="A1766">
        <v>1763</v>
      </c>
      <c r="B1766" s="4" t="s">
        <v>16340</v>
      </c>
    </row>
    <row r="1767" spans="1:2">
      <c r="A1767">
        <v>1764</v>
      </c>
      <c r="B1767" s="4" t="s">
        <v>16341</v>
      </c>
    </row>
    <row r="1768" spans="1:2">
      <c r="A1768">
        <v>1765</v>
      </c>
      <c r="B1768" s="4" t="s">
        <v>16342</v>
      </c>
    </row>
    <row r="1769" spans="1:2">
      <c r="A1769">
        <v>1766</v>
      </c>
      <c r="B1769" s="4" t="s">
        <v>16343</v>
      </c>
    </row>
    <row r="1770" spans="1:2">
      <c r="A1770">
        <v>1767</v>
      </c>
      <c r="B1770" s="4" t="s">
        <v>16344</v>
      </c>
    </row>
    <row r="1771" spans="1:2">
      <c r="A1771">
        <v>1768</v>
      </c>
      <c r="B1771" s="4" t="s">
        <v>16345</v>
      </c>
    </row>
    <row r="1772" spans="1:2">
      <c r="A1772">
        <v>1769</v>
      </c>
      <c r="B1772" s="4" t="s">
        <v>16346</v>
      </c>
    </row>
    <row r="1773" spans="1:2">
      <c r="A1773">
        <v>1770</v>
      </c>
      <c r="B1773" s="4" t="s">
        <v>16347</v>
      </c>
    </row>
    <row r="1774" spans="1:2">
      <c r="A1774">
        <v>1771</v>
      </c>
      <c r="B1774" s="4" t="s">
        <v>16348</v>
      </c>
    </row>
    <row r="1775" spans="1:2">
      <c r="A1775">
        <v>1772</v>
      </c>
      <c r="B1775" s="4" t="s">
        <v>16349</v>
      </c>
    </row>
    <row r="1776" spans="1:2">
      <c r="A1776">
        <v>1773</v>
      </c>
      <c r="B1776" s="4" t="s">
        <v>16350</v>
      </c>
    </row>
    <row r="1777" spans="1:2">
      <c r="A1777">
        <v>1774</v>
      </c>
      <c r="B1777" s="4" t="s">
        <v>16351</v>
      </c>
    </row>
    <row r="1778" spans="1:2">
      <c r="A1778">
        <v>1775</v>
      </c>
      <c r="B1778" s="4" t="s">
        <v>16352</v>
      </c>
    </row>
    <row r="1779" spans="1:2">
      <c r="A1779">
        <v>1776</v>
      </c>
      <c r="B1779" s="4" t="s">
        <v>16353</v>
      </c>
    </row>
    <row r="1780" spans="1:2">
      <c r="A1780">
        <v>1777</v>
      </c>
      <c r="B1780" s="4" t="s">
        <v>16354</v>
      </c>
    </row>
    <row r="1781" spans="1:2">
      <c r="A1781">
        <v>1778</v>
      </c>
      <c r="B1781" s="4" t="s">
        <v>16355</v>
      </c>
    </row>
    <row r="1782" spans="1:2">
      <c r="A1782">
        <v>1779</v>
      </c>
      <c r="B1782" s="4" t="s">
        <v>16356</v>
      </c>
    </row>
    <row r="1783" spans="1:2">
      <c r="A1783">
        <v>1780</v>
      </c>
      <c r="B1783" s="4" t="s">
        <v>16357</v>
      </c>
    </row>
    <row r="1784" spans="1:2">
      <c r="A1784">
        <v>1781</v>
      </c>
      <c r="B1784" s="4" t="s">
        <v>16358</v>
      </c>
    </row>
    <row r="1785" spans="1:2">
      <c r="A1785">
        <v>1782</v>
      </c>
      <c r="B1785" s="4" t="s">
        <v>16359</v>
      </c>
    </row>
    <row r="1786" spans="1:2">
      <c r="A1786">
        <v>1783</v>
      </c>
      <c r="B1786" s="4" t="s">
        <v>16360</v>
      </c>
    </row>
    <row r="1787" spans="1:2">
      <c r="A1787">
        <v>1784</v>
      </c>
      <c r="B1787" s="4" t="s">
        <v>16361</v>
      </c>
    </row>
    <row r="1788" spans="1:2">
      <c r="A1788">
        <v>1785</v>
      </c>
      <c r="B1788" s="4" t="s">
        <v>16362</v>
      </c>
    </row>
    <row r="1789" spans="1:2">
      <c r="A1789">
        <v>1786</v>
      </c>
      <c r="B1789" s="4" t="s">
        <v>16363</v>
      </c>
    </row>
    <row r="1790" spans="1:2">
      <c r="A1790">
        <v>1787</v>
      </c>
      <c r="B1790" s="4" t="s">
        <v>16364</v>
      </c>
    </row>
    <row r="1791" spans="1:2">
      <c r="A1791">
        <v>1788</v>
      </c>
      <c r="B1791" s="4" t="s">
        <v>16365</v>
      </c>
    </row>
    <row r="1792" spans="1:2">
      <c r="A1792">
        <v>1789</v>
      </c>
      <c r="B1792" s="4" t="s">
        <v>16366</v>
      </c>
    </row>
    <row r="1793" spans="1:2">
      <c r="A1793">
        <v>1790</v>
      </c>
      <c r="B1793" s="4" t="s">
        <v>16367</v>
      </c>
    </row>
    <row r="1794" spans="1:2">
      <c r="A1794">
        <v>1791</v>
      </c>
      <c r="B1794" s="4" t="s">
        <v>16368</v>
      </c>
    </row>
    <row r="1795" spans="1:2">
      <c r="A1795">
        <v>1792</v>
      </c>
      <c r="B1795" s="4" t="s">
        <v>16369</v>
      </c>
    </row>
    <row r="1796" spans="1:2">
      <c r="A1796">
        <v>1793</v>
      </c>
      <c r="B1796" s="4" t="s">
        <v>16370</v>
      </c>
    </row>
    <row r="1797" spans="1:2">
      <c r="A1797">
        <v>1794</v>
      </c>
      <c r="B1797" s="4" t="s">
        <v>16371</v>
      </c>
    </row>
    <row r="1798" spans="1:2">
      <c r="A1798">
        <v>1795</v>
      </c>
      <c r="B1798" s="4" t="s">
        <v>16372</v>
      </c>
    </row>
    <row r="1799" spans="1:2">
      <c r="A1799">
        <v>1796</v>
      </c>
      <c r="B1799" s="4" t="s">
        <v>16373</v>
      </c>
    </row>
    <row r="1800" spans="1:2">
      <c r="A1800">
        <v>1797</v>
      </c>
      <c r="B1800" s="4" t="s">
        <v>16374</v>
      </c>
    </row>
    <row r="1801" spans="1:2">
      <c r="A1801">
        <v>1798</v>
      </c>
      <c r="B1801" s="4" t="s">
        <v>16375</v>
      </c>
    </row>
    <row r="1802" spans="1:2">
      <c r="A1802">
        <v>1799</v>
      </c>
      <c r="B1802" s="4" t="s">
        <v>16376</v>
      </c>
    </row>
    <row r="1803" spans="1:2">
      <c r="A1803">
        <v>1800</v>
      </c>
      <c r="B1803" s="4" t="s">
        <v>16377</v>
      </c>
    </row>
    <row r="1804" spans="1:2">
      <c r="A1804">
        <v>1801</v>
      </c>
      <c r="B1804" s="4" t="s">
        <v>16378</v>
      </c>
    </row>
    <row r="1805" spans="1:2">
      <c r="A1805">
        <v>1802</v>
      </c>
      <c r="B1805" s="4" t="s">
        <v>16379</v>
      </c>
    </row>
    <row r="1806" spans="1:2">
      <c r="A1806">
        <v>1803</v>
      </c>
      <c r="B1806" s="4" t="s">
        <v>16380</v>
      </c>
    </row>
    <row r="1807" spans="1:2">
      <c r="A1807">
        <v>1804</v>
      </c>
      <c r="B1807" s="4" t="s">
        <v>16381</v>
      </c>
    </row>
    <row r="1808" spans="1:2">
      <c r="A1808">
        <v>1805</v>
      </c>
      <c r="B1808" s="4" t="s">
        <v>16382</v>
      </c>
    </row>
    <row r="1809" spans="1:2">
      <c r="A1809">
        <v>1806</v>
      </c>
      <c r="B1809" s="4" t="s">
        <v>16383</v>
      </c>
    </row>
    <row r="1810" spans="1:2">
      <c r="A1810">
        <v>1807</v>
      </c>
      <c r="B1810" s="4" t="s">
        <v>16384</v>
      </c>
    </row>
    <row r="1811" spans="1:2">
      <c r="A1811">
        <v>1808</v>
      </c>
      <c r="B1811" s="4" t="s">
        <v>16385</v>
      </c>
    </row>
    <row r="1812" spans="1:2">
      <c r="A1812">
        <v>1809</v>
      </c>
      <c r="B1812" s="4" t="s">
        <v>16386</v>
      </c>
    </row>
    <row r="1813" spans="1:2">
      <c r="A1813">
        <v>1810</v>
      </c>
      <c r="B1813" s="4" t="s">
        <v>16387</v>
      </c>
    </row>
    <row r="1814" spans="1:2">
      <c r="A1814">
        <v>1811</v>
      </c>
      <c r="B1814" s="4" t="s">
        <v>16388</v>
      </c>
    </row>
    <row r="1815" spans="1:2">
      <c r="A1815">
        <v>1812</v>
      </c>
      <c r="B1815" s="4" t="s">
        <v>16389</v>
      </c>
    </row>
    <row r="1816" spans="1:2">
      <c r="A1816">
        <v>1813</v>
      </c>
      <c r="B1816" s="4" t="s">
        <v>16390</v>
      </c>
    </row>
    <row r="1817" spans="1:2">
      <c r="A1817">
        <v>1814</v>
      </c>
      <c r="B1817" s="4" t="s">
        <v>16391</v>
      </c>
    </row>
    <row r="1818" spans="1:2">
      <c r="A1818">
        <v>1815</v>
      </c>
      <c r="B1818" s="4" t="s">
        <v>16392</v>
      </c>
    </row>
    <row r="1819" spans="1:2">
      <c r="A1819">
        <v>1816</v>
      </c>
      <c r="B1819" s="4" t="s">
        <v>16393</v>
      </c>
    </row>
    <row r="1820" spans="1:2">
      <c r="A1820">
        <v>1817</v>
      </c>
      <c r="B1820" s="4" t="s">
        <v>16394</v>
      </c>
    </row>
    <row r="1821" spans="1:2">
      <c r="A1821">
        <v>1818</v>
      </c>
      <c r="B1821" s="4" t="s">
        <v>16395</v>
      </c>
    </row>
    <row r="1822" spans="1:2">
      <c r="A1822">
        <v>1819</v>
      </c>
      <c r="B1822" s="4" t="s">
        <v>16396</v>
      </c>
    </row>
    <row r="1823" spans="1:2">
      <c r="A1823">
        <v>1820</v>
      </c>
      <c r="B1823" s="4" t="s">
        <v>16397</v>
      </c>
    </row>
    <row r="1824" spans="1:2">
      <c r="A1824">
        <v>1821</v>
      </c>
      <c r="B1824" s="4" t="s">
        <v>16398</v>
      </c>
    </row>
    <row r="1825" spans="1:2">
      <c r="A1825">
        <v>1822</v>
      </c>
      <c r="B1825" s="4" t="s">
        <v>16399</v>
      </c>
    </row>
    <row r="1826" spans="1:2">
      <c r="A1826">
        <v>1823</v>
      </c>
      <c r="B1826" s="4" t="s">
        <v>16400</v>
      </c>
    </row>
    <row r="1827" spans="1:2">
      <c r="A1827">
        <v>1824</v>
      </c>
      <c r="B1827" s="4" t="s">
        <v>16401</v>
      </c>
    </row>
    <row r="1828" spans="1:2">
      <c r="A1828">
        <v>1825</v>
      </c>
      <c r="B1828" s="4" t="s">
        <v>16402</v>
      </c>
    </row>
    <row r="1829" spans="1:2">
      <c r="A1829">
        <v>1826</v>
      </c>
      <c r="B1829" s="4" t="s">
        <v>16403</v>
      </c>
    </row>
    <row r="1830" spans="1:2">
      <c r="A1830">
        <v>1827</v>
      </c>
      <c r="B1830" s="4" t="s">
        <v>16404</v>
      </c>
    </row>
    <row r="1831" spans="1:2">
      <c r="A1831">
        <v>1828</v>
      </c>
      <c r="B1831" s="4" t="s">
        <v>16405</v>
      </c>
    </row>
    <row r="1832" spans="1:2">
      <c r="A1832">
        <v>1829</v>
      </c>
      <c r="B1832" s="4" t="s">
        <v>16406</v>
      </c>
    </row>
    <row r="1833" spans="1:2">
      <c r="A1833">
        <v>1830</v>
      </c>
      <c r="B1833" s="4" t="s">
        <v>16407</v>
      </c>
    </row>
    <row r="1834" spans="1:2">
      <c r="A1834">
        <v>1831</v>
      </c>
      <c r="B1834" s="4" t="s">
        <v>16408</v>
      </c>
    </row>
    <row r="1835" spans="1:2">
      <c r="A1835">
        <v>1832</v>
      </c>
      <c r="B1835" s="4" t="s">
        <v>16409</v>
      </c>
    </row>
    <row r="1836" spans="1:2">
      <c r="A1836">
        <v>1833</v>
      </c>
      <c r="B1836" s="4" t="s">
        <v>16410</v>
      </c>
    </row>
    <row r="1837" spans="1:2">
      <c r="A1837">
        <v>1834</v>
      </c>
      <c r="B1837" s="4" t="s">
        <v>16411</v>
      </c>
    </row>
    <row r="1838" spans="1:2">
      <c r="A1838">
        <v>1835</v>
      </c>
      <c r="B1838" s="4" t="s">
        <v>16412</v>
      </c>
    </row>
    <row r="1839" spans="1:2">
      <c r="A1839">
        <v>1836</v>
      </c>
      <c r="B1839" s="4" t="s">
        <v>16413</v>
      </c>
    </row>
    <row r="1840" spans="1:2">
      <c r="A1840">
        <v>1837</v>
      </c>
      <c r="B1840" s="4" t="s">
        <v>16414</v>
      </c>
    </row>
    <row r="1841" spans="1:2">
      <c r="A1841">
        <v>1838</v>
      </c>
      <c r="B1841" s="4" t="s">
        <v>16415</v>
      </c>
    </row>
    <row r="1842" spans="1:2">
      <c r="A1842">
        <v>1839</v>
      </c>
      <c r="B1842" s="4" t="s">
        <v>16416</v>
      </c>
    </row>
    <row r="1843" spans="1:2">
      <c r="A1843">
        <v>1840</v>
      </c>
      <c r="B1843" s="4" t="s">
        <v>16417</v>
      </c>
    </row>
    <row r="1844" spans="1:2">
      <c r="A1844">
        <v>1841</v>
      </c>
      <c r="B1844" s="4" t="s">
        <v>16418</v>
      </c>
    </row>
    <row r="1845" spans="1:2">
      <c r="A1845">
        <v>1842</v>
      </c>
      <c r="B1845" s="4" t="s">
        <v>16419</v>
      </c>
    </row>
    <row r="1846" spans="1:2">
      <c r="A1846">
        <v>1843</v>
      </c>
      <c r="B1846" s="4" t="s">
        <v>16420</v>
      </c>
    </row>
    <row r="1847" spans="1:2">
      <c r="A1847">
        <v>1844</v>
      </c>
      <c r="B1847" s="4" t="s">
        <v>16421</v>
      </c>
    </row>
    <row r="1848" spans="1:2">
      <c r="A1848">
        <v>1845</v>
      </c>
      <c r="B1848" s="4" t="s">
        <v>16422</v>
      </c>
    </row>
    <row r="1849" spans="1:2">
      <c r="A1849">
        <v>1846</v>
      </c>
      <c r="B1849" s="4" t="s">
        <v>16423</v>
      </c>
    </row>
    <row r="1850" spans="1:2">
      <c r="A1850">
        <v>1847</v>
      </c>
      <c r="B1850" s="4" t="s">
        <v>16424</v>
      </c>
    </row>
    <row r="1851" spans="1:2">
      <c r="A1851">
        <v>1848</v>
      </c>
      <c r="B1851" s="4" t="s">
        <v>16425</v>
      </c>
    </row>
    <row r="1852" spans="1:2">
      <c r="A1852">
        <v>1849</v>
      </c>
      <c r="B1852" s="4" t="s">
        <v>16426</v>
      </c>
    </row>
    <row r="1853" spans="1:2">
      <c r="A1853">
        <v>1850</v>
      </c>
      <c r="B1853" s="4" t="s">
        <v>16427</v>
      </c>
    </row>
    <row r="1854" spans="1:2">
      <c r="A1854">
        <v>1851</v>
      </c>
      <c r="B1854" s="4" t="s">
        <v>16428</v>
      </c>
    </row>
    <row r="1855" spans="1:2">
      <c r="A1855">
        <v>1852</v>
      </c>
      <c r="B1855" s="4" t="s">
        <v>16429</v>
      </c>
    </row>
    <row r="1856" spans="1:2">
      <c r="A1856">
        <v>1853</v>
      </c>
      <c r="B1856" s="4" t="s">
        <v>16430</v>
      </c>
    </row>
    <row r="1857" spans="1:2">
      <c r="A1857">
        <v>1854</v>
      </c>
      <c r="B1857" s="4" t="s">
        <v>16431</v>
      </c>
    </row>
    <row r="1858" spans="1:2">
      <c r="A1858">
        <v>1855</v>
      </c>
      <c r="B1858" s="4" t="s">
        <v>16432</v>
      </c>
    </row>
    <row r="1859" spans="1:2">
      <c r="A1859">
        <v>1856</v>
      </c>
      <c r="B1859" s="4" t="s">
        <v>16433</v>
      </c>
    </row>
    <row r="1860" spans="1:2">
      <c r="A1860">
        <v>1857</v>
      </c>
      <c r="B1860" s="4" t="s">
        <v>16434</v>
      </c>
    </row>
    <row r="1861" spans="1:2">
      <c r="A1861">
        <v>1858</v>
      </c>
      <c r="B1861" s="4" t="s">
        <v>16435</v>
      </c>
    </row>
    <row r="1862" spans="1:2">
      <c r="A1862">
        <v>1859</v>
      </c>
      <c r="B1862" s="4" t="s">
        <v>16436</v>
      </c>
    </row>
    <row r="1863" spans="1:2">
      <c r="A1863">
        <v>1860</v>
      </c>
      <c r="B1863" s="4" t="s">
        <v>16437</v>
      </c>
    </row>
    <row r="1864" spans="1:2">
      <c r="A1864">
        <v>1861</v>
      </c>
      <c r="B1864" s="4" t="s">
        <v>16438</v>
      </c>
    </row>
    <row r="1865" spans="1:2">
      <c r="A1865">
        <v>1862</v>
      </c>
      <c r="B1865" s="4" t="s">
        <v>16439</v>
      </c>
    </row>
    <row r="1866" spans="1:2">
      <c r="A1866">
        <v>1863</v>
      </c>
      <c r="B1866" s="4" t="s">
        <v>16440</v>
      </c>
    </row>
    <row r="1867" spans="1:2">
      <c r="A1867">
        <v>1864</v>
      </c>
      <c r="B1867" s="4" t="s">
        <v>16441</v>
      </c>
    </row>
    <row r="1868" spans="1:2">
      <c r="A1868">
        <v>1865</v>
      </c>
      <c r="B1868" s="4" t="s">
        <v>16442</v>
      </c>
    </row>
    <row r="1869" spans="1:2">
      <c r="A1869">
        <v>1866</v>
      </c>
      <c r="B1869" s="4" t="s">
        <v>16443</v>
      </c>
    </row>
    <row r="1870" spans="1:2">
      <c r="A1870">
        <v>1867</v>
      </c>
      <c r="B1870" s="4" t="s">
        <v>16444</v>
      </c>
    </row>
    <row r="1871" spans="1:2">
      <c r="A1871">
        <v>1868</v>
      </c>
      <c r="B1871" s="4" t="s">
        <v>16445</v>
      </c>
    </row>
    <row r="1872" spans="1:2">
      <c r="A1872">
        <v>1869</v>
      </c>
      <c r="B1872" s="4" t="s">
        <v>16446</v>
      </c>
    </row>
    <row r="1873" spans="1:2">
      <c r="A1873">
        <v>1870</v>
      </c>
      <c r="B1873" s="4" t="s">
        <v>16447</v>
      </c>
    </row>
    <row r="1874" spans="1:2">
      <c r="A1874">
        <v>1871</v>
      </c>
      <c r="B1874" s="4" t="s">
        <v>16448</v>
      </c>
    </row>
    <row r="1875" spans="1:2">
      <c r="A1875">
        <v>1872</v>
      </c>
      <c r="B1875" s="4" t="s">
        <v>16449</v>
      </c>
    </row>
    <row r="1876" spans="1:2">
      <c r="A1876">
        <v>1873</v>
      </c>
      <c r="B1876" s="4" t="s">
        <v>16450</v>
      </c>
    </row>
    <row r="1877" spans="1:2">
      <c r="A1877">
        <v>1874</v>
      </c>
      <c r="B1877" s="4" t="s">
        <v>16451</v>
      </c>
    </row>
    <row r="1878" spans="1:2">
      <c r="A1878">
        <v>1875</v>
      </c>
      <c r="B1878" s="4" t="s">
        <v>16452</v>
      </c>
    </row>
    <row r="1879" spans="1:2">
      <c r="A1879">
        <v>1876</v>
      </c>
      <c r="B1879" s="4" t="s">
        <v>16453</v>
      </c>
    </row>
    <row r="1880" spans="1:2">
      <c r="A1880">
        <v>1877</v>
      </c>
      <c r="B1880" s="4" t="s">
        <v>16454</v>
      </c>
    </row>
    <row r="1881" spans="1:2">
      <c r="A1881">
        <v>1878</v>
      </c>
      <c r="B1881" s="4" t="s">
        <v>16455</v>
      </c>
    </row>
    <row r="1882" spans="1:2">
      <c r="A1882">
        <v>1879</v>
      </c>
      <c r="B1882" s="4" t="s">
        <v>16456</v>
      </c>
    </row>
    <row r="1883" spans="1:2">
      <c r="A1883">
        <v>1880</v>
      </c>
      <c r="B1883" s="4" t="s">
        <v>16457</v>
      </c>
    </row>
    <row r="1884" spans="1:2">
      <c r="A1884">
        <v>1881</v>
      </c>
      <c r="B1884" s="4" t="s">
        <v>16458</v>
      </c>
    </row>
    <row r="1885" spans="1:2">
      <c r="A1885">
        <v>1882</v>
      </c>
      <c r="B1885" s="4" t="s">
        <v>16459</v>
      </c>
    </row>
    <row r="1886" spans="1:2">
      <c r="A1886">
        <v>1883</v>
      </c>
      <c r="B1886" s="4" t="s">
        <v>16460</v>
      </c>
    </row>
    <row r="1887" spans="1:2">
      <c r="A1887">
        <v>1884</v>
      </c>
      <c r="B1887" s="4" t="s">
        <v>16461</v>
      </c>
    </row>
    <row r="1888" spans="1:2">
      <c r="A1888">
        <v>1885</v>
      </c>
      <c r="B1888" s="4" t="s">
        <v>16462</v>
      </c>
    </row>
    <row r="1889" spans="1:2">
      <c r="A1889">
        <v>1886</v>
      </c>
      <c r="B1889" s="4" t="s">
        <v>16463</v>
      </c>
    </row>
    <row r="1890" spans="1:2">
      <c r="A1890">
        <v>1887</v>
      </c>
      <c r="B1890" s="4" t="s">
        <v>16464</v>
      </c>
    </row>
    <row r="1891" spans="1:2">
      <c r="A1891">
        <v>1888</v>
      </c>
      <c r="B1891" s="4" t="s">
        <v>16465</v>
      </c>
    </row>
    <row r="1892" spans="1:2">
      <c r="A1892">
        <v>1889</v>
      </c>
      <c r="B1892" s="4" t="s">
        <v>16466</v>
      </c>
    </row>
    <row r="1893" spans="1:2">
      <c r="A1893">
        <v>1890</v>
      </c>
      <c r="B1893" s="4" t="s">
        <v>16467</v>
      </c>
    </row>
    <row r="1894" spans="1:2">
      <c r="A1894">
        <v>1891</v>
      </c>
      <c r="B1894" s="4" t="s">
        <v>16468</v>
      </c>
    </row>
    <row r="1895" spans="1:2">
      <c r="A1895">
        <v>1892</v>
      </c>
      <c r="B1895" s="4" t="s">
        <v>16469</v>
      </c>
    </row>
    <row r="1896" spans="1:2">
      <c r="A1896">
        <v>1893</v>
      </c>
      <c r="B1896" s="4" t="s">
        <v>16470</v>
      </c>
    </row>
    <row r="1897" spans="1:2">
      <c r="A1897">
        <v>1894</v>
      </c>
      <c r="B1897" s="4" t="s">
        <v>16471</v>
      </c>
    </row>
    <row r="1898" spans="1:2">
      <c r="A1898">
        <v>1895</v>
      </c>
      <c r="B1898" s="4" t="s">
        <v>16472</v>
      </c>
    </row>
    <row r="1899" spans="1:2">
      <c r="A1899">
        <v>1896</v>
      </c>
      <c r="B1899" s="4" t="s">
        <v>16473</v>
      </c>
    </row>
    <row r="1900" spans="1:2">
      <c r="A1900">
        <v>1897</v>
      </c>
      <c r="B1900" s="4" t="s">
        <v>16474</v>
      </c>
    </row>
    <row r="1901" spans="1:2">
      <c r="A1901">
        <v>1898</v>
      </c>
      <c r="B1901" s="4" t="s">
        <v>16475</v>
      </c>
    </row>
    <row r="1902" spans="1:2">
      <c r="A1902">
        <v>1899</v>
      </c>
      <c r="B1902" s="4" t="s">
        <v>16476</v>
      </c>
    </row>
    <row r="1903" spans="1:2">
      <c r="A1903">
        <v>1900</v>
      </c>
      <c r="B1903" s="4" t="s">
        <v>16477</v>
      </c>
    </row>
    <row r="1904" spans="1:2">
      <c r="A1904">
        <v>1901</v>
      </c>
      <c r="B1904" s="4" t="s">
        <v>16478</v>
      </c>
    </row>
    <row r="1905" spans="1:2">
      <c r="A1905">
        <v>1902</v>
      </c>
      <c r="B1905" s="4" t="s">
        <v>16479</v>
      </c>
    </row>
    <row r="1906" spans="1:2">
      <c r="A1906">
        <v>1903</v>
      </c>
      <c r="B1906" s="4" t="s">
        <v>16480</v>
      </c>
    </row>
    <row r="1907" spans="1:2">
      <c r="A1907">
        <v>1904</v>
      </c>
      <c r="B1907" s="4" t="s">
        <v>16481</v>
      </c>
    </row>
    <row r="1908" spans="1:2">
      <c r="A1908">
        <v>1905</v>
      </c>
      <c r="B1908" s="4" t="s">
        <v>16482</v>
      </c>
    </row>
    <row r="1909" spans="1:2">
      <c r="A1909">
        <v>1906</v>
      </c>
      <c r="B1909" s="4" t="s">
        <v>16483</v>
      </c>
    </row>
    <row r="1910" spans="1:2">
      <c r="A1910">
        <v>1907</v>
      </c>
      <c r="B1910" s="4" t="s">
        <v>16484</v>
      </c>
    </row>
    <row r="1911" spans="1:2">
      <c r="A1911">
        <v>1908</v>
      </c>
      <c r="B1911" s="4" t="s">
        <v>16485</v>
      </c>
    </row>
    <row r="1912" spans="1:2">
      <c r="A1912">
        <v>1909</v>
      </c>
      <c r="B1912" s="4" t="s">
        <v>16486</v>
      </c>
    </row>
    <row r="1913" spans="1:2">
      <c r="A1913">
        <v>1910</v>
      </c>
      <c r="B1913" s="4" t="s">
        <v>16487</v>
      </c>
    </row>
    <row r="1914" spans="1:2">
      <c r="A1914">
        <v>1911</v>
      </c>
      <c r="B1914" s="4" t="s">
        <v>16488</v>
      </c>
    </row>
    <row r="1915" spans="1:2">
      <c r="A1915">
        <v>1912</v>
      </c>
      <c r="B1915" s="4" t="s">
        <v>16489</v>
      </c>
    </row>
    <row r="1916" spans="1:2">
      <c r="A1916">
        <v>1913</v>
      </c>
      <c r="B1916" s="4" t="s">
        <v>16490</v>
      </c>
    </row>
    <row r="1917" spans="1:2">
      <c r="A1917">
        <v>1914</v>
      </c>
      <c r="B1917" s="4" t="s">
        <v>16491</v>
      </c>
    </row>
    <row r="1918" spans="1:2">
      <c r="A1918">
        <v>1915</v>
      </c>
      <c r="B1918" s="4" t="s">
        <v>16492</v>
      </c>
    </row>
    <row r="1919" spans="1:2">
      <c r="A1919">
        <v>1916</v>
      </c>
      <c r="B1919" s="4" t="s">
        <v>16493</v>
      </c>
    </row>
    <row r="1920" spans="1:2">
      <c r="A1920">
        <v>1917</v>
      </c>
      <c r="B1920" s="4" t="s">
        <v>16494</v>
      </c>
    </row>
    <row r="1921" spans="1:2">
      <c r="A1921">
        <v>1918</v>
      </c>
      <c r="B1921" s="4" t="s">
        <v>16495</v>
      </c>
    </row>
    <row r="1922" spans="1:2">
      <c r="A1922">
        <v>1919</v>
      </c>
      <c r="B1922" s="4" t="s">
        <v>16496</v>
      </c>
    </row>
    <row r="1923" spans="1:2">
      <c r="A1923">
        <v>1920</v>
      </c>
      <c r="B1923" s="4" t="s">
        <v>16497</v>
      </c>
    </row>
    <row r="1924" spans="1:2">
      <c r="A1924">
        <v>1921</v>
      </c>
      <c r="B1924" s="4" t="s">
        <v>16498</v>
      </c>
    </row>
    <row r="1925" spans="1:2">
      <c r="A1925">
        <v>1922</v>
      </c>
      <c r="B1925" s="4" t="s">
        <v>16499</v>
      </c>
    </row>
    <row r="1926" spans="1:2">
      <c r="A1926">
        <v>1923</v>
      </c>
      <c r="B1926" s="4" t="s">
        <v>16500</v>
      </c>
    </row>
    <row r="1927" spans="1:2">
      <c r="A1927">
        <v>1924</v>
      </c>
      <c r="B1927" s="4" t="s">
        <v>16501</v>
      </c>
    </row>
    <row r="1928" spans="1:2">
      <c r="A1928">
        <v>1925</v>
      </c>
      <c r="B1928" s="4" t="s">
        <v>16502</v>
      </c>
    </row>
    <row r="1929" spans="1:2">
      <c r="A1929">
        <v>1926</v>
      </c>
      <c r="B1929" s="4" t="s">
        <v>16503</v>
      </c>
    </row>
    <row r="1930" spans="1:2">
      <c r="A1930">
        <v>1927</v>
      </c>
      <c r="B1930" s="4" t="s">
        <v>16504</v>
      </c>
    </row>
    <row r="1931" spans="1:2">
      <c r="A1931">
        <v>1928</v>
      </c>
      <c r="B1931" s="4" t="s">
        <v>16505</v>
      </c>
    </row>
    <row r="1932" spans="1:2">
      <c r="A1932">
        <v>1929</v>
      </c>
      <c r="B1932" s="4" t="s">
        <v>16506</v>
      </c>
    </row>
    <row r="1933" spans="1:2">
      <c r="A1933">
        <v>1930</v>
      </c>
      <c r="B1933" s="4" t="s">
        <v>16507</v>
      </c>
    </row>
    <row r="1934" spans="1:2">
      <c r="A1934">
        <v>1931</v>
      </c>
      <c r="B1934" s="4" t="s">
        <v>16508</v>
      </c>
    </row>
    <row r="1935" spans="1:2">
      <c r="A1935">
        <v>1932</v>
      </c>
      <c r="B1935" s="4" t="s">
        <v>16509</v>
      </c>
    </row>
    <row r="1936" spans="1:2">
      <c r="A1936">
        <v>1933</v>
      </c>
      <c r="B1936" s="4" t="s">
        <v>16510</v>
      </c>
    </row>
    <row r="1937" spans="1:2">
      <c r="A1937">
        <v>1934</v>
      </c>
      <c r="B1937" s="4" t="s">
        <v>16511</v>
      </c>
    </row>
    <row r="1938" spans="1:2">
      <c r="A1938">
        <v>1935</v>
      </c>
      <c r="B1938" s="4" t="s">
        <v>16512</v>
      </c>
    </row>
    <row r="1939" spans="1:2">
      <c r="A1939">
        <v>1936</v>
      </c>
      <c r="B1939" s="4" t="s">
        <v>16513</v>
      </c>
    </row>
    <row r="1940" spans="1:2">
      <c r="A1940">
        <v>1937</v>
      </c>
      <c r="B1940" s="4" t="s">
        <v>16514</v>
      </c>
    </row>
    <row r="1941" spans="1:2">
      <c r="A1941">
        <v>1938</v>
      </c>
      <c r="B1941" s="4" t="s">
        <v>16515</v>
      </c>
    </row>
    <row r="1942" spans="1:2">
      <c r="A1942">
        <v>1939</v>
      </c>
      <c r="B1942" s="4" t="s">
        <v>16516</v>
      </c>
    </row>
    <row r="1943" spans="1:2">
      <c r="A1943">
        <v>1940</v>
      </c>
      <c r="B1943" s="4" t="s">
        <v>16517</v>
      </c>
    </row>
    <row r="1944" spans="1:2">
      <c r="A1944">
        <v>1941</v>
      </c>
      <c r="B1944" s="4" t="s">
        <v>16518</v>
      </c>
    </row>
    <row r="1945" spans="1:2">
      <c r="A1945">
        <v>1942</v>
      </c>
      <c r="B1945" s="4" t="s">
        <v>16519</v>
      </c>
    </row>
    <row r="1946" spans="1:2">
      <c r="A1946">
        <v>1943</v>
      </c>
      <c r="B1946" s="4" t="s">
        <v>16520</v>
      </c>
    </row>
    <row r="1947" spans="1:2">
      <c r="A1947">
        <v>1944</v>
      </c>
      <c r="B1947" s="4" t="s">
        <v>16521</v>
      </c>
    </row>
    <row r="1948" spans="1:2">
      <c r="A1948">
        <v>1945</v>
      </c>
      <c r="B1948" s="4" t="s">
        <v>16522</v>
      </c>
    </row>
    <row r="1949" spans="1:2">
      <c r="A1949">
        <v>1946</v>
      </c>
      <c r="B1949" s="4" t="s">
        <v>16523</v>
      </c>
    </row>
    <row r="1950" spans="1:2">
      <c r="A1950">
        <v>1947</v>
      </c>
      <c r="B1950" s="4" t="s">
        <v>16524</v>
      </c>
    </row>
    <row r="1951" spans="1:2">
      <c r="A1951">
        <v>1948</v>
      </c>
      <c r="B1951" s="4" t="s">
        <v>16525</v>
      </c>
    </row>
    <row r="1952" spans="1:2">
      <c r="A1952">
        <v>1949</v>
      </c>
      <c r="B1952" s="4" t="s">
        <v>16526</v>
      </c>
    </row>
    <row r="1953" spans="1:2">
      <c r="A1953">
        <v>1950</v>
      </c>
      <c r="B1953" s="4" t="s">
        <v>16527</v>
      </c>
    </row>
    <row r="1954" spans="1:2">
      <c r="A1954">
        <v>1951</v>
      </c>
      <c r="B1954" s="4" t="s">
        <v>16528</v>
      </c>
    </row>
    <row r="1955" spans="1:2">
      <c r="A1955">
        <v>1952</v>
      </c>
      <c r="B1955" s="4" t="s">
        <v>16529</v>
      </c>
    </row>
    <row r="1956" spans="1:2">
      <c r="A1956">
        <v>1953</v>
      </c>
      <c r="B1956" s="4" t="s">
        <v>16530</v>
      </c>
    </row>
    <row r="1957" spans="1:2">
      <c r="A1957">
        <v>1954</v>
      </c>
      <c r="B1957" s="4" t="s">
        <v>16531</v>
      </c>
    </row>
    <row r="1958" spans="1:2">
      <c r="A1958">
        <v>1955</v>
      </c>
      <c r="B1958" s="4" t="s">
        <v>16532</v>
      </c>
    </row>
    <row r="1959" spans="1:2">
      <c r="A1959">
        <v>1956</v>
      </c>
      <c r="B1959" s="4" t="s">
        <v>16533</v>
      </c>
    </row>
    <row r="1960" spans="1:2">
      <c r="A1960">
        <v>1957</v>
      </c>
      <c r="B1960" s="4" t="s">
        <v>16534</v>
      </c>
    </row>
    <row r="1961" spans="1:2">
      <c r="A1961">
        <v>1958</v>
      </c>
      <c r="B1961" s="4" t="s">
        <v>16535</v>
      </c>
    </row>
    <row r="1962" spans="1:2">
      <c r="A1962">
        <v>1959</v>
      </c>
      <c r="B1962" s="4" t="s">
        <v>16536</v>
      </c>
    </row>
    <row r="1963" spans="1:2">
      <c r="A1963">
        <v>1960</v>
      </c>
      <c r="B1963" s="4" t="s">
        <v>16537</v>
      </c>
    </row>
    <row r="1964" spans="1:2">
      <c r="A1964">
        <v>1961</v>
      </c>
      <c r="B1964" s="4" t="s">
        <v>16538</v>
      </c>
    </row>
    <row r="1965" spans="1:2">
      <c r="A1965">
        <v>1962</v>
      </c>
      <c r="B1965" s="4" t="s">
        <v>16539</v>
      </c>
    </row>
    <row r="1966" spans="1:2">
      <c r="A1966">
        <v>1963</v>
      </c>
      <c r="B1966" s="4" t="s">
        <v>16540</v>
      </c>
    </row>
    <row r="1967" spans="1:2">
      <c r="A1967">
        <v>1964</v>
      </c>
      <c r="B1967" s="4" t="s">
        <v>16541</v>
      </c>
    </row>
    <row r="1968" spans="1:2">
      <c r="A1968">
        <v>1965</v>
      </c>
      <c r="B1968" s="4" t="s">
        <v>16542</v>
      </c>
    </row>
    <row r="1969" spans="1:2">
      <c r="A1969">
        <v>1966</v>
      </c>
      <c r="B1969" s="4" t="s">
        <v>16543</v>
      </c>
    </row>
    <row r="1970" spans="1:2">
      <c r="A1970">
        <v>1967</v>
      </c>
      <c r="B1970" s="4" t="s">
        <v>16544</v>
      </c>
    </row>
    <row r="1971" spans="1:2">
      <c r="A1971">
        <v>1968</v>
      </c>
      <c r="B1971" s="4" t="s">
        <v>16545</v>
      </c>
    </row>
    <row r="1972" spans="1:2">
      <c r="A1972">
        <v>1969</v>
      </c>
      <c r="B1972" s="4" t="s">
        <v>16546</v>
      </c>
    </row>
    <row r="1973" spans="1:2">
      <c r="A1973">
        <v>1970</v>
      </c>
      <c r="B1973" s="4" t="s">
        <v>16547</v>
      </c>
    </row>
    <row r="1974" spans="1:2">
      <c r="A1974">
        <v>1971</v>
      </c>
      <c r="B1974" s="4" t="s">
        <v>16548</v>
      </c>
    </row>
    <row r="1975" spans="1:2">
      <c r="A1975">
        <v>1972</v>
      </c>
      <c r="B1975" s="4" t="s">
        <v>16549</v>
      </c>
    </row>
    <row r="1976" spans="1:2">
      <c r="A1976">
        <v>1973</v>
      </c>
      <c r="B1976" s="4" t="s">
        <v>16550</v>
      </c>
    </row>
    <row r="1977" spans="1:2">
      <c r="A1977">
        <v>1974</v>
      </c>
      <c r="B1977" s="4" t="s">
        <v>16551</v>
      </c>
    </row>
    <row r="1978" spans="1:2">
      <c r="A1978">
        <v>1975</v>
      </c>
      <c r="B1978" s="4" t="s">
        <v>16552</v>
      </c>
    </row>
    <row r="1979" spans="1:2">
      <c r="A1979">
        <v>1976</v>
      </c>
      <c r="B1979" s="4" t="s">
        <v>16553</v>
      </c>
    </row>
    <row r="1980" spans="1:2">
      <c r="A1980">
        <v>1977</v>
      </c>
      <c r="B1980" s="4" t="s">
        <v>16554</v>
      </c>
    </row>
    <row r="1981" spans="1:2">
      <c r="A1981">
        <v>1978</v>
      </c>
      <c r="B1981" s="4" t="s">
        <v>16555</v>
      </c>
    </row>
    <row r="1982" spans="1:2">
      <c r="A1982">
        <v>1979</v>
      </c>
      <c r="B1982" s="4" t="s">
        <v>16556</v>
      </c>
    </row>
    <row r="1983" spans="1:2">
      <c r="A1983">
        <v>1980</v>
      </c>
      <c r="B1983" s="4" t="s">
        <v>16557</v>
      </c>
    </row>
    <row r="1984" spans="1:2">
      <c r="A1984">
        <v>1981</v>
      </c>
      <c r="B1984" s="4" t="s">
        <v>16558</v>
      </c>
    </row>
    <row r="1985" spans="1:2">
      <c r="A1985">
        <v>1982</v>
      </c>
      <c r="B1985" s="4" t="s">
        <v>16559</v>
      </c>
    </row>
    <row r="1986" spans="1:2">
      <c r="A1986">
        <v>1983</v>
      </c>
      <c r="B1986" s="4" t="s">
        <v>16560</v>
      </c>
    </row>
    <row r="1987" spans="1:2">
      <c r="A1987">
        <v>1984</v>
      </c>
      <c r="B1987" s="4" t="s">
        <v>16561</v>
      </c>
    </row>
    <row r="1988" spans="1:2">
      <c r="A1988">
        <v>1985</v>
      </c>
      <c r="B1988" s="4" t="s">
        <v>16562</v>
      </c>
    </row>
    <row r="1989" spans="1:2">
      <c r="A1989">
        <v>1986</v>
      </c>
      <c r="B1989" s="4" t="s">
        <v>16563</v>
      </c>
    </row>
    <row r="1990" spans="1:2">
      <c r="A1990">
        <v>1987</v>
      </c>
      <c r="B1990" s="4" t="s">
        <v>16564</v>
      </c>
    </row>
    <row r="1991" spans="1:2">
      <c r="A1991">
        <v>1988</v>
      </c>
      <c r="B1991" s="4" t="s">
        <v>16565</v>
      </c>
    </row>
    <row r="1992" spans="1:2">
      <c r="A1992">
        <v>1989</v>
      </c>
      <c r="B1992" s="4" t="s">
        <v>16566</v>
      </c>
    </row>
    <row r="1993" spans="1:2">
      <c r="A1993">
        <v>1990</v>
      </c>
      <c r="B1993" s="4" t="s">
        <v>16567</v>
      </c>
    </row>
    <row r="1994" spans="1:2">
      <c r="A1994">
        <v>1991</v>
      </c>
      <c r="B1994" s="4" t="s">
        <v>16568</v>
      </c>
    </row>
    <row r="1995" spans="1:2">
      <c r="A1995">
        <v>1992</v>
      </c>
      <c r="B1995" s="4" t="s">
        <v>16569</v>
      </c>
    </row>
    <row r="1996" spans="1:2">
      <c r="A1996">
        <v>1993</v>
      </c>
      <c r="B1996" s="4" t="s">
        <v>16570</v>
      </c>
    </row>
    <row r="1997" spans="1:2">
      <c r="A1997">
        <v>1994</v>
      </c>
      <c r="B1997" s="4" t="s">
        <v>16571</v>
      </c>
    </row>
    <row r="1998" spans="1:2">
      <c r="A1998">
        <v>1995</v>
      </c>
      <c r="B1998" s="4" t="s">
        <v>16572</v>
      </c>
    </row>
    <row r="1999" spans="1:2">
      <c r="A1999">
        <v>1996</v>
      </c>
      <c r="B1999" s="4" t="s">
        <v>16573</v>
      </c>
    </row>
    <row r="2000" spans="1:2">
      <c r="A2000">
        <v>1997</v>
      </c>
      <c r="B2000" s="4" t="s">
        <v>16574</v>
      </c>
    </row>
    <row r="2001" spans="1:2">
      <c r="A2001">
        <v>1998</v>
      </c>
      <c r="B2001" s="4" t="s">
        <v>16575</v>
      </c>
    </row>
    <row r="2002" spans="1:2">
      <c r="A2002">
        <v>1999</v>
      </c>
      <c r="B2002" s="4" t="s">
        <v>16576</v>
      </c>
    </row>
    <row r="2003" spans="1:2">
      <c r="A2003">
        <v>2000</v>
      </c>
      <c r="B2003" s="4" t="s">
        <v>16577</v>
      </c>
    </row>
    <row r="2004" spans="1:2">
      <c r="A2004">
        <v>2001</v>
      </c>
      <c r="B2004" s="4" t="s">
        <v>16578</v>
      </c>
    </row>
    <row r="2005" spans="1:2">
      <c r="A2005">
        <v>2002</v>
      </c>
      <c r="B2005" s="4" t="s">
        <v>16579</v>
      </c>
    </row>
    <row r="2006" spans="1:2">
      <c r="A2006">
        <v>2003</v>
      </c>
      <c r="B2006" s="4" t="s">
        <v>16580</v>
      </c>
    </row>
    <row r="2007" spans="1:2">
      <c r="A2007">
        <v>2004</v>
      </c>
      <c r="B2007" s="4" t="s">
        <v>16581</v>
      </c>
    </row>
    <row r="2008" spans="1:2">
      <c r="A2008">
        <v>2005</v>
      </c>
      <c r="B2008" s="4" t="s">
        <v>16582</v>
      </c>
    </row>
    <row r="2009" spans="1:2">
      <c r="A2009">
        <v>2006</v>
      </c>
      <c r="B2009" s="4" t="s">
        <v>16583</v>
      </c>
    </row>
    <row r="2010" spans="1:2">
      <c r="A2010">
        <v>2007</v>
      </c>
      <c r="B2010" s="4" t="s">
        <v>16584</v>
      </c>
    </row>
    <row r="2011" spans="1:2">
      <c r="A2011">
        <v>2008</v>
      </c>
      <c r="B2011" s="4" t="s">
        <v>16585</v>
      </c>
    </row>
    <row r="2012" spans="1:2">
      <c r="A2012">
        <v>2009</v>
      </c>
      <c r="B2012" s="4" t="s">
        <v>16586</v>
      </c>
    </row>
    <row r="2013" spans="1:2">
      <c r="A2013">
        <v>2010</v>
      </c>
      <c r="B2013" s="4" t="s">
        <v>16587</v>
      </c>
    </row>
    <row r="2014" spans="1:2">
      <c r="A2014">
        <v>2011</v>
      </c>
      <c r="B2014" s="4" t="s">
        <v>16588</v>
      </c>
    </row>
    <row r="2015" spans="1:2">
      <c r="A2015">
        <v>2012</v>
      </c>
      <c r="B2015" s="4" t="s">
        <v>16589</v>
      </c>
    </row>
    <row r="2016" spans="1:2">
      <c r="A2016">
        <v>2013</v>
      </c>
      <c r="B2016" s="4" t="s">
        <v>16590</v>
      </c>
    </row>
    <row r="2017" spans="1:2">
      <c r="A2017">
        <v>2014</v>
      </c>
      <c r="B2017" s="4" t="s">
        <v>16591</v>
      </c>
    </row>
    <row r="2018" spans="1:2">
      <c r="A2018">
        <v>2015</v>
      </c>
      <c r="B2018" s="4" t="s">
        <v>16592</v>
      </c>
    </row>
    <row r="2019" spans="1:2">
      <c r="A2019">
        <v>2016</v>
      </c>
      <c r="B2019" s="4" t="s">
        <v>16593</v>
      </c>
    </row>
    <row r="2020" spans="1:2">
      <c r="A2020">
        <v>2017</v>
      </c>
      <c r="B2020" s="4" t="s">
        <v>16594</v>
      </c>
    </row>
    <row r="2021" spans="1:2">
      <c r="A2021">
        <v>2018</v>
      </c>
      <c r="B2021" s="4" t="s">
        <v>16595</v>
      </c>
    </row>
    <row r="2022" spans="1:2">
      <c r="A2022">
        <v>2019</v>
      </c>
      <c r="B2022" s="4" t="s">
        <v>16596</v>
      </c>
    </row>
    <row r="2023" spans="1:2">
      <c r="A2023">
        <v>2020</v>
      </c>
      <c r="B2023" s="4" t="s">
        <v>16597</v>
      </c>
    </row>
    <row r="2024" spans="1:2">
      <c r="A2024">
        <v>2021</v>
      </c>
      <c r="B2024" s="4" t="s">
        <v>16598</v>
      </c>
    </row>
    <row r="2025" spans="1:2">
      <c r="A2025">
        <v>2022</v>
      </c>
      <c r="B2025" s="4" t="s">
        <v>16599</v>
      </c>
    </row>
    <row r="2026" spans="1:2">
      <c r="A2026">
        <v>2023</v>
      </c>
      <c r="B2026" s="4" t="s">
        <v>16600</v>
      </c>
    </row>
    <row r="2027" spans="1:2">
      <c r="A2027">
        <v>2024</v>
      </c>
      <c r="B2027" s="4" t="s">
        <v>16601</v>
      </c>
    </row>
    <row r="2028" spans="1:2">
      <c r="A2028">
        <v>2025</v>
      </c>
      <c r="B2028" s="4" t="s">
        <v>16602</v>
      </c>
    </row>
    <row r="2029" spans="1:2">
      <c r="A2029">
        <v>2026</v>
      </c>
      <c r="B2029" s="4" t="s">
        <v>16603</v>
      </c>
    </row>
    <row r="2030" spans="1:2">
      <c r="A2030">
        <v>2027</v>
      </c>
      <c r="B2030" s="4" t="s">
        <v>16604</v>
      </c>
    </row>
    <row r="2031" spans="1:2">
      <c r="A2031">
        <v>2028</v>
      </c>
      <c r="B2031" s="4" t="s">
        <v>16605</v>
      </c>
    </row>
    <row r="2032" spans="1:2">
      <c r="A2032">
        <v>2029</v>
      </c>
      <c r="B2032" s="4" t="s">
        <v>16606</v>
      </c>
    </row>
    <row r="2033" spans="1:2">
      <c r="A2033">
        <v>2030</v>
      </c>
      <c r="B2033" s="4" t="s">
        <v>16607</v>
      </c>
    </row>
    <row r="2034" spans="1:2">
      <c r="A2034">
        <v>2031</v>
      </c>
      <c r="B2034" s="4" t="s">
        <v>16608</v>
      </c>
    </row>
    <row r="2035" spans="1:2">
      <c r="A2035">
        <v>2032</v>
      </c>
      <c r="B2035" s="4" t="s">
        <v>16609</v>
      </c>
    </row>
    <row r="2036" spans="1:2">
      <c r="A2036">
        <v>2033</v>
      </c>
      <c r="B2036" s="4" t="s">
        <v>16610</v>
      </c>
    </row>
    <row r="2037" spans="1:2">
      <c r="A2037">
        <v>2034</v>
      </c>
      <c r="B2037" s="4" t="s">
        <v>16611</v>
      </c>
    </row>
    <row r="2038" spans="1:2">
      <c r="A2038">
        <v>2035</v>
      </c>
      <c r="B2038" s="4" t="s">
        <v>16612</v>
      </c>
    </row>
    <row r="2039" spans="1:2">
      <c r="A2039">
        <v>2036</v>
      </c>
      <c r="B2039" s="4" t="s">
        <v>16613</v>
      </c>
    </row>
    <row r="2040" spans="1:2">
      <c r="A2040">
        <v>2037</v>
      </c>
      <c r="B2040" s="4" t="s">
        <v>16614</v>
      </c>
    </row>
    <row r="2041" spans="1:2">
      <c r="A2041">
        <v>2038</v>
      </c>
      <c r="B2041" s="4" t="s">
        <v>16615</v>
      </c>
    </row>
    <row r="2042" spans="1:2">
      <c r="A2042">
        <v>2039</v>
      </c>
      <c r="B2042" s="4" t="s">
        <v>16616</v>
      </c>
    </row>
    <row r="2043" spans="1:2">
      <c r="A2043">
        <v>2040</v>
      </c>
      <c r="B2043" s="4" t="s">
        <v>16617</v>
      </c>
    </row>
    <row r="2044" spans="1:2">
      <c r="A2044">
        <v>2041</v>
      </c>
      <c r="B2044" s="4" t="s">
        <v>16618</v>
      </c>
    </row>
    <row r="2045" spans="1:2">
      <c r="A2045">
        <v>2042</v>
      </c>
      <c r="B2045" s="4" t="s">
        <v>16619</v>
      </c>
    </row>
    <row r="2046" spans="1:2">
      <c r="A2046">
        <v>2043</v>
      </c>
      <c r="B2046" s="4" t="s">
        <v>16620</v>
      </c>
    </row>
    <row r="2047" spans="1:2">
      <c r="A2047">
        <v>2044</v>
      </c>
      <c r="B2047" s="4" t="s">
        <v>16621</v>
      </c>
    </row>
    <row r="2048" spans="1:2">
      <c r="A2048">
        <v>2045</v>
      </c>
      <c r="B2048" s="4" t="s">
        <v>16622</v>
      </c>
    </row>
    <row r="2049" spans="1:2">
      <c r="A2049">
        <v>2046</v>
      </c>
      <c r="B2049" s="4" t="s">
        <v>16623</v>
      </c>
    </row>
    <row r="2050" spans="1:2">
      <c r="A2050">
        <v>2047</v>
      </c>
      <c r="B2050" s="4" t="s">
        <v>16624</v>
      </c>
    </row>
    <row r="2051" spans="1:2">
      <c r="A2051">
        <v>2048</v>
      </c>
      <c r="B2051" s="4" t="s">
        <v>16625</v>
      </c>
    </row>
    <row r="2052" spans="1:2">
      <c r="A2052">
        <v>2049</v>
      </c>
      <c r="B2052" s="4" t="s">
        <v>16626</v>
      </c>
    </row>
    <row r="2053" spans="1:2">
      <c r="A2053">
        <v>2050</v>
      </c>
      <c r="B2053" s="4" t="s">
        <v>16627</v>
      </c>
    </row>
    <row r="2054" spans="1:2">
      <c r="A2054">
        <v>2051</v>
      </c>
      <c r="B2054" s="4" t="s">
        <v>16628</v>
      </c>
    </row>
    <row r="2055" spans="1:2">
      <c r="A2055">
        <v>2052</v>
      </c>
      <c r="B2055" s="4" t="s">
        <v>16629</v>
      </c>
    </row>
    <row r="2056" spans="1:2">
      <c r="A2056">
        <v>2053</v>
      </c>
      <c r="B2056" s="4" t="s">
        <v>16630</v>
      </c>
    </row>
    <row r="2057" spans="1:2">
      <c r="A2057">
        <v>2054</v>
      </c>
      <c r="B2057" s="4" t="s">
        <v>16631</v>
      </c>
    </row>
    <row r="2058" spans="1:2">
      <c r="A2058">
        <v>2055</v>
      </c>
      <c r="B2058" s="4" t="s">
        <v>16632</v>
      </c>
    </row>
    <row r="2059" spans="1:2">
      <c r="A2059">
        <v>2056</v>
      </c>
      <c r="B2059" s="4" t="s">
        <v>16633</v>
      </c>
    </row>
    <row r="2060" spans="1:2">
      <c r="A2060">
        <v>2057</v>
      </c>
      <c r="B2060" s="4" t="s">
        <v>16634</v>
      </c>
    </row>
    <row r="2061" spans="1:2">
      <c r="A2061">
        <v>2058</v>
      </c>
      <c r="B2061" s="4" t="s">
        <v>16635</v>
      </c>
    </row>
    <row r="2062" spans="1:2">
      <c r="A2062">
        <v>2059</v>
      </c>
      <c r="B2062" s="4" t="s">
        <v>16636</v>
      </c>
    </row>
    <row r="2063" spans="1:2">
      <c r="A2063">
        <v>2060</v>
      </c>
      <c r="B2063" s="4" t="s">
        <v>16637</v>
      </c>
    </row>
    <row r="2064" spans="1:2">
      <c r="A2064">
        <v>2061</v>
      </c>
      <c r="B2064" s="4" t="s">
        <v>16638</v>
      </c>
    </row>
    <row r="2065" spans="1:2">
      <c r="A2065">
        <v>2062</v>
      </c>
      <c r="B2065" s="4" t="s">
        <v>16639</v>
      </c>
    </row>
    <row r="2066" spans="1:2">
      <c r="A2066">
        <v>2063</v>
      </c>
      <c r="B2066" s="4" t="s">
        <v>16640</v>
      </c>
    </row>
    <row r="2067" spans="1:2">
      <c r="A2067">
        <v>2064</v>
      </c>
      <c r="B2067" s="4" t="s">
        <v>16641</v>
      </c>
    </row>
    <row r="2068" spans="1:2">
      <c r="A2068">
        <v>2065</v>
      </c>
      <c r="B2068" s="4" t="s">
        <v>16642</v>
      </c>
    </row>
    <row r="2069" spans="1:2">
      <c r="A2069">
        <v>2066</v>
      </c>
      <c r="B2069" s="4" t="s">
        <v>16643</v>
      </c>
    </row>
    <row r="2070" spans="1:2">
      <c r="A2070">
        <v>2067</v>
      </c>
      <c r="B2070" s="4" t="s">
        <v>16644</v>
      </c>
    </row>
    <row r="2071" spans="1:2">
      <c r="A2071">
        <v>2068</v>
      </c>
      <c r="B2071" s="4" t="s">
        <v>16645</v>
      </c>
    </row>
    <row r="2072" spans="1:2">
      <c r="A2072">
        <v>2069</v>
      </c>
      <c r="B2072" s="4" t="s">
        <v>16646</v>
      </c>
    </row>
    <row r="2073" spans="1:2">
      <c r="A2073">
        <v>2070</v>
      </c>
      <c r="B2073" s="4" t="s">
        <v>16647</v>
      </c>
    </row>
    <row r="2074" spans="1:2">
      <c r="A2074">
        <v>2071</v>
      </c>
      <c r="B2074" s="4" t="s">
        <v>16648</v>
      </c>
    </row>
    <row r="2075" spans="1:2">
      <c r="A2075">
        <v>2072</v>
      </c>
      <c r="B2075" s="4" t="s">
        <v>16649</v>
      </c>
    </row>
    <row r="2076" spans="1:2">
      <c r="A2076">
        <v>2073</v>
      </c>
      <c r="B2076" s="4" t="s">
        <v>16650</v>
      </c>
    </row>
    <row r="2077" spans="1:2">
      <c r="A2077">
        <v>2074</v>
      </c>
      <c r="B2077" s="4" t="s">
        <v>16651</v>
      </c>
    </row>
    <row r="2078" spans="1:2">
      <c r="A2078">
        <v>2075</v>
      </c>
      <c r="B2078" s="4" t="s">
        <v>16652</v>
      </c>
    </row>
    <row r="2079" spans="1:2">
      <c r="A2079">
        <v>2076</v>
      </c>
      <c r="B2079" s="4" t="s">
        <v>16653</v>
      </c>
    </row>
    <row r="2080" spans="1:2">
      <c r="A2080">
        <v>2077</v>
      </c>
      <c r="B2080" s="4" t="s">
        <v>16654</v>
      </c>
    </row>
    <row r="2081" spans="1:2">
      <c r="A2081">
        <v>2078</v>
      </c>
      <c r="B2081" s="4" t="s">
        <v>16655</v>
      </c>
    </row>
    <row r="2082" spans="1:2">
      <c r="A2082">
        <v>2079</v>
      </c>
      <c r="B2082" s="4" t="s">
        <v>16656</v>
      </c>
    </row>
    <row r="2083" spans="1:2">
      <c r="A2083">
        <v>2080</v>
      </c>
      <c r="B2083" s="4" t="s">
        <v>16657</v>
      </c>
    </row>
    <row r="2084" spans="1:2">
      <c r="A2084">
        <v>2081</v>
      </c>
      <c r="B2084" s="4" t="s">
        <v>16658</v>
      </c>
    </row>
    <row r="2085" spans="1:2">
      <c r="A2085">
        <v>2082</v>
      </c>
      <c r="B2085" s="4" t="s">
        <v>16659</v>
      </c>
    </row>
    <row r="2086" spans="1:2">
      <c r="A2086">
        <v>2083</v>
      </c>
      <c r="B2086" s="4" t="s">
        <v>16660</v>
      </c>
    </row>
    <row r="2087" spans="1:2">
      <c r="A2087">
        <v>2084</v>
      </c>
      <c r="B2087" s="4" t="s">
        <v>16661</v>
      </c>
    </row>
    <row r="2088" spans="1:2">
      <c r="A2088">
        <v>2085</v>
      </c>
      <c r="B2088" s="4" t="s">
        <v>16662</v>
      </c>
    </row>
    <row r="2089" spans="1:2">
      <c r="A2089">
        <v>2086</v>
      </c>
      <c r="B2089" s="4" t="s">
        <v>16663</v>
      </c>
    </row>
    <row r="2090" spans="1:2">
      <c r="A2090">
        <v>2087</v>
      </c>
      <c r="B2090" s="4" t="s">
        <v>16664</v>
      </c>
    </row>
    <row r="2091" spans="1:2">
      <c r="A2091">
        <v>2088</v>
      </c>
      <c r="B2091" s="4" t="s">
        <v>16665</v>
      </c>
    </row>
    <row r="2092" spans="1:2">
      <c r="A2092">
        <v>2089</v>
      </c>
      <c r="B2092" s="4" t="s">
        <v>16666</v>
      </c>
    </row>
    <row r="2093" spans="1:2">
      <c r="A2093">
        <v>2090</v>
      </c>
      <c r="B2093" s="4" t="s">
        <v>16667</v>
      </c>
    </row>
    <row r="2094" spans="1:2">
      <c r="A2094">
        <v>2091</v>
      </c>
      <c r="B2094" s="4" t="s">
        <v>16668</v>
      </c>
    </row>
    <row r="2095" spans="1:2">
      <c r="A2095">
        <v>2092</v>
      </c>
      <c r="B2095" s="4" t="s">
        <v>16669</v>
      </c>
    </row>
    <row r="2096" spans="1:2">
      <c r="A2096">
        <v>2093</v>
      </c>
      <c r="B2096" s="4" t="s">
        <v>16670</v>
      </c>
    </row>
    <row r="2097" spans="1:2">
      <c r="A2097">
        <v>2094</v>
      </c>
      <c r="B2097" s="4" t="s">
        <v>16671</v>
      </c>
    </row>
    <row r="2098" spans="1:2">
      <c r="A2098">
        <v>2095</v>
      </c>
      <c r="B2098" s="4" t="s">
        <v>16672</v>
      </c>
    </row>
    <row r="2099" spans="1:2">
      <c r="A2099">
        <v>2096</v>
      </c>
      <c r="B2099" s="4" t="s">
        <v>16673</v>
      </c>
    </row>
    <row r="2100" spans="1:2">
      <c r="A2100">
        <v>2097</v>
      </c>
      <c r="B2100" s="4" t="s">
        <v>16674</v>
      </c>
    </row>
    <row r="2101" spans="1:2">
      <c r="A2101">
        <v>2098</v>
      </c>
      <c r="B2101" s="4" t="s">
        <v>16675</v>
      </c>
    </row>
    <row r="2102" spans="1:2">
      <c r="A2102">
        <v>2099</v>
      </c>
      <c r="B2102" s="4" t="s">
        <v>16676</v>
      </c>
    </row>
    <row r="2103" spans="1:2">
      <c r="A2103">
        <v>2100</v>
      </c>
      <c r="B2103" s="4" t="s">
        <v>16677</v>
      </c>
    </row>
    <row r="2104" spans="1:2">
      <c r="A2104">
        <v>2101</v>
      </c>
      <c r="B2104" s="4" t="s">
        <v>16678</v>
      </c>
    </row>
    <row r="2105" spans="1:2">
      <c r="A2105">
        <v>2102</v>
      </c>
      <c r="B2105" s="4" t="s">
        <v>16679</v>
      </c>
    </row>
    <row r="2106" spans="1:2">
      <c r="A2106">
        <v>2103</v>
      </c>
      <c r="B2106" s="4" t="s">
        <v>16680</v>
      </c>
    </row>
    <row r="2107" spans="1:2">
      <c r="A2107">
        <v>2104</v>
      </c>
      <c r="B2107" s="4" t="s">
        <v>16681</v>
      </c>
    </row>
    <row r="2108" spans="1:2">
      <c r="A2108">
        <v>2105</v>
      </c>
      <c r="B2108" s="4" t="s">
        <v>16682</v>
      </c>
    </row>
    <row r="2109" spans="1:2">
      <c r="A2109">
        <v>2106</v>
      </c>
      <c r="B2109" s="4" t="s">
        <v>16683</v>
      </c>
    </row>
    <row r="2110" spans="1:2">
      <c r="A2110">
        <v>2107</v>
      </c>
      <c r="B2110" s="4" t="s">
        <v>16684</v>
      </c>
    </row>
    <row r="2111" spans="1:2">
      <c r="A2111">
        <v>2108</v>
      </c>
      <c r="B2111" s="4" t="s">
        <v>16685</v>
      </c>
    </row>
    <row r="2112" spans="1:2">
      <c r="A2112">
        <v>2109</v>
      </c>
      <c r="B2112" s="4" t="s">
        <v>16686</v>
      </c>
    </row>
    <row r="2113" spans="1:2">
      <c r="A2113">
        <v>2110</v>
      </c>
      <c r="B2113" s="4" t="s">
        <v>16687</v>
      </c>
    </row>
    <row r="2114" spans="1:2">
      <c r="A2114">
        <v>2111</v>
      </c>
      <c r="B2114" s="4" t="s">
        <v>16688</v>
      </c>
    </row>
    <row r="2115" spans="1:2">
      <c r="A2115">
        <v>2112</v>
      </c>
      <c r="B2115" s="4" t="s">
        <v>16689</v>
      </c>
    </row>
    <row r="2116" spans="1:2">
      <c r="A2116">
        <v>2113</v>
      </c>
      <c r="B2116" s="4" t="s">
        <v>16690</v>
      </c>
    </row>
    <row r="2117" spans="1:2">
      <c r="A2117">
        <v>2114</v>
      </c>
      <c r="B2117" s="4" t="s">
        <v>16691</v>
      </c>
    </row>
    <row r="2118" spans="1:2">
      <c r="A2118">
        <v>2115</v>
      </c>
      <c r="B2118" s="4" t="s">
        <v>16692</v>
      </c>
    </row>
    <row r="2119" spans="1:2">
      <c r="A2119">
        <v>2116</v>
      </c>
      <c r="B2119" s="4" t="s">
        <v>16693</v>
      </c>
    </row>
    <row r="2120" spans="1:2">
      <c r="A2120">
        <v>2117</v>
      </c>
      <c r="B2120" s="4" t="s">
        <v>16694</v>
      </c>
    </row>
    <row r="2121" spans="1:2">
      <c r="A2121">
        <v>2118</v>
      </c>
      <c r="B2121" s="4" t="s">
        <v>16695</v>
      </c>
    </row>
    <row r="2122" spans="1:2">
      <c r="A2122">
        <v>2119</v>
      </c>
      <c r="B2122" s="4" t="s">
        <v>16696</v>
      </c>
    </row>
    <row r="2123" spans="1:2">
      <c r="A2123">
        <v>2120</v>
      </c>
      <c r="B2123" s="4" t="s">
        <v>16697</v>
      </c>
    </row>
    <row r="2124" spans="1:2">
      <c r="A2124">
        <v>2121</v>
      </c>
      <c r="B2124" s="4" t="s">
        <v>16698</v>
      </c>
    </row>
    <row r="2125" spans="1:2">
      <c r="A2125">
        <v>2122</v>
      </c>
      <c r="B2125" s="4" t="s">
        <v>16699</v>
      </c>
    </row>
    <row r="2126" spans="1:2">
      <c r="A2126">
        <v>2123</v>
      </c>
      <c r="B2126" s="4" t="s">
        <v>16700</v>
      </c>
    </row>
    <row r="2127" spans="1:2">
      <c r="A2127">
        <v>2124</v>
      </c>
      <c r="B2127" s="4" t="s">
        <v>16701</v>
      </c>
    </row>
    <row r="2128" spans="1:2">
      <c r="A2128">
        <v>2125</v>
      </c>
      <c r="B2128" s="4" t="s">
        <v>16702</v>
      </c>
    </row>
    <row r="2129" spans="1:2">
      <c r="A2129">
        <v>2126</v>
      </c>
      <c r="B2129" s="4" t="s">
        <v>16703</v>
      </c>
    </row>
    <row r="2130" spans="1:2">
      <c r="A2130">
        <v>2127</v>
      </c>
      <c r="B2130" s="4" t="s">
        <v>16704</v>
      </c>
    </row>
    <row r="2131" spans="1:2">
      <c r="A2131">
        <v>2128</v>
      </c>
      <c r="B2131" s="4" t="s">
        <v>16705</v>
      </c>
    </row>
    <row r="2132" spans="1:2">
      <c r="A2132">
        <v>2129</v>
      </c>
      <c r="B2132" s="4" t="s">
        <v>16706</v>
      </c>
    </row>
    <row r="2133" spans="1:2">
      <c r="A2133">
        <v>2130</v>
      </c>
      <c r="B2133" s="4" t="s">
        <v>16707</v>
      </c>
    </row>
    <row r="2134" spans="1:2">
      <c r="A2134">
        <v>2131</v>
      </c>
      <c r="B2134" s="4" t="s">
        <v>16708</v>
      </c>
    </row>
    <row r="2135" spans="1:2">
      <c r="A2135">
        <v>2132</v>
      </c>
      <c r="B2135" s="4" t="s">
        <v>16709</v>
      </c>
    </row>
    <row r="2136" spans="1:2">
      <c r="A2136">
        <v>2133</v>
      </c>
      <c r="B2136" s="4" t="s">
        <v>16710</v>
      </c>
    </row>
    <row r="2137" spans="1:2">
      <c r="A2137">
        <v>2134</v>
      </c>
      <c r="B2137" s="4" t="s">
        <v>16711</v>
      </c>
    </row>
    <row r="2138" spans="1:2">
      <c r="A2138">
        <v>2135</v>
      </c>
      <c r="B2138" s="4" t="s">
        <v>16712</v>
      </c>
    </row>
    <row r="2139" spans="1:2">
      <c r="A2139">
        <v>2136</v>
      </c>
      <c r="B2139" s="4" t="s">
        <v>16713</v>
      </c>
    </row>
    <row r="2140" spans="1:2">
      <c r="A2140">
        <v>2137</v>
      </c>
      <c r="B2140" s="4" t="s">
        <v>16714</v>
      </c>
    </row>
    <row r="2141" spans="1:2">
      <c r="A2141">
        <v>2138</v>
      </c>
      <c r="B2141" s="4" t="s">
        <v>16715</v>
      </c>
    </row>
    <row r="2142" spans="1:2">
      <c r="A2142">
        <v>2139</v>
      </c>
      <c r="B2142" s="4" t="s">
        <v>16716</v>
      </c>
    </row>
    <row r="2143" spans="1:2">
      <c r="A2143">
        <v>2140</v>
      </c>
      <c r="B2143" s="4" t="s">
        <v>16717</v>
      </c>
    </row>
    <row r="2144" spans="1:2">
      <c r="A2144">
        <v>2141</v>
      </c>
      <c r="B2144" s="4" t="s">
        <v>16718</v>
      </c>
    </row>
    <row r="2145" spans="1:2">
      <c r="A2145">
        <v>2142</v>
      </c>
      <c r="B2145" s="4" t="s">
        <v>16719</v>
      </c>
    </row>
    <row r="2146" spans="1:2">
      <c r="A2146">
        <v>2143</v>
      </c>
      <c r="B2146" s="4" t="s">
        <v>16720</v>
      </c>
    </row>
    <row r="2147" spans="1:2">
      <c r="A2147">
        <v>2144</v>
      </c>
      <c r="B2147" s="4" t="s">
        <v>16721</v>
      </c>
    </row>
    <row r="2148" spans="1:2">
      <c r="A2148">
        <v>2145</v>
      </c>
      <c r="B2148" s="4" t="s">
        <v>16722</v>
      </c>
    </row>
    <row r="2149" spans="1:2">
      <c r="A2149">
        <v>2146</v>
      </c>
      <c r="B2149" s="4" t="s">
        <v>16723</v>
      </c>
    </row>
    <row r="2150" spans="1:2">
      <c r="A2150">
        <v>2147</v>
      </c>
      <c r="B2150" s="4" t="s">
        <v>16724</v>
      </c>
    </row>
    <row r="2151" spans="1:2">
      <c r="A2151">
        <v>2148</v>
      </c>
      <c r="B2151" s="4" t="s">
        <v>16725</v>
      </c>
    </row>
    <row r="2152" spans="1:2">
      <c r="A2152">
        <v>2149</v>
      </c>
      <c r="B2152" s="4" t="s">
        <v>16726</v>
      </c>
    </row>
    <row r="2153" spans="1:2">
      <c r="A2153">
        <v>2150</v>
      </c>
      <c r="B2153" s="4" t="s">
        <v>16727</v>
      </c>
    </row>
    <row r="2154" spans="1:2">
      <c r="A2154">
        <v>2151</v>
      </c>
      <c r="B2154" s="4" t="s">
        <v>16728</v>
      </c>
    </row>
    <row r="2155" spans="1:2">
      <c r="A2155">
        <v>2152</v>
      </c>
      <c r="B2155" s="4" t="s">
        <v>16729</v>
      </c>
    </row>
    <row r="2156" spans="1:2">
      <c r="A2156">
        <v>2153</v>
      </c>
      <c r="B2156" s="4" t="s">
        <v>16730</v>
      </c>
    </row>
    <row r="2157" spans="1:2">
      <c r="A2157">
        <v>2154</v>
      </c>
      <c r="B2157" s="4" t="s">
        <v>16731</v>
      </c>
    </row>
    <row r="2158" spans="1:2">
      <c r="A2158">
        <v>2155</v>
      </c>
      <c r="B2158" s="4" t="s">
        <v>16732</v>
      </c>
    </row>
    <row r="2159" spans="1:2">
      <c r="A2159">
        <v>2156</v>
      </c>
      <c r="B2159" s="4" t="s">
        <v>16733</v>
      </c>
    </row>
    <row r="2160" spans="1:2">
      <c r="A2160">
        <v>2157</v>
      </c>
      <c r="B2160" s="4" t="s">
        <v>16734</v>
      </c>
    </row>
    <row r="2161" spans="1:2">
      <c r="A2161">
        <v>2158</v>
      </c>
      <c r="B2161" s="4" t="s">
        <v>16735</v>
      </c>
    </row>
    <row r="2162" spans="1:2">
      <c r="A2162">
        <v>2159</v>
      </c>
      <c r="B2162" s="4" t="s">
        <v>16736</v>
      </c>
    </row>
    <row r="2163" spans="1:2">
      <c r="A2163">
        <v>2160</v>
      </c>
      <c r="B2163" s="4" t="s">
        <v>16737</v>
      </c>
    </row>
    <row r="2164" spans="1:2">
      <c r="A2164">
        <v>2161</v>
      </c>
      <c r="B2164" s="4" t="s">
        <v>16738</v>
      </c>
    </row>
    <row r="2165" spans="1:2">
      <c r="A2165">
        <v>2162</v>
      </c>
      <c r="B2165" s="4" t="s">
        <v>16739</v>
      </c>
    </row>
    <row r="2166" spans="1:2">
      <c r="A2166">
        <v>2163</v>
      </c>
      <c r="B2166" s="4" t="s">
        <v>16740</v>
      </c>
    </row>
    <row r="2167" spans="1:2">
      <c r="A2167">
        <v>2164</v>
      </c>
      <c r="B2167" s="4" t="s">
        <v>16741</v>
      </c>
    </row>
    <row r="2168" spans="1:2">
      <c r="A2168">
        <v>2165</v>
      </c>
      <c r="B2168" s="4" t="s">
        <v>16742</v>
      </c>
    </row>
    <row r="2169" spans="1:2">
      <c r="A2169">
        <v>2166</v>
      </c>
      <c r="B2169" s="4" t="s">
        <v>16743</v>
      </c>
    </row>
    <row r="2170" spans="1:2">
      <c r="A2170">
        <v>2167</v>
      </c>
      <c r="B2170" s="4" t="s">
        <v>16744</v>
      </c>
    </row>
    <row r="2171" spans="1:2">
      <c r="A2171">
        <v>2168</v>
      </c>
      <c r="B2171" s="4" t="s">
        <v>16745</v>
      </c>
    </row>
    <row r="2172" spans="1:2">
      <c r="A2172">
        <v>2169</v>
      </c>
      <c r="B2172" s="4" t="s">
        <v>16746</v>
      </c>
    </row>
    <row r="2173" spans="1:2">
      <c r="A2173">
        <v>2170</v>
      </c>
      <c r="B2173" s="4" t="s">
        <v>16747</v>
      </c>
    </row>
    <row r="2174" spans="1:2">
      <c r="A2174">
        <v>2171</v>
      </c>
      <c r="B2174" s="4" t="s">
        <v>16748</v>
      </c>
    </row>
    <row r="2175" spans="1:2">
      <c r="A2175">
        <v>2172</v>
      </c>
      <c r="B2175" s="4" t="s">
        <v>16749</v>
      </c>
    </row>
    <row r="2176" spans="1:2">
      <c r="A2176">
        <v>2173</v>
      </c>
      <c r="B2176" s="4" t="s">
        <v>16750</v>
      </c>
    </row>
    <row r="2177" spans="1:2">
      <c r="A2177">
        <v>2174</v>
      </c>
      <c r="B2177" s="4" t="s">
        <v>16751</v>
      </c>
    </row>
    <row r="2178" spans="1:2">
      <c r="A2178">
        <v>2175</v>
      </c>
      <c r="B2178" s="4" t="s">
        <v>16752</v>
      </c>
    </row>
    <row r="2179" spans="1:2">
      <c r="A2179">
        <v>2176</v>
      </c>
      <c r="B2179" s="4" t="s">
        <v>16753</v>
      </c>
    </row>
    <row r="2180" spans="1:2">
      <c r="A2180">
        <v>2177</v>
      </c>
      <c r="B2180" s="4" t="s">
        <v>16754</v>
      </c>
    </row>
    <row r="2181" spans="1:2">
      <c r="A2181">
        <v>2178</v>
      </c>
      <c r="B2181" s="4" t="s">
        <v>16755</v>
      </c>
    </row>
    <row r="2182" spans="1:2">
      <c r="A2182">
        <v>2179</v>
      </c>
      <c r="B2182" s="4" t="s">
        <v>16756</v>
      </c>
    </row>
    <row r="2183" spans="1:2">
      <c r="A2183">
        <v>2180</v>
      </c>
      <c r="B2183" s="4" t="s">
        <v>16757</v>
      </c>
    </row>
    <row r="2184" spans="1:2">
      <c r="A2184">
        <v>2181</v>
      </c>
      <c r="B2184" s="4" t="s">
        <v>16758</v>
      </c>
    </row>
    <row r="2185" spans="1:2">
      <c r="A2185">
        <v>2182</v>
      </c>
      <c r="B2185" s="4" t="s">
        <v>16759</v>
      </c>
    </row>
    <row r="2186" spans="1:2">
      <c r="A2186">
        <v>2183</v>
      </c>
      <c r="B2186" s="4" t="s">
        <v>16760</v>
      </c>
    </row>
    <row r="2187" spans="1:2">
      <c r="A2187">
        <v>2184</v>
      </c>
      <c r="B2187" s="4" t="s">
        <v>16761</v>
      </c>
    </row>
    <row r="2188" spans="1:2">
      <c r="A2188">
        <v>2185</v>
      </c>
      <c r="B2188" s="4" t="s">
        <v>16762</v>
      </c>
    </row>
    <row r="2189" spans="1:2">
      <c r="A2189">
        <v>2186</v>
      </c>
      <c r="B2189" s="4" t="s">
        <v>16763</v>
      </c>
    </row>
    <row r="2190" spans="1:2">
      <c r="A2190">
        <v>2187</v>
      </c>
      <c r="B2190" s="4" t="s">
        <v>16764</v>
      </c>
    </row>
    <row r="2191" spans="1:2">
      <c r="A2191">
        <v>2188</v>
      </c>
      <c r="B2191" s="4" t="s">
        <v>16765</v>
      </c>
    </row>
    <row r="2192" spans="1:2">
      <c r="A2192">
        <v>2189</v>
      </c>
      <c r="B2192" s="4" t="s">
        <v>16766</v>
      </c>
    </row>
    <row r="2193" spans="1:2">
      <c r="A2193">
        <v>2190</v>
      </c>
      <c r="B2193" s="4" t="s">
        <v>16767</v>
      </c>
    </row>
    <row r="2194" spans="1:2">
      <c r="A2194">
        <v>2191</v>
      </c>
      <c r="B2194" s="4" t="s">
        <v>16768</v>
      </c>
    </row>
    <row r="2195" spans="1:2">
      <c r="A2195">
        <v>2192</v>
      </c>
      <c r="B2195" s="4" t="s">
        <v>16769</v>
      </c>
    </row>
    <row r="2196" spans="1:2">
      <c r="A2196">
        <v>2193</v>
      </c>
      <c r="B2196" s="4" t="s">
        <v>16770</v>
      </c>
    </row>
    <row r="2197" spans="1:2">
      <c r="A2197">
        <v>2194</v>
      </c>
      <c r="B2197" s="4" t="s">
        <v>16771</v>
      </c>
    </row>
    <row r="2198" spans="1:2">
      <c r="A2198">
        <v>2195</v>
      </c>
      <c r="B2198" s="4" t="s">
        <v>16772</v>
      </c>
    </row>
    <row r="2199" spans="1:2">
      <c r="A2199">
        <v>2196</v>
      </c>
      <c r="B2199" s="4" t="s">
        <v>16773</v>
      </c>
    </row>
    <row r="2200" spans="1:2">
      <c r="A2200">
        <v>2197</v>
      </c>
      <c r="B2200" s="4" t="s">
        <v>16774</v>
      </c>
    </row>
    <row r="2201" spans="1:2">
      <c r="A2201">
        <v>2198</v>
      </c>
      <c r="B2201" s="4" t="s">
        <v>16775</v>
      </c>
    </row>
    <row r="2202" spans="1:2">
      <c r="A2202">
        <v>2199</v>
      </c>
      <c r="B2202" s="4" t="s">
        <v>16776</v>
      </c>
    </row>
    <row r="2203" spans="1:2">
      <c r="A2203">
        <v>2200</v>
      </c>
      <c r="B2203" s="4" t="s">
        <v>16777</v>
      </c>
    </row>
    <row r="2204" spans="1:2">
      <c r="A2204">
        <v>2201</v>
      </c>
      <c r="B2204" s="4" t="s">
        <v>16778</v>
      </c>
    </row>
    <row r="2205" spans="1:2">
      <c r="A2205">
        <v>2202</v>
      </c>
      <c r="B2205" s="4" t="s">
        <v>16779</v>
      </c>
    </row>
    <row r="2206" spans="1:2">
      <c r="A2206">
        <v>2203</v>
      </c>
      <c r="B2206" s="4" t="s">
        <v>16780</v>
      </c>
    </row>
    <row r="2207" spans="1:2">
      <c r="A2207">
        <v>2204</v>
      </c>
      <c r="B2207" s="4" t="s">
        <v>16781</v>
      </c>
    </row>
    <row r="2208" spans="1:2">
      <c r="A2208">
        <v>2205</v>
      </c>
      <c r="B2208" s="4" t="s">
        <v>16782</v>
      </c>
    </row>
    <row r="2209" spans="1:2">
      <c r="A2209">
        <v>2206</v>
      </c>
      <c r="B2209" s="4" t="s">
        <v>16783</v>
      </c>
    </row>
    <row r="2210" spans="1:2">
      <c r="A2210">
        <v>2207</v>
      </c>
      <c r="B2210" s="4" t="s">
        <v>16784</v>
      </c>
    </row>
    <row r="2211" spans="1:2">
      <c r="A2211">
        <v>2208</v>
      </c>
      <c r="B2211" s="4" t="s">
        <v>16785</v>
      </c>
    </row>
    <row r="2212" spans="1:2">
      <c r="A2212">
        <v>2209</v>
      </c>
      <c r="B2212" s="4" t="s">
        <v>16786</v>
      </c>
    </row>
    <row r="2213" spans="1:2">
      <c r="A2213">
        <v>2210</v>
      </c>
      <c r="B2213" s="4" t="s">
        <v>16787</v>
      </c>
    </row>
    <row r="2214" spans="1:2">
      <c r="A2214">
        <v>2211</v>
      </c>
      <c r="B2214" s="4" t="s">
        <v>16788</v>
      </c>
    </row>
    <row r="2215" spans="1:2">
      <c r="A2215">
        <v>2212</v>
      </c>
      <c r="B2215" s="4" t="s">
        <v>16789</v>
      </c>
    </row>
    <row r="2216" spans="1:2">
      <c r="A2216">
        <v>2213</v>
      </c>
      <c r="B2216" s="4" t="s">
        <v>16790</v>
      </c>
    </row>
    <row r="2217" spans="1:2">
      <c r="A2217">
        <v>2214</v>
      </c>
      <c r="B2217" s="4" t="s">
        <v>16791</v>
      </c>
    </row>
    <row r="2218" spans="1:2">
      <c r="A2218">
        <v>2215</v>
      </c>
      <c r="B2218" s="4" t="s">
        <v>16792</v>
      </c>
    </row>
    <row r="2219" spans="1:2">
      <c r="A2219">
        <v>2216</v>
      </c>
      <c r="B2219" s="4" t="s">
        <v>16793</v>
      </c>
    </row>
    <row r="2220" spans="1:2">
      <c r="A2220">
        <v>2217</v>
      </c>
      <c r="B2220" s="4" t="s">
        <v>16794</v>
      </c>
    </row>
    <row r="2221" spans="1:2">
      <c r="A2221">
        <v>2218</v>
      </c>
      <c r="B2221" s="4" t="s">
        <v>16795</v>
      </c>
    </row>
    <row r="2222" spans="1:2">
      <c r="A2222">
        <v>2219</v>
      </c>
      <c r="B2222" s="4" t="s">
        <v>16796</v>
      </c>
    </row>
    <row r="2223" spans="1:2">
      <c r="A2223">
        <v>2220</v>
      </c>
      <c r="B2223" s="4" t="s">
        <v>16797</v>
      </c>
    </row>
    <row r="2224" spans="1:2">
      <c r="A2224">
        <v>2221</v>
      </c>
      <c r="B2224" s="4" t="s">
        <v>16798</v>
      </c>
    </row>
    <row r="2225" spans="1:2">
      <c r="A2225">
        <v>2222</v>
      </c>
      <c r="B2225" s="4" t="s">
        <v>16799</v>
      </c>
    </row>
    <row r="2226" spans="1:2">
      <c r="A2226">
        <v>2223</v>
      </c>
      <c r="B2226" s="4" t="s">
        <v>16800</v>
      </c>
    </row>
    <row r="2227" spans="1:2">
      <c r="A2227">
        <v>2224</v>
      </c>
      <c r="B2227" s="4" t="s">
        <v>16801</v>
      </c>
    </row>
    <row r="2228" spans="1:2">
      <c r="A2228">
        <v>2225</v>
      </c>
      <c r="B2228" s="4" t="s">
        <v>16802</v>
      </c>
    </row>
    <row r="2229" spans="1:2">
      <c r="A2229">
        <v>2226</v>
      </c>
      <c r="B2229" s="4" t="s">
        <v>16803</v>
      </c>
    </row>
    <row r="2230" spans="1:2">
      <c r="A2230">
        <v>2227</v>
      </c>
      <c r="B2230" s="4" t="s">
        <v>16804</v>
      </c>
    </row>
    <row r="2231" spans="1:2">
      <c r="A2231">
        <v>2228</v>
      </c>
      <c r="B2231" s="4" t="s">
        <v>16805</v>
      </c>
    </row>
    <row r="2232" spans="1:2">
      <c r="A2232">
        <v>2229</v>
      </c>
      <c r="B2232" s="4" t="s">
        <v>16806</v>
      </c>
    </row>
    <row r="2233" spans="1:2">
      <c r="A2233">
        <v>2230</v>
      </c>
      <c r="B2233" s="4" t="s">
        <v>16807</v>
      </c>
    </row>
    <row r="2234" spans="1:2">
      <c r="A2234">
        <v>2231</v>
      </c>
      <c r="B2234" s="4" t="s">
        <v>16808</v>
      </c>
    </row>
    <row r="2235" spans="1:2">
      <c r="A2235">
        <v>2232</v>
      </c>
      <c r="B2235" s="4" t="s">
        <v>16809</v>
      </c>
    </row>
    <row r="2236" spans="1:2">
      <c r="A2236">
        <v>2233</v>
      </c>
      <c r="B2236" s="4" t="s">
        <v>16810</v>
      </c>
    </row>
    <row r="2237" spans="1:2">
      <c r="A2237">
        <v>2234</v>
      </c>
      <c r="B2237" s="4" t="s">
        <v>16811</v>
      </c>
    </row>
    <row r="2238" spans="1:2">
      <c r="A2238">
        <v>2235</v>
      </c>
      <c r="B2238" s="4" t="s">
        <v>16812</v>
      </c>
    </row>
    <row r="2239" spans="1:2">
      <c r="A2239">
        <v>2236</v>
      </c>
      <c r="B2239" s="4" t="s">
        <v>16813</v>
      </c>
    </row>
    <row r="2240" spans="1:2">
      <c r="A2240">
        <v>2237</v>
      </c>
      <c r="B2240" s="4" t="s">
        <v>16814</v>
      </c>
    </row>
    <row r="2241" spans="1:2">
      <c r="A2241">
        <v>2238</v>
      </c>
      <c r="B2241" s="4" t="s">
        <v>16815</v>
      </c>
    </row>
    <row r="2242" spans="1:2">
      <c r="A2242">
        <v>2239</v>
      </c>
      <c r="B2242" s="4" t="s">
        <v>16816</v>
      </c>
    </row>
    <row r="2243" spans="1:2">
      <c r="A2243">
        <v>2240</v>
      </c>
      <c r="B2243" s="4" t="s">
        <v>16817</v>
      </c>
    </row>
    <row r="2244" spans="1:2">
      <c r="A2244">
        <v>2241</v>
      </c>
      <c r="B2244" s="4" t="s">
        <v>16818</v>
      </c>
    </row>
    <row r="2245" spans="1:2">
      <c r="A2245">
        <v>2242</v>
      </c>
      <c r="B2245" s="4" t="s">
        <v>16819</v>
      </c>
    </row>
    <row r="2246" spans="1:2">
      <c r="A2246">
        <v>2243</v>
      </c>
      <c r="B2246" s="4" t="s">
        <v>16820</v>
      </c>
    </row>
    <row r="2247" spans="1:2">
      <c r="A2247">
        <v>2244</v>
      </c>
      <c r="B2247" s="4" t="s">
        <v>16821</v>
      </c>
    </row>
    <row r="2248" spans="1:2">
      <c r="A2248">
        <v>2245</v>
      </c>
      <c r="B2248" s="4" t="s">
        <v>16822</v>
      </c>
    </row>
    <row r="2249" spans="1:2">
      <c r="A2249">
        <v>2246</v>
      </c>
      <c r="B2249" s="4" t="s">
        <v>16823</v>
      </c>
    </row>
    <row r="2250" spans="1:2">
      <c r="A2250">
        <v>2247</v>
      </c>
      <c r="B2250" s="4" t="s">
        <v>16824</v>
      </c>
    </row>
    <row r="2251" spans="1:2">
      <c r="A2251">
        <v>2248</v>
      </c>
      <c r="B2251" s="4" t="s">
        <v>16825</v>
      </c>
    </row>
    <row r="2252" spans="1:2">
      <c r="A2252">
        <v>2249</v>
      </c>
      <c r="B2252" s="4" t="s">
        <v>16826</v>
      </c>
    </row>
    <row r="2253" spans="1:2">
      <c r="A2253">
        <v>2250</v>
      </c>
      <c r="B2253" s="4" t="s">
        <v>16827</v>
      </c>
    </row>
    <row r="2254" spans="1:2">
      <c r="A2254">
        <v>2251</v>
      </c>
      <c r="B2254" s="4" t="s">
        <v>16828</v>
      </c>
    </row>
    <row r="2255" spans="1:2">
      <c r="A2255">
        <v>2252</v>
      </c>
      <c r="B2255" s="4" t="s">
        <v>16829</v>
      </c>
    </row>
    <row r="2256" spans="1:2">
      <c r="A2256">
        <v>2253</v>
      </c>
      <c r="B2256" s="4" t="s">
        <v>16830</v>
      </c>
    </row>
    <row r="2257" spans="1:2">
      <c r="A2257">
        <v>2254</v>
      </c>
      <c r="B2257" s="4" t="s">
        <v>16831</v>
      </c>
    </row>
    <row r="2258" spans="1:2">
      <c r="A2258">
        <v>2255</v>
      </c>
      <c r="B2258" s="4" t="s">
        <v>16832</v>
      </c>
    </row>
    <row r="2259" spans="1:2">
      <c r="A2259">
        <v>2256</v>
      </c>
      <c r="B2259" s="4" t="s">
        <v>16833</v>
      </c>
    </row>
    <row r="2260" spans="1:2">
      <c r="A2260">
        <v>2257</v>
      </c>
      <c r="B2260" s="4" t="s">
        <v>16834</v>
      </c>
    </row>
    <row r="2261" spans="1:2">
      <c r="A2261">
        <v>2258</v>
      </c>
      <c r="B2261" s="4" t="s">
        <v>16835</v>
      </c>
    </row>
    <row r="2262" spans="1:2">
      <c r="A2262">
        <v>2259</v>
      </c>
      <c r="B2262" s="4" t="s">
        <v>16836</v>
      </c>
    </row>
    <row r="2263" spans="1:2">
      <c r="A2263">
        <v>2260</v>
      </c>
      <c r="B2263" s="4" t="s">
        <v>16837</v>
      </c>
    </row>
    <row r="2264" spans="1:2">
      <c r="A2264">
        <v>2261</v>
      </c>
      <c r="B2264" s="4" t="s">
        <v>16838</v>
      </c>
    </row>
    <row r="2265" spans="1:2">
      <c r="A2265">
        <v>2262</v>
      </c>
      <c r="B2265" s="4" t="s">
        <v>16839</v>
      </c>
    </row>
    <row r="2266" spans="1:2">
      <c r="A2266">
        <v>2263</v>
      </c>
      <c r="B2266" s="4" t="s">
        <v>16840</v>
      </c>
    </row>
    <row r="2267" spans="1:2">
      <c r="A2267">
        <v>2264</v>
      </c>
      <c r="B2267" s="4" t="s">
        <v>16841</v>
      </c>
    </row>
    <row r="2268" spans="1:2">
      <c r="A2268">
        <v>2265</v>
      </c>
      <c r="B2268" s="4" t="s">
        <v>16842</v>
      </c>
    </row>
    <row r="2269" spans="1:2">
      <c r="A2269">
        <v>2266</v>
      </c>
      <c r="B2269" s="4" t="s">
        <v>16843</v>
      </c>
    </row>
    <row r="2270" spans="1:2">
      <c r="A2270">
        <v>2267</v>
      </c>
      <c r="B2270" s="4" t="s">
        <v>16844</v>
      </c>
    </row>
    <row r="2271" spans="1:2">
      <c r="A2271">
        <v>2268</v>
      </c>
      <c r="B2271" s="4" t="s">
        <v>16845</v>
      </c>
    </row>
    <row r="2272" spans="1:2">
      <c r="A2272">
        <v>2269</v>
      </c>
      <c r="B2272" s="4" t="s">
        <v>16846</v>
      </c>
    </row>
    <row r="2273" spans="1:2">
      <c r="A2273">
        <v>2270</v>
      </c>
      <c r="B2273" s="4" t="s">
        <v>16847</v>
      </c>
    </row>
    <row r="2274" spans="1:2">
      <c r="A2274">
        <v>2271</v>
      </c>
      <c r="B2274" s="4" t="s">
        <v>16848</v>
      </c>
    </row>
    <row r="2275" spans="1:2">
      <c r="A2275">
        <v>2272</v>
      </c>
      <c r="B2275" s="4" t="s">
        <v>16849</v>
      </c>
    </row>
    <row r="2276" spans="1:2">
      <c r="A2276">
        <v>2273</v>
      </c>
      <c r="B2276" s="4" t="s">
        <v>16850</v>
      </c>
    </row>
    <row r="2277" spans="1:2">
      <c r="A2277">
        <v>2274</v>
      </c>
      <c r="B2277" s="4" t="s">
        <v>16851</v>
      </c>
    </row>
    <row r="2278" spans="1:2">
      <c r="A2278">
        <v>2275</v>
      </c>
      <c r="B2278" s="4" t="s">
        <v>16852</v>
      </c>
    </row>
    <row r="2279" spans="1:2">
      <c r="A2279">
        <v>2276</v>
      </c>
      <c r="B2279" s="4" t="s">
        <v>16853</v>
      </c>
    </row>
    <row r="2280" spans="1:2">
      <c r="A2280">
        <v>2277</v>
      </c>
      <c r="B2280" s="4" t="s">
        <v>16854</v>
      </c>
    </row>
    <row r="2281" spans="1:2">
      <c r="A2281">
        <v>2278</v>
      </c>
      <c r="B2281" s="4" t="s">
        <v>16855</v>
      </c>
    </row>
    <row r="2282" spans="1:2">
      <c r="A2282">
        <v>2279</v>
      </c>
      <c r="B2282" s="4" t="s">
        <v>16856</v>
      </c>
    </row>
    <row r="2283" spans="1:2">
      <c r="A2283">
        <v>2280</v>
      </c>
      <c r="B2283" s="4" t="s">
        <v>16857</v>
      </c>
    </row>
    <row r="2284" spans="1:2">
      <c r="A2284">
        <v>2281</v>
      </c>
      <c r="B2284" s="4" t="s">
        <v>16858</v>
      </c>
    </row>
    <row r="2285" spans="1:2">
      <c r="A2285">
        <v>2282</v>
      </c>
      <c r="B2285" s="4" t="s">
        <v>16859</v>
      </c>
    </row>
    <row r="2286" spans="1:2">
      <c r="A2286">
        <v>2283</v>
      </c>
      <c r="B2286" s="4" t="s">
        <v>16860</v>
      </c>
    </row>
    <row r="2287" spans="1:2">
      <c r="A2287">
        <v>2284</v>
      </c>
      <c r="B2287" s="4" t="s">
        <v>16861</v>
      </c>
    </row>
    <row r="2288" spans="1:2">
      <c r="A2288">
        <v>2285</v>
      </c>
      <c r="B2288" s="4" t="s">
        <v>16862</v>
      </c>
    </row>
    <row r="2289" spans="1:2">
      <c r="A2289">
        <v>2286</v>
      </c>
      <c r="B2289" s="4" t="s">
        <v>16863</v>
      </c>
    </row>
    <row r="2290" spans="1:2">
      <c r="A2290">
        <v>2287</v>
      </c>
      <c r="B2290" s="4" t="s">
        <v>16864</v>
      </c>
    </row>
    <row r="2291" spans="1:2">
      <c r="A2291">
        <v>2288</v>
      </c>
      <c r="B2291" s="4" t="s">
        <v>16865</v>
      </c>
    </row>
    <row r="2292" spans="1:2">
      <c r="A2292">
        <v>2289</v>
      </c>
      <c r="B2292" s="4" t="s">
        <v>16866</v>
      </c>
    </row>
    <row r="2293" spans="1:2">
      <c r="A2293">
        <v>2290</v>
      </c>
      <c r="B2293" s="4" t="s">
        <v>16867</v>
      </c>
    </row>
    <row r="2294" spans="1:2">
      <c r="A2294">
        <v>2291</v>
      </c>
      <c r="B2294" s="4" t="s">
        <v>16868</v>
      </c>
    </row>
    <row r="2295" spans="1:2">
      <c r="A2295">
        <v>2292</v>
      </c>
      <c r="B2295" s="4" t="s">
        <v>16869</v>
      </c>
    </row>
    <row r="2296" spans="1:2">
      <c r="A2296">
        <v>2293</v>
      </c>
      <c r="B2296" s="4" t="s">
        <v>16870</v>
      </c>
    </row>
    <row r="2297" spans="1:2">
      <c r="A2297">
        <v>2294</v>
      </c>
      <c r="B2297" s="4" t="s">
        <v>16871</v>
      </c>
    </row>
    <row r="2298" spans="1:2">
      <c r="A2298">
        <v>2295</v>
      </c>
      <c r="B2298" s="4" t="s">
        <v>16872</v>
      </c>
    </row>
    <row r="2299" spans="1:2">
      <c r="A2299">
        <v>2296</v>
      </c>
      <c r="B2299" s="4" t="s">
        <v>16873</v>
      </c>
    </row>
    <row r="2300" spans="1:2">
      <c r="A2300">
        <v>2297</v>
      </c>
      <c r="B2300" s="4" t="s">
        <v>16874</v>
      </c>
    </row>
    <row r="2301" spans="1:2">
      <c r="A2301">
        <v>2298</v>
      </c>
      <c r="B2301" s="4" t="s">
        <v>16875</v>
      </c>
    </row>
    <row r="2302" spans="1:2">
      <c r="A2302">
        <v>2299</v>
      </c>
      <c r="B2302" s="4" t="s">
        <v>16876</v>
      </c>
    </row>
    <row r="2303" spans="1:2">
      <c r="A2303">
        <v>2300</v>
      </c>
      <c r="B2303" s="4" t="s">
        <v>16877</v>
      </c>
    </row>
    <row r="2304" spans="1:2">
      <c r="A2304">
        <v>2301</v>
      </c>
      <c r="B2304" s="4" t="s">
        <v>16878</v>
      </c>
    </row>
    <row r="2305" spans="1:2">
      <c r="A2305">
        <v>2302</v>
      </c>
      <c r="B2305" s="4" t="s">
        <v>16879</v>
      </c>
    </row>
    <row r="2306" spans="1:2">
      <c r="A2306">
        <v>2303</v>
      </c>
      <c r="B2306" s="4" t="s">
        <v>16880</v>
      </c>
    </row>
    <row r="2307" spans="1:2">
      <c r="A2307">
        <v>2304</v>
      </c>
      <c r="B2307" s="4" t="s">
        <v>16881</v>
      </c>
    </row>
    <row r="2308" spans="1:2">
      <c r="A2308">
        <v>2305</v>
      </c>
      <c r="B2308" s="4" t="s">
        <v>16882</v>
      </c>
    </row>
    <row r="2309" spans="1:2">
      <c r="A2309">
        <v>2306</v>
      </c>
      <c r="B2309" s="4" t="s">
        <v>16883</v>
      </c>
    </row>
    <row r="2310" spans="1:2">
      <c r="A2310">
        <v>2307</v>
      </c>
      <c r="B2310" s="4" t="s">
        <v>16884</v>
      </c>
    </row>
    <row r="2311" spans="1:2">
      <c r="A2311">
        <v>2308</v>
      </c>
      <c r="B2311" s="4" t="s">
        <v>16885</v>
      </c>
    </row>
    <row r="2312" spans="1:2">
      <c r="A2312">
        <v>2309</v>
      </c>
      <c r="B2312" s="4" t="s">
        <v>16886</v>
      </c>
    </row>
    <row r="2313" spans="1:2">
      <c r="A2313">
        <v>2310</v>
      </c>
      <c r="B2313" s="4" t="s">
        <v>16887</v>
      </c>
    </row>
    <row r="2314" spans="1:2">
      <c r="A2314">
        <v>2311</v>
      </c>
      <c r="B2314" s="4" t="s">
        <v>16888</v>
      </c>
    </row>
    <row r="2315" spans="1:2">
      <c r="A2315">
        <v>2312</v>
      </c>
      <c r="B2315" s="4" t="s">
        <v>16889</v>
      </c>
    </row>
    <row r="2316" spans="1:2">
      <c r="A2316">
        <v>2313</v>
      </c>
      <c r="B2316" s="4" t="s">
        <v>16890</v>
      </c>
    </row>
    <row r="2317" spans="1:2">
      <c r="A2317">
        <v>2314</v>
      </c>
      <c r="B2317" s="4" t="s">
        <v>16891</v>
      </c>
    </row>
    <row r="2318" spans="1:2">
      <c r="A2318">
        <v>2315</v>
      </c>
      <c r="B2318" s="4" t="s">
        <v>16892</v>
      </c>
    </row>
    <row r="2319" spans="1:2">
      <c r="A2319">
        <v>2316</v>
      </c>
      <c r="B2319" s="4" t="s">
        <v>16893</v>
      </c>
    </row>
    <row r="2320" spans="1:2">
      <c r="A2320">
        <v>2317</v>
      </c>
      <c r="B2320" s="4" t="s">
        <v>16894</v>
      </c>
    </row>
    <row r="2321" spans="1:2">
      <c r="A2321">
        <v>2318</v>
      </c>
      <c r="B2321" s="4" t="s">
        <v>16895</v>
      </c>
    </row>
    <row r="2322" spans="1:2">
      <c r="A2322">
        <v>2319</v>
      </c>
      <c r="B2322" s="4" t="s">
        <v>16896</v>
      </c>
    </row>
    <row r="2323" spans="1:2">
      <c r="A2323">
        <v>2320</v>
      </c>
      <c r="B2323" s="4" t="s">
        <v>16897</v>
      </c>
    </row>
    <row r="2324" spans="1:2">
      <c r="A2324">
        <v>2321</v>
      </c>
      <c r="B2324" s="4" t="s">
        <v>16898</v>
      </c>
    </row>
    <row r="2325" spans="1:2">
      <c r="A2325">
        <v>2322</v>
      </c>
      <c r="B2325" s="4" t="s">
        <v>16899</v>
      </c>
    </row>
    <row r="2326" spans="1:2">
      <c r="A2326">
        <v>2323</v>
      </c>
      <c r="B2326" s="4" t="s">
        <v>16900</v>
      </c>
    </row>
    <row r="2327" spans="1:2">
      <c r="A2327">
        <v>2324</v>
      </c>
      <c r="B2327" s="4" t="s">
        <v>16901</v>
      </c>
    </row>
    <row r="2328" spans="1:2">
      <c r="A2328">
        <v>2325</v>
      </c>
      <c r="B2328" s="4" t="s">
        <v>16902</v>
      </c>
    </row>
    <row r="2329" spans="1:2">
      <c r="A2329">
        <v>2326</v>
      </c>
      <c r="B2329" s="4" t="s">
        <v>16903</v>
      </c>
    </row>
    <row r="2330" spans="1:2">
      <c r="A2330">
        <v>2327</v>
      </c>
      <c r="B2330" s="4" t="s">
        <v>16904</v>
      </c>
    </row>
    <row r="2331" spans="1:2">
      <c r="A2331">
        <v>2328</v>
      </c>
      <c r="B2331" s="4" t="s">
        <v>16905</v>
      </c>
    </row>
    <row r="2332" spans="1:2">
      <c r="A2332">
        <v>2329</v>
      </c>
      <c r="B2332" s="4" t="s">
        <v>16906</v>
      </c>
    </row>
    <row r="2333" spans="1:2">
      <c r="A2333">
        <v>2330</v>
      </c>
      <c r="B2333" s="4" t="s">
        <v>16907</v>
      </c>
    </row>
    <row r="2334" spans="1:2">
      <c r="A2334">
        <v>2331</v>
      </c>
      <c r="B2334" s="4" t="s">
        <v>16908</v>
      </c>
    </row>
    <row r="2335" spans="1:2">
      <c r="A2335">
        <v>2332</v>
      </c>
      <c r="B2335" s="4" t="s">
        <v>16909</v>
      </c>
    </row>
    <row r="2336" spans="1:2">
      <c r="A2336">
        <v>2333</v>
      </c>
      <c r="B2336" s="4" t="s">
        <v>16910</v>
      </c>
    </row>
    <row r="2337" spans="1:2">
      <c r="A2337">
        <v>2334</v>
      </c>
      <c r="B2337" s="4" t="s">
        <v>16911</v>
      </c>
    </row>
    <row r="2338" spans="1:2">
      <c r="A2338">
        <v>2335</v>
      </c>
      <c r="B2338" s="4" t="s">
        <v>16912</v>
      </c>
    </row>
    <row r="2339" spans="1:2">
      <c r="A2339">
        <v>2336</v>
      </c>
      <c r="B2339" s="4" t="s">
        <v>16913</v>
      </c>
    </row>
    <row r="2340" spans="1:2">
      <c r="A2340">
        <v>2337</v>
      </c>
      <c r="B2340" s="4" t="s">
        <v>16914</v>
      </c>
    </row>
    <row r="2341" spans="1:2">
      <c r="A2341">
        <v>2338</v>
      </c>
      <c r="B2341" s="4" t="s">
        <v>16915</v>
      </c>
    </row>
    <row r="2342" spans="1:2">
      <c r="A2342">
        <v>2339</v>
      </c>
      <c r="B2342" s="4" t="s">
        <v>16916</v>
      </c>
    </row>
    <row r="2343" spans="1:2">
      <c r="A2343">
        <v>2340</v>
      </c>
      <c r="B2343" s="4" t="s">
        <v>16917</v>
      </c>
    </row>
    <row r="2344" spans="1:2">
      <c r="A2344">
        <v>2341</v>
      </c>
      <c r="B2344" s="4" t="s">
        <v>16918</v>
      </c>
    </row>
    <row r="2345" spans="1:2">
      <c r="A2345">
        <v>2342</v>
      </c>
      <c r="B2345" s="4" t="s">
        <v>16919</v>
      </c>
    </row>
    <row r="2346" spans="1:2">
      <c r="A2346">
        <v>2343</v>
      </c>
      <c r="B2346" s="4" t="s">
        <v>16920</v>
      </c>
    </row>
    <row r="2347" spans="1:2">
      <c r="A2347">
        <v>2344</v>
      </c>
      <c r="B2347" s="4" t="s">
        <v>16921</v>
      </c>
    </row>
    <row r="2348" spans="1:2">
      <c r="A2348">
        <v>2345</v>
      </c>
      <c r="B2348" s="4" t="s">
        <v>16922</v>
      </c>
    </row>
    <row r="2349" spans="1:2">
      <c r="A2349">
        <v>2346</v>
      </c>
      <c r="B2349" s="4" t="s">
        <v>16923</v>
      </c>
    </row>
    <row r="2350" spans="1:2">
      <c r="A2350">
        <v>2347</v>
      </c>
      <c r="B2350" s="4" t="s">
        <v>16924</v>
      </c>
    </row>
    <row r="2351" spans="1:2">
      <c r="A2351">
        <v>2348</v>
      </c>
      <c r="B2351" s="4" t="s">
        <v>16925</v>
      </c>
    </row>
    <row r="2352" spans="1:2">
      <c r="A2352">
        <v>2349</v>
      </c>
      <c r="B2352" s="4" t="s">
        <v>16926</v>
      </c>
    </row>
    <row r="2353" spans="1:2">
      <c r="A2353">
        <v>2350</v>
      </c>
      <c r="B2353" s="4" t="s">
        <v>16927</v>
      </c>
    </row>
    <row r="2354" spans="1:2">
      <c r="A2354">
        <v>2351</v>
      </c>
      <c r="B2354" s="4" t="s">
        <v>16928</v>
      </c>
    </row>
    <row r="2355" spans="1:2">
      <c r="A2355">
        <v>2352</v>
      </c>
      <c r="B2355" s="4" t="s">
        <v>16929</v>
      </c>
    </row>
    <row r="2356" spans="1:2">
      <c r="A2356">
        <v>2353</v>
      </c>
      <c r="B2356" s="4" t="s">
        <v>16930</v>
      </c>
    </row>
    <row r="2357" spans="1:2">
      <c r="A2357">
        <v>2354</v>
      </c>
      <c r="B2357" s="4" t="s">
        <v>16931</v>
      </c>
    </row>
    <row r="2358" spans="1:2">
      <c r="A2358">
        <v>2355</v>
      </c>
      <c r="B2358" s="4" t="s">
        <v>16932</v>
      </c>
    </row>
    <row r="2359" spans="1:2">
      <c r="A2359">
        <v>2356</v>
      </c>
      <c r="B2359" s="4" t="s">
        <v>16933</v>
      </c>
    </row>
    <row r="2360" spans="1:2">
      <c r="A2360">
        <v>2357</v>
      </c>
      <c r="B2360" s="4" t="s">
        <v>16934</v>
      </c>
    </row>
    <row r="2361" spans="1:2">
      <c r="A2361">
        <v>2358</v>
      </c>
      <c r="B2361" s="4" t="s">
        <v>16935</v>
      </c>
    </row>
    <row r="2362" spans="1:2">
      <c r="A2362">
        <v>2359</v>
      </c>
      <c r="B2362" s="4" t="s">
        <v>16936</v>
      </c>
    </row>
    <row r="2363" spans="1:2">
      <c r="A2363">
        <v>2360</v>
      </c>
      <c r="B2363" s="4" t="s">
        <v>16937</v>
      </c>
    </row>
    <row r="2364" spans="1:2">
      <c r="A2364">
        <v>2361</v>
      </c>
      <c r="B2364" s="4" t="s">
        <v>16938</v>
      </c>
    </row>
    <row r="2365" spans="1:2">
      <c r="A2365">
        <v>2362</v>
      </c>
      <c r="B2365" s="4" t="s">
        <v>16939</v>
      </c>
    </row>
    <row r="2366" spans="1:2">
      <c r="A2366">
        <v>2363</v>
      </c>
      <c r="B2366" s="4" t="s">
        <v>16940</v>
      </c>
    </row>
    <row r="2367" spans="1:2">
      <c r="A2367">
        <v>2364</v>
      </c>
      <c r="B2367" s="4" t="s">
        <v>16941</v>
      </c>
    </row>
    <row r="2368" spans="1:2">
      <c r="A2368">
        <v>2365</v>
      </c>
      <c r="B2368" s="4" t="s">
        <v>16942</v>
      </c>
    </row>
    <row r="2369" spans="1:2">
      <c r="A2369">
        <v>2366</v>
      </c>
      <c r="B2369" s="4" t="s">
        <v>16943</v>
      </c>
    </row>
    <row r="2370" spans="1:2">
      <c r="A2370">
        <v>2367</v>
      </c>
      <c r="B2370" s="4" t="s">
        <v>16944</v>
      </c>
    </row>
    <row r="2371" spans="1:2">
      <c r="A2371">
        <v>2368</v>
      </c>
      <c r="B2371" s="4" t="s">
        <v>16945</v>
      </c>
    </row>
    <row r="2372" spans="1:2">
      <c r="A2372">
        <v>2369</v>
      </c>
      <c r="B2372" s="4" t="s">
        <v>16946</v>
      </c>
    </row>
    <row r="2373" spans="1:2">
      <c r="A2373">
        <v>2370</v>
      </c>
      <c r="B2373" s="4" t="s">
        <v>16947</v>
      </c>
    </row>
    <row r="2374" spans="1:2">
      <c r="A2374">
        <v>2371</v>
      </c>
      <c r="B2374" s="4" t="s">
        <v>16948</v>
      </c>
    </row>
    <row r="2375" spans="1:2">
      <c r="A2375">
        <v>2372</v>
      </c>
      <c r="B2375" s="4" t="s">
        <v>16949</v>
      </c>
    </row>
    <row r="2376" spans="1:2">
      <c r="A2376">
        <v>2373</v>
      </c>
      <c r="B2376" s="4" t="s">
        <v>16950</v>
      </c>
    </row>
    <row r="2377" spans="1:2">
      <c r="A2377">
        <v>2374</v>
      </c>
      <c r="B2377" s="4" t="s">
        <v>16951</v>
      </c>
    </row>
    <row r="2378" spans="1:2">
      <c r="A2378">
        <v>2375</v>
      </c>
      <c r="B2378" s="4" t="s">
        <v>16952</v>
      </c>
    </row>
    <row r="2379" spans="1:2">
      <c r="A2379">
        <v>2376</v>
      </c>
      <c r="B2379" s="4" t="s">
        <v>16953</v>
      </c>
    </row>
    <row r="2380" spans="1:2">
      <c r="A2380">
        <v>2377</v>
      </c>
      <c r="B2380" s="4" t="s">
        <v>16954</v>
      </c>
    </row>
    <row r="2381" spans="1:2">
      <c r="A2381">
        <v>2378</v>
      </c>
      <c r="B2381" s="4" t="s">
        <v>16955</v>
      </c>
    </row>
    <row r="2382" spans="1:2">
      <c r="A2382">
        <v>2379</v>
      </c>
      <c r="B2382" s="4" t="s">
        <v>16956</v>
      </c>
    </row>
    <row r="2383" spans="1:2">
      <c r="A2383">
        <v>2380</v>
      </c>
      <c r="B2383" s="4" t="s">
        <v>16957</v>
      </c>
    </row>
    <row r="2384" spans="1:2">
      <c r="A2384">
        <v>2381</v>
      </c>
      <c r="B2384" s="4" t="s">
        <v>16958</v>
      </c>
    </row>
    <row r="2385" spans="1:2">
      <c r="A2385">
        <v>2382</v>
      </c>
      <c r="B2385" s="4" t="s">
        <v>16959</v>
      </c>
    </row>
    <row r="2386" spans="1:2">
      <c r="A2386">
        <v>2383</v>
      </c>
      <c r="B2386" s="4" t="s">
        <v>16960</v>
      </c>
    </row>
    <row r="2387" spans="1:2">
      <c r="A2387">
        <v>2384</v>
      </c>
      <c r="B2387" s="4" t="s">
        <v>16961</v>
      </c>
    </row>
    <row r="2388" spans="1:2">
      <c r="A2388">
        <v>2385</v>
      </c>
      <c r="B2388" s="4" t="s">
        <v>16962</v>
      </c>
    </row>
    <row r="2389" spans="1:2">
      <c r="A2389">
        <v>2386</v>
      </c>
      <c r="B2389" s="4" t="s">
        <v>16963</v>
      </c>
    </row>
    <row r="2390" spans="1:2">
      <c r="A2390">
        <v>2387</v>
      </c>
      <c r="B2390" s="4" t="s">
        <v>16964</v>
      </c>
    </row>
    <row r="2391" spans="1:2">
      <c r="A2391">
        <v>2388</v>
      </c>
      <c r="B2391" s="4" t="s">
        <v>16965</v>
      </c>
    </row>
    <row r="2392" spans="1:2">
      <c r="A2392">
        <v>2389</v>
      </c>
      <c r="B2392" s="4" t="s">
        <v>16966</v>
      </c>
    </row>
    <row r="2393" spans="1:2">
      <c r="A2393">
        <v>2390</v>
      </c>
      <c r="B2393" s="4" t="s">
        <v>16967</v>
      </c>
    </row>
    <row r="2394" spans="1:2">
      <c r="A2394">
        <v>2391</v>
      </c>
      <c r="B2394" s="4" t="s">
        <v>16968</v>
      </c>
    </row>
    <row r="2395" spans="1:2">
      <c r="A2395">
        <v>2392</v>
      </c>
      <c r="B2395" s="4" t="s">
        <v>16969</v>
      </c>
    </row>
    <row r="2396" spans="1:2">
      <c r="A2396">
        <v>2393</v>
      </c>
      <c r="B2396" s="4" t="s">
        <v>16970</v>
      </c>
    </row>
    <row r="2397" spans="1:2">
      <c r="A2397">
        <v>2394</v>
      </c>
      <c r="B2397" s="4" t="s">
        <v>16971</v>
      </c>
    </row>
    <row r="2398" spans="1:2">
      <c r="A2398">
        <v>2395</v>
      </c>
      <c r="B2398" s="4" t="s">
        <v>16972</v>
      </c>
    </row>
    <row r="2399" spans="1:2">
      <c r="A2399">
        <v>2396</v>
      </c>
      <c r="B2399" s="4" t="s">
        <v>16973</v>
      </c>
    </row>
    <row r="2400" spans="1:2">
      <c r="A2400">
        <v>2397</v>
      </c>
      <c r="B2400" s="4" t="s">
        <v>16974</v>
      </c>
    </row>
    <row r="2401" spans="1:2">
      <c r="A2401">
        <v>2398</v>
      </c>
      <c r="B2401" s="4" t="s">
        <v>16975</v>
      </c>
    </row>
    <row r="2402" spans="1:2">
      <c r="A2402">
        <v>2399</v>
      </c>
      <c r="B2402" s="4" t="s">
        <v>16976</v>
      </c>
    </row>
    <row r="2403" spans="1:2">
      <c r="A2403">
        <v>2400</v>
      </c>
      <c r="B2403" s="4" t="s">
        <v>16977</v>
      </c>
    </row>
    <row r="2404" spans="1:2">
      <c r="A2404">
        <v>2401</v>
      </c>
      <c r="B2404" s="4" t="s">
        <v>16978</v>
      </c>
    </row>
    <row r="2405" spans="1:2">
      <c r="A2405">
        <v>2402</v>
      </c>
      <c r="B2405" s="4" t="s">
        <v>16979</v>
      </c>
    </row>
    <row r="2406" spans="1:2">
      <c r="A2406">
        <v>2403</v>
      </c>
      <c r="B2406" s="4" t="s">
        <v>16980</v>
      </c>
    </row>
    <row r="2407" spans="1:2">
      <c r="A2407">
        <v>2404</v>
      </c>
      <c r="B2407" s="4" t="s">
        <v>16981</v>
      </c>
    </row>
    <row r="2408" spans="1:2">
      <c r="A2408">
        <v>2405</v>
      </c>
      <c r="B2408" s="4" t="s">
        <v>16982</v>
      </c>
    </row>
    <row r="2409" spans="1:2">
      <c r="A2409">
        <v>2406</v>
      </c>
      <c r="B2409" s="4" t="s">
        <v>16983</v>
      </c>
    </row>
    <row r="2410" spans="1:2">
      <c r="A2410">
        <v>2407</v>
      </c>
      <c r="B2410" s="4" t="s">
        <v>16984</v>
      </c>
    </row>
    <row r="2411" spans="1:2">
      <c r="A2411">
        <v>2408</v>
      </c>
      <c r="B2411" s="4" t="s">
        <v>16985</v>
      </c>
    </row>
    <row r="2412" spans="1:2">
      <c r="A2412">
        <v>2409</v>
      </c>
      <c r="B2412" s="4" t="s">
        <v>16986</v>
      </c>
    </row>
    <row r="2413" spans="1:2">
      <c r="A2413">
        <v>2410</v>
      </c>
      <c r="B2413" s="4" t="s">
        <v>16987</v>
      </c>
    </row>
    <row r="2414" spans="1:2">
      <c r="A2414">
        <v>2411</v>
      </c>
      <c r="B2414" s="4" t="s">
        <v>16988</v>
      </c>
    </row>
    <row r="2415" spans="1:2">
      <c r="A2415">
        <v>2412</v>
      </c>
      <c r="B2415" s="4" t="s">
        <v>16989</v>
      </c>
    </row>
    <row r="2416" spans="1:2">
      <c r="A2416">
        <v>2413</v>
      </c>
      <c r="B2416" s="4" t="s">
        <v>16990</v>
      </c>
    </row>
    <row r="2417" spans="1:2">
      <c r="A2417">
        <v>2414</v>
      </c>
      <c r="B2417" s="4" t="s">
        <v>16991</v>
      </c>
    </row>
    <row r="2418" spans="1:2">
      <c r="A2418">
        <v>2415</v>
      </c>
      <c r="B2418" s="4" t="s">
        <v>16992</v>
      </c>
    </row>
    <row r="2419" spans="1:2">
      <c r="A2419">
        <v>2416</v>
      </c>
      <c r="B2419" s="4" t="s">
        <v>16993</v>
      </c>
    </row>
    <row r="2420" spans="1:2">
      <c r="A2420">
        <v>2417</v>
      </c>
      <c r="B2420" s="4" t="s">
        <v>16994</v>
      </c>
    </row>
    <row r="2421" spans="1:2">
      <c r="A2421">
        <v>2418</v>
      </c>
      <c r="B2421" s="4" t="s">
        <v>16995</v>
      </c>
    </row>
    <row r="2422" spans="1:2">
      <c r="A2422">
        <v>2419</v>
      </c>
      <c r="B2422" s="4" t="s">
        <v>16996</v>
      </c>
    </row>
    <row r="2423" spans="1:2">
      <c r="A2423">
        <v>2420</v>
      </c>
      <c r="B2423" s="4" t="s">
        <v>16997</v>
      </c>
    </row>
    <row r="2424" spans="1:2">
      <c r="A2424">
        <v>2421</v>
      </c>
      <c r="B2424" s="4" t="s">
        <v>16998</v>
      </c>
    </row>
    <row r="2425" spans="1:2">
      <c r="A2425">
        <v>2422</v>
      </c>
      <c r="B2425" s="4" t="s">
        <v>16999</v>
      </c>
    </row>
    <row r="2426" spans="1:2">
      <c r="A2426">
        <v>2423</v>
      </c>
      <c r="B2426" s="4" t="s">
        <v>17000</v>
      </c>
    </row>
    <row r="2427" spans="1:2">
      <c r="A2427">
        <v>2424</v>
      </c>
      <c r="B2427" s="4" t="s">
        <v>17001</v>
      </c>
    </row>
    <row r="2428" spans="1:2">
      <c r="A2428">
        <v>2425</v>
      </c>
      <c r="B2428" s="4" t="s">
        <v>17002</v>
      </c>
    </row>
    <row r="2429" spans="1:2">
      <c r="A2429">
        <v>2426</v>
      </c>
      <c r="B2429" s="4" t="s">
        <v>17003</v>
      </c>
    </row>
    <row r="2430" spans="1:2">
      <c r="A2430">
        <v>2427</v>
      </c>
      <c r="B2430" s="4" t="s">
        <v>17004</v>
      </c>
    </row>
    <row r="2431" spans="1:2">
      <c r="A2431">
        <v>2428</v>
      </c>
      <c r="B2431" s="4" t="s">
        <v>17005</v>
      </c>
    </row>
    <row r="2432" spans="1:2">
      <c r="A2432">
        <v>2429</v>
      </c>
      <c r="B2432" s="4" t="s">
        <v>17006</v>
      </c>
    </row>
    <row r="2433" spans="1:2">
      <c r="A2433">
        <v>2430</v>
      </c>
      <c r="B2433" s="4" t="s">
        <v>17007</v>
      </c>
    </row>
    <row r="2434" spans="1:2">
      <c r="A2434">
        <v>2431</v>
      </c>
      <c r="B2434" s="4" t="s">
        <v>17008</v>
      </c>
    </row>
    <row r="2435" spans="1:2">
      <c r="A2435">
        <v>2432</v>
      </c>
      <c r="B2435" s="4" t="s">
        <v>17009</v>
      </c>
    </row>
    <row r="2436" spans="1:2">
      <c r="A2436">
        <v>2433</v>
      </c>
      <c r="B2436" s="4" t="s">
        <v>17010</v>
      </c>
    </row>
    <row r="2437" spans="1:2">
      <c r="A2437">
        <v>2434</v>
      </c>
      <c r="B2437" s="4" t="s">
        <v>17011</v>
      </c>
    </row>
    <row r="2438" spans="1:2">
      <c r="A2438">
        <v>2435</v>
      </c>
      <c r="B2438" s="4" t="s">
        <v>17012</v>
      </c>
    </row>
    <row r="2439" spans="1:2">
      <c r="A2439">
        <v>2436</v>
      </c>
      <c r="B2439" s="4" t="s">
        <v>17013</v>
      </c>
    </row>
    <row r="2440" spans="1:2">
      <c r="A2440">
        <v>2437</v>
      </c>
      <c r="B2440" s="4" t="s">
        <v>17014</v>
      </c>
    </row>
    <row r="2441" spans="1:2">
      <c r="A2441">
        <v>2438</v>
      </c>
      <c r="B2441" s="4" t="s">
        <v>17015</v>
      </c>
    </row>
    <row r="2442" spans="1:2">
      <c r="A2442">
        <v>2439</v>
      </c>
      <c r="B2442" s="4" t="s">
        <v>17016</v>
      </c>
    </row>
    <row r="2443" spans="1:2">
      <c r="A2443">
        <v>2440</v>
      </c>
      <c r="B2443" s="4" t="s">
        <v>17017</v>
      </c>
    </row>
    <row r="2444" spans="1:2">
      <c r="A2444">
        <v>2441</v>
      </c>
      <c r="B2444" s="4" t="s">
        <v>17018</v>
      </c>
    </row>
    <row r="2445" spans="1:2">
      <c r="A2445">
        <v>2442</v>
      </c>
      <c r="B2445" s="4" t="s">
        <v>17019</v>
      </c>
    </row>
    <row r="2446" spans="1:2">
      <c r="A2446">
        <v>2443</v>
      </c>
      <c r="B2446" s="4" t="s">
        <v>17020</v>
      </c>
    </row>
    <row r="2447" spans="1:2">
      <c r="A2447">
        <v>2444</v>
      </c>
      <c r="B2447" s="4" t="s">
        <v>17021</v>
      </c>
    </row>
    <row r="2448" spans="1:2">
      <c r="A2448">
        <v>2445</v>
      </c>
      <c r="B2448" s="4" t="s">
        <v>17022</v>
      </c>
    </row>
    <row r="2449" spans="1:2">
      <c r="A2449">
        <v>2446</v>
      </c>
      <c r="B2449" s="4" t="s">
        <v>17023</v>
      </c>
    </row>
    <row r="2450" spans="1:2">
      <c r="A2450">
        <v>2447</v>
      </c>
      <c r="B2450" s="4" t="s">
        <v>17024</v>
      </c>
    </row>
    <row r="2451" spans="1:2">
      <c r="A2451">
        <v>2448</v>
      </c>
      <c r="B2451" s="4" t="s">
        <v>17025</v>
      </c>
    </row>
    <row r="2452" spans="1:2">
      <c r="A2452">
        <v>2449</v>
      </c>
      <c r="B2452" s="4" t="s">
        <v>17026</v>
      </c>
    </row>
    <row r="2453" spans="1:2">
      <c r="A2453">
        <v>2450</v>
      </c>
      <c r="B2453" s="4" t="s">
        <v>17027</v>
      </c>
    </row>
    <row r="2454" spans="1:2">
      <c r="A2454">
        <v>2451</v>
      </c>
      <c r="B2454" s="4" t="s">
        <v>17028</v>
      </c>
    </row>
    <row r="2455" spans="1:2">
      <c r="A2455">
        <v>2452</v>
      </c>
      <c r="B2455" s="4" t="s">
        <v>17029</v>
      </c>
    </row>
    <row r="2456" spans="1:2">
      <c r="A2456">
        <v>2453</v>
      </c>
      <c r="B2456" s="4" t="s">
        <v>17030</v>
      </c>
    </row>
    <row r="2457" spans="1:2">
      <c r="A2457">
        <v>2454</v>
      </c>
      <c r="B2457" s="4" t="s">
        <v>17031</v>
      </c>
    </row>
    <row r="2458" spans="1:2">
      <c r="A2458">
        <v>2455</v>
      </c>
      <c r="B2458" s="4" t="s">
        <v>17032</v>
      </c>
    </row>
    <row r="2459" spans="1:2">
      <c r="A2459">
        <v>2456</v>
      </c>
      <c r="B2459" s="4" t="s">
        <v>17033</v>
      </c>
    </row>
    <row r="2460" spans="1:2">
      <c r="A2460">
        <v>2457</v>
      </c>
      <c r="B2460" s="4" t="s">
        <v>17034</v>
      </c>
    </row>
    <row r="2461" spans="1:2">
      <c r="A2461">
        <v>2458</v>
      </c>
      <c r="B2461" s="4" t="s">
        <v>17035</v>
      </c>
    </row>
    <row r="2462" spans="1:2">
      <c r="A2462">
        <v>2459</v>
      </c>
      <c r="B2462" s="4" t="s">
        <v>17036</v>
      </c>
    </row>
    <row r="2463" spans="1:2">
      <c r="A2463">
        <v>2460</v>
      </c>
      <c r="B2463" s="4" t="s">
        <v>17037</v>
      </c>
    </row>
    <row r="2464" spans="1:2">
      <c r="A2464">
        <v>2461</v>
      </c>
      <c r="B2464" s="4" t="s">
        <v>17038</v>
      </c>
    </row>
    <row r="2465" spans="1:2">
      <c r="A2465">
        <v>2462</v>
      </c>
      <c r="B2465" s="4" t="s">
        <v>17039</v>
      </c>
    </row>
    <row r="2466" spans="1:2">
      <c r="A2466">
        <v>2463</v>
      </c>
      <c r="B2466" s="4" t="s">
        <v>17040</v>
      </c>
    </row>
    <row r="2467" spans="1:2">
      <c r="A2467">
        <v>2464</v>
      </c>
      <c r="B2467" s="4" t="s">
        <v>17041</v>
      </c>
    </row>
    <row r="2468" spans="1:2">
      <c r="A2468">
        <v>2465</v>
      </c>
      <c r="B2468" s="4" t="s">
        <v>17042</v>
      </c>
    </row>
    <row r="2469" spans="1:2">
      <c r="A2469">
        <v>2466</v>
      </c>
      <c r="B2469" s="4" t="s">
        <v>17043</v>
      </c>
    </row>
    <row r="2470" spans="1:2">
      <c r="A2470">
        <v>2467</v>
      </c>
      <c r="B2470" s="4" t="s">
        <v>17044</v>
      </c>
    </row>
    <row r="2471" spans="1:2">
      <c r="A2471">
        <v>2468</v>
      </c>
      <c r="B2471" s="4" t="s">
        <v>17045</v>
      </c>
    </row>
    <row r="2472" spans="1:2">
      <c r="A2472">
        <v>2469</v>
      </c>
      <c r="B2472" s="4" t="s">
        <v>17046</v>
      </c>
    </row>
    <row r="2473" spans="1:2">
      <c r="A2473">
        <v>2470</v>
      </c>
      <c r="B2473" s="4" t="s">
        <v>17047</v>
      </c>
    </row>
    <row r="2474" spans="1:2">
      <c r="A2474">
        <v>2471</v>
      </c>
      <c r="B2474" s="4" t="s">
        <v>17048</v>
      </c>
    </row>
    <row r="2475" spans="1:2">
      <c r="A2475">
        <v>2472</v>
      </c>
      <c r="B2475" s="4" t="s">
        <v>17049</v>
      </c>
    </row>
    <row r="2476" spans="1:2">
      <c r="A2476">
        <v>2473</v>
      </c>
      <c r="B2476" s="4" t="s">
        <v>17050</v>
      </c>
    </row>
    <row r="2477" spans="1:2">
      <c r="A2477">
        <v>2474</v>
      </c>
      <c r="B2477" s="4" t="s">
        <v>17051</v>
      </c>
    </row>
    <row r="2478" spans="1:2">
      <c r="A2478">
        <v>2475</v>
      </c>
      <c r="B2478" s="4" t="s">
        <v>17052</v>
      </c>
    </row>
    <row r="2479" spans="1:2">
      <c r="A2479">
        <v>2476</v>
      </c>
      <c r="B2479" s="4" t="s">
        <v>17053</v>
      </c>
    </row>
    <row r="2480" spans="1:2">
      <c r="A2480">
        <v>2477</v>
      </c>
      <c r="B2480" s="4" t="s">
        <v>17054</v>
      </c>
    </row>
    <row r="2481" spans="1:2">
      <c r="A2481">
        <v>2478</v>
      </c>
      <c r="B2481" s="4" t="s">
        <v>17055</v>
      </c>
    </row>
    <row r="2482" spans="1:2">
      <c r="A2482">
        <v>2479</v>
      </c>
      <c r="B2482" s="4" t="s">
        <v>17056</v>
      </c>
    </row>
    <row r="2483" spans="1:2">
      <c r="A2483">
        <v>2480</v>
      </c>
      <c r="B2483" s="4" t="s">
        <v>17057</v>
      </c>
    </row>
    <row r="2484" spans="1:2">
      <c r="A2484">
        <v>2481</v>
      </c>
      <c r="B2484" s="4" t="s">
        <v>17058</v>
      </c>
    </row>
    <row r="2485" spans="1:2">
      <c r="A2485">
        <v>2482</v>
      </c>
      <c r="B2485" s="4" t="s">
        <v>17059</v>
      </c>
    </row>
    <row r="2486" spans="1:2">
      <c r="A2486">
        <v>2483</v>
      </c>
      <c r="B2486" s="4" t="s">
        <v>17060</v>
      </c>
    </row>
    <row r="2487" spans="1:2">
      <c r="A2487">
        <v>2484</v>
      </c>
      <c r="B2487" s="4" t="s">
        <v>17061</v>
      </c>
    </row>
    <row r="2488" spans="1:2">
      <c r="A2488">
        <v>2485</v>
      </c>
      <c r="B2488" s="4" t="s">
        <v>17062</v>
      </c>
    </row>
    <row r="2489" spans="1:2">
      <c r="A2489">
        <v>2486</v>
      </c>
      <c r="B2489" s="4" t="s">
        <v>17063</v>
      </c>
    </row>
    <row r="2490" spans="1:2">
      <c r="A2490">
        <v>2487</v>
      </c>
      <c r="B2490" s="4" t="s">
        <v>17064</v>
      </c>
    </row>
    <row r="2491" spans="1:2">
      <c r="A2491">
        <v>2488</v>
      </c>
      <c r="B2491" s="4" t="s">
        <v>17065</v>
      </c>
    </row>
    <row r="2492" spans="1:2">
      <c r="A2492">
        <v>2489</v>
      </c>
      <c r="B2492" s="4" t="s">
        <v>17066</v>
      </c>
    </row>
    <row r="2493" spans="1:2">
      <c r="A2493">
        <v>2490</v>
      </c>
      <c r="B2493" s="4" t="s">
        <v>17067</v>
      </c>
    </row>
    <row r="2494" spans="1:2">
      <c r="A2494">
        <v>2491</v>
      </c>
      <c r="B2494" s="4" t="s">
        <v>17068</v>
      </c>
    </row>
    <row r="2495" spans="1:2">
      <c r="A2495">
        <v>2492</v>
      </c>
      <c r="B2495" s="4" t="s">
        <v>17069</v>
      </c>
    </row>
    <row r="2496" spans="1:2">
      <c r="A2496">
        <v>2493</v>
      </c>
      <c r="B2496" s="4" t="s">
        <v>17070</v>
      </c>
    </row>
    <row r="2497" spans="1:2">
      <c r="A2497">
        <v>2494</v>
      </c>
      <c r="B2497" s="4" t="s">
        <v>17071</v>
      </c>
    </row>
    <row r="2498" spans="1:2">
      <c r="A2498">
        <v>2495</v>
      </c>
      <c r="B2498" s="4" t="s">
        <v>17072</v>
      </c>
    </row>
    <row r="2499" spans="1:2">
      <c r="A2499">
        <v>2496</v>
      </c>
      <c r="B2499" s="4" t="s">
        <v>17073</v>
      </c>
    </row>
    <row r="2500" spans="1:2">
      <c r="A2500">
        <v>2497</v>
      </c>
      <c r="B2500" s="4" t="s">
        <v>17074</v>
      </c>
    </row>
    <row r="2501" spans="1:2">
      <c r="A2501">
        <v>2498</v>
      </c>
      <c r="B2501" s="4" t="s">
        <v>17075</v>
      </c>
    </row>
    <row r="2502" spans="1:2">
      <c r="A2502">
        <v>2499</v>
      </c>
      <c r="B2502" s="4" t="s">
        <v>17076</v>
      </c>
    </row>
    <row r="2503" spans="1:2">
      <c r="A2503">
        <v>2500</v>
      </c>
      <c r="B2503" s="4" t="s">
        <v>17077</v>
      </c>
    </row>
    <row r="2504" spans="1:2">
      <c r="A2504">
        <v>2501</v>
      </c>
      <c r="B2504" s="4" t="s">
        <v>17078</v>
      </c>
    </row>
    <row r="2505" spans="1:2">
      <c r="A2505">
        <v>2502</v>
      </c>
      <c r="B2505" s="4" t="s">
        <v>17079</v>
      </c>
    </row>
    <row r="2506" spans="1:2">
      <c r="A2506">
        <v>2503</v>
      </c>
      <c r="B2506" s="4" t="s">
        <v>17080</v>
      </c>
    </row>
    <row r="2507" spans="1:2">
      <c r="A2507">
        <v>2504</v>
      </c>
      <c r="B2507" s="4" t="s">
        <v>17081</v>
      </c>
    </row>
    <row r="2508" spans="1:2">
      <c r="A2508">
        <v>2505</v>
      </c>
      <c r="B2508" s="4" t="s">
        <v>17082</v>
      </c>
    </row>
    <row r="2509" spans="1:2">
      <c r="A2509">
        <v>2506</v>
      </c>
      <c r="B2509" s="4" t="s">
        <v>17083</v>
      </c>
    </row>
    <row r="2510" spans="1:2">
      <c r="A2510">
        <v>2507</v>
      </c>
      <c r="B2510" s="4" t="s">
        <v>17084</v>
      </c>
    </row>
    <row r="2511" spans="1:2">
      <c r="A2511">
        <v>2508</v>
      </c>
      <c r="B2511" s="4" t="s">
        <v>17085</v>
      </c>
    </row>
    <row r="2512" spans="1:2">
      <c r="A2512">
        <v>2509</v>
      </c>
      <c r="B2512" s="4" t="s">
        <v>17086</v>
      </c>
    </row>
    <row r="2513" spans="1:2">
      <c r="A2513">
        <v>2510</v>
      </c>
      <c r="B2513" s="4" t="s">
        <v>17087</v>
      </c>
    </row>
    <row r="2514" spans="1:2">
      <c r="A2514">
        <v>2511</v>
      </c>
      <c r="B2514" s="4" t="s">
        <v>17088</v>
      </c>
    </row>
    <row r="2515" spans="1:2">
      <c r="A2515">
        <v>2512</v>
      </c>
      <c r="B2515" s="4" t="s">
        <v>17089</v>
      </c>
    </row>
    <row r="2516" spans="1:2">
      <c r="A2516">
        <v>2513</v>
      </c>
      <c r="B2516" s="4" t="s">
        <v>17090</v>
      </c>
    </row>
    <row r="2517" spans="1:2">
      <c r="A2517">
        <v>2514</v>
      </c>
      <c r="B2517" s="4" t="s">
        <v>17091</v>
      </c>
    </row>
    <row r="2518" spans="1:2">
      <c r="A2518">
        <v>2515</v>
      </c>
      <c r="B2518" s="4" t="s">
        <v>17092</v>
      </c>
    </row>
    <row r="2519" spans="1:2">
      <c r="A2519">
        <v>2516</v>
      </c>
      <c r="B2519" s="4" t="s">
        <v>17093</v>
      </c>
    </row>
    <row r="2520" spans="1:2">
      <c r="A2520">
        <v>2517</v>
      </c>
      <c r="B2520" s="4" t="s">
        <v>17094</v>
      </c>
    </row>
    <row r="2521" spans="1:2">
      <c r="A2521">
        <v>2518</v>
      </c>
      <c r="B2521" s="4" t="s">
        <v>17095</v>
      </c>
    </row>
    <row r="2522" spans="1:2">
      <c r="A2522">
        <v>2519</v>
      </c>
      <c r="B2522" s="4" t="s">
        <v>17096</v>
      </c>
    </row>
    <row r="2523" spans="1:2">
      <c r="A2523">
        <v>2520</v>
      </c>
      <c r="B2523" s="4" t="s">
        <v>17097</v>
      </c>
    </row>
    <row r="2524" spans="1:2">
      <c r="A2524">
        <v>2521</v>
      </c>
      <c r="B2524" s="4" t="s">
        <v>17098</v>
      </c>
    </row>
    <row r="2525" spans="1:2">
      <c r="A2525">
        <v>2522</v>
      </c>
      <c r="B2525" s="4" t="s">
        <v>17099</v>
      </c>
    </row>
    <row r="2526" spans="1:2">
      <c r="A2526">
        <v>2523</v>
      </c>
      <c r="B2526" s="4" t="s">
        <v>17100</v>
      </c>
    </row>
    <row r="2527" spans="1:2">
      <c r="A2527">
        <v>2524</v>
      </c>
      <c r="B2527" s="4" t="s">
        <v>17101</v>
      </c>
    </row>
    <row r="2528" spans="1:2">
      <c r="A2528">
        <v>2525</v>
      </c>
      <c r="B2528" s="4" t="s">
        <v>17102</v>
      </c>
    </row>
    <row r="2529" spans="1:2">
      <c r="A2529">
        <v>2526</v>
      </c>
      <c r="B2529" s="4" t="s">
        <v>17103</v>
      </c>
    </row>
    <row r="2530" spans="1:2">
      <c r="A2530">
        <v>2527</v>
      </c>
      <c r="B2530" s="4" t="s">
        <v>17104</v>
      </c>
    </row>
    <row r="2531" spans="1:2">
      <c r="A2531">
        <v>2528</v>
      </c>
      <c r="B2531" s="4" t="s">
        <v>17105</v>
      </c>
    </row>
    <row r="2532" spans="1:2">
      <c r="A2532">
        <v>2529</v>
      </c>
      <c r="B2532" s="4" t="s">
        <v>17106</v>
      </c>
    </row>
    <row r="2533" spans="1:2">
      <c r="A2533">
        <v>2530</v>
      </c>
      <c r="B2533" s="4" t="s">
        <v>17107</v>
      </c>
    </row>
    <row r="2534" spans="1:2">
      <c r="A2534">
        <v>2531</v>
      </c>
      <c r="B2534" s="4" t="s">
        <v>17108</v>
      </c>
    </row>
    <row r="2535" spans="1:2">
      <c r="A2535">
        <v>2532</v>
      </c>
      <c r="B2535" s="4" t="s">
        <v>17109</v>
      </c>
    </row>
    <row r="2536" spans="1:2">
      <c r="A2536">
        <v>2533</v>
      </c>
      <c r="B2536" s="4" t="s">
        <v>17110</v>
      </c>
    </row>
    <row r="2537" spans="1:2">
      <c r="A2537">
        <v>2534</v>
      </c>
      <c r="B2537" s="4" t="s">
        <v>17111</v>
      </c>
    </row>
    <row r="2538" spans="1:2">
      <c r="A2538">
        <v>2535</v>
      </c>
      <c r="B2538" s="4" t="s">
        <v>17112</v>
      </c>
    </row>
    <row r="2539" spans="1:2">
      <c r="A2539">
        <v>2536</v>
      </c>
      <c r="B2539" s="4" t="s">
        <v>17113</v>
      </c>
    </row>
    <row r="2540" spans="1:2">
      <c r="A2540">
        <v>2537</v>
      </c>
      <c r="B2540" s="4" t="s">
        <v>17114</v>
      </c>
    </row>
    <row r="2541" spans="1:2">
      <c r="A2541">
        <v>2538</v>
      </c>
      <c r="B2541" s="4" t="s">
        <v>17115</v>
      </c>
    </row>
    <row r="2542" spans="1:2">
      <c r="A2542">
        <v>2539</v>
      </c>
      <c r="B2542" s="4" t="s">
        <v>17116</v>
      </c>
    </row>
    <row r="2543" spans="1:2">
      <c r="A2543">
        <v>2540</v>
      </c>
      <c r="B2543" s="4" t="s">
        <v>17117</v>
      </c>
    </row>
    <row r="2544" spans="1:2">
      <c r="A2544">
        <v>2541</v>
      </c>
      <c r="B2544" s="4" t="s">
        <v>17118</v>
      </c>
    </row>
    <row r="2545" spans="1:2">
      <c r="A2545">
        <v>2542</v>
      </c>
      <c r="B2545" s="4" t="s">
        <v>17119</v>
      </c>
    </row>
    <row r="2546" spans="1:2">
      <c r="A2546">
        <v>2543</v>
      </c>
      <c r="B2546" s="4" t="s">
        <v>17120</v>
      </c>
    </row>
    <row r="2547" spans="1:2">
      <c r="A2547">
        <v>2544</v>
      </c>
      <c r="B2547" s="4" t="s">
        <v>17121</v>
      </c>
    </row>
    <row r="2548" spans="1:2">
      <c r="A2548">
        <v>2545</v>
      </c>
      <c r="B2548" s="4" t="s">
        <v>17122</v>
      </c>
    </row>
    <row r="2549" spans="1:2">
      <c r="A2549">
        <v>2546</v>
      </c>
      <c r="B2549" s="4" t="s">
        <v>17123</v>
      </c>
    </row>
    <row r="2550" spans="1:2">
      <c r="A2550">
        <v>2547</v>
      </c>
      <c r="B2550" s="4" t="s">
        <v>17124</v>
      </c>
    </row>
    <row r="2551" spans="1:2">
      <c r="A2551">
        <v>2548</v>
      </c>
      <c r="B2551" s="4" t="s">
        <v>17125</v>
      </c>
    </row>
    <row r="2552" spans="1:2">
      <c r="A2552">
        <v>2549</v>
      </c>
      <c r="B2552" s="4" t="s">
        <v>17126</v>
      </c>
    </row>
    <row r="2553" spans="1:2">
      <c r="A2553">
        <v>2550</v>
      </c>
      <c r="B2553" s="4" t="s">
        <v>17127</v>
      </c>
    </row>
    <row r="2554" spans="1:2">
      <c r="A2554">
        <v>2551</v>
      </c>
      <c r="B2554" s="4" t="s">
        <v>17128</v>
      </c>
    </row>
    <row r="2555" spans="1:2">
      <c r="A2555">
        <v>2552</v>
      </c>
      <c r="B2555" s="4" t="s">
        <v>17129</v>
      </c>
    </row>
    <row r="2556" spans="1:2">
      <c r="A2556">
        <v>2553</v>
      </c>
      <c r="B2556" s="4" t="s">
        <v>17130</v>
      </c>
    </row>
    <row r="2557" spans="1:2">
      <c r="A2557">
        <v>2554</v>
      </c>
      <c r="B2557" s="4" t="s">
        <v>17131</v>
      </c>
    </row>
    <row r="2558" spans="1:2">
      <c r="A2558">
        <v>2555</v>
      </c>
      <c r="B2558" s="4" t="s">
        <v>17132</v>
      </c>
    </row>
    <row r="2559" spans="1:2">
      <c r="A2559">
        <v>2556</v>
      </c>
      <c r="B2559" s="4" t="s">
        <v>17133</v>
      </c>
    </row>
    <row r="2560" spans="1:2">
      <c r="A2560">
        <v>2557</v>
      </c>
      <c r="B2560" s="4" t="s">
        <v>20037</v>
      </c>
    </row>
    <row r="2561" spans="1:2">
      <c r="A2561">
        <v>2558</v>
      </c>
      <c r="B2561" s="4" t="s">
        <v>17134</v>
      </c>
    </row>
    <row r="2562" spans="1:2">
      <c r="A2562">
        <v>2559</v>
      </c>
      <c r="B2562" s="4" t="s">
        <v>20038</v>
      </c>
    </row>
    <row r="2563" spans="1:2">
      <c r="A2563">
        <v>2560</v>
      </c>
      <c r="B2563" s="4" t="s">
        <v>17135</v>
      </c>
    </row>
    <row r="2564" spans="1:2">
      <c r="A2564">
        <v>2561</v>
      </c>
      <c r="B2564" s="4" t="s">
        <v>17136</v>
      </c>
    </row>
    <row r="2565" spans="1:2">
      <c r="A2565">
        <v>2562</v>
      </c>
      <c r="B2565" s="4" t="s">
        <v>17137</v>
      </c>
    </row>
    <row r="2566" spans="1:2">
      <c r="A2566">
        <v>2563</v>
      </c>
      <c r="B2566" s="4" t="s">
        <v>17138</v>
      </c>
    </row>
    <row r="2567" spans="1:2">
      <c r="A2567">
        <v>2564</v>
      </c>
      <c r="B2567" s="4" t="s">
        <v>17139</v>
      </c>
    </row>
    <row r="2568" spans="1:2">
      <c r="A2568">
        <v>2565</v>
      </c>
      <c r="B2568" s="4" t="s">
        <v>17140</v>
      </c>
    </row>
    <row r="2569" spans="1:2">
      <c r="A2569">
        <v>2566</v>
      </c>
      <c r="B2569" s="4" t="s">
        <v>17141</v>
      </c>
    </row>
    <row r="2570" spans="1:2">
      <c r="A2570">
        <v>2567</v>
      </c>
      <c r="B2570" s="4" t="s">
        <v>17142</v>
      </c>
    </row>
    <row r="2571" spans="1:2">
      <c r="A2571">
        <v>2568</v>
      </c>
      <c r="B2571" s="4" t="s">
        <v>17143</v>
      </c>
    </row>
    <row r="2572" spans="1:2">
      <c r="A2572">
        <v>2569</v>
      </c>
      <c r="B2572" s="4" t="s">
        <v>17144</v>
      </c>
    </row>
    <row r="2573" spans="1:2">
      <c r="A2573">
        <v>2570</v>
      </c>
      <c r="B2573" s="4" t="s">
        <v>17145</v>
      </c>
    </row>
    <row r="2574" spans="1:2">
      <c r="A2574">
        <v>2571</v>
      </c>
      <c r="B2574" s="4" t="s">
        <v>17146</v>
      </c>
    </row>
    <row r="2575" spans="1:2">
      <c r="A2575">
        <v>2572</v>
      </c>
      <c r="B2575" s="4" t="s">
        <v>17147</v>
      </c>
    </row>
    <row r="2576" spans="1:2">
      <c r="A2576">
        <v>2573</v>
      </c>
      <c r="B2576" s="4" t="s">
        <v>17148</v>
      </c>
    </row>
    <row r="2577" spans="1:2">
      <c r="A2577">
        <v>2574</v>
      </c>
      <c r="B2577" s="4" t="s">
        <v>17149</v>
      </c>
    </row>
    <row r="2578" spans="1:2">
      <c r="A2578">
        <v>2575</v>
      </c>
      <c r="B2578" s="4" t="s">
        <v>17150</v>
      </c>
    </row>
    <row r="2579" spans="1:2">
      <c r="A2579">
        <v>2576</v>
      </c>
      <c r="B2579" s="4" t="s">
        <v>17151</v>
      </c>
    </row>
    <row r="2580" spans="1:2">
      <c r="A2580">
        <v>2577</v>
      </c>
      <c r="B2580" s="4" t="s">
        <v>17152</v>
      </c>
    </row>
    <row r="2581" spans="1:2">
      <c r="A2581">
        <v>2578</v>
      </c>
      <c r="B2581" s="4" t="s">
        <v>20039</v>
      </c>
    </row>
    <row r="2582" spans="1:2">
      <c r="A2582">
        <v>2579</v>
      </c>
      <c r="B2582" s="4" t="s">
        <v>17153</v>
      </c>
    </row>
    <row r="2583" spans="1:2">
      <c r="A2583">
        <v>2580</v>
      </c>
      <c r="B2583" s="4" t="s">
        <v>17154</v>
      </c>
    </row>
    <row r="2584" spans="1:2">
      <c r="A2584">
        <v>2581</v>
      </c>
      <c r="B2584" s="4" t="s">
        <v>17155</v>
      </c>
    </row>
    <row r="2585" spans="1:2">
      <c r="A2585">
        <v>2582</v>
      </c>
      <c r="B2585" s="4" t="s">
        <v>17156</v>
      </c>
    </row>
    <row r="2586" spans="1:2">
      <c r="A2586">
        <v>2583</v>
      </c>
      <c r="B2586" s="4" t="s">
        <v>17157</v>
      </c>
    </row>
    <row r="2587" spans="1:2">
      <c r="A2587">
        <v>2584</v>
      </c>
      <c r="B2587" s="4" t="s">
        <v>17158</v>
      </c>
    </row>
    <row r="2588" spans="1:2">
      <c r="A2588">
        <v>2585</v>
      </c>
      <c r="B2588" s="4" t="s">
        <v>17159</v>
      </c>
    </row>
    <row r="2589" spans="1:2">
      <c r="A2589">
        <v>2586</v>
      </c>
      <c r="B2589" s="4" t="s">
        <v>17160</v>
      </c>
    </row>
    <row r="2590" spans="1:2">
      <c r="A2590">
        <v>2587</v>
      </c>
      <c r="B2590" s="4" t="s">
        <v>17161</v>
      </c>
    </row>
    <row r="2591" spans="1:2">
      <c r="A2591">
        <v>2588</v>
      </c>
      <c r="B2591" s="4" t="s">
        <v>17162</v>
      </c>
    </row>
    <row r="2592" spans="1:2">
      <c r="A2592">
        <v>2589</v>
      </c>
      <c r="B2592" s="4" t="s">
        <v>17163</v>
      </c>
    </row>
    <row r="2593" spans="1:2">
      <c r="A2593">
        <v>2590</v>
      </c>
      <c r="B2593" s="4" t="s">
        <v>17164</v>
      </c>
    </row>
    <row r="2594" spans="1:2">
      <c r="A2594">
        <v>2591</v>
      </c>
      <c r="B2594" s="4" t="s">
        <v>17165</v>
      </c>
    </row>
    <row r="2595" spans="1:2">
      <c r="A2595">
        <v>2592</v>
      </c>
      <c r="B2595" s="4" t="s">
        <v>17166</v>
      </c>
    </row>
    <row r="2596" spans="1:2">
      <c r="A2596">
        <v>2593</v>
      </c>
      <c r="B2596" s="4" t="s">
        <v>17167</v>
      </c>
    </row>
    <row r="2597" spans="1:2">
      <c r="A2597">
        <v>2594</v>
      </c>
      <c r="B2597" s="4" t="s">
        <v>17168</v>
      </c>
    </row>
    <row r="2598" spans="1:2">
      <c r="A2598">
        <v>2595</v>
      </c>
      <c r="B2598" s="4" t="s">
        <v>17169</v>
      </c>
    </row>
    <row r="2599" spans="1:2">
      <c r="A2599">
        <v>2596</v>
      </c>
      <c r="B2599" s="4" t="s">
        <v>17170</v>
      </c>
    </row>
    <row r="2600" spans="1:2">
      <c r="A2600">
        <v>2597</v>
      </c>
      <c r="B2600" s="4" t="s">
        <v>17171</v>
      </c>
    </row>
    <row r="2601" spans="1:2">
      <c r="A2601">
        <v>2598</v>
      </c>
      <c r="B2601" s="4" t="s">
        <v>17172</v>
      </c>
    </row>
    <row r="2602" spans="1:2">
      <c r="A2602">
        <v>2599</v>
      </c>
      <c r="B2602" s="4" t="s">
        <v>17173</v>
      </c>
    </row>
    <row r="2603" spans="1:2">
      <c r="A2603">
        <v>2600</v>
      </c>
      <c r="B2603" s="4" t="s">
        <v>17174</v>
      </c>
    </row>
    <row r="2604" spans="1:2">
      <c r="A2604">
        <v>2601</v>
      </c>
      <c r="B2604" s="4" t="s">
        <v>17175</v>
      </c>
    </row>
    <row r="2605" spans="1:2">
      <c r="A2605">
        <v>2602</v>
      </c>
      <c r="B2605" s="4" t="s">
        <v>17176</v>
      </c>
    </row>
    <row r="2606" spans="1:2">
      <c r="A2606">
        <v>2603</v>
      </c>
      <c r="B2606" s="4" t="s">
        <v>17177</v>
      </c>
    </row>
    <row r="2607" spans="1:2">
      <c r="A2607">
        <v>2604</v>
      </c>
      <c r="B2607" s="4" t="s">
        <v>17178</v>
      </c>
    </row>
    <row r="2608" spans="1:2">
      <c r="A2608">
        <v>2605</v>
      </c>
      <c r="B2608" s="4" t="s">
        <v>17179</v>
      </c>
    </row>
    <row r="2609" spans="1:2">
      <c r="A2609">
        <v>2606</v>
      </c>
      <c r="B2609" s="4" t="s">
        <v>17180</v>
      </c>
    </row>
    <row r="2610" spans="1:2">
      <c r="A2610">
        <v>2607</v>
      </c>
      <c r="B2610" s="4" t="s">
        <v>17181</v>
      </c>
    </row>
    <row r="2611" spans="1:2">
      <c r="A2611">
        <v>2608</v>
      </c>
      <c r="B2611" s="4" t="s">
        <v>17182</v>
      </c>
    </row>
    <row r="2612" spans="1:2">
      <c r="A2612">
        <v>2609</v>
      </c>
      <c r="B2612" s="4" t="s">
        <v>17183</v>
      </c>
    </row>
    <row r="2613" spans="1:2">
      <c r="A2613">
        <v>2610</v>
      </c>
      <c r="B2613" s="4" t="s">
        <v>17184</v>
      </c>
    </row>
    <row r="2614" spans="1:2">
      <c r="A2614">
        <v>2611</v>
      </c>
      <c r="B2614" s="4" t="s">
        <v>17185</v>
      </c>
    </row>
    <row r="2615" spans="1:2">
      <c r="A2615">
        <v>2612</v>
      </c>
      <c r="B2615" s="4" t="s">
        <v>17186</v>
      </c>
    </row>
    <row r="2616" spans="1:2">
      <c r="A2616">
        <v>2613</v>
      </c>
      <c r="B2616" s="4" t="s">
        <v>17187</v>
      </c>
    </row>
    <row r="2617" spans="1:2">
      <c r="A2617">
        <v>2614</v>
      </c>
      <c r="B2617" s="4" t="s">
        <v>17188</v>
      </c>
    </row>
    <row r="2618" spans="1:2">
      <c r="A2618">
        <v>2615</v>
      </c>
      <c r="B2618" s="4" t="s">
        <v>17189</v>
      </c>
    </row>
    <row r="2619" spans="1:2">
      <c r="A2619">
        <v>2616</v>
      </c>
      <c r="B2619" s="4" t="s">
        <v>17190</v>
      </c>
    </row>
    <row r="2620" spans="1:2">
      <c r="A2620">
        <v>2617</v>
      </c>
      <c r="B2620" s="4" t="s">
        <v>17191</v>
      </c>
    </row>
    <row r="2621" spans="1:2">
      <c r="A2621">
        <v>2618</v>
      </c>
      <c r="B2621" s="4" t="s">
        <v>17192</v>
      </c>
    </row>
    <row r="2622" spans="1:2">
      <c r="A2622">
        <v>2619</v>
      </c>
      <c r="B2622" s="4" t="s">
        <v>17193</v>
      </c>
    </row>
    <row r="2623" spans="1:2">
      <c r="A2623">
        <v>2620</v>
      </c>
      <c r="B2623" s="4" t="s">
        <v>17194</v>
      </c>
    </row>
    <row r="2624" spans="1:2">
      <c r="A2624">
        <v>2621</v>
      </c>
      <c r="B2624" s="4" t="s">
        <v>17195</v>
      </c>
    </row>
    <row r="2625" spans="1:2">
      <c r="A2625">
        <v>2622</v>
      </c>
      <c r="B2625" s="4" t="s">
        <v>17196</v>
      </c>
    </row>
    <row r="2626" spans="1:2">
      <c r="A2626">
        <v>2623</v>
      </c>
      <c r="B2626" s="4" t="s">
        <v>17197</v>
      </c>
    </row>
    <row r="2627" spans="1:2">
      <c r="A2627">
        <v>2624</v>
      </c>
      <c r="B2627" s="4" t="s">
        <v>17198</v>
      </c>
    </row>
    <row r="2628" spans="1:2">
      <c r="A2628">
        <v>2625</v>
      </c>
      <c r="B2628" s="4" t="s">
        <v>17199</v>
      </c>
    </row>
    <row r="2629" spans="1:2">
      <c r="A2629">
        <v>2626</v>
      </c>
      <c r="B2629" s="4" t="s">
        <v>17200</v>
      </c>
    </row>
    <row r="2630" spans="1:2">
      <c r="A2630">
        <v>2627</v>
      </c>
      <c r="B2630" s="4" t="s">
        <v>17201</v>
      </c>
    </row>
    <row r="2631" spans="1:2">
      <c r="A2631">
        <v>2628</v>
      </c>
      <c r="B2631" s="4" t="s">
        <v>17202</v>
      </c>
    </row>
    <row r="2632" spans="1:2">
      <c r="A2632">
        <v>2629</v>
      </c>
      <c r="B2632" s="4" t="s">
        <v>17203</v>
      </c>
    </row>
    <row r="2633" spans="1:2">
      <c r="A2633">
        <v>2630</v>
      </c>
      <c r="B2633" s="4" t="s">
        <v>17204</v>
      </c>
    </row>
    <row r="2634" spans="1:2">
      <c r="A2634">
        <v>2631</v>
      </c>
      <c r="B2634" s="4" t="s">
        <v>17205</v>
      </c>
    </row>
    <row r="2635" spans="1:2">
      <c r="A2635">
        <v>2632</v>
      </c>
      <c r="B2635" s="4" t="s">
        <v>17206</v>
      </c>
    </row>
    <row r="2636" spans="1:2">
      <c r="A2636">
        <v>2633</v>
      </c>
      <c r="B2636" s="4" t="s">
        <v>17207</v>
      </c>
    </row>
    <row r="2637" spans="1:2">
      <c r="A2637">
        <v>2634</v>
      </c>
      <c r="B2637" s="4" t="s">
        <v>17208</v>
      </c>
    </row>
    <row r="2638" spans="1:2">
      <c r="A2638">
        <v>2635</v>
      </c>
      <c r="B2638" s="4" t="s">
        <v>17209</v>
      </c>
    </row>
    <row r="2639" spans="1:2">
      <c r="A2639">
        <v>2636</v>
      </c>
      <c r="B2639" s="4" t="s">
        <v>17210</v>
      </c>
    </row>
    <row r="2640" spans="1:2">
      <c r="A2640">
        <v>2637</v>
      </c>
      <c r="B2640" s="4" t="s">
        <v>17211</v>
      </c>
    </row>
    <row r="2641" spans="1:2">
      <c r="A2641">
        <v>2638</v>
      </c>
      <c r="B2641" s="4" t="s">
        <v>17212</v>
      </c>
    </row>
    <row r="2642" spans="1:2">
      <c r="A2642">
        <v>2639</v>
      </c>
      <c r="B2642" s="4" t="s">
        <v>17213</v>
      </c>
    </row>
    <row r="2643" spans="1:2">
      <c r="A2643">
        <v>2640</v>
      </c>
      <c r="B2643" s="4" t="s">
        <v>17214</v>
      </c>
    </row>
    <row r="2644" spans="1:2">
      <c r="A2644">
        <v>2641</v>
      </c>
      <c r="B2644" s="4" t="s">
        <v>17215</v>
      </c>
    </row>
    <row r="2645" spans="1:2">
      <c r="A2645">
        <v>2642</v>
      </c>
      <c r="B2645" s="4" t="s">
        <v>17216</v>
      </c>
    </row>
    <row r="2646" spans="1:2">
      <c r="A2646">
        <v>2643</v>
      </c>
      <c r="B2646" s="4" t="s">
        <v>17217</v>
      </c>
    </row>
    <row r="2647" spans="1:2">
      <c r="A2647">
        <v>2644</v>
      </c>
      <c r="B2647" s="4" t="s">
        <v>17218</v>
      </c>
    </row>
    <row r="2648" spans="1:2">
      <c r="A2648">
        <v>2645</v>
      </c>
      <c r="B2648" s="4" t="s">
        <v>17219</v>
      </c>
    </row>
    <row r="2649" spans="1:2">
      <c r="A2649">
        <v>2646</v>
      </c>
      <c r="B2649" s="4" t="s">
        <v>17220</v>
      </c>
    </row>
    <row r="2650" spans="1:2">
      <c r="A2650">
        <v>2647</v>
      </c>
      <c r="B2650" s="4" t="s">
        <v>17221</v>
      </c>
    </row>
    <row r="2651" spans="1:2">
      <c r="A2651">
        <v>2648</v>
      </c>
      <c r="B2651" s="4" t="s">
        <v>17222</v>
      </c>
    </row>
    <row r="2652" spans="1:2">
      <c r="A2652">
        <v>2649</v>
      </c>
      <c r="B2652" s="4" t="s">
        <v>17223</v>
      </c>
    </row>
    <row r="2653" spans="1:2">
      <c r="A2653">
        <v>2650</v>
      </c>
      <c r="B2653" s="4" t="s">
        <v>17224</v>
      </c>
    </row>
    <row r="2654" spans="1:2">
      <c r="A2654">
        <v>2651</v>
      </c>
      <c r="B2654" s="4" t="s">
        <v>17225</v>
      </c>
    </row>
    <row r="2655" spans="1:2">
      <c r="A2655">
        <v>2652</v>
      </c>
      <c r="B2655" s="4" t="s">
        <v>17226</v>
      </c>
    </row>
    <row r="2656" spans="1:2">
      <c r="A2656">
        <v>2653</v>
      </c>
      <c r="B2656" s="4" t="s">
        <v>17227</v>
      </c>
    </row>
    <row r="2657" spans="1:2">
      <c r="A2657">
        <v>2654</v>
      </c>
      <c r="B2657" s="4" t="s">
        <v>17228</v>
      </c>
    </row>
    <row r="2658" spans="1:2">
      <c r="A2658">
        <v>2655</v>
      </c>
      <c r="B2658" s="4" t="s">
        <v>17229</v>
      </c>
    </row>
    <row r="2659" spans="1:2">
      <c r="A2659">
        <v>2656</v>
      </c>
      <c r="B2659" s="4" t="s">
        <v>17230</v>
      </c>
    </row>
    <row r="2660" spans="1:2">
      <c r="A2660">
        <v>2657</v>
      </c>
      <c r="B2660" s="4" t="s">
        <v>17231</v>
      </c>
    </row>
    <row r="2661" spans="1:2">
      <c r="A2661">
        <v>2658</v>
      </c>
      <c r="B2661" s="4" t="s">
        <v>17232</v>
      </c>
    </row>
    <row r="2662" spans="1:2">
      <c r="A2662">
        <v>2659</v>
      </c>
      <c r="B2662" s="4" t="s">
        <v>17233</v>
      </c>
    </row>
    <row r="2663" spans="1:2">
      <c r="A2663">
        <v>2660</v>
      </c>
      <c r="B2663" s="4" t="s">
        <v>17234</v>
      </c>
    </row>
    <row r="2664" spans="1:2">
      <c r="A2664">
        <v>2661</v>
      </c>
      <c r="B2664" s="4" t="s">
        <v>17235</v>
      </c>
    </row>
    <row r="2665" spans="1:2">
      <c r="A2665">
        <v>2662</v>
      </c>
      <c r="B2665" s="4" t="s">
        <v>17236</v>
      </c>
    </row>
    <row r="2666" spans="1:2">
      <c r="A2666">
        <v>2663</v>
      </c>
      <c r="B2666" s="4" t="s">
        <v>17237</v>
      </c>
    </row>
    <row r="2667" spans="1:2">
      <c r="A2667">
        <v>2664</v>
      </c>
      <c r="B2667" s="4" t="s">
        <v>17238</v>
      </c>
    </row>
    <row r="2668" spans="1:2">
      <c r="A2668">
        <v>2665</v>
      </c>
      <c r="B2668" s="4" t="s">
        <v>17239</v>
      </c>
    </row>
    <row r="2669" spans="1:2">
      <c r="A2669">
        <v>2666</v>
      </c>
      <c r="B2669" s="4" t="s">
        <v>17240</v>
      </c>
    </row>
    <row r="2670" spans="1:2">
      <c r="A2670">
        <v>2667</v>
      </c>
      <c r="B2670" s="4" t="s">
        <v>17241</v>
      </c>
    </row>
    <row r="2671" spans="1:2">
      <c r="A2671">
        <v>2668</v>
      </c>
      <c r="B2671" s="4" t="s">
        <v>17242</v>
      </c>
    </row>
    <row r="2672" spans="1:2">
      <c r="A2672">
        <v>2669</v>
      </c>
      <c r="B2672" s="4" t="s">
        <v>17243</v>
      </c>
    </row>
    <row r="2673" spans="1:2">
      <c r="A2673">
        <v>2670</v>
      </c>
      <c r="B2673" s="4" t="s">
        <v>17244</v>
      </c>
    </row>
    <row r="2674" spans="1:2">
      <c r="A2674">
        <v>2671</v>
      </c>
      <c r="B2674" s="4" t="s">
        <v>17245</v>
      </c>
    </row>
    <row r="2675" spans="1:2">
      <c r="A2675">
        <v>2672</v>
      </c>
      <c r="B2675" s="4" t="s">
        <v>17246</v>
      </c>
    </row>
    <row r="2676" spans="1:2">
      <c r="A2676">
        <v>2673</v>
      </c>
      <c r="B2676" s="4" t="s">
        <v>17247</v>
      </c>
    </row>
    <row r="2677" spans="1:2">
      <c r="A2677">
        <v>2674</v>
      </c>
      <c r="B2677" s="4" t="s">
        <v>17248</v>
      </c>
    </row>
    <row r="2678" spans="1:2">
      <c r="A2678">
        <v>2675</v>
      </c>
      <c r="B2678" s="4" t="s">
        <v>17249</v>
      </c>
    </row>
    <row r="2679" spans="1:2">
      <c r="A2679">
        <v>2676</v>
      </c>
      <c r="B2679" s="4" t="s">
        <v>17250</v>
      </c>
    </row>
    <row r="2680" spans="1:2">
      <c r="A2680">
        <v>2677</v>
      </c>
      <c r="B2680" s="4" t="s">
        <v>17251</v>
      </c>
    </row>
    <row r="2681" spans="1:2">
      <c r="A2681">
        <v>2678</v>
      </c>
      <c r="B2681" s="4" t="s">
        <v>17252</v>
      </c>
    </row>
    <row r="2682" spans="1:2">
      <c r="A2682">
        <v>2679</v>
      </c>
      <c r="B2682" s="4" t="s">
        <v>17253</v>
      </c>
    </row>
    <row r="2683" spans="1:2">
      <c r="A2683">
        <v>2680</v>
      </c>
      <c r="B2683" s="4" t="s">
        <v>17254</v>
      </c>
    </row>
    <row r="2684" spans="1:2">
      <c r="A2684">
        <v>2681</v>
      </c>
      <c r="B2684" s="4" t="s">
        <v>17255</v>
      </c>
    </row>
    <row r="2685" spans="1:2">
      <c r="A2685">
        <v>2682</v>
      </c>
      <c r="B2685" s="4" t="s">
        <v>17256</v>
      </c>
    </row>
    <row r="2686" spans="1:2">
      <c r="A2686">
        <v>2683</v>
      </c>
      <c r="B2686" s="4" t="s">
        <v>17257</v>
      </c>
    </row>
    <row r="2687" spans="1:2">
      <c r="A2687">
        <v>2684</v>
      </c>
      <c r="B2687" s="4" t="s">
        <v>17258</v>
      </c>
    </row>
    <row r="2688" spans="1:2">
      <c r="A2688">
        <v>2685</v>
      </c>
      <c r="B2688" s="4" t="s">
        <v>17259</v>
      </c>
    </row>
    <row r="2689" spans="1:2">
      <c r="A2689">
        <v>2686</v>
      </c>
      <c r="B2689" s="4" t="s">
        <v>17260</v>
      </c>
    </row>
    <row r="2690" spans="1:2">
      <c r="A2690">
        <v>2687</v>
      </c>
      <c r="B2690" s="4" t="s">
        <v>17261</v>
      </c>
    </row>
    <row r="2691" spans="1:2">
      <c r="A2691">
        <v>2688</v>
      </c>
      <c r="B2691" s="4" t="s">
        <v>17262</v>
      </c>
    </row>
    <row r="2692" spans="1:2">
      <c r="A2692">
        <v>2689</v>
      </c>
      <c r="B2692" s="4" t="s">
        <v>17263</v>
      </c>
    </row>
    <row r="2693" spans="1:2">
      <c r="A2693">
        <v>2690</v>
      </c>
      <c r="B2693" s="4" t="s">
        <v>17264</v>
      </c>
    </row>
    <row r="2694" spans="1:2">
      <c r="A2694">
        <v>2691</v>
      </c>
      <c r="B2694" s="4" t="s">
        <v>17265</v>
      </c>
    </row>
    <row r="2695" spans="1:2">
      <c r="A2695">
        <v>2692</v>
      </c>
      <c r="B2695" s="4" t="s">
        <v>17266</v>
      </c>
    </row>
    <row r="2696" spans="1:2">
      <c r="A2696">
        <v>2693</v>
      </c>
      <c r="B2696" s="4" t="s">
        <v>17267</v>
      </c>
    </row>
    <row r="2697" spans="1:2">
      <c r="A2697">
        <v>2694</v>
      </c>
      <c r="B2697" s="4" t="s">
        <v>17268</v>
      </c>
    </row>
    <row r="2698" spans="1:2">
      <c r="A2698">
        <v>2695</v>
      </c>
      <c r="B2698" s="4" t="s">
        <v>17269</v>
      </c>
    </row>
    <row r="2699" spans="1:2">
      <c r="A2699">
        <v>2696</v>
      </c>
      <c r="B2699" s="4" t="s">
        <v>17270</v>
      </c>
    </row>
    <row r="2700" spans="1:2">
      <c r="A2700">
        <v>2697</v>
      </c>
      <c r="B2700" s="4" t="s">
        <v>17271</v>
      </c>
    </row>
    <row r="2701" spans="1:2">
      <c r="A2701">
        <v>2698</v>
      </c>
      <c r="B2701" s="4" t="s">
        <v>17272</v>
      </c>
    </row>
    <row r="2702" spans="1:2">
      <c r="A2702">
        <v>2699</v>
      </c>
      <c r="B2702" s="4" t="s">
        <v>17273</v>
      </c>
    </row>
    <row r="2703" spans="1:2">
      <c r="A2703">
        <v>2700</v>
      </c>
      <c r="B2703" s="4" t="s">
        <v>17274</v>
      </c>
    </row>
    <row r="2704" spans="1:2">
      <c r="A2704">
        <v>2701</v>
      </c>
      <c r="B2704" s="4" t="s">
        <v>17275</v>
      </c>
    </row>
    <row r="2705" spans="1:2">
      <c r="A2705">
        <v>2702</v>
      </c>
      <c r="B2705" s="4" t="s">
        <v>17276</v>
      </c>
    </row>
    <row r="2706" spans="1:2">
      <c r="A2706">
        <v>2703</v>
      </c>
      <c r="B2706" s="4" t="s">
        <v>17277</v>
      </c>
    </row>
    <row r="2707" spans="1:2">
      <c r="A2707">
        <v>2704</v>
      </c>
      <c r="B2707" s="4" t="s">
        <v>17278</v>
      </c>
    </row>
    <row r="2708" spans="1:2">
      <c r="A2708">
        <v>2705</v>
      </c>
      <c r="B2708" s="4" t="s">
        <v>17279</v>
      </c>
    </row>
    <row r="2709" spans="1:2">
      <c r="A2709">
        <v>2706</v>
      </c>
      <c r="B2709" s="4" t="s">
        <v>17280</v>
      </c>
    </row>
    <row r="2710" spans="1:2">
      <c r="A2710">
        <v>2707</v>
      </c>
      <c r="B2710" s="4" t="s">
        <v>17281</v>
      </c>
    </row>
    <row r="2711" spans="1:2">
      <c r="A2711">
        <v>2708</v>
      </c>
      <c r="B2711" s="4" t="s">
        <v>17282</v>
      </c>
    </row>
    <row r="2712" spans="1:2">
      <c r="A2712">
        <v>2709</v>
      </c>
      <c r="B2712" s="4" t="s">
        <v>17283</v>
      </c>
    </row>
    <row r="2713" spans="1:2">
      <c r="A2713">
        <v>2710</v>
      </c>
      <c r="B2713" s="4" t="s">
        <v>17284</v>
      </c>
    </row>
    <row r="2714" spans="1:2">
      <c r="A2714">
        <v>2711</v>
      </c>
      <c r="B2714" s="4" t="s">
        <v>17285</v>
      </c>
    </row>
    <row r="2715" spans="1:2">
      <c r="A2715">
        <v>2712</v>
      </c>
      <c r="B2715" s="4" t="s">
        <v>17286</v>
      </c>
    </row>
    <row r="2716" spans="1:2">
      <c r="A2716">
        <v>2713</v>
      </c>
      <c r="B2716" s="4" t="s">
        <v>17287</v>
      </c>
    </row>
    <row r="2717" spans="1:2">
      <c r="A2717">
        <v>2714</v>
      </c>
      <c r="B2717" s="4" t="s">
        <v>17288</v>
      </c>
    </row>
    <row r="2718" spans="1:2">
      <c r="A2718">
        <v>2715</v>
      </c>
      <c r="B2718" s="4" t="s">
        <v>17289</v>
      </c>
    </row>
    <row r="2719" spans="1:2">
      <c r="A2719">
        <v>2716</v>
      </c>
      <c r="B2719" s="4" t="s">
        <v>17290</v>
      </c>
    </row>
    <row r="2720" spans="1:2">
      <c r="A2720">
        <v>2717</v>
      </c>
      <c r="B2720" s="4" t="s">
        <v>17291</v>
      </c>
    </row>
    <row r="2721" spans="1:2">
      <c r="A2721">
        <v>2718</v>
      </c>
      <c r="B2721" s="4" t="s">
        <v>17292</v>
      </c>
    </row>
    <row r="2722" spans="1:2">
      <c r="A2722">
        <v>2719</v>
      </c>
      <c r="B2722" s="4" t="s">
        <v>17293</v>
      </c>
    </row>
    <row r="2723" spans="1:2">
      <c r="A2723">
        <v>2720</v>
      </c>
      <c r="B2723" s="4" t="s">
        <v>17294</v>
      </c>
    </row>
    <row r="2724" spans="1:2">
      <c r="A2724">
        <v>2721</v>
      </c>
      <c r="B2724" s="4" t="s">
        <v>17295</v>
      </c>
    </row>
    <row r="2725" spans="1:2">
      <c r="A2725">
        <v>2722</v>
      </c>
      <c r="B2725" s="4" t="s">
        <v>17296</v>
      </c>
    </row>
    <row r="2726" spans="1:2">
      <c r="A2726">
        <v>2723</v>
      </c>
      <c r="B2726" s="4" t="s">
        <v>17297</v>
      </c>
    </row>
    <row r="2727" spans="1:2">
      <c r="A2727">
        <v>2724</v>
      </c>
      <c r="B2727" s="4" t="s">
        <v>17298</v>
      </c>
    </row>
    <row r="2728" spans="1:2">
      <c r="A2728">
        <v>2725</v>
      </c>
      <c r="B2728" s="4" t="s">
        <v>17299</v>
      </c>
    </row>
    <row r="2729" spans="1:2">
      <c r="A2729">
        <v>2726</v>
      </c>
      <c r="B2729" s="4" t="s">
        <v>17300</v>
      </c>
    </row>
    <row r="2730" spans="1:2">
      <c r="A2730">
        <v>2727</v>
      </c>
      <c r="B2730" s="4" t="s">
        <v>17301</v>
      </c>
    </row>
    <row r="2731" spans="1:2">
      <c r="A2731">
        <v>2728</v>
      </c>
      <c r="B2731" s="4" t="s">
        <v>17302</v>
      </c>
    </row>
    <row r="2732" spans="1:2">
      <c r="A2732">
        <v>2729</v>
      </c>
      <c r="B2732" s="4" t="s">
        <v>17303</v>
      </c>
    </row>
    <row r="2733" spans="1:2">
      <c r="A2733">
        <v>2730</v>
      </c>
      <c r="B2733" s="4" t="s">
        <v>17304</v>
      </c>
    </row>
    <row r="2734" spans="1:2">
      <c r="A2734">
        <v>2731</v>
      </c>
      <c r="B2734" s="4" t="s">
        <v>17305</v>
      </c>
    </row>
    <row r="2735" spans="1:2">
      <c r="A2735">
        <v>2732</v>
      </c>
      <c r="B2735" s="4" t="s">
        <v>17306</v>
      </c>
    </row>
    <row r="2736" spans="1:2">
      <c r="A2736">
        <v>2733</v>
      </c>
      <c r="B2736" s="4" t="s">
        <v>17307</v>
      </c>
    </row>
    <row r="2737" spans="1:2">
      <c r="A2737">
        <v>2734</v>
      </c>
      <c r="B2737" s="4" t="s">
        <v>17308</v>
      </c>
    </row>
    <row r="2738" spans="1:2">
      <c r="A2738">
        <v>2735</v>
      </c>
      <c r="B2738" s="4" t="s">
        <v>17309</v>
      </c>
    </row>
    <row r="2739" spans="1:2">
      <c r="A2739">
        <v>2736</v>
      </c>
      <c r="B2739" s="4" t="s">
        <v>17310</v>
      </c>
    </row>
    <row r="2740" spans="1:2">
      <c r="A2740">
        <v>2737</v>
      </c>
      <c r="B2740" s="4" t="s">
        <v>17311</v>
      </c>
    </row>
    <row r="2741" spans="1:2">
      <c r="A2741">
        <v>2738</v>
      </c>
      <c r="B2741" s="4" t="s">
        <v>17312</v>
      </c>
    </row>
    <row r="2742" spans="1:2">
      <c r="A2742">
        <v>2739</v>
      </c>
      <c r="B2742" s="4" t="s">
        <v>17313</v>
      </c>
    </row>
    <row r="2743" spans="1:2">
      <c r="A2743">
        <v>2740</v>
      </c>
      <c r="B2743" s="4" t="s">
        <v>17314</v>
      </c>
    </row>
    <row r="2744" spans="1:2">
      <c r="A2744">
        <v>2741</v>
      </c>
      <c r="B2744" s="4" t="s">
        <v>17315</v>
      </c>
    </row>
    <row r="2745" spans="1:2">
      <c r="A2745">
        <v>2742</v>
      </c>
      <c r="B2745" s="4" t="s">
        <v>17316</v>
      </c>
    </row>
    <row r="2746" spans="1:2">
      <c r="A2746">
        <v>2743</v>
      </c>
      <c r="B2746" s="4" t="s">
        <v>17317</v>
      </c>
    </row>
    <row r="2747" spans="1:2">
      <c r="A2747">
        <v>2744</v>
      </c>
      <c r="B2747" s="4" t="s">
        <v>17318</v>
      </c>
    </row>
    <row r="2748" spans="1:2">
      <c r="A2748">
        <v>2745</v>
      </c>
      <c r="B2748" s="4" t="s">
        <v>17319</v>
      </c>
    </row>
    <row r="2749" spans="1:2">
      <c r="A2749">
        <v>2746</v>
      </c>
      <c r="B2749" s="4" t="s">
        <v>17320</v>
      </c>
    </row>
    <row r="2750" spans="1:2">
      <c r="A2750">
        <v>2747</v>
      </c>
      <c r="B2750" s="4" t="s">
        <v>17321</v>
      </c>
    </row>
    <row r="2751" spans="1:2">
      <c r="A2751">
        <v>2748</v>
      </c>
      <c r="B2751" s="4" t="s">
        <v>17322</v>
      </c>
    </row>
    <row r="2752" spans="1:2">
      <c r="A2752">
        <v>2749</v>
      </c>
      <c r="B2752" s="4" t="s">
        <v>17323</v>
      </c>
    </row>
    <row r="2753" spans="1:2">
      <c r="A2753">
        <v>2750</v>
      </c>
      <c r="B2753" s="4" t="s">
        <v>17324</v>
      </c>
    </row>
    <row r="2754" spans="1:2">
      <c r="A2754">
        <v>2751</v>
      </c>
      <c r="B2754" s="4" t="s">
        <v>17325</v>
      </c>
    </row>
    <row r="2755" spans="1:2">
      <c r="A2755">
        <v>2752</v>
      </c>
      <c r="B2755" s="4" t="s">
        <v>17326</v>
      </c>
    </row>
    <row r="2756" spans="1:2">
      <c r="A2756">
        <v>2753</v>
      </c>
      <c r="B2756" s="4" t="s">
        <v>17327</v>
      </c>
    </row>
    <row r="2757" spans="1:2">
      <c r="A2757">
        <v>2754</v>
      </c>
      <c r="B2757" s="4" t="s">
        <v>17328</v>
      </c>
    </row>
    <row r="2758" spans="1:2">
      <c r="A2758">
        <v>2755</v>
      </c>
      <c r="B2758" s="4" t="s">
        <v>17329</v>
      </c>
    </row>
    <row r="2759" spans="1:2">
      <c r="A2759">
        <v>2756</v>
      </c>
      <c r="B2759" s="4" t="s">
        <v>17330</v>
      </c>
    </row>
    <row r="2760" spans="1:2">
      <c r="A2760">
        <v>2757</v>
      </c>
      <c r="B2760" s="4" t="s">
        <v>17331</v>
      </c>
    </row>
    <row r="2761" spans="1:2">
      <c r="A2761">
        <v>2758</v>
      </c>
      <c r="B2761" s="4" t="s">
        <v>17332</v>
      </c>
    </row>
    <row r="2762" spans="1:2">
      <c r="A2762">
        <v>2759</v>
      </c>
      <c r="B2762" s="4" t="s">
        <v>17333</v>
      </c>
    </row>
    <row r="2763" spans="1:2">
      <c r="A2763">
        <v>2760</v>
      </c>
      <c r="B2763" s="4" t="s">
        <v>17334</v>
      </c>
    </row>
    <row r="2764" spans="1:2">
      <c r="A2764">
        <v>2761</v>
      </c>
      <c r="B2764" s="4" t="s">
        <v>17335</v>
      </c>
    </row>
    <row r="2765" spans="1:2">
      <c r="A2765">
        <v>2762</v>
      </c>
      <c r="B2765" s="4" t="s">
        <v>17336</v>
      </c>
    </row>
    <row r="2766" spans="1:2">
      <c r="A2766">
        <v>2763</v>
      </c>
      <c r="B2766" s="4" t="s">
        <v>17337</v>
      </c>
    </row>
    <row r="2767" spans="1:2">
      <c r="A2767">
        <v>2764</v>
      </c>
      <c r="B2767" s="4" t="s">
        <v>17338</v>
      </c>
    </row>
    <row r="2768" spans="1:2">
      <c r="A2768">
        <v>2765</v>
      </c>
      <c r="B2768" s="4" t="s">
        <v>17339</v>
      </c>
    </row>
    <row r="2769" spans="1:2">
      <c r="A2769">
        <v>2766</v>
      </c>
      <c r="B2769" s="4" t="s">
        <v>17340</v>
      </c>
    </row>
    <row r="2770" spans="1:2">
      <c r="A2770">
        <v>2767</v>
      </c>
      <c r="B2770" s="4" t="s">
        <v>17341</v>
      </c>
    </row>
    <row r="2771" spans="1:2">
      <c r="A2771">
        <v>2768</v>
      </c>
      <c r="B2771" s="4" t="s">
        <v>17342</v>
      </c>
    </row>
    <row r="2772" spans="1:2">
      <c r="A2772">
        <v>2769</v>
      </c>
      <c r="B2772" s="4" t="s">
        <v>17343</v>
      </c>
    </row>
    <row r="2773" spans="1:2">
      <c r="A2773">
        <v>2770</v>
      </c>
      <c r="B2773" s="4" t="s">
        <v>17344</v>
      </c>
    </row>
    <row r="2774" spans="1:2">
      <c r="A2774">
        <v>2771</v>
      </c>
      <c r="B2774" s="4" t="s">
        <v>17345</v>
      </c>
    </row>
    <row r="2775" spans="1:2">
      <c r="A2775">
        <v>2772</v>
      </c>
      <c r="B2775" s="4" t="s">
        <v>17346</v>
      </c>
    </row>
    <row r="2776" spans="1:2">
      <c r="A2776">
        <v>2773</v>
      </c>
      <c r="B2776" s="4" t="s">
        <v>17347</v>
      </c>
    </row>
    <row r="2777" spans="1:2">
      <c r="A2777">
        <v>2774</v>
      </c>
      <c r="B2777" s="4" t="s">
        <v>17348</v>
      </c>
    </row>
    <row r="2778" spans="1:2">
      <c r="A2778">
        <v>2775</v>
      </c>
      <c r="B2778" s="4" t="s">
        <v>17349</v>
      </c>
    </row>
    <row r="2779" spans="1:2">
      <c r="A2779">
        <v>2776</v>
      </c>
      <c r="B2779" s="4" t="s">
        <v>17350</v>
      </c>
    </row>
    <row r="2780" spans="1:2">
      <c r="A2780">
        <v>2777</v>
      </c>
      <c r="B2780" s="4" t="s">
        <v>17351</v>
      </c>
    </row>
    <row r="2781" spans="1:2">
      <c r="A2781">
        <v>2778</v>
      </c>
      <c r="B2781" s="4" t="s">
        <v>17352</v>
      </c>
    </row>
    <row r="2782" spans="1:2">
      <c r="A2782">
        <v>2779</v>
      </c>
      <c r="B2782" s="4" t="s">
        <v>17353</v>
      </c>
    </row>
    <row r="2783" spans="1:2">
      <c r="A2783">
        <v>2780</v>
      </c>
      <c r="B2783" s="4" t="s">
        <v>17354</v>
      </c>
    </row>
    <row r="2784" spans="1:2">
      <c r="A2784">
        <v>2781</v>
      </c>
      <c r="B2784" s="4" t="s">
        <v>17355</v>
      </c>
    </row>
    <row r="2785" spans="1:2">
      <c r="A2785">
        <v>2782</v>
      </c>
      <c r="B2785" s="4" t="s">
        <v>17356</v>
      </c>
    </row>
    <row r="2786" spans="1:2">
      <c r="A2786">
        <v>2783</v>
      </c>
      <c r="B2786" s="4" t="s">
        <v>17357</v>
      </c>
    </row>
    <row r="2787" spans="1:2">
      <c r="A2787">
        <v>2784</v>
      </c>
      <c r="B2787" s="4" t="s">
        <v>17358</v>
      </c>
    </row>
    <row r="2788" spans="1:2">
      <c r="A2788">
        <v>2785</v>
      </c>
      <c r="B2788" s="4" t="s">
        <v>17359</v>
      </c>
    </row>
    <row r="2789" spans="1:2">
      <c r="A2789">
        <v>2786</v>
      </c>
      <c r="B2789" s="4" t="s">
        <v>17360</v>
      </c>
    </row>
    <row r="2790" spans="1:2">
      <c r="A2790">
        <v>2787</v>
      </c>
      <c r="B2790" s="4" t="s">
        <v>17361</v>
      </c>
    </row>
    <row r="2791" spans="1:2">
      <c r="A2791">
        <v>2788</v>
      </c>
      <c r="B2791" s="4" t="s">
        <v>17362</v>
      </c>
    </row>
    <row r="2792" spans="1:2">
      <c r="A2792">
        <v>2789</v>
      </c>
      <c r="B2792" s="4" t="s">
        <v>17363</v>
      </c>
    </row>
    <row r="2793" spans="1:2">
      <c r="A2793">
        <v>2790</v>
      </c>
      <c r="B2793" s="4" t="s">
        <v>17364</v>
      </c>
    </row>
    <row r="2794" spans="1:2">
      <c r="A2794">
        <v>2791</v>
      </c>
      <c r="B2794" s="4" t="s">
        <v>17365</v>
      </c>
    </row>
    <row r="2795" spans="1:2">
      <c r="A2795">
        <v>2792</v>
      </c>
      <c r="B2795" s="4" t="s">
        <v>17366</v>
      </c>
    </row>
    <row r="2796" spans="1:2">
      <c r="A2796">
        <v>2793</v>
      </c>
      <c r="B2796" s="4" t="s">
        <v>17367</v>
      </c>
    </row>
    <row r="2797" spans="1:2">
      <c r="A2797">
        <v>2794</v>
      </c>
      <c r="B2797" s="4" t="s">
        <v>17368</v>
      </c>
    </row>
    <row r="2798" spans="1:2">
      <c r="A2798">
        <v>2795</v>
      </c>
      <c r="B2798" s="4" t="s">
        <v>17369</v>
      </c>
    </row>
    <row r="2799" spans="1:2">
      <c r="A2799">
        <v>2796</v>
      </c>
      <c r="B2799" s="4" t="s">
        <v>17370</v>
      </c>
    </row>
    <row r="2800" spans="1:2">
      <c r="A2800">
        <v>2797</v>
      </c>
      <c r="B2800" s="4" t="s">
        <v>17371</v>
      </c>
    </row>
    <row r="2801" spans="1:2">
      <c r="A2801">
        <v>2798</v>
      </c>
      <c r="B2801" s="4" t="s">
        <v>17372</v>
      </c>
    </row>
    <row r="2802" spans="1:2">
      <c r="A2802">
        <v>2799</v>
      </c>
      <c r="B2802" s="4" t="s">
        <v>17373</v>
      </c>
    </row>
    <row r="2803" spans="1:2">
      <c r="A2803">
        <v>2800</v>
      </c>
      <c r="B2803" s="4" t="s">
        <v>17374</v>
      </c>
    </row>
    <row r="2804" spans="1:2">
      <c r="A2804">
        <v>2801</v>
      </c>
      <c r="B2804" s="4" t="s">
        <v>17375</v>
      </c>
    </row>
    <row r="2805" spans="1:2">
      <c r="A2805">
        <v>2802</v>
      </c>
      <c r="B2805" s="4" t="s">
        <v>17376</v>
      </c>
    </row>
    <row r="2806" spans="1:2">
      <c r="A2806">
        <v>2803</v>
      </c>
      <c r="B2806" s="4" t="s">
        <v>17377</v>
      </c>
    </row>
    <row r="2807" spans="1:2">
      <c r="A2807">
        <v>2804</v>
      </c>
      <c r="B2807" s="4" t="s">
        <v>17378</v>
      </c>
    </row>
    <row r="2808" spans="1:2">
      <c r="A2808">
        <v>2805</v>
      </c>
      <c r="B2808" s="4" t="s">
        <v>17379</v>
      </c>
    </row>
    <row r="2809" spans="1:2">
      <c r="A2809">
        <v>2806</v>
      </c>
      <c r="B2809" s="4" t="s">
        <v>17380</v>
      </c>
    </row>
    <row r="2810" spans="1:2">
      <c r="A2810">
        <v>2807</v>
      </c>
      <c r="B2810" s="4" t="s">
        <v>17381</v>
      </c>
    </row>
    <row r="2811" spans="1:2">
      <c r="A2811">
        <v>2808</v>
      </c>
      <c r="B2811" s="4" t="s">
        <v>17382</v>
      </c>
    </row>
    <row r="2812" spans="1:2">
      <c r="A2812">
        <v>2809</v>
      </c>
      <c r="B2812" s="4" t="s">
        <v>17383</v>
      </c>
    </row>
    <row r="2813" spans="1:2">
      <c r="A2813">
        <v>2810</v>
      </c>
      <c r="B2813" s="4" t="s">
        <v>17384</v>
      </c>
    </row>
    <row r="2814" spans="1:2">
      <c r="A2814">
        <v>2811</v>
      </c>
      <c r="B2814" s="4" t="s">
        <v>17385</v>
      </c>
    </row>
    <row r="2815" spans="1:2">
      <c r="A2815">
        <v>2812</v>
      </c>
      <c r="B2815" s="4" t="s">
        <v>17386</v>
      </c>
    </row>
    <row r="2816" spans="1:2">
      <c r="A2816">
        <v>2813</v>
      </c>
      <c r="B2816" s="4" t="s">
        <v>17387</v>
      </c>
    </row>
    <row r="2817" spans="1:2">
      <c r="A2817">
        <v>2814</v>
      </c>
      <c r="B2817" s="4" t="s">
        <v>17388</v>
      </c>
    </row>
    <row r="2818" spans="1:2">
      <c r="A2818">
        <v>2815</v>
      </c>
      <c r="B2818" s="4" t="s">
        <v>17389</v>
      </c>
    </row>
    <row r="2819" spans="1:2">
      <c r="A2819">
        <v>2816</v>
      </c>
      <c r="B2819" s="4" t="s">
        <v>17390</v>
      </c>
    </row>
    <row r="2820" spans="1:2">
      <c r="A2820">
        <v>2817</v>
      </c>
      <c r="B2820" s="4" t="s">
        <v>17391</v>
      </c>
    </row>
    <row r="2821" spans="1:2">
      <c r="A2821">
        <v>2818</v>
      </c>
      <c r="B2821" s="4" t="s">
        <v>17392</v>
      </c>
    </row>
    <row r="2822" spans="1:2">
      <c r="A2822">
        <v>2819</v>
      </c>
      <c r="B2822" s="4" t="s">
        <v>17393</v>
      </c>
    </row>
    <row r="2823" spans="1:2">
      <c r="A2823">
        <v>2820</v>
      </c>
      <c r="B2823" s="4" t="s">
        <v>17394</v>
      </c>
    </row>
    <row r="2824" spans="1:2">
      <c r="A2824">
        <v>2821</v>
      </c>
      <c r="B2824" s="4" t="s">
        <v>17395</v>
      </c>
    </row>
    <row r="2825" spans="1:2">
      <c r="A2825">
        <v>2822</v>
      </c>
      <c r="B2825" s="4" t="s">
        <v>17396</v>
      </c>
    </row>
    <row r="2826" spans="1:2">
      <c r="A2826">
        <v>2823</v>
      </c>
      <c r="B2826" s="4" t="s">
        <v>17397</v>
      </c>
    </row>
    <row r="2827" spans="1:2">
      <c r="A2827">
        <v>2824</v>
      </c>
      <c r="B2827" s="4" t="s">
        <v>17398</v>
      </c>
    </row>
    <row r="2828" spans="1:2">
      <c r="A2828">
        <v>2825</v>
      </c>
      <c r="B2828" s="4" t="s">
        <v>17399</v>
      </c>
    </row>
    <row r="2829" spans="1:2">
      <c r="A2829">
        <v>2826</v>
      </c>
      <c r="B2829" s="4" t="s">
        <v>17400</v>
      </c>
    </row>
    <row r="2830" spans="1:2">
      <c r="A2830">
        <v>2827</v>
      </c>
      <c r="B2830" s="4" t="s">
        <v>17401</v>
      </c>
    </row>
    <row r="2831" spans="1:2">
      <c r="A2831">
        <v>2828</v>
      </c>
      <c r="B2831" s="4" t="s">
        <v>17402</v>
      </c>
    </row>
    <row r="2832" spans="1:2">
      <c r="A2832">
        <v>2829</v>
      </c>
      <c r="B2832" s="4" t="s">
        <v>17403</v>
      </c>
    </row>
    <row r="2833" spans="1:2">
      <c r="A2833">
        <v>2830</v>
      </c>
      <c r="B2833" s="4" t="s">
        <v>17404</v>
      </c>
    </row>
    <row r="2834" spans="1:2">
      <c r="A2834">
        <v>2831</v>
      </c>
      <c r="B2834" s="4" t="s">
        <v>17405</v>
      </c>
    </row>
    <row r="2835" spans="1:2">
      <c r="A2835">
        <v>2832</v>
      </c>
      <c r="B2835" s="4" t="s">
        <v>17406</v>
      </c>
    </row>
    <row r="2836" spans="1:2">
      <c r="A2836">
        <v>2833</v>
      </c>
      <c r="B2836" s="4" t="s">
        <v>17407</v>
      </c>
    </row>
    <row r="2837" spans="1:2">
      <c r="A2837">
        <v>2834</v>
      </c>
      <c r="B2837" s="4" t="s">
        <v>17408</v>
      </c>
    </row>
    <row r="2838" spans="1:2">
      <c r="A2838">
        <v>2835</v>
      </c>
      <c r="B2838" s="4" t="s">
        <v>17409</v>
      </c>
    </row>
    <row r="2839" spans="1:2">
      <c r="A2839">
        <v>2836</v>
      </c>
      <c r="B2839" s="4" t="s">
        <v>17410</v>
      </c>
    </row>
    <row r="2840" spans="1:2">
      <c r="A2840">
        <v>2837</v>
      </c>
      <c r="B2840" s="4" t="s">
        <v>17411</v>
      </c>
    </row>
    <row r="2841" spans="1:2">
      <c r="A2841">
        <v>2838</v>
      </c>
      <c r="B2841" s="4" t="s">
        <v>17412</v>
      </c>
    </row>
    <row r="2842" spans="1:2">
      <c r="A2842">
        <v>2839</v>
      </c>
      <c r="B2842" s="4" t="s">
        <v>17413</v>
      </c>
    </row>
    <row r="2843" spans="1:2">
      <c r="A2843">
        <v>2840</v>
      </c>
      <c r="B2843" s="4" t="s">
        <v>17414</v>
      </c>
    </row>
    <row r="2844" spans="1:2">
      <c r="A2844">
        <v>2841</v>
      </c>
      <c r="B2844" s="4" t="s">
        <v>17415</v>
      </c>
    </row>
    <row r="2845" spans="1:2">
      <c r="A2845">
        <v>2842</v>
      </c>
      <c r="B2845" s="4" t="s">
        <v>17416</v>
      </c>
    </row>
    <row r="2846" spans="1:2">
      <c r="A2846">
        <v>2843</v>
      </c>
      <c r="B2846" s="4" t="s">
        <v>17417</v>
      </c>
    </row>
    <row r="2847" spans="1:2">
      <c r="A2847">
        <v>2844</v>
      </c>
      <c r="B2847" s="4" t="s">
        <v>17418</v>
      </c>
    </row>
    <row r="2848" spans="1:2">
      <c r="A2848">
        <v>2845</v>
      </c>
      <c r="B2848" s="4" t="s">
        <v>17419</v>
      </c>
    </row>
    <row r="2849" spans="1:2">
      <c r="A2849">
        <v>2846</v>
      </c>
      <c r="B2849" s="4" t="s">
        <v>17420</v>
      </c>
    </row>
    <row r="2850" spans="1:2">
      <c r="A2850">
        <v>2847</v>
      </c>
      <c r="B2850" s="4" t="s">
        <v>17421</v>
      </c>
    </row>
    <row r="2851" spans="1:2">
      <c r="A2851">
        <v>2848</v>
      </c>
      <c r="B2851" s="4" t="s">
        <v>17422</v>
      </c>
    </row>
    <row r="2852" spans="1:2">
      <c r="A2852">
        <v>2849</v>
      </c>
      <c r="B2852" s="4" t="s">
        <v>17423</v>
      </c>
    </row>
    <row r="2853" spans="1:2">
      <c r="A2853">
        <v>2850</v>
      </c>
      <c r="B2853" s="4" t="s">
        <v>17424</v>
      </c>
    </row>
    <row r="2854" spans="1:2">
      <c r="A2854">
        <v>2851</v>
      </c>
      <c r="B2854" s="4" t="s">
        <v>17425</v>
      </c>
    </row>
    <row r="2855" spans="1:2">
      <c r="A2855">
        <v>2852</v>
      </c>
      <c r="B2855" s="4" t="s">
        <v>17426</v>
      </c>
    </row>
    <row r="2856" spans="1:2">
      <c r="A2856">
        <v>2853</v>
      </c>
      <c r="B2856" s="4" t="s">
        <v>17427</v>
      </c>
    </row>
    <row r="2857" spans="1:2">
      <c r="A2857">
        <v>2854</v>
      </c>
      <c r="B2857" s="4" t="s">
        <v>17428</v>
      </c>
    </row>
    <row r="2858" spans="1:2">
      <c r="A2858">
        <v>2855</v>
      </c>
      <c r="B2858" s="4" t="s">
        <v>17429</v>
      </c>
    </row>
    <row r="2859" spans="1:2">
      <c r="A2859">
        <v>2856</v>
      </c>
      <c r="B2859" s="4" t="s">
        <v>17430</v>
      </c>
    </row>
    <row r="2860" spans="1:2">
      <c r="A2860">
        <v>2857</v>
      </c>
      <c r="B2860" s="4" t="s">
        <v>17431</v>
      </c>
    </row>
    <row r="2861" spans="1:2">
      <c r="A2861">
        <v>2858</v>
      </c>
      <c r="B2861" s="4" t="s">
        <v>17432</v>
      </c>
    </row>
    <row r="2862" spans="1:2">
      <c r="A2862">
        <v>2859</v>
      </c>
      <c r="B2862" s="4" t="s">
        <v>17433</v>
      </c>
    </row>
    <row r="2863" spans="1:2">
      <c r="A2863">
        <v>2860</v>
      </c>
      <c r="B2863" s="4" t="s">
        <v>17434</v>
      </c>
    </row>
    <row r="2864" spans="1:2">
      <c r="A2864">
        <v>2861</v>
      </c>
      <c r="B2864" s="4" t="s">
        <v>17435</v>
      </c>
    </row>
    <row r="2865" spans="1:2">
      <c r="A2865">
        <v>2862</v>
      </c>
      <c r="B2865" s="4" t="s">
        <v>17436</v>
      </c>
    </row>
    <row r="2866" spans="1:2">
      <c r="A2866">
        <v>2863</v>
      </c>
      <c r="B2866" s="4" t="s">
        <v>17437</v>
      </c>
    </row>
    <row r="2867" spans="1:2">
      <c r="A2867">
        <v>2864</v>
      </c>
      <c r="B2867" s="4" t="s">
        <v>17438</v>
      </c>
    </row>
    <row r="2868" spans="1:2">
      <c r="A2868">
        <v>2865</v>
      </c>
      <c r="B2868" s="4" t="s">
        <v>17439</v>
      </c>
    </row>
    <row r="2869" spans="1:2">
      <c r="A2869">
        <v>2866</v>
      </c>
      <c r="B2869" s="4" t="s">
        <v>17440</v>
      </c>
    </row>
    <row r="2870" spans="1:2">
      <c r="A2870">
        <v>2867</v>
      </c>
      <c r="B2870" s="4" t="s">
        <v>17441</v>
      </c>
    </row>
    <row r="2871" spans="1:2">
      <c r="A2871">
        <v>2868</v>
      </c>
      <c r="B2871" s="4" t="s">
        <v>17442</v>
      </c>
    </row>
    <row r="2872" spans="1:2">
      <c r="A2872">
        <v>2869</v>
      </c>
      <c r="B2872" s="4" t="s">
        <v>17443</v>
      </c>
    </row>
    <row r="2873" spans="1:2">
      <c r="A2873">
        <v>2870</v>
      </c>
      <c r="B2873" s="4" t="s">
        <v>17444</v>
      </c>
    </row>
    <row r="2874" spans="1:2">
      <c r="A2874">
        <v>2871</v>
      </c>
      <c r="B2874" s="4" t="s">
        <v>17445</v>
      </c>
    </row>
    <row r="2875" spans="1:2">
      <c r="A2875">
        <v>2872</v>
      </c>
      <c r="B2875" s="4" t="s">
        <v>17446</v>
      </c>
    </row>
    <row r="2876" spans="1:2">
      <c r="A2876">
        <v>2873</v>
      </c>
      <c r="B2876" s="4" t="s">
        <v>17447</v>
      </c>
    </row>
    <row r="2877" spans="1:2">
      <c r="A2877">
        <v>2874</v>
      </c>
      <c r="B2877" s="4" t="s">
        <v>17448</v>
      </c>
    </row>
    <row r="2878" spans="1:2">
      <c r="A2878">
        <v>2875</v>
      </c>
      <c r="B2878" s="4" t="s">
        <v>17449</v>
      </c>
    </row>
    <row r="2879" spans="1:2">
      <c r="A2879">
        <v>2876</v>
      </c>
      <c r="B2879" s="4" t="s">
        <v>17450</v>
      </c>
    </row>
    <row r="2880" spans="1:2">
      <c r="A2880">
        <v>2877</v>
      </c>
      <c r="B2880" s="4" t="s">
        <v>17451</v>
      </c>
    </row>
    <row r="2881" spans="1:2">
      <c r="A2881">
        <v>2878</v>
      </c>
      <c r="B2881" s="4" t="s">
        <v>17452</v>
      </c>
    </row>
    <row r="2882" spans="1:2">
      <c r="A2882">
        <v>2879</v>
      </c>
      <c r="B2882" s="4" t="s">
        <v>17453</v>
      </c>
    </row>
    <row r="2883" spans="1:2">
      <c r="A2883">
        <v>2880</v>
      </c>
      <c r="B2883" s="4" t="s">
        <v>17454</v>
      </c>
    </row>
    <row r="2884" spans="1:2">
      <c r="A2884">
        <v>2881</v>
      </c>
      <c r="B2884" s="4" t="s">
        <v>17455</v>
      </c>
    </row>
    <row r="2885" spans="1:2">
      <c r="A2885">
        <v>2882</v>
      </c>
      <c r="B2885" s="4" t="s">
        <v>17456</v>
      </c>
    </row>
    <row r="2886" spans="1:2">
      <c r="A2886">
        <v>2883</v>
      </c>
      <c r="B2886" s="4" t="s">
        <v>17457</v>
      </c>
    </row>
    <row r="2887" spans="1:2">
      <c r="A2887">
        <v>2884</v>
      </c>
      <c r="B2887" s="4" t="s">
        <v>17458</v>
      </c>
    </row>
    <row r="2888" spans="1:2">
      <c r="A2888">
        <v>2885</v>
      </c>
      <c r="B2888" s="4" t="s">
        <v>17459</v>
      </c>
    </row>
    <row r="2889" spans="1:2">
      <c r="A2889">
        <v>2886</v>
      </c>
      <c r="B2889" s="4" t="s">
        <v>17460</v>
      </c>
    </row>
    <row r="2890" spans="1:2">
      <c r="A2890">
        <v>2887</v>
      </c>
      <c r="B2890" s="4" t="s">
        <v>17461</v>
      </c>
    </row>
    <row r="2891" spans="1:2">
      <c r="A2891">
        <v>2888</v>
      </c>
      <c r="B2891" s="4" t="s">
        <v>17462</v>
      </c>
    </row>
    <row r="2892" spans="1:2">
      <c r="A2892">
        <v>2889</v>
      </c>
      <c r="B2892" s="4" t="s">
        <v>17463</v>
      </c>
    </row>
    <row r="2893" spans="1:2">
      <c r="A2893">
        <v>2890</v>
      </c>
      <c r="B2893" s="4" t="s">
        <v>17464</v>
      </c>
    </row>
    <row r="2894" spans="1:2">
      <c r="A2894">
        <v>2891</v>
      </c>
      <c r="B2894" s="4" t="s">
        <v>17465</v>
      </c>
    </row>
    <row r="2895" spans="1:2">
      <c r="A2895">
        <v>2892</v>
      </c>
      <c r="B2895" s="4" t="s">
        <v>17466</v>
      </c>
    </row>
    <row r="2896" spans="1:2">
      <c r="A2896">
        <v>2893</v>
      </c>
      <c r="B2896" s="4" t="s">
        <v>17467</v>
      </c>
    </row>
    <row r="2897" spans="1:2">
      <c r="A2897">
        <v>2894</v>
      </c>
      <c r="B2897" s="4" t="s">
        <v>17468</v>
      </c>
    </row>
    <row r="2898" spans="1:2">
      <c r="A2898">
        <v>2895</v>
      </c>
      <c r="B2898" s="4" t="s">
        <v>17469</v>
      </c>
    </row>
    <row r="2899" spans="1:2">
      <c r="A2899">
        <v>2896</v>
      </c>
      <c r="B2899" s="4" t="s">
        <v>17470</v>
      </c>
    </row>
    <row r="2900" spans="1:2">
      <c r="A2900">
        <v>2897</v>
      </c>
      <c r="B2900" s="4" t="s">
        <v>17471</v>
      </c>
    </row>
    <row r="2901" spans="1:2">
      <c r="A2901">
        <v>2898</v>
      </c>
      <c r="B2901" s="4" t="s">
        <v>17472</v>
      </c>
    </row>
    <row r="2902" spans="1:2">
      <c r="A2902">
        <v>2899</v>
      </c>
      <c r="B2902" s="4" t="s">
        <v>17473</v>
      </c>
    </row>
    <row r="2903" spans="1:2">
      <c r="A2903">
        <v>2900</v>
      </c>
      <c r="B2903" s="4" t="s">
        <v>17474</v>
      </c>
    </row>
    <row r="2904" spans="1:2">
      <c r="A2904">
        <v>2901</v>
      </c>
      <c r="B2904" s="4" t="s">
        <v>17475</v>
      </c>
    </row>
    <row r="2905" spans="1:2">
      <c r="A2905">
        <v>2902</v>
      </c>
      <c r="B2905" s="4" t="s">
        <v>17476</v>
      </c>
    </row>
    <row r="2906" spans="1:2">
      <c r="A2906">
        <v>2903</v>
      </c>
      <c r="B2906" s="4" t="s">
        <v>17477</v>
      </c>
    </row>
    <row r="2907" spans="1:2">
      <c r="A2907">
        <v>2904</v>
      </c>
      <c r="B2907" s="4" t="s">
        <v>17478</v>
      </c>
    </row>
    <row r="2908" spans="1:2">
      <c r="A2908">
        <v>2905</v>
      </c>
      <c r="B2908" s="4" t="s">
        <v>17479</v>
      </c>
    </row>
    <row r="2909" spans="1:2">
      <c r="A2909">
        <v>2906</v>
      </c>
      <c r="B2909" s="4" t="s">
        <v>17480</v>
      </c>
    </row>
    <row r="2910" spans="1:2">
      <c r="A2910">
        <v>2907</v>
      </c>
      <c r="B2910" s="4" t="s">
        <v>17481</v>
      </c>
    </row>
    <row r="2911" spans="1:2">
      <c r="A2911">
        <v>2908</v>
      </c>
      <c r="B2911" s="4" t="s">
        <v>17482</v>
      </c>
    </row>
    <row r="2912" spans="1:2">
      <c r="A2912">
        <v>2909</v>
      </c>
      <c r="B2912" s="4" t="s">
        <v>17483</v>
      </c>
    </row>
    <row r="2913" spans="1:2">
      <c r="A2913">
        <v>2910</v>
      </c>
      <c r="B2913" s="4" t="s">
        <v>17484</v>
      </c>
    </row>
    <row r="2914" spans="1:2">
      <c r="A2914">
        <v>2911</v>
      </c>
      <c r="B2914" s="4" t="s">
        <v>17485</v>
      </c>
    </row>
    <row r="2915" spans="1:2">
      <c r="A2915">
        <v>2912</v>
      </c>
      <c r="B2915" s="4" t="s">
        <v>17486</v>
      </c>
    </row>
    <row r="2916" spans="1:2">
      <c r="A2916">
        <v>2913</v>
      </c>
      <c r="B2916" s="4" t="s">
        <v>17487</v>
      </c>
    </row>
    <row r="2917" spans="1:2">
      <c r="A2917">
        <v>2914</v>
      </c>
      <c r="B2917" s="4" t="s">
        <v>17488</v>
      </c>
    </row>
    <row r="2918" spans="1:2">
      <c r="A2918">
        <v>2915</v>
      </c>
      <c r="B2918" s="4" t="s">
        <v>17489</v>
      </c>
    </row>
    <row r="2919" spans="1:2">
      <c r="A2919">
        <v>2916</v>
      </c>
      <c r="B2919" s="4" t="s">
        <v>17490</v>
      </c>
    </row>
    <row r="2920" spans="1:2">
      <c r="A2920">
        <v>2917</v>
      </c>
      <c r="B2920" s="4" t="s">
        <v>17491</v>
      </c>
    </row>
    <row r="2921" spans="1:2">
      <c r="A2921">
        <v>2918</v>
      </c>
      <c r="B2921" s="4" t="s">
        <v>17492</v>
      </c>
    </row>
    <row r="2922" spans="1:2">
      <c r="A2922">
        <v>2919</v>
      </c>
      <c r="B2922" s="4" t="s">
        <v>17493</v>
      </c>
    </row>
    <row r="2923" spans="1:2">
      <c r="A2923">
        <v>2920</v>
      </c>
      <c r="B2923" s="4" t="s">
        <v>17494</v>
      </c>
    </row>
    <row r="2924" spans="1:2">
      <c r="A2924">
        <v>2921</v>
      </c>
      <c r="B2924" s="4" t="s">
        <v>17495</v>
      </c>
    </row>
    <row r="2925" spans="1:2">
      <c r="A2925">
        <v>2922</v>
      </c>
      <c r="B2925" s="4" t="s">
        <v>17496</v>
      </c>
    </row>
    <row r="2926" spans="1:2">
      <c r="A2926">
        <v>2923</v>
      </c>
      <c r="B2926" s="4" t="s">
        <v>17497</v>
      </c>
    </row>
    <row r="2927" spans="1:2">
      <c r="A2927">
        <v>2924</v>
      </c>
      <c r="B2927" s="4" t="s">
        <v>17498</v>
      </c>
    </row>
    <row r="2928" spans="1:2">
      <c r="A2928">
        <v>2925</v>
      </c>
      <c r="B2928" s="4" t="s">
        <v>17499</v>
      </c>
    </row>
    <row r="2929" spans="1:2">
      <c r="A2929">
        <v>2926</v>
      </c>
      <c r="B2929" s="4" t="s">
        <v>17500</v>
      </c>
    </row>
    <row r="2930" spans="1:2">
      <c r="A2930">
        <v>2927</v>
      </c>
      <c r="B2930" s="4" t="s">
        <v>17501</v>
      </c>
    </row>
    <row r="2931" spans="1:2">
      <c r="A2931">
        <v>2928</v>
      </c>
      <c r="B2931" s="4" t="s">
        <v>17502</v>
      </c>
    </row>
    <row r="2932" spans="1:2">
      <c r="A2932">
        <v>2929</v>
      </c>
      <c r="B2932" s="4" t="s">
        <v>17503</v>
      </c>
    </row>
    <row r="2933" spans="1:2">
      <c r="A2933">
        <v>2930</v>
      </c>
      <c r="B2933" s="4" t="s">
        <v>17504</v>
      </c>
    </row>
    <row r="2934" spans="1:2">
      <c r="A2934">
        <v>2931</v>
      </c>
      <c r="B2934" s="4" t="s">
        <v>17505</v>
      </c>
    </row>
    <row r="2935" spans="1:2">
      <c r="A2935">
        <v>2932</v>
      </c>
      <c r="B2935" s="4" t="s">
        <v>17506</v>
      </c>
    </row>
    <row r="2936" spans="1:2">
      <c r="A2936">
        <v>2933</v>
      </c>
      <c r="B2936" s="4" t="s">
        <v>17507</v>
      </c>
    </row>
    <row r="2937" spans="1:2">
      <c r="A2937">
        <v>2934</v>
      </c>
      <c r="B2937" s="4" t="s">
        <v>17508</v>
      </c>
    </row>
    <row r="2938" spans="1:2">
      <c r="A2938">
        <v>2935</v>
      </c>
      <c r="B2938" s="4" t="s">
        <v>17509</v>
      </c>
    </row>
    <row r="2939" spans="1:2">
      <c r="A2939">
        <v>2936</v>
      </c>
      <c r="B2939" s="4" t="s">
        <v>17510</v>
      </c>
    </row>
    <row r="2940" spans="1:2">
      <c r="A2940">
        <v>2937</v>
      </c>
      <c r="B2940" s="4" t="s">
        <v>17511</v>
      </c>
    </row>
    <row r="2941" spans="1:2">
      <c r="A2941">
        <v>2938</v>
      </c>
      <c r="B2941" s="4" t="s">
        <v>17512</v>
      </c>
    </row>
    <row r="2942" spans="1:2">
      <c r="A2942">
        <v>2939</v>
      </c>
      <c r="B2942" s="4" t="s">
        <v>17513</v>
      </c>
    </row>
    <row r="2943" spans="1:2">
      <c r="A2943">
        <v>2940</v>
      </c>
      <c r="B2943" s="4" t="s">
        <v>17514</v>
      </c>
    </row>
    <row r="2944" spans="1:2">
      <c r="A2944">
        <v>2941</v>
      </c>
      <c r="B2944" s="4" t="s">
        <v>17515</v>
      </c>
    </row>
    <row r="2945" spans="1:2">
      <c r="A2945">
        <v>2942</v>
      </c>
      <c r="B2945" s="4" t="s">
        <v>17516</v>
      </c>
    </row>
    <row r="2946" spans="1:2">
      <c r="A2946">
        <v>2943</v>
      </c>
      <c r="B2946" s="4" t="s">
        <v>17517</v>
      </c>
    </row>
    <row r="2947" spans="1:2">
      <c r="A2947">
        <v>2944</v>
      </c>
      <c r="B2947" s="4" t="s">
        <v>17518</v>
      </c>
    </row>
    <row r="2948" spans="1:2">
      <c r="A2948">
        <v>2945</v>
      </c>
      <c r="B2948" s="4" t="s">
        <v>17519</v>
      </c>
    </row>
    <row r="2949" spans="1:2">
      <c r="A2949">
        <v>2946</v>
      </c>
      <c r="B2949" s="4" t="s">
        <v>17520</v>
      </c>
    </row>
    <row r="2950" spans="1:2">
      <c r="A2950">
        <v>2947</v>
      </c>
      <c r="B2950" s="4" t="s">
        <v>17521</v>
      </c>
    </row>
    <row r="2951" spans="1:2">
      <c r="A2951">
        <v>2948</v>
      </c>
      <c r="B2951" s="4" t="s">
        <v>17522</v>
      </c>
    </row>
    <row r="2952" spans="1:2">
      <c r="A2952">
        <v>2949</v>
      </c>
      <c r="B2952" s="4" t="s">
        <v>17523</v>
      </c>
    </row>
    <row r="2953" spans="1:2">
      <c r="A2953">
        <v>2950</v>
      </c>
      <c r="B2953" s="4" t="s">
        <v>17524</v>
      </c>
    </row>
    <row r="2954" spans="1:2">
      <c r="A2954">
        <v>2951</v>
      </c>
      <c r="B2954" s="4" t="s">
        <v>17525</v>
      </c>
    </row>
    <row r="2955" spans="1:2">
      <c r="A2955">
        <v>2952</v>
      </c>
      <c r="B2955" s="4" t="s">
        <v>17526</v>
      </c>
    </row>
    <row r="2956" spans="1:2">
      <c r="A2956">
        <v>2953</v>
      </c>
      <c r="B2956" s="4" t="s">
        <v>17527</v>
      </c>
    </row>
    <row r="2957" spans="1:2">
      <c r="A2957">
        <v>2954</v>
      </c>
      <c r="B2957" s="4" t="s">
        <v>17528</v>
      </c>
    </row>
    <row r="2958" spans="1:2">
      <c r="A2958">
        <v>2955</v>
      </c>
      <c r="B2958" s="4" t="s">
        <v>17529</v>
      </c>
    </row>
    <row r="2959" spans="1:2">
      <c r="A2959">
        <v>2956</v>
      </c>
      <c r="B2959" s="4" t="s">
        <v>17530</v>
      </c>
    </row>
    <row r="2960" spans="1:2">
      <c r="A2960">
        <v>2957</v>
      </c>
      <c r="B2960" s="4" t="s">
        <v>17531</v>
      </c>
    </row>
    <row r="2961" spans="1:2">
      <c r="A2961">
        <v>2958</v>
      </c>
      <c r="B2961" s="4" t="s">
        <v>17532</v>
      </c>
    </row>
    <row r="2962" spans="1:2">
      <c r="A2962">
        <v>2959</v>
      </c>
      <c r="B2962" s="4" t="s">
        <v>17533</v>
      </c>
    </row>
    <row r="2963" spans="1:2">
      <c r="A2963">
        <v>2960</v>
      </c>
      <c r="B2963" s="4" t="s">
        <v>17534</v>
      </c>
    </row>
    <row r="2964" spans="1:2">
      <c r="A2964">
        <v>2961</v>
      </c>
      <c r="B2964" s="4" t="s">
        <v>17535</v>
      </c>
    </row>
    <row r="2965" spans="1:2">
      <c r="A2965">
        <v>2962</v>
      </c>
      <c r="B2965" s="4" t="s">
        <v>17536</v>
      </c>
    </row>
    <row r="2966" spans="1:2">
      <c r="A2966">
        <v>2963</v>
      </c>
      <c r="B2966" s="4" t="s">
        <v>17537</v>
      </c>
    </row>
    <row r="2967" spans="1:2">
      <c r="A2967">
        <v>2964</v>
      </c>
      <c r="B2967" s="4" t="s">
        <v>17538</v>
      </c>
    </row>
    <row r="2968" spans="1:2">
      <c r="A2968">
        <v>2965</v>
      </c>
      <c r="B2968" s="4" t="s">
        <v>17539</v>
      </c>
    </row>
    <row r="2969" spans="1:2">
      <c r="A2969">
        <v>2966</v>
      </c>
      <c r="B2969" s="4" t="s">
        <v>17540</v>
      </c>
    </row>
    <row r="2970" spans="1:2">
      <c r="A2970">
        <v>2967</v>
      </c>
      <c r="B2970" s="4" t="s">
        <v>17541</v>
      </c>
    </row>
    <row r="2971" spans="1:2">
      <c r="A2971">
        <v>2968</v>
      </c>
      <c r="B2971" s="4" t="s">
        <v>17542</v>
      </c>
    </row>
    <row r="2972" spans="1:2">
      <c r="A2972">
        <v>2969</v>
      </c>
      <c r="B2972" s="4" t="s">
        <v>17543</v>
      </c>
    </row>
    <row r="2973" spans="1:2">
      <c r="A2973">
        <v>2970</v>
      </c>
      <c r="B2973" s="4" t="s">
        <v>17544</v>
      </c>
    </row>
    <row r="2974" spans="1:2">
      <c r="A2974">
        <v>2971</v>
      </c>
      <c r="B2974" s="4" t="s">
        <v>17545</v>
      </c>
    </row>
    <row r="2975" spans="1:2">
      <c r="A2975">
        <v>2972</v>
      </c>
      <c r="B2975" s="4" t="s">
        <v>17546</v>
      </c>
    </row>
    <row r="2976" spans="1:2">
      <c r="A2976">
        <v>2973</v>
      </c>
      <c r="B2976" s="4" t="s">
        <v>17547</v>
      </c>
    </row>
    <row r="2977" spans="1:2">
      <c r="A2977">
        <v>2974</v>
      </c>
      <c r="B2977" s="4" t="s">
        <v>17548</v>
      </c>
    </row>
    <row r="2978" spans="1:2">
      <c r="A2978">
        <v>2975</v>
      </c>
      <c r="B2978" s="4" t="s">
        <v>17549</v>
      </c>
    </row>
    <row r="2979" spans="1:2">
      <c r="A2979">
        <v>2976</v>
      </c>
      <c r="B2979" s="4" t="s">
        <v>17550</v>
      </c>
    </row>
    <row r="2980" spans="1:2">
      <c r="A2980">
        <v>2977</v>
      </c>
      <c r="B2980" s="4" t="s">
        <v>17551</v>
      </c>
    </row>
    <row r="2981" spans="1:2">
      <c r="A2981">
        <v>2978</v>
      </c>
      <c r="B2981" s="4" t="s">
        <v>17552</v>
      </c>
    </row>
    <row r="2982" spans="1:2">
      <c r="A2982">
        <v>2979</v>
      </c>
      <c r="B2982" s="4" t="s">
        <v>17553</v>
      </c>
    </row>
    <row r="2983" spans="1:2">
      <c r="A2983">
        <v>2980</v>
      </c>
      <c r="B2983" s="4" t="s">
        <v>17554</v>
      </c>
    </row>
    <row r="2984" spans="1:2">
      <c r="A2984">
        <v>2981</v>
      </c>
      <c r="B2984" s="4" t="s">
        <v>20040</v>
      </c>
    </row>
    <row r="2985" spans="1:2">
      <c r="A2985">
        <v>2982</v>
      </c>
      <c r="B2985" s="4" t="s">
        <v>17555</v>
      </c>
    </row>
    <row r="2986" spans="1:2">
      <c r="A2986">
        <v>2983</v>
      </c>
      <c r="B2986" s="4" t="s">
        <v>20041</v>
      </c>
    </row>
    <row r="2987" spans="1:2">
      <c r="A2987">
        <v>2984</v>
      </c>
      <c r="B2987" s="4" t="s">
        <v>17556</v>
      </c>
    </row>
    <row r="2988" spans="1:2">
      <c r="A2988">
        <v>2985</v>
      </c>
      <c r="B2988" s="4" t="s">
        <v>17557</v>
      </c>
    </row>
    <row r="2989" spans="1:2">
      <c r="A2989">
        <v>2986</v>
      </c>
      <c r="B2989" s="4" t="s">
        <v>17558</v>
      </c>
    </row>
    <row r="2990" spans="1:2">
      <c r="A2990">
        <v>2987</v>
      </c>
      <c r="B2990" s="4" t="s">
        <v>17559</v>
      </c>
    </row>
    <row r="2991" spans="1:2">
      <c r="A2991">
        <v>2988</v>
      </c>
      <c r="B2991" s="4" t="s">
        <v>17560</v>
      </c>
    </row>
    <row r="2992" spans="1:2">
      <c r="A2992">
        <v>2989</v>
      </c>
      <c r="B2992" s="4" t="s">
        <v>17561</v>
      </c>
    </row>
    <row r="2993" spans="1:2">
      <c r="A2993">
        <v>2990</v>
      </c>
      <c r="B2993" s="4" t="s">
        <v>17562</v>
      </c>
    </row>
    <row r="2994" spans="1:2">
      <c r="A2994">
        <v>2991</v>
      </c>
      <c r="B2994" s="4" t="s">
        <v>17563</v>
      </c>
    </row>
    <row r="2995" spans="1:2">
      <c r="A2995">
        <v>2992</v>
      </c>
      <c r="B2995" s="4" t="s">
        <v>17564</v>
      </c>
    </row>
    <row r="2996" spans="1:2">
      <c r="A2996">
        <v>2993</v>
      </c>
      <c r="B2996" s="4" t="s">
        <v>17565</v>
      </c>
    </row>
    <row r="2997" spans="1:2">
      <c r="A2997">
        <v>2994</v>
      </c>
      <c r="B2997" s="4" t="s">
        <v>17566</v>
      </c>
    </row>
    <row r="2998" spans="1:2">
      <c r="A2998">
        <v>2995</v>
      </c>
      <c r="B2998" s="4" t="s">
        <v>17567</v>
      </c>
    </row>
    <row r="2999" spans="1:2">
      <c r="A2999">
        <v>2996</v>
      </c>
      <c r="B2999" s="4" t="s">
        <v>17568</v>
      </c>
    </row>
    <row r="3000" spans="1:2">
      <c r="A3000">
        <v>2997</v>
      </c>
      <c r="B3000" s="4" t="s">
        <v>17569</v>
      </c>
    </row>
    <row r="3001" spans="1:2">
      <c r="A3001">
        <v>2998</v>
      </c>
      <c r="B3001" s="4" t="s">
        <v>17570</v>
      </c>
    </row>
    <row r="3002" spans="1:2">
      <c r="A3002">
        <v>2999</v>
      </c>
      <c r="B3002" s="4" t="s">
        <v>17571</v>
      </c>
    </row>
    <row r="3003" spans="1:2">
      <c r="A3003">
        <v>3000</v>
      </c>
      <c r="B3003" s="4" t="s">
        <v>17572</v>
      </c>
    </row>
    <row r="3004" spans="1:2">
      <c r="A3004">
        <v>3001</v>
      </c>
      <c r="B3004" s="4" t="s">
        <v>17573</v>
      </c>
    </row>
    <row r="3005" spans="1:2">
      <c r="A3005">
        <v>3002</v>
      </c>
      <c r="B3005" s="4" t="s">
        <v>17574</v>
      </c>
    </row>
    <row r="3006" spans="1:2">
      <c r="A3006">
        <v>3003</v>
      </c>
      <c r="B3006" s="4" t="s">
        <v>17575</v>
      </c>
    </row>
    <row r="3007" spans="1:2">
      <c r="A3007">
        <v>3004</v>
      </c>
      <c r="B3007" s="4" t="s">
        <v>17576</v>
      </c>
    </row>
    <row r="3008" spans="1:2">
      <c r="A3008">
        <v>3005</v>
      </c>
      <c r="B3008" s="4" t="s">
        <v>17577</v>
      </c>
    </row>
    <row r="3009" spans="1:2">
      <c r="A3009">
        <v>3006</v>
      </c>
      <c r="B3009" s="4" t="s">
        <v>17578</v>
      </c>
    </row>
    <row r="3010" spans="1:2">
      <c r="A3010">
        <v>3007</v>
      </c>
      <c r="B3010" s="4" t="s">
        <v>17579</v>
      </c>
    </row>
    <row r="3011" spans="1:2">
      <c r="A3011">
        <v>3008</v>
      </c>
      <c r="B3011" s="4" t="s">
        <v>17580</v>
      </c>
    </row>
    <row r="3012" spans="1:2">
      <c r="A3012">
        <v>3009</v>
      </c>
      <c r="B3012" s="4" t="s">
        <v>17581</v>
      </c>
    </row>
    <row r="3013" spans="1:2">
      <c r="A3013">
        <v>3010</v>
      </c>
      <c r="B3013" s="4" t="s">
        <v>17582</v>
      </c>
    </row>
    <row r="3014" spans="1:2">
      <c r="A3014">
        <v>3011</v>
      </c>
      <c r="B3014" s="4" t="s">
        <v>17583</v>
      </c>
    </row>
    <row r="3015" spans="1:2">
      <c r="A3015">
        <v>3012</v>
      </c>
      <c r="B3015" s="4" t="s">
        <v>17584</v>
      </c>
    </row>
    <row r="3016" spans="1:2">
      <c r="A3016">
        <v>3013</v>
      </c>
      <c r="B3016" s="4" t="s">
        <v>17585</v>
      </c>
    </row>
    <row r="3017" spans="1:2">
      <c r="A3017">
        <v>3014</v>
      </c>
      <c r="B3017" s="4" t="s">
        <v>17586</v>
      </c>
    </row>
    <row r="3018" spans="1:2">
      <c r="A3018">
        <v>3015</v>
      </c>
      <c r="B3018" s="4" t="s">
        <v>17587</v>
      </c>
    </row>
    <row r="3019" spans="1:2">
      <c r="A3019">
        <v>3016</v>
      </c>
      <c r="B3019" s="4" t="s">
        <v>17588</v>
      </c>
    </row>
    <row r="3020" spans="1:2">
      <c r="A3020">
        <v>3017</v>
      </c>
      <c r="B3020" s="4" t="s">
        <v>17589</v>
      </c>
    </row>
    <row r="3021" spans="1:2">
      <c r="A3021">
        <v>3018</v>
      </c>
      <c r="B3021" s="4" t="s">
        <v>17590</v>
      </c>
    </row>
    <row r="3022" spans="1:2">
      <c r="A3022">
        <v>3019</v>
      </c>
      <c r="B3022" s="4" t="s">
        <v>17591</v>
      </c>
    </row>
    <row r="3023" spans="1:2">
      <c r="A3023">
        <v>3020</v>
      </c>
      <c r="B3023" s="4" t="s">
        <v>17592</v>
      </c>
    </row>
    <row r="3024" spans="1:2">
      <c r="A3024">
        <v>3021</v>
      </c>
      <c r="B3024" s="4" t="s">
        <v>17593</v>
      </c>
    </row>
    <row r="3025" spans="1:2">
      <c r="A3025">
        <v>3022</v>
      </c>
      <c r="B3025" s="4" t="s">
        <v>17594</v>
      </c>
    </row>
    <row r="3026" spans="1:2">
      <c r="A3026">
        <v>3023</v>
      </c>
      <c r="B3026" s="4" t="s">
        <v>17595</v>
      </c>
    </row>
    <row r="3027" spans="1:2">
      <c r="A3027">
        <v>3024</v>
      </c>
      <c r="B3027" s="4" t="s">
        <v>17596</v>
      </c>
    </row>
    <row r="3028" spans="1:2">
      <c r="A3028">
        <v>3025</v>
      </c>
      <c r="B3028" s="4" t="s">
        <v>17597</v>
      </c>
    </row>
    <row r="3029" spans="1:2">
      <c r="A3029">
        <v>3026</v>
      </c>
      <c r="B3029" s="4" t="s">
        <v>17598</v>
      </c>
    </row>
    <row r="3030" spans="1:2">
      <c r="A3030">
        <v>3027</v>
      </c>
      <c r="B3030" s="4" t="s">
        <v>17599</v>
      </c>
    </row>
    <row r="3031" spans="1:2">
      <c r="A3031">
        <v>3028</v>
      </c>
      <c r="B3031" s="4" t="s">
        <v>17600</v>
      </c>
    </row>
    <row r="3032" spans="1:2">
      <c r="A3032">
        <v>3029</v>
      </c>
      <c r="B3032" s="4" t="s">
        <v>17601</v>
      </c>
    </row>
    <row r="3033" spans="1:2">
      <c r="A3033">
        <v>3030</v>
      </c>
      <c r="B3033" s="4" t="s">
        <v>17602</v>
      </c>
    </row>
    <row r="3034" spans="1:2">
      <c r="A3034">
        <v>3031</v>
      </c>
      <c r="B3034" s="4" t="s">
        <v>17603</v>
      </c>
    </row>
    <row r="3035" spans="1:2">
      <c r="A3035">
        <v>3032</v>
      </c>
      <c r="B3035" s="4" t="s">
        <v>17604</v>
      </c>
    </row>
    <row r="3036" spans="1:2">
      <c r="A3036">
        <v>3033</v>
      </c>
      <c r="B3036" s="4" t="s">
        <v>17605</v>
      </c>
    </row>
    <row r="3037" spans="1:2">
      <c r="A3037">
        <v>3034</v>
      </c>
      <c r="B3037" s="4" t="s">
        <v>17606</v>
      </c>
    </row>
    <row r="3038" spans="1:2">
      <c r="A3038">
        <v>3035</v>
      </c>
      <c r="B3038" s="4" t="s">
        <v>17607</v>
      </c>
    </row>
    <row r="3039" spans="1:2">
      <c r="A3039">
        <v>3036</v>
      </c>
      <c r="B3039" s="4" t="s">
        <v>17608</v>
      </c>
    </row>
    <row r="3040" spans="1:2">
      <c r="A3040">
        <v>3037</v>
      </c>
      <c r="B3040" s="4" t="s">
        <v>17609</v>
      </c>
    </row>
    <row r="3041" spans="1:2">
      <c r="A3041">
        <v>3038</v>
      </c>
      <c r="B3041" s="4" t="s">
        <v>17610</v>
      </c>
    </row>
    <row r="3042" spans="1:2">
      <c r="A3042">
        <v>3039</v>
      </c>
      <c r="B3042" s="4" t="s">
        <v>17611</v>
      </c>
    </row>
    <row r="3043" spans="1:2">
      <c r="A3043">
        <v>3040</v>
      </c>
      <c r="B3043" s="4" t="s">
        <v>17612</v>
      </c>
    </row>
    <row r="3044" spans="1:2">
      <c r="A3044">
        <v>3041</v>
      </c>
      <c r="B3044" s="4" t="s">
        <v>17613</v>
      </c>
    </row>
    <row r="3045" spans="1:2">
      <c r="A3045">
        <v>3042</v>
      </c>
      <c r="B3045" s="4" t="s">
        <v>17614</v>
      </c>
    </row>
    <row r="3046" spans="1:2">
      <c r="A3046">
        <v>3043</v>
      </c>
      <c r="B3046" s="4" t="s">
        <v>17615</v>
      </c>
    </row>
    <row r="3047" spans="1:2">
      <c r="A3047">
        <v>3044</v>
      </c>
      <c r="B3047" s="4" t="s">
        <v>17616</v>
      </c>
    </row>
    <row r="3048" spans="1:2">
      <c r="A3048">
        <v>3045</v>
      </c>
      <c r="B3048" s="4" t="s">
        <v>17617</v>
      </c>
    </row>
    <row r="3049" spans="1:2">
      <c r="A3049">
        <v>3046</v>
      </c>
      <c r="B3049" s="4" t="s">
        <v>17618</v>
      </c>
    </row>
    <row r="3050" spans="1:2">
      <c r="A3050">
        <v>3047</v>
      </c>
      <c r="B3050" s="4" t="s">
        <v>17619</v>
      </c>
    </row>
    <row r="3051" spans="1:2">
      <c r="A3051">
        <v>3048</v>
      </c>
      <c r="B3051" s="4" t="s">
        <v>17620</v>
      </c>
    </row>
    <row r="3052" spans="1:2">
      <c r="A3052">
        <v>3049</v>
      </c>
      <c r="B3052" s="4" t="s">
        <v>17621</v>
      </c>
    </row>
    <row r="3053" spans="1:2">
      <c r="A3053">
        <v>3050</v>
      </c>
      <c r="B3053" s="4" t="s">
        <v>17622</v>
      </c>
    </row>
    <row r="3054" spans="1:2">
      <c r="A3054">
        <v>3051</v>
      </c>
      <c r="B3054" s="4" t="s">
        <v>17623</v>
      </c>
    </row>
    <row r="3055" spans="1:2">
      <c r="A3055">
        <v>3052</v>
      </c>
      <c r="B3055" s="4" t="s">
        <v>17624</v>
      </c>
    </row>
    <row r="3056" spans="1:2">
      <c r="A3056">
        <v>3053</v>
      </c>
      <c r="B3056" s="4" t="s">
        <v>17625</v>
      </c>
    </row>
    <row r="3057" spans="1:2">
      <c r="A3057">
        <v>3054</v>
      </c>
      <c r="B3057" s="4" t="s">
        <v>17626</v>
      </c>
    </row>
    <row r="3058" spans="1:2">
      <c r="A3058">
        <v>3055</v>
      </c>
      <c r="B3058" s="4" t="s">
        <v>17627</v>
      </c>
    </row>
    <row r="3059" spans="1:2">
      <c r="A3059">
        <v>3056</v>
      </c>
      <c r="B3059" s="4" t="s">
        <v>17628</v>
      </c>
    </row>
    <row r="3060" spans="1:2">
      <c r="A3060">
        <v>3057</v>
      </c>
      <c r="B3060" s="4" t="s">
        <v>17629</v>
      </c>
    </row>
    <row r="3061" spans="1:2">
      <c r="A3061">
        <v>3058</v>
      </c>
      <c r="B3061" s="4" t="s">
        <v>17630</v>
      </c>
    </row>
    <row r="3062" spans="1:2">
      <c r="A3062">
        <v>3059</v>
      </c>
      <c r="B3062" s="4" t="s">
        <v>17631</v>
      </c>
    </row>
    <row r="3063" spans="1:2">
      <c r="A3063">
        <v>3060</v>
      </c>
      <c r="B3063" s="4" t="s">
        <v>17632</v>
      </c>
    </row>
    <row r="3064" spans="1:2">
      <c r="A3064">
        <v>3061</v>
      </c>
      <c r="B3064" s="4" t="s">
        <v>17633</v>
      </c>
    </row>
    <row r="3065" spans="1:2">
      <c r="A3065">
        <v>3062</v>
      </c>
      <c r="B3065" s="4" t="s">
        <v>17634</v>
      </c>
    </row>
    <row r="3066" spans="1:2">
      <c r="A3066">
        <v>3063</v>
      </c>
      <c r="B3066" s="4" t="s">
        <v>20042</v>
      </c>
    </row>
    <row r="3067" spans="1:2">
      <c r="A3067">
        <v>3064</v>
      </c>
      <c r="B3067" s="4" t="s">
        <v>17635</v>
      </c>
    </row>
    <row r="3068" spans="1:2">
      <c r="A3068">
        <v>3065</v>
      </c>
      <c r="B3068" s="4" t="s">
        <v>17636</v>
      </c>
    </row>
    <row r="3069" spans="1:2">
      <c r="A3069">
        <v>3066</v>
      </c>
      <c r="B3069" s="4" t="s">
        <v>17637</v>
      </c>
    </row>
    <row r="3070" spans="1:2">
      <c r="A3070">
        <v>3067</v>
      </c>
      <c r="B3070" s="4" t="s">
        <v>17638</v>
      </c>
    </row>
    <row r="3071" spans="1:2">
      <c r="A3071">
        <v>3068</v>
      </c>
      <c r="B3071" s="4" t="s">
        <v>17639</v>
      </c>
    </row>
    <row r="3072" spans="1:2">
      <c r="A3072">
        <v>3069</v>
      </c>
      <c r="B3072" s="4" t="s">
        <v>17640</v>
      </c>
    </row>
    <row r="3073" spans="1:2">
      <c r="A3073">
        <v>3070</v>
      </c>
      <c r="B3073" s="4" t="s">
        <v>17641</v>
      </c>
    </row>
    <row r="3074" spans="1:2">
      <c r="A3074">
        <v>3071</v>
      </c>
      <c r="B3074" s="4" t="s">
        <v>17642</v>
      </c>
    </row>
    <row r="3075" spans="1:2">
      <c r="A3075">
        <v>3072</v>
      </c>
      <c r="B3075" s="4" t="s">
        <v>17643</v>
      </c>
    </row>
    <row r="3076" spans="1:2">
      <c r="A3076">
        <v>3073</v>
      </c>
      <c r="B3076" s="4" t="s">
        <v>17644</v>
      </c>
    </row>
    <row r="3077" spans="1:2">
      <c r="A3077">
        <v>3074</v>
      </c>
      <c r="B3077" s="4" t="s">
        <v>17645</v>
      </c>
    </row>
    <row r="3078" spans="1:2">
      <c r="A3078">
        <v>3075</v>
      </c>
      <c r="B3078" s="4" t="s">
        <v>17646</v>
      </c>
    </row>
    <row r="3079" spans="1:2">
      <c r="A3079">
        <v>3076</v>
      </c>
      <c r="B3079" s="4" t="s">
        <v>17647</v>
      </c>
    </row>
    <row r="3080" spans="1:2">
      <c r="A3080">
        <v>3077</v>
      </c>
      <c r="B3080" s="4" t="s">
        <v>17648</v>
      </c>
    </row>
    <row r="3081" spans="1:2">
      <c r="A3081">
        <v>3078</v>
      </c>
      <c r="B3081" s="4" t="s">
        <v>17649</v>
      </c>
    </row>
    <row r="3082" spans="1:2">
      <c r="A3082">
        <v>3079</v>
      </c>
      <c r="B3082" s="4" t="s">
        <v>17650</v>
      </c>
    </row>
    <row r="3083" spans="1:2">
      <c r="A3083">
        <v>3080</v>
      </c>
      <c r="B3083" s="4" t="s">
        <v>17651</v>
      </c>
    </row>
    <row r="3084" spans="1:2">
      <c r="A3084">
        <v>3081</v>
      </c>
      <c r="B3084" s="4" t="s">
        <v>17652</v>
      </c>
    </row>
    <row r="3085" spans="1:2">
      <c r="A3085">
        <v>3082</v>
      </c>
      <c r="B3085" s="4" t="s">
        <v>17653</v>
      </c>
    </row>
    <row r="3086" spans="1:2">
      <c r="A3086">
        <v>3083</v>
      </c>
      <c r="B3086" s="4" t="s">
        <v>17654</v>
      </c>
    </row>
    <row r="3087" spans="1:2">
      <c r="A3087">
        <v>3084</v>
      </c>
      <c r="B3087" s="4" t="s">
        <v>17655</v>
      </c>
    </row>
    <row r="3088" spans="1:2">
      <c r="A3088">
        <v>3085</v>
      </c>
      <c r="B3088" s="4" t="s">
        <v>17656</v>
      </c>
    </row>
    <row r="3089" spans="1:2">
      <c r="A3089">
        <v>3086</v>
      </c>
      <c r="B3089" s="4" t="s">
        <v>17657</v>
      </c>
    </row>
    <row r="3090" spans="1:2">
      <c r="A3090">
        <v>3087</v>
      </c>
      <c r="B3090" s="4" t="s">
        <v>17658</v>
      </c>
    </row>
    <row r="3091" spans="1:2">
      <c r="A3091">
        <v>3088</v>
      </c>
      <c r="B3091" s="4" t="s">
        <v>17659</v>
      </c>
    </row>
    <row r="3092" spans="1:2">
      <c r="A3092">
        <v>3089</v>
      </c>
      <c r="B3092" s="4" t="s">
        <v>17660</v>
      </c>
    </row>
    <row r="3093" spans="1:2">
      <c r="A3093">
        <v>3090</v>
      </c>
      <c r="B3093" s="4" t="s">
        <v>17661</v>
      </c>
    </row>
    <row r="3094" spans="1:2">
      <c r="A3094">
        <v>3091</v>
      </c>
      <c r="B3094" s="4" t="s">
        <v>17662</v>
      </c>
    </row>
    <row r="3095" spans="1:2">
      <c r="A3095">
        <v>3092</v>
      </c>
      <c r="B3095" s="4" t="s">
        <v>17663</v>
      </c>
    </row>
    <row r="3096" spans="1:2">
      <c r="A3096">
        <v>3093</v>
      </c>
      <c r="B3096" s="4" t="s">
        <v>17664</v>
      </c>
    </row>
    <row r="3097" spans="1:2">
      <c r="A3097">
        <v>3094</v>
      </c>
      <c r="B3097" s="4" t="s">
        <v>17665</v>
      </c>
    </row>
    <row r="3098" spans="1:2">
      <c r="A3098">
        <v>3095</v>
      </c>
      <c r="B3098" s="4" t="s">
        <v>17666</v>
      </c>
    </row>
    <row r="3099" spans="1:2">
      <c r="A3099">
        <v>3096</v>
      </c>
      <c r="B3099" s="4" t="s">
        <v>17667</v>
      </c>
    </row>
    <row r="3100" spans="1:2">
      <c r="A3100">
        <v>3097</v>
      </c>
      <c r="B3100" s="4" t="s">
        <v>17668</v>
      </c>
    </row>
    <row r="3101" spans="1:2">
      <c r="A3101">
        <v>3098</v>
      </c>
      <c r="B3101" s="4" t="s">
        <v>17669</v>
      </c>
    </row>
    <row r="3102" spans="1:2">
      <c r="A3102">
        <v>3099</v>
      </c>
      <c r="B3102" s="4" t="s">
        <v>17670</v>
      </c>
    </row>
    <row r="3103" spans="1:2">
      <c r="A3103">
        <v>3100</v>
      </c>
      <c r="B3103" s="4" t="s">
        <v>17671</v>
      </c>
    </row>
    <row r="3104" spans="1:2">
      <c r="A3104">
        <v>3101</v>
      </c>
      <c r="B3104" s="4" t="s">
        <v>17672</v>
      </c>
    </row>
    <row r="3105" spans="1:2">
      <c r="A3105">
        <v>3102</v>
      </c>
      <c r="B3105" s="4" t="s">
        <v>17673</v>
      </c>
    </row>
    <row r="3106" spans="1:2">
      <c r="A3106">
        <v>3103</v>
      </c>
      <c r="B3106" s="4" t="s">
        <v>17674</v>
      </c>
    </row>
    <row r="3107" spans="1:2">
      <c r="A3107">
        <v>3104</v>
      </c>
      <c r="B3107" s="4" t="s">
        <v>17675</v>
      </c>
    </row>
    <row r="3108" spans="1:2">
      <c r="A3108">
        <v>3105</v>
      </c>
      <c r="B3108" s="4" t="s">
        <v>17676</v>
      </c>
    </row>
    <row r="3109" spans="1:2">
      <c r="A3109">
        <v>3106</v>
      </c>
      <c r="B3109" s="4" t="s">
        <v>17677</v>
      </c>
    </row>
    <row r="3110" spans="1:2">
      <c r="A3110">
        <v>3107</v>
      </c>
      <c r="B3110" s="4" t="s">
        <v>17678</v>
      </c>
    </row>
    <row r="3111" spans="1:2">
      <c r="A3111">
        <v>3108</v>
      </c>
      <c r="B3111" s="4" t="s">
        <v>17679</v>
      </c>
    </row>
    <row r="3112" spans="1:2">
      <c r="A3112">
        <v>3109</v>
      </c>
      <c r="B3112" s="4" t="s">
        <v>17680</v>
      </c>
    </row>
    <row r="3113" spans="1:2">
      <c r="A3113">
        <v>3110</v>
      </c>
      <c r="B3113" s="4" t="s">
        <v>17681</v>
      </c>
    </row>
    <row r="3114" spans="1:2">
      <c r="A3114">
        <v>3111</v>
      </c>
      <c r="B3114" s="4" t="s">
        <v>17682</v>
      </c>
    </row>
    <row r="3115" spans="1:2">
      <c r="A3115">
        <v>3112</v>
      </c>
      <c r="B3115" s="4" t="s">
        <v>17683</v>
      </c>
    </row>
    <row r="3116" spans="1:2">
      <c r="A3116">
        <v>3113</v>
      </c>
      <c r="B3116" s="4" t="s">
        <v>17684</v>
      </c>
    </row>
    <row r="3117" spans="1:2">
      <c r="A3117">
        <v>3114</v>
      </c>
      <c r="B3117" s="4" t="s">
        <v>17685</v>
      </c>
    </row>
    <row r="3118" spans="1:2">
      <c r="A3118">
        <v>3115</v>
      </c>
      <c r="B3118" s="4" t="s">
        <v>17686</v>
      </c>
    </row>
    <row r="3119" spans="1:2">
      <c r="A3119">
        <v>3116</v>
      </c>
      <c r="B3119" s="4" t="s">
        <v>17687</v>
      </c>
    </row>
    <row r="3120" spans="1:2">
      <c r="A3120">
        <v>3117</v>
      </c>
      <c r="B3120" s="4" t="s">
        <v>17688</v>
      </c>
    </row>
    <row r="3121" spans="1:2">
      <c r="A3121">
        <v>3118</v>
      </c>
      <c r="B3121" s="4" t="s">
        <v>17689</v>
      </c>
    </row>
    <row r="3122" spans="1:2">
      <c r="A3122">
        <v>3119</v>
      </c>
      <c r="B3122" s="4" t="s">
        <v>17690</v>
      </c>
    </row>
    <row r="3123" spans="1:2">
      <c r="A3123">
        <v>3120</v>
      </c>
      <c r="B3123" s="4" t="s">
        <v>17691</v>
      </c>
    </row>
    <row r="3124" spans="1:2">
      <c r="A3124">
        <v>3121</v>
      </c>
      <c r="B3124" s="4" t="s">
        <v>17692</v>
      </c>
    </row>
    <row r="3125" spans="1:2">
      <c r="A3125">
        <v>3122</v>
      </c>
      <c r="B3125" s="4" t="s">
        <v>17693</v>
      </c>
    </row>
    <row r="3126" spans="1:2">
      <c r="A3126">
        <v>3123</v>
      </c>
      <c r="B3126" s="4" t="s">
        <v>17694</v>
      </c>
    </row>
    <row r="3127" spans="1:2">
      <c r="A3127">
        <v>3124</v>
      </c>
      <c r="B3127" s="4" t="s">
        <v>17695</v>
      </c>
    </row>
    <row r="3128" spans="1:2">
      <c r="A3128">
        <v>3125</v>
      </c>
      <c r="B3128" s="4" t="s">
        <v>20043</v>
      </c>
    </row>
    <row r="3129" spans="1:2">
      <c r="A3129">
        <v>3126</v>
      </c>
      <c r="B3129" s="4" t="s">
        <v>17696</v>
      </c>
    </row>
    <row r="3130" spans="1:2">
      <c r="A3130">
        <v>3127</v>
      </c>
      <c r="B3130" s="4" t="s">
        <v>17697</v>
      </c>
    </row>
    <row r="3131" spans="1:2">
      <c r="A3131">
        <v>3128</v>
      </c>
      <c r="B3131" s="4" t="s">
        <v>17698</v>
      </c>
    </row>
    <row r="3132" spans="1:2">
      <c r="A3132">
        <v>3129</v>
      </c>
      <c r="B3132" s="4" t="s">
        <v>17699</v>
      </c>
    </row>
    <row r="3133" spans="1:2">
      <c r="A3133">
        <v>3130</v>
      </c>
      <c r="B3133" s="4" t="s">
        <v>17700</v>
      </c>
    </row>
    <row r="3134" spans="1:2">
      <c r="A3134">
        <v>3131</v>
      </c>
      <c r="B3134" s="4" t="s">
        <v>17701</v>
      </c>
    </row>
    <row r="3135" spans="1:2">
      <c r="A3135">
        <v>3132</v>
      </c>
      <c r="B3135" s="4" t="s">
        <v>17702</v>
      </c>
    </row>
    <row r="3136" spans="1:2">
      <c r="A3136">
        <v>3133</v>
      </c>
      <c r="B3136" s="4" t="s">
        <v>17703</v>
      </c>
    </row>
    <row r="3137" spans="1:2">
      <c r="A3137">
        <v>3134</v>
      </c>
      <c r="B3137" s="4" t="s">
        <v>17704</v>
      </c>
    </row>
    <row r="3138" spans="1:2">
      <c r="A3138">
        <v>3135</v>
      </c>
      <c r="B3138" s="4" t="s">
        <v>17705</v>
      </c>
    </row>
    <row r="3139" spans="1:2">
      <c r="A3139">
        <v>3136</v>
      </c>
      <c r="B3139" s="4" t="s">
        <v>17706</v>
      </c>
    </row>
    <row r="3140" spans="1:2">
      <c r="A3140">
        <v>3137</v>
      </c>
      <c r="B3140" s="4" t="s">
        <v>17707</v>
      </c>
    </row>
    <row r="3141" spans="1:2">
      <c r="A3141">
        <v>3138</v>
      </c>
      <c r="B3141" s="4" t="s">
        <v>17708</v>
      </c>
    </row>
    <row r="3142" spans="1:2">
      <c r="A3142">
        <v>3139</v>
      </c>
      <c r="B3142" s="4" t="s">
        <v>17709</v>
      </c>
    </row>
    <row r="3143" spans="1:2">
      <c r="A3143">
        <v>3140</v>
      </c>
      <c r="B3143" s="4" t="s">
        <v>17710</v>
      </c>
    </row>
    <row r="3144" spans="1:2">
      <c r="A3144">
        <v>3141</v>
      </c>
      <c r="B3144" s="4" t="s">
        <v>17711</v>
      </c>
    </row>
    <row r="3145" spans="1:2">
      <c r="A3145">
        <v>3142</v>
      </c>
      <c r="B3145" s="4" t="s">
        <v>17712</v>
      </c>
    </row>
    <row r="3146" spans="1:2">
      <c r="A3146">
        <v>3143</v>
      </c>
      <c r="B3146" s="4" t="s">
        <v>17713</v>
      </c>
    </row>
    <row r="3147" spans="1:2">
      <c r="A3147">
        <v>3144</v>
      </c>
      <c r="B3147" s="4" t="s">
        <v>17714</v>
      </c>
    </row>
    <row r="3148" spans="1:2">
      <c r="A3148">
        <v>3145</v>
      </c>
      <c r="B3148" s="4" t="s">
        <v>17715</v>
      </c>
    </row>
    <row r="3149" spans="1:2">
      <c r="A3149">
        <v>3146</v>
      </c>
      <c r="B3149" s="4" t="s">
        <v>17716</v>
      </c>
    </row>
    <row r="3150" spans="1:2">
      <c r="A3150">
        <v>3147</v>
      </c>
      <c r="B3150" s="4" t="s">
        <v>17717</v>
      </c>
    </row>
    <row r="3151" spans="1:2">
      <c r="A3151">
        <v>3148</v>
      </c>
      <c r="B3151" s="4" t="s">
        <v>17718</v>
      </c>
    </row>
    <row r="3152" spans="1:2">
      <c r="A3152">
        <v>3149</v>
      </c>
      <c r="B3152" s="4" t="s">
        <v>17719</v>
      </c>
    </row>
    <row r="3153" spans="1:2">
      <c r="A3153">
        <v>3150</v>
      </c>
      <c r="B3153" s="4" t="s">
        <v>17720</v>
      </c>
    </row>
    <row r="3154" spans="1:2">
      <c r="A3154">
        <v>3151</v>
      </c>
      <c r="B3154" s="4" t="s">
        <v>17721</v>
      </c>
    </row>
    <row r="3155" spans="1:2">
      <c r="A3155">
        <v>3152</v>
      </c>
      <c r="B3155" s="4" t="s">
        <v>17722</v>
      </c>
    </row>
    <row r="3156" spans="1:2">
      <c r="A3156">
        <v>3153</v>
      </c>
      <c r="B3156" s="4" t="s">
        <v>17723</v>
      </c>
    </row>
    <row r="3157" spans="1:2">
      <c r="A3157">
        <v>3154</v>
      </c>
      <c r="B3157" s="4" t="s">
        <v>17724</v>
      </c>
    </row>
    <row r="3158" spans="1:2">
      <c r="A3158">
        <v>3155</v>
      </c>
      <c r="B3158" s="4" t="s">
        <v>17725</v>
      </c>
    </row>
    <row r="3159" spans="1:2">
      <c r="A3159">
        <v>3156</v>
      </c>
      <c r="B3159" s="4" t="s">
        <v>17726</v>
      </c>
    </row>
    <row r="3160" spans="1:2">
      <c r="A3160">
        <v>3157</v>
      </c>
      <c r="B3160" s="4" t="s">
        <v>17727</v>
      </c>
    </row>
    <row r="3161" spans="1:2">
      <c r="A3161">
        <v>3158</v>
      </c>
      <c r="B3161" s="4" t="s">
        <v>17728</v>
      </c>
    </row>
    <row r="3162" spans="1:2">
      <c r="A3162">
        <v>3159</v>
      </c>
      <c r="B3162" s="4" t="s">
        <v>17729</v>
      </c>
    </row>
    <row r="3163" spans="1:2">
      <c r="A3163">
        <v>3160</v>
      </c>
      <c r="B3163" s="4" t="s">
        <v>17730</v>
      </c>
    </row>
    <row r="3164" spans="1:2">
      <c r="A3164">
        <v>3161</v>
      </c>
      <c r="B3164" s="4" t="s">
        <v>17731</v>
      </c>
    </row>
    <row r="3165" spans="1:2">
      <c r="A3165">
        <v>3162</v>
      </c>
      <c r="B3165" s="4" t="s">
        <v>17732</v>
      </c>
    </row>
    <row r="3166" spans="1:2">
      <c r="A3166">
        <v>3163</v>
      </c>
      <c r="B3166" s="4" t="s">
        <v>17733</v>
      </c>
    </row>
    <row r="3167" spans="1:2">
      <c r="A3167">
        <v>3164</v>
      </c>
      <c r="B3167" s="4" t="s">
        <v>17734</v>
      </c>
    </row>
    <row r="3168" spans="1:2">
      <c r="A3168">
        <v>3165</v>
      </c>
      <c r="B3168" s="4" t="s">
        <v>17735</v>
      </c>
    </row>
    <row r="3169" spans="1:2">
      <c r="A3169">
        <v>3166</v>
      </c>
      <c r="B3169" s="4" t="s">
        <v>17736</v>
      </c>
    </row>
    <row r="3170" spans="1:2">
      <c r="A3170">
        <v>3167</v>
      </c>
      <c r="B3170" s="4" t="s">
        <v>17737</v>
      </c>
    </row>
    <row r="3171" spans="1:2">
      <c r="A3171">
        <v>3168</v>
      </c>
      <c r="B3171" s="4" t="s">
        <v>17738</v>
      </c>
    </row>
    <row r="3172" spans="1:2">
      <c r="A3172">
        <v>3169</v>
      </c>
      <c r="B3172" s="4" t="s">
        <v>17739</v>
      </c>
    </row>
    <row r="3173" spans="1:2">
      <c r="A3173">
        <v>3170</v>
      </c>
      <c r="B3173" s="4" t="s">
        <v>17740</v>
      </c>
    </row>
    <row r="3174" spans="1:2">
      <c r="A3174">
        <v>3171</v>
      </c>
      <c r="B3174" s="4" t="s">
        <v>17741</v>
      </c>
    </row>
    <row r="3175" spans="1:2">
      <c r="A3175">
        <v>3172</v>
      </c>
      <c r="B3175" s="4" t="s">
        <v>17742</v>
      </c>
    </row>
    <row r="3176" spans="1:2">
      <c r="A3176">
        <v>3173</v>
      </c>
      <c r="B3176" s="4" t="s">
        <v>17743</v>
      </c>
    </row>
    <row r="3177" spans="1:2">
      <c r="A3177">
        <v>3174</v>
      </c>
      <c r="B3177" s="4" t="s">
        <v>17744</v>
      </c>
    </row>
    <row r="3178" spans="1:2">
      <c r="A3178">
        <v>3175</v>
      </c>
      <c r="B3178" s="4" t="s">
        <v>17745</v>
      </c>
    </row>
    <row r="3179" spans="1:2">
      <c r="A3179">
        <v>3176</v>
      </c>
      <c r="B3179" s="4" t="s">
        <v>17746</v>
      </c>
    </row>
    <row r="3180" spans="1:2">
      <c r="A3180">
        <v>3177</v>
      </c>
      <c r="B3180" s="4" t="s">
        <v>17747</v>
      </c>
    </row>
    <row r="3181" spans="1:2">
      <c r="A3181">
        <v>3178</v>
      </c>
      <c r="B3181" s="4" t="s">
        <v>17748</v>
      </c>
    </row>
    <row r="3182" spans="1:2">
      <c r="A3182">
        <v>3179</v>
      </c>
      <c r="B3182" s="4" t="s">
        <v>17749</v>
      </c>
    </row>
    <row r="3183" spans="1:2">
      <c r="A3183">
        <v>3180</v>
      </c>
      <c r="B3183" s="4" t="s">
        <v>17750</v>
      </c>
    </row>
    <row r="3184" spans="1:2">
      <c r="A3184">
        <v>3181</v>
      </c>
      <c r="B3184" s="4" t="s">
        <v>17751</v>
      </c>
    </row>
    <row r="3185" spans="1:2">
      <c r="A3185">
        <v>3182</v>
      </c>
      <c r="B3185" s="4" t="s">
        <v>17752</v>
      </c>
    </row>
    <row r="3186" spans="1:2">
      <c r="A3186">
        <v>3183</v>
      </c>
      <c r="B3186" s="4" t="s">
        <v>17753</v>
      </c>
    </row>
    <row r="3187" spans="1:2">
      <c r="A3187">
        <v>3184</v>
      </c>
      <c r="B3187" s="4" t="s">
        <v>17754</v>
      </c>
    </row>
    <row r="3188" spans="1:2">
      <c r="A3188">
        <v>3185</v>
      </c>
      <c r="B3188" s="4" t="s">
        <v>17755</v>
      </c>
    </row>
    <row r="3189" spans="1:2">
      <c r="A3189">
        <v>3186</v>
      </c>
      <c r="B3189" s="4" t="s">
        <v>17756</v>
      </c>
    </row>
    <row r="3190" spans="1:2">
      <c r="A3190">
        <v>3187</v>
      </c>
      <c r="B3190" s="4" t="s">
        <v>17757</v>
      </c>
    </row>
    <row r="3191" spans="1:2">
      <c r="A3191">
        <v>3188</v>
      </c>
      <c r="B3191" s="4" t="s">
        <v>17758</v>
      </c>
    </row>
    <row r="3192" spans="1:2">
      <c r="A3192">
        <v>3189</v>
      </c>
      <c r="B3192" s="4" t="s">
        <v>17759</v>
      </c>
    </row>
    <row r="3193" spans="1:2">
      <c r="A3193">
        <v>3190</v>
      </c>
      <c r="B3193" s="4" t="s">
        <v>17760</v>
      </c>
    </row>
    <row r="3194" spans="1:2">
      <c r="A3194">
        <v>3191</v>
      </c>
      <c r="B3194" s="4" t="s">
        <v>17761</v>
      </c>
    </row>
    <row r="3195" spans="1:2">
      <c r="A3195">
        <v>3192</v>
      </c>
      <c r="B3195" s="4" t="s">
        <v>17762</v>
      </c>
    </row>
    <row r="3196" spans="1:2">
      <c r="A3196">
        <v>3193</v>
      </c>
      <c r="B3196" s="4" t="s">
        <v>17763</v>
      </c>
    </row>
    <row r="3197" spans="1:2">
      <c r="A3197">
        <v>3194</v>
      </c>
      <c r="B3197" s="4" t="s">
        <v>17764</v>
      </c>
    </row>
    <row r="3198" spans="1:2">
      <c r="A3198">
        <v>3195</v>
      </c>
      <c r="B3198" s="4" t="s">
        <v>17765</v>
      </c>
    </row>
    <row r="3199" spans="1:2">
      <c r="A3199">
        <v>3196</v>
      </c>
      <c r="B3199" s="4" t="s">
        <v>17766</v>
      </c>
    </row>
    <row r="3200" spans="1:2">
      <c r="A3200">
        <v>3197</v>
      </c>
      <c r="B3200" s="4" t="s">
        <v>17767</v>
      </c>
    </row>
    <row r="3201" spans="1:2">
      <c r="A3201">
        <v>3198</v>
      </c>
      <c r="B3201" s="4" t="s">
        <v>17768</v>
      </c>
    </row>
    <row r="3202" spans="1:2">
      <c r="A3202">
        <v>3199</v>
      </c>
      <c r="B3202" s="4" t="s">
        <v>20044</v>
      </c>
    </row>
    <row r="3203" spans="1:2">
      <c r="A3203">
        <v>3200</v>
      </c>
      <c r="B3203" s="4" t="s">
        <v>17769</v>
      </c>
    </row>
    <row r="3204" spans="1:2">
      <c r="A3204">
        <v>3201</v>
      </c>
      <c r="B3204" s="4" t="s">
        <v>17770</v>
      </c>
    </row>
    <row r="3205" spans="1:2">
      <c r="A3205">
        <v>3202</v>
      </c>
      <c r="B3205" s="4" t="s">
        <v>17771</v>
      </c>
    </row>
    <row r="3206" spans="1:2">
      <c r="A3206">
        <v>3203</v>
      </c>
      <c r="B3206" s="4" t="s">
        <v>17772</v>
      </c>
    </row>
    <row r="3207" spans="1:2">
      <c r="A3207">
        <v>3204</v>
      </c>
      <c r="B3207" s="4" t="s">
        <v>17773</v>
      </c>
    </row>
    <row r="3208" spans="1:2">
      <c r="A3208">
        <v>3205</v>
      </c>
      <c r="B3208" s="4" t="s">
        <v>17774</v>
      </c>
    </row>
    <row r="3209" spans="1:2">
      <c r="A3209">
        <v>3206</v>
      </c>
      <c r="B3209" s="4" t="s">
        <v>17775</v>
      </c>
    </row>
    <row r="3210" spans="1:2">
      <c r="A3210">
        <v>3207</v>
      </c>
      <c r="B3210" s="4" t="s">
        <v>17776</v>
      </c>
    </row>
    <row r="3211" spans="1:2">
      <c r="A3211">
        <v>3208</v>
      </c>
      <c r="B3211" s="4" t="s">
        <v>17777</v>
      </c>
    </row>
    <row r="3212" spans="1:2">
      <c r="A3212">
        <v>3209</v>
      </c>
      <c r="B3212" s="4" t="s">
        <v>17778</v>
      </c>
    </row>
    <row r="3213" spans="1:2">
      <c r="A3213">
        <v>3210</v>
      </c>
      <c r="B3213" s="4" t="s">
        <v>17779</v>
      </c>
    </row>
    <row r="3214" spans="1:2">
      <c r="A3214">
        <v>3211</v>
      </c>
      <c r="B3214" s="4" t="s">
        <v>17780</v>
      </c>
    </row>
    <row r="3215" spans="1:2">
      <c r="A3215">
        <v>3212</v>
      </c>
      <c r="B3215" s="4" t="s">
        <v>17781</v>
      </c>
    </row>
    <row r="3216" spans="1:2">
      <c r="A3216">
        <v>3213</v>
      </c>
      <c r="B3216" s="4" t="s">
        <v>17782</v>
      </c>
    </row>
    <row r="3217" spans="1:2">
      <c r="A3217">
        <v>3214</v>
      </c>
      <c r="B3217" s="4" t="s">
        <v>17783</v>
      </c>
    </row>
    <row r="3218" spans="1:2">
      <c r="A3218">
        <v>3215</v>
      </c>
      <c r="B3218" s="4" t="s">
        <v>17784</v>
      </c>
    </row>
    <row r="3219" spans="1:2">
      <c r="A3219">
        <v>3216</v>
      </c>
      <c r="B3219" s="4" t="s">
        <v>17785</v>
      </c>
    </row>
    <row r="3220" spans="1:2">
      <c r="A3220">
        <v>3217</v>
      </c>
      <c r="B3220" s="4" t="s">
        <v>17786</v>
      </c>
    </row>
    <row r="3221" spans="1:2">
      <c r="A3221">
        <v>3218</v>
      </c>
      <c r="B3221" s="4" t="s">
        <v>17787</v>
      </c>
    </row>
    <row r="3222" spans="1:2">
      <c r="A3222">
        <v>3219</v>
      </c>
      <c r="B3222" s="4" t="s">
        <v>17788</v>
      </c>
    </row>
    <row r="3223" spans="1:2">
      <c r="A3223">
        <v>3220</v>
      </c>
      <c r="B3223" s="4" t="s">
        <v>17789</v>
      </c>
    </row>
    <row r="3224" spans="1:2">
      <c r="A3224">
        <v>3221</v>
      </c>
      <c r="B3224" s="4" t="s">
        <v>17790</v>
      </c>
    </row>
    <row r="3225" spans="1:2">
      <c r="A3225">
        <v>3222</v>
      </c>
      <c r="B3225" s="4" t="s">
        <v>17791</v>
      </c>
    </row>
    <row r="3226" spans="1:2">
      <c r="A3226">
        <v>3223</v>
      </c>
      <c r="B3226" s="4" t="s">
        <v>17792</v>
      </c>
    </row>
    <row r="3227" spans="1:2">
      <c r="A3227">
        <v>3224</v>
      </c>
      <c r="B3227" s="4" t="s">
        <v>17793</v>
      </c>
    </row>
    <row r="3228" spans="1:2">
      <c r="A3228">
        <v>3225</v>
      </c>
      <c r="B3228" s="4" t="s">
        <v>17794</v>
      </c>
    </row>
    <row r="3229" spans="1:2">
      <c r="A3229">
        <v>3226</v>
      </c>
      <c r="B3229" s="4" t="s">
        <v>17795</v>
      </c>
    </row>
    <row r="3230" spans="1:2">
      <c r="A3230">
        <v>3227</v>
      </c>
      <c r="B3230" s="4" t="s">
        <v>17796</v>
      </c>
    </row>
    <row r="3231" spans="1:2">
      <c r="A3231">
        <v>3228</v>
      </c>
      <c r="B3231" s="4" t="s">
        <v>17797</v>
      </c>
    </row>
    <row r="3232" spans="1:2">
      <c r="A3232">
        <v>3229</v>
      </c>
      <c r="B3232" s="4" t="s">
        <v>17798</v>
      </c>
    </row>
    <row r="3233" spans="1:2">
      <c r="A3233">
        <v>3230</v>
      </c>
      <c r="B3233" s="4" t="s">
        <v>17799</v>
      </c>
    </row>
    <row r="3234" spans="1:2">
      <c r="A3234">
        <v>3231</v>
      </c>
      <c r="B3234" s="4" t="s">
        <v>17800</v>
      </c>
    </row>
    <row r="3235" spans="1:2">
      <c r="A3235">
        <v>3232</v>
      </c>
      <c r="B3235" s="4" t="s">
        <v>17801</v>
      </c>
    </row>
    <row r="3236" spans="1:2">
      <c r="A3236">
        <v>3233</v>
      </c>
      <c r="B3236" s="4" t="s">
        <v>17802</v>
      </c>
    </row>
    <row r="3237" spans="1:2">
      <c r="A3237">
        <v>3234</v>
      </c>
      <c r="B3237" s="4" t="s">
        <v>17803</v>
      </c>
    </row>
    <row r="3238" spans="1:2">
      <c r="A3238">
        <v>3235</v>
      </c>
      <c r="B3238" s="4" t="s">
        <v>17804</v>
      </c>
    </row>
    <row r="3239" spans="1:2">
      <c r="A3239">
        <v>3236</v>
      </c>
      <c r="B3239" s="4" t="s">
        <v>17805</v>
      </c>
    </row>
    <row r="3240" spans="1:2">
      <c r="A3240">
        <v>3237</v>
      </c>
      <c r="B3240" s="4" t="s">
        <v>17806</v>
      </c>
    </row>
    <row r="3241" spans="1:2">
      <c r="A3241">
        <v>3238</v>
      </c>
      <c r="B3241" s="4" t="s">
        <v>17807</v>
      </c>
    </row>
    <row r="3242" spans="1:2">
      <c r="A3242">
        <v>3239</v>
      </c>
      <c r="B3242" s="4" t="s">
        <v>17808</v>
      </c>
    </row>
    <row r="3243" spans="1:2">
      <c r="A3243">
        <v>3240</v>
      </c>
      <c r="B3243" s="4" t="s">
        <v>17809</v>
      </c>
    </row>
    <row r="3244" spans="1:2">
      <c r="A3244">
        <v>3241</v>
      </c>
      <c r="B3244" s="4" t="s">
        <v>17810</v>
      </c>
    </row>
    <row r="3245" spans="1:2">
      <c r="A3245">
        <v>3242</v>
      </c>
      <c r="B3245" s="4" t="s">
        <v>17811</v>
      </c>
    </row>
    <row r="3246" spans="1:2">
      <c r="A3246">
        <v>3243</v>
      </c>
      <c r="B3246" s="4" t="s">
        <v>17812</v>
      </c>
    </row>
    <row r="3247" spans="1:2">
      <c r="A3247">
        <v>3244</v>
      </c>
      <c r="B3247" s="4" t="s">
        <v>17813</v>
      </c>
    </row>
    <row r="3248" spans="1:2">
      <c r="A3248">
        <v>3245</v>
      </c>
      <c r="B3248" s="4" t="s">
        <v>17814</v>
      </c>
    </row>
    <row r="3249" spans="1:2">
      <c r="A3249">
        <v>3246</v>
      </c>
      <c r="B3249" s="4" t="s">
        <v>17815</v>
      </c>
    </row>
    <row r="3250" spans="1:2">
      <c r="A3250">
        <v>3247</v>
      </c>
      <c r="B3250" s="4" t="s">
        <v>17816</v>
      </c>
    </row>
    <row r="3251" spans="1:2">
      <c r="A3251">
        <v>3248</v>
      </c>
      <c r="B3251" s="4" t="s">
        <v>17817</v>
      </c>
    </row>
    <row r="3252" spans="1:2">
      <c r="A3252">
        <v>3249</v>
      </c>
      <c r="B3252" s="4" t="s">
        <v>17818</v>
      </c>
    </row>
    <row r="3253" spans="1:2">
      <c r="A3253">
        <v>3250</v>
      </c>
      <c r="B3253" s="4" t="s">
        <v>17819</v>
      </c>
    </row>
    <row r="3254" spans="1:2">
      <c r="A3254">
        <v>3251</v>
      </c>
      <c r="B3254" s="4" t="s">
        <v>17820</v>
      </c>
    </row>
    <row r="3255" spans="1:2">
      <c r="A3255">
        <v>3252</v>
      </c>
      <c r="B3255" s="4" t="s">
        <v>20045</v>
      </c>
    </row>
    <row r="3256" spans="1:2">
      <c r="A3256">
        <v>3253</v>
      </c>
      <c r="B3256" s="4" t="s">
        <v>17821</v>
      </c>
    </row>
    <row r="3257" spans="1:2">
      <c r="A3257">
        <v>3254</v>
      </c>
      <c r="B3257" s="4" t="s">
        <v>17822</v>
      </c>
    </row>
    <row r="3258" spans="1:2">
      <c r="A3258">
        <v>3255</v>
      </c>
      <c r="B3258" s="4" t="s">
        <v>17823</v>
      </c>
    </row>
    <row r="3259" spans="1:2">
      <c r="A3259">
        <v>3256</v>
      </c>
      <c r="B3259" s="4" t="s">
        <v>17824</v>
      </c>
    </row>
    <row r="3260" spans="1:2">
      <c r="A3260">
        <v>3257</v>
      </c>
      <c r="B3260" s="4" t="s">
        <v>17825</v>
      </c>
    </row>
    <row r="3261" spans="1:2">
      <c r="A3261">
        <v>3258</v>
      </c>
      <c r="B3261" s="4" t="s">
        <v>17826</v>
      </c>
    </row>
    <row r="3262" spans="1:2">
      <c r="A3262">
        <v>3259</v>
      </c>
      <c r="B3262" s="4" t="s">
        <v>17827</v>
      </c>
    </row>
    <row r="3263" spans="1:2">
      <c r="A3263">
        <v>3260</v>
      </c>
      <c r="B3263" s="4" t="s">
        <v>17828</v>
      </c>
    </row>
    <row r="3264" spans="1:2">
      <c r="A3264">
        <v>3261</v>
      </c>
      <c r="B3264" s="4" t="s">
        <v>17829</v>
      </c>
    </row>
    <row r="3265" spans="1:2">
      <c r="A3265">
        <v>3262</v>
      </c>
      <c r="B3265" s="4" t="s">
        <v>17830</v>
      </c>
    </row>
    <row r="3266" spans="1:2">
      <c r="A3266">
        <v>3263</v>
      </c>
      <c r="B3266" s="4" t="s">
        <v>17831</v>
      </c>
    </row>
    <row r="3267" spans="1:2">
      <c r="A3267">
        <v>3264</v>
      </c>
      <c r="B3267" s="4" t="s">
        <v>17832</v>
      </c>
    </row>
    <row r="3268" spans="1:2">
      <c r="A3268">
        <v>3265</v>
      </c>
      <c r="B3268" s="4" t="s">
        <v>17833</v>
      </c>
    </row>
    <row r="3269" spans="1:2">
      <c r="A3269">
        <v>3266</v>
      </c>
      <c r="B3269" s="4" t="s">
        <v>17834</v>
      </c>
    </row>
    <row r="3270" spans="1:2">
      <c r="A3270">
        <v>3267</v>
      </c>
      <c r="B3270" s="4" t="s">
        <v>17835</v>
      </c>
    </row>
    <row r="3271" spans="1:2">
      <c r="A3271">
        <v>3268</v>
      </c>
      <c r="B3271" s="4" t="s">
        <v>17836</v>
      </c>
    </row>
    <row r="3272" spans="1:2">
      <c r="A3272">
        <v>3269</v>
      </c>
      <c r="B3272" s="4" t="s">
        <v>17837</v>
      </c>
    </row>
    <row r="3273" spans="1:2">
      <c r="A3273">
        <v>3270</v>
      </c>
      <c r="B3273" s="4" t="s">
        <v>17838</v>
      </c>
    </row>
    <row r="3274" spans="1:2">
      <c r="A3274">
        <v>3271</v>
      </c>
      <c r="B3274" s="4" t="s">
        <v>17839</v>
      </c>
    </row>
    <row r="3275" spans="1:2">
      <c r="A3275">
        <v>3272</v>
      </c>
      <c r="B3275" s="4" t="s">
        <v>17840</v>
      </c>
    </row>
    <row r="3276" spans="1:2">
      <c r="A3276">
        <v>3273</v>
      </c>
      <c r="B3276" s="4" t="s">
        <v>17841</v>
      </c>
    </row>
    <row r="3277" spans="1:2">
      <c r="A3277">
        <v>3274</v>
      </c>
      <c r="B3277" s="4" t="s">
        <v>17842</v>
      </c>
    </row>
    <row r="3278" spans="1:2">
      <c r="A3278">
        <v>3275</v>
      </c>
      <c r="B3278" s="4" t="s">
        <v>17843</v>
      </c>
    </row>
    <row r="3279" spans="1:2">
      <c r="A3279">
        <v>3276</v>
      </c>
      <c r="B3279" s="4" t="s">
        <v>17844</v>
      </c>
    </row>
    <row r="3280" spans="1:2">
      <c r="A3280">
        <v>3277</v>
      </c>
      <c r="B3280" s="4" t="s">
        <v>17845</v>
      </c>
    </row>
    <row r="3281" spans="1:2">
      <c r="A3281">
        <v>3278</v>
      </c>
      <c r="B3281" s="4" t="s">
        <v>17846</v>
      </c>
    </row>
    <row r="3282" spans="1:2">
      <c r="A3282">
        <v>3279</v>
      </c>
      <c r="B3282" s="4" t="s">
        <v>17847</v>
      </c>
    </row>
    <row r="3283" spans="1:2">
      <c r="A3283">
        <v>3280</v>
      </c>
      <c r="B3283" s="4" t="s">
        <v>17848</v>
      </c>
    </row>
    <row r="3284" spans="1:2">
      <c r="A3284">
        <v>3281</v>
      </c>
      <c r="B3284" s="4" t="s">
        <v>17849</v>
      </c>
    </row>
    <row r="3285" spans="1:2">
      <c r="A3285">
        <v>3282</v>
      </c>
      <c r="B3285" s="4" t="s">
        <v>17850</v>
      </c>
    </row>
    <row r="3286" spans="1:2">
      <c r="A3286">
        <v>3283</v>
      </c>
      <c r="B3286" s="4" t="s">
        <v>17851</v>
      </c>
    </row>
    <row r="3287" spans="1:2">
      <c r="A3287">
        <v>3284</v>
      </c>
      <c r="B3287" s="4" t="s">
        <v>17852</v>
      </c>
    </row>
    <row r="3288" spans="1:2">
      <c r="A3288">
        <v>3285</v>
      </c>
      <c r="B3288" s="4" t="s">
        <v>17853</v>
      </c>
    </row>
    <row r="3289" spans="1:2">
      <c r="A3289">
        <v>3286</v>
      </c>
      <c r="B3289" s="4" t="s">
        <v>17854</v>
      </c>
    </row>
    <row r="3290" spans="1:2">
      <c r="A3290">
        <v>3287</v>
      </c>
      <c r="B3290" s="4" t="s">
        <v>17855</v>
      </c>
    </row>
    <row r="3291" spans="1:2">
      <c r="A3291">
        <v>3288</v>
      </c>
      <c r="B3291" s="4" t="s">
        <v>17856</v>
      </c>
    </row>
    <row r="3292" spans="1:2">
      <c r="A3292">
        <v>3289</v>
      </c>
      <c r="B3292" s="4" t="s">
        <v>17857</v>
      </c>
    </row>
    <row r="3293" spans="1:2">
      <c r="A3293">
        <v>3290</v>
      </c>
      <c r="B3293" s="4" t="s">
        <v>17858</v>
      </c>
    </row>
    <row r="3294" spans="1:2">
      <c r="A3294">
        <v>3291</v>
      </c>
      <c r="B3294" s="4" t="s">
        <v>17859</v>
      </c>
    </row>
    <row r="3295" spans="1:2">
      <c r="A3295">
        <v>3292</v>
      </c>
      <c r="B3295" s="4" t="s">
        <v>17860</v>
      </c>
    </row>
    <row r="3296" spans="1:2">
      <c r="A3296">
        <v>3293</v>
      </c>
      <c r="B3296" s="4" t="s">
        <v>17861</v>
      </c>
    </row>
    <row r="3297" spans="1:2">
      <c r="A3297">
        <v>3294</v>
      </c>
      <c r="B3297" s="4" t="s">
        <v>17862</v>
      </c>
    </row>
    <row r="3298" spans="1:2">
      <c r="A3298">
        <v>3295</v>
      </c>
      <c r="B3298" s="4" t="s">
        <v>17863</v>
      </c>
    </row>
    <row r="3299" spans="1:2">
      <c r="A3299">
        <v>3296</v>
      </c>
      <c r="B3299" s="4" t="s">
        <v>17864</v>
      </c>
    </row>
    <row r="3300" spans="1:2">
      <c r="A3300">
        <v>3297</v>
      </c>
      <c r="B3300" s="4" t="s">
        <v>17865</v>
      </c>
    </row>
    <row r="3301" spans="1:2">
      <c r="A3301">
        <v>3298</v>
      </c>
      <c r="B3301" s="4" t="s">
        <v>17866</v>
      </c>
    </row>
    <row r="3302" spans="1:2">
      <c r="A3302">
        <v>3299</v>
      </c>
      <c r="B3302" s="4" t="s">
        <v>17867</v>
      </c>
    </row>
    <row r="3303" spans="1:2">
      <c r="A3303">
        <v>3300</v>
      </c>
      <c r="B3303" s="4" t="s">
        <v>17868</v>
      </c>
    </row>
    <row r="3304" spans="1:2">
      <c r="A3304">
        <v>3301</v>
      </c>
      <c r="B3304" s="4" t="s">
        <v>17869</v>
      </c>
    </row>
    <row r="3305" spans="1:2">
      <c r="A3305">
        <v>3302</v>
      </c>
      <c r="B3305" s="4" t="s">
        <v>17870</v>
      </c>
    </row>
    <row r="3306" spans="1:2">
      <c r="A3306">
        <v>3303</v>
      </c>
      <c r="B3306" s="4" t="s">
        <v>17871</v>
      </c>
    </row>
    <row r="3307" spans="1:2">
      <c r="A3307">
        <v>3304</v>
      </c>
      <c r="B3307" s="4" t="s">
        <v>17872</v>
      </c>
    </row>
    <row r="3308" spans="1:2">
      <c r="A3308">
        <v>3305</v>
      </c>
      <c r="B3308" s="4" t="s">
        <v>17873</v>
      </c>
    </row>
    <row r="3309" spans="1:2">
      <c r="A3309">
        <v>3306</v>
      </c>
      <c r="B3309" s="4" t="s">
        <v>17874</v>
      </c>
    </row>
    <row r="3310" spans="1:2">
      <c r="A3310">
        <v>3307</v>
      </c>
      <c r="B3310" s="4" t="s">
        <v>17875</v>
      </c>
    </row>
    <row r="3311" spans="1:2">
      <c r="A3311">
        <v>3308</v>
      </c>
      <c r="B3311" s="4" t="s">
        <v>17876</v>
      </c>
    </row>
    <row r="3312" spans="1:2">
      <c r="A3312">
        <v>3309</v>
      </c>
      <c r="B3312" s="4" t="s">
        <v>17877</v>
      </c>
    </row>
    <row r="3313" spans="1:2">
      <c r="A3313">
        <v>3310</v>
      </c>
      <c r="B3313" s="4" t="s">
        <v>17878</v>
      </c>
    </row>
    <row r="3314" spans="1:2">
      <c r="A3314">
        <v>3311</v>
      </c>
      <c r="B3314" s="4" t="s">
        <v>17879</v>
      </c>
    </row>
    <row r="3315" spans="1:2">
      <c r="A3315">
        <v>3312</v>
      </c>
      <c r="B3315" s="4" t="s">
        <v>17880</v>
      </c>
    </row>
    <row r="3316" spans="1:2">
      <c r="A3316">
        <v>3313</v>
      </c>
      <c r="B3316" s="4" t="s">
        <v>17881</v>
      </c>
    </row>
    <row r="3317" spans="1:2">
      <c r="A3317">
        <v>3314</v>
      </c>
      <c r="B3317" s="4" t="s">
        <v>17882</v>
      </c>
    </row>
    <row r="3318" spans="1:2">
      <c r="A3318">
        <v>3315</v>
      </c>
      <c r="B3318" s="4" t="s">
        <v>17883</v>
      </c>
    </row>
    <row r="3319" spans="1:2">
      <c r="A3319">
        <v>3316</v>
      </c>
      <c r="B3319" s="4" t="s">
        <v>17884</v>
      </c>
    </row>
    <row r="3320" spans="1:2">
      <c r="A3320">
        <v>3317</v>
      </c>
      <c r="B3320" s="4" t="s">
        <v>17885</v>
      </c>
    </row>
    <row r="3321" spans="1:2">
      <c r="A3321">
        <v>3318</v>
      </c>
      <c r="B3321" s="4" t="s">
        <v>17886</v>
      </c>
    </row>
    <row r="3322" spans="1:2">
      <c r="A3322">
        <v>3319</v>
      </c>
      <c r="B3322" s="4" t="s">
        <v>17887</v>
      </c>
    </row>
    <row r="3323" spans="1:2">
      <c r="A3323">
        <v>3320</v>
      </c>
      <c r="B3323" s="4" t="s">
        <v>17888</v>
      </c>
    </row>
    <row r="3324" spans="1:2">
      <c r="A3324">
        <v>3321</v>
      </c>
      <c r="B3324" s="4" t="s">
        <v>17889</v>
      </c>
    </row>
    <row r="3325" spans="1:2">
      <c r="A3325">
        <v>3322</v>
      </c>
      <c r="B3325" s="4" t="s">
        <v>17890</v>
      </c>
    </row>
    <row r="3326" spans="1:2">
      <c r="A3326">
        <v>3323</v>
      </c>
      <c r="B3326" s="4" t="s">
        <v>17891</v>
      </c>
    </row>
    <row r="3327" spans="1:2">
      <c r="A3327">
        <v>3324</v>
      </c>
      <c r="B3327" s="4" t="s">
        <v>17892</v>
      </c>
    </row>
    <row r="3328" spans="1:2">
      <c r="A3328">
        <v>3325</v>
      </c>
      <c r="B3328" s="4" t="s">
        <v>17893</v>
      </c>
    </row>
    <row r="3329" spans="1:2">
      <c r="A3329">
        <v>3326</v>
      </c>
      <c r="B3329" s="4" t="s">
        <v>17894</v>
      </c>
    </row>
    <row r="3330" spans="1:2">
      <c r="A3330">
        <v>3327</v>
      </c>
      <c r="B3330" s="4" t="s">
        <v>17895</v>
      </c>
    </row>
    <row r="3331" spans="1:2">
      <c r="A3331">
        <v>3328</v>
      </c>
      <c r="B3331" s="4" t="s">
        <v>17896</v>
      </c>
    </row>
    <row r="3332" spans="1:2">
      <c r="A3332">
        <v>3329</v>
      </c>
      <c r="B3332" s="4" t="s">
        <v>17897</v>
      </c>
    </row>
    <row r="3333" spans="1:2">
      <c r="A3333">
        <v>3330</v>
      </c>
      <c r="B3333" s="4" t="s">
        <v>17898</v>
      </c>
    </row>
    <row r="3334" spans="1:2">
      <c r="A3334">
        <v>3331</v>
      </c>
      <c r="B3334" s="4" t="s">
        <v>17899</v>
      </c>
    </row>
    <row r="3335" spans="1:2">
      <c r="A3335">
        <v>3332</v>
      </c>
      <c r="B3335" s="4" t="s">
        <v>17900</v>
      </c>
    </row>
    <row r="3336" spans="1:2">
      <c r="A3336">
        <v>3333</v>
      </c>
      <c r="B3336" s="4" t="s">
        <v>17901</v>
      </c>
    </row>
    <row r="3337" spans="1:2">
      <c r="A3337">
        <v>3334</v>
      </c>
      <c r="B3337" s="4" t="s">
        <v>17902</v>
      </c>
    </row>
    <row r="3338" spans="1:2">
      <c r="A3338">
        <v>3335</v>
      </c>
      <c r="B3338" s="4" t="s">
        <v>17903</v>
      </c>
    </row>
    <row r="3339" spans="1:2">
      <c r="A3339">
        <v>3336</v>
      </c>
      <c r="B3339" s="4" t="s">
        <v>17904</v>
      </c>
    </row>
    <row r="3340" spans="1:2">
      <c r="A3340">
        <v>3337</v>
      </c>
      <c r="B3340" s="4" t="s">
        <v>17905</v>
      </c>
    </row>
    <row r="3341" spans="1:2">
      <c r="A3341">
        <v>3338</v>
      </c>
      <c r="B3341" s="4" t="s">
        <v>17906</v>
      </c>
    </row>
    <row r="3342" spans="1:2">
      <c r="A3342">
        <v>3339</v>
      </c>
      <c r="B3342" s="4" t="s">
        <v>17907</v>
      </c>
    </row>
    <row r="3343" spans="1:2">
      <c r="A3343">
        <v>3340</v>
      </c>
      <c r="B3343" s="4" t="s">
        <v>17908</v>
      </c>
    </row>
    <row r="3344" spans="1:2">
      <c r="A3344">
        <v>3341</v>
      </c>
      <c r="B3344" s="4" t="s">
        <v>17909</v>
      </c>
    </row>
    <row r="3345" spans="1:2">
      <c r="A3345">
        <v>3342</v>
      </c>
      <c r="B3345" s="4" t="s">
        <v>17910</v>
      </c>
    </row>
    <row r="3346" spans="1:2">
      <c r="A3346">
        <v>3343</v>
      </c>
      <c r="B3346" s="4" t="s">
        <v>17911</v>
      </c>
    </row>
    <row r="3347" spans="1:2">
      <c r="A3347">
        <v>3344</v>
      </c>
      <c r="B3347" s="4" t="s">
        <v>17912</v>
      </c>
    </row>
    <row r="3348" spans="1:2">
      <c r="A3348">
        <v>3345</v>
      </c>
      <c r="B3348" s="4" t="s">
        <v>17913</v>
      </c>
    </row>
    <row r="3349" spans="1:2">
      <c r="A3349">
        <v>3346</v>
      </c>
      <c r="B3349" s="4" t="s">
        <v>17914</v>
      </c>
    </row>
    <row r="3350" spans="1:2">
      <c r="A3350">
        <v>3347</v>
      </c>
      <c r="B3350" s="4" t="s">
        <v>17915</v>
      </c>
    </row>
    <row r="3351" spans="1:2">
      <c r="A3351">
        <v>3348</v>
      </c>
      <c r="B3351" s="4" t="s">
        <v>17916</v>
      </c>
    </row>
    <row r="3352" spans="1:2">
      <c r="A3352">
        <v>3349</v>
      </c>
      <c r="B3352" s="4" t="s">
        <v>17917</v>
      </c>
    </row>
    <row r="3353" spans="1:2">
      <c r="A3353">
        <v>3350</v>
      </c>
      <c r="B3353" s="4" t="s">
        <v>17918</v>
      </c>
    </row>
    <row r="3354" spans="1:2">
      <c r="A3354">
        <v>3351</v>
      </c>
      <c r="B3354" s="4" t="s">
        <v>17919</v>
      </c>
    </row>
    <row r="3355" spans="1:2">
      <c r="A3355">
        <v>3352</v>
      </c>
      <c r="B3355" s="4" t="s">
        <v>17920</v>
      </c>
    </row>
    <row r="3356" spans="1:2">
      <c r="A3356">
        <v>3353</v>
      </c>
      <c r="B3356" s="4" t="s">
        <v>17921</v>
      </c>
    </row>
    <row r="3357" spans="1:2">
      <c r="A3357">
        <v>3354</v>
      </c>
      <c r="B3357" s="4" t="s">
        <v>17922</v>
      </c>
    </row>
    <row r="3358" spans="1:2">
      <c r="A3358">
        <v>3355</v>
      </c>
      <c r="B3358" s="4" t="s">
        <v>17923</v>
      </c>
    </row>
    <row r="3359" spans="1:2">
      <c r="A3359">
        <v>3356</v>
      </c>
      <c r="B3359" s="4" t="s">
        <v>17924</v>
      </c>
    </row>
    <row r="3360" spans="1:2">
      <c r="A3360">
        <v>3357</v>
      </c>
      <c r="B3360" s="4" t="s">
        <v>17925</v>
      </c>
    </row>
    <row r="3361" spans="1:2">
      <c r="A3361">
        <v>3358</v>
      </c>
      <c r="B3361" s="4" t="s">
        <v>17926</v>
      </c>
    </row>
    <row r="3362" spans="1:2">
      <c r="A3362">
        <v>3359</v>
      </c>
      <c r="B3362" s="4" t="s">
        <v>17927</v>
      </c>
    </row>
    <row r="3363" spans="1:2">
      <c r="A3363">
        <v>3360</v>
      </c>
      <c r="B3363" s="4" t="s">
        <v>17928</v>
      </c>
    </row>
    <row r="3364" spans="1:2">
      <c r="A3364">
        <v>3361</v>
      </c>
      <c r="B3364" s="4" t="s">
        <v>17929</v>
      </c>
    </row>
    <row r="3365" spans="1:2">
      <c r="A3365">
        <v>3362</v>
      </c>
      <c r="B3365" s="4" t="s">
        <v>17930</v>
      </c>
    </row>
    <row r="3366" spans="1:2">
      <c r="A3366">
        <v>3363</v>
      </c>
      <c r="B3366" s="4" t="s">
        <v>17931</v>
      </c>
    </row>
    <row r="3367" spans="1:2">
      <c r="A3367">
        <v>3364</v>
      </c>
      <c r="B3367" s="4" t="s">
        <v>17932</v>
      </c>
    </row>
    <row r="3368" spans="1:2">
      <c r="A3368">
        <v>3365</v>
      </c>
      <c r="B3368" s="4" t="s">
        <v>17933</v>
      </c>
    </row>
    <row r="3369" spans="1:2">
      <c r="A3369">
        <v>3366</v>
      </c>
      <c r="B3369" s="4" t="s">
        <v>17934</v>
      </c>
    </row>
    <row r="3370" spans="1:2">
      <c r="A3370">
        <v>3367</v>
      </c>
      <c r="B3370" s="4" t="s">
        <v>17935</v>
      </c>
    </row>
    <row r="3371" spans="1:2">
      <c r="A3371">
        <v>3368</v>
      </c>
      <c r="B3371" s="4" t="s">
        <v>17936</v>
      </c>
    </row>
    <row r="3372" spans="1:2">
      <c r="A3372">
        <v>3369</v>
      </c>
      <c r="B3372" s="4" t="s">
        <v>17937</v>
      </c>
    </row>
    <row r="3373" spans="1:2">
      <c r="A3373">
        <v>3370</v>
      </c>
      <c r="B3373" s="4" t="s">
        <v>17938</v>
      </c>
    </row>
    <row r="3374" spans="1:2">
      <c r="A3374">
        <v>3371</v>
      </c>
      <c r="B3374" s="4" t="s">
        <v>17939</v>
      </c>
    </row>
    <row r="3375" spans="1:2">
      <c r="A3375">
        <v>3372</v>
      </c>
      <c r="B3375" s="4" t="s">
        <v>17940</v>
      </c>
    </row>
    <row r="3376" spans="1:2">
      <c r="A3376">
        <v>3373</v>
      </c>
      <c r="B3376" s="4" t="s">
        <v>17941</v>
      </c>
    </row>
    <row r="3377" spans="1:2">
      <c r="A3377">
        <v>3374</v>
      </c>
      <c r="B3377" s="4" t="s">
        <v>17942</v>
      </c>
    </row>
    <row r="3378" spans="1:2">
      <c r="A3378">
        <v>3375</v>
      </c>
      <c r="B3378" s="4" t="s">
        <v>17943</v>
      </c>
    </row>
    <row r="3379" spans="1:2">
      <c r="A3379">
        <v>3376</v>
      </c>
      <c r="B3379" s="4" t="s">
        <v>17944</v>
      </c>
    </row>
    <row r="3380" spans="1:2">
      <c r="A3380">
        <v>3377</v>
      </c>
      <c r="B3380" s="4" t="s">
        <v>17945</v>
      </c>
    </row>
    <row r="3381" spans="1:2">
      <c r="A3381">
        <v>3378</v>
      </c>
      <c r="B3381" s="4" t="s">
        <v>20046</v>
      </c>
    </row>
    <row r="3382" spans="1:2">
      <c r="A3382">
        <v>3379</v>
      </c>
      <c r="B3382" s="4" t="s">
        <v>17946</v>
      </c>
    </row>
    <row r="3383" spans="1:2">
      <c r="A3383">
        <v>3380</v>
      </c>
      <c r="B3383" s="4" t="s">
        <v>17947</v>
      </c>
    </row>
    <row r="3384" spans="1:2">
      <c r="A3384">
        <v>3381</v>
      </c>
      <c r="B3384" s="4" t="s">
        <v>17948</v>
      </c>
    </row>
    <row r="3385" spans="1:2">
      <c r="A3385">
        <v>3382</v>
      </c>
      <c r="B3385" s="4" t="s">
        <v>17949</v>
      </c>
    </row>
    <row r="3386" spans="1:2">
      <c r="A3386">
        <v>3383</v>
      </c>
      <c r="B3386" s="4" t="s">
        <v>17950</v>
      </c>
    </row>
    <row r="3387" spans="1:2">
      <c r="A3387">
        <v>3384</v>
      </c>
      <c r="B3387" s="4" t="s">
        <v>17951</v>
      </c>
    </row>
    <row r="3388" spans="1:2">
      <c r="A3388">
        <v>3385</v>
      </c>
      <c r="B3388" s="4" t="s">
        <v>17952</v>
      </c>
    </row>
    <row r="3389" spans="1:2">
      <c r="A3389">
        <v>3386</v>
      </c>
      <c r="B3389" s="4" t="s">
        <v>17953</v>
      </c>
    </row>
    <row r="3390" spans="1:2">
      <c r="A3390">
        <v>3387</v>
      </c>
      <c r="B3390" s="4" t="s">
        <v>17954</v>
      </c>
    </row>
    <row r="3391" spans="1:2">
      <c r="A3391">
        <v>3388</v>
      </c>
      <c r="B3391" s="4" t="s">
        <v>17955</v>
      </c>
    </row>
    <row r="3392" spans="1:2">
      <c r="A3392">
        <v>3389</v>
      </c>
      <c r="B3392" s="4" t="s">
        <v>17956</v>
      </c>
    </row>
    <row r="3393" spans="1:2">
      <c r="A3393">
        <v>3390</v>
      </c>
      <c r="B3393" s="4" t="s">
        <v>17957</v>
      </c>
    </row>
    <row r="3394" spans="1:2">
      <c r="A3394">
        <v>3391</v>
      </c>
      <c r="B3394" s="4" t="s">
        <v>17958</v>
      </c>
    </row>
    <row r="3395" spans="1:2">
      <c r="A3395">
        <v>3392</v>
      </c>
      <c r="B3395" s="4" t="s">
        <v>17959</v>
      </c>
    </row>
    <row r="3396" spans="1:2">
      <c r="A3396">
        <v>3393</v>
      </c>
      <c r="B3396" s="4" t="s">
        <v>17960</v>
      </c>
    </row>
    <row r="3397" spans="1:2">
      <c r="A3397">
        <v>3394</v>
      </c>
      <c r="B3397" s="4" t="s">
        <v>17961</v>
      </c>
    </row>
    <row r="3398" spans="1:2">
      <c r="A3398">
        <v>3395</v>
      </c>
      <c r="B3398" s="4" t="s">
        <v>17962</v>
      </c>
    </row>
    <row r="3399" spans="1:2">
      <c r="A3399">
        <v>3396</v>
      </c>
      <c r="B3399" s="4" t="s">
        <v>17963</v>
      </c>
    </row>
    <row r="3400" spans="1:2">
      <c r="A3400">
        <v>3397</v>
      </c>
      <c r="B3400" s="4" t="s">
        <v>17964</v>
      </c>
    </row>
    <row r="3401" spans="1:2">
      <c r="A3401">
        <v>3398</v>
      </c>
      <c r="B3401" s="4" t="s">
        <v>17965</v>
      </c>
    </row>
    <row r="3402" spans="1:2">
      <c r="A3402">
        <v>3399</v>
      </c>
      <c r="B3402" s="4" t="s">
        <v>17966</v>
      </c>
    </row>
    <row r="3403" spans="1:2">
      <c r="A3403">
        <v>3400</v>
      </c>
      <c r="B3403" s="4" t="s">
        <v>17967</v>
      </c>
    </row>
    <row r="3404" spans="1:2">
      <c r="A3404">
        <v>3401</v>
      </c>
      <c r="B3404" s="4" t="s">
        <v>17968</v>
      </c>
    </row>
    <row r="3405" spans="1:2">
      <c r="A3405">
        <v>3402</v>
      </c>
      <c r="B3405" s="4" t="s">
        <v>17969</v>
      </c>
    </row>
    <row r="3406" spans="1:2">
      <c r="A3406">
        <v>3403</v>
      </c>
      <c r="B3406" s="4" t="s">
        <v>17970</v>
      </c>
    </row>
    <row r="3407" spans="1:2">
      <c r="A3407">
        <v>3404</v>
      </c>
      <c r="B3407" s="4" t="s">
        <v>17971</v>
      </c>
    </row>
    <row r="3408" spans="1:2">
      <c r="A3408">
        <v>3405</v>
      </c>
      <c r="B3408" s="4" t="s">
        <v>17972</v>
      </c>
    </row>
    <row r="3409" spans="1:2">
      <c r="A3409">
        <v>3406</v>
      </c>
      <c r="B3409" s="4" t="s">
        <v>17973</v>
      </c>
    </row>
    <row r="3410" spans="1:2">
      <c r="A3410">
        <v>3407</v>
      </c>
      <c r="B3410" s="4" t="s">
        <v>17974</v>
      </c>
    </row>
    <row r="3411" spans="1:2">
      <c r="A3411">
        <v>3408</v>
      </c>
      <c r="B3411" s="4" t="s">
        <v>17975</v>
      </c>
    </row>
    <row r="3412" spans="1:2">
      <c r="A3412">
        <v>3409</v>
      </c>
      <c r="B3412" s="4" t="s">
        <v>17976</v>
      </c>
    </row>
    <row r="3413" spans="1:2">
      <c r="A3413">
        <v>3410</v>
      </c>
      <c r="B3413" s="4" t="s">
        <v>17977</v>
      </c>
    </row>
    <row r="3414" spans="1:2">
      <c r="A3414">
        <v>3411</v>
      </c>
      <c r="B3414" s="4" t="s">
        <v>17978</v>
      </c>
    </row>
    <row r="3415" spans="1:2">
      <c r="A3415">
        <v>3412</v>
      </c>
      <c r="B3415" s="4" t="s">
        <v>17979</v>
      </c>
    </row>
    <row r="3416" spans="1:2">
      <c r="A3416">
        <v>3413</v>
      </c>
      <c r="B3416" s="4" t="s">
        <v>17980</v>
      </c>
    </row>
    <row r="3417" spans="1:2">
      <c r="A3417">
        <v>3414</v>
      </c>
      <c r="B3417" s="4" t="s">
        <v>17981</v>
      </c>
    </row>
    <row r="3418" spans="1:2">
      <c r="A3418">
        <v>3415</v>
      </c>
      <c r="B3418" s="4" t="s">
        <v>17982</v>
      </c>
    </row>
    <row r="3419" spans="1:2">
      <c r="A3419">
        <v>3416</v>
      </c>
      <c r="B3419" s="4" t="s">
        <v>17983</v>
      </c>
    </row>
    <row r="3420" spans="1:2">
      <c r="A3420">
        <v>3417</v>
      </c>
      <c r="B3420" s="4" t="s">
        <v>17984</v>
      </c>
    </row>
    <row r="3421" spans="1:2">
      <c r="A3421">
        <v>3418</v>
      </c>
      <c r="B3421" s="4" t="s">
        <v>17985</v>
      </c>
    </row>
    <row r="3422" spans="1:2">
      <c r="A3422">
        <v>3419</v>
      </c>
      <c r="B3422" s="4" t="s">
        <v>17986</v>
      </c>
    </row>
    <row r="3423" spans="1:2">
      <c r="A3423">
        <v>3420</v>
      </c>
      <c r="B3423" s="4" t="s">
        <v>17987</v>
      </c>
    </row>
    <row r="3424" spans="1:2">
      <c r="A3424">
        <v>3421</v>
      </c>
      <c r="B3424" s="4" t="s">
        <v>17988</v>
      </c>
    </row>
    <row r="3425" spans="1:2">
      <c r="A3425">
        <v>3422</v>
      </c>
      <c r="B3425" s="4" t="s">
        <v>17989</v>
      </c>
    </row>
    <row r="3426" spans="1:2">
      <c r="A3426">
        <v>3423</v>
      </c>
      <c r="B3426" s="4" t="s">
        <v>17990</v>
      </c>
    </row>
    <row r="3427" spans="1:2">
      <c r="A3427">
        <v>3424</v>
      </c>
      <c r="B3427" s="4" t="s">
        <v>17991</v>
      </c>
    </row>
    <row r="3428" spans="1:2">
      <c r="A3428">
        <v>3425</v>
      </c>
      <c r="B3428" s="4" t="s">
        <v>17992</v>
      </c>
    </row>
    <row r="3429" spans="1:2">
      <c r="A3429">
        <v>3426</v>
      </c>
      <c r="B3429" s="4" t="s">
        <v>17993</v>
      </c>
    </row>
    <row r="3430" spans="1:2">
      <c r="A3430">
        <v>3427</v>
      </c>
      <c r="B3430" s="4" t="s">
        <v>17994</v>
      </c>
    </row>
    <row r="3431" spans="1:2">
      <c r="A3431">
        <v>3428</v>
      </c>
      <c r="B3431" s="4" t="s">
        <v>17995</v>
      </c>
    </row>
    <row r="3432" spans="1:2">
      <c r="A3432">
        <v>3429</v>
      </c>
      <c r="B3432" s="4" t="s">
        <v>17996</v>
      </c>
    </row>
    <row r="3433" spans="1:2">
      <c r="A3433">
        <v>3430</v>
      </c>
      <c r="B3433" s="4" t="s">
        <v>17997</v>
      </c>
    </row>
    <row r="3434" spans="1:2">
      <c r="A3434">
        <v>3431</v>
      </c>
      <c r="B3434" s="4" t="s">
        <v>17998</v>
      </c>
    </row>
    <row r="3435" spans="1:2">
      <c r="A3435">
        <v>3432</v>
      </c>
      <c r="B3435" s="4" t="s">
        <v>17999</v>
      </c>
    </row>
    <row r="3436" spans="1:2">
      <c r="A3436">
        <v>3433</v>
      </c>
      <c r="B3436" s="4" t="s">
        <v>20047</v>
      </c>
    </row>
    <row r="3437" spans="1:2">
      <c r="A3437">
        <v>3434</v>
      </c>
      <c r="B3437" s="4" t="s">
        <v>18000</v>
      </c>
    </row>
    <row r="3438" spans="1:2">
      <c r="A3438">
        <v>3435</v>
      </c>
      <c r="B3438" s="4" t="s">
        <v>18001</v>
      </c>
    </row>
    <row r="3439" spans="1:2">
      <c r="A3439">
        <v>3436</v>
      </c>
      <c r="B3439" s="4" t="s">
        <v>18002</v>
      </c>
    </row>
    <row r="3440" spans="1:2">
      <c r="A3440">
        <v>3437</v>
      </c>
      <c r="B3440" s="4" t="s">
        <v>18003</v>
      </c>
    </row>
    <row r="3441" spans="1:2">
      <c r="A3441">
        <v>3438</v>
      </c>
      <c r="B3441" s="4" t="s">
        <v>18004</v>
      </c>
    </row>
    <row r="3442" spans="1:2">
      <c r="A3442">
        <v>3439</v>
      </c>
      <c r="B3442" s="4" t="s">
        <v>18005</v>
      </c>
    </row>
    <row r="3443" spans="1:2">
      <c r="A3443">
        <v>3440</v>
      </c>
      <c r="B3443" s="4" t="s">
        <v>18006</v>
      </c>
    </row>
    <row r="3444" spans="1:2">
      <c r="A3444">
        <v>3441</v>
      </c>
      <c r="B3444" s="4" t="s">
        <v>20048</v>
      </c>
    </row>
    <row r="3445" spans="1:2">
      <c r="A3445">
        <v>3442</v>
      </c>
      <c r="B3445" s="4" t="s">
        <v>18007</v>
      </c>
    </row>
    <row r="3446" spans="1:2">
      <c r="A3446">
        <v>3443</v>
      </c>
      <c r="B3446" s="4" t="s">
        <v>18008</v>
      </c>
    </row>
    <row r="3447" spans="1:2">
      <c r="A3447">
        <v>3444</v>
      </c>
      <c r="B3447" s="4" t="s">
        <v>18009</v>
      </c>
    </row>
    <row r="3448" spans="1:2">
      <c r="A3448">
        <v>3445</v>
      </c>
      <c r="B3448" s="4" t="s">
        <v>18010</v>
      </c>
    </row>
    <row r="3449" spans="1:2">
      <c r="A3449">
        <v>3446</v>
      </c>
      <c r="B3449" s="4" t="s">
        <v>18011</v>
      </c>
    </row>
    <row r="3450" spans="1:2">
      <c r="A3450">
        <v>3447</v>
      </c>
      <c r="B3450" s="4" t="s">
        <v>18012</v>
      </c>
    </row>
    <row r="3451" spans="1:2">
      <c r="A3451">
        <v>3448</v>
      </c>
      <c r="B3451" s="4" t="s">
        <v>18013</v>
      </c>
    </row>
    <row r="3452" spans="1:2">
      <c r="A3452">
        <v>3449</v>
      </c>
      <c r="B3452" s="4" t="s">
        <v>18014</v>
      </c>
    </row>
    <row r="3453" spans="1:2">
      <c r="A3453">
        <v>3450</v>
      </c>
      <c r="B3453" s="4" t="s">
        <v>18015</v>
      </c>
    </row>
    <row r="3454" spans="1:2">
      <c r="A3454">
        <v>3451</v>
      </c>
      <c r="B3454" s="4" t="s">
        <v>18016</v>
      </c>
    </row>
    <row r="3455" spans="1:2">
      <c r="A3455">
        <v>3452</v>
      </c>
      <c r="B3455" s="4" t="s">
        <v>18017</v>
      </c>
    </row>
    <row r="3456" spans="1:2">
      <c r="A3456">
        <v>3453</v>
      </c>
      <c r="B3456" s="4" t="s">
        <v>18018</v>
      </c>
    </row>
    <row r="3457" spans="1:2">
      <c r="A3457">
        <v>3454</v>
      </c>
      <c r="B3457" s="4" t="s">
        <v>18019</v>
      </c>
    </row>
    <row r="3458" spans="1:2">
      <c r="A3458">
        <v>3455</v>
      </c>
      <c r="B3458" s="4" t="s">
        <v>18020</v>
      </c>
    </row>
    <row r="3459" spans="1:2">
      <c r="A3459">
        <v>3456</v>
      </c>
      <c r="B3459" s="4" t="s">
        <v>18021</v>
      </c>
    </row>
    <row r="3460" spans="1:2">
      <c r="A3460">
        <v>3457</v>
      </c>
      <c r="B3460" s="4" t="s">
        <v>18022</v>
      </c>
    </row>
    <row r="3461" spans="1:2">
      <c r="A3461">
        <v>3458</v>
      </c>
      <c r="B3461" s="4" t="s">
        <v>18023</v>
      </c>
    </row>
    <row r="3462" spans="1:2">
      <c r="A3462">
        <v>3459</v>
      </c>
      <c r="B3462" s="4" t="s">
        <v>18024</v>
      </c>
    </row>
    <row r="3463" spans="1:2">
      <c r="A3463">
        <v>3460</v>
      </c>
      <c r="B3463" s="4" t="s">
        <v>18025</v>
      </c>
    </row>
    <row r="3464" spans="1:2">
      <c r="A3464">
        <v>3461</v>
      </c>
      <c r="B3464" s="4" t="s">
        <v>18026</v>
      </c>
    </row>
    <row r="3465" spans="1:2">
      <c r="A3465">
        <v>3462</v>
      </c>
      <c r="B3465" s="4" t="s">
        <v>18027</v>
      </c>
    </row>
    <row r="3466" spans="1:2">
      <c r="A3466">
        <v>3463</v>
      </c>
      <c r="B3466" s="4" t="s">
        <v>18028</v>
      </c>
    </row>
    <row r="3467" spans="1:2">
      <c r="A3467">
        <v>3464</v>
      </c>
      <c r="B3467" s="4" t="s">
        <v>18029</v>
      </c>
    </row>
    <row r="3468" spans="1:2">
      <c r="A3468">
        <v>3465</v>
      </c>
      <c r="B3468" s="4" t="s">
        <v>18030</v>
      </c>
    </row>
    <row r="3469" spans="1:2">
      <c r="A3469">
        <v>3466</v>
      </c>
      <c r="B3469" s="4" t="s">
        <v>18031</v>
      </c>
    </row>
    <row r="3470" spans="1:2">
      <c r="A3470">
        <v>3467</v>
      </c>
      <c r="B3470" s="4" t="s">
        <v>18032</v>
      </c>
    </row>
    <row r="3471" spans="1:2">
      <c r="A3471">
        <v>3468</v>
      </c>
      <c r="B3471" s="4" t="s">
        <v>18033</v>
      </c>
    </row>
    <row r="3472" spans="1:2">
      <c r="A3472">
        <v>3469</v>
      </c>
      <c r="B3472" s="4" t="s">
        <v>18034</v>
      </c>
    </row>
    <row r="3473" spans="1:2">
      <c r="A3473">
        <v>3470</v>
      </c>
      <c r="B3473" s="4" t="s">
        <v>18035</v>
      </c>
    </row>
    <row r="3474" spans="1:2">
      <c r="A3474">
        <v>3471</v>
      </c>
      <c r="B3474" s="4" t="s">
        <v>18036</v>
      </c>
    </row>
    <row r="3475" spans="1:2">
      <c r="A3475">
        <v>3472</v>
      </c>
      <c r="B3475" s="4" t="s">
        <v>18037</v>
      </c>
    </row>
    <row r="3476" spans="1:2">
      <c r="A3476">
        <v>3473</v>
      </c>
      <c r="B3476" s="4" t="s">
        <v>18038</v>
      </c>
    </row>
    <row r="3477" spans="1:2">
      <c r="A3477">
        <v>3474</v>
      </c>
      <c r="B3477" s="4" t="s">
        <v>18039</v>
      </c>
    </row>
    <row r="3478" spans="1:2">
      <c r="A3478">
        <v>3475</v>
      </c>
      <c r="B3478" s="4" t="s">
        <v>18040</v>
      </c>
    </row>
    <row r="3479" spans="1:2">
      <c r="A3479">
        <v>3476</v>
      </c>
      <c r="B3479" s="4" t="s">
        <v>18041</v>
      </c>
    </row>
    <row r="3480" spans="1:2">
      <c r="A3480">
        <v>3477</v>
      </c>
      <c r="B3480" s="4" t="s">
        <v>18042</v>
      </c>
    </row>
    <row r="3481" spans="1:2">
      <c r="A3481">
        <v>3478</v>
      </c>
      <c r="B3481" s="4" t="s">
        <v>18043</v>
      </c>
    </row>
    <row r="3482" spans="1:2">
      <c r="A3482">
        <v>3479</v>
      </c>
      <c r="B3482" s="4" t="s">
        <v>18044</v>
      </c>
    </row>
    <row r="3483" spans="1:2">
      <c r="A3483">
        <v>3480</v>
      </c>
      <c r="B3483" s="4" t="s">
        <v>18045</v>
      </c>
    </row>
    <row r="3484" spans="1:2">
      <c r="A3484">
        <v>3481</v>
      </c>
      <c r="B3484" s="4" t="s">
        <v>18046</v>
      </c>
    </row>
    <row r="3485" spans="1:2">
      <c r="A3485">
        <v>3482</v>
      </c>
      <c r="B3485" s="4" t="s">
        <v>18047</v>
      </c>
    </row>
    <row r="3486" spans="1:2">
      <c r="A3486">
        <v>3483</v>
      </c>
      <c r="B3486" s="4" t="s">
        <v>18048</v>
      </c>
    </row>
    <row r="3487" spans="1:2">
      <c r="A3487">
        <v>3484</v>
      </c>
      <c r="B3487" s="4" t="s">
        <v>18049</v>
      </c>
    </row>
    <row r="3488" spans="1:2">
      <c r="A3488">
        <v>3485</v>
      </c>
      <c r="B3488" s="4" t="s">
        <v>18050</v>
      </c>
    </row>
    <row r="3489" spans="1:2">
      <c r="A3489">
        <v>3486</v>
      </c>
      <c r="B3489" s="4" t="s">
        <v>18051</v>
      </c>
    </row>
    <row r="3490" spans="1:2">
      <c r="A3490">
        <v>3487</v>
      </c>
      <c r="B3490" s="4" t="s">
        <v>18052</v>
      </c>
    </row>
    <row r="3491" spans="1:2">
      <c r="A3491">
        <v>3488</v>
      </c>
      <c r="B3491" s="4" t="s">
        <v>18053</v>
      </c>
    </row>
    <row r="3492" spans="1:2">
      <c r="A3492">
        <v>3489</v>
      </c>
      <c r="B3492" s="4" t="s">
        <v>18054</v>
      </c>
    </row>
    <row r="3493" spans="1:2">
      <c r="A3493">
        <v>3490</v>
      </c>
      <c r="B3493" s="4" t="s">
        <v>18055</v>
      </c>
    </row>
    <row r="3494" spans="1:2">
      <c r="A3494">
        <v>3491</v>
      </c>
      <c r="B3494" s="4" t="s">
        <v>18056</v>
      </c>
    </row>
    <row r="3495" spans="1:2">
      <c r="A3495">
        <v>3492</v>
      </c>
      <c r="B3495" s="4" t="s">
        <v>18057</v>
      </c>
    </row>
    <row r="3496" spans="1:2">
      <c r="A3496">
        <v>3493</v>
      </c>
      <c r="B3496" s="4" t="s">
        <v>18058</v>
      </c>
    </row>
    <row r="3497" spans="1:2">
      <c r="A3497">
        <v>3494</v>
      </c>
      <c r="B3497" s="4" t="s">
        <v>18059</v>
      </c>
    </row>
    <row r="3498" spans="1:2">
      <c r="A3498">
        <v>3495</v>
      </c>
      <c r="B3498" s="4" t="s">
        <v>18060</v>
      </c>
    </row>
    <row r="3499" spans="1:2">
      <c r="A3499">
        <v>3496</v>
      </c>
      <c r="B3499" s="4" t="s">
        <v>18061</v>
      </c>
    </row>
    <row r="3500" spans="1:2">
      <c r="A3500">
        <v>3497</v>
      </c>
      <c r="B3500" s="4" t="s">
        <v>18062</v>
      </c>
    </row>
    <row r="3501" spans="1:2">
      <c r="A3501">
        <v>3498</v>
      </c>
      <c r="B3501" s="4" t="s">
        <v>18063</v>
      </c>
    </row>
    <row r="3502" spans="1:2">
      <c r="A3502">
        <v>3499</v>
      </c>
      <c r="B3502" s="4" t="s">
        <v>18064</v>
      </c>
    </row>
    <row r="3503" spans="1:2">
      <c r="A3503">
        <v>3500</v>
      </c>
      <c r="B3503" s="4" t="s">
        <v>18065</v>
      </c>
    </row>
    <row r="3504" spans="1:2">
      <c r="A3504">
        <v>3501</v>
      </c>
      <c r="B3504" s="4" t="s">
        <v>18066</v>
      </c>
    </row>
    <row r="3505" spans="1:2">
      <c r="A3505">
        <v>3502</v>
      </c>
      <c r="B3505" s="4" t="s">
        <v>18067</v>
      </c>
    </row>
    <row r="3506" spans="1:2">
      <c r="A3506">
        <v>3503</v>
      </c>
      <c r="B3506" s="4" t="s">
        <v>18068</v>
      </c>
    </row>
    <row r="3507" spans="1:2">
      <c r="A3507">
        <v>3504</v>
      </c>
      <c r="B3507" s="4" t="s">
        <v>18069</v>
      </c>
    </row>
    <row r="3508" spans="1:2">
      <c r="A3508">
        <v>3505</v>
      </c>
      <c r="B3508" s="4" t="s">
        <v>18070</v>
      </c>
    </row>
    <row r="3509" spans="1:2">
      <c r="A3509">
        <v>3506</v>
      </c>
      <c r="B3509" s="4" t="s">
        <v>18071</v>
      </c>
    </row>
    <row r="3510" spans="1:2">
      <c r="A3510">
        <v>3507</v>
      </c>
      <c r="B3510" s="4" t="s">
        <v>18072</v>
      </c>
    </row>
    <row r="3511" spans="1:2">
      <c r="A3511">
        <v>3508</v>
      </c>
      <c r="B3511" s="4" t="s">
        <v>18073</v>
      </c>
    </row>
    <row r="3512" spans="1:2">
      <c r="A3512">
        <v>3509</v>
      </c>
      <c r="B3512" s="4" t="s">
        <v>18074</v>
      </c>
    </row>
    <row r="3513" spans="1:2">
      <c r="A3513">
        <v>3510</v>
      </c>
      <c r="B3513" s="4" t="s">
        <v>18075</v>
      </c>
    </row>
    <row r="3514" spans="1:2">
      <c r="A3514">
        <v>3511</v>
      </c>
      <c r="B3514" s="4" t="s">
        <v>18076</v>
      </c>
    </row>
    <row r="3515" spans="1:2">
      <c r="A3515">
        <v>3512</v>
      </c>
      <c r="B3515" s="4" t="s">
        <v>18077</v>
      </c>
    </row>
    <row r="3516" spans="1:2">
      <c r="A3516">
        <v>3513</v>
      </c>
      <c r="B3516" s="4" t="s">
        <v>18078</v>
      </c>
    </row>
    <row r="3517" spans="1:2">
      <c r="A3517">
        <v>3514</v>
      </c>
      <c r="B3517" s="4" t="s">
        <v>18079</v>
      </c>
    </row>
    <row r="3518" spans="1:2">
      <c r="A3518">
        <v>3515</v>
      </c>
      <c r="B3518" s="4" t="s">
        <v>18080</v>
      </c>
    </row>
    <row r="3519" spans="1:2">
      <c r="A3519">
        <v>3516</v>
      </c>
      <c r="B3519" s="4" t="s">
        <v>18081</v>
      </c>
    </row>
    <row r="3520" spans="1:2">
      <c r="A3520">
        <v>3517</v>
      </c>
      <c r="B3520" s="4" t="s">
        <v>18082</v>
      </c>
    </row>
    <row r="3521" spans="1:2">
      <c r="A3521">
        <v>3518</v>
      </c>
      <c r="B3521" s="4" t="s">
        <v>18083</v>
      </c>
    </row>
    <row r="3522" spans="1:2">
      <c r="A3522">
        <v>3519</v>
      </c>
      <c r="B3522" s="4" t="s">
        <v>18084</v>
      </c>
    </row>
    <row r="3523" spans="1:2">
      <c r="A3523">
        <v>3520</v>
      </c>
      <c r="B3523" s="4" t="s">
        <v>18085</v>
      </c>
    </row>
    <row r="3524" spans="1:2">
      <c r="A3524">
        <v>3521</v>
      </c>
      <c r="B3524" s="4" t="s">
        <v>18086</v>
      </c>
    </row>
    <row r="3525" spans="1:2">
      <c r="A3525">
        <v>3522</v>
      </c>
      <c r="B3525" s="4" t="s">
        <v>18087</v>
      </c>
    </row>
    <row r="3526" spans="1:2">
      <c r="A3526">
        <v>3523</v>
      </c>
      <c r="B3526" s="4" t="s">
        <v>18088</v>
      </c>
    </row>
    <row r="3527" spans="1:2">
      <c r="A3527">
        <v>3524</v>
      </c>
      <c r="B3527" s="4" t="s">
        <v>18089</v>
      </c>
    </row>
    <row r="3528" spans="1:2">
      <c r="A3528">
        <v>3525</v>
      </c>
      <c r="B3528" s="4" t="s">
        <v>18090</v>
      </c>
    </row>
    <row r="3529" spans="1:2">
      <c r="A3529">
        <v>3526</v>
      </c>
      <c r="B3529" s="4" t="s">
        <v>18091</v>
      </c>
    </row>
    <row r="3530" spans="1:2">
      <c r="A3530">
        <v>3527</v>
      </c>
      <c r="B3530" s="4" t="s">
        <v>18092</v>
      </c>
    </row>
    <row r="3531" spans="1:2">
      <c r="A3531">
        <v>3528</v>
      </c>
      <c r="B3531" s="4" t="s">
        <v>18093</v>
      </c>
    </row>
    <row r="3532" spans="1:2">
      <c r="A3532">
        <v>3529</v>
      </c>
      <c r="B3532" s="4" t="s">
        <v>18094</v>
      </c>
    </row>
    <row r="3533" spans="1:2">
      <c r="A3533">
        <v>3530</v>
      </c>
      <c r="B3533" s="4" t="s">
        <v>18095</v>
      </c>
    </row>
    <row r="3534" spans="1:2">
      <c r="A3534">
        <v>3531</v>
      </c>
      <c r="B3534" s="4" t="s">
        <v>18096</v>
      </c>
    </row>
    <row r="3535" spans="1:2">
      <c r="A3535">
        <v>3532</v>
      </c>
      <c r="B3535" s="4" t="s">
        <v>20049</v>
      </c>
    </row>
    <row r="3536" spans="1:2">
      <c r="A3536">
        <v>3533</v>
      </c>
      <c r="B3536" s="4" t="s">
        <v>18097</v>
      </c>
    </row>
    <row r="3537" spans="1:2">
      <c r="A3537">
        <v>3534</v>
      </c>
      <c r="B3537" s="4" t="s">
        <v>18098</v>
      </c>
    </row>
    <row r="3538" spans="1:2">
      <c r="A3538">
        <v>3535</v>
      </c>
      <c r="B3538" s="4" t="s">
        <v>18099</v>
      </c>
    </row>
    <row r="3539" spans="1:2">
      <c r="A3539">
        <v>3536</v>
      </c>
      <c r="B3539" s="4" t="s">
        <v>18100</v>
      </c>
    </row>
    <row r="3540" spans="1:2">
      <c r="A3540">
        <v>3537</v>
      </c>
      <c r="B3540" s="4" t="s">
        <v>18101</v>
      </c>
    </row>
    <row r="3541" spans="1:2">
      <c r="A3541">
        <v>3538</v>
      </c>
      <c r="B3541" s="4" t="s">
        <v>18102</v>
      </c>
    </row>
    <row r="3542" spans="1:2">
      <c r="A3542">
        <v>3539</v>
      </c>
      <c r="B3542" s="4" t="s">
        <v>18103</v>
      </c>
    </row>
    <row r="3543" spans="1:2">
      <c r="A3543">
        <v>3540</v>
      </c>
      <c r="B3543" s="4" t="s">
        <v>18104</v>
      </c>
    </row>
    <row r="3544" spans="1:2">
      <c r="A3544">
        <v>3541</v>
      </c>
      <c r="B3544" s="4" t="s">
        <v>18105</v>
      </c>
    </row>
    <row r="3545" spans="1:2">
      <c r="A3545">
        <v>3542</v>
      </c>
      <c r="B3545" s="4" t="s">
        <v>18106</v>
      </c>
    </row>
    <row r="3546" spans="1:2">
      <c r="A3546">
        <v>3543</v>
      </c>
      <c r="B3546" s="4" t="s">
        <v>18107</v>
      </c>
    </row>
    <row r="3547" spans="1:2">
      <c r="A3547">
        <v>3544</v>
      </c>
      <c r="B3547" s="4" t="s">
        <v>18108</v>
      </c>
    </row>
    <row r="3548" spans="1:2">
      <c r="A3548">
        <v>3545</v>
      </c>
      <c r="B3548" s="4" t="s">
        <v>18109</v>
      </c>
    </row>
    <row r="3549" spans="1:2">
      <c r="A3549">
        <v>3546</v>
      </c>
      <c r="B3549" s="4" t="s">
        <v>18110</v>
      </c>
    </row>
    <row r="3550" spans="1:2">
      <c r="A3550">
        <v>3547</v>
      </c>
      <c r="B3550" s="4" t="s">
        <v>18111</v>
      </c>
    </row>
    <row r="3551" spans="1:2">
      <c r="A3551">
        <v>3548</v>
      </c>
      <c r="B3551" s="4" t="s">
        <v>18112</v>
      </c>
    </row>
    <row r="3552" spans="1:2">
      <c r="A3552">
        <v>3549</v>
      </c>
      <c r="B3552" s="4" t="s">
        <v>18113</v>
      </c>
    </row>
    <row r="3553" spans="1:2">
      <c r="A3553">
        <v>3550</v>
      </c>
      <c r="B3553" s="4" t="s">
        <v>18114</v>
      </c>
    </row>
    <row r="3554" spans="1:2">
      <c r="A3554">
        <v>3551</v>
      </c>
      <c r="B3554" s="4" t="s">
        <v>18115</v>
      </c>
    </row>
    <row r="3555" spans="1:2">
      <c r="A3555">
        <v>3552</v>
      </c>
      <c r="B3555" s="4" t="s">
        <v>18116</v>
      </c>
    </row>
    <row r="3556" spans="1:2">
      <c r="A3556">
        <v>3553</v>
      </c>
      <c r="B3556" s="4" t="s">
        <v>18117</v>
      </c>
    </row>
    <row r="3557" spans="1:2">
      <c r="A3557">
        <v>3554</v>
      </c>
      <c r="B3557" s="4" t="s">
        <v>18118</v>
      </c>
    </row>
    <row r="3558" spans="1:2">
      <c r="A3558">
        <v>3555</v>
      </c>
      <c r="B3558" s="4" t="s">
        <v>18119</v>
      </c>
    </row>
    <row r="3559" spans="1:2">
      <c r="A3559">
        <v>3556</v>
      </c>
      <c r="B3559" s="4" t="s">
        <v>18120</v>
      </c>
    </row>
    <row r="3560" spans="1:2">
      <c r="A3560">
        <v>3557</v>
      </c>
      <c r="B3560" s="4" t="s">
        <v>18121</v>
      </c>
    </row>
    <row r="3561" spans="1:2">
      <c r="A3561">
        <v>3558</v>
      </c>
      <c r="B3561" s="4" t="s">
        <v>18122</v>
      </c>
    </row>
    <row r="3562" spans="1:2">
      <c r="A3562">
        <v>3559</v>
      </c>
      <c r="B3562" s="4" t="s">
        <v>18123</v>
      </c>
    </row>
    <row r="3563" spans="1:2">
      <c r="A3563">
        <v>3560</v>
      </c>
      <c r="B3563" s="4" t="s">
        <v>18124</v>
      </c>
    </row>
    <row r="3564" spans="1:2">
      <c r="A3564">
        <v>3561</v>
      </c>
      <c r="B3564" s="4" t="s">
        <v>18125</v>
      </c>
    </row>
    <row r="3565" spans="1:2">
      <c r="A3565">
        <v>3562</v>
      </c>
      <c r="B3565" s="4" t="s">
        <v>18126</v>
      </c>
    </row>
    <row r="3566" spans="1:2">
      <c r="A3566">
        <v>3563</v>
      </c>
      <c r="B3566" s="4" t="s">
        <v>18127</v>
      </c>
    </row>
    <row r="3567" spans="1:2">
      <c r="A3567">
        <v>3564</v>
      </c>
      <c r="B3567" s="4" t="s">
        <v>18128</v>
      </c>
    </row>
    <row r="3568" spans="1:2">
      <c r="A3568">
        <v>3565</v>
      </c>
      <c r="B3568" s="4" t="s">
        <v>18129</v>
      </c>
    </row>
    <row r="3569" spans="1:2">
      <c r="A3569">
        <v>3566</v>
      </c>
      <c r="B3569" s="4" t="s">
        <v>18130</v>
      </c>
    </row>
    <row r="3570" spans="1:2">
      <c r="A3570">
        <v>3567</v>
      </c>
      <c r="B3570" s="4" t="s">
        <v>18131</v>
      </c>
    </row>
    <row r="3571" spans="1:2">
      <c r="A3571">
        <v>3568</v>
      </c>
      <c r="B3571" s="4" t="s">
        <v>18132</v>
      </c>
    </row>
    <row r="3572" spans="1:2">
      <c r="A3572">
        <v>3569</v>
      </c>
      <c r="B3572" s="4" t="s">
        <v>18133</v>
      </c>
    </row>
    <row r="3573" spans="1:2">
      <c r="A3573">
        <v>3570</v>
      </c>
      <c r="B3573" s="4" t="s">
        <v>18134</v>
      </c>
    </row>
    <row r="3574" spans="1:2">
      <c r="A3574">
        <v>3571</v>
      </c>
      <c r="B3574" s="4" t="s">
        <v>18135</v>
      </c>
    </row>
    <row r="3575" spans="1:2">
      <c r="A3575">
        <v>3572</v>
      </c>
      <c r="B3575" s="4" t="s">
        <v>18136</v>
      </c>
    </row>
    <row r="3576" spans="1:2">
      <c r="A3576">
        <v>3573</v>
      </c>
      <c r="B3576" s="4" t="s">
        <v>18137</v>
      </c>
    </row>
    <row r="3577" spans="1:2">
      <c r="A3577">
        <v>3574</v>
      </c>
      <c r="B3577" s="4" t="s">
        <v>18138</v>
      </c>
    </row>
    <row r="3578" spans="1:2">
      <c r="A3578">
        <v>3575</v>
      </c>
      <c r="B3578" s="4" t="s">
        <v>18139</v>
      </c>
    </row>
    <row r="3579" spans="1:2">
      <c r="A3579">
        <v>3576</v>
      </c>
      <c r="B3579" s="4" t="s">
        <v>18140</v>
      </c>
    </row>
    <row r="3580" spans="1:2">
      <c r="A3580">
        <v>3577</v>
      </c>
      <c r="B3580" s="4" t="s">
        <v>18141</v>
      </c>
    </row>
    <row r="3581" spans="1:2">
      <c r="A3581">
        <v>3578</v>
      </c>
      <c r="B3581" s="4" t="s">
        <v>18142</v>
      </c>
    </row>
    <row r="3582" spans="1:2">
      <c r="A3582">
        <v>3579</v>
      </c>
      <c r="B3582" s="4" t="s">
        <v>18143</v>
      </c>
    </row>
    <row r="3583" spans="1:2">
      <c r="A3583">
        <v>3580</v>
      </c>
      <c r="B3583" s="4" t="s">
        <v>18144</v>
      </c>
    </row>
    <row r="3584" spans="1:2">
      <c r="A3584">
        <v>3581</v>
      </c>
      <c r="B3584" s="4" t="s">
        <v>18145</v>
      </c>
    </row>
    <row r="3585" spans="1:2">
      <c r="A3585">
        <v>3582</v>
      </c>
      <c r="B3585" s="4" t="s">
        <v>18146</v>
      </c>
    </row>
    <row r="3586" spans="1:2">
      <c r="A3586">
        <v>3583</v>
      </c>
      <c r="B3586" s="4" t="s">
        <v>18147</v>
      </c>
    </row>
    <row r="3587" spans="1:2">
      <c r="A3587">
        <v>3584</v>
      </c>
      <c r="B3587" s="4" t="s">
        <v>18148</v>
      </c>
    </row>
    <row r="3588" spans="1:2">
      <c r="A3588">
        <v>3585</v>
      </c>
      <c r="B3588" s="4" t="s">
        <v>18149</v>
      </c>
    </row>
    <row r="3589" spans="1:2">
      <c r="A3589">
        <v>3586</v>
      </c>
      <c r="B3589" s="4" t="s">
        <v>18150</v>
      </c>
    </row>
    <row r="3590" spans="1:2">
      <c r="A3590">
        <v>3587</v>
      </c>
      <c r="B3590" s="4" t="s">
        <v>18151</v>
      </c>
    </row>
    <row r="3591" spans="1:2">
      <c r="A3591">
        <v>3588</v>
      </c>
      <c r="B3591" s="4" t="s">
        <v>18152</v>
      </c>
    </row>
    <row r="3592" spans="1:2">
      <c r="A3592">
        <v>3589</v>
      </c>
      <c r="B3592" s="4" t="s">
        <v>18153</v>
      </c>
    </row>
    <row r="3593" spans="1:2">
      <c r="A3593">
        <v>3590</v>
      </c>
      <c r="B3593" s="4" t="s">
        <v>18154</v>
      </c>
    </row>
    <row r="3594" spans="1:2">
      <c r="A3594">
        <v>3591</v>
      </c>
      <c r="B3594" s="4" t="s">
        <v>18155</v>
      </c>
    </row>
    <row r="3595" spans="1:2">
      <c r="A3595">
        <v>3592</v>
      </c>
      <c r="B3595" s="4" t="s">
        <v>18156</v>
      </c>
    </row>
    <row r="3596" spans="1:2">
      <c r="A3596">
        <v>3593</v>
      </c>
      <c r="B3596" s="4" t="s">
        <v>18157</v>
      </c>
    </row>
    <row r="3597" spans="1:2">
      <c r="A3597">
        <v>3594</v>
      </c>
      <c r="B3597" s="4" t="s">
        <v>18158</v>
      </c>
    </row>
    <row r="3598" spans="1:2">
      <c r="A3598">
        <v>3595</v>
      </c>
      <c r="B3598" s="4" t="s">
        <v>18159</v>
      </c>
    </row>
    <row r="3599" spans="1:2">
      <c r="A3599">
        <v>3596</v>
      </c>
      <c r="B3599" s="4" t="s">
        <v>18160</v>
      </c>
    </row>
    <row r="3600" spans="1:2">
      <c r="A3600">
        <v>3597</v>
      </c>
      <c r="B3600" s="4" t="s">
        <v>18161</v>
      </c>
    </row>
    <row r="3601" spans="1:2">
      <c r="A3601">
        <v>3598</v>
      </c>
      <c r="B3601" s="4" t="s">
        <v>18162</v>
      </c>
    </row>
    <row r="3602" spans="1:2">
      <c r="A3602">
        <v>3599</v>
      </c>
      <c r="B3602" s="4" t="s">
        <v>18163</v>
      </c>
    </row>
    <row r="3603" spans="1:2">
      <c r="A3603">
        <v>3600</v>
      </c>
      <c r="B3603" s="4" t="s">
        <v>18164</v>
      </c>
    </row>
    <row r="3604" spans="1:2">
      <c r="A3604">
        <v>3601</v>
      </c>
      <c r="B3604" s="4" t="s">
        <v>18165</v>
      </c>
    </row>
    <row r="3605" spans="1:2">
      <c r="A3605">
        <v>3602</v>
      </c>
      <c r="B3605" s="4" t="s">
        <v>18166</v>
      </c>
    </row>
    <row r="3606" spans="1:2">
      <c r="A3606">
        <v>3603</v>
      </c>
      <c r="B3606" s="4" t="s">
        <v>18167</v>
      </c>
    </row>
    <row r="3607" spans="1:2">
      <c r="A3607">
        <v>3604</v>
      </c>
      <c r="B3607" s="4" t="s">
        <v>18168</v>
      </c>
    </row>
    <row r="3608" spans="1:2">
      <c r="A3608">
        <v>3605</v>
      </c>
      <c r="B3608" s="4" t="s">
        <v>18169</v>
      </c>
    </row>
    <row r="3609" spans="1:2">
      <c r="A3609">
        <v>3606</v>
      </c>
      <c r="B3609" s="4" t="s">
        <v>18170</v>
      </c>
    </row>
    <row r="3610" spans="1:2">
      <c r="A3610">
        <v>3607</v>
      </c>
      <c r="B3610" s="4" t="s">
        <v>18171</v>
      </c>
    </row>
    <row r="3611" spans="1:2">
      <c r="A3611">
        <v>3608</v>
      </c>
      <c r="B3611" s="4" t="s">
        <v>18172</v>
      </c>
    </row>
    <row r="3612" spans="1:2">
      <c r="A3612">
        <v>3609</v>
      </c>
      <c r="B3612" s="4" t="s">
        <v>18173</v>
      </c>
    </row>
    <row r="3613" spans="1:2">
      <c r="A3613">
        <v>3610</v>
      </c>
      <c r="B3613" s="4" t="s">
        <v>18174</v>
      </c>
    </row>
    <row r="3614" spans="1:2">
      <c r="A3614">
        <v>3611</v>
      </c>
      <c r="B3614" s="4" t="s">
        <v>18175</v>
      </c>
    </row>
    <row r="3615" spans="1:2">
      <c r="A3615">
        <v>3612</v>
      </c>
      <c r="B3615" s="4" t="s">
        <v>18176</v>
      </c>
    </row>
    <row r="3616" spans="1:2">
      <c r="A3616">
        <v>3613</v>
      </c>
      <c r="B3616" s="4" t="s">
        <v>18177</v>
      </c>
    </row>
    <row r="3617" spans="1:2">
      <c r="A3617">
        <v>3614</v>
      </c>
      <c r="B3617" s="4" t="s">
        <v>18178</v>
      </c>
    </row>
    <row r="3618" spans="1:2">
      <c r="A3618">
        <v>3615</v>
      </c>
      <c r="B3618" s="4" t="s">
        <v>18179</v>
      </c>
    </row>
    <row r="3619" spans="1:2">
      <c r="A3619">
        <v>3616</v>
      </c>
      <c r="B3619" s="4" t="s">
        <v>18180</v>
      </c>
    </row>
    <row r="3620" spans="1:2">
      <c r="A3620">
        <v>3617</v>
      </c>
      <c r="B3620" s="4" t="s">
        <v>18181</v>
      </c>
    </row>
    <row r="3621" spans="1:2">
      <c r="A3621">
        <v>3618</v>
      </c>
      <c r="B3621" s="4" t="s">
        <v>18182</v>
      </c>
    </row>
    <row r="3622" spans="1:2">
      <c r="A3622">
        <v>3619</v>
      </c>
      <c r="B3622" s="4" t="s">
        <v>18183</v>
      </c>
    </row>
    <row r="3623" spans="1:2">
      <c r="A3623">
        <v>3620</v>
      </c>
      <c r="B3623" s="4" t="s">
        <v>18184</v>
      </c>
    </row>
    <row r="3624" spans="1:2">
      <c r="A3624">
        <v>3621</v>
      </c>
      <c r="B3624" s="4" t="s">
        <v>18185</v>
      </c>
    </row>
    <row r="3625" spans="1:2">
      <c r="A3625">
        <v>3622</v>
      </c>
      <c r="B3625" s="4" t="s">
        <v>18186</v>
      </c>
    </row>
    <row r="3626" spans="1:2">
      <c r="A3626">
        <v>3623</v>
      </c>
      <c r="B3626" s="4" t="s">
        <v>18187</v>
      </c>
    </row>
    <row r="3627" spans="1:2">
      <c r="A3627">
        <v>3624</v>
      </c>
      <c r="B3627" s="4" t="s">
        <v>18188</v>
      </c>
    </row>
    <row r="3628" spans="1:2">
      <c r="A3628">
        <v>3625</v>
      </c>
      <c r="B3628" s="4" t="s">
        <v>18189</v>
      </c>
    </row>
    <row r="3629" spans="1:2">
      <c r="A3629">
        <v>3626</v>
      </c>
      <c r="B3629" s="4" t="s">
        <v>18190</v>
      </c>
    </row>
    <row r="3630" spans="1:2">
      <c r="A3630">
        <v>3627</v>
      </c>
      <c r="B3630" s="4" t="s">
        <v>18191</v>
      </c>
    </row>
    <row r="3631" spans="1:2">
      <c r="A3631">
        <v>3628</v>
      </c>
      <c r="B3631" s="4" t="s">
        <v>18192</v>
      </c>
    </row>
    <row r="3632" spans="1:2">
      <c r="A3632">
        <v>3629</v>
      </c>
      <c r="B3632" s="4" t="s">
        <v>18193</v>
      </c>
    </row>
    <row r="3633" spans="1:2">
      <c r="A3633">
        <v>3630</v>
      </c>
      <c r="B3633" s="4" t="s">
        <v>18194</v>
      </c>
    </row>
    <row r="3634" spans="1:2">
      <c r="A3634">
        <v>3631</v>
      </c>
      <c r="B3634" s="4" t="s">
        <v>18195</v>
      </c>
    </row>
    <row r="3635" spans="1:2">
      <c r="A3635">
        <v>3632</v>
      </c>
      <c r="B3635" s="4" t="s">
        <v>18196</v>
      </c>
    </row>
    <row r="3636" spans="1:2">
      <c r="A3636">
        <v>3633</v>
      </c>
      <c r="B3636" s="4" t="s">
        <v>18197</v>
      </c>
    </row>
    <row r="3637" spans="1:2">
      <c r="A3637">
        <v>3634</v>
      </c>
      <c r="B3637" s="4" t="s">
        <v>18198</v>
      </c>
    </row>
    <row r="3638" spans="1:2">
      <c r="A3638">
        <v>3635</v>
      </c>
      <c r="B3638" s="4" t="s">
        <v>18199</v>
      </c>
    </row>
    <row r="3639" spans="1:2">
      <c r="A3639">
        <v>3636</v>
      </c>
      <c r="B3639" s="4" t="s">
        <v>18200</v>
      </c>
    </row>
    <row r="3640" spans="1:2">
      <c r="A3640">
        <v>3637</v>
      </c>
      <c r="B3640" s="4" t="s">
        <v>18201</v>
      </c>
    </row>
    <row r="3641" spans="1:2">
      <c r="A3641">
        <v>3638</v>
      </c>
      <c r="B3641" s="4" t="s">
        <v>18202</v>
      </c>
    </row>
    <row r="3642" spans="1:2">
      <c r="A3642">
        <v>3639</v>
      </c>
      <c r="B3642" s="4" t="s">
        <v>18203</v>
      </c>
    </row>
    <row r="3643" spans="1:2">
      <c r="A3643">
        <v>3640</v>
      </c>
      <c r="B3643" s="4" t="s">
        <v>18204</v>
      </c>
    </row>
    <row r="3644" spans="1:2">
      <c r="A3644">
        <v>3641</v>
      </c>
      <c r="B3644" s="4" t="s">
        <v>18205</v>
      </c>
    </row>
    <row r="3645" spans="1:2">
      <c r="A3645">
        <v>3642</v>
      </c>
      <c r="B3645" s="4" t="s">
        <v>20050</v>
      </c>
    </row>
    <row r="3646" spans="1:2">
      <c r="A3646">
        <v>3643</v>
      </c>
      <c r="B3646" s="4" t="s">
        <v>18206</v>
      </c>
    </row>
    <row r="3647" spans="1:2">
      <c r="A3647">
        <v>3644</v>
      </c>
      <c r="B3647" s="4" t="s">
        <v>18207</v>
      </c>
    </row>
    <row r="3648" spans="1:2">
      <c r="A3648">
        <v>3645</v>
      </c>
      <c r="B3648" s="4" t="s">
        <v>18208</v>
      </c>
    </row>
    <row r="3649" spans="1:2">
      <c r="A3649">
        <v>3646</v>
      </c>
      <c r="B3649" s="4" t="s">
        <v>18209</v>
      </c>
    </row>
    <row r="3650" spans="1:2">
      <c r="A3650">
        <v>3647</v>
      </c>
      <c r="B3650" s="4" t="s">
        <v>18210</v>
      </c>
    </row>
    <row r="3651" spans="1:2">
      <c r="A3651">
        <v>3648</v>
      </c>
      <c r="B3651" s="4" t="s">
        <v>18211</v>
      </c>
    </row>
    <row r="3652" spans="1:2">
      <c r="A3652">
        <v>3649</v>
      </c>
      <c r="B3652" s="4" t="s">
        <v>18212</v>
      </c>
    </row>
    <row r="3653" spans="1:2">
      <c r="A3653">
        <v>3650</v>
      </c>
      <c r="B3653" s="4" t="s">
        <v>18213</v>
      </c>
    </row>
    <row r="3654" spans="1:2">
      <c r="A3654">
        <v>3651</v>
      </c>
      <c r="B3654" s="4" t="s">
        <v>18214</v>
      </c>
    </row>
    <row r="3655" spans="1:2">
      <c r="A3655">
        <v>3652</v>
      </c>
      <c r="B3655" s="4" t="s">
        <v>20051</v>
      </c>
    </row>
    <row r="3656" spans="1:2">
      <c r="A3656">
        <v>3653</v>
      </c>
      <c r="B3656" s="4" t="s">
        <v>18215</v>
      </c>
    </row>
    <row r="3657" spans="1:2">
      <c r="A3657">
        <v>3654</v>
      </c>
      <c r="B3657" s="4" t="s">
        <v>18216</v>
      </c>
    </row>
    <row r="3658" spans="1:2">
      <c r="A3658">
        <v>3655</v>
      </c>
      <c r="B3658" s="4" t="s">
        <v>18217</v>
      </c>
    </row>
    <row r="3659" spans="1:2">
      <c r="A3659">
        <v>3656</v>
      </c>
      <c r="B3659" s="4" t="s">
        <v>18218</v>
      </c>
    </row>
    <row r="3660" spans="1:2">
      <c r="A3660">
        <v>3657</v>
      </c>
      <c r="B3660" s="4" t="s">
        <v>18219</v>
      </c>
    </row>
    <row r="3661" spans="1:2">
      <c r="A3661">
        <v>3658</v>
      </c>
      <c r="B3661" s="4" t="s">
        <v>18220</v>
      </c>
    </row>
    <row r="3662" spans="1:2">
      <c r="A3662">
        <v>3659</v>
      </c>
      <c r="B3662" s="4" t="s">
        <v>20052</v>
      </c>
    </row>
    <row r="3663" spans="1:2">
      <c r="A3663">
        <v>3660</v>
      </c>
      <c r="B3663" s="4" t="s">
        <v>18221</v>
      </c>
    </row>
    <row r="3664" spans="1:2">
      <c r="A3664">
        <v>3661</v>
      </c>
      <c r="B3664" s="4" t="s">
        <v>18222</v>
      </c>
    </row>
    <row r="3665" spans="1:2">
      <c r="A3665">
        <v>3662</v>
      </c>
      <c r="B3665" s="4" t="s">
        <v>18223</v>
      </c>
    </row>
    <row r="3666" spans="1:2">
      <c r="A3666">
        <v>3663</v>
      </c>
      <c r="B3666" s="4" t="s">
        <v>18224</v>
      </c>
    </row>
    <row r="3667" spans="1:2">
      <c r="A3667">
        <v>3664</v>
      </c>
      <c r="B3667" s="4" t="s">
        <v>18225</v>
      </c>
    </row>
    <row r="3668" spans="1:2">
      <c r="A3668">
        <v>3665</v>
      </c>
      <c r="B3668" s="4" t="s">
        <v>18226</v>
      </c>
    </row>
    <row r="3669" spans="1:2">
      <c r="A3669">
        <v>3666</v>
      </c>
      <c r="B3669" s="4" t="s">
        <v>18227</v>
      </c>
    </row>
    <row r="3670" spans="1:2">
      <c r="A3670">
        <v>3667</v>
      </c>
      <c r="B3670" s="4" t="s">
        <v>18228</v>
      </c>
    </row>
    <row r="3671" spans="1:2">
      <c r="A3671">
        <v>3668</v>
      </c>
      <c r="B3671" s="4" t="s">
        <v>18229</v>
      </c>
    </row>
    <row r="3672" spans="1:2">
      <c r="A3672">
        <v>3669</v>
      </c>
      <c r="B3672" s="4" t="s">
        <v>18230</v>
      </c>
    </row>
    <row r="3673" spans="1:2">
      <c r="A3673">
        <v>3670</v>
      </c>
      <c r="B3673" s="4" t="s">
        <v>18231</v>
      </c>
    </row>
    <row r="3674" spans="1:2">
      <c r="A3674">
        <v>3671</v>
      </c>
      <c r="B3674" s="4" t="s">
        <v>18232</v>
      </c>
    </row>
    <row r="3675" spans="1:2">
      <c r="A3675">
        <v>3672</v>
      </c>
      <c r="B3675" s="4" t="s">
        <v>18233</v>
      </c>
    </row>
    <row r="3676" spans="1:2">
      <c r="A3676">
        <v>3673</v>
      </c>
      <c r="B3676" s="4" t="s">
        <v>18234</v>
      </c>
    </row>
    <row r="3677" spans="1:2">
      <c r="A3677">
        <v>3674</v>
      </c>
      <c r="B3677" s="4" t="s">
        <v>18235</v>
      </c>
    </row>
    <row r="3678" spans="1:2">
      <c r="A3678">
        <v>3675</v>
      </c>
      <c r="B3678" s="4" t="s">
        <v>18236</v>
      </c>
    </row>
    <row r="3679" spans="1:2">
      <c r="A3679">
        <v>3676</v>
      </c>
      <c r="B3679" s="4" t="s">
        <v>18237</v>
      </c>
    </row>
    <row r="3680" spans="1:2">
      <c r="A3680">
        <v>3677</v>
      </c>
      <c r="B3680" s="4" t="s">
        <v>18238</v>
      </c>
    </row>
    <row r="3681" spans="1:2">
      <c r="A3681">
        <v>3678</v>
      </c>
      <c r="B3681" s="4" t="s">
        <v>18239</v>
      </c>
    </row>
    <row r="3682" spans="1:2">
      <c r="A3682">
        <v>3679</v>
      </c>
      <c r="B3682" s="4" t="s">
        <v>18240</v>
      </c>
    </row>
    <row r="3683" spans="1:2">
      <c r="A3683">
        <v>3680</v>
      </c>
      <c r="B3683" s="4" t="s">
        <v>18241</v>
      </c>
    </row>
    <row r="3684" spans="1:2">
      <c r="A3684">
        <v>3681</v>
      </c>
      <c r="B3684" s="4" t="s">
        <v>18242</v>
      </c>
    </row>
    <row r="3685" spans="1:2">
      <c r="A3685">
        <v>3682</v>
      </c>
      <c r="B3685" s="4" t="s">
        <v>18243</v>
      </c>
    </row>
    <row r="3686" spans="1:2">
      <c r="A3686">
        <v>3683</v>
      </c>
      <c r="B3686" s="4" t="s">
        <v>18244</v>
      </c>
    </row>
    <row r="3687" spans="1:2">
      <c r="A3687">
        <v>3684</v>
      </c>
      <c r="B3687" s="4" t="s">
        <v>18245</v>
      </c>
    </row>
    <row r="3688" spans="1:2">
      <c r="A3688">
        <v>3685</v>
      </c>
      <c r="B3688" s="4" t="s">
        <v>18246</v>
      </c>
    </row>
    <row r="3689" spans="1:2">
      <c r="A3689">
        <v>3686</v>
      </c>
      <c r="B3689" s="4" t="s">
        <v>18247</v>
      </c>
    </row>
    <row r="3690" spans="1:2">
      <c r="A3690">
        <v>3687</v>
      </c>
      <c r="B3690" s="4" t="s">
        <v>18248</v>
      </c>
    </row>
    <row r="3691" spans="1:2">
      <c r="A3691">
        <v>3688</v>
      </c>
      <c r="B3691" s="4" t="s">
        <v>18249</v>
      </c>
    </row>
    <row r="3692" spans="1:2">
      <c r="A3692">
        <v>3689</v>
      </c>
      <c r="B3692" s="4" t="s">
        <v>18250</v>
      </c>
    </row>
    <row r="3693" spans="1:2">
      <c r="A3693">
        <v>3690</v>
      </c>
      <c r="B3693" s="4" t="s">
        <v>18251</v>
      </c>
    </row>
    <row r="3694" spans="1:2">
      <c r="A3694">
        <v>3691</v>
      </c>
      <c r="B3694" s="4" t="s">
        <v>18252</v>
      </c>
    </row>
    <row r="3695" spans="1:2">
      <c r="A3695">
        <v>3692</v>
      </c>
      <c r="B3695" s="4" t="s">
        <v>18253</v>
      </c>
    </row>
    <row r="3696" spans="1:2">
      <c r="A3696">
        <v>3693</v>
      </c>
      <c r="B3696" s="4" t="s">
        <v>18254</v>
      </c>
    </row>
    <row r="3697" spans="1:2">
      <c r="A3697">
        <v>3694</v>
      </c>
      <c r="B3697" s="4" t="s">
        <v>18255</v>
      </c>
    </row>
    <row r="3698" spans="1:2">
      <c r="A3698">
        <v>3695</v>
      </c>
      <c r="B3698" s="4" t="s">
        <v>18256</v>
      </c>
    </row>
    <row r="3699" spans="1:2">
      <c r="A3699">
        <v>3696</v>
      </c>
      <c r="B3699" s="4" t="s">
        <v>18257</v>
      </c>
    </row>
    <row r="3700" spans="1:2">
      <c r="A3700">
        <v>3697</v>
      </c>
      <c r="B3700" s="4" t="s">
        <v>18258</v>
      </c>
    </row>
    <row r="3701" spans="1:2">
      <c r="A3701">
        <v>3698</v>
      </c>
      <c r="B3701" s="4" t="s">
        <v>18259</v>
      </c>
    </row>
    <row r="3702" spans="1:2">
      <c r="A3702">
        <v>3699</v>
      </c>
      <c r="B3702" s="4" t="s">
        <v>18260</v>
      </c>
    </row>
    <row r="3703" spans="1:2">
      <c r="A3703">
        <v>3700</v>
      </c>
      <c r="B3703" s="4" t="s">
        <v>18261</v>
      </c>
    </row>
    <row r="3704" spans="1:2">
      <c r="A3704">
        <v>3701</v>
      </c>
      <c r="B3704" s="4" t="s">
        <v>18262</v>
      </c>
    </row>
    <row r="3705" spans="1:2">
      <c r="A3705">
        <v>3702</v>
      </c>
      <c r="B3705" s="4" t="s">
        <v>18263</v>
      </c>
    </row>
    <row r="3706" spans="1:2">
      <c r="A3706">
        <v>3703</v>
      </c>
      <c r="B3706" s="4" t="s">
        <v>18264</v>
      </c>
    </row>
    <row r="3707" spans="1:2">
      <c r="A3707">
        <v>3704</v>
      </c>
      <c r="B3707" s="4" t="s">
        <v>18265</v>
      </c>
    </row>
    <row r="3708" spans="1:2">
      <c r="A3708">
        <v>3705</v>
      </c>
      <c r="B3708" s="4" t="s">
        <v>18266</v>
      </c>
    </row>
    <row r="3709" spans="1:2">
      <c r="A3709">
        <v>3706</v>
      </c>
      <c r="B3709" s="4" t="s">
        <v>18267</v>
      </c>
    </row>
    <row r="3710" spans="1:2">
      <c r="A3710">
        <v>3707</v>
      </c>
      <c r="B3710" s="4" t="s">
        <v>18268</v>
      </c>
    </row>
    <row r="3711" spans="1:2">
      <c r="A3711">
        <v>3708</v>
      </c>
      <c r="B3711" s="4" t="s">
        <v>18269</v>
      </c>
    </row>
    <row r="3712" spans="1:2">
      <c r="A3712">
        <v>3709</v>
      </c>
      <c r="B3712" s="4" t="s">
        <v>18270</v>
      </c>
    </row>
    <row r="3713" spans="1:2">
      <c r="A3713">
        <v>3710</v>
      </c>
      <c r="B3713" s="4" t="s">
        <v>18271</v>
      </c>
    </row>
    <row r="3714" spans="1:2">
      <c r="A3714">
        <v>3711</v>
      </c>
      <c r="B3714" s="4" t="s">
        <v>18272</v>
      </c>
    </row>
    <row r="3715" spans="1:2">
      <c r="A3715">
        <v>3712</v>
      </c>
      <c r="B3715" s="4" t="s">
        <v>18273</v>
      </c>
    </row>
    <row r="3716" spans="1:2">
      <c r="A3716">
        <v>3713</v>
      </c>
      <c r="B3716" s="4" t="s">
        <v>18274</v>
      </c>
    </row>
    <row r="3717" spans="1:2">
      <c r="A3717">
        <v>3714</v>
      </c>
      <c r="B3717" s="4" t="s">
        <v>18275</v>
      </c>
    </row>
    <row r="3718" spans="1:2">
      <c r="A3718">
        <v>3715</v>
      </c>
      <c r="B3718" s="4" t="s">
        <v>18276</v>
      </c>
    </row>
    <row r="3719" spans="1:2">
      <c r="A3719">
        <v>3716</v>
      </c>
      <c r="B3719" s="4" t="s">
        <v>18277</v>
      </c>
    </row>
    <row r="3720" spans="1:2">
      <c r="A3720">
        <v>3717</v>
      </c>
      <c r="B3720" s="4" t="s">
        <v>18278</v>
      </c>
    </row>
    <row r="3721" spans="1:2">
      <c r="A3721">
        <v>3718</v>
      </c>
      <c r="B3721" s="4" t="s">
        <v>18279</v>
      </c>
    </row>
    <row r="3722" spans="1:2">
      <c r="A3722">
        <v>3719</v>
      </c>
      <c r="B3722" s="4" t="s">
        <v>18280</v>
      </c>
    </row>
    <row r="3723" spans="1:2">
      <c r="A3723">
        <v>3720</v>
      </c>
      <c r="B3723" s="4" t="s">
        <v>18281</v>
      </c>
    </row>
    <row r="3724" spans="1:2">
      <c r="A3724">
        <v>3721</v>
      </c>
      <c r="B3724" s="4" t="s">
        <v>18282</v>
      </c>
    </row>
    <row r="3725" spans="1:2">
      <c r="A3725">
        <v>3722</v>
      </c>
      <c r="B3725" s="4" t="s">
        <v>18283</v>
      </c>
    </row>
    <row r="3726" spans="1:2">
      <c r="A3726">
        <v>3723</v>
      </c>
      <c r="B3726" s="4" t="s">
        <v>18284</v>
      </c>
    </row>
    <row r="3727" spans="1:2">
      <c r="A3727">
        <v>3724</v>
      </c>
      <c r="B3727" s="4" t="s">
        <v>18285</v>
      </c>
    </row>
    <row r="3728" spans="1:2">
      <c r="A3728">
        <v>3725</v>
      </c>
      <c r="B3728" s="4" t="s">
        <v>20053</v>
      </c>
    </row>
    <row r="3729" spans="1:2">
      <c r="A3729">
        <v>3726</v>
      </c>
      <c r="B3729" s="4" t="s">
        <v>18286</v>
      </c>
    </row>
    <row r="3730" spans="1:2">
      <c r="A3730">
        <v>3727</v>
      </c>
      <c r="B3730" s="4" t="s">
        <v>18287</v>
      </c>
    </row>
    <row r="3731" spans="1:2">
      <c r="A3731">
        <v>3728</v>
      </c>
      <c r="B3731" s="4" t="s">
        <v>18288</v>
      </c>
    </row>
    <row r="3732" spans="1:2">
      <c r="A3732">
        <v>3729</v>
      </c>
      <c r="B3732" s="4" t="s">
        <v>18289</v>
      </c>
    </row>
    <row r="3733" spans="1:2">
      <c r="A3733">
        <v>3730</v>
      </c>
      <c r="B3733" s="4" t="s">
        <v>18290</v>
      </c>
    </row>
    <row r="3734" spans="1:2">
      <c r="A3734">
        <v>3731</v>
      </c>
      <c r="B3734" s="4" t="s">
        <v>18291</v>
      </c>
    </row>
    <row r="3735" spans="1:2">
      <c r="A3735">
        <v>3732</v>
      </c>
      <c r="B3735" s="4" t="s">
        <v>18292</v>
      </c>
    </row>
    <row r="3736" spans="1:2">
      <c r="A3736">
        <v>3733</v>
      </c>
      <c r="B3736" s="4" t="s">
        <v>18293</v>
      </c>
    </row>
    <row r="3737" spans="1:2">
      <c r="A3737">
        <v>3734</v>
      </c>
      <c r="B3737" s="4" t="s">
        <v>18294</v>
      </c>
    </row>
    <row r="3738" spans="1:2">
      <c r="A3738">
        <v>3735</v>
      </c>
      <c r="B3738" s="4" t="s">
        <v>18295</v>
      </c>
    </row>
    <row r="3739" spans="1:2">
      <c r="A3739">
        <v>3736</v>
      </c>
      <c r="B3739" s="4" t="s">
        <v>18296</v>
      </c>
    </row>
    <row r="3740" spans="1:2">
      <c r="A3740">
        <v>3737</v>
      </c>
      <c r="B3740" s="4" t="s">
        <v>18297</v>
      </c>
    </row>
    <row r="3741" spans="1:2">
      <c r="A3741">
        <v>3738</v>
      </c>
      <c r="B3741" s="4" t="s">
        <v>18298</v>
      </c>
    </row>
    <row r="3742" spans="1:2">
      <c r="A3742">
        <v>3739</v>
      </c>
      <c r="B3742" s="4" t="s">
        <v>18299</v>
      </c>
    </row>
    <row r="3743" spans="1:2">
      <c r="A3743">
        <v>3740</v>
      </c>
      <c r="B3743" s="4" t="s">
        <v>18300</v>
      </c>
    </row>
    <row r="3744" spans="1:2">
      <c r="A3744">
        <v>3741</v>
      </c>
      <c r="B3744" s="4" t="s">
        <v>18301</v>
      </c>
    </row>
    <row r="3745" spans="1:2">
      <c r="A3745">
        <v>3742</v>
      </c>
      <c r="B3745" s="4" t="s">
        <v>18302</v>
      </c>
    </row>
    <row r="3746" spans="1:2">
      <c r="A3746">
        <v>3743</v>
      </c>
      <c r="B3746" s="4" t="s">
        <v>18303</v>
      </c>
    </row>
    <row r="3747" spans="1:2">
      <c r="A3747">
        <v>3744</v>
      </c>
      <c r="B3747" s="4" t="s">
        <v>18304</v>
      </c>
    </row>
    <row r="3748" spans="1:2">
      <c r="A3748">
        <v>3745</v>
      </c>
      <c r="B3748" s="4" t="s">
        <v>18305</v>
      </c>
    </row>
    <row r="3749" spans="1:2">
      <c r="A3749">
        <v>3746</v>
      </c>
      <c r="B3749" s="4" t="s">
        <v>18306</v>
      </c>
    </row>
    <row r="3750" spans="1:2">
      <c r="A3750">
        <v>3747</v>
      </c>
      <c r="B3750" s="4" t="s">
        <v>18307</v>
      </c>
    </row>
    <row r="3751" spans="1:2">
      <c r="A3751">
        <v>3748</v>
      </c>
      <c r="B3751" s="4" t="s">
        <v>18308</v>
      </c>
    </row>
    <row r="3752" spans="1:2">
      <c r="A3752">
        <v>3749</v>
      </c>
      <c r="B3752" s="4" t="s">
        <v>18309</v>
      </c>
    </row>
    <row r="3753" spans="1:2">
      <c r="A3753">
        <v>3750</v>
      </c>
      <c r="B3753" s="4" t="s">
        <v>18310</v>
      </c>
    </row>
    <row r="3754" spans="1:2">
      <c r="A3754">
        <v>3751</v>
      </c>
      <c r="B3754" s="4" t="s">
        <v>18311</v>
      </c>
    </row>
    <row r="3755" spans="1:2">
      <c r="A3755">
        <v>3752</v>
      </c>
      <c r="B3755" s="4" t="s">
        <v>18312</v>
      </c>
    </row>
    <row r="3756" spans="1:2">
      <c r="A3756">
        <v>3753</v>
      </c>
      <c r="B3756" s="4" t="s">
        <v>18313</v>
      </c>
    </row>
    <row r="3757" spans="1:2">
      <c r="A3757">
        <v>3754</v>
      </c>
      <c r="B3757" s="4" t="s">
        <v>18314</v>
      </c>
    </row>
    <row r="3758" spans="1:2">
      <c r="A3758">
        <v>3755</v>
      </c>
      <c r="B3758" s="4" t="s">
        <v>18315</v>
      </c>
    </row>
    <row r="3759" spans="1:2">
      <c r="A3759">
        <v>3756</v>
      </c>
      <c r="B3759" s="4" t="s">
        <v>18316</v>
      </c>
    </row>
    <row r="3760" spans="1:2">
      <c r="A3760">
        <v>3757</v>
      </c>
      <c r="B3760" s="4" t="s">
        <v>18317</v>
      </c>
    </row>
    <row r="3761" spans="1:2">
      <c r="A3761">
        <v>3758</v>
      </c>
      <c r="B3761" s="4" t="s">
        <v>18318</v>
      </c>
    </row>
    <row r="3762" spans="1:2">
      <c r="A3762">
        <v>3759</v>
      </c>
      <c r="B3762" s="4" t="s">
        <v>18319</v>
      </c>
    </row>
    <row r="3763" spans="1:2">
      <c r="A3763">
        <v>3760</v>
      </c>
      <c r="B3763" s="4" t="s">
        <v>18320</v>
      </c>
    </row>
    <row r="3764" spans="1:2">
      <c r="A3764">
        <v>3761</v>
      </c>
      <c r="B3764" s="4" t="s">
        <v>18321</v>
      </c>
    </row>
    <row r="3765" spans="1:2">
      <c r="A3765">
        <v>3762</v>
      </c>
      <c r="B3765" s="4" t="s">
        <v>18322</v>
      </c>
    </row>
    <row r="3766" spans="1:2">
      <c r="A3766">
        <v>3763</v>
      </c>
      <c r="B3766" s="4" t="s">
        <v>18323</v>
      </c>
    </row>
    <row r="3767" spans="1:2">
      <c r="A3767">
        <v>3764</v>
      </c>
      <c r="B3767" s="4" t="s">
        <v>18324</v>
      </c>
    </row>
    <row r="3768" spans="1:2">
      <c r="A3768">
        <v>3765</v>
      </c>
      <c r="B3768" s="4" t="s">
        <v>18325</v>
      </c>
    </row>
    <row r="3769" spans="1:2">
      <c r="A3769">
        <v>3766</v>
      </c>
      <c r="B3769" s="4" t="s">
        <v>18326</v>
      </c>
    </row>
    <row r="3770" spans="1:2">
      <c r="A3770">
        <v>3767</v>
      </c>
      <c r="B3770" s="4" t="s">
        <v>18327</v>
      </c>
    </row>
    <row r="3771" spans="1:2">
      <c r="A3771">
        <v>3768</v>
      </c>
      <c r="B3771" s="4" t="s">
        <v>18328</v>
      </c>
    </row>
    <row r="3772" spans="1:2">
      <c r="A3772">
        <v>3769</v>
      </c>
      <c r="B3772" s="4" t="s">
        <v>18329</v>
      </c>
    </row>
    <row r="3773" spans="1:2">
      <c r="A3773">
        <v>3770</v>
      </c>
      <c r="B3773" s="4" t="s">
        <v>18330</v>
      </c>
    </row>
    <row r="3774" spans="1:2">
      <c r="A3774">
        <v>3771</v>
      </c>
      <c r="B3774" s="4" t="s">
        <v>18331</v>
      </c>
    </row>
    <row r="3775" spans="1:2">
      <c r="A3775">
        <v>3772</v>
      </c>
      <c r="B3775" s="4" t="s">
        <v>18332</v>
      </c>
    </row>
    <row r="3776" spans="1:2">
      <c r="A3776">
        <v>3773</v>
      </c>
      <c r="B3776" s="4" t="s">
        <v>18333</v>
      </c>
    </row>
    <row r="3777" spans="1:2">
      <c r="A3777">
        <v>3774</v>
      </c>
      <c r="B3777" s="4" t="s">
        <v>18334</v>
      </c>
    </row>
    <row r="3778" spans="1:2">
      <c r="A3778">
        <v>3775</v>
      </c>
      <c r="B3778" s="4" t="s">
        <v>18335</v>
      </c>
    </row>
    <row r="3779" spans="1:2">
      <c r="A3779">
        <v>3776</v>
      </c>
      <c r="B3779" s="4" t="s">
        <v>18336</v>
      </c>
    </row>
    <row r="3780" spans="1:2">
      <c r="A3780">
        <v>3777</v>
      </c>
      <c r="B3780" s="4" t="s">
        <v>18337</v>
      </c>
    </row>
    <row r="3781" spans="1:2">
      <c r="A3781">
        <v>3778</v>
      </c>
      <c r="B3781" s="4" t="s">
        <v>18338</v>
      </c>
    </row>
    <row r="3782" spans="1:2">
      <c r="A3782">
        <v>3779</v>
      </c>
      <c r="B3782" s="4" t="s">
        <v>18339</v>
      </c>
    </row>
    <row r="3783" spans="1:2">
      <c r="A3783">
        <v>3780</v>
      </c>
      <c r="B3783" s="4" t="s">
        <v>18340</v>
      </c>
    </row>
    <row r="3784" spans="1:2">
      <c r="A3784">
        <v>3781</v>
      </c>
      <c r="B3784" s="4" t="s">
        <v>18341</v>
      </c>
    </row>
    <row r="3785" spans="1:2">
      <c r="A3785">
        <v>3782</v>
      </c>
      <c r="B3785" s="4" t="s">
        <v>18342</v>
      </c>
    </row>
    <row r="3786" spans="1:2">
      <c r="A3786">
        <v>3783</v>
      </c>
      <c r="B3786" s="4" t="s">
        <v>18343</v>
      </c>
    </row>
    <row r="3787" spans="1:2">
      <c r="A3787">
        <v>3784</v>
      </c>
      <c r="B3787" s="4" t="s">
        <v>18344</v>
      </c>
    </row>
    <row r="3788" spans="1:2">
      <c r="A3788">
        <v>3785</v>
      </c>
      <c r="B3788" s="4" t="s">
        <v>18345</v>
      </c>
    </row>
    <row r="3789" spans="1:2">
      <c r="A3789">
        <v>3786</v>
      </c>
      <c r="B3789" s="4" t="s">
        <v>18346</v>
      </c>
    </row>
    <row r="3790" spans="1:2">
      <c r="A3790">
        <v>3787</v>
      </c>
      <c r="B3790" s="4" t="s">
        <v>18347</v>
      </c>
    </row>
    <row r="3791" spans="1:2">
      <c r="A3791">
        <v>3788</v>
      </c>
      <c r="B3791" s="4" t="s">
        <v>18348</v>
      </c>
    </row>
    <row r="3792" spans="1:2">
      <c r="A3792">
        <v>3789</v>
      </c>
      <c r="B3792" s="4" t="s">
        <v>18349</v>
      </c>
    </row>
    <row r="3793" spans="1:2">
      <c r="A3793">
        <v>3790</v>
      </c>
      <c r="B3793" s="4" t="s">
        <v>18350</v>
      </c>
    </row>
    <row r="3794" spans="1:2">
      <c r="A3794">
        <v>3791</v>
      </c>
      <c r="B3794" s="4" t="s">
        <v>18351</v>
      </c>
    </row>
    <row r="3795" spans="1:2">
      <c r="A3795">
        <v>3792</v>
      </c>
      <c r="B3795" s="4" t="s">
        <v>18352</v>
      </c>
    </row>
    <row r="3796" spans="1:2">
      <c r="A3796">
        <v>3793</v>
      </c>
      <c r="B3796" s="4" t="s">
        <v>18353</v>
      </c>
    </row>
    <row r="3797" spans="1:2">
      <c r="A3797">
        <v>3794</v>
      </c>
      <c r="B3797" s="4" t="s">
        <v>18354</v>
      </c>
    </row>
    <row r="3798" spans="1:2">
      <c r="A3798">
        <v>3795</v>
      </c>
      <c r="B3798" s="4" t="s">
        <v>18355</v>
      </c>
    </row>
    <row r="3799" spans="1:2">
      <c r="A3799">
        <v>3796</v>
      </c>
      <c r="B3799" s="4" t="s">
        <v>18356</v>
      </c>
    </row>
    <row r="3800" spans="1:2">
      <c r="A3800">
        <v>3797</v>
      </c>
      <c r="B3800" s="4" t="s">
        <v>18357</v>
      </c>
    </row>
    <row r="3801" spans="1:2">
      <c r="A3801">
        <v>3798</v>
      </c>
      <c r="B3801" s="4" t="s">
        <v>18358</v>
      </c>
    </row>
    <row r="3802" spans="1:2">
      <c r="A3802">
        <v>3799</v>
      </c>
      <c r="B3802" s="4" t="s">
        <v>18359</v>
      </c>
    </row>
    <row r="3803" spans="1:2">
      <c r="A3803">
        <v>3800</v>
      </c>
      <c r="B3803" s="4" t="s">
        <v>18360</v>
      </c>
    </row>
    <row r="3804" spans="1:2">
      <c r="A3804">
        <v>3801</v>
      </c>
      <c r="B3804" s="4" t="s">
        <v>18361</v>
      </c>
    </row>
    <row r="3805" spans="1:2">
      <c r="A3805">
        <v>3802</v>
      </c>
      <c r="B3805" s="4" t="s">
        <v>18362</v>
      </c>
    </row>
    <row r="3806" spans="1:2">
      <c r="A3806">
        <v>3803</v>
      </c>
      <c r="B3806" s="4" t="s">
        <v>18363</v>
      </c>
    </row>
    <row r="3807" spans="1:2">
      <c r="A3807">
        <v>3804</v>
      </c>
      <c r="B3807" s="4" t="s">
        <v>18364</v>
      </c>
    </row>
    <row r="3808" spans="1:2">
      <c r="A3808">
        <v>3805</v>
      </c>
      <c r="B3808" s="4" t="s">
        <v>18365</v>
      </c>
    </row>
    <row r="3809" spans="1:2">
      <c r="A3809">
        <v>3806</v>
      </c>
      <c r="B3809" s="4" t="s">
        <v>18366</v>
      </c>
    </row>
    <row r="3810" spans="1:2">
      <c r="A3810">
        <v>3807</v>
      </c>
      <c r="B3810" s="4" t="s">
        <v>18367</v>
      </c>
    </row>
    <row r="3811" spans="1:2">
      <c r="A3811">
        <v>3808</v>
      </c>
      <c r="B3811" s="4" t="s">
        <v>18368</v>
      </c>
    </row>
    <row r="3812" spans="1:2">
      <c r="A3812">
        <v>3809</v>
      </c>
      <c r="B3812" s="4" t="s">
        <v>18369</v>
      </c>
    </row>
    <row r="3813" spans="1:2">
      <c r="A3813">
        <v>3810</v>
      </c>
      <c r="B3813" s="4" t="s">
        <v>18370</v>
      </c>
    </row>
    <row r="3814" spans="1:2">
      <c r="A3814">
        <v>3811</v>
      </c>
      <c r="B3814" s="4" t="s">
        <v>18371</v>
      </c>
    </row>
    <row r="3815" spans="1:2">
      <c r="A3815">
        <v>3812</v>
      </c>
      <c r="B3815" s="4" t="s">
        <v>18372</v>
      </c>
    </row>
    <row r="3816" spans="1:2">
      <c r="A3816">
        <v>3813</v>
      </c>
      <c r="B3816" s="4" t="s">
        <v>18373</v>
      </c>
    </row>
    <row r="3817" spans="1:2">
      <c r="A3817">
        <v>3814</v>
      </c>
      <c r="B3817" s="4" t="s">
        <v>18374</v>
      </c>
    </row>
    <row r="3818" spans="1:2">
      <c r="A3818">
        <v>3815</v>
      </c>
      <c r="B3818" s="4" t="s">
        <v>18375</v>
      </c>
    </row>
    <row r="3819" spans="1:2">
      <c r="A3819">
        <v>3816</v>
      </c>
      <c r="B3819" s="4" t="s">
        <v>18376</v>
      </c>
    </row>
    <row r="3820" spans="1:2">
      <c r="A3820">
        <v>3817</v>
      </c>
      <c r="B3820" s="4" t="s">
        <v>18377</v>
      </c>
    </row>
    <row r="3821" spans="1:2">
      <c r="A3821">
        <v>3818</v>
      </c>
      <c r="B3821" s="4" t="s">
        <v>18378</v>
      </c>
    </row>
    <row r="3822" spans="1:2">
      <c r="A3822">
        <v>3819</v>
      </c>
      <c r="B3822" s="4" t="s">
        <v>18379</v>
      </c>
    </row>
    <row r="3823" spans="1:2">
      <c r="A3823">
        <v>3820</v>
      </c>
      <c r="B3823" s="4" t="s">
        <v>18380</v>
      </c>
    </row>
    <row r="3824" spans="1:2">
      <c r="A3824">
        <v>3821</v>
      </c>
      <c r="B3824" s="4" t="s">
        <v>18381</v>
      </c>
    </row>
    <row r="3825" spans="1:2">
      <c r="A3825">
        <v>3822</v>
      </c>
      <c r="B3825" s="4" t="s">
        <v>18382</v>
      </c>
    </row>
    <row r="3826" spans="1:2">
      <c r="A3826">
        <v>3823</v>
      </c>
      <c r="B3826" s="4" t="s">
        <v>18383</v>
      </c>
    </row>
    <row r="3827" spans="1:2">
      <c r="A3827">
        <v>3824</v>
      </c>
      <c r="B3827" s="4" t="s">
        <v>18384</v>
      </c>
    </row>
    <row r="3828" spans="1:2">
      <c r="A3828">
        <v>3825</v>
      </c>
      <c r="B3828" s="4" t="s">
        <v>18385</v>
      </c>
    </row>
    <row r="3829" spans="1:2">
      <c r="A3829">
        <v>3826</v>
      </c>
      <c r="B3829" s="4" t="s">
        <v>18386</v>
      </c>
    </row>
    <row r="3830" spans="1:2">
      <c r="A3830">
        <v>3827</v>
      </c>
      <c r="B3830" s="4" t="s">
        <v>18387</v>
      </c>
    </row>
    <row r="3831" spans="1:2">
      <c r="A3831">
        <v>3828</v>
      </c>
      <c r="B3831" s="4" t="s">
        <v>18388</v>
      </c>
    </row>
    <row r="3832" spans="1:2">
      <c r="A3832">
        <v>3829</v>
      </c>
      <c r="B3832" s="4" t="s">
        <v>18389</v>
      </c>
    </row>
    <row r="3833" spans="1:2">
      <c r="A3833">
        <v>3830</v>
      </c>
      <c r="B3833" s="4" t="s">
        <v>18390</v>
      </c>
    </row>
    <row r="3834" spans="1:2">
      <c r="A3834">
        <v>3831</v>
      </c>
      <c r="B3834" s="4" t="s">
        <v>18391</v>
      </c>
    </row>
    <row r="3835" spans="1:2">
      <c r="A3835">
        <v>3832</v>
      </c>
      <c r="B3835" s="4" t="s">
        <v>18392</v>
      </c>
    </row>
    <row r="3836" spans="1:2">
      <c r="A3836">
        <v>3833</v>
      </c>
      <c r="B3836" s="4" t="s">
        <v>18393</v>
      </c>
    </row>
    <row r="3837" spans="1:2">
      <c r="A3837">
        <v>3834</v>
      </c>
      <c r="B3837" s="4" t="s">
        <v>18394</v>
      </c>
    </row>
    <row r="3838" spans="1:2">
      <c r="A3838">
        <v>3835</v>
      </c>
      <c r="B3838" s="4" t="s">
        <v>18395</v>
      </c>
    </row>
    <row r="3839" spans="1:2">
      <c r="A3839">
        <v>3836</v>
      </c>
      <c r="B3839" s="4" t="s">
        <v>18396</v>
      </c>
    </row>
    <row r="3840" spans="1:2">
      <c r="A3840">
        <v>3837</v>
      </c>
      <c r="B3840" s="4" t="s">
        <v>18397</v>
      </c>
    </row>
    <row r="3841" spans="1:2">
      <c r="A3841">
        <v>3838</v>
      </c>
      <c r="B3841" s="4" t="s">
        <v>18398</v>
      </c>
    </row>
    <row r="3842" spans="1:2">
      <c r="A3842">
        <v>3839</v>
      </c>
      <c r="B3842" s="4" t="s">
        <v>18399</v>
      </c>
    </row>
    <row r="3843" spans="1:2">
      <c r="A3843">
        <v>3840</v>
      </c>
      <c r="B3843" s="4" t="s">
        <v>18400</v>
      </c>
    </row>
    <row r="3844" spans="1:2">
      <c r="A3844">
        <v>3841</v>
      </c>
      <c r="B3844" s="4" t="s">
        <v>18401</v>
      </c>
    </row>
    <row r="3845" spans="1:2">
      <c r="A3845">
        <v>3842</v>
      </c>
      <c r="B3845" s="4" t="s">
        <v>18402</v>
      </c>
    </row>
    <row r="3846" spans="1:2">
      <c r="A3846">
        <v>3843</v>
      </c>
      <c r="B3846" s="4" t="s">
        <v>18403</v>
      </c>
    </row>
    <row r="3847" spans="1:2">
      <c r="A3847">
        <v>3844</v>
      </c>
      <c r="B3847" s="4" t="s">
        <v>18404</v>
      </c>
    </row>
    <row r="3848" spans="1:2">
      <c r="A3848">
        <v>3845</v>
      </c>
      <c r="B3848" s="4" t="s">
        <v>18405</v>
      </c>
    </row>
    <row r="3849" spans="1:2">
      <c r="A3849">
        <v>3846</v>
      </c>
      <c r="B3849" s="4" t="s">
        <v>18406</v>
      </c>
    </row>
    <row r="3850" spans="1:2">
      <c r="A3850">
        <v>3847</v>
      </c>
      <c r="B3850" s="4" t="s">
        <v>18407</v>
      </c>
    </row>
    <row r="3851" spans="1:2">
      <c r="A3851">
        <v>3848</v>
      </c>
      <c r="B3851" s="4" t="s">
        <v>18408</v>
      </c>
    </row>
    <row r="3852" spans="1:2">
      <c r="A3852">
        <v>3849</v>
      </c>
      <c r="B3852" s="4" t="s">
        <v>18409</v>
      </c>
    </row>
    <row r="3853" spans="1:2">
      <c r="A3853">
        <v>3850</v>
      </c>
      <c r="B3853" s="4" t="s">
        <v>18410</v>
      </c>
    </row>
    <row r="3854" spans="1:2">
      <c r="A3854">
        <v>3851</v>
      </c>
      <c r="B3854" s="4" t="s">
        <v>18411</v>
      </c>
    </row>
    <row r="3855" spans="1:2">
      <c r="A3855">
        <v>3852</v>
      </c>
      <c r="B3855" s="4" t="s">
        <v>18412</v>
      </c>
    </row>
    <row r="3856" spans="1:2">
      <c r="A3856">
        <v>3853</v>
      </c>
      <c r="B3856" s="4" t="s">
        <v>18413</v>
      </c>
    </row>
    <row r="3857" spans="1:2">
      <c r="A3857">
        <v>3854</v>
      </c>
      <c r="B3857" s="4" t="s">
        <v>18414</v>
      </c>
    </row>
    <row r="3858" spans="1:2">
      <c r="A3858">
        <v>3855</v>
      </c>
      <c r="B3858" s="4" t="s">
        <v>18415</v>
      </c>
    </row>
    <row r="3859" spans="1:2">
      <c r="A3859">
        <v>3856</v>
      </c>
      <c r="B3859" s="4" t="s">
        <v>18416</v>
      </c>
    </row>
    <row r="3860" spans="1:2">
      <c r="A3860">
        <v>3857</v>
      </c>
      <c r="B3860" s="4" t="s">
        <v>18417</v>
      </c>
    </row>
    <row r="3861" spans="1:2">
      <c r="A3861">
        <v>3858</v>
      </c>
      <c r="B3861" s="4" t="s">
        <v>18418</v>
      </c>
    </row>
    <row r="3862" spans="1:2">
      <c r="A3862">
        <v>3859</v>
      </c>
      <c r="B3862" s="4" t="s">
        <v>18419</v>
      </c>
    </row>
    <row r="3863" spans="1:2">
      <c r="A3863">
        <v>3860</v>
      </c>
      <c r="B3863" s="4" t="s">
        <v>18420</v>
      </c>
    </row>
    <row r="3864" spans="1:2">
      <c r="A3864">
        <v>3861</v>
      </c>
      <c r="B3864" s="4" t="s">
        <v>18421</v>
      </c>
    </row>
    <row r="3865" spans="1:2">
      <c r="A3865">
        <v>3862</v>
      </c>
      <c r="B3865" s="4" t="s">
        <v>18422</v>
      </c>
    </row>
    <row r="3866" spans="1:2">
      <c r="A3866">
        <v>3863</v>
      </c>
      <c r="B3866" s="4" t="s">
        <v>18423</v>
      </c>
    </row>
    <row r="3867" spans="1:2">
      <c r="A3867">
        <v>3864</v>
      </c>
      <c r="B3867" s="4" t="s">
        <v>18424</v>
      </c>
    </row>
    <row r="3868" spans="1:2">
      <c r="A3868">
        <v>3865</v>
      </c>
      <c r="B3868" s="4" t="s">
        <v>18425</v>
      </c>
    </row>
    <row r="3869" spans="1:2">
      <c r="A3869">
        <v>3866</v>
      </c>
      <c r="B3869" s="4" t="s">
        <v>18426</v>
      </c>
    </row>
    <row r="3870" spans="1:2">
      <c r="A3870">
        <v>3867</v>
      </c>
      <c r="B3870" s="4" t="s">
        <v>18427</v>
      </c>
    </row>
    <row r="3871" spans="1:2">
      <c r="A3871">
        <v>3868</v>
      </c>
      <c r="B3871" s="4" t="s">
        <v>18428</v>
      </c>
    </row>
    <row r="3872" spans="1:2">
      <c r="A3872">
        <v>3869</v>
      </c>
      <c r="B3872" s="4" t="s">
        <v>18429</v>
      </c>
    </row>
    <row r="3873" spans="1:2">
      <c r="A3873">
        <v>3870</v>
      </c>
      <c r="B3873" s="4" t="s">
        <v>18430</v>
      </c>
    </row>
    <row r="3874" spans="1:2">
      <c r="A3874">
        <v>3871</v>
      </c>
      <c r="B3874" s="4" t="s">
        <v>18431</v>
      </c>
    </row>
    <row r="3875" spans="1:2">
      <c r="A3875">
        <v>3872</v>
      </c>
      <c r="B3875" s="4" t="s">
        <v>18432</v>
      </c>
    </row>
    <row r="3876" spans="1:2">
      <c r="A3876">
        <v>3873</v>
      </c>
      <c r="B3876" s="4" t="s">
        <v>18433</v>
      </c>
    </row>
    <row r="3877" spans="1:2">
      <c r="A3877">
        <v>3874</v>
      </c>
      <c r="B3877" s="4" t="s">
        <v>18434</v>
      </c>
    </row>
    <row r="3878" spans="1:2">
      <c r="A3878">
        <v>3875</v>
      </c>
      <c r="B3878" s="4" t="s">
        <v>18435</v>
      </c>
    </row>
    <row r="3879" spans="1:2">
      <c r="A3879">
        <v>3876</v>
      </c>
      <c r="B3879" s="4" t="s">
        <v>18436</v>
      </c>
    </row>
    <row r="3880" spans="1:2">
      <c r="A3880">
        <v>3877</v>
      </c>
      <c r="B3880" s="4" t="s">
        <v>18437</v>
      </c>
    </row>
    <row r="3881" spans="1:2">
      <c r="A3881">
        <v>3878</v>
      </c>
      <c r="B3881" s="4" t="s">
        <v>18438</v>
      </c>
    </row>
    <row r="3882" spans="1:2">
      <c r="A3882">
        <v>3879</v>
      </c>
      <c r="B3882" s="4" t="s">
        <v>18439</v>
      </c>
    </row>
    <row r="3883" spans="1:2">
      <c r="A3883">
        <v>3880</v>
      </c>
      <c r="B3883" s="4" t="s">
        <v>18440</v>
      </c>
    </row>
    <row r="3884" spans="1:2">
      <c r="A3884">
        <v>3881</v>
      </c>
      <c r="B3884" s="4" t="s">
        <v>18441</v>
      </c>
    </row>
    <row r="3885" spans="1:2">
      <c r="A3885">
        <v>3882</v>
      </c>
      <c r="B3885" s="4" t="s">
        <v>18442</v>
      </c>
    </row>
    <row r="3886" spans="1:2">
      <c r="A3886">
        <v>3883</v>
      </c>
      <c r="B3886" s="4" t="s">
        <v>18443</v>
      </c>
    </row>
    <row r="3887" spans="1:2">
      <c r="A3887">
        <v>3884</v>
      </c>
      <c r="B3887" s="4" t="s">
        <v>18444</v>
      </c>
    </row>
    <row r="3888" spans="1:2">
      <c r="A3888">
        <v>3885</v>
      </c>
      <c r="B3888" s="4" t="s">
        <v>18445</v>
      </c>
    </row>
    <row r="3889" spans="1:2">
      <c r="A3889">
        <v>3886</v>
      </c>
      <c r="B3889" s="4" t="s">
        <v>18446</v>
      </c>
    </row>
    <row r="3890" spans="1:2">
      <c r="A3890">
        <v>3887</v>
      </c>
      <c r="B3890" s="4" t="s">
        <v>18447</v>
      </c>
    </row>
    <row r="3891" spans="1:2">
      <c r="A3891">
        <v>3888</v>
      </c>
      <c r="B3891" s="4" t="s">
        <v>18448</v>
      </c>
    </row>
    <row r="3892" spans="1:2">
      <c r="A3892">
        <v>3889</v>
      </c>
      <c r="B3892" s="4" t="s">
        <v>18449</v>
      </c>
    </row>
    <row r="3893" spans="1:2">
      <c r="A3893">
        <v>3890</v>
      </c>
      <c r="B3893" s="4" t="s">
        <v>18450</v>
      </c>
    </row>
    <row r="3894" spans="1:2">
      <c r="A3894">
        <v>3891</v>
      </c>
      <c r="B3894" s="4" t="s">
        <v>18451</v>
      </c>
    </row>
    <row r="3895" spans="1:2">
      <c r="A3895">
        <v>3892</v>
      </c>
      <c r="B3895" s="4" t="s">
        <v>18452</v>
      </c>
    </row>
    <row r="3896" spans="1:2">
      <c r="A3896">
        <v>3893</v>
      </c>
      <c r="B3896" s="4" t="s">
        <v>18453</v>
      </c>
    </row>
    <row r="3897" spans="1:2">
      <c r="A3897">
        <v>3894</v>
      </c>
      <c r="B3897" s="4" t="s">
        <v>18454</v>
      </c>
    </row>
    <row r="3898" spans="1:2">
      <c r="A3898">
        <v>3895</v>
      </c>
      <c r="B3898" s="4" t="s">
        <v>18455</v>
      </c>
    </row>
    <row r="3899" spans="1:2">
      <c r="A3899">
        <v>3896</v>
      </c>
      <c r="B3899" s="4" t="s">
        <v>18456</v>
      </c>
    </row>
    <row r="3900" spans="1:2">
      <c r="A3900">
        <v>3897</v>
      </c>
      <c r="B3900" s="4" t="s">
        <v>18457</v>
      </c>
    </row>
    <row r="3901" spans="1:2">
      <c r="A3901">
        <v>3898</v>
      </c>
      <c r="B3901" s="4" t="s">
        <v>18458</v>
      </c>
    </row>
    <row r="3902" spans="1:2">
      <c r="A3902">
        <v>3899</v>
      </c>
      <c r="B3902" s="4" t="s">
        <v>18459</v>
      </c>
    </row>
    <row r="3903" spans="1:2">
      <c r="A3903">
        <v>3900</v>
      </c>
      <c r="B3903" s="4" t="s">
        <v>18460</v>
      </c>
    </row>
    <row r="3904" spans="1:2">
      <c r="A3904">
        <v>3901</v>
      </c>
      <c r="B3904" s="4" t="s">
        <v>18461</v>
      </c>
    </row>
    <row r="3905" spans="1:2">
      <c r="A3905">
        <v>3902</v>
      </c>
      <c r="B3905" s="4" t="s">
        <v>18462</v>
      </c>
    </row>
    <row r="3906" spans="1:2">
      <c r="A3906">
        <v>3903</v>
      </c>
      <c r="B3906" s="4" t="s">
        <v>18463</v>
      </c>
    </row>
    <row r="3907" spans="1:2">
      <c r="A3907">
        <v>3904</v>
      </c>
      <c r="B3907" s="4" t="s">
        <v>18464</v>
      </c>
    </row>
    <row r="3908" spans="1:2">
      <c r="A3908">
        <v>3905</v>
      </c>
      <c r="B3908" s="4" t="s">
        <v>18465</v>
      </c>
    </row>
    <row r="3909" spans="1:2">
      <c r="A3909">
        <v>3906</v>
      </c>
      <c r="B3909" s="4" t="s">
        <v>18466</v>
      </c>
    </row>
    <row r="3910" spans="1:2">
      <c r="A3910">
        <v>3907</v>
      </c>
      <c r="B3910" s="4" t="s">
        <v>18467</v>
      </c>
    </row>
    <row r="3911" spans="1:2">
      <c r="A3911">
        <v>3908</v>
      </c>
      <c r="B3911" s="4" t="s">
        <v>18468</v>
      </c>
    </row>
    <row r="3912" spans="1:2">
      <c r="A3912">
        <v>3909</v>
      </c>
      <c r="B3912" s="4" t="s">
        <v>18469</v>
      </c>
    </row>
    <row r="3913" spans="1:2">
      <c r="A3913">
        <v>3910</v>
      </c>
      <c r="B3913" s="4" t="s">
        <v>18470</v>
      </c>
    </row>
    <row r="3914" spans="1:2">
      <c r="A3914">
        <v>3911</v>
      </c>
      <c r="B3914" s="4" t="s">
        <v>18471</v>
      </c>
    </row>
    <row r="3915" spans="1:2">
      <c r="A3915">
        <v>3912</v>
      </c>
      <c r="B3915" s="4" t="s">
        <v>18472</v>
      </c>
    </row>
    <row r="3916" spans="1:2">
      <c r="A3916">
        <v>3913</v>
      </c>
      <c r="B3916" s="4" t="s">
        <v>18473</v>
      </c>
    </row>
    <row r="3917" spans="1:2">
      <c r="A3917">
        <v>3914</v>
      </c>
      <c r="B3917" s="4" t="s">
        <v>18474</v>
      </c>
    </row>
    <row r="3918" spans="1:2">
      <c r="A3918">
        <v>3915</v>
      </c>
      <c r="B3918" s="4" t="s">
        <v>18475</v>
      </c>
    </row>
    <row r="3919" spans="1:2">
      <c r="A3919">
        <v>3916</v>
      </c>
      <c r="B3919" s="4" t="s">
        <v>18476</v>
      </c>
    </row>
    <row r="3920" spans="1:2">
      <c r="A3920">
        <v>3917</v>
      </c>
      <c r="B3920" s="4" t="s">
        <v>18477</v>
      </c>
    </row>
    <row r="3921" spans="1:2">
      <c r="A3921">
        <v>3918</v>
      </c>
      <c r="B3921" s="4" t="s">
        <v>18478</v>
      </c>
    </row>
    <row r="3922" spans="1:2">
      <c r="A3922">
        <v>3919</v>
      </c>
      <c r="B3922" s="4" t="s">
        <v>18479</v>
      </c>
    </row>
    <row r="3923" spans="1:2">
      <c r="A3923">
        <v>3920</v>
      </c>
      <c r="B3923" s="4" t="s">
        <v>18480</v>
      </c>
    </row>
    <row r="3924" spans="1:2">
      <c r="A3924">
        <v>3921</v>
      </c>
      <c r="B3924" s="4" t="s">
        <v>18481</v>
      </c>
    </row>
    <row r="3925" spans="1:2">
      <c r="A3925">
        <v>3922</v>
      </c>
      <c r="B3925" s="4" t="s">
        <v>18482</v>
      </c>
    </row>
    <row r="3926" spans="1:2">
      <c r="A3926">
        <v>3923</v>
      </c>
      <c r="B3926" s="4" t="s">
        <v>18483</v>
      </c>
    </row>
    <row r="3927" spans="1:2">
      <c r="A3927">
        <v>3924</v>
      </c>
      <c r="B3927" s="4" t="s">
        <v>18484</v>
      </c>
    </row>
    <row r="3928" spans="1:2">
      <c r="A3928">
        <v>3925</v>
      </c>
      <c r="B3928" s="4" t="s">
        <v>18485</v>
      </c>
    </row>
    <row r="3929" spans="1:2">
      <c r="A3929">
        <v>3926</v>
      </c>
      <c r="B3929" s="4" t="s">
        <v>18486</v>
      </c>
    </row>
    <row r="3930" spans="1:2">
      <c r="A3930">
        <v>3927</v>
      </c>
      <c r="B3930" s="4" t="s">
        <v>18487</v>
      </c>
    </row>
    <row r="3931" spans="1:2">
      <c r="A3931">
        <v>3928</v>
      </c>
      <c r="B3931" s="4" t="s">
        <v>18488</v>
      </c>
    </row>
    <row r="3932" spans="1:2">
      <c r="A3932">
        <v>3929</v>
      </c>
      <c r="B3932" s="4" t="s">
        <v>18489</v>
      </c>
    </row>
    <row r="3933" spans="1:2">
      <c r="A3933">
        <v>3930</v>
      </c>
      <c r="B3933" s="4" t="s">
        <v>18490</v>
      </c>
    </row>
    <row r="3934" spans="1:2">
      <c r="A3934">
        <v>3931</v>
      </c>
      <c r="B3934" s="4" t="s">
        <v>18491</v>
      </c>
    </row>
    <row r="3935" spans="1:2">
      <c r="A3935">
        <v>3932</v>
      </c>
      <c r="B3935" s="4" t="s">
        <v>18492</v>
      </c>
    </row>
    <row r="3936" spans="1:2">
      <c r="A3936">
        <v>3933</v>
      </c>
      <c r="B3936" s="4" t="s">
        <v>18493</v>
      </c>
    </row>
    <row r="3937" spans="1:2">
      <c r="A3937">
        <v>3934</v>
      </c>
      <c r="B3937" s="4" t="s">
        <v>18494</v>
      </c>
    </row>
    <row r="3938" spans="1:2">
      <c r="A3938">
        <v>3935</v>
      </c>
      <c r="B3938" s="4" t="s">
        <v>18495</v>
      </c>
    </row>
    <row r="3939" spans="1:2">
      <c r="A3939">
        <v>3936</v>
      </c>
      <c r="B3939" s="4" t="s">
        <v>18496</v>
      </c>
    </row>
    <row r="3940" spans="1:2">
      <c r="A3940">
        <v>3937</v>
      </c>
      <c r="B3940" s="4" t="s">
        <v>18497</v>
      </c>
    </row>
    <row r="3941" spans="1:2">
      <c r="A3941">
        <v>3938</v>
      </c>
      <c r="B3941" s="4" t="s">
        <v>18498</v>
      </c>
    </row>
    <row r="3942" spans="1:2">
      <c r="A3942">
        <v>3939</v>
      </c>
      <c r="B3942" s="4" t="s">
        <v>18499</v>
      </c>
    </row>
    <row r="3943" spans="1:2">
      <c r="A3943">
        <v>3940</v>
      </c>
      <c r="B3943" s="4" t="s">
        <v>18500</v>
      </c>
    </row>
    <row r="3944" spans="1:2">
      <c r="A3944">
        <v>3941</v>
      </c>
      <c r="B3944" s="4" t="s">
        <v>18501</v>
      </c>
    </row>
    <row r="3945" spans="1:2">
      <c r="A3945">
        <v>3942</v>
      </c>
      <c r="B3945" s="4" t="s">
        <v>18502</v>
      </c>
    </row>
    <row r="3946" spans="1:2">
      <c r="A3946">
        <v>3943</v>
      </c>
      <c r="B3946" s="4" t="s">
        <v>18503</v>
      </c>
    </row>
    <row r="3947" spans="1:2">
      <c r="A3947">
        <v>3944</v>
      </c>
      <c r="B3947" s="4" t="s">
        <v>18504</v>
      </c>
    </row>
    <row r="3948" spans="1:2">
      <c r="A3948">
        <v>3945</v>
      </c>
      <c r="B3948" s="4" t="s">
        <v>18505</v>
      </c>
    </row>
    <row r="3949" spans="1:2">
      <c r="A3949">
        <v>3946</v>
      </c>
      <c r="B3949" s="4" t="s">
        <v>18506</v>
      </c>
    </row>
    <row r="3950" spans="1:2">
      <c r="A3950">
        <v>3947</v>
      </c>
      <c r="B3950" s="4" t="s">
        <v>18507</v>
      </c>
    </row>
    <row r="3951" spans="1:2">
      <c r="A3951">
        <v>3948</v>
      </c>
      <c r="B3951" s="4" t="s">
        <v>18508</v>
      </c>
    </row>
    <row r="3952" spans="1:2">
      <c r="A3952">
        <v>3949</v>
      </c>
      <c r="B3952" s="4" t="s">
        <v>18509</v>
      </c>
    </row>
    <row r="3953" spans="1:2">
      <c r="A3953">
        <v>3950</v>
      </c>
      <c r="B3953" s="4" t="s">
        <v>18510</v>
      </c>
    </row>
    <row r="3954" spans="1:2">
      <c r="A3954">
        <v>3951</v>
      </c>
      <c r="B3954" s="4" t="s">
        <v>18511</v>
      </c>
    </row>
    <row r="3955" spans="1:2">
      <c r="A3955">
        <v>3952</v>
      </c>
      <c r="B3955" s="4" t="s">
        <v>18512</v>
      </c>
    </row>
    <row r="3956" spans="1:2">
      <c r="A3956">
        <v>3953</v>
      </c>
      <c r="B3956" s="4" t="s">
        <v>18513</v>
      </c>
    </row>
    <row r="3957" spans="1:2">
      <c r="A3957">
        <v>3954</v>
      </c>
      <c r="B3957" s="4" t="s">
        <v>18514</v>
      </c>
    </row>
    <row r="3958" spans="1:2">
      <c r="A3958">
        <v>3955</v>
      </c>
      <c r="B3958" s="4" t="s">
        <v>18515</v>
      </c>
    </row>
    <row r="3959" spans="1:2">
      <c r="A3959">
        <v>3956</v>
      </c>
      <c r="B3959" s="4" t="s">
        <v>18516</v>
      </c>
    </row>
    <row r="3960" spans="1:2">
      <c r="A3960">
        <v>3957</v>
      </c>
      <c r="B3960" s="4" t="s">
        <v>18517</v>
      </c>
    </row>
    <row r="3961" spans="1:2">
      <c r="A3961">
        <v>3958</v>
      </c>
      <c r="B3961" s="4" t="s">
        <v>18518</v>
      </c>
    </row>
    <row r="3962" spans="1:2">
      <c r="A3962">
        <v>3959</v>
      </c>
      <c r="B3962" s="4" t="s">
        <v>18519</v>
      </c>
    </row>
    <row r="3963" spans="1:2">
      <c r="A3963">
        <v>3960</v>
      </c>
      <c r="B3963" s="4" t="s">
        <v>18520</v>
      </c>
    </row>
    <row r="3964" spans="1:2">
      <c r="A3964">
        <v>3961</v>
      </c>
      <c r="B3964" s="4" t="s">
        <v>18521</v>
      </c>
    </row>
    <row r="3965" spans="1:2">
      <c r="A3965">
        <v>3962</v>
      </c>
      <c r="B3965" s="4" t="s">
        <v>18522</v>
      </c>
    </row>
    <row r="3966" spans="1:2">
      <c r="A3966">
        <v>3963</v>
      </c>
      <c r="B3966" s="4" t="s">
        <v>18523</v>
      </c>
    </row>
    <row r="3967" spans="1:2">
      <c r="A3967">
        <v>3964</v>
      </c>
      <c r="B3967" s="4" t="s">
        <v>18524</v>
      </c>
    </row>
    <row r="3968" spans="1:2">
      <c r="A3968">
        <v>3965</v>
      </c>
      <c r="B3968" s="4" t="s">
        <v>18525</v>
      </c>
    </row>
    <row r="3969" spans="1:2">
      <c r="A3969">
        <v>3966</v>
      </c>
      <c r="B3969" s="4" t="s">
        <v>18526</v>
      </c>
    </row>
    <row r="3970" spans="1:2">
      <c r="A3970">
        <v>3967</v>
      </c>
      <c r="B3970" s="4" t="s">
        <v>18527</v>
      </c>
    </row>
    <row r="3971" spans="1:2">
      <c r="A3971">
        <v>3968</v>
      </c>
      <c r="B3971" s="4" t="s">
        <v>18528</v>
      </c>
    </row>
    <row r="3972" spans="1:2">
      <c r="A3972">
        <v>3969</v>
      </c>
      <c r="B3972" s="4" t="s">
        <v>18529</v>
      </c>
    </row>
    <row r="3973" spans="1:2">
      <c r="A3973">
        <v>3970</v>
      </c>
      <c r="B3973" s="4" t="s">
        <v>18530</v>
      </c>
    </row>
    <row r="3974" spans="1:2">
      <c r="A3974">
        <v>3971</v>
      </c>
      <c r="B3974" s="4" t="s">
        <v>18531</v>
      </c>
    </row>
    <row r="3975" spans="1:2">
      <c r="A3975">
        <v>3972</v>
      </c>
      <c r="B3975" s="4" t="s">
        <v>18532</v>
      </c>
    </row>
    <row r="3976" spans="1:2">
      <c r="A3976">
        <v>3973</v>
      </c>
      <c r="B3976" s="4" t="s">
        <v>18533</v>
      </c>
    </row>
    <row r="3977" spans="1:2">
      <c r="A3977">
        <v>3974</v>
      </c>
      <c r="B3977" s="4" t="s">
        <v>18534</v>
      </c>
    </row>
    <row r="3978" spans="1:2">
      <c r="A3978">
        <v>3975</v>
      </c>
      <c r="B3978" s="4" t="s">
        <v>18535</v>
      </c>
    </row>
    <row r="3979" spans="1:2">
      <c r="A3979">
        <v>3976</v>
      </c>
      <c r="B3979" s="4" t="s">
        <v>18536</v>
      </c>
    </row>
    <row r="3980" spans="1:2">
      <c r="A3980">
        <v>3977</v>
      </c>
      <c r="B3980" s="4" t="s">
        <v>18537</v>
      </c>
    </row>
    <row r="3981" spans="1:2">
      <c r="A3981">
        <v>3978</v>
      </c>
      <c r="B3981" s="4" t="s">
        <v>18538</v>
      </c>
    </row>
    <row r="3982" spans="1:2">
      <c r="A3982">
        <v>3979</v>
      </c>
      <c r="B3982" s="4" t="s">
        <v>18539</v>
      </c>
    </row>
    <row r="3983" spans="1:2">
      <c r="A3983">
        <v>3980</v>
      </c>
      <c r="B3983" s="4" t="s">
        <v>18540</v>
      </c>
    </row>
    <row r="3984" spans="1:2">
      <c r="A3984">
        <v>3981</v>
      </c>
      <c r="B3984" s="4" t="s">
        <v>18541</v>
      </c>
    </row>
    <row r="3985" spans="1:2">
      <c r="A3985">
        <v>3982</v>
      </c>
      <c r="B3985" s="4" t="s">
        <v>18542</v>
      </c>
    </row>
    <row r="3986" spans="1:2">
      <c r="A3986">
        <v>3983</v>
      </c>
      <c r="B3986" s="4" t="s">
        <v>18543</v>
      </c>
    </row>
    <row r="3987" spans="1:2">
      <c r="A3987">
        <v>3984</v>
      </c>
      <c r="B3987" s="4" t="s">
        <v>18544</v>
      </c>
    </row>
    <row r="3988" spans="1:2">
      <c r="A3988">
        <v>3985</v>
      </c>
      <c r="B3988" s="4" t="s">
        <v>18545</v>
      </c>
    </row>
    <row r="3989" spans="1:2">
      <c r="A3989">
        <v>3986</v>
      </c>
      <c r="B3989" s="4" t="s">
        <v>18546</v>
      </c>
    </row>
    <row r="3990" spans="1:2">
      <c r="A3990">
        <v>3987</v>
      </c>
      <c r="B3990" s="4" t="s">
        <v>18547</v>
      </c>
    </row>
    <row r="3991" spans="1:2">
      <c r="A3991">
        <v>3988</v>
      </c>
      <c r="B3991" s="4" t="s">
        <v>18548</v>
      </c>
    </row>
    <row r="3992" spans="1:2">
      <c r="A3992">
        <v>3989</v>
      </c>
      <c r="B3992" s="4" t="s">
        <v>18549</v>
      </c>
    </row>
    <row r="3993" spans="1:2">
      <c r="A3993">
        <v>3990</v>
      </c>
      <c r="B3993" s="4" t="s">
        <v>18550</v>
      </c>
    </row>
    <row r="3994" spans="1:2">
      <c r="A3994">
        <v>3991</v>
      </c>
      <c r="B3994" s="4" t="s">
        <v>18551</v>
      </c>
    </row>
    <row r="3995" spans="1:2">
      <c r="A3995">
        <v>3992</v>
      </c>
      <c r="B3995" s="4" t="s">
        <v>18552</v>
      </c>
    </row>
    <row r="3996" spans="1:2">
      <c r="A3996">
        <v>3993</v>
      </c>
      <c r="B3996" s="4" t="s">
        <v>18553</v>
      </c>
    </row>
    <row r="3997" spans="1:2">
      <c r="A3997">
        <v>3994</v>
      </c>
      <c r="B3997" s="4" t="s">
        <v>18554</v>
      </c>
    </row>
    <row r="3998" spans="1:2">
      <c r="A3998">
        <v>3995</v>
      </c>
      <c r="B3998" s="4" t="s">
        <v>18555</v>
      </c>
    </row>
    <row r="3999" spans="1:2">
      <c r="A3999">
        <v>3996</v>
      </c>
      <c r="B3999" s="4" t="s">
        <v>18556</v>
      </c>
    </row>
    <row r="4000" spans="1:2">
      <c r="A4000">
        <v>3997</v>
      </c>
      <c r="B4000" s="4" t="s">
        <v>18557</v>
      </c>
    </row>
    <row r="4001" spans="1:2">
      <c r="A4001">
        <v>3998</v>
      </c>
      <c r="B4001" s="4" t="s">
        <v>18558</v>
      </c>
    </row>
    <row r="4002" spans="1:2">
      <c r="A4002">
        <v>3999</v>
      </c>
      <c r="B4002" s="4" t="s">
        <v>18559</v>
      </c>
    </row>
    <row r="4003" spans="1:2">
      <c r="A4003">
        <v>4000</v>
      </c>
      <c r="B4003" s="4" t="s">
        <v>18560</v>
      </c>
    </row>
    <row r="4004" spans="1:2">
      <c r="A4004">
        <v>4001</v>
      </c>
      <c r="B4004" s="4" t="s">
        <v>18561</v>
      </c>
    </row>
    <row r="4005" spans="1:2">
      <c r="A4005">
        <v>4002</v>
      </c>
      <c r="B4005" s="4" t="s">
        <v>18562</v>
      </c>
    </row>
    <row r="4006" spans="1:2">
      <c r="A4006">
        <v>4003</v>
      </c>
      <c r="B4006" s="4" t="s">
        <v>18563</v>
      </c>
    </row>
    <row r="4007" spans="1:2">
      <c r="A4007">
        <v>4004</v>
      </c>
      <c r="B4007" s="4" t="s">
        <v>18564</v>
      </c>
    </row>
    <row r="4008" spans="1:2">
      <c r="A4008">
        <v>4005</v>
      </c>
      <c r="B4008" s="4" t="s">
        <v>18565</v>
      </c>
    </row>
    <row r="4009" spans="1:2">
      <c r="A4009">
        <v>4006</v>
      </c>
      <c r="B4009" s="4" t="s">
        <v>18566</v>
      </c>
    </row>
    <row r="4010" spans="1:2">
      <c r="A4010">
        <v>4007</v>
      </c>
      <c r="B4010" s="4" t="s">
        <v>18567</v>
      </c>
    </row>
    <row r="4011" spans="1:2">
      <c r="A4011">
        <v>4008</v>
      </c>
      <c r="B4011" s="4" t="s">
        <v>18568</v>
      </c>
    </row>
    <row r="4012" spans="1:2">
      <c r="A4012">
        <v>4009</v>
      </c>
      <c r="B4012" s="4" t="s">
        <v>18569</v>
      </c>
    </row>
    <row r="4013" spans="1:2">
      <c r="A4013">
        <v>4010</v>
      </c>
      <c r="B4013" s="4" t="s">
        <v>18570</v>
      </c>
    </row>
    <row r="4014" spans="1:2">
      <c r="A4014">
        <v>4011</v>
      </c>
      <c r="B4014" s="4" t="s">
        <v>18571</v>
      </c>
    </row>
    <row r="4015" spans="1:2">
      <c r="A4015">
        <v>4012</v>
      </c>
      <c r="B4015" s="4" t="s">
        <v>18572</v>
      </c>
    </row>
    <row r="4016" spans="1:2">
      <c r="A4016">
        <v>4013</v>
      </c>
      <c r="B4016" s="4" t="s">
        <v>18573</v>
      </c>
    </row>
    <row r="4017" spans="1:2">
      <c r="A4017">
        <v>4014</v>
      </c>
      <c r="B4017" s="4" t="s">
        <v>18574</v>
      </c>
    </row>
    <row r="4018" spans="1:2">
      <c r="A4018">
        <v>4015</v>
      </c>
      <c r="B4018" s="4" t="s">
        <v>18575</v>
      </c>
    </row>
    <row r="4019" spans="1:2">
      <c r="A4019">
        <v>4016</v>
      </c>
      <c r="B4019" s="4" t="s">
        <v>18576</v>
      </c>
    </row>
    <row r="4020" spans="1:2">
      <c r="A4020">
        <v>4017</v>
      </c>
      <c r="B4020" s="4" t="s">
        <v>18577</v>
      </c>
    </row>
    <row r="4021" spans="1:2">
      <c r="A4021">
        <v>4018</v>
      </c>
      <c r="B4021" s="4" t="s">
        <v>18578</v>
      </c>
    </row>
    <row r="4022" spans="1:2">
      <c r="A4022">
        <v>4019</v>
      </c>
      <c r="B4022" s="4" t="s">
        <v>18579</v>
      </c>
    </row>
    <row r="4023" spans="1:2">
      <c r="A4023">
        <v>4020</v>
      </c>
      <c r="B4023" s="4" t="s">
        <v>18580</v>
      </c>
    </row>
    <row r="4024" spans="1:2">
      <c r="A4024">
        <v>4021</v>
      </c>
      <c r="B4024" s="4" t="s">
        <v>18581</v>
      </c>
    </row>
    <row r="4025" spans="1:2">
      <c r="A4025">
        <v>4022</v>
      </c>
      <c r="B4025" s="4" t="s">
        <v>18582</v>
      </c>
    </row>
    <row r="4026" spans="1:2">
      <c r="A4026">
        <v>4023</v>
      </c>
      <c r="B4026" s="4" t="s">
        <v>18583</v>
      </c>
    </row>
    <row r="4027" spans="1:2">
      <c r="A4027">
        <v>4024</v>
      </c>
      <c r="B4027" s="4" t="s">
        <v>18584</v>
      </c>
    </row>
    <row r="4028" spans="1:2">
      <c r="A4028">
        <v>4025</v>
      </c>
      <c r="B4028" s="4" t="s">
        <v>18585</v>
      </c>
    </row>
    <row r="4029" spans="1:2">
      <c r="A4029">
        <v>4026</v>
      </c>
      <c r="B4029" s="4" t="s">
        <v>18586</v>
      </c>
    </row>
    <row r="4030" spans="1:2">
      <c r="A4030">
        <v>4027</v>
      </c>
      <c r="B4030" s="4" t="s">
        <v>18587</v>
      </c>
    </row>
    <row r="4031" spans="1:2">
      <c r="A4031">
        <v>4028</v>
      </c>
      <c r="B4031" s="4" t="s">
        <v>18588</v>
      </c>
    </row>
    <row r="4032" spans="1:2">
      <c r="A4032">
        <v>4029</v>
      </c>
      <c r="B4032" s="4" t="s">
        <v>18589</v>
      </c>
    </row>
    <row r="4033" spans="1:2">
      <c r="A4033">
        <v>4030</v>
      </c>
      <c r="B4033" s="4" t="s">
        <v>18590</v>
      </c>
    </row>
    <row r="4034" spans="1:2">
      <c r="A4034">
        <v>4031</v>
      </c>
      <c r="B4034" s="4" t="s">
        <v>18591</v>
      </c>
    </row>
    <row r="4035" spans="1:2">
      <c r="A4035">
        <v>4032</v>
      </c>
      <c r="B4035" s="4" t="s">
        <v>18592</v>
      </c>
    </row>
    <row r="4036" spans="1:2">
      <c r="A4036">
        <v>4033</v>
      </c>
      <c r="B4036" s="4" t="s">
        <v>18593</v>
      </c>
    </row>
    <row r="4037" spans="1:2">
      <c r="A4037">
        <v>4034</v>
      </c>
      <c r="B4037" s="4" t="s">
        <v>18594</v>
      </c>
    </row>
    <row r="4038" spans="1:2">
      <c r="A4038">
        <v>4035</v>
      </c>
      <c r="B4038" s="4" t="s">
        <v>18595</v>
      </c>
    </row>
    <row r="4039" spans="1:2">
      <c r="A4039">
        <v>4036</v>
      </c>
      <c r="B4039" s="4" t="s">
        <v>18596</v>
      </c>
    </row>
    <row r="4040" spans="1:2">
      <c r="A4040">
        <v>4037</v>
      </c>
      <c r="B4040" s="4" t="s">
        <v>18597</v>
      </c>
    </row>
    <row r="4041" spans="1:2">
      <c r="A4041">
        <v>4038</v>
      </c>
      <c r="B4041" s="4" t="s">
        <v>18598</v>
      </c>
    </row>
    <row r="4042" spans="1:2">
      <c r="A4042">
        <v>4039</v>
      </c>
      <c r="B4042" s="4" t="s">
        <v>18599</v>
      </c>
    </row>
    <row r="4043" spans="1:2">
      <c r="A4043">
        <v>4040</v>
      </c>
      <c r="B4043" s="4" t="s">
        <v>18600</v>
      </c>
    </row>
    <row r="4044" spans="1:2">
      <c r="A4044">
        <v>4041</v>
      </c>
      <c r="B4044" s="4" t="s">
        <v>18601</v>
      </c>
    </row>
    <row r="4045" spans="1:2">
      <c r="A4045">
        <v>4042</v>
      </c>
      <c r="B4045" s="4" t="s">
        <v>18602</v>
      </c>
    </row>
    <row r="4046" spans="1:2">
      <c r="A4046">
        <v>4043</v>
      </c>
      <c r="B4046" s="4" t="s">
        <v>18603</v>
      </c>
    </row>
    <row r="4047" spans="1:2">
      <c r="A4047">
        <v>4044</v>
      </c>
      <c r="B4047" s="4" t="s">
        <v>18604</v>
      </c>
    </row>
    <row r="4048" spans="1:2">
      <c r="A4048">
        <v>4045</v>
      </c>
      <c r="B4048" s="4" t="s">
        <v>18605</v>
      </c>
    </row>
    <row r="4049" spans="1:2">
      <c r="A4049">
        <v>4046</v>
      </c>
      <c r="B4049" s="4" t="s">
        <v>18606</v>
      </c>
    </row>
    <row r="4050" spans="1:2">
      <c r="A4050">
        <v>4047</v>
      </c>
      <c r="B4050" s="4" t="s">
        <v>18607</v>
      </c>
    </row>
    <row r="4051" spans="1:2">
      <c r="A4051">
        <v>4048</v>
      </c>
      <c r="B4051" s="4" t="s">
        <v>18608</v>
      </c>
    </row>
    <row r="4052" spans="1:2">
      <c r="A4052">
        <v>4049</v>
      </c>
      <c r="B4052" s="4" t="s">
        <v>18609</v>
      </c>
    </row>
    <row r="4053" spans="1:2">
      <c r="A4053">
        <v>4050</v>
      </c>
      <c r="B4053" s="4" t="s">
        <v>18610</v>
      </c>
    </row>
    <row r="4054" spans="1:2">
      <c r="A4054">
        <v>4051</v>
      </c>
      <c r="B4054" s="4" t="s">
        <v>18611</v>
      </c>
    </row>
    <row r="4055" spans="1:2">
      <c r="A4055">
        <v>4052</v>
      </c>
      <c r="B4055" s="4" t="s">
        <v>18612</v>
      </c>
    </row>
    <row r="4056" spans="1:2">
      <c r="A4056">
        <v>4053</v>
      </c>
      <c r="B4056" s="4" t="s">
        <v>18613</v>
      </c>
    </row>
    <row r="4057" spans="1:2">
      <c r="A4057">
        <v>4054</v>
      </c>
      <c r="B4057" s="4" t="s">
        <v>18614</v>
      </c>
    </row>
    <row r="4058" spans="1:2">
      <c r="A4058">
        <v>4055</v>
      </c>
      <c r="B4058" s="4" t="s">
        <v>18615</v>
      </c>
    </row>
    <row r="4059" spans="1:2">
      <c r="A4059">
        <v>4056</v>
      </c>
      <c r="B4059" s="4" t="s">
        <v>18616</v>
      </c>
    </row>
    <row r="4060" spans="1:2">
      <c r="A4060">
        <v>4057</v>
      </c>
      <c r="B4060" s="4" t="s">
        <v>18617</v>
      </c>
    </row>
    <row r="4061" spans="1:2">
      <c r="A4061">
        <v>4058</v>
      </c>
      <c r="B4061" s="4" t="s">
        <v>18618</v>
      </c>
    </row>
    <row r="4062" spans="1:2">
      <c r="A4062">
        <v>4059</v>
      </c>
      <c r="B4062" s="4" t="s">
        <v>18619</v>
      </c>
    </row>
    <row r="4063" spans="1:2">
      <c r="A4063">
        <v>4060</v>
      </c>
      <c r="B4063" s="4" t="s">
        <v>18620</v>
      </c>
    </row>
    <row r="4064" spans="1:2">
      <c r="A4064">
        <v>4061</v>
      </c>
      <c r="B4064" s="4" t="s">
        <v>18621</v>
      </c>
    </row>
    <row r="4065" spans="1:2">
      <c r="A4065">
        <v>4062</v>
      </c>
      <c r="B4065" s="4" t="s">
        <v>18622</v>
      </c>
    </row>
    <row r="4066" spans="1:2">
      <c r="A4066">
        <v>4063</v>
      </c>
      <c r="B4066" s="4" t="s">
        <v>18623</v>
      </c>
    </row>
    <row r="4067" spans="1:2">
      <c r="A4067">
        <v>4064</v>
      </c>
      <c r="B4067" s="4" t="s">
        <v>18624</v>
      </c>
    </row>
    <row r="4068" spans="1:2">
      <c r="A4068">
        <v>4065</v>
      </c>
      <c r="B4068" s="4" t="s">
        <v>18625</v>
      </c>
    </row>
    <row r="4069" spans="1:2">
      <c r="A4069">
        <v>4066</v>
      </c>
      <c r="B4069" s="4" t="s">
        <v>18626</v>
      </c>
    </row>
    <row r="4070" spans="1:2">
      <c r="A4070">
        <v>4067</v>
      </c>
      <c r="B4070" s="4" t="s">
        <v>18627</v>
      </c>
    </row>
    <row r="4071" spans="1:2">
      <c r="A4071">
        <v>4068</v>
      </c>
      <c r="B4071" s="4" t="s">
        <v>18628</v>
      </c>
    </row>
    <row r="4072" spans="1:2">
      <c r="A4072">
        <v>4069</v>
      </c>
      <c r="B4072" s="4" t="s">
        <v>18629</v>
      </c>
    </row>
    <row r="4073" spans="1:2">
      <c r="A4073">
        <v>4070</v>
      </c>
      <c r="B4073" s="4" t="s">
        <v>18630</v>
      </c>
    </row>
    <row r="4074" spans="1:2">
      <c r="A4074">
        <v>4071</v>
      </c>
      <c r="B4074" s="4" t="s">
        <v>18631</v>
      </c>
    </row>
    <row r="4075" spans="1:2">
      <c r="A4075">
        <v>4072</v>
      </c>
      <c r="B4075" s="4" t="s">
        <v>18632</v>
      </c>
    </row>
    <row r="4076" spans="1:2">
      <c r="A4076">
        <v>4073</v>
      </c>
      <c r="B4076" s="4" t="s">
        <v>18633</v>
      </c>
    </row>
    <row r="4077" spans="1:2">
      <c r="A4077">
        <v>4074</v>
      </c>
      <c r="B4077" s="4" t="s">
        <v>18634</v>
      </c>
    </row>
    <row r="4078" spans="1:2">
      <c r="A4078">
        <v>4075</v>
      </c>
      <c r="B4078" s="4" t="s">
        <v>18635</v>
      </c>
    </row>
    <row r="4079" spans="1:2">
      <c r="A4079">
        <v>4076</v>
      </c>
      <c r="B4079" s="4" t="s">
        <v>18636</v>
      </c>
    </row>
    <row r="4080" spans="1:2">
      <c r="A4080">
        <v>4077</v>
      </c>
      <c r="B4080" s="4" t="s">
        <v>18637</v>
      </c>
    </row>
    <row r="4081" spans="1:2">
      <c r="A4081">
        <v>4078</v>
      </c>
      <c r="B4081" s="4" t="s">
        <v>18638</v>
      </c>
    </row>
    <row r="4082" spans="1:2">
      <c r="A4082">
        <v>4079</v>
      </c>
      <c r="B4082" s="4" t="s">
        <v>18639</v>
      </c>
    </row>
    <row r="4083" spans="1:2">
      <c r="A4083">
        <v>4080</v>
      </c>
      <c r="B4083" s="4" t="s">
        <v>18640</v>
      </c>
    </row>
    <row r="4084" spans="1:2">
      <c r="A4084">
        <v>4081</v>
      </c>
      <c r="B4084" s="4" t="s">
        <v>18641</v>
      </c>
    </row>
    <row r="4085" spans="1:2">
      <c r="A4085">
        <v>4082</v>
      </c>
      <c r="B4085" s="4" t="s">
        <v>18642</v>
      </c>
    </row>
    <row r="4086" spans="1:2">
      <c r="A4086">
        <v>4083</v>
      </c>
      <c r="B4086" s="4" t="s">
        <v>18643</v>
      </c>
    </row>
    <row r="4087" spans="1:2">
      <c r="A4087">
        <v>4084</v>
      </c>
      <c r="B4087" s="4" t="s">
        <v>18644</v>
      </c>
    </row>
    <row r="4088" spans="1:2">
      <c r="A4088">
        <v>4085</v>
      </c>
      <c r="B4088" s="4" t="s">
        <v>18645</v>
      </c>
    </row>
    <row r="4089" spans="1:2">
      <c r="A4089">
        <v>4086</v>
      </c>
      <c r="B4089" s="4" t="s">
        <v>20054</v>
      </c>
    </row>
    <row r="4090" spans="1:2">
      <c r="A4090">
        <v>4087</v>
      </c>
      <c r="B4090" s="4" t="s">
        <v>18646</v>
      </c>
    </row>
    <row r="4091" spans="1:2">
      <c r="A4091">
        <v>4088</v>
      </c>
      <c r="B4091" s="4" t="s">
        <v>18647</v>
      </c>
    </row>
    <row r="4092" spans="1:2">
      <c r="A4092">
        <v>4089</v>
      </c>
      <c r="B4092" s="4" t="s">
        <v>18648</v>
      </c>
    </row>
    <row r="4093" spans="1:2">
      <c r="A4093">
        <v>4090</v>
      </c>
      <c r="B4093" s="4" t="s">
        <v>18649</v>
      </c>
    </row>
    <row r="4094" spans="1:2">
      <c r="A4094">
        <v>4091</v>
      </c>
      <c r="B4094" s="4" t="s">
        <v>18650</v>
      </c>
    </row>
    <row r="4095" spans="1:2">
      <c r="A4095">
        <v>4092</v>
      </c>
      <c r="B4095" s="4" t="s">
        <v>18651</v>
      </c>
    </row>
    <row r="4096" spans="1:2">
      <c r="A4096">
        <v>4093</v>
      </c>
      <c r="B4096" s="4" t="s">
        <v>18652</v>
      </c>
    </row>
    <row r="4097" spans="1:2">
      <c r="A4097">
        <v>4094</v>
      </c>
      <c r="B4097" s="4" t="s">
        <v>18653</v>
      </c>
    </row>
    <row r="4098" spans="1:2">
      <c r="A4098">
        <v>4095</v>
      </c>
      <c r="B4098" s="4" t="s">
        <v>18654</v>
      </c>
    </row>
    <row r="4099" spans="1:2">
      <c r="A4099">
        <v>4096</v>
      </c>
      <c r="B4099" s="4" t="s">
        <v>18655</v>
      </c>
    </row>
    <row r="4100" spans="1:2">
      <c r="A4100">
        <v>4097</v>
      </c>
      <c r="B4100" s="4" t="s">
        <v>18656</v>
      </c>
    </row>
    <row r="4101" spans="1:2">
      <c r="A4101">
        <v>4098</v>
      </c>
      <c r="B4101" s="4" t="s">
        <v>18657</v>
      </c>
    </row>
    <row r="4102" spans="1:2">
      <c r="A4102">
        <v>4099</v>
      </c>
      <c r="B4102" s="4" t="s">
        <v>18658</v>
      </c>
    </row>
    <row r="4103" spans="1:2">
      <c r="A4103">
        <v>4100</v>
      </c>
      <c r="B4103" s="4" t="s">
        <v>18659</v>
      </c>
    </row>
    <row r="4104" spans="1:2">
      <c r="A4104">
        <v>4101</v>
      </c>
      <c r="B4104" s="4" t="s">
        <v>18660</v>
      </c>
    </row>
    <row r="4105" spans="1:2">
      <c r="A4105">
        <v>4102</v>
      </c>
      <c r="B4105" s="4" t="s">
        <v>18661</v>
      </c>
    </row>
    <row r="4106" spans="1:2">
      <c r="A4106">
        <v>4103</v>
      </c>
      <c r="B4106" s="4" t="s">
        <v>18662</v>
      </c>
    </row>
    <row r="4107" spans="1:2">
      <c r="A4107">
        <v>4104</v>
      </c>
      <c r="B4107" s="4" t="s">
        <v>20055</v>
      </c>
    </row>
    <row r="4108" spans="1:2">
      <c r="A4108">
        <v>4105</v>
      </c>
      <c r="B4108" s="4" t="s">
        <v>18663</v>
      </c>
    </row>
    <row r="4109" spans="1:2">
      <c r="A4109">
        <v>4106</v>
      </c>
      <c r="B4109" s="4" t="s">
        <v>18664</v>
      </c>
    </row>
    <row r="4110" spans="1:2">
      <c r="A4110">
        <v>4107</v>
      </c>
      <c r="B4110" s="4" t="s">
        <v>18665</v>
      </c>
    </row>
    <row r="4111" spans="1:2">
      <c r="A4111">
        <v>4108</v>
      </c>
      <c r="B4111" s="4" t="s">
        <v>18666</v>
      </c>
    </row>
    <row r="4112" spans="1:2">
      <c r="A4112">
        <v>4109</v>
      </c>
      <c r="B4112" s="4" t="s">
        <v>18667</v>
      </c>
    </row>
    <row r="4113" spans="1:2">
      <c r="A4113">
        <v>4110</v>
      </c>
      <c r="B4113" s="4" t="s">
        <v>18668</v>
      </c>
    </row>
    <row r="4114" spans="1:2">
      <c r="A4114">
        <v>4111</v>
      </c>
      <c r="B4114" s="4" t="s">
        <v>18669</v>
      </c>
    </row>
    <row r="4115" spans="1:2">
      <c r="A4115">
        <v>4112</v>
      </c>
      <c r="B4115" s="4" t="s">
        <v>18670</v>
      </c>
    </row>
    <row r="4116" spans="1:2">
      <c r="A4116">
        <v>4113</v>
      </c>
      <c r="B4116" s="4" t="s">
        <v>18671</v>
      </c>
    </row>
    <row r="4117" spans="1:2">
      <c r="A4117">
        <v>4114</v>
      </c>
      <c r="B4117" s="4" t="s">
        <v>18672</v>
      </c>
    </row>
    <row r="4118" spans="1:2">
      <c r="A4118">
        <v>4115</v>
      </c>
      <c r="B4118" s="4" t="s">
        <v>18673</v>
      </c>
    </row>
    <row r="4119" spans="1:2">
      <c r="A4119">
        <v>4116</v>
      </c>
      <c r="B4119" s="4" t="s">
        <v>18674</v>
      </c>
    </row>
    <row r="4120" spans="1:2">
      <c r="A4120">
        <v>4117</v>
      </c>
      <c r="B4120" s="4" t="s">
        <v>18675</v>
      </c>
    </row>
    <row r="4121" spans="1:2">
      <c r="A4121">
        <v>4118</v>
      </c>
      <c r="B4121" s="4" t="s">
        <v>18676</v>
      </c>
    </row>
    <row r="4122" spans="1:2">
      <c r="A4122">
        <v>4119</v>
      </c>
      <c r="B4122" s="4" t="s">
        <v>18677</v>
      </c>
    </row>
    <row r="4123" spans="1:2">
      <c r="A4123">
        <v>4120</v>
      </c>
      <c r="B4123" s="4" t="s">
        <v>18678</v>
      </c>
    </row>
    <row r="4124" spans="1:2">
      <c r="A4124">
        <v>4121</v>
      </c>
      <c r="B4124" s="4" t="s">
        <v>18679</v>
      </c>
    </row>
    <row r="4125" spans="1:2">
      <c r="A4125">
        <v>4122</v>
      </c>
      <c r="B4125" s="4" t="s">
        <v>18680</v>
      </c>
    </row>
    <row r="4126" spans="1:2">
      <c r="A4126">
        <v>4123</v>
      </c>
      <c r="B4126" s="4" t="s">
        <v>18681</v>
      </c>
    </row>
    <row r="4127" spans="1:2">
      <c r="A4127">
        <v>4124</v>
      </c>
      <c r="B4127" s="4" t="s">
        <v>18682</v>
      </c>
    </row>
    <row r="4128" spans="1:2">
      <c r="A4128">
        <v>4125</v>
      </c>
      <c r="B4128" s="4" t="s">
        <v>18683</v>
      </c>
    </row>
    <row r="4129" spans="1:2">
      <c r="A4129">
        <v>4126</v>
      </c>
      <c r="B4129" s="4" t="s">
        <v>18684</v>
      </c>
    </row>
    <row r="4130" spans="1:2">
      <c r="A4130">
        <v>4127</v>
      </c>
      <c r="B4130" s="4" t="s">
        <v>18685</v>
      </c>
    </row>
    <row r="4131" spans="1:2">
      <c r="A4131">
        <v>4128</v>
      </c>
      <c r="B4131" s="4" t="s">
        <v>18686</v>
      </c>
    </row>
    <row r="4132" spans="1:2">
      <c r="A4132">
        <v>4129</v>
      </c>
      <c r="B4132" s="4" t="s">
        <v>18687</v>
      </c>
    </row>
    <row r="4133" spans="1:2">
      <c r="A4133">
        <v>4130</v>
      </c>
      <c r="B4133" s="4" t="s">
        <v>18688</v>
      </c>
    </row>
    <row r="4134" spans="1:2">
      <c r="A4134">
        <v>4131</v>
      </c>
      <c r="B4134" s="4" t="s">
        <v>18689</v>
      </c>
    </row>
    <row r="4135" spans="1:2">
      <c r="A4135">
        <v>4132</v>
      </c>
      <c r="B4135" s="4" t="s">
        <v>18690</v>
      </c>
    </row>
    <row r="4136" spans="1:2">
      <c r="A4136">
        <v>4133</v>
      </c>
      <c r="B4136" s="4" t="s">
        <v>18691</v>
      </c>
    </row>
    <row r="4137" spans="1:2">
      <c r="A4137">
        <v>4134</v>
      </c>
      <c r="B4137" s="4" t="s">
        <v>18692</v>
      </c>
    </row>
    <row r="4138" spans="1:2">
      <c r="A4138">
        <v>4135</v>
      </c>
      <c r="B4138" s="4" t="s">
        <v>18693</v>
      </c>
    </row>
    <row r="4139" spans="1:2">
      <c r="A4139">
        <v>4136</v>
      </c>
      <c r="B4139" s="4" t="s">
        <v>18694</v>
      </c>
    </row>
    <row r="4140" spans="1:2">
      <c r="A4140">
        <v>4137</v>
      </c>
      <c r="B4140" s="4" t="s">
        <v>18695</v>
      </c>
    </row>
    <row r="4141" spans="1:2">
      <c r="A4141">
        <v>4138</v>
      </c>
      <c r="B4141" s="4" t="s">
        <v>18696</v>
      </c>
    </row>
    <row r="4142" spans="1:2">
      <c r="A4142">
        <v>4139</v>
      </c>
      <c r="B4142" s="4" t="s">
        <v>18697</v>
      </c>
    </row>
    <row r="4143" spans="1:2">
      <c r="A4143">
        <v>4140</v>
      </c>
      <c r="B4143" s="4" t="s">
        <v>18698</v>
      </c>
    </row>
    <row r="4144" spans="1:2">
      <c r="A4144">
        <v>4141</v>
      </c>
      <c r="B4144" s="4" t="s">
        <v>18699</v>
      </c>
    </row>
    <row r="4145" spans="1:2">
      <c r="A4145">
        <v>4142</v>
      </c>
      <c r="B4145" s="4" t="s">
        <v>18700</v>
      </c>
    </row>
    <row r="4146" spans="1:2">
      <c r="A4146">
        <v>4143</v>
      </c>
      <c r="B4146" s="4" t="s">
        <v>18701</v>
      </c>
    </row>
    <row r="4147" spans="1:2">
      <c r="A4147">
        <v>4144</v>
      </c>
      <c r="B4147" s="4" t="s">
        <v>18702</v>
      </c>
    </row>
    <row r="4148" spans="1:2">
      <c r="A4148">
        <v>4145</v>
      </c>
      <c r="B4148" s="4" t="s">
        <v>18703</v>
      </c>
    </row>
    <row r="4149" spans="1:2">
      <c r="A4149">
        <v>4146</v>
      </c>
      <c r="B4149" s="4" t="s">
        <v>18704</v>
      </c>
    </row>
    <row r="4150" spans="1:2">
      <c r="A4150">
        <v>4147</v>
      </c>
      <c r="B4150" s="4" t="s">
        <v>18705</v>
      </c>
    </row>
    <row r="4151" spans="1:2">
      <c r="A4151">
        <v>4148</v>
      </c>
      <c r="B4151" s="4" t="s">
        <v>18706</v>
      </c>
    </row>
    <row r="4152" spans="1:2">
      <c r="A4152">
        <v>4149</v>
      </c>
      <c r="B4152" s="4" t="s">
        <v>18707</v>
      </c>
    </row>
    <row r="4153" spans="1:2">
      <c r="A4153">
        <v>4150</v>
      </c>
      <c r="B4153" s="4" t="s">
        <v>18708</v>
      </c>
    </row>
    <row r="4154" spans="1:2">
      <c r="A4154">
        <v>4151</v>
      </c>
      <c r="B4154" s="4" t="s">
        <v>18709</v>
      </c>
    </row>
    <row r="4155" spans="1:2">
      <c r="A4155">
        <v>4152</v>
      </c>
      <c r="B4155" s="4" t="s">
        <v>18710</v>
      </c>
    </row>
    <row r="4156" spans="1:2">
      <c r="A4156">
        <v>4153</v>
      </c>
      <c r="B4156" s="4" t="s">
        <v>18711</v>
      </c>
    </row>
    <row r="4157" spans="1:2">
      <c r="A4157">
        <v>4154</v>
      </c>
      <c r="B4157" s="4" t="s">
        <v>18712</v>
      </c>
    </row>
    <row r="4158" spans="1:2">
      <c r="A4158">
        <v>4155</v>
      </c>
      <c r="B4158" s="4" t="s">
        <v>18713</v>
      </c>
    </row>
    <row r="4159" spans="1:2">
      <c r="A4159">
        <v>4156</v>
      </c>
      <c r="B4159" s="4" t="s">
        <v>18714</v>
      </c>
    </row>
    <row r="4160" spans="1:2">
      <c r="A4160">
        <v>4157</v>
      </c>
      <c r="B4160" s="4" t="s">
        <v>18715</v>
      </c>
    </row>
    <row r="4161" spans="1:2">
      <c r="A4161">
        <v>4158</v>
      </c>
      <c r="B4161" s="4" t="s">
        <v>18716</v>
      </c>
    </row>
    <row r="4162" spans="1:2">
      <c r="A4162">
        <v>4159</v>
      </c>
      <c r="B4162" s="4" t="s">
        <v>18717</v>
      </c>
    </row>
    <row r="4163" spans="1:2">
      <c r="A4163">
        <v>4160</v>
      </c>
      <c r="B4163" s="4" t="s">
        <v>18718</v>
      </c>
    </row>
    <row r="4164" spans="1:2">
      <c r="A4164">
        <v>4161</v>
      </c>
      <c r="B4164" s="4" t="s">
        <v>18719</v>
      </c>
    </row>
    <row r="4165" spans="1:2">
      <c r="A4165">
        <v>4162</v>
      </c>
      <c r="B4165" s="4" t="s">
        <v>18720</v>
      </c>
    </row>
    <row r="4166" spans="1:2">
      <c r="A4166">
        <v>4163</v>
      </c>
      <c r="B4166" s="4" t="s">
        <v>18721</v>
      </c>
    </row>
    <row r="4167" spans="1:2">
      <c r="A4167">
        <v>4164</v>
      </c>
      <c r="B4167" s="4" t="s">
        <v>18722</v>
      </c>
    </row>
    <row r="4168" spans="1:2">
      <c r="A4168">
        <v>4165</v>
      </c>
      <c r="B4168" s="4" t="s">
        <v>18723</v>
      </c>
    </row>
    <row r="4169" spans="1:2">
      <c r="A4169">
        <v>4166</v>
      </c>
      <c r="B4169" s="4" t="s">
        <v>18724</v>
      </c>
    </row>
    <row r="4170" spans="1:2">
      <c r="A4170">
        <v>4167</v>
      </c>
      <c r="B4170" s="4" t="s">
        <v>18725</v>
      </c>
    </row>
    <row r="4171" spans="1:2">
      <c r="A4171">
        <v>4168</v>
      </c>
      <c r="B4171" s="4" t="s">
        <v>18726</v>
      </c>
    </row>
    <row r="4172" spans="1:2">
      <c r="A4172">
        <v>4169</v>
      </c>
      <c r="B4172" s="4" t="s">
        <v>18727</v>
      </c>
    </row>
    <row r="4173" spans="1:2">
      <c r="A4173">
        <v>4170</v>
      </c>
      <c r="B4173" s="4" t="s">
        <v>18728</v>
      </c>
    </row>
    <row r="4174" spans="1:2">
      <c r="A4174">
        <v>4171</v>
      </c>
      <c r="B4174" s="4" t="s">
        <v>18729</v>
      </c>
    </row>
    <row r="4175" spans="1:2">
      <c r="A4175">
        <v>4172</v>
      </c>
      <c r="B4175" s="4" t="s">
        <v>18730</v>
      </c>
    </row>
    <row r="4176" spans="1:2">
      <c r="A4176">
        <v>4173</v>
      </c>
      <c r="B4176" s="4" t="s">
        <v>18731</v>
      </c>
    </row>
    <row r="4177" spans="1:2">
      <c r="A4177">
        <v>4174</v>
      </c>
      <c r="B4177" s="4" t="s">
        <v>18732</v>
      </c>
    </row>
    <row r="4178" spans="1:2">
      <c r="A4178">
        <v>4175</v>
      </c>
      <c r="B4178" s="4" t="s">
        <v>18733</v>
      </c>
    </row>
    <row r="4179" spans="1:2">
      <c r="A4179">
        <v>4176</v>
      </c>
      <c r="B4179" s="4" t="s">
        <v>18734</v>
      </c>
    </row>
    <row r="4180" spans="1:2">
      <c r="A4180">
        <v>4177</v>
      </c>
      <c r="B4180" s="4" t="s">
        <v>18735</v>
      </c>
    </row>
    <row r="4181" spans="1:2">
      <c r="A4181">
        <v>4178</v>
      </c>
      <c r="B4181" s="4" t="s">
        <v>18736</v>
      </c>
    </row>
    <row r="4182" spans="1:2">
      <c r="A4182">
        <v>4179</v>
      </c>
      <c r="B4182" s="4" t="s">
        <v>18737</v>
      </c>
    </row>
    <row r="4183" spans="1:2">
      <c r="A4183">
        <v>4180</v>
      </c>
      <c r="B4183" s="4" t="s">
        <v>18738</v>
      </c>
    </row>
    <row r="4184" spans="1:2">
      <c r="A4184">
        <v>4181</v>
      </c>
      <c r="B4184" s="4" t="s">
        <v>18739</v>
      </c>
    </row>
    <row r="4185" spans="1:2">
      <c r="A4185">
        <v>4182</v>
      </c>
      <c r="B4185" s="4" t="s">
        <v>18740</v>
      </c>
    </row>
    <row r="4186" spans="1:2">
      <c r="A4186">
        <v>4183</v>
      </c>
      <c r="B4186" s="4" t="s">
        <v>18741</v>
      </c>
    </row>
    <row r="4187" spans="1:2">
      <c r="A4187">
        <v>4184</v>
      </c>
      <c r="B4187" s="4" t="s">
        <v>18742</v>
      </c>
    </row>
    <row r="4188" spans="1:2">
      <c r="A4188">
        <v>4185</v>
      </c>
      <c r="B4188" s="4" t="s">
        <v>18743</v>
      </c>
    </row>
    <row r="4189" spans="1:2">
      <c r="A4189">
        <v>4186</v>
      </c>
      <c r="B4189" s="4" t="s">
        <v>18744</v>
      </c>
    </row>
    <row r="4190" spans="1:2">
      <c r="A4190">
        <v>4187</v>
      </c>
      <c r="B4190" s="4" t="s">
        <v>18745</v>
      </c>
    </row>
    <row r="4191" spans="1:2">
      <c r="A4191">
        <v>4188</v>
      </c>
      <c r="B4191" s="4" t="s">
        <v>18746</v>
      </c>
    </row>
    <row r="4192" spans="1:2">
      <c r="A4192">
        <v>4189</v>
      </c>
      <c r="B4192" s="4" t="s">
        <v>18747</v>
      </c>
    </row>
    <row r="4193" spans="1:2">
      <c r="A4193">
        <v>4190</v>
      </c>
      <c r="B4193" s="4" t="s">
        <v>18748</v>
      </c>
    </row>
    <row r="4194" spans="1:2">
      <c r="A4194">
        <v>4191</v>
      </c>
      <c r="B4194" s="4" t="s">
        <v>18749</v>
      </c>
    </row>
    <row r="4195" spans="1:2">
      <c r="A4195">
        <v>4192</v>
      </c>
      <c r="B4195" s="4" t="s">
        <v>18750</v>
      </c>
    </row>
    <row r="4196" spans="1:2">
      <c r="A4196">
        <v>4193</v>
      </c>
      <c r="B4196" s="4" t="s">
        <v>18751</v>
      </c>
    </row>
    <row r="4197" spans="1:2">
      <c r="A4197">
        <v>4194</v>
      </c>
      <c r="B4197" s="4" t="s">
        <v>18752</v>
      </c>
    </row>
    <row r="4198" spans="1:2">
      <c r="A4198">
        <v>4195</v>
      </c>
      <c r="B4198" s="4" t="s">
        <v>18753</v>
      </c>
    </row>
    <row r="4199" spans="1:2">
      <c r="A4199">
        <v>4196</v>
      </c>
      <c r="B4199" s="4" t="s">
        <v>18754</v>
      </c>
    </row>
    <row r="4200" spans="1:2">
      <c r="A4200">
        <v>4197</v>
      </c>
      <c r="B4200" s="4" t="s">
        <v>18755</v>
      </c>
    </row>
    <row r="4201" spans="1:2">
      <c r="A4201">
        <v>4198</v>
      </c>
      <c r="B4201" s="4" t="s">
        <v>18756</v>
      </c>
    </row>
    <row r="4202" spans="1:2">
      <c r="A4202">
        <v>4199</v>
      </c>
      <c r="B4202" s="4" t="s">
        <v>18757</v>
      </c>
    </row>
    <row r="4203" spans="1:2">
      <c r="A4203">
        <v>4200</v>
      </c>
      <c r="B4203" s="4" t="s">
        <v>18758</v>
      </c>
    </row>
    <row r="4204" spans="1:2">
      <c r="A4204">
        <v>4201</v>
      </c>
      <c r="B4204" s="4" t="s">
        <v>18759</v>
      </c>
    </row>
    <row r="4205" spans="1:2">
      <c r="A4205">
        <v>4202</v>
      </c>
      <c r="B4205" s="4" t="s">
        <v>18760</v>
      </c>
    </row>
    <row r="4206" spans="1:2">
      <c r="A4206">
        <v>4203</v>
      </c>
      <c r="B4206" s="4" t="s">
        <v>18761</v>
      </c>
    </row>
    <row r="4207" spans="1:2">
      <c r="A4207">
        <v>4204</v>
      </c>
      <c r="B4207" s="4" t="s">
        <v>18762</v>
      </c>
    </row>
    <row r="4208" spans="1:2">
      <c r="A4208">
        <v>4205</v>
      </c>
      <c r="B4208" s="4" t="s">
        <v>18763</v>
      </c>
    </row>
    <row r="4209" spans="1:2">
      <c r="A4209">
        <v>4206</v>
      </c>
      <c r="B4209" s="4" t="s">
        <v>18764</v>
      </c>
    </row>
    <row r="4210" spans="1:2">
      <c r="A4210">
        <v>4207</v>
      </c>
      <c r="B4210" s="4" t="s">
        <v>18765</v>
      </c>
    </row>
    <row r="4211" spans="1:2">
      <c r="A4211">
        <v>4208</v>
      </c>
      <c r="B4211" s="4" t="s">
        <v>18766</v>
      </c>
    </row>
    <row r="4212" spans="1:2">
      <c r="A4212">
        <v>4209</v>
      </c>
      <c r="B4212" s="4" t="s">
        <v>18767</v>
      </c>
    </row>
    <row r="4213" spans="1:2">
      <c r="A4213">
        <v>4210</v>
      </c>
      <c r="B4213" s="4" t="s">
        <v>18768</v>
      </c>
    </row>
    <row r="4214" spans="1:2">
      <c r="A4214">
        <v>4211</v>
      </c>
      <c r="B4214" s="4" t="s">
        <v>18769</v>
      </c>
    </row>
    <row r="4215" spans="1:2">
      <c r="A4215">
        <v>4212</v>
      </c>
      <c r="B4215" s="4" t="s">
        <v>18770</v>
      </c>
    </row>
    <row r="4216" spans="1:2">
      <c r="A4216">
        <v>4213</v>
      </c>
      <c r="B4216" s="4" t="s">
        <v>18771</v>
      </c>
    </row>
    <row r="4217" spans="1:2">
      <c r="A4217">
        <v>4214</v>
      </c>
      <c r="B4217" s="4" t="s">
        <v>18772</v>
      </c>
    </row>
    <row r="4218" spans="1:2">
      <c r="A4218">
        <v>4215</v>
      </c>
      <c r="B4218" s="4" t="s">
        <v>18773</v>
      </c>
    </row>
    <row r="4219" spans="1:2">
      <c r="A4219">
        <v>4216</v>
      </c>
      <c r="B4219" s="4" t="s">
        <v>18774</v>
      </c>
    </row>
    <row r="4220" spans="1:2">
      <c r="A4220">
        <v>4217</v>
      </c>
      <c r="B4220" s="4" t="s">
        <v>18775</v>
      </c>
    </row>
    <row r="4221" spans="1:2">
      <c r="A4221">
        <v>4218</v>
      </c>
      <c r="B4221" s="4" t="s">
        <v>18776</v>
      </c>
    </row>
    <row r="4222" spans="1:2">
      <c r="A4222">
        <v>4219</v>
      </c>
      <c r="B4222" s="4" t="s">
        <v>18777</v>
      </c>
    </row>
    <row r="4223" spans="1:2">
      <c r="A4223">
        <v>4220</v>
      </c>
      <c r="B4223" s="4" t="s">
        <v>18778</v>
      </c>
    </row>
    <row r="4224" spans="1:2">
      <c r="A4224">
        <v>4221</v>
      </c>
      <c r="B4224" s="4" t="s">
        <v>18779</v>
      </c>
    </row>
    <row r="4225" spans="1:2">
      <c r="A4225">
        <v>4222</v>
      </c>
      <c r="B4225" s="4" t="s">
        <v>18780</v>
      </c>
    </row>
    <row r="4226" spans="1:2">
      <c r="A4226">
        <v>4223</v>
      </c>
      <c r="B4226" s="4" t="s">
        <v>18781</v>
      </c>
    </row>
    <row r="4227" spans="1:2">
      <c r="A4227">
        <v>4224</v>
      </c>
      <c r="B4227" s="4" t="s">
        <v>18782</v>
      </c>
    </row>
    <row r="4228" spans="1:2">
      <c r="A4228">
        <v>4225</v>
      </c>
      <c r="B4228" s="4" t="s">
        <v>18783</v>
      </c>
    </row>
    <row r="4229" spans="1:2">
      <c r="A4229">
        <v>4226</v>
      </c>
      <c r="B4229" s="4" t="s">
        <v>18784</v>
      </c>
    </row>
    <row r="4230" spans="1:2">
      <c r="A4230">
        <v>4227</v>
      </c>
      <c r="B4230" s="4" t="s">
        <v>18785</v>
      </c>
    </row>
    <row r="4231" spans="1:2">
      <c r="A4231">
        <v>4228</v>
      </c>
      <c r="B4231" s="4" t="s">
        <v>18786</v>
      </c>
    </row>
    <row r="4232" spans="1:2">
      <c r="A4232">
        <v>4229</v>
      </c>
      <c r="B4232" s="4" t="s">
        <v>18787</v>
      </c>
    </row>
    <row r="4233" spans="1:2">
      <c r="A4233">
        <v>4230</v>
      </c>
      <c r="B4233" s="4" t="s">
        <v>18788</v>
      </c>
    </row>
    <row r="4234" spans="1:2">
      <c r="A4234">
        <v>4231</v>
      </c>
      <c r="B4234" s="4" t="s">
        <v>18789</v>
      </c>
    </row>
    <row r="4235" spans="1:2">
      <c r="A4235">
        <v>4232</v>
      </c>
      <c r="B4235" s="4" t="s">
        <v>18790</v>
      </c>
    </row>
    <row r="4236" spans="1:2">
      <c r="A4236">
        <v>4233</v>
      </c>
      <c r="B4236" s="4" t="s">
        <v>18791</v>
      </c>
    </row>
    <row r="4237" spans="1:2">
      <c r="A4237">
        <v>4234</v>
      </c>
      <c r="B4237" s="4" t="s">
        <v>18792</v>
      </c>
    </row>
    <row r="4238" spans="1:2">
      <c r="A4238">
        <v>4235</v>
      </c>
      <c r="B4238" s="4" t="s">
        <v>18793</v>
      </c>
    </row>
    <row r="4239" spans="1:2">
      <c r="A4239">
        <v>4236</v>
      </c>
      <c r="B4239" s="4" t="s">
        <v>18794</v>
      </c>
    </row>
    <row r="4240" spans="1:2">
      <c r="A4240">
        <v>4237</v>
      </c>
      <c r="B4240" s="4" t="s">
        <v>18795</v>
      </c>
    </row>
    <row r="4241" spans="1:2">
      <c r="A4241">
        <v>4238</v>
      </c>
      <c r="B4241" s="4" t="s">
        <v>18796</v>
      </c>
    </row>
    <row r="4242" spans="1:2">
      <c r="A4242">
        <v>4239</v>
      </c>
      <c r="B4242" s="4" t="s">
        <v>18797</v>
      </c>
    </row>
    <row r="4243" spans="1:2">
      <c r="A4243">
        <v>4240</v>
      </c>
      <c r="B4243" s="4" t="s">
        <v>18798</v>
      </c>
    </row>
    <row r="4244" spans="1:2">
      <c r="A4244">
        <v>4241</v>
      </c>
      <c r="B4244" s="4" t="s">
        <v>18799</v>
      </c>
    </row>
    <row r="4245" spans="1:2">
      <c r="A4245">
        <v>4242</v>
      </c>
      <c r="B4245" s="4" t="s">
        <v>18800</v>
      </c>
    </row>
    <row r="4246" spans="1:2">
      <c r="A4246">
        <v>4243</v>
      </c>
      <c r="B4246" s="4" t="s">
        <v>18801</v>
      </c>
    </row>
    <row r="4247" spans="1:2">
      <c r="A4247">
        <v>4244</v>
      </c>
      <c r="B4247" s="4" t="s">
        <v>18802</v>
      </c>
    </row>
    <row r="4248" spans="1:2">
      <c r="A4248">
        <v>4245</v>
      </c>
      <c r="B4248" s="4" t="s">
        <v>18803</v>
      </c>
    </row>
    <row r="4249" spans="1:2">
      <c r="A4249">
        <v>4246</v>
      </c>
      <c r="B4249" s="4" t="s">
        <v>18804</v>
      </c>
    </row>
    <row r="4250" spans="1:2">
      <c r="A4250">
        <v>4247</v>
      </c>
      <c r="B4250" s="4" t="s">
        <v>18805</v>
      </c>
    </row>
    <row r="4251" spans="1:2">
      <c r="A4251">
        <v>4248</v>
      </c>
      <c r="B4251" s="4" t="s">
        <v>18806</v>
      </c>
    </row>
    <row r="4252" spans="1:2">
      <c r="A4252">
        <v>4249</v>
      </c>
      <c r="B4252" s="4" t="s">
        <v>18807</v>
      </c>
    </row>
    <row r="4253" spans="1:2">
      <c r="A4253">
        <v>4250</v>
      </c>
      <c r="B4253" s="4" t="s">
        <v>18808</v>
      </c>
    </row>
    <row r="4254" spans="1:2">
      <c r="A4254">
        <v>4251</v>
      </c>
      <c r="B4254" s="4" t="s">
        <v>18809</v>
      </c>
    </row>
    <row r="4255" spans="1:2">
      <c r="A4255">
        <v>4252</v>
      </c>
      <c r="B4255" s="4" t="s">
        <v>18810</v>
      </c>
    </row>
    <row r="4256" spans="1:2">
      <c r="A4256">
        <v>4253</v>
      </c>
      <c r="B4256" s="4" t="s">
        <v>18811</v>
      </c>
    </row>
    <row r="4257" spans="1:2">
      <c r="A4257">
        <v>4254</v>
      </c>
      <c r="B4257" s="4" t="s">
        <v>18812</v>
      </c>
    </row>
    <row r="4258" spans="1:2">
      <c r="A4258">
        <v>4255</v>
      </c>
      <c r="B4258" s="4" t="s">
        <v>18813</v>
      </c>
    </row>
    <row r="4259" spans="1:2">
      <c r="A4259">
        <v>4256</v>
      </c>
      <c r="B4259" s="4" t="s">
        <v>18814</v>
      </c>
    </row>
    <row r="4260" spans="1:2">
      <c r="A4260">
        <v>4257</v>
      </c>
      <c r="B4260" s="4" t="s">
        <v>18815</v>
      </c>
    </row>
    <row r="4261" spans="1:2">
      <c r="A4261">
        <v>4258</v>
      </c>
      <c r="B4261" s="4" t="s">
        <v>18816</v>
      </c>
    </row>
    <row r="4262" spans="1:2">
      <c r="A4262">
        <v>4259</v>
      </c>
      <c r="B4262" s="4" t="s">
        <v>18817</v>
      </c>
    </row>
    <row r="4263" spans="1:2">
      <c r="A4263">
        <v>4260</v>
      </c>
      <c r="B4263" s="4" t="s">
        <v>18818</v>
      </c>
    </row>
    <row r="4264" spans="1:2">
      <c r="A4264">
        <v>4261</v>
      </c>
      <c r="B4264" s="4" t="s">
        <v>18819</v>
      </c>
    </row>
    <row r="4265" spans="1:2">
      <c r="A4265">
        <v>4262</v>
      </c>
      <c r="B4265" s="4" t="s">
        <v>18820</v>
      </c>
    </row>
    <row r="4266" spans="1:2">
      <c r="A4266">
        <v>4263</v>
      </c>
      <c r="B4266" s="4" t="s">
        <v>18821</v>
      </c>
    </row>
    <row r="4267" spans="1:2">
      <c r="A4267">
        <v>4264</v>
      </c>
      <c r="B4267" s="4" t="s">
        <v>18822</v>
      </c>
    </row>
    <row r="4268" spans="1:2">
      <c r="A4268">
        <v>4265</v>
      </c>
      <c r="B4268" s="4" t="s">
        <v>18823</v>
      </c>
    </row>
    <row r="4269" spans="1:2">
      <c r="A4269">
        <v>4266</v>
      </c>
      <c r="B4269" s="4" t="s">
        <v>18824</v>
      </c>
    </row>
    <row r="4270" spans="1:2">
      <c r="A4270">
        <v>4267</v>
      </c>
      <c r="B4270" s="4" t="s">
        <v>18825</v>
      </c>
    </row>
    <row r="4271" spans="1:2">
      <c r="A4271">
        <v>4268</v>
      </c>
      <c r="B4271" s="4" t="s">
        <v>18826</v>
      </c>
    </row>
    <row r="4272" spans="1:2">
      <c r="A4272">
        <v>4269</v>
      </c>
      <c r="B4272" s="4" t="s">
        <v>18827</v>
      </c>
    </row>
    <row r="4273" spans="1:2">
      <c r="A4273">
        <v>4270</v>
      </c>
      <c r="B4273" s="4" t="s">
        <v>18828</v>
      </c>
    </row>
    <row r="4274" spans="1:2">
      <c r="A4274">
        <v>4271</v>
      </c>
      <c r="B4274" s="4" t="s">
        <v>18829</v>
      </c>
    </row>
    <row r="4275" spans="1:2">
      <c r="A4275">
        <v>4272</v>
      </c>
      <c r="B4275" s="4" t="s">
        <v>18830</v>
      </c>
    </row>
    <row r="4276" spans="1:2">
      <c r="A4276">
        <v>4273</v>
      </c>
      <c r="B4276" s="4" t="s">
        <v>18831</v>
      </c>
    </row>
    <row r="4277" spans="1:2">
      <c r="A4277">
        <v>4274</v>
      </c>
      <c r="B4277" s="4" t="s">
        <v>18832</v>
      </c>
    </row>
    <row r="4278" spans="1:2">
      <c r="A4278">
        <v>4275</v>
      </c>
      <c r="B4278" s="4" t="s">
        <v>18833</v>
      </c>
    </row>
    <row r="4279" spans="1:2">
      <c r="A4279">
        <v>4276</v>
      </c>
      <c r="B4279" s="4" t="s">
        <v>18834</v>
      </c>
    </row>
    <row r="4280" spans="1:2">
      <c r="A4280">
        <v>4277</v>
      </c>
      <c r="B4280" s="4" t="s">
        <v>18835</v>
      </c>
    </row>
    <row r="4281" spans="1:2">
      <c r="A4281">
        <v>4278</v>
      </c>
      <c r="B4281" s="4" t="s">
        <v>18836</v>
      </c>
    </row>
    <row r="4282" spans="1:2">
      <c r="A4282">
        <v>4279</v>
      </c>
      <c r="B4282" s="4" t="s">
        <v>18837</v>
      </c>
    </row>
    <row r="4283" spans="1:2">
      <c r="A4283">
        <v>4280</v>
      </c>
      <c r="B4283" s="4" t="s">
        <v>18838</v>
      </c>
    </row>
    <row r="4284" spans="1:2">
      <c r="A4284">
        <v>4281</v>
      </c>
      <c r="B4284" s="4" t="s">
        <v>18839</v>
      </c>
    </row>
    <row r="4285" spans="1:2">
      <c r="A4285">
        <v>4282</v>
      </c>
      <c r="B4285" s="4" t="s">
        <v>18840</v>
      </c>
    </row>
    <row r="4286" spans="1:2">
      <c r="A4286">
        <v>4283</v>
      </c>
      <c r="B4286" s="4" t="s">
        <v>18841</v>
      </c>
    </row>
    <row r="4287" spans="1:2">
      <c r="A4287">
        <v>4284</v>
      </c>
      <c r="B4287" s="4" t="s">
        <v>18842</v>
      </c>
    </row>
    <row r="4288" spans="1:2">
      <c r="A4288">
        <v>4285</v>
      </c>
      <c r="B4288" s="4" t="s">
        <v>18843</v>
      </c>
    </row>
    <row r="4289" spans="1:2">
      <c r="A4289">
        <v>4286</v>
      </c>
      <c r="B4289" s="4" t="s">
        <v>18844</v>
      </c>
    </row>
    <row r="4290" spans="1:2">
      <c r="A4290">
        <v>4287</v>
      </c>
      <c r="B4290" s="4" t="s">
        <v>18845</v>
      </c>
    </row>
    <row r="4291" spans="1:2">
      <c r="A4291">
        <v>4288</v>
      </c>
      <c r="B4291" s="4" t="s">
        <v>18846</v>
      </c>
    </row>
    <row r="4292" spans="1:2">
      <c r="A4292">
        <v>4289</v>
      </c>
      <c r="B4292" s="4" t="s">
        <v>18847</v>
      </c>
    </row>
    <row r="4293" spans="1:2">
      <c r="A4293">
        <v>4290</v>
      </c>
      <c r="B4293" s="4" t="s">
        <v>18848</v>
      </c>
    </row>
    <row r="4294" spans="1:2">
      <c r="A4294">
        <v>4291</v>
      </c>
      <c r="B4294" s="4" t="s">
        <v>18849</v>
      </c>
    </row>
    <row r="4295" spans="1:2">
      <c r="A4295">
        <v>4292</v>
      </c>
      <c r="B4295" s="4" t="s">
        <v>18850</v>
      </c>
    </row>
    <row r="4296" spans="1:2">
      <c r="A4296">
        <v>4293</v>
      </c>
      <c r="B4296" s="4" t="s">
        <v>18851</v>
      </c>
    </row>
    <row r="4297" spans="1:2">
      <c r="A4297">
        <v>4294</v>
      </c>
      <c r="B4297" s="4" t="s">
        <v>18852</v>
      </c>
    </row>
    <row r="4298" spans="1:2">
      <c r="A4298">
        <v>4295</v>
      </c>
      <c r="B4298" s="4" t="s">
        <v>18853</v>
      </c>
    </row>
    <row r="4299" spans="1:2">
      <c r="A4299">
        <v>4296</v>
      </c>
      <c r="B4299" s="4" t="s">
        <v>18854</v>
      </c>
    </row>
    <row r="4300" spans="1:2">
      <c r="A4300">
        <v>4297</v>
      </c>
      <c r="B4300" s="4" t="s">
        <v>18855</v>
      </c>
    </row>
    <row r="4301" spans="1:2">
      <c r="A4301">
        <v>4298</v>
      </c>
      <c r="B4301" s="4" t="s">
        <v>18856</v>
      </c>
    </row>
    <row r="4302" spans="1:2">
      <c r="A4302">
        <v>4299</v>
      </c>
      <c r="B4302" s="4" t="s">
        <v>18857</v>
      </c>
    </row>
    <row r="4303" spans="1:2">
      <c r="A4303">
        <v>4300</v>
      </c>
      <c r="B4303" s="4" t="s">
        <v>18858</v>
      </c>
    </row>
    <row r="4304" spans="1:2">
      <c r="A4304">
        <v>4301</v>
      </c>
      <c r="B4304" s="4" t="s">
        <v>18859</v>
      </c>
    </row>
    <row r="4305" spans="1:2">
      <c r="A4305">
        <v>4302</v>
      </c>
      <c r="B4305" s="4" t="s">
        <v>18860</v>
      </c>
    </row>
    <row r="4306" spans="1:2">
      <c r="A4306">
        <v>4303</v>
      </c>
      <c r="B4306" s="4" t="s">
        <v>18861</v>
      </c>
    </row>
    <row r="4307" spans="1:2">
      <c r="A4307">
        <v>4304</v>
      </c>
      <c r="B4307" s="4" t="s">
        <v>18862</v>
      </c>
    </row>
    <row r="4308" spans="1:2">
      <c r="A4308">
        <v>4305</v>
      </c>
      <c r="B4308" s="4" t="s">
        <v>18863</v>
      </c>
    </row>
    <row r="4309" spans="1:2">
      <c r="A4309">
        <v>4306</v>
      </c>
      <c r="B4309" s="4" t="s">
        <v>18864</v>
      </c>
    </row>
    <row r="4310" spans="1:2">
      <c r="A4310">
        <v>4307</v>
      </c>
      <c r="B4310" s="4" t="s">
        <v>18865</v>
      </c>
    </row>
    <row r="4311" spans="1:2">
      <c r="A4311">
        <v>4308</v>
      </c>
      <c r="B4311" s="4" t="s">
        <v>18866</v>
      </c>
    </row>
    <row r="4312" spans="1:2">
      <c r="A4312">
        <v>4309</v>
      </c>
      <c r="B4312" s="4" t="s">
        <v>18867</v>
      </c>
    </row>
    <row r="4313" spans="1:2">
      <c r="A4313">
        <v>4310</v>
      </c>
      <c r="B4313" s="4" t="s">
        <v>18868</v>
      </c>
    </row>
    <row r="4314" spans="1:2">
      <c r="A4314">
        <v>4311</v>
      </c>
      <c r="B4314" s="4" t="s">
        <v>18869</v>
      </c>
    </row>
    <row r="4315" spans="1:2">
      <c r="A4315">
        <v>4312</v>
      </c>
      <c r="B4315" s="4" t="s">
        <v>18870</v>
      </c>
    </row>
    <row r="4316" spans="1:2">
      <c r="A4316">
        <v>4313</v>
      </c>
      <c r="B4316" s="4" t="s">
        <v>18871</v>
      </c>
    </row>
    <row r="4317" spans="1:2">
      <c r="A4317">
        <v>4314</v>
      </c>
      <c r="B4317" s="4" t="s">
        <v>18872</v>
      </c>
    </row>
    <row r="4318" spans="1:2">
      <c r="A4318">
        <v>4315</v>
      </c>
      <c r="B4318" s="4" t="s">
        <v>18873</v>
      </c>
    </row>
    <row r="4319" spans="1:2">
      <c r="A4319">
        <v>4316</v>
      </c>
      <c r="B4319" s="4" t="s">
        <v>18874</v>
      </c>
    </row>
    <row r="4320" spans="1:2">
      <c r="A4320">
        <v>4317</v>
      </c>
      <c r="B4320" s="4" t="s">
        <v>18875</v>
      </c>
    </row>
    <row r="4321" spans="1:2">
      <c r="A4321">
        <v>4318</v>
      </c>
      <c r="B4321" s="4" t="s">
        <v>18876</v>
      </c>
    </row>
    <row r="4322" spans="1:2">
      <c r="A4322">
        <v>4319</v>
      </c>
      <c r="B4322" s="4" t="s">
        <v>18877</v>
      </c>
    </row>
    <row r="4323" spans="1:2">
      <c r="A4323">
        <v>4320</v>
      </c>
      <c r="B4323" s="4" t="s">
        <v>18878</v>
      </c>
    </row>
    <row r="4324" spans="1:2">
      <c r="A4324">
        <v>4321</v>
      </c>
      <c r="B4324" s="4" t="s">
        <v>18879</v>
      </c>
    </row>
    <row r="4325" spans="1:2">
      <c r="A4325">
        <v>4322</v>
      </c>
      <c r="B4325" s="4" t="s">
        <v>18880</v>
      </c>
    </row>
    <row r="4326" spans="1:2">
      <c r="A4326">
        <v>4323</v>
      </c>
      <c r="B4326" s="4" t="s">
        <v>18881</v>
      </c>
    </row>
    <row r="4327" spans="1:2">
      <c r="A4327">
        <v>4324</v>
      </c>
      <c r="B4327" s="4" t="s">
        <v>18882</v>
      </c>
    </row>
    <row r="4328" spans="1:2">
      <c r="A4328">
        <v>4325</v>
      </c>
      <c r="B4328" s="4" t="s">
        <v>18883</v>
      </c>
    </row>
    <row r="4329" spans="1:2">
      <c r="A4329">
        <v>4326</v>
      </c>
      <c r="B4329" s="4" t="s">
        <v>18884</v>
      </c>
    </row>
    <row r="4330" spans="1:2">
      <c r="A4330">
        <v>4327</v>
      </c>
      <c r="B4330" s="4" t="s">
        <v>18885</v>
      </c>
    </row>
    <row r="4331" spans="1:2">
      <c r="A4331">
        <v>4328</v>
      </c>
      <c r="B4331" s="4" t="s">
        <v>18886</v>
      </c>
    </row>
    <row r="4332" spans="1:2">
      <c r="A4332">
        <v>4329</v>
      </c>
      <c r="B4332" s="4" t="s">
        <v>18887</v>
      </c>
    </row>
    <row r="4333" spans="1:2">
      <c r="A4333">
        <v>4330</v>
      </c>
      <c r="B4333" s="4" t="s">
        <v>18888</v>
      </c>
    </row>
    <row r="4334" spans="1:2">
      <c r="A4334">
        <v>4331</v>
      </c>
      <c r="B4334" s="4" t="s">
        <v>18889</v>
      </c>
    </row>
    <row r="4335" spans="1:2">
      <c r="A4335">
        <v>4332</v>
      </c>
      <c r="B4335" s="4" t="s">
        <v>18890</v>
      </c>
    </row>
    <row r="4336" spans="1:2">
      <c r="A4336">
        <v>4333</v>
      </c>
      <c r="B4336" s="4" t="s">
        <v>18891</v>
      </c>
    </row>
    <row r="4337" spans="1:2">
      <c r="A4337">
        <v>4334</v>
      </c>
      <c r="B4337" s="4" t="s">
        <v>18892</v>
      </c>
    </row>
    <row r="4338" spans="1:2">
      <c r="A4338">
        <v>4335</v>
      </c>
      <c r="B4338" s="4" t="s">
        <v>18893</v>
      </c>
    </row>
    <row r="4339" spans="1:2">
      <c r="A4339">
        <v>4336</v>
      </c>
      <c r="B4339" s="4" t="s">
        <v>18894</v>
      </c>
    </row>
    <row r="4340" spans="1:2">
      <c r="A4340">
        <v>4337</v>
      </c>
      <c r="B4340" s="4" t="s">
        <v>18895</v>
      </c>
    </row>
    <row r="4341" spans="1:2">
      <c r="A4341">
        <v>4338</v>
      </c>
      <c r="B4341" s="4" t="s">
        <v>18896</v>
      </c>
    </row>
    <row r="4342" spans="1:2">
      <c r="A4342">
        <v>4339</v>
      </c>
      <c r="B4342" s="4" t="s">
        <v>18897</v>
      </c>
    </row>
    <row r="4343" spans="1:2">
      <c r="A4343">
        <v>4340</v>
      </c>
      <c r="B4343" s="4" t="s">
        <v>18898</v>
      </c>
    </row>
    <row r="4344" spans="1:2">
      <c r="A4344">
        <v>4341</v>
      </c>
      <c r="B4344" s="4" t="s">
        <v>18899</v>
      </c>
    </row>
    <row r="4345" spans="1:2">
      <c r="A4345">
        <v>4342</v>
      </c>
      <c r="B4345" s="4" t="s">
        <v>18900</v>
      </c>
    </row>
    <row r="4346" spans="1:2">
      <c r="A4346">
        <v>4343</v>
      </c>
      <c r="B4346" s="4" t="s">
        <v>18901</v>
      </c>
    </row>
    <row r="4347" spans="1:2">
      <c r="A4347">
        <v>4344</v>
      </c>
      <c r="B4347" s="4" t="s">
        <v>18902</v>
      </c>
    </row>
    <row r="4348" spans="1:2">
      <c r="A4348">
        <v>4345</v>
      </c>
      <c r="B4348" s="4" t="s">
        <v>18903</v>
      </c>
    </row>
    <row r="4349" spans="1:2">
      <c r="A4349">
        <v>4346</v>
      </c>
      <c r="B4349" s="4" t="s">
        <v>18904</v>
      </c>
    </row>
    <row r="4350" spans="1:2">
      <c r="A4350">
        <v>4347</v>
      </c>
      <c r="B4350" s="4" t="s">
        <v>18905</v>
      </c>
    </row>
    <row r="4351" spans="1:2">
      <c r="A4351">
        <v>4348</v>
      </c>
      <c r="B4351" s="4" t="s">
        <v>18906</v>
      </c>
    </row>
    <row r="4352" spans="1:2">
      <c r="A4352">
        <v>4349</v>
      </c>
      <c r="B4352" s="4" t="s">
        <v>18907</v>
      </c>
    </row>
    <row r="4353" spans="1:2">
      <c r="A4353">
        <v>4350</v>
      </c>
      <c r="B4353" s="4" t="s">
        <v>18908</v>
      </c>
    </row>
    <row r="4354" spans="1:2">
      <c r="A4354">
        <v>4351</v>
      </c>
      <c r="B4354" s="4" t="s">
        <v>18909</v>
      </c>
    </row>
    <row r="4355" spans="1:2">
      <c r="A4355">
        <v>4352</v>
      </c>
      <c r="B4355" s="4" t="s">
        <v>18910</v>
      </c>
    </row>
    <row r="4356" spans="1:2">
      <c r="A4356">
        <v>4353</v>
      </c>
      <c r="B4356" s="4" t="s">
        <v>18911</v>
      </c>
    </row>
    <row r="4357" spans="1:2">
      <c r="A4357">
        <v>4354</v>
      </c>
      <c r="B4357" s="4" t="s">
        <v>18912</v>
      </c>
    </row>
    <row r="4358" spans="1:2">
      <c r="A4358">
        <v>4355</v>
      </c>
      <c r="B4358" s="4" t="s">
        <v>18913</v>
      </c>
    </row>
    <row r="4359" spans="1:2">
      <c r="A4359">
        <v>4356</v>
      </c>
      <c r="B4359" s="4" t="s">
        <v>18914</v>
      </c>
    </row>
    <row r="4360" spans="1:2">
      <c r="A4360">
        <v>4357</v>
      </c>
      <c r="B4360" s="4" t="s">
        <v>18915</v>
      </c>
    </row>
    <row r="4361" spans="1:2">
      <c r="A4361">
        <v>4358</v>
      </c>
      <c r="B4361" s="4" t="s">
        <v>18916</v>
      </c>
    </row>
    <row r="4362" spans="1:2">
      <c r="A4362">
        <v>4359</v>
      </c>
      <c r="B4362" s="4" t="s">
        <v>18917</v>
      </c>
    </row>
    <row r="4363" spans="1:2">
      <c r="A4363">
        <v>4360</v>
      </c>
      <c r="B4363" s="4" t="s">
        <v>18918</v>
      </c>
    </row>
    <row r="4364" spans="1:2">
      <c r="A4364">
        <v>4361</v>
      </c>
      <c r="B4364" s="4" t="s">
        <v>18919</v>
      </c>
    </row>
    <row r="4365" spans="1:2">
      <c r="A4365">
        <v>4362</v>
      </c>
      <c r="B4365" s="4" t="s">
        <v>18920</v>
      </c>
    </row>
    <row r="4366" spans="1:2">
      <c r="A4366">
        <v>4363</v>
      </c>
      <c r="B4366" s="4" t="s">
        <v>18921</v>
      </c>
    </row>
    <row r="4367" spans="1:2">
      <c r="A4367">
        <v>4364</v>
      </c>
      <c r="B4367" s="4" t="s">
        <v>18922</v>
      </c>
    </row>
    <row r="4368" spans="1:2">
      <c r="A4368">
        <v>4365</v>
      </c>
      <c r="B4368" s="4" t="s">
        <v>18923</v>
      </c>
    </row>
    <row r="4369" spans="1:2">
      <c r="A4369">
        <v>4366</v>
      </c>
      <c r="B4369" s="4" t="s">
        <v>18924</v>
      </c>
    </row>
    <row r="4370" spans="1:2">
      <c r="A4370">
        <v>4367</v>
      </c>
      <c r="B4370" s="4" t="s">
        <v>18925</v>
      </c>
    </row>
    <row r="4371" spans="1:2">
      <c r="A4371">
        <v>4368</v>
      </c>
      <c r="B4371" s="4" t="s">
        <v>18926</v>
      </c>
    </row>
    <row r="4372" spans="1:2">
      <c r="A4372">
        <v>4369</v>
      </c>
      <c r="B4372" s="4" t="s">
        <v>18927</v>
      </c>
    </row>
    <row r="4373" spans="1:2">
      <c r="A4373">
        <v>4370</v>
      </c>
      <c r="B4373" s="4" t="s">
        <v>18928</v>
      </c>
    </row>
    <row r="4374" spans="1:2">
      <c r="A4374">
        <v>4371</v>
      </c>
      <c r="B4374" s="4" t="s">
        <v>18929</v>
      </c>
    </row>
    <row r="4375" spans="1:2">
      <c r="A4375">
        <v>4372</v>
      </c>
      <c r="B4375" s="4" t="s">
        <v>18930</v>
      </c>
    </row>
    <row r="4376" spans="1:2">
      <c r="A4376">
        <v>4373</v>
      </c>
      <c r="B4376" s="4" t="s">
        <v>18931</v>
      </c>
    </row>
    <row r="4377" spans="1:2">
      <c r="A4377">
        <v>4374</v>
      </c>
      <c r="B4377" s="4" t="s">
        <v>18932</v>
      </c>
    </row>
    <row r="4378" spans="1:2">
      <c r="A4378">
        <v>4375</v>
      </c>
      <c r="B4378" s="4" t="s">
        <v>18933</v>
      </c>
    </row>
    <row r="4379" spans="1:2">
      <c r="A4379">
        <v>4376</v>
      </c>
      <c r="B4379" s="4" t="s">
        <v>18935</v>
      </c>
    </row>
    <row r="4380" spans="1:2">
      <c r="A4380">
        <v>4377</v>
      </c>
      <c r="B4380" s="4" t="s">
        <v>18936</v>
      </c>
    </row>
    <row r="4381" spans="1:2">
      <c r="A4381">
        <v>4378</v>
      </c>
      <c r="B4381" s="4" t="s">
        <v>18937</v>
      </c>
    </row>
    <row r="4382" spans="1:2">
      <c r="A4382">
        <v>4379</v>
      </c>
      <c r="B4382" s="4" t="s">
        <v>18938</v>
      </c>
    </row>
    <row r="4383" spans="1:2">
      <c r="A4383">
        <v>4380</v>
      </c>
      <c r="B4383" s="4" t="s">
        <v>18939</v>
      </c>
    </row>
    <row r="4384" spans="1:2">
      <c r="A4384">
        <v>4381</v>
      </c>
      <c r="B4384" s="4" t="s">
        <v>18944</v>
      </c>
    </row>
    <row r="4385" spans="1:2">
      <c r="A4385">
        <v>4382</v>
      </c>
      <c r="B4385" s="4" t="s">
        <v>18939</v>
      </c>
    </row>
    <row r="4386" spans="1:2">
      <c r="A4386">
        <v>4383</v>
      </c>
      <c r="B4386" s="4" t="s">
        <v>18940</v>
      </c>
    </row>
    <row r="4387" spans="1:2">
      <c r="A4387">
        <v>4384</v>
      </c>
      <c r="B4387" s="4" t="s">
        <v>18941</v>
      </c>
    </row>
    <row r="4388" spans="1:2">
      <c r="A4388">
        <v>4385</v>
      </c>
      <c r="B4388" s="4" t="s">
        <v>18942</v>
      </c>
    </row>
    <row r="4389" spans="1:2">
      <c r="A4389">
        <v>4386</v>
      </c>
      <c r="B4389" s="4" t="s">
        <v>18943</v>
      </c>
    </row>
    <row r="4390" spans="1:2">
      <c r="A4390">
        <v>4387</v>
      </c>
      <c r="B4390" s="4" t="s">
        <v>18944</v>
      </c>
    </row>
    <row r="4391" spans="1:2">
      <c r="A4391">
        <v>4388</v>
      </c>
      <c r="B4391" s="4" t="s">
        <v>18945</v>
      </c>
    </row>
    <row r="4392" spans="1:2">
      <c r="A4392">
        <v>4389</v>
      </c>
      <c r="B4392" s="4" t="s">
        <v>18946</v>
      </c>
    </row>
    <row r="4393" spans="1:2">
      <c r="A4393">
        <v>4390</v>
      </c>
      <c r="B4393" s="4" t="s">
        <v>18947</v>
      </c>
    </row>
    <row r="4394" spans="1:2">
      <c r="A4394">
        <v>4391</v>
      </c>
      <c r="B4394" s="4" t="s">
        <v>18948</v>
      </c>
    </row>
    <row r="4395" spans="1:2">
      <c r="A4395">
        <v>4392</v>
      </c>
      <c r="B4395" s="4" t="s">
        <v>18949</v>
      </c>
    </row>
    <row r="4396" spans="1:2">
      <c r="A4396">
        <v>4393</v>
      </c>
      <c r="B4396" s="4" t="s">
        <v>18950</v>
      </c>
    </row>
    <row r="4397" spans="1:2">
      <c r="A4397">
        <v>4394</v>
      </c>
      <c r="B4397" s="4" t="s">
        <v>18951</v>
      </c>
    </row>
    <row r="4398" spans="1:2">
      <c r="A4398">
        <v>4395</v>
      </c>
      <c r="B4398" s="4" t="s">
        <v>18952</v>
      </c>
    </row>
    <row r="4399" spans="1:2">
      <c r="A4399">
        <v>4396</v>
      </c>
      <c r="B4399" s="4" t="s">
        <v>18953</v>
      </c>
    </row>
    <row r="4400" spans="1:2">
      <c r="A4400">
        <v>4397</v>
      </c>
      <c r="B4400" s="4" t="s">
        <v>18954</v>
      </c>
    </row>
    <row r="4401" spans="1:2">
      <c r="A4401">
        <v>4398</v>
      </c>
      <c r="B4401" s="4" t="s">
        <v>18955</v>
      </c>
    </row>
    <row r="4402" spans="1:2">
      <c r="A4402">
        <v>4399</v>
      </c>
      <c r="B4402" s="4" t="s">
        <v>18956</v>
      </c>
    </row>
    <row r="4403" spans="1:2">
      <c r="A4403">
        <v>4400</v>
      </c>
      <c r="B4403" s="4" t="s">
        <v>18957</v>
      </c>
    </row>
    <row r="4404" spans="1:2">
      <c r="A4404">
        <v>4401</v>
      </c>
      <c r="B4404" s="4" t="s">
        <v>18958</v>
      </c>
    </row>
    <row r="4405" spans="1:2">
      <c r="A4405">
        <v>4402</v>
      </c>
      <c r="B4405" s="4" t="s">
        <v>18959</v>
      </c>
    </row>
    <row r="4406" spans="1:2">
      <c r="A4406">
        <v>4403</v>
      </c>
      <c r="B4406" s="4" t="s">
        <v>18960</v>
      </c>
    </row>
    <row r="4407" spans="1:2">
      <c r="A4407">
        <v>4404</v>
      </c>
      <c r="B4407" s="4" t="s">
        <v>18961</v>
      </c>
    </row>
    <row r="4408" spans="1:2">
      <c r="A4408">
        <v>4405</v>
      </c>
      <c r="B4408" s="4" t="s">
        <v>18962</v>
      </c>
    </row>
    <row r="4409" spans="1:2">
      <c r="A4409">
        <v>4406</v>
      </c>
      <c r="B4409" s="4" t="s">
        <v>18963</v>
      </c>
    </row>
    <row r="4410" spans="1:2">
      <c r="A4410">
        <v>4407</v>
      </c>
      <c r="B4410" s="4" t="s">
        <v>18964</v>
      </c>
    </row>
    <row r="4411" spans="1:2">
      <c r="A4411">
        <v>4408</v>
      </c>
      <c r="B4411" s="4" t="s">
        <v>18965</v>
      </c>
    </row>
    <row r="4412" spans="1:2">
      <c r="A4412">
        <v>4409</v>
      </c>
      <c r="B4412" s="4" t="s">
        <v>18966</v>
      </c>
    </row>
    <row r="4413" spans="1:2">
      <c r="A4413">
        <v>4410</v>
      </c>
      <c r="B4413" s="4" t="s">
        <v>18967</v>
      </c>
    </row>
    <row r="4414" spans="1:2">
      <c r="A4414">
        <v>4411</v>
      </c>
      <c r="B4414" s="4" t="s">
        <v>18968</v>
      </c>
    </row>
    <row r="4415" spans="1:2">
      <c r="A4415">
        <v>4412</v>
      </c>
      <c r="B4415" s="4" t="s">
        <v>18969</v>
      </c>
    </row>
    <row r="4416" spans="1:2">
      <c r="A4416">
        <v>4413</v>
      </c>
      <c r="B4416" s="4" t="s">
        <v>18970</v>
      </c>
    </row>
    <row r="4417" spans="1:2">
      <c r="A4417">
        <v>4414</v>
      </c>
      <c r="B4417" s="4" t="s">
        <v>18971</v>
      </c>
    </row>
    <row r="4418" spans="1:2">
      <c r="A4418">
        <v>4415</v>
      </c>
      <c r="B4418" s="4" t="s">
        <v>18972</v>
      </c>
    </row>
    <row r="4419" spans="1:2">
      <c r="A4419">
        <v>4416</v>
      </c>
      <c r="B4419" s="4" t="s">
        <v>18973</v>
      </c>
    </row>
    <row r="4420" spans="1:2">
      <c r="A4420">
        <v>4417</v>
      </c>
      <c r="B4420" s="4" t="s">
        <v>18974</v>
      </c>
    </row>
    <row r="4421" spans="1:2">
      <c r="A4421">
        <v>4418</v>
      </c>
      <c r="B4421" s="4" t="s">
        <v>18975</v>
      </c>
    </row>
    <row r="4422" spans="1:2">
      <c r="A4422">
        <v>4419</v>
      </c>
      <c r="B4422" s="4" t="s">
        <v>18976</v>
      </c>
    </row>
    <row r="4423" spans="1:2">
      <c r="A4423">
        <v>4420</v>
      </c>
      <c r="B4423" s="4" t="s">
        <v>18977</v>
      </c>
    </row>
    <row r="4424" spans="1:2">
      <c r="A4424">
        <v>4421</v>
      </c>
      <c r="B4424" s="4" t="s">
        <v>18978</v>
      </c>
    </row>
    <row r="4425" spans="1:2">
      <c r="A4425">
        <v>4422</v>
      </c>
      <c r="B4425" s="4" t="s">
        <v>18979</v>
      </c>
    </row>
    <row r="4426" spans="1:2">
      <c r="A4426">
        <v>4423</v>
      </c>
      <c r="B4426" s="4" t="s">
        <v>18980</v>
      </c>
    </row>
    <row r="4427" spans="1:2">
      <c r="A4427">
        <v>4424</v>
      </c>
      <c r="B4427" s="4" t="s">
        <v>18981</v>
      </c>
    </row>
    <row r="4428" spans="1:2">
      <c r="A4428">
        <v>4425</v>
      </c>
      <c r="B4428" s="4" t="s">
        <v>18982</v>
      </c>
    </row>
    <row r="4429" spans="1:2">
      <c r="A4429">
        <v>4426</v>
      </c>
      <c r="B4429" s="4" t="s">
        <v>18983</v>
      </c>
    </row>
    <row r="4430" spans="1:2">
      <c r="A4430">
        <v>4427</v>
      </c>
      <c r="B4430" s="4" t="s">
        <v>18984</v>
      </c>
    </row>
    <row r="4431" spans="1:2">
      <c r="A4431">
        <v>4428</v>
      </c>
      <c r="B4431" s="4" t="s">
        <v>18985</v>
      </c>
    </row>
    <row r="4432" spans="1:2">
      <c r="A4432">
        <v>4429</v>
      </c>
      <c r="B4432" s="4" t="s">
        <v>18986</v>
      </c>
    </row>
    <row r="4433" spans="1:2">
      <c r="A4433">
        <v>4430</v>
      </c>
      <c r="B4433" s="4" t="s">
        <v>18987</v>
      </c>
    </row>
    <row r="4434" spans="1:2">
      <c r="A4434">
        <v>4431</v>
      </c>
      <c r="B4434" s="4" t="s">
        <v>18988</v>
      </c>
    </row>
    <row r="4435" spans="1:2">
      <c r="A4435">
        <v>4432</v>
      </c>
      <c r="B4435" s="4" t="s">
        <v>18989</v>
      </c>
    </row>
    <row r="4436" spans="1:2">
      <c r="A4436">
        <v>4433</v>
      </c>
      <c r="B4436" s="4" t="s">
        <v>18990</v>
      </c>
    </row>
    <row r="4437" spans="1:2">
      <c r="A4437">
        <v>4434</v>
      </c>
      <c r="B4437" s="4" t="s">
        <v>18991</v>
      </c>
    </row>
    <row r="4438" spans="1:2">
      <c r="A4438">
        <v>4435</v>
      </c>
      <c r="B4438" s="4" t="s">
        <v>18992</v>
      </c>
    </row>
    <row r="4439" spans="1:2">
      <c r="A4439">
        <v>4436</v>
      </c>
      <c r="B4439" s="4" t="s">
        <v>18993</v>
      </c>
    </row>
    <row r="4440" spans="1:2">
      <c r="A4440">
        <v>4437</v>
      </c>
      <c r="B4440" s="4" t="s">
        <v>18994</v>
      </c>
    </row>
    <row r="4441" spans="1:2">
      <c r="A4441">
        <v>4438</v>
      </c>
      <c r="B4441" s="4" t="s">
        <v>18995</v>
      </c>
    </row>
    <row r="4442" spans="1:2">
      <c r="A4442">
        <v>4439</v>
      </c>
      <c r="B4442" s="4" t="s">
        <v>11231</v>
      </c>
    </row>
    <row r="4443" spans="1:2">
      <c r="A4443">
        <v>4440</v>
      </c>
      <c r="B4443" s="4" t="s">
        <v>18996</v>
      </c>
    </row>
    <row r="4444" spans="1:2">
      <c r="A4444">
        <v>4441</v>
      </c>
      <c r="B4444" s="4" t="s">
        <v>18997</v>
      </c>
    </row>
    <row r="4445" spans="1:2">
      <c r="A4445">
        <v>4442</v>
      </c>
      <c r="B4445" s="4" t="s">
        <v>18998</v>
      </c>
    </row>
    <row r="4446" spans="1:2">
      <c r="A4446">
        <v>4443</v>
      </c>
      <c r="B4446" s="4" t="s">
        <v>18999</v>
      </c>
    </row>
    <row r="4447" spans="1:2">
      <c r="A4447">
        <v>4444</v>
      </c>
      <c r="B4447" s="4" t="s">
        <v>19000</v>
      </c>
    </row>
    <row r="4448" spans="1:2">
      <c r="A4448">
        <v>4445</v>
      </c>
      <c r="B4448" s="4" t="s">
        <v>19001</v>
      </c>
    </row>
    <row r="4449" spans="1:2">
      <c r="A4449">
        <v>4446</v>
      </c>
      <c r="B4449" s="4" t="s">
        <v>19002</v>
      </c>
    </row>
    <row r="4450" spans="1:2">
      <c r="A4450">
        <v>4447</v>
      </c>
      <c r="B4450" s="4" t="s">
        <v>19003</v>
      </c>
    </row>
    <row r="4451" spans="1:2">
      <c r="A4451">
        <v>4448</v>
      </c>
      <c r="B4451" s="4" t="s">
        <v>19004</v>
      </c>
    </row>
    <row r="4452" spans="1:2">
      <c r="A4452">
        <v>4449</v>
      </c>
      <c r="B4452" s="4" t="s">
        <v>19005</v>
      </c>
    </row>
    <row r="4453" spans="1:2">
      <c r="A4453">
        <v>4450</v>
      </c>
      <c r="B4453" s="4" t="s">
        <v>19006</v>
      </c>
    </row>
    <row r="4454" spans="1:2">
      <c r="A4454">
        <v>4451</v>
      </c>
      <c r="B4454" s="4" t="s">
        <v>19007</v>
      </c>
    </row>
    <row r="4455" spans="1:2">
      <c r="A4455">
        <v>4452</v>
      </c>
      <c r="B4455" s="4" t="s">
        <v>19008</v>
      </c>
    </row>
    <row r="4456" spans="1:2">
      <c r="A4456">
        <v>4453</v>
      </c>
      <c r="B4456" s="4" t="s">
        <v>19009</v>
      </c>
    </row>
    <row r="4457" spans="1:2">
      <c r="A4457">
        <v>4454</v>
      </c>
      <c r="B4457" s="4" t="s">
        <v>19010</v>
      </c>
    </row>
    <row r="4458" spans="1:2">
      <c r="A4458">
        <v>4455</v>
      </c>
      <c r="B4458" s="4" t="s">
        <v>19011</v>
      </c>
    </row>
    <row r="4459" spans="1:2">
      <c r="A4459">
        <v>4456</v>
      </c>
      <c r="B4459" s="4" t="s">
        <v>19012</v>
      </c>
    </row>
    <row r="4460" spans="1:2">
      <c r="A4460">
        <v>4457</v>
      </c>
      <c r="B4460" s="4" t="s">
        <v>19013</v>
      </c>
    </row>
    <row r="4461" spans="1:2">
      <c r="A4461">
        <v>4458</v>
      </c>
      <c r="B4461" s="4" t="s">
        <v>19014</v>
      </c>
    </row>
    <row r="4462" spans="1:2">
      <c r="A4462">
        <v>4459</v>
      </c>
      <c r="B4462" s="4" t="s">
        <v>19015</v>
      </c>
    </row>
    <row r="4463" spans="1:2">
      <c r="A4463">
        <v>4460</v>
      </c>
      <c r="B4463" s="4" t="s">
        <v>19016</v>
      </c>
    </row>
    <row r="4464" spans="1:2">
      <c r="A4464">
        <v>4461</v>
      </c>
      <c r="B4464" s="4" t="s">
        <v>19017</v>
      </c>
    </row>
    <row r="4465" spans="1:2">
      <c r="A4465">
        <v>4462</v>
      </c>
      <c r="B4465" s="4" t="s">
        <v>19018</v>
      </c>
    </row>
    <row r="4466" spans="1:2">
      <c r="A4466">
        <v>4463</v>
      </c>
      <c r="B4466" s="4" t="s">
        <v>19019</v>
      </c>
    </row>
    <row r="4467" spans="1:2">
      <c r="A4467">
        <v>4464</v>
      </c>
      <c r="B4467" s="4" t="s">
        <v>19020</v>
      </c>
    </row>
    <row r="4468" spans="1:2">
      <c r="A4468">
        <v>4465</v>
      </c>
      <c r="B4468" s="4" t="s">
        <v>19021</v>
      </c>
    </row>
    <row r="4469" spans="1:2">
      <c r="A4469">
        <v>4466</v>
      </c>
      <c r="B4469" s="4" t="s">
        <v>19022</v>
      </c>
    </row>
    <row r="4470" spans="1:2">
      <c r="A4470">
        <v>4467</v>
      </c>
      <c r="B4470" s="4" t="s">
        <v>19023</v>
      </c>
    </row>
    <row r="4471" spans="1:2">
      <c r="A4471">
        <v>4468</v>
      </c>
      <c r="B4471" s="4" t="s">
        <v>19024</v>
      </c>
    </row>
    <row r="4472" spans="1:2">
      <c r="A4472">
        <v>4469</v>
      </c>
      <c r="B4472" s="4" t="s">
        <v>19025</v>
      </c>
    </row>
    <row r="4473" spans="1:2">
      <c r="A4473">
        <v>4470</v>
      </c>
      <c r="B4473" s="4" t="s">
        <v>19026</v>
      </c>
    </row>
    <row r="4474" spans="1:2">
      <c r="A4474">
        <v>4471</v>
      </c>
      <c r="B4474" s="4" t="s">
        <v>19027</v>
      </c>
    </row>
    <row r="4475" spans="1:2">
      <c r="A4475">
        <v>4472</v>
      </c>
      <c r="B4475" s="4" t="s">
        <v>19028</v>
      </c>
    </row>
    <row r="4476" spans="1:2">
      <c r="A4476">
        <v>4473</v>
      </c>
      <c r="B4476" s="4" t="s">
        <v>19029</v>
      </c>
    </row>
    <row r="4477" spans="1:2">
      <c r="A4477">
        <v>4474</v>
      </c>
      <c r="B4477" s="4" t="s">
        <v>19030</v>
      </c>
    </row>
    <row r="4478" spans="1:2">
      <c r="A4478">
        <v>4475</v>
      </c>
      <c r="B4478" s="4" t="s">
        <v>19031</v>
      </c>
    </row>
    <row r="4479" spans="1:2">
      <c r="A4479">
        <v>4476</v>
      </c>
      <c r="B4479" s="4" t="s">
        <v>19032</v>
      </c>
    </row>
    <row r="4480" spans="1:2">
      <c r="A4480">
        <v>4477</v>
      </c>
      <c r="B4480" s="4" t="s">
        <v>19033</v>
      </c>
    </row>
    <row r="4481" spans="1:2">
      <c r="A4481">
        <v>4478</v>
      </c>
      <c r="B4481" s="4" t="s">
        <v>19034</v>
      </c>
    </row>
    <row r="4482" spans="1:2">
      <c r="A4482">
        <v>4479</v>
      </c>
      <c r="B4482" s="4" t="s">
        <v>19035</v>
      </c>
    </row>
    <row r="4483" spans="1:2">
      <c r="A4483">
        <v>4480</v>
      </c>
      <c r="B4483" s="4" t="s">
        <v>19036</v>
      </c>
    </row>
    <row r="4484" spans="1:2">
      <c r="A4484">
        <v>4481</v>
      </c>
      <c r="B4484" s="4" t="s">
        <v>19037</v>
      </c>
    </row>
    <row r="4485" spans="1:2">
      <c r="A4485">
        <v>4482</v>
      </c>
      <c r="B4485" s="4" t="s">
        <v>19038</v>
      </c>
    </row>
    <row r="4486" spans="1:2">
      <c r="A4486">
        <v>4483</v>
      </c>
      <c r="B4486" s="4" t="s">
        <v>19039</v>
      </c>
    </row>
    <row r="4487" spans="1:2">
      <c r="A4487">
        <v>4484</v>
      </c>
      <c r="B4487" s="4" t="s">
        <v>19040</v>
      </c>
    </row>
    <row r="4488" spans="1:2">
      <c r="A4488">
        <v>4485</v>
      </c>
      <c r="B4488" s="4" t="s">
        <v>19041</v>
      </c>
    </row>
    <row r="4489" spans="1:2">
      <c r="A4489">
        <v>4486</v>
      </c>
      <c r="B4489" s="4" t="s">
        <v>19042</v>
      </c>
    </row>
    <row r="4490" spans="1:2">
      <c r="A4490">
        <v>4487</v>
      </c>
      <c r="B4490" s="4" t="s">
        <v>19043</v>
      </c>
    </row>
    <row r="4491" spans="1:2">
      <c r="A4491">
        <v>4488</v>
      </c>
      <c r="B4491" s="4" t="s">
        <v>19044</v>
      </c>
    </row>
    <row r="4492" spans="1:2">
      <c r="A4492">
        <v>4489</v>
      </c>
      <c r="B4492" s="4" t="s">
        <v>19045</v>
      </c>
    </row>
    <row r="4493" spans="1:2">
      <c r="A4493">
        <v>4490</v>
      </c>
      <c r="B4493" s="4" t="s">
        <v>19046</v>
      </c>
    </row>
    <row r="4494" spans="1:2">
      <c r="A4494">
        <v>4491</v>
      </c>
      <c r="B4494" s="4" t="s">
        <v>19047</v>
      </c>
    </row>
    <row r="4495" spans="1:2">
      <c r="A4495">
        <v>4492</v>
      </c>
      <c r="B4495" s="4" t="s">
        <v>19048</v>
      </c>
    </row>
    <row r="4496" spans="1:2">
      <c r="A4496">
        <v>4493</v>
      </c>
      <c r="B4496" s="4" t="s">
        <v>19049</v>
      </c>
    </row>
    <row r="4497" spans="1:2">
      <c r="A4497">
        <v>4494</v>
      </c>
      <c r="B4497" s="4" t="s">
        <v>19050</v>
      </c>
    </row>
    <row r="4498" spans="1:2">
      <c r="A4498">
        <v>4495</v>
      </c>
      <c r="B4498" s="4" t="s">
        <v>19051</v>
      </c>
    </row>
    <row r="4499" spans="1:2">
      <c r="A4499">
        <v>4496</v>
      </c>
      <c r="B4499" s="4" t="s">
        <v>19052</v>
      </c>
    </row>
    <row r="4500" spans="1:2">
      <c r="A4500">
        <v>4497</v>
      </c>
      <c r="B4500" s="4" t="s">
        <v>19053</v>
      </c>
    </row>
    <row r="4501" spans="1:2">
      <c r="A4501">
        <v>4498</v>
      </c>
      <c r="B4501" s="4" t="s">
        <v>19054</v>
      </c>
    </row>
    <row r="4502" spans="1:2">
      <c r="A4502">
        <v>4499</v>
      </c>
      <c r="B4502" s="4" t="s">
        <v>19055</v>
      </c>
    </row>
    <row r="4503" spans="1:2">
      <c r="A4503">
        <v>4500</v>
      </c>
      <c r="B4503" s="4" t="s">
        <v>19056</v>
      </c>
    </row>
    <row r="4504" spans="1:2">
      <c r="A4504">
        <v>4501</v>
      </c>
      <c r="B4504" s="4" t="s">
        <v>19057</v>
      </c>
    </row>
    <row r="4505" spans="1:2">
      <c r="A4505">
        <v>4502</v>
      </c>
      <c r="B4505" s="4" t="s">
        <v>19058</v>
      </c>
    </row>
    <row r="4506" spans="1:2">
      <c r="A4506">
        <v>4503</v>
      </c>
      <c r="B4506" s="4" t="s">
        <v>19059</v>
      </c>
    </row>
    <row r="4507" spans="1:2">
      <c r="A4507">
        <v>4504</v>
      </c>
      <c r="B4507" s="4" t="s">
        <v>19060</v>
      </c>
    </row>
    <row r="4508" spans="1:2">
      <c r="A4508">
        <v>4505</v>
      </c>
      <c r="B4508" s="4" t="s">
        <v>19061</v>
      </c>
    </row>
    <row r="4509" spans="1:2">
      <c r="A4509">
        <v>4506</v>
      </c>
      <c r="B4509" s="4" t="s">
        <v>19062</v>
      </c>
    </row>
    <row r="4510" spans="1:2">
      <c r="A4510">
        <v>4507</v>
      </c>
      <c r="B4510" s="4" t="s">
        <v>19063</v>
      </c>
    </row>
    <row r="4511" spans="1:2">
      <c r="A4511">
        <v>4508</v>
      </c>
      <c r="B4511" s="4" t="s">
        <v>19064</v>
      </c>
    </row>
    <row r="4512" spans="1:2">
      <c r="A4512">
        <v>4509</v>
      </c>
      <c r="B4512" s="4" t="s">
        <v>19065</v>
      </c>
    </row>
    <row r="4513" spans="1:2">
      <c r="A4513">
        <v>4510</v>
      </c>
      <c r="B4513" s="4" t="s">
        <v>19066</v>
      </c>
    </row>
    <row r="4514" spans="1:2">
      <c r="A4514">
        <v>4511</v>
      </c>
      <c r="B4514" s="4" t="s">
        <v>19067</v>
      </c>
    </row>
    <row r="4515" spans="1:2">
      <c r="A4515">
        <v>4512</v>
      </c>
      <c r="B4515" s="4" t="s">
        <v>19068</v>
      </c>
    </row>
    <row r="4516" spans="1:2">
      <c r="A4516">
        <v>4513</v>
      </c>
      <c r="B4516" s="4" t="s">
        <v>19069</v>
      </c>
    </row>
    <row r="4517" spans="1:2">
      <c r="A4517">
        <v>4514</v>
      </c>
      <c r="B4517" s="4" t="s">
        <v>19070</v>
      </c>
    </row>
    <row r="4518" spans="1:2">
      <c r="A4518">
        <v>4515</v>
      </c>
      <c r="B4518" s="4" t="s">
        <v>19071</v>
      </c>
    </row>
    <row r="4519" spans="1:2">
      <c r="A4519">
        <v>4516</v>
      </c>
      <c r="B4519" s="4" t="s">
        <v>19072</v>
      </c>
    </row>
    <row r="4520" spans="1:2">
      <c r="A4520">
        <v>4517</v>
      </c>
      <c r="B4520" s="4" t="s">
        <v>19073</v>
      </c>
    </row>
    <row r="4521" spans="1:2">
      <c r="A4521">
        <v>4518</v>
      </c>
      <c r="B4521" s="4" t="s">
        <v>19074</v>
      </c>
    </row>
    <row r="4522" spans="1:2">
      <c r="A4522">
        <v>4519</v>
      </c>
      <c r="B4522" s="4" t="s">
        <v>19075</v>
      </c>
    </row>
    <row r="4523" spans="1:2">
      <c r="A4523">
        <v>4520</v>
      </c>
      <c r="B4523" s="4" t="s">
        <v>19076</v>
      </c>
    </row>
    <row r="4524" spans="1:2">
      <c r="A4524">
        <v>4521</v>
      </c>
      <c r="B4524" s="4" t="s">
        <v>19077</v>
      </c>
    </row>
    <row r="4525" spans="1:2">
      <c r="A4525">
        <v>4522</v>
      </c>
      <c r="B4525" s="4" t="s">
        <v>19078</v>
      </c>
    </row>
    <row r="4526" spans="1:2">
      <c r="A4526">
        <v>4523</v>
      </c>
      <c r="B4526" s="4" t="s">
        <v>19079</v>
      </c>
    </row>
    <row r="4527" spans="1:2">
      <c r="A4527">
        <v>4524</v>
      </c>
      <c r="B4527" s="4" t="s">
        <v>19080</v>
      </c>
    </row>
    <row r="4528" spans="1:2">
      <c r="A4528">
        <v>4525</v>
      </c>
      <c r="B4528" s="4" t="s">
        <v>19081</v>
      </c>
    </row>
    <row r="4529" spans="1:2">
      <c r="A4529">
        <v>4526</v>
      </c>
      <c r="B4529" s="4" t="s">
        <v>19082</v>
      </c>
    </row>
    <row r="4530" spans="1:2">
      <c r="A4530">
        <v>4527</v>
      </c>
      <c r="B4530" s="4" t="s">
        <v>19083</v>
      </c>
    </row>
    <row r="4531" spans="1:2">
      <c r="A4531">
        <v>4528</v>
      </c>
      <c r="B4531" s="4" t="s">
        <v>19084</v>
      </c>
    </row>
    <row r="4532" spans="1:2">
      <c r="A4532">
        <v>4529</v>
      </c>
      <c r="B4532" s="4" t="s">
        <v>19085</v>
      </c>
    </row>
    <row r="4533" spans="1:2">
      <c r="A4533">
        <v>4530</v>
      </c>
      <c r="B4533" s="4" t="s">
        <v>19086</v>
      </c>
    </row>
    <row r="4534" spans="1:2">
      <c r="A4534">
        <v>4531</v>
      </c>
      <c r="B4534" s="4" t="s">
        <v>19087</v>
      </c>
    </row>
    <row r="4535" spans="1:2">
      <c r="A4535">
        <v>4532</v>
      </c>
      <c r="B4535" s="4" t="s">
        <v>19088</v>
      </c>
    </row>
    <row r="4536" spans="1:2">
      <c r="A4536">
        <v>4533</v>
      </c>
      <c r="B4536" s="4" t="s">
        <v>19089</v>
      </c>
    </row>
    <row r="4537" spans="1:2">
      <c r="A4537">
        <v>4534</v>
      </c>
      <c r="B4537" s="4" t="s">
        <v>19090</v>
      </c>
    </row>
    <row r="4538" spans="1:2">
      <c r="A4538">
        <v>4535</v>
      </c>
      <c r="B4538" s="4" t="s">
        <v>19091</v>
      </c>
    </row>
    <row r="4539" spans="1:2">
      <c r="A4539">
        <v>4536</v>
      </c>
      <c r="B4539" s="4" t="s">
        <v>19092</v>
      </c>
    </row>
    <row r="4540" spans="1:2">
      <c r="A4540">
        <v>4537</v>
      </c>
      <c r="B4540" s="4" t="s">
        <v>19093</v>
      </c>
    </row>
    <row r="4541" spans="1:2">
      <c r="A4541">
        <v>4538</v>
      </c>
      <c r="B4541" s="4" t="s">
        <v>19094</v>
      </c>
    </row>
    <row r="4542" spans="1:2">
      <c r="A4542">
        <v>4539</v>
      </c>
      <c r="B4542" s="4" t="s">
        <v>19095</v>
      </c>
    </row>
    <row r="4543" spans="1:2">
      <c r="A4543">
        <v>4540</v>
      </c>
      <c r="B4543" s="4" t="s">
        <v>19096</v>
      </c>
    </row>
    <row r="4544" spans="1:2">
      <c r="A4544">
        <v>4541</v>
      </c>
      <c r="B4544" s="4" t="s">
        <v>19097</v>
      </c>
    </row>
    <row r="4545" spans="1:2">
      <c r="A4545">
        <v>4542</v>
      </c>
      <c r="B4545" s="4" t="s">
        <v>19098</v>
      </c>
    </row>
    <row r="4546" spans="1:2">
      <c r="A4546">
        <v>4543</v>
      </c>
      <c r="B4546" s="4" t="s">
        <v>19099</v>
      </c>
    </row>
    <row r="4547" spans="1:2">
      <c r="A4547">
        <v>4544</v>
      </c>
      <c r="B4547" s="4" t="s">
        <v>19100</v>
      </c>
    </row>
    <row r="4548" spans="1:2">
      <c r="A4548">
        <v>4545</v>
      </c>
      <c r="B4548" s="4" t="s">
        <v>19101</v>
      </c>
    </row>
    <row r="4549" spans="1:2">
      <c r="A4549">
        <v>4546</v>
      </c>
      <c r="B4549" s="4" t="s">
        <v>19102</v>
      </c>
    </row>
    <row r="4550" spans="1:2">
      <c r="A4550">
        <v>4547</v>
      </c>
      <c r="B4550" s="4" t="s">
        <v>19103</v>
      </c>
    </row>
    <row r="4551" spans="1:2">
      <c r="A4551">
        <v>4548</v>
      </c>
      <c r="B4551" s="4" t="s">
        <v>19104</v>
      </c>
    </row>
    <row r="4552" spans="1:2">
      <c r="A4552">
        <v>4549</v>
      </c>
      <c r="B4552" s="4" t="s">
        <v>19105</v>
      </c>
    </row>
    <row r="4553" spans="1:2">
      <c r="A4553">
        <v>4550</v>
      </c>
      <c r="B4553" s="4" t="s">
        <v>19106</v>
      </c>
    </row>
    <row r="4554" spans="1:2">
      <c r="A4554">
        <v>4551</v>
      </c>
      <c r="B4554" s="4" t="s">
        <v>19107</v>
      </c>
    </row>
    <row r="4555" spans="1:2">
      <c r="A4555">
        <v>4552</v>
      </c>
      <c r="B4555" s="4" t="s">
        <v>19108</v>
      </c>
    </row>
    <row r="4556" spans="1:2">
      <c r="A4556">
        <v>4553</v>
      </c>
      <c r="B4556" s="4" t="s">
        <v>19109</v>
      </c>
    </row>
    <row r="4557" spans="1:2">
      <c r="A4557">
        <v>4554</v>
      </c>
      <c r="B4557" s="4" t="s">
        <v>19110</v>
      </c>
    </row>
    <row r="4558" spans="1:2">
      <c r="A4558">
        <v>4555</v>
      </c>
      <c r="B4558" s="4" t="s">
        <v>19111</v>
      </c>
    </row>
    <row r="4559" spans="1:2">
      <c r="A4559">
        <v>4556</v>
      </c>
      <c r="B4559" s="4" t="s">
        <v>19112</v>
      </c>
    </row>
    <row r="4560" spans="1:2">
      <c r="A4560">
        <v>4557</v>
      </c>
      <c r="B4560" s="4" t="s">
        <v>19113</v>
      </c>
    </row>
    <row r="4561" spans="1:2">
      <c r="A4561">
        <v>4558</v>
      </c>
      <c r="B4561" s="4" t="s">
        <v>19114</v>
      </c>
    </row>
    <row r="4562" spans="1:2">
      <c r="A4562">
        <v>4559</v>
      </c>
      <c r="B4562" s="4" t="s">
        <v>19115</v>
      </c>
    </row>
    <row r="4563" spans="1:2">
      <c r="A4563">
        <v>4560</v>
      </c>
      <c r="B4563" s="4" t="s">
        <v>19116</v>
      </c>
    </row>
    <row r="4564" spans="1:2">
      <c r="A4564">
        <v>4561</v>
      </c>
      <c r="B4564" s="4" t="s">
        <v>19117</v>
      </c>
    </row>
    <row r="4565" spans="1:2">
      <c r="A4565">
        <v>4562</v>
      </c>
      <c r="B4565" s="4" t="s">
        <v>19118</v>
      </c>
    </row>
    <row r="4566" spans="1:2">
      <c r="A4566">
        <v>4563</v>
      </c>
      <c r="B4566" s="4" t="s">
        <v>19119</v>
      </c>
    </row>
    <row r="4567" spans="1:2">
      <c r="A4567">
        <v>4564</v>
      </c>
      <c r="B4567" s="4" t="s">
        <v>19120</v>
      </c>
    </row>
    <row r="4568" spans="1:2">
      <c r="A4568">
        <v>4565</v>
      </c>
      <c r="B4568" s="4" t="s">
        <v>19121</v>
      </c>
    </row>
    <row r="4569" spans="1:2">
      <c r="A4569">
        <v>4566</v>
      </c>
      <c r="B4569" s="4" t="s">
        <v>19122</v>
      </c>
    </row>
    <row r="4570" spans="1:2">
      <c r="A4570">
        <v>4567</v>
      </c>
      <c r="B4570" s="4" t="s">
        <v>19123</v>
      </c>
    </row>
    <row r="4571" spans="1:2">
      <c r="A4571">
        <v>4568</v>
      </c>
      <c r="B4571" s="4" t="s">
        <v>19124</v>
      </c>
    </row>
    <row r="4572" spans="1:2">
      <c r="A4572">
        <v>4569</v>
      </c>
      <c r="B4572" s="4" t="s">
        <v>19125</v>
      </c>
    </row>
    <row r="4573" spans="1:2">
      <c r="A4573">
        <v>4570</v>
      </c>
      <c r="B4573" s="4" t="s">
        <v>19126</v>
      </c>
    </row>
    <row r="4574" spans="1:2">
      <c r="A4574">
        <v>4571</v>
      </c>
      <c r="B4574" s="4" t="s">
        <v>19127</v>
      </c>
    </row>
    <row r="4575" spans="1:2">
      <c r="A4575">
        <v>4572</v>
      </c>
      <c r="B4575" s="4" t="s">
        <v>19128</v>
      </c>
    </row>
    <row r="4576" spans="1:2">
      <c r="A4576">
        <v>4573</v>
      </c>
      <c r="B4576" s="4" t="s">
        <v>19129</v>
      </c>
    </row>
    <row r="4577" spans="1:2">
      <c r="A4577">
        <v>4574</v>
      </c>
      <c r="B4577" s="4" t="s">
        <v>19130</v>
      </c>
    </row>
    <row r="4578" spans="1:2">
      <c r="A4578">
        <v>4575</v>
      </c>
      <c r="B4578" s="4" t="s">
        <v>19131</v>
      </c>
    </row>
    <row r="4579" spans="1:2">
      <c r="A4579">
        <v>4576</v>
      </c>
      <c r="B4579" s="4" t="s">
        <v>19132</v>
      </c>
    </row>
    <row r="4580" spans="1:2">
      <c r="A4580">
        <v>4577</v>
      </c>
      <c r="B4580" s="4" t="s">
        <v>19133</v>
      </c>
    </row>
    <row r="4581" spans="1:2">
      <c r="A4581">
        <v>4578</v>
      </c>
      <c r="B4581" s="4" t="s">
        <v>19134</v>
      </c>
    </row>
    <row r="4582" spans="1:2">
      <c r="A4582">
        <v>4579</v>
      </c>
      <c r="B4582" s="4" t="s">
        <v>19135</v>
      </c>
    </row>
    <row r="4583" spans="1:2">
      <c r="A4583">
        <v>4580</v>
      </c>
      <c r="B4583" s="4" t="s">
        <v>19136</v>
      </c>
    </row>
    <row r="4584" spans="1:2">
      <c r="A4584">
        <v>4581</v>
      </c>
      <c r="B4584" s="4" t="s">
        <v>19137</v>
      </c>
    </row>
    <row r="4585" spans="1:2">
      <c r="A4585">
        <v>4582</v>
      </c>
      <c r="B4585" s="4" t="s">
        <v>19138</v>
      </c>
    </row>
    <row r="4586" spans="1:2">
      <c r="A4586">
        <v>4583</v>
      </c>
      <c r="B4586" s="4" t="s">
        <v>19139</v>
      </c>
    </row>
    <row r="4587" spans="1:2">
      <c r="A4587">
        <v>4584</v>
      </c>
      <c r="B4587" s="4" t="s">
        <v>14611</v>
      </c>
    </row>
    <row r="4588" spans="1:2">
      <c r="A4588">
        <v>4585</v>
      </c>
      <c r="B4588" s="4" t="s">
        <v>19140</v>
      </c>
    </row>
    <row r="4589" spans="1:2">
      <c r="A4589">
        <v>4586</v>
      </c>
      <c r="B4589" s="4" t="s">
        <v>19141</v>
      </c>
    </row>
    <row r="4590" spans="1:2">
      <c r="A4590">
        <v>4587</v>
      </c>
      <c r="B4590" s="4" t="s">
        <v>19142</v>
      </c>
    </row>
    <row r="4591" spans="1:2">
      <c r="A4591">
        <v>4588</v>
      </c>
      <c r="B4591" s="4" t="s">
        <v>19143</v>
      </c>
    </row>
    <row r="4592" spans="1:2">
      <c r="A4592">
        <v>4589</v>
      </c>
      <c r="B4592" s="4" t="s">
        <v>19144</v>
      </c>
    </row>
    <row r="4593" spans="1:2">
      <c r="A4593">
        <v>4590</v>
      </c>
      <c r="B4593" s="4" t="s">
        <v>19145</v>
      </c>
    </row>
    <row r="4594" spans="1:2">
      <c r="A4594">
        <v>4591</v>
      </c>
      <c r="B4594" s="4" t="s">
        <v>19146</v>
      </c>
    </row>
    <row r="4595" spans="1:2">
      <c r="A4595">
        <v>4592</v>
      </c>
      <c r="B4595" s="4" t="s">
        <v>19147</v>
      </c>
    </row>
    <row r="4596" spans="1:2">
      <c r="A4596">
        <v>4593</v>
      </c>
      <c r="B4596" s="4" t="s">
        <v>19148</v>
      </c>
    </row>
    <row r="4597" spans="1:2">
      <c r="A4597">
        <v>4594</v>
      </c>
      <c r="B4597" s="4" t="s">
        <v>19149</v>
      </c>
    </row>
    <row r="4598" spans="1:2">
      <c r="A4598">
        <v>4595</v>
      </c>
      <c r="B4598" s="4" t="s">
        <v>19150</v>
      </c>
    </row>
    <row r="4599" spans="1:2">
      <c r="A4599">
        <v>4596</v>
      </c>
      <c r="B4599" s="4" t="s">
        <v>19151</v>
      </c>
    </row>
    <row r="4600" spans="1:2">
      <c r="A4600">
        <v>4597</v>
      </c>
      <c r="B4600" s="4" t="s">
        <v>19152</v>
      </c>
    </row>
    <row r="4601" spans="1:2">
      <c r="A4601">
        <v>4598</v>
      </c>
      <c r="B4601" s="4" t="s">
        <v>19153</v>
      </c>
    </row>
    <row r="4602" spans="1:2">
      <c r="A4602">
        <v>4599</v>
      </c>
      <c r="B4602" s="4" t="s">
        <v>19154</v>
      </c>
    </row>
    <row r="4603" spans="1:2">
      <c r="A4603">
        <v>4600</v>
      </c>
      <c r="B4603" s="4" t="s">
        <v>19155</v>
      </c>
    </row>
    <row r="4604" spans="1:2">
      <c r="A4604">
        <v>4601</v>
      </c>
      <c r="B4604" s="4" t="s">
        <v>19156</v>
      </c>
    </row>
    <row r="4605" spans="1:2">
      <c r="A4605">
        <v>4602</v>
      </c>
      <c r="B4605" s="4" t="s">
        <v>19157</v>
      </c>
    </row>
    <row r="4606" spans="1:2">
      <c r="A4606">
        <v>4603</v>
      </c>
      <c r="B4606" s="4" t="s">
        <v>19158</v>
      </c>
    </row>
    <row r="4607" spans="1:2">
      <c r="A4607">
        <v>4604</v>
      </c>
      <c r="B4607" s="4" t="s">
        <v>19159</v>
      </c>
    </row>
    <row r="4608" spans="1:2">
      <c r="A4608">
        <v>4605</v>
      </c>
      <c r="B4608" s="4" t="s">
        <v>19160</v>
      </c>
    </row>
    <row r="4609" spans="1:2">
      <c r="A4609">
        <v>4606</v>
      </c>
      <c r="B4609" s="4" t="s">
        <v>19161</v>
      </c>
    </row>
    <row r="4610" spans="1:2">
      <c r="A4610">
        <v>4607</v>
      </c>
      <c r="B4610" s="4" t="s">
        <v>19162</v>
      </c>
    </row>
    <row r="4611" spans="1:2">
      <c r="A4611">
        <v>4608</v>
      </c>
      <c r="B4611" s="4" t="s">
        <v>19163</v>
      </c>
    </row>
    <row r="4612" spans="1:2">
      <c r="A4612">
        <v>4609</v>
      </c>
      <c r="B4612" s="4" t="s">
        <v>19164</v>
      </c>
    </row>
    <row r="4613" spans="1:2">
      <c r="A4613">
        <v>4610</v>
      </c>
      <c r="B4613" s="4" t="s">
        <v>19165</v>
      </c>
    </row>
    <row r="4614" spans="1:2">
      <c r="A4614">
        <v>4611</v>
      </c>
      <c r="B4614" s="4" t="s">
        <v>19166</v>
      </c>
    </row>
    <row r="4615" spans="1:2">
      <c r="A4615">
        <v>4612</v>
      </c>
      <c r="B4615" s="4" t="s">
        <v>19167</v>
      </c>
    </row>
    <row r="4616" spans="1:2">
      <c r="A4616">
        <v>4613</v>
      </c>
      <c r="B4616" s="4" t="s">
        <v>19168</v>
      </c>
    </row>
    <row r="4617" spans="1:2">
      <c r="A4617">
        <v>4614</v>
      </c>
      <c r="B4617" s="4" t="s">
        <v>19169</v>
      </c>
    </row>
    <row r="4618" spans="1:2">
      <c r="A4618">
        <v>4615</v>
      </c>
      <c r="B4618" s="4" t="s">
        <v>19170</v>
      </c>
    </row>
    <row r="4619" spans="1:2">
      <c r="A4619">
        <v>4616</v>
      </c>
      <c r="B4619" s="4" t="s">
        <v>19171</v>
      </c>
    </row>
    <row r="4620" spans="1:2">
      <c r="A4620">
        <v>4617</v>
      </c>
      <c r="B4620" s="4" t="s">
        <v>19172</v>
      </c>
    </row>
    <row r="4621" spans="1:2">
      <c r="A4621">
        <v>4618</v>
      </c>
      <c r="B4621" s="4" t="s">
        <v>19173</v>
      </c>
    </row>
    <row r="4622" spans="1:2">
      <c r="A4622">
        <v>4619</v>
      </c>
      <c r="B4622" s="4" t="s">
        <v>19174</v>
      </c>
    </row>
    <row r="4623" spans="1:2">
      <c r="A4623">
        <v>4620</v>
      </c>
      <c r="B4623" s="4" t="s">
        <v>19175</v>
      </c>
    </row>
    <row r="4624" spans="1:2">
      <c r="A4624">
        <v>4621</v>
      </c>
      <c r="B4624" s="4" t="s">
        <v>19176</v>
      </c>
    </row>
    <row r="4625" spans="1:2">
      <c r="A4625">
        <v>4622</v>
      </c>
      <c r="B4625" s="4" t="s">
        <v>19177</v>
      </c>
    </row>
    <row r="4626" spans="1:2">
      <c r="A4626">
        <v>4623</v>
      </c>
      <c r="B4626" s="4" t="s">
        <v>19178</v>
      </c>
    </row>
    <row r="4627" spans="1:2">
      <c r="A4627">
        <v>4624</v>
      </c>
      <c r="B4627" s="4" t="s">
        <v>19179</v>
      </c>
    </row>
    <row r="4628" spans="1:2">
      <c r="A4628">
        <v>4625</v>
      </c>
      <c r="B4628" s="4" t="s">
        <v>19180</v>
      </c>
    </row>
    <row r="4629" spans="1:2">
      <c r="A4629">
        <v>4626</v>
      </c>
      <c r="B4629" s="4" t="s">
        <v>19181</v>
      </c>
    </row>
    <row r="4630" spans="1:2">
      <c r="A4630">
        <v>4627</v>
      </c>
      <c r="B4630" s="4" t="s">
        <v>19182</v>
      </c>
    </row>
    <row r="4631" spans="1:2">
      <c r="A4631">
        <v>4628</v>
      </c>
      <c r="B4631" s="4" t="s">
        <v>19183</v>
      </c>
    </row>
    <row r="4632" spans="1:2">
      <c r="A4632">
        <v>4629</v>
      </c>
      <c r="B4632" s="4" t="s">
        <v>19184</v>
      </c>
    </row>
    <row r="4633" spans="1:2">
      <c r="A4633">
        <v>4630</v>
      </c>
      <c r="B4633" s="4" t="s">
        <v>19185</v>
      </c>
    </row>
    <row r="4634" spans="1:2">
      <c r="A4634">
        <v>4631</v>
      </c>
      <c r="B4634" s="4" t="s">
        <v>19186</v>
      </c>
    </row>
    <row r="4635" spans="1:2">
      <c r="A4635">
        <v>4632</v>
      </c>
      <c r="B4635" s="4" t="s">
        <v>19187</v>
      </c>
    </row>
    <row r="4636" spans="1:2">
      <c r="A4636">
        <v>4633</v>
      </c>
      <c r="B4636" s="4" t="s">
        <v>19188</v>
      </c>
    </row>
    <row r="4637" spans="1:2">
      <c r="A4637">
        <v>4634</v>
      </c>
      <c r="B4637" s="4" t="s">
        <v>19189</v>
      </c>
    </row>
    <row r="4638" spans="1:2">
      <c r="A4638">
        <v>4635</v>
      </c>
      <c r="B4638" s="4" t="s">
        <v>19190</v>
      </c>
    </row>
    <row r="4639" spans="1:2">
      <c r="A4639">
        <v>4636</v>
      </c>
      <c r="B4639" s="4" t="s">
        <v>19191</v>
      </c>
    </row>
    <row r="4640" spans="1:2">
      <c r="A4640">
        <v>4637</v>
      </c>
      <c r="B4640" s="4" t="s">
        <v>19192</v>
      </c>
    </row>
    <row r="4641" spans="1:2">
      <c r="A4641">
        <v>4638</v>
      </c>
      <c r="B4641" s="4" t="s">
        <v>19193</v>
      </c>
    </row>
    <row r="4642" spans="1:2">
      <c r="A4642">
        <v>4639</v>
      </c>
      <c r="B4642" s="4" t="s">
        <v>19194</v>
      </c>
    </row>
    <row r="4643" spans="1:2">
      <c r="A4643">
        <v>4640</v>
      </c>
      <c r="B4643" s="4" t="s">
        <v>19195</v>
      </c>
    </row>
    <row r="4644" spans="1:2">
      <c r="A4644">
        <v>4641</v>
      </c>
      <c r="B4644" s="4" t="s">
        <v>19196</v>
      </c>
    </row>
    <row r="4645" spans="1:2">
      <c r="A4645">
        <v>4642</v>
      </c>
      <c r="B4645" s="4" t="s">
        <v>19197</v>
      </c>
    </row>
    <row r="4646" spans="1:2">
      <c r="A4646">
        <v>4643</v>
      </c>
      <c r="B4646" s="4" t="s">
        <v>19198</v>
      </c>
    </row>
    <row r="4647" spans="1:2">
      <c r="A4647">
        <v>4644</v>
      </c>
      <c r="B4647" s="4" t="s">
        <v>19199</v>
      </c>
    </row>
    <row r="4648" spans="1:2">
      <c r="A4648">
        <v>4645</v>
      </c>
      <c r="B4648" s="4" t="s">
        <v>19200</v>
      </c>
    </row>
    <row r="4649" spans="1:2">
      <c r="A4649">
        <v>4646</v>
      </c>
      <c r="B4649" s="4" t="s">
        <v>19201</v>
      </c>
    </row>
    <row r="4650" spans="1:2">
      <c r="A4650">
        <v>4647</v>
      </c>
      <c r="B4650" s="4" t="s">
        <v>19202</v>
      </c>
    </row>
    <row r="4651" spans="1:2">
      <c r="A4651">
        <v>4648</v>
      </c>
      <c r="B4651" s="4" t="s">
        <v>19203</v>
      </c>
    </row>
    <row r="4652" spans="1:2">
      <c r="A4652">
        <v>4649</v>
      </c>
      <c r="B4652" s="4" t="s">
        <v>19204</v>
      </c>
    </row>
    <row r="4653" spans="1:2">
      <c r="A4653">
        <v>4650</v>
      </c>
      <c r="B4653" s="4" t="s">
        <v>19205</v>
      </c>
    </row>
    <row r="4654" spans="1:2">
      <c r="A4654">
        <v>4651</v>
      </c>
      <c r="B4654" s="4" t="s">
        <v>19206</v>
      </c>
    </row>
    <row r="4655" spans="1:2">
      <c r="A4655">
        <v>4652</v>
      </c>
      <c r="B4655" s="4" t="s">
        <v>19207</v>
      </c>
    </row>
    <row r="4656" spans="1:2">
      <c r="A4656">
        <v>4653</v>
      </c>
      <c r="B4656" s="4" t="s">
        <v>19208</v>
      </c>
    </row>
    <row r="4657" spans="1:2">
      <c r="A4657">
        <v>4654</v>
      </c>
      <c r="B4657" s="4" t="s">
        <v>19209</v>
      </c>
    </row>
    <row r="4658" spans="1:2">
      <c r="A4658">
        <v>4655</v>
      </c>
      <c r="B4658" s="4" t="s">
        <v>19210</v>
      </c>
    </row>
    <row r="4659" spans="1:2">
      <c r="A4659">
        <v>4656</v>
      </c>
      <c r="B4659" s="4" t="s">
        <v>19211</v>
      </c>
    </row>
    <row r="4660" spans="1:2">
      <c r="A4660">
        <v>4657</v>
      </c>
      <c r="B4660" s="4" t="s">
        <v>19212</v>
      </c>
    </row>
    <row r="4661" spans="1:2">
      <c r="A4661">
        <v>4658</v>
      </c>
      <c r="B4661" s="4" t="s">
        <v>19213</v>
      </c>
    </row>
    <row r="4662" spans="1:2">
      <c r="A4662">
        <v>4659</v>
      </c>
      <c r="B4662" s="4" t="s">
        <v>19214</v>
      </c>
    </row>
    <row r="4663" spans="1:2">
      <c r="A4663">
        <v>4660</v>
      </c>
      <c r="B4663" s="4" t="s">
        <v>19215</v>
      </c>
    </row>
    <row r="4664" spans="1:2">
      <c r="A4664">
        <v>4661</v>
      </c>
      <c r="B4664" s="4" t="s">
        <v>19216</v>
      </c>
    </row>
    <row r="4665" spans="1:2">
      <c r="A4665">
        <v>4662</v>
      </c>
      <c r="B4665" s="4" t="s">
        <v>19217</v>
      </c>
    </row>
    <row r="4666" spans="1:2">
      <c r="A4666">
        <v>4663</v>
      </c>
      <c r="B4666" s="4" t="s">
        <v>19218</v>
      </c>
    </row>
    <row r="4667" spans="1:2">
      <c r="A4667">
        <v>4664</v>
      </c>
      <c r="B4667" s="4" t="s">
        <v>19219</v>
      </c>
    </row>
    <row r="4668" spans="1:2">
      <c r="A4668">
        <v>4665</v>
      </c>
      <c r="B4668" s="4" t="s">
        <v>19220</v>
      </c>
    </row>
    <row r="4669" spans="1:2">
      <c r="A4669">
        <v>4666</v>
      </c>
      <c r="B4669" s="4" t="s">
        <v>14627</v>
      </c>
    </row>
    <row r="4670" spans="1:2">
      <c r="A4670">
        <v>4667</v>
      </c>
      <c r="B4670" s="4" t="s">
        <v>19221</v>
      </c>
    </row>
    <row r="4671" spans="1:2">
      <c r="A4671">
        <v>4668</v>
      </c>
      <c r="B4671" s="4" t="s">
        <v>19222</v>
      </c>
    </row>
    <row r="4672" spans="1:2">
      <c r="A4672">
        <v>4669</v>
      </c>
      <c r="B4672" s="4" t="s">
        <v>19223</v>
      </c>
    </row>
    <row r="4673" spans="1:2">
      <c r="A4673">
        <v>4670</v>
      </c>
      <c r="B4673" s="4" t="s">
        <v>19224</v>
      </c>
    </row>
    <row r="4674" spans="1:2">
      <c r="A4674">
        <v>4671</v>
      </c>
      <c r="B4674" s="4" t="s">
        <v>19225</v>
      </c>
    </row>
    <row r="4675" spans="1:2">
      <c r="A4675">
        <v>4672</v>
      </c>
      <c r="B4675" s="4" t="s">
        <v>19226</v>
      </c>
    </row>
    <row r="4676" spans="1:2">
      <c r="A4676">
        <v>4673</v>
      </c>
      <c r="B4676" s="4" t="s">
        <v>19227</v>
      </c>
    </row>
    <row r="4677" spans="1:2">
      <c r="A4677">
        <v>4674</v>
      </c>
      <c r="B4677" s="4" t="s">
        <v>19228</v>
      </c>
    </row>
    <row r="4678" spans="1:2">
      <c r="A4678">
        <v>4675</v>
      </c>
      <c r="B4678" s="4" t="s">
        <v>19229</v>
      </c>
    </row>
    <row r="4679" spans="1:2">
      <c r="A4679">
        <v>4676</v>
      </c>
      <c r="B4679" s="4" t="s">
        <v>19230</v>
      </c>
    </row>
    <row r="4680" spans="1:2">
      <c r="A4680">
        <v>4677</v>
      </c>
      <c r="B4680" s="4" t="s">
        <v>19231</v>
      </c>
    </row>
    <row r="4681" spans="1:2">
      <c r="A4681">
        <v>4678</v>
      </c>
      <c r="B4681" s="4" t="s">
        <v>19232</v>
      </c>
    </row>
    <row r="4682" spans="1:2">
      <c r="A4682">
        <v>4679</v>
      </c>
      <c r="B4682" s="4" t="s">
        <v>19233</v>
      </c>
    </row>
    <row r="4683" spans="1:2">
      <c r="A4683">
        <v>4680</v>
      </c>
      <c r="B4683" s="4" t="s">
        <v>14606</v>
      </c>
    </row>
    <row r="4684" spans="1:2">
      <c r="A4684">
        <v>4681</v>
      </c>
      <c r="B4684" s="4" t="s">
        <v>19234</v>
      </c>
    </row>
    <row r="4685" spans="1:2">
      <c r="A4685">
        <v>4682</v>
      </c>
      <c r="B4685" s="4" t="s">
        <v>19235</v>
      </c>
    </row>
    <row r="4686" spans="1:2">
      <c r="A4686">
        <v>4683</v>
      </c>
      <c r="B4686" s="4" t="s">
        <v>19236</v>
      </c>
    </row>
    <row r="4687" spans="1:2">
      <c r="A4687">
        <v>4684</v>
      </c>
      <c r="B4687" s="4" t="s">
        <v>19237</v>
      </c>
    </row>
    <row r="4688" spans="1:2">
      <c r="A4688">
        <v>4685</v>
      </c>
      <c r="B4688" s="4" t="s">
        <v>19238</v>
      </c>
    </row>
    <row r="4689" spans="1:2">
      <c r="A4689">
        <v>4686</v>
      </c>
      <c r="B4689" s="4" t="s">
        <v>19239</v>
      </c>
    </row>
    <row r="4690" spans="1:2">
      <c r="A4690">
        <v>4687</v>
      </c>
      <c r="B4690" s="4" t="s">
        <v>19240</v>
      </c>
    </row>
    <row r="4691" spans="1:2">
      <c r="A4691">
        <v>4688</v>
      </c>
      <c r="B4691" s="4" t="s">
        <v>19241</v>
      </c>
    </row>
    <row r="4692" spans="1:2">
      <c r="A4692">
        <v>4689</v>
      </c>
      <c r="B4692" s="4" t="s">
        <v>19242</v>
      </c>
    </row>
    <row r="4693" spans="1:2">
      <c r="A4693">
        <v>4690</v>
      </c>
      <c r="B4693" s="4" t="s">
        <v>19243</v>
      </c>
    </row>
    <row r="4694" spans="1:2">
      <c r="A4694">
        <v>4691</v>
      </c>
      <c r="B4694" s="4" t="s">
        <v>19244</v>
      </c>
    </row>
    <row r="4695" spans="1:2">
      <c r="A4695">
        <v>4692</v>
      </c>
      <c r="B4695" s="4" t="s">
        <v>19245</v>
      </c>
    </row>
    <row r="4696" spans="1:2">
      <c r="A4696">
        <v>4693</v>
      </c>
      <c r="B4696" s="4" t="s">
        <v>19246</v>
      </c>
    </row>
    <row r="4697" spans="1:2">
      <c r="A4697">
        <v>4694</v>
      </c>
      <c r="B4697" s="4" t="s">
        <v>19247</v>
      </c>
    </row>
    <row r="4698" spans="1:2">
      <c r="A4698">
        <v>4695</v>
      </c>
      <c r="B4698" s="4" t="s">
        <v>19248</v>
      </c>
    </row>
    <row r="4699" spans="1:2">
      <c r="A4699">
        <v>4696</v>
      </c>
      <c r="B4699" s="4" t="s">
        <v>19249</v>
      </c>
    </row>
    <row r="4700" spans="1:2">
      <c r="A4700">
        <v>4697</v>
      </c>
      <c r="B4700" s="4" t="s">
        <v>19250</v>
      </c>
    </row>
    <row r="4701" spans="1:2">
      <c r="A4701">
        <v>4698</v>
      </c>
      <c r="B4701" s="4" t="s">
        <v>19251</v>
      </c>
    </row>
    <row r="4702" spans="1:2">
      <c r="A4702">
        <v>4699</v>
      </c>
      <c r="B4702" s="4" t="s">
        <v>19252</v>
      </c>
    </row>
    <row r="4703" spans="1:2">
      <c r="A4703">
        <v>4700</v>
      </c>
      <c r="B4703" s="4" t="s">
        <v>19253</v>
      </c>
    </row>
    <row r="4704" spans="1:2">
      <c r="A4704">
        <v>4701</v>
      </c>
      <c r="B4704" s="4" t="s">
        <v>19254</v>
      </c>
    </row>
    <row r="4705" spans="1:2">
      <c r="A4705">
        <v>4702</v>
      </c>
      <c r="B4705" s="4" t="s">
        <v>19255</v>
      </c>
    </row>
    <row r="4706" spans="1:2">
      <c r="A4706">
        <v>4703</v>
      </c>
      <c r="B4706" s="4" t="s">
        <v>19256</v>
      </c>
    </row>
    <row r="4707" spans="1:2">
      <c r="A4707">
        <v>4704</v>
      </c>
      <c r="B4707" s="4" t="s">
        <v>19257</v>
      </c>
    </row>
    <row r="4708" spans="1:2">
      <c r="A4708">
        <v>4705</v>
      </c>
      <c r="B4708" s="4" t="s">
        <v>19258</v>
      </c>
    </row>
    <row r="4709" spans="1:2">
      <c r="A4709">
        <v>4706</v>
      </c>
      <c r="B4709" s="4" t="s">
        <v>19259</v>
      </c>
    </row>
    <row r="4710" spans="1:2">
      <c r="A4710">
        <v>4707</v>
      </c>
      <c r="B4710" s="4" t="s">
        <v>19260</v>
      </c>
    </row>
    <row r="4711" spans="1:2">
      <c r="A4711">
        <v>4708</v>
      </c>
      <c r="B4711" s="4" t="s">
        <v>19261</v>
      </c>
    </row>
    <row r="4712" spans="1:2">
      <c r="A4712">
        <v>4709</v>
      </c>
      <c r="B4712" s="4" t="s">
        <v>19262</v>
      </c>
    </row>
    <row r="4713" spans="1:2">
      <c r="A4713">
        <v>4710</v>
      </c>
      <c r="B4713" s="4" t="s">
        <v>19263</v>
      </c>
    </row>
    <row r="4714" spans="1:2">
      <c r="A4714">
        <v>4711</v>
      </c>
      <c r="B4714" s="4" t="s">
        <v>19264</v>
      </c>
    </row>
    <row r="4715" spans="1:2">
      <c r="A4715">
        <v>4712</v>
      </c>
      <c r="B4715" s="4" t="s">
        <v>11256</v>
      </c>
    </row>
    <row r="4716" spans="1:2">
      <c r="A4716">
        <v>4713</v>
      </c>
      <c r="B4716" s="4" t="s">
        <v>19265</v>
      </c>
    </row>
    <row r="4717" spans="1:2">
      <c r="A4717">
        <v>4714</v>
      </c>
      <c r="B4717" s="4" t="s">
        <v>19266</v>
      </c>
    </row>
    <row r="4718" spans="1:2">
      <c r="A4718">
        <v>4715</v>
      </c>
      <c r="B4718" s="4" t="s">
        <v>19267</v>
      </c>
    </row>
    <row r="4719" spans="1:2">
      <c r="A4719">
        <v>4716</v>
      </c>
      <c r="B4719" s="4" t="s">
        <v>19268</v>
      </c>
    </row>
    <row r="4720" spans="1:2">
      <c r="A4720">
        <v>4717</v>
      </c>
      <c r="B4720" s="4" t="s">
        <v>19269</v>
      </c>
    </row>
    <row r="4721" spans="1:2">
      <c r="A4721">
        <v>4718</v>
      </c>
      <c r="B4721" s="4" t="s">
        <v>19270</v>
      </c>
    </row>
    <row r="4722" spans="1:2">
      <c r="A4722">
        <v>4719</v>
      </c>
      <c r="B4722" s="4" t="s">
        <v>19271</v>
      </c>
    </row>
    <row r="4723" spans="1:2">
      <c r="A4723">
        <v>4720</v>
      </c>
      <c r="B4723" s="4" t="s">
        <v>19272</v>
      </c>
    </row>
    <row r="4724" spans="1:2">
      <c r="A4724">
        <v>4721</v>
      </c>
      <c r="B4724" s="4" t="s">
        <v>19273</v>
      </c>
    </row>
    <row r="4725" spans="1:2">
      <c r="A4725">
        <v>4722</v>
      </c>
      <c r="B4725" s="4" t="s">
        <v>19274</v>
      </c>
    </row>
    <row r="4726" spans="1:2">
      <c r="A4726">
        <v>4723</v>
      </c>
      <c r="B4726" s="4" t="s">
        <v>19275</v>
      </c>
    </row>
    <row r="4727" spans="1:2">
      <c r="A4727">
        <v>4724</v>
      </c>
      <c r="B4727" s="4" t="s">
        <v>19276</v>
      </c>
    </row>
    <row r="4728" spans="1:2">
      <c r="A4728">
        <v>4725</v>
      </c>
      <c r="B4728" s="4" t="s">
        <v>19277</v>
      </c>
    </row>
    <row r="4729" spans="1:2">
      <c r="A4729">
        <v>4726</v>
      </c>
      <c r="B4729" s="4" t="s">
        <v>19278</v>
      </c>
    </row>
    <row r="4730" spans="1:2">
      <c r="A4730">
        <v>4727</v>
      </c>
      <c r="B4730" s="4" t="s">
        <v>19279</v>
      </c>
    </row>
    <row r="4731" spans="1:2">
      <c r="A4731">
        <v>4728</v>
      </c>
      <c r="B4731" s="4" t="s">
        <v>19280</v>
      </c>
    </row>
    <row r="4732" spans="1:2">
      <c r="A4732">
        <v>4729</v>
      </c>
      <c r="B4732" s="4" t="s">
        <v>19281</v>
      </c>
    </row>
    <row r="4733" spans="1:2">
      <c r="A4733">
        <v>4730</v>
      </c>
      <c r="B4733" s="4" t="s">
        <v>19282</v>
      </c>
    </row>
    <row r="4734" spans="1:2">
      <c r="A4734">
        <v>4731</v>
      </c>
      <c r="B4734" s="4" t="s">
        <v>19283</v>
      </c>
    </row>
    <row r="4735" spans="1:2">
      <c r="A4735">
        <v>4732</v>
      </c>
      <c r="B4735" s="4" t="s">
        <v>19284</v>
      </c>
    </row>
    <row r="4736" spans="1:2">
      <c r="A4736">
        <v>4733</v>
      </c>
      <c r="B4736" s="4" t="s">
        <v>19285</v>
      </c>
    </row>
    <row r="4737" spans="1:2">
      <c r="A4737">
        <v>4734</v>
      </c>
      <c r="B4737" s="4" t="s">
        <v>19286</v>
      </c>
    </row>
    <row r="4738" spans="1:2">
      <c r="A4738">
        <v>4735</v>
      </c>
      <c r="B4738" s="4" t="s">
        <v>19287</v>
      </c>
    </row>
    <row r="4739" spans="1:2">
      <c r="A4739">
        <v>4736</v>
      </c>
      <c r="B4739" s="4" t="s">
        <v>19288</v>
      </c>
    </row>
    <row r="4740" spans="1:2">
      <c r="A4740">
        <v>4737</v>
      </c>
      <c r="B4740" s="4" t="s">
        <v>19289</v>
      </c>
    </row>
    <row r="4741" spans="1:2">
      <c r="A4741">
        <v>4738</v>
      </c>
      <c r="B4741" s="4" t="s">
        <v>19290</v>
      </c>
    </row>
    <row r="4742" spans="1:2">
      <c r="A4742">
        <v>4739</v>
      </c>
      <c r="B4742" s="4" t="s">
        <v>19291</v>
      </c>
    </row>
    <row r="4743" spans="1:2">
      <c r="A4743">
        <v>4740</v>
      </c>
      <c r="B4743" s="4" t="s">
        <v>19292</v>
      </c>
    </row>
    <row r="4744" spans="1:2">
      <c r="A4744">
        <v>4741</v>
      </c>
      <c r="B4744" s="4" t="s">
        <v>19293</v>
      </c>
    </row>
    <row r="4745" spans="1:2">
      <c r="A4745">
        <v>4742</v>
      </c>
      <c r="B4745" s="4" t="s">
        <v>19294</v>
      </c>
    </row>
    <row r="4746" spans="1:2">
      <c r="A4746">
        <v>4743</v>
      </c>
      <c r="B4746" s="4" t="s">
        <v>19295</v>
      </c>
    </row>
    <row r="4747" spans="1:2">
      <c r="A4747">
        <v>4744</v>
      </c>
      <c r="B4747" s="4" t="s">
        <v>19296</v>
      </c>
    </row>
    <row r="4748" spans="1:2">
      <c r="A4748">
        <v>4745</v>
      </c>
      <c r="B4748" s="4" t="s">
        <v>19297</v>
      </c>
    </row>
    <row r="4749" spans="1:2">
      <c r="A4749">
        <v>4746</v>
      </c>
      <c r="B4749" s="4" t="s">
        <v>19298</v>
      </c>
    </row>
    <row r="4750" spans="1:2">
      <c r="A4750">
        <v>4747</v>
      </c>
      <c r="B4750" s="4" t="s">
        <v>19299</v>
      </c>
    </row>
    <row r="4751" spans="1:2">
      <c r="A4751">
        <v>4748</v>
      </c>
      <c r="B4751" s="4" t="s">
        <v>19300</v>
      </c>
    </row>
    <row r="4752" spans="1:2">
      <c r="A4752">
        <v>4749</v>
      </c>
      <c r="B4752" s="4" t="s">
        <v>19301</v>
      </c>
    </row>
    <row r="4753" spans="1:2">
      <c r="A4753">
        <v>4750</v>
      </c>
      <c r="B4753" s="4" t="s">
        <v>19302</v>
      </c>
    </row>
    <row r="4754" spans="1:2">
      <c r="A4754">
        <v>4751</v>
      </c>
      <c r="B4754" s="4" t="s">
        <v>19303</v>
      </c>
    </row>
    <row r="4755" spans="1:2">
      <c r="A4755">
        <v>4752</v>
      </c>
      <c r="B4755" s="4" t="s">
        <v>19304</v>
      </c>
    </row>
    <row r="4756" spans="1:2">
      <c r="A4756">
        <v>4753</v>
      </c>
      <c r="B4756" s="4" t="s">
        <v>19305</v>
      </c>
    </row>
    <row r="4757" spans="1:2">
      <c r="A4757">
        <v>4754</v>
      </c>
      <c r="B4757" s="4" t="s">
        <v>19306</v>
      </c>
    </row>
    <row r="4758" spans="1:2">
      <c r="A4758">
        <v>4755</v>
      </c>
      <c r="B4758" s="4" t="s">
        <v>19307</v>
      </c>
    </row>
    <row r="4759" spans="1:2">
      <c r="A4759">
        <v>4756</v>
      </c>
      <c r="B4759" s="4" t="s">
        <v>19308</v>
      </c>
    </row>
    <row r="4760" spans="1:2">
      <c r="A4760">
        <v>4757</v>
      </c>
      <c r="B4760" s="4" t="s">
        <v>19309</v>
      </c>
    </row>
    <row r="4761" spans="1:2">
      <c r="A4761">
        <v>4758</v>
      </c>
      <c r="B4761" s="4" t="s">
        <v>19310</v>
      </c>
    </row>
    <row r="4762" spans="1:2">
      <c r="A4762">
        <v>4759</v>
      </c>
      <c r="B4762" s="4" t="s">
        <v>19311</v>
      </c>
    </row>
    <row r="4763" spans="1:2">
      <c r="A4763">
        <v>4760</v>
      </c>
      <c r="B4763" s="4" t="s">
        <v>19312</v>
      </c>
    </row>
    <row r="4764" spans="1:2">
      <c r="A4764">
        <v>4761</v>
      </c>
      <c r="B4764" s="4" t="s">
        <v>19313</v>
      </c>
    </row>
    <row r="4765" spans="1:2">
      <c r="A4765">
        <v>4762</v>
      </c>
      <c r="B4765" s="4" t="s">
        <v>19314</v>
      </c>
    </row>
    <row r="4766" spans="1:2">
      <c r="A4766">
        <v>4763</v>
      </c>
      <c r="B4766" s="4" t="s">
        <v>19315</v>
      </c>
    </row>
    <row r="4767" spans="1:2">
      <c r="A4767">
        <v>4764</v>
      </c>
      <c r="B4767" s="4" t="s">
        <v>19316</v>
      </c>
    </row>
    <row r="4768" spans="1:2">
      <c r="A4768">
        <v>4765</v>
      </c>
      <c r="B4768" s="4" t="s">
        <v>19317</v>
      </c>
    </row>
    <row r="4769" spans="1:2">
      <c r="A4769">
        <v>4766</v>
      </c>
      <c r="B4769" s="4" t="s">
        <v>19318</v>
      </c>
    </row>
    <row r="4770" spans="1:2">
      <c r="A4770">
        <v>4767</v>
      </c>
      <c r="B4770" s="4" t="s">
        <v>19319</v>
      </c>
    </row>
    <row r="4771" spans="1:2">
      <c r="A4771">
        <v>4768</v>
      </c>
      <c r="B4771" s="4" t="s">
        <v>19320</v>
      </c>
    </row>
    <row r="4772" spans="1:2">
      <c r="A4772">
        <v>4769</v>
      </c>
      <c r="B4772" s="4" t="s">
        <v>19321</v>
      </c>
    </row>
    <row r="4773" spans="1:2">
      <c r="A4773">
        <v>4770</v>
      </c>
      <c r="B4773" s="4" t="s">
        <v>19322</v>
      </c>
    </row>
    <row r="4774" spans="1:2">
      <c r="A4774">
        <v>4771</v>
      </c>
      <c r="B4774" s="4" t="s">
        <v>19323</v>
      </c>
    </row>
    <row r="4775" spans="1:2">
      <c r="A4775">
        <v>4772</v>
      </c>
      <c r="B4775" s="4" t="s">
        <v>19324</v>
      </c>
    </row>
    <row r="4776" spans="1:2">
      <c r="A4776">
        <v>4773</v>
      </c>
      <c r="B4776" s="4" t="s">
        <v>19325</v>
      </c>
    </row>
    <row r="4777" spans="1:2">
      <c r="A4777">
        <v>4774</v>
      </c>
      <c r="B4777" s="4" t="s">
        <v>19326</v>
      </c>
    </row>
    <row r="4778" spans="1:2">
      <c r="A4778">
        <v>4775</v>
      </c>
      <c r="B4778" s="4" t="s">
        <v>19327</v>
      </c>
    </row>
    <row r="4779" spans="1:2">
      <c r="A4779">
        <v>4776</v>
      </c>
      <c r="B4779" s="4" t="s">
        <v>19328</v>
      </c>
    </row>
    <row r="4780" spans="1:2">
      <c r="A4780">
        <v>4777</v>
      </c>
      <c r="B4780" s="4" t="s">
        <v>19329</v>
      </c>
    </row>
    <row r="4781" spans="1:2">
      <c r="A4781">
        <v>4778</v>
      </c>
      <c r="B4781" s="4" t="s">
        <v>19330</v>
      </c>
    </row>
    <row r="4782" spans="1:2">
      <c r="A4782">
        <v>4779</v>
      </c>
      <c r="B4782" s="4" t="s">
        <v>19331</v>
      </c>
    </row>
    <row r="4783" spans="1:2">
      <c r="A4783">
        <v>4780</v>
      </c>
      <c r="B4783" s="4" t="s">
        <v>19332</v>
      </c>
    </row>
    <row r="4784" spans="1:2">
      <c r="A4784">
        <v>4781</v>
      </c>
      <c r="B4784" s="4" t="s">
        <v>19333</v>
      </c>
    </row>
    <row r="4785" spans="1:2">
      <c r="A4785">
        <v>4782</v>
      </c>
      <c r="B4785" s="4" t="s">
        <v>19334</v>
      </c>
    </row>
    <row r="4786" spans="1:2">
      <c r="A4786">
        <v>4783</v>
      </c>
      <c r="B4786" s="4" t="s">
        <v>19335</v>
      </c>
    </row>
    <row r="4787" spans="1:2">
      <c r="A4787">
        <v>4784</v>
      </c>
      <c r="B4787" s="4" t="s">
        <v>19336</v>
      </c>
    </row>
    <row r="4788" spans="1:2">
      <c r="A4788">
        <v>4785</v>
      </c>
      <c r="B4788" s="4" t="s">
        <v>19337</v>
      </c>
    </row>
    <row r="4789" spans="1:2">
      <c r="A4789">
        <v>4786</v>
      </c>
      <c r="B4789" s="4" t="s">
        <v>19338</v>
      </c>
    </row>
    <row r="4790" spans="1:2">
      <c r="A4790">
        <v>4787</v>
      </c>
      <c r="B4790" s="4" t="s">
        <v>19339</v>
      </c>
    </row>
    <row r="4791" spans="1:2">
      <c r="A4791">
        <v>4788</v>
      </c>
      <c r="B4791" s="4" t="s">
        <v>19340</v>
      </c>
    </row>
    <row r="4792" spans="1:2">
      <c r="A4792">
        <v>4789</v>
      </c>
      <c r="B4792" s="4" t="s">
        <v>19341</v>
      </c>
    </row>
    <row r="4793" spans="1:2">
      <c r="A4793">
        <v>4790</v>
      </c>
      <c r="B4793" s="4" t="s">
        <v>19342</v>
      </c>
    </row>
    <row r="4794" spans="1:2">
      <c r="A4794">
        <v>4791</v>
      </c>
      <c r="B4794" s="4" t="s">
        <v>19343</v>
      </c>
    </row>
    <row r="4795" spans="1:2">
      <c r="A4795">
        <v>4792</v>
      </c>
      <c r="B4795" s="4" t="s">
        <v>19344</v>
      </c>
    </row>
    <row r="4796" spans="1:2">
      <c r="A4796">
        <v>4793</v>
      </c>
      <c r="B4796" s="4" t="s">
        <v>19345</v>
      </c>
    </row>
    <row r="4797" spans="1:2">
      <c r="A4797">
        <v>4794</v>
      </c>
      <c r="B4797" s="4" t="s">
        <v>19346</v>
      </c>
    </row>
    <row r="4798" spans="1:2">
      <c r="A4798">
        <v>4795</v>
      </c>
      <c r="B4798" s="4" t="s">
        <v>19347</v>
      </c>
    </row>
    <row r="4799" spans="1:2">
      <c r="A4799">
        <v>4796</v>
      </c>
      <c r="B4799" s="4" t="s">
        <v>19348</v>
      </c>
    </row>
    <row r="4800" spans="1:2">
      <c r="A4800">
        <v>4797</v>
      </c>
      <c r="B4800" s="4" t="s">
        <v>19349</v>
      </c>
    </row>
    <row r="4801" spans="1:2">
      <c r="A4801">
        <v>4798</v>
      </c>
      <c r="B4801" s="4" t="s">
        <v>19350</v>
      </c>
    </row>
    <row r="4802" spans="1:2">
      <c r="A4802">
        <v>4799</v>
      </c>
      <c r="B4802" s="4" t="s">
        <v>19351</v>
      </c>
    </row>
    <row r="4803" spans="1:2">
      <c r="A4803">
        <v>4800</v>
      </c>
      <c r="B4803" s="4" t="s">
        <v>19352</v>
      </c>
    </row>
    <row r="4804" spans="1:2">
      <c r="A4804">
        <v>4801</v>
      </c>
      <c r="B4804" s="4" t="s">
        <v>19353</v>
      </c>
    </row>
    <row r="4805" spans="1:2">
      <c r="A4805">
        <v>4802</v>
      </c>
      <c r="B4805" s="4" t="s">
        <v>19354</v>
      </c>
    </row>
    <row r="4806" spans="1:2">
      <c r="A4806">
        <v>4803</v>
      </c>
      <c r="B4806" s="4" t="s">
        <v>19355</v>
      </c>
    </row>
    <row r="4807" spans="1:2">
      <c r="A4807">
        <v>4804</v>
      </c>
      <c r="B4807" s="4" t="s">
        <v>19356</v>
      </c>
    </row>
    <row r="4808" spans="1:2">
      <c r="A4808">
        <v>4805</v>
      </c>
      <c r="B4808" s="4" t="s">
        <v>19357</v>
      </c>
    </row>
    <row r="4809" spans="1:2">
      <c r="A4809">
        <v>4806</v>
      </c>
      <c r="B4809" s="4" t="s">
        <v>19358</v>
      </c>
    </row>
    <row r="4810" spans="1:2">
      <c r="A4810">
        <v>4807</v>
      </c>
      <c r="B4810" s="4" t="s">
        <v>19359</v>
      </c>
    </row>
    <row r="4811" spans="1:2">
      <c r="A4811">
        <v>4808</v>
      </c>
      <c r="B4811" s="4" t="s">
        <v>19360</v>
      </c>
    </row>
    <row r="4812" spans="1:2">
      <c r="A4812">
        <v>4809</v>
      </c>
      <c r="B4812" s="4" t="s">
        <v>19361</v>
      </c>
    </row>
    <row r="4813" spans="1:2">
      <c r="A4813">
        <v>4810</v>
      </c>
      <c r="B4813" s="4" t="s">
        <v>19362</v>
      </c>
    </row>
    <row r="4814" spans="1:2">
      <c r="A4814">
        <v>4811</v>
      </c>
      <c r="B4814" s="4" t="s">
        <v>19363</v>
      </c>
    </row>
    <row r="4815" spans="1:2">
      <c r="A4815">
        <v>4812</v>
      </c>
      <c r="B4815" s="4" t="s">
        <v>19364</v>
      </c>
    </row>
    <row r="4816" spans="1:2">
      <c r="A4816">
        <v>4813</v>
      </c>
      <c r="B4816" s="4" t="s">
        <v>19365</v>
      </c>
    </row>
    <row r="4817" spans="1:2">
      <c r="A4817">
        <v>4814</v>
      </c>
      <c r="B4817" s="4" t="s">
        <v>19366</v>
      </c>
    </row>
    <row r="4818" spans="1:2">
      <c r="A4818">
        <v>4815</v>
      </c>
      <c r="B4818" s="4" t="s">
        <v>19367</v>
      </c>
    </row>
    <row r="4819" spans="1:2">
      <c r="A4819">
        <v>4816</v>
      </c>
      <c r="B4819" s="4" t="s">
        <v>19368</v>
      </c>
    </row>
    <row r="4820" spans="1:2">
      <c r="A4820">
        <v>4817</v>
      </c>
      <c r="B4820" s="4" t="s">
        <v>19369</v>
      </c>
    </row>
    <row r="4821" spans="1:2">
      <c r="A4821">
        <v>4818</v>
      </c>
      <c r="B4821" s="4" t="s">
        <v>19370</v>
      </c>
    </row>
    <row r="4822" spans="1:2">
      <c r="A4822">
        <v>4819</v>
      </c>
      <c r="B4822" s="4" t="s">
        <v>19371</v>
      </c>
    </row>
    <row r="4823" spans="1:2">
      <c r="A4823">
        <v>4820</v>
      </c>
      <c r="B4823" s="4" t="s">
        <v>19372</v>
      </c>
    </row>
    <row r="4824" spans="1:2">
      <c r="A4824">
        <v>4821</v>
      </c>
      <c r="B4824" s="4" t="s">
        <v>19373</v>
      </c>
    </row>
    <row r="4825" spans="1:2">
      <c r="A4825">
        <v>4822</v>
      </c>
      <c r="B4825" s="4" t="s">
        <v>19374</v>
      </c>
    </row>
    <row r="4826" spans="1:2">
      <c r="A4826">
        <v>4823</v>
      </c>
      <c r="B4826" s="4" t="s">
        <v>19375</v>
      </c>
    </row>
    <row r="4827" spans="1:2">
      <c r="A4827">
        <v>4824</v>
      </c>
      <c r="B4827" s="4" t="s">
        <v>19376</v>
      </c>
    </row>
    <row r="4828" spans="1:2">
      <c r="A4828">
        <v>4825</v>
      </c>
      <c r="B4828" s="4" t="s">
        <v>19377</v>
      </c>
    </row>
    <row r="4829" spans="1:2">
      <c r="A4829">
        <v>4826</v>
      </c>
      <c r="B4829" s="4" t="s">
        <v>19378</v>
      </c>
    </row>
    <row r="4830" spans="1:2">
      <c r="A4830">
        <v>4827</v>
      </c>
      <c r="B4830" s="4" t="s">
        <v>19379</v>
      </c>
    </row>
    <row r="4831" spans="1:2">
      <c r="A4831">
        <v>4828</v>
      </c>
      <c r="B4831" s="4" t="s">
        <v>19380</v>
      </c>
    </row>
    <row r="4832" spans="1:2">
      <c r="A4832">
        <v>4829</v>
      </c>
      <c r="B4832" s="4" t="s">
        <v>19381</v>
      </c>
    </row>
    <row r="4833" spans="1:2">
      <c r="A4833">
        <v>4830</v>
      </c>
      <c r="B4833" s="4" t="s">
        <v>19382</v>
      </c>
    </row>
    <row r="4834" spans="1:2">
      <c r="A4834">
        <v>4831</v>
      </c>
      <c r="B4834" s="4" t="s">
        <v>19383</v>
      </c>
    </row>
    <row r="4835" spans="1:2">
      <c r="A4835">
        <v>4832</v>
      </c>
      <c r="B4835" s="4" t="s">
        <v>19384</v>
      </c>
    </row>
    <row r="4836" spans="1:2">
      <c r="A4836">
        <v>4833</v>
      </c>
      <c r="B4836" s="4" t="s">
        <v>19385</v>
      </c>
    </row>
    <row r="4837" spans="1:2">
      <c r="A4837">
        <v>4834</v>
      </c>
      <c r="B4837" s="4" t="s">
        <v>19386</v>
      </c>
    </row>
    <row r="4838" spans="1:2">
      <c r="A4838">
        <v>4835</v>
      </c>
      <c r="B4838" s="4" t="s">
        <v>19387</v>
      </c>
    </row>
    <row r="4839" spans="1:2">
      <c r="A4839">
        <v>4836</v>
      </c>
      <c r="B4839" s="4" t="s">
        <v>19388</v>
      </c>
    </row>
    <row r="4840" spans="1:2">
      <c r="A4840">
        <v>4837</v>
      </c>
      <c r="B4840" s="4" t="s">
        <v>19389</v>
      </c>
    </row>
    <row r="4841" spans="1:2">
      <c r="A4841">
        <v>4838</v>
      </c>
      <c r="B4841" s="4" t="s">
        <v>19390</v>
      </c>
    </row>
    <row r="4842" spans="1:2">
      <c r="A4842">
        <v>4839</v>
      </c>
      <c r="B4842" s="4" t="s">
        <v>19391</v>
      </c>
    </row>
    <row r="4843" spans="1:2">
      <c r="A4843">
        <v>4840</v>
      </c>
      <c r="B4843" s="4" t="s">
        <v>19392</v>
      </c>
    </row>
    <row r="4844" spans="1:2">
      <c r="A4844">
        <v>4841</v>
      </c>
      <c r="B4844" s="4" t="s">
        <v>19393</v>
      </c>
    </row>
    <row r="4845" spans="1:2">
      <c r="A4845">
        <v>4842</v>
      </c>
      <c r="B4845" s="4" t="s">
        <v>19394</v>
      </c>
    </row>
    <row r="4846" spans="1:2">
      <c r="A4846">
        <v>4843</v>
      </c>
      <c r="B4846" s="4" t="s">
        <v>19395</v>
      </c>
    </row>
    <row r="4847" spans="1:2">
      <c r="A4847">
        <v>4844</v>
      </c>
      <c r="B4847" s="4" t="s">
        <v>19396</v>
      </c>
    </row>
    <row r="4848" spans="1:2">
      <c r="A4848">
        <v>4845</v>
      </c>
      <c r="B4848" s="4" t="s">
        <v>19397</v>
      </c>
    </row>
    <row r="4849" spans="1:2">
      <c r="A4849">
        <v>4846</v>
      </c>
      <c r="B4849" s="4" t="s">
        <v>19398</v>
      </c>
    </row>
    <row r="4850" spans="1:2">
      <c r="A4850">
        <v>4847</v>
      </c>
      <c r="B4850" s="4" t="s">
        <v>19399</v>
      </c>
    </row>
    <row r="4851" spans="1:2">
      <c r="A4851">
        <v>4848</v>
      </c>
      <c r="B4851" s="4" t="s">
        <v>19400</v>
      </c>
    </row>
    <row r="4852" spans="1:2">
      <c r="A4852">
        <v>4849</v>
      </c>
      <c r="B4852" s="4" t="s">
        <v>19401</v>
      </c>
    </row>
    <row r="4853" spans="1:2">
      <c r="A4853">
        <v>4850</v>
      </c>
      <c r="B4853" s="4" t="s">
        <v>19402</v>
      </c>
    </row>
    <row r="4854" spans="1:2">
      <c r="A4854">
        <v>4851</v>
      </c>
      <c r="B4854" s="4" t="s">
        <v>19403</v>
      </c>
    </row>
    <row r="4855" spans="1:2">
      <c r="A4855">
        <v>4852</v>
      </c>
      <c r="B4855" s="4" t="s">
        <v>19404</v>
      </c>
    </row>
    <row r="4856" spans="1:2">
      <c r="A4856">
        <v>4853</v>
      </c>
      <c r="B4856" s="4" t="s">
        <v>19405</v>
      </c>
    </row>
    <row r="4857" spans="1:2">
      <c r="A4857">
        <v>4854</v>
      </c>
      <c r="B4857" s="4" t="s">
        <v>19406</v>
      </c>
    </row>
    <row r="4858" spans="1:2">
      <c r="A4858">
        <v>4855</v>
      </c>
      <c r="B4858" s="4" t="s">
        <v>19407</v>
      </c>
    </row>
    <row r="4859" spans="1:2">
      <c r="A4859">
        <v>4856</v>
      </c>
      <c r="B4859" s="4" t="s">
        <v>19408</v>
      </c>
    </row>
    <row r="4860" spans="1:2">
      <c r="A4860">
        <v>4857</v>
      </c>
      <c r="B4860" s="4" t="s">
        <v>19409</v>
      </c>
    </row>
    <row r="4861" spans="1:2">
      <c r="A4861">
        <v>4858</v>
      </c>
      <c r="B4861" s="4" t="s">
        <v>19410</v>
      </c>
    </row>
    <row r="4862" spans="1:2">
      <c r="A4862">
        <v>4859</v>
      </c>
      <c r="B4862" s="4" t="s">
        <v>19411</v>
      </c>
    </row>
    <row r="4863" spans="1:2">
      <c r="A4863">
        <v>4860</v>
      </c>
      <c r="B4863" s="4" t="s">
        <v>19412</v>
      </c>
    </row>
    <row r="4864" spans="1:2">
      <c r="A4864">
        <v>4861</v>
      </c>
      <c r="B4864" s="4" t="s">
        <v>19413</v>
      </c>
    </row>
    <row r="4865" spans="1:2">
      <c r="A4865">
        <v>4862</v>
      </c>
      <c r="B4865" s="4" t="s">
        <v>19414</v>
      </c>
    </row>
    <row r="4866" spans="1:2">
      <c r="A4866">
        <v>4863</v>
      </c>
      <c r="B4866" s="4" t="s">
        <v>19415</v>
      </c>
    </row>
    <row r="4867" spans="1:2">
      <c r="A4867">
        <v>4864</v>
      </c>
      <c r="B4867" s="4" t="s">
        <v>19416</v>
      </c>
    </row>
    <row r="4868" spans="1:2">
      <c r="A4868">
        <v>4865</v>
      </c>
      <c r="B4868" s="4" t="s">
        <v>19417</v>
      </c>
    </row>
    <row r="4869" spans="1:2">
      <c r="A4869">
        <v>4866</v>
      </c>
      <c r="B4869" s="4" t="s">
        <v>19418</v>
      </c>
    </row>
    <row r="4870" spans="1:2">
      <c r="A4870">
        <v>4867</v>
      </c>
      <c r="B4870" s="4" t="s">
        <v>19419</v>
      </c>
    </row>
    <row r="4871" spans="1:2">
      <c r="A4871">
        <v>4868</v>
      </c>
      <c r="B4871" s="4" t="s">
        <v>19420</v>
      </c>
    </row>
    <row r="4872" spans="1:2">
      <c r="A4872">
        <v>4869</v>
      </c>
      <c r="B4872" s="4" t="s">
        <v>19421</v>
      </c>
    </row>
    <row r="4873" spans="1:2">
      <c r="A4873">
        <v>4870</v>
      </c>
      <c r="B4873" s="4" t="s">
        <v>16170</v>
      </c>
    </row>
    <row r="4874" spans="1:2">
      <c r="A4874">
        <v>4871</v>
      </c>
      <c r="B4874" s="4" t="s">
        <v>19422</v>
      </c>
    </row>
    <row r="4875" spans="1:2">
      <c r="A4875">
        <v>4872</v>
      </c>
      <c r="B4875" s="4" t="s">
        <v>19423</v>
      </c>
    </row>
    <row r="4876" spans="1:2">
      <c r="A4876">
        <v>4873</v>
      </c>
      <c r="B4876" s="4" t="s">
        <v>19424</v>
      </c>
    </row>
    <row r="4877" spans="1:2">
      <c r="A4877">
        <v>4874</v>
      </c>
      <c r="B4877" s="4" t="s">
        <v>19425</v>
      </c>
    </row>
    <row r="4878" spans="1:2">
      <c r="A4878">
        <v>4875</v>
      </c>
      <c r="B4878" s="4" t="s">
        <v>19426</v>
      </c>
    </row>
    <row r="4879" spans="1:2">
      <c r="A4879">
        <v>4876</v>
      </c>
      <c r="B4879" s="4" t="s">
        <v>19427</v>
      </c>
    </row>
    <row r="4880" spans="1:2">
      <c r="A4880">
        <v>4877</v>
      </c>
      <c r="B4880" s="4" t="s">
        <v>19428</v>
      </c>
    </row>
    <row r="4881" spans="1:2">
      <c r="A4881">
        <v>4878</v>
      </c>
      <c r="B4881" s="4" t="s">
        <v>19429</v>
      </c>
    </row>
    <row r="4882" spans="1:2">
      <c r="A4882">
        <v>4879</v>
      </c>
      <c r="B4882" s="4" t="s">
        <v>19430</v>
      </c>
    </row>
    <row r="4883" spans="1:2">
      <c r="A4883">
        <v>4880</v>
      </c>
      <c r="B4883" s="4" t="s">
        <v>19431</v>
      </c>
    </row>
    <row r="4884" spans="1:2">
      <c r="A4884">
        <v>4881</v>
      </c>
      <c r="B4884" s="4" t="s">
        <v>19432</v>
      </c>
    </row>
    <row r="4885" spans="1:2">
      <c r="A4885">
        <v>4882</v>
      </c>
      <c r="B4885" s="4" t="s">
        <v>19433</v>
      </c>
    </row>
    <row r="4886" spans="1:2">
      <c r="A4886">
        <v>4883</v>
      </c>
      <c r="B4886" s="4" t="s">
        <v>19434</v>
      </c>
    </row>
    <row r="4887" spans="1:2">
      <c r="A4887">
        <v>4884</v>
      </c>
      <c r="B4887" s="4" t="s">
        <v>19435</v>
      </c>
    </row>
    <row r="4888" spans="1:2">
      <c r="A4888">
        <v>4885</v>
      </c>
      <c r="B4888" s="4" t="s">
        <v>19436</v>
      </c>
    </row>
    <row r="4889" spans="1:2">
      <c r="A4889">
        <v>4886</v>
      </c>
      <c r="B4889" s="4" t="s">
        <v>19437</v>
      </c>
    </row>
    <row r="4890" spans="1:2">
      <c r="A4890">
        <v>4887</v>
      </c>
      <c r="B4890" s="4" t="s">
        <v>19438</v>
      </c>
    </row>
    <row r="4891" spans="1:2">
      <c r="A4891">
        <v>4888</v>
      </c>
      <c r="B4891" s="4" t="s">
        <v>19439</v>
      </c>
    </row>
    <row r="4892" spans="1:2">
      <c r="A4892">
        <v>4889</v>
      </c>
      <c r="B4892" s="4" t="s">
        <v>19440</v>
      </c>
    </row>
    <row r="4893" spans="1:2">
      <c r="A4893">
        <v>4890</v>
      </c>
      <c r="B4893" s="4" t="s">
        <v>19441</v>
      </c>
    </row>
    <row r="4894" spans="1:2">
      <c r="A4894">
        <v>4891</v>
      </c>
      <c r="B4894" s="4" t="s">
        <v>19442</v>
      </c>
    </row>
    <row r="4895" spans="1:2">
      <c r="A4895">
        <v>4892</v>
      </c>
      <c r="B4895" s="4" t="s">
        <v>19443</v>
      </c>
    </row>
    <row r="4896" spans="1:2">
      <c r="A4896">
        <v>4893</v>
      </c>
      <c r="B4896" s="4" t="s">
        <v>19444</v>
      </c>
    </row>
    <row r="4897" spans="1:2">
      <c r="A4897">
        <v>4894</v>
      </c>
      <c r="B4897" s="4" t="s">
        <v>19445</v>
      </c>
    </row>
    <row r="4898" spans="1:2">
      <c r="A4898">
        <v>4895</v>
      </c>
      <c r="B4898" s="4" t="s">
        <v>19446</v>
      </c>
    </row>
    <row r="4899" spans="1:2">
      <c r="A4899">
        <v>4896</v>
      </c>
      <c r="B4899" s="4" t="s">
        <v>19447</v>
      </c>
    </row>
    <row r="4900" spans="1:2">
      <c r="A4900">
        <v>4897</v>
      </c>
      <c r="B4900" s="4" t="s">
        <v>19448</v>
      </c>
    </row>
    <row r="4901" spans="1:2">
      <c r="A4901">
        <v>4898</v>
      </c>
      <c r="B4901" s="4" t="s">
        <v>19449</v>
      </c>
    </row>
    <row r="4902" spans="1:2">
      <c r="A4902">
        <v>4899</v>
      </c>
      <c r="B4902" s="4" t="s">
        <v>19450</v>
      </c>
    </row>
    <row r="4903" spans="1:2">
      <c r="A4903">
        <v>4900</v>
      </c>
      <c r="B4903" s="4" t="s">
        <v>19451</v>
      </c>
    </row>
    <row r="4904" spans="1:2">
      <c r="A4904">
        <v>4901</v>
      </c>
      <c r="B4904" s="4" t="s">
        <v>19452</v>
      </c>
    </row>
    <row r="4905" spans="1:2">
      <c r="A4905">
        <v>4902</v>
      </c>
      <c r="B4905" s="4" t="s">
        <v>14614</v>
      </c>
    </row>
    <row r="4906" spans="1:2">
      <c r="A4906">
        <v>4903</v>
      </c>
      <c r="B4906" s="4" t="s">
        <v>19453</v>
      </c>
    </row>
    <row r="4907" spans="1:2">
      <c r="A4907">
        <v>4904</v>
      </c>
      <c r="B4907" s="4" t="s">
        <v>19454</v>
      </c>
    </row>
    <row r="4908" spans="1:2">
      <c r="A4908">
        <v>4905</v>
      </c>
      <c r="B4908" s="4" t="s">
        <v>19455</v>
      </c>
    </row>
    <row r="4909" spans="1:2">
      <c r="A4909">
        <v>4906</v>
      </c>
      <c r="B4909" s="4" t="s">
        <v>19456</v>
      </c>
    </row>
    <row r="4910" spans="1:2">
      <c r="A4910">
        <v>4907</v>
      </c>
      <c r="B4910" s="4" t="s">
        <v>19457</v>
      </c>
    </row>
    <row r="4911" spans="1:2">
      <c r="A4911">
        <v>4908</v>
      </c>
      <c r="B4911" s="4" t="s">
        <v>19458</v>
      </c>
    </row>
    <row r="4912" spans="1:2">
      <c r="A4912">
        <v>4909</v>
      </c>
      <c r="B4912" s="4" t="s">
        <v>19459</v>
      </c>
    </row>
    <row r="4913" spans="1:2">
      <c r="A4913">
        <v>4910</v>
      </c>
      <c r="B4913" s="4" t="s">
        <v>19460</v>
      </c>
    </row>
    <row r="4914" spans="1:2">
      <c r="A4914">
        <v>4911</v>
      </c>
      <c r="B4914" s="4" t="s">
        <v>19461</v>
      </c>
    </row>
    <row r="4915" spans="1:2">
      <c r="A4915">
        <v>4912</v>
      </c>
      <c r="B4915" s="4" t="s">
        <v>19462</v>
      </c>
    </row>
    <row r="4916" spans="1:2">
      <c r="A4916">
        <v>4913</v>
      </c>
      <c r="B4916" s="4" t="s">
        <v>19463</v>
      </c>
    </row>
    <row r="4917" spans="1:2">
      <c r="A4917">
        <v>4914</v>
      </c>
      <c r="B4917" s="4" t="s">
        <v>19464</v>
      </c>
    </row>
    <row r="4918" spans="1:2">
      <c r="A4918">
        <v>4915</v>
      </c>
      <c r="B4918" s="4" t="s">
        <v>19465</v>
      </c>
    </row>
    <row r="4919" spans="1:2">
      <c r="A4919">
        <v>4916</v>
      </c>
      <c r="B4919" s="4" t="s">
        <v>19466</v>
      </c>
    </row>
    <row r="4920" spans="1:2">
      <c r="A4920">
        <v>4917</v>
      </c>
      <c r="B4920" s="4" t="s">
        <v>19467</v>
      </c>
    </row>
    <row r="4921" spans="1:2">
      <c r="A4921">
        <v>4918</v>
      </c>
      <c r="B4921" s="4" t="s">
        <v>19468</v>
      </c>
    </row>
    <row r="4922" spans="1:2">
      <c r="A4922">
        <v>4919</v>
      </c>
      <c r="B4922" s="4" t="s">
        <v>19469</v>
      </c>
    </row>
    <row r="4923" spans="1:2">
      <c r="A4923">
        <v>4920</v>
      </c>
      <c r="B4923" s="4" t="s">
        <v>19470</v>
      </c>
    </row>
    <row r="4924" spans="1:2">
      <c r="A4924">
        <v>4921</v>
      </c>
      <c r="B4924" s="4" t="s">
        <v>19471</v>
      </c>
    </row>
    <row r="4925" spans="1:2">
      <c r="A4925">
        <v>4922</v>
      </c>
      <c r="B4925" s="4" t="s">
        <v>19472</v>
      </c>
    </row>
    <row r="4926" spans="1:2">
      <c r="A4926">
        <v>4923</v>
      </c>
      <c r="B4926" s="4" t="s">
        <v>19473</v>
      </c>
    </row>
    <row r="4927" spans="1:2">
      <c r="A4927">
        <v>4924</v>
      </c>
      <c r="B4927" s="4" t="s">
        <v>19474</v>
      </c>
    </row>
    <row r="4928" spans="1:2">
      <c r="A4928">
        <v>4925</v>
      </c>
      <c r="B4928" s="4" t="s">
        <v>19475</v>
      </c>
    </row>
    <row r="4929" spans="1:2">
      <c r="A4929">
        <v>4926</v>
      </c>
      <c r="B4929" s="4" t="s">
        <v>19476</v>
      </c>
    </row>
    <row r="4930" spans="1:2">
      <c r="A4930">
        <v>4927</v>
      </c>
      <c r="B4930" s="4" t="s">
        <v>19477</v>
      </c>
    </row>
    <row r="4931" spans="1:2">
      <c r="A4931">
        <v>4928</v>
      </c>
      <c r="B4931" s="4" t="s">
        <v>19478</v>
      </c>
    </row>
    <row r="4932" spans="1:2">
      <c r="A4932">
        <v>4929</v>
      </c>
      <c r="B4932" s="4" t="s">
        <v>19479</v>
      </c>
    </row>
    <row r="4933" spans="1:2">
      <c r="A4933">
        <v>4930</v>
      </c>
      <c r="B4933" s="4" t="s">
        <v>19480</v>
      </c>
    </row>
    <row r="4934" spans="1:2">
      <c r="A4934">
        <v>4931</v>
      </c>
      <c r="B4934" s="4" t="s">
        <v>19481</v>
      </c>
    </row>
    <row r="4935" spans="1:2">
      <c r="A4935">
        <v>4932</v>
      </c>
      <c r="B4935" s="4" t="s">
        <v>19482</v>
      </c>
    </row>
    <row r="4936" spans="1:2">
      <c r="A4936">
        <v>4933</v>
      </c>
      <c r="B4936" s="4" t="s">
        <v>19483</v>
      </c>
    </row>
    <row r="4937" spans="1:2">
      <c r="A4937">
        <v>4934</v>
      </c>
      <c r="B4937" s="4" t="s">
        <v>19484</v>
      </c>
    </row>
    <row r="4938" spans="1:2">
      <c r="A4938">
        <v>4935</v>
      </c>
      <c r="B4938" s="4" t="s">
        <v>19485</v>
      </c>
    </row>
    <row r="4939" spans="1:2">
      <c r="A4939">
        <v>4936</v>
      </c>
      <c r="B4939" s="4" t="s">
        <v>19486</v>
      </c>
    </row>
    <row r="4940" spans="1:2">
      <c r="A4940">
        <v>4937</v>
      </c>
      <c r="B4940" s="4" t="s">
        <v>19487</v>
      </c>
    </row>
    <row r="4941" spans="1:2">
      <c r="A4941">
        <v>4938</v>
      </c>
      <c r="B4941" s="4" t="s">
        <v>19488</v>
      </c>
    </row>
    <row r="4942" spans="1:2">
      <c r="A4942">
        <v>4939</v>
      </c>
      <c r="B4942" s="4" t="s">
        <v>19489</v>
      </c>
    </row>
    <row r="4943" spans="1:2">
      <c r="A4943">
        <v>4940</v>
      </c>
      <c r="B4943" s="4" t="s">
        <v>19490</v>
      </c>
    </row>
    <row r="4944" spans="1:2">
      <c r="A4944">
        <v>4941</v>
      </c>
      <c r="B4944" s="4" t="s">
        <v>19491</v>
      </c>
    </row>
    <row r="4945" spans="1:2">
      <c r="A4945">
        <v>4942</v>
      </c>
      <c r="B4945" s="4" t="s">
        <v>19492</v>
      </c>
    </row>
    <row r="4946" spans="1:2">
      <c r="A4946">
        <v>4943</v>
      </c>
      <c r="B4946" s="4" t="s">
        <v>19493</v>
      </c>
    </row>
    <row r="4947" spans="1:2">
      <c r="A4947">
        <v>4944</v>
      </c>
      <c r="B4947" s="4" t="s">
        <v>19494</v>
      </c>
    </row>
    <row r="4948" spans="1:2">
      <c r="A4948">
        <v>4945</v>
      </c>
      <c r="B4948" s="4" t="s">
        <v>19495</v>
      </c>
    </row>
    <row r="4949" spans="1:2">
      <c r="A4949">
        <v>4946</v>
      </c>
      <c r="B4949" s="4" t="s">
        <v>19496</v>
      </c>
    </row>
    <row r="4950" spans="1:2">
      <c r="A4950">
        <v>4947</v>
      </c>
      <c r="B4950" s="4" t="s">
        <v>19497</v>
      </c>
    </row>
    <row r="4951" spans="1:2">
      <c r="A4951">
        <v>4948</v>
      </c>
      <c r="B4951" s="4" t="s">
        <v>19498</v>
      </c>
    </row>
    <row r="4952" spans="1:2">
      <c r="A4952">
        <v>4949</v>
      </c>
      <c r="B4952" s="4" t="s">
        <v>19499</v>
      </c>
    </row>
    <row r="4953" spans="1:2">
      <c r="A4953">
        <v>4950</v>
      </c>
      <c r="B4953" s="4" t="s">
        <v>19500</v>
      </c>
    </row>
    <row r="4954" spans="1:2">
      <c r="A4954">
        <v>4951</v>
      </c>
      <c r="B4954" s="4" t="s">
        <v>19501</v>
      </c>
    </row>
    <row r="4955" spans="1:2">
      <c r="A4955">
        <v>4952</v>
      </c>
      <c r="B4955" s="4" t="s">
        <v>19502</v>
      </c>
    </row>
    <row r="4956" spans="1:2">
      <c r="A4956">
        <v>4953</v>
      </c>
      <c r="B4956" s="4" t="s">
        <v>19503</v>
      </c>
    </row>
    <row r="4957" spans="1:2">
      <c r="A4957">
        <v>4954</v>
      </c>
      <c r="B4957" s="4" t="s">
        <v>19504</v>
      </c>
    </row>
    <row r="4958" spans="1:2">
      <c r="A4958">
        <v>4955</v>
      </c>
      <c r="B4958" s="4" t="s">
        <v>19505</v>
      </c>
    </row>
    <row r="4959" spans="1:2">
      <c r="A4959">
        <v>4956</v>
      </c>
      <c r="B4959" s="4" t="s">
        <v>19506</v>
      </c>
    </row>
    <row r="4960" spans="1:2">
      <c r="A4960">
        <v>4957</v>
      </c>
      <c r="B4960" s="4" t="s">
        <v>19507</v>
      </c>
    </row>
    <row r="4961" spans="1:2">
      <c r="A4961">
        <v>4958</v>
      </c>
      <c r="B4961" s="4" t="s">
        <v>19508</v>
      </c>
    </row>
    <row r="4962" spans="1:2">
      <c r="A4962">
        <v>4959</v>
      </c>
      <c r="B4962" s="4" t="s">
        <v>19509</v>
      </c>
    </row>
    <row r="4963" spans="1:2">
      <c r="A4963">
        <v>4960</v>
      </c>
      <c r="B4963" s="4" t="s">
        <v>19510</v>
      </c>
    </row>
    <row r="4964" spans="1:2">
      <c r="A4964">
        <v>4961</v>
      </c>
      <c r="B4964" s="4" t="s">
        <v>19511</v>
      </c>
    </row>
    <row r="4965" spans="1:2">
      <c r="A4965">
        <v>4962</v>
      </c>
      <c r="B4965" s="4" t="s">
        <v>19512</v>
      </c>
    </row>
    <row r="4966" spans="1:2">
      <c r="A4966">
        <v>4963</v>
      </c>
      <c r="B4966" s="4" t="s">
        <v>19513</v>
      </c>
    </row>
    <row r="4967" spans="1:2">
      <c r="A4967">
        <v>4964</v>
      </c>
      <c r="B4967" s="4" t="s">
        <v>19514</v>
      </c>
    </row>
    <row r="4968" spans="1:2">
      <c r="A4968">
        <v>4965</v>
      </c>
      <c r="B4968" s="4" t="s">
        <v>19515</v>
      </c>
    </row>
    <row r="4969" spans="1:2">
      <c r="A4969">
        <v>4966</v>
      </c>
      <c r="B4969" s="4" t="s">
        <v>19516</v>
      </c>
    </row>
    <row r="4970" spans="1:2">
      <c r="A4970">
        <v>4967</v>
      </c>
      <c r="B4970" s="4" t="s">
        <v>19517</v>
      </c>
    </row>
    <row r="4971" spans="1:2">
      <c r="A4971">
        <v>4968</v>
      </c>
      <c r="B4971" s="4" t="s">
        <v>19518</v>
      </c>
    </row>
    <row r="4972" spans="1:2">
      <c r="A4972">
        <v>4969</v>
      </c>
      <c r="B4972" s="4" t="s">
        <v>19519</v>
      </c>
    </row>
    <row r="4973" spans="1:2">
      <c r="A4973">
        <v>4970</v>
      </c>
      <c r="B4973" s="4" t="s">
        <v>19520</v>
      </c>
    </row>
    <row r="4974" spans="1:2">
      <c r="A4974">
        <v>4971</v>
      </c>
      <c r="B4974" s="4" t="s">
        <v>19521</v>
      </c>
    </row>
    <row r="4975" spans="1:2">
      <c r="A4975">
        <v>4972</v>
      </c>
      <c r="B4975" s="4" t="s">
        <v>19522</v>
      </c>
    </row>
    <row r="4976" spans="1:2">
      <c r="A4976">
        <v>4973</v>
      </c>
      <c r="B4976" s="4" t="s">
        <v>19523</v>
      </c>
    </row>
    <row r="4977" spans="1:2">
      <c r="A4977">
        <v>4974</v>
      </c>
      <c r="B4977" s="4" t="s">
        <v>19524</v>
      </c>
    </row>
    <row r="4978" spans="1:2">
      <c r="A4978">
        <v>4975</v>
      </c>
      <c r="B4978" s="4" t="s">
        <v>19525</v>
      </c>
    </row>
    <row r="4979" spans="1:2">
      <c r="A4979">
        <v>4976</v>
      </c>
      <c r="B4979" s="4" t="s">
        <v>19526</v>
      </c>
    </row>
    <row r="4980" spans="1:2">
      <c r="A4980">
        <v>4977</v>
      </c>
      <c r="B4980" s="4" t="s">
        <v>19527</v>
      </c>
    </row>
    <row r="4981" spans="1:2">
      <c r="A4981">
        <v>4978</v>
      </c>
      <c r="B4981" s="4" t="s">
        <v>19528</v>
      </c>
    </row>
    <row r="4982" spans="1:2">
      <c r="A4982">
        <v>4979</v>
      </c>
      <c r="B4982" s="4" t="s">
        <v>19529</v>
      </c>
    </row>
    <row r="4983" spans="1:2">
      <c r="A4983">
        <v>4980</v>
      </c>
      <c r="B4983" s="4" t="s">
        <v>19530</v>
      </c>
    </row>
    <row r="4984" spans="1:2">
      <c r="A4984">
        <v>4981</v>
      </c>
      <c r="B4984" s="4" t="s">
        <v>19531</v>
      </c>
    </row>
    <row r="4985" spans="1:2">
      <c r="A4985">
        <v>4982</v>
      </c>
      <c r="B4985" s="4" t="s">
        <v>19532</v>
      </c>
    </row>
    <row r="4986" spans="1:2">
      <c r="A4986">
        <v>4983</v>
      </c>
      <c r="B4986" s="4" t="s">
        <v>19533</v>
      </c>
    </row>
    <row r="4987" spans="1:2">
      <c r="A4987">
        <v>4984</v>
      </c>
      <c r="B4987" s="4" t="s">
        <v>18934</v>
      </c>
    </row>
    <row r="4988" spans="1:2">
      <c r="A4988">
        <v>4985</v>
      </c>
      <c r="B4988" s="4" t="s">
        <v>19534</v>
      </c>
    </row>
    <row r="4989" spans="1:2">
      <c r="A4989">
        <v>4986</v>
      </c>
      <c r="B4989" s="4" t="s">
        <v>19535</v>
      </c>
    </row>
    <row r="4990" spans="1:2">
      <c r="A4990">
        <v>4987</v>
      </c>
      <c r="B4990" s="4" t="s">
        <v>19536</v>
      </c>
    </row>
    <row r="4991" spans="1:2">
      <c r="A4991">
        <v>4988</v>
      </c>
      <c r="B4991" s="4" t="s">
        <v>19537</v>
      </c>
    </row>
    <row r="4992" spans="1:2">
      <c r="A4992">
        <v>4989</v>
      </c>
      <c r="B4992" s="4" t="s">
        <v>19538</v>
      </c>
    </row>
    <row r="4993" spans="1:2">
      <c r="A4993">
        <v>4990</v>
      </c>
      <c r="B4993" s="4" t="s">
        <v>19539</v>
      </c>
    </row>
    <row r="4994" spans="1:2">
      <c r="A4994">
        <v>4991</v>
      </c>
      <c r="B4994" s="4" t="s">
        <v>18929</v>
      </c>
    </row>
    <row r="4995" spans="1:2">
      <c r="A4995">
        <v>4992</v>
      </c>
      <c r="B4995" s="4" t="s">
        <v>19540</v>
      </c>
    </row>
    <row r="4996" spans="1:2">
      <c r="A4996">
        <v>4993</v>
      </c>
      <c r="B4996" s="4" t="s">
        <v>19541</v>
      </c>
    </row>
    <row r="4997" spans="1:2">
      <c r="A4997">
        <v>4994</v>
      </c>
      <c r="B4997" s="4" t="s">
        <v>19542</v>
      </c>
    </row>
    <row r="4998" spans="1:2">
      <c r="A4998">
        <v>4995</v>
      </c>
      <c r="B4998" s="4" t="s">
        <v>20056</v>
      </c>
    </row>
    <row r="4999" spans="1:2">
      <c r="A4999">
        <v>4996</v>
      </c>
      <c r="B4999" s="4" t="s">
        <v>19543</v>
      </c>
    </row>
    <row r="5000" spans="1:2">
      <c r="A5000">
        <v>4997</v>
      </c>
      <c r="B5000" s="4" t="s">
        <v>19544</v>
      </c>
    </row>
    <row r="5001" spans="1:2">
      <c r="A5001">
        <v>4998</v>
      </c>
      <c r="B5001" s="4" t="s">
        <v>19545</v>
      </c>
    </row>
    <row r="5002" spans="1:2">
      <c r="A5002">
        <v>4999</v>
      </c>
      <c r="B5002" s="4" t="s">
        <v>18948</v>
      </c>
    </row>
    <row r="5003" spans="1:2">
      <c r="A5003">
        <v>5000</v>
      </c>
      <c r="B5003" s="4" t="s">
        <v>19546</v>
      </c>
    </row>
    <row r="5004" spans="1:2">
      <c r="A5004">
        <v>5001</v>
      </c>
      <c r="B5004" s="4" t="s">
        <v>19547</v>
      </c>
    </row>
    <row r="5005" spans="1:2">
      <c r="A5005">
        <v>5002</v>
      </c>
      <c r="B5005" s="4" t="s">
        <v>20057</v>
      </c>
    </row>
    <row r="5006" spans="1:2">
      <c r="A5006">
        <v>5003</v>
      </c>
      <c r="B5006" s="4" t="s">
        <v>19548</v>
      </c>
    </row>
    <row r="5007" spans="1:2">
      <c r="A5007">
        <v>5004</v>
      </c>
      <c r="B5007" s="4" t="s">
        <v>19549</v>
      </c>
    </row>
    <row r="5008" spans="1:2">
      <c r="A5008">
        <v>5005</v>
      </c>
      <c r="B5008" s="4" t="s">
        <v>19550</v>
      </c>
    </row>
    <row r="5009" spans="1:2">
      <c r="A5009">
        <v>5006</v>
      </c>
      <c r="B5009" s="4" t="s">
        <v>19551</v>
      </c>
    </row>
    <row r="5010" spans="1:2">
      <c r="A5010">
        <v>5007</v>
      </c>
      <c r="B5010" s="4" t="s">
        <v>19552</v>
      </c>
    </row>
    <row r="5011" spans="1:2">
      <c r="A5011">
        <v>5008</v>
      </c>
      <c r="B5011" s="4" t="s">
        <v>19553</v>
      </c>
    </row>
    <row r="5012" spans="1:2">
      <c r="A5012">
        <v>5009</v>
      </c>
      <c r="B5012" s="4" t="s">
        <v>19554</v>
      </c>
    </row>
    <row r="5013" spans="1:2">
      <c r="A5013">
        <v>5010</v>
      </c>
      <c r="B5013" s="4" t="s">
        <v>19555</v>
      </c>
    </row>
    <row r="5014" spans="1:2">
      <c r="A5014">
        <v>5011</v>
      </c>
      <c r="B5014" s="4" t="s">
        <v>19556</v>
      </c>
    </row>
    <row r="5015" spans="1:2">
      <c r="A5015">
        <v>5012</v>
      </c>
      <c r="B5015" s="4" t="s">
        <v>19557</v>
      </c>
    </row>
    <row r="5016" spans="1:2">
      <c r="A5016">
        <v>5013</v>
      </c>
      <c r="B5016" s="4" t="s">
        <v>19558</v>
      </c>
    </row>
    <row r="5017" spans="1:2">
      <c r="A5017">
        <v>5014</v>
      </c>
      <c r="B5017" s="4" t="s">
        <v>19559</v>
      </c>
    </row>
    <row r="5018" spans="1:2">
      <c r="A5018">
        <v>5015</v>
      </c>
      <c r="B5018" s="4" t="s">
        <v>19560</v>
      </c>
    </row>
    <row r="5019" spans="1:2">
      <c r="A5019">
        <v>5016</v>
      </c>
      <c r="B5019" s="4" t="s">
        <v>19561</v>
      </c>
    </row>
    <row r="5020" spans="1:2">
      <c r="A5020">
        <v>5017</v>
      </c>
      <c r="B5020" s="4" t="s">
        <v>19562</v>
      </c>
    </row>
    <row r="5021" spans="1:2">
      <c r="A5021">
        <v>5018</v>
      </c>
      <c r="B5021" s="4" t="s">
        <v>19563</v>
      </c>
    </row>
    <row r="5022" spans="1:2">
      <c r="A5022">
        <v>5019</v>
      </c>
      <c r="B5022" s="4" t="s">
        <v>19564</v>
      </c>
    </row>
    <row r="5023" spans="1:2">
      <c r="A5023">
        <v>5020</v>
      </c>
      <c r="B5023" s="4" t="s">
        <v>19565</v>
      </c>
    </row>
    <row r="5024" spans="1:2">
      <c r="A5024">
        <v>5021</v>
      </c>
      <c r="B5024" s="4" t="s">
        <v>19566</v>
      </c>
    </row>
    <row r="5025" spans="1:2">
      <c r="A5025">
        <v>5022</v>
      </c>
      <c r="B5025" s="4" t="s">
        <v>19567</v>
      </c>
    </row>
    <row r="5026" spans="1:2">
      <c r="A5026">
        <v>5023</v>
      </c>
      <c r="B5026" s="4" t="s">
        <v>19568</v>
      </c>
    </row>
    <row r="5027" spans="1:2">
      <c r="A5027">
        <v>5024</v>
      </c>
      <c r="B5027" s="4" t="s">
        <v>19569</v>
      </c>
    </row>
    <row r="5028" spans="1:2">
      <c r="A5028">
        <v>5025</v>
      </c>
      <c r="B5028" s="4" t="s">
        <v>19570</v>
      </c>
    </row>
    <row r="5029" spans="1:2">
      <c r="A5029">
        <v>5026</v>
      </c>
      <c r="B5029" s="4" t="s">
        <v>19571</v>
      </c>
    </row>
    <row r="5030" spans="1:2">
      <c r="A5030">
        <v>5027</v>
      </c>
      <c r="B5030" s="4" t="s">
        <v>19572</v>
      </c>
    </row>
    <row r="5031" spans="1:2">
      <c r="A5031">
        <v>5028</v>
      </c>
      <c r="B5031" s="4" t="s">
        <v>19573</v>
      </c>
    </row>
    <row r="5032" spans="1:2">
      <c r="A5032">
        <v>5029</v>
      </c>
      <c r="B5032" s="4" t="s">
        <v>19574</v>
      </c>
    </row>
    <row r="5033" spans="1:2">
      <c r="A5033">
        <v>5030</v>
      </c>
      <c r="B5033" s="4" t="s">
        <v>19575</v>
      </c>
    </row>
    <row r="5034" spans="1:2">
      <c r="A5034">
        <v>5031</v>
      </c>
      <c r="B5034" s="4" t="s">
        <v>19576</v>
      </c>
    </row>
    <row r="5035" spans="1:2">
      <c r="A5035">
        <v>5032</v>
      </c>
      <c r="B5035" s="4" t="s">
        <v>19577</v>
      </c>
    </row>
    <row r="5036" spans="1:2">
      <c r="A5036">
        <v>5033</v>
      </c>
      <c r="B5036" s="4" t="s">
        <v>19578</v>
      </c>
    </row>
    <row r="5037" spans="1:2">
      <c r="A5037">
        <v>5034</v>
      </c>
      <c r="B5037" s="4" t="s">
        <v>19579</v>
      </c>
    </row>
    <row r="5038" spans="1:2">
      <c r="A5038">
        <v>5035</v>
      </c>
      <c r="B5038" s="4" t="s">
        <v>19580</v>
      </c>
    </row>
    <row r="5039" spans="1:2">
      <c r="A5039">
        <v>5036</v>
      </c>
      <c r="B5039" s="4" t="s">
        <v>19581</v>
      </c>
    </row>
    <row r="5040" spans="1:2">
      <c r="A5040">
        <v>5037</v>
      </c>
      <c r="B5040" s="4" t="s">
        <v>19582</v>
      </c>
    </row>
    <row r="5041" spans="1:2">
      <c r="A5041">
        <v>5038</v>
      </c>
      <c r="B5041" s="4" t="s">
        <v>19583</v>
      </c>
    </row>
    <row r="5042" spans="1:2">
      <c r="A5042">
        <v>5039</v>
      </c>
      <c r="B5042" s="4" t="s">
        <v>19584</v>
      </c>
    </row>
    <row r="5043" spans="1:2">
      <c r="A5043">
        <v>5040</v>
      </c>
      <c r="B5043" s="4" t="s">
        <v>19585</v>
      </c>
    </row>
    <row r="5044" spans="1:2">
      <c r="A5044">
        <v>5041</v>
      </c>
      <c r="B5044" s="4" t="s">
        <v>19586</v>
      </c>
    </row>
    <row r="5045" spans="1:2">
      <c r="A5045">
        <v>5042</v>
      </c>
      <c r="B5045" s="4" t="s">
        <v>19587</v>
      </c>
    </row>
    <row r="5046" spans="1:2">
      <c r="A5046">
        <v>5043</v>
      </c>
      <c r="B5046" s="4" t="s">
        <v>19588</v>
      </c>
    </row>
    <row r="5047" spans="1:2">
      <c r="A5047">
        <v>5044</v>
      </c>
      <c r="B5047" s="4" t="s">
        <v>19589</v>
      </c>
    </row>
    <row r="5048" spans="1:2">
      <c r="A5048">
        <v>5045</v>
      </c>
      <c r="B5048" s="4" t="s">
        <v>19590</v>
      </c>
    </row>
    <row r="5049" spans="1:2">
      <c r="A5049">
        <v>5046</v>
      </c>
      <c r="B5049" s="4" t="s">
        <v>19591</v>
      </c>
    </row>
    <row r="5050" spans="1:2">
      <c r="A5050">
        <v>5047</v>
      </c>
      <c r="B5050" s="4" t="s">
        <v>19592</v>
      </c>
    </row>
    <row r="5051" spans="1:2">
      <c r="A5051">
        <v>5048</v>
      </c>
      <c r="B5051" s="4" t="s">
        <v>19593</v>
      </c>
    </row>
    <row r="5052" spans="1:2">
      <c r="A5052">
        <v>5049</v>
      </c>
      <c r="B5052" s="4" t="s">
        <v>19594</v>
      </c>
    </row>
    <row r="5053" spans="1:2">
      <c r="A5053">
        <v>5050</v>
      </c>
      <c r="B5053" s="4" t="s">
        <v>19595</v>
      </c>
    </row>
    <row r="5054" spans="1:2">
      <c r="A5054">
        <v>5051</v>
      </c>
      <c r="B5054" s="4" t="s">
        <v>19596</v>
      </c>
    </row>
    <row r="5055" spans="1:2">
      <c r="A5055">
        <v>5052</v>
      </c>
      <c r="B5055" s="4" t="s">
        <v>19597</v>
      </c>
    </row>
    <row r="5056" spans="1:2">
      <c r="A5056">
        <v>5053</v>
      </c>
      <c r="B5056" s="4" t="s">
        <v>19598</v>
      </c>
    </row>
    <row r="5057" spans="1:2">
      <c r="A5057">
        <v>5054</v>
      </c>
      <c r="B5057" s="4" t="s">
        <v>19599</v>
      </c>
    </row>
    <row r="5058" spans="1:2">
      <c r="A5058">
        <v>5055</v>
      </c>
      <c r="B5058" s="4" t="s">
        <v>19600</v>
      </c>
    </row>
    <row r="5059" spans="1:2">
      <c r="A5059">
        <v>5056</v>
      </c>
      <c r="B5059" s="4" t="s">
        <v>19601</v>
      </c>
    </row>
    <row r="5060" spans="1:2">
      <c r="A5060">
        <v>5057</v>
      </c>
      <c r="B5060" s="4" t="s">
        <v>19602</v>
      </c>
    </row>
    <row r="5061" spans="1:2">
      <c r="A5061">
        <v>5058</v>
      </c>
      <c r="B5061" s="4" t="s">
        <v>19603</v>
      </c>
    </row>
    <row r="5062" spans="1:2">
      <c r="A5062">
        <v>5059</v>
      </c>
      <c r="B5062" s="4" t="s">
        <v>19604</v>
      </c>
    </row>
    <row r="5063" spans="1:2">
      <c r="A5063">
        <v>5060</v>
      </c>
      <c r="B5063" s="4" t="s">
        <v>19605</v>
      </c>
    </row>
    <row r="5064" spans="1:2">
      <c r="A5064">
        <v>5061</v>
      </c>
      <c r="B5064" s="4" t="s">
        <v>19606</v>
      </c>
    </row>
    <row r="5065" spans="1:2">
      <c r="A5065">
        <v>5062</v>
      </c>
      <c r="B5065" s="4" t="s">
        <v>19607</v>
      </c>
    </row>
    <row r="5066" spans="1:2">
      <c r="A5066">
        <v>5063</v>
      </c>
      <c r="B5066" s="4" t="s">
        <v>19608</v>
      </c>
    </row>
    <row r="5067" spans="1:2">
      <c r="A5067">
        <v>5064</v>
      </c>
      <c r="B5067" s="4" t="s">
        <v>19609</v>
      </c>
    </row>
    <row r="5068" spans="1:2">
      <c r="A5068">
        <v>5065</v>
      </c>
      <c r="B5068" s="4" t="s">
        <v>19610</v>
      </c>
    </row>
    <row r="5069" spans="1:2">
      <c r="A5069">
        <v>5066</v>
      </c>
      <c r="B5069" s="4" t="s">
        <v>19611</v>
      </c>
    </row>
    <row r="5070" spans="1:2">
      <c r="A5070">
        <v>5067</v>
      </c>
      <c r="B5070" s="4" t="s">
        <v>19612</v>
      </c>
    </row>
    <row r="5071" spans="1:2">
      <c r="A5071">
        <v>5068</v>
      </c>
      <c r="B5071" s="4" t="s">
        <v>19613</v>
      </c>
    </row>
    <row r="5072" spans="1:2">
      <c r="A5072">
        <v>5069</v>
      </c>
      <c r="B5072" s="4" t="s">
        <v>19614</v>
      </c>
    </row>
    <row r="5073" spans="1:2">
      <c r="A5073">
        <v>5070</v>
      </c>
      <c r="B5073" s="4" t="s">
        <v>19615</v>
      </c>
    </row>
    <row r="5074" spans="1:2">
      <c r="A5074">
        <v>5071</v>
      </c>
      <c r="B5074" s="4" t="s">
        <v>19616</v>
      </c>
    </row>
    <row r="5075" spans="1:2">
      <c r="A5075">
        <v>5072</v>
      </c>
      <c r="B5075" s="4" t="s">
        <v>19617</v>
      </c>
    </row>
    <row r="5076" spans="1:2">
      <c r="A5076">
        <v>5073</v>
      </c>
      <c r="B5076" s="4" t="s">
        <v>19618</v>
      </c>
    </row>
    <row r="5077" spans="1:2">
      <c r="A5077">
        <v>5074</v>
      </c>
      <c r="B5077" s="4" t="s">
        <v>19619</v>
      </c>
    </row>
    <row r="5078" spans="1:2">
      <c r="A5078">
        <v>5075</v>
      </c>
      <c r="B5078" s="4" t="s">
        <v>19620</v>
      </c>
    </row>
    <row r="5079" spans="1:2">
      <c r="A5079">
        <v>5076</v>
      </c>
      <c r="B5079" s="4" t="s">
        <v>19621</v>
      </c>
    </row>
    <row r="5080" spans="1:2">
      <c r="A5080">
        <v>5077</v>
      </c>
      <c r="B5080" s="4" t="s">
        <v>19622</v>
      </c>
    </row>
    <row r="5081" spans="1:2">
      <c r="A5081">
        <v>5078</v>
      </c>
      <c r="B5081" s="4" t="s">
        <v>19623</v>
      </c>
    </row>
    <row r="5082" spans="1:2">
      <c r="A5082">
        <v>5079</v>
      </c>
      <c r="B5082" s="4" t="s">
        <v>19624</v>
      </c>
    </row>
    <row r="5083" spans="1:2">
      <c r="A5083">
        <v>5080</v>
      </c>
      <c r="B5083" s="4" t="s">
        <v>19625</v>
      </c>
    </row>
    <row r="5084" spans="1:2">
      <c r="A5084">
        <v>5081</v>
      </c>
      <c r="B5084" s="4" t="s">
        <v>19626</v>
      </c>
    </row>
    <row r="5085" spans="1:2">
      <c r="A5085">
        <v>5082</v>
      </c>
      <c r="B5085" s="4" t="s">
        <v>19627</v>
      </c>
    </row>
    <row r="5086" spans="1:2">
      <c r="A5086">
        <v>5083</v>
      </c>
      <c r="B5086" s="4" t="s">
        <v>19628</v>
      </c>
    </row>
    <row r="5087" spans="1:2">
      <c r="A5087">
        <v>5084</v>
      </c>
      <c r="B5087" s="4" t="s">
        <v>19629</v>
      </c>
    </row>
    <row r="5088" spans="1:2">
      <c r="A5088">
        <v>5085</v>
      </c>
      <c r="B5088" s="4" t="s">
        <v>19630</v>
      </c>
    </row>
    <row r="5089" spans="1:2">
      <c r="A5089">
        <v>5086</v>
      </c>
      <c r="B5089" s="4" t="s">
        <v>19631</v>
      </c>
    </row>
    <row r="5090" spans="1:2">
      <c r="A5090">
        <v>5087</v>
      </c>
      <c r="B5090" s="4" t="s">
        <v>19632</v>
      </c>
    </row>
    <row r="5091" spans="1:2">
      <c r="A5091">
        <v>5088</v>
      </c>
      <c r="B5091" s="4" t="s">
        <v>19633</v>
      </c>
    </row>
    <row r="5092" spans="1:2">
      <c r="A5092">
        <v>5089</v>
      </c>
      <c r="B5092" s="4" t="s">
        <v>19634</v>
      </c>
    </row>
    <row r="5093" spans="1:2">
      <c r="A5093">
        <v>5090</v>
      </c>
      <c r="B5093" s="4" t="s">
        <v>19635</v>
      </c>
    </row>
    <row r="5094" spans="1:2">
      <c r="A5094">
        <v>5091</v>
      </c>
      <c r="B5094" s="4" t="s">
        <v>19636</v>
      </c>
    </row>
    <row r="5095" spans="1:2">
      <c r="A5095">
        <v>5092</v>
      </c>
      <c r="B5095" s="4" t="s">
        <v>19637</v>
      </c>
    </row>
    <row r="5096" spans="1:2">
      <c r="A5096">
        <v>5093</v>
      </c>
      <c r="B5096" s="4" t="s">
        <v>19638</v>
      </c>
    </row>
    <row r="5097" spans="1:2">
      <c r="A5097">
        <v>5094</v>
      </c>
      <c r="B5097" s="4" t="s">
        <v>19639</v>
      </c>
    </row>
    <row r="5098" spans="1:2">
      <c r="A5098">
        <v>5095</v>
      </c>
      <c r="B5098" s="4" t="s">
        <v>19640</v>
      </c>
    </row>
    <row r="5099" spans="1:2">
      <c r="A5099">
        <v>5096</v>
      </c>
      <c r="B5099" s="4" t="s">
        <v>19641</v>
      </c>
    </row>
    <row r="5100" spans="1:2">
      <c r="A5100">
        <v>5097</v>
      </c>
      <c r="B5100" s="4" t="s">
        <v>19642</v>
      </c>
    </row>
    <row r="5101" spans="1:2">
      <c r="A5101">
        <v>5098</v>
      </c>
      <c r="B5101" s="4" t="s">
        <v>19643</v>
      </c>
    </row>
    <row r="5102" spans="1:2">
      <c r="A5102">
        <v>5099</v>
      </c>
      <c r="B5102" s="4" t="s">
        <v>19644</v>
      </c>
    </row>
    <row r="5103" spans="1:2">
      <c r="A5103">
        <v>5100</v>
      </c>
      <c r="B5103" s="4" t="s">
        <v>19645</v>
      </c>
    </row>
    <row r="5104" spans="1:2">
      <c r="A5104">
        <v>5101</v>
      </c>
      <c r="B5104" s="4" t="s">
        <v>19646</v>
      </c>
    </row>
    <row r="5105" spans="1:2">
      <c r="A5105">
        <v>5102</v>
      </c>
      <c r="B5105" s="4" t="s">
        <v>19647</v>
      </c>
    </row>
    <row r="5106" spans="1:2">
      <c r="A5106">
        <v>5103</v>
      </c>
      <c r="B5106" s="4" t="s">
        <v>19648</v>
      </c>
    </row>
    <row r="5107" spans="1:2">
      <c r="A5107">
        <v>5104</v>
      </c>
      <c r="B5107" s="4" t="s">
        <v>19649</v>
      </c>
    </row>
    <row r="5108" spans="1:2">
      <c r="A5108">
        <v>5105</v>
      </c>
      <c r="B5108" s="4" t="s">
        <v>19650</v>
      </c>
    </row>
    <row r="5109" spans="1:2">
      <c r="A5109">
        <v>5106</v>
      </c>
      <c r="B5109" s="4" t="s">
        <v>19651</v>
      </c>
    </row>
    <row r="5110" spans="1:2">
      <c r="A5110">
        <v>5107</v>
      </c>
      <c r="B5110" s="4" t="s">
        <v>19652</v>
      </c>
    </row>
    <row r="5111" spans="1:2">
      <c r="A5111">
        <v>5108</v>
      </c>
      <c r="B5111" s="4" t="s">
        <v>19653</v>
      </c>
    </row>
    <row r="5112" spans="1:2">
      <c r="A5112">
        <v>5109</v>
      </c>
      <c r="B5112" s="4" t="s">
        <v>19654</v>
      </c>
    </row>
    <row r="5113" spans="1:2">
      <c r="A5113">
        <v>5110</v>
      </c>
      <c r="B5113" s="4" t="s">
        <v>19655</v>
      </c>
    </row>
    <row r="5114" spans="1:2">
      <c r="A5114">
        <v>5111</v>
      </c>
      <c r="B5114" s="4" t="s">
        <v>19656</v>
      </c>
    </row>
    <row r="5115" spans="1:2">
      <c r="A5115">
        <v>5112</v>
      </c>
      <c r="B5115" s="4" t="s">
        <v>19657</v>
      </c>
    </row>
    <row r="5116" spans="1:2">
      <c r="A5116">
        <v>5113</v>
      </c>
      <c r="B5116" s="4" t="s">
        <v>19658</v>
      </c>
    </row>
    <row r="5117" spans="1:2">
      <c r="A5117">
        <v>5114</v>
      </c>
      <c r="B5117" s="4" t="s">
        <v>19659</v>
      </c>
    </row>
    <row r="5118" spans="1:2">
      <c r="A5118">
        <v>5115</v>
      </c>
      <c r="B5118" s="4" t="s">
        <v>19660</v>
      </c>
    </row>
    <row r="5119" spans="1:2">
      <c r="A5119">
        <v>5116</v>
      </c>
      <c r="B5119" s="4" t="s">
        <v>19661</v>
      </c>
    </row>
    <row r="5120" spans="1:2">
      <c r="A5120">
        <v>5117</v>
      </c>
      <c r="B5120" s="4" t="s">
        <v>19662</v>
      </c>
    </row>
    <row r="5121" spans="1:2">
      <c r="A5121">
        <v>5118</v>
      </c>
      <c r="B5121" s="4" t="s">
        <v>19663</v>
      </c>
    </row>
    <row r="5122" spans="1:2">
      <c r="A5122">
        <v>5119</v>
      </c>
      <c r="B5122" s="4" t="s">
        <v>19664</v>
      </c>
    </row>
    <row r="5123" spans="1:2">
      <c r="A5123">
        <v>5120</v>
      </c>
      <c r="B5123" s="4" t="s">
        <v>19665</v>
      </c>
    </row>
    <row r="5124" spans="1:2">
      <c r="A5124">
        <v>5121</v>
      </c>
      <c r="B5124" s="4" t="s">
        <v>19666</v>
      </c>
    </row>
    <row r="5125" spans="1:2">
      <c r="A5125">
        <v>5122</v>
      </c>
      <c r="B5125" s="4" t="s">
        <v>19667</v>
      </c>
    </row>
    <row r="5126" spans="1:2">
      <c r="A5126">
        <v>5123</v>
      </c>
      <c r="B5126" s="4" t="s">
        <v>19668</v>
      </c>
    </row>
    <row r="5127" spans="1:2">
      <c r="A5127">
        <v>5124</v>
      </c>
      <c r="B5127" s="4" t="s">
        <v>19669</v>
      </c>
    </row>
    <row r="5128" spans="1:2">
      <c r="A5128">
        <v>5125</v>
      </c>
      <c r="B5128" s="4" t="s">
        <v>19670</v>
      </c>
    </row>
    <row r="5129" spans="1:2">
      <c r="A5129">
        <v>5126</v>
      </c>
      <c r="B5129" s="4" t="s">
        <v>19671</v>
      </c>
    </row>
    <row r="5130" spans="1:2">
      <c r="A5130">
        <v>5127</v>
      </c>
      <c r="B5130" s="4" t="s">
        <v>19672</v>
      </c>
    </row>
    <row r="5131" spans="1:2">
      <c r="A5131">
        <v>5128</v>
      </c>
      <c r="B5131" s="4" t="s">
        <v>19673</v>
      </c>
    </row>
    <row r="5132" spans="1:2">
      <c r="A5132">
        <v>5129</v>
      </c>
      <c r="B5132" s="4" t="s">
        <v>19674</v>
      </c>
    </row>
    <row r="5133" spans="1:2">
      <c r="A5133">
        <v>5130</v>
      </c>
      <c r="B5133" s="4" t="s">
        <v>19675</v>
      </c>
    </row>
    <row r="5134" spans="1:2">
      <c r="A5134">
        <v>5131</v>
      </c>
      <c r="B5134" s="4" t="s">
        <v>19676</v>
      </c>
    </row>
    <row r="5135" spans="1:2">
      <c r="A5135">
        <v>5132</v>
      </c>
      <c r="B5135" s="4" t="s">
        <v>19677</v>
      </c>
    </row>
    <row r="5136" spans="1:2">
      <c r="A5136">
        <v>5133</v>
      </c>
      <c r="B5136" s="4" t="s">
        <v>19678</v>
      </c>
    </row>
    <row r="5137" spans="1:2">
      <c r="A5137">
        <v>5134</v>
      </c>
      <c r="B5137" s="4" t="s">
        <v>19679</v>
      </c>
    </row>
    <row r="5138" spans="1:2">
      <c r="A5138">
        <v>5135</v>
      </c>
      <c r="B5138" s="4" t="s">
        <v>19680</v>
      </c>
    </row>
    <row r="5139" spans="1:2">
      <c r="A5139">
        <v>5136</v>
      </c>
      <c r="B5139" s="4" t="s">
        <v>19681</v>
      </c>
    </row>
    <row r="5140" spans="1:2">
      <c r="A5140">
        <v>5137</v>
      </c>
      <c r="B5140" s="4" t="s">
        <v>19682</v>
      </c>
    </row>
    <row r="5141" spans="1:2">
      <c r="A5141">
        <v>5138</v>
      </c>
      <c r="B5141" s="4" t="s">
        <v>19683</v>
      </c>
    </row>
    <row r="5142" spans="1:2">
      <c r="A5142">
        <v>5139</v>
      </c>
      <c r="B5142" s="4" t="s">
        <v>19684</v>
      </c>
    </row>
    <row r="5143" spans="1:2">
      <c r="A5143">
        <v>5140</v>
      </c>
      <c r="B5143" s="4" t="s">
        <v>19685</v>
      </c>
    </row>
    <row r="5144" spans="1:2">
      <c r="A5144">
        <v>5141</v>
      </c>
      <c r="B5144" s="4" t="s">
        <v>19686</v>
      </c>
    </row>
    <row r="5145" spans="1:2">
      <c r="A5145">
        <v>5142</v>
      </c>
      <c r="B5145" s="4" t="s">
        <v>19687</v>
      </c>
    </row>
    <row r="5146" spans="1:2">
      <c r="A5146">
        <v>5143</v>
      </c>
      <c r="B5146" s="4" t="s">
        <v>19688</v>
      </c>
    </row>
    <row r="5147" spans="1:2">
      <c r="A5147">
        <v>5144</v>
      </c>
      <c r="B5147" s="4" t="s">
        <v>19689</v>
      </c>
    </row>
    <row r="5148" spans="1:2">
      <c r="A5148">
        <v>5145</v>
      </c>
      <c r="B5148" s="4" t="s">
        <v>19690</v>
      </c>
    </row>
    <row r="5149" spans="1:2">
      <c r="A5149">
        <v>5146</v>
      </c>
      <c r="B5149" s="4" t="s">
        <v>19691</v>
      </c>
    </row>
    <row r="5150" spans="1:2">
      <c r="A5150">
        <v>5147</v>
      </c>
      <c r="B5150" s="4" t="s">
        <v>19692</v>
      </c>
    </row>
    <row r="5151" spans="1:2">
      <c r="A5151">
        <v>5148</v>
      </c>
      <c r="B5151" s="4" t="s">
        <v>19693</v>
      </c>
    </row>
    <row r="5152" spans="1:2">
      <c r="A5152">
        <v>5149</v>
      </c>
      <c r="B5152" s="4" t="s">
        <v>19694</v>
      </c>
    </row>
    <row r="5153" spans="1:2">
      <c r="A5153">
        <v>5150</v>
      </c>
      <c r="B5153" s="4" t="s">
        <v>19695</v>
      </c>
    </row>
    <row r="5154" spans="1:2">
      <c r="A5154">
        <v>5151</v>
      </c>
      <c r="B5154" s="4" t="s">
        <v>19696</v>
      </c>
    </row>
    <row r="5155" spans="1:2">
      <c r="A5155">
        <v>5152</v>
      </c>
      <c r="B5155" s="4" t="s">
        <v>19697</v>
      </c>
    </row>
    <row r="5156" spans="1:2">
      <c r="A5156">
        <v>5153</v>
      </c>
      <c r="B5156" s="4" t="s">
        <v>19698</v>
      </c>
    </row>
    <row r="5157" spans="1:2">
      <c r="A5157">
        <v>5154</v>
      </c>
      <c r="B5157" s="4" t="s">
        <v>19699</v>
      </c>
    </row>
    <row r="5158" spans="1:2">
      <c r="A5158">
        <v>5155</v>
      </c>
      <c r="B5158" s="4" t="s">
        <v>19700</v>
      </c>
    </row>
    <row r="5159" spans="1:2">
      <c r="A5159">
        <v>5156</v>
      </c>
      <c r="B5159" s="4" t="s">
        <v>19701</v>
      </c>
    </row>
    <row r="5160" spans="1:2">
      <c r="A5160">
        <v>5157</v>
      </c>
      <c r="B5160" s="4" t="s">
        <v>19702</v>
      </c>
    </row>
    <row r="5161" spans="1:2">
      <c r="A5161">
        <v>5158</v>
      </c>
      <c r="B5161" s="4" t="s">
        <v>19703</v>
      </c>
    </row>
    <row r="5162" spans="1:2">
      <c r="A5162">
        <v>5159</v>
      </c>
      <c r="B5162" s="4" t="s">
        <v>19704</v>
      </c>
    </row>
    <row r="5163" spans="1:2">
      <c r="A5163">
        <v>5160</v>
      </c>
      <c r="B5163" s="4" t="s">
        <v>19705</v>
      </c>
    </row>
    <row r="5164" spans="1:2">
      <c r="A5164">
        <v>5161</v>
      </c>
      <c r="B5164" s="4" t="s">
        <v>19706</v>
      </c>
    </row>
    <row r="5165" spans="1:2">
      <c r="A5165">
        <v>5162</v>
      </c>
      <c r="B5165" s="4" t="s">
        <v>19707</v>
      </c>
    </row>
    <row r="5166" spans="1:2">
      <c r="A5166">
        <v>5163</v>
      </c>
      <c r="B5166" s="4" t="s">
        <v>19708</v>
      </c>
    </row>
    <row r="5167" spans="1:2">
      <c r="A5167">
        <v>5164</v>
      </c>
      <c r="B5167" s="4" t="s">
        <v>19709</v>
      </c>
    </row>
    <row r="5168" spans="1:2">
      <c r="A5168">
        <v>5165</v>
      </c>
      <c r="B5168" s="4" t="s">
        <v>19710</v>
      </c>
    </row>
    <row r="5169" spans="1:2">
      <c r="A5169">
        <v>5166</v>
      </c>
      <c r="B5169" s="4" t="s">
        <v>19711</v>
      </c>
    </row>
    <row r="5170" spans="1:2">
      <c r="A5170">
        <v>5167</v>
      </c>
      <c r="B5170" s="4" t="s">
        <v>19712</v>
      </c>
    </row>
    <row r="5171" spans="1:2">
      <c r="A5171">
        <v>5168</v>
      </c>
      <c r="B5171" s="4" t="s">
        <v>19713</v>
      </c>
    </row>
    <row r="5172" spans="1:2">
      <c r="A5172">
        <v>5169</v>
      </c>
      <c r="B5172" s="4" t="s">
        <v>19714</v>
      </c>
    </row>
    <row r="5173" spans="1:2">
      <c r="A5173">
        <v>5170</v>
      </c>
      <c r="B5173" s="4" t="s">
        <v>19715</v>
      </c>
    </row>
    <row r="5174" spans="1:2">
      <c r="A5174">
        <v>5171</v>
      </c>
      <c r="B5174" s="4" t="s">
        <v>19716</v>
      </c>
    </row>
    <row r="5175" spans="1:2">
      <c r="A5175">
        <v>5172</v>
      </c>
      <c r="B5175" s="4" t="s">
        <v>19717</v>
      </c>
    </row>
    <row r="5176" spans="1:2">
      <c r="A5176">
        <v>5173</v>
      </c>
      <c r="B5176" s="4" t="s">
        <v>19718</v>
      </c>
    </row>
    <row r="5177" spans="1:2">
      <c r="A5177">
        <v>5174</v>
      </c>
      <c r="B5177" s="4" t="s">
        <v>19719</v>
      </c>
    </row>
    <row r="5178" spans="1:2">
      <c r="A5178">
        <v>5175</v>
      </c>
      <c r="B5178" s="4" t="s">
        <v>19720</v>
      </c>
    </row>
    <row r="5179" spans="1:2">
      <c r="A5179">
        <v>5176</v>
      </c>
      <c r="B5179" s="4" t="s">
        <v>19721</v>
      </c>
    </row>
    <row r="5180" spans="1:2">
      <c r="A5180">
        <v>5177</v>
      </c>
      <c r="B5180" s="4" t="s">
        <v>19722</v>
      </c>
    </row>
    <row r="5181" spans="1:2">
      <c r="A5181">
        <v>5178</v>
      </c>
      <c r="B5181" s="4" t="s">
        <v>19723</v>
      </c>
    </row>
    <row r="5182" spans="1:2">
      <c r="A5182">
        <v>5179</v>
      </c>
      <c r="B5182" s="4" t="s">
        <v>19724</v>
      </c>
    </row>
    <row r="5183" spans="1:2">
      <c r="A5183">
        <v>5180</v>
      </c>
      <c r="B5183" s="4" t="s">
        <v>19725</v>
      </c>
    </row>
    <row r="5184" spans="1:2">
      <c r="A5184">
        <v>5181</v>
      </c>
      <c r="B5184" s="4" t="s">
        <v>19726</v>
      </c>
    </row>
    <row r="5185" spans="1:2">
      <c r="A5185">
        <v>5182</v>
      </c>
      <c r="B5185" s="4" t="s">
        <v>19727</v>
      </c>
    </row>
    <row r="5186" spans="1:2">
      <c r="A5186">
        <v>5183</v>
      </c>
      <c r="B5186" s="4" t="s">
        <v>19728</v>
      </c>
    </row>
    <row r="5187" spans="1:2">
      <c r="A5187">
        <v>5184</v>
      </c>
      <c r="B5187" s="4" t="s">
        <v>19729</v>
      </c>
    </row>
    <row r="5188" spans="1:2">
      <c r="A5188">
        <v>5185</v>
      </c>
      <c r="B5188" s="4" t="s">
        <v>19730</v>
      </c>
    </row>
    <row r="5189" spans="1:2">
      <c r="A5189">
        <v>5186</v>
      </c>
      <c r="B5189" s="4" t="s">
        <v>19731</v>
      </c>
    </row>
    <row r="5190" spans="1:2">
      <c r="A5190">
        <v>5187</v>
      </c>
      <c r="B5190" s="4" t="s">
        <v>19732</v>
      </c>
    </row>
    <row r="5191" spans="1:2">
      <c r="A5191">
        <v>5188</v>
      </c>
      <c r="B5191" s="4" t="s">
        <v>19733</v>
      </c>
    </row>
    <row r="5192" spans="1:2">
      <c r="A5192">
        <v>5189</v>
      </c>
      <c r="B5192" s="4" t="s">
        <v>19734</v>
      </c>
    </row>
    <row r="5193" spans="1:2">
      <c r="A5193">
        <v>5190</v>
      </c>
      <c r="B5193" s="4" t="s">
        <v>19735</v>
      </c>
    </row>
    <row r="5194" spans="1:2">
      <c r="A5194">
        <v>5191</v>
      </c>
      <c r="B5194" s="4" t="s">
        <v>19736</v>
      </c>
    </row>
    <row r="5195" spans="1:2">
      <c r="A5195">
        <v>5192</v>
      </c>
      <c r="B5195" s="4" t="s">
        <v>19737</v>
      </c>
    </row>
    <row r="5196" spans="1:2">
      <c r="A5196">
        <v>5193</v>
      </c>
      <c r="B5196" s="4" t="s">
        <v>19738</v>
      </c>
    </row>
    <row r="5197" spans="1:2">
      <c r="A5197">
        <v>5194</v>
      </c>
      <c r="B5197" s="4" t="s">
        <v>19739</v>
      </c>
    </row>
    <row r="5198" spans="1:2">
      <c r="A5198">
        <v>5195</v>
      </c>
      <c r="B5198" s="4" t="s">
        <v>19740</v>
      </c>
    </row>
    <row r="5199" spans="1:2">
      <c r="A5199">
        <v>5196</v>
      </c>
      <c r="B5199" s="4" t="s">
        <v>19741</v>
      </c>
    </row>
    <row r="5200" spans="1:2">
      <c r="A5200">
        <v>5197</v>
      </c>
      <c r="B5200" s="4" t="s">
        <v>19742</v>
      </c>
    </row>
    <row r="5201" spans="1:2">
      <c r="A5201">
        <v>5198</v>
      </c>
      <c r="B5201" s="4" t="s">
        <v>19743</v>
      </c>
    </row>
    <row r="5202" spans="1:2">
      <c r="A5202">
        <v>5199</v>
      </c>
      <c r="B5202" s="4" t="s">
        <v>19744</v>
      </c>
    </row>
    <row r="5203" spans="1:2">
      <c r="A5203">
        <v>5200</v>
      </c>
      <c r="B5203" s="4" t="s">
        <v>19745</v>
      </c>
    </row>
    <row r="5204" spans="1:2">
      <c r="A5204">
        <v>5201</v>
      </c>
      <c r="B5204" s="4" t="s">
        <v>19746</v>
      </c>
    </row>
    <row r="5205" spans="1:2">
      <c r="A5205">
        <v>5202</v>
      </c>
      <c r="B5205" s="4" t="s">
        <v>19747</v>
      </c>
    </row>
    <row r="5206" spans="1:2">
      <c r="A5206">
        <v>5203</v>
      </c>
      <c r="B5206" s="4" t="s">
        <v>19748</v>
      </c>
    </row>
    <row r="5207" spans="1:2">
      <c r="A5207">
        <v>5204</v>
      </c>
      <c r="B5207" s="4" t="s">
        <v>19749</v>
      </c>
    </row>
    <row r="5208" spans="1:2">
      <c r="A5208">
        <v>5205</v>
      </c>
      <c r="B5208" s="4" t="s">
        <v>19750</v>
      </c>
    </row>
    <row r="5209" spans="1:2">
      <c r="A5209">
        <v>5206</v>
      </c>
      <c r="B5209" s="4" t="s">
        <v>19751</v>
      </c>
    </row>
    <row r="5210" spans="1:2">
      <c r="A5210">
        <v>5207</v>
      </c>
      <c r="B5210" s="4" t="s">
        <v>19752</v>
      </c>
    </row>
    <row r="5211" spans="1:2">
      <c r="A5211">
        <v>5208</v>
      </c>
      <c r="B5211" s="4" t="s">
        <v>19753</v>
      </c>
    </row>
    <row r="5212" spans="1:2">
      <c r="A5212">
        <v>5209</v>
      </c>
      <c r="B5212" s="4" t="s">
        <v>19754</v>
      </c>
    </row>
    <row r="5213" spans="1:2">
      <c r="A5213">
        <v>5210</v>
      </c>
      <c r="B5213" s="4" t="s">
        <v>19755</v>
      </c>
    </row>
    <row r="5214" spans="1:2">
      <c r="A5214">
        <v>5211</v>
      </c>
      <c r="B5214" s="4" t="s">
        <v>19756</v>
      </c>
    </row>
    <row r="5215" spans="1:2">
      <c r="A5215">
        <v>5212</v>
      </c>
      <c r="B5215" s="4" t="s">
        <v>19757</v>
      </c>
    </row>
    <row r="5216" spans="1:2">
      <c r="A5216">
        <v>5213</v>
      </c>
      <c r="B5216" s="4" t="s">
        <v>19758</v>
      </c>
    </row>
    <row r="5217" spans="1:2">
      <c r="A5217">
        <v>5214</v>
      </c>
      <c r="B5217" s="4" t="s">
        <v>19759</v>
      </c>
    </row>
    <row r="5218" spans="1:2">
      <c r="A5218">
        <v>5215</v>
      </c>
      <c r="B5218" s="4" t="s">
        <v>19760</v>
      </c>
    </row>
    <row r="5219" spans="1:2">
      <c r="A5219">
        <v>5216</v>
      </c>
      <c r="B5219" s="4" t="s">
        <v>19761</v>
      </c>
    </row>
    <row r="5220" spans="1:2">
      <c r="A5220">
        <v>5217</v>
      </c>
      <c r="B5220" s="4" t="s">
        <v>19762</v>
      </c>
    </row>
    <row r="5221" spans="1:2">
      <c r="A5221">
        <v>5218</v>
      </c>
      <c r="B5221" s="4" t="s">
        <v>19763</v>
      </c>
    </row>
    <row r="5222" spans="1:2">
      <c r="A5222">
        <v>5219</v>
      </c>
      <c r="B5222" s="4" t="s">
        <v>19764</v>
      </c>
    </row>
    <row r="5223" spans="1:2">
      <c r="A5223">
        <v>5220</v>
      </c>
      <c r="B5223" s="4" t="s">
        <v>19765</v>
      </c>
    </row>
    <row r="5224" spans="1:2">
      <c r="A5224">
        <v>5221</v>
      </c>
      <c r="B5224" s="4" t="s">
        <v>19766</v>
      </c>
    </row>
    <row r="5225" spans="1:2">
      <c r="A5225">
        <v>5222</v>
      </c>
      <c r="B5225" s="4" t="s">
        <v>19767</v>
      </c>
    </row>
    <row r="5226" spans="1:2">
      <c r="A5226">
        <v>5223</v>
      </c>
      <c r="B5226" s="4" t="s">
        <v>19768</v>
      </c>
    </row>
    <row r="5227" spans="1:2">
      <c r="A5227">
        <v>5224</v>
      </c>
      <c r="B5227" s="4" t="s">
        <v>19769</v>
      </c>
    </row>
    <row r="5228" spans="1:2">
      <c r="A5228">
        <v>5225</v>
      </c>
      <c r="B5228" s="4" t="s">
        <v>19770</v>
      </c>
    </row>
    <row r="5229" spans="1:2">
      <c r="A5229">
        <v>5226</v>
      </c>
      <c r="B5229" s="4" t="s">
        <v>19771</v>
      </c>
    </row>
    <row r="5230" spans="1:2">
      <c r="A5230">
        <v>5227</v>
      </c>
      <c r="B5230" s="4" t="s">
        <v>19772</v>
      </c>
    </row>
    <row r="5231" spans="1:2">
      <c r="A5231">
        <v>5228</v>
      </c>
      <c r="B5231" s="4" t="s">
        <v>19773</v>
      </c>
    </row>
    <row r="5232" spans="1:2">
      <c r="A5232">
        <v>5229</v>
      </c>
      <c r="B5232" s="4" t="s">
        <v>19774</v>
      </c>
    </row>
    <row r="5233" spans="1:2">
      <c r="A5233">
        <v>5230</v>
      </c>
      <c r="B5233" s="4" t="s">
        <v>19775</v>
      </c>
    </row>
    <row r="5234" spans="1:2">
      <c r="A5234">
        <v>5231</v>
      </c>
      <c r="B5234" s="4" t="s">
        <v>19776</v>
      </c>
    </row>
    <row r="5235" spans="1:2">
      <c r="A5235">
        <v>5232</v>
      </c>
      <c r="B5235" s="4" t="s">
        <v>19777</v>
      </c>
    </row>
    <row r="5236" spans="1:2">
      <c r="A5236">
        <v>5233</v>
      </c>
      <c r="B5236" s="4" t="s">
        <v>19778</v>
      </c>
    </row>
    <row r="5237" spans="1:2">
      <c r="A5237">
        <v>5234</v>
      </c>
      <c r="B5237" s="4" t="s">
        <v>19779</v>
      </c>
    </row>
    <row r="5238" spans="1:2">
      <c r="A5238">
        <v>5235</v>
      </c>
      <c r="B5238" s="4" t="s">
        <v>19780</v>
      </c>
    </row>
    <row r="5239" spans="1:2">
      <c r="A5239">
        <v>5236</v>
      </c>
      <c r="B5239" s="4" t="s">
        <v>19781</v>
      </c>
    </row>
    <row r="5240" spans="1:2">
      <c r="A5240">
        <v>5237</v>
      </c>
      <c r="B5240" s="4" t="s">
        <v>19782</v>
      </c>
    </row>
    <row r="5241" spans="1:2">
      <c r="A5241">
        <v>5238</v>
      </c>
      <c r="B5241" s="4" t="s">
        <v>19783</v>
      </c>
    </row>
    <row r="5242" spans="1:2">
      <c r="A5242">
        <v>5239</v>
      </c>
      <c r="B5242" s="4" t="s">
        <v>19784</v>
      </c>
    </row>
    <row r="5243" spans="1:2">
      <c r="A5243">
        <v>5240</v>
      </c>
      <c r="B5243" s="4" t="s">
        <v>19785</v>
      </c>
    </row>
    <row r="5244" spans="1:2">
      <c r="A5244">
        <v>5241</v>
      </c>
      <c r="B5244" s="4" t="s">
        <v>19786</v>
      </c>
    </row>
    <row r="5245" spans="1:2">
      <c r="A5245">
        <v>5242</v>
      </c>
      <c r="B5245" s="4" t="s">
        <v>19787</v>
      </c>
    </row>
    <row r="5246" spans="1:2">
      <c r="A5246">
        <v>5243</v>
      </c>
      <c r="B5246" s="4" t="s">
        <v>19788</v>
      </c>
    </row>
    <row r="5247" spans="1:2">
      <c r="A5247">
        <v>5244</v>
      </c>
      <c r="B5247" s="4" t="s">
        <v>19789</v>
      </c>
    </row>
    <row r="5248" spans="1:2">
      <c r="A5248">
        <v>5245</v>
      </c>
      <c r="B5248" s="4" t="s">
        <v>19790</v>
      </c>
    </row>
    <row r="5249" spans="1:2">
      <c r="A5249">
        <v>5246</v>
      </c>
      <c r="B5249" s="4" t="s">
        <v>19791</v>
      </c>
    </row>
    <row r="5250" spans="1:2">
      <c r="A5250">
        <v>5247</v>
      </c>
      <c r="B5250" s="4" t="s">
        <v>19792</v>
      </c>
    </row>
    <row r="5251" spans="1:2">
      <c r="A5251">
        <v>5248</v>
      </c>
      <c r="B5251" s="4" t="s">
        <v>19793</v>
      </c>
    </row>
    <row r="5252" spans="1:2">
      <c r="A5252">
        <v>5249</v>
      </c>
      <c r="B5252" s="4" t="s">
        <v>19794</v>
      </c>
    </row>
    <row r="5253" spans="1:2">
      <c r="A5253">
        <v>5250</v>
      </c>
      <c r="B5253" s="4" t="s">
        <v>19795</v>
      </c>
    </row>
    <row r="5254" spans="1:2">
      <c r="A5254">
        <v>5251</v>
      </c>
      <c r="B5254" s="4" t="s">
        <v>19796</v>
      </c>
    </row>
    <row r="5255" spans="1:2">
      <c r="A5255">
        <v>5252</v>
      </c>
      <c r="B5255" s="4" t="s">
        <v>19797</v>
      </c>
    </row>
    <row r="5256" spans="1:2">
      <c r="A5256">
        <v>5253</v>
      </c>
      <c r="B5256" s="4" t="s">
        <v>19798</v>
      </c>
    </row>
    <row r="5257" spans="1:2">
      <c r="A5257">
        <v>5254</v>
      </c>
      <c r="B5257" s="4" t="s">
        <v>19799</v>
      </c>
    </row>
    <row r="5258" spans="1:2">
      <c r="A5258">
        <v>5255</v>
      </c>
      <c r="B5258" s="4" t="s">
        <v>19800</v>
      </c>
    </row>
    <row r="5259" spans="1:2">
      <c r="A5259">
        <v>5256</v>
      </c>
      <c r="B5259" s="4" t="s">
        <v>19801</v>
      </c>
    </row>
    <row r="5260" spans="1:2">
      <c r="A5260">
        <v>5257</v>
      </c>
      <c r="B5260" s="4" t="s">
        <v>19802</v>
      </c>
    </row>
    <row r="5261" spans="1:2">
      <c r="A5261">
        <v>5258</v>
      </c>
      <c r="B5261" s="4" t="s">
        <v>19803</v>
      </c>
    </row>
    <row r="5262" spans="1:2">
      <c r="A5262">
        <v>5259</v>
      </c>
      <c r="B5262" s="4" t="s">
        <v>19804</v>
      </c>
    </row>
    <row r="5263" spans="1:2">
      <c r="A5263">
        <v>5260</v>
      </c>
      <c r="B5263" s="4" t="s">
        <v>19805</v>
      </c>
    </row>
    <row r="5264" spans="1:2">
      <c r="A5264">
        <v>5261</v>
      </c>
      <c r="B5264" s="4" t="s">
        <v>19806</v>
      </c>
    </row>
    <row r="5265" spans="1:2">
      <c r="A5265">
        <v>5262</v>
      </c>
      <c r="B5265" s="4" t="s">
        <v>19807</v>
      </c>
    </row>
    <row r="5266" spans="1:2">
      <c r="A5266">
        <v>5263</v>
      </c>
      <c r="B5266" s="4" t="s">
        <v>19808</v>
      </c>
    </row>
    <row r="5267" spans="1:2">
      <c r="A5267">
        <v>5264</v>
      </c>
      <c r="B5267" s="4" t="s">
        <v>19809</v>
      </c>
    </row>
    <row r="5268" spans="1:2">
      <c r="A5268">
        <v>5265</v>
      </c>
      <c r="B5268" s="4" t="s">
        <v>19810</v>
      </c>
    </row>
    <row r="5269" spans="1:2">
      <c r="A5269">
        <v>5266</v>
      </c>
      <c r="B5269" s="4" t="s">
        <v>19811</v>
      </c>
    </row>
    <row r="5270" spans="1:2">
      <c r="A5270">
        <v>5267</v>
      </c>
      <c r="B5270" s="4" t="s">
        <v>19812</v>
      </c>
    </row>
    <row r="5271" spans="1:2">
      <c r="A5271">
        <v>5268</v>
      </c>
      <c r="B5271" s="4" t="s">
        <v>19813</v>
      </c>
    </row>
    <row r="5272" spans="1:2">
      <c r="A5272">
        <v>5269</v>
      </c>
      <c r="B5272" s="4" t="s">
        <v>19814</v>
      </c>
    </row>
    <row r="5273" spans="1:2">
      <c r="A5273">
        <v>5270</v>
      </c>
      <c r="B5273" s="4" t="s">
        <v>19815</v>
      </c>
    </row>
    <row r="5274" spans="1:2">
      <c r="A5274">
        <v>5271</v>
      </c>
      <c r="B5274" s="4" t="s">
        <v>19816</v>
      </c>
    </row>
    <row r="5275" spans="1:2">
      <c r="A5275">
        <v>5272</v>
      </c>
      <c r="B5275" s="4" t="s">
        <v>19817</v>
      </c>
    </row>
    <row r="5276" spans="1:2">
      <c r="A5276">
        <v>5273</v>
      </c>
      <c r="B5276" s="4" t="s">
        <v>19818</v>
      </c>
    </row>
    <row r="5277" spans="1:2">
      <c r="A5277">
        <v>5274</v>
      </c>
      <c r="B5277" s="4" t="s">
        <v>19819</v>
      </c>
    </row>
    <row r="5278" spans="1:2">
      <c r="A5278">
        <v>5275</v>
      </c>
      <c r="B5278" s="4" t="s">
        <v>19820</v>
      </c>
    </row>
    <row r="5279" spans="1:2">
      <c r="A5279">
        <v>5276</v>
      </c>
      <c r="B5279" s="4" t="s">
        <v>19821</v>
      </c>
    </row>
    <row r="5280" spans="1:2">
      <c r="A5280">
        <v>5277</v>
      </c>
      <c r="B5280" s="4" t="s">
        <v>19822</v>
      </c>
    </row>
    <row r="5281" spans="1:2">
      <c r="A5281">
        <v>5278</v>
      </c>
      <c r="B5281" s="4" t="s">
        <v>19823</v>
      </c>
    </row>
    <row r="5282" spans="1:2">
      <c r="A5282">
        <v>5279</v>
      </c>
      <c r="B5282" s="4" t="s">
        <v>19824</v>
      </c>
    </row>
    <row r="5283" spans="1:2">
      <c r="A5283">
        <v>5280</v>
      </c>
      <c r="B5283" s="4" t="s">
        <v>19825</v>
      </c>
    </row>
    <row r="5284" spans="1:2">
      <c r="A5284">
        <v>5281</v>
      </c>
      <c r="B5284" s="4" t="s">
        <v>19826</v>
      </c>
    </row>
    <row r="5285" spans="1:2">
      <c r="A5285">
        <v>5282</v>
      </c>
      <c r="B5285" s="4" t="s">
        <v>19827</v>
      </c>
    </row>
    <row r="5286" spans="1:2">
      <c r="A5286">
        <v>5283</v>
      </c>
      <c r="B5286" s="4" t="s">
        <v>19828</v>
      </c>
    </row>
    <row r="5287" spans="1:2">
      <c r="A5287">
        <v>5284</v>
      </c>
      <c r="B5287" s="4" t="s">
        <v>19829</v>
      </c>
    </row>
    <row r="5288" spans="1:2">
      <c r="A5288">
        <v>5285</v>
      </c>
      <c r="B5288" s="4" t="s">
        <v>19830</v>
      </c>
    </row>
    <row r="5289" spans="1:2">
      <c r="A5289">
        <v>5286</v>
      </c>
      <c r="B5289" s="4" t="s">
        <v>19831</v>
      </c>
    </row>
    <row r="5290" spans="1:2">
      <c r="A5290">
        <v>5287</v>
      </c>
      <c r="B5290" s="4" t="s">
        <v>19832</v>
      </c>
    </row>
    <row r="5291" spans="1:2">
      <c r="A5291">
        <v>5288</v>
      </c>
      <c r="B5291" s="4" t="s">
        <v>19833</v>
      </c>
    </row>
    <row r="5292" spans="1:2">
      <c r="A5292">
        <v>5289</v>
      </c>
      <c r="B5292" s="4" t="s">
        <v>19834</v>
      </c>
    </row>
    <row r="5293" spans="1:2">
      <c r="A5293">
        <v>5290</v>
      </c>
      <c r="B5293" s="4" t="s">
        <v>19835</v>
      </c>
    </row>
    <row r="5294" spans="1:2">
      <c r="A5294">
        <v>5291</v>
      </c>
      <c r="B5294" s="4" t="s">
        <v>19836</v>
      </c>
    </row>
    <row r="5295" spans="1:2">
      <c r="A5295">
        <v>5292</v>
      </c>
      <c r="B5295" s="4" t="s">
        <v>19837</v>
      </c>
    </row>
    <row r="5296" spans="1:2">
      <c r="A5296">
        <v>5293</v>
      </c>
      <c r="B5296" s="4" t="s">
        <v>19838</v>
      </c>
    </row>
    <row r="5297" spans="1:2">
      <c r="A5297">
        <v>5294</v>
      </c>
      <c r="B5297" s="4" t="s">
        <v>19839</v>
      </c>
    </row>
    <row r="5298" spans="1:2">
      <c r="A5298">
        <v>5295</v>
      </c>
      <c r="B5298" s="4" t="s">
        <v>19840</v>
      </c>
    </row>
    <row r="5299" spans="1:2">
      <c r="A5299">
        <v>5296</v>
      </c>
      <c r="B5299" s="4" t="s">
        <v>19841</v>
      </c>
    </row>
    <row r="5300" spans="1:2">
      <c r="A5300">
        <v>5297</v>
      </c>
      <c r="B5300" s="4" t="s">
        <v>19842</v>
      </c>
    </row>
    <row r="5301" spans="1:2">
      <c r="A5301">
        <v>5298</v>
      </c>
      <c r="B5301" s="4" t="s">
        <v>19843</v>
      </c>
    </row>
    <row r="5302" spans="1:2">
      <c r="A5302">
        <v>5299</v>
      </c>
      <c r="B5302" s="4" t="s">
        <v>19844</v>
      </c>
    </row>
    <row r="5303" spans="1:2">
      <c r="A5303">
        <v>5300</v>
      </c>
      <c r="B5303" s="4" t="s">
        <v>19846</v>
      </c>
    </row>
    <row r="5304" spans="1:2">
      <c r="A5304">
        <v>5301</v>
      </c>
      <c r="B5304" s="4" t="s">
        <v>19847</v>
      </c>
    </row>
    <row r="5305" spans="1:2">
      <c r="A5305">
        <v>5302</v>
      </c>
      <c r="B5305" s="4" t="s">
        <v>19848</v>
      </c>
    </row>
    <row r="5306" spans="1:2">
      <c r="A5306">
        <v>5303</v>
      </c>
      <c r="B5306" s="4" t="s">
        <v>19849</v>
      </c>
    </row>
    <row r="5307" spans="1:2">
      <c r="A5307">
        <v>5304</v>
      </c>
      <c r="B5307" s="4" t="s">
        <v>19850</v>
      </c>
    </row>
    <row r="5308" spans="1:2">
      <c r="A5308">
        <v>5305</v>
      </c>
      <c r="B5308" s="4" t="s">
        <v>19851</v>
      </c>
    </row>
    <row r="5309" spans="1:2">
      <c r="A5309">
        <v>5306</v>
      </c>
      <c r="B5309" s="4" t="s">
        <v>19852</v>
      </c>
    </row>
    <row r="5310" spans="1:2">
      <c r="A5310">
        <v>5307</v>
      </c>
      <c r="B5310" s="4" t="s">
        <v>19853</v>
      </c>
    </row>
    <row r="5311" spans="1:2">
      <c r="A5311">
        <v>5308</v>
      </c>
      <c r="B5311" s="4" t="s">
        <v>19854</v>
      </c>
    </row>
    <row r="5312" spans="1:2">
      <c r="A5312">
        <v>5309</v>
      </c>
      <c r="B5312" s="4" t="s">
        <v>19855</v>
      </c>
    </row>
    <row r="5313" spans="1:2">
      <c r="A5313">
        <v>5310</v>
      </c>
      <c r="B5313" s="4" t="s">
        <v>19856</v>
      </c>
    </row>
    <row r="5314" spans="1:2">
      <c r="A5314">
        <v>5311</v>
      </c>
      <c r="B5314" s="4" t="s">
        <v>19857</v>
      </c>
    </row>
    <row r="5315" spans="1:2">
      <c r="A5315">
        <v>5312</v>
      </c>
      <c r="B5315" s="4" t="s">
        <v>19858</v>
      </c>
    </row>
    <row r="5316" spans="1:2">
      <c r="A5316">
        <v>5313</v>
      </c>
      <c r="B5316" s="4" t="s">
        <v>19859</v>
      </c>
    </row>
    <row r="5317" spans="1:2">
      <c r="A5317">
        <v>5314</v>
      </c>
      <c r="B5317" s="4" t="s">
        <v>19860</v>
      </c>
    </row>
    <row r="5318" spans="1:2">
      <c r="A5318">
        <v>5315</v>
      </c>
      <c r="B5318" s="4" t="s">
        <v>19861</v>
      </c>
    </row>
    <row r="5319" spans="1:2">
      <c r="A5319">
        <v>5316</v>
      </c>
      <c r="B5319" s="4" t="s">
        <v>19862</v>
      </c>
    </row>
    <row r="5320" spans="1:2">
      <c r="A5320">
        <v>5317</v>
      </c>
      <c r="B5320" s="4" t="s">
        <v>19863</v>
      </c>
    </row>
    <row r="5321" spans="1:2">
      <c r="A5321">
        <v>5318</v>
      </c>
      <c r="B5321" s="4" t="s">
        <v>19864</v>
      </c>
    </row>
    <row r="5322" spans="1:2">
      <c r="A5322">
        <v>5319</v>
      </c>
      <c r="B5322" s="4" t="s">
        <v>19865</v>
      </c>
    </row>
    <row r="5323" spans="1:2">
      <c r="A5323">
        <v>5320</v>
      </c>
      <c r="B5323" s="4" t="s">
        <v>19866</v>
      </c>
    </row>
    <row r="5324" spans="1:2">
      <c r="A5324">
        <v>5321</v>
      </c>
      <c r="B5324" s="4" t="s">
        <v>19867</v>
      </c>
    </row>
    <row r="5325" spans="1:2">
      <c r="A5325">
        <v>5322</v>
      </c>
      <c r="B5325" s="4" t="s">
        <v>19868</v>
      </c>
    </row>
    <row r="5326" spans="1:2">
      <c r="A5326">
        <v>5323</v>
      </c>
      <c r="B5326" s="4" t="s">
        <v>19869</v>
      </c>
    </row>
    <row r="5327" spans="1:2">
      <c r="A5327">
        <v>5324</v>
      </c>
      <c r="B5327" s="4" t="s">
        <v>19870</v>
      </c>
    </row>
    <row r="5328" spans="1:2">
      <c r="A5328">
        <v>5325</v>
      </c>
      <c r="B5328" s="4" t="s">
        <v>19871</v>
      </c>
    </row>
    <row r="5329" spans="1:2">
      <c r="A5329">
        <v>5326</v>
      </c>
      <c r="B5329" s="4" t="s">
        <v>19872</v>
      </c>
    </row>
    <row r="5330" spans="1:2">
      <c r="A5330">
        <v>5327</v>
      </c>
      <c r="B5330" s="4" t="s">
        <v>19873</v>
      </c>
    </row>
    <row r="5331" spans="1:2">
      <c r="A5331">
        <v>5328</v>
      </c>
      <c r="B5331" s="4" t="s">
        <v>19874</v>
      </c>
    </row>
    <row r="5332" spans="1:2">
      <c r="A5332">
        <v>5329</v>
      </c>
      <c r="B5332" s="4" t="s">
        <v>19875</v>
      </c>
    </row>
    <row r="5333" spans="1:2">
      <c r="A5333">
        <v>5330</v>
      </c>
      <c r="B5333" s="4" t="s">
        <v>19876</v>
      </c>
    </row>
    <row r="5334" spans="1:2">
      <c r="A5334">
        <v>5331</v>
      </c>
      <c r="B5334" s="4" t="s">
        <v>19877</v>
      </c>
    </row>
    <row r="5335" spans="1:2">
      <c r="A5335">
        <v>5332</v>
      </c>
      <c r="B5335" s="4" t="s">
        <v>19878</v>
      </c>
    </row>
    <row r="5336" spans="1:2">
      <c r="A5336">
        <v>5333</v>
      </c>
      <c r="B5336" s="4" t="s">
        <v>19879</v>
      </c>
    </row>
    <row r="5337" spans="1:2">
      <c r="A5337">
        <v>5334</v>
      </c>
      <c r="B5337" s="4" t="s">
        <v>19880</v>
      </c>
    </row>
    <row r="5338" spans="1:2">
      <c r="A5338">
        <v>5335</v>
      </c>
      <c r="B5338" s="4" t="s">
        <v>19881</v>
      </c>
    </row>
    <row r="5339" spans="1:2">
      <c r="A5339">
        <v>5336</v>
      </c>
      <c r="B5339" s="4" t="s">
        <v>19882</v>
      </c>
    </row>
    <row r="5340" spans="1:2">
      <c r="A5340">
        <v>5337</v>
      </c>
      <c r="B5340" s="4" t="s">
        <v>19883</v>
      </c>
    </row>
    <row r="5341" spans="1:2">
      <c r="A5341">
        <v>5338</v>
      </c>
      <c r="B5341" s="4" t="s">
        <v>19884</v>
      </c>
    </row>
    <row r="5342" spans="1:2">
      <c r="A5342">
        <v>5339</v>
      </c>
      <c r="B5342" s="4" t="s">
        <v>19885</v>
      </c>
    </row>
    <row r="5343" spans="1:2">
      <c r="A5343">
        <v>5340</v>
      </c>
      <c r="B5343" s="4" t="s">
        <v>19886</v>
      </c>
    </row>
    <row r="5344" spans="1:2">
      <c r="A5344">
        <v>5341</v>
      </c>
      <c r="B5344" s="4" t="s">
        <v>19887</v>
      </c>
    </row>
    <row r="5345" spans="1:2">
      <c r="A5345">
        <v>5342</v>
      </c>
      <c r="B5345" s="4" t="s">
        <v>19888</v>
      </c>
    </row>
    <row r="5346" spans="1:2">
      <c r="A5346">
        <v>5343</v>
      </c>
      <c r="B5346" s="4" t="s">
        <v>19889</v>
      </c>
    </row>
    <row r="5347" spans="1:2">
      <c r="A5347">
        <v>5344</v>
      </c>
      <c r="B5347" s="4" t="s">
        <v>19890</v>
      </c>
    </row>
    <row r="5348" spans="1:2">
      <c r="A5348">
        <v>5345</v>
      </c>
      <c r="B5348" s="4" t="s">
        <v>19891</v>
      </c>
    </row>
    <row r="5349" spans="1:2">
      <c r="A5349">
        <v>5346</v>
      </c>
      <c r="B5349" s="4" t="s">
        <v>19892</v>
      </c>
    </row>
    <row r="5350" spans="1:2">
      <c r="A5350">
        <v>5347</v>
      </c>
      <c r="B5350" s="4" t="s">
        <v>19893</v>
      </c>
    </row>
    <row r="5351" spans="1:2">
      <c r="A5351">
        <v>5348</v>
      </c>
      <c r="B5351" s="4" t="s">
        <v>19894</v>
      </c>
    </row>
    <row r="5352" spans="1:2">
      <c r="A5352">
        <v>5349</v>
      </c>
      <c r="B5352" s="4" t="s">
        <v>19895</v>
      </c>
    </row>
    <row r="5353" spans="1:2">
      <c r="A5353">
        <v>5350</v>
      </c>
      <c r="B5353" s="4" t="s">
        <v>19896</v>
      </c>
    </row>
    <row r="5354" spans="1:2">
      <c r="A5354">
        <v>5351</v>
      </c>
      <c r="B5354" s="4" t="s">
        <v>19897</v>
      </c>
    </row>
    <row r="5355" spans="1:2">
      <c r="A5355">
        <v>5352</v>
      </c>
      <c r="B5355" s="4" t="s">
        <v>19898</v>
      </c>
    </row>
    <row r="5356" spans="1:2">
      <c r="A5356">
        <v>5353</v>
      </c>
      <c r="B5356" s="4" t="s">
        <v>19899</v>
      </c>
    </row>
    <row r="5357" spans="1:2">
      <c r="A5357">
        <v>5354</v>
      </c>
      <c r="B5357" s="4" t="s">
        <v>19900</v>
      </c>
    </row>
    <row r="5358" spans="1:2">
      <c r="A5358">
        <v>5355</v>
      </c>
      <c r="B5358" s="4" t="s">
        <v>19901</v>
      </c>
    </row>
    <row r="5359" spans="1:2">
      <c r="A5359">
        <v>5356</v>
      </c>
      <c r="B5359" s="4" t="s">
        <v>19902</v>
      </c>
    </row>
    <row r="5360" spans="1:2">
      <c r="A5360">
        <v>5357</v>
      </c>
      <c r="B5360" s="4" t="s">
        <v>19903</v>
      </c>
    </row>
    <row r="5361" spans="1:2">
      <c r="A5361">
        <v>5358</v>
      </c>
      <c r="B5361" s="4" t="s">
        <v>19904</v>
      </c>
    </row>
    <row r="5362" spans="1:2">
      <c r="A5362">
        <v>5359</v>
      </c>
      <c r="B5362" s="4" t="s">
        <v>19905</v>
      </c>
    </row>
    <row r="5363" spans="1:2">
      <c r="A5363">
        <v>5360</v>
      </c>
      <c r="B5363" s="4" t="s">
        <v>19906</v>
      </c>
    </row>
    <row r="5364" spans="1:2">
      <c r="A5364">
        <v>5361</v>
      </c>
      <c r="B5364" s="4" t="s">
        <v>19907</v>
      </c>
    </row>
    <row r="5365" spans="1:2">
      <c r="A5365">
        <v>5362</v>
      </c>
      <c r="B5365" s="4" t="s">
        <v>19908</v>
      </c>
    </row>
    <row r="5366" spans="1:2">
      <c r="A5366">
        <v>5363</v>
      </c>
      <c r="B5366" s="4" t="s">
        <v>19909</v>
      </c>
    </row>
    <row r="5367" spans="1:2">
      <c r="A5367">
        <v>5364</v>
      </c>
      <c r="B5367" s="4" t="s">
        <v>19910</v>
      </c>
    </row>
    <row r="5368" spans="1:2">
      <c r="A5368">
        <v>5365</v>
      </c>
      <c r="B5368" s="4" t="s">
        <v>19911</v>
      </c>
    </row>
    <row r="5369" spans="1:2">
      <c r="A5369">
        <v>5366</v>
      </c>
      <c r="B5369" s="4" t="s">
        <v>19912</v>
      </c>
    </row>
    <row r="5370" spans="1:2">
      <c r="A5370">
        <v>5367</v>
      </c>
      <c r="B5370" s="4" t="s">
        <v>19913</v>
      </c>
    </row>
    <row r="5371" spans="1:2">
      <c r="A5371">
        <v>5368</v>
      </c>
      <c r="B5371" s="4" t="s">
        <v>19914</v>
      </c>
    </row>
    <row r="5372" spans="1:2">
      <c r="A5372">
        <v>5369</v>
      </c>
      <c r="B5372" s="4" t="s">
        <v>19915</v>
      </c>
    </row>
    <row r="5373" spans="1:2">
      <c r="A5373">
        <v>5370</v>
      </c>
      <c r="B5373" s="4" t="s">
        <v>19916</v>
      </c>
    </row>
    <row r="5374" spans="1:2">
      <c r="A5374">
        <v>5371</v>
      </c>
      <c r="B5374" s="4" t="s">
        <v>19917</v>
      </c>
    </row>
    <row r="5375" spans="1:2">
      <c r="A5375">
        <v>5372</v>
      </c>
      <c r="B5375" s="4" t="s">
        <v>19918</v>
      </c>
    </row>
    <row r="5376" spans="1:2">
      <c r="A5376">
        <v>5373</v>
      </c>
      <c r="B5376" s="4" t="s">
        <v>19919</v>
      </c>
    </row>
    <row r="5377" spans="1:2">
      <c r="A5377">
        <v>5374</v>
      </c>
      <c r="B5377" s="4" t="s">
        <v>19920</v>
      </c>
    </row>
    <row r="5378" spans="1:2">
      <c r="A5378">
        <v>5375</v>
      </c>
      <c r="B5378" s="4" t="s">
        <v>19921</v>
      </c>
    </row>
    <row r="5379" spans="1:2">
      <c r="A5379">
        <v>5376</v>
      </c>
      <c r="B5379" s="4" t="s">
        <v>19922</v>
      </c>
    </row>
    <row r="5380" spans="1:2">
      <c r="A5380">
        <v>5377</v>
      </c>
      <c r="B5380" s="4" t="s">
        <v>19923</v>
      </c>
    </row>
    <row r="5381" spans="1:2">
      <c r="A5381">
        <v>5378</v>
      </c>
      <c r="B5381" s="4" t="s">
        <v>19924</v>
      </c>
    </row>
    <row r="5382" spans="1:2">
      <c r="A5382">
        <v>5379</v>
      </c>
      <c r="B5382" s="4" t="s">
        <v>19925</v>
      </c>
    </row>
    <row r="5383" spans="1:2">
      <c r="A5383">
        <v>5380</v>
      </c>
      <c r="B5383" s="4" t="s">
        <v>19926</v>
      </c>
    </row>
    <row r="5384" spans="1:2">
      <c r="A5384">
        <v>5381</v>
      </c>
      <c r="B5384" s="4" t="s">
        <v>19927</v>
      </c>
    </row>
    <row r="5385" spans="1:2">
      <c r="A5385">
        <v>5382</v>
      </c>
      <c r="B5385" s="4" t="s">
        <v>19928</v>
      </c>
    </row>
    <row r="5386" spans="1:2">
      <c r="A5386">
        <v>5383</v>
      </c>
      <c r="B5386" s="4" t="s">
        <v>19929</v>
      </c>
    </row>
    <row r="5387" spans="1:2">
      <c r="A5387">
        <v>5384</v>
      </c>
      <c r="B5387" s="4" t="s">
        <v>19930</v>
      </c>
    </row>
    <row r="5388" spans="1:2">
      <c r="A5388">
        <v>5385</v>
      </c>
      <c r="B5388" s="4" t="s">
        <v>19931</v>
      </c>
    </row>
    <row r="5389" spans="1:2">
      <c r="A5389">
        <v>5386</v>
      </c>
      <c r="B5389" s="4" t="s">
        <v>19932</v>
      </c>
    </row>
    <row r="5390" spans="1:2">
      <c r="A5390">
        <v>5387</v>
      </c>
      <c r="B5390" s="4" t="s">
        <v>19933</v>
      </c>
    </row>
    <row r="5391" spans="1:2">
      <c r="A5391">
        <v>5388</v>
      </c>
      <c r="B5391" s="4" t="s">
        <v>19934</v>
      </c>
    </row>
    <row r="5392" spans="1:2">
      <c r="A5392">
        <v>5389</v>
      </c>
      <c r="B5392" s="4" t="s">
        <v>19935</v>
      </c>
    </row>
    <row r="5393" spans="1:2">
      <c r="A5393">
        <v>5390</v>
      </c>
      <c r="B5393" s="4" t="s">
        <v>19936</v>
      </c>
    </row>
    <row r="5394" spans="1:2">
      <c r="A5394">
        <v>5391</v>
      </c>
      <c r="B5394" s="4" t="s">
        <v>19937</v>
      </c>
    </row>
    <row r="5395" spans="1:2">
      <c r="A5395">
        <v>5392</v>
      </c>
      <c r="B5395" s="69" t="s">
        <v>20058</v>
      </c>
    </row>
    <row r="5396" spans="1:2">
      <c r="A5396">
        <v>5393</v>
      </c>
      <c r="B5396" s="69" t="s">
        <v>20059</v>
      </c>
    </row>
    <row r="5397" spans="1:2">
      <c r="A5397">
        <v>5394</v>
      </c>
      <c r="B5397" s="69" t="s">
        <v>20060</v>
      </c>
    </row>
    <row r="5398" spans="1:2">
      <c r="A5398">
        <v>5395</v>
      </c>
      <c r="B5398" s="69" t="s">
        <v>20061</v>
      </c>
    </row>
    <row r="5399" spans="1:2">
      <c r="A5399">
        <v>5396</v>
      </c>
      <c r="B5399" s="69" t="s">
        <v>20062</v>
      </c>
    </row>
    <row r="5400" spans="1:2">
      <c r="A5400">
        <v>5397</v>
      </c>
      <c r="B5400" s="69" t="s">
        <v>20063</v>
      </c>
    </row>
    <row r="5401" spans="1:2">
      <c r="A5401">
        <v>5398</v>
      </c>
      <c r="B5401" s="69" t="s">
        <v>20064</v>
      </c>
    </row>
    <row r="5402" spans="1:2">
      <c r="A5402">
        <v>5399</v>
      </c>
      <c r="B5402" s="69" t="s">
        <v>20065</v>
      </c>
    </row>
    <row r="5403" spans="1:2">
      <c r="A5403">
        <v>5400</v>
      </c>
      <c r="B5403" s="69" t="s">
        <v>20066</v>
      </c>
    </row>
    <row r="5404" spans="1:2">
      <c r="A5404">
        <v>5401</v>
      </c>
      <c r="B5404" s="69" t="s">
        <v>20067</v>
      </c>
    </row>
    <row r="5405" spans="1:2">
      <c r="A5405">
        <v>5402</v>
      </c>
      <c r="B5405" s="69" t="s">
        <v>20068</v>
      </c>
    </row>
    <row r="5406" spans="1:2">
      <c r="A5406">
        <v>5403</v>
      </c>
      <c r="B5406" s="69" t="s">
        <v>20069</v>
      </c>
    </row>
    <row r="5407" spans="1:2">
      <c r="A5407">
        <v>5404</v>
      </c>
      <c r="B5407" s="69" t="s">
        <v>20070</v>
      </c>
    </row>
    <row r="5408" spans="1:2">
      <c r="A5408">
        <v>5405</v>
      </c>
      <c r="B5408" s="69" t="s">
        <v>20071</v>
      </c>
    </row>
    <row r="5409" spans="1:2">
      <c r="A5409">
        <v>5406</v>
      </c>
      <c r="B5409" s="69" t="s">
        <v>20072</v>
      </c>
    </row>
    <row r="5410" spans="1:2">
      <c r="A5410">
        <v>5407</v>
      </c>
      <c r="B5410" s="69" t="s">
        <v>20073</v>
      </c>
    </row>
    <row r="5411" spans="1:2">
      <c r="A5411">
        <v>5408</v>
      </c>
      <c r="B5411" s="69" t="s">
        <v>20074</v>
      </c>
    </row>
    <row r="5412" spans="1:2">
      <c r="A5412">
        <v>5409</v>
      </c>
      <c r="B5412" s="69" t="s">
        <v>20075</v>
      </c>
    </row>
    <row r="5413" spans="1:2">
      <c r="A5413">
        <v>5410</v>
      </c>
      <c r="B5413" s="69" t="s">
        <v>20076</v>
      </c>
    </row>
    <row r="5414" spans="1:2">
      <c r="A5414">
        <v>5411</v>
      </c>
      <c r="B5414" s="69" t="s">
        <v>20077</v>
      </c>
    </row>
    <row r="5415" spans="1:2">
      <c r="A5415">
        <v>5412</v>
      </c>
      <c r="B5415" s="69" t="s">
        <v>20078</v>
      </c>
    </row>
    <row r="5416" spans="1:2">
      <c r="A5416">
        <v>5413</v>
      </c>
      <c r="B5416" s="69" t="s">
        <v>20079</v>
      </c>
    </row>
    <row r="5417" spans="1:2">
      <c r="A5417">
        <v>5414</v>
      </c>
      <c r="B5417" s="69" t="s">
        <v>20080</v>
      </c>
    </row>
    <row r="5418" spans="1:2">
      <c r="A5418">
        <v>5415</v>
      </c>
      <c r="B5418" s="69" t="s">
        <v>20081</v>
      </c>
    </row>
    <row r="5419" spans="1:2">
      <c r="A5419">
        <v>5416</v>
      </c>
      <c r="B5419" s="69" t="s">
        <v>20082</v>
      </c>
    </row>
    <row r="5420" spans="1:2">
      <c r="A5420">
        <v>5417</v>
      </c>
      <c r="B5420" s="69" t="s">
        <v>20083</v>
      </c>
    </row>
    <row r="5421" spans="1:2">
      <c r="A5421">
        <v>5418</v>
      </c>
      <c r="B5421" s="69" t="s">
        <v>20084</v>
      </c>
    </row>
    <row r="5422" spans="1:2">
      <c r="A5422">
        <v>5419</v>
      </c>
      <c r="B5422" s="69" t="s">
        <v>20085</v>
      </c>
    </row>
    <row r="5423" spans="1:2">
      <c r="A5423">
        <v>5420</v>
      </c>
      <c r="B5423" s="69" t="s">
        <v>20086</v>
      </c>
    </row>
    <row r="5424" spans="1:2">
      <c r="A5424">
        <v>5421</v>
      </c>
      <c r="B5424" s="69" t="s">
        <v>20087</v>
      </c>
    </row>
    <row r="5425" spans="1:2">
      <c r="A5425">
        <v>5422</v>
      </c>
      <c r="B5425" s="69" t="s">
        <v>20088</v>
      </c>
    </row>
    <row r="5426" spans="1:2">
      <c r="A5426">
        <v>5423</v>
      </c>
      <c r="B5426" s="69" t="s">
        <v>20089</v>
      </c>
    </row>
    <row r="5427" spans="1:2">
      <c r="A5427">
        <v>5424</v>
      </c>
      <c r="B5427" s="69" t="s">
        <v>20090</v>
      </c>
    </row>
    <row r="5428" spans="1:2">
      <c r="A5428">
        <v>5425</v>
      </c>
      <c r="B5428" s="69" t="s">
        <v>20091</v>
      </c>
    </row>
    <row r="5429" spans="1:2">
      <c r="A5429">
        <v>5426</v>
      </c>
      <c r="B5429" s="69" t="s">
        <v>20092</v>
      </c>
    </row>
    <row r="5430" spans="1:2">
      <c r="A5430">
        <v>5427</v>
      </c>
      <c r="B5430" s="69" t="s">
        <v>20093</v>
      </c>
    </row>
    <row r="5431" spans="1:2">
      <c r="A5431">
        <v>5428</v>
      </c>
      <c r="B5431" s="69" t="s">
        <v>20094</v>
      </c>
    </row>
    <row r="5432" spans="1:2">
      <c r="A5432">
        <v>5429</v>
      </c>
      <c r="B5432" s="69" t="s">
        <v>20095</v>
      </c>
    </row>
    <row r="5433" spans="1:2">
      <c r="A5433">
        <v>5430</v>
      </c>
      <c r="B5433" s="69" t="s">
        <v>20096</v>
      </c>
    </row>
    <row r="5434" spans="1:2">
      <c r="A5434">
        <v>5431</v>
      </c>
      <c r="B5434" s="69" t="s">
        <v>20097</v>
      </c>
    </row>
    <row r="5435" spans="1:2">
      <c r="A5435">
        <v>5432</v>
      </c>
      <c r="B5435" s="69" t="s">
        <v>20098</v>
      </c>
    </row>
    <row r="5436" spans="1:2">
      <c r="A5436">
        <v>5433</v>
      </c>
      <c r="B5436" s="69" t="s">
        <v>20099</v>
      </c>
    </row>
    <row r="5437" spans="1:2">
      <c r="A5437">
        <v>5434</v>
      </c>
      <c r="B5437" s="69" t="s">
        <v>20100</v>
      </c>
    </row>
    <row r="5438" spans="1:2">
      <c r="A5438">
        <v>5435</v>
      </c>
      <c r="B5438" s="69" t="s">
        <v>20101</v>
      </c>
    </row>
    <row r="5439" spans="1:2">
      <c r="A5439">
        <v>5436</v>
      </c>
      <c r="B5439" s="69" t="s">
        <v>20102</v>
      </c>
    </row>
    <row r="5440" spans="1:2">
      <c r="A5440">
        <v>5437</v>
      </c>
      <c r="B5440" s="69" t="s">
        <v>20103</v>
      </c>
    </row>
    <row r="5441" spans="1:2">
      <c r="A5441">
        <v>5438</v>
      </c>
      <c r="B5441" s="69" t="s">
        <v>20104</v>
      </c>
    </row>
    <row r="5442" spans="1:2">
      <c r="A5442">
        <v>5439</v>
      </c>
      <c r="B5442" s="69" t="s">
        <v>20105</v>
      </c>
    </row>
    <row r="5443" spans="1:2">
      <c r="A5443">
        <v>5440</v>
      </c>
      <c r="B5443" s="69" t="s">
        <v>20106</v>
      </c>
    </row>
    <row r="5444" spans="1:2">
      <c r="A5444">
        <v>5441</v>
      </c>
      <c r="B5444" s="69" t="s">
        <v>20107</v>
      </c>
    </row>
    <row r="5445" spans="1:2">
      <c r="A5445">
        <v>5442</v>
      </c>
      <c r="B5445" s="69" t="s">
        <v>20108</v>
      </c>
    </row>
    <row r="5446" spans="1:2">
      <c r="A5446">
        <v>5443</v>
      </c>
      <c r="B5446" s="69" t="s">
        <v>20109</v>
      </c>
    </row>
    <row r="5447" spans="1:2">
      <c r="A5447">
        <v>5444</v>
      </c>
      <c r="B5447" s="69" t="s">
        <v>20110</v>
      </c>
    </row>
    <row r="5448" spans="1:2">
      <c r="A5448">
        <v>5445</v>
      </c>
      <c r="B5448" s="69" t="s">
        <v>20111</v>
      </c>
    </row>
    <row r="5449" spans="1:2">
      <c r="A5449">
        <v>5446</v>
      </c>
      <c r="B5449" s="69" t="s">
        <v>20112</v>
      </c>
    </row>
    <row r="5450" spans="1:2">
      <c r="A5450">
        <v>5447</v>
      </c>
      <c r="B5450" s="69" t="s">
        <v>20113</v>
      </c>
    </row>
    <row r="5451" spans="1:2">
      <c r="A5451">
        <v>5448</v>
      </c>
      <c r="B5451" s="69" t="s">
        <v>20114</v>
      </c>
    </row>
    <row r="5452" spans="1:2">
      <c r="A5452">
        <v>5449</v>
      </c>
      <c r="B5452" s="69" t="s">
        <v>20115</v>
      </c>
    </row>
    <row r="5453" spans="1:2">
      <c r="A5453">
        <v>5450</v>
      </c>
      <c r="B5453" s="69" t="s">
        <v>20116</v>
      </c>
    </row>
    <row r="5454" spans="1:2">
      <c r="A5454">
        <v>5451</v>
      </c>
      <c r="B5454" s="69" t="s">
        <v>20117</v>
      </c>
    </row>
    <row r="5455" spans="1:2">
      <c r="A5455">
        <v>5452</v>
      </c>
      <c r="B5455" s="69" t="s">
        <v>20118</v>
      </c>
    </row>
    <row r="5456" spans="1:2">
      <c r="A5456">
        <v>5453</v>
      </c>
      <c r="B5456" s="69" t="s">
        <v>20119</v>
      </c>
    </row>
    <row r="5457" spans="1:2">
      <c r="A5457">
        <v>5454</v>
      </c>
      <c r="B5457" s="69" t="s">
        <v>20120</v>
      </c>
    </row>
    <row r="5458" spans="1:2">
      <c r="A5458">
        <v>5455</v>
      </c>
      <c r="B5458" s="69" t="s">
        <v>20121</v>
      </c>
    </row>
    <row r="5459" spans="1:2">
      <c r="A5459">
        <v>5456</v>
      </c>
      <c r="B5459" s="69" t="s">
        <v>20122</v>
      </c>
    </row>
    <row r="5460" spans="1:2">
      <c r="A5460">
        <v>5457</v>
      </c>
      <c r="B5460" s="69" t="s">
        <v>20123</v>
      </c>
    </row>
    <row r="5461" spans="1:2">
      <c r="A5461">
        <v>5458</v>
      </c>
      <c r="B5461" s="69" t="s">
        <v>20124</v>
      </c>
    </row>
    <row r="5462" spans="1:2">
      <c r="A5462">
        <v>5459</v>
      </c>
      <c r="B5462" s="69" t="s">
        <v>20125</v>
      </c>
    </row>
    <row r="5463" spans="1:2">
      <c r="A5463">
        <v>5460</v>
      </c>
      <c r="B5463" s="69" t="s">
        <v>20126</v>
      </c>
    </row>
    <row r="5464" spans="1:2">
      <c r="A5464">
        <v>5461</v>
      </c>
      <c r="B5464" s="69" t="s">
        <v>20127</v>
      </c>
    </row>
    <row r="5465" spans="1:2">
      <c r="A5465">
        <v>5462</v>
      </c>
      <c r="B5465" s="69" t="s">
        <v>20128</v>
      </c>
    </row>
    <row r="5466" spans="1:2">
      <c r="A5466">
        <v>5463</v>
      </c>
      <c r="B5466" s="69" t="s">
        <v>20129</v>
      </c>
    </row>
    <row r="5467" spans="1:2">
      <c r="A5467">
        <v>5464</v>
      </c>
      <c r="B5467" s="69" t="s">
        <v>20130</v>
      </c>
    </row>
    <row r="5468" spans="1:2">
      <c r="A5468">
        <v>5465</v>
      </c>
      <c r="B5468" s="69" t="s">
        <v>20131</v>
      </c>
    </row>
    <row r="5469" spans="1:2">
      <c r="A5469">
        <v>5466</v>
      </c>
      <c r="B5469" s="69" t="s">
        <v>20132</v>
      </c>
    </row>
    <row r="5470" spans="1:2">
      <c r="A5470">
        <v>5467</v>
      </c>
      <c r="B5470" s="69" t="s">
        <v>20133</v>
      </c>
    </row>
    <row r="5471" spans="1:2">
      <c r="A5471">
        <v>5468</v>
      </c>
      <c r="B5471" s="69" t="s">
        <v>20134</v>
      </c>
    </row>
    <row r="5472" spans="1:2">
      <c r="A5472">
        <v>5469</v>
      </c>
      <c r="B5472" s="69" t="s">
        <v>20135</v>
      </c>
    </row>
    <row r="5473" spans="1:2">
      <c r="A5473">
        <v>5470</v>
      </c>
      <c r="B5473" s="69" t="s">
        <v>20136</v>
      </c>
    </row>
    <row r="5474" spans="1:2">
      <c r="A5474">
        <v>5471</v>
      </c>
      <c r="B5474" s="69" t="s">
        <v>20137</v>
      </c>
    </row>
    <row r="5475" spans="1:2">
      <c r="A5475">
        <v>5472</v>
      </c>
      <c r="B5475" s="69" t="s">
        <v>20138</v>
      </c>
    </row>
    <row r="5476" spans="1:2">
      <c r="A5476">
        <v>5473</v>
      </c>
      <c r="B5476" s="69" t="s">
        <v>20139</v>
      </c>
    </row>
    <row r="5477" spans="1:2">
      <c r="A5477">
        <v>5474</v>
      </c>
      <c r="B5477" s="69" t="s">
        <v>20140</v>
      </c>
    </row>
    <row r="5478" spans="1:2">
      <c r="A5478">
        <v>5475</v>
      </c>
      <c r="B5478" s="69" t="s">
        <v>20141</v>
      </c>
    </row>
    <row r="5479" spans="1:2">
      <c r="A5479">
        <v>5476</v>
      </c>
      <c r="B5479" s="69" t="s">
        <v>20142</v>
      </c>
    </row>
    <row r="5480" spans="1:2">
      <c r="A5480">
        <v>5477</v>
      </c>
      <c r="B5480" s="69" t="s">
        <v>20143</v>
      </c>
    </row>
    <row r="5481" spans="1:2">
      <c r="A5481">
        <v>5478</v>
      </c>
      <c r="B5481" s="69" t="s">
        <v>20144</v>
      </c>
    </row>
    <row r="5482" spans="1:2">
      <c r="A5482">
        <v>5479</v>
      </c>
      <c r="B5482" s="69" t="s">
        <v>20145</v>
      </c>
    </row>
    <row r="5483" spans="1:2">
      <c r="A5483">
        <v>5480</v>
      </c>
      <c r="B5483" s="69" t="s">
        <v>20146</v>
      </c>
    </row>
    <row r="5484" spans="1:2">
      <c r="A5484">
        <v>5481</v>
      </c>
      <c r="B5484" s="69" t="s">
        <v>20147</v>
      </c>
    </row>
    <row r="5485" spans="1:2">
      <c r="A5485">
        <v>5482</v>
      </c>
      <c r="B5485" s="69" t="s">
        <v>20148</v>
      </c>
    </row>
    <row r="5486" spans="1:2">
      <c r="A5486">
        <v>5483</v>
      </c>
      <c r="B5486" s="69" t="s">
        <v>20149</v>
      </c>
    </row>
    <row r="5487" spans="1:2">
      <c r="A5487">
        <v>5484</v>
      </c>
      <c r="B5487" s="69" t="s">
        <v>20150</v>
      </c>
    </row>
    <row r="5488" spans="1:2">
      <c r="A5488">
        <v>5485</v>
      </c>
      <c r="B5488" s="69" t="s">
        <v>20151</v>
      </c>
    </row>
    <row r="5489" spans="1:2">
      <c r="A5489">
        <v>5486</v>
      </c>
      <c r="B5489" s="69" t="s">
        <v>20152</v>
      </c>
    </row>
    <row r="5490" spans="1:2">
      <c r="A5490">
        <v>5487</v>
      </c>
      <c r="B5490" s="69" t="s">
        <v>20153</v>
      </c>
    </row>
    <row r="5491" spans="1:2">
      <c r="A5491">
        <v>5488</v>
      </c>
      <c r="B5491" s="69" t="s">
        <v>20154</v>
      </c>
    </row>
    <row r="5492" spans="1:2">
      <c r="A5492">
        <v>5489</v>
      </c>
      <c r="B5492" s="69" t="s">
        <v>20155</v>
      </c>
    </row>
    <row r="5493" spans="1:2">
      <c r="A5493">
        <v>5490</v>
      </c>
      <c r="B5493" s="69" t="s">
        <v>20156</v>
      </c>
    </row>
    <row r="5494" spans="1:2">
      <c r="A5494">
        <v>5491</v>
      </c>
      <c r="B5494" s="69" t="s">
        <v>20157</v>
      </c>
    </row>
    <row r="5495" spans="1:2">
      <c r="A5495">
        <v>5492</v>
      </c>
      <c r="B5495" s="69" t="s">
        <v>20158</v>
      </c>
    </row>
    <row r="5496" spans="1:2">
      <c r="A5496">
        <v>5493</v>
      </c>
      <c r="B5496" s="69" t="s">
        <v>20159</v>
      </c>
    </row>
    <row r="5497" spans="1:2">
      <c r="A5497">
        <v>5494</v>
      </c>
      <c r="B5497" s="69" t="s">
        <v>20160</v>
      </c>
    </row>
    <row r="5498" spans="1:2">
      <c r="A5498">
        <v>5495</v>
      </c>
      <c r="B5498" s="69" t="s">
        <v>20161</v>
      </c>
    </row>
    <row r="5499" spans="1:2">
      <c r="A5499">
        <v>5496</v>
      </c>
      <c r="B5499" s="69" t="s">
        <v>20162</v>
      </c>
    </row>
    <row r="5500" spans="1:2">
      <c r="A5500">
        <v>5497</v>
      </c>
      <c r="B5500" s="69" t="s">
        <v>20163</v>
      </c>
    </row>
    <row r="5501" spans="1:2">
      <c r="A5501">
        <v>5498</v>
      </c>
      <c r="B5501" s="69" t="s">
        <v>20164</v>
      </c>
    </row>
    <row r="5502" spans="1:2">
      <c r="A5502">
        <v>5499</v>
      </c>
      <c r="B5502" s="69" t="s">
        <v>20165</v>
      </c>
    </row>
    <row r="5503" spans="1:2">
      <c r="A5503">
        <v>5500</v>
      </c>
      <c r="B5503" s="69" t="s">
        <v>20166</v>
      </c>
    </row>
    <row r="5504" spans="1:2">
      <c r="A5504">
        <v>5501</v>
      </c>
      <c r="B5504" s="69" t="s">
        <v>20167</v>
      </c>
    </row>
    <row r="5505" spans="1:2">
      <c r="A5505">
        <v>5502</v>
      </c>
      <c r="B5505" s="69" t="s">
        <v>20168</v>
      </c>
    </row>
    <row r="5506" spans="1:2">
      <c r="A5506">
        <v>5503</v>
      </c>
      <c r="B5506" s="69" t="s">
        <v>20169</v>
      </c>
    </row>
    <row r="5507" spans="1:2">
      <c r="A5507">
        <v>5504</v>
      </c>
      <c r="B5507" s="69" t="s">
        <v>20170</v>
      </c>
    </row>
    <row r="5508" spans="1:2">
      <c r="A5508">
        <v>5505</v>
      </c>
      <c r="B5508" s="69" t="s">
        <v>20171</v>
      </c>
    </row>
    <row r="5509" spans="1:2">
      <c r="A5509">
        <v>5506</v>
      </c>
      <c r="B5509" s="69" t="s">
        <v>20172</v>
      </c>
    </row>
    <row r="5510" spans="1:2">
      <c r="A5510">
        <v>5507</v>
      </c>
      <c r="B5510" s="69" t="s">
        <v>20173</v>
      </c>
    </row>
    <row r="5511" spans="1:2">
      <c r="A5511">
        <v>5508</v>
      </c>
      <c r="B5511" s="69" t="s">
        <v>20174</v>
      </c>
    </row>
    <row r="5512" spans="1:2">
      <c r="A5512">
        <v>5509</v>
      </c>
      <c r="B5512" s="69" t="s">
        <v>20175</v>
      </c>
    </row>
    <row r="5513" spans="1:2">
      <c r="A5513">
        <v>5510</v>
      </c>
      <c r="B5513" s="69" t="s">
        <v>20176</v>
      </c>
    </row>
    <row r="5514" spans="1:2">
      <c r="A5514">
        <v>5511</v>
      </c>
      <c r="B5514" s="69" t="s">
        <v>20177</v>
      </c>
    </row>
    <row r="5515" spans="1:2">
      <c r="A5515">
        <v>5512</v>
      </c>
      <c r="B5515" s="69" t="s">
        <v>20178</v>
      </c>
    </row>
    <row r="5516" spans="1:2">
      <c r="A5516">
        <v>5513</v>
      </c>
      <c r="B5516" s="69" t="s">
        <v>20179</v>
      </c>
    </row>
    <row r="5517" spans="1:2">
      <c r="A5517">
        <v>5514</v>
      </c>
      <c r="B5517" s="69" t="s">
        <v>20180</v>
      </c>
    </row>
    <row r="5518" spans="1:2">
      <c r="A5518">
        <v>5515</v>
      </c>
      <c r="B5518" s="69" t="s">
        <v>20181</v>
      </c>
    </row>
    <row r="5519" spans="1:2">
      <c r="A5519">
        <v>5516</v>
      </c>
      <c r="B5519" s="69" t="s">
        <v>20182</v>
      </c>
    </row>
    <row r="5520" spans="1:2">
      <c r="A5520">
        <v>5517</v>
      </c>
      <c r="B5520" s="69" t="s">
        <v>20183</v>
      </c>
    </row>
    <row r="5521" spans="1:2">
      <c r="A5521">
        <v>5518</v>
      </c>
      <c r="B5521" s="69" t="s">
        <v>20184</v>
      </c>
    </row>
    <row r="5522" spans="1:2">
      <c r="A5522">
        <v>5519</v>
      </c>
      <c r="B5522" s="69" t="s">
        <v>20185</v>
      </c>
    </row>
    <row r="5523" spans="1:2">
      <c r="A5523">
        <v>5520</v>
      </c>
      <c r="B5523" s="69" t="s">
        <v>20186</v>
      </c>
    </row>
    <row r="5524" spans="1:2">
      <c r="A5524">
        <v>5521</v>
      </c>
      <c r="B5524" s="69" t="s">
        <v>20187</v>
      </c>
    </row>
    <row r="5525" spans="1:2">
      <c r="A5525">
        <v>5522</v>
      </c>
      <c r="B5525" s="69" t="s">
        <v>20188</v>
      </c>
    </row>
    <row r="5526" spans="1:2">
      <c r="A5526">
        <v>5523</v>
      </c>
      <c r="B5526" s="69" t="s">
        <v>20189</v>
      </c>
    </row>
    <row r="5527" spans="1:2">
      <c r="A5527">
        <v>5524</v>
      </c>
      <c r="B5527" s="69" t="s">
        <v>20190</v>
      </c>
    </row>
    <row r="5528" spans="1:2">
      <c r="A5528">
        <v>5525</v>
      </c>
      <c r="B5528" s="69" t="s">
        <v>20191</v>
      </c>
    </row>
    <row r="5529" spans="1:2">
      <c r="A5529">
        <v>5526</v>
      </c>
      <c r="B5529" s="69" t="s">
        <v>20192</v>
      </c>
    </row>
    <row r="5530" spans="1:2">
      <c r="A5530">
        <v>5527</v>
      </c>
      <c r="B5530" s="69" t="s">
        <v>20193</v>
      </c>
    </row>
    <row r="5531" spans="1:2">
      <c r="A5531">
        <v>5528</v>
      </c>
      <c r="B5531" s="69" t="s">
        <v>20194</v>
      </c>
    </row>
    <row r="5532" spans="1:2">
      <c r="A5532">
        <v>5529</v>
      </c>
      <c r="B5532" s="69" t="s">
        <v>20195</v>
      </c>
    </row>
    <row r="5533" spans="1:2">
      <c r="A5533">
        <v>5530</v>
      </c>
      <c r="B5533" s="69" t="s">
        <v>20196</v>
      </c>
    </row>
    <row r="5534" spans="1:2">
      <c r="A5534">
        <v>5531</v>
      </c>
      <c r="B5534" s="69" t="s">
        <v>20197</v>
      </c>
    </row>
    <row r="5535" spans="1:2">
      <c r="A5535">
        <v>5532</v>
      </c>
      <c r="B5535" s="69" t="s">
        <v>20198</v>
      </c>
    </row>
    <row r="5536" spans="1:2">
      <c r="A5536">
        <v>5533</v>
      </c>
      <c r="B5536" s="69" t="s">
        <v>20199</v>
      </c>
    </row>
    <row r="5537" spans="1:2">
      <c r="A5537">
        <v>5534</v>
      </c>
      <c r="B5537" s="69" t="s">
        <v>20200</v>
      </c>
    </row>
    <row r="5538" spans="1:2">
      <c r="A5538">
        <v>5535</v>
      </c>
      <c r="B5538" s="69" t="s">
        <v>20201</v>
      </c>
    </row>
    <row r="5539" spans="1:2">
      <c r="A5539">
        <v>5536</v>
      </c>
      <c r="B5539" s="69" t="s">
        <v>20202</v>
      </c>
    </row>
    <row r="5540" spans="1:2">
      <c r="A5540">
        <v>5537</v>
      </c>
      <c r="B5540" s="69" t="s">
        <v>20203</v>
      </c>
    </row>
    <row r="5541" spans="1:2">
      <c r="A5541">
        <v>5538</v>
      </c>
      <c r="B5541" s="69" t="s">
        <v>20204</v>
      </c>
    </row>
    <row r="5542" spans="1:2">
      <c r="A5542">
        <v>5539</v>
      </c>
      <c r="B5542" s="69" t="s">
        <v>20205</v>
      </c>
    </row>
    <row r="5543" spans="1:2">
      <c r="A5543">
        <v>5540</v>
      </c>
      <c r="B5543" s="69" t="s">
        <v>20206</v>
      </c>
    </row>
    <row r="5544" spans="1:2">
      <c r="A5544">
        <v>5541</v>
      </c>
      <c r="B5544" s="69" t="s">
        <v>20207</v>
      </c>
    </row>
    <row r="5545" spans="1:2">
      <c r="A5545">
        <v>5542</v>
      </c>
      <c r="B5545" s="69" t="s">
        <v>20208</v>
      </c>
    </row>
    <row r="5546" spans="1:2">
      <c r="A5546">
        <v>5543</v>
      </c>
      <c r="B5546" s="69" t="s">
        <v>20209</v>
      </c>
    </row>
    <row r="5547" spans="1:2">
      <c r="A5547">
        <v>5544</v>
      </c>
      <c r="B5547" s="69" t="s">
        <v>20210</v>
      </c>
    </row>
    <row r="5548" spans="1:2">
      <c r="A5548">
        <v>5545</v>
      </c>
      <c r="B5548" s="69" t="s">
        <v>20211</v>
      </c>
    </row>
    <row r="5549" spans="1:2">
      <c r="A5549">
        <v>5546</v>
      </c>
      <c r="B5549" s="69" t="s">
        <v>20212</v>
      </c>
    </row>
    <row r="5550" spans="1:2">
      <c r="A5550">
        <v>5547</v>
      </c>
      <c r="B5550" s="69" t="s">
        <v>20213</v>
      </c>
    </row>
    <row r="5551" spans="1:2">
      <c r="A5551">
        <v>5548</v>
      </c>
      <c r="B5551" s="69" t="s">
        <v>20214</v>
      </c>
    </row>
    <row r="5552" spans="1:2">
      <c r="A5552">
        <v>5549</v>
      </c>
      <c r="B5552" s="69" t="s">
        <v>20215</v>
      </c>
    </row>
    <row r="5553" spans="1:2">
      <c r="A5553">
        <v>5550</v>
      </c>
      <c r="B5553" s="69" t="s">
        <v>20216</v>
      </c>
    </row>
    <row r="5554" spans="1:2">
      <c r="A5554">
        <v>5551</v>
      </c>
      <c r="B5554" s="69" t="s">
        <v>20217</v>
      </c>
    </row>
    <row r="5555" spans="1:2">
      <c r="A5555">
        <v>5552</v>
      </c>
      <c r="B5555" s="69" t="s">
        <v>20218</v>
      </c>
    </row>
    <row r="5556" spans="1:2">
      <c r="A5556">
        <v>5553</v>
      </c>
      <c r="B5556" s="69" t="s">
        <v>20219</v>
      </c>
    </row>
    <row r="5557" spans="1:2">
      <c r="A5557">
        <v>5554</v>
      </c>
      <c r="B5557" s="69" t="s">
        <v>20220</v>
      </c>
    </row>
    <row r="5558" spans="1:2">
      <c r="A5558">
        <v>5555</v>
      </c>
      <c r="B5558" s="69" t="s">
        <v>20221</v>
      </c>
    </row>
    <row r="5559" spans="1:2">
      <c r="A5559">
        <v>5556</v>
      </c>
      <c r="B5559" s="69" t="s">
        <v>20222</v>
      </c>
    </row>
    <row r="5560" spans="1:2">
      <c r="A5560">
        <v>5557</v>
      </c>
      <c r="B5560" s="69" t="s">
        <v>20223</v>
      </c>
    </row>
    <row r="5561" spans="1:2">
      <c r="A5561">
        <v>5558</v>
      </c>
      <c r="B5561" s="69" t="s">
        <v>20224</v>
      </c>
    </row>
    <row r="5562" spans="1:2">
      <c r="A5562">
        <v>5559</v>
      </c>
      <c r="B5562" s="69" t="s">
        <v>20225</v>
      </c>
    </row>
    <row r="5563" spans="1:2">
      <c r="A5563">
        <v>5560</v>
      </c>
      <c r="B5563" s="69" t="s">
        <v>20226</v>
      </c>
    </row>
    <row r="5564" spans="1:2">
      <c r="A5564">
        <v>5561</v>
      </c>
      <c r="B5564" s="69" t="s">
        <v>20227</v>
      </c>
    </row>
    <row r="5565" spans="1:2">
      <c r="A5565">
        <v>5562</v>
      </c>
      <c r="B5565" s="69" t="s">
        <v>20228</v>
      </c>
    </row>
    <row r="5566" spans="1:2">
      <c r="A5566">
        <v>5563</v>
      </c>
      <c r="B5566" s="69" t="s">
        <v>20229</v>
      </c>
    </row>
    <row r="5567" spans="1:2">
      <c r="A5567">
        <v>5564</v>
      </c>
      <c r="B5567" s="69" t="s">
        <v>20230</v>
      </c>
    </row>
    <row r="5568" spans="1:2">
      <c r="A5568">
        <v>5565</v>
      </c>
      <c r="B5568" s="69" t="s">
        <v>20231</v>
      </c>
    </row>
    <row r="5569" spans="1:2">
      <c r="A5569">
        <v>5566</v>
      </c>
      <c r="B5569" s="69" t="s">
        <v>20232</v>
      </c>
    </row>
    <row r="5570" spans="1:2">
      <c r="A5570">
        <v>5567</v>
      </c>
      <c r="B5570" s="69" t="s">
        <v>20233</v>
      </c>
    </row>
    <row r="5571" spans="1:2">
      <c r="A5571">
        <v>5568</v>
      </c>
      <c r="B5571" s="69" t="s">
        <v>20234</v>
      </c>
    </row>
    <row r="5572" spans="1:2">
      <c r="A5572">
        <v>5569</v>
      </c>
      <c r="B5572" s="69" t="s">
        <v>20235</v>
      </c>
    </row>
    <row r="5573" spans="1:2">
      <c r="A5573">
        <v>5570</v>
      </c>
      <c r="B5573" s="69" t="s">
        <v>20236</v>
      </c>
    </row>
    <row r="5574" spans="1:2">
      <c r="A5574">
        <v>5571</v>
      </c>
      <c r="B5574" s="69" t="s">
        <v>20237</v>
      </c>
    </row>
    <row r="5575" spans="1:2">
      <c r="A5575">
        <v>5572</v>
      </c>
      <c r="B5575" s="69" t="s">
        <v>20238</v>
      </c>
    </row>
    <row r="5576" spans="1:2">
      <c r="A5576">
        <v>5573</v>
      </c>
      <c r="B5576" s="69" t="s">
        <v>20239</v>
      </c>
    </row>
    <row r="5577" spans="1:2">
      <c r="A5577">
        <v>5574</v>
      </c>
      <c r="B5577" s="69" t="s">
        <v>20240</v>
      </c>
    </row>
    <row r="5578" spans="1:2">
      <c r="A5578">
        <v>5575</v>
      </c>
      <c r="B5578" s="69" t="s">
        <v>20241</v>
      </c>
    </row>
    <row r="5579" spans="1:2">
      <c r="A5579">
        <v>5576</v>
      </c>
      <c r="B5579" s="69" t="s">
        <v>20242</v>
      </c>
    </row>
    <row r="5580" spans="1:2">
      <c r="A5580">
        <v>5577</v>
      </c>
      <c r="B5580" s="69" t="s">
        <v>20243</v>
      </c>
    </row>
    <row r="5581" spans="1:2">
      <c r="A5581">
        <v>5578</v>
      </c>
      <c r="B5581" s="69" t="s">
        <v>20244</v>
      </c>
    </row>
    <row r="5582" spans="1:2">
      <c r="A5582">
        <v>5579</v>
      </c>
      <c r="B5582" s="69" t="s">
        <v>20245</v>
      </c>
    </row>
    <row r="5583" spans="1:2">
      <c r="A5583">
        <v>5580</v>
      </c>
      <c r="B5583" s="69" t="s">
        <v>20246</v>
      </c>
    </row>
    <row r="5584" spans="1:2">
      <c r="A5584">
        <v>5581</v>
      </c>
      <c r="B5584" s="69" t="s">
        <v>20247</v>
      </c>
    </row>
    <row r="5585" spans="1:2">
      <c r="A5585">
        <v>5582</v>
      </c>
      <c r="B5585" s="69" t="s">
        <v>20248</v>
      </c>
    </row>
    <row r="5586" spans="1:2">
      <c r="A5586">
        <v>5583</v>
      </c>
      <c r="B5586" s="69" t="s">
        <v>20249</v>
      </c>
    </row>
    <row r="5587" spans="1:2">
      <c r="A5587">
        <v>5584</v>
      </c>
      <c r="B5587" s="69" t="s">
        <v>20250</v>
      </c>
    </row>
    <row r="5588" spans="1:2">
      <c r="A5588">
        <v>5585</v>
      </c>
      <c r="B5588" s="69" t="s">
        <v>20251</v>
      </c>
    </row>
    <row r="5589" spans="1:2">
      <c r="A5589">
        <v>5586</v>
      </c>
      <c r="B5589" s="69" t="s">
        <v>20252</v>
      </c>
    </row>
    <row r="5590" spans="1:2">
      <c r="A5590">
        <v>5587</v>
      </c>
      <c r="B5590" s="69" t="s">
        <v>20253</v>
      </c>
    </row>
    <row r="5591" spans="1:2">
      <c r="A5591">
        <v>5588</v>
      </c>
      <c r="B5591" s="69" t="s">
        <v>20254</v>
      </c>
    </row>
    <row r="5592" spans="1:2">
      <c r="A5592">
        <v>5589</v>
      </c>
      <c r="B5592" s="69" t="s">
        <v>20255</v>
      </c>
    </row>
    <row r="5593" spans="1:2">
      <c r="A5593">
        <v>5590</v>
      </c>
      <c r="B5593" s="69" t="s">
        <v>20256</v>
      </c>
    </row>
    <row r="5594" spans="1:2">
      <c r="A5594">
        <v>5591</v>
      </c>
      <c r="B5594" s="69" t="s">
        <v>20257</v>
      </c>
    </row>
    <row r="5595" spans="1:2">
      <c r="A5595">
        <v>5592</v>
      </c>
      <c r="B5595" s="69" t="s">
        <v>20258</v>
      </c>
    </row>
    <row r="5596" spans="1:2">
      <c r="A5596">
        <v>5593</v>
      </c>
      <c r="B5596" s="69" t="s">
        <v>20259</v>
      </c>
    </row>
    <row r="5597" spans="1:2">
      <c r="A5597">
        <v>5594</v>
      </c>
      <c r="B5597" s="69" t="s">
        <v>20260</v>
      </c>
    </row>
    <row r="5598" spans="1:2">
      <c r="A5598">
        <v>5595</v>
      </c>
      <c r="B5598" s="69" t="s">
        <v>20261</v>
      </c>
    </row>
    <row r="5599" spans="1:2">
      <c r="A5599">
        <v>5596</v>
      </c>
      <c r="B5599" s="69" t="s">
        <v>20262</v>
      </c>
    </row>
    <row r="5600" spans="1:2">
      <c r="A5600">
        <v>5597</v>
      </c>
      <c r="B5600" s="69" t="s">
        <v>20263</v>
      </c>
    </row>
    <row r="5601" spans="1:2">
      <c r="A5601">
        <v>5598</v>
      </c>
      <c r="B5601" s="69" t="s">
        <v>20264</v>
      </c>
    </row>
    <row r="5602" spans="1:2">
      <c r="A5602">
        <v>5599</v>
      </c>
      <c r="B5602" s="69" t="s">
        <v>20265</v>
      </c>
    </row>
    <row r="5603" spans="1:2">
      <c r="A5603">
        <v>5600</v>
      </c>
      <c r="B5603" s="69" t="s">
        <v>20266</v>
      </c>
    </row>
    <row r="5604" spans="1:2">
      <c r="A5604">
        <v>5601</v>
      </c>
      <c r="B5604" s="69" t="s">
        <v>20267</v>
      </c>
    </row>
    <row r="5605" spans="1:2">
      <c r="A5605">
        <v>5602</v>
      </c>
      <c r="B5605" s="69" t="s">
        <v>20268</v>
      </c>
    </row>
    <row r="5606" spans="1:2">
      <c r="A5606">
        <v>5603</v>
      </c>
      <c r="B5606" s="69" t="s">
        <v>20269</v>
      </c>
    </row>
    <row r="5607" spans="1:2">
      <c r="A5607">
        <v>5604</v>
      </c>
      <c r="B5607" s="69" t="s">
        <v>20270</v>
      </c>
    </row>
    <row r="5608" spans="1:2">
      <c r="A5608">
        <v>5605</v>
      </c>
      <c r="B5608" s="69" t="s">
        <v>20271</v>
      </c>
    </row>
    <row r="5609" spans="1:2">
      <c r="A5609">
        <v>5606</v>
      </c>
      <c r="B5609" s="69" t="s">
        <v>20272</v>
      </c>
    </row>
    <row r="5610" spans="1:2">
      <c r="A5610">
        <v>5607</v>
      </c>
      <c r="B5610" s="69" t="s">
        <v>20273</v>
      </c>
    </row>
    <row r="5611" spans="1:2">
      <c r="A5611">
        <v>5608</v>
      </c>
      <c r="B5611" s="69" t="s">
        <v>20274</v>
      </c>
    </row>
    <row r="5612" spans="1:2">
      <c r="A5612">
        <v>5609</v>
      </c>
      <c r="B5612" s="69" t="s">
        <v>20275</v>
      </c>
    </row>
    <row r="5613" spans="1:2">
      <c r="A5613">
        <v>5610</v>
      </c>
      <c r="B5613" s="69" t="s">
        <v>20276</v>
      </c>
    </row>
    <row r="5614" spans="1:2">
      <c r="A5614">
        <v>5611</v>
      </c>
      <c r="B5614" s="69" t="s">
        <v>20277</v>
      </c>
    </row>
    <row r="5615" spans="1:2">
      <c r="A5615">
        <v>5612</v>
      </c>
      <c r="B5615" s="69" t="s">
        <v>20278</v>
      </c>
    </row>
    <row r="5616" spans="1:2">
      <c r="A5616">
        <v>5613</v>
      </c>
      <c r="B5616" s="69" t="s">
        <v>20279</v>
      </c>
    </row>
    <row r="5617" spans="1:2">
      <c r="A5617">
        <v>5614</v>
      </c>
      <c r="B5617" s="69" t="s">
        <v>20280</v>
      </c>
    </row>
    <row r="5618" spans="1:2">
      <c r="A5618">
        <v>5615</v>
      </c>
      <c r="B5618" s="69" t="s">
        <v>20281</v>
      </c>
    </row>
    <row r="5619" spans="1:2">
      <c r="A5619">
        <v>5616</v>
      </c>
      <c r="B5619" s="69" t="s">
        <v>20282</v>
      </c>
    </row>
    <row r="5620" spans="1:2">
      <c r="A5620">
        <v>5617</v>
      </c>
      <c r="B5620" s="69" t="s">
        <v>20283</v>
      </c>
    </row>
    <row r="5621" spans="1:2">
      <c r="A5621">
        <v>5618</v>
      </c>
      <c r="B5621" s="69" t="s">
        <v>20284</v>
      </c>
    </row>
    <row r="5622" spans="1:2">
      <c r="A5622">
        <v>5619</v>
      </c>
      <c r="B5622" s="69" t="s">
        <v>20285</v>
      </c>
    </row>
    <row r="5623" spans="1:2">
      <c r="A5623">
        <v>5620</v>
      </c>
      <c r="B5623" s="69" t="s">
        <v>20286</v>
      </c>
    </row>
    <row r="5624" spans="1:2">
      <c r="A5624">
        <v>5621</v>
      </c>
      <c r="B5624" s="69" t="s">
        <v>20287</v>
      </c>
    </row>
    <row r="5625" spans="1:2">
      <c r="A5625">
        <v>5622</v>
      </c>
      <c r="B5625" s="69" t="s">
        <v>20288</v>
      </c>
    </row>
    <row r="5626" spans="1:2">
      <c r="A5626">
        <v>5623</v>
      </c>
      <c r="B5626" s="69" t="s">
        <v>20289</v>
      </c>
    </row>
    <row r="5627" spans="1:2">
      <c r="A5627">
        <v>5624</v>
      </c>
      <c r="B5627" s="69" t="s">
        <v>20290</v>
      </c>
    </row>
    <row r="5628" spans="1:2">
      <c r="A5628">
        <v>5625</v>
      </c>
      <c r="B5628" s="69" t="s">
        <v>20291</v>
      </c>
    </row>
    <row r="5629" spans="1:2">
      <c r="A5629">
        <v>5626</v>
      </c>
      <c r="B5629" s="69" t="s">
        <v>20292</v>
      </c>
    </row>
    <row r="5630" spans="1:2">
      <c r="A5630">
        <v>5627</v>
      </c>
      <c r="B5630" s="69" t="s">
        <v>20293</v>
      </c>
    </row>
    <row r="5631" spans="1:2">
      <c r="A5631">
        <v>5628</v>
      </c>
      <c r="B5631" s="69" t="s">
        <v>20294</v>
      </c>
    </row>
    <row r="5632" spans="1:2">
      <c r="A5632">
        <v>5629</v>
      </c>
      <c r="B5632" s="69" t="s">
        <v>20295</v>
      </c>
    </row>
    <row r="5633" spans="1:2">
      <c r="A5633">
        <v>5630</v>
      </c>
      <c r="B5633" s="69" t="s">
        <v>20296</v>
      </c>
    </row>
    <row r="5634" spans="1:2">
      <c r="A5634">
        <v>5631</v>
      </c>
      <c r="B5634" s="69" t="s">
        <v>20297</v>
      </c>
    </row>
    <row r="5635" spans="1:2">
      <c r="A5635">
        <v>5632</v>
      </c>
      <c r="B5635" s="69" t="s">
        <v>20298</v>
      </c>
    </row>
    <row r="5636" spans="1:2">
      <c r="A5636">
        <v>5633</v>
      </c>
      <c r="B5636" s="69" t="s">
        <v>20299</v>
      </c>
    </row>
    <row r="5637" spans="1:2">
      <c r="A5637">
        <v>5634</v>
      </c>
      <c r="B5637" s="69" t="s">
        <v>20300</v>
      </c>
    </row>
    <row r="5638" spans="1:2">
      <c r="A5638">
        <v>5635</v>
      </c>
      <c r="B5638" s="69" t="s">
        <v>20301</v>
      </c>
    </row>
    <row r="5639" spans="1:2">
      <c r="A5639">
        <v>5636</v>
      </c>
      <c r="B5639" s="69" t="s">
        <v>20302</v>
      </c>
    </row>
    <row r="5640" spans="1:2">
      <c r="A5640">
        <v>5637</v>
      </c>
      <c r="B5640" s="69" t="s">
        <v>20303</v>
      </c>
    </row>
    <row r="5641" spans="1:2">
      <c r="A5641">
        <v>5638</v>
      </c>
      <c r="B5641" s="69" t="s">
        <v>20304</v>
      </c>
    </row>
    <row r="5642" spans="1:2">
      <c r="A5642">
        <v>5639</v>
      </c>
      <c r="B5642" s="69" t="s">
        <v>20305</v>
      </c>
    </row>
    <row r="5643" spans="1:2">
      <c r="A5643">
        <v>5640</v>
      </c>
      <c r="B5643" s="69" t="s">
        <v>20306</v>
      </c>
    </row>
    <row r="5644" spans="1:2">
      <c r="A5644">
        <v>5641</v>
      </c>
      <c r="B5644" s="69" t="s">
        <v>20307</v>
      </c>
    </row>
    <row r="5645" spans="1:2">
      <c r="A5645">
        <v>5642</v>
      </c>
      <c r="B5645" s="69" t="s">
        <v>20308</v>
      </c>
    </row>
    <row r="5646" spans="1:2">
      <c r="A5646">
        <v>5643</v>
      </c>
      <c r="B5646" s="69" t="s">
        <v>20309</v>
      </c>
    </row>
    <row r="5647" spans="1:2">
      <c r="A5647">
        <v>5644</v>
      </c>
      <c r="B5647" s="69" t="s">
        <v>20310</v>
      </c>
    </row>
    <row r="5648" spans="1:2">
      <c r="A5648">
        <v>5645</v>
      </c>
      <c r="B5648" s="69" t="s">
        <v>20311</v>
      </c>
    </row>
    <row r="5649" spans="1:2">
      <c r="A5649">
        <v>5646</v>
      </c>
      <c r="B5649" s="69" t="s">
        <v>20312</v>
      </c>
    </row>
    <row r="5650" spans="1:2">
      <c r="A5650">
        <v>5647</v>
      </c>
      <c r="B5650" s="69" t="s">
        <v>20313</v>
      </c>
    </row>
    <row r="5651" spans="1:2">
      <c r="A5651">
        <v>5648</v>
      </c>
      <c r="B5651" s="69" t="s">
        <v>20314</v>
      </c>
    </row>
    <row r="5652" spans="1:2">
      <c r="A5652">
        <v>5649</v>
      </c>
      <c r="B5652" s="69" t="s">
        <v>20315</v>
      </c>
    </row>
    <row r="5653" spans="1:2">
      <c r="A5653">
        <v>5650</v>
      </c>
      <c r="B5653" s="69" t="s">
        <v>20316</v>
      </c>
    </row>
    <row r="5654" spans="1:2">
      <c r="A5654">
        <v>5651</v>
      </c>
      <c r="B5654" s="69" t="s">
        <v>20317</v>
      </c>
    </row>
    <row r="5655" spans="1:2">
      <c r="A5655">
        <v>5652</v>
      </c>
      <c r="B5655" s="69" t="s">
        <v>20318</v>
      </c>
    </row>
    <row r="5656" spans="1:2">
      <c r="A5656">
        <v>5653</v>
      </c>
      <c r="B5656" s="69" t="s">
        <v>20319</v>
      </c>
    </row>
    <row r="5657" spans="1:2">
      <c r="A5657">
        <v>5654</v>
      </c>
      <c r="B5657" s="69" t="s">
        <v>20320</v>
      </c>
    </row>
    <row r="5658" spans="1:2">
      <c r="A5658">
        <v>5655</v>
      </c>
      <c r="B5658" s="69" t="s">
        <v>20321</v>
      </c>
    </row>
    <row r="5659" spans="1:2">
      <c r="A5659">
        <v>5656</v>
      </c>
      <c r="B5659" s="69" t="s">
        <v>20322</v>
      </c>
    </row>
    <row r="5660" spans="1:2">
      <c r="A5660">
        <v>5657</v>
      </c>
      <c r="B5660" s="69" t="s">
        <v>20323</v>
      </c>
    </row>
    <row r="5661" spans="1:2">
      <c r="A5661">
        <v>5658</v>
      </c>
      <c r="B5661" s="69" t="s">
        <v>20324</v>
      </c>
    </row>
    <row r="5662" spans="1:2">
      <c r="A5662">
        <v>5659</v>
      </c>
      <c r="B5662" s="69" t="s">
        <v>20325</v>
      </c>
    </row>
    <row r="5663" spans="1:2">
      <c r="A5663">
        <v>5660</v>
      </c>
      <c r="B5663" s="69" t="s">
        <v>20326</v>
      </c>
    </row>
    <row r="5664" spans="1:2">
      <c r="A5664">
        <v>5661</v>
      </c>
      <c r="B5664" s="69" t="s">
        <v>20327</v>
      </c>
    </row>
    <row r="5665" spans="1:2">
      <c r="A5665">
        <v>5662</v>
      </c>
      <c r="B5665" s="69" t="s">
        <v>20328</v>
      </c>
    </row>
    <row r="5666" spans="1:2">
      <c r="A5666">
        <v>5663</v>
      </c>
      <c r="B5666" s="69" t="s">
        <v>20329</v>
      </c>
    </row>
    <row r="5667" spans="1:2">
      <c r="A5667">
        <v>5664</v>
      </c>
      <c r="B5667" s="69" t="s">
        <v>20330</v>
      </c>
    </row>
    <row r="5668" spans="1:2">
      <c r="A5668">
        <v>5665</v>
      </c>
      <c r="B5668" s="69" t="s">
        <v>20331</v>
      </c>
    </row>
    <row r="5669" spans="1:2">
      <c r="A5669">
        <v>5666</v>
      </c>
      <c r="B5669" s="69" t="s">
        <v>20332</v>
      </c>
    </row>
    <row r="5670" spans="1:2">
      <c r="A5670">
        <v>5667</v>
      </c>
      <c r="B5670" s="69" t="s">
        <v>20333</v>
      </c>
    </row>
    <row r="5671" spans="1:2">
      <c r="A5671">
        <v>5668</v>
      </c>
      <c r="B5671" s="69" t="s">
        <v>20334</v>
      </c>
    </row>
    <row r="5672" spans="1:2">
      <c r="A5672">
        <v>5669</v>
      </c>
      <c r="B5672" s="69" t="s">
        <v>20335</v>
      </c>
    </row>
    <row r="5673" spans="1:2">
      <c r="A5673">
        <v>5670</v>
      </c>
      <c r="B5673" s="69" t="s">
        <v>20336</v>
      </c>
    </row>
    <row r="5674" spans="1:2">
      <c r="A5674">
        <v>5671</v>
      </c>
      <c r="B5674" s="69" t="s">
        <v>20337</v>
      </c>
    </row>
    <row r="5675" spans="1:2">
      <c r="A5675">
        <v>5672</v>
      </c>
      <c r="B5675" s="69" t="s">
        <v>20338</v>
      </c>
    </row>
    <row r="5676" spans="1:2">
      <c r="A5676">
        <v>5673</v>
      </c>
      <c r="B5676" s="69" t="s">
        <v>20339</v>
      </c>
    </row>
    <row r="5677" spans="1:2">
      <c r="A5677">
        <v>5674</v>
      </c>
      <c r="B5677" s="69" t="s">
        <v>20340</v>
      </c>
    </row>
    <row r="5678" spans="1:2">
      <c r="A5678">
        <v>5675</v>
      </c>
      <c r="B5678" s="69" t="s">
        <v>20341</v>
      </c>
    </row>
    <row r="5679" spans="1:2">
      <c r="A5679">
        <v>5676</v>
      </c>
      <c r="B5679" s="69" t="s">
        <v>20342</v>
      </c>
    </row>
    <row r="5680" spans="1:2">
      <c r="A5680">
        <v>5677</v>
      </c>
      <c r="B5680" s="69" t="s">
        <v>20343</v>
      </c>
    </row>
    <row r="5681" spans="1:2">
      <c r="A5681">
        <v>5678</v>
      </c>
      <c r="B5681" s="69" t="s">
        <v>20344</v>
      </c>
    </row>
    <row r="5682" spans="1:2">
      <c r="A5682">
        <v>5679</v>
      </c>
      <c r="B5682" s="69" t="s">
        <v>20345</v>
      </c>
    </row>
    <row r="5683" spans="1:2">
      <c r="A5683">
        <v>5680</v>
      </c>
      <c r="B5683" s="69" t="s">
        <v>20346</v>
      </c>
    </row>
    <row r="5684" spans="1:2">
      <c r="A5684">
        <v>5681</v>
      </c>
      <c r="B5684" s="69" t="s">
        <v>20347</v>
      </c>
    </row>
    <row r="5685" spans="1:2">
      <c r="A5685">
        <v>5682</v>
      </c>
      <c r="B5685" s="69" t="s">
        <v>20348</v>
      </c>
    </row>
    <row r="5686" spans="1:2">
      <c r="A5686">
        <v>5683</v>
      </c>
      <c r="B5686" s="69" t="s">
        <v>20349</v>
      </c>
    </row>
    <row r="5687" spans="1:2">
      <c r="A5687">
        <v>5684</v>
      </c>
      <c r="B5687" s="69" t="s">
        <v>20350</v>
      </c>
    </row>
    <row r="5688" spans="1:2">
      <c r="A5688">
        <v>5685</v>
      </c>
      <c r="B5688" s="69" t="s">
        <v>20351</v>
      </c>
    </row>
    <row r="5689" spans="1:2">
      <c r="A5689">
        <v>5686</v>
      </c>
      <c r="B5689" s="69" t="s">
        <v>20352</v>
      </c>
    </row>
    <row r="5690" spans="1:2">
      <c r="A5690">
        <v>5687</v>
      </c>
      <c r="B5690" s="69" t="s">
        <v>20353</v>
      </c>
    </row>
    <row r="5691" spans="1:2">
      <c r="A5691">
        <v>5688</v>
      </c>
      <c r="B5691" s="69" t="s">
        <v>20354</v>
      </c>
    </row>
    <row r="5692" spans="1:2">
      <c r="A5692">
        <v>5689</v>
      </c>
      <c r="B5692" s="69" t="s">
        <v>20355</v>
      </c>
    </row>
    <row r="5693" spans="1:2">
      <c r="A5693">
        <v>5690</v>
      </c>
      <c r="B5693" s="69" t="s">
        <v>20356</v>
      </c>
    </row>
    <row r="5694" spans="1:2">
      <c r="A5694">
        <v>5691</v>
      </c>
      <c r="B5694" s="69" t="s">
        <v>20357</v>
      </c>
    </row>
    <row r="5695" spans="1:2">
      <c r="A5695">
        <v>5692</v>
      </c>
      <c r="B5695" s="69" t="s">
        <v>20358</v>
      </c>
    </row>
    <row r="5696" spans="1:2">
      <c r="A5696">
        <v>5693</v>
      </c>
      <c r="B5696" s="69" t="s">
        <v>20359</v>
      </c>
    </row>
    <row r="5697" spans="1:2">
      <c r="A5697">
        <v>5694</v>
      </c>
      <c r="B5697" s="69" t="s">
        <v>20360</v>
      </c>
    </row>
    <row r="5698" spans="1:2">
      <c r="A5698">
        <v>5695</v>
      </c>
      <c r="B5698" s="69" t="s">
        <v>20361</v>
      </c>
    </row>
    <row r="5699" spans="1:2">
      <c r="A5699">
        <v>5696</v>
      </c>
      <c r="B5699" s="69" t="s">
        <v>20362</v>
      </c>
    </row>
    <row r="5700" spans="1:2">
      <c r="A5700">
        <v>5697</v>
      </c>
      <c r="B5700" s="69" t="s">
        <v>20363</v>
      </c>
    </row>
    <row r="5701" spans="1:2">
      <c r="A5701">
        <v>5698</v>
      </c>
      <c r="B5701" s="69" t="s">
        <v>20364</v>
      </c>
    </row>
    <row r="5702" spans="1:2">
      <c r="A5702">
        <v>5699</v>
      </c>
      <c r="B5702" s="69" t="s">
        <v>20365</v>
      </c>
    </row>
    <row r="5703" spans="1:2">
      <c r="A5703">
        <v>5700</v>
      </c>
      <c r="B5703" s="69" t="s">
        <v>20366</v>
      </c>
    </row>
    <row r="5704" spans="1:2">
      <c r="A5704">
        <v>5701</v>
      </c>
      <c r="B5704" s="69" t="s">
        <v>20367</v>
      </c>
    </row>
    <row r="5705" spans="1:2">
      <c r="A5705">
        <v>5702</v>
      </c>
      <c r="B5705" s="69" t="s">
        <v>20368</v>
      </c>
    </row>
    <row r="5706" spans="1:2">
      <c r="A5706">
        <v>5703</v>
      </c>
      <c r="B5706" s="69" t="s">
        <v>20369</v>
      </c>
    </row>
    <row r="5707" spans="1:2">
      <c r="A5707">
        <v>5704</v>
      </c>
      <c r="B5707" s="69" t="s">
        <v>20370</v>
      </c>
    </row>
    <row r="5708" spans="1:2">
      <c r="A5708">
        <v>5705</v>
      </c>
      <c r="B5708" s="69" t="s">
        <v>20371</v>
      </c>
    </row>
    <row r="5709" spans="1:2">
      <c r="A5709">
        <v>5706</v>
      </c>
      <c r="B5709" s="69" t="s">
        <v>20372</v>
      </c>
    </row>
    <row r="5710" spans="1:2">
      <c r="A5710">
        <v>5707</v>
      </c>
      <c r="B5710" s="69" t="s">
        <v>20373</v>
      </c>
    </row>
    <row r="5711" spans="1:2">
      <c r="A5711">
        <v>5708</v>
      </c>
      <c r="B5711" s="69" t="s">
        <v>20374</v>
      </c>
    </row>
    <row r="5712" spans="1:2">
      <c r="A5712">
        <v>5709</v>
      </c>
      <c r="B5712" s="69" t="s">
        <v>20375</v>
      </c>
    </row>
    <row r="5713" spans="1:2">
      <c r="A5713">
        <v>5710</v>
      </c>
      <c r="B5713" s="69" t="s">
        <v>20376</v>
      </c>
    </row>
    <row r="5714" spans="1:2">
      <c r="A5714">
        <v>5711</v>
      </c>
      <c r="B5714" s="69" t="s">
        <v>20377</v>
      </c>
    </row>
    <row r="5715" spans="1:2">
      <c r="A5715">
        <v>5712</v>
      </c>
      <c r="B5715" s="69" t="s">
        <v>20378</v>
      </c>
    </row>
    <row r="5716" spans="1:2">
      <c r="A5716">
        <v>5713</v>
      </c>
      <c r="B5716" s="69" t="s">
        <v>20379</v>
      </c>
    </row>
    <row r="5717" spans="1:2">
      <c r="A5717">
        <v>5714</v>
      </c>
      <c r="B5717" s="69" t="s">
        <v>20380</v>
      </c>
    </row>
    <row r="5718" spans="1:2">
      <c r="A5718">
        <v>5715</v>
      </c>
      <c r="B5718" s="69" t="s">
        <v>20381</v>
      </c>
    </row>
    <row r="5719" spans="1:2">
      <c r="A5719">
        <v>5716</v>
      </c>
      <c r="B5719" s="69" t="s">
        <v>20382</v>
      </c>
    </row>
    <row r="5720" spans="1:2">
      <c r="A5720">
        <v>5717</v>
      </c>
      <c r="B5720" s="69" t="s">
        <v>20383</v>
      </c>
    </row>
    <row r="5721" spans="1:2">
      <c r="A5721">
        <v>5718</v>
      </c>
      <c r="B5721" s="69" t="s">
        <v>20384</v>
      </c>
    </row>
    <row r="5722" spans="1:2">
      <c r="A5722">
        <v>5719</v>
      </c>
      <c r="B5722" s="69" t="s">
        <v>20385</v>
      </c>
    </row>
    <row r="5723" spans="1:2">
      <c r="A5723">
        <v>5720</v>
      </c>
      <c r="B5723" s="69" t="s">
        <v>20386</v>
      </c>
    </row>
    <row r="5724" spans="1:2">
      <c r="A5724">
        <v>5721</v>
      </c>
      <c r="B5724" s="69" t="s">
        <v>20387</v>
      </c>
    </row>
    <row r="5725" spans="1:2">
      <c r="A5725">
        <v>5722</v>
      </c>
      <c r="B5725" s="69" t="s">
        <v>20388</v>
      </c>
    </row>
    <row r="5726" spans="1:2">
      <c r="A5726">
        <v>5723</v>
      </c>
      <c r="B5726" s="69" t="s">
        <v>20389</v>
      </c>
    </row>
    <row r="5727" spans="1:2">
      <c r="A5727">
        <v>5724</v>
      </c>
      <c r="B5727" s="69" t="s">
        <v>20390</v>
      </c>
    </row>
    <row r="5728" spans="1:2">
      <c r="A5728">
        <v>5725</v>
      </c>
      <c r="B5728" s="69" t="s">
        <v>20391</v>
      </c>
    </row>
    <row r="5729" spans="1:2">
      <c r="A5729">
        <v>5726</v>
      </c>
      <c r="B5729" s="69" t="s">
        <v>20392</v>
      </c>
    </row>
    <row r="5730" spans="1:2">
      <c r="A5730">
        <v>5727</v>
      </c>
      <c r="B5730" s="69" t="s">
        <v>20393</v>
      </c>
    </row>
    <row r="5731" spans="1:2">
      <c r="A5731">
        <v>5728</v>
      </c>
      <c r="B5731" s="69" t="s">
        <v>19948</v>
      </c>
    </row>
    <row r="5732" spans="1:2">
      <c r="A5732">
        <v>5729</v>
      </c>
      <c r="B5732" s="69" t="s">
        <v>20394</v>
      </c>
    </row>
    <row r="5733" spans="1:2">
      <c r="A5733">
        <v>5730</v>
      </c>
      <c r="B5733" s="69" t="s">
        <v>20395</v>
      </c>
    </row>
    <row r="5734" spans="1:2">
      <c r="A5734">
        <v>5731</v>
      </c>
      <c r="B5734" s="69" t="s">
        <v>20396</v>
      </c>
    </row>
    <row r="5735" spans="1:2">
      <c r="A5735">
        <v>5732</v>
      </c>
      <c r="B5735" s="69" t="s">
        <v>20397</v>
      </c>
    </row>
    <row r="5736" spans="1:2">
      <c r="A5736">
        <v>5733</v>
      </c>
      <c r="B5736" s="69" t="s">
        <v>20398</v>
      </c>
    </row>
    <row r="5737" spans="1:2">
      <c r="A5737">
        <v>5734</v>
      </c>
      <c r="B5737" s="69" t="s">
        <v>20399</v>
      </c>
    </row>
    <row r="5738" spans="1:2">
      <c r="A5738">
        <v>5735</v>
      </c>
      <c r="B5738" s="69" t="s">
        <v>20400</v>
      </c>
    </row>
    <row r="5739" spans="1:2">
      <c r="A5739">
        <v>5736</v>
      </c>
      <c r="B5739" s="69" t="s">
        <v>20401</v>
      </c>
    </row>
    <row r="5740" spans="1:2">
      <c r="A5740">
        <v>5737</v>
      </c>
      <c r="B5740" s="69" t="s">
        <v>20402</v>
      </c>
    </row>
    <row r="5741" spans="1:2">
      <c r="A5741">
        <v>5738</v>
      </c>
      <c r="B5741" s="69" t="s">
        <v>20403</v>
      </c>
    </row>
    <row r="5742" spans="1:2">
      <c r="A5742">
        <v>5739</v>
      </c>
      <c r="B5742" s="69" t="s">
        <v>20404</v>
      </c>
    </row>
    <row r="5743" spans="1:2">
      <c r="A5743">
        <v>5740</v>
      </c>
      <c r="B5743" s="69" t="s">
        <v>20405</v>
      </c>
    </row>
    <row r="5744" spans="1:2">
      <c r="A5744">
        <v>5741</v>
      </c>
      <c r="B5744" s="69" t="s">
        <v>20406</v>
      </c>
    </row>
    <row r="5745" spans="1:2">
      <c r="A5745">
        <v>5742</v>
      </c>
      <c r="B5745" s="69" t="s">
        <v>20407</v>
      </c>
    </row>
    <row r="5746" spans="1:2">
      <c r="A5746">
        <v>5743</v>
      </c>
      <c r="B5746" s="69" t="s">
        <v>20408</v>
      </c>
    </row>
    <row r="5747" spans="1:2">
      <c r="A5747">
        <v>5744</v>
      </c>
      <c r="B5747" s="69" t="s">
        <v>18182</v>
      </c>
    </row>
    <row r="5748" spans="1:2">
      <c r="A5748">
        <v>5745</v>
      </c>
      <c r="B5748" s="69" t="s">
        <v>20409</v>
      </c>
    </row>
    <row r="5749" spans="1:2">
      <c r="A5749">
        <v>5746</v>
      </c>
      <c r="B5749" s="69" t="s">
        <v>20410</v>
      </c>
    </row>
    <row r="5750" spans="1:2">
      <c r="A5750">
        <v>5747</v>
      </c>
      <c r="B5750" s="69" t="s">
        <v>20411</v>
      </c>
    </row>
    <row r="5751" spans="1:2">
      <c r="A5751">
        <v>5748</v>
      </c>
      <c r="B5751" s="69" t="s">
        <v>20412</v>
      </c>
    </row>
    <row r="5752" spans="1:2">
      <c r="A5752">
        <v>5749</v>
      </c>
      <c r="B5752" s="69" t="s">
        <v>20413</v>
      </c>
    </row>
    <row r="5753" spans="1:2">
      <c r="A5753">
        <v>5750</v>
      </c>
      <c r="B5753" s="69" t="s">
        <v>20414</v>
      </c>
    </row>
    <row r="5754" spans="1:2">
      <c r="A5754">
        <v>5751</v>
      </c>
      <c r="B5754" s="69" t="s">
        <v>20415</v>
      </c>
    </row>
    <row r="5755" spans="1:2">
      <c r="A5755">
        <v>5752</v>
      </c>
      <c r="B5755" s="69" t="s">
        <v>20416</v>
      </c>
    </row>
    <row r="5756" spans="1:2">
      <c r="A5756">
        <v>5753</v>
      </c>
      <c r="B5756" s="69" t="s">
        <v>20417</v>
      </c>
    </row>
    <row r="5757" spans="1:2">
      <c r="A5757">
        <v>5754</v>
      </c>
      <c r="B5757" s="69" t="s">
        <v>20418</v>
      </c>
    </row>
    <row r="5758" spans="1:2">
      <c r="A5758">
        <v>5755</v>
      </c>
      <c r="B5758" s="69" t="s">
        <v>20419</v>
      </c>
    </row>
    <row r="5759" spans="1:2">
      <c r="A5759">
        <v>5756</v>
      </c>
      <c r="B5759" s="69" t="s">
        <v>20420</v>
      </c>
    </row>
    <row r="5760" spans="1:2">
      <c r="A5760">
        <v>5757</v>
      </c>
      <c r="B5760" s="69" t="s">
        <v>20421</v>
      </c>
    </row>
    <row r="5761" spans="1:2">
      <c r="A5761">
        <v>5758</v>
      </c>
      <c r="B5761" s="69" t="s">
        <v>20422</v>
      </c>
    </row>
    <row r="5762" spans="1:2">
      <c r="A5762">
        <v>5759</v>
      </c>
      <c r="B5762" s="69" t="s">
        <v>20423</v>
      </c>
    </row>
    <row r="5763" spans="1:2">
      <c r="A5763">
        <v>5760</v>
      </c>
      <c r="B5763" s="69" t="s">
        <v>20424</v>
      </c>
    </row>
    <row r="5764" spans="1:2">
      <c r="A5764">
        <v>5761</v>
      </c>
      <c r="B5764" s="69" t="s">
        <v>20425</v>
      </c>
    </row>
    <row r="5765" spans="1:2">
      <c r="A5765">
        <v>5762</v>
      </c>
      <c r="B5765" s="69" t="s">
        <v>20426</v>
      </c>
    </row>
    <row r="5766" spans="1:2">
      <c r="A5766">
        <v>5763</v>
      </c>
      <c r="B5766" s="69" t="s">
        <v>20427</v>
      </c>
    </row>
    <row r="5767" spans="1:2">
      <c r="A5767">
        <v>5764</v>
      </c>
      <c r="B5767" s="69" t="s">
        <v>20428</v>
      </c>
    </row>
    <row r="5768" spans="1:2">
      <c r="A5768">
        <v>5765</v>
      </c>
      <c r="B5768" s="69" t="s">
        <v>20429</v>
      </c>
    </row>
    <row r="5769" spans="1:2">
      <c r="A5769">
        <v>5766</v>
      </c>
      <c r="B5769" s="69" t="s">
        <v>20430</v>
      </c>
    </row>
    <row r="5770" spans="1:2">
      <c r="A5770">
        <v>5767</v>
      </c>
      <c r="B5770" s="69" t="s">
        <v>20431</v>
      </c>
    </row>
    <row r="5771" spans="1:2">
      <c r="A5771">
        <v>5768</v>
      </c>
      <c r="B5771" s="69" t="s">
        <v>20432</v>
      </c>
    </row>
    <row r="5772" spans="1:2">
      <c r="A5772">
        <v>5769</v>
      </c>
      <c r="B5772" s="69" t="s">
        <v>20433</v>
      </c>
    </row>
    <row r="5773" spans="1:2">
      <c r="A5773">
        <v>5770</v>
      </c>
      <c r="B5773" s="69" t="s">
        <v>20434</v>
      </c>
    </row>
    <row r="5774" spans="1:2">
      <c r="A5774">
        <v>5771</v>
      </c>
      <c r="B5774" s="69" t="s">
        <v>20435</v>
      </c>
    </row>
    <row r="5775" spans="1:2">
      <c r="A5775">
        <v>5772</v>
      </c>
      <c r="B5775" s="69" t="s">
        <v>20436</v>
      </c>
    </row>
    <row r="5776" spans="1:2">
      <c r="A5776">
        <v>5773</v>
      </c>
      <c r="B5776" s="69" t="s">
        <v>20437</v>
      </c>
    </row>
    <row r="5777" spans="1:2">
      <c r="A5777">
        <v>5774</v>
      </c>
      <c r="B5777" s="69" t="s">
        <v>20438</v>
      </c>
    </row>
    <row r="5778" spans="1:2">
      <c r="A5778">
        <v>5775</v>
      </c>
      <c r="B5778" s="69" t="s">
        <v>14599</v>
      </c>
    </row>
    <row r="5779" spans="1:2">
      <c r="A5779">
        <v>5776</v>
      </c>
      <c r="B5779" s="69" t="s">
        <v>20439</v>
      </c>
    </row>
    <row r="5780" spans="1:2">
      <c r="A5780">
        <v>5777</v>
      </c>
      <c r="B5780" s="69" t="s">
        <v>20440</v>
      </c>
    </row>
    <row r="5781" spans="1:2">
      <c r="A5781">
        <v>5778</v>
      </c>
      <c r="B5781" s="69" t="s">
        <v>20441</v>
      </c>
    </row>
    <row r="5782" spans="1:2">
      <c r="A5782">
        <v>5779</v>
      </c>
      <c r="B5782" s="69" t="s">
        <v>20442</v>
      </c>
    </row>
    <row r="5783" spans="1:2">
      <c r="A5783">
        <v>5780</v>
      </c>
      <c r="B5783" s="69" t="s">
        <v>20443</v>
      </c>
    </row>
    <row r="5784" spans="1:2">
      <c r="A5784">
        <v>5781</v>
      </c>
      <c r="B5784" s="69" t="s">
        <v>20444</v>
      </c>
    </row>
    <row r="5785" spans="1:2">
      <c r="A5785">
        <v>5782</v>
      </c>
      <c r="B5785" s="69" t="s">
        <v>20445</v>
      </c>
    </row>
    <row r="5786" spans="1:2">
      <c r="A5786">
        <v>5783</v>
      </c>
      <c r="B5786" s="69" t="s">
        <v>20446</v>
      </c>
    </row>
    <row r="5787" spans="1:2">
      <c r="A5787">
        <v>5784</v>
      </c>
      <c r="B5787" s="69" t="s">
        <v>20447</v>
      </c>
    </row>
    <row r="5788" spans="1:2">
      <c r="A5788">
        <v>5785</v>
      </c>
      <c r="B5788" s="69" t="s">
        <v>20448</v>
      </c>
    </row>
    <row r="5789" spans="1:2">
      <c r="A5789">
        <v>5786</v>
      </c>
      <c r="B5789" s="69" t="s">
        <v>20449</v>
      </c>
    </row>
    <row r="5790" spans="1:2">
      <c r="A5790">
        <v>5787</v>
      </c>
      <c r="B5790" s="69" t="s">
        <v>20450</v>
      </c>
    </row>
    <row r="5791" spans="1:2">
      <c r="A5791">
        <v>5788</v>
      </c>
      <c r="B5791" s="69" t="s">
        <v>20451</v>
      </c>
    </row>
    <row r="5792" spans="1:2">
      <c r="A5792">
        <v>5789</v>
      </c>
      <c r="B5792" s="69" t="s">
        <v>20452</v>
      </c>
    </row>
    <row r="5793" spans="1:2">
      <c r="A5793">
        <v>5790</v>
      </c>
      <c r="B5793" s="69" t="s">
        <v>20453</v>
      </c>
    </row>
    <row r="5794" spans="1:2">
      <c r="A5794">
        <v>5791</v>
      </c>
      <c r="B5794" s="69" t="s">
        <v>20454</v>
      </c>
    </row>
    <row r="5795" spans="1:2">
      <c r="A5795">
        <v>5792</v>
      </c>
      <c r="B5795" s="69" t="s">
        <v>20455</v>
      </c>
    </row>
    <row r="5796" spans="1:2">
      <c r="A5796">
        <v>5793</v>
      </c>
      <c r="B5796" s="69" t="s">
        <v>20456</v>
      </c>
    </row>
    <row r="5797" spans="1:2">
      <c r="A5797">
        <v>5794</v>
      </c>
      <c r="B5797" s="69" t="s">
        <v>20457</v>
      </c>
    </row>
    <row r="5798" spans="1:2">
      <c r="A5798">
        <v>5795</v>
      </c>
      <c r="B5798" s="69" t="s">
        <v>20458</v>
      </c>
    </row>
    <row r="5799" spans="1:2">
      <c r="A5799">
        <v>5796</v>
      </c>
      <c r="B5799" s="69" t="s">
        <v>20459</v>
      </c>
    </row>
    <row r="5800" spans="1:2">
      <c r="A5800">
        <v>5797</v>
      </c>
      <c r="B5800" s="69" t="s">
        <v>14605</v>
      </c>
    </row>
    <row r="5801" spans="1:2">
      <c r="A5801">
        <v>5798</v>
      </c>
      <c r="B5801" s="69" t="s">
        <v>20460</v>
      </c>
    </row>
    <row r="5802" spans="1:2">
      <c r="A5802">
        <v>5799</v>
      </c>
      <c r="B5802" s="69" t="s">
        <v>20461</v>
      </c>
    </row>
    <row r="5803" spans="1:2">
      <c r="A5803">
        <v>5800</v>
      </c>
      <c r="B5803" s="69" t="s">
        <v>20462</v>
      </c>
    </row>
    <row r="5804" spans="1:2">
      <c r="A5804">
        <v>5801</v>
      </c>
      <c r="B5804" s="69" t="s">
        <v>20463</v>
      </c>
    </row>
    <row r="5805" spans="1:2">
      <c r="A5805">
        <v>5802</v>
      </c>
      <c r="B5805" s="69" t="s">
        <v>20464</v>
      </c>
    </row>
    <row r="5806" spans="1:2">
      <c r="A5806">
        <v>5803</v>
      </c>
      <c r="B5806" s="69" t="s">
        <v>20465</v>
      </c>
    </row>
    <row r="5807" spans="1:2">
      <c r="A5807">
        <v>5804</v>
      </c>
      <c r="B5807" s="69" t="s">
        <v>20466</v>
      </c>
    </row>
    <row r="5808" spans="1:2">
      <c r="A5808">
        <v>5805</v>
      </c>
      <c r="B5808" s="69" t="s">
        <v>20467</v>
      </c>
    </row>
    <row r="5809" spans="1:2">
      <c r="A5809">
        <v>5806</v>
      </c>
      <c r="B5809" s="69" t="s">
        <v>20468</v>
      </c>
    </row>
    <row r="5810" spans="1:2">
      <c r="A5810">
        <v>5807</v>
      </c>
      <c r="B5810" s="69" t="s">
        <v>20469</v>
      </c>
    </row>
    <row r="5811" spans="1:2">
      <c r="A5811">
        <v>5808</v>
      </c>
      <c r="B5811" s="69" t="s">
        <v>20470</v>
      </c>
    </row>
    <row r="5812" spans="1:2">
      <c r="A5812">
        <v>5809</v>
      </c>
      <c r="B5812" s="69" t="s">
        <v>20471</v>
      </c>
    </row>
    <row r="5813" spans="1:2">
      <c r="A5813">
        <v>5810</v>
      </c>
      <c r="B5813" s="69" t="s">
        <v>20472</v>
      </c>
    </row>
    <row r="5814" spans="1:2">
      <c r="A5814">
        <v>5811</v>
      </c>
      <c r="B5814" s="69" t="s">
        <v>20473</v>
      </c>
    </row>
    <row r="5815" spans="1:2">
      <c r="A5815">
        <v>5812</v>
      </c>
      <c r="B5815" s="69" t="s">
        <v>20474</v>
      </c>
    </row>
    <row r="5816" spans="1:2">
      <c r="A5816">
        <v>5813</v>
      </c>
      <c r="B5816" s="69" t="s">
        <v>20475</v>
      </c>
    </row>
    <row r="5817" spans="1:2">
      <c r="A5817">
        <v>5814</v>
      </c>
      <c r="B5817" s="69" t="s">
        <v>20476</v>
      </c>
    </row>
    <row r="5818" spans="1:2">
      <c r="A5818">
        <v>5815</v>
      </c>
      <c r="B5818" s="69" t="s">
        <v>20477</v>
      </c>
    </row>
    <row r="5819" spans="1:2">
      <c r="A5819">
        <v>5816</v>
      </c>
      <c r="B5819" s="69" t="s">
        <v>20478</v>
      </c>
    </row>
    <row r="5820" spans="1:2">
      <c r="A5820">
        <v>5817</v>
      </c>
      <c r="B5820" s="69" t="s">
        <v>20479</v>
      </c>
    </row>
    <row r="5821" spans="1:2">
      <c r="A5821">
        <v>5818</v>
      </c>
      <c r="B5821" s="69" t="s">
        <v>20480</v>
      </c>
    </row>
    <row r="5822" spans="1:2">
      <c r="A5822">
        <v>5819</v>
      </c>
      <c r="B5822" s="69" t="s">
        <v>14750</v>
      </c>
    </row>
    <row r="5823" spans="1:2">
      <c r="A5823">
        <v>5820</v>
      </c>
      <c r="B5823" s="69" t="s">
        <v>20481</v>
      </c>
    </row>
    <row r="5824" spans="1:2">
      <c r="A5824">
        <v>5821</v>
      </c>
      <c r="B5824" s="69" t="s">
        <v>20482</v>
      </c>
    </row>
    <row r="5825" spans="1:2">
      <c r="A5825">
        <v>5822</v>
      </c>
      <c r="B5825" s="69" t="s">
        <v>20483</v>
      </c>
    </row>
    <row r="5826" spans="1:2">
      <c r="A5826">
        <v>5823</v>
      </c>
      <c r="B5826" s="69" t="s">
        <v>20484</v>
      </c>
    </row>
    <row r="5827" spans="1:2">
      <c r="A5827">
        <v>5824</v>
      </c>
      <c r="B5827" s="69" t="s">
        <v>20485</v>
      </c>
    </row>
    <row r="5828" spans="1:2">
      <c r="A5828">
        <v>5825</v>
      </c>
      <c r="B5828" s="69" t="s">
        <v>20486</v>
      </c>
    </row>
    <row r="5829" spans="1:2">
      <c r="A5829">
        <v>5826</v>
      </c>
      <c r="B5829" s="69" t="s">
        <v>20487</v>
      </c>
    </row>
    <row r="5830" spans="1:2">
      <c r="A5830">
        <v>5827</v>
      </c>
      <c r="B5830" s="69" t="s">
        <v>20488</v>
      </c>
    </row>
    <row r="5831" spans="1:2">
      <c r="A5831">
        <v>5828</v>
      </c>
      <c r="B5831" s="69" t="s">
        <v>20489</v>
      </c>
    </row>
    <row r="5832" spans="1:2">
      <c r="A5832">
        <v>5829</v>
      </c>
      <c r="B5832" s="69" t="s">
        <v>20490</v>
      </c>
    </row>
    <row r="5833" spans="1:2">
      <c r="A5833">
        <v>5830</v>
      </c>
      <c r="B5833" s="69" t="s">
        <v>20491</v>
      </c>
    </row>
    <row r="5834" spans="1:2">
      <c r="A5834">
        <v>5831</v>
      </c>
      <c r="B5834" s="69" t="s">
        <v>20492</v>
      </c>
    </row>
    <row r="5835" spans="1:2">
      <c r="A5835">
        <v>5832</v>
      </c>
      <c r="B5835" s="69" t="s">
        <v>20493</v>
      </c>
    </row>
    <row r="5836" spans="1:2">
      <c r="A5836">
        <v>5833</v>
      </c>
      <c r="B5836" s="69" t="s">
        <v>20494</v>
      </c>
    </row>
    <row r="5837" spans="1:2">
      <c r="A5837">
        <v>5834</v>
      </c>
      <c r="B5837" s="69" t="s">
        <v>20495</v>
      </c>
    </row>
    <row r="5838" spans="1:2">
      <c r="A5838">
        <v>5835</v>
      </c>
      <c r="B5838" s="69" t="s">
        <v>20496</v>
      </c>
    </row>
    <row r="5839" spans="1:2">
      <c r="A5839">
        <v>5836</v>
      </c>
      <c r="B5839" s="69" t="s">
        <v>20497</v>
      </c>
    </row>
    <row r="5840" spans="1:2">
      <c r="A5840">
        <v>5837</v>
      </c>
      <c r="B5840" s="69" t="s">
        <v>20498</v>
      </c>
    </row>
    <row r="5841" spans="1:2">
      <c r="A5841">
        <v>5838</v>
      </c>
      <c r="B5841" s="69" t="s">
        <v>20499</v>
      </c>
    </row>
    <row r="5842" spans="1:2">
      <c r="A5842">
        <v>5839</v>
      </c>
      <c r="B5842" s="69" t="s">
        <v>20500</v>
      </c>
    </row>
    <row r="5843" spans="1:2">
      <c r="A5843">
        <v>5840</v>
      </c>
      <c r="B5843" s="69" t="s">
        <v>20501</v>
      </c>
    </row>
    <row r="5844" spans="1:2">
      <c r="A5844">
        <v>5841</v>
      </c>
      <c r="B5844" s="69" t="s">
        <v>14597</v>
      </c>
    </row>
    <row r="5845" spans="1:2">
      <c r="A5845">
        <v>5842</v>
      </c>
      <c r="B5845" s="69" t="s">
        <v>20502</v>
      </c>
    </row>
    <row r="5846" spans="1:2">
      <c r="A5846">
        <v>5843</v>
      </c>
      <c r="B5846" s="69" t="s">
        <v>20503</v>
      </c>
    </row>
    <row r="5847" spans="1:2">
      <c r="A5847">
        <v>5844</v>
      </c>
      <c r="B5847" s="69" t="s">
        <v>20504</v>
      </c>
    </row>
    <row r="5848" spans="1:2">
      <c r="A5848">
        <v>5845</v>
      </c>
      <c r="B5848" s="69" t="s">
        <v>20505</v>
      </c>
    </row>
    <row r="5849" spans="1:2">
      <c r="A5849">
        <v>5846</v>
      </c>
      <c r="B5849" s="69" t="s">
        <v>20506</v>
      </c>
    </row>
    <row r="5850" spans="1:2">
      <c r="A5850">
        <v>5847</v>
      </c>
      <c r="B5850" s="69" t="s">
        <v>20507</v>
      </c>
    </row>
    <row r="5851" spans="1:2">
      <c r="A5851">
        <v>5848</v>
      </c>
      <c r="B5851" s="69" t="s">
        <v>20508</v>
      </c>
    </row>
    <row r="5852" spans="1:2">
      <c r="A5852">
        <v>5849</v>
      </c>
      <c r="B5852" s="69" t="s">
        <v>20509</v>
      </c>
    </row>
    <row r="5853" spans="1:2">
      <c r="A5853">
        <v>5850</v>
      </c>
      <c r="B5853" s="69" t="s">
        <v>20510</v>
      </c>
    </row>
    <row r="5854" spans="1:2">
      <c r="A5854">
        <v>5851</v>
      </c>
      <c r="B5854" s="69" t="s">
        <v>20511</v>
      </c>
    </row>
    <row r="5855" spans="1:2">
      <c r="A5855">
        <v>5852</v>
      </c>
      <c r="B5855" s="69" t="s">
        <v>20512</v>
      </c>
    </row>
    <row r="5856" spans="1:2">
      <c r="A5856">
        <v>5853</v>
      </c>
      <c r="B5856" s="69" t="s">
        <v>20513</v>
      </c>
    </row>
    <row r="5857" spans="1:2">
      <c r="A5857">
        <v>5854</v>
      </c>
      <c r="B5857" s="69" t="s">
        <v>20514</v>
      </c>
    </row>
    <row r="5858" spans="1:2">
      <c r="A5858">
        <v>5855</v>
      </c>
      <c r="B5858" s="69" t="s">
        <v>20515</v>
      </c>
    </row>
    <row r="5859" spans="1:2">
      <c r="A5859">
        <v>5856</v>
      </c>
      <c r="B5859" s="69" t="s">
        <v>20516</v>
      </c>
    </row>
    <row r="5860" spans="1:2">
      <c r="A5860">
        <v>5857</v>
      </c>
      <c r="B5860" s="69" t="s">
        <v>20517</v>
      </c>
    </row>
    <row r="5861" spans="1:2">
      <c r="A5861">
        <v>5858</v>
      </c>
      <c r="B5861" s="69" t="s">
        <v>20518</v>
      </c>
    </row>
    <row r="5862" spans="1:2">
      <c r="A5862">
        <v>5859</v>
      </c>
      <c r="B5862" s="69" t="s">
        <v>20519</v>
      </c>
    </row>
    <row r="5863" spans="1:2">
      <c r="A5863">
        <v>5860</v>
      </c>
      <c r="B5863" s="69" t="s">
        <v>20520</v>
      </c>
    </row>
    <row r="5864" spans="1:2">
      <c r="A5864">
        <v>5861</v>
      </c>
      <c r="B5864" s="69" t="s">
        <v>20521</v>
      </c>
    </row>
    <row r="5865" spans="1:2">
      <c r="A5865">
        <v>5862</v>
      </c>
      <c r="B5865" s="69" t="s">
        <v>20522</v>
      </c>
    </row>
    <row r="5866" spans="1:2">
      <c r="A5866">
        <v>5863</v>
      </c>
      <c r="B5866" s="69" t="s">
        <v>14631</v>
      </c>
    </row>
    <row r="5867" spans="1:2">
      <c r="A5867">
        <v>5864</v>
      </c>
      <c r="B5867" s="69" t="s">
        <v>20523</v>
      </c>
    </row>
    <row r="5868" spans="1:2">
      <c r="A5868">
        <v>5865</v>
      </c>
      <c r="B5868" s="69" t="s">
        <v>20524</v>
      </c>
    </row>
    <row r="5869" spans="1:2">
      <c r="A5869">
        <v>5866</v>
      </c>
      <c r="B5869" s="69" t="s">
        <v>20525</v>
      </c>
    </row>
    <row r="5870" spans="1:2">
      <c r="A5870">
        <v>5867</v>
      </c>
      <c r="B5870" s="69" t="s">
        <v>20526</v>
      </c>
    </row>
    <row r="5871" spans="1:2">
      <c r="A5871">
        <v>5868</v>
      </c>
      <c r="B5871" s="69" t="s">
        <v>20527</v>
      </c>
    </row>
    <row r="5872" spans="1:2">
      <c r="A5872">
        <v>5869</v>
      </c>
      <c r="B5872" s="69" t="s">
        <v>20528</v>
      </c>
    </row>
    <row r="5873" spans="1:2">
      <c r="A5873">
        <v>5870</v>
      </c>
      <c r="B5873" s="69" t="s">
        <v>20529</v>
      </c>
    </row>
    <row r="5874" spans="1:2">
      <c r="A5874">
        <v>5871</v>
      </c>
      <c r="B5874" s="69" t="s">
        <v>20530</v>
      </c>
    </row>
    <row r="5875" spans="1:2">
      <c r="A5875">
        <v>5872</v>
      </c>
      <c r="B5875" s="69" t="s">
        <v>20531</v>
      </c>
    </row>
    <row r="5876" spans="1:2">
      <c r="A5876">
        <v>5873</v>
      </c>
      <c r="B5876" s="69" t="s">
        <v>20532</v>
      </c>
    </row>
    <row r="5877" spans="1:2">
      <c r="A5877">
        <v>5874</v>
      </c>
      <c r="B5877" s="69" t="s">
        <v>20533</v>
      </c>
    </row>
    <row r="5878" spans="1:2">
      <c r="A5878">
        <v>5875</v>
      </c>
      <c r="B5878" s="69" t="s">
        <v>20534</v>
      </c>
    </row>
    <row r="5879" spans="1:2">
      <c r="A5879">
        <v>5876</v>
      </c>
      <c r="B5879" s="69" t="s">
        <v>20535</v>
      </c>
    </row>
    <row r="5880" spans="1:2">
      <c r="A5880">
        <v>5877</v>
      </c>
      <c r="B5880" s="69" t="s">
        <v>20536</v>
      </c>
    </row>
    <row r="5881" spans="1:2">
      <c r="A5881">
        <v>5878</v>
      </c>
      <c r="B5881" s="69" t="s">
        <v>20537</v>
      </c>
    </row>
    <row r="5882" spans="1:2">
      <c r="A5882">
        <v>5879</v>
      </c>
      <c r="B5882" s="69" t="s">
        <v>20538</v>
      </c>
    </row>
    <row r="5883" spans="1:2">
      <c r="A5883">
        <v>5880</v>
      </c>
      <c r="B5883" s="69" t="s">
        <v>20539</v>
      </c>
    </row>
    <row r="5884" spans="1:2">
      <c r="A5884">
        <v>5881</v>
      </c>
      <c r="B5884" s="69" t="s">
        <v>20540</v>
      </c>
    </row>
    <row r="5885" spans="1:2">
      <c r="A5885">
        <v>5882</v>
      </c>
      <c r="B5885" s="69" t="s">
        <v>20541</v>
      </c>
    </row>
    <row r="5886" spans="1:2">
      <c r="A5886">
        <v>5883</v>
      </c>
      <c r="B5886" s="69" t="s">
        <v>20542</v>
      </c>
    </row>
    <row r="5887" spans="1:2">
      <c r="A5887">
        <v>5884</v>
      </c>
      <c r="B5887" s="69" t="s">
        <v>20543</v>
      </c>
    </row>
    <row r="5888" spans="1:2">
      <c r="A5888">
        <v>5885</v>
      </c>
      <c r="B5888" s="69" t="s">
        <v>14751</v>
      </c>
    </row>
    <row r="5889" spans="1:2">
      <c r="A5889">
        <v>5886</v>
      </c>
      <c r="B5889" s="69" t="s">
        <v>20544</v>
      </c>
    </row>
    <row r="5890" spans="1:2">
      <c r="A5890">
        <v>5887</v>
      </c>
      <c r="B5890" s="69" t="s">
        <v>20545</v>
      </c>
    </row>
    <row r="5891" spans="1:2">
      <c r="A5891">
        <v>5888</v>
      </c>
      <c r="B5891" s="69" t="s">
        <v>20546</v>
      </c>
    </row>
    <row r="5892" spans="1:2">
      <c r="A5892">
        <v>5889</v>
      </c>
      <c r="B5892" s="69" t="s">
        <v>20547</v>
      </c>
    </row>
    <row r="5893" spans="1:2">
      <c r="A5893">
        <v>5890</v>
      </c>
      <c r="B5893" s="69" t="s">
        <v>20548</v>
      </c>
    </row>
    <row r="5894" spans="1:2">
      <c r="A5894">
        <v>5891</v>
      </c>
      <c r="B5894" s="69" t="s">
        <v>20549</v>
      </c>
    </row>
    <row r="5895" spans="1:2">
      <c r="A5895">
        <v>5892</v>
      </c>
      <c r="B5895" s="69" t="s">
        <v>20550</v>
      </c>
    </row>
    <row r="5896" spans="1:2">
      <c r="A5896">
        <v>5893</v>
      </c>
      <c r="B5896" s="69" t="s">
        <v>20551</v>
      </c>
    </row>
    <row r="5897" spans="1:2">
      <c r="A5897">
        <v>5894</v>
      </c>
      <c r="B5897" s="69" t="s">
        <v>20552</v>
      </c>
    </row>
    <row r="5898" spans="1:2">
      <c r="A5898">
        <v>5895</v>
      </c>
      <c r="B5898" s="69" t="s">
        <v>20553</v>
      </c>
    </row>
    <row r="5899" spans="1:2">
      <c r="A5899">
        <v>5896</v>
      </c>
      <c r="B5899" s="69" t="s">
        <v>20554</v>
      </c>
    </row>
    <row r="5900" spans="1:2">
      <c r="A5900">
        <v>5897</v>
      </c>
      <c r="B5900" s="69" t="s">
        <v>20555</v>
      </c>
    </row>
    <row r="5901" spans="1:2">
      <c r="A5901">
        <v>5898</v>
      </c>
      <c r="B5901" s="69" t="s">
        <v>20556</v>
      </c>
    </row>
    <row r="5902" spans="1:2">
      <c r="A5902">
        <v>5899</v>
      </c>
      <c r="B5902" s="69" t="s">
        <v>20557</v>
      </c>
    </row>
    <row r="5903" spans="1:2">
      <c r="A5903">
        <v>5900</v>
      </c>
      <c r="B5903" s="69" t="s">
        <v>20558</v>
      </c>
    </row>
    <row r="5904" spans="1:2">
      <c r="A5904">
        <v>5901</v>
      </c>
      <c r="B5904" s="69" t="s">
        <v>20559</v>
      </c>
    </row>
    <row r="5905" spans="1:2">
      <c r="A5905">
        <v>5902</v>
      </c>
      <c r="B5905" s="69" t="s">
        <v>20560</v>
      </c>
    </row>
    <row r="5906" spans="1:2">
      <c r="A5906">
        <v>5903</v>
      </c>
      <c r="B5906" s="69" t="s">
        <v>20561</v>
      </c>
    </row>
    <row r="5907" spans="1:2">
      <c r="A5907">
        <v>5904</v>
      </c>
      <c r="B5907" s="69" t="s">
        <v>20562</v>
      </c>
    </row>
    <row r="5908" spans="1:2">
      <c r="A5908">
        <v>5905</v>
      </c>
      <c r="B5908" s="69" t="s">
        <v>20563</v>
      </c>
    </row>
    <row r="5909" spans="1:2">
      <c r="A5909">
        <v>5906</v>
      </c>
      <c r="B5909" s="69" t="s">
        <v>20564</v>
      </c>
    </row>
    <row r="5910" spans="1:2">
      <c r="A5910">
        <v>5907</v>
      </c>
      <c r="B5910" s="69" t="s">
        <v>14580</v>
      </c>
    </row>
    <row r="5911" spans="1:2">
      <c r="A5911">
        <v>5908</v>
      </c>
      <c r="B5911" s="69" t="s">
        <v>20565</v>
      </c>
    </row>
    <row r="5912" spans="1:2">
      <c r="A5912">
        <v>5909</v>
      </c>
      <c r="B5912" s="69" t="s">
        <v>20566</v>
      </c>
    </row>
    <row r="5913" spans="1:2">
      <c r="A5913">
        <v>5910</v>
      </c>
      <c r="B5913" s="69" t="s">
        <v>20567</v>
      </c>
    </row>
    <row r="5914" spans="1:2">
      <c r="A5914">
        <v>5911</v>
      </c>
      <c r="B5914" s="69" t="s">
        <v>20568</v>
      </c>
    </row>
    <row r="5915" spans="1:2">
      <c r="A5915">
        <v>5912</v>
      </c>
      <c r="B5915" s="69" t="s">
        <v>20569</v>
      </c>
    </row>
    <row r="5916" spans="1:2">
      <c r="A5916">
        <v>5913</v>
      </c>
      <c r="B5916" s="69" t="s">
        <v>20570</v>
      </c>
    </row>
    <row r="5917" spans="1:2">
      <c r="A5917">
        <v>5914</v>
      </c>
      <c r="B5917" s="69" t="s">
        <v>20571</v>
      </c>
    </row>
    <row r="5918" spans="1:2">
      <c r="A5918">
        <v>5915</v>
      </c>
      <c r="B5918" s="69" t="s">
        <v>20572</v>
      </c>
    </row>
    <row r="5919" spans="1:2">
      <c r="A5919">
        <v>5916</v>
      </c>
      <c r="B5919" s="69" t="s">
        <v>20573</v>
      </c>
    </row>
    <row r="5920" spans="1:2">
      <c r="A5920">
        <v>5917</v>
      </c>
      <c r="B5920" s="69" t="s">
        <v>20574</v>
      </c>
    </row>
    <row r="5921" spans="1:2">
      <c r="A5921">
        <v>5918</v>
      </c>
      <c r="B5921" s="69" t="s">
        <v>20575</v>
      </c>
    </row>
    <row r="5922" spans="1:2">
      <c r="A5922">
        <v>5919</v>
      </c>
      <c r="B5922" s="69" t="s">
        <v>20576</v>
      </c>
    </row>
    <row r="5923" spans="1:2">
      <c r="A5923">
        <v>5920</v>
      </c>
      <c r="B5923" s="69" t="s">
        <v>20577</v>
      </c>
    </row>
    <row r="5924" spans="1:2">
      <c r="A5924">
        <v>5921</v>
      </c>
      <c r="B5924" s="69" t="s">
        <v>20578</v>
      </c>
    </row>
    <row r="5925" spans="1:2">
      <c r="A5925">
        <v>5922</v>
      </c>
      <c r="B5925" s="69" t="s">
        <v>20579</v>
      </c>
    </row>
    <row r="5926" spans="1:2">
      <c r="A5926">
        <v>5923</v>
      </c>
      <c r="B5926" s="69" t="s">
        <v>20580</v>
      </c>
    </row>
    <row r="5927" spans="1:2">
      <c r="A5927">
        <v>5924</v>
      </c>
      <c r="B5927" s="69" t="s">
        <v>20581</v>
      </c>
    </row>
    <row r="5928" spans="1:2">
      <c r="A5928">
        <v>5925</v>
      </c>
      <c r="B5928" s="69" t="s">
        <v>20582</v>
      </c>
    </row>
    <row r="5929" spans="1:2">
      <c r="A5929">
        <v>5926</v>
      </c>
      <c r="B5929" s="69" t="s">
        <v>20583</v>
      </c>
    </row>
    <row r="5930" spans="1:2">
      <c r="A5930">
        <v>5927</v>
      </c>
      <c r="B5930" s="69" t="s">
        <v>20584</v>
      </c>
    </row>
    <row r="5931" spans="1:2">
      <c r="A5931">
        <v>5928</v>
      </c>
      <c r="B5931" s="69" t="s">
        <v>20585</v>
      </c>
    </row>
    <row r="5932" spans="1:2">
      <c r="A5932">
        <v>5929</v>
      </c>
      <c r="B5932" s="69" t="s">
        <v>14632</v>
      </c>
    </row>
    <row r="5933" spans="1:2">
      <c r="A5933">
        <v>5930</v>
      </c>
      <c r="B5933" s="69" t="s">
        <v>20586</v>
      </c>
    </row>
    <row r="5934" spans="1:2">
      <c r="A5934">
        <v>5931</v>
      </c>
      <c r="B5934" s="69" t="s">
        <v>20587</v>
      </c>
    </row>
    <row r="5935" spans="1:2">
      <c r="A5935">
        <v>5932</v>
      </c>
      <c r="B5935" s="69" t="s">
        <v>20588</v>
      </c>
    </row>
    <row r="5936" spans="1:2">
      <c r="A5936">
        <v>5933</v>
      </c>
      <c r="B5936" s="69" t="s">
        <v>20589</v>
      </c>
    </row>
    <row r="5937" spans="1:2">
      <c r="A5937">
        <v>5934</v>
      </c>
      <c r="B5937" s="69" t="s">
        <v>20590</v>
      </c>
    </row>
    <row r="5938" spans="1:2">
      <c r="A5938">
        <v>5935</v>
      </c>
      <c r="B5938" s="69" t="s">
        <v>20591</v>
      </c>
    </row>
    <row r="5939" spans="1:2">
      <c r="A5939">
        <v>5936</v>
      </c>
      <c r="B5939" s="69" t="s">
        <v>20592</v>
      </c>
    </row>
    <row r="5940" spans="1:2">
      <c r="A5940">
        <v>5937</v>
      </c>
      <c r="B5940" s="69" t="s">
        <v>20593</v>
      </c>
    </row>
    <row r="5941" spans="1:2">
      <c r="A5941">
        <v>5938</v>
      </c>
      <c r="B5941" s="69" t="s">
        <v>20594</v>
      </c>
    </row>
    <row r="5942" spans="1:2">
      <c r="A5942">
        <v>5939</v>
      </c>
      <c r="B5942" s="69" t="s">
        <v>20595</v>
      </c>
    </row>
    <row r="5943" spans="1:2">
      <c r="A5943">
        <v>5940</v>
      </c>
      <c r="B5943" s="69" t="s">
        <v>20596</v>
      </c>
    </row>
    <row r="5944" spans="1:2">
      <c r="A5944">
        <v>5941</v>
      </c>
      <c r="B5944" s="69" t="s">
        <v>20597</v>
      </c>
    </row>
    <row r="5945" spans="1:2">
      <c r="A5945">
        <v>5942</v>
      </c>
      <c r="B5945" s="69" t="s">
        <v>20598</v>
      </c>
    </row>
    <row r="5946" spans="1:2">
      <c r="A5946">
        <v>5943</v>
      </c>
      <c r="B5946" s="69" t="s">
        <v>20599</v>
      </c>
    </row>
    <row r="5947" spans="1:2">
      <c r="A5947">
        <v>5944</v>
      </c>
      <c r="B5947" s="69" t="s">
        <v>20600</v>
      </c>
    </row>
    <row r="5948" spans="1:2">
      <c r="A5948">
        <v>5945</v>
      </c>
      <c r="B5948" s="69" t="s">
        <v>20601</v>
      </c>
    </row>
    <row r="5949" spans="1:2">
      <c r="A5949">
        <v>5946</v>
      </c>
      <c r="B5949" s="69" t="s">
        <v>20602</v>
      </c>
    </row>
    <row r="5950" spans="1:2">
      <c r="A5950">
        <v>5947</v>
      </c>
      <c r="B5950" s="69" t="s">
        <v>20603</v>
      </c>
    </row>
    <row r="5951" spans="1:2">
      <c r="A5951">
        <v>5948</v>
      </c>
      <c r="B5951" s="69" t="s">
        <v>20604</v>
      </c>
    </row>
    <row r="5952" spans="1:2">
      <c r="A5952">
        <v>5949</v>
      </c>
      <c r="B5952" s="69" t="s">
        <v>20605</v>
      </c>
    </row>
    <row r="5953" spans="1:2">
      <c r="A5953">
        <v>5950</v>
      </c>
      <c r="B5953" s="69" t="s">
        <v>20606</v>
      </c>
    </row>
    <row r="5954" spans="1:2">
      <c r="A5954">
        <v>5951</v>
      </c>
      <c r="B5954" s="69" t="s">
        <v>14621</v>
      </c>
    </row>
    <row r="5955" spans="1:2">
      <c r="A5955">
        <v>5952</v>
      </c>
      <c r="B5955" s="69" t="s">
        <v>20607</v>
      </c>
    </row>
    <row r="5956" spans="1:2">
      <c r="A5956">
        <v>5953</v>
      </c>
      <c r="B5956" s="69" t="s">
        <v>20608</v>
      </c>
    </row>
    <row r="5957" spans="1:2">
      <c r="A5957">
        <v>5954</v>
      </c>
      <c r="B5957" s="69" t="s">
        <v>20609</v>
      </c>
    </row>
    <row r="5958" spans="1:2">
      <c r="A5958">
        <v>5955</v>
      </c>
      <c r="B5958" s="69" t="s">
        <v>20610</v>
      </c>
    </row>
    <row r="5959" spans="1:2">
      <c r="A5959">
        <v>5956</v>
      </c>
      <c r="B5959" s="69" t="s">
        <v>20611</v>
      </c>
    </row>
    <row r="5960" spans="1:2">
      <c r="A5960">
        <v>5957</v>
      </c>
      <c r="B5960" s="69" t="s">
        <v>20612</v>
      </c>
    </row>
    <row r="5961" spans="1:2">
      <c r="A5961">
        <v>5958</v>
      </c>
      <c r="B5961" s="69" t="s">
        <v>20613</v>
      </c>
    </row>
    <row r="5962" spans="1:2">
      <c r="A5962">
        <v>5959</v>
      </c>
      <c r="B5962" s="69" t="s">
        <v>20614</v>
      </c>
    </row>
    <row r="5963" spans="1:2">
      <c r="A5963">
        <v>5960</v>
      </c>
      <c r="B5963" s="69" t="s">
        <v>20615</v>
      </c>
    </row>
    <row r="5964" spans="1:2">
      <c r="A5964">
        <v>5961</v>
      </c>
      <c r="B5964" s="69" t="s">
        <v>20616</v>
      </c>
    </row>
    <row r="5965" spans="1:2">
      <c r="A5965">
        <v>5962</v>
      </c>
      <c r="B5965" s="69" t="s">
        <v>20617</v>
      </c>
    </row>
    <row r="5966" spans="1:2">
      <c r="A5966">
        <v>5963</v>
      </c>
      <c r="B5966" s="69" t="s">
        <v>20618</v>
      </c>
    </row>
    <row r="5967" spans="1:2">
      <c r="A5967">
        <v>5964</v>
      </c>
      <c r="B5967" s="69" t="s">
        <v>20619</v>
      </c>
    </row>
    <row r="5968" spans="1:2">
      <c r="A5968">
        <v>5965</v>
      </c>
      <c r="B5968" s="69" t="s">
        <v>20620</v>
      </c>
    </row>
    <row r="5969" spans="1:2">
      <c r="A5969">
        <v>5966</v>
      </c>
      <c r="B5969" s="69" t="s">
        <v>20621</v>
      </c>
    </row>
    <row r="5970" spans="1:2">
      <c r="A5970">
        <v>5967</v>
      </c>
      <c r="B5970" s="69" t="s">
        <v>20622</v>
      </c>
    </row>
    <row r="5971" spans="1:2">
      <c r="A5971">
        <v>5968</v>
      </c>
      <c r="B5971" s="69" t="s">
        <v>20623</v>
      </c>
    </row>
    <row r="5972" spans="1:2">
      <c r="A5972">
        <v>5969</v>
      </c>
      <c r="B5972" s="69" t="s">
        <v>20624</v>
      </c>
    </row>
    <row r="5973" spans="1:2">
      <c r="A5973">
        <v>5970</v>
      </c>
      <c r="B5973" s="69" t="s">
        <v>20625</v>
      </c>
    </row>
    <row r="5974" spans="1:2">
      <c r="A5974">
        <v>5971</v>
      </c>
      <c r="B5974" s="69" t="s">
        <v>20626</v>
      </c>
    </row>
    <row r="5975" spans="1:2">
      <c r="A5975">
        <v>5972</v>
      </c>
      <c r="B5975" s="69" t="s">
        <v>20627</v>
      </c>
    </row>
    <row r="5976" spans="1:2">
      <c r="A5976">
        <v>5973</v>
      </c>
      <c r="B5976" s="69" t="s">
        <v>14622</v>
      </c>
    </row>
    <row r="5977" spans="1:2">
      <c r="A5977">
        <v>5974</v>
      </c>
      <c r="B5977" s="69" t="s">
        <v>20628</v>
      </c>
    </row>
    <row r="5978" spans="1:2">
      <c r="A5978">
        <v>5975</v>
      </c>
      <c r="B5978" s="69" t="s">
        <v>20629</v>
      </c>
    </row>
    <row r="5979" spans="1:2">
      <c r="A5979">
        <v>5976</v>
      </c>
      <c r="B5979" s="69" t="s">
        <v>20630</v>
      </c>
    </row>
    <row r="5980" spans="1:2">
      <c r="A5980">
        <v>5977</v>
      </c>
      <c r="B5980" s="69" t="s">
        <v>20631</v>
      </c>
    </row>
    <row r="5981" spans="1:2">
      <c r="A5981">
        <v>5978</v>
      </c>
      <c r="B5981" s="69" t="s">
        <v>20632</v>
      </c>
    </row>
    <row r="5982" spans="1:2">
      <c r="A5982">
        <v>5979</v>
      </c>
      <c r="B5982" s="69" t="s">
        <v>20633</v>
      </c>
    </row>
    <row r="5983" spans="1:2">
      <c r="A5983">
        <v>5980</v>
      </c>
      <c r="B5983" s="69" t="s">
        <v>20634</v>
      </c>
    </row>
    <row r="5984" spans="1:2">
      <c r="A5984">
        <v>5981</v>
      </c>
      <c r="B5984" s="69" t="s">
        <v>20635</v>
      </c>
    </row>
    <row r="5985" spans="1:2">
      <c r="A5985">
        <v>5982</v>
      </c>
      <c r="B5985" s="69" t="s">
        <v>20636</v>
      </c>
    </row>
    <row r="5986" spans="1:2">
      <c r="A5986">
        <v>5983</v>
      </c>
      <c r="B5986" s="69" t="s">
        <v>20637</v>
      </c>
    </row>
    <row r="5987" spans="1:2">
      <c r="A5987">
        <v>5984</v>
      </c>
      <c r="B5987" s="69" t="s">
        <v>20638</v>
      </c>
    </row>
    <row r="5988" spans="1:2">
      <c r="A5988">
        <v>5985</v>
      </c>
      <c r="B5988" s="69" t="s">
        <v>20639</v>
      </c>
    </row>
    <row r="5989" spans="1:2">
      <c r="A5989">
        <v>5986</v>
      </c>
      <c r="B5989" s="69" t="s">
        <v>20640</v>
      </c>
    </row>
    <row r="5990" spans="1:2">
      <c r="A5990">
        <v>5987</v>
      </c>
      <c r="B5990" s="69" t="s">
        <v>20641</v>
      </c>
    </row>
    <row r="5991" spans="1:2">
      <c r="A5991">
        <v>5988</v>
      </c>
      <c r="B5991" s="69" t="s">
        <v>20642</v>
      </c>
    </row>
    <row r="5992" spans="1:2">
      <c r="A5992">
        <v>5989</v>
      </c>
      <c r="B5992" s="69" t="s">
        <v>20643</v>
      </c>
    </row>
    <row r="5993" spans="1:2">
      <c r="A5993">
        <v>5990</v>
      </c>
      <c r="B5993" s="69" t="s">
        <v>20644</v>
      </c>
    </row>
    <row r="5994" spans="1:2">
      <c r="A5994">
        <v>5991</v>
      </c>
      <c r="B5994" s="69" t="s">
        <v>20645</v>
      </c>
    </row>
    <row r="5995" spans="1:2">
      <c r="A5995">
        <v>5992</v>
      </c>
      <c r="B5995" s="69" t="s">
        <v>20646</v>
      </c>
    </row>
    <row r="5996" spans="1:2">
      <c r="A5996">
        <v>5993</v>
      </c>
      <c r="B5996" s="69" t="s">
        <v>20647</v>
      </c>
    </row>
    <row r="5997" spans="1:2">
      <c r="A5997">
        <v>5994</v>
      </c>
      <c r="B5997" s="69" t="s">
        <v>20648</v>
      </c>
    </row>
    <row r="5998" spans="1:2">
      <c r="A5998">
        <v>5995</v>
      </c>
      <c r="B5998" s="69" t="s">
        <v>14636</v>
      </c>
    </row>
    <row r="5999" spans="1:2">
      <c r="A5999">
        <v>5996</v>
      </c>
      <c r="B5999" s="69" t="s">
        <v>20649</v>
      </c>
    </row>
    <row r="6000" spans="1:2">
      <c r="A6000">
        <v>5997</v>
      </c>
      <c r="B6000" s="69" t="s">
        <v>20650</v>
      </c>
    </row>
    <row r="6001" spans="1:2">
      <c r="A6001">
        <v>5998</v>
      </c>
      <c r="B6001" s="69" t="s">
        <v>20651</v>
      </c>
    </row>
    <row r="6002" spans="1:2">
      <c r="A6002">
        <v>5999</v>
      </c>
      <c r="B6002" s="69" t="s">
        <v>20652</v>
      </c>
    </row>
    <row r="6003" spans="1:2">
      <c r="A6003">
        <v>6000</v>
      </c>
      <c r="B6003" s="69" t="s">
        <v>20653</v>
      </c>
    </row>
    <row r="6004" spans="1:2">
      <c r="A6004">
        <v>6001</v>
      </c>
      <c r="B6004" s="69" t="s">
        <v>20654</v>
      </c>
    </row>
    <row r="6005" spans="1:2">
      <c r="A6005">
        <v>6002</v>
      </c>
      <c r="B6005" s="69" t="s">
        <v>20655</v>
      </c>
    </row>
    <row r="6006" spans="1:2">
      <c r="A6006">
        <v>6003</v>
      </c>
      <c r="B6006" s="69" t="s">
        <v>20656</v>
      </c>
    </row>
    <row r="6007" spans="1:2">
      <c r="A6007">
        <v>6004</v>
      </c>
      <c r="B6007" s="69" t="s">
        <v>20657</v>
      </c>
    </row>
    <row r="6008" spans="1:2">
      <c r="A6008">
        <v>6005</v>
      </c>
      <c r="B6008" s="69" t="s">
        <v>20658</v>
      </c>
    </row>
    <row r="6009" spans="1:2">
      <c r="A6009">
        <v>6006</v>
      </c>
      <c r="B6009" s="69" t="s">
        <v>20659</v>
      </c>
    </row>
    <row r="6010" spans="1:2">
      <c r="A6010">
        <v>6007</v>
      </c>
      <c r="B6010" s="69" t="s">
        <v>20660</v>
      </c>
    </row>
    <row r="6011" spans="1:2">
      <c r="A6011">
        <v>6008</v>
      </c>
      <c r="B6011" s="69" t="s">
        <v>20661</v>
      </c>
    </row>
    <row r="6012" spans="1:2">
      <c r="A6012">
        <v>6009</v>
      </c>
      <c r="B6012" s="69" t="s">
        <v>20662</v>
      </c>
    </row>
    <row r="6013" spans="1:2">
      <c r="A6013">
        <v>6010</v>
      </c>
      <c r="B6013" s="69" t="s">
        <v>20663</v>
      </c>
    </row>
    <row r="6014" spans="1:2">
      <c r="A6014">
        <v>6011</v>
      </c>
      <c r="B6014" s="69" t="s">
        <v>20664</v>
      </c>
    </row>
    <row r="6015" spans="1:2">
      <c r="A6015">
        <v>6012</v>
      </c>
      <c r="B6015" s="69" t="s">
        <v>20665</v>
      </c>
    </row>
    <row r="6016" spans="1:2">
      <c r="A6016">
        <v>6013</v>
      </c>
      <c r="B6016" s="69" t="s">
        <v>20666</v>
      </c>
    </row>
    <row r="6017" spans="1:2">
      <c r="A6017">
        <v>6014</v>
      </c>
      <c r="B6017" s="69" t="s">
        <v>20667</v>
      </c>
    </row>
    <row r="6018" spans="1:2">
      <c r="A6018">
        <v>6015</v>
      </c>
      <c r="B6018" s="69" t="s">
        <v>20668</v>
      </c>
    </row>
    <row r="6019" spans="1:2">
      <c r="A6019">
        <v>6016</v>
      </c>
      <c r="B6019" s="69" t="s">
        <v>20669</v>
      </c>
    </row>
    <row r="6020" spans="1:2">
      <c r="A6020">
        <v>6017</v>
      </c>
      <c r="B6020" s="69" t="s">
        <v>20670</v>
      </c>
    </row>
    <row r="6021" spans="1:2">
      <c r="A6021">
        <v>6018</v>
      </c>
      <c r="B6021" s="69" t="s">
        <v>14579</v>
      </c>
    </row>
    <row r="6022" spans="1:2">
      <c r="A6022">
        <v>6019</v>
      </c>
      <c r="B6022" s="69" t="s">
        <v>20671</v>
      </c>
    </row>
    <row r="6023" spans="1:2">
      <c r="A6023">
        <v>6020</v>
      </c>
      <c r="B6023" s="69" t="s">
        <v>20672</v>
      </c>
    </row>
    <row r="6024" spans="1:2">
      <c r="A6024">
        <v>6021</v>
      </c>
      <c r="B6024" s="69" t="s">
        <v>20673</v>
      </c>
    </row>
    <row r="6025" spans="1:2">
      <c r="A6025">
        <v>6022</v>
      </c>
      <c r="B6025" s="69" t="s">
        <v>20674</v>
      </c>
    </row>
    <row r="6026" spans="1:2">
      <c r="A6026">
        <v>6023</v>
      </c>
      <c r="B6026" s="69" t="s">
        <v>20675</v>
      </c>
    </row>
    <row r="6027" spans="1:2">
      <c r="A6027">
        <v>6024</v>
      </c>
      <c r="B6027" s="69" t="s">
        <v>20676</v>
      </c>
    </row>
    <row r="6028" spans="1:2">
      <c r="A6028">
        <v>6025</v>
      </c>
      <c r="B6028" s="69" t="s">
        <v>20677</v>
      </c>
    </row>
    <row r="6029" spans="1:2">
      <c r="A6029">
        <v>6026</v>
      </c>
      <c r="B6029" s="69" t="s">
        <v>20678</v>
      </c>
    </row>
    <row r="6030" spans="1:2">
      <c r="A6030">
        <v>6027</v>
      </c>
      <c r="B6030" s="69" t="s">
        <v>20679</v>
      </c>
    </row>
    <row r="6031" spans="1:2">
      <c r="A6031">
        <v>6028</v>
      </c>
      <c r="B6031" s="69" t="s">
        <v>20680</v>
      </c>
    </row>
    <row r="6032" spans="1:2">
      <c r="A6032">
        <v>6029</v>
      </c>
      <c r="B6032" s="69" t="s">
        <v>20681</v>
      </c>
    </row>
    <row r="6033" spans="1:2">
      <c r="A6033">
        <v>6030</v>
      </c>
      <c r="B6033" s="69" t="s">
        <v>20682</v>
      </c>
    </row>
    <row r="6034" spans="1:2">
      <c r="A6034">
        <v>6031</v>
      </c>
      <c r="B6034" s="69" t="s">
        <v>20683</v>
      </c>
    </row>
    <row r="6035" spans="1:2">
      <c r="A6035">
        <v>6032</v>
      </c>
      <c r="B6035" s="69" t="s">
        <v>20684</v>
      </c>
    </row>
    <row r="6036" spans="1:2">
      <c r="A6036">
        <v>6033</v>
      </c>
      <c r="B6036" s="69" t="s">
        <v>20685</v>
      </c>
    </row>
    <row r="6037" spans="1:2">
      <c r="A6037">
        <v>6034</v>
      </c>
      <c r="B6037" s="69" t="s">
        <v>20686</v>
      </c>
    </row>
    <row r="6038" spans="1:2">
      <c r="A6038">
        <v>6035</v>
      </c>
      <c r="B6038" s="69" t="s">
        <v>20687</v>
      </c>
    </row>
    <row r="6039" spans="1:2">
      <c r="A6039">
        <v>6036</v>
      </c>
      <c r="B6039" s="69" t="s">
        <v>20688</v>
      </c>
    </row>
    <row r="6040" spans="1:2">
      <c r="A6040">
        <v>6037</v>
      </c>
      <c r="B6040" s="69" t="s">
        <v>20689</v>
      </c>
    </row>
    <row r="6041" spans="1:2">
      <c r="A6041">
        <v>6038</v>
      </c>
      <c r="B6041" s="69" t="s">
        <v>20690</v>
      </c>
    </row>
    <row r="6042" spans="1:2">
      <c r="A6042">
        <v>6039</v>
      </c>
      <c r="B6042" s="69" t="s">
        <v>20691</v>
      </c>
    </row>
    <row r="6043" spans="1:2">
      <c r="A6043">
        <v>6040</v>
      </c>
      <c r="B6043" s="69" t="s">
        <v>14624</v>
      </c>
    </row>
    <row r="6044" spans="1:2">
      <c r="A6044">
        <v>6041</v>
      </c>
      <c r="B6044" s="69" t="s">
        <v>20692</v>
      </c>
    </row>
    <row r="6045" spans="1:2">
      <c r="A6045">
        <v>6042</v>
      </c>
      <c r="B6045" s="69" t="s">
        <v>20693</v>
      </c>
    </row>
    <row r="6046" spans="1:2">
      <c r="A6046">
        <v>6043</v>
      </c>
      <c r="B6046" s="69" t="s">
        <v>20694</v>
      </c>
    </row>
    <row r="6047" spans="1:2">
      <c r="A6047">
        <v>6044</v>
      </c>
      <c r="B6047" s="69" t="s">
        <v>20695</v>
      </c>
    </row>
    <row r="6048" spans="1:2">
      <c r="A6048">
        <v>6045</v>
      </c>
      <c r="B6048" s="69" t="s">
        <v>20696</v>
      </c>
    </row>
    <row r="6049" spans="1:2">
      <c r="A6049">
        <v>6046</v>
      </c>
      <c r="B6049" s="69" t="s">
        <v>20697</v>
      </c>
    </row>
    <row r="6050" spans="1:2">
      <c r="A6050">
        <v>6047</v>
      </c>
      <c r="B6050" s="69" t="s">
        <v>20698</v>
      </c>
    </row>
    <row r="6051" spans="1:2">
      <c r="A6051">
        <v>6048</v>
      </c>
      <c r="B6051" s="69" t="s">
        <v>20699</v>
      </c>
    </row>
    <row r="6052" spans="1:2">
      <c r="A6052">
        <v>6049</v>
      </c>
      <c r="B6052" s="69" t="s">
        <v>20700</v>
      </c>
    </row>
    <row r="6053" spans="1:2">
      <c r="A6053">
        <v>6050</v>
      </c>
      <c r="B6053" s="69" t="s">
        <v>20701</v>
      </c>
    </row>
    <row r="6054" spans="1:2">
      <c r="A6054">
        <v>6051</v>
      </c>
      <c r="B6054" s="69" t="s">
        <v>20702</v>
      </c>
    </row>
    <row r="6055" spans="1:2">
      <c r="A6055">
        <v>6052</v>
      </c>
      <c r="B6055" s="69" t="s">
        <v>20703</v>
      </c>
    </row>
    <row r="6056" spans="1:2">
      <c r="A6056">
        <v>6053</v>
      </c>
      <c r="B6056" s="69" t="s">
        <v>20704</v>
      </c>
    </row>
    <row r="6057" spans="1:2">
      <c r="A6057">
        <v>6054</v>
      </c>
      <c r="B6057" s="69" t="s">
        <v>20705</v>
      </c>
    </row>
    <row r="6058" spans="1:2">
      <c r="A6058">
        <v>6055</v>
      </c>
      <c r="B6058" s="69" t="s">
        <v>20706</v>
      </c>
    </row>
    <row r="6059" spans="1:2">
      <c r="A6059">
        <v>6056</v>
      </c>
      <c r="B6059" s="69" t="s">
        <v>20707</v>
      </c>
    </row>
    <row r="6060" spans="1:2">
      <c r="A6060">
        <v>6057</v>
      </c>
      <c r="B6060" s="69" t="s">
        <v>20708</v>
      </c>
    </row>
    <row r="6061" spans="1:2">
      <c r="A6061">
        <v>6058</v>
      </c>
      <c r="B6061" s="69" t="s">
        <v>20709</v>
      </c>
    </row>
    <row r="6062" spans="1:2">
      <c r="A6062">
        <v>6059</v>
      </c>
      <c r="B6062" s="69" t="s">
        <v>20710</v>
      </c>
    </row>
    <row r="6063" spans="1:2">
      <c r="A6063">
        <v>6060</v>
      </c>
      <c r="B6063" s="69" t="s">
        <v>20711</v>
      </c>
    </row>
    <row r="6064" spans="1:2">
      <c r="A6064">
        <v>6061</v>
      </c>
      <c r="B6064" s="69" t="s">
        <v>20712</v>
      </c>
    </row>
    <row r="6065" spans="1:2">
      <c r="A6065">
        <v>6062</v>
      </c>
      <c r="B6065" s="69" t="s">
        <v>14608</v>
      </c>
    </row>
    <row r="6066" spans="1:2">
      <c r="A6066">
        <v>6063</v>
      </c>
      <c r="B6066" s="69" t="s">
        <v>20713</v>
      </c>
    </row>
    <row r="6067" spans="1:2">
      <c r="A6067">
        <v>6064</v>
      </c>
      <c r="B6067" s="69" t="s">
        <v>20714</v>
      </c>
    </row>
    <row r="6068" spans="1:2">
      <c r="A6068">
        <v>6065</v>
      </c>
      <c r="B6068" s="69" t="s">
        <v>20715</v>
      </c>
    </row>
    <row r="6069" spans="1:2">
      <c r="A6069">
        <v>6066</v>
      </c>
      <c r="B6069" s="69" t="s">
        <v>20716</v>
      </c>
    </row>
    <row r="6070" spans="1:2">
      <c r="A6070">
        <v>6067</v>
      </c>
      <c r="B6070" s="69" t="s">
        <v>20717</v>
      </c>
    </row>
    <row r="6071" spans="1:2">
      <c r="A6071">
        <v>6068</v>
      </c>
      <c r="B6071" s="69" t="s">
        <v>20718</v>
      </c>
    </row>
    <row r="6072" spans="1:2">
      <c r="A6072">
        <v>6069</v>
      </c>
      <c r="B6072" s="69" t="s">
        <v>20719</v>
      </c>
    </row>
    <row r="6073" spans="1:2">
      <c r="A6073">
        <v>6070</v>
      </c>
      <c r="B6073" s="69" t="s">
        <v>20720</v>
      </c>
    </row>
    <row r="6074" spans="1:2">
      <c r="A6074">
        <v>6071</v>
      </c>
      <c r="B6074" s="69" t="s">
        <v>20721</v>
      </c>
    </row>
    <row r="6075" spans="1:2">
      <c r="A6075">
        <v>6072</v>
      </c>
      <c r="B6075" s="69" t="s">
        <v>20722</v>
      </c>
    </row>
    <row r="6076" spans="1:2">
      <c r="A6076">
        <v>6073</v>
      </c>
      <c r="B6076" s="69" t="s">
        <v>20723</v>
      </c>
    </row>
    <row r="6077" spans="1:2">
      <c r="A6077">
        <v>6074</v>
      </c>
      <c r="B6077" s="69" t="s">
        <v>20724</v>
      </c>
    </row>
    <row r="6078" spans="1:2">
      <c r="A6078">
        <v>6075</v>
      </c>
      <c r="B6078" s="69" t="s">
        <v>20725</v>
      </c>
    </row>
    <row r="6079" spans="1:2">
      <c r="A6079">
        <v>6076</v>
      </c>
      <c r="B6079" s="69" t="s">
        <v>20726</v>
      </c>
    </row>
    <row r="6080" spans="1:2">
      <c r="A6080">
        <v>6077</v>
      </c>
      <c r="B6080" s="69" t="s">
        <v>20727</v>
      </c>
    </row>
    <row r="6081" spans="1:2">
      <c r="A6081">
        <v>6078</v>
      </c>
      <c r="B6081" s="69" t="s">
        <v>20728</v>
      </c>
    </row>
    <row r="6082" spans="1:2">
      <c r="A6082">
        <v>6079</v>
      </c>
      <c r="B6082" s="69" t="s">
        <v>20729</v>
      </c>
    </row>
    <row r="6083" spans="1:2">
      <c r="A6083">
        <v>6080</v>
      </c>
      <c r="B6083" s="69" t="s">
        <v>20730</v>
      </c>
    </row>
    <row r="6084" spans="1:2">
      <c r="A6084">
        <v>6081</v>
      </c>
      <c r="B6084" s="69" t="s">
        <v>20731</v>
      </c>
    </row>
    <row r="6085" spans="1:2">
      <c r="A6085">
        <v>6082</v>
      </c>
      <c r="B6085" s="69" t="s">
        <v>20732</v>
      </c>
    </row>
    <row r="6086" spans="1:2">
      <c r="A6086">
        <v>6083</v>
      </c>
      <c r="B6086" s="69" t="s">
        <v>20733</v>
      </c>
    </row>
    <row r="6087" spans="1:2">
      <c r="A6087">
        <v>6084</v>
      </c>
      <c r="B6087" s="69" t="s">
        <v>14607</v>
      </c>
    </row>
    <row r="6088" spans="1:2">
      <c r="A6088">
        <v>6085</v>
      </c>
      <c r="B6088" s="69" t="s">
        <v>20734</v>
      </c>
    </row>
    <row r="6089" spans="1:2">
      <c r="A6089">
        <v>6086</v>
      </c>
      <c r="B6089" s="69" t="s">
        <v>20735</v>
      </c>
    </row>
    <row r="6090" spans="1:2">
      <c r="A6090">
        <v>6087</v>
      </c>
      <c r="B6090" s="69" t="s">
        <v>20736</v>
      </c>
    </row>
    <row r="6091" spans="1:2">
      <c r="A6091">
        <v>6088</v>
      </c>
      <c r="B6091" s="69" t="s">
        <v>20737</v>
      </c>
    </row>
    <row r="6092" spans="1:2">
      <c r="A6092">
        <v>6089</v>
      </c>
      <c r="B6092" s="69" t="s">
        <v>20738</v>
      </c>
    </row>
    <row r="6093" spans="1:2">
      <c r="A6093">
        <v>6090</v>
      </c>
      <c r="B6093" s="69" t="s">
        <v>20739</v>
      </c>
    </row>
    <row r="6094" spans="1:2">
      <c r="A6094">
        <v>6091</v>
      </c>
      <c r="B6094" s="69" t="s">
        <v>20740</v>
      </c>
    </row>
    <row r="6095" spans="1:2">
      <c r="A6095">
        <v>6092</v>
      </c>
      <c r="B6095" s="69" t="s">
        <v>20741</v>
      </c>
    </row>
    <row r="6096" spans="1:2">
      <c r="A6096">
        <v>6093</v>
      </c>
      <c r="B6096" s="69" t="s">
        <v>20742</v>
      </c>
    </row>
    <row r="6097" spans="1:2">
      <c r="A6097">
        <v>6094</v>
      </c>
      <c r="B6097" s="69" t="s">
        <v>20743</v>
      </c>
    </row>
    <row r="6098" spans="1:2">
      <c r="A6098">
        <v>6095</v>
      </c>
      <c r="B6098" s="69" t="s">
        <v>20744</v>
      </c>
    </row>
    <row r="6099" spans="1:2">
      <c r="A6099">
        <v>6096</v>
      </c>
      <c r="B6099" s="69" t="s">
        <v>20745</v>
      </c>
    </row>
    <row r="6100" spans="1:2">
      <c r="A6100">
        <v>6097</v>
      </c>
      <c r="B6100" s="69" t="s">
        <v>20746</v>
      </c>
    </row>
    <row r="6101" spans="1:2">
      <c r="A6101">
        <v>6098</v>
      </c>
      <c r="B6101" s="69" t="s">
        <v>20747</v>
      </c>
    </row>
    <row r="6102" spans="1:2">
      <c r="A6102">
        <v>6099</v>
      </c>
      <c r="B6102" s="69" t="s">
        <v>20748</v>
      </c>
    </row>
    <row r="6103" spans="1:2">
      <c r="A6103">
        <v>6100</v>
      </c>
      <c r="B6103" s="69" t="s">
        <v>20749</v>
      </c>
    </row>
    <row r="6104" spans="1:2">
      <c r="A6104">
        <v>6101</v>
      </c>
      <c r="B6104" s="69" t="s">
        <v>20750</v>
      </c>
    </row>
    <row r="6105" spans="1:2">
      <c r="A6105">
        <v>6102</v>
      </c>
      <c r="B6105" s="69" t="s">
        <v>20751</v>
      </c>
    </row>
    <row r="6106" spans="1:2">
      <c r="A6106">
        <v>6103</v>
      </c>
      <c r="B6106" s="69" t="s">
        <v>20752</v>
      </c>
    </row>
    <row r="6107" spans="1:2">
      <c r="A6107">
        <v>6104</v>
      </c>
      <c r="B6107" s="69" t="s">
        <v>20753</v>
      </c>
    </row>
    <row r="6108" spans="1:2">
      <c r="A6108">
        <v>6105</v>
      </c>
      <c r="B6108" s="69" t="s">
        <v>20754</v>
      </c>
    </row>
    <row r="6109" spans="1:2">
      <c r="A6109">
        <v>6106</v>
      </c>
      <c r="B6109" s="69" t="s">
        <v>14610</v>
      </c>
    </row>
    <row r="6110" spans="1:2">
      <c r="A6110">
        <v>6107</v>
      </c>
      <c r="B6110" s="69" t="s">
        <v>20755</v>
      </c>
    </row>
    <row r="6111" spans="1:2">
      <c r="A6111">
        <v>6108</v>
      </c>
      <c r="B6111" s="69" t="s">
        <v>20756</v>
      </c>
    </row>
    <row r="6112" spans="1:2">
      <c r="A6112">
        <v>6109</v>
      </c>
      <c r="B6112" s="69" t="s">
        <v>20757</v>
      </c>
    </row>
    <row r="6113" spans="1:2">
      <c r="A6113">
        <v>6110</v>
      </c>
      <c r="B6113" s="69" t="s">
        <v>20758</v>
      </c>
    </row>
    <row r="6114" spans="1:2">
      <c r="A6114">
        <v>6111</v>
      </c>
      <c r="B6114" s="69" t="s">
        <v>20759</v>
      </c>
    </row>
    <row r="6115" spans="1:2">
      <c r="A6115">
        <v>6112</v>
      </c>
      <c r="B6115" s="69" t="s">
        <v>20760</v>
      </c>
    </row>
    <row r="6116" spans="1:2">
      <c r="A6116">
        <v>6113</v>
      </c>
      <c r="B6116" s="69" t="s">
        <v>20761</v>
      </c>
    </row>
    <row r="6117" spans="1:2">
      <c r="A6117">
        <v>6114</v>
      </c>
      <c r="B6117" s="69" t="s">
        <v>20762</v>
      </c>
    </row>
    <row r="6118" spans="1:2">
      <c r="A6118">
        <v>6115</v>
      </c>
      <c r="B6118" s="69" t="s">
        <v>20763</v>
      </c>
    </row>
    <row r="6119" spans="1:2">
      <c r="A6119">
        <v>6116</v>
      </c>
      <c r="B6119" s="69" t="s">
        <v>20764</v>
      </c>
    </row>
    <row r="6120" spans="1:2">
      <c r="A6120">
        <v>6117</v>
      </c>
      <c r="B6120" s="69" t="s">
        <v>20765</v>
      </c>
    </row>
    <row r="6121" spans="1:2">
      <c r="A6121">
        <v>6118</v>
      </c>
      <c r="B6121" s="69" t="s">
        <v>20766</v>
      </c>
    </row>
    <row r="6122" spans="1:2">
      <c r="A6122">
        <v>6119</v>
      </c>
      <c r="B6122" s="69" t="s">
        <v>20767</v>
      </c>
    </row>
    <row r="6123" spans="1:2">
      <c r="A6123">
        <v>6120</v>
      </c>
      <c r="B6123" s="69" t="s">
        <v>20768</v>
      </c>
    </row>
    <row r="6124" spans="1:2">
      <c r="A6124">
        <v>6121</v>
      </c>
      <c r="B6124" s="69" t="s">
        <v>20769</v>
      </c>
    </row>
    <row r="6125" spans="1:2">
      <c r="A6125">
        <v>6122</v>
      </c>
      <c r="B6125" s="69" t="s">
        <v>20770</v>
      </c>
    </row>
    <row r="6126" spans="1:2">
      <c r="A6126">
        <v>6123</v>
      </c>
      <c r="B6126" s="69" t="s">
        <v>20771</v>
      </c>
    </row>
    <row r="6127" spans="1:2">
      <c r="A6127">
        <v>6124</v>
      </c>
      <c r="B6127" s="69" t="s">
        <v>20772</v>
      </c>
    </row>
    <row r="6128" spans="1:2">
      <c r="A6128">
        <v>6125</v>
      </c>
      <c r="B6128" s="69" t="s">
        <v>20773</v>
      </c>
    </row>
    <row r="6129" spans="1:2">
      <c r="A6129">
        <v>6126</v>
      </c>
      <c r="B6129" s="69" t="s">
        <v>20774</v>
      </c>
    </row>
    <row r="6130" spans="1:2">
      <c r="A6130">
        <v>6127</v>
      </c>
      <c r="B6130" s="69" t="s">
        <v>14615</v>
      </c>
    </row>
    <row r="6131" spans="1:2">
      <c r="A6131">
        <v>6128</v>
      </c>
      <c r="B6131" s="69" t="s">
        <v>20775</v>
      </c>
    </row>
    <row r="6132" spans="1:2">
      <c r="A6132">
        <v>6129</v>
      </c>
      <c r="B6132" s="69" t="s">
        <v>20776</v>
      </c>
    </row>
    <row r="6133" spans="1:2">
      <c r="A6133">
        <v>6130</v>
      </c>
      <c r="B6133" s="69" t="s">
        <v>20777</v>
      </c>
    </row>
    <row r="6134" spans="1:2">
      <c r="A6134">
        <v>6131</v>
      </c>
      <c r="B6134" s="69" t="s">
        <v>20778</v>
      </c>
    </row>
    <row r="6135" spans="1:2">
      <c r="A6135">
        <v>6132</v>
      </c>
      <c r="B6135" s="69" t="s">
        <v>20779</v>
      </c>
    </row>
    <row r="6136" spans="1:2">
      <c r="A6136">
        <v>6133</v>
      </c>
      <c r="B6136" s="69" t="s">
        <v>20780</v>
      </c>
    </row>
    <row r="6137" spans="1:2">
      <c r="A6137">
        <v>6134</v>
      </c>
      <c r="B6137" s="69" t="s">
        <v>20781</v>
      </c>
    </row>
    <row r="6138" spans="1:2">
      <c r="A6138">
        <v>6135</v>
      </c>
      <c r="B6138" s="69" t="s">
        <v>20782</v>
      </c>
    </row>
    <row r="6139" spans="1:2">
      <c r="A6139">
        <v>6136</v>
      </c>
      <c r="B6139" s="69" t="s">
        <v>20783</v>
      </c>
    </row>
    <row r="6140" spans="1:2">
      <c r="A6140">
        <v>6137</v>
      </c>
      <c r="B6140" s="69" t="s">
        <v>20784</v>
      </c>
    </row>
    <row r="6141" spans="1:2">
      <c r="A6141">
        <v>6138</v>
      </c>
      <c r="B6141" s="69" t="s">
        <v>20785</v>
      </c>
    </row>
    <row r="6142" spans="1:2">
      <c r="A6142">
        <v>6139</v>
      </c>
      <c r="B6142" s="69" t="s">
        <v>20786</v>
      </c>
    </row>
    <row r="6143" spans="1:2">
      <c r="A6143">
        <v>6140</v>
      </c>
      <c r="B6143" s="69" t="s">
        <v>20787</v>
      </c>
    </row>
    <row r="6144" spans="1:2">
      <c r="A6144">
        <v>6141</v>
      </c>
      <c r="B6144" s="69" t="s">
        <v>20788</v>
      </c>
    </row>
    <row r="6145" spans="1:2">
      <c r="A6145">
        <v>6142</v>
      </c>
      <c r="B6145" s="69" t="s">
        <v>20789</v>
      </c>
    </row>
    <row r="6146" spans="1:2">
      <c r="A6146">
        <v>6143</v>
      </c>
      <c r="B6146" s="69" t="s">
        <v>20790</v>
      </c>
    </row>
    <row r="6147" spans="1:2">
      <c r="A6147">
        <v>6144</v>
      </c>
      <c r="B6147" s="69" t="s">
        <v>20791</v>
      </c>
    </row>
    <row r="6148" spans="1:2">
      <c r="A6148">
        <v>6145</v>
      </c>
      <c r="B6148" s="69" t="s">
        <v>20792</v>
      </c>
    </row>
    <row r="6149" spans="1:2">
      <c r="A6149">
        <v>6146</v>
      </c>
      <c r="B6149" s="69" t="s">
        <v>20793</v>
      </c>
    </row>
    <row r="6150" spans="1:2">
      <c r="A6150">
        <v>6147</v>
      </c>
      <c r="B6150" s="69" t="s">
        <v>20794</v>
      </c>
    </row>
    <row r="6151" spans="1:2">
      <c r="A6151">
        <v>6148</v>
      </c>
      <c r="B6151" s="69" t="s">
        <v>20795</v>
      </c>
    </row>
    <row r="6152" spans="1:2">
      <c r="A6152">
        <v>6149</v>
      </c>
      <c r="B6152" s="69" t="s">
        <v>14629</v>
      </c>
    </row>
    <row r="6153" spans="1:2">
      <c r="A6153">
        <v>6150</v>
      </c>
      <c r="B6153" s="69" t="s">
        <v>20796</v>
      </c>
    </row>
    <row r="6154" spans="1:2">
      <c r="A6154">
        <v>6151</v>
      </c>
      <c r="B6154" s="69" t="s">
        <v>20797</v>
      </c>
    </row>
    <row r="6155" spans="1:2">
      <c r="A6155">
        <v>6152</v>
      </c>
      <c r="B6155" s="69" t="s">
        <v>20798</v>
      </c>
    </row>
    <row r="6156" spans="1:2">
      <c r="A6156">
        <v>6153</v>
      </c>
      <c r="B6156" s="69" t="s">
        <v>20799</v>
      </c>
    </row>
    <row r="6157" spans="1:2">
      <c r="A6157">
        <v>6154</v>
      </c>
      <c r="B6157" s="69" t="s">
        <v>20800</v>
      </c>
    </row>
    <row r="6158" spans="1:2">
      <c r="A6158">
        <v>6155</v>
      </c>
      <c r="B6158" s="69" t="s">
        <v>20801</v>
      </c>
    </row>
    <row r="6159" spans="1:2">
      <c r="A6159">
        <v>6156</v>
      </c>
      <c r="B6159" s="69" t="s">
        <v>20802</v>
      </c>
    </row>
    <row r="6160" spans="1:2">
      <c r="A6160">
        <v>6157</v>
      </c>
      <c r="B6160" s="69" t="s">
        <v>20803</v>
      </c>
    </row>
    <row r="6161" spans="1:2">
      <c r="A6161">
        <v>6158</v>
      </c>
      <c r="B6161" s="69" t="s">
        <v>20804</v>
      </c>
    </row>
    <row r="6162" spans="1:2">
      <c r="A6162">
        <v>6159</v>
      </c>
      <c r="B6162" s="69" t="s">
        <v>20805</v>
      </c>
    </row>
    <row r="6163" spans="1:2">
      <c r="A6163">
        <v>6160</v>
      </c>
      <c r="B6163" s="69" t="s">
        <v>20806</v>
      </c>
    </row>
    <row r="6164" spans="1:2">
      <c r="A6164">
        <v>6161</v>
      </c>
      <c r="B6164" s="69" t="s">
        <v>20807</v>
      </c>
    </row>
    <row r="6165" spans="1:2">
      <c r="A6165">
        <v>6162</v>
      </c>
      <c r="B6165" s="69" t="s">
        <v>20808</v>
      </c>
    </row>
    <row r="6166" spans="1:2">
      <c r="A6166">
        <v>6163</v>
      </c>
      <c r="B6166" s="69" t="s">
        <v>20809</v>
      </c>
    </row>
    <row r="6167" spans="1:2">
      <c r="A6167">
        <v>6164</v>
      </c>
      <c r="B6167" s="69" t="s">
        <v>20810</v>
      </c>
    </row>
    <row r="6168" spans="1:2">
      <c r="A6168">
        <v>6165</v>
      </c>
      <c r="B6168" s="69" t="s">
        <v>20811</v>
      </c>
    </row>
    <row r="6169" spans="1:2">
      <c r="A6169">
        <v>6166</v>
      </c>
      <c r="B6169" s="69" t="s">
        <v>20812</v>
      </c>
    </row>
    <row r="6170" spans="1:2">
      <c r="A6170">
        <v>6167</v>
      </c>
      <c r="B6170" s="69" t="s">
        <v>20813</v>
      </c>
    </row>
    <row r="6171" spans="1:2">
      <c r="A6171">
        <v>6168</v>
      </c>
      <c r="B6171" s="69" t="s">
        <v>20814</v>
      </c>
    </row>
    <row r="6172" spans="1:2">
      <c r="A6172">
        <v>6169</v>
      </c>
      <c r="B6172" s="69" t="s">
        <v>20815</v>
      </c>
    </row>
    <row r="6173" spans="1:2">
      <c r="A6173">
        <v>6170</v>
      </c>
      <c r="B6173" s="69" t="s">
        <v>20816</v>
      </c>
    </row>
    <row r="6174" spans="1:2">
      <c r="A6174">
        <v>6171</v>
      </c>
      <c r="B6174" s="69" t="s">
        <v>14757</v>
      </c>
    </row>
    <row r="6175" spans="1:2">
      <c r="A6175">
        <v>6172</v>
      </c>
      <c r="B6175" s="69" t="s">
        <v>20817</v>
      </c>
    </row>
    <row r="6176" spans="1:2">
      <c r="A6176">
        <v>6173</v>
      </c>
      <c r="B6176" s="69" t="s">
        <v>20818</v>
      </c>
    </row>
    <row r="6177" spans="1:2">
      <c r="A6177">
        <v>6174</v>
      </c>
      <c r="B6177" s="69" t="s">
        <v>20819</v>
      </c>
    </row>
    <row r="6178" spans="1:2">
      <c r="A6178">
        <v>6175</v>
      </c>
      <c r="B6178" s="69" t="s">
        <v>20820</v>
      </c>
    </row>
    <row r="6179" spans="1:2">
      <c r="A6179">
        <v>6176</v>
      </c>
      <c r="B6179" s="69" t="s">
        <v>20821</v>
      </c>
    </row>
    <row r="6180" spans="1:2">
      <c r="A6180">
        <v>6177</v>
      </c>
      <c r="B6180" s="69" t="s">
        <v>20822</v>
      </c>
    </row>
    <row r="6181" spans="1:2">
      <c r="A6181">
        <v>6178</v>
      </c>
      <c r="B6181" s="69" t="s">
        <v>20823</v>
      </c>
    </row>
    <row r="6182" spans="1:2">
      <c r="A6182">
        <v>6179</v>
      </c>
      <c r="B6182" s="69" t="s">
        <v>20824</v>
      </c>
    </row>
    <row r="6183" spans="1:2">
      <c r="A6183">
        <v>6180</v>
      </c>
      <c r="B6183" s="69" t="s">
        <v>20825</v>
      </c>
    </row>
    <row r="6184" spans="1:2">
      <c r="A6184">
        <v>6181</v>
      </c>
      <c r="B6184" s="69" t="s">
        <v>20826</v>
      </c>
    </row>
    <row r="6185" spans="1:2">
      <c r="A6185">
        <v>6182</v>
      </c>
      <c r="B6185" s="69" t="s">
        <v>20827</v>
      </c>
    </row>
    <row r="6186" spans="1:2">
      <c r="A6186">
        <v>6183</v>
      </c>
      <c r="B6186" s="69" t="s">
        <v>20828</v>
      </c>
    </row>
    <row r="6187" spans="1:2">
      <c r="A6187">
        <v>6184</v>
      </c>
      <c r="B6187" s="69" t="s">
        <v>20829</v>
      </c>
    </row>
    <row r="6188" spans="1:2">
      <c r="A6188">
        <v>6185</v>
      </c>
      <c r="B6188" s="69" t="s">
        <v>20830</v>
      </c>
    </row>
    <row r="6189" spans="1:2">
      <c r="A6189">
        <v>6186</v>
      </c>
      <c r="B6189" s="69" t="s">
        <v>20831</v>
      </c>
    </row>
    <row r="6190" spans="1:2">
      <c r="A6190">
        <v>6187</v>
      </c>
      <c r="B6190" s="69" t="s">
        <v>20832</v>
      </c>
    </row>
    <row r="6191" spans="1:2">
      <c r="A6191">
        <v>6188</v>
      </c>
      <c r="B6191" s="69" t="s">
        <v>20833</v>
      </c>
    </row>
    <row r="6192" spans="1:2">
      <c r="A6192">
        <v>6189</v>
      </c>
      <c r="B6192" s="69" t="s">
        <v>20834</v>
      </c>
    </row>
    <row r="6193" spans="1:2">
      <c r="A6193">
        <v>6190</v>
      </c>
      <c r="B6193" s="69" t="s">
        <v>20835</v>
      </c>
    </row>
    <row r="6194" spans="1:2">
      <c r="A6194">
        <v>6191</v>
      </c>
      <c r="B6194" s="69" t="s">
        <v>20836</v>
      </c>
    </row>
    <row r="6195" spans="1:2">
      <c r="A6195">
        <v>6192</v>
      </c>
      <c r="B6195" s="69" t="s">
        <v>20837</v>
      </c>
    </row>
    <row r="6196" spans="1:2">
      <c r="A6196">
        <v>6193</v>
      </c>
      <c r="B6196" s="69" t="s">
        <v>20088</v>
      </c>
    </row>
    <row r="6197" spans="1:2">
      <c r="A6197">
        <v>6194</v>
      </c>
      <c r="B6197" s="69" t="s">
        <v>20838</v>
      </c>
    </row>
    <row r="6198" spans="1:2">
      <c r="A6198">
        <v>6195</v>
      </c>
      <c r="B6198" s="69" t="s">
        <v>20839</v>
      </c>
    </row>
    <row r="6199" spans="1:2">
      <c r="A6199">
        <v>6196</v>
      </c>
      <c r="B6199" s="69" t="s">
        <v>20840</v>
      </c>
    </row>
    <row r="6200" spans="1:2">
      <c r="A6200">
        <v>6197</v>
      </c>
      <c r="B6200" s="69" t="s">
        <v>20841</v>
      </c>
    </row>
    <row r="6201" spans="1:2">
      <c r="A6201">
        <v>6198</v>
      </c>
      <c r="B6201" s="69" t="s">
        <v>20842</v>
      </c>
    </row>
    <row r="6202" spans="1:2">
      <c r="A6202">
        <v>6199</v>
      </c>
      <c r="B6202" s="69" t="s">
        <v>20843</v>
      </c>
    </row>
    <row r="6203" spans="1:2">
      <c r="A6203">
        <v>6200</v>
      </c>
      <c r="B6203" s="69" t="s">
        <v>20844</v>
      </c>
    </row>
    <row r="6204" spans="1:2">
      <c r="A6204">
        <v>6201</v>
      </c>
      <c r="B6204" s="69" t="s">
        <v>20845</v>
      </c>
    </row>
    <row r="6205" spans="1:2">
      <c r="A6205">
        <v>6202</v>
      </c>
      <c r="B6205" s="69" t="s">
        <v>20846</v>
      </c>
    </row>
    <row r="6206" spans="1:2">
      <c r="A6206">
        <v>6203</v>
      </c>
      <c r="B6206" s="69" t="s">
        <v>20847</v>
      </c>
    </row>
    <row r="6207" spans="1:2">
      <c r="A6207">
        <v>6204</v>
      </c>
      <c r="B6207" s="69" t="s">
        <v>20848</v>
      </c>
    </row>
    <row r="6208" spans="1:2">
      <c r="A6208">
        <v>6205</v>
      </c>
      <c r="B6208" s="69" t="s">
        <v>20849</v>
      </c>
    </row>
    <row r="6209" spans="1:2">
      <c r="A6209">
        <v>6206</v>
      </c>
      <c r="B6209" s="69" t="s">
        <v>20850</v>
      </c>
    </row>
    <row r="6210" spans="1:2">
      <c r="A6210">
        <v>6207</v>
      </c>
      <c r="B6210" s="69" t="s">
        <v>20851</v>
      </c>
    </row>
    <row r="6211" spans="1:2">
      <c r="A6211">
        <v>6208</v>
      </c>
      <c r="B6211" s="69" t="s">
        <v>20852</v>
      </c>
    </row>
    <row r="6212" spans="1:2">
      <c r="A6212">
        <v>6209</v>
      </c>
      <c r="B6212" s="69" t="s">
        <v>20853</v>
      </c>
    </row>
    <row r="6213" spans="1:2">
      <c r="A6213">
        <v>6210</v>
      </c>
      <c r="B6213" s="69" t="s">
        <v>20854</v>
      </c>
    </row>
    <row r="6214" spans="1:2">
      <c r="A6214">
        <v>6211</v>
      </c>
      <c r="B6214" s="69" t="s">
        <v>20855</v>
      </c>
    </row>
    <row r="6215" spans="1:2">
      <c r="A6215">
        <v>6212</v>
      </c>
      <c r="B6215" s="69" t="s">
        <v>20856</v>
      </c>
    </row>
    <row r="6216" spans="1:2">
      <c r="A6216">
        <v>6213</v>
      </c>
      <c r="B6216" s="69" t="s">
        <v>20857</v>
      </c>
    </row>
    <row r="6217" spans="1:2">
      <c r="A6217">
        <v>6214</v>
      </c>
      <c r="B6217" s="69" t="s">
        <v>20858</v>
      </c>
    </row>
    <row r="6218" spans="1:2">
      <c r="A6218">
        <v>6215</v>
      </c>
      <c r="B6218" s="69" t="s">
        <v>20859</v>
      </c>
    </row>
    <row r="6219" spans="1:2">
      <c r="A6219">
        <v>6216</v>
      </c>
      <c r="B6219" s="69" t="s">
        <v>20218</v>
      </c>
    </row>
    <row r="6220" spans="1:2">
      <c r="A6220">
        <v>6217</v>
      </c>
      <c r="B6220" s="69" t="s">
        <v>20860</v>
      </c>
    </row>
    <row r="6221" spans="1:2">
      <c r="A6221">
        <v>6218</v>
      </c>
      <c r="B6221" s="69" t="s">
        <v>20861</v>
      </c>
    </row>
    <row r="6222" spans="1:2">
      <c r="A6222">
        <v>6219</v>
      </c>
      <c r="B6222" s="69" t="s">
        <v>20862</v>
      </c>
    </row>
    <row r="6223" spans="1:2">
      <c r="A6223">
        <v>6220</v>
      </c>
      <c r="B6223" s="69" t="s">
        <v>20863</v>
      </c>
    </row>
    <row r="6224" spans="1:2">
      <c r="A6224">
        <v>6221</v>
      </c>
      <c r="B6224" s="69" t="s">
        <v>20864</v>
      </c>
    </row>
    <row r="6225" spans="1:2">
      <c r="A6225">
        <v>6222</v>
      </c>
      <c r="B6225" s="69" t="s">
        <v>20865</v>
      </c>
    </row>
    <row r="6226" spans="1:2">
      <c r="A6226">
        <v>6223</v>
      </c>
      <c r="B6226" s="69" t="s">
        <v>20866</v>
      </c>
    </row>
    <row r="6227" spans="1:2">
      <c r="A6227">
        <v>6224</v>
      </c>
      <c r="B6227" s="69" t="s">
        <v>20867</v>
      </c>
    </row>
    <row r="6228" spans="1:2">
      <c r="A6228">
        <v>6225</v>
      </c>
      <c r="B6228" s="69" t="s">
        <v>20868</v>
      </c>
    </row>
    <row r="6229" spans="1:2">
      <c r="A6229">
        <v>6226</v>
      </c>
      <c r="B6229" s="69" t="s">
        <v>20869</v>
      </c>
    </row>
    <row r="6230" spans="1:2">
      <c r="A6230">
        <v>6227</v>
      </c>
      <c r="B6230" s="69" t="s">
        <v>20870</v>
      </c>
    </row>
    <row r="6231" spans="1:2">
      <c r="A6231">
        <v>6228</v>
      </c>
      <c r="B6231" s="69" t="s">
        <v>20871</v>
      </c>
    </row>
    <row r="6232" spans="1:2">
      <c r="A6232">
        <v>6229</v>
      </c>
      <c r="B6232" s="69" t="s">
        <v>20872</v>
      </c>
    </row>
    <row r="6233" spans="1:2">
      <c r="A6233">
        <v>6230</v>
      </c>
      <c r="B6233" s="69" t="s">
        <v>20873</v>
      </c>
    </row>
    <row r="6234" spans="1:2">
      <c r="A6234">
        <v>6231</v>
      </c>
      <c r="B6234" s="69" t="s">
        <v>20874</v>
      </c>
    </row>
    <row r="6235" spans="1:2">
      <c r="A6235">
        <v>6232</v>
      </c>
      <c r="B6235" s="69" t="s">
        <v>20875</v>
      </c>
    </row>
    <row r="6236" spans="1:2">
      <c r="A6236">
        <v>6233</v>
      </c>
      <c r="B6236" s="69" t="s">
        <v>20876</v>
      </c>
    </row>
    <row r="6237" spans="1:2">
      <c r="A6237">
        <v>6234</v>
      </c>
      <c r="B6237" s="69" t="s">
        <v>20877</v>
      </c>
    </row>
    <row r="6238" spans="1:2">
      <c r="A6238">
        <v>6235</v>
      </c>
      <c r="B6238" s="69" t="s">
        <v>20878</v>
      </c>
    </row>
    <row r="6239" spans="1:2">
      <c r="A6239">
        <v>6236</v>
      </c>
      <c r="B6239" s="69" t="s">
        <v>20879</v>
      </c>
    </row>
    <row r="6240" spans="1:2">
      <c r="A6240">
        <v>6237</v>
      </c>
      <c r="B6240" s="69" t="s">
        <v>20880</v>
      </c>
    </row>
    <row r="6241" spans="1:2">
      <c r="A6241">
        <v>6238</v>
      </c>
      <c r="B6241" s="69" t="s">
        <v>14582</v>
      </c>
    </row>
    <row r="6242" spans="1:2">
      <c r="A6242">
        <v>6239</v>
      </c>
      <c r="B6242" s="69" t="s">
        <v>20881</v>
      </c>
    </row>
    <row r="6243" spans="1:2">
      <c r="A6243">
        <v>6240</v>
      </c>
      <c r="B6243" s="69" t="s">
        <v>20882</v>
      </c>
    </row>
    <row r="6244" spans="1:2">
      <c r="A6244">
        <v>6241</v>
      </c>
      <c r="B6244" s="69" t="s">
        <v>20883</v>
      </c>
    </row>
    <row r="6245" spans="1:2">
      <c r="A6245">
        <v>6242</v>
      </c>
      <c r="B6245" s="69" t="s">
        <v>20884</v>
      </c>
    </row>
    <row r="6246" spans="1:2">
      <c r="A6246">
        <v>6243</v>
      </c>
      <c r="B6246" s="69" t="s">
        <v>20885</v>
      </c>
    </row>
    <row r="6247" spans="1:2">
      <c r="A6247">
        <v>6244</v>
      </c>
      <c r="B6247" s="69" t="s">
        <v>20886</v>
      </c>
    </row>
    <row r="6248" spans="1:2">
      <c r="A6248">
        <v>6245</v>
      </c>
      <c r="B6248" s="69" t="s">
        <v>20887</v>
      </c>
    </row>
    <row r="6249" spans="1:2">
      <c r="A6249">
        <v>6246</v>
      </c>
      <c r="B6249" s="69" t="s">
        <v>20888</v>
      </c>
    </row>
    <row r="6250" spans="1:2">
      <c r="A6250">
        <v>6247</v>
      </c>
      <c r="B6250" s="69" t="s">
        <v>20889</v>
      </c>
    </row>
    <row r="6251" spans="1:2">
      <c r="A6251">
        <v>6248</v>
      </c>
      <c r="B6251" s="69" t="s">
        <v>20890</v>
      </c>
    </row>
    <row r="6252" spans="1:2">
      <c r="A6252">
        <v>6249</v>
      </c>
      <c r="B6252" s="69" t="s">
        <v>20891</v>
      </c>
    </row>
    <row r="6253" spans="1:2">
      <c r="A6253">
        <v>6250</v>
      </c>
      <c r="B6253" s="69" t="s">
        <v>20892</v>
      </c>
    </row>
    <row r="6254" spans="1:2">
      <c r="A6254">
        <v>6251</v>
      </c>
      <c r="B6254" s="69" t="s">
        <v>20893</v>
      </c>
    </row>
    <row r="6255" spans="1:2">
      <c r="A6255">
        <v>6252</v>
      </c>
      <c r="B6255" s="69" t="s">
        <v>20894</v>
      </c>
    </row>
    <row r="6256" spans="1:2">
      <c r="A6256">
        <v>6253</v>
      </c>
      <c r="B6256" s="69" t="s">
        <v>20895</v>
      </c>
    </row>
    <row r="6257" spans="1:2">
      <c r="A6257">
        <v>6254</v>
      </c>
      <c r="B6257" s="69" t="s">
        <v>20896</v>
      </c>
    </row>
    <row r="6258" spans="1:2">
      <c r="A6258">
        <v>6255</v>
      </c>
      <c r="B6258" s="69" t="s">
        <v>20897</v>
      </c>
    </row>
    <row r="6259" spans="1:2">
      <c r="A6259">
        <v>6256</v>
      </c>
      <c r="B6259" s="69" t="s">
        <v>20898</v>
      </c>
    </row>
    <row r="6260" spans="1:2">
      <c r="A6260">
        <v>6257</v>
      </c>
      <c r="B6260" s="69" t="s">
        <v>20899</v>
      </c>
    </row>
    <row r="6261" spans="1:2">
      <c r="A6261">
        <v>6258</v>
      </c>
      <c r="B6261" s="69" t="s">
        <v>20900</v>
      </c>
    </row>
    <row r="6262" spans="1:2">
      <c r="A6262">
        <v>6259</v>
      </c>
      <c r="B6262" s="69" t="s">
        <v>20901</v>
      </c>
    </row>
    <row r="6263" spans="1:2">
      <c r="A6263">
        <v>6260</v>
      </c>
      <c r="B6263" s="69" t="s">
        <v>14586</v>
      </c>
    </row>
    <row r="6264" spans="1:2">
      <c r="A6264">
        <v>6261</v>
      </c>
      <c r="B6264" s="69" t="s">
        <v>20902</v>
      </c>
    </row>
    <row r="6265" spans="1:2">
      <c r="A6265">
        <v>6262</v>
      </c>
      <c r="B6265" s="69" t="s">
        <v>20903</v>
      </c>
    </row>
    <row r="6266" spans="1:2">
      <c r="A6266">
        <v>6263</v>
      </c>
      <c r="B6266" s="69" t="s">
        <v>20904</v>
      </c>
    </row>
    <row r="6267" spans="1:2">
      <c r="A6267">
        <v>6264</v>
      </c>
      <c r="B6267" s="69" t="s">
        <v>20905</v>
      </c>
    </row>
    <row r="6268" spans="1:2">
      <c r="A6268">
        <v>6265</v>
      </c>
      <c r="B6268" s="69" t="s">
        <v>20906</v>
      </c>
    </row>
    <row r="6269" spans="1:2">
      <c r="A6269">
        <v>6266</v>
      </c>
      <c r="B6269" s="69" t="s">
        <v>20907</v>
      </c>
    </row>
    <row r="6270" spans="1:2">
      <c r="A6270">
        <v>6267</v>
      </c>
      <c r="B6270" s="69" t="s">
        <v>20908</v>
      </c>
    </row>
    <row r="6271" spans="1:2">
      <c r="A6271">
        <v>6268</v>
      </c>
      <c r="B6271" s="69" t="s">
        <v>20909</v>
      </c>
    </row>
    <row r="6272" spans="1:2">
      <c r="A6272">
        <v>6269</v>
      </c>
      <c r="B6272" s="69" t="s">
        <v>20910</v>
      </c>
    </row>
    <row r="6273" spans="1:2">
      <c r="A6273">
        <v>6270</v>
      </c>
      <c r="B6273" s="69" t="s">
        <v>20911</v>
      </c>
    </row>
    <row r="6274" spans="1:2">
      <c r="A6274">
        <v>6271</v>
      </c>
      <c r="B6274" s="69" t="s">
        <v>20912</v>
      </c>
    </row>
    <row r="6275" spans="1:2">
      <c r="A6275">
        <v>6272</v>
      </c>
      <c r="B6275" s="69" t="s">
        <v>20913</v>
      </c>
    </row>
    <row r="6276" spans="1:2">
      <c r="A6276">
        <v>6273</v>
      </c>
      <c r="B6276" s="69" t="s">
        <v>20914</v>
      </c>
    </row>
    <row r="6277" spans="1:2">
      <c r="A6277">
        <v>6274</v>
      </c>
      <c r="B6277" s="69" t="s">
        <v>20915</v>
      </c>
    </row>
    <row r="6278" spans="1:2">
      <c r="A6278">
        <v>6275</v>
      </c>
      <c r="B6278" s="69" t="s">
        <v>20916</v>
      </c>
    </row>
    <row r="6279" spans="1:2">
      <c r="A6279">
        <v>6276</v>
      </c>
      <c r="B6279" s="69" t="s">
        <v>20917</v>
      </c>
    </row>
    <row r="6280" spans="1:2">
      <c r="A6280">
        <v>6277</v>
      </c>
      <c r="B6280" s="69" t="s">
        <v>20918</v>
      </c>
    </row>
    <row r="6281" spans="1:2">
      <c r="A6281">
        <v>6278</v>
      </c>
      <c r="B6281" s="69" t="s">
        <v>20919</v>
      </c>
    </row>
    <row r="6282" spans="1:2">
      <c r="A6282">
        <v>6279</v>
      </c>
      <c r="B6282" s="69" t="s">
        <v>20920</v>
      </c>
    </row>
    <row r="6283" spans="1:2">
      <c r="A6283">
        <v>6280</v>
      </c>
      <c r="B6283" s="69" t="s">
        <v>20921</v>
      </c>
    </row>
    <row r="6284" spans="1:2">
      <c r="A6284">
        <v>6281</v>
      </c>
      <c r="B6284" s="69" t="s">
        <v>20922</v>
      </c>
    </row>
    <row r="6285" spans="1:2">
      <c r="A6285">
        <v>6282</v>
      </c>
      <c r="B6285" s="69" t="s">
        <v>14583</v>
      </c>
    </row>
    <row r="6286" spans="1:2">
      <c r="A6286">
        <v>6283</v>
      </c>
      <c r="B6286" s="69" t="s">
        <v>20923</v>
      </c>
    </row>
    <row r="6287" spans="1:2">
      <c r="A6287">
        <v>6284</v>
      </c>
      <c r="B6287" s="69" t="s">
        <v>20924</v>
      </c>
    </row>
    <row r="6288" spans="1:2">
      <c r="A6288">
        <v>6285</v>
      </c>
      <c r="B6288" s="69" t="s">
        <v>20925</v>
      </c>
    </row>
    <row r="6289" spans="1:2">
      <c r="A6289">
        <v>6286</v>
      </c>
      <c r="B6289" s="69" t="s">
        <v>20926</v>
      </c>
    </row>
    <row r="6290" spans="1:2">
      <c r="A6290">
        <v>6287</v>
      </c>
      <c r="B6290" s="69" t="s">
        <v>20927</v>
      </c>
    </row>
    <row r="6291" spans="1:2">
      <c r="A6291">
        <v>6288</v>
      </c>
      <c r="B6291" s="69" t="s">
        <v>20928</v>
      </c>
    </row>
    <row r="6292" spans="1:2">
      <c r="A6292">
        <v>6289</v>
      </c>
      <c r="B6292" s="69" t="s">
        <v>20929</v>
      </c>
    </row>
    <row r="6293" spans="1:2">
      <c r="A6293">
        <v>6290</v>
      </c>
      <c r="B6293" s="69" t="s">
        <v>20930</v>
      </c>
    </row>
    <row r="6294" spans="1:2">
      <c r="A6294">
        <v>6291</v>
      </c>
      <c r="B6294" s="69" t="s">
        <v>20931</v>
      </c>
    </row>
    <row r="6295" spans="1:2">
      <c r="A6295">
        <v>6292</v>
      </c>
      <c r="B6295" s="69" t="s">
        <v>20932</v>
      </c>
    </row>
    <row r="6296" spans="1:2">
      <c r="A6296">
        <v>6293</v>
      </c>
      <c r="B6296" s="69" t="s">
        <v>20933</v>
      </c>
    </row>
    <row r="6297" spans="1:2">
      <c r="A6297">
        <v>6294</v>
      </c>
      <c r="B6297" s="69" t="s">
        <v>20934</v>
      </c>
    </row>
    <row r="6298" spans="1:2">
      <c r="A6298">
        <v>6295</v>
      </c>
      <c r="B6298" s="69" t="s">
        <v>20935</v>
      </c>
    </row>
    <row r="6299" spans="1:2">
      <c r="A6299">
        <v>6296</v>
      </c>
      <c r="B6299" s="69" t="s">
        <v>20936</v>
      </c>
    </row>
    <row r="6300" spans="1:2">
      <c r="A6300">
        <v>6297</v>
      </c>
      <c r="B6300" s="69" t="s">
        <v>20937</v>
      </c>
    </row>
    <row r="6301" spans="1:2">
      <c r="A6301">
        <v>6298</v>
      </c>
      <c r="B6301" s="69" t="s">
        <v>20938</v>
      </c>
    </row>
    <row r="6302" spans="1:2">
      <c r="A6302">
        <v>6299</v>
      </c>
      <c r="B6302" s="69" t="s">
        <v>20939</v>
      </c>
    </row>
    <row r="6303" spans="1:2">
      <c r="A6303">
        <v>6300</v>
      </c>
      <c r="B6303" s="69" t="s">
        <v>20940</v>
      </c>
    </row>
    <row r="6304" spans="1:2">
      <c r="A6304">
        <v>6301</v>
      </c>
      <c r="B6304" s="69" t="s">
        <v>20941</v>
      </c>
    </row>
    <row r="6305" spans="1:2">
      <c r="A6305">
        <v>6302</v>
      </c>
      <c r="B6305" s="69" t="s">
        <v>20942</v>
      </c>
    </row>
    <row r="6306" spans="1:2">
      <c r="A6306">
        <v>6303</v>
      </c>
      <c r="B6306" s="69" t="s">
        <v>20943</v>
      </c>
    </row>
    <row r="6307" spans="1:2">
      <c r="A6307">
        <v>6304</v>
      </c>
      <c r="B6307" s="69" t="s">
        <v>14600</v>
      </c>
    </row>
    <row r="6308" spans="1:2">
      <c r="A6308">
        <v>6305</v>
      </c>
      <c r="B6308" s="69" t="s">
        <v>20944</v>
      </c>
    </row>
    <row r="6309" spans="1:2">
      <c r="A6309">
        <v>6306</v>
      </c>
      <c r="B6309" s="69" t="s">
        <v>20945</v>
      </c>
    </row>
    <row r="6310" spans="1:2">
      <c r="A6310">
        <v>6307</v>
      </c>
      <c r="B6310" s="69" t="s">
        <v>20946</v>
      </c>
    </row>
    <row r="6311" spans="1:2">
      <c r="A6311">
        <v>6308</v>
      </c>
      <c r="B6311" s="69" t="s">
        <v>20947</v>
      </c>
    </row>
    <row r="6312" spans="1:2">
      <c r="A6312">
        <v>6309</v>
      </c>
      <c r="B6312" s="69" t="s">
        <v>20948</v>
      </c>
    </row>
    <row r="6313" spans="1:2">
      <c r="A6313">
        <v>6310</v>
      </c>
      <c r="B6313" s="69" t="s">
        <v>20949</v>
      </c>
    </row>
    <row r="6314" spans="1:2">
      <c r="A6314">
        <v>6311</v>
      </c>
      <c r="B6314" s="69" t="s">
        <v>20950</v>
      </c>
    </row>
    <row r="6315" spans="1:2">
      <c r="A6315">
        <v>6312</v>
      </c>
      <c r="B6315" s="69" t="s">
        <v>20951</v>
      </c>
    </row>
    <row r="6316" spans="1:2">
      <c r="A6316">
        <v>6313</v>
      </c>
      <c r="B6316" s="69" t="s">
        <v>20952</v>
      </c>
    </row>
    <row r="6317" spans="1:2">
      <c r="A6317">
        <v>6314</v>
      </c>
      <c r="B6317" s="69" t="s">
        <v>20953</v>
      </c>
    </row>
    <row r="6318" spans="1:2">
      <c r="A6318">
        <v>6315</v>
      </c>
      <c r="B6318" s="69" t="s">
        <v>20954</v>
      </c>
    </row>
    <row r="6319" spans="1:2">
      <c r="A6319">
        <v>6316</v>
      </c>
      <c r="B6319" s="69" t="s">
        <v>20955</v>
      </c>
    </row>
    <row r="6320" spans="1:2">
      <c r="A6320">
        <v>6317</v>
      </c>
      <c r="B6320" s="69" t="s">
        <v>20956</v>
      </c>
    </row>
    <row r="6321" spans="1:2">
      <c r="A6321">
        <v>6318</v>
      </c>
      <c r="B6321" s="69" t="s">
        <v>20957</v>
      </c>
    </row>
    <row r="6322" spans="1:2">
      <c r="A6322">
        <v>6319</v>
      </c>
      <c r="B6322" s="69" t="s">
        <v>20958</v>
      </c>
    </row>
    <row r="6323" spans="1:2">
      <c r="A6323">
        <v>6320</v>
      </c>
      <c r="B6323" s="69" t="s">
        <v>20959</v>
      </c>
    </row>
    <row r="6324" spans="1:2">
      <c r="A6324">
        <v>6321</v>
      </c>
      <c r="B6324" s="69" t="s">
        <v>20960</v>
      </c>
    </row>
    <row r="6325" spans="1:2">
      <c r="A6325">
        <v>6322</v>
      </c>
      <c r="B6325" s="69" t="s">
        <v>20961</v>
      </c>
    </row>
    <row r="6326" spans="1:2">
      <c r="A6326">
        <v>6323</v>
      </c>
      <c r="B6326" s="69" t="s">
        <v>20962</v>
      </c>
    </row>
    <row r="6327" spans="1:2">
      <c r="A6327">
        <v>6324</v>
      </c>
      <c r="B6327" s="69" t="s">
        <v>20963</v>
      </c>
    </row>
    <row r="6328" spans="1:2">
      <c r="A6328">
        <v>6325</v>
      </c>
      <c r="B6328" s="69" t="s">
        <v>20964</v>
      </c>
    </row>
    <row r="6329" spans="1:2">
      <c r="A6329">
        <v>6326</v>
      </c>
      <c r="B6329" s="69" t="s">
        <v>14601</v>
      </c>
    </row>
    <row r="6330" spans="1:2">
      <c r="A6330">
        <v>6327</v>
      </c>
      <c r="B6330" s="69" t="s">
        <v>20965</v>
      </c>
    </row>
    <row r="6331" spans="1:2">
      <c r="A6331">
        <v>6328</v>
      </c>
      <c r="B6331" s="69" t="s">
        <v>20966</v>
      </c>
    </row>
    <row r="6332" spans="1:2">
      <c r="A6332">
        <v>6329</v>
      </c>
      <c r="B6332" s="69" t="s">
        <v>20967</v>
      </c>
    </row>
    <row r="6333" spans="1:2">
      <c r="A6333">
        <v>6330</v>
      </c>
      <c r="B6333" s="69" t="s">
        <v>20968</v>
      </c>
    </row>
    <row r="6334" spans="1:2">
      <c r="A6334">
        <v>6331</v>
      </c>
      <c r="B6334" s="69" t="s">
        <v>20969</v>
      </c>
    </row>
    <row r="6335" spans="1:2">
      <c r="A6335">
        <v>6332</v>
      </c>
      <c r="B6335" s="69" t="s">
        <v>20970</v>
      </c>
    </row>
    <row r="6336" spans="1:2">
      <c r="A6336">
        <v>6333</v>
      </c>
      <c r="B6336" s="69" t="s">
        <v>20971</v>
      </c>
    </row>
    <row r="6337" spans="1:2">
      <c r="A6337">
        <v>6334</v>
      </c>
      <c r="B6337" s="69" t="s">
        <v>20972</v>
      </c>
    </row>
    <row r="6338" spans="1:2">
      <c r="A6338">
        <v>6335</v>
      </c>
      <c r="B6338" s="69" t="s">
        <v>20973</v>
      </c>
    </row>
    <row r="6339" spans="1:2">
      <c r="A6339">
        <v>6336</v>
      </c>
      <c r="B6339" s="69" t="s">
        <v>20974</v>
      </c>
    </row>
    <row r="6340" spans="1:2">
      <c r="A6340">
        <v>6337</v>
      </c>
      <c r="B6340" s="69" t="s">
        <v>20975</v>
      </c>
    </row>
    <row r="6341" spans="1:2">
      <c r="A6341">
        <v>6338</v>
      </c>
      <c r="B6341" s="69" t="s">
        <v>20976</v>
      </c>
    </row>
    <row r="6342" spans="1:2">
      <c r="A6342">
        <v>6339</v>
      </c>
      <c r="B6342" s="69" t="s">
        <v>20977</v>
      </c>
    </row>
    <row r="6343" spans="1:2">
      <c r="A6343">
        <v>6340</v>
      </c>
      <c r="B6343" s="69" t="s">
        <v>20978</v>
      </c>
    </row>
    <row r="6344" spans="1:2">
      <c r="A6344">
        <v>6341</v>
      </c>
      <c r="B6344" s="69" t="s">
        <v>20979</v>
      </c>
    </row>
    <row r="6345" spans="1:2">
      <c r="A6345">
        <v>6342</v>
      </c>
      <c r="B6345" s="69" t="s">
        <v>20980</v>
      </c>
    </row>
    <row r="6346" spans="1:2">
      <c r="A6346">
        <v>6343</v>
      </c>
      <c r="B6346" s="69" t="s">
        <v>20981</v>
      </c>
    </row>
    <row r="6347" spans="1:2">
      <c r="A6347">
        <v>6344</v>
      </c>
      <c r="B6347" s="69" t="s">
        <v>20982</v>
      </c>
    </row>
    <row r="6348" spans="1:2">
      <c r="A6348">
        <v>6345</v>
      </c>
      <c r="B6348" s="69" t="s">
        <v>20983</v>
      </c>
    </row>
    <row r="6349" spans="1:2">
      <c r="A6349">
        <v>6346</v>
      </c>
      <c r="B6349" s="69" t="s">
        <v>20984</v>
      </c>
    </row>
    <row r="6350" spans="1:2">
      <c r="A6350">
        <v>6347</v>
      </c>
      <c r="B6350" s="69" t="s">
        <v>20985</v>
      </c>
    </row>
    <row r="6351" spans="1:2">
      <c r="A6351">
        <v>6348</v>
      </c>
      <c r="B6351" s="69" t="s">
        <v>14630</v>
      </c>
    </row>
    <row r="6352" spans="1:2">
      <c r="A6352">
        <v>6349</v>
      </c>
      <c r="B6352" s="69" t="s">
        <v>20986</v>
      </c>
    </row>
    <row r="6353" spans="1:2">
      <c r="A6353">
        <v>6350</v>
      </c>
      <c r="B6353" s="69" t="s">
        <v>20987</v>
      </c>
    </row>
    <row r="6354" spans="1:2">
      <c r="A6354">
        <v>6351</v>
      </c>
      <c r="B6354" s="69" t="s">
        <v>20988</v>
      </c>
    </row>
    <row r="6355" spans="1:2">
      <c r="A6355">
        <v>6352</v>
      </c>
      <c r="B6355" s="69" t="s">
        <v>20989</v>
      </c>
    </row>
    <row r="6356" spans="1:2">
      <c r="A6356">
        <v>6353</v>
      </c>
      <c r="B6356" s="69" t="s">
        <v>20990</v>
      </c>
    </row>
    <row r="6357" spans="1:2">
      <c r="A6357">
        <v>6354</v>
      </c>
      <c r="B6357" s="69" t="s">
        <v>20991</v>
      </c>
    </row>
    <row r="6358" spans="1:2">
      <c r="A6358">
        <v>6355</v>
      </c>
      <c r="B6358" s="69" t="s">
        <v>20992</v>
      </c>
    </row>
    <row r="6359" spans="1:2">
      <c r="A6359">
        <v>6356</v>
      </c>
      <c r="B6359" s="69" t="s">
        <v>20993</v>
      </c>
    </row>
    <row r="6360" spans="1:2">
      <c r="A6360">
        <v>6357</v>
      </c>
      <c r="B6360" s="69" t="s">
        <v>20994</v>
      </c>
    </row>
    <row r="6361" spans="1:2">
      <c r="A6361">
        <v>6358</v>
      </c>
      <c r="B6361" s="69" t="s">
        <v>20995</v>
      </c>
    </row>
    <row r="6362" spans="1:2">
      <c r="A6362">
        <v>6359</v>
      </c>
      <c r="B6362" s="69" t="s">
        <v>20996</v>
      </c>
    </row>
    <row r="6363" spans="1:2">
      <c r="A6363">
        <v>6360</v>
      </c>
      <c r="B6363" s="69" t="s">
        <v>20997</v>
      </c>
    </row>
    <row r="6364" spans="1:2">
      <c r="A6364">
        <v>6361</v>
      </c>
      <c r="B6364" s="69" t="s">
        <v>20998</v>
      </c>
    </row>
    <row r="6365" spans="1:2">
      <c r="A6365">
        <v>6362</v>
      </c>
      <c r="B6365" s="69" t="s">
        <v>20999</v>
      </c>
    </row>
    <row r="6366" spans="1:2">
      <c r="A6366">
        <v>6363</v>
      </c>
      <c r="B6366" s="69" t="s">
        <v>21000</v>
      </c>
    </row>
    <row r="6367" spans="1:2">
      <c r="A6367">
        <v>6364</v>
      </c>
      <c r="B6367" s="69" t="s">
        <v>21001</v>
      </c>
    </row>
    <row r="6368" spans="1:2">
      <c r="A6368">
        <v>6365</v>
      </c>
      <c r="B6368" s="69" t="s">
        <v>21002</v>
      </c>
    </row>
    <row r="6369" spans="1:2">
      <c r="A6369">
        <v>6366</v>
      </c>
      <c r="B6369" s="69" t="s">
        <v>21003</v>
      </c>
    </row>
    <row r="6370" spans="1:2">
      <c r="A6370">
        <v>6367</v>
      </c>
      <c r="B6370" s="69" t="s">
        <v>21004</v>
      </c>
    </row>
    <row r="6371" spans="1:2">
      <c r="A6371">
        <v>6368</v>
      </c>
      <c r="B6371" s="69" t="s">
        <v>21005</v>
      </c>
    </row>
    <row r="6372" spans="1:2">
      <c r="A6372">
        <v>6369</v>
      </c>
      <c r="B6372" s="69" t="s">
        <v>21006</v>
      </c>
    </row>
    <row r="6373" spans="1:2">
      <c r="A6373">
        <v>6370</v>
      </c>
      <c r="B6373" s="69" t="s">
        <v>14853</v>
      </c>
    </row>
    <row r="6374" spans="1:2">
      <c r="A6374">
        <v>6371</v>
      </c>
      <c r="B6374" s="69" t="s">
        <v>21007</v>
      </c>
    </row>
    <row r="6375" spans="1:2">
      <c r="A6375">
        <v>6372</v>
      </c>
      <c r="B6375" s="69" t="s">
        <v>21008</v>
      </c>
    </row>
    <row r="6376" spans="1:2">
      <c r="A6376">
        <v>6373</v>
      </c>
      <c r="B6376" s="69" t="s">
        <v>21009</v>
      </c>
    </row>
    <row r="6377" spans="1:2">
      <c r="A6377">
        <v>6374</v>
      </c>
      <c r="B6377" s="69" t="s">
        <v>21010</v>
      </c>
    </row>
    <row r="6378" spans="1:2">
      <c r="A6378">
        <v>6375</v>
      </c>
      <c r="B6378" s="69" t="s">
        <v>21011</v>
      </c>
    </row>
    <row r="6379" spans="1:2">
      <c r="A6379">
        <v>6376</v>
      </c>
      <c r="B6379" s="69" t="s">
        <v>21012</v>
      </c>
    </row>
    <row r="6380" spans="1:2">
      <c r="A6380">
        <v>6377</v>
      </c>
      <c r="B6380" s="69" t="s">
        <v>21013</v>
      </c>
    </row>
    <row r="6381" spans="1:2">
      <c r="A6381">
        <v>6378</v>
      </c>
      <c r="B6381" s="69" t="s">
        <v>21014</v>
      </c>
    </row>
    <row r="6382" spans="1:2">
      <c r="A6382">
        <v>6379</v>
      </c>
      <c r="B6382" s="69" t="s">
        <v>21015</v>
      </c>
    </row>
    <row r="6383" spans="1:2">
      <c r="A6383">
        <v>6380</v>
      </c>
      <c r="B6383" s="69" t="s">
        <v>21016</v>
      </c>
    </row>
    <row r="6384" spans="1:2">
      <c r="A6384">
        <v>6381</v>
      </c>
      <c r="B6384" s="69" t="s">
        <v>21017</v>
      </c>
    </row>
    <row r="6385" spans="1:2">
      <c r="A6385">
        <v>6382</v>
      </c>
      <c r="B6385" s="69" t="s">
        <v>21018</v>
      </c>
    </row>
    <row r="6386" spans="1:2">
      <c r="A6386">
        <v>6383</v>
      </c>
      <c r="B6386" s="69" t="s">
        <v>21019</v>
      </c>
    </row>
    <row r="6387" spans="1:2">
      <c r="A6387">
        <v>6384</v>
      </c>
      <c r="B6387" s="69" t="s">
        <v>21020</v>
      </c>
    </row>
    <row r="6388" spans="1:2">
      <c r="A6388">
        <v>6385</v>
      </c>
      <c r="B6388" s="69" t="s">
        <v>21021</v>
      </c>
    </row>
    <row r="6389" spans="1:2">
      <c r="A6389">
        <v>6386</v>
      </c>
      <c r="B6389" s="69" t="s">
        <v>21022</v>
      </c>
    </row>
    <row r="6390" spans="1:2">
      <c r="A6390">
        <v>6387</v>
      </c>
      <c r="B6390" s="69" t="s">
        <v>21023</v>
      </c>
    </row>
    <row r="6391" spans="1:2">
      <c r="A6391">
        <v>6388</v>
      </c>
      <c r="B6391" s="69" t="s">
        <v>21024</v>
      </c>
    </row>
    <row r="6392" spans="1:2">
      <c r="A6392">
        <v>6389</v>
      </c>
      <c r="B6392" s="69" t="s">
        <v>21025</v>
      </c>
    </row>
    <row r="6393" spans="1:2">
      <c r="A6393">
        <v>6390</v>
      </c>
      <c r="B6393" s="69" t="s">
        <v>21026</v>
      </c>
    </row>
    <row r="6394" spans="1:2">
      <c r="A6394">
        <v>6391</v>
      </c>
      <c r="B6394" s="69" t="s">
        <v>21027</v>
      </c>
    </row>
    <row r="6395" spans="1:2">
      <c r="A6395">
        <v>6392</v>
      </c>
      <c r="B6395" s="69" t="s">
        <v>14860</v>
      </c>
    </row>
    <row r="6396" spans="1:2">
      <c r="A6396">
        <v>6393</v>
      </c>
      <c r="B6396" s="69" t="s">
        <v>21028</v>
      </c>
    </row>
    <row r="6397" spans="1:2">
      <c r="A6397">
        <v>6394</v>
      </c>
      <c r="B6397" s="69" t="s">
        <v>21029</v>
      </c>
    </row>
    <row r="6398" spans="1:2">
      <c r="A6398">
        <v>6395</v>
      </c>
      <c r="B6398" s="69" t="s">
        <v>21030</v>
      </c>
    </row>
    <row r="6399" spans="1:2">
      <c r="A6399">
        <v>6396</v>
      </c>
      <c r="B6399" s="69" t="s">
        <v>21031</v>
      </c>
    </row>
    <row r="6400" spans="1:2">
      <c r="A6400">
        <v>6397</v>
      </c>
      <c r="B6400" s="69" t="s">
        <v>21032</v>
      </c>
    </row>
    <row r="6401" spans="1:2">
      <c r="A6401">
        <v>6398</v>
      </c>
      <c r="B6401" s="69" t="s">
        <v>21033</v>
      </c>
    </row>
    <row r="6402" spans="1:2">
      <c r="A6402">
        <v>6399</v>
      </c>
      <c r="B6402" s="69" t="s">
        <v>21034</v>
      </c>
    </row>
    <row r="6403" spans="1:2">
      <c r="A6403">
        <v>6400</v>
      </c>
      <c r="B6403" s="69" t="s">
        <v>21035</v>
      </c>
    </row>
    <row r="6404" spans="1:2">
      <c r="A6404">
        <v>6401</v>
      </c>
      <c r="B6404" s="69" t="s">
        <v>21036</v>
      </c>
    </row>
    <row r="6405" spans="1:2">
      <c r="A6405">
        <v>6402</v>
      </c>
      <c r="B6405" s="69" t="s">
        <v>21037</v>
      </c>
    </row>
    <row r="6406" spans="1:2">
      <c r="A6406">
        <v>6403</v>
      </c>
      <c r="B6406" s="69" t="s">
        <v>21038</v>
      </c>
    </row>
    <row r="6407" spans="1:2">
      <c r="A6407">
        <v>6404</v>
      </c>
      <c r="B6407" s="69" t="s">
        <v>21039</v>
      </c>
    </row>
    <row r="6408" spans="1:2">
      <c r="A6408">
        <v>6405</v>
      </c>
      <c r="B6408" s="69" t="s">
        <v>21040</v>
      </c>
    </row>
    <row r="6409" spans="1:2">
      <c r="A6409">
        <v>6406</v>
      </c>
      <c r="B6409" s="69" t="s">
        <v>21041</v>
      </c>
    </row>
    <row r="6410" spans="1:2">
      <c r="A6410">
        <v>6407</v>
      </c>
      <c r="B6410" s="69" t="s">
        <v>21042</v>
      </c>
    </row>
    <row r="6411" spans="1:2">
      <c r="A6411">
        <v>6408</v>
      </c>
      <c r="B6411" s="69" t="s">
        <v>21043</v>
      </c>
    </row>
    <row r="6412" spans="1:2">
      <c r="A6412">
        <v>6409</v>
      </c>
      <c r="B6412" s="69" t="s">
        <v>21044</v>
      </c>
    </row>
    <row r="6413" spans="1:2">
      <c r="A6413">
        <v>6410</v>
      </c>
      <c r="B6413" s="69" t="s">
        <v>21045</v>
      </c>
    </row>
    <row r="6414" spans="1:2">
      <c r="A6414">
        <v>6411</v>
      </c>
      <c r="B6414" s="69" t="s">
        <v>21046</v>
      </c>
    </row>
    <row r="6415" spans="1:2">
      <c r="A6415">
        <v>6412</v>
      </c>
      <c r="B6415" s="69" t="s">
        <v>21047</v>
      </c>
    </row>
    <row r="6416" spans="1:2">
      <c r="A6416">
        <v>6413</v>
      </c>
      <c r="B6416" s="69" t="s">
        <v>21048</v>
      </c>
    </row>
    <row r="6417" spans="1:2">
      <c r="A6417">
        <v>6414</v>
      </c>
      <c r="B6417" s="69" t="s">
        <v>14791</v>
      </c>
    </row>
    <row r="6418" spans="1:2">
      <c r="A6418">
        <v>6415</v>
      </c>
      <c r="B6418" s="69" t="s">
        <v>21049</v>
      </c>
    </row>
    <row r="6419" spans="1:2">
      <c r="A6419">
        <v>6416</v>
      </c>
      <c r="B6419" s="69" t="s">
        <v>21050</v>
      </c>
    </row>
    <row r="6420" spans="1:2">
      <c r="A6420">
        <v>6417</v>
      </c>
      <c r="B6420" s="69" t="s">
        <v>21051</v>
      </c>
    </row>
    <row r="6421" spans="1:2">
      <c r="A6421">
        <v>6418</v>
      </c>
      <c r="B6421" s="69" t="s">
        <v>21052</v>
      </c>
    </row>
    <row r="6422" spans="1:2">
      <c r="A6422">
        <v>6419</v>
      </c>
      <c r="B6422" s="69" t="s">
        <v>21053</v>
      </c>
    </row>
    <row r="6423" spans="1:2">
      <c r="A6423">
        <v>6420</v>
      </c>
      <c r="B6423" s="69" t="s">
        <v>21054</v>
      </c>
    </row>
    <row r="6424" spans="1:2">
      <c r="A6424">
        <v>6421</v>
      </c>
      <c r="B6424" s="69" t="s">
        <v>21055</v>
      </c>
    </row>
    <row r="6425" spans="1:2">
      <c r="A6425">
        <v>6422</v>
      </c>
      <c r="B6425" s="69" t="s">
        <v>21056</v>
      </c>
    </row>
    <row r="6426" spans="1:2">
      <c r="A6426">
        <v>6423</v>
      </c>
      <c r="B6426" s="69" t="s">
        <v>21057</v>
      </c>
    </row>
    <row r="6427" spans="1:2">
      <c r="A6427">
        <v>6424</v>
      </c>
      <c r="B6427" s="69" t="s">
        <v>21058</v>
      </c>
    </row>
    <row r="6428" spans="1:2">
      <c r="A6428">
        <v>6425</v>
      </c>
      <c r="B6428" s="69" t="s">
        <v>21059</v>
      </c>
    </row>
    <row r="6429" spans="1:2">
      <c r="A6429">
        <v>6426</v>
      </c>
      <c r="B6429" s="69" t="s">
        <v>21060</v>
      </c>
    </row>
    <row r="6430" spans="1:2">
      <c r="A6430">
        <v>6427</v>
      </c>
      <c r="B6430" s="69" t="s">
        <v>21061</v>
      </c>
    </row>
    <row r="6431" spans="1:2">
      <c r="A6431">
        <v>6428</v>
      </c>
      <c r="B6431" s="69" t="s">
        <v>21062</v>
      </c>
    </row>
    <row r="6432" spans="1:2">
      <c r="A6432">
        <v>6429</v>
      </c>
      <c r="B6432" s="69" t="s">
        <v>21063</v>
      </c>
    </row>
    <row r="6433" spans="1:2">
      <c r="A6433">
        <v>6430</v>
      </c>
      <c r="B6433" s="69" t="s">
        <v>21064</v>
      </c>
    </row>
    <row r="6434" spans="1:2">
      <c r="A6434">
        <v>6431</v>
      </c>
      <c r="B6434" s="69" t="s">
        <v>21065</v>
      </c>
    </row>
    <row r="6435" spans="1:2">
      <c r="A6435">
        <v>6432</v>
      </c>
      <c r="B6435" s="69" t="s">
        <v>21066</v>
      </c>
    </row>
    <row r="6436" spans="1:2">
      <c r="A6436">
        <v>6433</v>
      </c>
      <c r="B6436" s="69" t="s">
        <v>21067</v>
      </c>
    </row>
    <row r="6437" spans="1:2">
      <c r="A6437">
        <v>6434</v>
      </c>
      <c r="B6437" s="69" t="s">
        <v>21068</v>
      </c>
    </row>
    <row r="6438" spans="1:2">
      <c r="A6438">
        <v>6435</v>
      </c>
      <c r="B6438" s="69" t="s">
        <v>21069</v>
      </c>
    </row>
    <row r="6439" spans="1:2">
      <c r="A6439">
        <v>6436</v>
      </c>
      <c r="B6439" s="69" t="s">
        <v>14808</v>
      </c>
    </row>
    <row r="6440" spans="1:2">
      <c r="A6440">
        <v>6437</v>
      </c>
      <c r="B6440" s="69" t="s">
        <v>21070</v>
      </c>
    </row>
    <row r="6441" spans="1:2">
      <c r="A6441">
        <v>6438</v>
      </c>
      <c r="B6441" s="69" t="s">
        <v>21071</v>
      </c>
    </row>
    <row r="6442" spans="1:2">
      <c r="A6442">
        <v>6439</v>
      </c>
      <c r="B6442" s="69" t="s">
        <v>21072</v>
      </c>
    </row>
    <row r="6443" spans="1:2">
      <c r="A6443">
        <v>6440</v>
      </c>
      <c r="B6443" s="69" t="s">
        <v>21073</v>
      </c>
    </row>
    <row r="6444" spans="1:2">
      <c r="A6444">
        <v>6441</v>
      </c>
      <c r="B6444" s="69" t="s">
        <v>21074</v>
      </c>
    </row>
    <row r="6445" spans="1:2">
      <c r="A6445">
        <v>6442</v>
      </c>
      <c r="B6445" s="69" t="s">
        <v>21075</v>
      </c>
    </row>
    <row r="6446" spans="1:2">
      <c r="A6446">
        <v>6443</v>
      </c>
      <c r="B6446" s="69" t="s">
        <v>21076</v>
      </c>
    </row>
    <row r="6447" spans="1:2">
      <c r="A6447">
        <v>6444</v>
      </c>
      <c r="B6447" s="69" t="s">
        <v>21077</v>
      </c>
    </row>
    <row r="6448" spans="1:2">
      <c r="A6448">
        <v>6445</v>
      </c>
      <c r="B6448" s="69" t="s">
        <v>21078</v>
      </c>
    </row>
    <row r="6449" spans="1:2">
      <c r="A6449">
        <v>6446</v>
      </c>
      <c r="B6449" s="69" t="s">
        <v>21079</v>
      </c>
    </row>
    <row r="6450" spans="1:2">
      <c r="A6450">
        <v>6447</v>
      </c>
      <c r="B6450" s="69" t="s">
        <v>21080</v>
      </c>
    </row>
    <row r="6451" spans="1:2">
      <c r="A6451">
        <v>6448</v>
      </c>
      <c r="B6451" s="69" t="s">
        <v>21081</v>
      </c>
    </row>
    <row r="6452" spans="1:2">
      <c r="A6452">
        <v>6449</v>
      </c>
      <c r="B6452" s="69" t="s">
        <v>21082</v>
      </c>
    </row>
    <row r="6453" spans="1:2">
      <c r="A6453">
        <v>6450</v>
      </c>
      <c r="B6453" s="69" t="s">
        <v>21083</v>
      </c>
    </row>
    <row r="6454" spans="1:2">
      <c r="A6454">
        <v>6451</v>
      </c>
      <c r="B6454" s="69" t="s">
        <v>21084</v>
      </c>
    </row>
    <row r="6455" spans="1:2">
      <c r="A6455">
        <v>6452</v>
      </c>
      <c r="B6455" s="69" t="s">
        <v>21085</v>
      </c>
    </row>
    <row r="6456" spans="1:2">
      <c r="A6456">
        <v>6453</v>
      </c>
      <c r="B6456" s="69" t="s">
        <v>21086</v>
      </c>
    </row>
    <row r="6457" spans="1:2">
      <c r="A6457">
        <v>6454</v>
      </c>
      <c r="B6457" s="69" t="s">
        <v>21087</v>
      </c>
    </row>
    <row r="6458" spans="1:2">
      <c r="A6458">
        <v>6455</v>
      </c>
      <c r="B6458" s="69" t="s">
        <v>21088</v>
      </c>
    </row>
    <row r="6459" spans="1:2">
      <c r="A6459">
        <v>6456</v>
      </c>
      <c r="B6459" s="69" t="s">
        <v>21089</v>
      </c>
    </row>
    <row r="6460" spans="1:2">
      <c r="A6460">
        <v>6457</v>
      </c>
      <c r="B6460" s="69" t="s">
        <v>21090</v>
      </c>
    </row>
    <row r="6461" spans="1:2">
      <c r="A6461">
        <v>6458</v>
      </c>
      <c r="B6461" s="69" t="s">
        <v>21091</v>
      </c>
    </row>
    <row r="6462" spans="1:2">
      <c r="A6462">
        <v>6459</v>
      </c>
      <c r="B6462" s="69" t="s">
        <v>14809</v>
      </c>
    </row>
    <row r="6463" spans="1:2">
      <c r="A6463">
        <v>6460</v>
      </c>
      <c r="B6463" s="69" t="s">
        <v>21092</v>
      </c>
    </row>
    <row r="6464" spans="1:2">
      <c r="A6464">
        <v>6461</v>
      </c>
      <c r="B6464" s="69" t="s">
        <v>21093</v>
      </c>
    </row>
    <row r="6465" spans="1:2">
      <c r="A6465">
        <v>6462</v>
      </c>
      <c r="B6465" s="69" t="s">
        <v>21094</v>
      </c>
    </row>
    <row r="6466" spans="1:2">
      <c r="A6466">
        <v>6463</v>
      </c>
      <c r="B6466" s="69" t="s">
        <v>21095</v>
      </c>
    </row>
    <row r="6467" spans="1:2">
      <c r="A6467">
        <v>6464</v>
      </c>
      <c r="B6467" s="69" t="s">
        <v>21096</v>
      </c>
    </row>
    <row r="6468" spans="1:2">
      <c r="A6468">
        <v>6465</v>
      </c>
      <c r="B6468" s="69" t="s">
        <v>21097</v>
      </c>
    </row>
    <row r="6469" spans="1:2">
      <c r="A6469">
        <v>6466</v>
      </c>
      <c r="B6469" s="69" t="s">
        <v>21098</v>
      </c>
    </row>
    <row r="6470" spans="1:2">
      <c r="A6470">
        <v>6467</v>
      </c>
      <c r="B6470" s="69" t="s">
        <v>21099</v>
      </c>
    </row>
    <row r="6471" spans="1:2">
      <c r="A6471">
        <v>6468</v>
      </c>
      <c r="B6471" s="69" t="s">
        <v>21100</v>
      </c>
    </row>
    <row r="6472" spans="1:2">
      <c r="A6472">
        <v>6469</v>
      </c>
      <c r="B6472" s="69" t="s">
        <v>21101</v>
      </c>
    </row>
    <row r="6473" spans="1:2">
      <c r="A6473">
        <v>6470</v>
      </c>
      <c r="B6473" s="69" t="s">
        <v>21102</v>
      </c>
    </row>
    <row r="6474" spans="1:2">
      <c r="A6474">
        <v>6471</v>
      </c>
      <c r="B6474" s="69" t="s">
        <v>21103</v>
      </c>
    </row>
    <row r="6475" spans="1:2">
      <c r="A6475">
        <v>6472</v>
      </c>
      <c r="B6475" s="69" t="s">
        <v>21104</v>
      </c>
    </row>
    <row r="6476" spans="1:2">
      <c r="A6476">
        <v>6473</v>
      </c>
      <c r="B6476" s="69" t="s">
        <v>21105</v>
      </c>
    </row>
    <row r="6477" spans="1:2">
      <c r="A6477">
        <v>6474</v>
      </c>
      <c r="B6477" s="69" t="s">
        <v>21106</v>
      </c>
    </row>
    <row r="6478" spans="1:2">
      <c r="A6478">
        <v>6475</v>
      </c>
      <c r="B6478" s="69" t="s">
        <v>21107</v>
      </c>
    </row>
    <row r="6479" spans="1:2">
      <c r="A6479">
        <v>6476</v>
      </c>
      <c r="B6479" s="69" t="s">
        <v>21108</v>
      </c>
    </row>
    <row r="6480" spans="1:2">
      <c r="A6480">
        <v>6477</v>
      </c>
      <c r="B6480" s="69" t="s">
        <v>21109</v>
      </c>
    </row>
    <row r="6481" spans="1:2">
      <c r="A6481">
        <v>6478</v>
      </c>
      <c r="B6481" s="69" t="s">
        <v>21110</v>
      </c>
    </row>
    <row r="6482" spans="1:2">
      <c r="A6482">
        <v>6479</v>
      </c>
      <c r="B6482" s="69" t="s">
        <v>21111</v>
      </c>
    </row>
    <row r="6483" spans="1:2">
      <c r="A6483">
        <v>6480</v>
      </c>
      <c r="B6483" s="69" t="s">
        <v>21112</v>
      </c>
    </row>
    <row r="6484" spans="1:2">
      <c r="A6484">
        <v>6481</v>
      </c>
      <c r="B6484" s="69" t="s">
        <v>14740</v>
      </c>
    </row>
    <row r="6485" spans="1:2">
      <c r="A6485">
        <v>6482</v>
      </c>
      <c r="B6485" s="69" t="s">
        <v>21113</v>
      </c>
    </row>
    <row r="6486" spans="1:2">
      <c r="A6486">
        <v>6483</v>
      </c>
      <c r="B6486" s="69" t="s">
        <v>21114</v>
      </c>
    </row>
    <row r="6487" spans="1:2">
      <c r="A6487">
        <v>6484</v>
      </c>
      <c r="B6487" s="69" t="s">
        <v>21115</v>
      </c>
    </row>
    <row r="6488" spans="1:2">
      <c r="A6488">
        <v>6485</v>
      </c>
      <c r="B6488" s="69" t="s">
        <v>21116</v>
      </c>
    </row>
    <row r="6489" spans="1:2">
      <c r="A6489">
        <v>6486</v>
      </c>
      <c r="B6489" s="69" t="s">
        <v>21117</v>
      </c>
    </row>
    <row r="6490" spans="1:2">
      <c r="A6490">
        <v>6487</v>
      </c>
      <c r="B6490" s="69" t="s">
        <v>21118</v>
      </c>
    </row>
    <row r="6491" spans="1:2">
      <c r="A6491">
        <v>6488</v>
      </c>
      <c r="B6491" s="69" t="s">
        <v>21119</v>
      </c>
    </row>
    <row r="6492" spans="1:2">
      <c r="A6492">
        <v>6489</v>
      </c>
      <c r="B6492" s="69" t="s">
        <v>21120</v>
      </c>
    </row>
    <row r="6493" spans="1:2">
      <c r="A6493">
        <v>6490</v>
      </c>
      <c r="B6493" s="69" t="s">
        <v>21121</v>
      </c>
    </row>
    <row r="6494" spans="1:2">
      <c r="A6494">
        <v>6491</v>
      </c>
      <c r="B6494" s="69" t="s">
        <v>21122</v>
      </c>
    </row>
    <row r="6495" spans="1:2">
      <c r="A6495">
        <v>6492</v>
      </c>
      <c r="B6495" s="69" t="s">
        <v>21123</v>
      </c>
    </row>
    <row r="6496" spans="1:2">
      <c r="A6496">
        <v>6493</v>
      </c>
      <c r="B6496" s="69" t="s">
        <v>21124</v>
      </c>
    </row>
    <row r="6497" spans="1:2">
      <c r="A6497">
        <v>6494</v>
      </c>
      <c r="B6497" s="69" t="s">
        <v>21125</v>
      </c>
    </row>
    <row r="6498" spans="1:2">
      <c r="A6498">
        <v>6495</v>
      </c>
      <c r="B6498" s="69" t="s">
        <v>21126</v>
      </c>
    </row>
    <row r="6499" spans="1:2">
      <c r="A6499">
        <v>6496</v>
      </c>
      <c r="B6499" s="69" t="s">
        <v>21127</v>
      </c>
    </row>
    <row r="6500" spans="1:2">
      <c r="A6500">
        <v>6497</v>
      </c>
      <c r="B6500" s="69" t="s">
        <v>21128</v>
      </c>
    </row>
    <row r="6501" spans="1:2">
      <c r="A6501">
        <v>6498</v>
      </c>
      <c r="B6501" s="69" t="s">
        <v>21129</v>
      </c>
    </row>
    <row r="6502" spans="1:2">
      <c r="A6502">
        <v>6499</v>
      </c>
      <c r="B6502" s="69" t="s">
        <v>21130</v>
      </c>
    </row>
    <row r="6503" spans="1:2">
      <c r="A6503">
        <v>6500</v>
      </c>
      <c r="B6503" s="69" t="s">
        <v>21131</v>
      </c>
    </row>
    <row r="6504" spans="1:2">
      <c r="A6504">
        <v>6501</v>
      </c>
      <c r="B6504" s="69" t="s">
        <v>21132</v>
      </c>
    </row>
    <row r="6505" spans="1:2">
      <c r="A6505">
        <v>6502</v>
      </c>
      <c r="B6505" s="69" t="s">
        <v>21133</v>
      </c>
    </row>
    <row r="6506" spans="1:2">
      <c r="A6506">
        <v>6503</v>
      </c>
      <c r="B6506" s="69" t="s">
        <v>19071</v>
      </c>
    </row>
    <row r="6507" spans="1:2">
      <c r="A6507">
        <v>6504</v>
      </c>
      <c r="B6507" s="69" t="s">
        <v>21134</v>
      </c>
    </row>
    <row r="6508" spans="1:2">
      <c r="A6508">
        <v>6505</v>
      </c>
      <c r="B6508" s="69" t="s">
        <v>21135</v>
      </c>
    </row>
    <row r="6509" spans="1:2">
      <c r="A6509">
        <v>6506</v>
      </c>
      <c r="B6509" s="69" t="s">
        <v>21136</v>
      </c>
    </row>
    <row r="6510" spans="1:2">
      <c r="A6510">
        <v>6507</v>
      </c>
      <c r="B6510" s="69" t="s">
        <v>21137</v>
      </c>
    </row>
    <row r="6511" spans="1:2">
      <c r="A6511">
        <v>6508</v>
      </c>
      <c r="B6511" s="69" t="s">
        <v>21138</v>
      </c>
    </row>
    <row r="6512" spans="1:2">
      <c r="A6512">
        <v>6509</v>
      </c>
      <c r="B6512" s="69" t="s">
        <v>21139</v>
      </c>
    </row>
    <row r="6513" spans="1:2">
      <c r="A6513">
        <v>6510</v>
      </c>
      <c r="B6513" s="69" t="s">
        <v>21140</v>
      </c>
    </row>
    <row r="6514" spans="1:2">
      <c r="A6514">
        <v>6511</v>
      </c>
      <c r="B6514" s="69" t="s">
        <v>21141</v>
      </c>
    </row>
    <row r="6515" spans="1:2">
      <c r="A6515">
        <v>6512</v>
      </c>
      <c r="B6515" s="69" t="s">
        <v>21142</v>
      </c>
    </row>
    <row r="6516" spans="1:2">
      <c r="A6516">
        <v>6513</v>
      </c>
      <c r="B6516" s="69" t="s">
        <v>21143</v>
      </c>
    </row>
    <row r="6517" spans="1:2">
      <c r="A6517">
        <v>6514</v>
      </c>
      <c r="B6517" s="69" t="s">
        <v>21144</v>
      </c>
    </row>
    <row r="6518" spans="1:2">
      <c r="A6518">
        <v>6515</v>
      </c>
      <c r="B6518" s="69" t="s">
        <v>21145</v>
      </c>
    </row>
    <row r="6519" spans="1:2">
      <c r="A6519">
        <v>6516</v>
      </c>
      <c r="B6519" s="69" t="s">
        <v>21146</v>
      </c>
    </row>
    <row r="6520" spans="1:2">
      <c r="A6520">
        <v>6517</v>
      </c>
      <c r="B6520" s="69" t="s">
        <v>21147</v>
      </c>
    </row>
    <row r="6521" spans="1:2">
      <c r="A6521">
        <v>6518</v>
      </c>
      <c r="B6521" s="69" t="s">
        <v>21148</v>
      </c>
    </row>
    <row r="6522" spans="1:2">
      <c r="A6522">
        <v>6519</v>
      </c>
      <c r="B6522" s="69" t="s">
        <v>21149</v>
      </c>
    </row>
    <row r="6523" spans="1:2">
      <c r="A6523">
        <v>6520</v>
      </c>
      <c r="B6523" s="69" t="s">
        <v>21150</v>
      </c>
    </row>
    <row r="6524" spans="1:2">
      <c r="A6524">
        <v>6521</v>
      </c>
      <c r="B6524" s="69" t="s">
        <v>21151</v>
      </c>
    </row>
    <row r="6525" spans="1:2">
      <c r="A6525">
        <v>6522</v>
      </c>
      <c r="B6525" s="69" t="s">
        <v>21152</v>
      </c>
    </row>
    <row r="6526" spans="1:2">
      <c r="A6526">
        <v>6523</v>
      </c>
      <c r="B6526" s="69" t="s">
        <v>21153</v>
      </c>
    </row>
    <row r="6527" spans="1:2">
      <c r="A6527">
        <v>6524</v>
      </c>
      <c r="B6527" s="69" t="s">
        <v>21154</v>
      </c>
    </row>
    <row r="6528" spans="1:2">
      <c r="A6528">
        <v>6525</v>
      </c>
      <c r="B6528" s="69" t="s">
        <v>17477</v>
      </c>
    </row>
    <row r="6529" spans="1:2">
      <c r="A6529">
        <v>6526</v>
      </c>
      <c r="B6529" s="69" t="s">
        <v>21155</v>
      </c>
    </row>
    <row r="6530" spans="1:2">
      <c r="A6530">
        <v>6527</v>
      </c>
      <c r="B6530" s="69" t="s">
        <v>21156</v>
      </c>
    </row>
    <row r="6531" spans="1:2">
      <c r="A6531">
        <v>6528</v>
      </c>
      <c r="B6531" s="69" t="s">
        <v>21157</v>
      </c>
    </row>
    <row r="6532" spans="1:2">
      <c r="A6532">
        <v>6529</v>
      </c>
      <c r="B6532" s="69" t="s">
        <v>21158</v>
      </c>
    </row>
    <row r="6533" spans="1:2">
      <c r="A6533">
        <v>6530</v>
      </c>
      <c r="B6533" s="69" t="s">
        <v>21159</v>
      </c>
    </row>
    <row r="6534" spans="1:2">
      <c r="A6534">
        <v>6531</v>
      </c>
      <c r="B6534" s="69" t="s">
        <v>21160</v>
      </c>
    </row>
    <row r="6535" spans="1:2">
      <c r="A6535">
        <v>6532</v>
      </c>
      <c r="B6535" s="69" t="s">
        <v>21161</v>
      </c>
    </row>
    <row r="6536" spans="1:2">
      <c r="A6536">
        <v>6533</v>
      </c>
      <c r="B6536" s="69" t="s">
        <v>21162</v>
      </c>
    </row>
    <row r="6537" spans="1:2">
      <c r="A6537">
        <v>6534</v>
      </c>
      <c r="B6537" s="69" t="s">
        <v>21163</v>
      </c>
    </row>
    <row r="6538" spans="1:2">
      <c r="A6538">
        <v>6535</v>
      </c>
      <c r="B6538" s="69" t="s">
        <v>21164</v>
      </c>
    </row>
    <row r="6539" spans="1:2">
      <c r="A6539">
        <v>6536</v>
      </c>
      <c r="B6539" s="69" t="s">
        <v>21165</v>
      </c>
    </row>
    <row r="6540" spans="1:2">
      <c r="A6540">
        <v>6537</v>
      </c>
      <c r="B6540" s="69" t="s">
        <v>21166</v>
      </c>
    </row>
    <row r="6541" spans="1:2">
      <c r="A6541">
        <v>6538</v>
      </c>
      <c r="B6541" s="69" t="s">
        <v>21167</v>
      </c>
    </row>
    <row r="6542" spans="1:2">
      <c r="A6542">
        <v>6539</v>
      </c>
      <c r="B6542" s="69" t="s">
        <v>21168</v>
      </c>
    </row>
    <row r="6543" spans="1:2">
      <c r="A6543">
        <v>6540</v>
      </c>
      <c r="B6543" s="69" t="s">
        <v>21169</v>
      </c>
    </row>
    <row r="6544" spans="1:2">
      <c r="A6544">
        <v>6541</v>
      </c>
      <c r="B6544" s="69" t="s">
        <v>21170</v>
      </c>
    </row>
    <row r="6545" spans="1:2">
      <c r="A6545">
        <v>6542</v>
      </c>
      <c r="B6545" s="69" t="s">
        <v>21171</v>
      </c>
    </row>
    <row r="6546" spans="1:2">
      <c r="A6546">
        <v>6543</v>
      </c>
      <c r="B6546" s="69" t="s">
        <v>21172</v>
      </c>
    </row>
    <row r="6547" spans="1:2">
      <c r="A6547">
        <v>6544</v>
      </c>
      <c r="B6547" s="69" t="s">
        <v>21173</v>
      </c>
    </row>
    <row r="6548" spans="1:2">
      <c r="A6548">
        <v>6545</v>
      </c>
      <c r="B6548" s="69" t="s">
        <v>21174</v>
      </c>
    </row>
    <row r="6549" spans="1:2">
      <c r="A6549">
        <v>6546</v>
      </c>
      <c r="B6549" s="69" t="s">
        <v>21175</v>
      </c>
    </row>
    <row r="6550" spans="1:2">
      <c r="A6550">
        <v>6547</v>
      </c>
      <c r="B6550" s="69" t="s">
        <v>21176</v>
      </c>
    </row>
    <row r="6551" spans="1:2">
      <c r="A6551">
        <v>6548</v>
      </c>
      <c r="B6551" s="69" t="s">
        <v>21176</v>
      </c>
    </row>
    <row r="6552" spans="1:2">
      <c r="A6552">
        <v>6549</v>
      </c>
      <c r="B6552" s="69" t="s">
        <v>21177</v>
      </c>
    </row>
    <row r="6553" spans="1:2">
      <c r="A6553">
        <v>6550</v>
      </c>
      <c r="B6553" s="69" t="s">
        <v>21178</v>
      </c>
    </row>
    <row r="6554" spans="1:2">
      <c r="A6554">
        <v>6551</v>
      </c>
      <c r="B6554" s="69" t="s">
        <v>21179</v>
      </c>
    </row>
    <row r="6555" spans="1:2">
      <c r="A6555">
        <v>6552</v>
      </c>
      <c r="B6555" s="69" t="s">
        <v>21180</v>
      </c>
    </row>
    <row r="6556" spans="1:2">
      <c r="A6556">
        <v>6553</v>
      </c>
      <c r="B6556" s="69" t="s">
        <v>21181</v>
      </c>
    </row>
    <row r="6557" spans="1:2">
      <c r="A6557">
        <v>6554</v>
      </c>
      <c r="B6557" s="69" t="s">
        <v>21182</v>
      </c>
    </row>
    <row r="6558" spans="1:2">
      <c r="A6558">
        <v>6555</v>
      </c>
      <c r="B6558" s="69" t="s">
        <v>21183</v>
      </c>
    </row>
    <row r="6559" spans="1:2">
      <c r="A6559">
        <v>6556</v>
      </c>
      <c r="B6559" s="69" t="s">
        <v>21184</v>
      </c>
    </row>
    <row r="6560" spans="1:2">
      <c r="A6560">
        <v>6557</v>
      </c>
      <c r="B6560" s="69" t="s">
        <v>21185</v>
      </c>
    </row>
    <row r="6561" spans="1:2">
      <c r="A6561">
        <v>6558</v>
      </c>
      <c r="B6561" s="69" t="s">
        <v>21186</v>
      </c>
    </row>
    <row r="6562" spans="1:2">
      <c r="A6562">
        <v>6559</v>
      </c>
      <c r="B6562" s="69" t="s">
        <v>21187</v>
      </c>
    </row>
    <row r="6563" spans="1:2">
      <c r="A6563">
        <v>6560</v>
      </c>
      <c r="B6563" s="69" t="s">
        <v>21188</v>
      </c>
    </row>
    <row r="6564" spans="1:2">
      <c r="A6564">
        <v>6561</v>
      </c>
      <c r="B6564" s="69" t="s">
        <v>21189</v>
      </c>
    </row>
    <row r="6565" spans="1:2">
      <c r="A6565">
        <v>6562</v>
      </c>
      <c r="B6565" s="69" t="s">
        <v>21190</v>
      </c>
    </row>
    <row r="6566" spans="1:2">
      <c r="A6566">
        <v>6563</v>
      </c>
      <c r="B6566" s="69" t="s">
        <v>21191</v>
      </c>
    </row>
    <row r="6567" spans="1:2">
      <c r="A6567">
        <v>6564</v>
      </c>
      <c r="B6567" s="69" t="s">
        <v>21192</v>
      </c>
    </row>
    <row r="6568" spans="1:2">
      <c r="A6568">
        <v>6565</v>
      </c>
      <c r="B6568" s="69" t="s">
        <v>21193</v>
      </c>
    </row>
    <row r="6569" spans="1:2">
      <c r="A6569">
        <v>6566</v>
      </c>
      <c r="B6569" s="69" t="s">
        <v>21194</v>
      </c>
    </row>
    <row r="6570" spans="1:2">
      <c r="A6570">
        <v>6567</v>
      </c>
      <c r="B6570" s="69" t="s">
        <v>21195</v>
      </c>
    </row>
    <row r="6571" spans="1:2">
      <c r="A6571">
        <v>6568</v>
      </c>
      <c r="B6571" s="69" t="s">
        <v>21196</v>
      </c>
    </row>
    <row r="6572" spans="1:2">
      <c r="A6572">
        <v>6569</v>
      </c>
      <c r="B6572" s="69" t="s">
        <v>21197</v>
      </c>
    </row>
    <row r="6573" spans="1:2">
      <c r="A6573">
        <v>6570</v>
      </c>
      <c r="B6573" s="69" t="s">
        <v>21198</v>
      </c>
    </row>
    <row r="6574" spans="1:2">
      <c r="A6574">
        <v>6571</v>
      </c>
      <c r="B6574" s="69" t="s">
        <v>21199</v>
      </c>
    </row>
    <row r="6575" spans="1:2">
      <c r="A6575">
        <v>6572</v>
      </c>
      <c r="B6575" s="69" t="s">
        <v>21200</v>
      </c>
    </row>
    <row r="6576" spans="1:2">
      <c r="A6576">
        <v>6573</v>
      </c>
      <c r="B6576" s="69" t="s">
        <v>21201</v>
      </c>
    </row>
    <row r="6577" spans="1:2">
      <c r="A6577">
        <v>6574</v>
      </c>
      <c r="B6577" s="69" t="s">
        <v>21202</v>
      </c>
    </row>
    <row r="6578" spans="1:2">
      <c r="A6578">
        <v>6575</v>
      </c>
      <c r="B6578" s="69" t="s">
        <v>21203</v>
      </c>
    </row>
    <row r="6579" spans="1:2">
      <c r="A6579">
        <v>6576</v>
      </c>
      <c r="B6579" s="69" t="s">
        <v>21204</v>
      </c>
    </row>
    <row r="6580" spans="1:2">
      <c r="A6580">
        <v>6577</v>
      </c>
      <c r="B6580" s="69" t="s">
        <v>21205</v>
      </c>
    </row>
    <row r="6581" spans="1:2">
      <c r="A6581">
        <v>6578</v>
      </c>
      <c r="B6581" s="69" t="s">
        <v>21206</v>
      </c>
    </row>
    <row r="6582" spans="1:2">
      <c r="A6582">
        <v>6579</v>
      </c>
      <c r="B6582" s="69" t="s">
        <v>21207</v>
      </c>
    </row>
    <row r="6583" spans="1:2">
      <c r="A6583">
        <v>6580</v>
      </c>
      <c r="B6583" s="69" t="s">
        <v>21208</v>
      </c>
    </row>
    <row r="6584" spans="1:2">
      <c r="A6584">
        <v>6581</v>
      </c>
      <c r="B6584" s="69" t="s">
        <v>21209</v>
      </c>
    </row>
    <row r="6585" spans="1:2">
      <c r="A6585">
        <v>6582</v>
      </c>
      <c r="B6585" s="69" t="s">
        <v>21210</v>
      </c>
    </row>
    <row r="6586" spans="1:2">
      <c r="A6586">
        <v>6583</v>
      </c>
      <c r="B6586" s="69" t="s">
        <v>21211</v>
      </c>
    </row>
    <row r="6587" spans="1:2">
      <c r="A6587">
        <v>6584</v>
      </c>
      <c r="B6587" s="69" t="s">
        <v>21212</v>
      </c>
    </row>
    <row r="6588" spans="1:2">
      <c r="A6588">
        <v>6585</v>
      </c>
      <c r="B6588" s="69" t="s">
        <v>21213</v>
      </c>
    </row>
    <row r="6589" spans="1:2">
      <c r="A6589">
        <v>6586</v>
      </c>
      <c r="B6589" s="69" t="s">
        <v>21214</v>
      </c>
    </row>
    <row r="6590" spans="1:2">
      <c r="A6590">
        <v>6587</v>
      </c>
      <c r="B6590" s="69" t="s">
        <v>21215</v>
      </c>
    </row>
    <row r="6591" spans="1:2">
      <c r="A6591">
        <v>6588</v>
      </c>
      <c r="B6591" s="69" t="s">
        <v>21216</v>
      </c>
    </row>
    <row r="6592" spans="1:2">
      <c r="A6592">
        <v>6589</v>
      </c>
      <c r="B6592" s="69" t="s">
        <v>21217</v>
      </c>
    </row>
    <row r="6593" spans="1:2">
      <c r="A6593">
        <v>6590</v>
      </c>
      <c r="B6593" s="69" t="s">
        <v>21218</v>
      </c>
    </row>
    <row r="6594" spans="1:2">
      <c r="A6594">
        <v>6591</v>
      </c>
      <c r="B6594" s="69" t="s">
        <v>21219</v>
      </c>
    </row>
    <row r="6595" spans="1:2">
      <c r="A6595">
        <v>6592</v>
      </c>
      <c r="B6595" s="69" t="s">
        <v>21220</v>
      </c>
    </row>
    <row r="6596" spans="1:2">
      <c r="A6596">
        <v>6593</v>
      </c>
      <c r="B6596" s="69" t="s">
        <v>21221</v>
      </c>
    </row>
    <row r="6597" spans="1:2">
      <c r="A6597">
        <v>6594</v>
      </c>
      <c r="B6597" s="69" t="s">
        <v>21222</v>
      </c>
    </row>
    <row r="6598" spans="1:2">
      <c r="A6598">
        <v>6595</v>
      </c>
      <c r="B6598" s="69" t="s">
        <v>21223</v>
      </c>
    </row>
    <row r="6599" spans="1:2">
      <c r="A6599">
        <v>6596</v>
      </c>
      <c r="B6599" s="69" t="s">
        <v>21224</v>
      </c>
    </row>
    <row r="6600" spans="1:2">
      <c r="A6600">
        <v>6597</v>
      </c>
      <c r="B6600" s="69" t="s">
        <v>21225</v>
      </c>
    </row>
    <row r="6601" spans="1:2">
      <c r="A6601">
        <v>6598</v>
      </c>
      <c r="B6601" s="69" t="s">
        <v>21226</v>
      </c>
    </row>
    <row r="6602" spans="1:2">
      <c r="A6602">
        <v>6599</v>
      </c>
      <c r="B6602" s="69" t="s">
        <v>21227</v>
      </c>
    </row>
    <row r="6603" spans="1:2">
      <c r="A6603">
        <v>6600</v>
      </c>
      <c r="B6603" s="69" t="s">
        <v>21228</v>
      </c>
    </row>
    <row r="6604" spans="1:2">
      <c r="A6604">
        <v>6601</v>
      </c>
      <c r="B6604" s="69" t="s">
        <v>21229</v>
      </c>
    </row>
    <row r="6605" spans="1:2">
      <c r="A6605">
        <v>6602</v>
      </c>
      <c r="B6605" s="69" t="s">
        <v>21230</v>
      </c>
    </row>
    <row r="6606" spans="1:2">
      <c r="A6606">
        <v>6603</v>
      </c>
      <c r="B6606" s="69" t="s">
        <v>21231</v>
      </c>
    </row>
    <row r="6607" spans="1:2">
      <c r="A6607">
        <v>6604</v>
      </c>
      <c r="B6607" s="69" t="s">
        <v>21232</v>
      </c>
    </row>
    <row r="6608" spans="1:2">
      <c r="A6608">
        <v>6605</v>
      </c>
      <c r="B6608" s="69" t="s">
        <v>21233</v>
      </c>
    </row>
    <row r="6609" spans="1:2">
      <c r="A6609">
        <v>6606</v>
      </c>
      <c r="B6609" s="69" t="s">
        <v>21234</v>
      </c>
    </row>
    <row r="6610" spans="1:2">
      <c r="A6610">
        <v>6607</v>
      </c>
      <c r="B6610" s="69" t="s">
        <v>21235</v>
      </c>
    </row>
    <row r="6611" spans="1:2">
      <c r="A6611">
        <v>6608</v>
      </c>
      <c r="B6611" s="69" t="s">
        <v>21236</v>
      </c>
    </row>
    <row r="6612" spans="1:2">
      <c r="A6612">
        <v>6609</v>
      </c>
      <c r="B6612" s="69" t="s">
        <v>21237</v>
      </c>
    </row>
    <row r="6613" spans="1:2">
      <c r="A6613">
        <v>6610</v>
      </c>
      <c r="B6613" s="69" t="s">
        <v>21238</v>
      </c>
    </row>
    <row r="6614" spans="1:2">
      <c r="A6614">
        <v>6611</v>
      </c>
      <c r="B6614" s="69" t="s">
        <v>21239</v>
      </c>
    </row>
    <row r="6615" spans="1:2">
      <c r="A6615">
        <v>6612</v>
      </c>
      <c r="B6615" s="69" t="s">
        <v>21240</v>
      </c>
    </row>
    <row r="6616" spans="1:2">
      <c r="A6616">
        <v>6613</v>
      </c>
      <c r="B6616" s="69" t="s">
        <v>21241</v>
      </c>
    </row>
    <row r="6617" spans="1:2">
      <c r="A6617">
        <v>6614</v>
      </c>
      <c r="B6617" s="69" t="s">
        <v>21242</v>
      </c>
    </row>
    <row r="6618" spans="1:2">
      <c r="A6618">
        <v>6615</v>
      </c>
      <c r="B6618" s="69" t="s">
        <v>21243</v>
      </c>
    </row>
    <row r="6619" spans="1:2">
      <c r="A6619">
        <v>6616</v>
      </c>
      <c r="B6619" s="69" t="s">
        <v>21244</v>
      </c>
    </row>
    <row r="6620" spans="1:2">
      <c r="A6620">
        <v>6617</v>
      </c>
      <c r="B6620" s="69" t="s">
        <v>21245</v>
      </c>
    </row>
    <row r="6621" spans="1:2">
      <c r="A6621">
        <v>6618</v>
      </c>
      <c r="B6621" s="69" t="s">
        <v>21246</v>
      </c>
    </row>
    <row r="6622" spans="1:2">
      <c r="A6622">
        <v>6619</v>
      </c>
      <c r="B6622" s="69" t="s">
        <v>21247</v>
      </c>
    </row>
    <row r="6623" spans="1:2">
      <c r="A6623">
        <v>6620</v>
      </c>
      <c r="B6623" s="69" t="s">
        <v>21248</v>
      </c>
    </row>
    <row r="6624" spans="1:2">
      <c r="A6624">
        <v>6621</v>
      </c>
      <c r="B6624" s="69" t="s">
        <v>21249</v>
      </c>
    </row>
    <row r="6625" spans="1:2">
      <c r="A6625">
        <v>6622</v>
      </c>
      <c r="B6625" s="69" t="s">
        <v>21250</v>
      </c>
    </row>
    <row r="6626" spans="1:2">
      <c r="A6626">
        <v>6623</v>
      </c>
      <c r="B6626" s="69" t="s">
        <v>21251</v>
      </c>
    </row>
    <row r="6627" spans="1:2">
      <c r="A6627">
        <v>6624</v>
      </c>
      <c r="B6627" s="69" t="s">
        <v>21252</v>
      </c>
    </row>
    <row r="6628" spans="1:2">
      <c r="A6628">
        <v>6625</v>
      </c>
      <c r="B6628" s="69" t="s">
        <v>21253</v>
      </c>
    </row>
    <row r="6629" spans="1:2">
      <c r="A6629">
        <v>6626</v>
      </c>
      <c r="B6629" s="69" t="s">
        <v>21254</v>
      </c>
    </row>
    <row r="6630" spans="1:2">
      <c r="A6630">
        <v>6627</v>
      </c>
      <c r="B6630" s="69" t="s">
        <v>11227</v>
      </c>
    </row>
    <row r="6631" spans="1:2">
      <c r="A6631">
        <v>6628</v>
      </c>
      <c r="B6631" s="69" t="s">
        <v>21255</v>
      </c>
    </row>
    <row r="6632" spans="1:2">
      <c r="A6632">
        <v>6629</v>
      </c>
      <c r="B6632" s="70" t="s">
        <v>21256</v>
      </c>
    </row>
    <row r="6633" spans="1:2">
      <c r="A6633">
        <v>6630</v>
      </c>
      <c r="B6633" s="69" t="s">
        <v>14584</v>
      </c>
    </row>
    <row r="6634" spans="1:2">
      <c r="A6634">
        <v>6631</v>
      </c>
      <c r="B6634" s="69" t="s">
        <v>21257</v>
      </c>
    </row>
    <row r="6635" spans="1:2">
      <c r="A6635">
        <v>6632</v>
      </c>
      <c r="B6635" s="69" t="s">
        <v>21258</v>
      </c>
    </row>
    <row r="6636" spans="1:2">
      <c r="A6636">
        <v>6633</v>
      </c>
      <c r="B6636" s="69" t="s">
        <v>18065</v>
      </c>
    </row>
    <row r="6637" spans="1:2">
      <c r="A6637">
        <v>6634</v>
      </c>
      <c r="B6637" s="69" t="s">
        <v>21259</v>
      </c>
    </row>
    <row r="6638" spans="1:2">
      <c r="A6638">
        <v>6635</v>
      </c>
      <c r="B6638" s="70" t="s">
        <v>21260</v>
      </c>
    </row>
    <row r="6639" spans="1:2">
      <c r="A6639">
        <v>6636</v>
      </c>
      <c r="B6639" s="69" t="s">
        <v>21261</v>
      </c>
    </row>
    <row r="6640" spans="1:2">
      <c r="A6640">
        <v>6637</v>
      </c>
      <c r="B6640" s="69" t="s">
        <v>21262</v>
      </c>
    </row>
    <row r="6641" spans="1:2">
      <c r="A6641">
        <v>6638</v>
      </c>
      <c r="B6641" s="70" t="s">
        <v>21263</v>
      </c>
    </row>
    <row r="6642" spans="1:2">
      <c r="A6642">
        <v>6639</v>
      </c>
      <c r="B6642" s="70" t="s">
        <v>21264</v>
      </c>
    </row>
    <row r="6643" spans="1:2">
      <c r="A6643">
        <v>6640</v>
      </c>
      <c r="B6643" s="70" t="s">
        <v>21265</v>
      </c>
    </row>
    <row r="6644" spans="1:2">
      <c r="A6644">
        <v>6641</v>
      </c>
      <c r="B6644" s="70" t="s">
        <v>21266</v>
      </c>
    </row>
    <row r="6645" spans="1:2">
      <c r="A6645">
        <v>6642</v>
      </c>
      <c r="B6645" s="69" t="s">
        <v>21267</v>
      </c>
    </row>
    <row r="6646" spans="1:2">
      <c r="A6646">
        <v>6643</v>
      </c>
      <c r="B6646" s="70" t="s">
        <v>21268</v>
      </c>
    </row>
    <row r="6647" spans="1:2">
      <c r="A6647">
        <v>6644</v>
      </c>
      <c r="B6647" s="69" t="s">
        <v>18448</v>
      </c>
    </row>
    <row r="6648" spans="1:2">
      <c r="A6648">
        <v>6645</v>
      </c>
      <c r="B6648" s="69" t="s">
        <v>21269</v>
      </c>
    </row>
    <row r="6649" spans="1:2">
      <c r="A6649">
        <v>6646</v>
      </c>
      <c r="B6649" s="70" t="s">
        <v>21270</v>
      </c>
    </row>
    <row r="6650" spans="1:2">
      <c r="A6650">
        <v>6647</v>
      </c>
      <c r="B6650" s="69" t="s">
        <v>21271</v>
      </c>
    </row>
    <row r="6651" spans="1:2">
      <c r="A6651">
        <v>6648</v>
      </c>
      <c r="B6651" s="70" t="s">
        <v>21272</v>
      </c>
    </row>
    <row r="6652" spans="1:2">
      <c r="A6652">
        <v>6649</v>
      </c>
      <c r="B6652" s="70" t="s">
        <v>21273</v>
      </c>
    </row>
    <row r="6653" spans="1:2">
      <c r="A6653">
        <v>6650</v>
      </c>
      <c r="B6653" s="69" t="s">
        <v>19839</v>
      </c>
    </row>
    <row r="6654" spans="1:2">
      <c r="A6654">
        <v>6651</v>
      </c>
      <c r="B6654" s="69" t="s">
        <v>19843</v>
      </c>
    </row>
    <row r="6655" spans="1:2">
      <c r="A6655">
        <v>6652</v>
      </c>
      <c r="B6655" s="69" t="s">
        <v>19845</v>
      </c>
    </row>
    <row r="6656" spans="1:2">
      <c r="A6656">
        <v>6653</v>
      </c>
      <c r="B6656" s="69" t="s">
        <v>20042</v>
      </c>
    </row>
    <row r="6657" spans="1:2">
      <c r="A6657">
        <v>6654</v>
      </c>
      <c r="B6657" s="70" t="s">
        <v>21274</v>
      </c>
    </row>
    <row r="6658" spans="1:2">
      <c r="A6658">
        <v>6655</v>
      </c>
      <c r="B6658" s="69" t="s">
        <v>19187</v>
      </c>
    </row>
    <row r="6659" spans="1:2">
      <c r="A6659">
        <v>6656</v>
      </c>
      <c r="B6659" s="69" t="s">
        <v>16076</v>
      </c>
    </row>
    <row r="6660" spans="1:2">
      <c r="A6660">
        <v>6657</v>
      </c>
      <c r="B6660" s="69" t="s">
        <v>21275</v>
      </c>
    </row>
    <row r="6661" spans="1:2">
      <c r="A6661">
        <v>6658</v>
      </c>
      <c r="B6661" s="69" t="s">
        <v>21276</v>
      </c>
    </row>
    <row r="6662" spans="1:2">
      <c r="A6662">
        <v>6659</v>
      </c>
      <c r="B6662" s="69" t="s">
        <v>21277</v>
      </c>
    </row>
    <row r="6663" spans="1:2">
      <c r="A6663">
        <v>6660</v>
      </c>
      <c r="B6663" s="69" t="s">
        <v>21278</v>
      </c>
    </row>
    <row r="6664" spans="1:2">
      <c r="A6664">
        <v>6661</v>
      </c>
      <c r="B6664" s="69" t="s">
        <v>21279</v>
      </c>
    </row>
    <row r="6665" spans="1:2">
      <c r="A6665">
        <v>6662</v>
      </c>
      <c r="B6665" s="69" t="s">
        <v>21280</v>
      </c>
    </row>
    <row r="6666" spans="1:2">
      <c r="A6666">
        <v>6663</v>
      </c>
      <c r="B6666" s="69" t="s">
        <v>21281</v>
      </c>
    </row>
    <row r="6667" spans="1:2">
      <c r="A6667">
        <v>6664</v>
      </c>
      <c r="B6667" s="69" t="s">
        <v>21282</v>
      </c>
    </row>
    <row r="6668" spans="1:2">
      <c r="A6668">
        <v>6665</v>
      </c>
      <c r="B6668" s="69" t="s">
        <v>21283</v>
      </c>
    </row>
    <row r="6669" spans="1:2">
      <c r="A6669">
        <v>6666</v>
      </c>
      <c r="B6669" s="69" t="s">
        <v>21284</v>
      </c>
    </row>
    <row r="6670" spans="1:2">
      <c r="A6670">
        <v>6667</v>
      </c>
      <c r="B6670" s="69" t="s">
        <v>21285</v>
      </c>
    </row>
    <row r="6671" spans="1:2">
      <c r="A6671">
        <v>6668</v>
      </c>
      <c r="B6671" s="69" t="s">
        <v>21286</v>
      </c>
    </row>
    <row r="6672" spans="1:2">
      <c r="A6672">
        <v>6669</v>
      </c>
      <c r="B6672" s="69" t="s">
        <v>21287</v>
      </c>
    </row>
    <row r="6673" spans="1:2">
      <c r="A6673">
        <v>6670</v>
      </c>
      <c r="B6673" s="69" t="s">
        <v>21288</v>
      </c>
    </row>
    <row r="6674" spans="1:2">
      <c r="A6674">
        <v>6671</v>
      </c>
      <c r="B6674" s="69" t="s">
        <v>21289</v>
      </c>
    </row>
    <row r="6675" spans="1:2">
      <c r="A6675">
        <v>6672</v>
      </c>
      <c r="B6675" s="69" t="s">
        <v>21290</v>
      </c>
    </row>
    <row r="6676" spans="1:2">
      <c r="A6676">
        <v>6673</v>
      </c>
      <c r="B6676" s="69" t="s">
        <v>21291</v>
      </c>
    </row>
    <row r="6677" spans="1:2">
      <c r="A6677">
        <v>6674</v>
      </c>
      <c r="B6677" s="69" t="s">
        <v>21292</v>
      </c>
    </row>
    <row r="6678" spans="1:2">
      <c r="A6678">
        <v>6675</v>
      </c>
      <c r="B6678" s="69" t="s">
        <v>21293</v>
      </c>
    </row>
    <row r="6679" spans="1:2">
      <c r="A6679">
        <v>6676</v>
      </c>
      <c r="B6679" s="69" t="s">
        <v>21294</v>
      </c>
    </row>
    <row r="6680" spans="1:2">
      <c r="A6680">
        <v>6677</v>
      </c>
      <c r="B6680" s="69" t="s">
        <v>21295</v>
      </c>
    </row>
    <row r="6681" spans="1:2">
      <c r="A6681">
        <v>6678</v>
      </c>
      <c r="B6681" s="69" t="s">
        <v>21296</v>
      </c>
    </row>
    <row r="6682" spans="1:2">
      <c r="A6682">
        <v>6679</v>
      </c>
      <c r="B6682" s="69" t="s">
        <v>21297</v>
      </c>
    </row>
    <row r="6683" spans="1:2">
      <c r="A6683">
        <v>6680</v>
      </c>
      <c r="B6683" s="69" t="s">
        <v>21298</v>
      </c>
    </row>
    <row r="6684" spans="1:2">
      <c r="A6684">
        <v>6681</v>
      </c>
      <c r="B6684" s="69" t="s">
        <v>21299</v>
      </c>
    </row>
    <row r="6685" spans="1:2">
      <c r="A6685">
        <v>6682</v>
      </c>
      <c r="B6685" s="69" t="s">
        <v>21300</v>
      </c>
    </row>
    <row r="6686" spans="1:2">
      <c r="A6686">
        <v>6683</v>
      </c>
      <c r="B6686" s="69" t="s">
        <v>21301</v>
      </c>
    </row>
    <row r="6687" spans="1:2">
      <c r="A6687">
        <v>6684</v>
      </c>
      <c r="B6687" s="69" t="s">
        <v>21302</v>
      </c>
    </row>
    <row r="6688" spans="1:2">
      <c r="A6688">
        <v>6685</v>
      </c>
      <c r="B6688" s="69" t="s">
        <v>21303</v>
      </c>
    </row>
    <row r="6689" spans="1:2">
      <c r="A6689">
        <v>6686</v>
      </c>
      <c r="B6689" s="69" t="s">
        <v>21304</v>
      </c>
    </row>
    <row r="6690" spans="1:2">
      <c r="A6690">
        <v>6687</v>
      </c>
      <c r="B6690" s="69" t="s">
        <v>21305</v>
      </c>
    </row>
    <row r="6691" spans="1:2">
      <c r="A6691">
        <v>6688</v>
      </c>
      <c r="B6691" s="69" t="s">
        <v>21306</v>
      </c>
    </row>
    <row r="6692" spans="1:2">
      <c r="A6692">
        <v>6689</v>
      </c>
      <c r="B6692" s="69" t="s">
        <v>21307</v>
      </c>
    </row>
    <row r="6693" spans="1:2">
      <c r="A6693">
        <v>6690</v>
      </c>
      <c r="B6693" s="69" t="s">
        <v>21308</v>
      </c>
    </row>
    <row r="6694" spans="1:2">
      <c r="A6694">
        <v>6691</v>
      </c>
      <c r="B6694" s="69" t="s">
        <v>21309</v>
      </c>
    </row>
    <row r="6695" spans="1:2">
      <c r="A6695">
        <v>6692</v>
      </c>
      <c r="B6695" s="69" t="s">
        <v>21310</v>
      </c>
    </row>
    <row r="6696" spans="1:2">
      <c r="A6696">
        <v>6693</v>
      </c>
      <c r="B6696" s="69" t="s">
        <v>21311</v>
      </c>
    </row>
    <row r="6697" spans="1:2">
      <c r="A6697">
        <v>6694</v>
      </c>
      <c r="B6697" s="69" t="s">
        <v>21312</v>
      </c>
    </row>
    <row r="6698" spans="1:2">
      <c r="A6698">
        <v>6695</v>
      </c>
      <c r="B6698" s="69" t="s">
        <v>21313</v>
      </c>
    </row>
    <row r="6699" spans="1:2">
      <c r="A6699">
        <v>6696</v>
      </c>
      <c r="B6699" s="69" t="s">
        <v>21314</v>
      </c>
    </row>
    <row r="6700" spans="1:2">
      <c r="A6700">
        <v>6697</v>
      </c>
      <c r="B6700" s="69" t="s">
        <v>21315</v>
      </c>
    </row>
    <row r="6701" spans="1:2">
      <c r="A6701">
        <v>6698</v>
      </c>
      <c r="B6701" s="69" t="s">
        <v>21316</v>
      </c>
    </row>
    <row r="6702" spans="1:2">
      <c r="A6702">
        <v>6699</v>
      </c>
      <c r="B6702" s="69" t="s">
        <v>21317</v>
      </c>
    </row>
    <row r="6703" spans="1:2">
      <c r="A6703">
        <v>6700</v>
      </c>
      <c r="B6703" s="69" t="s">
        <v>21318</v>
      </c>
    </row>
    <row r="6704" spans="1:2">
      <c r="A6704">
        <v>6701</v>
      </c>
      <c r="B6704" s="69" t="s">
        <v>21319</v>
      </c>
    </row>
    <row r="6705" spans="1:2">
      <c r="A6705">
        <v>6702</v>
      </c>
      <c r="B6705" s="69" t="s">
        <v>21320</v>
      </c>
    </row>
    <row r="6706" spans="1:2">
      <c r="A6706">
        <v>6703</v>
      </c>
      <c r="B6706" s="69" t="s">
        <v>21321</v>
      </c>
    </row>
    <row r="6707" spans="1:2">
      <c r="A6707">
        <v>6704</v>
      </c>
      <c r="B6707" s="69" t="s">
        <v>21322</v>
      </c>
    </row>
    <row r="6708" spans="1:2">
      <c r="A6708">
        <v>6705</v>
      </c>
      <c r="B6708" s="69" t="s">
        <v>21323</v>
      </c>
    </row>
    <row r="6709" spans="1:2">
      <c r="A6709">
        <v>6706</v>
      </c>
      <c r="B6709" s="69" t="s">
        <v>21324</v>
      </c>
    </row>
    <row r="6710" spans="1:2">
      <c r="A6710">
        <v>6707</v>
      </c>
      <c r="B6710" s="69" t="s">
        <v>21325</v>
      </c>
    </row>
    <row r="6711" spans="1:2">
      <c r="A6711">
        <v>6708</v>
      </c>
      <c r="B6711" s="69" t="s">
        <v>21326</v>
      </c>
    </row>
    <row r="6712" spans="1:2">
      <c r="A6712">
        <v>6709</v>
      </c>
      <c r="B6712" s="69" t="s">
        <v>21327</v>
      </c>
    </row>
    <row r="6713" spans="1:2">
      <c r="A6713">
        <v>6710</v>
      </c>
      <c r="B6713" s="69" t="s">
        <v>21328</v>
      </c>
    </row>
    <row r="6714" spans="1:2">
      <c r="A6714">
        <v>6711</v>
      </c>
      <c r="B6714" s="69" t="s">
        <v>21329</v>
      </c>
    </row>
    <row r="6715" spans="1:2">
      <c r="A6715">
        <v>6712</v>
      </c>
      <c r="B6715" s="69" t="s">
        <v>21330</v>
      </c>
    </row>
    <row r="6716" spans="1:2">
      <c r="A6716">
        <v>6713</v>
      </c>
      <c r="B6716" s="69" t="s">
        <v>21331</v>
      </c>
    </row>
    <row r="6717" spans="1:2">
      <c r="A6717">
        <v>6714</v>
      </c>
      <c r="B6717" t="s">
        <v>21332</v>
      </c>
    </row>
    <row r="6718" spans="1:2">
      <c r="A6718">
        <v>6715</v>
      </c>
      <c r="B6718" t="s">
        <v>14991</v>
      </c>
    </row>
    <row r="6719" spans="1:2">
      <c r="A6719">
        <v>6716</v>
      </c>
      <c r="B6719" t="s">
        <v>17487</v>
      </c>
    </row>
    <row r="6720" spans="1:2">
      <c r="A6720">
        <v>6717</v>
      </c>
      <c r="B6720" t="s">
        <v>19839</v>
      </c>
    </row>
    <row r="6721" spans="1:2">
      <c r="A6721">
        <v>6718</v>
      </c>
      <c r="B6721" t="s">
        <v>20431</v>
      </c>
    </row>
    <row r="6722" spans="1:2">
      <c r="A6722">
        <v>6719</v>
      </c>
      <c r="B6722" t="s">
        <v>20432</v>
      </c>
    </row>
    <row r="6723" spans="1:2">
      <c r="A6723">
        <v>6720</v>
      </c>
      <c r="B6723" t="s">
        <v>19796</v>
      </c>
    </row>
    <row r="6724" spans="1:2">
      <c r="A6724">
        <v>6721</v>
      </c>
      <c r="B6724" t="s">
        <v>15486</v>
      </c>
    </row>
    <row r="6725" spans="1:2">
      <c r="A6725">
        <v>6722</v>
      </c>
      <c r="B6725" t="s">
        <v>19840</v>
      </c>
    </row>
    <row r="6726" spans="1:2">
      <c r="A6726">
        <v>6723</v>
      </c>
      <c r="B6726" t="s">
        <v>20433</v>
      </c>
    </row>
    <row r="6727" spans="1:2">
      <c r="A6727">
        <v>6724</v>
      </c>
      <c r="B6727" t="s">
        <v>20434</v>
      </c>
    </row>
    <row r="6728" spans="1:2">
      <c r="A6728">
        <v>6725</v>
      </c>
      <c r="B6728" t="s">
        <v>15589</v>
      </c>
    </row>
    <row r="6729" spans="1:2">
      <c r="A6729">
        <v>6726</v>
      </c>
      <c r="B6729" t="s">
        <v>19839</v>
      </c>
    </row>
    <row r="6730" spans="1:2">
      <c r="A6730">
        <v>6727</v>
      </c>
      <c r="B6730" t="s">
        <v>20435</v>
      </c>
    </row>
    <row r="6731" spans="1:2">
      <c r="A6731">
        <v>6728</v>
      </c>
      <c r="B6731" t="s">
        <v>20436</v>
      </c>
    </row>
    <row r="6732" spans="1:2">
      <c r="B6732" s="71" t="s">
        <v>21333</v>
      </c>
    </row>
    <row r="6733" spans="1:2">
      <c r="B6733" s="71" t="s">
        <v>21334</v>
      </c>
    </row>
    <row r="6734" spans="1:2">
      <c r="B6734" s="71" t="s">
        <v>21335</v>
      </c>
    </row>
    <row r="6735" spans="1:2">
      <c r="B6735" s="71" t="s">
        <v>21336</v>
      </c>
    </row>
    <row r="6736" spans="1:2">
      <c r="B6736" s="71" t="s">
        <v>21337</v>
      </c>
    </row>
    <row r="6737" spans="2:2">
      <c r="B6737" s="71" t="s">
        <v>21338</v>
      </c>
    </row>
    <row r="6738" spans="2:2">
      <c r="B6738" s="71" t="s">
        <v>21339</v>
      </c>
    </row>
    <row r="6739" spans="2:2">
      <c r="B6739" s="71" t="s">
        <v>21340</v>
      </c>
    </row>
    <row r="6740" spans="2:2">
      <c r="B6740" s="71" t="s">
        <v>21341</v>
      </c>
    </row>
    <row r="6741" spans="2:2">
      <c r="B6741" s="71" t="s">
        <v>21342</v>
      </c>
    </row>
    <row r="6742" spans="2:2">
      <c r="B6742" s="71" t="s">
        <v>21343</v>
      </c>
    </row>
    <row r="6743" spans="2:2">
      <c r="B6743" s="71" t="s">
        <v>21344</v>
      </c>
    </row>
    <row r="6744" spans="2:2">
      <c r="B6744" s="71" t="s">
        <v>21345</v>
      </c>
    </row>
    <row r="6745" spans="2:2">
      <c r="B6745" s="71" t="s">
        <v>21346</v>
      </c>
    </row>
    <row r="6746" spans="2:2">
      <c r="B6746" s="71" t="s">
        <v>21347</v>
      </c>
    </row>
    <row r="6747" spans="2:2">
      <c r="B6747" s="71" t="s">
        <v>21348</v>
      </c>
    </row>
    <row r="6748" spans="2:2">
      <c r="B6748" s="71" t="s">
        <v>21349</v>
      </c>
    </row>
    <row r="6749" spans="2:2">
      <c r="B6749" s="71" t="s">
        <v>21350</v>
      </c>
    </row>
    <row r="6750" spans="2:2">
      <c r="B6750" s="71" t="s">
        <v>21351</v>
      </c>
    </row>
    <row r="6751" spans="2:2">
      <c r="B6751" s="71" t="s">
        <v>21352</v>
      </c>
    </row>
    <row r="6752" spans="2:2">
      <c r="B6752" s="71" t="s">
        <v>21353</v>
      </c>
    </row>
    <row r="6753" spans="2:2">
      <c r="B6753" s="71" t="s">
        <v>21354</v>
      </c>
    </row>
    <row r="6754" spans="2:2">
      <c r="B6754" s="71" t="s">
        <v>21355</v>
      </c>
    </row>
    <row r="6755" spans="2:2">
      <c r="B6755" s="71" t="s">
        <v>21356</v>
      </c>
    </row>
    <row r="6756" spans="2:2">
      <c r="B6756" s="71" t="s">
        <v>21357</v>
      </c>
    </row>
    <row r="6757" spans="2:2">
      <c r="B6757" s="71" t="s">
        <v>21358</v>
      </c>
    </row>
    <row r="6758" spans="2:2">
      <c r="B6758" s="71" t="s">
        <v>21359</v>
      </c>
    </row>
    <row r="6759" spans="2:2">
      <c r="B6759" s="71" t="s">
        <v>21360</v>
      </c>
    </row>
    <row r="6760" spans="2:2">
      <c r="B6760" s="71" t="s">
        <v>21361</v>
      </c>
    </row>
    <row r="6761" spans="2:2">
      <c r="B6761" s="71" t="s">
        <v>21362</v>
      </c>
    </row>
    <row r="6762" spans="2:2">
      <c r="B6762" s="71" t="s">
        <v>21363</v>
      </c>
    </row>
    <row r="6763" spans="2:2">
      <c r="B6763" s="71" t="s">
        <v>21364</v>
      </c>
    </row>
    <row r="6764" spans="2:2">
      <c r="B6764" s="71" t="s">
        <v>21365</v>
      </c>
    </row>
    <row r="6765" spans="2:2">
      <c r="B6765" s="71" t="s">
        <v>21366</v>
      </c>
    </row>
    <row r="6766" spans="2:2">
      <c r="B6766" s="71" t="s">
        <v>21367</v>
      </c>
    </row>
    <row r="6767" spans="2:2">
      <c r="B6767" s="71" t="s">
        <v>21368</v>
      </c>
    </row>
    <row r="6768" spans="2:2">
      <c r="B6768" s="71" t="s">
        <v>21369</v>
      </c>
    </row>
    <row r="6769" spans="2:2">
      <c r="B6769" s="71" t="s">
        <v>21370</v>
      </c>
    </row>
    <row r="6770" spans="2:2">
      <c r="B6770" s="71" t="s">
        <v>21371</v>
      </c>
    </row>
    <row r="6771" spans="2:2">
      <c r="B6771" s="71" t="s">
        <v>21372</v>
      </c>
    </row>
    <row r="6772" spans="2:2">
      <c r="B6772" s="71" t="s">
        <v>21373</v>
      </c>
    </row>
    <row r="6773" spans="2:2">
      <c r="B6773" s="71" t="s">
        <v>21374</v>
      </c>
    </row>
    <row r="6774" spans="2:2">
      <c r="B6774" s="71" t="s">
        <v>21375</v>
      </c>
    </row>
    <row r="6775" spans="2:2">
      <c r="B6775" s="71" t="s">
        <v>21376</v>
      </c>
    </row>
    <row r="6776" spans="2:2">
      <c r="B6776" s="71" t="s">
        <v>21377</v>
      </c>
    </row>
    <row r="6777" spans="2:2">
      <c r="B6777" s="71" t="s">
        <v>21378</v>
      </c>
    </row>
    <row r="6778" spans="2:2">
      <c r="B6778" s="71" t="s">
        <v>21379</v>
      </c>
    </row>
    <row r="6779" spans="2:2">
      <c r="B6779" s="71" t="s">
        <v>21380</v>
      </c>
    </row>
    <row r="6780" spans="2:2">
      <c r="B6780" s="71" t="s">
        <v>21381</v>
      </c>
    </row>
    <row r="6781" spans="2:2">
      <c r="B6781" s="71" t="s">
        <v>21382</v>
      </c>
    </row>
    <row r="6782" spans="2:2">
      <c r="B6782" s="71" t="s">
        <v>21383</v>
      </c>
    </row>
    <row r="6783" spans="2:2">
      <c r="B6783" s="71" t="s">
        <v>21384</v>
      </c>
    </row>
    <row r="6784" spans="2:2">
      <c r="B6784" s="71" t="s">
        <v>21385</v>
      </c>
    </row>
    <row r="6785" spans="2:2">
      <c r="B6785" s="71" t="s">
        <v>21386</v>
      </c>
    </row>
    <row r="6786" spans="2:2">
      <c r="B6786" s="71" t="s">
        <v>21387</v>
      </c>
    </row>
    <row r="6787" spans="2:2">
      <c r="B6787" s="71" t="s">
        <v>21388</v>
      </c>
    </row>
    <row r="6788" spans="2:2">
      <c r="B6788" s="71" t="s">
        <v>21389</v>
      </c>
    </row>
    <row r="6789" spans="2:2">
      <c r="B6789" s="71" t="s">
        <v>21390</v>
      </c>
    </row>
    <row r="6790" spans="2:2">
      <c r="B6790" s="71" t="s">
        <v>21391</v>
      </c>
    </row>
    <row r="6791" spans="2:2">
      <c r="B6791" s="71" t="s">
        <v>21392</v>
      </c>
    </row>
    <row r="6792" spans="2:2">
      <c r="B6792" s="71" t="s">
        <v>21393</v>
      </c>
    </row>
    <row r="6793" spans="2:2">
      <c r="B6793" s="71" t="s">
        <v>21394</v>
      </c>
    </row>
    <row r="6794" spans="2:2">
      <c r="B6794" s="71" t="s">
        <v>21395</v>
      </c>
    </row>
    <row r="6795" spans="2:2">
      <c r="B6795" s="71" t="s">
        <v>21396</v>
      </c>
    </row>
    <row r="6796" spans="2:2">
      <c r="B6796" s="71" t="s">
        <v>21397</v>
      </c>
    </row>
    <row r="6797" spans="2:2">
      <c r="B6797" s="71" t="s">
        <v>21398</v>
      </c>
    </row>
    <row r="6798" spans="2:2">
      <c r="B6798" s="71" t="s">
        <v>21399</v>
      </c>
    </row>
    <row r="6799" spans="2:2">
      <c r="B6799" s="71" t="s">
        <v>21400</v>
      </c>
    </row>
    <row r="6800" spans="2:2">
      <c r="B6800" s="71" t="s">
        <v>21401</v>
      </c>
    </row>
    <row r="6801" spans="2:2">
      <c r="B6801" s="71" t="s">
        <v>21402</v>
      </c>
    </row>
    <row r="6802" spans="2:2">
      <c r="B6802" s="71" t="s">
        <v>21403</v>
      </c>
    </row>
    <row r="6803" spans="2:2">
      <c r="B6803" s="71" t="s">
        <v>21404</v>
      </c>
    </row>
    <row r="6804" spans="2:2">
      <c r="B6804" s="71" t="s">
        <v>21405</v>
      </c>
    </row>
    <row r="6805" spans="2:2">
      <c r="B6805" s="71" t="s">
        <v>21406</v>
      </c>
    </row>
    <row r="6806" spans="2:2">
      <c r="B6806" s="71" t="s">
        <v>21407</v>
      </c>
    </row>
    <row r="6807" spans="2:2">
      <c r="B6807" s="71" t="s">
        <v>21408</v>
      </c>
    </row>
    <row r="6808" spans="2:2">
      <c r="B6808" s="71" t="s">
        <v>21409</v>
      </c>
    </row>
    <row r="6809" spans="2:2">
      <c r="B6809" s="71" t="s">
        <v>21410</v>
      </c>
    </row>
    <row r="6810" spans="2:2">
      <c r="B6810" s="71" t="s">
        <v>21411</v>
      </c>
    </row>
    <row r="6811" spans="2:2">
      <c r="B6811" s="71" t="s">
        <v>21412</v>
      </c>
    </row>
    <row r="6812" spans="2:2">
      <c r="B6812" s="71" t="s">
        <v>21413</v>
      </c>
    </row>
    <row r="6813" spans="2:2">
      <c r="B6813" s="71" t="s">
        <v>21414</v>
      </c>
    </row>
    <row r="6814" spans="2:2">
      <c r="B6814" s="71" t="s">
        <v>21415</v>
      </c>
    </row>
    <row r="6815" spans="2:2">
      <c r="B6815" s="71" t="s">
        <v>21416</v>
      </c>
    </row>
    <row r="6816" spans="2:2">
      <c r="B6816" s="71" t="s">
        <v>21417</v>
      </c>
    </row>
    <row r="6817" spans="2:2">
      <c r="B6817" s="71" t="s">
        <v>21418</v>
      </c>
    </row>
    <row r="6818" spans="2:2">
      <c r="B6818" s="71" t="s">
        <v>21419</v>
      </c>
    </row>
    <row r="6819" spans="2:2">
      <c r="B6819" s="71" t="s">
        <v>21420</v>
      </c>
    </row>
    <row r="6820" spans="2:2">
      <c r="B6820" s="71" t="s">
        <v>21421</v>
      </c>
    </row>
    <row r="6821" spans="2:2">
      <c r="B6821" s="71" t="s">
        <v>21422</v>
      </c>
    </row>
    <row r="6822" spans="2:2">
      <c r="B6822" s="71" t="s">
        <v>21423</v>
      </c>
    </row>
    <row r="6823" spans="2:2">
      <c r="B6823" s="71" t="s">
        <v>21424</v>
      </c>
    </row>
    <row r="6824" spans="2:2">
      <c r="B6824" s="71" t="s">
        <v>21425</v>
      </c>
    </row>
    <row r="6825" spans="2:2">
      <c r="B6825" s="71" t="s">
        <v>21426</v>
      </c>
    </row>
    <row r="6826" spans="2:2">
      <c r="B6826" s="71" t="s">
        <v>21427</v>
      </c>
    </row>
    <row r="6827" spans="2:2">
      <c r="B6827" s="71" t="s">
        <v>21428</v>
      </c>
    </row>
    <row r="6828" spans="2:2">
      <c r="B6828" s="71" t="s">
        <v>21429</v>
      </c>
    </row>
    <row r="6829" spans="2:2">
      <c r="B6829" s="71" t="s">
        <v>21430</v>
      </c>
    </row>
    <row r="6830" spans="2:2">
      <c r="B6830" s="71" t="s">
        <v>21431</v>
      </c>
    </row>
    <row r="6831" spans="2:2">
      <c r="B6831" s="71" t="s">
        <v>21432</v>
      </c>
    </row>
    <row r="6832" spans="2:2">
      <c r="B6832" s="71" t="s">
        <v>21433</v>
      </c>
    </row>
    <row r="6833" spans="2:2">
      <c r="B6833" s="71" t="s">
        <v>21434</v>
      </c>
    </row>
    <row r="6834" spans="2:2">
      <c r="B6834" s="71" t="s">
        <v>21435</v>
      </c>
    </row>
    <row r="6835" spans="2:2">
      <c r="B6835" s="71" t="s">
        <v>21436</v>
      </c>
    </row>
    <row r="6836" spans="2:2">
      <c r="B6836" s="71" t="s">
        <v>21437</v>
      </c>
    </row>
    <row r="6837" spans="2:2">
      <c r="B6837" s="71" t="s">
        <v>21438</v>
      </c>
    </row>
    <row r="6838" spans="2:2">
      <c r="B6838" s="71" t="s">
        <v>21439</v>
      </c>
    </row>
    <row r="6839" spans="2:2">
      <c r="B6839" s="71" t="s">
        <v>21440</v>
      </c>
    </row>
    <row r="6840" spans="2:2">
      <c r="B6840" s="71" t="s">
        <v>21441</v>
      </c>
    </row>
    <row r="6841" spans="2:2">
      <c r="B6841" s="71" t="s">
        <v>21442</v>
      </c>
    </row>
    <row r="6842" spans="2:2">
      <c r="B6842" s="71" t="s">
        <v>21443</v>
      </c>
    </row>
    <row r="6843" spans="2:2">
      <c r="B6843" s="71" t="s">
        <v>21444</v>
      </c>
    </row>
    <row r="6844" spans="2:2">
      <c r="B6844" s="71" t="s">
        <v>21445</v>
      </c>
    </row>
    <row r="6845" spans="2:2">
      <c r="B6845" s="71" t="s">
        <v>21446</v>
      </c>
    </row>
    <row r="6846" spans="2:2">
      <c r="B6846" s="71" t="s">
        <v>21447</v>
      </c>
    </row>
    <row r="6847" spans="2:2">
      <c r="B6847" s="71" t="s">
        <v>21448</v>
      </c>
    </row>
    <row r="6848" spans="2:2">
      <c r="B6848" s="71" t="s">
        <v>21449</v>
      </c>
    </row>
    <row r="6849" spans="2:2">
      <c r="B6849" s="71" t="s">
        <v>21450</v>
      </c>
    </row>
    <row r="6850" spans="2:2">
      <c r="B6850" s="71" t="s">
        <v>21451</v>
      </c>
    </row>
    <row r="6851" spans="2:2">
      <c r="B6851" s="71" t="s">
        <v>21452</v>
      </c>
    </row>
    <row r="6852" spans="2:2">
      <c r="B6852" s="71" t="s">
        <v>21453</v>
      </c>
    </row>
    <row r="6853" spans="2:2">
      <c r="B6853" s="71" t="s">
        <v>21454</v>
      </c>
    </row>
    <row r="6854" spans="2:2">
      <c r="B6854" s="71" t="s">
        <v>21455</v>
      </c>
    </row>
    <row r="6855" spans="2:2">
      <c r="B6855" s="71" t="s">
        <v>21456</v>
      </c>
    </row>
    <row r="6856" spans="2:2">
      <c r="B6856" s="71" t="s">
        <v>21457</v>
      </c>
    </row>
    <row r="6857" spans="2:2">
      <c r="B6857" s="71" t="s">
        <v>21458</v>
      </c>
    </row>
    <row r="6858" spans="2:2">
      <c r="B6858" s="71" t="s">
        <v>21459</v>
      </c>
    </row>
    <row r="6859" spans="2:2">
      <c r="B6859" s="71" t="s">
        <v>21460</v>
      </c>
    </row>
    <row r="6860" spans="2:2">
      <c r="B6860" s="71" t="s">
        <v>21461</v>
      </c>
    </row>
    <row r="6861" spans="2:2">
      <c r="B6861" s="71" t="s">
        <v>21462</v>
      </c>
    </row>
    <row r="6862" spans="2:2">
      <c r="B6862" s="71" t="s">
        <v>21463</v>
      </c>
    </row>
    <row r="6863" spans="2:2">
      <c r="B6863" s="71" t="s">
        <v>21464</v>
      </c>
    </row>
    <row r="6864" spans="2:2">
      <c r="B6864" s="71" t="s">
        <v>21465</v>
      </c>
    </row>
    <row r="6865" spans="2:2">
      <c r="B6865" s="71" t="s">
        <v>21466</v>
      </c>
    </row>
    <row r="6866" spans="2:2">
      <c r="B6866" s="71" t="s">
        <v>21467</v>
      </c>
    </row>
    <row r="6867" spans="2:2">
      <c r="B6867" s="71" t="s">
        <v>21468</v>
      </c>
    </row>
    <row r="6868" spans="2:2">
      <c r="B6868" s="71" t="s">
        <v>21469</v>
      </c>
    </row>
    <row r="6869" spans="2:2">
      <c r="B6869" s="71" t="s">
        <v>21470</v>
      </c>
    </row>
    <row r="6870" spans="2:2">
      <c r="B6870" s="71" t="s">
        <v>21471</v>
      </c>
    </row>
    <row r="6871" spans="2:2">
      <c r="B6871" s="71" t="s">
        <v>21472</v>
      </c>
    </row>
    <row r="6872" spans="2:2">
      <c r="B6872" s="71" t="s">
        <v>21473</v>
      </c>
    </row>
    <row r="6873" spans="2:2">
      <c r="B6873" s="71" t="s">
        <v>21474</v>
      </c>
    </row>
    <row r="6874" spans="2:2">
      <c r="B6874" s="71" t="s">
        <v>21475</v>
      </c>
    </row>
    <row r="6875" spans="2:2">
      <c r="B6875" s="71" t="s">
        <v>21476</v>
      </c>
    </row>
    <row r="6876" spans="2:2">
      <c r="B6876" s="71" t="s">
        <v>21425</v>
      </c>
    </row>
    <row r="6877" spans="2:2">
      <c r="B6877" s="71" t="s">
        <v>21424</v>
      </c>
    </row>
    <row r="6878" spans="2:2">
      <c r="B6878" s="72" t="s">
        <v>21477</v>
      </c>
    </row>
    <row r="6879" spans="2:2">
      <c r="B6879" s="72" t="s">
        <v>21478</v>
      </c>
    </row>
    <row r="6880" spans="2:2">
      <c r="B6880" s="72" t="s">
        <v>21479</v>
      </c>
    </row>
    <row r="6881" spans="2:2">
      <c r="B6881" s="72" t="s">
        <v>21480</v>
      </c>
    </row>
    <row r="6882" spans="2:2">
      <c r="B6882" s="72" t="s">
        <v>21481</v>
      </c>
    </row>
    <row r="6883" spans="2:2">
      <c r="B6883" s="72" t="s">
        <v>21482</v>
      </c>
    </row>
    <row r="6884" spans="2:2">
      <c r="B6884" s="72" t="s">
        <v>21483</v>
      </c>
    </row>
    <row r="6885" spans="2:2">
      <c r="B6885" s="72" t="s">
        <v>21484</v>
      </c>
    </row>
    <row r="6886" spans="2:2">
      <c r="B6886" s="72" t="s">
        <v>21485</v>
      </c>
    </row>
    <row r="6887" spans="2:2">
      <c r="B6887" s="72" t="s">
        <v>21486</v>
      </c>
    </row>
    <row r="6888" spans="2:2">
      <c r="B6888" s="72" t="s">
        <v>21487</v>
      </c>
    </row>
    <row r="6889" spans="2:2">
      <c r="B6889" s="72" t="s">
        <v>21488</v>
      </c>
    </row>
    <row r="6890" spans="2:2">
      <c r="B6890" s="72" t="s">
        <v>21489</v>
      </c>
    </row>
    <row r="6891" spans="2:2">
      <c r="B6891" s="72" t="s">
        <v>21490</v>
      </c>
    </row>
    <row r="6892" spans="2:2">
      <c r="B6892" s="72" t="s">
        <v>21491</v>
      </c>
    </row>
    <row r="6893" spans="2:2">
      <c r="B6893" s="72" t="s">
        <v>21492</v>
      </c>
    </row>
    <row r="6894" spans="2:2">
      <c r="B6894" s="72" t="s">
        <v>21493</v>
      </c>
    </row>
    <row r="6895" spans="2:2">
      <c r="B6895" s="72" t="s">
        <v>21494</v>
      </c>
    </row>
    <row r="6896" spans="2:2">
      <c r="B6896" s="72" t="s">
        <v>21495</v>
      </c>
    </row>
    <row r="6897" spans="2:2">
      <c r="B6897" s="72" t="s">
        <v>21496</v>
      </c>
    </row>
    <row r="6898" spans="2:2">
      <c r="B6898" s="72" t="s">
        <v>21497</v>
      </c>
    </row>
    <row r="6899" spans="2:2">
      <c r="B6899" s="72" t="s">
        <v>21498</v>
      </c>
    </row>
    <row r="6900" spans="2:2">
      <c r="B6900" s="72" t="s">
        <v>21499</v>
      </c>
    </row>
    <row r="6901" spans="2:2">
      <c r="B6901" s="72" t="s">
        <v>21500</v>
      </c>
    </row>
    <row r="6902" spans="2:2">
      <c r="B6902" s="72" t="s">
        <v>21501</v>
      </c>
    </row>
    <row r="6903" spans="2:2">
      <c r="B6903" s="72" t="s">
        <v>21502</v>
      </c>
    </row>
    <row r="6904" spans="2:2">
      <c r="B6904" s="72" t="s">
        <v>21503</v>
      </c>
    </row>
    <row r="6905" spans="2:2">
      <c r="B6905" s="72" t="s">
        <v>21504</v>
      </c>
    </row>
    <row r="6906" spans="2:2">
      <c r="B6906" s="72" t="s">
        <v>21505</v>
      </c>
    </row>
    <row r="6907" spans="2:2">
      <c r="B6907" s="72" t="s">
        <v>21506</v>
      </c>
    </row>
    <row r="6908" spans="2:2">
      <c r="B6908" s="72" t="s">
        <v>21507</v>
      </c>
    </row>
    <row r="6909" spans="2:2">
      <c r="B6909" s="72" t="s">
        <v>21508</v>
      </c>
    </row>
    <row r="6910" spans="2:2">
      <c r="B6910" s="72" t="s">
        <v>21509</v>
      </c>
    </row>
    <row r="6911" spans="2:2">
      <c r="B6911" s="72" t="s">
        <v>21510</v>
      </c>
    </row>
    <row r="6912" spans="2:2">
      <c r="B6912" s="72" t="s">
        <v>21511</v>
      </c>
    </row>
    <row r="6913" spans="2:2">
      <c r="B6913" s="72" t="s">
        <v>21512</v>
      </c>
    </row>
    <row r="6914" spans="2:2">
      <c r="B6914" s="72" t="s">
        <v>21513</v>
      </c>
    </row>
    <row r="6915" spans="2:2">
      <c r="B6915" s="72" t="s">
        <v>21514</v>
      </c>
    </row>
    <row r="6916" spans="2:2">
      <c r="B6916" s="72" t="s">
        <v>21515</v>
      </c>
    </row>
    <row r="6917" spans="2:2">
      <c r="B6917" s="72" t="s">
        <v>21516</v>
      </c>
    </row>
    <row r="6918" spans="2:2">
      <c r="B6918" s="72" t="s">
        <v>21517</v>
      </c>
    </row>
    <row r="6919" spans="2:2">
      <c r="B6919" s="72" t="s">
        <v>21518</v>
      </c>
    </row>
    <row r="6920" spans="2:2">
      <c r="B6920" s="72" t="s">
        <v>21519</v>
      </c>
    </row>
    <row r="6921" spans="2:2">
      <c r="B6921" s="72" t="s">
        <v>21520</v>
      </c>
    </row>
    <row r="6922" spans="2:2">
      <c r="B6922" s="72" t="s">
        <v>21521</v>
      </c>
    </row>
    <row r="6923" spans="2:2">
      <c r="B6923" s="72" t="s">
        <v>21522</v>
      </c>
    </row>
    <row r="6924" spans="2:2">
      <c r="B6924" s="72" t="s">
        <v>19528</v>
      </c>
    </row>
    <row r="6925" spans="2:2">
      <c r="B6925" s="72" t="s">
        <v>21523</v>
      </c>
    </row>
    <row r="6926" spans="2:2">
      <c r="B6926" s="72" t="s">
        <v>21524</v>
      </c>
    </row>
    <row r="6927" spans="2:2">
      <c r="B6927" s="72" t="s">
        <v>21525</v>
      </c>
    </row>
    <row r="6928" spans="2:2">
      <c r="B6928" s="72" t="s">
        <v>21526</v>
      </c>
    </row>
    <row r="6929" spans="2:2">
      <c r="B6929" s="72" t="s">
        <v>21527</v>
      </c>
    </row>
    <row r="6930" spans="2:2">
      <c r="B6930" s="72" t="s">
        <v>21528</v>
      </c>
    </row>
    <row r="6931" spans="2:2">
      <c r="B6931" s="72" t="s">
        <v>21529</v>
      </c>
    </row>
    <row r="6932" spans="2:2">
      <c r="B6932" s="72" t="s">
        <v>21530</v>
      </c>
    </row>
    <row r="6933" spans="2:2">
      <c r="B6933" s="72" t="s">
        <v>21531</v>
      </c>
    </row>
    <row r="6934" spans="2:2">
      <c r="B6934" s="72" t="s">
        <v>21532</v>
      </c>
    </row>
    <row r="6935" spans="2:2">
      <c r="B6935" s="72" t="s">
        <v>21533</v>
      </c>
    </row>
    <row r="6936" spans="2:2">
      <c r="B6936" s="72" t="s">
        <v>21534</v>
      </c>
    </row>
    <row r="6937" spans="2:2">
      <c r="B6937" s="72" t="s">
        <v>21535</v>
      </c>
    </row>
    <row r="6938" spans="2:2">
      <c r="B6938" s="72" t="s">
        <v>21536</v>
      </c>
    </row>
    <row r="6939" spans="2:2">
      <c r="B6939" s="72" t="s">
        <v>21537</v>
      </c>
    </row>
    <row r="6940" spans="2:2">
      <c r="B6940" s="72" t="s">
        <v>21538</v>
      </c>
    </row>
    <row r="6941" spans="2:2">
      <c r="B6941" s="72" t="s">
        <v>21539</v>
      </c>
    </row>
    <row r="6942" spans="2:2">
      <c r="B6942" s="72" t="s">
        <v>21540</v>
      </c>
    </row>
    <row r="6943" spans="2:2">
      <c r="B6943" s="72" t="s">
        <v>21541</v>
      </c>
    </row>
    <row r="6944" spans="2:2">
      <c r="B6944" s="72" t="s">
        <v>21542</v>
      </c>
    </row>
    <row r="6945" spans="2:2">
      <c r="B6945" s="72" t="s">
        <v>21543</v>
      </c>
    </row>
    <row r="6946" spans="2:2">
      <c r="B6946" s="72" t="s">
        <v>21544</v>
      </c>
    </row>
    <row r="6947" spans="2:2">
      <c r="B6947" s="72" t="s">
        <v>21545</v>
      </c>
    </row>
    <row r="6948" spans="2:2">
      <c r="B6948" s="72" t="s">
        <v>21546</v>
      </c>
    </row>
    <row r="6949" spans="2:2">
      <c r="B6949" s="72" t="s">
        <v>21547</v>
      </c>
    </row>
    <row r="6950" spans="2:2">
      <c r="B6950" s="72" t="s">
        <v>21548</v>
      </c>
    </row>
    <row r="6951" spans="2:2">
      <c r="B6951" s="72" t="s">
        <v>21549</v>
      </c>
    </row>
    <row r="6952" spans="2:2">
      <c r="B6952" s="72" t="s">
        <v>21550</v>
      </c>
    </row>
    <row r="6953" spans="2:2">
      <c r="B6953" s="72" t="s">
        <v>21551</v>
      </c>
    </row>
    <row r="6954" spans="2:2">
      <c r="B6954" s="72" t="s">
        <v>21552</v>
      </c>
    </row>
    <row r="6955" spans="2:2">
      <c r="B6955" s="72" t="s">
        <v>21553</v>
      </c>
    </row>
    <row r="6956" spans="2:2">
      <c r="B6956" s="72" t="s">
        <v>21554</v>
      </c>
    </row>
    <row r="6957" spans="2:2">
      <c r="B6957" s="72" t="s">
        <v>21555</v>
      </c>
    </row>
    <row r="6958" spans="2:2">
      <c r="B6958" s="72" t="s">
        <v>21556</v>
      </c>
    </row>
    <row r="6959" spans="2:2">
      <c r="B6959" s="72" t="s">
        <v>21557</v>
      </c>
    </row>
    <row r="6960" spans="2:2">
      <c r="B6960" s="72" t="s">
        <v>21558</v>
      </c>
    </row>
    <row r="6961" spans="2:2">
      <c r="B6961" s="72" t="s">
        <v>21559</v>
      </c>
    </row>
    <row r="6962" spans="2:2">
      <c r="B6962" s="72" t="s">
        <v>21560</v>
      </c>
    </row>
    <row r="6963" spans="2:2">
      <c r="B6963" s="72" t="s">
        <v>21561</v>
      </c>
    </row>
    <row r="6964" spans="2:2">
      <c r="B6964" s="72" t="s">
        <v>21562</v>
      </c>
    </row>
    <row r="6965" spans="2:2">
      <c r="B6965" s="72" t="s">
        <v>21563</v>
      </c>
    </row>
    <row r="6966" spans="2:2">
      <c r="B6966" s="72" t="s">
        <v>21564</v>
      </c>
    </row>
    <row r="6967" spans="2:2">
      <c r="B6967" s="72" t="s">
        <v>21565</v>
      </c>
    </row>
    <row r="6968" spans="2:2">
      <c r="B6968" s="72" t="s">
        <v>21566</v>
      </c>
    </row>
    <row r="6969" spans="2:2">
      <c r="B6969" s="72" t="s">
        <v>21567</v>
      </c>
    </row>
    <row r="6970" spans="2:2">
      <c r="B6970" s="72" t="s">
        <v>21568</v>
      </c>
    </row>
    <row r="6971" spans="2:2">
      <c r="B6971" s="72" t="s">
        <v>21569</v>
      </c>
    </row>
    <row r="6972" spans="2:2">
      <c r="B6972" s="72" t="s">
        <v>21570</v>
      </c>
    </row>
    <row r="6973" spans="2:2">
      <c r="B6973" s="72" t="s">
        <v>21571</v>
      </c>
    </row>
    <row r="6974" spans="2:2">
      <c r="B6974" s="72" t="s">
        <v>21572</v>
      </c>
    </row>
    <row r="6975" spans="2:2">
      <c r="B6975" s="72" t="s">
        <v>21573</v>
      </c>
    </row>
    <row r="6976" spans="2:2">
      <c r="B6976" s="72" t="s">
        <v>21574</v>
      </c>
    </row>
    <row r="6977" spans="2:2">
      <c r="B6977" s="72" t="s">
        <v>21575</v>
      </c>
    </row>
    <row r="6978" spans="2:2">
      <c r="B6978" s="72" t="s">
        <v>21576</v>
      </c>
    </row>
    <row r="6979" spans="2:2">
      <c r="B6979" s="72" t="s">
        <v>21577</v>
      </c>
    </row>
    <row r="6980" spans="2:2">
      <c r="B6980" s="72" t="s">
        <v>21578</v>
      </c>
    </row>
    <row r="6981" spans="2:2">
      <c r="B6981" s="72" t="s">
        <v>21579</v>
      </c>
    </row>
    <row r="6982" spans="2:2">
      <c r="B6982" s="72" t="s">
        <v>21580</v>
      </c>
    </row>
    <row r="6983" spans="2:2">
      <c r="B6983" s="72" t="s">
        <v>21581</v>
      </c>
    </row>
    <row r="6984" spans="2:2">
      <c r="B6984" s="72" t="s">
        <v>21582</v>
      </c>
    </row>
    <row r="6985" spans="2:2">
      <c r="B6985" s="72" t="s">
        <v>21583</v>
      </c>
    </row>
    <row r="6986" spans="2:2">
      <c r="B6986" s="72" t="s">
        <v>21584</v>
      </c>
    </row>
    <row r="6987" spans="2:2">
      <c r="B6987" s="72" t="s">
        <v>21585</v>
      </c>
    </row>
    <row r="6988" spans="2:2">
      <c r="B6988" s="72" t="s">
        <v>21586</v>
      </c>
    </row>
    <row r="6989" spans="2:2">
      <c r="B6989" s="72" t="s">
        <v>21587</v>
      </c>
    </row>
    <row r="6990" spans="2:2">
      <c r="B6990" s="72" t="s">
        <v>21588</v>
      </c>
    </row>
    <row r="6991" spans="2:2">
      <c r="B6991" s="72" t="s">
        <v>21589</v>
      </c>
    </row>
    <row r="6992" spans="2:2">
      <c r="B6992" s="72" t="s">
        <v>21590</v>
      </c>
    </row>
    <row r="6993" spans="2:2">
      <c r="B6993" s="72" t="s">
        <v>21591</v>
      </c>
    </row>
    <row r="6994" spans="2:2">
      <c r="B6994" s="72" t="s">
        <v>21592</v>
      </c>
    </row>
    <row r="6995" spans="2:2">
      <c r="B6995" s="72" t="s">
        <v>21593</v>
      </c>
    </row>
    <row r="6996" spans="2:2">
      <c r="B6996" s="72" t="s">
        <v>21594</v>
      </c>
    </row>
    <row r="6997" spans="2:2">
      <c r="B6997" s="72" t="s">
        <v>21595</v>
      </c>
    </row>
    <row r="6998" spans="2:2">
      <c r="B6998" s="72" t="s">
        <v>21596</v>
      </c>
    </row>
    <row r="6999" spans="2:2">
      <c r="B6999" s="72" t="s">
        <v>21597</v>
      </c>
    </row>
    <row r="7000" spans="2:2">
      <c r="B7000" s="72" t="s">
        <v>21598</v>
      </c>
    </row>
    <row r="7001" spans="2:2">
      <c r="B7001" s="72" t="s">
        <v>21599</v>
      </c>
    </row>
    <row r="7002" spans="2:2">
      <c r="B7002" s="72" t="s">
        <v>21600</v>
      </c>
    </row>
    <row r="7003" spans="2:2">
      <c r="B7003" s="72" t="s">
        <v>21601</v>
      </c>
    </row>
    <row r="7004" spans="2:2">
      <c r="B7004" s="72" t="s">
        <v>21602</v>
      </c>
    </row>
    <row r="7005" spans="2:2">
      <c r="B7005" s="72" t="s">
        <v>21603</v>
      </c>
    </row>
    <row r="7006" spans="2:2">
      <c r="B7006" s="72" t="s">
        <v>21604</v>
      </c>
    </row>
    <row r="7007" spans="2:2">
      <c r="B7007" s="72" t="s">
        <v>21605</v>
      </c>
    </row>
    <row r="7008" spans="2:2">
      <c r="B7008" s="72" t="s">
        <v>21606</v>
      </c>
    </row>
    <row r="7009" spans="2:2">
      <c r="B7009" s="72" t="s">
        <v>21607</v>
      </c>
    </row>
    <row r="7010" spans="2:2">
      <c r="B7010" s="72" t="s">
        <v>21608</v>
      </c>
    </row>
    <row r="7011" spans="2:2">
      <c r="B7011" s="72" t="s">
        <v>21609</v>
      </c>
    </row>
    <row r="7012" spans="2:2">
      <c r="B7012" s="72" t="s">
        <v>21610</v>
      </c>
    </row>
    <row r="7013" spans="2:2">
      <c r="B7013" s="72" t="s">
        <v>21611</v>
      </c>
    </row>
    <row r="7014" spans="2:2">
      <c r="B7014" s="72" t="s">
        <v>21612</v>
      </c>
    </row>
    <row r="7015" spans="2:2">
      <c r="B7015" s="72" t="s">
        <v>21613</v>
      </c>
    </row>
    <row r="7016" spans="2:2">
      <c r="B7016" s="72" t="s">
        <v>21614</v>
      </c>
    </row>
    <row r="7017" spans="2:2">
      <c r="B7017" s="72" t="s">
        <v>21615</v>
      </c>
    </row>
    <row r="7018" spans="2:2">
      <c r="B7018" s="72" t="s">
        <v>21616</v>
      </c>
    </row>
    <row r="7019" spans="2:2">
      <c r="B7019" s="72" t="s">
        <v>21617</v>
      </c>
    </row>
    <row r="7020" spans="2:2">
      <c r="B7020" s="72" t="s">
        <v>21618</v>
      </c>
    </row>
    <row r="7021" spans="2:2">
      <c r="B7021" s="72" t="s">
        <v>21619</v>
      </c>
    </row>
    <row r="7022" spans="2:2">
      <c r="B7022" s="72" t="s">
        <v>21620</v>
      </c>
    </row>
    <row r="7023" spans="2:2">
      <c r="B7023" s="72" t="s">
        <v>21621</v>
      </c>
    </row>
    <row r="7024" spans="2:2">
      <c r="B7024" s="72" t="s">
        <v>21622</v>
      </c>
    </row>
    <row r="7025" spans="2:2">
      <c r="B7025" s="72" t="s">
        <v>21623</v>
      </c>
    </row>
    <row r="7026" spans="2:2">
      <c r="B7026" s="72" t="s">
        <v>21624</v>
      </c>
    </row>
    <row r="7027" spans="2:2">
      <c r="B7027" s="72" t="s">
        <v>21625</v>
      </c>
    </row>
    <row r="7028" spans="2:2">
      <c r="B7028" s="72" t="s">
        <v>21626</v>
      </c>
    </row>
    <row r="7029" spans="2:2">
      <c r="B7029" s="72" t="s">
        <v>21627</v>
      </c>
    </row>
    <row r="7030" spans="2:2">
      <c r="B7030" s="72" t="s">
        <v>21628</v>
      </c>
    </row>
    <row r="7031" spans="2:2">
      <c r="B7031" s="72" t="s">
        <v>21629</v>
      </c>
    </row>
    <row r="7032" spans="2:2">
      <c r="B7032" s="72" t="s">
        <v>21630</v>
      </c>
    </row>
    <row r="7033" spans="2:2">
      <c r="B7033" s="72" t="s">
        <v>21631</v>
      </c>
    </row>
    <row r="7034" spans="2:2">
      <c r="B7034" s="72" t="s">
        <v>21632</v>
      </c>
    </row>
    <row r="7035" spans="2:2">
      <c r="B7035" s="72" t="s">
        <v>21633</v>
      </c>
    </row>
    <row r="7036" spans="2:2">
      <c r="B7036" s="72" t="s">
        <v>21634</v>
      </c>
    </row>
    <row r="7037" spans="2:2">
      <c r="B7037" s="72" t="s">
        <v>21635</v>
      </c>
    </row>
    <row r="7038" spans="2:2">
      <c r="B7038" s="72" t="s">
        <v>21636</v>
      </c>
    </row>
    <row r="7039" spans="2:2">
      <c r="B7039" s="72" t="s">
        <v>21637</v>
      </c>
    </row>
    <row r="7040" spans="2:2">
      <c r="B7040" s="72" t="s">
        <v>21638</v>
      </c>
    </row>
    <row r="7041" spans="2:2">
      <c r="B7041" s="72" t="s">
        <v>21639</v>
      </c>
    </row>
    <row r="7042" spans="2:2">
      <c r="B7042" s="72" t="s">
        <v>21640</v>
      </c>
    </row>
    <row r="7043" spans="2:2">
      <c r="B7043" s="72" t="s">
        <v>21641</v>
      </c>
    </row>
    <row r="7044" spans="2:2">
      <c r="B7044" s="72" t="s">
        <v>21642</v>
      </c>
    </row>
    <row r="7045" spans="2:2">
      <c r="B7045" s="72" t="s">
        <v>21643</v>
      </c>
    </row>
    <row r="7046" spans="2:2">
      <c r="B7046" s="72" t="s">
        <v>21644</v>
      </c>
    </row>
    <row r="7047" spans="2:2">
      <c r="B7047" s="72" t="s">
        <v>21645</v>
      </c>
    </row>
    <row r="7048" spans="2:2">
      <c r="B7048" s="72" t="s">
        <v>21646</v>
      </c>
    </row>
    <row r="7049" spans="2:2">
      <c r="B7049" s="72" t="s">
        <v>21647</v>
      </c>
    </row>
    <row r="7050" spans="2:2">
      <c r="B7050" s="72" t="s">
        <v>21648</v>
      </c>
    </row>
    <row r="7051" spans="2:2">
      <c r="B7051" s="72" t="s">
        <v>21649</v>
      </c>
    </row>
    <row r="7052" spans="2:2">
      <c r="B7052" s="72" t="s">
        <v>21650</v>
      </c>
    </row>
    <row r="7053" spans="2:2">
      <c r="B7053" s="72" t="s">
        <v>21651</v>
      </c>
    </row>
    <row r="7054" spans="2:2">
      <c r="B7054" s="72" t="s">
        <v>21652</v>
      </c>
    </row>
    <row r="7055" spans="2:2">
      <c r="B7055" s="72" t="s">
        <v>21653</v>
      </c>
    </row>
    <row r="7056" spans="2:2">
      <c r="B7056" s="72" t="s">
        <v>21654</v>
      </c>
    </row>
    <row r="7057" spans="2:2">
      <c r="B7057" s="72" t="s">
        <v>21655</v>
      </c>
    </row>
    <row r="7058" spans="2:2">
      <c r="B7058" s="72" t="s">
        <v>21656</v>
      </c>
    </row>
    <row r="7059" spans="2:2">
      <c r="B7059" s="72" t="s">
        <v>21657</v>
      </c>
    </row>
    <row r="7060" spans="2:2">
      <c r="B7060" s="72" t="s">
        <v>21658</v>
      </c>
    </row>
    <row r="7061" spans="2:2">
      <c r="B7061" s="72" t="s">
        <v>21659</v>
      </c>
    </row>
    <row r="7062" spans="2:2">
      <c r="B7062" s="72" t="s">
        <v>21660</v>
      </c>
    </row>
    <row r="7063" spans="2:2">
      <c r="B7063" s="72" t="s">
        <v>21661</v>
      </c>
    </row>
    <row r="7064" spans="2:2">
      <c r="B7064" s="72" t="s">
        <v>21662</v>
      </c>
    </row>
    <row r="7065" spans="2:2">
      <c r="B7065" s="72" t="s">
        <v>21663</v>
      </c>
    </row>
    <row r="7066" spans="2:2">
      <c r="B7066" s="72" t="s">
        <v>21664</v>
      </c>
    </row>
    <row r="7067" spans="2:2">
      <c r="B7067" s="72" t="s">
        <v>21665</v>
      </c>
    </row>
    <row r="7068" spans="2:2">
      <c r="B7068" s="72" t="s">
        <v>21666</v>
      </c>
    </row>
    <row r="7069" spans="2:2">
      <c r="B7069" s="72" t="s">
        <v>21667</v>
      </c>
    </row>
    <row r="7070" spans="2:2">
      <c r="B7070" s="72" t="s">
        <v>21668</v>
      </c>
    </row>
    <row r="7071" spans="2:2">
      <c r="B7071" s="72" t="s">
        <v>21669</v>
      </c>
    </row>
    <row r="7072" spans="2:2">
      <c r="B7072" s="72" t="s">
        <v>21670</v>
      </c>
    </row>
    <row r="7073" spans="2:2">
      <c r="B7073" s="72" t="s">
        <v>21671</v>
      </c>
    </row>
    <row r="7074" spans="2:2">
      <c r="B7074" s="72" t="s">
        <v>21672</v>
      </c>
    </row>
    <row r="7075" spans="2:2">
      <c r="B7075" s="72" t="s">
        <v>21673</v>
      </c>
    </row>
    <row r="7076" spans="2:2">
      <c r="B7076" s="72" t="s">
        <v>21674</v>
      </c>
    </row>
    <row r="7077" spans="2:2">
      <c r="B7077" s="72" t="s">
        <v>21675</v>
      </c>
    </row>
    <row r="7078" spans="2:2">
      <c r="B7078" s="72" t="s">
        <v>21676</v>
      </c>
    </row>
    <row r="7079" spans="2:2">
      <c r="B7079" s="72" t="s">
        <v>21677</v>
      </c>
    </row>
    <row r="7080" spans="2:2">
      <c r="B7080" s="72" t="s">
        <v>21678</v>
      </c>
    </row>
    <row r="7081" spans="2:2">
      <c r="B7081" s="72" t="s">
        <v>21679</v>
      </c>
    </row>
    <row r="7082" spans="2:2">
      <c r="B7082" s="72" t="s">
        <v>21680</v>
      </c>
    </row>
    <row r="7083" spans="2:2">
      <c r="B7083" s="72" t="s">
        <v>21681</v>
      </c>
    </row>
    <row r="7084" spans="2:2">
      <c r="B7084" s="72" t="s">
        <v>21682</v>
      </c>
    </row>
    <row r="7085" spans="2:2">
      <c r="B7085" s="72" t="s">
        <v>21683</v>
      </c>
    </row>
    <row r="7086" spans="2:2">
      <c r="B7086" s="72" t="s">
        <v>21684</v>
      </c>
    </row>
    <row r="7087" spans="2:2">
      <c r="B7087" s="72" t="s">
        <v>21685</v>
      </c>
    </row>
    <row r="7088" spans="2:2">
      <c r="B7088" s="72" t="s">
        <v>21686</v>
      </c>
    </row>
    <row r="7089" spans="2:2">
      <c r="B7089" s="72" t="s">
        <v>21687</v>
      </c>
    </row>
    <row r="7090" spans="2:2">
      <c r="B7090" s="72" t="s">
        <v>21688</v>
      </c>
    </row>
    <row r="7091" spans="2:2">
      <c r="B7091" s="72" t="s">
        <v>21689</v>
      </c>
    </row>
    <row r="7092" spans="2:2">
      <c r="B7092" s="72" t="s">
        <v>21690</v>
      </c>
    </row>
    <row r="7093" spans="2:2">
      <c r="B7093" s="72" t="s">
        <v>21691</v>
      </c>
    </row>
    <row r="7094" spans="2:2">
      <c r="B7094" s="72" t="s">
        <v>21692</v>
      </c>
    </row>
    <row r="7095" spans="2:2">
      <c r="B7095" s="72" t="s">
        <v>21693</v>
      </c>
    </row>
    <row r="7096" spans="2:2">
      <c r="B7096" s="72" t="s">
        <v>21694</v>
      </c>
    </row>
    <row r="7097" spans="2:2">
      <c r="B7097" s="72" t="s">
        <v>21695</v>
      </c>
    </row>
    <row r="7098" spans="2:2">
      <c r="B7098" s="72" t="s">
        <v>21696</v>
      </c>
    </row>
    <row r="7099" spans="2:2">
      <c r="B7099" s="72" t="s">
        <v>21697</v>
      </c>
    </row>
    <row r="7100" spans="2:2">
      <c r="B7100" s="72" t="s">
        <v>21698</v>
      </c>
    </row>
    <row r="7101" spans="2:2">
      <c r="B7101" s="72" t="s">
        <v>21699</v>
      </c>
    </row>
    <row r="7102" spans="2:2">
      <c r="B7102" s="72" t="s">
        <v>21700</v>
      </c>
    </row>
    <row r="7103" spans="2:2">
      <c r="B7103" s="72" t="s">
        <v>21701</v>
      </c>
    </row>
    <row r="7104" spans="2:2">
      <c r="B7104" s="72" t="s">
        <v>21702</v>
      </c>
    </row>
    <row r="7105" spans="2:2">
      <c r="B7105" s="72" t="s">
        <v>21703</v>
      </c>
    </row>
    <row r="7106" spans="2:2">
      <c r="B7106" s="72" t="s">
        <v>21704</v>
      </c>
    </row>
    <row r="7107" spans="2:2">
      <c r="B7107" s="72" t="s">
        <v>21705</v>
      </c>
    </row>
    <row r="7108" spans="2:2">
      <c r="B7108" s="72" t="s">
        <v>21706</v>
      </c>
    </row>
    <row r="7109" spans="2:2">
      <c r="B7109" s="72" t="s">
        <v>21707</v>
      </c>
    </row>
    <row r="7110" spans="2:2">
      <c r="B7110" s="72" t="s">
        <v>21708</v>
      </c>
    </row>
    <row r="7111" spans="2:2">
      <c r="B7111" s="72" t="s">
        <v>21709</v>
      </c>
    </row>
    <row r="7112" spans="2:2">
      <c r="B7112" s="72" t="s">
        <v>21710</v>
      </c>
    </row>
    <row r="7113" spans="2:2">
      <c r="B7113" s="72" t="s">
        <v>21711</v>
      </c>
    </row>
    <row r="7114" spans="2:2">
      <c r="B7114" s="72" t="s">
        <v>21712</v>
      </c>
    </row>
    <row r="7115" spans="2:2">
      <c r="B7115" s="72" t="s">
        <v>21713</v>
      </c>
    </row>
    <row r="7116" spans="2:2">
      <c r="B7116" s="72" t="s">
        <v>21714</v>
      </c>
    </row>
    <row r="7117" spans="2:2">
      <c r="B7117" s="72" t="s">
        <v>21715</v>
      </c>
    </row>
    <row r="7118" spans="2:2">
      <c r="B7118" s="72" t="s">
        <v>21716</v>
      </c>
    </row>
    <row r="7119" spans="2:2">
      <c r="B7119" s="72" t="s">
        <v>21717</v>
      </c>
    </row>
    <row r="7120" spans="2:2">
      <c r="B7120" s="72" t="s">
        <v>21718</v>
      </c>
    </row>
    <row r="7121" spans="2:2">
      <c r="B7121" s="72" t="s">
        <v>21719</v>
      </c>
    </row>
    <row r="7122" spans="2:2">
      <c r="B7122" s="72" t="s">
        <v>21720</v>
      </c>
    </row>
    <row r="7123" spans="2:2">
      <c r="B7123" s="72" t="s">
        <v>21721</v>
      </c>
    </row>
    <row r="7124" spans="2:2">
      <c r="B7124" s="72" t="s">
        <v>21722</v>
      </c>
    </row>
    <row r="7125" spans="2:2">
      <c r="B7125" s="72" t="s">
        <v>21723</v>
      </c>
    </row>
    <row r="7126" spans="2:2">
      <c r="B7126" s="72" t="s">
        <v>21724</v>
      </c>
    </row>
    <row r="7127" spans="2:2">
      <c r="B7127" s="72" t="s">
        <v>21725</v>
      </c>
    </row>
    <row r="7128" spans="2:2">
      <c r="B7128" s="72" t="s">
        <v>21726</v>
      </c>
    </row>
    <row r="7129" spans="2:2">
      <c r="B7129" s="72" t="s">
        <v>21727</v>
      </c>
    </row>
    <row r="7130" spans="2:2">
      <c r="B7130" s="72" t="s">
        <v>21728</v>
      </c>
    </row>
    <row r="7131" spans="2:2">
      <c r="B7131" s="72" t="s">
        <v>21729</v>
      </c>
    </row>
    <row r="7132" spans="2:2">
      <c r="B7132" s="72" t="s">
        <v>21730</v>
      </c>
    </row>
    <row r="7133" spans="2:2">
      <c r="B7133" s="72" t="s">
        <v>21731</v>
      </c>
    </row>
    <row r="7134" spans="2:2">
      <c r="B7134" s="72" t="s">
        <v>21732</v>
      </c>
    </row>
    <row r="7135" spans="2:2">
      <c r="B7135" s="72" t="s">
        <v>21733</v>
      </c>
    </row>
    <row r="7136" spans="2:2">
      <c r="B7136" s="72" t="s">
        <v>21734</v>
      </c>
    </row>
    <row r="7137" spans="2:2">
      <c r="B7137" s="72" t="s">
        <v>21735</v>
      </c>
    </row>
    <row r="7138" spans="2:2">
      <c r="B7138" s="72" t="s">
        <v>21736</v>
      </c>
    </row>
    <row r="7139" spans="2:2">
      <c r="B7139" s="72" t="s">
        <v>21737</v>
      </c>
    </row>
    <row r="7140" spans="2:2">
      <c r="B7140" s="72" t="s">
        <v>21738</v>
      </c>
    </row>
    <row r="7141" spans="2:2">
      <c r="B7141" s="72" t="s">
        <v>21739</v>
      </c>
    </row>
    <row r="7142" spans="2:2">
      <c r="B7142" s="72" t="s">
        <v>21740</v>
      </c>
    </row>
    <row r="7143" spans="2:2">
      <c r="B7143" s="72" t="s">
        <v>21741</v>
      </c>
    </row>
    <row r="7144" spans="2:2">
      <c r="B7144" s="72" t="s">
        <v>21742</v>
      </c>
    </row>
    <row r="7145" spans="2:2">
      <c r="B7145" s="72" t="s">
        <v>21743</v>
      </c>
    </row>
    <row r="7146" spans="2:2">
      <c r="B7146" s="72" t="s">
        <v>21744</v>
      </c>
    </row>
    <row r="7147" spans="2:2">
      <c r="B7147" s="72" t="s">
        <v>21745</v>
      </c>
    </row>
    <row r="7148" spans="2:2">
      <c r="B7148" s="72" t="s">
        <v>21746</v>
      </c>
    </row>
    <row r="7149" spans="2:2">
      <c r="B7149" s="72" t="s">
        <v>21308</v>
      </c>
    </row>
    <row r="7150" spans="2:2">
      <c r="B7150" s="72" t="s">
        <v>21747</v>
      </c>
    </row>
    <row r="7151" spans="2:2">
      <c r="B7151" s="72" t="s">
        <v>21748</v>
      </c>
    </row>
    <row r="7152" spans="2:2">
      <c r="B7152" s="72" t="s">
        <v>21749</v>
      </c>
    </row>
    <row r="7153" spans="2:2">
      <c r="B7153" s="72" t="s">
        <v>21750</v>
      </c>
    </row>
    <row r="7154" spans="2:2">
      <c r="B7154" s="72" t="s">
        <v>21751</v>
      </c>
    </row>
    <row r="7155" spans="2:2">
      <c r="B7155" s="72" t="s">
        <v>19652</v>
      </c>
    </row>
    <row r="7156" spans="2:2">
      <c r="B7156" s="72" t="s">
        <v>21752</v>
      </c>
    </row>
    <row r="7157" spans="2:2">
      <c r="B7157" s="72" t="s">
        <v>21753</v>
      </c>
    </row>
    <row r="7158" spans="2:2">
      <c r="B7158" s="72" t="s">
        <v>21754</v>
      </c>
    </row>
    <row r="7159" spans="2:2">
      <c r="B7159" s="72" t="s">
        <v>21755</v>
      </c>
    </row>
    <row r="7160" spans="2:2">
      <c r="B7160" s="72" t="s">
        <v>21756</v>
      </c>
    </row>
    <row r="7161" spans="2:2">
      <c r="B7161" s="72" t="s">
        <v>21757</v>
      </c>
    </row>
    <row r="7162" spans="2:2">
      <c r="B7162" s="72" t="s">
        <v>21758</v>
      </c>
    </row>
    <row r="7163" spans="2:2">
      <c r="B7163" s="72" t="s">
        <v>21759</v>
      </c>
    </row>
    <row r="7164" spans="2:2">
      <c r="B7164" s="72" t="s">
        <v>21760</v>
      </c>
    </row>
    <row r="7165" spans="2:2">
      <c r="B7165" s="72" t="s">
        <v>21761</v>
      </c>
    </row>
    <row r="7166" spans="2:2">
      <c r="B7166" s="72" t="s">
        <v>21762</v>
      </c>
    </row>
    <row r="7167" spans="2:2">
      <c r="B7167" s="72" t="s">
        <v>21763</v>
      </c>
    </row>
    <row r="7168" spans="2:2">
      <c r="B7168" s="72" t="s">
        <v>21764</v>
      </c>
    </row>
    <row r="7169" spans="2:2">
      <c r="B7169" s="72" t="s">
        <v>21765</v>
      </c>
    </row>
    <row r="7170" spans="2:2">
      <c r="B7170" s="72" t="s">
        <v>21766</v>
      </c>
    </row>
    <row r="7171" spans="2:2">
      <c r="B7171" s="72" t="s">
        <v>21767</v>
      </c>
    </row>
    <row r="7172" spans="2:2">
      <c r="B7172" s="72" t="s">
        <v>21768</v>
      </c>
    </row>
    <row r="7173" spans="2:2">
      <c r="B7173" s="72" t="s">
        <v>21769</v>
      </c>
    </row>
    <row r="7174" spans="2:2">
      <c r="B7174" s="72" t="s">
        <v>21770</v>
      </c>
    </row>
    <row r="7175" spans="2:2">
      <c r="B7175" s="72" t="s">
        <v>21771</v>
      </c>
    </row>
    <row r="7176" spans="2:2">
      <c r="B7176" s="72" t="s">
        <v>21772</v>
      </c>
    </row>
    <row r="7177" spans="2:2">
      <c r="B7177" s="72" t="s">
        <v>21773</v>
      </c>
    </row>
    <row r="7178" spans="2:2">
      <c r="B7178" s="72" t="s">
        <v>21774</v>
      </c>
    </row>
    <row r="7179" spans="2:2">
      <c r="B7179" s="72" t="s">
        <v>21775</v>
      </c>
    </row>
    <row r="7180" spans="2:2">
      <c r="B7180" s="72" t="s">
        <v>21776</v>
      </c>
    </row>
    <row r="7181" spans="2:2">
      <c r="B7181" s="72" t="s">
        <v>21777</v>
      </c>
    </row>
    <row r="7182" spans="2:2">
      <c r="B7182" s="72" t="s">
        <v>21778</v>
      </c>
    </row>
    <row r="7183" spans="2:2">
      <c r="B7183" s="72" t="s">
        <v>21779</v>
      </c>
    </row>
    <row r="7184" spans="2:2">
      <c r="B7184" s="72" t="s">
        <v>21780</v>
      </c>
    </row>
    <row r="7185" spans="2:2">
      <c r="B7185" s="72" t="s">
        <v>21781</v>
      </c>
    </row>
    <row r="7186" spans="2:2">
      <c r="B7186" s="72" t="s">
        <v>21782</v>
      </c>
    </row>
    <row r="7187" spans="2:2">
      <c r="B7187" s="72" t="s">
        <v>21783</v>
      </c>
    </row>
    <row r="7188" spans="2:2">
      <c r="B7188" s="72" t="s">
        <v>21784</v>
      </c>
    </row>
    <row r="7189" spans="2:2">
      <c r="B7189" s="72" t="s">
        <v>21785</v>
      </c>
    </row>
    <row r="7190" spans="2:2">
      <c r="B7190" s="72" t="s">
        <v>21786</v>
      </c>
    </row>
    <row r="7191" spans="2:2">
      <c r="B7191" s="72" t="s">
        <v>21787</v>
      </c>
    </row>
    <row r="7192" spans="2:2">
      <c r="B7192" s="72" t="s">
        <v>21788</v>
      </c>
    </row>
    <row r="7193" spans="2:2">
      <c r="B7193" s="72" t="s">
        <v>21789</v>
      </c>
    </row>
    <row r="7194" spans="2:2">
      <c r="B7194" s="72" t="s">
        <v>21790</v>
      </c>
    </row>
    <row r="7195" spans="2:2">
      <c r="B7195" s="72" t="s">
        <v>21791</v>
      </c>
    </row>
    <row r="7196" spans="2:2">
      <c r="B7196" s="72" t="s">
        <v>21792</v>
      </c>
    </row>
    <row r="7197" spans="2:2">
      <c r="B7197" s="72" t="s">
        <v>21793</v>
      </c>
    </row>
    <row r="7198" spans="2:2">
      <c r="B7198" s="72" t="s">
        <v>21794</v>
      </c>
    </row>
    <row r="7199" spans="2:2">
      <c r="B7199" s="72" t="s">
        <v>21795</v>
      </c>
    </row>
    <row r="7200" spans="2:2">
      <c r="B7200" s="72" t="s">
        <v>21796</v>
      </c>
    </row>
    <row r="7201" spans="2:2">
      <c r="B7201" s="72" t="s">
        <v>21797</v>
      </c>
    </row>
    <row r="7202" spans="2:2">
      <c r="B7202" s="72" t="s">
        <v>21798</v>
      </c>
    </row>
    <row r="7203" spans="2:2">
      <c r="B7203" s="72" t="s">
        <v>21799</v>
      </c>
    </row>
    <row r="7204" spans="2:2">
      <c r="B7204" s="72" t="s">
        <v>21800</v>
      </c>
    </row>
    <row r="7205" spans="2:2">
      <c r="B7205" s="72" t="s">
        <v>21801</v>
      </c>
    </row>
    <row r="7206" spans="2:2">
      <c r="B7206" s="72" t="s">
        <v>21802</v>
      </c>
    </row>
    <row r="7207" spans="2:2">
      <c r="B7207" s="72" t="s">
        <v>21803</v>
      </c>
    </row>
    <row r="7208" spans="2:2">
      <c r="B7208" s="72" t="s">
        <v>21804</v>
      </c>
    </row>
    <row r="7209" spans="2:2">
      <c r="B7209" s="72" t="s">
        <v>21805</v>
      </c>
    </row>
    <row r="7210" spans="2:2">
      <c r="B7210" s="72" t="s">
        <v>21806</v>
      </c>
    </row>
    <row r="7211" spans="2:2">
      <c r="B7211" s="72" t="s">
        <v>21807</v>
      </c>
    </row>
    <row r="7212" spans="2:2">
      <c r="B7212" s="72" t="s">
        <v>21808</v>
      </c>
    </row>
    <row r="7213" spans="2:2">
      <c r="B7213" s="72" t="s">
        <v>21809</v>
      </c>
    </row>
    <row r="7214" spans="2:2">
      <c r="B7214" s="72" t="s">
        <v>21810</v>
      </c>
    </row>
    <row r="7215" spans="2:2">
      <c r="B7215" s="72" t="s">
        <v>21811</v>
      </c>
    </row>
    <row r="7216" spans="2:2">
      <c r="B7216" s="72" t="s">
        <v>21812</v>
      </c>
    </row>
    <row r="7217" spans="2:2">
      <c r="B7217" s="72" t="s">
        <v>21813</v>
      </c>
    </row>
    <row r="7218" spans="2:2">
      <c r="B7218" s="72" t="s">
        <v>21814</v>
      </c>
    </row>
    <row r="7219" spans="2:2">
      <c r="B7219" s="72" t="s">
        <v>21815</v>
      </c>
    </row>
    <row r="7220" spans="2:2">
      <c r="B7220" s="72" t="s">
        <v>21816</v>
      </c>
    </row>
    <row r="7221" spans="2:2">
      <c r="B7221" s="72" t="s">
        <v>21817</v>
      </c>
    </row>
    <row r="7222" spans="2:2">
      <c r="B7222" s="72" t="s">
        <v>21818</v>
      </c>
    </row>
    <row r="7223" spans="2:2">
      <c r="B7223" s="72" t="s">
        <v>21819</v>
      </c>
    </row>
    <row r="7224" spans="2:2">
      <c r="B7224" s="72" t="s">
        <v>21820</v>
      </c>
    </row>
    <row r="7225" spans="2:2">
      <c r="B7225" s="72" t="s">
        <v>21821</v>
      </c>
    </row>
    <row r="7226" spans="2:2">
      <c r="B7226" s="72" t="s">
        <v>21822</v>
      </c>
    </row>
    <row r="7227" spans="2:2">
      <c r="B7227" s="72" t="s">
        <v>21823</v>
      </c>
    </row>
    <row r="7228" spans="2:2">
      <c r="B7228" s="72" t="s">
        <v>21824</v>
      </c>
    </row>
    <row r="7229" spans="2:2">
      <c r="B7229" s="72" t="s">
        <v>21825</v>
      </c>
    </row>
    <row r="7230" spans="2:2">
      <c r="B7230" s="72" t="s">
        <v>21826</v>
      </c>
    </row>
    <row r="7231" spans="2:2">
      <c r="B7231" s="72" t="s">
        <v>21827</v>
      </c>
    </row>
    <row r="7232" spans="2:2">
      <c r="B7232" s="72" t="s">
        <v>21828</v>
      </c>
    </row>
    <row r="7233" spans="2:2">
      <c r="B7233" s="72" t="s">
        <v>21829</v>
      </c>
    </row>
    <row r="7234" spans="2:2">
      <c r="B7234" s="72" t="s">
        <v>21830</v>
      </c>
    </row>
    <row r="7235" spans="2:2">
      <c r="B7235" s="72" t="s">
        <v>21831</v>
      </c>
    </row>
    <row r="7236" spans="2:2">
      <c r="B7236" s="72" t="s">
        <v>21832</v>
      </c>
    </row>
    <row r="7237" spans="2:2">
      <c r="B7237" s="72" t="s">
        <v>21833</v>
      </c>
    </row>
    <row r="7238" spans="2:2">
      <c r="B7238" s="72" t="s">
        <v>21834</v>
      </c>
    </row>
    <row r="7239" spans="2:2">
      <c r="B7239" s="72" t="s">
        <v>21835</v>
      </c>
    </row>
    <row r="7240" spans="2:2">
      <c r="B7240" s="72" t="s">
        <v>21836</v>
      </c>
    </row>
    <row r="7241" spans="2:2">
      <c r="B7241" s="72" t="s">
        <v>21837</v>
      </c>
    </row>
    <row r="7242" spans="2:2">
      <c r="B7242" s="72" t="s">
        <v>21838</v>
      </c>
    </row>
    <row r="7243" spans="2:2">
      <c r="B7243" s="72" t="s">
        <v>21839</v>
      </c>
    </row>
    <row r="7244" spans="2:2">
      <c r="B7244" s="72" t="s">
        <v>21840</v>
      </c>
    </row>
    <row r="7245" spans="2:2">
      <c r="B7245" s="72" t="s">
        <v>21841</v>
      </c>
    </row>
    <row r="7246" spans="2:2">
      <c r="B7246" s="72" t="s">
        <v>21842</v>
      </c>
    </row>
    <row r="7247" spans="2:2">
      <c r="B7247" s="72" t="s">
        <v>21843</v>
      </c>
    </row>
    <row r="7248" spans="2:2">
      <c r="B7248" s="72" t="s">
        <v>21844</v>
      </c>
    </row>
    <row r="7249" spans="2:2">
      <c r="B7249" s="72" t="s">
        <v>21845</v>
      </c>
    </row>
    <row r="7250" spans="2:2">
      <c r="B7250" s="72" t="s">
        <v>21846</v>
      </c>
    </row>
    <row r="7251" spans="2:2">
      <c r="B7251" s="72" t="s">
        <v>21847</v>
      </c>
    </row>
    <row r="7252" spans="2:2">
      <c r="B7252" s="72" t="s">
        <v>21848</v>
      </c>
    </row>
    <row r="7253" spans="2:2">
      <c r="B7253" s="72" t="s">
        <v>21849</v>
      </c>
    </row>
    <row r="7254" spans="2:2">
      <c r="B7254" s="72" t="s">
        <v>21850</v>
      </c>
    </row>
    <row r="7255" spans="2:2">
      <c r="B7255" s="72" t="s">
        <v>21851</v>
      </c>
    </row>
    <row r="7256" spans="2:2">
      <c r="B7256" s="72" t="s">
        <v>21852</v>
      </c>
    </row>
    <row r="7257" spans="2:2">
      <c r="B7257" s="72" t="s">
        <v>21853</v>
      </c>
    </row>
    <row r="7258" spans="2:2">
      <c r="B7258" s="72" t="s">
        <v>21854</v>
      </c>
    </row>
    <row r="7259" spans="2:2">
      <c r="B7259" s="72" t="s">
        <v>21855</v>
      </c>
    </row>
    <row r="7260" spans="2:2">
      <c r="B7260" s="72" t="s">
        <v>21856</v>
      </c>
    </row>
    <row r="7261" spans="2:2">
      <c r="B7261" s="72" t="s">
        <v>21857</v>
      </c>
    </row>
    <row r="7262" spans="2:2">
      <c r="B7262" s="72" t="s">
        <v>21858</v>
      </c>
    </row>
    <row r="7263" spans="2:2">
      <c r="B7263" s="72" t="s">
        <v>21859</v>
      </c>
    </row>
    <row r="7264" spans="2:2">
      <c r="B7264" s="72" t="s">
        <v>21860</v>
      </c>
    </row>
    <row r="7265" spans="2:2">
      <c r="B7265" s="72" t="s">
        <v>21861</v>
      </c>
    </row>
    <row r="7266" spans="2:2">
      <c r="B7266" s="72" t="s">
        <v>21862</v>
      </c>
    </row>
    <row r="7267" spans="2:2">
      <c r="B7267" s="72" t="s">
        <v>19239</v>
      </c>
    </row>
    <row r="7268" spans="2:2">
      <c r="B7268" s="72" t="s">
        <v>21863</v>
      </c>
    </row>
    <row r="7269" spans="2:2">
      <c r="B7269" s="72" t="s">
        <v>21864</v>
      </c>
    </row>
    <row r="7270" spans="2:2">
      <c r="B7270" s="72" t="s">
        <v>21865</v>
      </c>
    </row>
    <row r="7271" spans="2:2">
      <c r="B7271" s="72" t="s">
        <v>21866</v>
      </c>
    </row>
    <row r="7272" spans="2:2">
      <c r="B7272" s="72" t="s">
        <v>21867</v>
      </c>
    </row>
    <row r="7273" spans="2:2">
      <c r="B7273" s="72" t="s">
        <v>21868</v>
      </c>
    </row>
    <row r="7274" spans="2:2">
      <c r="B7274" s="72" t="s">
        <v>21869</v>
      </c>
    </row>
    <row r="7275" spans="2:2">
      <c r="B7275" s="72" t="s">
        <v>21870</v>
      </c>
    </row>
    <row r="7276" spans="2:2">
      <c r="B7276" s="72" t="s">
        <v>21871</v>
      </c>
    </row>
    <row r="7277" spans="2:2">
      <c r="B7277" s="72" t="s">
        <v>21872</v>
      </c>
    </row>
    <row r="7278" spans="2:2">
      <c r="B7278" s="72" t="s">
        <v>21873</v>
      </c>
    </row>
    <row r="7279" spans="2:2">
      <c r="B7279" s="72" t="s">
        <v>21874</v>
      </c>
    </row>
    <row r="7280" spans="2:2">
      <c r="B7280" s="72" t="s">
        <v>21875</v>
      </c>
    </row>
    <row r="7281" spans="2:2">
      <c r="B7281" s="72" t="s">
        <v>21876</v>
      </c>
    </row>
    <row r="7282" spans="2:2">
      <c r="B7282" s="72" t="s">
        <v>21877</v>
      </c>
    </row>
    <row r="7283" spans="2:2">
      <c r="B7283" s="72" t="s">
        <v>21878</v>
      </c>
    </row>
    <row r="7284" spans="2:2">
      <c r="B7284" s="72" t="s">
        <v>21879</v>
      </c>
    </row>
    <row r="7285" spans="2:2">
      <c r="B7285" s="72" t="s">
        <v>21880</v>
      </c>
    </row>
    <row r="7286" spans="2:2">
      <c r="B7286" s="72" t="s">
        <v>21881</v>
      </c>
    </row>
    <row r="7287" spans="2:2">
      <c r="B7287" s="72" t="s">
        <v>21882</v>
      </c>
    </row>
    <row r="7288" spans="2:2">
      <c r="B7288" s="72" t="s">
        <v>21883</v>
      </c>
    </row>
    <row r="7289" spans="2:2">
      <c r="B7289" s="72" t="s">
        <v>21884</v>
      </c>
    </row>
    <row r="7290" spans="2:2">
      <c r="B7290" s="72" t="s">
        <v>21885</v>
      </c>
    </row>
    <row r="7291" spans="2:2">
      <c r="B7291" s="72" t="s">
        <v>21886</v>
      </c>
    </row>
    <row r="7292" spans="2:2">
      <c r="B7292" s="72" t="s">
        <v>21887</v>
      </c>
    </row>
    <row r="7293" spans="2:2">
      <c r="B7293" s="72" t="s">
        <v>21888</v>
      </c>
    </row>
    <row r="7294" spans="2:2">
      <c r="B7294" s="72" t="s">
        <v>21889</v>
      </c>
    </row>
    <row r="7295" spans="2:2">
      <c r="B7295" s="72" t="s">
        <v>21890</v>
      </c>
    </row>
    <row r="7296" spans="2:2">
      <c r="B7296" s="72" t="s">
        <v>21891</v>
      </c>
    </row>
    <row r="7297" spans="2:2">
      <c r="B7297" s="72" t="s">
        <v>21892</v>
      </c>
    </row>
    <row r="7298" spans="2:2">
      <c r="B7298" s="72" t="s">
        <v>21893</v>
      </c>
    </row>
    <row r="7299" spans="2:2">
      <c r="B7299" s="72" t="s">
        <v>21894</v>
      </c>
    </row>
    <row r="7300" spans="2:2">
      <c r="B7300" s="72" t="s">
        <v>21895</v>
      </c>
    </row>
    <row r="7301" spans="2:2">
      <c r="B7301" s="72" t="s">
        <v>21896</v>
      </c>
    </row>
    <row r="7302" spans="2:2">
      <c r="B7302" s="72" t="s">
        <v>21897</v>
      </c>
    </row>
    <row r="7303" spans="2:2">
      <c r="B7303" s="72" t="s">
        <v>21898</v>
      </c>
    </row>
    <row r="7304" spans="2:2">
      <c r="B7304" s="72" t="s">
        <v>21899</v>
      </c>
    </row>
    <row r="7305" spans="2:2">
      <c r="B7305" s="72" t="s">
        <v>21900</v>
      </c>
    </row>
    <row r="7306" spans="2:2">
      <c r="B7306" s="72" t="s">
        <v>21901</v>
      </c>
    </row>
    <row r="7307" spans="2:2">
      <c r="B7307" s="72" t="s">
        <v>21902</v>
      </c>
    </row>
    <row r="7308" spans="2:2">
      <c r="B7308" s="72" t="s">
        <v>21903</v>
      </c>
    </row>
    <row r="7309" spans="2:2">
      <c r="B7309" s="72" t="s">
        <v>21904</v>
      </c>
    </row>
    <row r="7310" spans="2:2">
      <c r="B7310" s="72" t="s">
        <v>21905</v>
      </c>
    </row>
    <row r="7311" spans="2:2">
      <c r="B7311" s="72" t="s">
        <v>21906</v>
      </c>
    </row>
    <row r="7312" spans="2:2">
      <c r="B7312" s="72" t="s">
        <v>21907</v>
      </c>
    </row>
    <row r="7313" spans="2:2">
      <c r="B7313" s="72" t="s">
        <v>21908</v>
      </c>
    </row>
    <row r="7314" spans="2:2">
      <c r="B7314" s="72" t="s">
        <v>21909</v>
      </c>
    </row>
    <row r="7315" spans="2:2">
      <c r="B7315" s="72" t="s">
        <v>21910</v>
      </c>
    </row>
    <row r="7316" spans="2:2">
      <c r="B7316" s="72" t="s">
        <v>21911</v>
      </c>
    </row>
    <row r="7317" spans="2:2">
      <c r="B7317" s="72" t="s">
        <v>21912</v>
      </c>
    </row>
    <row r="7318" spans="2:2">
      <c r="B7318" s="72" t="s">
        <v>21913</v>
      </c>
    </row>
    <row r="7319" spans="2:2">
      <c r="B7319" s="72" t="s">
        <v>21914</v>
      </c>
    </row>
    <row r="7320" spans="2:2">
      <c r="B7320" s="72" t="s">
        <v>21915</v>
      </c>
    </row>
    <row r="7321" spans="2:2">
      <c r="B7321" s="72" t="s">
        <v>21916</v>
      </c>
    </row>
    <row r="7322" spans="2:2">
      <c r="B7322" s="72" t="s">
        <v>21917</v>
      </c>
    </row>
    <row r="7323" spans="2:2">
      <c r="B7323" s="72" t="s">
        <v>21918</v>
      </c>
    </row>
    <row r="7324" spans="2:2">
      <c r="B7324" s="72" t="s">
        <v>21919</v>
      </c>
    </row>
    <row r="7325" spans="2:2">
      <c r="B7325" s="72" t="s">
        <v>21920</v>
      </c>
    </row>
    <row r="7326" spans="2:2">
      <c r="B7326" s="72" t="s">
        <v>21921</v>
      </c>
    </row>
    <row r="7327" spans="2:2">
      <c r="B7327" s="72" t="s">
        <v>21922</v>
      </c>
    </row>
    <row r="7328" spans="2:2">
      <c r="B7328" s="72" t="s">
        <v>21923</v>
      </c>
    </row>
    <row r="7329" spans="2:2">
      <c r="B7329" s="72" t="s">
        <v>21924</v>
      </c>
    </row>
    <row r="7330" spans="2:2">
      <c r="B7330" s="72" t="s">
        <v>21925</v>
      </c>
    </row>
    <row r="7331" spans="2:2">
      <c r="B7331" s="72" t="s">
        <v>21926</v>
      </c>
    </row>
    <row r="7332" spans="2:2">
      <c r="B7332" s="72" t="s">
        <v>21927</v>
      </c>
    </row>
    <row r="7333" spans="2:2">
      <c r="B7333" s="72" t="s">
        <v>21928</v>
      </c>
    </row>
    <row r="7334" spans="2:2">
      <c r="B7334" s="72" t="s">
        <v>21929</v>
      </c>
    </row>
    <row r="7335" spans="2:2">
      <c r="B7335" s="72" t="s">
        <v>21930</v>
      </c>
    </row>
    <row r="7336" spans="2:2">
      <c r="B7336" s="72" t="s">
        <v>21931</v>
      </c>
    </row>
    <row r="7337" spans="2:2">
      <c r="B7337" s="72" t="s">
        <v>21932</v>
      </c>
    </row>
    <row r="7338" spans="2:2">
      <c r="B7338" s="72" t="s">
        <v>21933</v>
      </c>
    </row>
    <row r="7339" spans="2:2">
      <c r="B7339" s="72" t="s">
        <v>21934</v>
      </c>
    </row>
    <row r="7340" spans="2:2">
      <c r="B7340" s="72" t="s">
        <v>21935</v>
      </c>
    </row>
    <row r="7341" spans="2:2">
      <c r="B7341" s="72" t="s">
        <v>21936</v>
      </c>
    </row>
    <row r="7342" spans="2:2">
      <c r="B7342" s="72" t="s">
        <v>21937</v>
      </c>
    </row>
    <row r="7343" spans="2:2">
      <c r="B7343" s="72" t="s">
        <v>21938</v>
      </c>
    </row>
    <row r="7344" spans="2:2">
      <c r="B7344" s="72" t="s">
        <v>21939</v>
      </c>
    </row>
    <row r="7345" spans="2:2">
      <c r="B7345" s="72" t="s">
        <v>21940</v>
      </c>
    </row>
    <row r="7346" spans="2:2">
      <c r="B7346" s="72" t="s">
        <v>21941</v>
      </c>
    </row>
    <row r="7347" spans="2:2">
      <c r="B7347" s="72" t="s">
        <v>21942</v>
      </c>
    </row>
    <row r="7348" spans="2:2">
      <c r="B7348" s="72" t="s">
        <v>21943</v>
      </c>
    </row>
    <row r="7349" spans="2:2">
      <c r="B7349" s="72" t="s">
        <v>21944</v>
      </c>
    </row>
    <row r="7350" spans="2:2">
      <c r="B7350" s="72" t="s">
        <v>21945</v>
      </c>
    </row>
    <row r="7351" spans="2:2">
      <c r="B7351" s="72" t="s">
        <v>21946</v>
      </c>
    </row>
    <row r="7352" spans="2:2">
      <c r="B7352" s="72" t="s">
        <v>21947</v>
      </c>
    </row>
    <row r="7353" spans="2:2">
      <c r="B7353" s="72" t="s">
        <v>21948</v>
      </c>
    </row>
    <row r="7354" spans="2:2">
      <c r="B7354" s="72" t="s">
        <v>21949</v>
      </c>
    </row>
    <row r="7355" spans="2:2">
      <c r="B7355" s="72" t="s">
        <v>21950</v>
      </c>
    </row>
    <row r="7356" spans="2:2">
      <c r="B7356" s="72" t="s">
        <v>21951</v>
      </c>
    </row>
    <row r="7357" spans="2:2">
      <c r="B7357" s="72" t="s">
        <v>21952</v>
      </c>
    </row>
    <row r="7358" spans="2:2">
      <c r="B7358" s="72" t="s">
        <v>21953</v>
      </c>
    </row>
    <row r="7359" spans="2:2">
      <c r="B7359" s="72" t="s">
        <v>21954</v>
      </c>
    </row>
    <row r="7360" spans="2:2">
      <c r="B7360" s="72" t="s">
        <v>21955</v>
      </c>
    </row>
    <row r="7361" spans="2:2">
      <c r="B7361" s="72" t="s">
        <v>21956</v>
      </c>
    </row>
    <row r="7362" spans="2:2">
      <c r="B7362" s="72" t="s">
        <v>21957</v>
      </c>
    </row>
    <row r="7363" spans="2:2">
      <c r="B7363" s="72" t="s">
        <v>21958</v>
      </c>
    </row>
    <row r="7364" spans="2:2">
      <c r="B7364" s="72" t="s">
        <v>21959</v>
      </c>
    </row>
    <row r="7365" spans="2:2">
      <c r="B7365" s="72" t="s">
        <v>21960</v>
      </c>
    </row>
    <row r="7366" spans="2:2">
      <c r="B7366" s="72" t="s">
        <v>21961</v>
      </c>
    </row>
    <row r="7367" spans="2:2">
      <c r="B7367" s="72" t="s">
        <v>21962</v>
      </c>
    </row>
    <row r="7368" spans="2:2">
      <c r="B7368" s="72" t="s">
        <v>21963</v>
      </c>
    </row>
    <row r="7369" spans="2:2">
      <c r="B7369" s="72" t="s">
        <v>21964</v>
      </c>
    </row>
    <row r="7370" spans="2:2">
      <c r="B7370" s="72" t="s">
        <v>21965</v>
      </c>
    </row>
    <row r="7371" spans="2:2">
      <c r="B7371" s="72" t="s">
        <v>21966</v>
      </c>
    </row>
    <row r="7372" spans="2:2">
      <c r="B7372" s="72" t="s">
        <v>21967</v>
      </c>
    </row>
    <row r="7373" spans="2:2">
      <c r="B7373" s="72" t="s">
        <v>21968</v>
      </c>
    </row>
    <row r="7374" spans="2:2">
      <c r="B7374" s="72" t="s">
        <v>21969</v>
      </c>
    </row>
    <row r="7375" spans="2:2">
      <c r="B7375" s="72" t="s">
        <v>21970</v>
      </c>
    </row>
    <row r="7376" spans="2:2">
      <c r="B7376" s="72" t="s">
        <v>21971</v>
      </c>
    </row>
    <row r="7377" spans="2:2">
      <c r="B7377" s="72" t="s">
        <v>21972</v>
      </c>
    </row>
    <row r="7378" spans="2:2">
      <c r="B7378" s="72" t="s">
        <v>21973</v>
      </c>
    </row>
    <row r="7379" spans="2:2">
      <c r="B7379" s="72" t="s">
        <v>21974</v>
      </c>
    </row>
    <row r="7380" spans="2:2">
      <c r="B7380" s="72" t="s">
        <v>21975</v>
      </c>
    </row>
    <row r="7381" spans="2:2">
      <c r="B7381" s="72" t="s">
        <v>21976</v>
      </c>
    </row>
    <row r="7382" spans="2:2">
      <c r="B7382" s="72" t="s">
        <v>21977</v>
      </c>
    </row>
    <row r="7383" spans="2:2">
      <c r="B7383" s="72" t="s">
        <v>21978</v>
      </c>
    </row>
    <row r="7384" spans="2:2">
      <c r="B7384" s="72" t="s">
        <v>21979</v>
      </c>
    </row>
    <row r="7385" spans="2:2">
      <c r="B7385" s="72" t="s">
        <v>21980</v>
      </c>
    </row>
    <row r="7386" spans="2:2">
      <c r="B7386" s="72" t="s">
        <v>21981</v>
      </c>
    </row>
    <row r="7387" spans="2:2">
      <c r="B7387" s="72" t="s">
        <v>21982</v>
      </c>
    </row>
    <row r="7388" spans="2:2">
      <c r="B7388" s="72" t="s">
        <v>21983</v>
      </c>
    </row>
    <row r="7389" spans="2:2">
      <c r="B7389" s="72" t="s">
        <v>21984</v>
      </c>
    </row>
    <row r="7390" spans="2:2">
      <c r="B7390" s="72" t="s">
        <v>21985</v>
      </c>
    </row>
    <row r="7391" spans="2:2">
      <c r="B7391" s="72" t="s">
        <v>21986</v>
      </c>
    </row>
    <row r="7392" spans="2:2">
      <c r="B7392" s="72" t="s">
        <v>21987</v>
      </c>
    </row>
    <row r="7393" spans="2:2">
      <c r="B7393" s="72" t="s">
        <v>21988</v>
      </c>
    </row>
    <row r="7394" spans="2:2">
      <c r="B7394" s="72" t="s">
        <v>21989</v>
      </c>
    </row>
    <row r="7395" spans="2:2">
      <c r="B7395" s="72" t="s">
        <v>21990</v>
      </c>
    </row>
    <row r="7396" spans="2:2">
      <c r="B7396" s="72" t="s">
        <v>21991</v>
      </c>
    </row>
    <row r="7397" spans="2:2">
      <c r="B7397" s="72" t="s">
        <v>21992</v>
      </c>
    </row>
    <row r="7398" spans="2:2">
      <c r="B7398" s="72" t="s">
        <v>21993</v>
      </c>
    </row>
    <row r="7399" spans="2:2">
      <c r="B7399" s="72" t="s">
        <v>21994</v>
      </c>
    </row>
    <row r="7400" spans="2:2">
      <c r="B7400" s="72" t="s">
        <v>21995</v>
      </c>
    </row>
    <row r="7401" spans="2:2">
      <c r="B7401" s="72" t="s">
        <v>21996</v>
      </c>
    </row>
    <row r="7402" spans="2:2">
      <c r="B7402" s="72" t="s">
        <v>21997</v>
      </c>
    </row>
    <row r="7403" spans="2:2">
      <c r="B7403" s="72" t="s">
        <v>21998</v>
      </c>
    </row>
    <row r="7404" spans="2:2">
      <c r="B7404" s="72" t="s">
        <v>21999</v>
      </c>
    </row>
    <row r="7405" spans="2:2">
      <c r="B7405" s="72" t="s">
        <v>22000</v>
      </c>
    </row>
    <row r="7406" spans="2:2">
      <c r="B7406" s="72" t="s">
        <v>22001</v>
      </c>
    </row>
    <row r="7407" spans="2:2">
      <c r="B7407" s="72" t="s">
        <v>22002</v>
      </c>
    </row>
    <row r="7408" spans="2:2">
      <c r="B7408" s="72" t="s">
        <v>22003</v>
      </c>
    </row>
    <row r="7409" spans="2:2">
      <c r="B7409" s="72" t="s">
        <v>22004</v>
      </c>
    </row>
    <row r="7410" spans="2:2">
      <c r="B7410" s="72" t="s">
        <v>22005</v>
      </c>
    </row>
    <row r="7411" spans="2:2">
      <c r="B7411" s="72" t="s">
        <v>22006</v>
      </c>
    </row>
    <row r="7412" spans="2:2">
      <c r="B7412" s="72" t="s">
        <v>22007</v>
      </c>
    </row>
    <row r="7413" spans="2:2">
      <c r="B7413" s="72" t="s">
        <v>22008</v>
      </c>
    </row>
    <row r="7414" spans="2:2">
      <c r="B7414" s="72" t="s">
        <v>19591</v>
      </c>
    </row>
    <row r="7415" spans="2:2">
      <c r="B7415" s="72" t="s">
        <v>22009</v>
      </c>
    </row>
    <row r="7416" spans="2:2">
      <c r="B7416" s="72" t="s">
        <v>22010</v>
      </c>
    </row>
    <row r="7417" spans="2:2">
      <c r="B7417" s="72" t="s">
        <v>22011</v>
      </c>
    </row>
    <row r="7418" spans="2:2">
      <c r="B7418" s="72" t="s">
        <v>22012</v>
      </c>
    </row>
    <row r="7419" spans="2:2">
      <c r="B7419" s="72" t="s">
        <v>22013</v>
      </c>
    </row>
    <row r="7420" spans="2:2">
      <c r="B7420" s="72" t="s">
        <v>22014</v>
      </c>
    </row>
    <row r="7421" spans="2:2">
      <c r="B7421" s="72" t="s">
        <v>22015</v>
      </c>
    </row>
    <row r="7422" spans="2:2">
      <c r="B7422" s="72" t="s">
        <v>22016</v>
      </c>
    </row>
    <row r="7423" spans="2:2">
      <c r="B7423" s="72" t="s">
        <v>22017</v>
      </c>
    </row>
    <row r="7424" spans="2:2">
      <c r="B7424" s="72" t="s">
        <v>22018</v>
      </c>
    </row>
    <row r="7425" spans="2:2">
      <c r="B7425" s="72" t="s">
        <v>22019</v>
      </c>
    </row>
    <row r="7426" spans="2:2">
      <c r="B7426" s="72" t="s">
        <v>22020</v>
      </c>
    </row>
    <row r="7427" spans="2:2">
      <c r="B7427" s="72" t="s">
        <v>22021</v>
      </c>
    </row>
    <row r="7428" spans="2:2">
      <c r="B7428" s="72" t="s">
        <v>22022</v>
      </c>
    </row>
    <row r="7429" spans="2:2">
      <c r="B7429" s="72" t="s">
        <v>22023</v>
      </c>
    </row>
    <row r="7430" spans="2:2">
      <c r="B7430" s="72" t="s">
        <v>22024</v>
      </c>
    </row>
    <row r="7431" spans="2:2">
      <c r="B7431" s="72" t="s">
        <v>22025</v>
      </c>
    </row>
    <row r="7432" spans="2:2">
      <c r="B7432" s="72" t="s">
        <v>22026</v>
      </c>
    </row>
    <row r="7433" spans="2:2">
      <c r="B7433" s="72" t="s">
        <v>22027</v>
      </c>
    </row>
    <row r="7434" spans="2:2">
      <c r="B7434" s="72" t="s">
        <v>22028</v>
      </c>
    </row>
    <row r="7435" spans="2:2">
      <c r="B7435" s="72" t="s">
        <v>22029</v>
      </c>
    </row>
    <row r="7436" spans="2:2">
      <c r="B7436" s="72" t="s">
        <v>22030</v>
      </c>
    </row>
    <row r="7437" spans="2:2">
      <c r="B7437" s="72" t="s">
        <v>22031</v>
      </c>
    </row>
    <row r="7438" spans="2:2">
      <c r="B7438" s="72" t="s">
        <v>22032</v>
      </c>
    </row>
    <row r="7439" spans="2:2">
      <c r="B7439" s="72" t="s">
        <v>22033</v>
      </c>
    </row>
    <row r="7440" spans="2:2">
      <c r="B7440" s="72" t="s">
        <v>22034</v>
      </c>
    </row>
    <row r="7441" spans="2:2">
      <c r="B7441" s="72" t="s">
        <v>22035</v>
      </c>
    </row>
    <row r="7442" spans="2:2">
      <c r="B7442" s="72" t="s">
        <v>22036</v>
      </c>
    </row>
    <row r="7443" spans="2:2">
      <c r="B7443" s="72" t="s">
        <v>22037</v>
      </c>
    </row>
    <row r="7444" spans="2:2">
      <c r="B7444" s="72" t="s">
        <v>22038</v>
      </c>
    </row>
    <row r="7445" spans="2:2">
      <c r="B7445" s="72" t="s">
        <v>22039</v>
      </c>
    </row>
    <row r="7446" spans="2:2">
      <c r="B7446" s="72" t="s">
        <v>22040</v>
      </c>
    </row>
    <row r="7447" spans="2:2">
      <c r="B7447" s="72" t="s">
        <v>22041</v>
      </c>
    </row>
    <row r="7448" spans="2:2">
      <c r="B7448" s="72" t="s">
        <v>22042</v>
      </c>
    </row>
    <row r="7449" spans="2:2">
      <c r="B7449" s="72" t="s">
        <v>22043</v>
      </c>
    </row>
    <row r="7450" spans="2:2">
      <c r="B7450" s="72" t="s">
        <v>22044</v>
      </c>
    </row>
    <row r="7451" spans="2:2">
      <c r="B7451" s="72" t="s">
        <v>22045</v>
      </c>
    </row>
    <row r="7452" spans="2:2">
      <c r="B7452" s="72" t="s">
        <v>22046</v>
      </c>
    </row>
    <row r="7453" spans="2:2">
      <c r="B7453" s="72" t="s">
        <v>22047</v>
      </c>
    </row>
    <row r="7454" spans="2:2">
      <c r="B7454" s="72" t="s">
        <v>22048</v>
      </c>
    </row>
    <row r="7455" spans="2:2">
      <c r="B7455" s="72" t="s">
        <v>22049</v>
      </c>
    </row>
    <row r="7456" spans="2:2">
      <c r="B7456" s="72" t="s">
        <v>22050</v>
      </c>
    </row>
    <row r="7457" spans="2:2">
      <c r="B7457" s="72" t="s">
        <v>22051</v>
      </c>
    </row>
    <row r="7458" spans="2:2">
      <c r="B7458" s="72" t="s">
        <v>22052</v>
      </c>
    </row>
    <row r="7459" spans="2:2">
      <c r="B7459" s="72" t="s">
        <v>22053</v>
      </c>
    </row>
    <row r="7460" spans="2:2">
      <c r="B7460" s="72" t="s">
        <v>22054</v>
      </c>
    </row>
    <row r="7461" spans="2:2">
      <c r="B7461" s="72" t="s">
        <v>22055</v>
      </c>
    </row>
    <row r="7462" spans="2:2">
      <c r="B7462" s="72" t="s">
        <v>22056</v>
      </c>
    </row>
    <row r="7463" spans="2:2">
      <c r="B7463" s="72" t="s">
        <v>22057</v>
      </c>
    </row>
    <row r="7464" spans="2:2">
      <c r="B7464" s="72" t="s">
        <v>22058</v>
      </c>
    </row>
    <row r="7465" spans="2:2">
      <c r="B7465" s="72" t="s">
        <v>22059</v>
      </c>
    </row>
    <row r="7466" spans="2:2">
      <c r="B7466" s="72" t="s">
        <v>22060</v>
      </c>
    </row>
    <row r="7467" spans="2:2">
      <c r="B7467" s="72" t="s">
        <v>22061</v>
      </c>
    </row>
    <row r="7468" spans="2:2">
      <c r="B7468" s="72" t="s">
        <v>22062</v>
      </c>
    </row>
    <row r="7469" spans="2:2">
      <c r="B7469" s="72" t="s">
        <v>22063</v>
      </c>
    </row>
    <row r="7470" spans="2:2">
      <c r="B7470" s="72" t="s">
        <v>22064</v>
      </c>
    </row>
    <row r="7471" spans="2:2">
      <c r="B7471" s="72" t="s">
        <v>22065</v>
      </c>
    </row>
    <row r="7472" spans="2:2">
      <c r="B7472" s="72" t="s">
        <v>22066</v>
      </c>
    </row>
    <row r="7473" spans="2:2">
      <c r="B7473" s="72" t="s">
        <v>22067</v>
      </c>
    </row>
    <row r="7474" spans="2:2">
      <c r="B7474" s="72" t="s">
        <v>22068</v>
      </c>
    </row>
    <row r="7475" spans="2:2">
      <c r="B7475" s="72" t="s">
        <v>22069</v>
      </c>
    </row>
    <row r="7476" spans="2:2">
      <c r="B7476" s="72" t="s">
        <v>22070</v>
      </c>
    </row>
    <row r="7477" spans="2:2">
      <c r="B7477" s="72" t="s">
        <v>22071</v>
      </c>
    </row>
    <row r="7478" spans="2:2">
      <c r="B7478" s="72" t="s">
        <v>22072</v>
      </c>
    </row>
    <row r="7479" spans="2:2">
      <c r="B7479" s="72" t="s">
        <v>22073</v>
      </c>
    </row>
    <row r="7480" spans="2:2">
      <c r="B7480" s="72" t="s">
        <v>22074</v>
      </c>
    </row>
    <row r="7481" spans="2:2">
      <c r="B7481" s="72" t="s">
        <v>22075</v>
      </c>
    </row>
    <row r="7482" spans="2:2">
      <c r="B7482" s="72" t="s">
        <v>22076</v>
      </c>
    </row>
    <row r="7483" spans="2:2">
      <c r="B7483" s="72" t="s">
        <v>22077</v>
      </c>
    </row>
    <row r="7484" spans="2:2">
      <c r="B7484" s="72" t="s">
        <v>22078</v>
      </c>
    </row>
    <row r="7485" spans="2:2">
      <c r="B7485" s="72" t="s">
        <v>22079</v>
      </c>
    </row>
    <row r="7486" spans="2:2">
      <c r="B7486" s="72" t="s">
        <v>22080</v>
      </c>
    </row>
    <row r="7487" spans="2:2">
      <c r="B7487" s="72" t="s">
        <v>22081</v>
      </c>
    </row>
    <row r="7488" spans="2:2">
      <c r="B7488" s="72" t="s">
        <v>22082</v>
      </c>
    </row>
    <row r="7489" spans="2:2">
      <c r="B7489" s="72" t="s">
        <v>22083</v>
      </c>
    </row>
    <row r="7490" spans="2:2">
      <c r="B7490" s="72" t="s">
        <v>22084</v>
      </c>
    </row>
    <row r="7491" spans="2:2">
      <c r="B7491" s="72" t="s">
        <v>22085</v>
      </c>
    </row>
    <row r="7492" spans="2:2">
      <c r="B7492" s="72" t="s">
        <v>22086</v>
      </c>
    </row>
    <row r="7493" spans="2:2">
      <c r="B7493" s="72" t="s">
        <v>22087</v>
      </c>
    </row>
    <row r="7494" spans="2:2">
      <c r="B7494" s="72" t="s">
        <v>22088</v>
      </c>
    </row>
    <row r="7495" spans="2:2">
      <c r="B7495" s="72" t="s">
        <v>22089</v>
      </c>
    </row>
    <row r="7496" spans="2:2">
      <c r="B7496" s="72" t="s">
        <v>22090</v>
      </c>
    </row>
    <row r="7497" spans="2:2">
      <c r="B7497" s="72" t="s">
        <v>22091</v>
      </c>
    </row>
    <row r="7498" spans="2:2">
      <c r="B7498" s="72" t="s">
        <v>22092</v>
      </c>
    </row>
    <row r="7499" spans="2:2">
      <c r="B7499" s="72" t="s">
        <v>22093</v>
      </c>
    </row>
    <row r="7500" spans="2:2">
      <c r="B7500" s="72" t="s">
        <v>22094</v>
      </c>
    </row>
    <row r="7501" spans="2:2">
      <c r="B7501" s="72" t="s">
        <v>22095</v>
      </c>
    </row>
    <row r="7502" spans="2:2">
      <c r="B7502" s="72" t="s">
        <v>22096</v>
      </c>
    </row>
    <row r="7503" spans="2:2">
      <c r="B7503" s="72" t="s">
        <v>22097</v>
      </c>
    </row>
    <row r="7504" spans="2:2">
      <c r="B7504" s="72" t="s">
        <v>22098</v>
      </c>
    </row>
    <row r="7505" spans="2:2">
      <c r="B7505" s="72" t="s">
        <v>22099</v>
      </c>
    </row>
    <row r="7506" spans="2:2">
      <c r="B7506" s="72" t="s">
        <v>22100</v>
      </c>
    </row>
    <row r="7507" spans="2:2">
      <c r="B7507" s="72" t="s">
        <v>22101</v>
      </c>
    </row>
    <row r="7508" spans="2:2">
      <c r="B7508" s="72" t="s">
        <v>22102</v>
      </c>
    </row>
    <row r="7509" spans="2:2">
      <c r="B7509" s="72" t="s">
        <v>22103</v>
      </c>
    </row>
    <row r="7510" spans="2:2">
      <c r="B7510" s="72" t="s">
        <v>22104</v>
      </c>
    </row>
    <row r="7511" spans="2:2">
      <c r="B7511" s="72" t="s">
        <v>22105</v>
      </c>
    </row>
    <row r="7512" spans="2:2">
      <c r="B7512" s="72" t="s">
        <v>22106</v>
      </c>
    </row>
    <row r="7513" spans="2:2">
      <c r="B7513" s="72" t="s">
        <v>22107</v>
      </c>
    </row>
    <row r="7514" spans="2:2">
      <c r="B7514" s="72" t="s">
        <v>22108</v>
      </c>
    </row>
    <row r="7515" spans="2:2">
      <c r="B7515" s="72" t="s">
        <v>22109</v>
      </c>
    </row>
    <row r="7516" spans="2:2">
      <c r="B7516" s="72" t="s">
        <v>22110</v>
      </c>
    </row>
    <row r="7517" spans="2:2">
      <c r="B7517" s="72" t="s">
        <v>22111</v>
      </c>
    </row>
    <row r="7518" spans="2:2">
      <c r="B7518" s="72" t="s">
        <v>22112</v>
      </c>
    </row>
    <row r="7519" spans="2:2">
      <c r="B7519" s="72" t="s">
        <v>22113</v>
      </c>
    </row>
    <row r="7520" spans="2:2">
      <c r="B7520" s="72" t="s">
        <v>22114</v>
      </c>
    </row>
    <row r="7521" spans="2:2">
      <c r="B7521" s="72" t="s">
        <v>22115</v>
      </c>
    </row>
    <row r="7522" spans="2:2">
      <c r="B7522" s="72" t="s">
        <v>22116</v>
      </c>
    </row>
    <row r="7523" spans="2:2">
      <c r="B7523" s="72" t="s">
        <v>22117</v>
      </c>
    </row>
    <row r="7524" spans="2:2">
      <c r="B7524" s="72" t="s">
        <v>22118</v>
      </c>
    </row>
    <row r="7525" spans="2:2">
      <c r="B7525" s="72" t="s">
        <v>22119</v>
      </c>
    </row>
    <row r="7526" spans="2:2">
      <c r="B7526" s="72" t="s">
        <v>22120</v>
      </c>
    </row>
    <row r="7527" spans="2:2">
      <c r="B7527" s="72" t="s">
        <v>22121</v>
      </c>
    </row>
    <row r="7528" spans="2:2">
      <c r="B7528" s="72" t="s">
        <v>22122</v>
      </c>
    </row>
    <row r="7529" spans="2:2">
      <c r="B7529" s="72" t="s">
        <v>22123</v>
      </c>
    </row>
    <row r="7530" spans="2:2">
      <c r="B7530" s="72" t="s">
        <v>22124</v>
      </c>
    </row>
    <row r="7531" spans="2:2">
      <c r="B7531" s="72" t="s">
        <v>22125</v>
      </c>
    </row>
    <row r="7532" spans="2:2">
      <c r="B7532" s="72" t="s">
        <v>22126</v>
      </c>
    </row>
    <row r="7533" spans="2:2">
      <c r="B7533" s="72" t="s">
        <v>22127</v>
      </c>
    </row>
    <row r="7534" spans="2:2">
      <c r="B7534" s="72" t="s">
        <v>22128</v>
      </c>
    </row>
    <row r="7535" spans="2:2">
      <c r="B7535" s="72" t="s">
        <v>22129</v>
      </c>
    </row>
    <row r="7536" spans="2:2">
      <c r="B7536" s="72" t="s">
        <v>22130</v>
      </c>
    </row>
    <row r="7537" spans="2:2">
      <c r="B7537" s="72" t="s">
        <v>22131</v>
      </c>
    </row>
    <row r="7538" spans="2:2">
      <c r="B7538" s="72" t="s">
        <v>22132</v>
      </c>
    </row>
    <row r="7539" spans="2:2">
      <c r="B7539" s="72" t="s">
        <v>22133</v>
      </c>
    </row>
    <row r="7540" spans="2:2">
      <c r="B7540" s="72" t="s">
        <v>22134</v>
      </c>
    </row>
    <row r="7541" spans="2:2">
      <c r="B7541" s="72" t="s">
        <v>22135</v>
      </c>
    </row>
    <row r="7542" spans="2:2">
      <c r="B7542" s="72" t="s">
        <v>22136</v>
      </c>
    </row>
    <row r="7543" spans="2:2">
      <c r="B7543" s="72" t="s">
        <v>22137</v>
      </c>
    </row>
    <row r="7544" spans="2:2">
      <c r="B7544" s="72" t="s">
        <v>22138</v>
      </c>
    </row>
    <row r="7545" spans="2:2">
      <c r="B7545" s="72" t="s">
        <v>22139</v>
      </c>
    </row>
    <row r="7546" spans="2:2">
      <c r="B7546" s="72" t="s">
        <v>22140</v>
      </c>
    </row>
    <row r="7547" spans="2:2">
      <c r="B7547" s="72" t="s">
        <v>22141</v>
      </c>
    </row>
    <row r="7548" spans="2:2">
      <c r="B7548" s="72" t="s">
        <v>22142</v>
      </c>
    </row>
    <row r="7549" spans="2:2">
      <c r="B7549" s="72" t="s">
        <v>22143</v>
      </c>
    </row>
    <row r="7550" spans="2:2">
      <c r="B7550" s="72" t="s">
        <v>22144</v>
      </c>
    </row>
    <row r="7551" spans="2:2">
      <c r="B7551" s="72" t="s">
        <v>22145</v>
      </c>
    </row>
    <row r="7552" spans="2:2">
      <c r="B7552" s="72" t="s">
        <v>22146</v>
      </c>
    </row>
    <row r="7553" spans="2:2">
      <c r="B7553" s="72" t="s">
        <v>22147</v>
      </c>
    </row>
    <row r="7554" spans="2:2">
      <c r="B7554" s="72" t="s">
        <v>22148</v>
      </c>
    </row>
    <row r="7555" spans="2:2">
      <c r="B7555" s="72" t="s">
        <v>22149</v>
      </c>
    </row>
    <row r="7556" spans="2:2">
      <c r="B7556" s="72" t="s">
        <v>22150</v>
      </c>
    </row>
    <row r="7557" spans="2:2">
      <c r="B7557" s="72" t="s">
        <v>22151</v>
      </c>
    </row>
    <row r="7558" spans="2:2">
      <c r="B7558" s="72" t="s">
        <v>22152</v>
      </c>
    </row>
    <row r="7559" spans="2:2">
      <c r="B7559" s="72" t="s">
        <v>22153</v>
      </c>
    </row>
    <row r="7560" spans="2:2">
      <c r="B7560" s="72" t="s">
        <v>22154</v>
      </c>
    </row>
    <row r="7561" spans="2:2">
      <c r="B7561" s="72" t="s">
        <v>22155</v>
      </c>
    </row>
    <row r="7562" spans="2:2">
      <c r="B7562" s="72" t="s">
        <v>22156</v>
      </c>
    </row>
    <row r="7563" spans="2:2">
      <c r="B7563" s="72" t="s">
        <v>22157</v>
      </c>
    </row>
    <row r="7564" spans="2:2">
      <c r="B7564" s="72" t="s">
        <v>22158</v>
      </c>
    </row>
    <row r="7565" spans="2:2">
      <c r="B7565" s="72" t="s">
        <v>22159</v>
      </c>
    </row>
    <row r="7566" spans="2:2">
      <c r="B7566" s="72" t="s">
        <v>22160</v>
      </c>
    </row>
    <row r="7567" spans="2:2">
      <c r="B7567" s="72" t="s">
        <v>22161</v>
      </c>
    </row>
    <row r="7568" spans="2:2">
      <c r="B7568" s="72" t="s">
        <v>22162</v>
      </c>
    </row>
    <row r="7569" spans="2:2">
      <c r="B7569" s="72" t="s">
        <v>22163</v>
      </c>
    </row>
    <row r="7570" spans="2:2">
      <c r="B7570" s="72" t="s">
        <v>22164</v>
      </c>
    </row>
    <row r="7571" spans="2:2">
      <c r="B7571" s="72" t="s">
        <v>22165</v>
      </c>
    </row>
    <row r="7572" spans="2:2">
      <c r="B7572" s="72" t="s">
        <v>22166</v>
      </c>
    </row>
    <row r="7573" spans="2:2">
      <c r="B7573" s="72" t="s">
        <v>22167</v>
      </c>
    </row>
    <row r="7574" spans="2:2">
      <c r="B7574" s="72" t="s">
        <v>22168</v>
      </c>
    </row>
    <row r="7575" spans="2:2">
      <c r="B7575" s="72" t="s">
        <v>22169</v>
      </c>
    </row>
    <row r="7576" spans="2:2">
      <c r="B7576" s="72" t="s">
        <v>19584</v>
      </c>
    </row>
    <row r="7577" spans="2:2">
      <c r="B7577" s="72" t="s">
        <v>19548</v>
      </c>
    </row>
    <row r="7578" spans="2:2">
      <c r="B7578" s="72" t="s">
        <v>22170</v>
      </c>
    </row>
    <row r="7579" spans="2:2">
      <c r="B7579" s="72" t="s">
        <v>22171</v>
      </c>
    </row>
    <row r="7580" spans="2:2">
      <c r="B7580" s="72" t="s">
        <v>22172</v>
      </c>
    </row>
    <row r="7581" spans="2:2">
      <c r="B7581" s="72" t="s">
        <v>22173</v>
      </c>
    </row>
    <row r="7582" spans="2:2">
      <c r="B7582" s="72" t="s">
        <v>22174</v>
      </c>
    </row>
    <row r="7583" spans="2:2">
      <c r="B7583" s="72" t="s">
        <v>22175</v>
      </c>
    </row>
    <row r="7584" spans="2:2">
      <c r="B7584" s="72" t="s">
        <v>22176</v>
      </c>
    </row>
    <row r="7585" spans="2:2">
      <c r="B7585" s="72" t="s">
        <v>22177</v>
      </c>
    </row>
    <row r="7586" spans="2:2">
      <c r="B7586" s="72" t="s">
        <v>22178</v>
      </c>
    </row>
    <row r="7587" spans="2:2">
      <c r="B7587" s="72" t="s">
        <v>22179</v>
      </c>
    </row>
    <row r="7588" spans="2:2">
      <c r="B7588" s="72" t="s">
        <v>22180</v>
      </c>
    </row>
    <row r="7589" spans="2:2">
      <c r="B7589" s="72" t="s">
        <v>22181</v>
      </c>
    </row>
    <row r="7590" spans="2:2">
      <c r="B7590" s="72" t="s">
        <v>22182</v>
      </c>
    </row>
    <row r="7591" spans="2:2">
      <c r="B7591" s="72" t="s">
        <v>22183</v>
      </c>
    </row>
    <row r="7592" spans="2:2">
      <c r="B7592" s="72" t="s">
        <v>22184</v>
      </c>
    </row>
    <row r="7593" spans="2:2">
      <c r="B7593" s="72" t="s">
        <v>22185</v>
      </c>
    </row>
    <row r="7594" spans="2:2">
      <c r="B7594" s="72" t="s">
        <v>22186</v>
      </c>
    </row>
    <row r="7595" spans="2:2">
      <c r="B7595" s="72" t="s">
        <v>22187</v>
      </c>
    </row>
    <row r="7596" spans="2:2">
      <c r="B7596" s="72" t="s">
        <v>22188</v>
      </c>
    </row>
    <row r="7597" spans="2:2">
      <c r="B7597" s="72" t="s">
        <v>22189</v>
      </c>
    </row>
    <row r="7598" spans="2:2">
      <c r="B7598" s="72" t="s">
        <v>22190</v>
      </c>
    </row>
    <row r="7599" spans="2:2">
      <c r="B7599" s="72" t="s">
        <v>22191</v>
      </c>
    </row>
    <row r="7600" spans="2:2">
      <c r="B7600" s="72" t="s">
        <v>22192</v>
      </c>
    </row>
    <row r="7601" spans="2:2">
      <c r="B7601" s="72" t="s">
        <v>22193</v>
      </c>
    </row>
    <row r="7602" spans="2:2">
      <c r="B7602" s="72" t="s">
        <v>22194</v>
      </c>
    </row>
    <row r="7603" spans="2:2">
      <c r="B7603" s="72" t="s">
        <v>22195</v>
      </c>
    </row>
    <row r="7604" spans="2:2">
      <c r="B7604" s="72" t="s">
        <v>22196</v>
      </c>
    </row>
    <row r="7605" spans="2:2">
      <c r="B7605" s="72" t="s">
        <v>22197</v>
      </c>
    </row>
    <row r="7606" spans="2:2">
      <c r="B7606" s="72" t="s">
        <v>22198</v>
      </c>
    </row>
    <row r="7607" spans="2:2">
      <c r="B7607" s="72" t="s">
        <v>22199</v>
      </c>
    </row>
    <row r="7608" spans="2:2">
      <c r="B7608" s="72" t="s">
        <v>22200</v>
      </c>
    </row>
    <row r="7609" spans="2:2">
      <c r="B7609" s="72" t="s">
        <v>22201</v>
      </c>
    </row>
    <row r="7610" spans="2:2">
      <c r="B7610" s="72" t="s">
        <v>22202</v>
      </c>
    </row>
    <row r="7611" spans="2:2">
      <c r="B7611" s="72" t="s">
        <v>22203</v>
      </c>
    </row>
    <row r="7612" spans="2:2">
      <c r="B7612" s="72" t="s">
        <v>22204</v>
      </c>
    </row>
    <row r="7613" spans="2:2">
      <c r="B7613" s="72" t="s">
        <v>22205</v>
      </c>
    </row>
    <row r="7614" spans="2:2">
      <c r="B7614" s="72" t="s">
        <v>22206</v>
      </c>
    </row>
    <row r="7615" spans="2:2">
      <c r="B7615" s="72" t="s">
        <v>19716</v>
      </c>
    </row>
    <row r="7616" spans="2:2">
      <c r="B7616" s="72" t="s">
        <v>22207</v>
      </c>
    </row>
    <row r="7617" spans="2:2">
      <c r="B7617" s="72" t="s">
        <v>22208</v>
      </c>
    </row>
    <row r="7618" spans="2:2">
      <c r="B7618" s="72" t="s">
        <v>22209</v>
      </c>
    </row>
    <row r="7619" spans="2:2">
      <c r="B7619" s="72" t="s">
        <v>22210</v>
      </c>
    </row>
    <row r="7620" spans="2:2">
      <c r="B7620" s="72" t="s">
        <v>22211</v>
      </c>
    </row>
    <row r="7621" spans="2:2">
      <c r="B7621" s="72" t="s">
        <v>22212</v>
      </c>
    </row>
    <row r="7622" spans="2:2">
      <c r="B7622" s="72" t="s">
        <v>22213</v>
      </c>
    </row>
    <row r="7623" spans="2:2">
      <c r="B7623" s="72" t="s">
        <v>22214</v>
      </c>
    </row>
    <row r="7624" spans="2:2">
      <c r="B7624" s="72" t="s">
        <v>22215</v>
      </c>
    </row>
    <row r="7625" spans="2:2">
      <c r="B7625" s="72" t="s">
        <v>22216</v>
      </c>
    </row>
    <row r="7626" spans="2:2">
      <c r="B7626" s="72" t="s">
        <v>22217</v>
      </c>
    </row>
    <row r="7627" spans="2:2">
      <c r="B7627" s="72" t="s">
        <v>22218</v>
      </c>
    </row>
    <row r="7628" spans="2:2">
      <c r="B7628" s="72" t="s">
        <v>22219</v>
      </c>
    </row>
    <row r="7629" spans="2:2">
      <c r="B7629" s="72" t="s">
        <v>22220</v>
      </c>
    </row>
    <row r="7630" spans="2:2">
      <c r="B7630" s="72" t="s">
        <v>22221</v>
      </c>
    </row>
    <row r="7631" spans="2:2">
      <c r="B7631" s="72" t="s">
        <v>22222</v>
      </c>
    </row>
    <row r="7632" spans="2:2">
      <c r="B7632" s="72" t="s">
        <v>22223</v>
      </c>
    </row>
    <row r="7633" spans="2:2">
      <c r="B7633" s="72" t="s">
        <v>22224</v>
      </c>
    </row>
    <row r="7634" spans="2:2">
      <c r="B7634" s="72" t="s">
        <v>22225</v>
      </c>
    </row>
    <row r="7635" spans="2:2">
      <c r="B7635" s="72" t="s">
        <v>22226</v>
      </c>
    </row>
    <row r="7636" spans="2:2">
      <c r="B7636" s="72" t="s">
        <v>22227</v>
      </c>
    </row>
    <row r="7637" spans="2:2">
      <c r="B7637" s="72" t="s">
        <v>22228</v>
      </c>
    </row>
    <row r="7638" spans="2:2">
      <c r="B7638" s="72" t="s">
        <v>22229</v>
      </c>
    </row>
    <row r="7639" spans="2:2">
      <c r="B7639" s="72" t="s">
        <v>22230</v>
      </c>
    </row>
    <row r="7640" spans="2:2">
      <c r="B7640" s="72" t="s">
        <v>22231</v>
      </c>
    </row>
    <row r="7641" spans="2:2">
      <c r="B7641" s="72" t="s">
        <v>22232</v>
      </c>
    </row>
    <row r="7642" spans="2:2">
      <c r="B7642" s="72" t="s">
        <v>22233</v>
      </c>
    </row>
    <row r="7643" spans="2:2">
      <c r="B7643" s="72" t="s">
        <v>22234</v>
      </c>
    </row>
    <row r="7644" spans="2:2">
      <c r="B7644" s="72" t="s">
        <v>22235</v>
      </c>
    </row>
    <row r="7645" spans="2:2">
      <c r="B7645" s="72" t="s">
        <v>22236</v>
      </c>
    </row>
    <row r="7646" spans="2:2">
      <c r="B7646" s="72" t="s">
        <v>22237</v>
      </c>
    </row>
    <row r="7647" spans="2:2">
      <c r="B7647" s="72" t="s">
        <v>22238</v>
      </c>
    </row>
    <row r="7648" spans="2:2">
      <c r="B7648" s="72" t="s">
        <v>22239</v>
      </c>
    </row>
    <row r="7649" spans="2:2">
      <c r="B7649" s="72" t="s">
        <v>22240</v>
      </c>
    </row>
    <row r="7650" spans="2:2">
      <c r="B7650" s="72" t="s">
        <v>22241</v>
      </c>
    </row>
    <row r="7651" spans="2:2">
      <c r="B7651" s="72" t="s">
        <v>22242</v>
      </c>
    </row>
    <row r="7652" spans="2:2">
      <c r="B7652" s="72" t="s">
        <v>22243</v>
      </c>
    </row>
    <row r="7653" spans="2:2">
      <c r="B7653" s="72" t="s">
        <v>22244</v>
      </c>
    </row>
    <row r="7654" spans="2:2">
      <c r="B7654" s="72" t="s">
        <v>22245</v>
      </c>
    </row>
    <row r="7655" spans="2:2">
      <c r="B7655" s="72" t="s">
        <v>22246</v>
      </c>
    </row>
    <row r="7656" spans="2:2">
      <c r="B7656" s="72" t="s">
        <v>22247</v>
      </c>
    </row>
    <row r="7657" spans="2:2">
      <c r="B7657" s="72" t="s">
        <v>22248</v>
      </c>
    </row>
    <row r="7658" spans="2:2">
      <c r="B7658" s="72" t="s">
        <v>22249</v>
      </c>
    </row>
    <row r="7659" spans="2:2">
      <c r="B7659" s="72" t="s">
        <v>22250</v>
      </c>
    </row>
    <row r="7660" spans="2:2">
      <c r="B7660" s="72" t="s">
        <v>22251</v>
      </c>
    </row>
    <row r="7661" spans="2:2">
      <c r="B7661" s="72" t="s">
        <v>22252</v>
      </c>
    </row>
    <row r="7662" spans="2:2">
      <c r="B7662" s="72" t="s">
        <v>22253</v>
      </c>
    </row>
    <row r="7663" spans="2:2">
      <c r="B7663" s="72" t="s">
        <v>22254</v>
      </c>
    </row>
    <row r="7664" spans="2:2">
      <c r="B7664" s="72" t="s">
        <v>22255</v>
      </c>
    </row>
    <row r="7665" spans="2:2">
      <c r="B7665" s="72" t="s">
        <v>22256</v>
      </c>
    </row>
    <row r="7666" spans="2:2">
      <c r="B7666" s="72" t="s">
        <v>22257</v>
      </c>
    </row>
    <row r="7667" spans="2:2">
      <c r="B7667" s="72" t="s">
        <v>22258</v>
      </c>
    </row>
    <row r="7668" spans="2:2">
      <c r="B7668" s="72" t="s">
        <v>22259</v>
      </c>
    </row>
    <row r="7669" spans="2:2">
      <c r="B7669" s="72" t="s">
        <v>22260</v>
      </c>
    </row>
    <row r="7670" spans="2:2">
      <c r="B7670" s="72" t="s">
        <v>22261</v>
      </c>
    </row>
    <row r="7671" spans="2:2">
      <c r="B7671" s="72" t="s">
        <v>22262</v>
      </c>
    </row>
    <row r="7672" spans="2:2">
      <c r="B7672" s="72" t="s">
        <v>22263</v>
      </c>
    </row>
    <row r="7673" spans="2:2">
      <c r="B7673" s="72" t="s">
        <v>22264</v>
      </c>
    </row>
    <row r="7674" spans="2:2">
      <c r="B7674" s="72" t="s">
        <v>22265</v>
      </c>
    </row>
    <row r="7675" spans="2:2">
      <c r="B7675" s="72" t="s">
        <v>22266</v>
      </c>
    </row>
    <row r="7676" spans="2:2">
      <c r="B7676" s="72" t="s">
        <v>22267</v>
      </c>
    </row>
    <row r="7677" spans="2:2">
      <c r="B7677" s="72" t="s">
        <v>22268</v>
      </c>
    </row>
    <row r="7678" spans="2:2">
      <c r="B7678" s="72" t="s">
        <v>22269</v>
      </c>
    </row>
    <row r="7679" spans="2:2">
      <c r="B7679" s="72" t="s">
        <v>22270</v>
      </c>
    </row>
    <row r="7680" spans="2:2">
      <c r="B7680" s="72" t="s">
        <v>22271</v>
      </c>
    </row>
    <row r="7681" spans="2:2">
      <c r="B7681" s="72" t="s">
        <v>22272</v>
      </c>
    </row>
    <row r="7682" spans="2:2">
      <c r="B7682" s="72" t="s">
        <v>22273</v>
      </c>
    </row>
    <row r="7683" spans="2:2">
      <c r="B7683" s="72" t="s">
        <v>22274</v>
      </c>
    </row>
    <row r="7684" spans="2:2">
      <c r="B7684" s="72" t="s">
        <v>22275</v>
      </c>
    </row>
    <row r="7685" spans="2:2">
      <c r="B7685" s="72" t="s">
        <v>22276</v>
      </c>
    </row>
    <row r="7686" spans="2:2">
      <c r="B7686" s="72" t="s">
        <v>22277</v>
      </c>
    </row>
    <row r="7687" spans="2:2">
      <c r="B7687" s="72" t="s">
        <v>22278</v>
      </c>
    </row>
    <row r="7688" spans="2:2">
      <c r="B7688" s="72" t="s">
        <v>22279</v>
      </c>
    </row>
    <row r="7689" spans="2:2">
      <c r="B7689" s="72" t="s">
        <v>22280</v>
      </c>
    </row>
    <row r="7690" spans="2:2">
      <c r="B7690" s="72" t="s">
        <v>22281</v>
      </c>
    </row>
    <row r="7691" spans="2:2">
      <c r="B7691" s="72" t="s">
        <v>22282</v>
      </c>
    </row>
    <row r="7692" spans="2:2">
      <c r="B7692" s="72" t="s">
        <v>22283</v>
      </c>
    </row>
    <row r="7693" spans="2:2">
      <c r="B7693" s="72" t="s">
        <v>22284</v>
      </c>
    </row>
    <row r="7694" spans="2:2">
      <c r="B7694" s="72" t="s">
        <v>22285</v>
      </c>
    </row>
    <row r="7695" spans="2:2">
      <c r="B7695" s="72" t="s">
        <v>22286</v>
      </c>
    </row>
    <row r="7696" spans="2:2">
      <c r="B7696" s="72" t="s">
        <v>22287</v>
      </c>
    </row>
    <row r="7697" spans="2:2">
      <c r="B7697" s="72" t="s">
        <v>22288</v>
      </c>
    </row>
    <row r="7698" spans="2:2">
      <c r="B7698" s="72" t="s">
        <v>22289</v>
      </c>
    </row>
    <row r="7699" spans="2:2">
      <c r="B7699" s="72" t="s">
        <v>22290</v>
      </c>
    </row>
    <row r="7700" spans="2:2">
      <c r="B7700" s="72" t="s">
        <v>22291</v>
      </c>
    </row>
    <row r="7701" spans="2:2">
      <c r="B7701" s="72" t="s">
        <v>22292</v>
      </c>
    </row>
    <row r="7702" spans="2:2">
      <c r="B7702" s="72" t="s">
        <v>22293</v>
      </c>
    </row>
    <row r="7703" spans="2:2">
      <c r="B7703" s="72" t="s">
        <v>22294</v>
      </c>
    </row>
    <row r="7704" spans="2:2">
      <c r="B7704" s="72" t="s">
        <v>22295</v>
      </c>
    </row>
    <row r="7705" spans="2:2">
      <c r="B7705" s="72" t="s">
        <v>22296</v>
      </c>
    </row>
    <row r="7706" spans="2:2">
      <c r="B7706" s="72" t="s">
        <v>22297</v>
      </c>
    </row>
    <row r="7707" spans="2:2">
      <c r="B7707" s="72" t="s">
        <v>22298</v>
      </c>
    </row>
    <row r="7708" spans="2:2">
      <c r="B7708" s="72" t="s">
        <v>22299</v>
      </c>
    </row>
    <row r="7709" spans="2:2">
      <c r="B7709" s="72" t="s">
        <v>22300</v>
      </c>
    </row>
    <row r="7710" spans="2:2">
      <c r="B7710" s="72" t="s">
        <v>22301</v>
      </c>
    </row>
    <row r="7711" spans="2:2">
      <c r="B7711" s="72" t="s">
        <v>22302</v>
      </c>
    </row>
    <row r="7712" spans="2:2">
      <c r="B7712" s="72" t="s">
        <v>22303</v>
      </c>
    </row>
    <row r="7713" spans="2:2">
      <c r="B7713" s="72" t="s">
        <v>22304</v>
      </c>
    </row>
    <row r="7714" spans="2:2">
      <c r="B7714" s="72" t="s">
        <v>22305</v>
      </c>
    </row>
    <row r="7715" spans="2:2">
      <c r="B7715" s="72" t="s">
        <v>22306</v>
      </c>
    </row>
    <row r="7716" spans="2:2">
      <c r="B7716" s="72" t="s">
        <v>14876</v>
      </c>
    </row>
    <row r="7717" spans="2:2">
      <c r="B7717" s="72" t="s">
        <v>22307</v>
      </c>
    </row>
    <row r="7718" spans="2:2">
      <c r="B7718" s="72" t="s">
        <v>22308</v>
      </c>
    </row>
    <row r="7719" spans="2:2">
      <c r="B7719" s="72" t="s">
        <v>22309</v>
      </c>
    </row>
    <row r="7720" spans="2:2">
      <c r="B7720" s="72" t="s">
        <v>22310</v>
      </c>
    </row>
    <row r="7721" spans="2:2">
      <c r="B7721" s="72" t="s">
        <v>22311</v>
      </c>
    </row>
    <row r="7722" spans="2:2">
      <c r="B7722" s="72" t="s">
        <v>22312</v>
      </c>
    </row>
    <row r="7723" spans="2:2">
      <c r="B7723" s="72" t="s">
        <v>14877</v>
      </c>
    </row>
    <row r="7724" spans="2:2">
      <c r="B7724" s="72" t="s">
        <v>22313</v>
      </c>
    </row>
    <row r="7725" spans="2:2">
      <c r="B7725" s="72" t="s">
        <v>22314</v>
      </c>
    </row>
    <row r="7726" spans="2:2">
      <c r="B7726" s="72" t="s">
        <v>22315</v>
      </c>
    </row>
    <row r="7727" spans="2:2">
      <c r="B7727" s="72" t="s">
        <v>22316</v>
      </c>
    </row>
    <row r="7728" spans="2:2">
      <c r="B7728" s="72" t="s">
        <v>22317</v>
      </c>
    </row>
    <row r="7729" spans="2:2">
      <c r="B7729" s="72" t="s">
        <v>22318</v>
      </c>
    </row>
    <row r="7730" spans="2:2">
      <c r="B7730" s="72" t="s">
        <v>22319</v>
      </c>
    </row>
    <row r="7731" spans="2:2">
      <c r="B7731" s="72" t="s">
        <v>22320</v>
      </c>
    </row>
    <row r="7732" spans="2:2">
      <c r="B7732" s="72" t="s">
        <v>22321</v>
      </c>
    </row>
    <row r="7733" spans="2:2">
      <c r="B7733" s="72" t="s">
        <v>22322</v>
      </c>
    </row>
    <row r="7734" spans="2:2">
      <c r="B7734" s="72" t="s">
        <v>22323</v>
      </c>
    </row>
    <row r="7735" spans="2:2">
      <c r="B7735" s="72" t="s">
        <v>22324</v>
      </c>
    </row>
    <row r="7736" spans="2:2">
      <c r="B7736" s="72" t="s">
        <v>22325</v>
      </c>
    </row>
    <row r="7737" spans="2:2">
      <c r="B7737" s="72" t="s">
        <v>22326</v>
      </c>
    </row>
    <row r="7738" spans="2:2">
      <c r="B7738" s="72" t="s">
        <v>22327</v>
      </c>
    </row>
    <row r="7739" spans="2:2">
      <c r="B7739" s="72" t="s">
        <v>22328</v>
      </c>
    </row>
    <row r="7740" spans="2:2">
      <c r="B7740" s="72" t="s">
        <v>22329</v>
      </c>
    </row>
    <row r="7741" spans="2:2">
      <c r="B7741" s="72" t="s">
        <v>22330</v>
      </c>
    </row>
    <row r="7742" spans="2:2">
      <c r="B7742" s="72" t="s">
        <v>22331</v>
      </c>
    </row>
    <row r="7743" spans="2:2">
      <c r="B7743" s="72" t="s">
        <v>22332</v>
      </c>
    </row>
    <row r="7744" spans="2:2">
      <c r="B7744" s="72" t="s">
        <v>22333</v>
      </c>
    </row>
    <row r="7745" spans="2:2">
      <c r="B7745" s="72" t="s">
        <v>22334</v>
      </c>
    </row>
    <row r="7746" spans="2:2">
      <c r="B7746" s="72" t="s">
        <v>22335</v>
      </c>
    </row>
    <row r="7747" spans="2:2">
      <c r="B7747" s="72" t="s">
        <v>22336</v>
      </c>
    </row>
    <row r="7748" spans="2:2">
      <c r="B7748" s="72" t="s">
        <v>22337</v>
      </c>
    </row>
    <row r="7749" spans="2:2">
      <c r="B7749" s="72" t="s">
        <v>22338</v>
      </c>
    </row>
    <row r="7750" spans="2:2">
      <c r="B7750" s="72" t="s">
        <v>22339</v>
      </c>
    </row>
    <row r="7751" spans="2:2">
      <c r="B7751" s="72" t="s">
        <v>22340</v>
      </c>
    </row>
    <row r="7752" spans="2:2">
      <c r="B7752" s="72" t="s">
        <v>22341</v>
      </c>
    </row>
    <row r="7753" spans="2:2">
      <c r="B7753" s="72" t="s">
        <v>22342</v>
      </c>
    </row>
    <row r="7754" spans="2:2">
      <c r="B7754" s="72" t="s">
        <v>22343</v>
      </c>
    </row>
    <row r="7755" spans="2:2">
      <c r="B7755" s="72" t="s">
        <v>22344</v>
      </c>
    </row>
    <row r="7756" spans="2:2">
      <c r="B7756" s="72" t="s">
        <v>22270</v>
      </c>
    </row>
    <row r="7757" spans="2:2">
      <c r="B7757" s="72" t="s">
        <v>22345</v>
      </c>
    </row>
    <row r="7758" spans="2:2">
      <c r="B7758" s="72" t="s">
        <v>22346</v>
      </c>
    </row>
    <row r="7759" spans="2:2">
      <c r="B7759" s="72" t="s">
        <v>22347</v>
      </c>
    </row>
    <row r="7760" spans="2:2">
      <c r="B7760" s="72" t="s">
        <v>22348</v>
      </c>
    </row>
    <row r="7761" spans="2:2">
      <c r="B7761" s="72" t="s">
        <v>22349</v>
      </c>
    </row>
    <row r="7762" spans="2:2">
      <c r="B7762" s="72" t="s">
        <v>22350</v>
      </c>
    </row>
    <row r="7763" spans="2:2">
      <c r="B7763" s="72" t="s">
        <v>22351</v>
      </c>
    </row>
    <row r="7764" spans="2:2">
      <c r="B7764" s="72" t="s">
        <v>22352</v>
      </c>
    </row>
    <row r="7765" spans="2:2">
      <c r="B7765" s="72" t="s">
        <v>14875</v>
      </c>
    </row>
    <row r="7766" spans="2:2">
      <c r="B7766" s="72" t="s">
        <v>22353</v>
      </c>
    </row>
    <row r="7767" spans="2:2">
      <c r="B7767" s="72" t="s">
        <v>22354</v>
      </c>
    </row>
    <row r="7768" spans="2:2">
      <c r="B7768" s="72" t="s">
        <v>22355</v>
      </c>
    </row>
    <row r="7769" spans="2:2">
      <c r="B7769" s="72" t="s">
        <v>22356</v>
      </c>
    </row>
    <row r="7770" spans="2:2">
      <c r="B7770" s="72" t="s">
        <v>22357</v>
      </c>
    </row>
    <row r="7771" spans="2:2">
      <c r="B7771" s="72" t="s">
        <v>22358</v>
      </c>
    </row>
    <row r="7772" spans="2:2">
      <c r="B7772" s="72" t="s">
        <v>22359</v>
      </c>
    </row>
    <row r="7773" spans="2:2">
      <c r="B7773" s="72" t="s">
        <v>22360</v>
      </c>
    </row>
    <row r="7774" spans="2:2">
      <c r="B7774" s="72" t="s">
        <v>22361</v>
      </c>
    </row>
    <row r="7775" spans="2:2">
      <c r="B7775" s="72" t="s">
        <v>22362</v>
      </c>
    </row>
    <row r="7776" spans="2:2">
      <c r="B7776" s="72" t="s">
        <v>22363</v>
      </c>
    </row>
    <row r="7777" spans="2:2">
      <c r="B7777" s="72" t="s">
        <v>22364</v>
      </c>
    </row>
    <row r="7778" spans="2:2">
      <c r="B7778" s="72" t="s">
        <v>22365</v>
      </c>
    </row>
    <row r="7779" spans="2:2">
      <c r="B7779" s="72" t="s">
        <v>22366</v>
      </c>
    </row>
    <row r="7780" spans="2:2">
      <c r="B7780" s="72" t="s">
        <v>22367</v>
      </c>
    </row>
    <row r="7781" spans="2:2">
      <c r="B7781" s="72" t="s">
        <v>22368</v>
      </c>
    </row>
    <row r="7782" spans="2:2">
      <c r="B7782" s="72" t="s">
        <v>22369</v>
      </c>
    </row>
    <row r="7783" spans="2:2">
      <c r="B7783" s="72" t="s">
        <v>22370</v>
      </c>
    </row>
    <row r="7784" spans="2:2">
      <c r="B7784" s="72" t="s">
        <v>22371</v>
      </c>
    </row>
    <row r="7785" spans="2:2">
      <c r="B7785" s="72" t="s">
        <v>22372</v>
      </c>
    </row>
    <row r="7786" spans="2:2">
      <c r="B7786" s="72" t="s">
        <v>22373</v>
      </c>
    </row>
    <row r="7787" spans="2:2">
      <c r="B7787" s="72" t="s">
        <v>22374</v>
      </c>
    </row>
    <row r="7788" spans="2:2">
      <c r="B7788" s="72" t="s">
        <v>22375</v>
      </c>
    </row>
    <row r="7789" spans="2:2">
      <c r="B7789" s="72" t="s">
        <v>22376</v>
      </c>
    </row>
    <row r="7790" spans="2:2">
      <c r="B7790" s="72" t="s">
        <v>22377</v>
      </c>
    </row>
    <row r="7791" spans="2:2">
      <c r="B7791" s="72" t="s">
        <v>22378</v>
      </c>
    </row>
    <row r="7792" spans="2:2">
      <c r="B7792" s="72" t="s">
        <v>22379</v>
      </c>
    </row>
    <row r="7793" spans="2:2">
      <c r="B7793" s="72" t="s">
        <v>22380</v>
      </c>
    </row>
    <row r="7794" spans="2:2">
      <c r="B7794" s="72" t="s">
        <v>22381</v>
      </c>
    </row>
    <row r="7795" spans="2:2">
      <c r="B7795" s="72" t="s">
        <v>22382</v>
      </c>
    </row>
    <row r="7796" spans="2:2">
      <c r="B7796" s="72" t="s">
        <v>22383</v>
      </c>
    </row>
    <row r="7797" spans="2:2">
      <c r="B7797" s="72" t="s">
        <v>22384</v>
      </c>
    </row>
    <row r="7798" spans="2:2">
      <c r="B7798" s="72" t="s">
        <v>22385</v>
      </c>
    </row>
    <row r="7799" spans="2:2">
      <c r="B7799" s="72" t="s">
        <v>22386</v>
      </c>
    </row>
    <row r="7800" spans="2:2">
      <c r="B7800" s="72" t="s">
        <v>22387</v>
      </c>
    </row>
    <row r="7801" spans="2:2">
      <c r="B7801" s="72" t="s">
        <v>22388</v>
      </c>
    </row>
    <row r="7802" spans="2:2">
      <c r="B7802" s="72" t="s">
        <v>22389</v>
      </c>
    </row>
    <row r="7803" spans="2:2">
      <c r="B7803" s="72" t="s">
        <v>22390</v>
      </c>
    </row>
    <row r="7804" spans="2:2">
      <c r="B7804" s="72" t="s">
        <v>22391</v>
      </c>
    </row>
    <row r="7805" spans="2:2">
      <c r="B7805" s="72" t="s">
        <v>22392</v>
      </c>
    </row>
    <row r="7806" spans="2:2">
      <c r="B7806" s="72" t="s">
        <v>22393</v>
      </c>
    </row>
    <row r="7807" spans="2:2">
      <c r="B7807" s="72" t="s">
        <v>22394</v>
      </c>
    </row>
    <row r="7808" spans="2:2">
      <c r="B7808" s="72" t="s">
        <v>22395</v>
      </c>
    </row>
    <row r="7809" spans="2:2">
      <c r="B7809" s="72" t="s">
        <v>22396</v>
      </c>
    </row>
    <row r="7810" spans="2:2">
      <c r="B7810" s="72" t="s">
        <v>22397</v>
      </c>
    </row>
    <row r="7811" spans="2:2">
      <c r="B7811" s="72" t="s">
        <v>22398</v>
      </c>
    </row>
    <row r="7812" spans="2:2">
      <c r="B7812" s="72" t="s">
        <v>22399</v>
      </c>
    </row>
    <row r="7813" spans="2:2">
      <c r="B7813" s="72" t="s">
        <v>22400</v>
      </c>
    </row>
    <row r="7814" spans="2:2">
      <c r="B7814" s="72" t="s">
        <v>22401</v>
      </c>
    </row>
    <row r="7815" spans="2:2">
      <c r="B7815" s="72" t="s">
        <v>22402</v>
      </c>
    </row>
    <row r="7816" spans="2:2">
      <c r="B7816" s="72" t="s">
        <v>22403</v>
      </c>
    </row>
    <row r="7817" spans="2:2">
      <c r="B7817" s="72" t="s">
        <v>22404</v>
      </c>
    </row>
    <row r="7818" spans="2:2">
      <c r="B7818" s="72" t="s">
        <v>22405</v>
      </c>
    </row>
    <row r="7819" spans="2:2">
      <c r="B7819" s="72" t="s">
        <v>22406</v>
      </c>
    </row>
    <row r="7820" spans="2:2">
      <c r="B7820" s="72" t="s">
        <v>22407</v>
      </c>
    </row>
    <row r="7821" spans="2:2">
      <c r="B7821" s="72" t="s">
        <v>22408</v>
      </c>
    </row>
    <row r="7822" spans="2:2">
      <c r="B7822" s="72" t="s">
        <v>22409</v>
      </c>
    </row>
    <row r="7823" spans="2:2">
      <c r="B7823" s="72" t="s">
        <v>22410</v>
      </c>
    </row>
    <row r="7824" spans="2:2">
      <c r="B7824" s="72" t="s">
        <v>22411</v>
      </c>
    </row>
    <row r="7825" spans="2:2">
      <c r="B7825" s="72" t="s">
        <v>22412</v>
      </c>
    </row>
    <row r="7826" spans="2:2">
      <c r="B7826" s="72" t="s">
        <v>22413</v>
      </c>
    </row>
    <row r="7827" spans="2:2">
      <c r="B7827" s="72" t="s">
        <v>22414</v>
      </c>
    </row>
    <row r="7828" spans="2:2">
      <c r="B7828" s="72" t="s">
        <v>22415</v>
      </c>
    </row>
    <row r="7829" spans="2:2">
      <c r="B7829" s="72" t="s">
        <v>22416</v>
      </c>
    </row>
    <row r="7830" spans="2:2">
      <c r="B7830" s="72" t="s">
        <v>22417</v>
      </c>
    </row>
    <row r="7831" spans="2:2">
      <c r="B7831" s="72" t="s">
        <v>22418</v>
      </c>
    </row>
    <row r="7832" spans="2:2">
      <c r="B7832" s="72" t="s">
        <v>22419</v>
      </c>
    </row>
    <row r="7833" spans="2:2">
      <c r="B7833" s="72" t="s">
        <v>22420</v>
      </c>
    </row>
    <row r="7834" spans="2:2">
      <c r="B7834" s="72" t="s">
        <v>22421</v>
      </c>
    </row>
    <row r="7835" spans="2:2">
      <c r="B7835" s="72" t="s">
        <v>22422</v>
      </c>
    </row>
    <row r="7836" spans="2:2">
      <c r="B7836" s="72" t="s">
        <v>22423</v>
      </c>
    </row>
    <row r="7837" spans="2:2">
      <c r="B7837" s="72" t="s">
        <v>22424</v>
      </c>
    </row>
    <row r="7838" spans="2:2">
      <c r="B7838" s="72" t="s">
        <v>22425</v>
      </c>
    </row>
    <row r="7839" spans="2:2">
      <c r="B7839" s="72" t="s">
        <v>22426</v>
      </c>
    </row>
    <row r="7840" spans="2:2">
      <c r="B7840" s="72" t="s">
        <v>22427</v>
      </c>
    </row>
    <row r="7841" spans="2:2">
      <c r="B7841" s="72" t="s">
        <v>22428</v>
      </c>
    </row>
    <row r="7842" spans="2:2">
      <c r="B7842" s="72" t="s">
        <v>22429</v>
      </c>
    </row>
    <row r="7843" spans="2:2">
      <c r="B7843" s="72" t="s">
        <v>22430</v>
      </c>
    </row>
    <row r="7844" spans="2:2">
      <c r="B7844" s="72" t="s">
        <v>22431</v>
      </c>
    </row>
    <row r="7845" spans="2:2">
      <c r="B7845" s="72" t="s">
        <v>22432</v>
      </c>
    </row>
    <row r="7846" spans="2:2">
      <c r="B7846" s="72" t="s">
        <v>22433</v>
      </c>
    </row>
    <row r="7847" spans="2:2">
      <c r="B7847" s="72" t="s">
        <v>22434</v>
      </c>
    </row>
    <row r="7848" spans="2:2">
      <c r="B7848" s="72" t="s">
        <v>22435</v>
      </c>
    </row>
    <row r="7849" spans="2:2">
      <c r="B7849" s="72" t="s">
        <v>22436</v>
      </c>
    </row>
    <row r="7850" spans="2:2">
      <c r="B7850" s="72" t="s">
        <v>22437</v>
      </c>
    </row>
    <row r="7851" spans="2:2">
      <c r="B7851" s="72" t="s">
        <v>22438</v>
      </c>
    </row>
    <row r="7852" spans="2:2">
      <c r="B7852" s="72" t="s">
        <v>22439</v>
      </c>
    </row>
    <row r="7853" spans="2:2">
      <c r="B7853" s="72" t="s">
        <v>22440</v>
      </c>
    </row>
    <row r="7854" spans="2:2">
      <c r="B7854" s="72" t="s">
        <v>22441</v>
      </c>
    </row>
    <row r="7855" spans="2:2">
      <c r="B7855" s="72" t="s">
        <v>22442</v>
      </c>
    </row>
    <row r="7856" spans="2:2">
      <c r="B7856" s="72" t="s">
        <v>22443</v>
      </c>
    </row>
    <row r="7857" spans="2:2">
      <c r="B7857" s="72" t="s">
        <v>22444</v>
      </c>
    </row>
    <row r="7858" spans="2:2">
      <c r="B7858" s="72" t="s">
        <v>22445</v>
      </c>
    </row>
    <row r="7859" spans="2:2">
      <c r="B7859" s="72" t="s">
        <v>22446</v>
      </c>
    </row>
    <row r="7860" spans="2:2">
      <c r="B7860" s="72" t="s">
        <v>22447</v>
      </c>
    </row>
    <row r="7861" spans="2:2">
      <c r="B7861" s="72" t="s">
        <v>22448</v>
      </c>
    </row>
    <row r="7862" spans="2:2">
      <c r="B7862" s="72" t="s">
        <v>22449</v>
      </c>
    </row>
    <row r="7863" spans="2:2">
      <c r="B7863" s="72" t="s">
        <v>22450</v>
      </c>
    </row>
    <row r="7864" spans="2:2">
      <c r="B7864" s="72" t="s">
        <v>22451</v>
      </c>
    </row>
    <row r="7865" spans="2:2">
      <c r="B7865" s="72" t="s">
        <v>22452</v>
      </c>
    </row>
    <row r="7866" spans="2:2">
      <c r="B7866" s="72" t="s">
        <v>22453</v>
      </c>
    </row>
    <row r="7867" spans="2:2">
      <c r="B7867" s="72" t="s">
        <v>22454</v>
      </c>
    </row>
    <row r="7868" spans="2:2">
      <c r="B7868" s="72" t="s">
        <v>22455</v>
      </c>
    </row>
    <row r="7869" spans="2:2">
      <c r="B7869" s="72" t="s">
        <v>22456</v>
      </c>
    </row>
    <row r="7870" spans="2:2">
      <c r="B7870" s="72" t="s">
        <v>22457</v>
      </c>
    </row>
    <row r="7871" spans="2:2">
      <c r="B7871" s="72" t="s">
        <v>22458</v>
      </c>
    </row>
    <row r="7872" spans="2:2">
      <c r="B7872" s="72" t="s">
        <v>22459</v>
      </c>
    </row>
    <row r="7873" spans="2:2">
      <c r="B7873" s="72" t="s">
        <v>22460</v>
      </c>
    </row>
    <row r="7874" spans="2:2">
      <c r="B7874" s="72" t="s">
        <v>22461</v>
      </c>
    </row>
    <row r="7875" spans="2:2">
      <c r="B7875" s="72" t="s">
        <v>22462</v>
      </c>
    </row>
    <row r="7876" spans="2:2">
      <c r="B7876" s="72" t="s">
        <v>22463</v>
      </c>
    </row>
    <row r="7877" spans="2:2">
      <c r="B7877" s="72" t="s">
        <v>22464</v>
      </c>
    </row>
    <row r="7878" spans="2:2">
      <c r="B7878" s="72" t="s">
        <v>22465</v>
      </c>
    </row>
    <row r="7879" spans="2:2">
      <c r="B7879" s="72" t="s">
        <v>22466</v>
      </c>
    </row>
    <row r="7880" spans="2:2">
      <c r="B7880" s="72" t="s">
        <v>22467</v>
      </c>
    </row>
    <row r="7881" spans="2:2">
      <c r="B7881" s="72" t="s">
        <v>22468</v>
      </c>
    </row>
    <row r="7882" spans="2:2">
      <c r="B7882" s="72" t="s">
        <v>22469</v>
      </c>
    </row>
    <row r="7883" spans="2:2">
      <c r="B7883" s="72" t="s">
        <v>22470</v>
      </c>
    </row>
    <row r="7884" spans="2:2">
      <c r="B7884" s="72" t="s">
        <v>22471</v>
      </c>
    </row>
    <row r="7885" spans="2:2">
      <c r="B7885" s="72" t="s">
        <v>22472</v>
      </c>
    </row>
    <row r="7886" spans="2:2">
      <c r="B7886" s="72" t="s">
        <v>22473</v>
      </c>
    </row>
    <row r="7887" spans="2:2">
      <c r="B7887" s="72" t="s">
        <v>22474</v>
      </c>
    </row>
    <row r="7888" spans="2:2">
      <c r="B7888" s="72" t="s">
        <v>22475</v>
      </c>
    </row>
    <row r="7889" spans="2:2">
      <c r="B7889" s="72" t="s">
        <v>22476</v>
      </c>
    </row>
    <row r="7890" spans="2:2">
      <c r="B7890" s="72" t="s">
        <v>22477</v>
      </c>
    </row>
    <row r="7891" spans="2:2">
      <c r="B7891" s="72" t="s">
        <v>22478</v>
      </c>
    </row>
    <row r="7892" spans="2:2">
      <c r="B7892" s="72" t="s">
        <v>22479</v>
      </c>
    </row>
    <row r="7893" spans="2:2">
      <c r="B7893" s="72" t="s">
        <v>22480</v>
      </c>
    </row>
    <row r="7894" spans="2:2">
      <c r="B7894" s="72" t="s">
        <v>22481</v>
      </c>
    </row>
    <row r="7895" spans="2:2">
      <c r="B7895" s="72" t="s">
        <v>22482</v>
      </c>
    </row>
    <row r="7896" spans="2:2">
      <c r="B7896" s="72" t="s">
        <v>22483</v>
      </c>
    </row>
    <row r="7897" spans="2:2">
      <c r="B7897" s="72" t="s">
        <v>22484</v>
      </c>
    </row>
    <row r="7898" spans="2:2">
      <c r="B7898" s="72" t="s">
        <v>22485</v>
      </c>
    </row>
    <row r="7899" spans="2:2">
      <c r="B7899" s="72" t="s">
        <v>22486</v>
      </c>
    </row>
    <row r="7900" spans="2:2">
      <c r="B7900" s="72" t="s">
        <v>22487</v>
      </c>
    </row>
    <row r="7901" spans="2:2">
      <c r="B7901" s="72" t="s">
        <v>22488</v>
      </c>
    </row>
    <row r="7902" spans="2:2">
      <c r="B7902" s="72" t="s">
        <v>22489</v>
      </c>
    </row>
    <row r="7903" spans="2:2">
      <c r="B7903" s="72" t="s">
        <v>22490</v>
      </c>
    </row>
    <row r="7904" spans="2:2">
      <c r="B7904" s="72" t="s">
        <v>22491</v>
      </c>
    </row>
    <row r="7905" spans="2:2">
      <c r="B7905" s="72" t="s">
        <v>22492</v>
      </c>
    </row>
    <row r="7906" spans="2:2">
      <c r="B7906" s="72" t="s">
        <v>22493</v>
      </c>
    </row>
    <row r="7907" spans="2:2">
      <c r="B7907" s="72" t="s">
        <v>22494</v>
      </c>
    </row>
    <row r="7908" spans="2:2">
      <c r="B7908" s="72" t="s">
        <v>22495</v>
      </c>
    </row>
    <row r="7909" spans="2:2">
      <c r="B7909" s="72" t="s">
        <v>22496</v>
      </c>
    </row>
    <row r="7910" spans="2:2">
      <c r="B7910" s="72" t="s">
        <v>22497</v>
      </c>
    </row>
    <row r="7911" spans="2:2">
      <c r="B7911" s="72" t="s">
        <v>22498</v>
      </c>
    </row>
    <row r="7912" spans="2:2">
      <c r="B7912" s="72" t="s">
        <v>22499</v>
      </c>
    </row>
    <row r="7913" spans="2:2">
      <c r="B7913" s="72" t="s">
        <v>22500</v>
      </c>
    </row>
    <row r="7914" spans="2:2">
      <c r="B7914" s="72" t="s">
        <v>22501</v>
      </c>
    </row>
    <row r="7915" spans="2:2">
      <c r="B7915" s="72" t="s">
        <v>22502</v>
      </c>
    </row>
    <row r="7916" spans="2:2">
      <c r="B7916" s="72" t="s">
        <v>22503</v>
      </c>
    </row>
    <row r="7917" spans="2:2">
      <c r="B7917" s="72" t="s">
        <v>22504</v>
      </c>
    </row>
    <row r="7918" spans="2:2">
      <c r="B7918" s="72" t="s">
        <v>22505</v>
      </c>
    </row>
    <row r="7919" spans="2:2">
      <c r="B7919" s="72" t="s">
        <v>22506</v>
      </c>
    </row>
    <row r="7920" spans="2:2">
      <c r="B7920" s="72" t="s">
        <v>22507</v>
      </c>
    </row>
    <row r="7921" spans="2:2">
      <c r="B7921" s="72" t="s">
        <v>22508</v>
      </c>
    </row>
    <row r="7922" spans="2:2">
      <c r="B7922" s="72" t="s">
        <v>22509</v>
      </c>
    </row>
    <row r="7923" spans="2:2">
      <c r="B7923" s="72" t="s">
        <v>22510</v>
      </c>
    </row>
    <row r="7924" spans="2:2">
      <c r="B7924" s="72" t="s">
        <v>22511</v>
      </c>
    </row>
    <row r="7925" spans="2:2">
      <c r="B7925" s="72" t="s">
        <v>22512</v>
      </c>
    </row>
    <row r="7926" spans="2:2">
      <c r="B7926" s="72" t="s">
        <v>22513</v>
      </c>
    </row>
    <row r="7927" spans="2:2">
      <c r="B7927" s="72" t="s">
        <v>22514</v>
      </c>
    </row>
    <row r="7928" spans="2:2">
      <c r="B7928" s="72" t="s">
        <v>22515</v>
      </c>
    </row>
    <row r="7929" spans="2:2">
      <c r="B7929" s="72" t="s">
        <v>22516</v>
      </c>
    </row>
    <row r="7930" spans="2:2">
      <c r="B7930" s="72" t="s">
        <v>22517</v>
      </c>
    </row>
    <row r="7931" spans="2:2">
      <c r="B7931" s="72" t="s">
        <v>22518</v>
      </c>
    </row>
    <row r="7932" spans="2:2">
      <c r="B7932" s="72" t="s">
        <v>22519</v>
      </c>
    </row>
    <row r="7933" spans="2:2">
      <c r="B7933" s="72" t="s">
        <v>22520</v>
      </c>
    </row>
    <row r="7934" spans="2:2">
      <c r="B7934" s="72" t="s">
        <v>22521</v>
      </c>
    </row>
    <row r="7935" spans="2:2">
      <c r="B7935" s="72" t="s">
        <v>22522</v>
      </c>
    </row>
    <row r="7936" spans="2:2">
      <c r="B7936" s="72" t="s">
        <v>22523</v>
      </c>
    </row>
    <row r="7937" spans="2:2">
      <c r="B7937" s="72" t="s">
        <v>22524</v>
      </c>
    </row>
    <row r="7938" spans="2:2">
      <c r="B7938" s="72" t="s">
        <v>22525</v>
      </c>
    </row>
    <row r="7939" spans="2:2">
      <c r="B7939" s="72" t="s">
        <v>22526</v>
      </c>
    </row>
    <row r="7940" spans="2:2">
      <c r="B7940" s="72" t="s">
        <v>22527</v>
      </c>
    </row>
    <row r="7941" spans="2:2">
      <c r="B7941" s="72" t="s">
        <v>22528</v>
      </c>
    </row>
    <row r="7942" spans="2:2">
      <c r="B7942" s="72" t="s">
        <v>22529</v>
      </c>
    </row>
    <row r="7943" spans="2:2">
      <c r="B7943" s="72" t="s">
        <v>22530</v>
      </c>
    </row>
    <row r="7944" spans="2:2">
      <c r="B7944" s="72" t="s">
        <v>22531</v>
      </c>
    </row>
    <row r="7945" spans="2:2">
      <c r="B7945" s="72" t="s">
        <v>22532</v>
      </c>
    </row>
    <row r="7946" spans="2:2">
      <c r="B7946" s="72" t="s">
        <v>22533</v>
      </c>
    </row>
    <row r="7947" spans="2:2">
      <c r="B7947" s="72" t="s">
        <v>22534</v>
      </c>
    </row>
    <row r="7948" spans="2:2">
      <c r="B7948" s="72" t="s">
        <v>22535</v>
      </c>
    </row>
    <row r="7949" spans="2:2">
      <c r="B7949" s="72" t="s">
        <v>22536</v>
      </c>
    </row>
    <row r="7950" spans="2:2">
      <c r="B7950" s="72" t="s">
        <v>22537</v>
      </c>
    </row>
    <row r="7951" spans="2:2">
      <c r="B7951" s="72" t="s">
        <v>22538</v>
      </c>
    </row>
    <row r="7952" spans="2:2">
      <c r="B7952" s="72" t="s">
        <v>22539</v>
      </c>
    </row>
    <row r="7953" spans="2:2">
      <c r="B7953" s="72" t="s">
        <v>22540</v>
      </c>
    </row>
    <row r="7954" spans="2:2">
      <c r="B7954" s="72" t="s">
        <v>22541</v>
      </c>
    </row>
    <row r="7955" spans="2:2">
      <c r="B7955" s="72" t="s">
        <v>22542</v>
      </c>
    </row>
    <row r="7956" spans="2:2">
      <c r="B7956" s="72" t="s">
        <v>22543</v>
      </c>
    </row>
    <row r="7957" spans="2:2">
      <c r="B7957" s="72" t="s">
        <v>22544</v>
      </c>
    </row>
    <row r="7958" spans="2:2">
      <c r="B7958" s="72" t="s">
        <v>22545</v>
      </c>
    </row>
    <row r="7959" spans="2:2">
      <c r="B7959" s="72" t="s">
        <v>22546</v>
      </c>
    </row>
    <row r="7960" spans="2:2">
      <c r="B7960" s="72" t="s">
        <v>22547</v>
      </c>
    </row>
    <row r="7961" spans="2:2">
      <c r="B7961" s="72" t="s">
        <v>22548</v>
      </c>
    </row>
    <row r="7962" spans="2:2">
      <c r="B7962" s="72" t="s">
        <v>22549</v>
      </c>
    </row>
    <row r="7963" spans="2:2">
      <c r="B7963" s="72" t="s">
        <v>22550</v>
      </c>
    </row>
    <row r="7964" spans="2:2">
      <c r="B7964" s="72" t="s">
        <v>22551</v>
      </c>
    </row>
    <row r="7965" spans="2:2">
      <c r="B7965" s="72" t="s">
        <v>22552</v>
      </c>
    </row>
    <row r="7966" spans="2:2">
      <c r="B7966" s="72" t="s">
        <v>22553</v>
      </c>
    </row>
    <row r="7967" spans="2:2">
      <c r="B7967" s="72" t="s">
        <v>22554</v>
      </c>
    </row>
    <row r="7968" spans="2:2">
      <c r="B7968" s="72" t="s">
        <v>22555</v>
      </c>
    </row>
    <row r="7969" spans="2:2">
      <c r="B7969" s="72" t="s">
        <v>22556</v>
      </c>
    </row>
    <row r="7970" spans="2:2">
      <c r="B7970" s="72" t="s">
        <v>22557</v>
      </c>
    </row>
    <row r="7971" spans="2:2">
      <c r="B7971" s="72" t="s">
        <v>22558</v>
      </c>
    </row>
    <row r="7972" spans="2:2">
      <c r="B7972" s="72" t="s">
        <v>22559</v>
      </c>
    </row>
    <row r="7973" spans="2:2">
      <c r="B7973" s="72" t="s">
        <v>22560</v>
      </c>
    </row>
    <row r="7974" spans="2:2">
      <c r="B7974" s="72" t="s">
        <v>22561</v>
      </c>
    </row>
    <row r="7975" spans="2:2">
      <c r="B7975" s="72" t="s">
        <v>22562</v>
      </c>
    </row>
    <row r="7976" spans="2:2">
      <c r="B7976" s="72" t="s">
        <v>22563</v>
      </c>
    </row>
    <row r="7977" spans="2:2">
      <c r="B7977" s="72" t="s">
        <v>22564</v>
      </c>
    </row>
    <row r="7978" spans="2:2">
      <c r="B7978" s="72" t="s">
        <v>22565</v>
      </c>
    </row>
    <row r="7979" spans="2:2">
      <c r="B7979" s="72" t="s">
        <v>22566</v>
      </c>
    </row>
    <row r="7980" spans="2:2">
      <c r="B7980" s="72" t="s">
        <v>22567</v>
      </c>
    </row>
    <row r="7981" spans="2:2">
      <c r="B7981" s="72" t="s">
        <v>22568</v>
      </c>
    </row>
    <row r="7982" spans="2:2">
      <c r="B7982" s="72" t="s">
        <v>22569</v>
      </c>
    </row>
    <row r="7983" spans="2:2">
      <c r="B7983" s="72" t="s">
        <v>22570</v>
      </c>
    </row>
    <row r="7984" spans="2:2">
      <c r="B7984" s="72" t="s">
        <v>22571</v>
      </c>
    </row>
    <row r="7985" spans="2:2">
      <c r="B7985" s="72" t="s">
        <v>22572</v>
      </c>
    </row>
    <row r="7986" spans="2:2">
      <c r="B7986" s="72" t="s">
        <v>22573</v>
      </c>
    </row>
    <row r="7987" spans="2:2">
      <c r="B7987" s="72" t="s">
        <v>22574</v>
      </c>
    </row>
    <row r="7988" spans="2:2">
      <c r="B7988" s="72" t="s">
        <v>22575</v>
      </c>
    </row>
    <row r="7989" spans="2:2">
      <c r="B7989" s="72" t="s">
        <v>22576</v>
      </c>
    </row>
    <row r="7990" spans="2:2">
      <c r="B7990" s="72" t="s">
        <v>22577</v>
      </c>
    </row>
    <row r="7991" spans="2:2">
      <c r="B7991" s="72" t="s">
        <v>22578</v>
      </c>
    </row>
    <row r="7992" spans="2:2">
      <c r="B7992" s="72" t="s">
        <v>22579</v>
      </c>
    </row>
    <row r="7993" spans="2:2">
      <c r="B7993" s="72" t="s">
        <v>22580</v>
      </c>
    </row>
    <row r="7994" spans="2:2">
      <c r="B7994" s="72" t="s">
        <v>22581</v>
      </c>
    </row>
    <row r="7995" spans="2:2">
      <c r="B7995" s="72" t="s">
        <v>22582</v>
      </c>
    </row>
    <row r="7996" spans="2:2">
      <c r="B7996" s="72" t="s">
        <v>22583</v>
      </c>
    </row>
    <row r="7997" spans="2:2">
      <c r="B7997" s="72" t="s">
        <v>22584</v>
      </c>
    </row>
    <row r="7998" spans="2:2">
      <c r="B7998" s="72" t="s">
        <v>22585</v>
      </c>
    </row>
    <row r="7999" spans="2:2">
      <c r="B7999" s="72" t="s">
        <v>22586</v>
      </c>
    </row>
    <row r="8000" spans="2:2">
      <c r="B8000" s="72" t="s">
        <v>22587</v>
      </c>
    </row>
    <row r="8001" spans="2:2">
      <c r="B8001" s="72" t="s">
        <v>22588</v>
      </c>
    </row>
    <row r="8002" spans="2:2">
      <c r="B8002" s="72" t="s">
        <v>22589</v>
      </c>
    </row>
    <row r="8003" spans="2:2">
      <c r="B8003" s="72" t="s">
        <v>22590</v>
      </c>
    </row>
    <row r="8004" spans="2:2">
      <c r="B8004" s="72" t="s">
        <v>22591</v>
      </c>
    </row>
    <row r="8005" spans="2:2">
      <c r="B8005" s="72" t="s">
        <v>22592</v>
      </c>
    </row>
    <row r="8006" spans="2:2">
      <c r="B8006" s="72" t="s">
        <v>22593</v>
      </c>
    </row>
    <row r="8007" spans="2:2">
      <c r="B8007" s="72" t="s">
        <v>22594</v>
      </c>
    </row>
    <row r="8008" spans="2:2">
      <c r="B8008" s="72" t="s">
        <v>22595</v>
      </c>
    </row>
    <row r="8009" spans="2:2">
      <c r="B8009" s="72" t="s">
        <v>22596</v>
      </c>
    </row>
    <row r="8010" spans="2:2">
      <c r="B8010" s="72" t="s">
        <v>22597</v>
      </c>
    </row>
    <row r="8011" spans="2:2">
      <c r="B8011" s="72" t="s">
        <v>22598</v>
      </c>
    </row>
    <row r="8012" spans="2:2">
      <c r="B8012" s="72" t="s">
        <v>22599</v>
      </c>
    </row>
    <row r="8013" spans="2:2">
      <c r="B8013" s="72" t="s">
        <v>22600</v>
      </c>
    </row>
    <row r="8014" spans="2:2">
      <c r="B8014" s="72" t="s">
        <v>22601</v>
      </c>
    </row>
    <row r="8015" spans="2:2">
      <c r="B8015" s="72" t="s">
        <v>22602</v>
      </c>
    </row>
    <row r="8016" spans="2:2">
      <c r="B8016" s="72" t="s">
        <v>22603</v>
      </c>
    </row>
    <row r="8017" spans="2:2">
      <c r="B8017" s="72" t="s">
        <v>22604</v>
      </c>
    </row>
    <row r="8018" spans="2:2">
      <c r="B8018" s="72" t="s">
        <v>22605</v>
      </c>
    </row>
    <row r="8019" spans="2:2">
      <c r="B8019" s="72" t="s">
        <v>22606</v>
      </c>
    </row>
    <row r="8020" spans="2:2">
      <c r="B8020" s="72" t="s">
        <v>22607</v>
      </c>
    </row>
    <row r="8021" spans="2:2">
      <c r="B8021" s="72" t="s">
        <v>22608</v>
      </c>
    </row>
    <row r="8022" spans="2:2">
      <c r="B8022" s="72" t="s">
        <v>22609</v>
      </c>
    </row>
    <row r="8023" spans="2:2">
      <c r="B8023" s="72" t="s">
        <v>22610</v>
      </c>
    </row>
    <row r="8024" spans="2:2">
      <c r="B8024" s="72" t="s">
        <v>22611</v>
      </c>
    </row>
    <row r="8025" spans="2:2">
      <c r="B8025" s="72" t="s">
        <v>22612</v>
      </c>
    </row>
    <row r="8026" spans="2:2">
      <c r="B8026" s="72" t="s">
        <v>22613</v>
      </c>
    </row>
    <row r="8027" spans="2:2">
      <c r="B8027" s="72" t="s">
        <v>22614</v>
      </c>
    </row>
    <row r="8028" spans="2:2">
      <c r="B8028" s="72" t="s">
        <v>22615</v>
      </c>
    </row>
    <row r="8029" spans="2:2">
      <c r="B8029" s="72" t="s">
        <v>22616</v>
      </c>
    </row>
    <row r="8030" spans="2:2">
      <c r="B8030" s="72" t="s">
        <v>22617</v>
      </c>
    </row>
    <row r="8031" spans="2:2">
      <c r="B8031" s="72" t="s">
        <v>22618</v>
      </c>
    </row>
    <row r="8032" spans="2:2">
      <c r="B8032" s="72" t="s">
        <v>22619</v>
      </c>
    </row>
    <row r="8033" spans="2:2">
      <c r="B8033" s="72" t="s">
        <v>22620</v>
      </c>
    </row>
    <row r="8034" spans="2:2">
      <c r="B8034" s="72" t="s">
        <v>22621</v>
      </c>
    </row>
    <row r="8035" spans="2:2">
      <c r="B8035" s="72" t="s">
        <v>22622</v>
      </c>
    </row>
    <row r="8036" spans="2:2">
      <c r="B8036" s="72" t="s">
        <v>22623</v>
      </c>
    </row>
    <row r="8037" spans="2:2">
      <c r="B8037" s="72" t="s">
        <v>22624</v>
      </c>
    </row>
    <row r="8038" spans="2:2">
      <c r="B8038" s="72" t="s">
        <v>22625</v>
      </c>
    </row>
    <row r="8039" spans="2:2">
      <c r="B8039" s="72" t="s">
        <v>22626</v>
      </c>
    </row>
    <row r="8040" spans="2:2">
      <c r="B8040" s="72" t="s">
        <v>22627</v>
      </c>
    </row>
    <row r="8041" spans="2:2">
      <c r="B8041" s="72" t="s">
        <v>22628</v>
      </c>
    </row>
    <row r="8042" spans="2:2">
      <c r="B8042" s="72" t="s">
        <v>22629</v>
      </c>
    </row>
    <row r="8043" spans="2:2">
      <c r="B8043" s="72" t="s">
        <v>22630</v>
      </c>
    </row>
    <row r="8044" spans="2:2">
      <c r="B8044" s="72" t="s">
        <v>22631</v>
      </c>
    </row>
    <row r="8045" spans="2:2">
      <c r="B8045" s="72" t="s">
        <v>22632</v>
      </c>
    </row>
    <row r="8046" spans="2:2">
      <c r="B8046" s="72" t="s">
        <v>22633</v>
      </c>
    </row>
    <row r="8047" spans="2:2">
      <c r="B8047" s="72" t="s">
        <v>22634</v>
      </c>
    </row>
    <row r="8048" spans="2:2">
      <c r="B8048" s="72" t="s">
        <v>22635</v>
      </c>
    </row>
    <row r="8049" spans="2:2">
      <c r="B8049" s="72" t="s">
        <v>22636</v>
      </c>
    </row>
    <row r="8050" spans="2:2">
      <c r="B8050" s="72" t="s">
        <v>22637</v>
      </c>
    </row>
    <row r="8051" spans="2:2">
      <c r="B8051" s="72" t="s">
        <v>22638</v>
      </c>
    </row>
    <row r="8052" spans="2:2">
      <c r="B8052" s="72" t="s">
        <v>22639</v>
      </c>
    </row>
    <row r="8053" spans="2:2">
      <c r="B8053" s="72" t="s">
        <v>22640</v>
      </c>
    </row>
    <row r="8054" spans="2:2">
      <c r="B8054" s="72" t="s">
        <v>22641</v>
      </c>
    </row>
    <row r="8055" spans="2:2">
      <c r="B8055" s="72" t="s">
        <v>22642</v>
      </c>
    </row>
    <row r="8056" spans="2:2">
      <c r="B8056" s="72" t="s">
        <v>22643</v>
      </c>
    </row>
    <row r="8057" spans="2:2">
      <c r="B8057" s="72" t="s">
        <v>22644</v>
      </c>
    </row>
    <row r="8058" spans="2:2">
      <c r="B8058" s="72" t="s">
        <v>22645</v>
      </c>
    </row>
    <row r="8059" spans="2:2">
      <c r="B8059" s="72" t="s">
        <v>22646</v>
      </c>
    </row>
    <row r="8060" spans="2:2">
      <c r="B8060" s="72" t="s">
        <v>22647</v>
      </c>
    </row>
    <row r="8061" spans="2:2">
      <c r="B8061" s="72" t="s">
        <v>22648</v>
      </c>
    </row>
    <row r="8062" spans="2:2">
      <c r="B8062" s="72" t="s">
        <v>22649</v>
      </c>
    </row>
    <row r="8063" spans="2:2">
      <c r="B8063" s="72" t="s">
        <v>22650</v>
      </c>
    </row>
    <row r="8064" spans="2:2">
      <c r="B8064" s="72" t="s">
        <v>22651</v>
      </c>
    </row>
    <row r="8065" spans="2:2">
      <c r="B8065" s="72" t="s">
        <v>22652</v>
      </c>
    </row>
    <row r="8066" spans="2:2">
      <c r="B8066" s="72" t="s">
        <v>22653</v>
      </c>
    </row>
    <row r="8067" spans="2:2">
      <c r="B8067" s="72" t="s">
        <v>22654</v>
      </c>
    </row>
    <row r="8068" spans="2:2">
      <c r="B8068" s="72" t="s">
        <v>22655</v>
      </c>
    </row>
    <row r="8069" spans="2:2">
      <c r="B8069" s="72" t="s">
        <v>22656</v>
      </c>
    </row>
    <row r="8070" spans="2:2">
      <c r="B8070" s="72" t="s">
        <v>22657</v>
      </c>
    </row>
    <row r="8071" spans="2:2">
      <c r="B8071" s="72" t="s">
        <v>22658</v>
      </c>
    </row>
    <row r="8072" spans="2:2">
      <c r="B8072" s="72" t="s">
        <v>22659</v>
      </c>
    </row>
    <row r="8073" spans="2:2">
      <c r="B8073" s="72" t="s">
        <v>22660</v>
      </c>
    </row>
    <row r="8074" spans="2:2">
      <c r="B8074" s="72" t="s">
        <v>22661</v>
      </c>
    </row>
    <row r="8075" spans="2:2">
      <c r="B8075" s="72" t="s">
        <v>22662</v>
      </c>
    </row>
    <row r="8076" spans="2:2">
      <c r="B8076" s="72" t="s">
        <v>22663</v>
      </c>
    </row>
    <row r="8077" spans="2:2">
      <c r="B8077" s="72" t="s">
        <v>22664</v>
      </c>
    </row>
    <row r="8078" spans="2:2">
      <c r="B8078" s="72" t="s">
        <v>22665</v>
      </c>
    </row>
    <row r="8079" spans="2:2">
      <c r="B8079" s="72" t="s">
        <v>22666</v>
      </c>
    </row>
    <row r="8080" spans="2:2">
      <c r="B8080" s="72" t="s">
        <v>22667</v>
      </c>
    </row>
    <row r="8081" spans="2:2">
      <c r="B8081" s="72" t="s">
        <v>22668</v>
      </c>
    </row>
    <row r="8082" spans="2:2">
      <c r="B8082" s="72" t="s">
        <v>22669</v>
      </c>
    </row>
    <row r="8083" spans="2:2">
      <c r="B8083" s="72" t="s">
        <v>22670</v>
      </c>
    </row>
    <row r="8084" spans="2:2">
      <c r="B8084" s="72" t="s">
        <v>22671</v>
      </c>
    </row>
    <row r="8085" spans="2:2">
      <c r="B8085" s="72" t="s">
        <v>22672</v>
      </c>
    </row>
    <row r="8086" spans="2:2">
      <c r="B8086" s="72" t="s">
        <v>22673</v>
      </c>
    </row>
    <row r="8087" spans="2:2">
      <c r="B8087" s="72" t="s">
        <v>22674</v>
      </c>
    </row>
    <row r="8088" spans="2:2">
      <c r="B8088" s="72" t="s">
        <v>22675</v>
      </c>
    </row>
    <row r="8089" spans="2:2">
      <c r="B8089" s="72" t="s">
        <v>22676</v>
      </c>
    </row>
    <row r="8090" spans="2:2">
      <c r="B8090" s="72" t="s">
        <v>22677</v>
      </c>
    </row>
    <row r="8091" spans="2:2">
      <c r="B8091" s="72" t="s">
        <v>22678</v>
      </c>
    </row>
    <row r="8092" spans="2:2">
      <c r="B8092" s="72" t="s">
        <v>22679</v>
      </c>
    </row>
    <row r="8093" spans="2:2">
      <c r="B8093" s="72" t="s">
        <v>22680</v>
      </c>
    </row>
    <row r="8094" spans="2:2">
      <c r="B8094" s="72" t="s">
        <v>22681</v>
      </c>
    </row>
    <row r="8095" spans="2:2">
      <c r="B8095" s="72" t="s">
        <v>22682</v>
      </c>
    </row>
    <row r="8096" spans="2:2">
      <c r="B8096" s="72" t="s">
        <v>22683</v>
      </c>
    </row>
    <row r="8097" spans="2:2">
      <c r="B8097" s="72" t="s">
        <v>22684</v>
      </c>
    </row>
    <row r="8098" spans="2:2">
      <c r="B8098" s="72" t="s">
        <v>22685</v>
      </c>
    </row>
    <row r="8099" spans="2:2">
      <c r="B8099" s="72" t="s">
        <v>22686</v>
      </c>
    </row>
    <row r="8100" spans="2:2">
      <c r="B8100" s="72" t="s">
        <v>22687</v>
      </c>
    </row>
    <row r="8101" spans="2:2">
      <c r="B8101" s="72" t="s">
        <v>22688</v>
      </c>
    </row>
    <row r="8102" spans="2:2">
      <c r="B8102" s="72" t="s">
        <v>22689</v>
      </c>
    </row>
    <row r="8103" spans="2:2">
      <c r="B8103" s="72" t="s">
        <v>22690</v>
      </c>
    </row>
    <row r="8104" spans="2:2">
      <c r="B8104" s="72" t="s">
        <v>22691</v>
      </c>
    </row>
    <row r="8105" spans="2:2">
      <c r="B8105" s="72" t="s">
        <v>22692</v>
      </c>
    </row>
    <row r="8106" spans="2:2">
      <c r="B8106" s="72" t="s">
        <v>22693</v>
      </c>
    </row>
    <row r="8107" spans="2:2">
      <c r="B8107" s="72" t="s">
        <v>22694</v>
      </c>
    </row>
    <row r="8108" spans="2:2">
      <c r="B8108" s="72" t="s">
        <v>22695</v>
      </c>
    </row>
    <row r="8109" spans="2:2">
      <c r="B8109" s="72" t="s">
        <v>22696</v>
      </c>
    </row>
    <row r="8110" spans="2:2">
      <c r="B8110" s="72" t="s">
        <v>22697</v>
      </c>
    </row>
    <row r="8111" spans="2:2">
      <c r="B8111" s="72" t="s">
        <v>22698</v>
      </c>
    </row>
    <row r="8112" spans="2:2">
      <c r="B8112" s="72" t="s">
        <v>22699</v>
      </c>
    </row>
    <row r="8113" spans="2:2">
      <c r="B8113" s="72" t="s">
        <v>22700</v>
      </c>
    </row>
    <row r="8114" spans="2:2">
      <c r="B8114" s="72" t="s">
        <v>22701</v>
      </c>
    </row>
    <row r="8115" spans="2:2">
      <c r="B8115" s="72" t="s">
        <v>22702</v>
      </c>
    </row>
    <row r="8116" spans="2:2">
      <c r="B8116" s="72" t="s">
        <v>22703</v>
      </c>
    </row>
    <row r="8117" spans="2:2">
      <c r="B8117" s="72" t="s">
        <v>22704</v>
      </c>
    </row>
    <row r="8118" spans="2:2">
      <c r="B8118" s="72" t="s">
        <v>14980</v>
      </c>
    </row>
    <row r="8119" spans="2:2">
      <c r="B8119" s="72" t="s">
        <v>22705</v>
      </c>
    </row>
    <row r="8120" spans="2:2">
      <c r="B8120" s="72" t="s">
        <v>22706</v>
      </c>
    </row>
    <row r="8121" spans="2:2">
      <c r="B8121" s="72" t="s">
        <v>14981</v>
      </c>
    </row>
    <row r="8122" spans="2:2">
      <c r="B8122" s="72" t="s">
        <v>22707</v>
      </c>
    </row>
    <row r="8123" spans="2:2">
      <c r="B8123" s="72" t="s">
        <v>19817</v>
      </c>
    </row>
    <row r="8124" spans="2:2">
      <c r="B8124" s="72" t="s">
        <v>22708</v>
      </c>
    </row>
    <row r="8125" spans="2:2">
      <c r="B8125" s="72" t="s">
        <v>14979</v>
      </c>
    </row>
    <row r="8126" spans="2:2">
      <c r="B8126" s="72" t="s">
        <v>14982</v>
      </c>
    </row>
    <row r="8127" spans="2:2">
      <c r="B8127" s="72" t="s">
        <v>14988</v>
      </c>
    </row>
    <row r="8128" spans="2:2">
      <c r="B8128" s="72" t="s">
        <v>14991</v>
      </c>
    </row>
    <row r="8129" spans="2:2">
      <c r="B8129" s="72" t="s">
        <v>22709</v>
      </c>
    </row>
    <row r="8130" spans="2:2">
      <c r="B8130" s="72" t="s">
        <v>22710</v>
      </c>
    </row>
    <row r="8131" spans="2:2">
      <c r="B8131" s="72" t="s">
        <v>22711</v>
      </c>
    </row>
    <row r="8132" spans="2:2">
      <c r="B8132" s="72" t="s">
        <v>22712</v>
      </c>
    </row>
    <row r="8133" spans="2:2">
      <c r="B8133" s="72" t="s">
        <v>22713</v>
      </c>
    </row>
    <row r="8134" spans="2:2">
      <c r="B8134" s="72" t="s">
        <v>22714</v>
      </c>
    </row>
    <row r="8135" spans="2:2">
      <c r="B8135" s="72" t="s">
        <v>22715</v>
      </c>
    </row>
    <row r="8136" spans="2:2">
      <c r="B8136" s="72" t="s">
        <v>22716</v>
      </c>
    </row>
    <row r="8137" spans="2:2">
      <c r="B8137" s="72" t="s">
        <v>22717</v>
      </c>
    </row>
    <row r="8138" spans="2:2">
      <c r="B8138" s="72" t="s">
        <v>22718</v>
      </c>
    </row>
    <row r="8139" spans="2:2">
      <c r="B8139" s="72" t="s">
        <v>22719</v>
      </c>
    </row>
    <row r="8140" spans="2:2">
      <c r="B8140" s="72" t="s">
        <v>22720</v>
      </c>
    </row>
    <row r="8141" spans="2:2">
      <c r="B8141" s="72" t="s">
        <v>22721</v>
      </c>
    </row>
    <row r="8142" spans="2:2">
      <c r="B8142" s="72" t="s">
        <v>14992</v>
      </c>
    </row>
    <row r="8143" spans="2:2">
      <c r="B8143" s="72" t="s">
        <v>22722</v>
      </c>
    </row>
    <row r="8144" spans="2:2">
      <c r="B8144" s="72" t="s">
        <v>22723</v>
      </c>
    </row>
    <row r="8145" spans="2:2">
      <c r="B8145" s="72" t="s">
        <v>22724</v>
      </c>
    </row>
    <row r="8146" spans="2:2">
      <c r="B8146" s="72" t="s">
        <v>22725</v>
      </c>
    </row>
    <row r="8147" spans="2:2">
      <c r="B8147" s="72" t="s">
        <v>22726</v>
      </c>
    </row>
    <row r="8148" spans="2:2">
      <c r="B8148" s="72" t="s">
        <v>22727</v>
      </c>
    </row>
    <row r="8149" spans="2:2">
      <c r="B8149" s="72" t="s">
        <v>22728</v>
      </c>
    </row>
    <row r="8150" spans="2:2">
      <c r="B8150" s="72" t="s">
        <v>22729</v>
      </c>
    </row>
    <row r="8151" spans="2:2">
      <c r="B8151" s="72" t="s">
        <v>22730</v>
      </c>
    </row>
    <row r="8152" spans="2:2">
      <c r="B8152" s="72" t="s">
        <v>22731</v>
      </c>
    </row>
    <row r="8153" spans="2:2">
      <c r="B8153" s="72" t="s">
        <v>22732</v>
      </c>
    </row>
    <row r="8154" spans="2:2">
      <c r="B8154" s="72" t="s">
        <v>22733</v>
      </c>
    </row>
    <row r="8155" spans="2:2">
      <c r="B8155" s="72" t="s">
        <v>22734</v>
      </c>
    </row>
    <row r="8156" spans="2:2">
      <c r="B8156" s="72" t="s">
        <v>22735</v>
      </c>
    </row>
    <row r="8157" spans="2:2">
      <c r="B8157" s="72" t="s">
        <v>22736</v>
      </c>
    </row>
    <row r="8158" spans="2:2">
      <c r="B8158" s="72" t="s">
        <v>22737</v>
      </c>
    </row>
    <row r="8159" spans="2:2">
      <c r="B8159" s="72" t="s">
        <v>22738</v>
      </c>
    </row>
    <row r="8160" spans="2:2">
      <c r="B8160" s="72" t="s">
        <v>22739</v>
      </c>
    </row>
    <row r="8161" spans="2:2">
      <c r="B8161" s="72" t="s">
        <v>22740</v>
      </c>
    </row>
    <row r="8162" spans="2:2">
      <c r="B8162" s="72" t="s">
        <v>22741</v>
      </c>
    </row>
    <row r="8163" spans="2:2">
      <c r="B8163" s="72" t="s">
        <v>22742</v>
      </c>
    </row>
    <row r="8164" spans="2:2">
      <c r="B8164" s="72" t="s">
        <v>19019</v>
      </c>
    </row>
    <row r="8165" spans="2:2">
      <c r="B8165" s="72" t="s">
        <v>22743</v>
      </c>
    </row>
    <row r="8166" spans="2:2">
      <c r="B8166" s="72" t="s">
        <v>14984</v>
      </c>
    </row>
    <row r="8167" spans="2:2">
      <c r="B8167" s="72" t="s">
        <v>22744</v>
      </c>
    </row>
    <row r="8168" spans="2:2">
      <c r="B8168" s="72" t="s">
        <v>22745</v>
      </c>
    </row>
    <row r="8169" spans="2:2">
      <c r="B8169" s="72" t="s">
        <v>22746</v>
      </c>
    </row>
    <row r="8170" spans="2:2">
      <c r="B8170" s="72" t="s">
        <v>22747</v>
      </c>
    </row>
    <row r="8171" spans="2:2">
      <c r="B8171" s="72" t="s">
        <v>22748</v>
      </c>
    </row>
    <row r="8172" spans="2:2">
      <c r="B8172" s="72" t="s">
        <v>22749</v>
      </c>
    </row>
    <row r="8173" spans="2:2">
      <c r="B8173" s="72" t="s">
        <v>22750</v>
      </c>
    </row>
    <row r="8174" spans="2:2">
      <c r="B8174" s="72" t="s">
        <v>22751</v>
      </c>
    </row>
    <row r="8175" spans="2:2">
      <c r="B8175" s="72" t="s">
        <v>22752</v>
      </c>
    </row>
    <row r="8176" spans="2:2">
      <c r="B8176" s="72" t="s">
        <v>22753</v>
      </c>
    </row>
    <row r="8177" spans="2:2">
      <c r="B8177" s="72" t="s">
        <v>22754</v>
      </c>
    </row>
    <row r="8178" spans="2:2">
      <c r="B8178" s="72" t="s">
        <v>22755</v>
      </c>
    </row>
    <row r="8179" spans="2:2">
      <c r="B8179" s="72" t="s">
        <v>22756</v>
      </c>
    </row>
    <row r="8180" spans="2:2">
      <c r="B8180" s="72" t="s">
        <v>22757</v>
      </c>
    </row>
    <row r="8181" spans="2:2">
      <c r="B8181" s="72" t="s">
        <v>22758</v>
      </c>
    </row>
    <row r="8182" spans="2:2">
      <c r="B8182" s="72" t="s">
        <v>22759</v>
      </c>
    </row>
    <row r="8183" spans="2:2">
      <c r="B8183" s="72" t="s">
        <v>22760</v>
      </c>
    </row>
    <row r="8184" spans="2:2">
      <c r="B8184" s="72" t="s">
        <v>22761</v>
      </c>
    </row>
    <row r="8185" spans="2:2">
      <c r="B8185" s="72" t="s">
        <v>22762</v>
      </c>
    </row>
    <row r="8186" spans="2:2">
      <c r="B8186" s="72" t="s">
        <v>19352</v>
      </c>
    </row>
    <row r="8187" spans="2:2">
      <c r="B8187" s="72" t="s">
        <v>22763</v>
      </c>
    </row>
    <row r="8188" spans="2:2">
      <c r="B8188" s="72" t="s">
        <v>22764</v>
      </c>
    </row>
    <row r="8189" spans="2:2">
      <c r="B8189" s="72" t="s">
        <v>22765</v>
      </c>
    </row>
    <row r="8190" spans="2:2">
      <c r="B8190" s="72" t="s">
        <v>22766</v>
      </c>
    </row>
    <row r="8191" spans="2:2">
      <c r="B8191" s="72" t="s">
        <v>19248</v>
      </c>
    </row>
    <row r="8192" spans="2:2">
      <c r="B8192" s="72" t="s">
        <v>22767</v>
      </c>
    </row>
    <row r="8193" spans="2:2">
      <c r="B8193" s="72" t="s">
        <v>22768</v>
      </c>
    </row>
    <row r="8194" spans="2:2">
      <c r="B8194" s="72" t="s">
        <v>22769</v>
      </c>
    </row>
    <row r="8195" spans="2:2">
      <c r="B8195" s="72" t="s">
        <v>22770</v>
      </c>
    </row>
    <row r="8196" spans="2:2">
      <c r="B8196" s="72" t="s">
        <v>22771</v>
      </c>
    </row>
    <row r="8197" spans="2:2">
      <c r="B8197" s="72" t="s">
        <v>22772</v>
      </c>
    </row>
    <row r="8198" spans="2:2">
      <c r="B8198" s="72" t="s">
        <v>22773</v>
      </c>
    </row>
    <row r="8199" spans="2:2">
      <c r="B8199" s="72" t="s">
        <v>22774</v>
      </c>
    </row>
    <row r="8200" spans="2:2">
      <c r="B8200" s="72" t="s">
        <v>22775</v>
      </c>
    </row>
    <row r="8201" spans="2:2">
      <c r="B8201" s="72" t="s">
        <v>22776</v>
      </c>
    </row>
    <row r="8202" spans="2:2">
      <c r="B8202" s="72" t="s">
        <v>22777</v>
      </c>
    </row>
    <row r="8203" spans="2:2">
      <c r="B8203" s="72" t="s">
        <v>22778</v>
      </c>
    </row>
    <row r="8204" spans="2:2">
      <c r="B8204" s="72" t="s">
        <v>22779</v>
      </c>
    </row>
    <row r="8205" spans="2:2">
      <c r="B8205" s="72" t="s">
        <v>22780</v>
      </c>
    </row>
    <row r="8206" spans="2:2">
      <c r="B8206" s="72" t="s">
        <v>22781</v>
      </c>
    </row>
    <row r="8207" spans="2:2">
      <c r="B8207" s="72" t="s">
        <v>22782</v>
      </c>
    </row>
    <row r="8208" spans="2:2">
      <c r="B8208" s="72" t="s">
        <v>22783</v>
      </c>
    </row>
    <row r="8209" spans="2:2">
      <c r="B8209" s="72" t="s">
        <v>22784</v>
      </c>
    </row>
    <row r="8210" spans="2:2">
      <c r="B8210" s="72" t="s">
        <v>22785</v>
      </c>
    </row>
    <row r="8211" spans="2:2">
      <c r="B8211" s="72" t="s">
        <v>22786</v>
      </c>
    </row>
    <row r="8212" spans="2:2">
      <c r="B8212" s="72" t="s">
        <v>22787</v>
      </c>
    </row>
    <row r="8213" spans="2:2">
      <c r="B8213" s="72" t="s">
        <v>22788</v>
      </c>
    </row>
    <row r="8214" spans="2:2">
      <c r="B8214" s="72" t="s">
        <v>22789</v>
      </c>
    </row>
    <row r="8215" spans="2:2">
      <c r="B8215" s="72" t="s">
        <v>22790</v>
      </c>
    </row>
    <row r="8216" spans="2:2">
      <c r="B8216" s="72" t="s">
        <v>22791</v>
      </c>
    </row>
    <row r="8217" spans="2:2">
      <c r="B8217" s="72" t="s">
        <v>22792</v>
      </c>
    </row>
    <row r="8218" spans="2:2">
      <c r="B8218" s="72" t="s">
        <v>22793</v>
      </c>
    </row>
    <row r="8219" spans="2:2">
      <c r="B8219" s="72" t="s">
        <v>22794</v>
      </c>
    </row>
    <row r="8220" spans="2:2">
      <c r="B8220" s="72" t="s">
        <v>22795</v>
      </c>
    </row>
    <row r="8221" spans="2:2">
      <c r="B8221" s="72" t="s">
        <v>22796</v>
      </c>
    </row>
    <row r="8222" spans="2:2">
      <c r="B8222" s="72" t="s">
        <v>22797</v>
      </c>
    </row>
    <row r="8223" spans="2:2">
      <c r="B8223" s="72" t="s">
        <v>22798</v>
      </c>
    </row>
    <row r="8224" spans="2:2">
      <c r="B8224" s="72" t="s">
        <v>22799</v>
      </c>
    </row>
    <row r="8225" spans="2:2">
      <c r="B8225" s="72" t="s">
        <v>22800</v>
      </c>
    </row>
    <row r="8226" spans="2:2">
      <c r="B8226" s="72" t="s">
        <v>14983</v>
      </c>
    </row>
    <row r="8227" spans="2:2">
      <c r="B8227" s="72" t="s">
        <v>22801</v>
      </c>
    </row>
    <row r="8228" spans="2:2">
      <c r="B8228" s="72" t="s">
        <v>22802</v>
      </c>
    </row>
    <row r="8229" spans="2:2">
      <c r="B8229" s="72" t="s">
        <v>22803</v>
      </c>
    </row>
    <row r="8230" spans="2:2">
      <c r="B8230" s="72" t="s">
        <v>22804</v>
      </c>
    </row>
    <row r="8231" spans="2:2">
      <c r="B8231" s="72" t="s">
        <v>22805</v>
      </c>
    </row>
    <row r="8232" spans="2:2">
      <c r="B8232" s="72" t="s">
        <v>22806</v>
      </c>
    </row>
    <row r="8233" spans="2:2">
      <c r="B8233" s="72" t="s">
        <v>22807</v>
      </c>
    </row>
    <row r="8234" spans="2:2">
      <c r="B8234" s="72" t="s">
        <v>22808</v>
      </c>
    </row>
    <row r="8235" spans="2:2">
      <c r="B8235" s="72" t="s">
        <v>22809</v>
      </c>
    </row>
    <row r="8236" spans="2:2">
      <c r="B8236" s="72" t="s">
        <v>22810</v>
      </c>
    </row>
    <row r="8237" spans="2:2">
      <c r="B8237" s="72" t="s">
        <v>14985</v>
      </c>
    </row>
    <row r="8238" spans="2:2">
      <c r="B8238" s="72" t="s">
        <v>22811</v>
      </c>
    </row>
    <row r="8239" spans="2:2">
      <c r="B8239" s="72" t="s">
        <v>22812</v>
      </c>
    </row>
    <row r="8240" spans="2:2">
      <c r="B8240" s="72" t="s">
        <v>22813</v>
      </c>
    </row>
    <row r="8241" spans="2:2">
      <c r="B8241" s="72" t="s">
        <v>22814</v>
      </c>
    </row>
    <row r="8242" spans="2:2">
      <c r="B8242" s="72" t="s">
        <v>22815</v>
      </c>
    </row>
    <row r="8243" spans="2:2">
      <c r="B8243" s="72" t="s">
        <v>22816</v>
      </c>
    </row>
    <row r="8244" spans="2:2">
      <c r="B8244" s="72" t="s">
        <v>22817</v>
      </c>
    </row>
    <row r="8245" spans="2:2">
      <c r="B8245" s="72" t="s">
        <v>22818</v>
      </c>
    </row>
    <row r="8246" spans="2:2">
      <c r="B8246" s="72" t="s">
        <v>22819</v>
      </c>
    </row>
    <row r="8247" spans="2:2">
      <c r="B8247" s="72" t="s">
        <v>22820</v>
      </c>
    </row>
    <row r="8248" spans="2:2">
      <c r="B8248" s="72" t="s">
        <v>22821</v>
      </c>
    </row>
    <row r="8249" spans="2:2">
      <c r="B8249" s="72" t="s">
        <v>22822</v>
      </c>
    </row>
    <row r="8250" spans="2:2">
      <c r="B8250" s="72" t="s">
        <v>22823</v>
      </c>
    </row>
    <row r="8251" spans="2:2">
      <c r="B8251" s="72" t="s">
        <v>22824</v>
      </c>
    </row>
    <row r="8252" spans="2:2">
      <c r="B8252" s="72" t="s">
        <v>22825</v>
      </c>
    </row>
    <row r="8253" spans="2:2">
      <c r="B8253" s="72" t="s">
        <v>22826</v>
      </c>
    </row>
    <row r="8254" spans="2:2">
      <c r="B8254" s="72" t="s">
        <v>22827</v>
      </c>
    </row>
    <row r="8255" spans="2:2">
      <c r="B8255" s="72" t="s">
        <v>22828</v>
      </c>
    </row>
    <row r="8256" spans="2:2">
      <c r="B8256" s="72" t="s">
        <v>22829</v>
      </c>
    </row>
    <row r="8257" spans="2:2">
      <c r="B8257" s="72" t="s">
        <v>22830</v>
      </c>
    </row>
    <row r="8258" spans="2:2">
      <c r="B8258" s="72" t="s">
        <v>22831</v>
      </c>
    </row>
    <row r="8259" spans="2:2">
      <c r="B8259" s="72" t="s">
        <v>22832</v>
      </c>
    </row>
    <row r="8260" spans="2:2">
      <c r="B8260" s="72" t="s">
        <v>22833</v>
      </c>
    </row>
    <row r="8261" spans="2:2">
      <c r="B8261" s="72" t="s">
        <v>22834</v>
      </c>
    </row>
    <row r="8262" spans="2:2">
      <c r="B8262" s="72" t="s">
        <v>22835</v>
      </c>
    </row>
    <row r="8263" spans="2:2">
      <c r="B8263" s="72" t="s">
        <v>22836</v>
      </c>
    </row>
    <row r="8264" spans="2:2">
      <c r="B8264" s="72" t="s">
        <v>22837</v>
      </c>
    </row>
    <row r="8265" spans="2:2">
      <c r="B8265" s="72" t="s">
        <v>22838</v>
      </c>
    </row>
    <row r="8266" spans="2:2">
      <c r="B8266" s="72" t="s">
        <v>22839</v>
      </c>
    </row>
    <row r="8267" spans="2:2">
      <c r="B8267" s="72" t="s">
        <v>22840</v>
      </c>
    </row>
    <row r="8268" spans="2:2">
      <c r="B8268" s="72" t="s">
        <v>22841</v>
      </c>
    </row>
    <row r="8269" spans="2:2">
      <c r="B8269" s="72" t="s">
        <v>22842</v>
      </c>
    </row>
    <row r="8270" spans="2:2">
      <c r="B8270" s="72" t="s">
        <v>22843</v>
      </c>
    </row>
    <row r="8271" spans="2:2">
      <c r="B8271" s="72" t="s">
        <v>22844</v>
      </c>
    </row>
    <row r="8272" spans="2:2">
      <c r="B8272" s="72" t="s">
        <v>22845</v>
      </c>
    </row>
    <row r="8273" spans="2:2">
      <c r="B8273" s="72" t="s">
        <v>22846</v>
      </c>
    </row>
    <row r="8274" spans="2:2">
      <c r="B8274" s="72" t="s">
        <v>22847</v>
      </c>
    </row>
    <row r="8275" spans="2:2">
      <c r="B8275" s="72" t="s">
        <v>22848</v>
      </c>
    </row>
    <row r="8276" spans="2:2">
      <c r="B8276" s="72" t="s">
        <v>22849</v>
      </c>
    </row>
    <row r="8277" spans="2:2">
      <c r="B8277" s="72" t="s">
        <v>22850</v>
      </c>
    </row>
    <row r="8278" spans="2:2">
      <c r="B8278" s="72" t="s">
        <v>22851</v>
      </c>
    </row>
    <row r="8279" spans="2:2">
      <c r="B8279" s="72" t="s">
        <v>22852</v>
      </c>
    </row>
    <row r="8280" spans="2:2">
      <c r="B8280" s="72" t="s">
        <v>22853</v>
      </c>
    </row>
    <row r="8281" spans="2:2">
      <c r="B8281" s="72" t="s">
        <v>22854</v>
      </c>
    </row>
    <row r="8282" spans="2:2">
      <c r="B8282" s="72" t="s">
        <v>22855</v>
      </c>
    </row>
    <row r="8283" spans="2:2">
      <c r="B8283" s="72" t="s">
        <v>22856</v>
      </c>
    </row>
    <row r="8284" spans="2:2">
      <c r="B8284" s="72" t="s">
        <v>22857</v>
      </c>
    </row>
    <row r="8285" spans="2:2">
      <c r="B8285" s="72" t="s">
        <v>22858</v>
      </c>
    </row>
    <row r="8286" spans="2:2">
      <c r="B8286" s="72" t="s">
        <v>22859</v>
      </c>
    </row>
    <row r="8287" spans="2:2">
      <c r="B8287" s="72" t="s">
        <v>22860</v>
      </c>
    </row>
    <row r="8288" spans="2:2">
      <c r="B8288" s="72" t="s">
        <v>22861</v>
      </c>
    </row>
    <row r="8289" spans="2:2">
      <c r="B8289" s="72" t="s">
        <v>22862</v>
      </c>
    </row>
    <row r="8290" spans="2:2">
      <c r="B8290" s="72" t="s">
        <v>22863</v>
      </c>
    </row>
    <row r="8291" spans="2:2">
      <c r="B8291" s="72" t="s">
        <v>22864</v>
      </c>
    </row>
    <row r="8292" spans="2:2">
      <c r="B8292" s="72" t="s">
        <v>22865</v>
      </c>
    </row>
    <row r="8293" spans="2:2">
      <c r="B8293" s="72" t="s">
        <v>22866</v>
      </c>
    </row>
    <row r="8294" spans="2:2">
      <c r="B8294" s="72" t="s">
        <v>22867</v>
      </c>
    </row>
    <row r="8295" spans="2:2">
      <c r="B8295" s="72" t="s">
        <v>22868</v>
      </c>
    </row>
    <row r="8296" spans="2:2">
      <c r="B8296" s="72" t="s">
        <v>22869</v>
      </c>
    </row>
    <row r="8297" spans="2:2">
      <c r="B8297" s="72" t="s">
        <v>22870</v>
      </c>
    </row>
    <row r="8298" spans="2:2">
      <c r="B8298" s="72" t="s">
        <v>22871</v>
      </c>
    </row>
    <row r="8299" spans="2:2">
      <c r="B8299" s="72" t="s">
        <v>22872</v>
      </c>
    </row>
    <row r="8300" spans="2:2">
      <c r="B8300" s="72" t="s">
        <v>19243</v>
      </c>
    </row>
    <row r="8301" spans="2:2">
      <c r="B8301" s="72" t="s">
        <v>22873</v>
      </c>
    </row>
    <row r="8302" spans="2:2">
      <c r="B8302" s="72" t="s">
        <v>22874</v>
      </c>
    </row>
    <row r="8303" spans="2:2">
      <c r="B8303" s="72" t="s">
        <v>22875</v>
      </c>
    </row>
    <row r="8304" spans="2:2">
      <c r="B8304" s="72" t="s">
        <v>22876</v>
      </c>
    </row>
    <row r="8305" spans="2:2">
      <c r="B8305" s="72" t="s">
        <v>22877</v>
      </c>
    </row>
    <row r="8306" spans="2:2">
      <c r="B8306" s="72" t="s">
        <v>22878</v>
      </c>
    </row>
    <row r="8307" spans="2:2">
      <c r="B8307" s="72" t="s">
        <v>22879</v>
      </c>
    </row>
    <row r="8308" spans="2:2">
      <c r="B8308" s="72" t="s">
        <v>22880</v>
      </c>
    </row>
    <row r="8309" spans="2:2">
      <c r="B8309" s="72" t="s">
        <v>22881</v>
      </c>
    </row>
    <row r="8310" spans="2:2">
      <c r="B8310" s="72" t="s">
        <v>22882</v>
      </c>
    </row>
    <row r="8311" spans="2:2">
      <c r="B8311" s="72" t="s">
        <v>22883</v>
      </c>
    </row>
    <row r="8312" spans="2:2">
      <c r="B8312" s="72" t="s">
        <v>22884</v>
      </c>
    </row>
    <row r="8313" spans="2:2">
      <c r="B8313" s="72" t="s">
        <v>22885</v>
      </c>
    </row>
    <row r="8314" spans="2:2">
      <c r="B8314" s="72" t="s">
        <v>22886</v>
      </c>
    </row>
    <row r="8315" spans="2:2">
      <c r="B8315" s="72" t="s">
        <v>22887</v>
      </c>
    </row>
    <row r="8316" spans="2:2">
      <c r="B8316" s="72" t="s">
        <v>22888</v>
      </c>
    </row>
    <row r="8317" spans="2:2">
      <c r="B8317" s="72" t="s">
        <v>22889</v>
      </c>
    </row>
    <row r="8318" spans="2:2">
      <c r="B8318" s="72" t="s">
        <v>22876</v>
      </c>
    </row>
    <row r="8319" spans="2:2">
      <c r="B8319" s="72" t="s">
        <v>22890</v>
      </c>
    </row>
    <row r="8320" spans="2:2">
      <c r="B8320" s="72" t="s">
        <v>22891</v>
      </c>
    </row>
    <row r="8321" spans="2:2">
      <c r="B8321" s="72" t="s">
        <v>22892</v>
      </c>
    </row>
    <row r="8322" spans="2:2">
      <c r="B8322" s="72" t="s">
        <v>22893</v>
      </c>
    </row>
    <row r="8323" spans="2:2">
      <c r="B8323" s="72" t="s">
        <v>22894</v>
      </c>
    </row>
    <row r="8324" spans="2:2">
      <c r="B8324" s="72" t="s">
        <v>22692</v>
      </c>
    </row>
    <row r="8325" spans="2:2">
      <c r="B8325" s="72" t="s">
        <v>22895</v>
      </c>
    </row>
    <row r="8326" spans="2:2">
      <c r="B8326" s="72" t="s">
        <v>22896</v>
      </c>
    </row>
    <row r="8327" spans="2:2">
      <c r="B8327" s="72" t="s">
        <v>22897</v>
      </c>
    </row>
    <row r="8328" spans="2:2">
      <c r="B8328" s="72" t="s">
        <v>22898</v>
      </c>
    </row>
    <row r="8329" spans="2:2">
      <c r="B8329" s="72" t="s">
        <v>22899</v>
      </c>
    </row>
    <row r="8330" spans="2:2">
      <c r="B8330" s="72" t="s">
        <v>22900</v>
      </c>
    </row>
    <row r="8331" spans="2:2">
      <c r="B8331" s="72" t="s">
        <v>22901</v>
      </c>
    </row>
    <row r="8332" spans="2:2">
      <c r="B8332" s="72" t="s">
        <v>22902</v>
      </c>
    </row>
    <row r="8333" spans="2:2">
      <c r="B8333" s="72" t="s">
        <v>22903</v>
      </c>
    </row>
    <row r="8334" spans="2:2">
      <c r="B8334" s="72" t="s">
        <v>22904</v>
      </c>
    </row>
    <row r="8335" spans="2:2">
      <c r="B8335" s="72" t="s">
        <v>22905</v>
      </c>
    </row>
    <row r="8336" spans="2:2">
      <c r="B8336" s="72" t="s">
        <v>22906</v>
      </c>
    </row>
    <row r="8337" spans="2:2">
      <c r="B8337" s="72" t="s">
        <v>22907</v>
      </c>
    </row>
    <row r="8338" spans="2:2">
      <c r="B8338" s="72" t="s">
        <v>22908</v>
      </c>
    </row>
    <row r="8339" spans="2:2">
      <c r="B8339" s="72" t="s">
        <v>22909</v>
      </c>
    </row>
    <row r="8340" spans="2:2">
      <c r="B8340" s="72" t="s">
        <v>22910</v>
      </c>
    </row>
    <row r="8341" spans="2:2">
      <c r="B8341" s="72" t="s">
        <v>22911</v>
      </c>
    </row>
    <row r="8342" spans="2:2">
      <c r="B8342" s="72" t="s">
        <v>22912</v>
      </c>
    </row>
    <row r="8343" spans="2:2">
      <c r="B8343" s="72" t="s">
        <v>22913</v>
      </c>
    </row>
    <row r="8344" spans="2:2">
      <c r="B8344" s="72" t="s">
        <v>22914</v>
      </c>
    </row>
    <row r="8345" spans="2:2">
      <c r="B8345" s="72" t="s">
        <v>22915</v>
      </c>
    </row>
    <row r="8346" spans="2:2">
      <c r="B8346" s="72" t="s">
        <v>22916</v>
      </c>
    </row>
    <row r="8347" spans="2:2">
      <c r="B8347" s="72" t="s">
        <v>22917</v>
      </c>
    </row>
    <row r="8348" spans="2:2">
      <c r="B8348" s="72" t="s">
        <v>22918</v>
      </c>
    </row>
    <row r="8349" spans="2:2">
      <c r="B8349" s="72" t="s">
        <v>22919</v>
      </c>
    </row>
    <row r="8350" spans="2:2">
      <c r="B8350" s="72" t="s">
        <v>22920</v>
      </c>
    </row>
    <row r="8351" spans="2:2">
      <c r="B8351" s="72" t="s">
        <v>22921</v>
      </c>
    </row>
    <row r="8352" spans="2:2">
      <c r="B8352" s="72" t="s">
        <v>22922</v>
      </c>
    </row>
    <row r="8353" spans="2:2">
      <c r="B8353" s="72" t="s">
        <v>22923</v>
      </c>
    </row>
    <row r="8354" spans="2:2">
      <c r="B8354" s="72" t="s">
        <v>22924</v>
      </c>
    </row>
    <row r="8355" spans="2:2">
      <c r="B8355" s="72" t="s">
        <v>22925</v>
      </c>
    </row>
    <row r="8356" spans="2:2">
      <c r="B8356" s="72" t="s">
        <v>22926</v>
      </c>
    </row>
    <row r="8357" spans="2:2">
      <c r="B8357" s="72" t="s">
        <v>22927</v>
      </c>
    </row>
    <row r="8358" spans="2:2">
      <c r="B8358" s="72" t="s">
        <v>22928</v>
      </c>
    </row>
    <row r="8359" spans="2:2">
      <c r="B8359" s="72" t="s">
        <v>22929</v>
      </c>
    </row>
    <row r="8360" spans="2:2">
      <c r="B8360" s="72" t="s">
        <v>22930</v>
      </c>
    </row>
    <row r="8361" spans="2:2">
      <c r="B8361" s="72" t="s">
        <v>22931</v>
      </c>
    </row>
    <row r="8362" spans="2:2">
      <c r="B8362" s="72" t="s">
        <v>22932</v>
      </c>
    </row>
    <row r="8363" spans="2:2">
      <c r="B8363" s="72" t="s">
        <v>22933</v>
      </c>
    </row>
    <row r="8364" spans="2:2">
      <c r="B8364" s="72" t="s">
        <v>22934</v>
      </c>
    </row>
    <row r="8365" spans="2:2">
      <c r="B8365" s="72" t="s">
        <v>22935</v>
      </c>
    </row>
    <row r="8366" spans="2:2">
      <c r="B8366" s="72" t="s">
        <v>22936</v>
      </c>
    </row>
    <row r="8367" spans="2:2">
      <c r="B8367" s="72" t="s">
        <v>22937</v>
      </c>
    </row>
    <row r="8368" spans="2:2">
      <c r="B8368" s="72" t="s">
        <v>22938</v>
      </c>
    </row>
    <row r="8369" spans="2:2">
      <c r="B8369" s="72" t="s">
        <v>22939</v>
      </c>
    </row>
    <row r="8370" spans="2:2">
      <c r="B8370" s="72" t="s">
        <v>22940</v>
      </c>
    </row>
    <row r="8371" spans="2:2">
      <c r="B8371" s="72" t="s">
        <v>22941</v>
      </c>
    </row>
    <row r="8372" spans="2:2">
      <c r="B8372" s="72" t="s">
        <v>22942</v>
      </c>
    </row>
    <row r="8373" spans="2:2">
      <c r="B8373" s="72" t="s">
        <v>22943</v>
      </c>
    </row>
    <row r="8374" spans="2:2">
      <c r="B8374" s="72" t="s">
        <v>22944</v>
      </c>
    </row>
    <row r="8375" spans="2:2">
      <c r="B8375" s="72" t="s">
        <v>22945</v>
      </c>
    </row>
    <row r="8376" spans="2:2">
      <c r="B8376" s="72" t="s">
        <v>22946</v>
      </c>
    </row>
    <row r="8377" spans="2:2">
      <c r="B8377" s="72" t="s">
        <v>22947</v>
      </c>
    </row>
    <row r="8378" spans="2:2">
      <c r="B8378" s="72" t="s">
        <v>22948</v>
      </c>
    </row>
    <row r="8379" spans="2:2">
      <c r="B8379" s="72" t="s">
        <v>22949</v>
      </c>
    </row>
    <row r="8380" spans="2:2">
      <c r="B8380" s="72" t="s">
        <v>22950</v>
      </c>
    </row>
    <row r="8381" spans="2:2">
      <c r="B8381" s="72" t="s">
        <v>22951</v>
      </c>
    </row>
    <row r="8382" spans="2:2">
      <c r="B8382" s="72" t="s">
        <v>22952</v>
      </c>
    </row>
    <row r="8383" spans="2:2">
      <c r="B8383" s="72" t="s">
        <v>22953</v>
      </c>
    </row>
    <row r="8384" spans="2:2">
      <c r="B8384" s="72" t="s">
        <v>22954</v>
      </c>
    </row>
    <row r="8385" spans="2:2">
      <c r="B8385" s="72" t="s">
        <v>22955</v>
      </c>
    </row>
    <row r="8386" spans="2:2">
      <c r="B8386" s="72" t="s">
        <v>22956</v>
      </c>
    </row>
    <row r="8387" spans="2:2">
      <c r="B8387" s="72" t="s">
        <v>22957</v>
      </c>
    </row>
    <row r="8388" spans="2:2">
      <c r="B8388" s="72" t="s">
        <v>22958</v>
      </c>
    </row>
    <row r="8389" spans="2:2">
      <c r="B8389" s="72" t="s">
        <v>22959</v>
      </c>
    </row>
    <row r="8390" spans="2:2">
      <c r="B8390" s="72" t="s">
        <v>22960</v>
      </c>
    </row>
    <row r="8391" spans="2:2">
      <c r="B8391" s="72" t="s">
        <v>22961</v>
      </c>
    </row>
    <row r="8392" spans="2:2">
      <c r="B8392" s="72" t="s">
        <v>22962</v>
      </c>
    </row>
    <row r="8393" spans="2:2">
      <c r="B8393" s="72" t="s">
        <v>22963</v>
      </c>
    </row>
    <row r="8394" spans="2:2">
      <c r="B8394" s="72" t="s">
        <v>22964</v>
      </c>
    </row>
    <row r="8395" spans="2:2">
      <c r="B8395" s="72" t="s">
        <v>22965</v>
      </c>
    </row>
    <row r="8396" spans="2:2">
      <c r="B8396" s="72" t="s">
        <v>22966</v>
      </c>
    </row>
    <row r="8397" spans="2:2">
      <c r="B8397" s="72" t="s">
        <v>22967</v>
      </c>
    </row>
    <row r="8398" spans="2:2">
      <c r="B8398" s="72" t="s">
        <v>22968</v>
      </c>
    </row>
    <row r="8399" spans="2:2">
      <c r="B8399" s="72" t="s">
        <v>22969</v>
      </c>
    </row>
    <row r="8400" spans="2:2">
      <c r="B8400" s="72" t="s">
        <v>22970</v>
      </c>
    </row>
    <row r="8401" spans="2:2">
      <c r="B8401" s="72" t="s">
        <v>22971</v>
      </c>
    </row>
    <row r="8402" spans="2:2">
      <c r="B8402" s="72" t="s">
        <v>22972</v>
      </c>
    </row>
    <row r="8403" spans="2:2">
      <c r="B8403" s="72" t="s">
        <v>22973</v>
      </c>
    </row>
    <row r="8404" spans="2:2">
      <c r="B8404" s="72" t="s">
        <v>22974</v>
      </c>
    </row>
    <row r="8405" spans="2:2">
      <c r="B8405" s="72" t="s">
        <v>22975</v>
      </c>
    </row>
    <row r="8406" spans="2:2">
      <c r="B8406" s="72" t="s">
        <v>22976</v>
      </c>
    </row>
    <row r="8407" spans="2:2">
      <c r="B8407" s="72" t="s">
        <v>22977</v>
      </c>
    </row>
    <row r="8408" spans="2:2">
      <c r="B8408" s="72" t="s">
        <v>22978</v>
      </c>
    </row>
    <row r="8409" spans="2:2">
      <c r="B8409" s="72" t="s">
        <v>22979</v>
      </c>
    </row>
    <row r="8410" spans="2:2">
      <c r="B8410" s="72" t="s">
        <v>22980</v>
      </c>
    </row>
    <row r="8411" spans="2:2">
      <c r="B8411" s="72" t="s">
        <v>22981</v>
      </c>
    </row>
    <row r="8412" spans="2:2">
      <c r="B8412" s="72" t="s">
        <v>22982</v>
      </c>
    </row>
    <row r="8413" spans="2:2">
      <c r="B8413" s="72" t="s">
        <v>22983</v>
      </c>
    </row>
    <row r="8414" spans="2:2">
      <c r="B8414" t="s">
        <v>22984</v>
      </c>
    </row>
    <row r="8415" spans="2:2">
      <c r="B8415" t="s">
        <v>22985</v>
      </c>
    </row>
    <row r="8416" spans="2:2">
      <c r="B8416" t="s">
        <v>22986</v>
      </c>
    </row>
    <row r="8417" spans="2:2">
      <c r="B8417" t="s">
        <v>22987</v>
      </c>
    </row>
    <row r="8418" spans="2:2">
      <c r="B8418" t="s">
        <v>22988</v>
      </c>
    </row>
    <row r="8419" spans="2:2">
      <c r="B8419" t="s">
        <v>22989</v>
      </c>
    </row>
    <row r="8420" spans="2:2">
      <c r="B8420" t="s">
        <v>22990</v>
      </c>
    </row>
    <row r="8421" spans="2:2">
      <c r="B8421" t="s">
        <v>22984</v>
      </c>
    </row>
    <row r="8422" spans="2:2">
      <c r="B8422" t="s">
        <v>22991</v>
      </c>
    </row>
    <row r="8423" spans="2:2">
      <c r="B8423" t="s">
        <v>22992</v>
      </c>
    </row>
    <row r="8424" spans="2:2">
      <c r="B8424" t="s">
        <v>22993</v>
      </c>
    </row>
    <row r="8425" spans="2:2">
      <c r="B8425" t="s">
        <v>22994</v>
      </c>
    </row>
    <row r="8426" spans="2:2">
      <c r="B8426" t="s">
        <v>22995</v>
      </c>
    </row>
    <row r="8427" spans="2:2">
      <c r="B8427" t="s">
        <v>22996</v>
      </c>
    </row>
    <row r="8428" spans="2:2">
      <c r="B8428" t="s">
        <v>22997</v>
      </c>
    </row>
    <row r="8429" spans="2:2">
      <c r="B8429" t="s">
        <v>22998</v>
      </c>
    </row>
    <row r="8430" spans="2:2">
      <c r="B8430" t="s">
        <v>22999</v>
      </c>
    </row>
    <row r="8431" spans="2:2">
      <c r="B8431" t="s">
        <v>23000</v>
      </c>
    </row>
    <row r="8432" spans="2:2">
      <c r="B8432" t="s">
        <v>23001</v>
      </c>
    </row>
    <row r="8433" spans="2:2">
      <c r="B8433" t="s">
        <v>23002</v>
      </c>
    </row>
    <row r="8434" spans="2:2">
      <c r="B8434" t="s">
        <v>23003</v>
      </c>
    </row>
    <row r="8435" spans="2:2">
      <c r="B8435" t="s">
        <v>23004</v>
      </c>
    </row>
    <row r="8436" spans="2:2">
      <c r="B8436" t="s">
        <v>23005</v>
      </c>
    </row>
    <row r="8437" spans="2:2">
      <c r="B8437" t="s">
        <v>23006</v>
      </c>
    </row>
    <row r="8438" spans="2:2">
      <c r="B8438" t="s">
        <v>23007</v>
      </c>
    </row>
    <row r="8439" spans="2:2">
      <c r="B8439" t="s">
        <v>23008</v>
      </c>
    </row>
    <row r="8440" spans="2:2">
      <c r="B8440" t="s">
        <v>23009</v>
      </c>
    </row>
    <row r="8441" spans="2:2">
      <c r="B8441" t="s">
        <v>23010</v>
      </c>
    </row>
    <row r="8442" spans="2:2">
      <c r="B8442" t="s">
        <v>23011</v>
      </c>
    </row>
    <row r="8443" spans="2:2">
      <c r="B8443" t="s">
        <v>23012</v>
      </c>
    </row>
    <row r="8444" spans="2:2">
      <c r="B8444" t="s">
        <v>23013</v>
      </c>
    </row>
    <row r="8445" spans="2:2">
      <c r="B8445" t="s">
        <v>23014</v>
      </c>
    </row>
    <row r="8446" spans="2:2">
      <c r="B8446" t="s">
        <v>23015</v>
      </c>
    </row>
    <row r="8447" spans="2:2">
      <c r="B8447" t="s">
        <v>23016</v>
      </c>
    </row>
    <row r="8448" spans="2:2">
      <c r="B8448" t="s">
        <v>23017</v>
      </c>
    </row>
    <row r="8449" spans="2:2">
      <c r="B8449" t="s">
        <v>19816</v>
      </c>
    </row>
    <row r="8450" spans="2:2">
      <c r="B8450" t="s">
        <v>23018</v>
      </c>
    </row>
    <row r="8451" spans="2:2">
      <c r="B8451" t="s">
        <v>23019</v>
      </c>
    </row>
    <row r="8452" spans="2:2">
      <c r="B8452" t="s">
        <v>23020</v>
      </c>
    </row>
    <row r="8453" spans="2:2">
      <c r="B8453" t="s">
        <v>23021</v>
      </c>
    </row>
    <row r="8454" spans="2:2">
      <c r="B8454" t="s">
        <v>23022</v>
      </c>
    </row>
    <row r="8455" spans="2:2">
      <c r="B8455" t="s">
        <v>23023</v>
      </c>
    </row>
    <row r="8456" spans="2:2">
      <c r="B8456" t="s">
        <v>23024</v>
      </c>
    </row>
    <row r="8457" spans="2:2">
      <c r="B8457" t="s">
        <v>23025</v>
      </c>
    </row>
    <row r="8458" spans="2:2">
      <c r="B8458" t="s">
        <v>23026</v>
      </c>
    </row>
    <row r="8459" spans="2:2">
      <c r="B8459" t="s">
        <v>23027</v>
      </c>
    </row>
    <row r="8460" spans="2:2">
      <c r="B8460" t="s">
        <v>23028</v>
      </c>
    </row>
    <row r="8461" spans="2:2">
      <c r="B8461" t="s">
        <v>23029</v>
      </c>
    </row>
    <row r="8462" spans="2:2">
      <c r="B8462" t="s">
        <v>23030</v>
      </c>
    </row>
    <row r="8463" spans="2:2">
      <c r="B8463" t="s">
        <v>23031</v>
      </c>
    </row>
    <row r="8464" spans="2:2">
      <c r="B8464" t="s">
        <v>23032</v>
      </c>
    </row>
    <row r="8465" spans="2:2">
      <c r="B8465" t="s">
        <v>23033</v>
      </c>
    </row>
    <row r="8466" spans="2:2">
      <c r="B8466" t="s">
        <v>23034</v>
      </c>
    </row>
    <row r="8467" spans="2:2">
      <c r="B8467" t="s">
        <v>23035</v>
      </c>
    </row>
    <row r="8468" spans="2:2">
      <c r="B8468" t="s">
        <v>23036</v>
      </c>
    </row>
    <row r="8469" spans="2:2">
      <c r="B8469" t="s">
        <v>23037</v>
      </c>
    </row>
    <row r="8470" spans="2:2">
      <c r="B8470" t="s">
        <v>23038</v>
      </c>
    </row>
    <row r="8471" spans="2:2">
      <c r="B8471" t="s">
        <v>23039</v>
      </c>
    </row>
    <row r="8472" spans="2:2">
      <c r="B8472" t="s">
        <v>23040</v>
      </c>
    </row>
    <row r="8473" spans="2:2">
      <c r="B8473" t="s">
        <v>23041</v>
      </c>
    </row>
    <row r="8474" spans="2:2">
      <c r="B8474" t="s">
        <v>23042</v>
      </c>
    </row>
    <row r="8475" spans="2:2">
      <c r="B8475" t="s">
        <v>23043</v>
      </c>
    </row>
    <row r="8476" spans="2:2">
      <c r="B8476" t="s">
        <v>23044</v>
      </c>
    </row>
    <row r="8477" spans="2:2">
      <c r="B8477" t="s">
        <v>23045</v>
      </c>
    </row>
    <row r="8478" spans="2:2">
      <c r="B8478" t="s">
        <v>23046</v>
      </c>
    </row>
    <row r="8479" spans="2:2">
      <c r="B8479" t="s">
        <v>23047</v>
      </c>
    </row>
    <row r="8480" spans="2:2">
      <c r="B8480" t="s">
        <v>23048</v>
      </c>
    </row>
    <row r="8481" spans="2:2">
      <c r="B8481" t="s">
        <v>23049</v>
      </c>
    </row>
    <row r="8482" spans="2:2">
      <c r="B8482" t="s">
        <v>23050</v>
      </c>
    </row>
    <row r="8483" spans="2:2">
      <c r="B8483" t="s">
        <v>23051</v>
      </c>
    </row>
    <row r="8484" spans="2:2">
      <c r="B8484" t="s">
        <v>23052</v>
      </c>
    </row>
    <row r="8485" spans="2:2">
      <c r="B8485" t="s">
        <v>23053</v>
      </c>
    </row>
    <row r="8486" spans="2:2">
      <c r="B8486" t="s">
        <v>23054</v>
      </c>
    </row>
    <row r="8487" spans="2:2">
      <c r="B8487" t="s">
        <v>23055</v>
      </c>
    </row>
    <row r="8488" spans="2:2">
      <c r="B8488" t="s">
        <v>23056</v>
      </c>
    </row>
    <row r="8489" spans="2:2">
      <c r="B8489" t="s">
        <v>23057</v>
      </c>
    </row>
    <row r="8490" spans="2:2">
      <c r="B8490" t="s">
        <v>23058</v>
      </c>
    </row>
    <row r="8491" spans="2:2">
      <c r="B8491" t="s">
        <v>23059</v>
      </c>
    </row>
    <row r="8492" spans="2:2">
      <c r="B8492" t="s">
        <v>23060</v>
      </c>
    </row>
    <row r="8493" spans="2:2">
      <c r="B8493" t="s">
        <v>23061</v>
      </c>
    </row>
    <row r="8494" spans="2:2">
      <c r="B8494" t="s">
        <v>23062</v>
      </c>
    </row>
    <row r="8495" spans="2:2">
      <c r="B8495" t="s">
        <v>23063</v>
      </c>
    </row>
    <row r="8496" spans="2:2">
      <c r="B8496" t="s">
        <v>23064</v>
      </c>
    </row>
    <row r="8497" spans="2:2">
      <c r="B8497" t="s">
        <v>23065</v>
      </c>
    </row>
    <row r="8498" spans="2:2">
      <c r="B8498" t="s">
        <v>23066</v>
      </c>
    </row>
    <row r="8499" spans="2:2">
      <c r="B8499" t="s">
        <v>23067</v>
      </c>
    </row>
    <row r="8500" spans="2:2">
      <c r="B8500" t="s">
        <v>23068</v>
      </c>
    </row>
    <row r="8501" spans="2:2">
      <c r="B8501" t="s">
        <v>23069</v>
      </c>
    </row>
    <row r="8502" spans="2:2">
      <c r="B8502" t="s">
        <v>23070</v>
      </c>
    </row>
    <row r="8503" spans="2:2">
      <c r="B8503" t="s">
        <v>23071</v>
      </c>
    </row>
    <row r="8504" spans="2:2">
      <c r="B8504" t="s">
        <v>23072</v>
      </c>
    </row>
    <row r="8505" spans="2:2">
      <c r="B8505" t="s">
        <v>23073</v>
      </c>
    </row>
    <row r="8506" spans="2:2">
      <c r="B8506" t="s">
        <v>23074</v>
      </c>
    </row>
    <row r="8507" spans="2:2">
      <c r="B8507" t="s">
        <v>23075</v>
      </c>
    </row>
    <row r="8508" spans="2:2">
      <c r="B8508" t="s">
        <v>23076</v>
      </c>
    </row>
    <row r="8509" spans="2:2">
      <c r="B8509" t="s">
        <v>23077</v>
      </c>
    </row>
    <row r="8510" spans="2:2">
      <c r="B8510" t="s">
        <v>23078</v>
      </c>
    </row>
    <row r="8511" spans="2:2">
      <c r="B8511" t="s">
        <v>23079</v>
      </c>
    </row>
    <row r="8512" spans="2:2">
      <c r="B8512" t="s">
        <v>23080</v>
      </c>
    </row>
    <row r="8513" spans="2:2">
      <c r="B8513" t="s">
        <v>23081</v>
      </c>
    </row>
    <row r="8514" spans="2:2">
      <c r="B8514" t="s">
        <v>23082</v>
      </c>
    </row>
    <row r="8515" spans="2:2">
      <c r="B8515" t="s">
        <v>23083</v>
      </c>
    </row>
    <row r="8516" spans="2:2">
      <c r="B8516" t="s">
        <v>23084</v>
      </c>
    </row>
    <row r="8517" spans="2:2">
      <c r="B8517" t="s">
        <v>23085</v>
      </c>
    </row>
    <row r="8518" spans="2:2">
      <c r="B8518" t="s">
        <v>23086</v>
      </c>
    </row>
    <row r="8519" spans="2:2">
      <c r="B8519" t="s">
        <v>23087</v>
      </c>
    </row>
    <row r="8520" spans="2:2">
      <c r="B8520" t="s">
        <v>23088</v>
      </c>
    </row>
    <row r="8521" spans="2:2">
      <c r="B8521" t="s">
        <v>23089</v>
      </c>
    </row>
    <row r="8522" spans="2:2">
      <c r="B8522" t="s">
        <v>23090</v>
      </c>
    </row>
    <row r="8523" spans="2:2">
      <c r="B8523" t="s">
        <v>23091</v>
      </c>
    </row>
    <row r="8524" spans="2:2">
      <c r="B8524" t="s">
        <v>23092</v>
      </c>
    </row>
    <row r="8525" spans="2:2">
      <c r="B8525" t="s">
        <v>23093</v>
      </c>
    </row>
    <row r="8526" spans="2:2">
      <c r="B8526" t="s">
        <v>23094</v>
      </c>
    </row>
    <row r="8527" spans="2:2">
      <c r="B8527" t="s">
        <v>23095</v>
      </c>
    </row>
    <row r="8528" spans="2:2">
      <c r="B8528" t="s">
        <v>23096</v>
      </c>
    </row>
    <row r="8529" spans="2:2">
      <c r="B8529" t="s">
        <v>23097</v>
      </c>
    </row>
    <row r="8530" spans="2:2">
      <c r="B8530" t="s">
        <v>23098</v>
      </c>
    </row>
    <row r="8531" spans="2:2">
      <c r="B8531" t="s">
        <v>23099</v>
      </c>
    </row>
    <row r="8532" spans="2:2">
      <c r="B8532" t="s">
        <v>23100</v>
      </c>
    </row>
    <row r="8533" spans="2:2">
      <c r="B8533" t="s">
        <v>23101</v>
      </c>
    </row>
    <row r="8534" spans="2:2">
      <c r="B8534" t="s">
        <v>23102</v>
      </c>
    </row>
    <row r="8535" spans="2:2">
      <c r="B8535" t="s">
        <v>23103</v>
      </c>
    </row>
    <row r="8536" spans="2:2">
      <c r="B8536" t="s">
        <v>23104</v>
      </c>
    </row>
    <row r="8537" spans="2:2">
      <c r="B8537" t="s">
        <v>23105</v>
      </c>
    </row>
    <row r="8538" spans="2:2">
      <c r="B8538" t="s">
        <v>23106</v>
      </c>
    </row>
    <row r="8539" spans="2:2">
      <c r="B8539" t="s">
        <v>23107</v>
      </c>
    </row>
    <row r="8540" spans="2:2">
      <c r="B8540" t="s">
        <v>23108</v>
      </c>
    </row>
    <row r="8541" spans="2:2">
      <c r="B8541" t="s">
        <v>23109</v>
      </c>
    </row>
    <row r="8542" spans="2:2">
      <c r="B8542" t="s">
        <v>23110</v>
      </c>
    </row>
    <row r="8543" spans="2:2">
      <c r="B8543" t="s">
        <v>23111</v>
      </c>
    </row>
    <row r="8544" spans="2:2">
      <c r="B8544" t="s">
        <v>23112</v>
      </c>
    </row>
    <row r="8545" spans="2:2">
      <c r="B8545" t="s">
        <v>23113</v>
      </c>
    </row>
    <row r="8546" spans="2:2">
      <c r="B8546" t="s">
        <v>23114</v>
      </c>
    </row>
    <row r="8547" spans="2:2">
      <c r="B8547" t="s">
        <v>23115</v>
      </c>
    </row>
    <row r="8548" spans="2:2">
      <c r="B8548" t="s">
        <v>23116</v>
      </c>
    </row>
    <row r="8549" spans="2:2">
      <c r="B8549" t="s">
        <v>23117</v>
      </c>
    </row>
    <row r="8550" spans="2:2">
      <c r="B8550" t="s">
        <v>23118</v>
      </c>
    </row>
    <row r="8551" spans="2:2">
      <c r="B8551" t="s">
        <v>23119</v>
      </c>
    </row>
    <row r="8552" spans="2:2">
      <c r="B8552" t="s">
        <v>23120</v>
      </c>
    </row>
    <row r="8553" spans="2:2">
      <c r="B8553" t="s">
        <v>23121</v>
      </c>
    </row>
    <row r="8554" spans="2:2">
      <c r="B8554" t="s">
        <v>23122</v>
      </c>
    </row>
    <row r="8555" spans="2:2">
      <c r="B8555" s="72" t="s">
        <v>23123</v>
      </c>
    </row>
    <row r="8556" spans="2:2">
      <c r="B8556" s="72" t="s">
        <v>23124</v>
      </c>
    </row>
    <row r="8557" spans="2:2">
      <c r="B8557" s="72" t="s">
        <v>23125</v>
      </c>
    </row>
    <row r="8558" spans="2:2">
      <c r="B8558" s="72" t="s">
        <v>23126</v>
      </c>
    </row>
    <row r="8559" spans="2:2">
      <c r="B8559" s="72" t="s">
        <v>23127</v>
      </c>
    </row>
    <row r="8560" spans="2:2">
      <c r="B8560" s="72" t="s">
        <v>23128</v>
      </c>
    </row>
    <row r="8561" spans="2:2">
      <c r="B8561" s="72" t="s">
        <v>23129</v>
      </c>
    </row>
    <row r="8562" spans="2:2">
      <c r="B8562" s="72" t="s">
        <v>23130</v>
      </c>
    </row>
    <row r="8563" spans="2:2">
      <c r="B8563" s="72" t="s">
        <v>23131</v>
      </c>
    </row>
    <row r="8564" spans="2:2">
      <c r="B8564" s="72" t="s">
        <v>23132</v>
      </c>
    </row>
    <row r="8565" spans="2:2">
      <c r="B8565" s="72" t="s">
        <v>23133</v>
      </c>
    </row>
    <row r="8566" spans="2:2">
      <c r="B8566" s="72" t="s">
        <v>23134</v>
      </c>
    </row>
    <row r="8567" spans="2:2">
      <c r="B8567" s="72" t="s">
        <v>23135</v>
      </c>
    </row>
    <row r="8568" spans="2:2">
      <c r="B8568" s="72" t="s">
        <v>23136</v>
      </c>
    </row>
    <row r="8569" spans="2:2">
      <c r="B8569" s="72" t="s">
        <v>23137</v>
      </c>
    </row>
    <row r="8570" spans="2:2">
      <c r="B8570" s="72" t="s">
        <v>23138</v>
      </c>
    </row>
    <row r="8571" spans="2:2">
      <c r="B8571" s="72" t="s">
        <v>23139</v>
      </c>
    </row>
    <row r="8572" spans="2:2">
      <c r="B8572" s="72" t="s">
        <v>23140</v>
      </c>
    </row>
    <row r="8573" spans="2:2">
      <c r="B8573" s="72" t="s">
        <v>23141</v>
      </c>
    </row>
    <row r="8574" spans="2:2">
      <c r="B8574" s="72" t="s">
        <v>23142</v>
      </c>
    </row>
    <row r="8575" spans="2:2">
      <c r="B8575" s="72" t="s">
        <v>23143</v>
      </c>
    </row>
    <row r="8576" spans="2:2">
      <c r="B8576" s="72" t="s">
        <v>23144</v>
      </c>
    </row>
    <row r="8577" spans="2:2">
      <c r="B8577" s="72" t="s">
        <v>23145</v>
      </c>
    </row>
    <row r="8578" spans="2:2">
      <c r="B8578" s="72" t="s">
        <v>23146</v>
      </c>
    </row>
    <row r="8579" spans="2:2">
      <c r="B8579" s="72" t="s">
        <v>23147</v>
      </c>
    </row>
    <row r="8580" spans="2:2">
      <c r="B8580" s="72" t="s">
        <v>23148</v>
      </c>
    </row>
    <row r="8581" spans="2:2">
      <c r="B8581" s="72" t="s">
        <v>23149</v>
      </c>
    </row>
    <row r="8582" spans="2:2">
      <c r="B8582" s="72" t="s">
        <v>23150</v>
      </c>
    </row>
    <row r="8583" spans="2:2">
      <c r="B8583" s="72" t="s">
        <v>23151</v>
      </c>
    </row>
    <row r="8584" spans="2:2">
      <c r="B8584" s="72" t="s">
        <v>23152</v>
      </c>
    </row>
    <row r="8585" spans="2:2">
      <c r="B8585" s="72" t="s">
        <v>23153</v>
      </c>
    </row>
    <row r="8586" spans="2:2">
      <c r="B8586" s="72" t="s">
        <v>23154</v>
      </c>
    </row>
    <row r="8587" spans="2:2">
      <c r="B8587" s="72" t="s">
        <v>23155</v>
      </c>
    </row>
    <row r="8588" spans="2:2">
      <c r="B8588" s="72" t="s">
        <v>23156</v>
      </c>
    </row>
    <row r="8589" spans="2:2">
      <c r="B8589" s="72" t="s">
        <v>23157</v>
      </c>
    </row>
    <row r="8590" spans="2:2">
      <c r="B8590" s="72" t="s">
        <v>23158</v>
      </c>
    </row>
    <row r="8591" spans="2:2">
      <c r="B8591" s="72" t="s">
        <v>23159</v>
      </c>
    </row>
    <row r="8592" spans="2:2">
      <c r="B8592" s="72" t="s">
        <v>23160</v>
      </c>
    </row>
    <row r="8593" spans="2:2">
      <c r="B8593" s="72" t="s">
        <v>23161</v>
      </c>
    </row>
    <row r="8594" spans="2:2">
      <c r="B8594" s="72" t="s">
        <v>23162</v>
      </c>
    </row>
    <row r="8595" spans="2:2">
      <c r="B8595" s="72" t="s">
        <v>23163</v>
      </c>
    </row>
    <row r="8596" spans="2:2">
      <c r="B8596" s="72" t="s">
        <v>23164</v>
      </c>
    </row>
    <row r="8597" spans="2:2">
      <c r="B8597" s="72" t="s">
        <v>23165</v>
      </c>
    </row>
    <row r="8598" spans="2:2">
      <c r="B8598" s="72" t="s">
        <v>23166</v>
      </c>
    </row>
    <row r="8599" spans="2:2">
      <c r="B8599" s="72" t="s">
        <v>23167</v>
      </c>
    </row>
    <row r="8600" spans="2:2">
      <c r="B8600" s="72" t="s">
        <v>23168</v>
      </c>
    </row>
    <row r="8601" spans="2:2">
      <c r="B8601" s="72" t="s">
        <v>23169</v>
      </c>
    </row>
    <row r="8602" spans="2:2">
      <c r="B8602" s="72" t="s">
        <v>23170</v>
      </c>
    </row>
    <row r="8603" spans="2:2">
      <c r="B8603" s="72" t="s">
        <v>23171</v>
      </c>
    </row>
    <row r="8604" spans="2:2">
      <c r="B8604" s="72" t="s">
        <v>23172</v>
      </c>
    </row>
    <row r="8605" spans="2:2">
      <c r="B8605" s="72" t="s">
        <v>23173</v>
      </c>
    </row>
    <row r="8606" spans="2:2">
      <c r="B8606" s="72" t="s">
        <v>23174</v>
      </c>
    </row>
    <row r="8607" spans="2:2">
      <c r="B8607" s="72" t="s">
        <v>23175</v>
      </c>
    </row>
    <row r="8608" spans="2:2">
      <c r="B8608" s="72" t="s">
        <v>23176</v>
      </c>
    </row>
    <row r="8609" spans="2:2">
      <c r="B8609" s="72" t="s">
        <v>23177</v>
      </c>
    </row>
    <row r="8610" spans="2:2">
      <c r="B8610" s="72" t="s">
        <v>23178</v>
      </c>
    </row>
    <row r="8611" spans="2:2">
      <c r="B8611" s="72" t="s">
        <v>23179</v>
      </c>
    </row>
    <row r="8612" spans="2:2">
      <c r="B8612" s="72" t="s">
        <v>23180</v>
      </c>
    </row>
    <row r="8613" spans="2:2">
      <c r="B8613" s="72" t="s">
        <v>23181</v>
      </c>
    </row>
    <row r="8614" spans="2:2">
      <c r="B8614" s="72" t="s">
        <v>23182</v>
      </c>
    </row>
    <row r="8615" spans="2:2">
      <c r="B8615" s="72" t="s">
        <v>23183</v>
      </c>
    </row>
    <row r="8616" spans="2:2">
      <c r="B8616" s="72" t="s">
        <v>23184</v>
      </c>
    </row>
    <row r="8617" spans="2:2">
      <c r="B8617" s="72" t="s">
        <v>23185</v>
      </c>
    </row>
    <row r="8618" spans="2:2">
      <c r="B8618" s="72" t="s">
        <v>23186</v>
      </c>
    </row>
    <row r="8619" spans="2:2">
      <c r="B8619" s="72" t="s">
        <v>23187</v>
      </c>
    </row>
    <row r="8620" spans="2:2">
      <c r="B8620" s="72" t="s">
        <v>23188</v>
      </c>
    </row>
    <row r="8621" spans="2:2">
      <c r="B8621" t="s">
        <v>23189</v>
      </c>
    </row>
    <row r="8622" spans="2:2">
      <c r="B8622" t="s">
        <v>23190</v>
      </c>
    </row>
    <row r="8623" spans="2:2">
      <c r="B8623" t="s">
        <v>23191</v>
      </c>
    </row>
    <row r="8624" spans="2:2">
      <c r="B8624" t="s">
        <v>23192</v>
      </c>
    </row>
    <row r="8625" spans="2:2">
      <c r="B8625" t="s">
        <v>23193</v>
      </c>
    </row>
    <row r="8626" spans="2:2">
      <c r="B8626" t="s">
        <v>23194</v>
      </c>
    </row>
    <row r="8627" spans="2:2">
      <c r="B8627" t="s">
        <v>23195</v>
      </c>
    </row>
    <row r="8628" spans="2:2">
      <c r="B8628" t="s">
        <v>23196</v>
      </c>
    </row>
    <row r="8629" spans="2:2">
      <c r="B8629" t="s">
        <v>23197</v>
      </c>
    </row>
    <row r="8630" spans="2:2">
      <c r="B8630" t="s">
        <v>23198</v>
      </c>
    </row>
    <row r="8631" spans="2:2">
      <c r="B8631" t="s">
        <v>23199</v>
      </c>
    </row>
    <row r="8632" spans="2:2">
      <c r="B8632" t="s">
        <v>23200</v>
      </c>
    </row>
    <row r="8633" spans="2:2">
      <c r="B8633" t="s">
        <v>23201</v>
      </c>
    </row>
    <row r="8634" spans="2:2">
      <c r="B8634" t="s">
        <v>23202</v>
      </c>
    </row>
    <row r="8635" spans="2:2">
      <c r="B8635" t="s">
        <v>23203</v>
      </c>
    </row>
    <row r="8636" spans="2:2">
      <c r="B8636" t="s">
        <v>23204</v>
      </c>
    </row>
    <row r="8637" spans="2:2">
      <c r="B8637" t="s">
        <v>23205</v>
      </c>
    </row>
    <row r="8638" spans="2:2">
      <c r="B8638" t="s">
        <v>23206</v>
      </c>
    </row>
    <row r="8639" spans="2:2">
      <c r="B8639" t="s">
        <v>23207</v>
      </c>
    </row>
    <row r="8640" spans="2:2">
      <c r="B8640" t="s">
        <v>23208</v>
      </c>
    </row>
    <row r="8641" spans="2:2">
      <c r="B8641" t="s">
        <v>23209</v>
      </c>
    </row>
    <row r="8642" spans="2:2">
      <c r="B8642" t="s">
        <v>23210</v>
      </c>
    </row>
    <row r="8643" spans="2:2">
      <c r="B8643" t="s">
        <v>23211</v>
      </c>
    </row>
    <row r="8644" spans="2:2">
      <c r="B8644" t="s">
        <v>23212</v>
      </c>
    </row>
    <row r="8645" spans="2:2">
      <c r="B8645" t="s">
        <v>23213</v>
      </c>
    </row>
    <row r="8646" spans="2:2">
      <c r="B8646" t="s">
        <v>23214</v>
      </c>
    </row>
    <row r="8647" spans="2:2">
      <c r="B8647" t="s">
        <v>23215</v>
      </c>
    </row>
    <row r="8648" spans="2:2">
      <c r="B8648" t="s">
        <v>23216</v>
      </c>
    </row>
    <row r="8649" spans="2:2">
      <c r="B8649" t="s">
        <v>23217</v>
      </c>
    </row>
    <row r="8650" spans="2:2">
      <c r="B8650" t="s">
        <v>23218</v>
      </c>
    </row>
    <row r="8651" spans="2:2">
      <c r="B8651" t="s">
        <v>23219</v>
      </c>
    </row>
    <row r="8652" spans="2:2">
      <c r="B8652" t="s">
        <v>23220</v>
      </c>
    </row>
    <row r="8653" spans="2:2">
      <c r="B8653" t="s">
        <v>23221</v>
      </c>
    </row>
    <row r="8654" spans="2:2">
      <c r="B8654" t="s">
        <v>23222</v>
      </c>
    </row>
    <row r="8655" spans="2:2">
      <c r="B8655" t="s">
        <v>23223</v>
      </c>
    </row>
    <row r="8656" spans="2:2">
      <c r="B8656" t="s">
        <v>23224</v>
      </c>
    </row>
    <row r="8657" spans="2:2">
      <c r="B8657" t="s">
        <v>23225</v>
      </c>
    </row>
    <row r="8658" spans="2:2">
      <c r="B8658" t="s">
        <v>23226</v>
      </c>
    </row>
    <row r="8659" spans="2:2">
      <c r="B8659" t="s">
        <v>23227</v>
      </c>
    </row>
    <row r="8660" spans="2:2">
      <c r="B8660" t="s">
        <v>23228</v>
      </c>
    </row>
    <row r="8661" spans="2:2">
      <c r="B8661" t="s">
        <v>23229</v>
      </c>
    </row>
    <row r="8662" spans="2:2">
      <c r="B8662" t="s">
        <v>23230</v>
      </c>
    </row>
    <row r="8663" spans="2:2">
      <c r="B8663" t="s">
        <v>23231</v>
      </c>
    </row>
    <row r="8664" spans="2:2">
      <c r="B8664" t="s">
        <v>23232</v>
      </c>
    </row>
    <row r="8665" spans="2:2">
      <c r="B8665" t="s">
        <v>23233</v>
      </c>
    </row>
    <row r="8666" spans="2:2">
      <c r="B8666" t="s">
        <v>23234</v>
      </c>
    </row>
    <row r="8667" spans="2:2">
      <c r="B8667" t="s">
        <v>23235</v>
      </c>
    </row>
    <row r="8668" spans="2:2">
      <c r="B8668" t="s">
        <v>23236</v>
      </c>
    </row>
    <row r="8669" spans="2:2">
      <c r="B8669" t="s">
        <v>23237</v>
      </c>
    </row>
    <row r="8670" spans="2:2">
      <c r="B8670" t="s">
        <v>23238</v>
      </c>
    </row>
    <row r="8671" spans="2:2">
      <c r="B8671" t="s">
        <v>23239</v>
      </c>
    </row>
    <row r="8672" spans="2:2">
      <c r="B8672" t="s">
        <v>23240</v>
      </c>
    </row>
    <row r="8673" spans="2:2">
      <c r="B8673" t="s">
        <v>23241</v>
      </c>
    </row>
    <row r="8674" spans="2:2">
      <c r="B8674" t="s">
        <v>23242</v>
      </c>
    </row>
    <row r="8675" spans="2:2">
      <c r="B8675" t="s">
        <v>23243</v>
      </c>
    </row>
    <row r="8676" spans="2:2">
      <c r="B8676" t="s">
        <v>23244</v>
      </c>
    </row>
    <row r="8677" spans="2:2">
      <c r="B8677" t="s">
        <v>23245</v>
      </c>
    </row>
    <row r="8678" spans="2:2">
      <c r="B8678" t="s">
        <v>23246</v>
      </c>
    </row>
    <row r="8679" spans="2:2">
      <c r="B8679" t="s">
        <v>23247</v>
      </c>
    </row>
    <row r="8680" spans="2:2">
      <c r="B8680" t="s">
        <v>23248</v>
      </c>
    </row>
    <row r="8681" spans="2:2">
      <c r="B8681" t="s">
        <v>23249</v>
      </c>
    </row>
    <row r="8682" spans="2:2">
      <c r="B8682" t="s">
        <v>23250</v>
      </c>
    </row>
    <row r="8683" spans="2:2">
      <c r="B8683" t="s">
        <v>21293</v>
      </c>
    </row>
    <row r="8684" spans="2:2">
      <c r="B8684" t="s">
        <v>23251</v>
      </c>
    </row>
    <row r="8685" spans="2:2">
      <c r="B8685" t="s">
        <v>23252</v>
      </c>
    </row>
    <row r="8686" spans="2:2">
      <c r="B8686" t="s">
        <v>23253</v>
      </c>
    </row>
    <row r="8687" spans="2:2">
      <c r="B8687" t="s">
        <v>23254</v>
      </c>
    </row>
    <row r="8688" spans="2:2">
      <c r="B8688" t="s">
        <v>23255</v>
      </c>
    </row>
    <row r="8689" spans="2:2">
      <c r="B8689" t="s">
        <v>23256</v>
      </c>
    </row>
    <row r="8690" spans="2:2">
      <c r="B8690" t="s">
        <v>23257</v>
      </c>
    </row>
    <row r="8691" spans="2:2">
      <c r="B8691" t="s">
        <v>23258</v>
      </c>
    </row>
    <row r="8692" spans="2:2">
      <c r="B8692" t="s">
        <v>23259</v>
      </c>
    </row>
    <row r="8693" spans="2:2">
      <c r="B8693" t="s">
        <v>23260</v>
      </c>
    </row>
    <row r="8694" spans="2:2">
      <c r="B8694" t="s">
        <v>23261</v>
      </c>
    </row>
    <row r="8695" spans="2:2">
      <c r="B8695" t="s">
        <v>23262</v>
      </c>
    </row>
    <row r="8696" spans="2:2">
      <c r="B8696" t="s">
        <v>23263</v>
      </c>
    </row>
    <row r="8697" spans="2:2">
      <c r="B8697" t="s">
        <v>23264</v>
      </c>
    </row>
    <row r="8698" spans="2:2">
      <c r="B8698" t="s">
        <v>23265</v>
      </c>
    </row>
    <row r="8699" spans="2:2">
      <c r="B8699" t="s">
        <v>23266</v>
      </c>
    </row>
    <row r="8700" spans="2:2">
      <c r="B8700" t="s">
        <v>23267</v>
      </c>
    </row>
    <row r="8701" spans="2:2">
      <c r="B8701" t="s">
        <v>23268</v>
      </c>
    </row>
    <row r="8702" spans="2:2">
      <c r="B8702" t="s">
        <v>23269</v>
      </c>
    </row>
    <row r="8703" spans="2:2">
      <c r="B8703" t="s">
        <v>23270</v>
      </c>
    </row>
    <row r="8704" spans="2:2">
      <c r="B8704" t="s">
        <v>23271</v>
      </c>
    </row>
    <row r="8705" spans="2:2">
      <c r="B8705" t="s">
        <v>23272</v>
      </c>
    </row>
    <row r="8706" spans="2:2">
      <c r="B8706" t="s">
        <v>23273</v>
      </c>
    </row>
    <row r="8707" spans="2:2">
      <c r="B8707" t="s">
        <v>23274</v>
      </c>
    </row>
    <row r="8708" spans="2:2">
      <c r="B8708" t="s">
        <v>23275</v>
      </c>
    </row>
    <row r="8709" spans="2:2">
      <c r="B8709" t="s">
        <v>23276</v>
      </c>
    </row>
    <row r="8710" spans="2:2">
      <c r="B8710" t="s">
        <v>23277</v>
      </c>
    </row>
    <row r="8711" spans="2:2">
      <c r="B8711" t="s">
        <v>23278</v>
      </c>
    </row>
    <row r="8712" spans="2:2">
      <c r="B8712" t="s">
        <v>23279</v>
      </c>
    </row>
    <row r="8713" spans="2:2">
      <c r="B8713" t="s">
        <v>23280</v>
      </c>
    </row>
    <row r="8714" spans="2:2">
      <c r="B8714" t="s">
        <v>23281</v>
      </c>
    </row>
    <row r="8715" spans="2:2">
      <c r="B8715" t="s">
        <v>23282</v>
      </c>
    </row>
    <row r="8716" spans="2:2">
      <c r="B8716" t="s">
        <v>23283</v>
      </c>
    </row>
    <row r="8717" spans="2:2">
      <c r="B8717" t="s">
        <v>23284</v>
      </c>
    </row>
    <row r="8718" spans="2:2">
      <c r="B8718" t="s">
        <v>23285</v>
      </c>
    </row>
    <row r="8719" spans="2:2">
      <c r="B8719" t="s">
        <v>23286</v>
      </c>
    </row>
    <row r="8720" spans="2:2">
      <c r="B8720" t="s">
        <v>23287</v>
      </c>
    </row>
    <row r="8721" spans="2:2">
      <c r="B8721" t="s">
        <v>23288</v>
      </c>
    </row>
    <row r="8722" spans="2:2">
      <c r="B8722" t="s">
        <v>23289</v>
      </c>
    </row>
    <row r="8723" spans="2:2">
      <c r="B8723" t="s">
        <v>23290</v>
      </c>
    </row>
    <row r="8724" spans="2:2">
      <c r="B8724" t="s">
        <v>23291</v>
      </c>
    </row>
    <row r="8725" spans="2:2">
      <c r="B8725" t="s">
        <v>23292</v>
      </c>
    </row>
    <row r="8726" spans="2:2">
      <c r="B8726" t="s">
        <v>23293</v>
      </c>
    </row>
    <row r="8727" spans="2:2">
      <c r="B8727" t="s">
        <v>23294</v>
      </c>
    </row>
    <row r="8728" spans="2:2">
      <c r="B8728" t="s">
        <v>23295</v>
      </c>
    </row>
    <row r="8729" spans="2:2">
      <c r="B8729" t="s">
        <v>23296</v>
      </c>
    </row>
    <row r="8730" spans="2:2">
      <c r="B8730" t="s">
        <v>23297</v>
      </c>
    </row>
    <row r="8731" spans="2:2">
      <c r="B8731" t="s">
        <v>23298</v>
      </c>
    </row>
    <row r="8732" spans="2:2">
      <c r="B8732" t="s">
        <v>23299</v>
      </c>
    </row>
    <row r="8733" spans="2:2">
      <c r="B8733" t="s">
        <v>23300</v>
      </c>
    </row>
    <row r="8734" spans="2:2">
      <c r="B8734" t="s">
        <v>23301</v>
      </c>
    </row>
    <row r="8735" spans="2:2">
      <c r="B8735" t="s">
        <v>23302</v>
      </c>
    </row>
    <row r="8736" spans="2:2">
      <c r="B8736" t="s">
        <v>23303</v>
      </c>
    </row>
    <row r="8737" spans="2:2">
      <c r="B8737" t="s">
        <v>23304</v>
      </c>
    </row>
    <row r="8738" spans="2:2">
      <c r="B8738" t="s">
        <v>23305</v>
      </c>
    </row>
    <row r="8739" spans="2:2">
      <c r="B8739" t="s">
        <v>23306</v>
      </c>
    </row>
    <row r="8740" spans="2:2">
      <c r="B8740" t="s">
        <v>23307</v>
      </c>
    </row>
    <row r="8741" spans="2:2">
      <c r="B8741" t="s">
        <v>23308</v>
      </c>
    </row>
    <row r="8742" spans="2:2">
      <c r="B8742" t="s">
        <v>23309</v>
      </c>
    </row>
    <row r="8743" spans="2:2">
      <c r="B8743" t="s">
        <v>23310</v>
      </c>
    </row>
    <row r="8744" spans="2:2">
      <c r="B8744" t="s">
        <v>23311</v>
      </c>
    </row>
    <row r="8745" spans="2:2">
      <c r="B8745" t="s">
        <v>23312</v>
      </c>
    </row>
    <row r="8746" spans="2:2">
      <c r="B8746" t="s">
        <v>23313</v>
      </c>
    </row>
    <row r="8747" spans="2:2">
      <c r="B8747" t="s">
        <v>23314</v>
      </c>
    </row>
    <row r="8748" spans="2:2">
      <c r="B8748" t="s">
        <v>23315</v>
      </c>
    </row>
    <row r="8749" spans="2:2">
      <c r="B8749" t="s">
        <v>23316</v>
      </c>
    </row>
    <row r="8750" spans="2:2">
      <c r="B8750" t="s">
        <v>23317</v>
      </c>
    </row>
    <row r="8751" spans="2:2">
      <c r="B8751" t="s">
        <v>23318</v>
      </c>
    </row>
    <row r="8752" spans="2:2">
      <c r="B8752" t="s">
        <v>23319</v>
      </c>
    </row>
    <row r="8753" spans="2:2">
      <c r="B8753" t="s">
        <v>23320</v>
      </c>
    </row>
    <row r="8754" spans="2:2">
      <c r="B8754" t="s">
        <v>23321</v>
      </c>
    </row>
    <row r="8755" spans="2:2">
      <c r="B8755" t="s">
        <v>23322</v>
      </c>
    </row>
    <row r="8756" spans="2:2">
      <c r="B8756" t="s">
        <v>23323</v>
      </c>
    </row>
    <row r="8757" spans="2:2">
      <c r="B8757" t="s">
        <v>23324</v>
      </c>
    </row>
    <row r="8758" spans="2:2">
      <c r="B8758" t="s">
        <v>23325</v>
      </c>
    </row>
    <row r="8759" spans="2:2">
      <c r="B8759" t="s">
        <v>23326</v>
      </c>
    </row>
    <row r="8760" spans="2:2">
      <c r="B8760" t="s">
        <v>23327</v>
      </c>
    </row>
    <row r="8761" spans="2:2">
      <c r="B8761" t="s">
        <v>23328</v>
      </c>
    </row>
    <row r="8762" spans="2:2">
      <c r="B8762" t="s">
        <v>23329</v>
      </c>
    </row>
    <row r="8763" spans="2:2">
      <c r="B8763" t="s">
        <v>23330</v>
      </c>
    </row>
    <row r="8764" spans="2:2">
      <c r="B8764" t="s">
        <v>23331</v>
      </c>
    </row>
    <row r="8765" spans="2:2">
      <c r="B8765" t="s">
        <v>23332</v>
      </c>
    </row>
    <row r="8766" spans="2:2">
      <c r="B8766" t="s">
        <v>23333</v>
      </c>
    </row>
    <row r="8767" spans="2:2">
      <c r="B8767" t="s">
        <v>23334</v>
      </c>
    </row>
    <row r="8768" spans="2:2">
      <c r="B8768" t="s">
        <v>23335</v>
      </c>
    </row>
    <row r="8769" spans="2:2">
      <c r="B8769" t="s">
        <v>23336</v>
      </c>
    </row>
    <row r="8770" spans="2:2">
      <c r="B8770" t="s">
        <v>23337</v>
      </c>
    </row>
    <row r="8771" spans="2:2">
      <c r="B8771" t="s">
        <v>23338</v>
      </c>
    </row>
    <row r="8772" spans="2:2">
      <c r="B8772" t="s">
        <v>23339</v>
      </c>
    </row>
    <row r="8773" spans="2:2">
      <c r="B8773" t="s">
        <v>23340</v>
      </c>
    </row>
    <row r="8774" spans="2:2">
      <c r="B8774" t="s">
        <v>23341</v>
      </c>
    </row>
    <row r="8775" spans="2:2">
      <c r="B8775" t="s">
        <v>23342</v>
      </c>
    </row>
    <row r="8776" spans="2:2">
      <c r="B8776" t="s">
        <v>23343</v>
      </c>
    </row>
    <row r="8777" spans="2:2">
      <c r="B8777" t="s">
        <v>23344</v>
      </c>
    </row>
    <row r="8778" spans="2:2">
      <c r="B8778" t="s">
        <v>23345</v>
      </c>
    </row>
    <row r="8779" spans="2:2">
      <c r="B8779" t="s">
        <v>23346</v>
      </c>
    </row>
    <row r="8780" spans="2:2">
      <c r="B8780" t="s">
        <v>23347</v>
      </c>
    </row>
    <row r="8781" spans="2:2">
      <c r="B8781" t="s">
        <v>23348</v>
      </c>
    </row>
    <row r="8782" spans="2:2">
      <c r="B8782" t="s">
        <v>23349</v>
      </c>
    </row>
    <row r="8783" spans="2:2">
      <c r="B8783" t="s">
        <v>23350</v>
      </c>
    </row>
    <row r="8784" spans="2:2">
      <c r="B8784" t="s">
        <v>23351</v>
      </c>
    </row>
    <row r="8785" spans="2:2">
      <c r="B8785" t="s">
        <v>23352</v>
      </c>
    </row>
    <row r="8786" spans="2:2">
      <c r="B8786" t="s">
        <v>23353</v>
      </c>
    </row>
    <row r="8787" spans="2:2">
      <c r="B8787" t="s">
        <v>23354</v>
      </c>
    </row>
    <row r="8788" spans="2:2">
      <c r="B8788" t="s">
        <v>23355</v>
      </c>
    </row>
    <row r="8789" spans="2:2">
      <c r="B8789" t="s">
        <v>23356</v>
      </c>
    </row>
    <row r="8790" spans="2:2">
      <c r="B8790" t="s">
        <v>23357</v>
      </c>
    </row>
    <row r="8791" spans="2:2">
      <c r="B8791" t="s">
        <v>23358</v>
      </c>
    </row>
    <row r="8792" spans="2:2">
      <c r="B8792" t="s">
        <v>23359</v>
      </c>
    </row>
    <row r="8793" spans="2:2">
      <c r="B8793" t="s">
        <v>23360</v>
      </c>
    </row>
    <row r="8794" spans="2:2">
      <c r="B8794" t="s">
        <v>23361</v>
      </c>
    </row>
    <row r="8795" spans="2:2">
      <c r="B8795" t="s">
        <v>23362</v>
      </c>
    </row>
    <row r="8796" spans="2:2">
      <c r="B8796" t="s">
        <v>23363</v>
      </c>
    </row>
    <row r="8797" spans="2:2">
      <c r="B8797" t="s">
        <v>23364</v>
      </c>
    </row>
    <row r="8798" spans="2:2">
      <c r="B8798" t="s">
        <v>23365</v>
      </c>
    </row>
    <row r="8799" spans="2:2">
      <c r="B8799" t="s">
        <v>23366</v>
      </c>
    </row>
    <row r="8800" spans="2:2">
      <c r="B8800" t="s">
        <v>23367</v>
      </c>
    </row>
    <row r="8801" spans="2:2">
      <c r="B8801" t="s">
        <v>23368</v>
      </c>
    </row>
    <row r="8802" spans="2:2">
      <c r="B8802" t="s">
        <v>23369</v>
      </c>
    </row>
    <row r="8803" spans="2:2">
      <c r="B8803" t="s">
        <v>23370</v>
      </c>
    </row>
    <row r="8804" spans="2:2">
      <c r="B8804" t="s">
        <v>23371</v>
      </c>
    </row>
    <row r="8805" spans="2:2">
      <c r="B8805" t="s">
        <v>23372</v>
      </c>
    </row>
    <row r="8806" spans="2:2">
      <c r="B8806" t="s">
        <v>23373</v>
      </c>
    </row>
    <row r="8807" spans="2:2">
      <c r="B8807" t="s">
        <v>23374</v>
      </c>
    </row>
    <row r="8808" spans="2:2">
      <c r="B8808" t="s">
        <v>23375</v>
      </c>
    </row>
    <row r="8809" spans="2:2">
      <c r="B8809" t="s">
        <v>23376</v>
      </c>
    </row>
    <row r="8810" spans="2:2">
      <c r="B8810" t="s">
        <v>23377</v>
      </c>
    </row>
    <row r="8811" spans="2:2">
      <c r="B8811" t="s">
        <v>23378</v>
      </c>
    </row>
    <row r="8812" spans="2:2">
      <c r="B8812" t="s">
        <v>23379</v>
      </c>
    </row>
    <row r="8813" spans="2:2">
      <c r="B8813" t="s">
        <v>23380</v>
      </c>
    </row>
    <row r="8814" spans="2:2">
      <c r="B8814" t="s">
        <v>23381</v>
      </c>
    </row>
    <row r="8815" spans="2:2">
      <c r="B8815" t="s">
        <v>23382</v>
      </c>
    </row>
    <row r="8816" spans="2:2">
      <c r="B8816" t="s">
        <v>23383</v>
      </c>
    </row>
    <row r="8817" spans="2:2">
      <c r="B8817" t="s">
        <v>23384</v>
      </c>
    </row>
    <row r="8818" spans="2:2">
      <c r="B8818" t="s">
        <v>23385</v>
      </c>
    </row>
    <row r="8819" spans="2:2">
      <c r="B8819" t="s">
        <v>23386</v>
      </c>
    </row>
    <row r="8820" spans="2:2">
      <c r="B8820" t="s">
        <v>23387</v>
      </c>
    </row>
    <row r="8821" spans="2:2">
      <c r="B8821" t="s">
        <v>23388</v>
      </c>
    </row>
    <row r="8822" spans="2:2">
      <c r="B8822" t="s">
        <v>23389</v>
      </c>
    </row>
    <row r="8823" spans="2:2">
      <c r="B8823" t="s">
        <v>23390</v>
      </c>
    </row>
    <row r="8824" spans="2:2">
      <c r="B8824" t="s">
        <v>23391</v>
      </c>
    </row>
    <row r="8825" spans="2:2">
      <c r="B8825" t="s">
        <v>23392</v>
      </c>
    </row>
    <row r="8826" spans="2:2">
      <c r="B8826" t="s">
        <v>23393</v>
      </c>
    </row>
    <row r="8827" spans="2:2">
      <c r="B8827" t="s">
        <v>23394</v>
      </c>
    </row>
    <row r="8828" spans="2:2">
      <c r="B8828" t="s">
        <v>23395</v>
      </c>
    </row>
    <row r="8829" spans="2:2">
      <c r="B8829" t="s">
        <v>23396</v>
      </c>
    </row>
    <row r="8830" spans="2:2">
      <c r="B8830" t="s">
        <v>23397</v>
      </c>
    </row>
    <row r="8831" spans="2:2">
      <c r="B8831" t="s">
        <v>23398</v>
      </c>
    </row>
    <row r="8832" spans="2:2">
      <c r="B8832" t="s">
        <v>23399</v>
      </c>
    </row>
    <row r="8833" spans="2:2">
      <c r="B8833" t="s">
        <v>23400</v>
      </c>
    </row>
    <row r="8834" spans="2:2">
      <c r="B8834" t="s">
        <v>23401</v>
      </c>
    </row>
    <row r="8835" spans="2:2">
      <c r="B8835" t="s">
        <v>23402</v>
      </c>
    </row>
    <row r="8836" spans="2:2">
      <c r="B8836" t="s">
        <v>23403</v>
      </c>
    </row>
    <row r="8837" spans="2:2">
      <c r="B8837" t="s">
        <v>23404</v>
      </c>
    </row>
    <row r="8838" spans="2:2">
      <c r="B8838" t="s">
        <v>23405</v>
      </c>
    </row>
    <row r="8839" spans="2:2">
      <c r="B8839" t="s">
        <v>23406</v>
      </c>
    </row>
    <row r="8840" spans="2:2">
      <c r="B8840" t="s">
        <v>23407</v>
      </c>
    </row>
    <row r="8841" spans="2:2">
      <c r="B8841" s="72" t="s">
        <v>23408</v>
      </c>
    </row>
    <row r="8842" spans="2:2">
      <c r="B8842" s="72" t="s">
        <v>23409</v>
      </c>
    </row>
    <row r="8843" spans="2:2">
      <c r="B8843" s="72" t="s">
        <v>23410</v>
      </c>
    </row>
    <row r="8844" spans="2:2">
      <c r="B8844" s="72" t="s">
        <v>23411</v>
      </c>
    </row>
    <row r="8845" spans="2:2">
      <c r="B8845" s="72" t="s">
        <v>23412</v>
      </c>
    </row>
    <row r="8846" spans="2:2">
      <c r="B8846" s="72" t="s">
        <v>23413</v>
      </c>
    </row>
    <row r="8847" spans="2:2">
      <c r="B8847" s="72" t="s">
        <v>23414</v>
      </c>
    </row>
    <row r="8848" spans="2:2">
      <c r="B8848" t="s">
        <v>23415</v>
      </c>
    </row>
    <row r="8849" spans="2:2">
      <c r="B8849" t="s">
        <v>23416</v>
      </c>
    </row>
    <row r="8850" spans="2:2">
      <c r="B8850" t="s">
        <v>23417</v>
      </c>
    </row>
    <row r="8851" spans="2:2">
      <c r="B8851" t="s">
        <v>23418</v>
      </c>
    </row>
    <row r="8852" spans="2:2">
      <c r="B8852" t="s">
        <v>23419</v>
      </c>
    </row>
    <row r="8853" spans="2:2">
      <c r="B8853" t="s">
        <v>23420</v>
      </c>
    </row>
    <row r="8854" spans="2:2">
      <c r="B8854" t="s">
        <v>23421</v>
      </c>
    </row>
    <row r="8855" spans="2:2">
      <c r="B8855" t="s">
        <v>23422</v>
      </c>
    </row>
    <row r="8856" spans="2:2">
      <c r="B8856" t="s">
        <v>23423</v>
      </c>
    </row>
    <row r="8857" spans="2:2">
      <c r="B8857" t="s">
        <v>23424</v>
      </c>
    </row>
    <row r="8858" spans="2:2">
      <c r="B8858" t="s">
        <v>23425</v>
      </c>
    </row>
    <row r="8859" spans="2:2">
      <c r="B8859" t="s">
        <v>23426</v>
      </c>
    </row>
    <row r="8860" spans="2:2">
      <c r="B8860" t="s">
        <v>23427</v>
      </c>
    </row>
    <row r="8861" spans="2:2">
      <c r="B8861" t="s">
        <v>23428</v>
      </c>
    </row>
    <row r="8862" spans="2:2">
      <c r="B8862" t="s">
        <v>23429</v>
      </c>
    </row>
    <row r="8863" spans="2:2">
      <c r="B8863" t="s">
        <v>23430</v>
      </c>
    </row>
    <row r="8864" spans="2:2">
      <c r="B8864" t="s">
        <v>23431</v>
      </c>
    </row>
    <row r="8865" spans="2:2">
      <c r="B8865" t="s">
        <v>23432</v>
      </c>
    </row>
    <row r="8866" spans="2:2">
      <c r="B8866" t="s">
        <v>23433</v>
      </c>
    </row>
    <row r="8867" spans="2:2">
      <c r="B8867" t="s">
        <v>23434</v>
      </c>
    </row>
    <row r="8868" spans="2:2">
      <c r="B8868" t="s">
        <v>23435</v>
      </c>
    </row>
    <row r="8869" spans="2:2">
      <c r="B8869" t="s">
        <v>23436</v>
      </c>
    </row>
    <row r="8870" spans="2:2">
      <c r="B8870" t="s">
        <v>23437</v>
      </c>
    </row>
    <row r="8871" spans="2:2">
      <c r="B8871" t="s">
        <v>23438</v>
      </c>
    </row>
    <row r="8872" spans="2:2">
      <c r="B8872" t="s">
        <v>23439</v>
      </c>
    </row>
    <row r="8873" spans="2:2">
      <c r="B8873" t="s">
        <v>23440</v>
      </c>
    </row>
    <row r="8874" spans="2:2">
      <c r="B8874" t="s">
        <v>23441</v>
      </c>
    </row>
    <row r="8875" spans="2:2">
      <c r="B8875" t="s">
        <v>23442</v>
      </c>
    </row>
    <row r="8876" spans="2:2">
      <c r="B8876" t="s">
        <v>23443</v>
      </c>
    </row>
    <row r="8877" spans="2:2">
      <c r="B8877" t="s">
        <v>23444</v>
      </c>
    </row>
    <row r="8878" spans="2:2">
      <c r="B8878" t="s">
        <v>23445</v>
      </c>
    </row>
    <row r="8879" spans="2:2">
      <c r="B8879" t="s">
        <v>23446</v>
      </c>
    </row>
    <row r="8880" spans="2:2">
      <c r="B8880" t="s">
        <v>23447</v>
      </c>
    </row>
    <row r="8881" spans="2:2">
      <c r="B8881" t="s">
        <v>23448</v>
      </c>
    </row>
    <row r="8882" spans="2:2">
      <c r="B8882" t="s">
        <v>23449</v>
      </c>
    </row>
    <row r="8883" spans="2:2">
      <c r="B8883" t="s">
        <v>23450</v>
      </c>
    </row>
    <row r="8884" spans="2:2">
      <c r="B8884" t="s">
        <v>23451</v>
      </c>
    </row>
    <row r="8885" spans="2:2">
      <c r="B8885" t="s">
        <v>23452</v>
      </c>
    </row>
    <row r="8886" spans="2:2">
      <c r="B8886" t="s">
        <v>23453</v>
      </c>
    </row>
    <row r="8887" spans="2:2">
      <c r="B8887" t="s">
        <v>23454</v>
      </c>
    </row>
    <row r="8888" spans="2:2">
      <c r="B8888" t="s">
        <v>23455</v>
      </c>
    </row>
    <row r="8889" spans="2:2">
      <c r="B8889" t="s">
        <v>23456</v>
      </c>
    </row>
    <row r="8890" spans="2:2">
      <c r="B8890" t="s">
        <v>23457</v>
      </c>
    </row>
    <row r="8891" spans="2:2">
      <c r="B8891" t="s">
        <v>23458</v>
      </c>
    </row>
    <row r="8892" spans="2:2">
      <c r="B8892" t="s">
        <v>23459</v>
      </c>
    </row>
    <row r="8893" spans="2:2">
      <c r="B8893" t="s">
        <v>23460</v>
      </c>
    </row>
    <row r="8894" spans="2:2">
      <c r="B8894" t="s">
        <v>23461</v>
      </c>
    </row>
    <row r="8895" spans="2:2">
      <c r="B8895" t="s">
        <v>23462</v>
      </c>
    </row>
    <row r="8896" spans="2:2">
      <c r="B8896" t="s">
        <v>23463</v>
      </c>
    </row>
    <row r="8897" spans="2:2">
      <c r="B8897" t="s">
        <v>23464</v>
      </c>
    </row>
    <row r="8898" spans="2:2">
      <c r="B8898" t="s">
        <v>23465</v>
      </c>
    </row>
    <row r="8899" spans="2:2">
      <c r="B8899" t="s">
        <v>23466</v>
      </c>
    </row>
    <row r="8900" spans="2:2">
      <c r="B8900" t="s">
        <v>23467</v>
      </c>
    </row>
    <row r="8901" spans="2:2">
      <c r="B8901" t="s">
        <v>23468</v>
      </c>
    </row>
    <row r="8902" spans="2:2">
      <c r="B8902" t="s">
        <v>23469</v>
      </c>
    </row>
    <row r="8903" spans="2:2">
      <c r="B8903" t="s">
        <v>23470</v>
      </c>
    </row>
    <row r="8904" spans="2:2">
      <c r="B8904" t="s">
        <v>23471</v>
      </c>
    </row>
    <row r="8905" spans="2:2">
      <c r="B8905" t="s">
        <v>23472</v>
      </c>
    </row>
    <row r="8906" spans="2:2">
      <c r="B8906" t="s">
        <v>23473</v>
      </c>
    </row>
    <row r="8907" spans="2:2">
      <c r="B8907" t="s">
        <v>23474</v>
      </c>
    </row>
    <row r="8908" spans="2:2">
      <c r="B8908" t="s">
        <v>23475</v>
      </c>
    </row>
    <row r="8909" spans="2:2">
      <c r="B8909" t="s">
        <v>23476</v>
      </c>
    </row>
    <row r="8910" spans="2:2">
      <c r="B8910" t="s">
        <v>23477</v>
      </c>
    </row>
    <row r="8911" spans="2:2">
      <c r="B8911" t="s">
        <v>23478</v>
      </c>
    </row>
    <row r="8912" spans="2:2">
      <c r="B8912" t="s">
        <v>23479</v>
      </c>
    </row>
    <row r="8913" spans="2:2">
      <c r="B8913" t="s">
        <v>23480</v>
      </c>
    </row>
    <row r="8914" spans="2:2">
      <c r="B8914" t="s">
        <v>23481</v>
      </c>
    </row>
    <row r="8915" spans="2:2">
      <c r="B8915" t="s">
        <v>23482</v>
      </c>
    </row>
    <row r="8916" spans="2:2">
      <c r="B8916" t="s">
        <v>23483</v>
      </c>
    </row>
    <row r="8917" spans="2:2">
      <c r="B8917" t="s">
        <v>23484</v>
      </c>
    </row>
    <row r="8918" spans="2:2">
      <c r="B8918" t="s">
        <v>23485</v>
      </c>
    </row>
    <row r="8919" spans="2:2">
      <c r="B8919" t="s">
        <v>23486</v>
      </c>
    </row>
    <row r="8920" spans="2:2">
      <c r="B8920" t="s">
        <v>23487</v>
      </c>
    </row>
    <row r="8921" spans="2:2">
      <c r="B8921" t="s">
        <v>23488</v>
      </c>
    </row>
    <row r="8922" spans="2:2">
      <c r="B8922" t="s">
        <v>23489</v>
      </c>
    </row>
    <row r="8923" spans="2:2">
      <c r="B8923" t="s">
        <v>23490</v>
      </c>
    </row>
    <row r="8924" spans="2:2">
      <c r="B8924" t="s">
        <v>23491</v>
      </c>
    </row>
    <row r="8925" spans="2:2">
      <c r="B8925" t="s">
        <v>23492</v>
      </c>
    </row>
    <row r="8926" spans="2:2">
      <c r="B8926" t="s">
        <v>23493</v>
      </c>
    </row>
    <row r="8927" spans="2:2">
      <c r="B8927" t="s">
        <v>23494</v>
      </c>
    </row>
    <row r="8928" spans="2:2">
      <c r="B8928" t="s">
        <v>23495</v>
      </c>
    </row>
    <row r="8929" spans="2:2">
      <c r="B8929" t="s">
        <v>23496</v>
      </c>
    </row>
    <row r="8930" spans="2:2">
      <c r="B8930" t="s">
        <v>23497</v>
      </c>
    </row>
    <row r="8931" spans="2:2">
      <c r="B8931" t="s">
        <v>23498</v>
      </c>
    </row>
    <row r="8932" spans="2:2">
      <c r="B8932" t="s">
        <v>23499</v>
      </c>
    </row>
    <row r="8933" spans="2:2">
      <c r="B8933" t="s">
        <v>23500</v>
      </c>
    </row>
    <row r="8934" spans="2:2">
      <c r="B8934" t="s">
        <v>23501</v>
      </c>
    </row>
    <row r="8935" spans="2:2">
      <c r="B8935" t="s">
        <v>23502</v>
      </c>
    </row>
    <row r="8936" spans="2:2">
      <c r="B8936" t="s">
        <v>23503</v>
      </c>
    </row>
    <row r="8937" spans="2:2">
      <c r="B8937" t="s">
        <v>23504</v>
      </c>
    </row>
    <row r="8938" spans="2:2">
      <c r="B8938" t="s">
        <v>23505</v>
      </c>
    </row>
    <row r="8939" spans="2:2">
      <c r="B8939" t="s">
        <v>23506</v>
      </c>
    </row>
    <row r="8940" spans="2:2">
      <c r="B8940" t="s">
        <v>23507</v>
      </c>
    </row>
    <row r="8941" spans="2:2">
      <c r="B8941" t="s">
        <v>23508</v>
      </c>
    </row>
    <row r="8942" spans="2:2">
      <c r="B8942" t="s">
        <v>23509</v>
      </c>
    </row>
    <row r="8943" spans="2:2">
      <c r="B8943" t="s">
        <v>23510</v>
      </c>
    </row>
    <row r="8944" spans="2:2">
      <c r="B8944" t="s">
        <v>23511</v>
      </c>
    </row>
    <row r="8945" spans="2:2">
      <c r="B8945" t="s">
        <v>23512</v>
      </c>
    </row>
    <row r="8946" spans="2:2">
      <c r="B8946" t="s">
        <v>23513</v>
      </c>
    </row>
    <row r="8947" spans="2:2">
      <c r="B8947" t="s">
        <v>23514</v>
      </c>
    </row>
    <row r="8948" spans="2:2">
      <c r="B8948" t="s">
        <v>23515</v>
      </c>
    </row>
    <row r="8949" spans="2:2">
      <c r="B8949" t="s">
        <v>23516</v>
      </c>
    </row>
    <row r="8950" spans="2:2">
      <c r="B8950" t="s">
        <v>23517</v>
      </c>
    </row>
    <row r="8951" spans="2:2">
      <c r="B8951" t="s">
        <v>23518</v>
      </c>
    </row>
    <row r="8952" spans="2:2">
      <c r="B8952" t="s">
        <v>23519</v>
      </c>
    </row>
    <row r="8953" spans="2:2">
      <c r="B8953" t="s">
        <v>23520</v>
      </c>
    </row>
    <row r="8954" spans="2:2">
      <c r="B8954" t="s">
        <v>23521</v>
      </c>
    </row>
    <row r="8955" spans="2:2">
      <c r="B8955" t="s">
        <v>23522</v>
      </c>
    </row>
    <row r="8956" spans="2:2">
      <c r="B8956" t="s">
        <v>23523</v>
      </c>
    </row>
    <row r="8957" spans="2:2">
      <c r="B8957" t="s">
        <v>23524</v>
      </c>
    </row>
    <row r="8958" spans="2:2">
      <c r="B8958" t="s">
        <v>23525</v>
      </c>
    </row>
    <row r="8959" spans="2:2">
      <c r="B8959" t="s">
        <v>23526</v>
      </c>
    </row>
    <row r="8960" spans="2:2">
      <c r="B8960" t="s">
        <v>23527</v>
      </c>
    </row>
    <row r="8961" spans="2:2">
      <c r="B8961" t="s">
        <v>23528</v>
      </c>
    </row>
    <row r="8962" spans="2:2">
      <c r="B8962" t="s">
        <v>23529</v>
      </c>
    </row>
    <row r="8963" spans="2:2">
      <c r="B8963" t="s">
        <v>23530</v>
      </c>
    </row>
    <row r="8964" spans="2:2">
      <c r="B8964" t="s">
        <v>23531</v>
      </c>
    </row>
    <row r="8965" spans="2:2">
      <c r="B8965" t="s">
        <v>23532</v>
      </c>
    </row>
    <row r="8966" spans="2:2">
      <c r="B8966" t="s">
        <v>23533</v>
      </c>
    </row>
    <row r="8967" spans="2:2">
      <c r="B8967" t="s">
        <v>23534</v>
      </c>
    </row>
    <row r="8968" spans="2:2">
      <c r="B8968" t="s">
        <v>23535</v>
      </c>
    </row>
    <row r="8969" spans="2:2">
      <c r="B8969" t="s">
        <v>23536</v>
      </c>
    </row>
    <row r="8970" spans="2:2">
      <c r="B8970" t="s">
        <v>23537</v>
      </c>
    </row>
    <row r="8971" spans="2:2">
      <c r="B8971" t="s">
        <v>23538</v>
      </c>
    </row>
    <row r="8972" spans="2:2">
      <c r="B8972" t="s">
        <v>23539</v>
      </c>
    </row>
    <row r="8973" spans="2:2">
      <c r="B8973" t="s">
        <v>23540</v>
      </c>
    </row>
    <row r="8974" spans="2:2">
      <c r="B8974" t="s">
        <v>23541</v>
      </c>
    </row>
    <row r="8975" spans="2:2">
      <c r="B8975" t="s">
        <v>23542</v>
      </c>
    </row>
    <row r="8976" spans="2:2">
      <c r="B8976" t="s">
        <v>23543</v>
      </c>
    </row>
    <row r="8977" spans="2:2">
      <c r="B8977" t="s">
        <v>23544</v>
      </c>
    </row>
    <row r="8978" spans="2:2">
      <c r="B8978" t="s">
        <v>23545</v>
      </c>
    </row>
    <row r="8979" spans="2:2">
      <c r="B8979" t="s">
        <v>23546</v>
      </c>
    </row>
    <row r="8980" spans="2:2">
      <c r="B8980" t="s">
        <v>23547</v>
      </c>
    </row>
    <row r="8981" spans="2:2">
      <c r="B8981" t="s">
        <v>23548</v>
      </c>
    </row>
    <row r="8982" spans="2:2">
      <c r="B8982" t="s">
        <v>23549</v>
      </c>
    </row>
    <row r="8983" spans="2:2">
      <c r="B8983" t="s">
        <v>23550</v>
      </c>
    </row>
    <row r="8984" spans="2:2">
      <c r="B8984" t="s">
        <v>23551</v>
      </c>
    </row>
    <row r="8985" spans="2:2">
      <c r="B8985" t="s">
        <v>23552</v>
      </c>
    </row>
    <row r="8986" spans="2:2">
      <c r="B8986" t="s">
        <v>23553</v>
      </c>
    </row>
    <row r="8987" spans="2:2">
      <c r="B8987" t="s">
        <v>23554</v>
      </c>
    </row>
    <row r="8988" spans="2:2">
      <c r="B8988" t="s">
        <v>23555</v>
      </c>
    </row>
    <row r="8989" spans="2:2">
      <c r="B8989" t="s">
        <v>23556</v>
      </c>
    </row>
    <row r="8990" spans="2:2">
      <c r="B8990" t="s">
        <v>23557</v>
      </c>
    </row>
    <row r="8991" spans="2:2">
      <c r="B8991" t="s">
        <v>23558</v>
      </c>
    </row>
    <row r="8992" spans="2:2">
      <c r="B8992" t="s">
        <v>23559</v>
      </c>
    </row>
    <row r="8993" spans="2:2">
      <c r="B8993" t="s">
        <v>23560</v>
      </c>
    </row>
    <row r="8994" spans="2:2">
      <c r="B8994" t="s">
        <v>23561</v>
      </c>
    </row>
    <row r="8995" spans="2:2">
      <c r="B8995" t="s">
        <v>23562</v>
      </c>
    </row>
    <row r="8996" spans="2:2">
      <c r="B8996" t="s">
        <v>23563</v>
      </c>
    </row>
    <row r="8997" spans="2:2">
      <c r="B8997" t="s">
        <v>23564</v>
      </c>
    </row>
    <row r="8998" spans="2:2">
      <c r="B8998" t="s">
        <v>23565</v>
      </c>
    </row>
    <row r="8999" spans="2:2">
      <c r="B8999" t="s">
        <v>23566</v>
      </c>
    </row>
    <row r="9000" spans="2:2">
      <c r="B9000" t="s">
        <v>23567</v>
      </c>
    </row>
    <row r="9001" spans="2:2">
      <c r="B9001" t="s">
        <v>23568</v>
      </c>
    </row>
    <row r="9002" spans="2:2">
      <c r="B9002" t="s">
        <v>23569</v>
      </c>
    </row>
    <row r="9003" spans="2:2">
      <c r="B9003" t="s">
        <v>23570</v>
      </c>
    </row>
    <row r="9004" spans="2:2">
      <c r="B9004" t="s">
        <v>23571</v>
      </c>
    </row>
    <row r="9005" spans="2:2">
      <c r="B9005" t="s">
        <v>23572</v>
      </c>
    </row>
    <row r="9006" spans="2:2">
      <c r="B9006" t="s">
        <v>23573</v>
      </c>
    </row>
    <row r="9007" spans="2:2">
      <c r="B9007" t="s">
        <v>23574</v>
      </c>
    </row>
    <row r="9008" spans="2:2">
      <c r="B9008" t="s">
        <v>23575</v>
      </c>
    </row>
    <row r="9009" spans="2:2">
      <c r="B9009" t="s">
        <v>23576</v>
      </c>
    </row>
    <row r="9010" spans="2:2">
      <c r="B9010" t="s">
        <v>23577</v>
      </c>
    </row>
    <row r="9011" spans="2:2">
      <c r="B9011" t="s">
        <v>23578</v>
      </c>
    </row>
    <row r="9012" spans="2:2">
      <c r="B9012" t="s">
        <v>23579</v>
      </c>
    </row>
    <row r="9013" spans="2:2">
      <c r="B9013" t="s">
        <v>23580</v>
      </c>
    </row>
    <row r="9014" spans="2:2">
      <c r="B9014" t="s">
        <v>23581</v>
      </c>
    </row>
    <row r="9015" spans="2:2">
      <c r="B9015" t="s">
        <v>23582</v>
      </c>
    </row>
    <row r="9016" spans="2:2">
      <c r="B9016" t="s">
        <v>23583</v>
      </c>
    </row>
    <row r="9017" spans="2:2">
      <c r="B9017" t="s">
        <v>23584</v>
      </c>
    </row>
    <row r="9018" spans="2:2">
      <c r="B9018" t="s">
        <v>23585</v>
      </c>
    </row>
    <row r="9019" spans="2:2">
      <c r="B9019" t="s">
        <v>23586</v>
      </c>
    </row>
    <row r="9020" spans="2:2">
      <c r="B9020" t="s">
        <v>23587</v>
      </c>
    </row>
    <row r="9021" spans="2:2">
      <c r="B9021" t="s">
        <v>23588</v>
      </c>
    </row>
    <row r="9022" spans="2:2">
      <c r="B9022" t="s">
        <v>23589</v>
      </c>
    </row>
    <row r="9023" spans="2:2">
      <c r="B9023" t="s">
        <v>23590</v>
      </c>
    </row>
    <row r="9024" spans="2:2">
      <c r="B9024" t="s">
        <v>23591</v>
      </c>
    </row>
    <row r="9025" spans="2:2">
      <c r="B9025" t="s">
        <v>23592</v>
      </c>
    </row>
    <row r="9026" spans="2:2">
      <c r="B9026" t="s">
        <v>23593</v>
      </c>
    </row>
    <row r="9027" spans="2:2">
      <c r="B9027" t="s">
        <v>23594</v>
      </c>
    </row>
    <row r="9028" spans="2:2">
      <c r="B9028" t="s">
        <v>23595</v>
      </c>
    </row>
    <row r="9029" spans="2:2">
      <c r="B9029" t="s">
        <v>23596</v>
      </c>
    </row>
    <row r="9030" spans="2:2">
      <c r="B9030" t="s">
        <v>23597</v>
      </c>
    </row>
    <row r="9031" spans="2:2">
      <c r="B9031" t="s">
        <v>23598</v>
      </c>
    </row>
    <row r="9032" spans="2:2">
      <c r="B9032" t="s">
        <v>23599</v>
      </c>
    </row>
    <row r="9033" spans="2:2">
      <c r="B9033" t="s">
        <v>23600</v>
      </c>
    </row>
    <row r="9034" spans="2:2">
      <c r="B9034" t="s">
        <v>23601</v>
      </c>
    </row>
    <row r="9035" spans="2:2">
      <c r="B9035" s="72" t="s">
        <v>23602</v>
      </c>
    </row>
    <row r="9036" spans="2:2">
      <c r="B9036" s="72" t="s">
        <v>23603</v>
      </c>
    </row>
    <row r="9037" spans="2:2">
      <c r="B9037" s="72" t="s">
        <v>23604</v>
      </c>
    </row>
    <row r="9038" spans="2:2">
      <c r="B9038" s="72" t="s">
        <v>23605</v>
      </c>
    </row>
    <row r="9039" spans="2:2">
      <c r="B9039" s="72" t="s">
        <v>23606</v>
      </c>
    </row>
    <row r="9040" spans="2:2">
      <c r="B9040" s="72" t="s">
        <v>23607</v>
      </c>
    </row>
    <row r="9041" spans="2:2">
      <c r="B9041" s="72" t="s">
        <v>23608</v>
      </c>
    </row>
    <row r="9042" spans="2:2">
      <c r="B9042" s="72" t="s">
        <v>23609</v>
      </c>
    </row>
    <row r="9043" spans="2:2">
      <c r="B9043" s="72" t="s">
        <v>23610</v>
      </c>
    </row>
    <row r="9044" spans="2:2">
      <c r="B9044" s="72" t="s">
        <v>23611</v>
      </c>
    </row>
    <row r="9045" spans="2:2">
      <c r="B9045" s="72" t="s">
        <v>23612</v>
      </c>
    </row>
    <row r="9046" spans="2:2">
      <c r="B9046" s="72" t="s">
        <v>23613</v>
      </c>
    </row>
    <row r="9047" spans="2:2">
      <c r="B9047" s="72" t="s">
        <v>23614</v>
      </c>
    </row>
    <row r="9048" spans="2:2">
      <c r="B9048" s="72" t="s">
        <v>23615</v>
      </c>
    </row>
    <row r="9049" spans="2:2">
      <c r="B9049" s="72" t="s">
        <v>23616</v>
      </c>
    </row>
    <row r="9050" spans="2:2">
      <c r="B9050" s="72" t="s">
        <v>23617</v>
      </c>
    </row>
    <row r="9051" spans="2:2">
      <c r="B9051" s="72" t="s">
        <v>23618</v>
      </c>
    </row>
    <row r="9052" spans="2:2">
      <c r="B9052" s="72" t="s">
        <v>23619</v>
      </c>
    </row>
    <row r="9053" spans="2:2">
      <c r="B9053" s="72" t="s">
        <v>23620</v>
      </c>
    </row>
    <row r="9054" spans="2:2">
      <c r="B9054" s="72" t="s">
        <v>23621</v>
      </c>
    </row>
    <row r="9055" spans="2:2">
      <c r="B9055" s="72" t="s">
        <v>23622</v>
      </c>
    </row>
    <row r="9056" spans="2:2">
      <c r="B9056" s="72" t="s">
        <v>23623</v>
      </c>
    </row>
    <row r="9057" spans="2:2">
      <c r="B9057" s="72" t="s">
        <v>23624</v>
      </c>
    </row>
    <row r="9058" spans="2:2">
      <c r="B9058" s="72" t="s">
        <v>23625</v>
      </c>
    </row>
    <row r="9059" spans="2:2">
      <c r="B9059" s="72" t="s">
        <v>23626</v>
      </c>
    </row>
    <row r="9060" spans="2:2">
      <c r="B9060" s="72" t="s">
        <v>23627</v>
      </c>
    </row>
    <row r="9061" spans="2:2">
      <c r="B9061" s="72" t="s">
        <v>23628</v>
      </c>
    </row>
    <row r="9062" spans="2:2">
      <c r="B9062" s="72" t="s">
        <v>23629</v>
      </c>
    </row>
    <row r="9063" spans="2:2">
      <c r="B9063" s="72" t="s">
        <v>23630</v>
      </c>
    </row>
    <row r="9064" spans="2:2">
      <c r="B9064" s="72" t="s">
        <v>23631</v>
      </c>
    </row>
    <row r="9065" spans="2:2">
      <c r="B9065" s="72" t="s">
        <v>23632</v>
      </c>
    </row>
    <row r="9066" spans="2:2">
      <c r="B9066" s="72" t="s">
        <v>23633</v>
      </c>
    </row>
    <row r="9067" spans="2:2">
      <c r="B9067" s="72" t="s">
        <v>23634</v>
      </c>
    </row>
    <row r="9068" spans="2:2">
      <c r="B9068" s="72" t="s">
        <v>23635</v>
      </c>
    </row>
    <row r="9069" spans="2:2">
      <c r="B9069" s="72" t="s">
        <v>23636</v>
      </c>
    </row>
    <row r="9070" spans="2:2">
      <c r="B9070" s="72" t="s">
        <v>23637</v>
      </c>
    </row>
    <row r="9071" spans="2:2">
      <c r="B9071" s="72" t="s">
        <v>23638</v>
      </c>
    </row>
    <row r="9072" spans="2:2">
      <c r="B9072" s="72" t="s">
        <v>23639</v>
      </c>
    </row>
    <row r="9073" spans="2:2">
      <c r="B9073" s="72" t="s">
        <v>23640</v>
      </c>
    </row>
    <row r="9074" spans="2:2">
      <c r="B9074" s="72" t="s">
        <v>23641</v>
      </c>
    </row>
    <row r="9075" spans="2:2">
      <c r="B9075" s="72" t="s">
        <v>23642</v>
      </c>
    </row>
    <row r="9076" spans="2:2">
      <c r="B9076" s="72" t="s">
        <v>23643</v>
      </c>
    </row>
    <row r="9077" spans="2:2">
      <c r="B9077" s="72" t="s">
        <v>23644</v>
      </c>
    </row>
    <row r="9078" spans="2:2">
      <c r="B9078" s="72" t="s">
        <v>23645</v>
      </c>
    </row>
    <row r="9079" spans="2:2">
      <c r="B9079" s="72" t="s">
        <v>23646</v>
      </c>
    </row>
    <row r="9080" spans="2:2">
      <c r="B9080" s="72" t="s">
        <v>23647</v>
      </c>
    </row>
    <row r="9081" spans="2:2">
      <c r="B9081" s="72" t="s">
        <v>23648</v>
      </c>
    </row>
    <row r="9082" spans="2:2">
      <c r="B9082" s="72" t="s">
        <v>23649</v>
      </c>
    </row>
    <row r="9083" spans="2:2">
      <c r="B9083" s="72" t="s">
        <v>23650</v>
      </c>
    </row>
    <row r="9084" spans="2:2">
      <c r="B9084" s="72" t="s">
        <v>23651</v>
      </c>
    </row>
    <row r="9085" spans="2:2">
      <c r="B9085" s="72" t="s">
        <v>23652</v>
      </c>
    </row>
    <row r="9086" spans="2:2">
      <c r="B9086" s="72" t="s">
        <v>23653</v>
      </c>
    </row>
    <row r="9087" spans="2:2">
      <c r="B9087" s="72" t="s">
        <v>23654</v>
      </c>
    </row>
    <row r="9088" spans="2:2">
      <c r="B9088" s="72" t="s">
        <v>23655</v>
      </c>
    </row>
    <row r="9089" spans="2:2">
      <c r="B9089" s="72" t="s">
        <v>23656</v>
      </c>
    </row>
    <row r="9090" spans="2:2">
      <c r="B9090" s="72" t="s">
        <v>23657</v>
      </c>
    </row>
    <row r="9091" spans="2:2">
      <c r="B9091" s="72" t="s">
        <v>23658</v>
      </c>
    </row>
    <row r="9092" spans="2:2">
      <c r="B9092" s="72" t="s">
        <v>23659</v>
      </c>
    </row>
    <row r="9093" spans="2:2">
      <c r="B9093" s="72" t="s">
        <v>23660</v>
      </c>
    </row>
    <row r="9094" spans="2:2">
      <c r="B9094" s="72" t="s">
        <v>23661</v>
      </c>
    </row>
    <row r="9095" spans="2:2">
      <c r="B9095" s="72" t="s">
        <v>23662</v>
      </c>
    </row>
    <row r="9096" spans="2:2">
      <c r="B9096" s="72" t="s">
        <v>23663</v>
      </c>
    </row>
    <row r="9097" spans="2:2">
      <c r="B9097" s="72" t="s">
        <v>23664</v>
      </c>
    </row>
    <row r="9098" spans="2:2">
      <c r="B9098" s="72" t="s">
        <v>23665</v>
      </c>
    </row>
    <row r="9099" spans="2:2">
      <c r="B9099" s="72" t="s">
        <v>23666</v>
      </c>
    </row>
    <row r="9100" spans="2:2">
      <c r="B9100" s="72" t="s">
        <v>23667</v>
      </c>
    </row>
    <row r="9101" spans="2:2">
      <c r="B9101" s="72" t="s">
        <v>23668</v>
      </c>
    </row>
    <row r="9102" spans="2:2">
      <c r="B9102" s="72" t="s">
        <v>23669</v>
      </c>
    </row>
    <row r="9103" spans="2:2">
      <c r="B9103" s="72" t="s">
        <v>23670</v>
      </c>
    </row>
    <row r="9104" spans="2:2">
      <c r="B9104" s="72" t="s">
        <v>23671</v>
      </c>
    </row>
    <row r="9105" spans="2:2">
      <c r="B9105" s="72" t="s">
        <v>23672</v>
      </c>
    </row>
    <row r="9106" spans="2:2">
      <c r="B9106" s="72" t="s">
        <v>23673</v>
      </c>
    </row>
    <row r="9107" spans="2:2">
      <c r="B9107" s="72" t="s">
        <v>23674</v>
      </c>
    </row>
    <row r="9108" spans="2:2">
      <c r="B9108" s="72" t="s">
        <v>23675</v>
      </c>
    </row>
    <row r="9109" spans="2:2">
      <c r="B9109" s="72" t="s">
        <v>23676</v>
      </c>
    </row>
    <row r="9110" spans="2:2">
      <c r="B9110" s="72" t="s">
        <v>23677</v>
      </c>
    </row>
    <row r="9111" spans="2:2">
      <c r="B9111" s="72" t="s">
        <v>23653</v>
      </c>
    </row>
    <row r="9112" spans="2:2">
      <c r="B9112" s="72" t="s">
        <v>23678</v>
      </c>
    </row>
    <row r="9113" spans="2:2">
      <c r="B9113" s="72" t="s">
        <v>23679</v>
      </c>
    </row>
    <row r="9114" spans="2:2">
      <c r="B9114" s="72" t="s">
        <v>23680</v>
      </c>
    </row>
    <row r="9115" spans="2:2">
      <c r="B9115" s="72" t="s">
        <v>23681</v>
      </c>
    </row>
    <row r="9116" spans="2:2">
      <c r="B9116" s="72" t="s">
        <v>23682</v>
      </c>
    </row>
    <row r="9117" spans="2:2">
      <c r="B9117" s="72" t="s">
        <v>23683</v>
      </c>
    </row>
    <row r="9118" spans="2:2">
      <c r="B9118" s="72" t="s">
        <v>23684</v>
      </c>
    </row>
    <row r="9119" spans="2:2">
      <c r="B9119" s="72" t="s">
        <v>23685</v>
      </c>
    </row>
    <row r="9120" spans="2:2">
      <c r="B9120" s="72" t="s">
        <v>23686</v>
      </c>
    </row>
    <row r="9121" spans="2:2">
      <c r="B9121" s="72" t="s">
        <v>23687</v>
      </c>
    </row>
    <row r="9122" spans="2:2">
      <c r="B9122" s="72" t="s">
        <v>23688</v>
      </c>
    </row>
    <row r="9123" spans="2:2">
      <c r="B9123" s="72" t="s">
        <v>23689</v>
      </c>
    </row>
    <row r="9124" spans="2:2">
      <c r="B9124" s="72" t="s">
        <v>22141</v>
      </c>
    </row>
    <row r="9125" spans="2:2">
      <c r="B9125" s="72" t="s">
        <v>23690</v>
      </c>
    </row>
    <row r="9126" spans="2:2">
      <c r="B9126" s="72" t="s">
        <v>23691</v>
      </c>
    </row>
    <row r="9127" spans="2:2">
      <c r="B9127" s="72" t="s">
        <v>23692</v>
      </c>
    </row>
    <row r="9128" spans="2:2">
      <c r="B9128" s="72" t="s">
        <v>23693</v>
      </c>
    </row>
    <row r="9129" spans="2:2">
      <c r="B9129" s="72" t="s">
        <v>23694</v>
      </c>
    </row>
    <row r="9130" spans="2:2">
      <c r="B9130" s="72" t="s">
        <v>23695</v>
      </c>
    </row>
    <row r="9131" spans="2:2">
      <c r="B9131" s="72" t="s">
        <v>23696</v>
      </c>
    </row>
    <row r="9132" spans="2:2">
      <c r="B9132" s="72" t="s">
        <v>23697</v>
      </c>
    </row>
    <row r="9133" spans="2:2">
      <c r="B9133" s="72" t="s">
        <v>23698</v>
      </c>
    </row>
    <row r="9134" spans="2:2">
      <c r="B9134" s="72" t="s">
        <v>23699</v>
      </c>
    </row>
    <row r="9135" spans="2:2">
      <c r="B9135" s="72" t="s">
        <v>23700</v>
      </c>
    </row>
    <row r="9136" spans="2:2">
      <c r="B9136" s="72" t="s">
        <v>23701</v>
      </c>
    </row>
    <row r="9137" spans="2:2">
      <c r="B9137" s="72" t="s">
        <v>23702</v>
      </c>
    </row>
    <row r="9138" spans="2:2">
      <c r="B9138" s="72" t="s">
        <v>23703</v>
      </c>
    </row>
    <row r="9139" spans="2:2">
      <c r="B9139" s="72" t="s">
        <v>23704</v>
      </c>
    </row>
    <row r="9140" spans="2:2">
      <c r="B9140" s="72" t="s">
        <v>23705</v>
      </c>
    </row>
    <row r="9141" spans="2:2">
      <c r="B9141" s="72" t="s">
        <v>23706</v>
      </c>
    </row>
    <row r="9142" spans="2:2">
      <c r="B9142" s="72" t="s">
        <v>23707</v>
      </c>
    </row>
    <row r="9143" spans="2:2">
      <c r="B9143" s="72" t="s">
        <v>23708</v>
      </c>
    </row>
    <row r="9144" spans="2:2">
      <c r="B9144" s="72" t="s">
        <v>23709</v>
      </c>
    </row>
    <row r="9145" spans="2:2">
      <c r="B9145" s="72" t="s">
        <v>23710</v>
      </c>
    </row>
    <row r="9146" spans="2:2">
      <c r="B9146" s="72" t="s">
        <v>23711</v>
      </c>
    </row>
    <row r="9147" spans="2:2">
      <c r="B9147" s="72" t="s">
        <v>23712</v>
      </c>
    </row>
    <row r="9148" spans="2:2">
      <c r="B9148" s="72" t="s">
        <v>23713</v>
      </c>
    </row>
    <row r="9149" spans="2:2">
      <c r="B9149" s="72" t="s">
        <v>23714</v>
      </c>
    </row>
    <row r="9150" spans="2:2">
      <c r="B9150" s="72" t="s">
        <v>23715</v>
      </c>
    </row>
    <row r="9151" spans="2:2">
      <c r="B9151" s="72" t="s">
        <v>23716</v>
      </c>
    </row>
    <row r="9152" spans="2:2">
      <c r="B9152" s="72" t="s">
        <v>23717</v>
      </c>
    </row>
    <row r="9153" spans="2:2">
      <c r="B9153" s="72" t="s">
        <v>23718</v>
      </c>
    </row>
    <row r="9154" spans="2:2">
      <c r="B9154" s="72" t="s">
        <v>23719</v>
      </c>
    </row>
    <row r="9155" spans="2:2">
      <c r="B9155" s="72" t="s">
        <v>23720</v>
      </c>
    </row>
    <row r="9156" spans="2:2">
      <c r="B9156" s="72" t="s">
        <v>23721</v>
      </c>
    </row>
    <row r="9157" spans="2:2">
      <c r="B9157" s="72" t="s">
        <v>23722</v>
      </c>
    </row>
    <row r="9158" spans="2:2">
      <c r="B9158" s="72" t="s">
        <v>23723</v>
      </c>
    </row>
    <row r="9159" spans="2:2">
      <c r="B9159" s="72" t="s">
        <v>23724</v>
      </c>
    </row>
    <row r="9160" spans="2:2">
      <c r="B9160" s="72" t="s">
        <v>23725</v>
      </c>
    </row>
    <row r="9161" spans="2:2">
      <c r="B9161" s="72" t="s">
        <v>23726</v>
      </c>
    </row>
    <row r="9162" spans="2:2">
      <c r="B9162" s="72" t="s">
        <v>23727</v>
      </c>
    </row>
    <row r="9163" spans="2:2">
      <c r="B9163" s="72" t="s">
        <v>23728</v>
      </c>
    </row>
    <row r="9164" spans="2:2">
      <c r="B9164" s="72" t="s">
        <v>23729</v>
      </c>
    </row>
    <row r="9165" spans="2:2">
      <c r="B9165" s="72" t="s">
        <v>23730</v>
      </c>
    </row>
    <row r="9166" spans="2:2">
      <c r="B9166" s="72" t="s">
        <v>23731</v>
      </c>
    </row>
    <row r="9167" spans="2:2">
      <c r="B9167" s="72" t="s">
        <v>23732</v>
      </c>
    </row>
    <row r="9168" spans="2:2">
      <c r="B9168" s="72" t="s">
        <v>23733</v>
      </c>
    </row>
    <row r="9169" spans="2:2">
      <c r="B9169" s="72" t="s">
        <v>23734</v>
      </c>
    </row>
    <row r="9170" spans="2:2">
      <c r="B9170" s="72" t="s">
        <v>22804</v>
      </c>
    </row>
    <row r="9171" spans="2:2">
      <c r="B9171" s="72" t="s">
        <v>23735</v>
      </c>
    </row>
    <row r="9172" spans="2:2">
      <c r="B9172" s="72" t="s">
        <v>23736</v>
      </c>
    </row>
    <row r="9173" spans="2:2">
      <c r="B9173" s="72" t="s">
        <v>23737</v>
      </c>
    </row>
    <row r="9174" spans="2:2">
      <c r="B9174" s="72" t="s">
        <v>23738</v>
      </c>
    </row>
    <row r="9175" spans="2:2">
      <c r="B9175" s="72" t="s">
        <v>23739</v>
      </c>
    </row>
    <row r="9176" spans="2:2">
      <c r="B9176" s="72" t="s">
        <v>23740</v>
      </c>
    </row>
    <row r="9177" spans="2:2">
      <c r="B9177" s="72" t="s">
        <v>23741</v>
      </c>
    </row>
    <row r="9178" spans="2:2">
      <c r="B9178" s="72" t="s">
        <v>23742</v>
      </c>
    </row>
    <row r="9179" spans="2:2">
      <c r="B9179" s="72" t="s">
        <v>23743</v>
      </c>
    </row>
    <row r="9180" spans="2:2">
      <c r="B9180" s="72" t="s">
        <v>23744</v>
      </c>
    </row>
    <row r="9181" spans="2:2">
      <c r="B9181" s="72" t="s">
        <v>23745</v>
      </c>
    </row>
    <row r="9182" spans="2:2">
      <c r="B9182" s="72" t="s">
        <v>23746</v>
      </c>
    </row>
    <row r="9183" spans="2:2">
      <c r="B9183" s="72" t="s">
        <v>23747</v>
      </c>
    </row>
    <row r="9184" spans="2:2">
      <c r="B9184" s="72" t="s">
        <v>23748</v>
      </c>
    </row>
    <row r="9185" spans="2:2">
      <c r="B9185" s="72" t="s">
        <v>23749</v>
      </c>
    </row>
    <row r="9186" spans="2:2">
      <c r="B9186" s="72" t="s">
        <v>23750</v>
      </c>
    </row>
    <row r="9187" spans="2:2">
      <c r="B9187" s="72" t="s">
        <v>23751</v>
      </c>
    </row>
    <row r="9188" spans="2:2">
      <c r="B9188" s="72" t="s">
        <v>23752</v>
      </c>
    </row>
    <row r="9189" spans="2:2">
      <c r="B9189" s="72" t="s">
        <v>23753</v>
      </c>
    </row>
    <row r="9190" spans="2:2">
      <c r="B9190" s="72" t="s">
        <v>23754</v>
      </c>
    </row>
    <row r="9191" spans="2:2">
      <c r="B9191" s="72" t="s">
        <v>23755</v>
      </c>
    </row>
    <row r="9192" spans="2:2">
      <c r="B9192" s="72" t="s">
        <v>23756</v>
      </c>
    </row>
    <row r="9193" spans="2:2">
      <c r="B9193" s="72" t="s">
        <v>23757</v>
      </c>
    </row>
    <row r="9194" spans="2:2">
      <c r="B9194" s="72" t="s">
        <v>23758</v>
      </c>
    </row>
    <row r="9195" spans="2:2">
      <c r="B9195" s="72" t="s">
        <v>23759</v>
      </c>
    </row>
    <row r="9196" spans="2:2">
      <c r="B9196" s="72" t="s">
        <v>23760</v>
      </c>
    </row>
    <row r="9197" spans="2:2">
      <c r="B9197" s="72" t="s">
        <v>23761</v>
      </c>
    </row>
    <row r="9198" spans="2:2">
      <c r="B9198" s="72" t="s">
        <v>23762</v>
      </c>
    </row>
    <row r="9199" spans="2:2">
      <c r="B9199" s="72" t="s">
        <v>23763</v>
      </c>
    </row>
    <row r="9200" spans="2:2">
      <c r="B9200" s="72" t="s">
        <v>23764</v>
      </c>
    </row>
    <row r="9201" spans="2:2">
      <c r="B9201" s="72" t="s">
        <v>23765</v>
      </c>
    </row>
    <row r="9202" spans="2:2">
      <c r="B9202" s="72" t="s">
        <v>23766</v>
      </c>
    </row>
    <row r="9203" spans="2:2">
      <c r="B9203" s="72" t="s">
        <v>23767</v>
      </c>
    </row>
    <row r="9204" spans="2:2">
      <c r="B9204" s="72" t="s">
        <v>23768</v>
      </c>
    </row>
    <row r="9205" spans="2:2">
      <c r="B9205" s="72" t="s">
        <v>23769</v>
      </c>
    </row>
    <row r="9206" spans="2:2">
      <c r="B9206" s="72" t="s">
        <v>23770</v>
      </c>
    </row>
    <row r="9207" spans="2:2">
      <c r="B9207" s="72" t="s">
        <v>23771</v>
      </c>
    </row>
    <row r="9208" spans="2:2">
      <c r="B9208" s="72" t="s">
        <v>23772</v>
      </c>
    </row>
    <row r="9209" spans="2:2">
      <c r="B9209" s="72" t="s">
        <v>23773</v>
      </c>
    </row>
    <row r="9210" spans="2:2">
      <c r="B9210" s="72" t="s">
        <v>23774</v>
      </c>
    </row>
    <row r="9211" spans="2:2">
      <c r="B9211" s="72" t="s">
        <v>23775</v>
      </c>
    </row>
    <row r="9212" spans="2:2">
      <c r="B9212" s="72" t="s">
        <v>23776</v>
      </c>
    </row>
    <row r="9213" spans="2:2">
      <c r="B9213" s="72" t="s">
        <v>23777</v>
      </c>
    </row>
    <row r="9214" spans="2:2">
      <c r="B9214" s="72" t="s">
        <v>23778</v>
      </c>
    </row>
    <row r="9215" spans="2:2">
      <c r="B9215" s="72" t="s">
        <v>23779</v>
      </c>
    </row>
    <row r="9216" spans="2:2">
      <c r="B9216" s="72" t="s">
        <v>23780</v>
      </c>
    </row>
    <row r="9217" spans="2:2">
      <c r="B9217" s="72" t="s">
        <v>23781</v>
      </c>
    </row>
    <row r="9218" spans="2:2">
      <c r="B9218" s="72" t="s">
        <v>23782</v>
      </c>
    </row>
    <row r="9219" spans="2:2">
      <c r="B9219" s="72" t="s">
        <v>23783</v>
      </c>
    </row>
    <row r="9220" spans="2:2">
      <c r="B9220" s="72" t="s">
        <v>23784</v>
      </c>
    </row>
    <row r="9221" spans="2:2">
      <c r="B9221" s="72" t="s">
        <v>23785</v>
      </c>
    </row>
    <row r="9222" spans="2:2">
      <c r="B9222" s="72" t="s">
        <v>23786</v>
      </c>
    </row>
    <row r="9223" spans="2:2">
      <c r="B9223" s="72" t="s">
        <v>23787</v>
      </c>
    </row>
    <row r="9224" spans="2:2">
      <c r="B9224" s="72" t="s">
        <v>23788</v>
      </c>
    </row>
    <row r="9225" spans="2:2">
      <c r="B9225" s="72" t="s">
        <v>23789</v>
      </c>
    </row>
    <row r="9226" spans="2:2">
      <c r="B9226" s="72" t="s">
        <v>23790</v>
      </c>
    </row>
    <row r="9227" spans="2:2">
      <c r="B9227" s="72" t="s">
        <v>23791</v>
      </c>
    </row>
    <row r="9228" spans="2:2">
      <c r="B9228" s="72" t="s">
        <v>23792</v>
      </c>
    </row>
    <row r="9229" spans="2:2">
      <c r="B9229" s="72" t="s">
        <v>23793</v>
      </c>
    </row>
    <row r="9230" spans="2:2">
      <c r="B9230" s="72" t="s">
        <v>23794</v>
      </c>
    </row>
    <row r="9231" spans="2:2">
      <c r="B9231" s="72" t="s">
        <v>23795</v>
      </c>
    </row>
    <row r="9232" spans="2:2">
      <c r="B9232" s="72" t="s">
        <v>23796</v>
      </c>
    </row>
    <row r="9233" spans="2:2">
      <c r="B9233" s="72" t="s">
        <v>23797</v>
      </c>
    </row>
    <row r="9234" spans="2:2">
      <c r="B9234" s="72" t="s">
        <v>23798</v>
      </c>
    </row>
    <row r="9235" spans="2:2">
      <c r="B9235" s="72" t="s">
        <v>23799</v>
      </c>
    </row>
    <row r="9236" spans="2:2">
      <c r="B9236" s="72" t="s">
        <v>23800</v>
      </c>
    </row>
    <row r="9237" spans="2:2">
      <c r="B9237" s="72" t="s">
        <v>23801</v>
      </c>
    </row>
    <row r="9238" spans="2:2">
      <c r="B9238" s="72" t="s">
        <v>23802</v>
      </c>
    </row>
    <row r="9239" spans="2:2">
      <c r="B9239" s="72" t="s">
        <v>23803</v>
      </c>
    </row>
    <row r="9240" spans="2:2">
      <c r="B9240" s="72" t="s">
        <v>23804</v>
      </c>
    </row>
    <row r="9241" spans="2:2">
      <c r="B9241" s="72" t="s">
        <v>23805</v>
      </c>
    </row>
    <row r="9242" spans="2:2">
      <c r="B9242" s="72" t="s">
        <v>22853</v>
      </c>
    </row>
    <row r="9243" spans="2:2">
      <c r="B9243" s="72" t="s">
        <v>23806</v>
      </c>
    </row>
    <row r="9244" spans="2:2">
      <c r="B9244" s="72" t="s">
        <v>23807</v>
      </c>
    </row>
    <row r="9245" spans="2:2">
      <c r="B9245" s="72" t="s">
        <v>23808</v>
      </c>
    </row>
    <row r="9246" spans="2:2">
      <c r="B9246" s="72" t="s">
        <v>23809</v>
      </c>
    </row>
    <row r="9247" spans="2:2">
      <c r="B9247" s="72" t="s">
        <v>23810</v>
      </c>
    </row>
    <row r="9248" spans="2:2">
      <c r="B9248" s="72" t="s">
        <v>23811</v>
      </c>
    </row>
    <row r="9249" spans="2:2">
      <c r="B9249" s="72" t="s">
        <v>23812</v>
      </c>
    </row>
    <row r="9250" spans="2:2">
      <c r="B9250" s="72" t="s">
        <v>23813</v>
      </c>
    </row>
    <row r="9251" spans="2:2">
      <c r="B9251" s="72" t="s">
        <v>23814</v>
      </c>
    </row>
    <row r="9252" spans="2:2">
      <c r="B9252" s="72" t="s">
        <v>23815</v>
      </c>
    </row>
    <row r="9253" spans="2:2">
      <c r="B9253" s="72" t="s">
        <v>23816</v>
      </c>
    </row>
    <row r="9254" spans="2:2">
      <c r="B9254" s="72" t="s">
        <v>23817</v>
      </c>
    </row>
    <row r="9255" spans="2:2">
      <c r="B9255" s="72" t="s">
        <v>23818</v>
      </c>
    </row>
    <row r="9256" spans="2:2">
      <c r="B9256" s="72" t="s">
        <v>23819</v>
      </c>
    </row>
    <row r="9257" spans="2:2">
      <c r="B9257" s="72" t="s">
        <v>23820</v>
      </c>
    </row>
    <row r="9258" spans="2:2">
      <c r="B9258" s="72" t="s">
        <v>23821</v>
      </c>
    </row>
    <row r="9259" spans="2:2">
      <c r="B9259" s="72" t="s">
        <v>23822</v>
      </c>
    </row>
    <row r="9260" spans="2:2">
      <c r="B9260" s="72" t="s">
        <v>23823</v>
      </c>
    </row>
    <row r="9261" spans="2:2">
      <c r="B9261" s="72" t="s">
        <v>23824</v>
      </c>
    </row>
    <row r="9262" spans="2:2">
      <c r="B9262" s="72" t="s">
        <v>23825</v>
      </c>
    </row>
    <row r="9263" spans="2:2">
      <c r="B9263" s="72" t="s">
        <v>23826</v>
      </c>
    </row>
    <row r="9264" spans="2:2">
      <c r="B9264" s="72" t="s">
        <v>23827</v>
      </c>
    </row>
    <row r="9265" spans="2:2">
      <c r="B9265" s="72" t="s">
        <v>23828</v>
      </c>
    </row>
    <row r="9266" spans="2:2">
      <c r="B9266" s="72" t="s">
        <v>23829</v>
      </c>
    </row>
    <row r="9267" spans="2:2">
      <c r="B9267" s="72" t="s">
        <v>23830</v>
      </c>
    </row>
    <row r="9268" spans="2:2">
      <c r="B9268" s="72" t="s">
        <v>23831</v>
      </c>
    </row>
    <row r="9269" spans="2:2">
      <c r="B9269" s="72" t="s">
        <v>23832</v>
      </c>
    </row>
    <row r="9270" spans="2:2">
      <c r="B9270" s="72" t="s">
        <v>23833</v>
      </c>
    </row>
    <row r="9271" spans="2:2">
      <c r="B9271" s="72" t="s">
        <v>23834</v>
      </c>
    </row>
    <row r="9272" spans="2:2">
      <c r="B9272" s="72" t="s">
        <v>23835</v>
      </c>
    </row>
    <row r="9273" spans="2:2">
      <c r="B9273" s="72" t="s">
        <v>23836</v>
      </c>
    </row>
    <row r="9274" spans="2:2">
      <c r="B9274" s="72" t="s">
        <v>23837</v>
      </c>
    </row>
    <row r="9275" spans="2:2">
      <c r="B9275" s="72" t="s">
        <v>23838</v>
      </c>
    </row>
    <row r="9276" spans="2:2">
      <c r="B9276" s="72" t="s">
        <v>23839</v>
      </c>
    </row>
    <row r="9277" spans="2:2">
      <c r="B9277" s="72" t="s">
        <v>23840</v>
      </c>
    </row>
    <row r="9278" spans="2:2">
      <c r="B9278" s="72" t="s">
        <v>23841</v>
      </c>
    </row>
    <row r="9279" spans="2:2">
      <c r="B9279" s="72" t="s">
        <v>23842</v>
      </c>
    </row>
    <row r="9280" spans="2:2">
      <c r="B9280" s="72" t="s">
        <v>23843</v>
      </c>
    </row>
    <row r="9281" spans="2:2">
      <c r="B9281" s="72" t="s">
        <v>23844</v>
      </c>
    </row>
    <row r="9282" spans="2:2">
      <c r="B9282" s="72" t="s">
        <v>23845</v>
      </c>
    </row>
    <row r="9283" spans="2:2">
      <c r="B9283" s="72" t="s">
        <v>23846</v>
      </c>
    </row>
    <row r="9284" spans="2:2">
      <c r="B9284" s="72" t="s">
        <v>23847</v>
      </c>
    </row>
    <row r="9285" spans="2:2">
      <c r="B9285" s="72" t="s">
        <v>23848</v>
      </c>
    </row>
    <row r="9286" spans="2:2">
      <c r="B9286" s="72" t="s">
        <v>23849</v>
      </c>
    </row>
    <row r="9287" spans="2:2">
      <c r="B9287" s="72" t="s">
        <v>23850</v>
      </c>
    </row>
    <row r="9288" spans="2:2">
      <c r="B9288" s="72" t="s">
        <v>23851</v>
      </c>
    </row>
    <row r="9289" spans="2:2">
      <c r="B9289" s="72" t="s">
        <v>23852</v>
      </c>
    </row>
    <row r="9290" spans="2:2">
      <c r="B9290" s="72" t="s">
        <v>23853</v>
      </c>
    </row>
    <row r="9291" spans="2:2">
      <c r="B9291" s="72" t="s">
        <v>23854</v>
      </c>
    </row>
    <row r="9292" spans="2:2">
      <c r="B9292" s="72" t="s">
        <v>23855</v>
      </c>
    </row>
    <row r="9293" spans="2:2">
      <c r="B9293" s="72" t="s">
        <v>23856</v>
      </c>
    </row>
    <row r="9294" spans="2:2">
      <c r="B9294" s="72" t="s">
        <v>23857</v>
      </c>
    </row>
    <row r="9295" spans="2:2">
      <c r="B9295" s="72" t="s">
        <v>23858</v>
      </c>
    </row>
    <row r="9296" spans="2:2">
      <c r="B9296" s="72" t="s">
        <v>23859</v>
      </c>
    </row>
    <row r="9297" spans="2:2">
      <c r="B9297" s="72" t="s">
        <v>23855</v>
      </c>
    </row>
    <row r="9298" spans="2:2">
      <c r="B9298" t="s">
        <v>23860</v>
      </c>
    </row>
    <row r="9299" spans="2:2">
      <c r="B9299" t="s">
        <v>23861</v>
      </c>
    </row>
    <row r="9300" spans="2:2">
      <c r="B9300" t="s">
        <v>23862</v>
      </c>
    </row>
    <row r="9301" spans="2:2">
      <c r="B9301" t="s">
        <v>23863</v>
      </c>
    </row>
    <row r="9302" spans="2:2">
      <c r="B9302" t="s">
        <v>23864</v>
      </c>
    </row>
    <row r="9303" spans="2:2">
      <c r="B9303" t="s">
        <v>23865</v>
      </c>
    </row>
    <row r="9304" spans="2:2">
      <c r="B9304" t="s">
        <v>23866</v>
      </c>
    </row>
    <row r="9305" spans="2:2">
      <c r="B9305" t="s">
        <v>23867</v>
      </c>
    </row>
    <row r="9306" spans="2:2">
      <c r="B9306" t="s">
        <v>23868</v>
      </c>
    </row>
    <row r="9307" spans="2:2">
      <c r="B9307" t="s">
        <v>23869</v>
      </c>
    </row>
    <row r="9308" spans="2:2">
      <c r="B9308" t="s">
        <v>23870</v>
      </c>
    </row>
    <row r="9309" spans="2:2">
      <c r="B9309" t="s">
        <v>23871</v>
      </c>
    </row>
    <row r="9310" spans="2:2">
      <c r="B9310" t="s">
        <v>23872</v>
      </c>
    </row>
    <row r="9311" spans="2:2">
      <c r="B9311" t="s">
        <v>23873</v>
      </c>
    </row>
    <row r="9312" spans="2:2">
      <c r="B9312" t="s">
        <v>23874</v>
      </c>
    </row>
    <row r="9313" spans="2:2">
      <c r="B9313" t="s">
        <v>23875</v>
      </c>
    </row>
    <row r="9314" spans="2:2">
      <c r="B9314" t="s">
        <v>23876</v>
      </c>
    </row>
    <row r="9315" spans="2:2">
      <c r="B9315" t="s">
        <v>23877</v>
      </c>
    </row>
    <row r="9316" spans="2:2">
      <c r="B9316" t="s">
        <v>23878</v>
      </c>
    </row>
    <row r="9317" spans="2:2">
      <c r="B9317" t="s">
        <v>23879</v>
      </c>
    </row>
    <row r="9318" spans="2:2">
      <c r="B9318" t="s">
        <v>23880</v>
      </c>
    </row>
    <row r="9319" spans="2:2">
      <c r="B9319" t="s">
        <v>23881</v>
      </c>
    </row>
    <row r="9320" spans="2:2">
      <c r="B9320" t="s">
        <v>23882</v>
      </c>
    </row>
    <row r="9321" spans="2:2">
      <c r="B9321" t="s">
        <v>23883</v>
      </c>
    </row>
    <row r="9322" spans="2:2">
      <c r="B9322" t="s">
        <v>23884</v>
      </c>
    </row>
    <row r="9323" spans="2:2">
      <c r="B9323" t="s">
        <v>23885</v>
      </c>
    </row>
    <row r="9324" spans="2:2">
      <c r="B9324" t="s">
        <v>23886</v>
      </c>
    </row>
    <row r="9325" spans="2:2">
      <c r="B9325" t="s">
        <v>23887</v>
      </c>
    </row>
    <row r="9326" spans="2:2">
      <c r="B9326" t="s">
        <v>23888</v>
      </c>
    </row>
    <row r="9327" spans="2:2">
      <c r="B9327" t="s">
        <v>23889</v>
      </c>
    </row>
    <row r="9328" spans="2:2">
      <c r="B9328" t="s">
        <v>23890</v>
      </c>
    </row>
    <row r="9329" spans="2:2">
      <c r="B9329" t="s">
        <v>23891</v>
      </c>
    </row>
    <row r="9330" spans="2:2">
      <c r="B9330" t="s">
        <v>23892</v>
      </c>
    </row>
    <row r="9331" spans="2:2">
      <c r="B9331" t="s">
        <v>23893</v>
      </c>
    </row>
    <row r="9332" spans="2:2">
      <c r="B9332" t="s">
        <v>23894</v>
      </c>
    </row>
    <row r="9333" spans="2:2">
      <c r="B9333" t="s">
        <v>23895</v>
      </c>
    </row>
    <row r="9334" spans="2:2">
      <c r="B9334" t="s">
        <v>23896</v>
      </c>
    </row>
    <row r="9335" spans="2:2">
      <c r="B9335" t="s">
        <v>23897</v>
      </c>
    </row>
    <row r="9336" spans="2:2">
      <c r="B9336" t="s">
        <v>23898</v>
      </c>
    </row>
    <row r="9337" spans="2:2">
      <c r="B9337" t="s">
        <v>23899</v>
      </c>
    </row>
    <row r="9338" spans="2:2">
      <c r="B9338" t="s">
        <v>23900</v>
      </c>
    </row>
    <row r="9339" spans="2:2">
      <c r="B9339" t="s">
        <v>23901</v>
      </c>
    </row>
    <row r="9340" spans="2:2">
      <c r="B9340" t="s">
        <v>23902</v>
      </c>
    </row>
    <row r="9341" spans="2:2">
      <c r="B9341" t="s">
        <v>23903</v>
      </c>
    </row>
    <row r="9342" spans="2:2">
      <c r="B9342" t="s">
        <v>23904</v>
      </c>
    </row>
    <row r="9343" spans="2:2">
      <c r="B9343" t="s">
        <v>23905</v>
      </c>
    </row>
    <row r="9344" spans="2:2">
      <c r="B9344" t="s">
        <v>23906</v>
      </c>
    </row>
    <row r="9345" spans="2:2">
      <c r="B9345" t="s">
        <v>23907</v>
      </c>
    </row>
    <row r="9346" spans="2:2">
      <c r="B9346" t="s">
        <v>23908</v>
      </c>
    </row>
    <row r="9347" spans="2:2">
      <c r="B9347" t="s">
        <v>23909</v>
      </c>
    </row>
    <row r="9348" spans="2:2">
      <c r="B9348" t="s">
        <v>23910</v>
      </c>
    </row>
    <row r="9349" spans="2:2">
      <c r="B9349" t="s">
        <v>23911</v>
      </c>
    </row>
    <row r="9350" spans="2:2">
      <c r="B9350" t="s">
        <v>23912</v>
      </c>
    </row>
    <row r="9351" spans="2:2">
      <c r="B9351" t="s">
        <v>23913</v>
      </c>
    </row>
    <row r="9352" spans="2:2">
      <c r="B9352" t="s">
        <v>23914</v>
      </c>
    </row>
    <row r="9353" spans="2:2">
      <c r="B9353" t="s">
        <v>23915</v>
      </c>
    </row>
    <row r="9354" spans="2:2">
      <c r="B9354" t="s">
        <v>23916</v>
      </c>
    </row>
    <row r="9355" spans="2:2">
      <c r="B9355" t="s">
        <v>23917</v>
      </c>
    </row>
    <row r="9356" spans="2:2">
      <c r="B9356" t="s">
        <v>23918</v>
      </c>
    </row>
    <row r="9357" spans="2:2">
      <c r="B9357" t="s">
        <v>23919</v>
      </c>
    </row>
    <row r="9358" spans="2:2">
      <c r="B9358" t="s">
        <v>23920</v>
      </c>
    </row>
    <row r="9359" spans="2:2">
      <c r="B9359" t="s">
        <v>23921</v>
      </c>
    </row>
    <row r="9360" spans="2:2">
      <c r="B9360" t="s">
        <v>23922</v>
      </c>
    </row>
    <row r="9361" spans="2:2">
      <c r="B9361" t="s">
        <v>23923</v>
      </c>
    </row>
    <row r="9362" spans="2:2">
      <c r="B9362" t="s">
        <v>23924</v>
      </c>
    </row>
    <row r="9363" spans="2:2">
      <c r="B9363" t="s">
        <v>23925</v>
      </c>
    </row>
    <row r="9364" spans="2:2">
      <c r="B9364" t="s">
        <v>23926</v>
      </c>
    </row>
    <row r="9365" spans="2:2">
      <c r="B9365" t="s">
        <v>23927</v>
      </c>
    </row>
    <row r="9366" spans="2:2">
      <c r="B9366" t="s">
        <v>23928</v>
      </c>
    </row>
    <row r="9367" spans="2:2">
      <c r="B9367" t="s">
        <v>23929</v>
      </c>
    </row>
    <row r="9368" spans="2:2">
      <c r="B9368" t="s">
        <v>23930</v>
      </c>
    </row>
    <row r="9369" spans="2:2">
      <c r="B9369" t="s">
        <v>23931</v>
      </c>
    </row>
    <row r="9370" spans="2:2">
      <c r="B9370" t="s">
        <v>23932</v>
      </c>
    </row>
    <row r="9371" spans="2:2">
      <c r="B9371" t="s">
        <v>23933</v>
      </c>
    </row>
    <row r="9372" spans="2:2">
      <c r="B9372" t="s">
        <v>23934</v>
      </c>
    </row>
    <row r="9373" spans="2:2">
      <c r="B9373" t="s">
        <v>23935</v>
      </c>
    </row>
    <row r="9374" spans="2:2">
      <c r="B9374" t="s">
        <v>23936</v>
      </c>
    </row>
    <row r="9375" spans="2:2">
      <c r="B9375" t="s">
        <v>23937</v>
      </c>
    </row>
    <row r="9376" spans="2:2">
      <c r="B9376" t="s">
        <v>23938</v>
      </c>
    </row>
    <row r="9377" spans="2:2">
      <c r="B9377" t="s">
        <v>23939</v>
      </c>
    </row>
    <row r="9378" spans="2:2">
      <c r="B9378" t="s">
        <v>23940</v>
      </c>
    </row>
    <row r="9379" spans="2:2">
      <c r="B9379" t="s">
        <v>23941</v>
      </c>
    </row>
    <row r="9380" spans="2:2">
      <c r="B9380" t="s">
        <v>23942</v>
      </c>
    </row>
    <row r="9381" spans="2:2">
      <c r="B9381" t="s">
        <v>23943</v>
      </c>
    </row>
    <row r="9382" spans="2:2">
      <c r="B9382" t="s">
        <v>23944</v>
      </c>
    </row>
    <row r="9383" spans="2:2">
      <c r="B9383" t="s">
        <v>23945</v>
      </c>
    </row>
    <row r="9384" spans="2:2">
      <c r="B9384" t="s">
        <v>23946</v>
      </c>
    </row>
    <row r="9385" spans="2:2">
      <c r="B9385" t="s">
        <v>23947</v>
      </c>
    </row>
    <row r="9386" spans="2:2">
      <c r="B9386" t="s">
        <v>23948</v>
      </c>
    </row>
    <row r="9387" spans="2:2">
      <c r="B9387" t="s">
        <v>23949</v>
      </c>
    </row>
    <row r="9388" spans="2:2">
      <c r="B9388" t="s">
        <v>23950</v>
      </c>
    </row>
    <row r="9389" spans="2:2">
      <c r="B9389" t="s">
        <v>23951</v>
      </c>
    </row>
    <row r="9390" spans="2:2">
      <c r="B9390" t="s">
        <v>23952</v>
      </c>
    </row>
    <row r="9391" spans="2:2">
      <c r="B9391" t="s">
        <v>23953</v>
      </c>
    </row>
    <row r="9392" spans="2:2">
      <c r="B9392" t="s">
        <v>23954</v>
      </c>
    </row>
    <row r="9393" spans="2:2">
      <c r="B9393" t="s">
        <v>23955</v>
      </c>
    </row>
    <row r="9394" spans="2:2">
      <c r="B9394" t="s">
        <v>23956</v>
      </c>
    </row>
    <row r="9395" spans="2:2">
      <c r="B9395" t="s">
        <v>23957</v>
      </c>
    </row>
    <row r="9396" spans="2:2">
      <c r="B9396" t="s">
        <v>23958</v>
      </c>
    </row>
    <row r="9397" spans="2:2">
      <c r="B9397" t="s">
        <v>23959</v>
      </c>
    </row>
    <row r="9398" spans="2:2">
      <c r="B9398" t="s">
        <v>23960</v>
      </c>
    </row>
    <row r="9399" spans="2:2">
      <c r="B9399" t="s">
        <v>23961</v>
      </c>
    </row>
    <row r="9400" spans="2:2">
      <c r="B9400" t="s">
        <v>23962</v>
      </c>
    </row>
    <row r="9401" spans="2:2">
      <c r="B9401" t="s">
        <v>23963</v>
      </c>
    </row>
    <row r="9402" spans="2:2">
      <c r="B9402" t="s">
        <v>23964</v>
      </c>
    </row>
    <row r="9403" spans="2:2">
      <c r="B9403" t="s">
        <v>23965</v>
      </c>
    </row>
    <row r="9404" spans="2:2">
      <c r="B9404" t="s">
        <v>23966</v>
      </c>
    </row>
    <row r="9405" spans="2:2">
      <c r="B9405" t="s">
        <v>23967</v>
      </c>
    </row>
    <row r="9406" spans="2:2">
      <c r="B9406" t="s">
        <v>23968</v>
      </c>
    </row>
    <row r="9407" spans="2:2">
      <c r="B9407" t="s">
        <v>23969</v>
      </c>
    </row>
    <row r="9408" spans="2:2">
      <c r="B9408" t="s">
        <v>23970</v>
      </c>
    </row>
    <row r="9409" spans="2:2">
      <c r="B9409" t="s">
        <v>23971</v>
      </c>
    </row>
    <row r="9410" spans="2:2">
      <c r="B9410" t="s">
        <v>23972</v>
      </c>
    </row>
    <row r="9411" spans="2:2">
      <c r="B9411" t="s">
        <v>23973</v>
      </c>
    </row>
    <row r="9412" spans="2:2">
      <c r="B9412" t="s">
        <v>23974</v>
      </c>
    </row>
    <row r="9413" spans="2:2">
      <c r="B9413" t="s">
        <v>23975</v>
      </c>
    </row>
    <row r="9414" spans="2:2">
      <c r="B9414" t="s">
        <v>23976</v>
      </c>
    </row>
    <row r="9415" spans="2:2">
      <c r="B9415" t="s">
        <v>23977</v>
      </c>
    </row>
    <row r="9416" spans="2:2">
      <c r="B9416" t="s">
        <v>23978</v>
      </c>
    </row>
    <row r="9417" spans="2:2">
      <c r="B9417" t="s">
        <v>23979</v>
      </c>
    </row>
    <row r="9418" spans="2:2">
      <c r="B9418" t="s">
        <v>23980</v>
      </c>
    </row>
    <row r="9419" spans="2:2">
      <c r="B9419" t="s">
        <v>23981</v>
      </c>
    </row>
    <row r="9420" spans="2:2">
      <c r="B9420" t="s">
        <v>23982</v>
      </c>
    </row>
    <row r="9421" spans="2:2">
      <c r="B9421" t="s">
        <v>23983</v>
      </c>
    </row>
    <row r="9422" spans="2:2">
      <c r="B9422" t="s">
        <v>23984</v>
      </c>
    </row>
    <row r="9423" spans="2:2">
      <c r="B9423" t="s">
        <v>23985</v>
      </c>
    </row>
    <row r="9424" spans="2:2">
      <c r="B9424" t="s">
        <v>23986</v>
      </c>
    </row>
    <row r="9425" spans="2:2">
      <c r="B9425" t="s">
        <v>23987</v>
      </c>
    </row>
    <row r="9426" spans="2:2">
      <c r="B9426" t="s">
        <v>23988</v>
      </c>
    </row>
    <row r="9427" spans="2:2">
      <c r="B9427" t="s">
        <v>23989</v>
      </c>
    </row>
    <row r="9428" spans="2:2">
      <c r="B9428" t="s">
        <v>23990</v>
      </c>
    </row>
    <row r="9429" spans="2:2">
      <c r="B9429" t="s">
        <v>23991</v>
      </c>
    </row>
    <row r="9430" spans="2:2">
      <c r="B9430" t="s">
        <v>23992</v>
      </c>
    </row>
    <row r="9431" spans="2:2">
      <c r="B9431" t="s">
        <v>23993</v>
      </c>
    </row>
    <row r="9432" spans="2:2">
      <c r="B9432" t="s">
        <v>23994</v>
      </c>
    </row>
    <row r="9433" spans="2:2">
      <c r="B9433" t="s">
        <v>23995</v>
      </c>
    </row>
    <row r="9434" spans="2:2">
      <c r="B9434" t="s">
        <v>23996</v>
      </c>
    </row>
    <row r="9435" spans="2:2">
      <c r="B9435" t="s">
        <v>23997</v>
      </c>
    </row>
    <row r="9436" spans="2:2">
      <c r="B9436" t="s">
        <v>23998</v>
      </c>
    </row>
    <row r="9437" spans="2:2">
      <c r="B9437" t="s">
        <v>23999</v>
      </c>
    </row>
    <row r="9438" spans="2:2">
      <c r="B9438" t="s">
        <v>24000</v>
      </c>
    </row>
    <row r="9439" spans="2:2">
      <c r="B9439" t="s">
        <v>24001</v>
      </c>
    </row>
    <row r="9440" spans="2:2">
      <c r="B9440" t="s">
        <v>24002</v>
      </c>
    </row>
    <row r="9441" spans="2:2">
      <c r="B9441" t="s">
        <v>24003</v>
      </c>
    </row>
    <row r="9442" spans="2:2">
      <c r="B9442" t="s">
        <v>24004</v>
      </c>
    </row>
    <row r="9443" spans="2:2">
      <c r="B9443" t="s">
        <v>24005</v>
      </c>
    </row>
    <row r="9444" spans="2:2">
      <c r="B9444" t="s">
        <v>24006</v>
      </c>
    </row>
    <row r="9445" spans="2:2">
      <c r="B9445" t="s">
        <v>24007</v>
      </c>
    </row>
    <row r="9446" spans="2:2">
      <c r="B9446" t="s">
        <v>24008</v>
      </c>
    </row>
    <row r="9447" spans="2:2">
      <c r="B9447" t="s">
        <v>24009</v>
      </c>
    </row>
    <row r="9448" spans="2:2">
      <c r="B9448" t="s">
        <v>24010</v>
      </c>
    </row>
    <row r="9449" spans="2:2">
      <c r="B9449" t="s">
        <v>24011</v>
      </c>
    </row>
    <row r="9450" spans="2:2">
      <c r="B9450" t="s">
        <v>24012</v>
      </c>
    </row>
    <row r="9451" spans="2:2">
      <c r="B9451" t="s">
        <v>24013</v>
      </c>
    </row>
    <row r="9452" spans="2:2">
      <c r="B9452" t="s">
        <v>24014</v>
      </c>
    </row>
    <row r="9453" spans="2:2">
      <c r="B9453" t="s">
        <v>24015</v>
      </c>
    </row>
    <row r="9454" spans="2:2">
      <c r="B9454" t="s">
        <v>24016</v>
      </c>
    </row>
    <row r="9455" spans="2:2">
      <c r="B9455" t="s">
        <v>24017</v>
      </c>
    </row>
    <row r="9456" spans="2:2">
      <c r="B9456" t="s">
        <v>24018</v>
      </c>
    </row>
    <row r="9457" spans="2:2">
      <c r="B9457" t="s">
        <v>24019</v>
      </c>
    </row>
    <row r="9458" spans="2:2">
      <c r="B9458" t="s">
        <v>24020</v>
      </c>
    </row>
    <row r="9459" spans="2:2">
      <c r="B9459" t="s">
        <v>24021</v>
      </c>
    </row>
    <row r="9460" spans="2:2">
      <c r="B9460" t="s">
        <v>24022</v>
      </c>
    </row>
    <row r="9461" spans="2:2">
      <c r="B9461" t="s">
        <v>24023</v>
      </c>
    </row>
    <row r="9462" spans="2:2">
      <c r="B9462" t="s">
        <v>24024</v>
      </c>
    </row>
    <row r="9463" spans="2:2">
      <c r="B9463" t="s">
        <v>24025</v>
      </c>
    </row>
    <row r="9464" spans="2:2">
      <c r="B9464" t="s">
        <v>24026</v>
      </c>
    </row>
    <row r="9465" spans="2:2">
      <c r="B9465" t="s">
        <v>24027</v>
      </c>
    </row>
    <row r="9466" spans="2:2">
      <c r="B9466" t="s">
        <v>24028</v>
      </c>
    </row>
    <row r="9467" spans="2:2">
      <c r="B9467" t="s">
        <v>24029</v>
      </c>
    </row>
    <row r="9468" spans="2:2">
      <c r="B9468" t="s">
        <v>24030</v>
      </c>
    </row>
    <row r="9469" spans="2:2">
      <c r="B9469" t="s">
        <v>24031</v>
      </c>
    </row>
    <row r="9470" spans="2:2">
      <c r="B9470" t="s">
        <v>24032</v>
      </c>
    </row>
    <row r="9471" spans="2:2">
      <c r="B9471" t="s">
        <v>24033</v>
      </c>
    </row>
    <row r="9472" spans="2:2">
      <c r="B9472" t="s">
        <v>24034</v>
      </c>
    </row>
    <row r="9473" spans="2:2">
      <c r="B9473" t="s">
        <v>24035</v>
      </c>
    </row>
    <row r="9474" spans="2:2">
      <c r="B9474" t="s">
        <v>24036</v>
      </c>
    </row>
    <row r="9475" spans="2:2">
      <c r="B9475" t="s">
        <v>24037</v>
      </c>
    </row>
    <row r="9476" spans="2:2">
      <c r="B9476" t="s">
        <v>24038</v>
      </c>
    </row>
    <row r="9477" spans="2:2">
      <c r="B9477" t="s">
        <v>24039</v>
      </c>
    </row>
    <row r="9478" spans="2:2">
      <c r="B9478" t="s">
        <v>24040</v>
      </c>
    </row>
    <row r="9479" spans="2:2">
      <c r="B9479" t="s">
        <v>24041</v>
      </c>
    </row>
    <row r="9480" spans="2:2">
      <c r="B9480" t="s">
        <v>24042</v>
      </c>
    </row>
    <row r="9481" spans="2:2">
      <c r="B9481" t="s">
        <v>24043</v>
      </c>
    </row>
    <row r="9482" spans="2:2">
      <c r="B9482" t="s">
        <v>24044</v>
      </c>
    </row>
    <row r="9483" spans="2:2">
      <c r="B9483" t="s">
        <v>24045</v>
      </c>
    </row>
    <row r="9484" spans="2:2">
      <c r="B9484" t="s">
        <v>24046</v>
      </c>
    </row>
    <row r="9485" spans="2:2">
      <c r="B9485" t="s">
        <v>24047</v>
      </c>
    </row>
    <row r="9486" spans="2:2">
      <c r="B9486" t="s">
        <v>24048</v>
      </c>
    </row>
    <row r="9487" spans="2:2">
      <c r="B9487" t="s">
        <v>24049</v>
      </c>
    </row>
    <row r="9488" spans="2:2">
      <c r="B9488" t="s">
        <v>24050</v>
      </c>
    </row>
    <row r="9489" spans="2:2">
      <c r="B9489" t="s">
        <v>24051</v>
      </c>
    </row>
    <row r="9490" spans="2:2">
      <c r="B9490" t="s">
        <v>24052</v>
      </c>
    </row>
    <row r="9491" spans="2:2">
      <c r="B9491" t="s">
        <v>24053</v>
      </c>
    </row>
    <row r="9492" spans="2:2">
      <c r="B9492" t="s">
        <v>24054</v>
      </c>
    </row>
    <row r="9493" spans="2:2">
      <c r="B9493" t="s">
        <v>24055</v>
      </c>
    </row>
    <row r="9494" spans="2:2">
      <c r="B9494" t="s">
        <v>24056</v>
      </c>
    </row>
    <row r="9495" spans="2:2">
      <c r="B9495" t="s">
        <v>24057</v>
      </c>
    </row>
    <row r="9496" spans="2:2">
      <c r="B9496" t="s">
        <v>24058</v>
      </c>
    </row>
    <row r="9497" spans="2:2">
      <c r="B9497" t="s">
        <v>24059</v>
      </c>
    </row>
    <row r="9498" spans="2:2">
      <c r="B9498" t="s">
        <v>24060</v>
      </c>
    </row>
    <row r="9499" spans="2:2">
      <c r="B9499" t="s">
        <v>24061</v>
      </c>
    </row>
    <row r="9500" spans="2:2">
      <c r="B9500" t="s">
        <v>24062</v>
      </c>
    </row>
    <row r="9501" spans="2:2">
      <c r="B9501" t="s">
        <v>24063</v>
      </c>
    </row>
    <row r="9502" spans="2:2">
      <c r="B9502" t="s">
        <v>24064</v>
      </c>
    </row>
    <row r="9503" spans="2:2">
      <c r="B9503" t="s">
        <v>24065</v>
      </c>
    </row>
    <row r="9504" spans="2:2">
      <c r="B9504" t="s">
        <v>24066</v>
      </c>
    </row>
    <row r="9505" spans="2:2">
      <c r="B9505" t="s">
        <v>24067</v>
      </c>
    </row>
    <row r="9506" spans="2:2">
      <c r="B9506" t="s">
        <v>24068</v>
      </c>
    </row>
    <row r="9507" spans="2:2">
      <c r="B9507" t="s">
        <v>24069</v>
      </c>
    </row>
    <row r="9508" spans="2:2">
      <c r="B9508" t="s">
        <v>24070</v>
      </c>
    </row>
    <row r="9509" spans="2:2">
      <c r="B9509" t="s">
        <v>24071</v>
      </c>
    </row>
    <row r="9510" spans="2:2">
      <c r="B9510" t="s">
        <v>24072</v>
      </c>
    </row>
    <row r="9511" spans="2:2">
      <c r="B9511" t="s">
        <v>24073</v>
      </c>
    </row>
    <row r="9512" spans="2:2">
      <c r="B9512" t="s">
        <v>24074</v>
      </c>
    </row>
    <row r="9513" spans="2:2">
      <c r="B9513" t="s">
        <v>24075</v>
      </c>
    </row>
    <row r="9514" spans="2:2">
      <c r="B9514" t="s">
        <v>24076</v>
      </c>
    </row>
    <row r="9515" spans="2:2">
      <c r="B9515" t="s">
        <v>24077</v>
      </c>
    </row>
    <row r="9516" spans="2:2">
      <c r="B9516" t="s">
        <v>24078</v>
      </c>
    </row>
    <row r="9517" spans="2:2">
      <c r="B9517" t="s">
        <v>24079</v>
      </c>
    </row>
    <row r="9518" spans="2:2">
      <c r="B9518" s="72" t="s">
        <v>24080</v>
      </c>
    </row>
    <row r="9519" spans="2:2">
      <c r="B9519" s="72" t="s">
        <v>24081</v>
      </c>
    </row>
    <row r="9520" spans="2:2">
      <c r="B9520" s="72" t="s">
        <v>24082</v>
      </c>
    </row>
    <row r="9521" spans="2:2">
      <c r="B9521" s="72" t="s">
        <v>24083</v>
      </c>
    </row>
    <row r="9522" spans="2:2">
      <c r="B9522" s="72" t="s">
        <v>24084</v>
      </c>
    </row>
    <row r="9523" spans="2:2">
      <c r="B9523" s="72" t="s">
        <v>24085</v>
      </c>
    </row>
    <row r="9524" spans="2:2">
      <c r="B9524" s="72" t="s">
        <v>24086</v>
      </c>
    </row>
    <row r="9525" spans="2:2">
      <c r="B9525" s="72" t="s">
        <v>24087</v>
      </c>
    </row>
    <row r="9526" spans="2:2">
      <c r="B9526" s="72" t="s">
        <v>24088</v>
      </c>
    </row>
    <row r="9527" spans="2:2">
      <c r="B9527" s="72" t="s">
        <v>24089</v>
      </c>
    </row>
    <row r="9528" spans="2:2">
      <c r="B9528" s="72" t="s">
        <v>24090</v>
      </c>
    </row>
    <row r="9529" spans="2:2">
      <c r="B9529" s="72" t="s">
        <v>24091</v>
      </c>
    </row>
    <row r="9530" spans="2:2">
      <c r="B9530" s="72" t="s">
        <v>24092</v>
      </c>
    </row>
    <row r="9531" spans="2:2">
      <c r="B9531" s="72" t="s">
        <v>24093</v>
      </c>
    </row>
    <row r="9532" spans="2:2">
      <c r="B9532" s="72" t="s">
        <v>24094</v>
      </c>
    </row>
    <row r="9533" spans="2:2">
      <c r="B9533" s="72" t="s">
        <v>24095</v>
      </c>
    </row>
    <row r="9534" spans="2:2">
      <c r="B9534" s="72" t="s">
        <v>24096</v>
      </c>
    </row>
    <row r="9535" spans="2:2">
      <c r="B9535" s="72" t="s">
        <v>24097</v>
      </c>
    </row>
    <row r="9536" spans="2:2">
      <c r="B9536" s="72" t="s">
        <v>24098</v>
      </c>
    </row>
    <row r="9537" spans="2:2">
      <c r="B9537" s="72" t="s">
        <v>24099</v>
      </c>
    </row>
    <row r="9538" spans="2:2">
      <c r="B9538" s="72" t="s">
        <v>24100</v>
      </c>
    </row>
    <row r="9539" spans="2:2">
      <c r="B9539" s="72" t="s">
        <v>24101</v>
      </c>
    </row>
    <row r="9540" spans="2:2">
      <c r="B9540" s="72" t="s">
        <v>24102</v>
      </c>
    </row>
    <row r="9541" spans="2:2">
      <c r="B9541" s="72" t="s">
        <v>24103</v>
      </c>
    </row>
    <row r="9542" spans="2:2">
      <c r="B9542" s="72" t="s">
        <v>24104</v>
      </c>
    </row>
    <row r="9543" spans="2:2">
      <c r="B9543" s="72" t="s">
        <v>24105</v>
      </c>
    </row>
    <row r="9544" spans="2:2">
      <c r="B9544" s="72" t="s">
        <v>24106</v>
      </c>
    </row>
    <row r="9545" spans="2:2">
      <c r="B9545" s="72" t="s">
        <v>24107</v>
      </c>
    </row>
    <row r="9546" spans="2:2">
      <c r="B9546" s="72" t="s">
        <v>24108</v>
      </c>
    </row>
    <row r="9547" spans="2:2">
      <c r="B9547" s="72" t="s">
        <v>24109</v>
      </c>
    </row>
    <row r="9548" spans="2:2">
      <c r="B9548" s="72" t="s">
        <v>24110</v>
      </c>
    </row>
    <row r="9549" spans="2:2">
      <c r="B9549" s="72" t="s">
        <v>24111</v>
      </c>
    </row>
    <row r="9550" spans="2:2">
      <c r="B9550" s="72" t="s">
        <v>24112</v>
      </c>
    </row>
    <row r="9551" spans="2:2">
      <c r="B9551" s="72" t="s">
        <v>24113</v>
      </c>
    </row>
    <row r="9552" spans="2:2">
      <c r="B9552" s="72" t="s">
        <v>24114</v>
      </c>
    </row>
    <row r="9553" spans="2:2">
      <c r="B9553" s="72" t="s">
        <v>24115</v>
      </c>
    </row>
    <row r="9554" spans="2:2">
      <c r="B9554" s="72" t="s">
        <v>24116</v>
      </c>
    </row>
    <row r="9555" spans="2:2">
      <c r="B9555" s="72" t="s">
        <v>24117</v>
      </c>
    </row>
    <row r="9556" spans="2:2">
      <c r="B9556" s="72" t="s">
        <v>24118</v>
      </c>
    </row>
    <row r="9557" spans="2:2">
      <c r="B9557" s="72" t="s">
        <v>24119</v>
      </c>
    </row>
    <row r="9558" spans="2:2">
      <c r="B9558" s="72" t="s">
        <v>24120</v>
      </c>
    </row>
    <row r="9559" spans="2:2">
      <c r="B9559" s="72" t="s">
        <v>24121</v>
      </c>
    </row>
    <row r="9560" spans="2:2">
      <c r="B9560" s="72" t="s">
        <v>24122</v>
      </c>
    </row>
    <row r="9561" spans="2:2">
      <c r="B9561" s="72" t="s">
        <v>24123</v>
      </c>
    </row>
    <row r="9562" spans="2:2">
      <c r="B9562" s="72" t="s">
        <v>24124</v>
      </c>
    </row>
    <row r="9563" spans="2:2">
      <c r="B9563" s="72" t="s">
        <v>24125</v>
      </c>
    </row>
    <row r="9564" spans="2:2">
      <c r="B9564" s="72" t="s">
        <v>24126</v>
      </c>
    </row>
    <row r="9565" spans="2:2">
      <c r="B9565" s="72" t="s">
        <v>24127</v>
      </c>
    </row>
    <row r="9566" spans="2:2">
      <c r="B9566" s="72" t="s">
        <v>24128</v>
      </c>
    </row>
    <row r="9567" spans="2:2">
      <c r="B9567" s="72" t="s">
        <v>24129</v>
      </c>
    </row>
    <row r="9568" spans="2:2">
      <c r="B9568" s="72" t="s">
        <v>24130</v>
      </c>
    </row>
    <row r="9569" spans="2:2">
      <c r="B9569" s="72" t="s">
        <v>24131</v>
      </c>
    </row>
    <row r="9570" spans="2:2">
      <c r="B9570" s="72" t="s">
        <v>24132</v>
      </c>
    </row>
    <row r="9571" spans="2:2">
      <c r="B9571" s="72" t="s">
        <v>24133</v>
      </c>
    </row>
    <row r="9572" spans="2:2">
      <c r="B9572" s="72" t="s">
        <v>24134</v>
      </c>
    </row>
    <row r="9573" spans="2:2">
      <c r="B9573" s="72" t="s">
        <v>24135</v>
      </c>
    </row>
    <row r="9574" spans="2:2">
      <c r="B9574" s="72" t="s">
        <v>24136</v>
      </c>
    </row>
    <row r="9575" spans="2:2">
      <c r="B9575" s="72" t="s">
        <v>24137</v>
      </c>
    </row>
    <row r="9576" spans="2:2">
      <c r="B9576" s="72" t="s">
        <v>24138</v>
      </c>
    </row>
    <row r="9577" spans="2:2">
      <c r="B9577" s="72" t="s">
        <v>24139</v>
      </c>
    </row>
    <row r="9578" spans="2:2">
      <c r="B9578" s="72" t="s">
        <v>24140</v>
      </c>
    </row>
    <row r="9579" spans="2:2">
      <c r="B9579" s="72" t="s">
        <v>24141</v>
      </c>
    </row>
    <row r="9580" spans="2:2">
      <c r="B9580" s="72" t="s">
        <v>24142</v>
      </c>
    </row>
    <row r="9581" spans="2:2">
      <c r="B9581" s="72" t="s">
        <v>24143</v>
      </c>
    </row>
    <row r="9582" spans="2:2">
      <c r="B9582" s="72" t="s">
        <v>24144</v>
      </c>
    </row>
    <row r="9583" spans="2:2">
      <c r="B9583" s="72" t="s">
        <v>24145</v>
      </c>
    </row>
    <row r="9584" spans="2:2">
      <c r="B9584" s="72" t="s">
        <v>24146</v>
      </c>
    </row>
    <row r="9585" spans="2:2">
      <c r="B9585" s="72" t="s">
        <v>24147</v>
      </c>
    </row>
    <row r="9586" spans="2:2">
      <c r="B9586" s="72" t="s">
        <v>24148</v>
      </c>
    </row>
    <row r="9587" spans="2:2">
      <c r="B9587" s="72" t="s">
        <v>24149</v>
      </c>
    </row>
    <row r="9588" spans="2:2">
      <c r="B9588" s="72" t="s">
        <v>24150</v>
      </c>
    </row>
    <row r="9589" spans="2:2">
      <c r="B9589" s="72" t="s">
        <v>24151</v>
      </c>
    </row>
    <row r="9590" spans="2:2">
      <c r="B9590" s="72" t="s">
        <v>24152</v>
      </c>
    </row>
    <row r="9591" spans="2:2">
      <c r="B9591" s="72" t="s">
        <v>24153</v>
      </c>
    </row>
    <row r="9592" spans="2:2">
      <c r="B9592" s="72" t="s">
        <v>24154</v>
      </c>
    </row>
    <row r="9593" spans="2:2">
      <c r="B9593" s="72" t="s">
        <v>24155</v>
      </c>
    </row>
    <row r="9594" spans="2:2">
      <c r="B9594" s="72" t="s">
        <v>24156</v>
      </c>
    </row>
    <row r="9595" spans="2:2">
      <c r="B9595" s="72" t="s">
        <v>24157</v>
      </c>
    </row>
    <row r="9596" spans="2:2">
      <c r="B9596" s="72" t="s">
        <v>24158</v>
      </c>
    </row>
    <row r="9597" spans="2:2">
      <c r="B9597" s="72" t="s">
        <v>24159</v>
      </c>
    </row>
    <row r="9598" spans="2:2">
      <c r="B9598" s="72" t="s">
        <v>24160</v>
      </c>
    </row>
    <row r="9599" spans="2:2">
      <c r="B9599" s="72" t="s">
        <v>24161</v>
      </c>
    </row>
    <row r="9600" spans="2:2">
      <c r="B9600" s="72" t="s">
        <v>24162</v>
      </c>
    </row>
    <row r="9601" spans="2:2">
      <c r="B9601" s="72" t="s">
        <v>24163</v>
      </c>
    </row>
    <row r="9602" spans="2:2">
      <c r="B9602" s="72" t="s">
        <v>24164</v>
      </c>
    </row>
    <row r="9603" spans="2:2">
      <c r="B9603" s="72" t="s">
        <v>24165</v>
      </c>
    </row>
    <row r="9604" spans="2:2">
      <c r="B9604" s="72" t="s">
        <v>24166</v>
      </c>
    </row>
    <row r="9605" spans="2:2">
      <c r="B9605" s="72" t="s">
        <v>24167</v>
      </c>
    </row>
    <row r="9606" spans="2:2">
      <c r="B9606" s="72" t="s">
        <v>24168</v>
      </c>
    </row>
    <row r="9607" spans="2:2">
      <c r="B9607" s="72" t="s">
        <v>24162</v>
      </c>
    </row>
    <row r="9608" spans="2:2">
      <c r="B9608" s="72" t="s">
        <v>24169</v>
      </c>
    </row>
    <row r="9609" spans="2:2">
      <c r="B9609" s="72" t="s">
        <v>24170</v>
      </c>
    </row>
    <row r="9610" spans="2:2">
      <c r="B9610" s="72" t="s">
        <v>16112</v>
      </c>
    </row>
    <row r="9611" spans="2:2">
      <c r="B9611" s="72" t="s">
        <v>24171</v>
      </c>
    </row>
    <row r="9612" spans="2:2">
      <c r="B9612" s="72" t="s">
        <v>15207</v>
      </c>
    </row>
    <row r="9613" spans="2:2">
      <c r="B9613" s="72" t="s">
        <v>24172</v>
      </c>
    </row>
    <row r="9614" spans="2:2">
      <c r="B9614" s="72" t="s">
        <v>24173</v>
      </c>
    </row>
    <row r="9615" spans="2:2">
      <c r="B9615" s="72" t="s">
        <v>24174</v>
      </c>
    </row>
    <row r="9616" spans="2:2">
      <c r="B9616" s="72" t="s">
        <v>24175</v>
      </c>
    </row>
    <row r="9617" spans="2:2">
      <c r="B9617" s="72" t="s">
        <v>15512</v>
      </c>
    </row>
    <row r="9618" spans="2:2">
      <c r="B9618" s="72" t="s">
        <v>24176</v>
      </c>
    </row>
    <row r="9619" spans="2:2">
      <c r="B9619" s="72" t="s">
        <v>24177</v>
      </c>
    </row>
    <row r="9620" spans="2:2">
      <c r="B9620" s="72" t="s">
        <v>24178</v>
      </c>
    </row>
    <row r="9621" spans="2:2">
      <c r="B9621" s="72" t="s">
        <v>24179</v>
      </c>
    </row>
    <row r="9622" spans="2:2">
      <c r="B9622" s="72" t="s">
        <v>24180</v>
      </c>
    </row>
    <row r="9623" spans="2:2">
      <c r="B9623" s="72" t="s">
        <v>24181</v>
      </c>
    </row>
    <row r="9624" spans="2:2">
      <c r="B9624" s="72" t="s">
        <v>24182</v>
      </c>
    </row>
    <row r="9625" spans="2:2">
      <c r="B9625" s="72" t="s">
        <v>24183</v>
      </c>
    </row>
    <row r="9626" spans="2:2">
      <c r="B9626" s="72" t="s">
        <v>24184</v>
      </c>
    </row>
    <row r="9627" spans="2:2">
      <c r="B9627" s="72" t="s">
        <v>24185</v>
      </c>
    </row>
    <row r="9628" spans="2:2">
      <c r="B9628" s="72" t="s">
        <v>24186</v>
      </c>
    </row>
    <row r="9629" spans="2:2">
      <c r="B9629" s="72" t="s">
        <v>24187</v>
      </c>
    </row>
    <row r="9630" spans="2:2">
      <c r="B9630" s="72" t="s">
        <v>24188</v>
      </c>
    </row>
    <row r="9631" spans="2:2">
      <c r="B9631" s="72" t="s">
        <v>24189</v>
      </c>
    </row>
    <row r="9632" spans="2:2">
      <c r="B9632" s="72" t="s">
        <v>24190</v>
      </c>
    </row>
    <row r="9633" spans="2:2">
      <c r="B9633" s="72" t="s">
        <v>24191</v>
      </c>
    </row>
    <row r="9634" spans="2:2">
      <c r="B9634" s="72" t="s">
        <v>24192</v>
      </c>
    </row>
    <row r="9635" spans="2:2">
      <c r="B9635" s="72" t="s">
        <v>24193</v>
      </c>
    </row>
    <row r="9636" spans="2:2">
      <c r="B9636" s="72" t="s">
        <v>24194</v>
      </c>
    </row>
    <row r="9637" spans="2:2">
      <c r="B9637" s="72" t="s">
        <v>24195</v>
      </c>
    </row>
    <row r="9638" spans="2:2">
      <c r="B9638" s="72" t="s">
        <v>24196</v>
      </c>
    </row>
    <row r="9639" spans="2:2">
      <c r="B9639" s="72" t="s">
        <v>24197</v>
      </c>
    </row>
    <row r="9640" spans="2:2">
      <c r="B9640" s="72" t="s">
        <v>24198</v>
      </c>
    </row>
    <row r="9641" spans="2:2">
      <c r="B9641" s="72" t="s">
        <v>24199</v>
      </c>
    </row>
    <row r="9642" spans="2:2">
      <c r="B9642" s="72" t="s">
        <v>24200</v>
      </c>
    </row>
    <row r="9643" spans="2:2">
      <c r="B9643" s="72" t="s">
        <v>24201</v>
      </c>
    </row>
    <row r="9644" spans="2:2">
      <c r="B9644" s="72" t="s">
        <v>24202</v>
      </c>
    </row>
    <row r="9645" spans="2:2">
      <c r="B9645" s="72" t="s">
        <v>24203</v>
      </c>
    </row>
    <row r="9646" spans="2:2">
      <c r="B9646" s="72" t="s">
        <v>24204</v>
      </c>
    </row>
    <row r="9647" spans="2:2">
      <c r="B9647" s="72" t="s">
        <v>24205</v>
      </c>
    </row>
    <row r="9648" spans="2:2">
      <c r="B9648" s="72" t="s">
        <v>24206</v>
      </c>
    </row>
    <row r="9649" spans="2:2">
      <c r="B9649" s="72" t="s">
        <v>24207</v>
      </c>
    </row>
    <row r="9650" spans="2:2">
      <c r="B9650" s="72" t="s">
        <v>24208</v>
      </c>
    </row>
    <row r="9651" spans="2:2">
      <c r="B9651" s="72" t="s">
        <v>24209</v>
      </c>
    </row>
    <row r="9652" spans="2:2">
      <c r="B9652" s="72" t="s">
        <v>24210</v>
      </c>
    </row>
    <row r="9653" spans="2:2">
      <c r="B9653" s="72" t="s">
        <v>24211</v>
      </c>
    </row>
    <row r="9654" spans="2:2">
      <c r="B9654" s="72" t="s">
        <v>24212</v>
      </c>
    </row>
    <row r="9655" spans="2:2">
      <c r="B9655" s="72" t="s">
        <v>24213</v>
      </c>
    </row>
    <row r="9656" spans="2:2">
      <c r="B9656" s="72" t="s">
        <v>24214</v>
      </c>
    </row>
    <row r="9657" spans="2:2">
      <c r="B9657" s="72" t="s">
        <v>24215</v>
      </c>
    </row>
    <row r="9658" spans="2:2">
      <c r="B9658" s="72" t="s">
        <v>24216</v>
      </c>
    </row>
    <row r="9659" spans="2:2">
      <c r="B9659" s="72" t="s">
        <v>24217</v>
      </c>
    </row>
    <row r="9660" spans="2:2">
      <c r="B9660" s="72" t="s">
        <v>24218</v>
      </c>
    </row>
    <row r="9661" spans="2:2">
      <c r="B9661" s="72" t="s">
        <v>24219</v>
      </c>
    </row>
    <row r="9662" spans="2:2">
      <c r="B9662" s="72" t="s">
        <v>24220</v>
      </c>
    </row>
    <row r="9663" spans="2:2">
      <c r="B9663" s="72" t="s">
        <v>24221</v>
      </c>
    </row>
    <row r="9664" spans="2:2">
      <c r="B9664" s="72" t="s">
        <v>24222</v>
      </c>
    </row>
    <row r="9665" spans="2:2">
      <c r="B9665" s="72" t="s">
        <v>24223</v>
      </c>
    </row>
    <row r="9666" spans="2:2">
      <c r="B9666" s="72" t="s">
        <v>24224</v>
      </c>
    </row>
    <row r="9667" spans="2:2">
      <c r="B9667" s="72" t="s">
        <v>24225</v>
      </c>
    </row>
    <row r="9668" spans="2:2">
      <c r="B9668" s="72" t="s">
        <v>24226</v>
      </c>
    </row>
    <row r="9669" spans="2:2">
      <c r="B9669" s="72" t="s">
        <v>24227</v>
      </c>
    </row>
    <row r="9670" spans="2:2">
      <c r="B9670" s="72" t="s">
        <v>24228</v>
      </c>
    </row>
    <row r="9671" spans="2:2">
      <c r="B9671" s="72" t="s">
        <v>24229</v>
      </c>
    </row>
    <row r="9672" spans="2:2">
      <c r="B9672" s="72" t="s">
        <v>24230</v>
      </c>
    </row>
    <row r="9673" spans="2:2">
      <c r="B9673" s="72" t="s">
        <v>24231</v>
      </c>
    </row>
    <row r="9674" spans="2:2">
      <c r="B9674" s="72" t="s">
        <v>24232</v>
      </c>
    </row>
    <row r="9675" spans="2:2">
      <c r="B9675" s="72" t="s">
        <v>24233</v>
      </c>
    </row>
    <row r="9676" spans="2:2">
      <c r="B9676" s="72" t="s">
        <v>24234</v>
      </c>
    </row>
    <row r="9677" spans="2:2">
      <c r="B9677" s="72" t="s">
        <v>24235</v>
      </c>
    </row>
    <row r="9678" spans="2:2">
      <c r="B9678" s="72" t="s">
        <v>24236</v>
      </c>
    </row>
    <row r="9679" spans="2:2">
      <c r="B9679" s="72" t="s">
        <v>24237</v>
      </c>
    </row>
    <row r="9680" spans="2:2">
      <c r="B9680" s="72" t="s">
        <v>24238</v>
      </c>
    </row>
    <row r="9681" spans="2:2">
      <c r="B9681" s="72" t="s">
        <v>24239</v>
      </c>
    </row>
    <row r="9682" spans="2:2">
      <c r="B9682" s="72" t="s">
        <v>24240</v>
      </c>
    </row>
    <row r="9683" spans="2:2">
      <c r="B9683" s="72" t="s">
        <v>24241</v>
      </c>
    </row>
    <row r="9684" spans="2:2">
      <c r="B9684" s="72" t="s">
        <v>24242</v>
      </c>
    </row>
    <row r="9685" spans="2:2">
      <c r="B9685" s="72" t="s">
        <v>24243</v>
      </c>
    </row>
    <row r="9686" spans="2:2">
      <c r="B9686" s="72" t="s">
        <v>24244</v>
      </c>
    </row>
    <row r="9687" spans="2:2">
      <c r="B9687" s="72" t="s">
        <v>24245</v>
      </c>
    </row>
    <row r="9688" spans="2:2">
      <c r="B9688" s="72" t="s">
        <v>24246</v>
      </c>
    </row>
    <row r="9689" spans="2:2">
      <c r="B9689" s="72" t="s">
        <v>24247</v>
      </c>
    </row>
    <row r="9690" spans="2:2">
      <c r="B9690" s="72" t="s">
        <v>24248</v>
      </c>
    </row>
    <row r="9691" spans="2:2">
      <c r="B9691" s="72" t="s">
        <v>24249</v>
      </c>
    </row>
    <row r="9692" spans="2:2">
      <c r="B9692" s="72" t="s">
        <v>24250</v>
      </c>
    </row>
    <row r="9693" spans="2:2">
      <c r="B9693" s="72" t="s">
        <v>24251</v>
      </c>
    </row>
    <row r="9694" spans="2:2">
      <c r="B9694" s="72" t="s">
        <v>24252</v>
      </c>
    </row>
    <row r="9695" spans="2:2">
      <c r="B9695" s="72" t="s">
        <v>24253</v>
      </c>
    </row>
    <row r="9696" spans="2:2">
      <c r="B9696" s="72" t="s">
        <v>24254</v>
      </c>
    </row>
    <row r="9697" spans="2:2">
      <c r="B9697" s="72" t="s">
        <v>24255</v>
      </c>
    </row>
    <row r="9698" spans="2:2">
      <c r="B9698" s="72" t="s">
        <v>24256</v>
      </c>
    </row>
    <row r="9699" spans="2:2">
      <c r="B9699" s="72" t="s">
        <v>24257</v>
      </c>
    </row>
    <row r="9700" spans="2:2">
      <c r="B9700" s="72" t="s">
        <v>24258</v>
      </c>
    </row>
    <row r="9701" spans="2:2">
      <c r="B9701" s="72" t="s">
        <v>24259</v>
      </c>
    </row>
    <row r="9702" spans="2:2">
      <c r="B9702" s="72" t="s">
        <v>24260</v>
      </c>
    </row>
    <row r="9703" spans="2:2">
      <c r="B9703" s="72" t="s">
        <v>24261</v>
      </c>
    </row>
    <row r="9704" spans="2:2">
      <c r="B9704" s="72" t="s">
        <v>24262</v>
      </c>
    </row>
    <row r="9705" spans="2:2">
      <c r="B9705" s="72" t="s">
        <v>24263</v>
      </c>
    </row>
    <row r="9706" spans="2:2">
      <c r="B9706" s="72" t="s">
        <v>24264</v>
      </c>
    </row>
    <row r="9707" spans="2:2">
      <c r="B9707" s="72" t="s">
        <v>24265</v>
      </c>
    </row>
    <row r="9708" spans="2:2">
      <c r="B9708" s="72" t="s">
        <v>24266</v>
      </c>
    </row>
    <row r="9709" spans="2:2">
      <c r="B9709" s="72" t="s">
        <v>24267</v>
      </c>
    </row>
    <row r="9710" spans="2:2">
      <c r="B9710" s="72" t="s">
        <v>24268</v>
      </c>
    </row>
    <row r="9711" spans="2:2">
      <c r="B9711" s="72" t="s">
        <v>24269</v>
      </c>
    </row>
    <row r="9712" spans="2:2">
      <c r="B9712" s="72" t="s">
        <v>24270</v>
      </c>
    </row>
    <row r="9713" spans="2:2">
      <c r="B9713" s="72" t="s">
        <v>24271</v>
      </c>
    </row>
    <row r="9714" spans="2:2">
      <c r="B9714" s="72" t="s">
        <v>24272</v>
      </c>
    </row>
    <row r="9715" spans="2:2">
      <c r="B9715" s="72" t="s">
        <v>24273</v>
      </c>
    </row>
    <row r="9716" spans="2:2">
      <c r="B9716" s="72" t="s">
        <v>24274</v>
      </c>
    </row>
    <row r="9717" spans="2:2">
      <c r="B9717" s="72" t="s">
        <v>24275</v>
      </c>
    </row>
    <row r="9718" spans="2:2">
      <c r="B9718" s="72" t="s">
        <v>24276</v>
      </c>
    </row>
    <row r="9719" spans="2:2">
      <c r="B9719" s="72" t="s">
        <v>24277</v>
      </c>
    </row>
    <row r="9720" spans="2:2">
      <c r="B9720" s="72" t="s">
        <v>24278</v>
      </c>
    </row>
    <row r="9721" spans="2:2">
      <c r="B9721" s="72" t="s">
        <v>24279</v>
      </c>
    </row>
    <row r="9722" spans="2:2">
      <c r="B9722" s="72" t="s">
        <v>24280</v>
      </c>
    </row>
    <row r="9723" spans="2:2">
      <c r="B9723" s="72" t="s">
        <v>24281</v>
      </c>
    </row>
    <row r="9724" spans="2:2">
      <c r="B9724" s="72" t="s">
        <v>24282</v>
      </c>
    </row>
    <row r="9725" spans="2:2">
      <c r="B9725" s="72" t="s">
        <v>24283</v>
      </c>
    </row>
    <row r="9726" spans="2:2">
      <c r="B9726" s="72" t="s">
        <v>24284</v>
      </c>
    </row>
    <row r="9727" spans="2:2">
      <c r="B9727" s="72" t="s">
        <v>24285</v>
      </c>
    </row>
    <row r="9728" spans="2:2">
      <c r="B9728" s="72" t="s">
        <v>24286</v>
      </c>
    </row>
    <row r="9729" spans="2:2">
      <c r="B9729" s="72" t="s">
        <v>24287</v>
      </c>
    </row>
    <row r="9730" spans="2:2">
      <c r="B9730" s="72" t="s">
        <v>24288</v>
      </c>
    </row>
    <row r="9731" spans="2:2">
      <c r="B9731" s="72" t="s">
        <v>24289</v>
      </c>
    </row>
    <row r="9732" spans="2:2">
      <c r="B9732" s="72" t="s">
        <v>24290</v>
      </c>
    </row>
    <row r="9733" spans="2:2">
      <c r="B9733" s="72" t="s">
        <v>24291</v>
      </c>
    </row>
    <row r="9734" spans="2:2">
      <c r="B9734" s="72" t="s">
        <v>24292</v>
      </c>
    </row>
    <row r="9735" spans="2:2">
      <c r="B9735" s="72" t="s">
        <v>24293</v>
      </c>
    </row>
    <row r="9736" spans="2:2">
      <c r="B9736" s="72" t="s">
        <v>24294</v>
      </c>
    </row>
    <row r="9737" spans="2:2">
      <c r="B9737" s="72" t="s">
        <v>24295</v>
      </c>
    </row>
    <row r="9738" spans="2:2">
      <c r="B9738" s="72" t="s">
        <v>24296</v>
      </c>
    </row>
    <row r="9739" spans="2:2">
      <c r="B9739" s="72" t="s">
        <v>24297</v>
      </c>
    </row>
    <row r="9740" spans="2:2">
      <c r="B9740" s="72" t="s">
        <v>24298</v>
      </c>
    </row>
    <row r="9741" spans="2:2">
      <c r="B9741" s="72" t="s">
        <v>24299</v>
      </c>
    </row>
    <row r="9742" spans="2:2">
      <c r="B9742" s="72" t="s">
        <v>24300</v>
      </c>
    </row>
    <row r="9743" spans="2:2">
      <c r="B9743" s="72" t="s">
        <v>24301</v>
      </c>
    </row>
    <row r="9744" spans="2:2">
      <c r="B9744" s="72" t="s">
        <v>24302</v>
      </c>
    </row>
    <row r="9745" spans="2:2">
      <c r="B9745" s="72" t="s">
        <v>24303</v>
      </c>
    </row>
    <row r="9746" spans="2:2">
      <c r="B9746" s="72" t="s">
        <v>24304</v>
      </c>
    </row>
    <row r="9747" spans="2:2">
      <c r="B9747" s="72" t="s">
        <v>24305</v>
      </c>
    </row>
    <row r="9748" spans="2:2">
      <c r="B9748" s="72" t="s">
        <v>24306</v>
      </c>
    </row>
    <row r="9749" spans="2:2">
      <c r="B9749" s="72" t="s">
        <v>24307</v>
      </c>
    </row>
    <row r="9750" spans="2:2">
      <c r="B9750" s="72" t="s">
        <v>24308</v>
      </c>
    </row>
    <row r="9751" spans="2:2">
      <c r="B9751" s="72" t="s">
        <v>24309</v>
      </c>
    </row>
    <row r="9752" spans="2:2">
      <c r="B9752" s="72" t="s">
        <v>24310</v>
      </c>
    </row>
    <row r="9753" spans="2:2">
      <c r="B9753" s="72" t="s">
        <v>24311</v>
      </c>
    </row>
    <row r="9754" spans="2:2">
      <c r="B9754" s="72" t="s">
        <v>24312</v>
      </c>
    </row>
    <row r="9755" spans="2:2">
      <c r="B9755" s="72" t="s">
        <v>24313</v>
      </c>
    </row>
    <row r="9756" spans="2:2">
      <c r="B9756" s="72" t="s">
        <v>24314</v>
      </c>
    </row>
    <row r="9757" spans="2:2">
      <c r="B9757" s="72" t="s">
        <v>24315</v>
      </c>
    </row>
    <row r="9758" spans="2:2">
      <c r="B9758" s="72" t="s">
        <v>24316</v>
      </c>
    </row>
    <row r="9759" spans="2:2">
      <c r="B9759" s="72" t="s">
        <v>24317</v>
      </c>
    </row>
    <row r="9760" spans="2:2">
      <c r="B9760" s="72" t="s">
        <v>24318</v>
      </c>
    </row>
    <row r="9761" spans="2:2">
      <c r="B9761" s="72" t="s">
        <v>24319</v>
      </c>
    </row>
    <row r="9762" spans="2:2">
      <c r="B9762" s="72" t="s">
        <v>24320</v>
      </c>
    </row>
    <row r="9763" spans="2:2">
      <c r="B9763" s="72" t="s">
        <v>24321</v>
      </c>
    </row>
    <row r="9764" spans="2:2">
      <c r="B9764" s="72" t="s">
        <v>24322</v>
      </c>
    </row>
    <row r="9765" spans="2:2">
      <c r="B9765" s="72" t="s">
        <v>24323</v>
      </c>
    </row>
    <row r="9766" spans="2:2">
      <c r="B9766" s="72" t="s">
        <v>24324</v>
      </c>
    </row>
    <row r="9767" spans="2:2">
      <c r="B9767" s="72" t="s">
        <v>24325</v>
      </c>
    </row>
    <row r="9768" spans="2:2">
      <c r="B9768" s="72" t="s">
        <v>24326</v>
      </c>
    </row>
    <row r="9769" spans="2:2">
      <c r="B9769" s="72" t="s">
        <v>24327</v>
      </c>
    </row>
    <row r="9770" spans="2:2">
      <c r="B9770" s="72" t="s">
        <v>24328</v>
      </c>
    </row>
    <row r="9771" spans="2:2">
      <c r="B9771" s="72" t="s">
        <v>24329</v>
      </c>
    </row>
    <row r="9772" spans="2:2">
      <c r="B9772" s="72" t="s">
        <v>24330</v>
      </c>
    </row>
    <row r="9773" spans="2:2">
      <c r="B9773" s="72" t="s">
        <v>24331</v>
      </c>
    </row>
    <row r="9774" spans="2:2">
      <c r="B9774" s="72" t="s">
        <v>24332</v>
      </c>
    </row>
    <row r="9775" spans="2:2">
      <c r="B9775" s="72" t="s">
        <v>24333</v>
      </c>
    </row>
    <row r="9776" spans="2:2">
      <c r="B9776" s="72" t="s">
        <v>24334</v>
      </c>
    </row>
    <row r="9777" spans="2:2">
      <c r="B9777" s="72" t="s">
        <v>24335</v>
      </c>
    </row>
    <row r="9778" spans="2:2">
      <c r="B9778" s="72" t="s">
        <v>24336</v>
      </c>
    </row>
    <row r="9779" spans="2:2">
      <c r="B9779" s="72" t="s">
        <v>24337</v>
      </c>
    </row>
    <row r="9780" spans="2:2">
      <c r="B9780" s="72" t="s">
        <v>24338</v>
      </c>
    </row>
    <row r="9781" spans="2:2">
      <c r="B9781" s="72" t="s">
        <v>24339</v>
      </c>
    </row>
    <row r="9782" spans="2:2">
      <c r="B9782" s="72" t="s">
        <v>24340</v>
      </c>
    </row>
    <row r="9783" spans="2:2">
      <c r="B9783" s="72" t="s">
        <v>24341</v>
      </c>
    </row>
    <row r="9784" spans="2:2">
      <c r="B9784" s="72" t="s">
        <v>24342</v>
      </c>
    </row>
    <row r="9785" spans="2:2">
      <c r="B9785" s="72" t="s">
        <v>24343</v>
      </c>
    </row>
    <row r="9786" spans="2:2">
      <c r="B9786" s="72" t="s">
        <v>24344</v>
      </c>
    </row>
    <row r="9787" spans="2:2">
      <c r="B9787" s="72" t="s">
        <v>24345</v>
      </c>
    </row>
    <row r="9788" spans="2:2">
      <c r="B9788" s="72" t="s">
        <v>24346</v>
      </c>
    </row>
    <row r="9789" spans="2:2">
      <c r="B9789" s="72" t="s">
        <v>24347</v>
      </c>
    </row>
    <row r="9790" spans="2:2">
      <c r="B9790" s="72" t="s">
        <v>24348</v>
      </c>
    </row>
    <row r="9791" spans="2:2">
      <c r="B9791" s="72" t="s">
        <v>24349</v>
      </c>
    </row>
    <row r="9792" spans="2:2">
      <c r="B9792" s="72" t="s">
        <v>24350</v>
      </c>
    </row>
    <row r="9793" spans="2:2">
      <c r="B9793" s="72" t="s">
        <v>24351</v>
      </c>
    </row>
    <row r="9794" spans="2:2">
      <c r="B9794" s="72" t="s">
        <v>24352</v>
      </c>
    </row>
    <row r="9795" spans="2:2">
      <c r="B9795" s="72" t="s">
        <v>24353</v>
      </c>
    </row>
    <row r="9796" spans="2:2">
      <c r="B9796" s="72" t="s">
        <v>24354</v>
      </c>
    </row>
    <row r="9797" spans="2:2">
      <c r="B9797" s="72" t="s">
        <v>24355</v>
      </c>
    </row>
    <row r="9798" spans="2:2">
      <c r="B9798" s="72" t="s">
        <v>24356</v>
      </c>
    </row>
    <row r="9799" spans="2:2">
      <c r="B9799" s="72" t="s">
        <v>24357</v>
      </c>
    </row>
    <row r="9800" spans="2:2">
      <c r="B9800" s="72" t="s">
        <v>24358</v>
      </c>
    </row>
    <row r="9801" spans="2:2">
      <c r="B9801" s="72" t="s">
        <v>24359</v>
      </c>
    </row>
    <row r="9802" spans="2:2">
      <c r="B9802" s="72" t="s">
        <v>24360</v>
      </c>
    </row>
    <row r="9803" spans="2:2">
      <c r="B9803" s="72" t="s">
        <v>24361</v>
      </c>
    </row>
    <row r="9804" spans="2:2">
      <c r="B9804" s="72" t="s">
        <v>24362</v>
      </c>
    </row>
    <row r="9805" spans="2:2">
      <c r="B9805" s="72" t="s">
        <v>24363</v>
      </c>
    </row>
    <row r="9806" spans="2:2">
      <c r="B9806" s="72" t="s">
        <v>24364</v>
      </c>
    </row>
    <row r="9807" spans="2:2">
      <c r="B9807" s="72" t="s">
        <v>24365</v>
      </c>
    </row>
    <row r="9808" spans="2:2">
      <c r="B9808" s="72" t="s">
        <v>24366</v>
      </c>
    </row>
    <row r="9809" spans="2:2">
      <c r="B9809" s="72" t="s">
        <v>24367</v>
      </c>
    </row>
    <row r="9810" spans="2:2">
      <c r="B9810" s="72" t="s">
        <v>24368</v>
      </c>
    </row>
    <row r="9811" spans="2:2">
      <c r="B9811" s="72" t="s">
        <v>24369</v>
      </c>
    </row>
    <row r="9812" spans="2:2">
      <c r="B9812" s="72" t="s">
        <v>24370</v>
      </c>
    </row>
    <row r="9813" spans="2:2">
      <c r="B9813" s="72" t="s">
        <v>24371</v>
      </c>
    </row>
    <row r="9814" spans="2:2">
      <c r="B9814" s="72" t="s">
        <v>24372</v>
      </c>
    </row>
    <row r="9815" spans="2:2">
      <c r="B9815" s="72" t="s">
        <v>24373</v>
      </c>
    </row>
    <row r="9816" spans="2:2">
      <c r="B9816" s="72" t="s">
        <v>24374</v>
      </c>
    </row>
    <row r="9817" spans="2:2">
      <c r="B9817" s="72" t="s">
        <v>24375</v>
      </c>
    </row>
    <row r="9818" spans="2:2">
      <c r="B9818" s="72" t="s">
        <v>24376</v>
      </c>
    </row>
    <row r="9819" spans="2:2">
      <c r="B9819" s="72" t="s">
        <v>24377</v>
      </c>
    </row>
    <row r="9820" spans="2:2">
      <c r="B9820" s="72" t="s">
        <v>24378</v>
      </c>
    </row>
    <row r="9821" spans="2:2">
      <c r="B9821" s="72" t="s">
        <v>24379</v>
      </c>
    </row>
    <row r="9822" spans="2:2">
      <c r="B9822" s="72" t="s">
        <v>24380</v>
      </c>
    </row>
    <row r="9823" spans="2:2">
      <c r="B9823" s="72" t="s">
        <v>24381</v>
      </c>
    </row>
    <row r="9824" spans="2:2">
      <c r="B9824" s="72" t="s">
        <v>24382</v>
      </c>
    </row>
    <row r="9825" spans="2:2">
      <c r="B9825" s="72" t="s">
        <v>24383</v>
      </c>
    </row>
    <row r="9826" spans="2:2">
      <c r="B9826" s="72" t="s">
        <v>24384</v>
      </c>
    </row>
    <row r="9827" spans="2:2">
      <c r="B9827" s="72" t="s">
        <v>24385</v>
      </c>
    </row>
    <row r="9828" spans="2:2">
      <c r="B9828" s="72" t="s">
        <v>24386</v>
      </c>
    </row>
    <row r="9829" spans="2:2">
      <c r="B9829" s="72" t="s">
        <v>24387</v>
      </c>
    </row>
    <row r="9830" spans="2:2">
      <c r="B9830" s="72" t="s">
        <v>24388</v>
      </c>
    </row>
    <row r="9831" spans="2:2">
      <c r="B9831" s="72" t="s">
        <v>24389</v>
      </c>
    </row>
    <row r="9832" spans="2:2">
      <c r="B9832" s="72" t="s">
        <v>24390</v>
      </c>
    </row>
    <row r="9833" spans="2:2">
      <c r="B9833" s="72" t="s">
        <v>24391</v>
      </c>
    </row>
    <row r="9834" spans="2:2">
      <c r="B9834" s="72" t="s">
        <v>24392</v>
      </c>
    </row>
    <row r="9835" spans="2:2">
      <c r="B9835" s="72" t="s">
        <v>24393</v>
      </c>
    </row>
    <row r="9836" spans="2:2">
      <c r="B9836" s="72" t="s">
        <v>24394</v>
      </c>
    </row>
    <row r="9837" spans="2:2">
      <c r="B9837" s="72" t="s">
        <v>24395</v>
      </c>
    </row>
    <row r="9838" spans="2:2">
      <c r="B9838" s="72" t="s">
        <v>24396</v>
      </c>
    </row>
    <row r="9839" spans="2:2">
      <c r="B9839" s="72" t="s">
        <v>24397</v>
      </c>
    </row>
    <row r="9840" spans="2:2">
      <c r="B9840" s="72" t="s">
        <v>24398</v>
      </c>
    </row>
    <row r="9841" spans="2:2">
      <c r="B9841" s="72" t="s">
        <v>24399</v>
      </c>
    </row>
    <row r="9842" spans="2:2">
      <c r="B9842" s="72" t="s">
        <v>24400</v>
      </c>
    </row>
    <row r="9843" spans="2:2">
      <c r="B9843" s="72" t="s">
        <v>24401</v>
      </c>
    </row>
    <row r="9844" spans="2:2">
      <c r="B9844" s="72" t="s">
        <v>24402</v>
      </c>
    </row>
    <row r="9845" spans="2:2">
      <c r="B9845" s="72" t="s">
        <v>24403</v>
      </c>
    </row>
    <row r="9846" spans="2:2">
      <c r="B9846" s="72" t="s">
        <v>24404</v>
      </c>
    </row>
    <row r="9847" spans="2:2">
      <c r="B9847" s="72" t="s">
        <v>24405</v>
      </c>
    </row>
    <row r="9848" spans="2:2">
      <c r="B9848" s="72" t="s">
        <v>24406</v>
      </c>
    </row>
    <row r="9849" spans="2:2">
      <c r="B9849" s="72" t="s">
        <v>24407</v>
      </c>
    </row>
    <row r="9850" spans="2:2">
      <c r="B9850" s="72" t="s">
        <v>24408</v>
      </c>
    </row>
    <row r="9851" spans="2:2">
      <c r="B9851" s="72" t="s">
        <v>24409</v>
      </c>
    </row>
    <row r="9852" spans="2:2">
      <c r="B9852" s="72" t="s">
        <v>24410</v>
      </c>
    </row>
    <row r="9853" spans="2:2">
      <c r="B9853" s="72" t="s">
        <v>24411</v>
      </c>
    </row>
    <row r="9854" spans="2:2">
      <c r="B9854" s="72" t="s">
        <v>24412</v>
      </c>
    </row>
    <row r="9855" spans="2:2">
      <c r="B9855" s="72" t="s">
        <v>24413</v>
      </c>
    </row>
    <row r="9856" spans="2:2">
      <c r="B9856" s="72" t="s">
        <v>24414</v>
      </c>
    </row>
    <row r="9857" spans="2:2">
      <c r="B9857" s="72" t="s">
        <v>24415</v>
      </c>
    </row>
    <row r="9858" spans="2:2">
      <c r="B9858" s="72" t="s">
        <v>24416</v>
      </c>
    </row>
    <row r="9859" spans="2:2">
      <c r="B9859" s="72" t="s">
        <v>24417</v>
      </c>
    </row>
    <row r="9860" spans="2:2">
      <c r="B9860" s="72" t="s">
        <v>24418</v>
      </c>
    </row>
    <row r="9861" spans="2:2">
      <c r="B9861" s="72" t="s">
        <v>24419</v>
      </c>
    </row>
    <row r="9862" spans="2:2">
      <c r="B9862" s="72" t="s">
        <v>24420</v>
      </c>
    </row>
    <row r="9863" spans="2:2">
      <c r="B9863" s="72" t="s">
        <v>24421</v>
      </c>
    </row>
    <row r="9864" spans="2:2">
      <c r="B9864" s="72" t="s">
        <v>24422</v>
      </c>
    </row>
    <row r="9865" spans="2:2">
      <c r="B9865" s="72" t="s">
        <v>24423</v>
      </c>
    </row>
    <row r="9866" spans="2:2">
      <c r="B9866" s="72" t="s">
        <v>24424</v>
      </c>
    </row>
    <row r="9867" spans="2:2">
      <c r="B9867" s="72" t="s">
        <v>24425</v>
      </c>
    </row>
    <row r="9868" spans="2:2">
      <c r="B9868" s="72" t="s">
        <v>24426</v>
      </c>
    </row>
    <row r="9869" spans="2:2">
      <c r="B9869" s="72" t="s">
        <v>24427</v>
      </c>
    </row>
    <row r="9870" spans="2:2">
      <c r="B9870" s="72" t="s">
        <v>24428</v>
      </c>
    </row>
    <row r="9871" spans="2:2">
      <c r="B9871" s="72" t="s">
        <v>24429</v>
      </c>
    </row>
    <row r="9872" spans="2:2">
      <c r="B9872" s="72" t="s">
        <v>24430</v>
      </c>
    </row>
    <row r="9873" spans="2:2">
      <c r="B9873" s="72" t="s">
        <v>24431</v>
      </c>
    </row>
    <row r="9874" spans="2:2">
      <c r="B9874" s="72" t="s">
        <v>24432</v>
      </c>
    </row>
    <row r="9875" spans="2:2">
      <c r="B9875" s="72" t="s">
        <v>24433</v>
      </c>
    </row>
    <row r="9876" spans="2:2">
      <c r="B9876" s="72" t="s">
        <v>24434</v>
      </c>
    </row>
    <row r="9877" spans="2:2">
      <c r="B9877" s="72" t="s">
        <v>24435</v>
      </c>
    </row>
    <row r="9878" spans="2:2">
      <c r="B9878" s="72" t="s">
        <v>24436</v>
      </c>
    </row>
    <row r="9879" spans="2:2">
      <c r="B9879" s="72" t="s">
        <v>24437</v>
      </c>
    </row>
    <row r="9880" spans="2:2">
      <c r="B9880" s="72" t="s">
        <v>24438</v>
      </c>
    </row>
    <row r="9881" spans="2:2">
      <c r="B9881" s="72" t="s">
        <v>24439</v>
      </c>
    </row>
    <row r="9882" spans="2:2">
      <c r="B9882" s="72" t="s">
        <v>24440</v>
      </c>
    </row>
    <row r="9883" spans="2:2">
      <c r="B9883" s="72" t="s">
        <v>24441</v>
      </c>
    </row>
    <row r="9884" spans="2:2">
      <c r="B9884" s="72" t="s">
        <v>24442</v>
      </c>
    </row>
    <row r="9885" spans="2:2">
      <c r="B9885" s="72" t="s">
        <v>24443</v>
      </c>
    </row>
    <row r="9886" spans="2:2">
      <c r="B9886" s="72" t="s">
        <v>24444</v>
      </c>
    </row>
    <row r="9887" spans="2:2">
      <c r="B9887" s="72" t="s">
        <v>24445</v>
      </c>
    </row>
    <row r="9888" spans="2:2">
      <c r="B9888" s="72" t="s">
        <v>24446</v>
      </c>
    </row>
    <row r="9889" spans="2:2">
      <c r="B9889" s="72" t="s">
        <v>24447</v>
      </c>
    </row>
    <row r="9890" spans="2:2">
      <c r="B9890" s="72" t="s">
        <v>24448</v>
      </c>
    </row>
    <row r="9891" spans="2:2">
      <c r="B9891" s="72" t="s">
        <v>24449</v>
      </c>
    </row>
    <row r="9892" spans="2:2">
      <c r="B9892" s="72" t="s">
        <v>24450</v>
      </c>
    </row>
    <row r="9893" spans="2:2">
      <c r="B9893" s="72" t="s">
        <v>24451</v>
      </c>
    </row>
    <row r="9894" spans="2:2">
      <c r="B9894" s="72" t="s">
        <v>24452</v>
      </c>
    </row>
    <row r="9895" spans="2:2">
      <c r="B9895" s="72" t="s">
        <v>24453</v>
      </c>
    </row>
    <row r="9896" spans="2:2">
      <c r="B9896" s="72" t="s">
        <v>24454</v>
      </c>
    </row>
    <row r="9897" spans="2:2">
      <c r="B9897" s="72" t="s">
        <v>24455</v>
      </c>
    </row>
    <row r="9898" spans="2:2">
      <c r="B9898" s="72" t="s">
        <v>24456</v>
      </c>
    </row>
    <row r="9899" spans="2:2">
      <c r="B9899" s="72" t="s">
        <v>24457</v>
      </c>
    </row>
    <row r="9900" spans="2:2">
      <c r="B9900" s="72" t="s">
        <v>24458</v>
      </c>
    </row>
    <row r="9901" spans="2:2">
      <c r="B9901" s="72" t="s">
        <v>24459</v>
      </c>
    </row>
    <row r="9902" spans="2:2">
      <c r="B9902" s="72" t="s">
        <v>24460</v>
      </c>
    </row>
    <row r="9903" spans="2:2">
      <c r="B9903" s="72" t="s">
        <v>24461</v>
      </c>
    </row>
    <row r="9904" spans="2:2">
      <c r="B9904" s="72" t="s">
        <v>24462</v>
      </c>
    </row>
    <row r="9905" spans="2:2">
      <c r="B9905" s="72" t="s">
        <v>24463</v>
      </c>
    </row>
    <row r="9906" spans="2:2">
      <c r="B9906" s="72" t="s">
        <v>24464</v>
      </c>
    </row>
    <row r="9907" spans="2:2">
      <c r="B9907" s="72" t="s">
        <v>24465</v>
      </c>
    </row>
    <row r="9908" spans="2:2">
      <c r="B9908" s="72" t="s">
        <v>24466</v>
      </c>
    </row>
    <row r="9909" spans="2:2">
      <c r="B9909" s="72" t="s">
        <v>24467</v>
      </c>
    </row>
    <row r="9910" spans="2:2">
      <c r="B9910" s="72" t="s">
        <v>24468</v>
      </c>
    </row>
    <row r="9911" spans="2:2">
      <c r="B9911" s="72" t="s">
        <v>24469</v>
      </c>
    </row>
    <row r="9912" spans="2:2">
      <c r="B9912" s="72" t="s">
        <v>24470</v>
      </c>
    </row>
    <row r="9913" spans="2:2">
      <c r="B9913" s="72" t="s">
        <v>24471</v>
      </c>
    </row>
    <row r="9914" spans="2:2">
      <c r="B9914" s="72" t="s">
        <v>24472</v>
      </c>
    </row>
    <row r="9915" spans="2:2">
      <c r="B9915" s="72" t="s">
        <v>24473</v>
      </c>
    </row>
    <row r="9916" spans="2:2">
      <c r="B9916" s="72" t="s">
        <v>24474</v>
      </c>
    </row>
    <row r="9917" spans="2:2">
      <c r="B9917" s="72" t="s">
        <v>24475</v>
      </c>
    </row>
    <row r="9918" spans="2:2">
      <c r="B9918" s="72" t="s">
        <v>24476</v>
      </c>
    </row>
    <row r="9919" spans="2:2">
      <c r="B9919" s="72" t="s">
        <v>24477</v>
      </c>
    </row>
    <row r="9920" spans="2:2">
      <c r="B9920" s="72" t="s">
        <v>24478</v>
      </c>
    </row>
    <row r="9921" spans="2:2">
      <c r="B9921" s="72" t="s">
        <v>24479</v>
      </c>
    </row>
    <row r="9922" spans="2:2">
      <c r="B9922" s="72" t="s">
        <v>24480</v>
      </c>
    </row>
    <row r="9923" spans="2:2">
      <c r="B9923" s="72" t="s">
        <v>24481</v>
      </c>
    </row>
    <row r="9924" spans="2:2">
      <c r="B9924" s="72" t="s">
        <v>24482</v>
      </c>
    </row>
    <row r="9925" spans="2:2">
      <c r="B9925" s="72" t="s">
        <v>24483</v>
      </c>
    </row>
    <row r="9926" spans="2:2">
      <c r="B9926" s="72" t="s">
        <v>24484</v>
      </c>
    </row>
    <row r="9927" spans="2:2">
      <c r="B9927" s="72" t="s">
        <v>24485</v>
      </c>
    </row>
    <row r="9928" spans="2:2">
      <c r="B9928" s="72" t="s">
        <v>24486</v>
      </c>
    </row>
    <row r="9929" spans="2:2">
      <c r="B9929" s="72" t="s">
        <v>24487</v>
      </c>
    </row>
    <row r="9930" spans="2:2">
      <c r="B9930" s="72" t="s">
        <v>24488</v>
      </c>
    </row>
    <row r="9931" spans="2:2">
      <c r="B9931" s="72" t="s">
        <v>24489</v>
      </c>
    </row>
    <row r="9932" spans="2:2">
      <c r="B9932" s="72" t="s">
        <v>24490</v>
      </c>
    </row>
    <row r="9933" spans="2:2">
      <c r="B9933" s="72" t="s">
        <v>24491</v>
      </c>
    </row>
    <row r="9934" spans="2:2">
      <c r="B9934" s="72" t="s">
        <v>24492</v>
      </c>
    </row>
    <row r="9935" spans="2:2">
      <c r="B9935" s="72" t="s">
        <v>24493</v>
      </c>
    </row>
    <row r="9936" spans="2:2">
      <c r="B9936" s="72" t="s">
        <v>24494</v>
      </c>
    </row>
    <row r="9937" spans="2:2">
      <c r="B9937" s="72" t="s">
        <v>24495</v>
      </c>
    </row>
    <row r="9938" spans="2:2">
      <c r="B9938" s="72" t="s">
        <v>24496</v>
      </c>
    </row>
    <row r="9939" spans="2:2">
      <c r="B9939" s="72" t="s">
        <v>24497</v>
      </c>
    </row>
    <row r="9940" spans="2:2">
      <c r="B9940" s="72" t="s">
        <v>24498</v>
      </c>
    </row>
    <row r="9941" spans="2:2">
      <c r="B9941" s="72" t="s">
        <v>24499</v>
      </c>
    </row>
    <row r="9942" spans="2:2">
      <c r="B9942" s="72" t="s">
        <v>24500</v>
      </c>
    </row>
    <row r="9943" spans="2:2">
      <c r="B9943" s="72" t="s">
        <v>24501</v>
      </c>
    </row>
    <row r="9944" spans="2:2">
      <c r="B9944" s="72" t="s">
        <v>24502</v>
      </c>
    </row>
    <row r="9945" spans="2:2">
      <c r="B9945" s="72" t="s">
        <v>24503</v>
      </c>
    </row>
    <row r="9946" spans="2:2">
      <c r="B9946" s="72" t="s">
        <v>24504</v>
      </c>
    </row>
    <row r="9947" spans="2:2">
      <c r="B9947" s="72" t="s">
        <v>24505</v>
      </c>
    </row>
    <row r="9948" spans="2:2">
      <c r="B9948" s="72" t="s">
        <v>24506</v>
      </c>
    </row>
    <row r="9949" spans="2:2">
      <c r="B9949" s="72" t="s">
        <v>24507</v>
      </c>
    </row>
    <row r="9950" spans="2:2">
      <c r="B9950" s="72" t="s">
        <v>24508</v>
      </c>
    </row>
    <row r="9951" spans="2:2">
      <c r="B9951" s="72" t="s">
        <v>24509</v>
      </c>
    </row>
    <row r="9952" spans="2:2">
      <c r="B9952" s="72" t="s">
        <v>24510</v>
      </c>
    </row>
    <row r="9953" spans="2:2">
      <c r="B9953" s="72" t="s">
        <v>24511</v>
      </c>
    </row>
    <row r="9954" spans="2:2">
      <c r="B9954" s="72" t="s">
        <v>24512</v>
      </c>
    </row>
    <row r="9955" spans="2:2">
      <c r="B9955" s="72" t="s">
        <v>24513</v>
      </c>
    </row>
    <row r="9956" spans="2:2">
      <c r="B9956" s="72" t="s">
        <v>24514</v>
      </c>
    </row>
    <row r="9957" spans="2:2">
      <c r="B9957" s="72" t="s">
        <v>24515</v>
      </c>
    </row>
    <row r="9958" spans="2:2">
      <c r="B9958" s="72" t="s">
        <v>24516</v>
      </c>
    </row>
    <row r="9959" spans="2:2">
      <c r="B9959" s="72" t="s">
        <v>24517</v>
      </c>
    </row>
    <row r="9960" spans="2:2">
      <c r="B9960" s="72" t="s">
        <v>24518</v>
      </c>
    </row>
    <row r="9961" spans="2:2">
      <c r="B9961" s="72" t="s">
        <v>24519</v>
      </c>
    </row>
    <row r="9962" spans="2:2">
      <c r="B9962" s="72" t="s">
        <v>24520</v>
      </c>
    </row>
    <row r="9963" spans="2:2">
      <c r="B9963" s="72" t="s">
        <v>24521</v>
      </c>
    </row>
    <row r="9964" spans="2:2">
      <c r="B9964" s="72" t="s">
        <v>24522</v>
      </c>
    </row>
    <row r="9965" spans="2:2">
      <c r="B9965" s="72" t="s">
        <v>24523</v>
      </c>
    </row>
    <row r="9966" spans="2:2">
      <c r="B9966" s="72" t="s">
        <v>24524</v>
      </c>
    </row>
    <row r="9967" spans="2:2">
      <c r="B9967" s="72" t="s">
        <v>24525</v>
      </c>
    </row>
    <row r="9968" spans="2:2">
      <c r="B9968" s="72" t="s">
        <v>24526</v>
      </c>
    </row>
    <row r="9969" spans="2:2">
      <c r="B9969" s="72" t="s">
        <v>24527</v>
      </c>
    </row>
    <row r="9970" spans="2:2">
      <c r="B9970" s="72" t="s">
        <v>24528</v>
      </c>
    </row>
    <row r="9971" spans="2:2">
      <c r="B9971" s="72" t="s">
        <v>24529</v>
      </c>
    </row>
    <row r="9972" spans="2:2">
      <c r="B9972" s="72" t="s">
        <v>24530</v>
      </c>
    </row>
    <row r="9973" spans="2:2">
      <c r="B9973" s="72" t="s">
        <v>24531</v>
      </c>
    </row>
    <row r="9974" spans="2:2">
      <c r="B9974" s="72" t="s">
        <v>24532</v>
      </c>
    </row>
    <row r="9975" spans="2:2">
      <c r="B9975" s="72" t="s">
        <v>24533</v>
      </c>
    </row>
    <row r="9976" spans="2:2">
      <c r="B9976" s="72" t="s">
        <v>24534</v>
      </c>
    </row>
    <row r="9977" spans="2:2">
      <c r="B9977" s="72" t="s">
        <v>24535</v>
      </c>
    </row>
    <row r="9978" spans="2:2">
      <c r="B9978" s="72" t="s">
        <v>24536</v>
      </c>
    </row>
    <row r="9979" spans="2:2">
      <c r="B9979" s="72" t="s">
        <v>24537</v>
      </c>
    </row>
    <row r="9980" spans="2:2">
      <c r="B9980" s="72" t="s">
        <v>24538</v>
      </c>
    </row>
    <row r="9981" spans="2:2">
      <c r="B9981" s="72" t="s">
        <v>24539</v>
      </c>
    </row>
    <row r="9982" spans="2:2">
      <c r="B9982" s="72" t="s">
        <v>24540</v>
      </c>
    </row>
    <row r="9983" spans="2:2">
      <c r="B9983" s="72" t="s">
        <v>24541</v>
      </c>
    </row>
    <row r="9984" spans="2:2">
      <c r="B9984" s="72" t="s">
        <v>24542</v>
      </c>
    </row>
    <row r="9985" spans="2:2">
      <c r="B9985" s="72" t="s">
        <v>24543</v>
      </c>
    </row>
    <row r="9986" spans="2:2">
      <c r="B9986" s="72" t="s">
        <v>24544</v>
      </c>
    </row>
    <row r="9987" spans="2:2">
      <c r="B9987" s="72" t="s">
        <v>24545</v>
      </c>
    </row>
    <row r="9988" spans="2:2">
      <c r="B9988" s="72" t="s">
        <v>24546</v>
      </c>
    </row>
    <row r="9989" spans="2:2">
      <c r="B9989" s="72" t="s">
        <v>24547</v>
      </c>
    </row>
    <row r="9990" spans="2:2">
      <c r="B9990" s="72" t="s">
        <v>24548</v>
      </c>
    </row>
    <row r="9991" spans="2:2">
      <c r="B9991" s="72" t="s">
        <v>24549</v>
      </c>
    </row>
    <row r="9992" spans="2:2">
      <c r="B9992" s="72" t="s">
        <v>24550</v>
      </c>
    </row>
    <row r="9993" spans="2:2">
      <c r="B9993" s="72" t="s">
        <v>24551</v>
      </c>
    </row>
    <row r="9994" spans="2:2">
      <c r="B9994" s="72" t="s">
        <v>24552</v>
      </c>
    </row>
    <row r="9995" spans="2:2">
      <c r="B9995" s="72" t="s">
        <v>24553</v>
      </c>
    </row>
    <row r="9996" spans="2:2">
      <c r="B9996" s="72" t="s">
        <v>24554</v>
      </c>
    </row>
    <row r="9997" spans="2:2">
      <c r="B9997" s="72" t="s">
        <v>24555</v>
      </c>
    </row>
    <row r="9998" spans="2:2">
      <c r="B9998" s="72" t="s">
        <v>24556</v>
      </c>
    </row>
    <row r="9999" spans="2:2">
      <c r="B9999" s="72" t="s">
        <v>24260</v>
      </c>
    </row>
    <row r="10000" spans="2:2">
      <c r="B10000" s="72" t="s">
        <v>24557</v>
      </c>
    </row>
    <row r="10001" spans="2:2">
      <c r="B10001" s="72" t="s">
        <v>24558</v>
      </c>
    </row>
    <row r="10002" spans="2:2">
      <c r="B10002" s="72" t="s">
        <v>24559</v>
      </c>
    </row>
    <row r="10003" spans="2:2">
      <c r="B10003" s="72" t="s">
        <v>24560</v>
      </c>
    </row>
    <row r="10004" spans="2:2">
      <c r="B10004" s="72" t="s">
        <v>24561</v>
      </c>
    </row>
    <row r="10005" spans="2:2">
      <c r="B10005" s="72" t="s">
        <v>24562</v>
      </c>
    </row>
    <row r="10006" spans="2:2">
      <c r="B10006" s="72" t="s">
        <v>24563</v>
      </c>
    </row>
    <row r="10007" spans="2:2">
      <c r="B10007" s="72" t="s">
        <v>24564</v>
      </c>
    </row>
    <row r="10008" spans="2:2">
      <c r="B10008" s="72" t="s">
        <v>24565</v>
      </c>
    </row>
    <row r="10009" spans="2:2">
      <c r="B10009" s="72" t="s">
        <v>24566</v>
      </c>
    </row>
    <row r="10010" spans="2:2">
      <c r="B10010" s="72" t="s">
        <v>24567</v>
      </c>
    </row>
    <row r="10011" spans="2:2">
      <c r="B10011" s="72" t="s">
        <v>24568</v>
      </c>
    </row>
    <row r="10012" spans="2:2">
      <c r="B10012" s="72" t="s">
        <v>24569</v>
      </c>
    </row>
    <row r="10013" spans="2:2">
      <c r="B10013" s="72" t="s">
        <v>24570</v>
      </c>
    </row>
    <row r="10014" spans="2:2">
      <c r="B10014" s="72" t="s">
        <v>24571</v>
      </c>
    </row>
    <row r="10015" spans="2:2">
      <c r="B10015" s="72" t="s">
        <v>24572</v>
      </c>
    </row>
    <row r="10016" spans="2:2">
      <c r="B10016" s="72" t="s">
        <v>24573</v>
      </c>
    </row>
    <row r="10017" spans="2:2">
      <c r="B10017" s="72" t="s">
        <v>24574</v>
      </c>
    </row>
    <row r="10018" spans="2:2">
      <c r="B10018" s="72" t="s">
        <v>24575</v>
      </c>
    </row>
    <row r="10019" spans="2:2">
      <c r="B10019" s="72" t="s">
        <v>24576</v>
      </c>
    </row>
    <row r="10020" spans="2:2">
      <c r="B10020" s="72" t="s">
        <v>24577</v>
      </c>
    </row>
    <row r="10021" spans="2:2">
      <c r="B10021" s="72" t="s">
        <v>24578</v>
      </c>
    </row>
    <row r="10022" spans="2:2">
      <c r="B10022" s="72" t="s">
        <v>24579</v>
      </c>
    </row>
    <row r="10023" spans="2:2">
      <c r="B10023" s="72" t="s">
        <v>24580</v>
      </c>
    </row>
    <row r="10024" spans="2:2">
      <c r="B10024" s="72" t="s">
        <v>24581</v>
      </c>
    </row>
    <row r="10025" spans="2:2">
      <c r="B10025" s="72" t="s">
        <v>24582</v>
      </c>
    </row>
    <row r="10026" spans="2:2">
      <c r="B10026" s="72" t="s">
        <v>24583</v>
      </c>
    </row>
    <row r="10027" spans="2:2">
      <c r="B10027" s="72" t="s">
        <v>24584</v>
      </c>
    </row>
    <row r="10028" spans="2:2">
      <c r="B10028" s="72" t="s">
        <v>24585</v>
      </c>
    </row>
    <row r="10029" spans="2:2">
      <c r="B10029" s="72" t="s">
        <v>24586</v>
      </c>
    </row>
    <row r="10030" spans="2:2">
      <c r="B10030" s="72" t="s">
        <v>24587</v>
      </c>
    </row>
    <row r="10031" spans="2:2">
      <c r="B10031" s="72" t="s">
        <v>24588</v>
      </c>
    </row>
    <row r="10032" spans="2:2">
      <c r="B10032" s="72" t="s">
        <v>24589</v>
      </c>
    </row>
    <row r="10033" spans="2:2">
      <c r="B10033" s="72" t="s">
        <v>24590</v>
      </c>
    </row>
    <row r="10034" spans="2:2">
      <c r="B10034" s="72" t="s">
        <v>24591</v>
      </c>
    </row>
    <row r="10035" spans="2:2">
      <c r="B10035" s="72" t="s">
        <v>24592</v>
      </c>
    </row>
    <row r="10036" spans="2:2">
      <c r="B10036" s="72" t="s">
        <v>24593</v>
      </c>
    </row>
    <row r="10037" spans="2:2">
      <c r="B10037" s="72" t="s">
        <v>24594</v>
      </c>
    </row>
    <row r="10038" spans="2:2">
      <c r="B10038" s="72" t="s">
        <v>24595</v>
      </c>
    </row>
    <row r="10039" spans="2:2">
      <c r="B10039" s="72" t="s">
        <v>24596</v>
      </c>
    </row>
    <row r="10040" spans="2:2">
      <c r="B10040" s="72" t="s">
        <v>24597</v>
      </c>
    </row>
    <row r="10041" spans="2:2">
      <c r="B10041" s="72" t="s">
        <v>24598</v>
      </c>
    </row>
    <row r="10042" spans="2:2">
      <c r="B10042" s="72" t="s">
        <v>24599</v>
      </c>
    </row>
    <row r="10043" spans="2:2">
      <c r="B10043" s="72" t="s">
        <v>24600</v>
      </c>
    </row>
    <row r="10044" spans="2:2">
      <c r="B10044" s="72" t="s">
        <v>24601</v>
      </c>
    </row>
    <row r="10045" spans="2:2">
      <c r="B10045" s="72" t="s">
        <v>24602</v>
      </c>
    </row>
    <row r="10046" spans="2:2">
      <c r="B10046" s="72" t="s">
        <v>24603</v>
      </c>
    </row>
    <row r="10047" spans="2:2">
      <c r="B10047" s="72" t="s">
        <v>24604</v>
      </c>
    </row>
    <row r="10048" spans="2:2">
      <c r="B10048" s="72" t="s">
        <v>24605</v>
      </c>
    </row>
    <row r="10049" spans="2:2">
      <c r="B10049" s="72" t="s">
        <v>24606</v>
      </c>
    </row>
    <row r="10050" spans="2:2">
      <c r="B10050" s="72" t="s">
        <v>24607</v>
      </c>
    </row>
    <row r="10051" spans="2:2">
      <c r="B10051" s="72" t="s">
        <v>24608</v>
      </c>
    </row>
    <row r="10052" spans="2:2">
      <c r="B10052" s="72" t="s">
        <v>24609</v>
      </c>
    </row>
    <row r="10053" spans="2:2">
      <c r="B10053" s="72" t="s">
        <v>24610</v>
      </c>
    </row>
    <row r="10054" spans="2:2">
      <c r="B10054" s="72" t="s">
        <v>24611</v>
      </c>
    </row>
    <row r="10055" spans="2:2">
      <c r="B10055" s="72" t="s">
        <v>24612</v>
      </c>
    </row>
    <row r="10056" spans="2:2">
      <c r="B10056" s="72" t="s">
        <v>24613</v>
      </c>
    </row>
    <row r="10057" spans="2:2">
      <c r="B10057" s="72" t="s">
        <v>24614</v>
      </c>
    </row>
    <row r="10058" spans="2:2">
      <c r="B10058" s="72" t="s">
        <v>24615</v>
      </c>
    </row>
    <row r="10059" spans="2:2">
      <c r="B10059" s="72" t="s">
        <v>24616</v>
      </c>
    </row>
    <row r="10060" spans="2:2">
      <c r="B10060" s="72" t="s">
        <v>24617</v>
      </c>
    </row>
    <row r="10061" spans="2:2">
      <c r="B10061" s="72" t="s">
        <v>24618</v>
      </c>
    </row>
    <row r="10062" spans="2:2">
      <c r="B10062" s="72" t="s">
        <v>24619</v>
      </c>
    </row>
    <row r="10063" spans="2:2">
      <c r="B10063" s="72" t="s">
        <v>24620</v>
      </c>
    </row>
    <row r="10064" spans="2:2">
      <c r="B10064" s="72" t="s">
        <v>24621</v>
      </c>
    </row>
    <row r="10065" spans="2:2">
      <c r="B10065" s="72" t="s">
        <v>24622</v>
      </c>
    </row>
    <row r="10066" spans="2:2">
      <c r="B10066" s="72" t="s">
        <v>24623</v>
      </c>
    </row>
    <row r="10067" spans="2:2">
      <c r="B10067" s="72" t="s">
        <v>24624</v>
      </c>
    </row>
    <row r="10068" spans="2:2">
      <c r="B10068" s="72" t="s">
        <v>24625</v>
      </c>
    </row>
    <row r="10069" spans="2:2">
      <c r="B10069" s="72" t="s">
        <v>24626</v>
      </c>
    </row>
    <row r="10070" spans="2:2">
      <c r="B10070" s="72" t="s">
        <v>24627</v>
      </c>
    </row>
    <row r="10071" spans="2:2">
      <c r="B10071" s="72" t="s">
        <v>24628</v>
      </c>
    </row>
    <row r="10072" spans="2:2">
      <c r="B10072" s="72" t="s">
        <v>24629</v>
      </c>
    </row>
    <row r="10073" spans="2:2">
      <c r="B10073" s="72" t="s">
        <v>24371</v>
      </c>
    </row>
    <row r="10074" spans="2:2">
      <c r="B10074" s="72" t="s">
        <v>24630</v>
      </c>
    </row>
    <row r="10075" spans="2:2">
      <c r="B10075" s="72" t="s">
        <v>24346</v>
      </c>
    </row>
    <row r="10076" spans="2:2">
      <c r="B10076" s="72" t="s">
        <v>24631</v>
      </c>
    </row>
    <row r="10077" spans="2:2">
      <c r="B10077" s="72" t="s">
        <v>24632</v>
      </c>
    </row>
    <row r="10078" spans="2:2">
      <c r="B10078" s="72" t="s">
        <v>24633</v>
      </c>
    </row>
    <row r="10079" spans="2:2">
      <c r="B10079" s="72" t="s">
        <v>24634</v>
      </c>
    </row>
    <row r="10080" spans="2:2">
      <c r="B10080" s="72" t="s">
        <v>24635</v>
      </c>
    </row>
    <row r="10081" spans="2:2">
      <c r="B10081" s="72" t="s">
        <v>24636</v>
      </c>
    </row>
    <row r="10082" spans="2:2">
      <c r="B10082" s="72" t="s">
        <v>24637</v>
      </c>
    </row>
    <row r="10083" spans="2:2">
      <c r="B10083" s="72" t="s">
        <v>24638</v>
      </c>
    </row>
    <row r="10084" spans="2:2">
      <c r="B10084" s="72" t="s">
        <v>24639</v>
      </c>
    </row>
    <row r="10085" spans="2:2">
      <c r="B10085" s="72" t="s">
        <v>24640</v>
      </c>
    </row>
    <row r="10086" spans="2:2">
      <c r="B10086" s="72" t="s">
        <v>24641</v>
      </c>
    </row>
    <row r="10087" spans="2:2">
      <c r="B10087" s="72" t="s">
        <v>24642</v>
      </c>
    </row>
    <row r="10088" spans="2:2">
      <c r="B10088" s="72" t="s">
        <v>24643</v>
      </c>
    </row>
    <row r="10089" spans="2:2">
      <c r="B10089" s="72" t="s">
        <v>24644</v>
      </c>
    </row>
    <row r="10090" spans="2:2">
      <c r="B10090" s="72" t="s">
        <v>24645</v>
      </c>
    </row>
    <row r="10091" spans="2:2">
      <c r="B10091" s="72" t="s">
        <v>24646</v>
      </c>
    </row>
    <row r="10092" spans="2:2">
      <c r="B10092" s="72" t="s">
        <v>24647</v>
      </c>
    </row>
    <row r="10093" spans="2:2">
      <c r="B10093" s="72" t="s">
        <v>24648</v>
      </c>
    </row>
    <row r="10094" spans="2:2">
      <c r="B10094" s="72" t="s">
        <v>24649</v>
      </c>
    </row>
    <row r="10095" spans="2:2">
      <c r="B10095" s="72" t="s">
        <v>24650</v>
      </c>
    </row>
    <row r="10096" spans="2:2">
      <c r="B10096" s="72" t="s">
        <v>24651</v>
      </c>
    </row>
    <row r="10097" spans="2:2">
      <c r="B10097" s="72" t="s">
        <v>24652</v>
      </c>
    </row>
    <row r="10098" spans="2:2">
      <c r="B10098" s="72" t="s">
        <v>24653</v>
      </c>
    </row>
    <row r="10099" spans="2:2">
      <c r="B10099" s="72" t="s">
        <v>24654</v>
      </c>
    </row>
    <row r="10100" spans="2:2">
      <c r="B10100" s="72" t="s">
        <v>24655</v>
      </c>
    </row>
    <row r="10101" spans="2:2">
      <c r="B10101" s="72" t="s">
        <v>24656</v>
      </c>
    </row>
    <row r="10102" spans="2:2">
      <c r="B10102" s="72" t="s">
        <v>24657</v>
      </c>
    </row>
    <row r="10103" spans="2:2">
      <c r="B10103" s="72" t="s">
        <v>24658</v>
      </c>
    </row>
    <row r="10104" spans="2:2">
      <c r="B10104" s="72" t="s">
        <v>24659</v>
      </c>
    </row>
    <row r="10105" spans="2:2">
      <c r="B10105" s="72" t="s">
        <v>24660</v>
      </c>
    </row>
    <row r="10106" spans="2:2">
      <c r="B10106" s="72" t="s">
        <v>24661</v>
      </c>
    </row>
    <row r="10107" spans="2:2">
      <c r="B10107" s="72" t="s">
        <v>24662</v>
      </c>
    </row>
    <row r="10108" spans="2:2">
      <c r="B10108" s="72" t="s">
        <v>24663</v>
      </c>
    </row>
    <row r="10109" spans="2:2">
      <c r="B10109" s="72" t="s">
        <v>24664</v>
      </c>
    </row>
    <row r="10110" spans="2:2">
      <c r="B10110" s="72" t="s">
        <v>24665</v>
      </c>
    </row>
    <row r="10111" spans="2:2">
      <c r="B10111" s="72" t="s">
        <v>24666</v>
      </c>
    </row>
    <row r="10112" spans="2:2">
      <c r="B10112" s="72" t="s">
        <v>24667</v>
      </c>
    </row>
    <row r="10113" spans="2:2">
      <c r="B10113" s="72" t="s">
        <v>24668</v>
      </c>
    </row>
    <row r="10114" spans="2:2">
      <c r="B10114" s="72" t="s">
        <v>24669</v>
      </c>
    </row>
    <row r="10115" spans="2:2">
      <c r="B10115" s="72" t="s">
        <v>24670</v>
      </c>
    </row>
    <row r="10116" spans="2:2">
      <c r="B10116" s="72" t="s">
        <v>24671</v>
      </c>
    </row>
    <row r="10117" spans="2:2">
      <c r="B10117" s="72" t="s">
        <v>24672</v>
      </c>
    </row>
    <row r="10118" spans="2:2">
      <c r="B10118" s="72" t="s">
        <v>24673</v>
      </c>
    </row>
    <row r="10119" spans="2:2">
      <c r="B10119" s="72" t="s">
        <v>24674</v>
      </c>
    </row>
    <row r="10120" spans="2:2">
      <c r="B10120" s="72" t="s">
        <v>24675</v>
      </c>
    </row>
    <row r="10121" spans="2:2">
      <c r="B10121" s="72" t="s">
        <v>24676</v>
      </c>
    </row>
    <row r="10122" spans="2:2">
      <c r="B10122" s="72" t="s">
        <v>24677</v>
      </c>
    </row>
    <row r="10123" spans="2:2">
      <c r="B10123" s="72" t="s">
        <v>24678</v>
      </c>
    </row>
    <row r="10124" spans="2:2">
      <c r="B10124" s="72" t="s">
        <v>24679</v>
      </c>
    </row>
    <row r="10125" spans="2:2">
      <c r="B10125" s="72" t="s">
        <v>24680</v>
      </c>
    </row>
    <row r="10126" spans="2:2">
      <c r="B10126" s="72" t="s">
        <v>24681</v>
      </c>
    </row>
    <row r="10127" spans="2:2">
      <c r="B10127" s="72" t="s">
        <v>24682</v>
      </c>
    </row>
    <row r="10128" spans="2:2">
      <c r="B10128" s="72" t="s">
        <v>24683</v>
      </c>
    </row>
    <row r="10129" spans="2:2">
      <c r="B10129" s="72" t="s">
        <v>24684</v>
      </c>
    </row>
    <row r="10130" spans="2:2">
      <c r="B10130" s="72" t="s">
        <v>24685</v>
      </c>
    </row>
    <row r="10131" spans="2:2">
      <c r="B10131" s="72" t="s">
        <v>24686</v>
      </c>
    </row>
    <row r="10132" spans="2:2">
      <c r="B10132" s="72" t="s">
        <v>24687</v>
      </c>
    </row>
    <row r="10133" spans="2:2">
      <c r="B10133" s="72" t="s">
        <v>24688</v>
      </c>
    </row>
    <row r="10134" spans="2:2">
      <c r="B10134" s="72" t="s">
        <v>24689</v>
      </c>
    </row>
    <row r="10135" spans="2:2">
      <c r="B10135" s="72" t="s">
        <v>24690</v>
      </c>
    </row>
    <row r="10136" spans="2:2">
      <c r="B10136" s="72" t="s">
        <v>24691</v>
      </c>
    </row>
    <row r="10137" spans="2:2">
      <c r="B10137" s="72" t="s">
        <v>24692</v>
      </c>
    </row>
    <row r="10138" spans="2:2">
      <c r="B10138" s="72" t="s">
        <v>24693</v>
      </c>
    </row>
    <row r="10139" spans="2:2">
      <c r="B10139" s="72" t="s">
        <v>24694</v>
      </c>
    </row>
    <row r="10140" spans="2:2">
      <c r="B10140" s="72" t="s">
        <v>24695</v>
      </c>
    </row>
    <row r="10141" spans="2:2">
      <c r="B10141" s="72" t="s">
        <v>24696</v>
      </c>
    </row>
    <row r="10142" spans="2:2">
      <c r="B10142" s="72" t="s">
        <v>24697</v>
      </c>
    </row>
    <row r="10143" spans="2:2">
      <c r="B10143" s="72" t="s">
        <v>24698</v>
      </c>
    </row>
    <row r="10144" spans="2:2">
      <c r="B10144" s="72" t="s">
        <v>24699</v>
      </c>
    </row>
    <row r="10145" spans="2:2">
      <c r="B10145" s="72" t="s">
        <v>24700</v>
      </c>
    </row>
    <row r="10146" spans="2:2">
      <c r="B10146" s="72" t="s">
        <v>24701</v>
      </c>
    </row>
    <row r="10147" spans="2:2">
      <c r="B10147" s="72" t="s">
        <v>24702</v>
      </c>
    </row>
    <row r="10148" spans="2:2">
      <c r="B10148" s="72" t="s">
        <v>24703</v>
      </c>
    </row>
    <row r="10149" spans="2:2">
      <c r="B10149" s="72" t="s">
        <v>24704</v>
      </c>
    </row>
    <row r="10150" spans="2:2">
      <c r="B10150" s="72" t="s">
        <v>24705</v>
      </c>
    </row>
    <row r="10151" spans="2:2">
      <c r="B10151" s="72" t="s">
        <v>24706</v>
      </c>
    </row>
    <row r="10152" spans="2:2">
      <c r="B10152" s="72" t="s">
        <v>24707</v>
      </c>
    </row>
    <row r="10153" spans="2:2">
      <c r="B10153" s="72" t="s">
        <v>24708</v>
      </c>
    </row>
    <row r="10154" spans="2:2">
      <c r="B10154" s="72" t="s">
        <v>24709</v>
      </c>
    </row>
    <row r="10155" spans="2:2">
      <c r="B10155" s="72" t="s">
        <v>24710</v>
      </c>
    </row>
    <row r="10156" spans="2:2">
      <c r="B10156" s="72" t="s">
        <v>24711</v>
      </c>
    </row>
    <row r="10157" spans="2:2">
      <c r="B10157" s="72" t="s">
        <v>24712</v>
      </c>
    </row>
    <row r="10158" spans="2:2">
      <c r="B10158" s="72" t="s">
        <v>24713</v>
      </c>
    </row>
    <row r="10159" spans="2:2">
      <c r="B10159" s="72" t="s">
        <v>24714</v>
      </c>
    </row>
    <row r="10160" spans="2:2">
      <c r="B10160" s="72" t="s">
        <v>24715</v>
      </c>
    </row>
    <row r="10161" spans="2:2">
      <c r="B10161" s="72" t="s">
        <v>24716</v>
      </c>
    </row>
    <row r="10162" spans="2:2">
      <c r="B10162" s="72" t="s">
        <v>24717</v>
      </c>
    </row>
    <row r="10163" spans="2:2">
      <c r="B10163" s="72" t="s">
        <v>24718</v>
      </c>
    </row>
    <row r="10164" spans="2:2">
      <c r="B10164" s="72" t="s">
        <v>24719</v>
      </c>
    </row>
    <row r="10165" spans="2:2">
      <c r="B10165" s="72" t="s">
        <v>24720</v>
      </c>
    </row>
    <row r="10166" spans="2:2">
      <c r="B10166" s="72" t="s">
        <v>24721</v>
      </c>
    </row>
    <row r="10167" spans="2:2">
      <c r="B10167" s="72" t="s">
        <v>24722</v>
      </c>
    </row>
    <row r="10168" spans="2:2">
      <c r="B10168" s="72" t="s">
        <v>24723</v>
      </c>
    </row>
    <row r="10169" spans="2:2">
      <c r="B10169" s="72" t="s">
        <v>24724</v>
      </c>
    </row>
    <row r="10170" spans="2:2">
      <c r="B10170" s="72" t="s">
        <v>24725</v>
      </c>
    </row>
    <row r="10171" spans="2:2">
      <c r="B10171" s="72" t="s">
        <v>24726</v>
      </c>
    </row>
    <row r="10172" spans="2:2">
      <c r="B10172" s="72" t="s">
        <v>24727</v>
      </c>
    </row>
    <row r="10173" spans="2:2">
      <c r="B10173" s="72" t="s">
        <v>24728</v>
      </c>
    </row>
    <row r="10174" spans="2:2">
      <c r="B10174" s="72" t="s">
        <v>24729</v>
      </c>
    </row>
    <row r="10175" spans="2:2">
      <c r="B10175" s="72" t="s">
        <v>24730</v>
      </c>
    </row>
    <row r="10176" spans="2:2">
      <c r="B10176" s="72" t="s">
        <v>24731</v>
      </c>
    </row>
    <row r="10177" spans="2:2">
      <c r="B10177" s="72" t="s">
        <v>24732</v>
      </c>
    </row>
    <row r="10178" spans="2:2">
      <c r="B10178" s="72" t="s">
        <v>24733</v>
      </c>
    </row>
    <row r="10179" spans="2:2">
      <c r="B10179" s="72" t="s">
        <v>24734</v>
      </c>
    </row>
    <row r="10180" spans="2:2">
      <c r="B10180" s="72" t="s">
        <v>24735</v>
      </c>
    </row>
    <row r="10181" spans="2:2">
      <c r="B10181" s="72" t="s">
        <v>24736</v>
      </c>
    </row>
    <row r="10182" spans="2:2">
      <c r="B10182" s="72" t="s">
        <v>24737</v>
      </c>
    </row>
    <row r="10183" spans="2:2">
      <c r="B10183" s="72" t="s">
        <v>24738</v>
      </c>
    </row>
    <row r="10184" spans="2:2">
      <c r="B10184" s="72" t="s">
        <v>24739</v>
      </c>
    </row>
    <row r="10185" spans="2:2">
      <c r="B10185" s="72" t="s">
        <v>24740</v>
      </c>
    </row>
    <row r="10186" spans="2:2">
      <c r="B10186" s="72" t="s">
        <v>24741</v>
      </c>
    </row>
    <row r="10187" spans="2:2">
      <c r="B10187" s="72" t="s">
        <v>24742</v>
      </c>
    </row>
    <row r="10188" spans="2:2">
      <c r="B10188" s="72" t="s">
        <v>24743</v>
      </c>
    </row>
    <row r="10189" spans="2:2">
      <c r="B10189" s="72" t="s">
        <v>24744</v>
      </c>
    </row>
    <row r="10190" spans="2:2">
      <c r="B10190" s="72" t="s">
        <v>24745</v>
      </c>
    </row>
    <row r="10191" spans="2:2">
      <c r="B10191" s="72" t="s">
        <v>24746</v>
      </c>
    </row>
    <row r="10192" spans="2:2">
      <c r="B10192" s="72" t="s">
        <v>24747</v>
      </c>
    </row>
    <row r="10193" spans="2:2">
      <c r="B10193" s="72" t="s">
        <v>24748</v>
      </c>
    </row>
    <row r="10194" spans="2:2">
      <c r="B10194" s="72" t="s">
        <v>24749</v>
      </c>
    </row>
    <row r="10195" spans="2:2">
      <c r="B10195" s="72" t="s">
        <v>24750</v>
      </c>
    </row>
    <row r="10196" spans="2:2">
      <c r="B10196" s="72" t="s">
        <v>24751</v>
      </c>
    </row>
    <row r="10197" spans="2:2">
      <c r="B10197" s="72" t="s">
        <v>24752</v>
      </c>
    </row>
    <row r="10198" spans="2:2">
      <c r="B10198" s="72" t="s">
        <v>24753</v>
      </c>
    </row>
    <row r="10199" spans="2:2">
      <c r="B10199" s="72" t="s">
        <v>24754</v>
      </c>
    </row>
    <row r="10200" spans="2:2">
      <c r="B10200" s="72" t="s">
        <v>24755</v>
      </c>
    </row>
    <row r="10201" spans="2:2">
      <c r="B10201" s="72" t="s">
        <v>24756</v>
      </c>
    </row>
    <row r="10202" spans="2:2">
      <c r="B10202" s="72" t="s">
        <v>24757</v>
      </c>
    </row>
    <row r="10203" spans="2:2">
      <c r="B10203" s="72" t="s">
        <v>24758</v>
      </c>
    </row>
    <row r="10204" spans="2:2">
      <c r="B10204" s="72" t="s">
        <v>24759</v>
      </c>
    </row>
    <row r="10205" spans="2:2">
      <c r="B10205" s="72" t="s">
        <v>24760</v>
      </c>
    </row>
    <row r="10206" spans="2:2">
      <c r="B10206" s="72" t="s">
        <v>24761</v>
      </c>
    </row>
    <row r="10207" spans="2:2">
      <c r="B10207" s="72" t="s">
        <v>24762</v>
      </c>
    </row>
    <row r="10208" spans="2:2">
      <c r="B10208" s="72" t="s">
        <v>24763</v>
      </c>
    </row>
    <row r="10209" spans="2:2">
      <c r="B10209" s="72" t="s">
        <v>24764</v>
      </c>
    </row>
    <row r="10210" spans="2:2">
      <c r="B10210" s="72" t="s">
        <v>24765</v>
      </c>
    </row>
    <row r="10211" spans="2:2">
      <c r="B10211" s="72" t="s">
        <v>24766</v>
      </c>
    </row>
    <row r="10212" spans="2:2">
      <c r="B10212" s="72" t="s">
        <v>24767</v>
      </c>
    </row>
    <row r="10213" spans="2:2">
      <c r="B10213" s="72" t="s">
        <v>24768</v>
      </c>
    </row>
    <row r="10214" spans="2:2">
      <c r="B10214" s="72" t="s">
        <v>24769</v>
      </c>
    </row>
    <row r="10215" spans="2:2">
      <c r="B10215" s="72" t="s">
        <v>24770</v>
      </c>
    </row>
    <row r="10216" spans="2:2">
      <c r="B10216" s="72" t="s">
        <v>24771</v>
      </c>
    </row>
    <row r="10217" spans="2:2">
      <c r="B10217" s="72" t="s">
        <v>24772</v>
      </c>
    </row>
    <row r="10218" spans="2:2">
      <c r="B10218" s="72" t="s">
        <v>24773</v>
      </c>
    </row>
    <row r="10219" spans="2:2">
      <c r="B10219" s="72" t="s">
        <v>24774</v>
      </c>
    </row>
    <row r="10220" spans="2:2">
      <c r="B10220" s="72" t="s">
        <v>24775</v>
      </c>
    </row>
    <row r="10221" spans="2:2">
      <c r="B10221" s="72" t="s">
        <v>24776</v>
      </c>
    </row>
    <row r="10222" spans="2:2">
      <c r="B10222" s="72" t="s">
        <v>24777</v>
      </c>
    </row>
    <row r="10223" spans="2:2">
      <c r="B10223" s="72" t="s">
        <v>24778</v>
      </c>
    </row>
    <row r="10224" spans="2:2">
      <c r="B10224" s="72" t="s">
        <v>24779</v>
      </c>
    </row>
    <row r="10225" spans="2:2">
      <c r="B10225" s="72" t="s">
        <v>24780</v>
      </c>
    </row>
    <row r="10226" spans="2:2">
      <c r="B10226" s="72" t="s">
        <v>24781</v>
      </c>
    </row>
    <row r="10227" spans="2:2">
      <c r="B10227" s="72" t="s">
        <v>24782</v>
      </c>
    </row>
    <row r="10228" spans="2:2">
      <c r="B10228" s="72" t="s">
        <v>24783</v>
      </c>
    </row>
    <row r="10229" spans="2:2">
      <c r="B10229" s="72" t="s">
        <v>24784</v>
      </c>
    </row>
    <row r="10230" spans="2:2">
      <c r="B10230" s="72" t="s">
        <v>24785</v>
      </c>
    </row>
    <row r="10231" spans="2:2">
      <c r="B10231" s="72" t="s">
        <v>24786</v>
      </c>
    </row>
    <row r="10232" spans="2:2">
      <c r="B10232" s="72" t="s">
        <v>24787</v>
      </c>
    </row>
    <row r="10233" spans="2:2">
      <c r="B10233" s="72" t="s">
        <v>24788</v>
      </c>
    </row>
    <row r="10234" spans="2:2">
      <c r="B10234" s="72" t="s">
        <v>24789</v>
      </c>
    </row>
    <row r="10235" spans="2:2">
      <c r="B10235" s="72" t="s">
        <v>24790</v>
      </c>
    </row>
    <row r="10236" spans="2:2">
      <c r="B10236" s="72" t="s">
        <v>24791</v>
      </c>
    </row>
    <row r="10237" spans="2:2">
      <c r="B10237" s="72" t="s">
        <v>24792</v>
      </c>
    </row>
    <row r="10238" spans="2:2">
      <c r="B10238" s="72" t="s">
        <v>24793</v>
      </c>
    </row>
    <row r="10239" spans="2:2">
      <c r="B10239" s="72" t="s">
        <v>24794</v>
      </c>
    </row>
    <row r="10240" spans="2:2">
      <c r="B10240" s="72" t="s">
        <v>24795</v>
      </c>
    </row>
    <row r="10241" spans="2:2">
      <c r="B10241" s="72" t="s">
        <v>24796</v>
      </c>
    </row>
    <row r="10242" spans="2:2">
      <c r="B10242" s="72" t="s">
        <v>24797</v>
      </c>
    </row>
    <row r="10243" spans="2:2">
      <c r="B10243" s="72" t="s">
        <v>24798</v>
      </c>
    </row>
    <row r="10244" spans="2:2">
      <c r="B10244" s="72" t="s">
        <v>24799</v>
      </c>
    </row>
    <row r="10245" spans="2:2">
      <c r="B10245" s="72" t="s">
        <v>24800</v>
      </c>
    </row>
    <row r="10246" spans="2:2">
      <c r="B10246" s="72" t="s">
        <v>24801</v>
      </c>
    </row>
    <row r="10247" spans="2:2">
      <c r="B10247" s="72" t="s">
        <v>24802</v>
      </c>
    </row>
    <row r="10248" spans="2:2">
      <c r="B10248" s="72" t="s">
        <v>24803</v>
      </c>
    </row>
    <row r="10249" spans="2:2">
      <c r="B10249" s="72" t="s">
        <v>24804</v>
      </c>
    </row>
    <row r="10250" spans="2:2">
      <c r="B10250" s="72" t="s">
        <v>24805</v>
      </c>
    </row>
    <row r="10251" spans="2:2">
      <c r="B10251" s="72" t="s">
        <v>24806</v>
      </c>
    </row>
    <row r="10252" spans="2:2">
      <c r="B10252" s="72" t="s">
        <v>24807</v>
      </c>
    </row>
    <row r="10253" spans="2:2">
      <c r="B10253" s="72" t="s">
        <v>24808</v>
      </c>
    </row>
    <row r="10254" spans="2:2">
      <c r="B10254" s="72" t="s">
        <v>24809</v>
      </c>
    </row>
    <row r="10255" spans="2:2">
      <c r="B10255" s="72" t="s">
        <v>24810</v>
      </c>
    </row>
    <row r="10256" spans="2:2">
      <c r="B10256" s="72" t="s">
        <v>24811</v>
      </c>
    </row>
    <row r="10257" spans="2:2">
      <c r="B10257" s="72" t="s">
        <v>24812</v>
      </c>
    </row>
    <row r="10258" spans="2:2">
      <c r="B10258" s="72" t="s">
        <v>24813</v>
      </c>
    </row>
    <row r="10259" spans="2:2">
      <c r="B10259" s="72" t="s">
        <v>24814</v>
      </c>
    </row>
    <row r="10260" spans="2:2">
      <c r="B10260" s="72" t="s">
        <v>24815</v>
      </c>
    </row>
    <row r="10261" spans="2:2">
      <c r="B10261" s="72" t="s">
        <v>24816</v>
      </c>
    </row>
    <row r="10262" spans="2:2">
      <c r="B10262" s="72" t="s">
        <v>24817</v>
      </c>
    </row>
    <row r="10263" spans="2:2">
      <c r="B10263" s="72" t="s">
        <v>24818</v>
      </c>
    </row>
    <row r="10264" spans="2:2">
      <c r="B10264" s="72" t="s">
        <v>24819</v>
      </c>
    </row>
    <row r="10265" spans="2:2">
      <c r="B10265" s="72" t="s">
        <v>24820</v>
      </c>
    </row>
    <row r="10266" spans="2:2">
      <c r="B10266" s="72" t="s">
        <v>24821</v>
      </c>
    </row>
    <row r="10267" spans="2:2">
      <c r="B10267" s="72" t="s">
        <v>24822</v>
      </c>
    </row>
    <row r="10268" spans="2:2">
      <c r="B10268" s="72" t="s">
        <v>24823</v>
      </c>
    </row>
    <row r="10269" spans="2:2">
      <c r="B10269" s="72" t="s">
        <v>24824</v>
      </c>
    </row>
    <row r="10270" spans="2:2">
      <c r="B10270" s="72" t="s">
        <v>24825</v>
      </c>
    </row>
    <row r="10271" spans="2:2">
      <c r="B10271" s="72" t="s">
        <v>24826</v>
      </c>
    </row>
    <row r="10272" spans="2:2">
      <c r="B10272" s="72" t="s">
        <v>24827</v>
      </c>
    </row>
    <row r="10273" spans="2:2">
      <c r="B10273" s="72" t="s">
        <v>24828</v>
      </c>
    </row>
    <row r="10274" spans="2:2">
      <c r="B10274" s="72" t="s">
        <v>24829</v>
      </c>
    </row>
    <row r="10275" spans="2:2">
      <c r="B10275" s="72" t="s">
        <v>24830</v>
      </c>
    </row>
    <row r="10276" spans="2:2">
      <c r="B10276" s="72" t="s">
        <v>24831</v>
      </c>
    </row>
    <row r="10277" spans="2:2">
      <c r="B10277" s="72" t="s">
        <v>24832</v>
      </c>
    </row>
    <row r="10278" spans="2:2">
      <c r="B10278" s="72" t="s">
        <v>24833</v>
      </c>
    </row>
    <row r="10279" spans="2:2">
      <c r="B10279" s="72" t="s">
        <v>24834</v>
      </c>
    </row>
    <row r="10280" spans="2:2">
      <c r="B10280" s="72" t="s">
        <v>24835</v>
      </c>
    </row>
    <row r="10281" spans="2:2">
      <c r="B10281" s="72" t="s">
        <v>24836</v>
      </c>
    </row>
    <row r="10282" spans="2:2">
      <c r="B10282" s="72" t="s">
        <v>24837</v>
      </c>
    </row>
    <row r="10283" spans="2:2">
      <c r="B10283" s="72" t="s">
        <v>24838</v>
      </c>
    </row>
    <row r="10284" spans="2:2">
      <c r="B10284" s="72" t="s">
        <v>24839</v>
      </c>
    </row>
    <row r="10285" spans="2:2">
      <c r="B10285" s="72" t="s">
        <v>24840</v>
      </c>
    </row>
    <row r="10286" spans="2:2">
      <c r="B10286" s="72" t="s">
        <v>24841</v>
      </c>
    </row>
    <row r="10287" spans="2:2">
      <c r="B10287" s="72" t="s">
        <v>24842</v>
      </c>
    </row>
    <row r="10288" spans="2:2">
      <c r="B10288" s="72" t="s">
        <v>24843</v>
      </c>
    </row>
    <row r="10289" spans="2:2">
      <c r="B10289" s="72" t="s">
        <v>24844</v>
      </c>
    </row>
    <row r="10290" spans="2:2">
      <c r="B10290" s="72" t="s">
        <v>24845</v>
      </c>
    </row>
    <row r="10291" spans="2:2">
      <c r="B10291" s="72" t="s">
        <v>24846</v>
      </c>
    </row>
    <row r="10292" spans="2:2">
      <c r="B10292" s="72" t="s">
        <v>24847</v>
      </c>
    </row>
    <row r="10293" spans="2:2">
      <c r="B10293" s="72" t="s">
        <v>24848</v>
      </c>
    </row>
    <row r="10294" spans="2:2">
      <c r="B10294" s="72" t="s">
        <v>24849</v>
      </c>
    </row>
    <row r="10295" spans="2:2">
      <c r="B10295" s="72" t="s">
        <v>24850</v>
      </c>
    </row>
    <row r="10296" spans="2:2">
      <c r="B10296" s="72" t="s">
        <v>24851</v>
      </c>
    </row>
    <row r="10297" spans="2:2">
      <c r="B10297" s="72" t="s">
        <v>24852</v>
      </c>
    </row>
    <row r="10298" spans="2:2">
      <c r="B10298" s="72" t="s">
        <v>24853</v>
      </c>
    </row>
    <row r="10299" spans="2:2">
      <c r="B10299" s="72" t="s">
        <v>24854</v>
      </c>
    </row>
    <row r="10300" spans="2:2">
      <c r="B10300" s="72" t="s">
        <v>24855</v>
      </c>
    </row>
    <row r="10301" spans="2:2">
      <c r="B10301" s="72" t="s">
        <v>24856</v>
      </c>
    </row>
    <row r="10302" spans="2:2">
      <c r="B10302" s="72" t="s">
        <v>24857</v>
      </c>
    </row>
    <row r="10303" spans="2:2">
      <c r="B10303" s="72" t="s">
        <v>24858</v>
      </c>
    </row>
    <row r="10304" spans="2:2">
      <c r="B10304" s="72" t="s">
        <v>24859</v>
      </c>
    </row>
    <row r="10305" spans="2:2">
      <c r="B10305" s="72" t="s">
        <v>24860</v>
      </c>
    </row>
    <row r="10306" spans="2:2">
      <c r="B10306" s="72" t="s">
        <v>24861</v>
      </c>
    </row>
    <row r="10307" spans="2:2">
      <c r="B10307" s="72" t="s">
        <v>24862</v>
      </c>
    </row>
    <row r="10308" spans="2:2">
      <c r="B10308" s="72" t="s">
        <v>24863</v>
      </c>
    </row>
    <row r="10309" spans="2:2">
      <c r="B10309" s="72" t="s">
        <v>24864</v>
      </c>
    </row>
    <row r="10310" spans="2:2">
      <c r="B10310" s="72" t="s">
        <v>24865</v>
      </c>
    </row>
    <row r="10311" spans="2:2">
      <c r="B10311" s="72" t="s">
        <v>24866</v>
      </c>
    </row>
    <row r="10312" spans="2:2">
      <c r="B10312" s="72" t="s">
        <v>24867</v>
      </c>
    </row>
    <row r="10313" spans="2:2">
      <c r="B10313" s="72" t="s">
        <v>24868</v>
      </c>
    </row>
    <row r="10314" spans="2:2">
      <c r="B10314" s="72" t="s">
        <v>24869</v>
      </c>
    </row>
    <row r="10315" spans="2:2">
      <c r="B10315" s="72" t="s">
        <v>24870</v>
      </c>
    </row>
    <row r="10316" spans="2:2">
      <c r="B10316" s="72" t="s">
        <v>24871</v>
      </c>
    </row>
    <row r="10317" spans="2:2">
      <c r="B10317" s="72" t="s">
        <v>24872</v>
      </c>
    </row>
    <row r="10318" spans="2:2">
      <c r="B10318" s="72" t="s">
        <v>24873</v>
      </c>
    </row>
    <row r="10319" spans="2:2">
      <c r="B10319" s="72" t="s">
        <v>24874</v>
      </c>
    </row>
    <row r="10320" spans="2:2">
      <c r="B10320" s="72" t="s">
        <v>24875</v>
      </c>
    </row>
    <row r="10321" spans="2:2">
      <c r="B10321" s="72" t="s">
        <v>24876</v>
      </c>
    </row>
    <row r="10322" spans="2:2">
      <c r="B10322" s="72" t="s">
        <v>24877</v>
      </c>
    </row>
    <row r="10323" spans="2:2">
      <c r="B10323" s="72" t="s">
        <v>24878</v>
      </c>
    </row>
    <row r="10324" spans="2:2">
      <c r="B10324" s="72" t="s">
        <v>24879</v>
      </c>
    </row>
    <row r="10325" spans="2:2">
      <c r="B10325" s="72" t="s">
        <v>24880</v>
      </c>
    </row>
    <row r="10326" spans="2:2">
      <c r="B10326" s="72" t="s">
        <v>24881</v>
      </c>
    </row>
    <row r="10327" spans="2:2">
      <c r="B10327" s="72" t="s">
        <v>24882</v>
      </c>
    </row>
    <row r="10328" spans="2:2">
      <c r="B10328" s="72" t="s">
        <v>24883</v>
      </c>
    </row>
    <row r="10329" spans="2:2">
      <c r="B10329" s="72" t="s">
        <v>24884</v>
      </c>
    </row>
    <row r="10330" spans="2:2">
      <c r="B10330" s="72" t="s">
        <v>24885</v>
      </c>
    </row>
    <row r="10331" spans="2:2">
      <c r="B10331" s="72" t="s">
        <v>24886</v>
      </c>
    </row>
    <row r="10332" spans="2:2">
      <c r="B10332" s="72" t="s">
        <v>24887</v>
      </c>
    </row>
    <row r="10333" spans="2:2">
      <c r="B10333" s="72" t="s">
        <v>24888</v>
      </c>
    </row>
    <row r="10334" spans="2:2">
      <c r="B10334" s="72" t="s">
        <v>24889</v>
      </c>
    </row>
    <row r="10335" spans="2:2">
      <c r="B10335" s="72" t="s">
        <v>24890</v>
      </c>
    </row>
    <row r="10336" spans="2:2">
      <c r="B10336" s="72" t="s">
        <v>24891</v>
      </c>
    </row>
    <row r="10337" spans="2:2">
      <c r="B10337" s="72" t="s">
        <v>24892</v>
      </c>
    </row>
    <row r="10338" spans="2:2">
      <c r="B10338" s="72" t="s">
        <v>24893</v>
      </c>
    </row>
    <row r="10339" spans="2:2">
      <c r="B10339" s="72" t="s">
        <v>24894</v>
      </c>
    </row>
    <row r="10340" spans="2:2">
      <c r="B10340" s="72" t="s">
        <v>24895</v>
      </c>
    </row>
    <row r="10341" spans="2:2">
      <c r="B10341" s="72" t="s">
        <v>24896</v>
      </c>
    </row>
    <row r="10342" spans="2:2">
      <c r="B10342" s="72" t="s">
        <v>24897</v>
      </c>
    </row>
    <row r="10343" spans="2:2">
      <c r="B10343" s="72" t="s">
        <v>24898</v>
      </c>
    </row>
    <row r="10344" spans="2:2">
      <c r="B10344" s="72" t="s">
        <v>24899</v>
      </c>
    </row>
    <row r="10345" spans="2:2">
      <c r="B10345" s="72" t="s">
        <v>24900</v>
      </c>
    </row>
    <row r="10346" spans="2:2">
      <c r="B10346" s="72" t="s">
        <v>24901</v>
      </c>
    </row>
    <row r="10347" spans="2:2">
      <c r="B10347" s="72" t="s">
        <v>24902</v>
      </c>
    </row>
    <row r="10348" spans="2:2">
      <c r="B10348" s="72" t="s">
        <v>24903</v>
      </c>
    </row>
    <row r="10349" spans="2:2">
      <c r="B10349" s="72" t="s">
        <v>24904</v>
      </c>
    </row>
    <row r="10350" spans="2:2">
      <c r="B10350" s="72" t="s">
        <v>24905</v>
      </c>
    </row>
    <row r="10351" spans="2:2">
      <c r="B10351" s="72" t="s">
        <v>24906</v>
      </c>
    </row>
    <row r="10352" spans="2:2">
      <c r="B10352" s="72" t="s">
        <v>24907</v>
      </c>
    </row>
    <row r="10353" spans="2:2">
      <c r="B10353" s="72" t="s">
        <v>24908</v>
      </c>
    </row>
    <row r="10354" spans="2:2">
      <c r="B10354" s="72" t="s">
        <v>24909</v>
      </c>
    </row>
    <row r="10355" spans="2:2">
      <c r="B10355" s="72" t="s">
        <v>24910</v>
      </c>
    </row>
    <row r="10356" spans="2:2">
      <c r="B10356" s="72" t="s">
        <v>24911</v>
      </c>
    </row>
    <row r="10357" spans="2:2">
      <c r="B10357" s="72" t="s">
        <v>24912</v>
      </c>
    </row>
    <row r="10358" spans="2:2">
      <c r="B10358" s="72" t="s">
        <v>24913</v>
      </c>
    </row>
    <row r="10359" spans="2:2">
      <c r="B10359" s="72" t="s">
        <v>24914</v>
      </c>
    </row>
    <row r="10360" spans="2:2">
      <c r="B10360" s="72" t="s">
        <v>24915</v>
      </c>
    </row>
    <row r="10361" spans="2:2">
      <c r="B10361" s="72" t="s">
        <v>24916</v>
      </c>
    </row>
    <row r="10362" spans="2:2">
      <c r="B10362" s="72" t="s">
        <v>24917</v>
      </c>
    </row>
    <row r="10363" spans="2:2">
      <c r="B10363" s="72" t="s">
        <v>24918</v>
      </c>
    </row>
    <row r="10364" spans="2:2">
      <c r="B10364" s="72" t="s">
        <v>24919</v>
      </c>
    </row>
    <row r="10365" spans="2:2">
      <c r="B10365" s="72" t="s">
        <v>24920</v>
      </c>
    </row>
    <row r="10366" spans="2:2">
      <c r="B10366" s="72" t="s">
        <v>24921</v>
      </c>
    </row>
    <row r="10367" spans="2:2">
      <c r="B10367" s="72" t="s">
        <v>24922</v>
      </c>
    </row>
    <row r="10368" spans="2:2">
      <c r="B10368" s="72" t="s">
        <v>24923</v>
      </c>
    </row>
    <row r="10369" spans="2:2">
      <c r="B10369" s="72" t="s">
        <v>24924</v>
      </c>
    </row>
    <row r="10370" spans="2:2">
      <c r="B10370" s="72" t="s">
        <v>24925</v>
      </c>
    </row>
    <row r="10371" spans="2:2">
      <c r="B10371" s="72" t="s">
        <v>24926</v>
      </c>
    </row>
    <row r="10372" spans="2:2">
      <c r="B10372" s="72" t="s">
        <v>24927</v>
      </c>
    </row>
    <row r="10373" spans="2:2">
      <c r="B10373" s="72" t="s">
        <v>24928</v>
      </c>
    </row>
    <row r="10374" spans="2:2">
      <c r="B10374" s="72" t="s">
        <v>24929</v>
      </c>
    </row>
    <row r="10375" spans="2:2">
      <c r="B10375" s="72" t="s">
        <v>24930</v>
      </c>
    </row>
    <row r="10376" spans="2:2">
      <c r="B10376" s="72" t="s">
        <v>24931</v>
      </c>
    </row>
    <row r="10377" spans="2:2">
      <c r="B10377" s="72" t="s">
        <v>24932</v>
      </c>
    </row>
    <row r="10378" spans="2:2">
      <c r="B10378" s="72" t="s">
        <v>24933</v>
      </c>
    </row>
    <row r="10379" spans="2:2">
      <c r="B10379" s="72" t="s">
        <v>24934</v>
      </c>
    </row>
    <row r="10380" spans="2:2">
      <c r="B10380" s="72" t="s">
        <v>24935</v>
      </c>
    </row>
    <row r="10381" spans="2:2">
      <c r="B10381" s="72" t="s">
        <v>24936</v>
      </c>
    </row>
    <row r="10382" spans="2:2">
      <c r="B10382" s="72" t="s">
        <v>24937</v>
      </c>
    </row>
    <row r="10383" spans="2:2">
      <c r="B10383" s="72" t="s">
        <v>24938</v>
      </c>
    </row>
    <row r="10384" spans="2:2">
      <c r="B10384" s="72" t="s">
        <v>24939</v>
      </c>
    </row>
    <row r="10385" spans="2:2">
      <c r="B10385" s="72" t="s">
        <v>24940</v>
      </c>
    </row>
    <row r="10386" spans="2:2">
      <c r="B10386" s="72" t="s">
        <v>24941</v>
      </c>
    </row>
    <row r="10387" spans="2:2">
      <c r="B10387" s="72" t="s">
        <v>24942</v>
      </c>
    </row>
    <row r="10388" spans="2:2">
      <c r="B10388" s="72" t="s">
        <v>24943</v>
      </c>
    </row>
    <row r="10389" spans="2:2">
      <c r="B10389" s="72" t="s">
        <v>24944</v>
      </c>
    </row>
    <row r="10390" spans="2:2">
      <c r="B10390" s="72" t="s">
        <v>24945</v>
      </c>
    </row>
    <row r="10391" spans="2:2">
      <c r="B10391" s="72" t="s">
        <v>24946</v>
      </c>
    </row>
    <row r="10392" spans="2:2">
      <c r="B10392" s="72" t="s">
        <v>24947</v>
      </c>
    </row>
    <row r="10393" spans="2:2">
      <c r="B10393" s="72" t="s">
        <v>24948</v>
      </c>
    </row>
    <row r="10394" spans="2:2">
      <c r="B10394" s="72" t="s">
        <v>24949</v>
      </c>
    </row>
    <row r="10395" spans="2:2">
      <c r="B10395" s="72" t="s">
        <v>24950</v>
      </c>
    </row>
    <row r="10396" spans="2:2">
      <c r="B10396" s="72" t="s">
        <v>24951</v>
      </c>
    </row>
    <row r="10397" spans="2:2">
      <c r="B10397" s="72" t="s">
        <v>24952</v>
      </c>
    </row>
    <row r="10398" spans="2:2">
      <c r="B10398" s="72" t="s">
        <v>24953</v>
      </c>
    </row>
    <row r="10399" spans="2:2">
      <c r="B10399" s="72" t="s">
        <v>24954</v>
      </c>
    </row>
    <row r="10400" spans="2:2">
      <c r="B10400" s="72" t="s">
        <v>24955</v>
      </c>
    </row>
    <row r="10401" spans="2:2">
      <c r="B10401" s="72" t="s">
        <v>24956</v>
      </c>
    </row>
    <row r="10402" spans="2:2">
      <c r="B10402" s="72" t="s">
        <v>24957</v>
      </c>
    </row>
    <row r="10403" spans="2:2">
      <c r="B10403" s="72" t="s">
        <v>24958</v>
      </c>
    </row>
    <row r="10404" spans="2:2">
      <c r="B10404" s="72" t="s">
        <v>24959</v>
      </c>
    </row>
    <row r="10405" spans="2:2">
      <c r="B10405" s="72" t="s">
        <v>24960</v>
      </c>
    </row>
    <row r="10406" spans="2:2">
      <c r="B10406" s="72" t="s">
        <v>24961</v>
      </c>
    </row>
    <row r="10407" spans="2:2">
      <c r="B10407" s="72" t="s">
        <v>24962</v>
      </c>
    </row>
    <row r="10408" spans="2:2">
      <c r="B10408" s="72" t="s">
        <v>24963</v>
      </c>
    </row>
    <row r="10409" spans="2:2">
      <c r="B10409" s="72" t="s">
        <v>24964</v>
      </c>
    </row>
    <row r="10410" spans="2:2">
      <c r="B10410" s="72" t="s">
        <v>24965</v>
      </c>
    </row>
    <row r="10411" spans="2:2">
      <c r="B10411" s="72" t="s">
        <v>24966</v>
      </c>
    </row>
    <row r="10412" spans="2:2">
      <c r="B10412" s="72" t="s">
        <v>24967</v>
      </c>
    </row>
    <row r="10413" spans="2:2">
      <c r="B10413" s="72" t="s">
        <v>24968</v>
      </c>
    </row>
    <row r="10414" spans="2:2">
      <c r="B10414" s="72" t="s">
        <v>24969</v>
      </c>
    </row>
    <row r="10415" spans="2:2">
      <c r="B10415" s="72" t="s">
        <v>24970</v>
      </c>
    </row>
    <row r="10416" spans="2:2">
      <c r="B10416" s="72" t="s">
        <v>24971</v>
      </c>
    </row>
    <row r="10417" spans="2:2">
      <c r="B10417" s="72" t="s">
        <v>24972</v>
      </c>
    </row>
    <row r="10418" spans="2:2">
      <c r="B10418" s="72" t="s">
        <v>24973</v>
      </c>
    </row>
    <row r="10419" spans="2:2">
      <c r="B10419" s="72" t="s">
        <v>24974</v>
      </c>
    </row>
    <row r="10420" spans="2:2">
      <c r="B10420" s="72" t="s">
        <v>24975</v>
      </c>
    </row>
    <row r="10421" spans="2:2">
      <c r="B10421" s="72" t="s">
        <v>24976</v>
      </c>
    </row>
    <row r="10422" spans="2:2">
      <c r="B10422" s="72" t="s">
        <v>24977</v>
      </c>
    </row>
    <row r="10423" spans="2:2">
      <c r="B10423" s="72" t="s">
        <v>24978</v>
      </c>
    </row>
    <row r="10424" spans="2:2">
      <c r="B10424" s="72" t="s">
        <v>24979</v>
      </c>
    </row>
    <row r="10425" spans="2:2">
      <c r="B10425" s="72" t="s">
        <v>24980</v>
      </c>
    </row>
    <row r="10426" spans="2:2">
      <c r="B10426" s="72" t="s">
        <v>24981</v>
      </c>
    </row>
    <row r="10427" spans="2:2">
      <c r="B10427" s="72" t="s">
        <v>24982</v>
      </c>
    </row>
    <row r="10428" spans="2:2">
      <c r="B10428" s="72" t="s">
        <v>24983</v>
      </c>
    </row>
    <row r="10429" spans="2:2">
      <c r="B10429" s="72" t="s">
        <v>24984</v>
      </c>
    </row>
    <row r="10430" spans="2:2">
      <c r="B10430" s="72" t="s">
        <v>24985</v>
      </c>
    </row>
    <row r="10431" spans="2:2">
      <c r="B10431" s="72" t="s">
        <v>24986</v>
      </c>
    </row>
    <row r="10432" spans="2:2">
      <c r="B10432" s="72" t="s">
        <v>24987</v>
      </c>
    </row>
    <row r="10433" spans="2:2">
      <c r="B10433" s="72" t="s">
        <v>24988</v>
      </c>
    </row>
    <row r="10434" spans="2:2">
      <c r="B10434" s="72" t="s">
        <v>24989</v>
      </c>
    </row>
    <row r="10435" spans="2:2">
      <c r="B10435" s="72" t="s">
        <v>24990</v>
      </c>
    </row>
    <row r="10436" spans="2:2">
      <c r="B10436" s="72" t="s">
        <v>24991</v>
      </c>
    </row>
    <row r="10437" spans="2:2">
      <c r="B10437" s="72" t="s">
        <v>24992</v>
      </c>
    </row>
    <row r="10438" spans="2:2">
      <c r="B10438" s="72" t="s">
        <v>24993</v>
      </c>
    </row>
    <row r="10439" spans="2:2">
      <c r="B10439" s="72" t="s">
        <v>24994</v>
      </c>
    </row>
    <row r="10440" spans="2:2">
      <c r="B10440" s="72" t="s">
        <v>24995</v>
      </c>
    </row>
    <row r="10441" spans="2:2">
      <c r="B10441" s="72" t="s">
        <v>24996</v>
      </c>
    </row>
    <row r="10442" spans="2:2">
      <c r="B10442" s="72" t="s">
        <v>24997</v>
      </c>
    </row>
    <row r="10443" spans="2:2">
      <c r="B10443" s="72" t="s">
        <v>24998</v>
      </c>
    </row>
    <row r="10444" spans="2:2">
      <c r="B10444" s="72" t="s">
        <v>24999</v>
      </c>
    </row>
    <row r="10445" spans="2:2">
      <c r="B10445" s="72" t="s">
        <v>25000</v>
      </c>
    </row>
    <row r="10446" spans="2:2">
      <c r="B10446" s="72" t="s">
        <v>25001</v>
      </c>
    </row>
    <row r="10447" spans="2:2">
      <c r="B10447" s="72" t="s">
        <v>25002</v>
      </c>
    </row>
    <row r="10448" spans="2:2">
      <c r="B10448" s="72" t="s">
        <v>25003</v>
      </c>
    </row>
    <row r="10449" spans="2:2">
      <c r="B10449" s="72" t="s">
        <v>25004</v>
      </c>
    </row>
    <row r="10450" spans="2:2">
      <c r="B10450" s="72" t="s">
        <v>25005</v>
      </c>
    </row>
    <row r="10451" spans="2:2">
      <c r="B10451" s="72" t="s">
        <v>25006</v>
      </c>
    </row>
    <row r="10452" spans="2:2">
      <c r="B10452" s="72" t="s">
        <v>25007</v>
      </c>
    </row>
    <row r="10453" spans="2:2">
      <c r="B10453" s="72" t="s">
        <v>25008</v>
      </c>
    </row>
    <row r="10454" spans="2:2">
      <c r="B10454" s="72" t="s">
        <v>25009</v>
      </c>
    </row>
    <row r="10455" spans="2:2">
      <c r="B10455" s="72" t="s">
        <v>25010</v>
      </c>
    </row>
    <row r="10456" spans="2:2">
      <c r="B10456" s="72" t="s">
        <v>25011</v>
      </c>
    </row>
    <row r="10457" spans="2:2">
      <c r="B10457" s="72" t="s">
        <v>25012</v>
      </c>
    </row>
    <row r="10458" spans="2:2">
      <c r="B10458" s="72" t="s">
        <v>25013</v>
      </c>
    </row>
    <row r="10459" spans="2:2">
      <c r="B10459" s="72" t="s">
        <v>25014</v>
      </c>
    </row>
    <row r="10460" spans="2:2">
      <c r="B10460" s="72" t="s">
        <v>25015</v>
      </c>
    </row>
    <row r="10461" spans="2:2">
      <c r="B10461" s="72" t="s">
        <v>25016</v>
      </c>
    </row>
    <row r="10462" spans="2:2">
      <c r="B10462" s="72" t="s">
        <v>25017</v>
      </c>
    </row>
    <row r="10463" spans="2:2">
      <c r="B10463" s="72" t="s">
        <v>25018</v>
      </c>
    </row>
    <row r="10464" spans="2:2">
      <c r="B10464" s="72" t="s">
        <v>25019</v>
      </c>
    </row>
    <row r="10465" spans="2:2">
      <c r="B10465" s="72" t="s">
        <v>25020</v>
      </c>
    </row>
    <row r="10466" spans="2:2">
      <c r="B10466" s="72" t="s">
        <v>25021</v>
      </c>
    </row>
    <row r="10467" spans="2:2">
      <c r="B10467" s="72" t="s">
        <v>25022</v>
      </c>
    </row>
    <row r="10468" spans="2:2">
      <c r="B10468" s="72" t="s">
        <v>25023</v>
      </c>
    </row>
    <row r="10469" spans="2:2">
      <c r="B10469" s="72" t="s">
        <v>25024</v>
      </c>
    </row>
    <row r="10470" spans="2:2">
      <c r="B10470" s="72" t="s">
        <v>25025</v>
      </c>
    </row>
    <row r="10471" spans="2:2">
      <c r="B10471" s="72" t="s">
        <v>25026</v>
      </c>
    </row>
    <row r="10472" spans="2:2">
      <c r="B10472" s="72" t="s">
        <v>25027</v>
      </c>
    </row>
    <row r="10473" spans="2:2">
      <c r="B10473" s="72" t="s">
        <v>25028</v>
      </c>
    </row>
    <row r="10474" spans="2:2">
      <c r="B10474" s="72" t="s">
        <v>25029</v>
      </c>
    </row>
    <row r="10475" spans="2:2">
      <c r="B10475" s="72" t="s">
        <v>25030</v>
      </c>
    </row>
    <row r="10476" spans="2:2">
      <c r="B10476" s="72" t="s">
        <v>25031</v>
      </c>
    </row>
    <row r="10477" spans="2:2">
      <c r="B10477" s="72" t="s">
        <v>25032</v>
      </c>
    </row>
    <row r="10478" spans="2:2">
      <c r="B10478" s="72" t="s">
        <v>25033</v>
      </c>
    </row>
    <row r="10479" spans="2:2">
      <c r="B10479" s="72" t="s">
        <v>25034</v>
      </c>
    </row>
    <row r="10480" spans="2:2">
      <c r="B10480" s="72" t="s">
        <v>25035</v>
      </c>
    </row>
    <row r="10481" spans="2:2">
      <c r="B10481" s="72" t="s">
        <v>25036</v>
      </c>
    </row>
    <row r="10482" spans="2:2">
      <c r="B10482" s="72" t="s">
        <v>25037</v>
      </c>
    </row>
    <row r="10483" spans="2:2">
      <c r="B10483" s="72" t="s">
        <v>25038</v>
      </c>
    </row>
    <row r="10484" spans="2:2">
      <c r="B10484" s="72" t="s">
        <v>25039</v>
      </c>
    </row>
    <row r="10485" spans="2:2">
      <c r="B10485" s="72" t="s">
        <v>25040</v>
      </c>
    </row>
    <row r="10486" spans="2:2">
      <c r="B10486" s="72" t="s">
        <v>25041</v>
      </c>
    </row>
    <row r="10487" spans="2:2">
      <c r="B10487" s="72" t="s">
        <v>25042</v>
      </c>
    </row>
    <row r="10488" spans="2:2">
      <c r="B10488" s="72" t="s">
        <v>25043</v>
      </c>
    </row>
    <row r="10489" spans="2:2">
      <c r="B10489" s="72" t="s">
        <v>25044</v>
      </c>
    </row>
    <row r="10490" spans="2:2">
      <c r="B10490" s="72" t="s">
        <v>25045</v>
      </c>
    </row>
    <row r="10491" spans="2:2">
      <c r="B10491" s="72" t="s">
        <v>25046</v>
      </c>
    </row>
    <row r="10492" spans="2:2">
      <c r="B10492" s="72" t="s">
        <v>25047</v>
      </c>
    </row>
    <row r="10493" spans="2:2">
      <c r="B10493" s="72" t="s">
        <v>25048</v>
      </c>
    </row>
    <row r="10494" spans="2:2">
      <c r="B10494" s="72" t="s">
        <v>25049</v>
      </c>
    </row>
    <row r="10495" spans="2:2">
      <c r="B10495" s="72" t="s">
        <v>25050</v>
      </c>
    </row>
    <row r="10496" spans="2:2">
      <c r="B10496" s="72" t="s">
        <v>25051</v>
      </c>
    </row>
    <row r="10497" spans="2:2">
      <c r="B10497" s="72" t="s">
        <v>25052</v>
      </c>
    </row>
    <row r="10498" spans="2:2">
      <c r="B10498" s="72" t="s">
        <v>25053</v>
      </c>
    </row>
    <row r="10499" spans="2:2">
      <c r="B10499" s="72" t="s">
        <v>25054</v>
      </c>
    </row>
    <row r="10500" spans="2:2">
      <c r="B10500" s="72" t="s">
        <v>25055</v>
      </c>
    </row>
    <row r="10501" spans="2:2">
      <c r="B10501" s="72" t="s">
        <v>25056</v>
      </c>
    </row>
    <row r="10502" spans="2:2">
      <c r="B10502" s="72" t="s">
        <v>25057</v>
      </c>
    </row>
    <row r="10503" spans="2:2">
      <c r="B10503" s="72" t="s">
        <v>25058</v>
      </c>
    </row>
    <row r="10504" spans="2:2">
      <c r="B10504" s="72" t="s">
        <v>25059</v>
      </c>
    </row>
    <row r="10505" spans="2:2">
      <c r="B10505" s="72" t="s">
        <v>25060</v>
      </c>
    </row>
    <row r="10506" spans="2:2">
      <c r="B10506" s="72" t="s">
        <v>25061</v>
      </c>
    </row>
    <row r="10507" spans="2:2">
      <c r="B10507" s="72" t="s">
        <v>25062</v>
      </c>
    </row>
    <row r="10508" spans="2:2">
      <c r="B10508" s="72" t="s">
        <v>25063</v>
      </c>
    </row>
    <row r="10509" spans="2:2">
      <c r="B10509" s="72" t="s">
        <v>25064</v>
      </c>
    </row>
    <row r="10510" spans="2:2">
      <c r="B10510" s="72" t="s">
        <v>25065</v>
      </c>
    </row>
    <row r="10511" spans="2:2">
      <c r="B10511" s="72" t="s">
        <v>25066</v>
      </c>
    </row>
    <row r="10512" spans="2:2">
      <c r="B10512" s="72" t="s">
        <v>25067</v>
      </c>
    </row>
    <row r="10513" spans="2:2">
      <c r="B10513" s="72" t="s">
        <v>25068</v>
      </c>
    </row>
    <row r="10514" spans="2:2">
      <c r="B10514" s="72" t="s">
        <v>25069</v>
      </c>
    </row>
    <row r="10515" spans="2:2">
      <c r="B10515" s="72" t="s">
        <v>25070</v>
      </c>
    </row>
    <row r="10516" spans="2:2">
      <c r="B10516" s="72" t="s">
        <v>25071</v>
      </c>
    </row>
    <row r="10517" spans="2:2">
      <c r="B10517" s="72" t="s">
        <v>25072</v>
      </c>
    </row>
    <row r="10518" spans="2:2">
      <c r="B10518" s="72" t="s">
        <v>25073</v>
      </c>
    </row>
    <row r="10519" spans="2:2">
      <c r="B10519" s="72" t="s">
        <v>25074</v>
      </c>
    </row>
    <row r="10520" spans="2:2">
      <c r="B10520" s="72" t="s">
        <v>25075</v>
      </c>
    </row>
    <row r="10521" spans="2:2">
      <c r="B10521" s="72" t="s">
        <v>25076</v>
      </c>
    </row>
    <row r="10522" spans="2:2">
      <c r="B10522" s="72" t="s">
        <v>25077</v>
      </c>
    </row>
    <row r="10523" spans="2:2">
      <c r="B10523" s="72" t="s">
        <v>25078</v>
      </c>
    </row>
    <row r="10524" spans="2:2">
      <c r="B10524" s="72" t="s">
        <v>25079</v>
      </c>
    </row>
    <row r="10525" spans="2:2">
      <c r="B10525" s="72" t="s">
        <v>25080</v>
      </c>
    </row>
    <row r="10526" spans="2:2">
      <c r="B10526" s="72" t="s">
        <v>25081</v>
      </c>
    </row>
    <row r="10527" spans="2:2">
      <c r="B10527" s="72" t="s">
        <v>25082</v>
      </c>
    </row>
    <row r="10528" spans="2:2">
      <c r="B10528" s="72" t="s">
        <v>25083</v>
      </c>
    </row>
    <row r="10529" spans="2:2">
      <c r="B10529" s="72" t="s">
        <v>25084</v>
      </c>
    </row>
    <row r="10530" spans="2:2">
      <c r="B10530" s="72" t="s">
        <v>25085</v>
      </c>
    </row>
    <row r="10531" spans="2:2">
      <c r="B10531" s="72" t="s">
        <v>25086</v>
      </c>
    </row>
    <row r="10532" spans="2:2">
      <c r="B10532" s="72" t="s">
        <v>25087</v>
      </c>
    </row>
    <row r="10533" spans="2:2">
      <c r="B10533" s="72" t="s">
        <v>25088</v>
      </c>
    </row>
    <row r="10534" spans="2:2">
      <c r="B10534" s="72" t="s">
        <v>25089</v>
      </c>
    </row>
    <row r="10535" spans="2:2">
      <c r="B10535" s="72" t="s">
        <v>25090</v>
      </c>
    </row>
    <row r="10536" spans="2:2">
      <c r="B10536" s="72" t="s">
        <v>25091</v>
      </c>
    </row>
    <row r="10537" spans="2:2">
      <c r="B10537" s="72" t="s">
        <v>25092</v>
      </c>
    </row>
    <row r="10538" spans="2:2">
      <c r="B10538" s="72" t="s">
        <v>25093</v>
      </c>
    </row>
    <row r="10539" spans="2:2">
      <c r="B10539" s="72" t="s">
        <v>25094</v>
      </c>
    </row>
    <row r="10540" spans="2:2">
      <c r="B10540" s="72" t="s">
        <v>25095</v>
      </c>
    </row>
    <row r="10541" spans="2:2">
      <c r="B10541" s="72" t="s">
        <v>25096</v>
      </c>
    </row>
    <row r="10542" spans="2:2">
      <c r="B10542" s="72" t="s">
        <v>25097</v>
      </c>
    </row>
    <row r="10543" spans="2:2">
      <c r="B10543" s="72" t="s">
        <v>25098</v>
      </c>
    </row>
    <row r="10544" spans="2:2">
      <c r="B10544" s="72" t="s">
        <v>25099</v>
      </c>
    </row>
    <row r="10545" spans="2:2">
      <c r="B10545" s="72" t="s">
        <v>25100</v>
      </c>
    </row>
    <row r="10546" spans="2:2">
      <c r="B10546" s="72" t="s">
        <v>25101</v>
      </c>
    </row>
    <row r="10547" spans="2:2">
      <c r="B10547" s="72" t="s">
        <v>25102</v>
      </c>
    </row>
    <row r="10548" spans="2:2">
      <c r="B10548" s="72" t="s">
        <v>25103</v>
      </c>
    </row>
    <row r="10549" spans="2:2">
      <c r="B10549" s="72" t="s">
        <v>25104</v>
      </c>
    </row>
    <row r="10550" spans="2:2">
      <c r="B10550" s="72" t="s">
        <v>25105</v>
      </c>
    </row>
    <row r="10551" spans="2:2">
      <c r="B10551" s="72" t="s">
        <v>25106</v>
      </c>
    </row>
    <row r="10552" spans="2:2">
      <c r="B10552" s="72" t="s">
        <v>25107</v>
      </c>
    </row>
    <row r="10553" spans="2:2">
      <c r="B10553" s="72" t="s">
        <v>25108</v>
      </c>
    </row>
    <row r="10554" spans="2:2">
      <c r="B10554" s="72" t="s">
        <v>25109</v>
      </c>
    </row>
    <row r="10555" spans="2:2">
      <c r="B10555" s="72" t="s">
        <v>25110</v>
      </c>
    </row>
    <row r="10556" spans="2:2">
      <c r="B10556" s="72" t="s">
        <v>25111</v>
      </c>
    </row>
    <row r="10557" spans="2:2">
      <c r="B10557" s="72" t="s">
        <v>25112</v>
      </c>
    </row>
    <row r="10558" spans="2:2">
      <c r="B10558" s="72" t="s">
        <v>25113</v>
      </c>
    </row>
    <row r="10559" spans="2:2">
      <c r="B10559" s="72" t="s">
        <v>25114</v>
      </c>
    </row>
    <row r="10560" spans="2:2">
      <c r="B10560" s="72" t="s">
        <v>25115</v>
      </c>
    </row>
    <row r="10561" spans="2:2">
      <c r="B10561" s="72" t="s">
        <v>25116</v>
      </c>
    </row>
    <row r="10562" spans="2:2">
      <c r="B10562" s="72" t="s">
        <v>25117</v>
      </c>
    </row>
    <row r="10563" spans="2:2">
      <c r="B10563" s="72" t="s">
        <v>25118</v>
      </c>
    </row>
    <row r="10564" spans="2:2">
      <c r="B10564" s="72" t="s">
        <v>25119</v>
      </c>
    </row>
    <row r="10565" spans="2:2">
      <c r="B10565" s="72" t="s">
        <v>25120</v>
      </c>
    </row>
    <row r="10566" spans="2:2">
      <c r="B10566" s="72" t="s">
        <v>25121</v>
      </c>
    </row>
    <row r="10567" spans="2:2">
      <c r="B10567" s="72" t="s">
        <v>25122</v>
      </c>
    </row>
    <row r="10568" spans="2:2">
      <c r="B10568" s="72" t="s">
        <v>25123</v>
      </c>
    </row>
    <row r="10569" spans="2:2">
      <c r="B10569" s="72" t="s">
        <v>25124</v>
      </c>
    </row>
    <row r="10570" spans="2:2">
      <c r="B10570" s="72" t="s">
        <v>25125</v>
      </c>
    </row>
    <row r="10571" spans="2:2">
      <c r="B10571" s="72" t="s">
        <v>25126</v>
      </c>
    </row>
    <row r="10572" spans="2:2">
      <c r="B10572" s="72" t="s">
        <v>25127</v>
      </c>
    </row>
    <row r="10573" spans="2:2">
      <c r="B10573" s="72" t="s">
        <v>25128</v>
      </c>
    </row>
    <row r="10574" spans="2:2">
      <c r="B10574" s="72" t="s">
        <v>25129</v>
      </c>
    </row>
    <row r="10575" spans="2:2">
      <c r="B10575" s="72" t="s">
        <v>25130</v>
      </c>
    </row>
    <row r="10576" spans="2:2">
      <c r="B10576" s="72" t="s">
        <v>25131</v>
      </c>
    </row>
    <row r="10577" spans="2:2">
      <c r="B10577" s="72" t="s">
        <v>25132</v>
      </c>
    </row>
    <row r="10578" spans="2:2">
      <c r="B10578" s="72" t="s">
        <v>25133</v>
      </c>
    </row>
    <row r="10579" spans="2:2">
      <c r="B10579" s="72" t="s">
        <v>25134</v>
      </c>
    </row>
    <row r="10580" spans="2:2">
      <c r="B10580" s="72" t="s">
        <v>25135</v>
      </c>
    </row>
    <row r="10581" spans="2:2">
      <c r="B10581" s="72" t="s">
        <v>25136</v>
      </c>
    </row>
    <row r="10582" spans="2:2">
      <c r="B10582" s="72" t="s">
        <v>25137</v>
      </c>
    </row>
    <row r="10583" spans="2:2">
      <c r="B10583" s="72" t="s">
        <v>25138</v>
      </c>
    </row>
    <row r="10584" spans="2:2">
      <c r="B10584" s="72" t="s">
        <v>25139</v>
      </c>
    </row>
    <row r="10585" spans="2:2">
      <c r="B10585" s="72" t="s">
        <v>25140</v>
      </c>
    </row>
    <row r="10586" spans="2:2">
      <c r="B10586" s="72" t="s">
        <v>25141</v>
      </c>
    </row>
    <row r="10587" spans="2:2">
      <c r="B10587" s="72" t="s">
        <v>25142</v>
      </c>
    </row>
    <row r="10588" spans="2:2">
      <c r="B10588" s="72" t="s">
        <v>25143</v>
      </c>
    </row>
    <row r="10589" spans="2:2">
      <c r="B10589" s="72" t="s">
        <v>25144</v>
      </c>
    </row>
    <row r="10590" spans="2:2">
      <c r="B10590" s="72" t="s">
        <v>25145</v>
      </c>
    </row>
    <row r="10591" spans="2:2">
      <c r="B10591" s="72" t="s">
        <v>25146</v>
      </c>
    </row>
    <row r="10592" spans="2:2">
      <c r="B10592" s="72" t="s">
        <v>25147</v>
      </c>
    </row>
    <row r="10593" spans="2:2">
      <c r="B10593" s="72" t="s">
        <v>25148</v>
      </c>
    </row>
    <row r="10594" spans="2:2">
      <c r="B10594" s="72" t="s">
        <v>25149</v>
      </c>
    </row>
    <row r="10595" spans="2:2">
      <c r="B10595" s="72" t="s">
        <v>25150</v>
      </c>
    </row>
    <row r="10596" spans="2:2">
      <c r="B10596" s="72" t="s">
        <v>25151</v>
      </c>
    </row>
    <row r="10597" spans="2:2">
      <c r="B10597" s="72" t="s">
        <v>25152</v>
      </c>
    </row>
    <row r="10598" spans="2:2">
      <c r="B10598" s="72" t="s">
        <v>25153</v>
      </c>
    </row>
    <row r="10599" spans="2:2">
      <c r="B10599" s="72" t="s">
        <v>25154</v>
      </c>
    </row>
    <row r="10600" spans="2:2">
      <c r="B10600" s="72" t="s">
        <v>25155</v>
      </c>
    </row>
    <row r="10601" spans="2:2">
      <c r="B10601" s="72" t="s">
        <v>25156</v>
      </c>
    </row>
    <row r="10602" spans="2:2">
      <c r="B10602" s="72" t="s">
        <v>25157</v>
      </c>
    </row>
    <row r="10603" spans="2:2">
      <c r="B10603" s="72" t="s">
        <v>25158</v>
      </c>
    </row>
    <row r="10604" spans="2:2">
      <c r="B10604" s="72" t="s">
        <v>25159</v>
      </c>
    </row>
    <row r="10605" spans="2:2">
      <c r="B10605" s="72" t="s">
        <v>25160</v>
      </c>
    </row>
    <row r="10606" spans="2:2">
      <c r="B10606" s="72" t="s">
        <v>25161</v>
      </c>
    </row>
    <row r="10607" spans="2:2">
      <c r="B10607" s="72" t="s">
        <v>25162</v>
      </c>
    </row>
    <row r="10608" spans="2:2">
      <c r="B10608" s="72" t="s">
        <v>25163</v>
      </c>
    </row>
    <row r="10609" spans="2:2">
      <c r="B10609" s="72" t="s">
        <v>25164</v>
      </c>
    </row>
    <row r="10610" spans="2:2">
      <c r="B10610" s="72" t="s">
        <v>25165</v>
      </c>
    </row>
    <row r="10611" spans="2:2">
      <c r="B10611" s="72" t="s">
        <v>25166</v>
      </c>
    </row>
    <row r="10612" spans="2:2">
      <c r="B10612" s="72" t="s">
        <v>25167</v>
      </c>
    </row>
    <row r="10613" spans="2:2">
      <c r="B10613" s="72" t="s">
        <v>25168</v>
      </c>
    </row>
    <row r="10614" spans="2:2">
      <c r="B10614" s="72" t="s">
        <v>25169</v>
      </c>
    </row>
    <row r="10615" spans="2:2">
      <c r="B10615" s="72" t="s">
        <v>25170</v>
      </c>
    </row>
    <row r="10616" spans="2:2">
      <c r="B10616" s="72" t="s">
        <v>25171</v>
      </c>
    </row>
    <row r="10617" spans="2:2">
      <c r="B10617" s="72" t="s">
        <v>25172</v>
      </c>
    </row>
    <row r="10618" spans="2:2">
      <c r="B10618" s="72" t="s">
        <v>25173</v>
      </c>
    </row>
    <row r="10619" spans="2:2">
      <c r="B10619" s="72" t="s">
        <v>25174</v>
      </c>
    </row>
    <row r="10620" spans="2:2">
      <c r="B10620" s="72" t="s">
        <v>25175</v>
      </c>
    </row>
    <row r="10621" spans="2:2">
      <c r="B10621" s="72" t="s">
        <v>25176</v>
      </c>
    </row>
    <row r="10622" spans="2:2">
      <c r="B10622" s="72" t="s">
        <v>25177</v>
      </c>
    </row>
    <row r="10623" spans="2:2">
      <c r="B10623" s="72" t="s">
        <v>25178</v>
      </c>
    </row>
    <row r="10624" spans="2:2">
      <c r="B10624" s="72" t="s">
        <v>25179</v>
      </c>
    </row>
    <row r="10625" spans="2:2">
      <c r="B10625" s="72" t="s">
        <v>25180</v>
      </c>
    </row>
    <row r="10626" spans="2:2">
      <c r="B10626" s="72" t="s">
        <v>25181</v>
      </c>
    </row>
    <row r="10627" spans="2:2">
      <c r="B10627" s="72" t="s">
        <v>25182</v>
      </c>
    </row>
    <row r="10628" spans="2:2">
      <c r="B10628" s="72" t="s">
        <v>25183</v>
      </c>
    </row>
    <row r="10629" spans="2:2">
      <c r="B10629" s="72" t="s">
        <v>25184</v>
      </c>
    </row>
    <row r="10630" spans="2:2">
      <c r="B10630" s="72" t="s">
        <v>25185</v>
      </c>
    </row>
    <row r="10631" spans="2:2">
      <c r="B10631" s="72" t="s">
        <v>25186</v>
      </c>
    </row>
    <row r="10632" spans="2:2">
      <c r="B10632" s="72" t="s">
        <v>25187</v>
      </c>
    </row>
    <row r="10633" spans="2:2">
      <c r="B10633" s="72" t="s">
        <v>25188</v>
      </c>
    </row>
    <row r="10634" spans="2:2">
      <c r="B10634" s="72" t="s">
        <v>25189</v>
      </c>
    </row>
    <row r="10635" spans="2:2">
      <c r="B10635" s="72" t="s">
        <v>25190</v>
      </c>
    </row>
    <row r="10636" spans="2:2">
      <c r="B10636" s="72" t="s">
        <v>25191</v>
      </c>
    </row>
    <row r="10637" spans="2:2">
      <c r="B10637" s="72" t="s">
        <v>25192</v>
      </c>
    </row>
    <row r="10638" spans="2:2">
      <c r="B10638" s="72" t="s">
        <v>25193</v>
      </c>
    </row>
    <row r="10639" spans="2:2">
      <c r="B10639" s="72" t="s">
        <v>25194</v>
      </c>
    </row>
    <row r="10640" spans="2:2">
      <c r="B10640" s="72" t="s">
        <v>25195</v>
      </c>
    </row>
    <row r="10641" spans="2:2">
      <c r="B10641" s="72" t="s">
        <v>25196</v>
      </c>
    </row>
    <row r="10642" spans="2:2">
      <c r="B10642" s="72" t="s">
        <v>25197</v>
      </c>
    </row>
    <row r="10643" spans="2:2">
      <c r="B10643" s="72" t="s">
        <v>25198</v>
      </c>
    </row>
    <row r="10644" spans="2:2">
      <c r="B10644" s="72" t="s">
        <v>25199</v>
      </c>
    </row>
    <row r="10645" spans="2:2">
      <c r="B10645" s="72" t="s">
        <v>25200</v>
      </c>
    </row>
    <row r="10646" spans="2:2">
      <c r="B10646" s="72" t="s">
        <v>25201</v>
      </c>
    </row>
    <row r="10647" spans="2:2">
      <c r="B10647" s="72" t="s">
        <v>25202</v>
      </c>
    </row>
    <row r="10648" spans="2:2">
      <c r="B10648" s="72" t="s">
        <v>25203</v>
      </c>
    </row>
    <row r="10649" spans="2:2">
      <c r="B10649" s="72" t="s">
        <v>25204</v>
      </c>
    </row>
    <row r="10650" spans="2:2">
      <c r="B10650" s="72" t="s">
        <v>25205</v>
      </c>
    </row>
    <row r="10651" spans="2:2">
      <c r="B10651" s="72" t="s">
        <v>25206</v>
      </c>
    </row>
    <row r="10652" spans="2:2">
      <c r="B10652" s="72" t="s">
        <v>25207</v>
      </c>
    </row>
    <row r="10653" spans="2:2">
      <c r="B10653" s="72" t="s">
        <v>25208</v>
      </c>
    </row>
    <row r="10654" spans="2:2">
      <c r="B10654" s="72" t="s">
        <v>25209</v>
      </c>
    </row>
    <row r="10655" spans="2:2">
      <c r="B10655" s="72" t="s">
        <v>24351</v>
      </c>
    </row>
    <row r="10656" spans="2:2">
      <c r="B10656" s="72" t="s">
        <v>25210</v>
      </c>
    </row>
    <row r="10657" spans="2:2">
      <c r="B10657" s="72" t="s">
        <v>25211</v>
      </c>
    </row>
    <row r="10658" spans="2:2">
      <c r="B10658" s="72" t="s">
        <v>25212</v>
      </c>
    </row>
    <row r="10659" spans="2:2">
      <c r="B10659" s="72" t="s">
        <v>25213</v>
      </c>
    </row>
    <row r="10660" spans="2:2">
      <c r="B10660" s="72" t="s">
        <v>25214</v>
      </c>
    </row>
    <row r="10661" spans="2:2">
      <c r="B10661" s="72" t="s">
        <v>25215</v>
      </c>
    </row>
    <row r="10662" spans="2:2">
      <c r="B10662" s="72" t="s">
        <v>25216</v>
      </c>
    </row>
    <row r="10663" spans="2:2">
      <c r="B10663" s="72" t="s">
        <v>25217</v>
      </c>
    </row>
    <row r="10664" spans="2:2">
      <c r="B10664" s="72" t="s">
        <v>25218</v>
      </c>
    </row>
    <row r="10665" spans="2:2">
      <c r="B10665" s="72" t="s">
        <v>25219</v>
      </c>
    </row>
    <row r="10666" spans="2:2">
      <c r="B10666" s="72" t="s">
        <v>25220</v>
      </c>
    </row>
    <row r="10667" spans="2:2">
      <c r="B10667" s="72" t="s">
        <v>25221</v>
      </c>
    </row>
    <row r="10668" spans="2:2">
      <c r="B10668" s="72" t="s">
        <v>25222</v>
      </c>
    </row>
    <row r="10669" spans="2:2">
      <c r="B10669" s="72" t="s">
        <v>25223</v>
      </c>
    </row>
    <row r="10670" spans="2:2">
      <c r="B10670" s="72" t="s">
        <v>25224</v>
      </c>
    </row>
    <row r="10671" spans="2:2">
      <c r="B10671" s="72" t="s">
        <v>25225</v>
      </c>
    </row>
    <row r="10672" spans="2:2">
      <c r="B10672" s="72" t="s">
        <v>25226</v>
      </c>
    </row>
    <row r="10673" spans="2:2">
      <c r="B10673" s="72" t="s">
        <v>25227</v>
      </c>
    </row>
    <row r="10674" spans="2:2">
      <c r="B10674" s="72" t="s">
        <v>25228</v>
      </c>
    </row>
    <row r="10675" spans="2:2">
      <c r="B10675" s="72" t="s">
        <v>25229</v>
      </c>
    </row>
    <row r="10676" spans="2:2">
      <c r="B10676" s="72" t="s">
        <v>25230</v>
      </c>
    </row>
    <row r="10677" spans="2:2">
      <c r="B10677" s="72" t="s">
        <v>25231</v>
      </c>
    </row>
    <row r="10678" spans="2:2">
      <c r="B10678" s="72" t="s">
        <v>25232</v>
      </c>
    </row>
    <row r="10679" spans="2:2">
      <c r="B10679" s="72" t="s">
        <v>25233</v>
      </c>
    </row>
    <row r="10680" spans="2:2">
      <c r="B10680" s="72" t="s">
        <v>25234</v>
      </c>
    </row>
    <row r="10681" spans="2:2">
      <c r="B10681" s="72" t="s">
        <v>25235</v>
      </c>
    </row>
    <row r="10682" spans="2:2">
      <c r="B10682" s="72" t="s">
        <v>25236</v>
      </c>
    </row>
    <row r="10683" spans="2:2">
      <c r="B10683" s="72" t="s">
        <v>25237</v>
      </c>
    </row>
    <row r="10684" spans="2:2">
      <c r="B10684" s="72" t="s">
        <v>25238</v>
      </c>
    </row>
    <row r="10685" spans="2:2">
      <c r="B10685" s="72" t="s">
        <v>25239</v>
      </c>
    </row>
    <row r="10686" spans="2:2">
      <c r="B10686" s="72" t="s">
        <v>25240</v>
      </c>
    </row>
    <row r="10687" spans="2:2">
      <c r="B10687" s="72" t="s">
        <v>25241</v>
      </c>
    </row>
    <row r="10688" spans="2:2">
      <c r="B10688" s="72" t="s">
        <v>25242</v>
      </c>
    </row>
    <row r="10689" spans="2:2">
      <c r="B10689" s="72" t="s">
        <v>25243</v>
      </c>
    </row>
    <row r="10690" spans="2:2">
      <c r="B10690" s="72" t="s">
        <v>25244</v>
      </c>
    </row>
    <row r="10691" spans="2:2">
      <c r="B10691" s="72" t="s">
        <v>25245</v>
      </c>
    </row>
    <row r="10692" spans="2:2">
      <c r="B10692" s="72" t="s">
        <v>25246</v>
      </c>
    </row>
    <row r="10693" spans="2:2">
      <c r="B10693" s="72" t="s">
        <v>25247</v>
      </c>
    </row>
    <row r="10694" spans="2:2">
      <c r="B10694" s="72" t="s">
        <v>25248</v>
      </c>
    </row>
    <row r="10695" spans="2:2">
      <c r="B10695" s="72" t="s">
        <v>25249</v>
      </c>
    </row>
    <row r="10696" spans="2:2">
      <c r="B10696" s="72" t="s">
        <v>25250</v>
      </c>
    </row>
    <row r="10697" spans="2:2">
      <c r="B10697" s="72" t="s">
        <v>25251</v>
      </c>
    </row>
    <row r="10698" spans="2:2">
      <c r="B10698" s="72" t="s">
        <v>25252</v>
      </c>
    </row>
    <row r="10699" spans="2:2">
      <c r="B10699" s="72" t="s">
        <v>25253</v>
      </c>
    </row>
    <row r="10700" spans="2:2">
      <c r="B10700" s="72" t="s">
        <v>25254</v>
      </c>
    </row>
    <row r="10701" spans="2:2">
      <c r="B10701" s="72" t="s">
        <v>25255</v>
      </c>
    </row>
    <row r="10702" spans="2:2">
      <c r="B10702" s="72" t="s">
        <v>25256</v>
      </c>
    </row>
    <row r="10703" spans="2:2">
      <c r="B10703" s="72" t="s">
        <v>25257</v>
      </c>
    </row>
    <row r="10704" spans="2:2">
      <c r="B10704" s="72" t="s">
        <v>25258</v>
      </c>
    </row>
    <row r="10705" spans="2:2">
      <c r="B10705" s="72" t="s">
        <v>25259</v>
      </c>
    </row>
    <row r="10706" spans="2:2">
      <c r="B10706" s="72" t="s">
        <v>25260</v>
      </c>
    </row>
    <row r="10707" spans="2:2">
      <c r="B10707" s="72" t="s">
        <v>25261</v>
      </c>
    </row>
    <row r="10708" spans="2:2">
      <c r="B10708" s="72" t="s">
        <v>25262</v>
      </c>
    </row>
    <row r="10709" spans="2:2">
      <c r="B10709" s="72" t="s">
        <v>25263</v>
      </c>
    </row>
    <row r="10710" spans="2:2">
      <c r="B10710" s="72" t="s">
        <v>25264</v>
      </c>
    </row>
    <row r="10711" spans="2:2">
      <c r="B10711" s="72" t="s">
        <v>25265</v>
      </c>
    </row>
    <row r="10712" spans="2:2">
      <c r="B10712" s="72" t="s">
        <v>25266</v>
      </c>
    </row>
    <row r="10713" spans="2:2">
      <c r="B10713" s="72" t="s">
        <v>25267</v>
      </c>
    </row>
    <row r="10714" spans="2:2">
      <c r="B10714" s="72" t="s">
        <v>25268</v>
      </c>
    </row>
    <row r="10715" spans="2:2">
      <c r="B10715" s="72" t="s">
        <v>25269</v>
      </c>
    </row>
    <row r="10716" spans="2:2">
      <c r="B10716" s="72" t="s">
        <v>25270</v>
      </c>
    </row>
    <row r="10717" spans="2:2">
      <c r="B10717" s="72" t="s">
        <v>25271</v>
      </c>
    </row>
    <row r="10718" spans="2:2">
      <c r="B10718" s="72" t="s">
        <v>25272</v>
      </c>
    </row>
    <row r="10719" spans="2:2">
      <c r="B10719" s="72" t="s">
        <v>25273</v>
      </c>
    </row>
    <row r="10720" spans="2:2">
      <c r="B10720" s="72" t="s">
        <v>25274</v>
      </c>
    </row>
    <row r="10721" spans="2:2">
      <c r="B10721" s="72" t="s">
        <v>25275</v>
      </c>
    </row>
    <row r="10722" spans="2:2">
      <c r="B10722" s="72" t="s">
        <v>25276</v>
      </c>
    </row>
    <row r="10723" spans="2:2">
      <c r="B10723" s="72" t="s">
        <v>25277</v>
      </c>
    </row>
    <row r="10724" spans="2:2">
      <c r="B10724" s="72" t="s">
        <v>25278</v>
      </c>
    </row>
    <row r="10725" spans="2:2">
      <c r="B10725" s="72" t="s">
        <v>25279</v>
      </c>
    </row>
    <row r="10726" spans="2:2">
      <c r="B10726" s="72" t="s">
        <v>25280</v>
      </c>
    </row>
    <row r="10727" spans="2:2">
      <c r="B10727" s="72" t="s">
        <v>25281</v>
      </c>
    </row>
    <row r="10728" spans="2:2">
      <c r="B10728" s="72" t="s">
        <v>25282</v>
      </c>
    </row>
    <row r="10729" spans="2:2">
      <c r="B10729" s="72" t="s">
        <v>25283</v>
      </c>
    </row>
    <row r="10730" spans="2:2">
      <c r="B10730" s="72" t="s">
        <v>25284</v>
      </c>
    </row>
    <row r="10731" spans="2:2">
      <c r="B10731" s="72" t="s">
        <v>25285</v>
      </c>
    </row>
    <row r="10732" spans="2:2">
      <c r="B10732" s="72" t="s">
        <v>25286</v>
      </c>
    </row>
    <row r="10733" spans="2:2">
      <c r="B10733" s="72" t="s">
        <v>25287</v>
      </c>
    </row>
    <row r="10734" spans="2:2">
      <c r="B10734" s="72" t="s">
        <v>25288</v>
      </c>
    </row>
    <row r="10735" spans="2:2">
      <c r="B10735" s="72" t="s">
        <v>25289</v>
      </c>
    </row>
    <row r="10736" spans="2:2">
      <c r="B10736" s="72" t="s">
        <v>25290</v>
      </c>
    </row>
    <row r="10737" spans="2:2">
      <c r="B10737" s="72" t="s">
        <v>25291</v>
      </c>
    </row>
    <row r="10738" spans="2:2">
      <c r="B10738" s="72" t="s">
        <v>25292</v>
      </c>
    </row>
    <row r="10739" spans="2:2">
      <c r="B10739" s="72" t="s">
        <v>25293</v>
      </c>
    </row>
    <row r="10740" spans="2:2">
      <c r="B10740" s="72" t="s">
        <v>25294</v>
      </c>
    </row>
    <row r="10741" spans="2:2">
      <c r="B10741" s="72" t="s">
        <v>25295</v>
      </c>
    </row>
    <row r="10742" spans="2:2">
      <c r="B10742" s="72" t="s">
        <v>25296</v>
      </c>
    </row>
    <row r="10743" spans="2:2">
      <c r="B10743" s="72" t="s">
        <v>25297</v>
      </c>
    </row>
    <row r="10744" spans="2:2">
      <c r="B10744" s="72" t="s">
        <v>25298</v>
      </c>
    </row>
    <row r="10745" spans="2:2">
      <c r="B10745" s="72" t="s">
        <v>25299</v>
      </c>
    </row>
    <row r="10746" spans="2:2">
      <c r="B10746" s="72" t="s">
        <v>25300</v>
      </c>
    </row>
    <row r="10747" spans="2:2">
      <c r="B10747" s="72" t="s">
        <v>24389</v>
      </c>
    </row>
    <row r="10748" spans="2:2">
      <c r="B10748" s="72" t="s">
        <v>25301</v>
      </c>
    </row>
    <row r="10749" spans="2:2">
      <c r="B10749" s="72" t="s">
        <v>25302</v>
      </c>
    </row>
    <row r="10750" spans="2:2">
      <c r="B10750" s="72" t="s">
        <v>25303</v>
      </c>
    </row>
    <row r="10751" spans="2:2">
      <c r="B10751" s="72" t="s">
        <v>25304</v>
      </c>
    </row>
    <row r="10752" spans="2:2">
      <c r="B10752" s="72" t="s">
        <v>25305</v>
      </c>
    </row>
    <row r="10753" spans="2:2">
      <c r="B10753" s="72" t="s">
        <v>25306</v>
      </c>
    </row>
    <row r="10754" spans="2:2">
      <c r="B10754" s="72" t="s">
        <v>25307</v>
      </c>
    </row>
    <row r="10755" spans="2:2">
      <c r="B10755" s="72" t="s">
        <v>25308</v>
      </c>
    </row>
    <row r="10756" spans="2:2">
      <c r="B10756" s="72" t="s">
        <v>25309</v>
      </c>
    </row>
    <row r="10757" spans="2:2">
      <c r="B10757" s="72" t="s">
        <v>25310</v>
      </c>
    </row>
    <row r="10758" spans="2:2">
      <c r="B10758" s="72" t="s">
        <v>25311</v>
      </c>
    </row>
    <row r="10759" spans="2:2">
      <c r="B10759" s="72" t="s">
        <v>25312</v>
      </c>
    </row>
    <row r="10760" spans="2:2">
      <c r="B10760" s="72" t="s">
        <v>25313</v>
      </c>
    </row>
    <row r="10761" spans="2:2">
      <c r="B10761" s="72" t="s">
        <v>25314</v>
      </c>
    </row>
    <row r="10762" spans="2:2">
      <c r="B10762" s="72" t="s">
        <v>25315</v>
      </c>
    </row>
    <row r="10763" spans="2:2">
      <c r="B10763" s="72" t="s">
        <v>25316</v>
      </c>
    </row>
    <row r="10764" spans="2:2">
      <c r="B10764" s="72" t="s">
        <v>25317</v>
      </c>
    </row>
    <row r="10765" spans="2:2">
      <c r="B10765" s="72" t="s">
        <v>25318</v>
      </c>
    </row>
    <row r="10766" spans="2:2">
      <c r="B10766" s="72" t="s">
        <v>25319</v>
      </c>
    </row>
    <row r="10767" spans="2:2">
      <c r="B10767" s="72" t="s">
        <v>25320</v>
      </c>
    </row>
    <row r="10768" spans="2:2">
      <c r="B10768" s="72" t="s">
        <v>25321</v>
      </c>
    </row>
    <row r="10769" spans="2:2">
      <c r="B10769" s="72" t="s">
        <v>25322</v>
      </c>
    </row>
    <row r="10770" spans="2:2">
      <c r="B10770" s="72" t="s">
        <v>25323</v>
      </c>
    </row>
    <row r="10771" spans="2:2">
      <c r="B10771" s="72" t="s">
        <v>25324</v>
      </c>
    </row>
    <row r="10772" spans="2:2">
      <c r="B10772" s="72" t="s">
        <v>25325</v>
      </c>
    </row>
    <row r="10773" spans="2:2">
      <c r="B10773" s="72" t="s">
        <v>25326</v>
      </c>
    </row>
    <row r="10774" spans="2:2">
      <c r="B10774" s="72" t="s">
        <v>25327</v>
      </c>
    </row>
    <row r="10775" spans="2:2">
      <c r="B10775" s="72" t="s">
        <v>25328</v>
      </c>
    </row>
    <row r="10776" spans="2:2">
      <c r="B10776" s="72" t="s">
        <v>25329</v>
      </c>
    </row>
    <row r="10777" spans="2:2">
      <c r="B10777" s="72" t="s">
        <v>25330</v>
      </c>
    </row>
    <row r="10778" spans="2:2">
      <c r="B10778" s="72" t="s">
        <v>25331</v>
      </c>
    </row>
    <row r="10779" spans="2:2">
      <c r="B10779" s="72" t="s">
        <v>25332</v>
      </c>
    </row>
    <row r="10780" spans="2:2">
      <c r="B10780" s="72" t="s">
        <v>25333</v>
      </c>
    </row>
    <row r="10781" spans="2:2">
      <c r="B10781" s="72" t="s">
        <v>25334</v>
      </c>
    </row>
    <row r="10782" spans="2:2">
      <c r="B10782" s="72" t="s">
        <v>25335</v>
      </c>
    </row>
    <row r="10783" spans="2:2">
      <c r="B10783" s="72" t="s">
        <v>25336</v>
      </c>
    </row>
    <row r="10784" spans="2:2">
      <c r="B10784" s="72" t="s">
        <v>25337</v>
      </c>
    </row>
    <row r="10785" spans="2:2">
      <c r="B10785" s="72" t="s">
        <v>25338</v>
      </c>
    </row>
    <row r="10786" spans="2:2">
      <c r="B10786" s="72" t="s">
        <v>25339</v>
      </c>
    </row>
    <row r="10787" spans="2:2">
      <c r="B10787" s="72" t="s">
        <v>25340</v>
      </c>
    </row>
    <row r="10788" spans="2:2">
      <c r="B10788" s="72" t="s">
        <v>25341</v>
      </c>
    </row>
    <row r="10789" spans="2:2">
      <c r="B10789" s="72" t="s">
        <v>25342</v>
      </c>
    </row>
    <row r="10790" spans="2:2">
      <c r="B10790" s="72" t="s">
        <v>25343</v>
      </c>
    </row>
    <row r="10791" spans="2:2">
      <c r="B10791" s="72" t="s">
        <v>25344</v>
      </c>
    </row>
    <row r="10792" spans="2:2">
      <c r="B10792" s="72" t="s">
        <v>25345</v>
      </c>
    </row>
    <row r="10793" spans="2:2">
      <c r="B10793" s="72" t="s">
        <v>25346</v>
      </c>
    </row>
    <row r="10794" spans="2:2">
      <c r="B10794" s="72" t="s">
        <v>25347</v>
      </c>
    </row>
    <row r="10795" spans="2:2">
      <c r="B10795" s="72" t="s">
        <v>25348</v>
      </c>
    </row>
    <row r="10796" spans="2:2">
      <c r="B10796" s="72" t="s">
        <v>25349</v>
      </c>
    </row>
    <row r="10797" spans="2:2">
      <c r="B10797" s="72" t="s">
        <v>25350</v>
      </c>
    </row>
    <row r="10798" spans="2:2">
      <c r="B10798" s="72" t="s">
        <v>25351</v>
      </c>
    </row>
    <row r="10799" spans="2:2">
      <c r="B10799" s="72" t="s">
        <v>25352</v>
      </c>
    </row>
    <row r="10800" spans="2:2">
      <c r="B10800" s="72" t="s">
        <v>25353</v>
      </c>
    </row>
    <row r="10801" spans="2:2">
      <c r="B10801" s="72" t="s">
        <v>25354</v>
      </c>
    </row>
    <row r="10802" spans="2:2">
      <c r="B10802" s="72" t="s">
        <v>25355</v>
      </c>
    </row>
    <row r="10803" spans="2:2">
      <c r="B10803" s="72" t="s">
        <v>25356</v>
      </c>
    </row>
    <row r="10804" spans="2:2">
      <c r="B10804" s="72" t="s">
        <v>25357</v>
      </c>
    </row>
    <row r="10805" spans="2:2">
      <c r="B10805" s="72" t="s">
        <v>25358</v>
      </c>
    </row>
    <row r="10806" spans="2:2">
      <c r="B10806" s="72" t="s">
        <v>25359</v>
      </c>
    </row>
    <row r="10807" spans="2:2">
      <c r="B10807" s="72" t="s">
        <v>25360</v>
      </c>
    </row>
    <row r="10808" spans="2:2">
      <c r="B10808" s="72" t="s">
        <v>25361</v>
      </c>
    </row>
    <row r="10809" spans="2:2">
      <c r="B10809" s="72" t="s">
        <v>25362</v>
      </c>
    </row>
    <row r="10810" spans="2:2">
      <c r="B10810" s="72" t="s">
        <v>25363</v>
      </c>
    </row>
    <row r="10811" spans="2:2">
      <c r="B10811" s="72" t="s">
        <v>25364</v>
      </c>
    </row>
    <row r="10812" spans="2:2">
      <c r="B10812" s="72" t="s">
        <v>25365</v>
      </c>
    </row>
    <row r="10813" spans="2:2">
      <c r="B10813" s="72" t="s">
        <v>25366</v>
      </c>
    </row>
    <row r="10814" spans="2:2">
      <c r="B10814" s="72" t="s">
        <v>25367</v>
      </c>
    </row>
    <row r="10815" spans="2:2">
      <c r="B10815" s="72" t="s">
        <v>25368</v>
      </c>
    </row>
    <row r="10816" spans="2:2">
      <c r="B10816" s="72" t="s">
        <v>25369</v>
      </c>
    </row>
    <row r="10817" spans="2:2">
      <c r="B10817" s="72" t="s">
        <v>25370</v>
      </c>
    </row>
    <row r="10818" spans="2:2">
      <c r="B10818" s="72" t="s">
        <v>25371</v>
      </c>
    </row>
    <row r="10819" spans="2:2">
      <c r="B10819" s="72" t="s">
        <v>25372</v>
      </c>
    </row>
    <row r="10820" spans="2:2">
      <c r="B10820" s="72" t="s">
        <v>25373</v>
      </c>
    </row>
    <row r="10821" spans="2:2">
      <c r="B10821" s="72" t="s">
        <v>25374</v>
      </c>
    </row>
    <row r="10822" spans="2:2">
      <c r="B10822" s="72" t="s">
        <v>25375</v>
      </c>
    </row>
    <row r="10823" spans="2:2">
      <c r="B10823" s="72" t="s">
        <v>25376</v>
      </c>
    </row>
    <row r="10824" spans="2:2">
      <c r="B10824" s="72" t="s">
        <v>25377</v>
      </c>
    </row>
    <row r="10825" spans="2:2">
      <c r="B10825" s="72" t="s">
        <v>25378</v>
      </c>
    </row>
    <row r="10826" spans="2:2">
      <c r="B10826" s="72" t="s">
        <v>25379</v>
      </c>
    </row>
    <row r="10827" spans="2:2">
      <c r="B10827" s="72" t="s">
        <v>25380</v>
      </c>
    </row>
    <row r="10828" spans="2:2">
      <c r="B10828" s="72" t="s">
        <v>25381</v>
      </c>
    </row>
    <row r="10829" spans="2:2">
      <c r="B10829" s="72" t="s">
        <v>25382</v>
      </c>
    </row>
    <row r="10830" spans="2:2">
      <c r="B10830" s="72" t="s">
        <v>25383</v>
      </c>
    </row>
    <row r="10831" spans="2:2">
      <c r="B10831" s="72" t="s">
        <v>25384</v>
      </c>
    </row>
    <row r="10832" spans="2:2">
      <c r="B10832" s="72" t="s">
        <v>25385</v>
      </c>
    </row>
    <row r="10833" spans="2:2">
      <c r="B10833" s="72" t="s">
        <v>25386</v>
      </c>
    </row>
    <row r="10834" spans="2:2">
      <c r="B10834" s="72" t="s">
        <v>25387</v>
      </c>
    </row>
    <row r="10835" spans="2:2">
      <c r="B10835" s="72" t="s">
        <v>25388</v>
      </c>
    </row>
    <row r="10836" spans="2:2">
      <c r="B10836" s="72" t="s">
        <v>25389</v>
      </c>
    </row>
    <row r="10837" spans="2:2">
      <c r="B10837" s="72" t="s">
        <v>25390</v>
      </c>
    </row>
    <row r="10838" spans="2:2">
      <c r="B10838" s="72" t="s">
        <v>25391</v>
      </c>
    </row>
    <row r="10839" spans="2:2">
      <c r="B10839" s="72" t="s">
        <v>25392</v>
      </c>
    </row>
    <row r="10840" spans="2:2">
      <c r="B10840" s="72" t="s">
        <v>25393</v>
      </c>
    </row>
    <row r="10841" spans="2:2">
      <c r="B10841" s="72" t="s">
        <v>25394</v>
      </c>
    </row>
    <row r="10842" spans="2:2">
      <c r="B10842" s="72" t="s">
        <v>25395</v>
      </c>
    </row>
    <row r="10843" spans="2:2">
      <c r="B10843" s="72" t="s">
        <v>25396</v>
      </c>
    </row>
    <row r="10844" spans="2:2">
      <c r="B10844" s="72" t="s">
        <v>25397</v>
      </c>
    </row>
    <row r="10845" spans="2:2">
      <c r="B10845" s="72" t="s">
        <v>25398</v>
      </c>
    </row>
    <row r="10846" spans="2:2">
      <c r="B10846" s="72" t="s">
        <v>25399</v>
      </c>
    </row>
    <row r="10847" spans="2:2">
      <c r="B10847" s="72" t="s">
        <v>25400</v>
      </c>
    </row>
    <row r="10848" spans="2:2">
      <c r="B10848" s="72" t="s">
        <v>25401</v>
      </c>
    </row>
    <row r="10849" spans="2:2">
      <c r="B10849" s="72" t="s">
        <v>25402</v>
      </c>
    </row>
    <row r="10850" spans="2:2">
      <c r="B10850" s="72" t="s">
        <v>25403</v>
      </c>
    </row>
    <row r="10851" spans="2:2">
      <c r="B10851" s="72" t="s">
        <v>25404</v>
      </c>
    </row>
    <row r="10852" spans="2:2">
      <c r="B10852" s="72" t="s">
        <v>25405</v>
      </c>
    </row>
    <row r="10853" spans="2:2">
      <c r="B10853" s="72" t="s">
        <v>25406</v>
      </c>
    </row>
    <row r="10854" spans="2:2">
      <c r="B10854" s="72" t="s">
        <v>25407</v>
      </c>
    </row>
    <row r="10855" spans="2:2">
      <c r="B10855" s="72" t="s">
        <v>25408</v>
      </c>
    </row>
    <row r="10856" spans="2:2">
      <c r="B10856" s="72" t="s">
        <v>25409</v>
      </c>
    </row>
    <row r="10857" spans="2:2">
      <c r="B10857" s="72" t="s">
        <v>25410</v>
      </c>
    </row>
    <row r="10858" spans="2:2">
      <c r="B10858" s="72" t="s">
        <v>25411</v>
      </c>
    </row>
    <row r="10859" spans="2:2">
      <c r="B10859" s="72" t="s">
        <v>25412</v>
      </c>
    </row>
    <row r="10860" spans="2:2">
      <c r="B10860" s="72" t="s">
        <v>25413</v>
      </c>
    </row>
    <row r="10861" spans="2:2">
      <c r="B10861" s="72" t="s">
        <v>25414</v>
      </c>
    </row>
    <row r="10862" spans="2:2">
      <c r="B10862" s="72" t="s">
        <v>25415</v>
      </c>
    </row>
    <row r="10863" spans="2:2">
      <c r="B10863" s="72" t="s">
        <v>25416</v>
      </c>
    </row>
    <row r="10864" spans="2:2">
      <c r="B10864" s="72" t="s">
        <v>25417</v>
      </c>
    </row>
    <row r="10865" spans="2:2">
      <c r="B10865" s="72" t="s">
        <v>25418</v>
      </c>
    </row>
    <row r="10866" spans="2:2">
      <c r="B10866" s="72" t="s">
        <v>25419</v>
      </c>
    </row>
    <row r="10867" spans="2:2">
      <c r="B10867" s="72" t="s">
        <v>25420</v>
      </c>
    </row>
    <row r="10868" spans="2:2">
      <c r="B10868" s="72" t="s">
        <v>25421</v>
      </c>
    </row>
    <row r="10869" spans="2:2">
      <c r="B10869" s="72" t="s">
        <v>25422</v>
      </c>
    </row>
    <row r="10870" spans="2:2">
      <c r="B10870" s="72" t="s">
        <v>25423</v>
      </c>
    </row>
    <row r="10871" spans="2:2">
      <c r="B10871" s="72" t="s">
        <v>25424</v>
      </c>
    </row>
    <row r="10872" spans="2:2">
      <c r="B10872" s="72" t="s">
        <v>25425</v>
      </c>
    </row>
    <row r="10873" spans="2:2">
      <c r="B10873" s="72" t="s">
        <v>25426</v>
      </c>
    </row>
    <row r="10874" spans="2:2">
      <c r="B10874" s="72" t="s">
        <v>25427</v>
      </c>
    </row>
    <row r="10875" spans="2:2">
      <c r="B10875" s="72" t="s">
        <v>25428</v>
      </c>
    </row>
    <row r="10876" spans="2:2">
      <c r="B10876" s="72" t="s">
        <v>25429</v>
      </c>
    </row>
    <row r="10877" spans="2:2">
      <c r="B10877" s="72" t="s">
        <v>25430</v>
      </c>
    </row>
    <row r="10878" spans="2:2">
      <c r="B10878" s="72" t="s">
        <v>25431</v>
      </c>
    </row>
    <row r="10879" spans="2:2">
      <c r="B10879" s="72" t="s">
        <v>25432</v>
      </c>
    </row>
    <row r="10880" spans="2:2">
      <c r="B10880" s="72" t="s">
        <v>25433</v>
      </c>
    </row>
    <row r="10881" spans="2:2">
      <c r="B10881" s="72" t="s">
        <v>25434</v>
      </c>
    </row>
    <row r="10882" spans="2:2">
      <c r="B10882" s="72" t="s">
        <v>25435</v>
      </c>
    </row>
    <row r="10883" spans="2:2">
      <c r="B10883" s="72" t="s">
        <v>24357</v>
      </c>
    </row>
    <row r="10884" spans="2:2">
      <c r="B10884" s="72" t="s">
        <v>25436</v>
      </c>
    </row>
    <row r="10885" spans="2:2">
      <c r="B10885" s="72" t="s">
        <v>25437</v>
      </c>
    </row>
    <row r="10886" spans="2:2">
      <c r="B10886" s="72" t="s">
        <v>25438</v>
      </c>
    </row>
    <row r="10887" spans="2:2">
      <c r="B10887" s="72" t="s">
        <v>25439</v>
      </c>
    </row>
    <row r="10888" spans="2:2">
      <c r="B10888" s="72" t="s">
        <v>25440</v>
      </c>
    </row>
    <row r="10889" spans="2:2">
      <c r="B10889" s="72" t="s">
        <v>25441</v>
      </c>
    </row>
    <row r="10890" spans="2:2">
      <c r="B10890" s="72" t="s">
        <v>25442</v>
      </c>
    </row>
    <row r="10891" spans="2:2">
      <c r="B10891" s="72" t="s">
        <v>25443</v>
      </c>
    </row>
    <row r="10892" spans="2:2">
      <c r="B10892" s="72" t="s">
        <v>25444</v>
      </c>
    </row>
    <row r="10893" spans="2:2">
      <c r="B10893" s="72" t="s">
        <v>25445</v>
      </c>
    </row>
    <row r="10894" spans="2:2">
      <c r="B10894" s="72" t="s">
        <v>25446</v>
      </c>
    </row>
    <row r="10895" spans="2:2">
      <c r="B10895" s="72" t="s">
        <v>25447</v>
      </c>
    </row>
    <row r="10896" spans="2:2">
      <c r="B10896" s="72" t="s">
        <v>25448</v>
      </c>
    </row>
    <row r="10897" spans="2:2">
      <c r="B10897" s="72" t="s">
        <v>25449</v>
      </c>
    </row>
    <row r="10898" spans="2:2">
      <c r="B10898" s="72" t="s">
        <v>25450</v>
      </c>
    </row>
    <row r="10899" spans="2:2">
      <c r="B10899" s="72" t="s">
        <v>25451</v>
      </c>
    </row>
    <row r="10900" spans="2:2">
      <c r="B10900" s="72" t="s">
        <v>25452</v>
      </c>
    </row>
    <row r="10901" spans="2:2">
      <c r="B10901" s="72" t="s">
        <v>25453</v>
      </c>
    </row>
    <row r="10902" spans="2:2">
      <c r="B10902" s="72" t="s">
        <v>25454</v>
      </c>
    </row>
    <row r="10903" spans="2:2">
      <c r="B10903" s="72" t="s">
        <v>25455</v>
      </c>
    </row>
    <row r="10904" spans="2:2">
      <c r="B10904" s="72" t="s">
        <v>25456</v>
      </c>
    </row>
    <row r="10905" spans="2:2">
      <c r="B10905" s="72" t="s">
        <v>25457</v>
      </c>
    </row>
    <row r="10906" spans="2:2">
      <c r="B10906" s="72" t="s">
        <v>25458</v>
      </c>
    </row>
    <row r="10907" spans="2:2">
      <c r="B10907" s="72" t="s">
        <v>25459</v>
      </c>
    </row>
    <row r="10908" spans="2:2">
      <c r="B10908" s="72" t="s">
        <v>25460</v>
      </c>
    </row>
    <row r="10909" spans="2:2">
      <c r="B10909" s="72" t="s">
        <v>25461</v>
      </c>
    </row>
    <row r="10910" spans="2:2">
      <c r="B10910" s="72" t="s">
        <v>25462</v>
      </c>
    </row>
    <row r="10911" spans="2:2">
      <c r="B10911" s="72" t="s">
        <v>25463</v>
      </c>
    </row>
    <row r="10912" spans="2:2">
      <c r="B10912" s="72" t="s">
        <v>25464</v>
      </c>
    </row>
    <row r="10913" spans="2:2">
      <c r="B10913" s="72" t="s">
        <v>25465</v>
      </c>
    </row>
    <row r="10914" spans="2:2">
      <c r="B10914" s="72" t="s">
        <v>25466</v>
      </c>
    </row>
    <row r="10915" spans="2:2">
      <c r="B10915" s="72" t="s">
        <v>25467</v>
      </c>
    </row>
    <row r="10916" spans="2:2">
      <c r="B10916" s="72" t="s">
        <v>25468</v>
      </c>
    </row>
    <row r="10917" spans="2:2">
      <c r="B10917" s="72" t="s">
        <v>25469</v>
      </c>
    </row>
    <row r="10918" spans="2:2">
      <c r="B10918" s="72" t="s">
        <v>25470</v>
      </c>
    </row>
    <row r="10919" spans="2:2">
      <c r="B10919" s="72" t="s">
        <v>25471</v>
      </c>
    </row>
    <row r="10920" spans="2:2">
      <c r="B10920" s="72" t="s">
        <v>25472</v>
      </c>
    </row>
    <row r="10921" spans="2:2">
      <c r="B10921" s="72" t="s">
        <v>25473</v>
      </c>
    </row>
    <row r="10922" spans="2:2">
      <c r="B10922" s="72" t="s">
        <v>25474</v>
      </c>
    </row>
    <row r="10923" spans="2:2">
      <c r="B10923" s="72" t="s">
        <v>25475</v>
      </c>
    </row>
    <row r="10924" spans="2:2">
      <c r="B10924" s="72" t="s">
        <v>25476</v>
      </c>
    </row>
    <row r="10925" spans="2:2">
      <c r="B10925" s="72" t="s">
        <v>25477</v>
      </c>
    </row>
    <row r="10926" spans="2:2">
      <c r="B10926" s="72" t="s">
        <v>25478</v>
      </c>
    </row>
    <row r="10927" spans="2:2">
      <c r="B10927" s="72" t="s">
        <v>25479</v>
      </c>
    </row>
    <row r="10928" spans="2:2">
      <c r="B10928" s="72" t="s">
        <v>25480</v>
      </c>
    </row>
    <row r="10929" spans="2:2">
      <c r="B10929" s="72" t="s">
        <v>25481</v>
      </c>
    </row>
    <row r="10930" spans="2:2">
      <c r="B10930" s="72" t="s">
        <v>25482</v>
      </c>
    </row>
    <row r="10931" spans="2:2">
      <c r="B10931" s="72" t="s">
        <v>25483</v>
      </c>
    </row>
    <row r="10932" spans="2:2">
      <c r="B10932" s="72" t="s">
        <v>25484</v>
      </c>
    </row>
    <row r="10933" spans="2:2">
      <c r="B10933" s="72" t="s">
        <v>25485</v>
      </c>
    </row>
    <row r="10934" spans="2:2">
      <c r="B10934" s="72" t="s">
        <v>25486</v>
      </c>
    </row>
    <row r="10935" spans="2:2">
      <c r="B10935" s="72" t="s">
        <v>25487</v>
      </c>
    </row>
    <row r="10936" spans="2:2">
      <c r="B10936" s="72" t="s">
        <v>25488</v>
      </c>
    </row>
    <row r="10937" spans="2:2">
      <c r="B10937" s="72" t="s">
        <v>25489</v>
      </c>
    </row>
    <row r="10938" spans="2:2">
      <c r="B10938" s="72" t="s">
        <v>25490</v>
      </c>
    </row>
    <row r="10939" spans="2:2">
      <c r="B10939" s="72" t="s">
        <v>25491</v>
      </c>
    </row>
    <row r="10940" spans="2:2">
      <c r="B10940" s="72" t="s">
        <v>25492</v>
      </c>
    </row>
    <row r="10941" spans="2:2">
      <c r="B10941" s="72" t="s">
        <v>25493</v>
      </c>
    </row>
    <row r="10942" spans="2:2">
      <c r="B10942" s="72" t="s">
        <v>25494</v>
      </c>
    </row>
    <row r="10943" spans="2:2">
      <c r="B10943" s="72" t="s">
        <v>25495</v>
      </c>
    </row>
    <row r="10944" spans="2:2">
      <c r="B10944" s="72" t="s">
        <v>25496</v>
      </c>
    </row>
    <row r="10945" spans="2:2">
      <c r="B10945" s="72" t="s">
        <v>25497</v>
      </c>
    </row>
    <row r="10946" spans="2:2">
      <c r="B10946" s="72" t="s">
        <v>25498</v>
      </c>
    </row>
    <row r="10947" spans="2:2">
      <c r="B10947" s="72" t="s">
        <v>25499</v>
      </c>
    </row>
    <row r="10948" spans="2:2">
      <c r="B10948" s="72" t="s">
        <v>25500</v>
      </c>
    </row>
    <row r="10949" spans="2:2">
      <c r="B10949" s="72" t="s">
        <v>25501</v>
      </c>
    </row>
    <row r="10950" spans="2:2">
      <c r="B10950" s="72" t="s">
        <v>25502</v>
      </c>
    </row>
    <row r="10951" spans="2:2">
      <c r="B10951" s="72" t="s">
        <v>25503</v>
      </c>
    </row>
    <row r="10952" spans="2:2">
      <c r="B10952" s="72" t="s">
        <v>25504</v>
      </c>
    </row>
    <row r="10953" spans="2:2">
      <c r="B10953" s="72" t="s">
        <v>25505</v>
      </c>
    </row>
    <row r="10954" spans="2:2">
      <c r="B10954" s="72" t="s">
        <v>25506</v>
      </c>
    </row>
    <row r="10955" spans="2:2">
      <c r="B10955" s="72" t="s">
        <v>25507</v>
      </c>
    </row>
    <row r="10956" spans="2:2">
      <c r="B10956" s="72" t="s">
        <v>25508</v>
      </c>
    </row>
    <row r="10957" spans="2:2">
      <c r="B10957" s="72" t="s">
        <v>25509</v>
      </c>
    </row>
    <row r="10958" spans="2:2">
      <c r="B10958" s="72" t="s">
        <v>25510</v>
      </c>
    </row>
    <row r="10959" spans="2:2">
      <c r="B10959" s="72" t="s">
        <v>25511</v>
      </c>
    </row>
    <row r="10960" spans="2:2">
      <c r="B10960" s="72" t="s">
        <v>25512</v>
      </c>
    </row>
    <row r="10961" spans="2:2">
      <c r="B10961" s="72" t="s">
        <v>25513</v>
      </c>
    </row>
    <row r="10962" spans="2:2">
      <c r="B10962" s="72" t="s">
        <v>25514</v>
      </c>
    </row>
    <row r="10963" spans="2:2">
      <c r="B10963" s="72" t="s">
        <v>25515</v>
      </c>
    </row>
    <row r="10964" spans="2:2">
      <c r="B10964" s="72" t="s">
        <v>25516</v>
      </c>
    </row>
    <row r="10965" spans="2:2">
      <c r="B10965" s="72" t="s">
        <v>25517</v>
      </c>
    </row>
    <row r="10966" spans="2:2">
      <c r="B10966" s="72" t="s">
        <v>25518</v>
      </c>
    </row>
    <row r="10967" spans="2:2">
      <c r="B10967" s="72" t="s">
        <v>25519</v>
      </c>
    </row>
    <row r="10968" spans="2:2">
      <c r="B10968" s="72" t="s">
        <v>25520</v>
      </c>
    </row>
    <row r="10969" spans="2:2">
      <c r="B10969" s="72" t="s">
        <v>25521</v>
      </c>
    </row>
    <row r="10970" spans="2:2">
      <c r="B10970" s="72" t="s">
        <v>25522</v>
      </c>
    </row>
    <row r="10971" spans="2:2">
      <c r="B10971" s="72" t="s">
        <v>25523</v>
      </c>
    </row>
    <row r="10972" spans="2:2">
      <c r="B10972" s="72" t="s">
        <v>25524</v>
      </c>
    </row>
    <row r="10973" spans="2:2">
      <c r="B10973" s="72" t="s">
        <v>25525</v>
      </c>
    </row>
    <row r="10974" spans="2:2">
      <c r="B10974" s="72" t="s">
        <v>25526</v>
      </c>
    </row>
    <row r="10975" spans="2:2">
      <c r="B10975" s="72" t="s">
        <v>25527</v>
      </c>
    </row>
    <row r="10976" spans="2:2">
      <c r="B10976" s="72" t="s">
        <v>25528</v>
      </c>
    </row>
    <row r="10977" spans="2:2">
      <c r="B10977" s="72" t="s">
        <v>25529</v>
      </c>
    </row>
    <row r="10978" spans="2:2">
      <c r="B10978" s="72" t="s">
        <v>25530</v>
      </c>
    </row>
    <row r="10979" spans="2:2">
      <c r="B10979" s="72" t="s">
        <v>25531</v>
      </c>
    </row>
    <row r="10980" spans="2:2">
      <c r="B10980" s="72" t="s">
        <v>25532</v>
      </c>
    </row>
    <row r="10981" spans="2:2">
      <c r="B10981" s="72" t="s">
        <v>25533</v>
      </c>
    </row>
    <row r="10982" spans="2:2">
      <c r="B10982" s="72" t="s">
        <v>25534</v>
      </c>
    </row>
    <row r="10983" spans="2:2">
      <c r="B10983" s="72" t="s">
        <v>25535</v>
      </c>
    </row>
    <row r="10984" spans="2:2">
      <c r="B10984" s="72" t="s">
        <v>25536</v>
      </c>
    </row>
    <row r="10985" spans="2:2">
      <c r="B10985" s="72" t="s">
        <v>25537</v>
      </c>
    </row>
    <row r="10986" spans="2:2">
      <c r="B10986" s="72" t="s">
        <v>25538</v>
      </c>
    </row>
    <row r="10987" spans="2:2">
      <c r="B10987" s="72" t="s">
        <v>25539</v>
      </c>
    </row>
    <row r="10988" spans="2:2">
      <c r="B10988" s="72" t="s">
        <v>25540</v>
      </c>
    </row>
    <row r="10989" spans="2:2">
      <c r="B10989" s="72" t="s">
        <v>25541</v>
      </c>
    </row>
    <row r="10990" spans="2:2">
      <c r="B10990" s="72" t="s">
        <v>25542</v>
      </c>
    </row>
    <row r="10991" spans="2:2">
      <c r="B10991" s="72" t="s">
        <v>25543</v>
      </c>
    </row>
    <row r="10992" spans="2:2">
      <c r="B10992" s="72" t="s">
        <v>25544</v>
      </c>
    </row>
    <row r="10993" spans="2:2">
      <c r="B10993" s="72" t="s">
        <v>25545</v>
      </c>
    </row>
    <row r="10994" spans="2:2">
      <c r="B10994" s="72" t="s">
        <v>25546</v>
      </c>
    </row>
    <row r="10995" spans="2:2">
      <c r="B10995" s="72" t="s">
        <v>25547</v>
      </c>
    </row>
    <row r="10996" spans="2:2">
      <c r="B10996" s="72" t="s">
        <v>25548</v>
      </c>
    </row>
    <row r="10997" spans="2:2">
      <c r="B10997" s="72" t="s">
        <v>25549</v>
      </c>
    </row>
    <row r="10998" spans="2:2">
      <c r="B10998" s="72" t="s">
        <v>25550</v>
      </c>
    </row>
    <row r="10999" spans="2:2">
      <c r="B10999" s="72" t="s">
        <v>25551</v>
      </c>
    </row>
    <row r="11000" spans="2:2">
      <c r="B11000" s="72" t="s">
        <v>25552</v>
      </c>
    </row>
    <row r="11001" spans="2:2">
      <c r="B11001" s="72" t="s">
        <v>25553</v>
      </c>
    </row>
    <row r="11002" spans="2:2">
      <c r="B11002" s="72" t="s">
        <v>25554</v>
      </c>
    </row>
    <row r="11003" spans="2:2">
      <c r="B11003" s="72" t="s">
        <v>25555</v>
      </c>
    </row>
    <row r="11004" spans="2:2">
      <c r="B11004" s="72" t="s">
        <v>25556</v>
      </c>
    </row>
    <row r="11005" spans="2:2">
      <c r="B11005" s="72" t="s">
        <v>25557</v>
      </c>
    </row>
    <row r="11006" spans="2:2">
      <c r="B11006" s="72" t="s">
        <v>25558</v>
      </c>
    </row>
    <row r="11007" spans="2:2">
      <c r="B11007" s="72" t="s">
        <v>25559</v>
      </c>
    </row>
    <row r="11008" spans="2:2">
      <c r="B11008" s="72" t="s">
        <v>25560</v>
      </c>
    </row>
    <row r="11009" spans="2:2">
      <c r="B11009" s="72" t="s">
        <v>25561</v>
      </c>
    </row>
    <row r="11010" spans="2:2">
      <c r="B11010" s="72" t="s">
        <v>25562</v>
      </c>
    </row>
    <row r="11011" spans="2:2">
      <c r="B11011" s="72" t="s">
        <v>25563</v>
      </c>
    </row>
    <row r="11012" spans="2:2">
      <c r="B11012" s="72" t="s">
        <v>25564</v>
      </c>
    </row>
    <row r="11013" spans="2:2">
      <c r="B11013" s="72" t="s">
        <v>25565</v>
      </c>
    </row>
    <row r="11014" spans="2:2">
      <c r="B11014" s="72" t="s">
        <v>25566</v>
      </c>
    </row>
    <row r="11015" spans="2:2">
      <c r="B11015" s="72" t="s">
        <v>25567</v>
      </c>
    </row>
    <row r="11016" spans="2:2">
      <c r="B11016" s="72" t="s">
        <v>25568</v>
      </c>
    </row>
    <row r="11017" spans="2:2">
      <c r="B11017" s="72" t="s">
        <v>25569</v>
      </c>
    </row>
    <row r="11018" spans="2:2">
      <c r="B11018" s="72" t="s">
        <v>25570</v>
      </c>
    </row>
    <row r="11019" spans="2:2">
      <c r="B11019" s="72" t="s">
        <v>25571</v>
      </c>
    </row>
    <row r="11020" spans="2:2">
      <c r="B11020" s="72" t="s">
        <v>25572</v>
      </c>
    </row>
    <row r="11021" spans="2:2">
      <c r="B11021" s="72" t="s">
        <v>25573</v>
      </c>
    </row>
    <row r="11022" spans="2:2">
      <c r="B11022" s="72" t="s">
        <v>25574</v>
      </c>
    </row>
    <row r="11023" spans="2:2">
      <c r="B11023" s="72" t="s">
        <v>25575</v>
      </c>
    </row>
    <row r="11024" spans="2:2">
      <c r="B11024" s="72" t="s">
        <v>25576</v>
      </c>
    </row>
    <row r="11025" spans="2:2">
      <c r="B11025" s="72" t="s">
        <v>25577</v>
      </c>
    </row>
    <row r="11026" spans="2:2">
      <c r="B11026" s="72" t="s">
        <v>25578</v>
      </c>
    </row>
    <row r="11027" spans="2:2">
      <c r="B11027" s="72" t="s">
        <v>25579</v>
      </c>
    </row>
    <row r="11028" spans="2:2">
      <c r="B11028" s="72" t="s">
        <v>25580</v>
      </c>
    </row>
    <row r="11029" spans="2:2">
      <c r="B11029" s="72" t="s">
        <v>25581</v>
      </c>
    </row>
    <row r="11030" spans="2:2">
      <c r="B11030" s="72" t="s">
        <v>25582</v>
      </c>
    </row>
    <row r="11031" spans="2:2">
      <c r="B11031" s="72" t="s">
        <v>25583</v>
      </c>
    </row>
    <row r="11032" spans="2:2">
      <c r="B11032" s="72" t="s">
        <v>25584</v>
      </c>
    </row>
    <row r="11033" spans="2:2">
      <c r="B11033" s="72" t="s">
        <v>25585</v>
      </c>
    </row>
    <row r="11034" spans="2:2">
      <c r="B11034" s="72" t="s">
        <v>25586</v>
      </c>
    </row>
    <row r="11035" spans="2:2">
      <c r="B11035" s="72" t="s">
        <v>25587</v>
      </c>
    </row>
    <row r="11036" spans="2:2">
      <c r="B11036" s="72" t="s">
        <v>25588</v>
      </c>
    </row>
    <row r="11037" spans="2:2">
      <c r="B11037" s="72" t="s">
        <v>25589</v>
      </c>
    </row>
    <row r="11038" spans="2:2">
      <c r="B11038" s="72" t="s">
        <v>25590</v>
      </c>
    </row>
    <row r="11039" spans="2:2">
      <c r="B11039" s="72" t="s">
        <v>25591</v>
      </c>
    </row>
    <row r="11040" spans="2:2">
      <c r="B11040" s="72" t="s">
        <v>25592</v>
      </c>
    </row>
    <row r="11041" spans="2:2">
      <c r="B11041" s="72" t="s">
        <v>25593</v>
      </c>
    </row>
    <row r="11042" spans="2:2">
      <c r="B11042" s="72" t="s">
        <v>25594</v>
      </c>
    </row>
    <row r="11043" spans="2:2">
      <c r="B11043" s="72" t="s">
        <v>25595</v>
      </c>
    </row>
    <row r="11044" spans="2:2">
      <c r="B11044" s="72" t="s">
        <v>25596</v>
      </c>
    </row>
    <row r="11045" spans="2:2">
      <c r="B11045" s="72" t="s">
        <v>25597</v>
      </c>
    </row>
    <row r="11046" spans="2:2">
      <c r="B11046" s="72" t="s">
        <v>25598</v>
      </c>
    </row>
    <row r="11047" spans="2:2">
      <c r="B11047" s="72" t="s">
        <v>25599</v>
      </c>
    </row>
    <row r="11048" spans="2:2">
      <c r="B11048" s="72" t="s">
        <v>25600</v>
      </c>
    </row>
    <row r="11049" spans="2:2">
      <c r="B11049" s="72" t="s">
        <v>25601</v>
      </c>
    </row>
    <row r="11050" spans="2:2">
      <c r="B11050" s="72" t="s">
        <v>25602</v>
      </c>
    </row>
    <row r="11051" spans="2:2">
      <c r="B11051" s="72" t="s">
        <v>25603</v>
      </c>
    </row>
    <row r="11052" spans="2:2">
      <c r="B11052" s="72" t="s">
        <v>25604</v>
      </c>
    </row>
    <row r="11053" spans="2:2">
      <c r="B11053" s="72" t="s">
        <v>25605</v>
      </c>
    </row>
    <row r="11054" spans="2:2">
      <c r="B11054" s="72" t="s">
        <v>25606</v>
      </c>
    </row>
    <row r="11055" spans="2:2">
      <c r="B11055" s="72" t="s">
        <v>25607</v>
      </c>
    </row>
    <row r="11056" spans="2:2">
      <c r="B11056" s="72" t="s">
        <v>25608</v>
      </c>
    </row>
    <row r="11057" spans="2:2">
      <c r="B11057" s="72" t="s">
        <v>25609</v>
      </c>
    </row>
    <row r="11058" spans="2:2">
      <c r="B11058" s="72" t="s">
        <v>25610</v>
      </c>
    </row>
    <row r="11059" spans="2:2">
      <c r="B11059" s="72" t="s">
        <v>25611</v>
      </c>
    </row>
    <row r="11060" spans="2:2">
      <c r="B11060" s="72" t="s">
        <v>25612</v>
      </c>
    </row>
    <row r="11061" spans="2:2">
      <c r="B11061" s="72" t="s">
        <v>25613</v>
      </c>
    </row>
    <row r="11062" spans="2:2">
      <c r="B11062" s="72" t="s">
        <v>25614</v>
      </c>
    </row>
    <row r="11063" spans="2:2">
      <c r="B11063" s="72" t="s">
        <v>25615</v>
      </c>
    </row>
    <row r="11064" spans="2:2">
      <c r="B11064" s="72" t="s">
        <v>25616</v>
      </c>
    </row>
    <row r="11065" spans="2:2">
      <c r="B11065" s="72" t="s">
        <v>25081</v>
      </c>
    </row>
    <row r="11066" spans="2:2">
      <c r="B11066" s="72" t="s">
        <v>25617</v>
      </c>
    </row>
    <row r="11067" spans="2:2">
      <c r="B11067" s="72" t="s">
        <v>25618</v>
      </c>
    </row>
    <row r="11068" spans="2:2">
      <c r="B11068" s="72" t="s">
        <v>25619</v>
      </c>
    </row>
    <row r="11069" spans="2:2">
      <c r="B11069" s="72" t="s">
        <v>25620</v>
      </c>
    </row>
    <row r="11070" spans="2:2">
      <c r="B11070" s="72" t="s">
        <v>25621</v>
      </c>
    </row>
    <row r="11071" spans="2:2">
      <c r="B11071" s="72" t="s">
        <v>25622</v>
      </c>
    </row>
    <row r="11072" spans="2:2">
      <c r="B11072" s="72" t="s">
        <v>25623</v>
      </c>
    </row>
    <row r="11073" spans="2:2">
      <c r="B11073" s="72" t="s">
        <v>25624</v>
      </c>
    </row>
    <row r="11074" spans="2:2">
      <c r="B11074" s="72" t="s">
        <v>25625</v>
      </c>
    </row>
    <row r="11075" spans="2:2">
      <c r="B11075" s="72" t="s">
        <v>25626</v>
      </c>
    </row>
    <row r="11076" spans="2:2">
      <c r="B11076" s="72" t="s">
        <v>25627</v>
      </c>
    </row>
    <row r="11077" spans="2:2">
      <c r="B11077" s="72" t="s">
        <v>25628</v>
      </c>
    </row>
    <row r="11078" spans="2:2">
      <c r="B11078" s="72" t="s">
        <v>25629</v>
      </c>
    </row>
    <row r="11079" spans="2:2">
      <c r="B11079" s="72" t="s">
        <v>25630</v>
      </c>
    </row>
    <row r="11080" spans="2:2">
      <c r="B11080" s="72" t="s">
        <v>25631</v>
      </c>
    </row>
    <row r="11081" spans="2:2">
      <c r="B11081" s="72" t="s">
        <v>25632</v>
      </c>
    </row>
    <row r="11082" spans="2:2">
      <c r="B11082" s="72" t="s">
        <v>25633</v>
      </c>
    </row>
    <row r="11083" spans="2:2">
      <c r="B11083" s="72" t="s">
        <v>25634</v>
      </c>
    </row>
    <row r="11084" spans="2:2">
      <c r="B11084" s="72" t="s">
        <v>25635</v>
      </c>
    </row>
    <row r="11085" spans="2:2">
      <c r="B11085" s="72" t="s">
        <v>25636</v>
      </c>
    </row>
    <row r="11086" spans="2:2">
      <c r="B11086" s="72" t="s">
        <v>25637</v>
      </c>
    </row>
    <row r="11087" spans="2:2">
      <c r="B11087" s="72" t="s">
        <v>25638</v>
      </c>
    </row>
    <row r="11088" spans="2:2">
      <c r="B11088" s="72" t="s">
        <v>25639</v>
      </c>
    </row>
    <row r="11089" spans="2:2">
      <c r="B11089" s="72" t="s">
        <v>25640</v>
      </c>
    </row>
    <row r="11090" spans="2:2">
      <c r="B11090" s="72" t="s">
        <v>25641</v>
      </c>
    </row>
    <row r="11091" spans="2:2">
      <c r="B11091" s="72" t="s">
        <v>25642</v>
      </c>
    </row>
    <row r="11092" spans="2:2">
      <c r="B11092" s="72" t="s">
        <v>25643</v>
      </c>
    </row>
    <row r="11093" spans="2:2">
      <c r="B11093" s="72" t="s">
        <v>25644</v>
      </c>
    </row>
    <row r="11094" spans="2:2">
      <c r="B11094" s="72" t="s">
        <v>25645</v>
      </c>
    </row>
    <row r="11095" spans="2:2">
      <c r="B11095" s="72" t="s">
        <v>25646</v>
      </c>
    </row>
    <row r="11096" spans="2:2">
      <c r="B11096" s="72" t="s">
        <v>25647</v>
      </c>
    </row>
    <row r="11097" spans="2:2">
      <c r="B11097" s="72" t="s">
        <v>25648</v>
      </c>
    </row>
    <row r="11098" spans="2:2">
      <c r="B11098" s="72" t="s">
        <v>25649</v>
      </c>
    </row>
    <row r="11099" spans="2:2">
      <c r="B11099" s="72" t="s">
        <v>25650</v>
      </c>
    </row>
    <row r="11100" spans="2:2">
      <c r="B11100" s="72" t="s">
        <v>25651</v>
      </c>
    </row>
    <row r="11101" spans="2:2">
      <c r="B11101" s="72" t="s">
        <v>24382</v>
      </c>
    </row>
    <row r="11102" spans="2:2">
      <c r="B11102" s="72" t="s">
        <v>25652</v>
      </c>
    </row>
    <row r="11103" spans="2:2">
      <c r="B11103" s="72" t="s">
        <v>25653</v>
      </c>
    </row>
    <row r="11104" spans="2:2">
      <c r="B11104" s="72" t="s">
        <v>25654</v>
      </c>
    </row>
    <row r="11105" spans="2:2">
      <c r="B11105" s="72" t="s">
        <v>24375</v>
      </c>
    </row>
    <row r="11106" spans="2:2">
      <c r="B11106" s="72" t="s">
        <v>25655</v>
      </c>
    </row>
    <row r="11107" spans="2:2">
      <c r="B11107" s="72" t="s">
        <v>25656</v>
      </c>
    </row>
    <row r="11108" spans="2:2">
      <c r="B11108" s="72" t="s">
        <v>25657</v>
      </c>
    </row>
    <row r="11109" spans="2:2">
      <c r="B11109" s="72" t="s">
        <v>24372</v>
      </c>
    </row>
    <row r="11110" spans="2:2">
      <c r="B11110" s="72" t="s">
        <v>25658</v>
      </c>
    </row>
    <row r="11111" spans="2:2">
      <c r="B11111" s="72" t="s">
        <v>24373</v>
      </c>
    </row>
    <row r="11112" spans="2:2">
      <c r="B11112" s="72" t="s">
        <v>25659</v>
      </c>
    </row>
    <row r="11113" spans="2:2">
      <c r="B11113" s="72" t="s">
        <v>25660</v>
      </c>
    </row>
    <row r="11114" spans="2:2">
      <c r="B11114" s="72" t="s">
        <v>25661</v>
      </c>
    </row>
    <row r="11115" spans="2:2">
      <c r="B11115" s="72" t="s">
        <v>25662</v>
      </c>
    </row>
    <row r="11116" spans="2:2">
      <c r="B11116" s="72" t="s">
        <v>25663</v>
      </c>
    </row>
    <row r="11117" spans="2:2">
      <c r="B11117" s="72" t="s">
        <v>25664</v>
      </c>
    </row>
    <row r="11118" spans="2:2">
      <c r="B11118" s="72" t="s">
        <v>25665</v>
      </c>
    </row>
    <row r="11119" spans="2:2">
      <c r="B11119" s="72" t="s">
        <v>25666</v>
      </c>
    </row>
    <row r="11120" spans="2:2">
      <c r="B11120" s="72" t="s">
        <v>25667</v>
      </c>
    </row>
    <row r="11121" spans="2:2">
      <c r="B11121" s="72" t="s">
        <v>25668</v>
      </c>
    </row>
    <row r="11122" spans="2:2">
      <c r="B11122" s="72" t="s">
        <v>25669</v>
      </c>
    </row>
    <row r="11123" spans="2:2">
      <c r="B11123" s="72" t="s">
        <v>25670</v>
      </c>
    </row>
    <row r="11124" spans="2:2">
      <c r="B11124" s="72" t="s">
        <v>25671</v>
      </c>
    </row>
    <row r="11125" spans="2:2">
      <c r="B11125" s="72" t="s">
        <v>25672</v>
      </c>
    </row>
    <row r="11126" spans="2:2">
      <c r="B11126" s="72" t="s">
        <v>25673</v>
      </c>
    </row>
    <row r="11127" spans="2:2">
      <c r="B11127" s="72" t="s">
        <v>25674</v>
      </c>
    </row>
    <row r="11128" spans="2:2">
      <c r="B11128" s="72" t="s">
        <v>25675</v>
      </c>
    </row>
    <row r="11129" spans="2:2">
      <c r="B11129" s="72" t="s">
        <v>25676</v>
      </c>
    </row>
    <row r="11130" spans="2:2">
      <c r="B11130" s="72" t="s">
        <v>25677</v>
      </c>
    </row>
    <row r="11131" spans="2:2">
      <c r="B11131" s="72" t="s">
        <v>25678</v>
      </c>
    </row>
    <row r="11132" spans="2:2">
      <c r="B11132" s="72" t="s">
        <v>25679</v>
      </c>
    </row>
    <row r="11133" spans="2:2">
      <c r="B11133" s="72" t="s">
        <v>25680</v>
      </c>
    </row>
    <row r="11134" spans="2:2">
      <c r="B11134" s="72" t="s">
        <v>25681</v>
      </c>
    </row>
    <row r="11135" spans="2:2">
      <c r="B11135" s="72" t="s">
        <v>25682</v>
      </c>
    </row>
    <row r="11136" spans="2:2">
      <c r="B11136" s="72" t="s">
        <v>25683</v>
      </c>
    </row>
    <row r="11137" spans="2:2">
      <c r="B11137" s="72" t="s">
        <v>25684</v>
      </c>
    </row>
    <row r="11138" spans="2:2">
      <c r="B11138" s="72" t="s">
        <v>25685</v>
      </c>
    </row>
    <row r="11139" spans="2:2">
      <c r="B11139" s="72" t="s">
        <v>25686</v>
      </c>
    </row>
    <row r="11140" spans="2:2">
      <c r="B11140" s="72" t="s">
        <v>24287</v>
      </c>
    </row>
    <row r="11141" spans="2:2">
      <c r="B11141" s="72" t="s">
        <v>25687</v>
      </c>
    </row>
    <row r="11142" spans="2:2">
      <c r="B11142" s="72" t="s">
        <v>25688</v>
      </c>
    </row>
    <row r="11143" spans="2:2">
      <c r="B11143" s="72" t="s">
        <v>25689</v>
      </c>
    </row>
    <row r="11144" spans="2:2">
      <c r="B11144" s="72" t="s">
        <v>25690</v>
      </c>
    </row>
    <row r="11145" spans="2:2">
      <c r="B11145" s="72" t="s">
        <v>25691</v>
      </c>
    </row>
    <row r="11146" spans="2:2">
      <c r="B11146" s="72" t="s">
        <v>25692</v>
      </c>
    </row>
    <row r="11147" spans="2:2">
      <c r="B11147" s="72" t="s">
        <v>25693</v>
      </c>
    </row>
    <row r="11148" spans="2:2">
      <c r="B11148" s="72" t="s">
        <v>25694</v>
      </c>
    </row>
    <row r="11149" spans="2:2">
      <c r="B11149" s="72" t="s">
        <v>25695</v>
      </c>
    </row>
    <row r="11150" spans="2:2">
      <c r="B11150" s="72" t="s">
        <v>25696</v>
      </c>
    </row>
    <row r="11151" spans="2:2">
      <c r="B11151" s="72" t="s">
        <v>25247</v>
      </c>
    </row>
    <row r="11152" spans="2:2">
      <c r="B11152" s="72" t="s">
        <v>25697</v>
      </c>
    </row>
    <row r="11153" spans="2:2">
      <c r="B11153" s="72" t="s">
        <v>25543</v>
      </c>
    </row>
    <row r="11154" spans="2:2">
      <c r="B11154" s="72" t="s">
        <v>25396</v>
      </c>
    </row>
    <row r="11155" spans="2:2">
      <c r="B11155" s="72" t="s">
        <v>25698</v>
      </c>
    </row>
    <row r="11156" spans="2:2">
      <c r="B11156" s="72" t="s">
        <v>25699</v>
      </c>
    </row>
    <row r="11157" spans="2:2">
      <c r="B11157" s="72" t="s">
        <v>25700</v>
      </c>
    </row>
    <row r="11158" spans="2:2">
      <c r="B11158" s="72" t="s">
        <v>25701</v>
      </c>
    </row>
    <row r="11159" spans="2:2">
      <c r="B11159" s="72" t="s">
        <v>25702</v>
      </c>
    </row>
    <row r="11160" spans="2:2">
      <c r="B11160" s="72" t="s">
        <v>25703</v>
      </c>
    </row>
    <row r="11161" spans="2:2">
      <c r="B11161" s="72" t="s">
        <v>24381</v>
      </c>
    </row>
    <row r="11162" spans="2:2">
      <c r="B11162" s="72" t="s">
        <v>25704</v>
      </c>
    </row>
    <row r="11163" spans="2:2">
      <c r="B11163" s="72" t="s">
        <v>25705</v>
      </c>
    </row>
    <row r="11164" spans="2:2">
      <c r="B11164" s="72" t="s">
        <v>25706</v>
      </c>
    </row>
    <row r="11165" spans="2:2">
      <c r="B11165" s="72" t="s">
        <v>25707</v>
      </c>
    </row>
    <row r="11166" spans="2:2">
      <c r="B11166" s="72" t="s">
        <v>25708</v>
      </c>
    </row>
    <row r="11167" spans="2:2">
      <c r="B11167" s="72" t="s">
        <v>25709</v>
      </c>
    </row>
    <row r="11168" spans="2:2">
      <c r="B11168" s="72" t="s">
        <v>25710</v>
      </c>
    </row>
    <row r="11169" spans="2:2">
      <c r="B11169" s="72" t="s">
        <v>25711</v>
      </c>
    </row>
    <row r="11170" spans="2:2">
      <c r="B11170" s="72" t="s">
        <v>25712</v>
      </c>
    </row>
    <row r="11171" spans="2:2">
      <c r="B11171" s="72" t="s">
        <v>25713</v>
      </c>
    </row>
    <row r="11172" spans="2:2">
      <c r="B11172" s="72" t="s">
        <v>25714</v>
      </c>
    </row>
    <row r="11173" spans="2:2">
      <c r="B11173" s="72" t="s">
        <v>25715</v>
      </c>
    </row>
    <row r="11174" spans="2:2">
      <c r="B11174" s="72" t="s">
        <v>25716</v>
      </c>
    </row>
    <row r="11175" spans="2:2">
      <c r="B11175" s="72" t="s">
        <v>25717</v>
      </c>
    </row>
    <row r="11176" spans="2:2">
      <c r="B11176" s="72" t="s">
        <v>25118</v>
      </c>
    </row>
    <row r="11177" spans="2:2">
      <c r="B11177" s="72" t="s">
        <v>25718</v>
      </c>
    </row>
    <row r="11178" spans="2:2">
      <c r="B11178" s="72" t="s">
        <v>25719</v>
      </c>
    </row>
    <row r="11179" spans="2:2">
      <c r="B11179" s="72" t="s">
        <v>25720</v>
      </c>
    </row>
    <row r="11180" spans="2:2">
      <c r="B11180" s="72" t="s">
        <v>25721</v>
      </c>
    </row>
    <row r="11181" spans="2:2">
      <c r="B11181" s="72" t="s">
        <v>25722</v>
      </c>
    </row>
    <row r="11182" spans="2:2">
      <c r="B11182" s="72" t="s">
        <v>25723</v>
      </c>
    </row>
    <row r="11183" spans="2:2">
      <c r="B11183" s="72" t="s">
        <v>25724</v>
      </c>
    </row>
    <row r="11184" spans="2:2">
      <c r="B11184" s="72" t="s">
        <v>25725</v>
      </c>
    </row>
    <row r="11185" spans="2:2">
      <c r="B11185" s="72" t="s">
        <v>25726</v>
      </c>
    </row>
    <row r="11186" spans="2:2">
      <c r="B11186" s="72" t="s">
        <v>25727</v>
      </c>
    </row>
    <row r="11187" spans="2:2">
      <c r="B11187" s="72" t="s">
        <v>25728</v>
      </c>
    </row>
    <row r="11188" spans="2:2">
      <c r="B11188" s="72" t="s">
        <v>25729</v>
      </c>
    </row>
    <row r="11189" spans="2:2">
      <c r="B11189" s="72" t="s">
        <v>25730</v>
      </c>
    </row>
    <row r="11190" spans="2:2">
      <c r="B11190" s="72" t="s">
        <v>25731</v>
      </c>
    </row>
    <row r="11191" spans="2:2">
      <c r="B11191" s="72" t="s">
        <v>25732</v>
      </c>
    </row>
    <row r="11192" spans="2:2">
      <c r="B11192" s="72" t="s">
        <v>25733</v>
      </c>
    </row>
    <row r="11193" spans="2:2">
      <c r="B11193" s="72" t="s">
        <v>25734</v>
      </c>
    </row>
    <row r="11194" spans="2:2">
      <c r="B11194" s="72" t="s">
        <v>25735</v>
      </c>
    </row>
    <row r="11195" spans="2:2">
      <c r="B11195" s="72" t="s">
        <v>24386</v>
      </c>
    </row>
    <row r="11196" spans="2:2">
      <c r="B11196" s="72" t="s">
        <v>24895</v>
      </c>
    </row>
    <row r="11197" spans="2:2">
      <c r="B11197" s="72" t="s">
        <v>25736</v>
      </c>
    </row>
    <row r="11198" spans="2:2">
      <c r="B11198" s="72" t="s">
        <v>25737</v>
      </c>
    </row>
    <row r="11199" spans="2:2">
      <c r="B11199" s="72" t="s">
        <v>25738</v>
      </c>
    </row>
    <row r="11200" spans="2:2">
      <c r="B11200" s="72" t="s">
        <v>25739</v>
      </c>
    </row>
    <row r="11201" spans="2:2">
      <c r="B11201" s="72" t="s">
        <v>25740</v>
      </c>
    </row>
    <row r="11202" spans="2:2">
      <c r="B11202" s="72" t="s">
        <v>25741</v>
      </c>
    </row>
    <row r="11203" spans="2:2">
      <c r="B11203" s="72" t="s">
        <v>25742</v>
      </c>
    </row>
    <row r="11204" spans="2:2">
      <c r="B11204" s="72" t="s">
        <v>25743</v>
      </c>
    </row>
    <row r="11205" spans="2:2">
      <c r="B11205" s="72" t="s">
        <v>25744</v>
      </c>
    </row>
    <row r="11206" spans="2:2">
      <c r="B11206" s="72" t="s">
        <v>25745</v>
      </c>
    </row>
    <row r="11207" spans="2:2">
      <c r="B11207" s="72" t="s">
        <v>25746</v>
      </c>
    </row>
    <row r="11208" spans="2:2">
      <c r="B11208" s="72" t="s">
        <v>24342</v>
      </c>
    </row>
    <row r="11209" spans="2:2">
      <c r="B11209" s="72" t="s">
        <v>25747</v>
      </c>
    </row>
    <row r="11210" spans="2:2">
      <c r="B11210" s="72" t="s">
        <v>24429</v>
      </c>
    </row>
    <row r="11211" spans="2:2">
      <c r="B11211" s="72" t="s">
        <v>25748</v>
      </c>
    </row>
    <row r="11212" spans="2:2">
      <c r="B11212" s="72" t="s">
        <v>25749</v>
      </c>
    </row>
    <row r="11213" spans="2:2">
      <c r="B11213" s="72" t="s">
        <v>24813</v>
      </c>
    </row>
    <row r="11214" spans="2:2">
      <c r="B11214" s="72" t="s">
        <v>25399</v>
      </c>
    </row>
    <row r="11215" spans="2:2">
      <c r="B11215" s="72" t="s">
        <v>25397</v>
      </c>
    </row>
    <row r="11216" spans="2:2">
      <c r="B11216" s="72" t="s">
        <v>25750</v>
      </c>
    </row>
    <row r="11217" spans="2:2">
      <c r="B11217" s="72" t="s">
        <v>25751</v>
      </c>
    </row>
    <row r="11218" spans="2:2">
      <c r="B11218" s="72" t="s">
        <v>25752</v>
      </c>
    </row>
    <row r="11219" spans="2:2">
      <c r="B11219" s="72" t="s">
        <v>25753</v>
      </c>
    </row>
    <row r="11220" spans="2:2">
      <c r="B11220" s="72" t="s">
        <v>25754</v>
      </c>
    </row>
    <row r="11221" spans="2:2">
      <c r="B11221" s="72" t="s">
        <v>25755</v>
      </c>
    </row>
    <row r="11222" spans="2:2">
      <c r="B11222" s="72" t="s">
        <v>25756</v>
      </c>
    </row>
    <row r="11223" spans="2:2">
      <c r="B11223" s="72" t="s">
        <v>25757</v>
      </c>
    </row>
    <row r="11224" spans="2:2">
      <c r="B11224" s="72" t="s">
        <v>25758</v>
      </c>
    </row>
    <row r="11225" spans="2:2">
      <c r="B11225" s="72" t="s">
        <v>25759</v>
      </c>
    </row>
    <row r="11226" spans="2:2">
      <c r="B11226" s="72" t="s">
        <v>25080</v>
      </c>
    </row>
    <row r="11227" spans="2:2">
      <c r="B11227" s="72" t="s">
        <v>25760</v>
      </c>
    </row>
    <row r="11228" spans="2:2">
      <c r="B11228" s="72" t="s">
        <v>25761</v>
      </c>
    </row>
    <row r="11229" spans="2:2">
      <c r="B11229" s="72" t="s">
        <v>25762</v>
      </c>
    </row>
    <row r="11230" spans="2:2">
      <c r="B11230" s="72" t="s">
        <v>25763</v>
      </c>
    </row>
    <row r="11231" spans="2:2">
      <c r="B11231" s="72" t="s">
        <v>25764</v>
      </c>
    </row>
    <row r="11232" spans="2:2">
      <c r="B11232" s="72" t="s">
        <v>15589</v>
      </c>
    </row>
    <row r="11233" spans="2:2">
      <c r="B11233" s="72" t="s">
        <v>15502</v>
      </c>
    </row>
    <row r="11234" spans="2:2">
      <c r="B11234" s="72" t="s">
        <v>16051</v>
      </c>
    </row>
    <row r="11235" spans="2:2">
      <c r="B11235" s="72" t="s">
        <v>15239</v>
      </c>
    </row>
    <row r="11236" spans="2:2">
      <c r="B11236" s="72" t="s">
        <v>15156</v>
      </c>
    </row>
    <row r="11237" spans="2:2">
      <c r="B11237" s="72" t="s">
        <v>25765</v>
      </c>
    </row>
    <row r="11238" spans="2:2">
      <c r="B11238" s="72" t="s">
        <v>25766</v>
      </c>
    </row>
    <row r="11239" spans="2:2">
      <c r="B11239" s="72" t="s">
        <v>15578</v>
      </c>
    </row>
    <row r="11240" spans="2:2">
      <c r="B11240" s="72" t="s">
        <v>16112</v>
      </c>
    </row>
    <row r="11241" spans="2:2">
      <c r="B11241" s="72" t="s">
        <v>25767</v>
      </c>
    </row>
    <row r="11242" spans="2:2">
      <c r="B11242" s="72" t="s">
        <v>25768</v>
      </c>
    </row>
    <row r="11243" spans="2:2">
      <c r="B11243" s="72" t="s">
        <v>25769</v>
      </c>
    </row>
    <row r="11244" spans="2:2">
      <c r="B11244" s="72" t="s">
        <v>25770</v>
      </c>
    </row>
    <row r="11245" spans="2:2">
      <c r="B11245" s="72" t="s">
        <v>25771</v>
      </c>
    </row>
    <row r="11246" spans="2:2">
      <c r="B11246" s="72" t="s">
        <v>15207</v>
      </c>
    </row>
    <row r="11247" spans="2:2">
      <c r="B11247" s="72" t="s">
        <v>14987</v>
      </c>
    </row>
    <row r="11248" spans="2:2">
      <c r="B11248" s="72" t="s">
        <v>19016</v>
      </c>
    </row>
    <row r="11249" spans="2:2">
      <c r="B11249" s="72" t="s">
        <v>25772</v>
      </c>
    </row>
    <row r="11250" spans="2:2">
      <c r="B11250" s="72" t="s">
        <v>25773</v>
      </c>
    </row>
    <row r="11251" spans="2:2">
      <c r="B11251" s="72" t="s">
        <v>25774</v>
      </c>
    </row>
    <row r="11252" spans="2:2">
      <c r="B11252" s="72" t="s">
        <v>25775</v>
      </c>
    </row>
    <row r="11253" spans="2:2">
      <c r="B11253" s="72" t="s">
        <v>25776</v>
      </c>
    </row>
    <row r="11254" spans="2:2">
      <c r="B11254" s="72" t="s">
        <v>25777</v>
      </c>
    </row>
    <row r="11255" spans="2:2">
      <c r="B11255" s="72" t="s">
        <v>25778</v>
      </c>
    </row>
    <row r="11256" spans="2:2">
      <c r="B11256" s="72" t="s">
        <v>25779</v>
      </c>
    </row>
    <row r="11257" spans="2:2">
      <c r="B11257" s="72" t="s">
        <v>25780</v>
      </c>
    </row>
    <row r="11258" spans="2:2">
      <c r="B11258" s="72" t="s">
        <v>25781</v>
      </c>
    </row>
    <row r="11259" spans="2:2">
      <c r="B11259" s="72" t="s">
        <v>25782</v>
      </c>
    </row>
    <row r="11260" spans="2:2">
      <c r="B11260" s="72" t="s">
        <v>25783</v>
      </c>
    </row>
    <row r="11261" spans="2:2">
      <c r="B11261" s="72" t="s">
        <v>25784</v>
      </c>
    </row>
    <row r="11262" spans="2:2">
      <c r="B11262" s="72" t="s">
        <v>25785</v>
      </c>
    </row>
    <row r="11263" spans="2:2">
      <c r="B11263" s="72" t="s">
        <v>25786</v>
      </c>
    </row>
    <row r="11264" spans="2:2">
      <c r="B11264" s="72" t="s">
        <v>25787</v>
      </c>
    </row>
    <row r="11265" spans="2:2">
      <c r="B11265" s="72" t="s">
        <v>25788</v>
      </c>
    </row>
    <row r="11266" spans="2:2">
      <c r="B11266" s="72" t="s">
        <v>25789</v>
      </c>
    </row>
    <row r="11267" spans="2:2">
      <c r="B11267" s="72" t="s">
        <v>25790</v>
      </c>
    </row>
    <row r="11268" spans="2:2">
      <c r="B11268" s="72" t="s">
        <v>25791</v>
      </c>
    </row>
    <row r="11269" spans="2:2">
      <c r="B11269" s="72" t="s">
        <v>25792</v>
      </c>
    </row>
    <row r="11270" spans="2:2">
      <c r="B11270" s="72" t="s">
        <v>25793</v>
      </c>
    </row>
    <row r="11271" spans="2:2">
      <c r="B11271" s="72" t="s">
        <v>25794</v>
      </c>
    </row>
    <row r="11272" spans="2:2">
      <c r="B11272" s="72" t="s">
        <v>25795</v>
      </c>
    </row>
    <row r="11273" spans="2:2">
      <c r="B11273" s="72" t="s">
        <v>25796</v>
      </c>
    </row>
    <row r="11274" spans="2:2">
      <c r="B11274" s="72" t="s">
        <v>25797</v>
      </c>
    </row>
    <row r="11275" spans="2:2">
      <c r="B11275" s="72" t="s">
        <v>25798</v>
      </c>
    </row>
    <row r="11276" spans="2:2">
      <c r="B11276" s="72" t="s">
        <v>25799</v>
      </c>
    </row>
    <row r="11277" spans="2:2">
      <c r="B11277" s="72" t="s">
        <v>25800</v>
      </c>
    </row>
    <row r="11278" spans="2:2">
      <c r="B11278" s="72" t="s">
        <v>25801</v>
      </c>
    </row>
    <row r="11279" spans="2:2">
      <c r="B11279" s="72" t="s">
        <v>25802</v>
      </c>
    </row>
    <row r="11280" spans="2:2">
      <c r="B11280" s="72" t="s">
        <v>25803</v>
      </c>
    </row>
    <row r="11281" spans="2:2">
      <c r="B11281" s="72" t="s">
        <v>25804</v>
      </c>
    </row>
    <row r="11282" spans="2:2">
      <c r="B11282" s="72" t="s">
        <v>25805</v>
      </c>
    </row>
    <row r="11283" spans="2:2">
      <c r="B11283" s="72" t="s">
        <v>25806</v>
      </c>
    </row>
    <row r="11284" spans="2:2">
      <c r="B11284" s="72" t="s">
        <v>25807</v>
      </c>
    </row>
    <row r="11285" spans="2:2">
      <c r="B11285" s="72" t="s">
        <v>25808</v>
      </c>
    </row>
    <row r="11286" spans="2:2">
      <c r="B11286" s="72" t="s">
        <v>25809</v>
      </c>
    </row>
    <row r="11287" spans="2:2">
      <c r="B11287" s="72" t="s">
        <v>25810</v>
      </c>
    </row>
    <row r="11288" spans="2:2">
      <c r="B11288" s="72" t="s">
        <v>25811</v>
      </c>
    </row>
    <row r="11289" spans="2:2">
      <c r="B11289" s="72" t="s">
        <v>25812</v>
      </c>
    </row>
    <row r="11290" spans="2:2">
      <c r="B11290" s="72" t="s">
        <v>25813</v>
      </c>
    </row>
    <row r="11291" spans="2:2">
      <c r="B11291" s="72" t="s">
        <v>15509</v>
      </c>
    </row>
    <row r="11292" spans="2:2">
      <c r="B11292" s="72" t="s">
        <v>16104</v>
      </c>
    </row>
    <row r="11293" spans="2:2">
      <c r="B11293" s="72" t="s">
        <v>25814</v>
      </c>
    </row>
    <row r="11294" spans="2:2">
      <c r="B11294" s="72" t="s">
        <v>25815</v>
      </c>
    </row>
    <row r="11295" spans="2:2">
      <c r="B11295" s="72" t="s">
        <v>25816</v>
      </c>
    </row>
    <row r="11296" spans="2:2">
      <c r="B11296" s="72" t="s">
        <v>25817</v>
      </c>
    </row>
    <row r="11297" spans="2:2">
      <c r="B11297" s="72" t="s">
        <v>25818</v>
      </c>
    </row>
    <row r="11298" spans="2:2">
      <c r="B11298" s="72" t="s">
        <v>25819</v>
      </c>
    </row>
    <row r="11299" spans="2:2">
      <c r="B11299" s="72" t="s">
        <v>25820</v>
      </c>
    </row>
    <row r="11300" spans="2:2">
      <c r="B11300" s="72" t="s">
        <v>25821</v>
      </c>
    </row>
    <row r="11301" spans="2:2">
      <c r="B11301" s="72" t="s">
        <v>25822</v>
      </c>
    </row>
    <row r="11302" spans="2:2">
      <c r="B11302" s="72" t="s">
        <v>25823</v>
      </c>
    </row>
    <row r="11303" spans="2:2">
      <c r="B11303" s="72" t="s">
        <v>25824</v>
      </c>
    </row>
    <row r="11304" spans="2:2">
      <c r="B11304" s="72" t="s">
        <v>25825</v>
      </c>
    </row>
    <row r="11305" spans="2:2">
      <c r="B11305" s="72" t="s">
        <v>25826</v>
      </c>
    </row>
    <row r="11306" spans="2:2">
      <c r="B11306" s="72" t="s">
        <v>25827</v>
      </c>
    </row>
    <row r="11307" spans="2:2">
      <c r="B11307" s="72" t="s">
        <v>25828</v>
      </c>
    </row>
    <row r="11308" spans="2:2">
      <c r="B11308" s="72" t="s">
        <v>25829</v>
      </c>
    </row>
    <row r="11309" spans="2:2">
      <c r="B11309" s="72" t="s">
        <v>25830</v>
      </c>
    </row>
    <row r="11310" spans="2:2">
      <c r="B11310" s="72" t="s">
        <v>25831</v>
      </c>
    </row>
    <row r="11311" spans="2:2">
      <c r="B11311" s="72" t="s">
        <v>25832</v>
      </c>
    </row>
    <row r="11312" spans="2:2">
      <c r="B11312" s="72" t="s">
        <v>25833</v>
      </c>
    </row>
    <row r="11313" spans="2:2">
      <c r="B11313" s="72" t="s">
        <v>25834</v>
      </c>
    </row>
    <row r="11314" spans="2:2">
      <c r="B11314" s="72" t="s">
        <v>25835</v>
      </c>
    </row>
    <row r="11315" spans="2:2">
      <c r="B11315" s="72" t="s">
        <v>25836</v>
      </c>
    </row>
    <row r="11316" spans="2:2">
      <c r="B11316" s="72" t="s">
        <v>25837</v>
      </c>
    </row>
    <row r="11317" spans="2:2">
      <c r="B11317" s="72" t="s">
        <v>25838</v>
      </c>
    </row>
    <row r="11318" spans="2:2">
      <c r="B11318" s="72" t="s">
        <v>25839</v>
      </c>
    </row>
    <row r="11319" spans="2:2">
      <c r="B11319" s="72" t="s">
        <v>25840</v>
      </c>
    </row>
    <row r="11320" spans="2:2">
      <c r="B11320" s="72" t="s">
        <v>25841</v>
      </c>
    </row>
    <row r="11321" spans="2:2">
      <c r="B11321" s="72" t="s">
        <v>25842</v>
      </c>
    </row>
    <row r="11322" spans="2:2">
      <c r="B11322" s="72" t="s">
        <v>25843</v>
      </c>
    </row>
    <row r="11323" spans="2:2">
      <c r="B11323" s="72" t="s">
        <v>25844</v>
      </c>
    </row>
    <row r="11324" spans="2:2">
      <c r="B11324" s="72" t="s">
        <v>25845</v>
      </c>
    </row>
    <row r="11325" spans="2:2">
      <c r="B11325" s="72" t="s">
        <v>25846</v>
      </c>
    </row>
    <row r="11326" spans="2:2">
      <c r="B11326" s="72" t="s">
        <v>25847</v>
      </c>
    </row>
    <row r="11327" spans="2:2">
      <c r="B11327" s="72" t="s">
        <v>25848</v>
      </c>
    </row>
    <row r="11328" spans="2:2">
      <c r="B11328" s="72" t="s">
        <v>25849</v>
      </c>
    </row>
    <row r="11329" spans="2:2">
      <c r="B11329" s="72" t="s">
        <v>25850</v>
      </c>
    </row>
    <row r="11330" spans="2:2">
      <c r="B11330" s="72" t="s">
        <v>25851</v>
      </c>
    </row>
    <row r="11331" spans="2:2">
      <c r="B11331" s="72" t="s">
        <v>25852</v>
      </c>
    </row>
    <row r="11332" spans="2:2">
      <c r="B11332" s="72" t="s">
        <v>25853</v>
      </c>
    </row>
    <row r="11333" spans="2:2">
      <c r="B11333" s="72" t="s">
        <v>25854</v>
      </c>
    </row>
    <row r="11334" spans="2:2">
      <c r="B11334" s="72" t="s">
        <v>25855</v>
      </c>
    </row>
    <row r="11335" spans="2:2">
      <c r="B11335" s="72" t="s">
        <v>25856</v>
      </c>
    </row>
    <row r="11336" spans="2:2">
      <c r="B11336" s="72" t="s">
        <v>25857</v>
      </c>
    </row>
    <row r="11337" spans="2:2">
      <c r="B11337" s="72" t="s">
        <v>25858</v>
      </c>
    </row>
    <row r="11338" spans="2:2">
      <c r="B11338" s="72" t="s">
        <v>25859</v>
      </c>
    </row>
    <row r="11339" spans="2:2">
      <c r="B11339" s="72" t="s">
        <v>25860</v>
      </c>
    </row>
    <row r="11340" spans="2:2">
      <c r="B11340" s="72" t="s">
        <v>25861</v>
      </c>
    </row>
    <row r="11341" spans="2:2">
      <c r="B11341" s="72" t="s">
        <v>25862</v>
      </c>
    </row>
    <row r="11342" spans="2:2">
      <c r="B11342" s="72" t="s">
        <v>25863</v>
      </c>
    </row>
    <row r="11343" spans="2:2">
      <c r="B11343" s="72" t="s">
        <v>25864</v>
      </c>
    </row>
    <row r="11344" spans="2:2">
      <c r="B11344" s="72" t="s">
        <v>25865</v>
      </c>
    </row>
    <row r="11345" spans="2:2">
      <c r="B11345" s="72" t="s">
        <v>25866</v>
      </c>
    </row>
    <row r="11346" spans="2:2">
      <c r="B11346" s="72" t="s">
        <v>25867</v>
      </c>
    </row>
    <row r="11347" spans="2:2">
      <c r="B11347" s="72" t="s">
        <v>25868</v>
      </c>
    </row>
    <row r="11348" spans="2:2">
      <c r="B11348" s="72" t="s">
        <v>25869</v>
      </c>
    </row>
    <row r="11349" spans="2:2">
      <c r="B11349" s="72" t="s">
        <v>25870</v>
      </c>
    </row>
    <row r="11350" spans="2:2">
      <c r="B11350" s="72" t="s">
        <v>25871</v>
      </c>
    </row>
    <row r="11351" spans="2:2">
      <c r="B11351" s="72" t="s">
        <v>25872</v>
      </c>
    </row>
    <row r="11352" spans="2:2">
      <c r="B11352" s="72" t="s">
        <v>25873</v>
      </c>
    </row>
    <row r="11353" spans="2:2">
      <c r="B11353" s="72" t="s">
        <v>25874</v>
      </c>
    </row>
    <row r="11354" spans="2:2">
      <c r="B11354" s="72" t="s">
        <v>25875</v>
      </c>
    </row>
    <row r="11355" spans="2:2">
      <c r="B11355" s="72" t="s">
        <v>25876</v>
      </c>
    </row>
    <row r="11356" spans="2:2">
      <c r="B11356" s="72" t="s">
        <v>25877</v>
      </c>
    </row>
    <row r="11357" spans="2:2">
      <c r="B11357" s="72" t="s">
        <v>25878</v>
      </c>
    </row>
    <row r="11358" spans="2:2">
      <c r="B11358" s="72" t="s">
        <v>25879</v>
      </c>
    </row>
    <row r="11359" spans="2:2">
      <c r="B11359" s="72" t="s">
        <v>25880</v>
      </c>
    </row>
    <row r="11360" spans="2:2">
      <c r="B11360" s="72" t="s">
        <v>25881</v>
      </c>
    </row>
    <row r="11361" spans="2:2">
      <c r="B11361" s="72" t="s">
        <v>25882</v>
      </c>
    </row>
    <row r="11362" spans="2:2">
      <c r="B11362" s="72" t="s">
        <v>25883</v>
      </c>
    </row>
    <row r="11363" spans="2:2">
      <c r="B11363" s="72" t="s">
        <v>25884</v>
      </c>
    </row>
    <row r="11364" spans="2:2">
      <c r="B11364" s="72" t="s">
        <v>25885</v>
      </c>
    </row>
    <row r="11365" spans="2:2">
      <c r="B11365" s="72" t="s">
        <v>25886</v>
      </c>
    </row>
    <row r="11366" spans="2:2">
      <c r="B11366" s="72" t="s">
        <v>25887</v>
      </c>
    </row>
    <row r="11367" spans="2:2">
      <c r="B11367" s="72" t="s">
        <v>25888</v>
      </c>
    </row>
    <row r="11368" spans="2:2">
      <c r="B11368" s="72" t="s">
        <v>25889</v>
      </c>
    </row>
    <row r="11369" spans="2:2">
      <c r="B11369" s="72" t="s">
        <v>25890</v>
      </c>
    </row>
    <row r="11370" spans="2:2">
      <c r="B11370" s="72" t="s">
        <v>25891</v>
      </c>
    </row>
    <row r="11371" spans="2:2">
      <c r="B11371" s="72" t="s">
        <v>25892</v>
      </c>
    </row>
    <row r="11372" spans="2:2">
      <c r="B11372" s="72" t="s">
        <v>25893</v>
      </c>
    </row>
    <row r="11373" spans="2:2">
      <c r="B11373" s="72" t="s">
        <v>25894</v>
      </c>
    </row>
    <row r="11374" spans="2:2">
      <c r="B11374" s="72" t="s">
        <v>25895</v>
      </c>
    </row>
    <row r="11375" spans="2:2">
      <c r="B11375" s="72" t="s">
        <v>25896</v>
      </c>
    </row>
    <row r="11376" spans="2:2">
      <c r="B11376" s="72" t="s">
        <v>25897</v>
      </c>
    </row>
    <row r="11377" spans="2:2">
      <c r="B11377" s="72" t="s">
        <v>25898</v>
      </c>
    </row>
    <row r="11378" spans="2:2">
      <c r="B11378" s="72" t="s">
        <v>25899</v>
      </c>
    </row>
    <row r="11379" spans="2:2">
      <c r="B11379" s="72" t="s">
        <v>25900</v>
      </c>
    </row>
    <row r="11380" spans="2:2">
      <c r="B11380" s="72" t="s">
        <v>25901</v>
      </c>
    </row>
    <row r="11381" spans="2:2">
      <c r="B11381" s="72" t="s">
        <v>25902</v>
      </c>
    </row>
    <row r="11382" spans="2:2">
      <c r="B11382" s="72" t="s">
        <v>25903</v>
      </c>
    </row>
    <row r="11383" spans="2:2">
      <c r="B11383" s="72" t="s">
        <v>25904</v>
      </c>
    </row>
    <row r="11384" spans="2:2">
      <c r="B11384" s="72" t="s">
        <v>25905</v>
      </c>
    </row>
    <row r="11385" spans="2:2">
      <c r="B11385" s="72" t="s">
        <v>25906</v>
      </c>
    </row>
    <row r="11386" spans="2:2">
      <c r="B11386" s="72" t="s">
        <v>25907</v>
      </c>
    </row>
    <row r="11387" spans="2:2">
      <c r="B11387" s="72" t="s">
        <v>25908</v>
      </c>
    </row>
    <row r="11388" spans="2:2">
      <c r="B11388" s="72" t="s">
        <v>25909</v>
      </c>
    </row>
    <row r="11389" spans="2:2">
      <c r="B11389" s="72" t="s">
        <v>25910</v>
      </c>
    </row>
    <row r="11390" spans="2:2">
      <c r="B11390" s="72" t="s">
        <v>25911</v>
      </c>
    </row>
    <row r="11391" spans="2:2">
      <c r="B11391" s="72" t="s">
        <v>25912</v>
      </c>
    </row>
    <row r="11392" spans="2:2">
      <c r="B11392" s="72" t="s">
        <v>25913</v>
      </c>
    </row>
    <row r="11393" spans="2:2">
      <c r="B11393" s="72" t="s">
        <v>25914</v>
      </c>
    </row>
    <row r="11394" spans="2:2">
      <c r="B11394" s="72" t="s">
        <v>25915</v>
      </c>
    </row>
    <row r="11395" spans="2:2">
      <c r="B11395" s="72" t="s">
        <v>25916</v>
      </c>
    </row>
    <row r="11396" spans="2:2">
      <c r="B11396" s="72" t="s">
        <v>25917</v>
      </c>
    </row>
    <row r="11397" spans="2:2">
      <c r="B11397" s="72" t="s">
        <v>25918</v>
      </c>
    </row>
    <row r="11398" spans="2:2">
      <c r="B11398" s="72" t="s">
        <v>25919</v>
      </c>
    </row>
    <row r="11399" spans="2:2">
      <c r="B11399" s="72" t="s">
        <v>25920</v>
      </c>
    </row>
    <row r="11400" spans="2:2">
      <c r="B11400" s="72" t="s">
        <v>25921</v>
      </c>
    </row>
    <row r="11401" spans="2:2">
      <c r="B11401" s="72" t="s">
        <v>25922</v>
      </c>
    </row>
    <row r="11402" spans="2:2">
      <c r="B11402" s="72" t="s">
        <v>25923</v>
      </c>
    </row>
    <row r="11403" spans="2:2">
      <c r="B11403" s="72" t="s">
        <v>25924</v>
      </c>
    </row>
    <row r="11404" spans="2:2">
      <c r="B11404" s="72" t="s">
        <v>25925</v>
      </c>
    </row>
    <row r="11405" spans="2:2">
      <c r="B11405" s="72" t="s">
        <v>25926</v>
      </c>
    </row>
    <row r="11406" spans="2:2">
      <c r="B11406" s="72" t="s">
        <v>25927</v>
      </c>
    </row>
    <row r="11407" spans="2:2">
      <c r="B11407" s="72" t="s">
        <v>25928</v>
      </c>
    </row>
    <row r="11408" spans="2:2">
      <c r="B11408" s="72" t="s">
        <v>25929</v>
      </c>
    </row>
    <row r="11409" spans="2:2">
      <c r="B11409" s="72" t="s">
        <v>25930</v>
      </c>
    </row>
    <row r="11410" spans="2:2">
      <c r="B11410" s="72" t="s">
        <v>25931</v>
      </c>
    </row>
    <row r="11411" spans="2:2">
      <c r="B11411" s="72" t="s">
        <v>25932</v>
      </c>
    </row>
    <row r="11412" spans="2:2">
      <c r="B11412" s="72" t="s">
        <v>25933</v>
      </c>
    </row>
    <row r="11413" spans="2:2">
      <c r="B11413" s="72" t="s">
        <v>25934</v>
      </c>
    </row>
    <row r="11414" spans="2:2">
      <c r="B11414" s="72" t="s">
        <v>25935</v>
      </c>
    </row>
    <row r="11415" spans="2:2">
      <c r="B11415" s="72" t="s">
        <v>25936</v>
      </c>
    </row>
    <row r="11416" spans="2:2">
      <c r="B11416" s="72" t="s">
        <v>25937</v>
      </c>
    </row>
    <row r="11417" spans="2:2">
      <c r="B11417" s="72" t="s">
        <v>25938</v>
      </c>
    </row>
    <row r="11418" spans="2:2">
      <c r="B11418" s="72" t="s">
        <v>25939</v>
      </c>
    </row>
    <row r="11419" spans="2:2">
      <c r="B11419" s="72" t="s">
        <v>25940</v>
      </c>
    </row>
    <row r="11420" spans="2:2">
      <c r="B11420" s="72" t="s">
        <v>25941</v>
      </c>
    </row>
    <row r="11421" spans="2:2">
      <c r="B11421" s="72" t="s">
        <v>25942</v>
      </c>
    </row>
    <row r="11422" spans="2:2">
      <c r="B11422" s="72" t="s">
        <v>25943</v>
      </c>
    </row>
    <row r="11423" spans="2:2">
      <c r="B11423" s="72" t="s">
        <v>25944</v>
      </c>
    </row>
    <row r="11424" spans="2:2">
      <c r="B11424" s="72" t="s">
        <v>25945</v>
      </c>
    </row>
    <row r="11425" spans="2:2">
      <c r="B11425" s="72" t="s">
        <v>25946</v>
      </c>
    </row>
    <row r="11426" spans="2:2">
      <c r="B11426" s="72" t="s">
        <v>25947</v>
      </c>
    </row>
    <row r="11427" spans="2:2">
      <c r="B11427" s="72" t="s">
        <v>25948</v>
      </c>
    </row>
    <row r="11428" spans="2:2">
      <c r="B11428" s="72" t="s">
        <v>25949</v>
      </c>
    </row>
    <row r="11429" spans="2:2">
      <c r="B11429" s="72" t="s">
        <v>25950</v>
      </c>
    </row>
    <row r="11430" spans="2:2">
      <c r="B11430" s="72" t="s">
        <v>25951</v>
      </c>
    </row>
    <row r="11431" spans="2:2">
      <c r="B11431" s="72" t="s">
        <v>25952</v>
      </c>
    </row>
    <row r="11432" spans="2:2">
      <c r="B11432" s="72" t="s">
        <v>25953</v>
      </c>
    </row>
    <row r="11433" spans="2:2">
      <c r="B11433" s="72" t="s">
        <v>25954</v>
      </c>
    </row>
    <row r="11434" spans="2:2">
      <c r="B11434" s="72" t="s">
        <v>25955</v>
      </c>
    </row>
    <row r="11435" spans="2:2">
      <c r="B11435" s="72" t="s">
        <v>25956</v>
      </c>
    </row>
    <row r="11436" spans="2:2">
      <c r="B11436" s="72" t="s">
        <v>25957</v>
      </c>
    </row>
    <row r="11437" spans="2:2">
      <c r="B11437" s="72" t="s">
        <v>15852</v>
      </c>
    </row>
    <row r="11438" spans="2:2">
      <c r="B11438" s="72" t="s">
        <v>25958</v>
      </c>
    </row>
    <row r="11439" spans="2:2">
      <c r="B11439" s="72" t="s">
        <v>25959</v>
      </c>
    </row>
    <row r="11440" spans="2:2">
      <c r="B11440" s="72" t="s">
        <v>25960</v>
      </c>
    </row>
    <row r="11441" spans="2:2">
      <c r="B11441" s="72" t="s">
        <v>25961</v>
      </c>
    </row>
    <row r="11442" spans="2:2">
      <c r="B11442" s="72" t="s">
        <v>25962</v>
      </c>
    </row>
    <row r="11443" spans="2:2">
      <c r="B11443" s="72" t="s">
        <v>25963</v>
      </c>
    </row>
    <row r="11444" spans="2:2">
      <c r="B11444" s="72" t="s">
        <v>25964</v>
      </c>
    </row>
    <row r="11445" spans="2:2">
      <c r="B11445" s="72" t="s">
        <v>25965</v>
      </c>
    </row>
    <row r="11446" spans="2:2">
      <c r="B11446" s="72" t="s">
        <v>25966</v>
      </c>
    </row>
    <row r="11447" spans="2:2">
      <c r="B11447" s="72" t="s">
        <v>25967</v>
      </c>
    </row>
    <row r="11448" spans="2:2">
      <c r="B11448" s="72" t="s">
        <v>25968</v>
      </c>
    </row>
    <row r="11449" spans="2:2">
      <c r="B11449" s="72" t="s">
        <v>25969</v>
      </c>
    </row>
    <row r="11450" spans="2:2">
      <c r="B11450" s="72" t="s">
        <v>25970</v>
      </c>
    </row>
    <row r="11451" spans="2:2">
      <c r="B11451" s="72" t="s">
        <v>25971</v>
      </c>
    </row>
    <row r="11452" spans="2:2">
      <c r="B11452" s="72" t="s">
        <v>25972</v>
      </c>
    </row>
    <row r="11453" spans="2:2">
      <c r="B11453" s="72" t="s">
        <v>25973</v>
      </c>
    </row>
    <row r="11454" spans="2:2">
      <c r="B11454" s="72" t="s">
        <v>25974</v>
      </c>
    </row>
    <row r="11455" spans="2:2">
      <c r="B11455" s="72" t="s">
        <v>25975</v>
      </c>
    </row>
    <row r="11456" spans="2:2">
      <c r="B11456" s="72" t="s">
        <v>25976</v>
      </c>
    </row>
    <row r="11457" spans="2:2">
      <c r="B11457" s="72" t="s">
        <v>25977</v>
      </c>
    </row>
    <row r="11458" spans="2:2">
      <c r="B11458" s="72" t="s">
        <v>25978</v>
      </c>
    </row>
    <row r="11459" spans="2:2">
      <c r="B11459" s="72" t="s">
        <v>25979</v>
      </c>
    </row>
    <row r="11460" spans="2:2">
      <c r="B11460" s="72" t="s">
        <v>25980</v>
      </c>
    </row>
    <row r="11461" spans="2:2">
      <c r="B11461" s="72" t="s">
        <v>25981</v>
      </c>
    </row>
    <row r="11462" spans="2:2">
      <c r="B11462" s="72" t="s">
        <v>25982</v>
      </c>
    </row>
    <row r="11463" spans="2:2">
      <c r="B11463" s="72" t="s">
        <v>25983</v>
      </c>
    </row>
    <row r="11464" spans="2:2">
      <c r="B11464" s="72" t="s">
        <v>25984</v>
      </c>
    </row>
    <row r="11465" spans="2:2">
      <c r="B11465" s="72" t="s">
        <v>25985</v>
      </c>
    </row>
    <row r="11466" spans="2:2">
      <c r="B11466" s="72" t="s">
        <v>25986</v>
      </c>
    </row>
    <row r="11467" spans="2:2">
      <c r="B11467" s="72" t="s">
        <v>25987</v>
      </c>
    </row>
    <row r="11468" spans="2:2">
      <c r="B11468" s="72" t="s">
        <v>25988</v>
      </c>
    </row>
    <row r="11469" spans="2:2">
      <c r="B11469" s="72" t="s">
        <v>25989</v>
      </c>
    </row>
    <row r="11470" spans="2:2">
      <c r="B11470" s="72" t="s">
        <v>25990</v>
      </c>
    </row>
    <row r="11471" spans="2:2">
      <c r="B11471" s="72" t="s">
        <v>25991</v>
      </c>
    </row>
    <row r="11472" spans="2:2">
      <c r="B11472" s="72" t="s">
        <v>25992</v>
      </c>
    </row>
    <row r="11473" spans="2:2">
      <c r="B11473" s="72" t="s">
        <v>25993</v>
      </c>
    </row>
    <row r="11474" spans="2:2">
      <c r="B11474" s="72" t="s">
        <v>25994</v>
      </c>
    </row>
    <row r="11475" spans="2:2">
      <c r="B11475" s="72" t="s">
        <v>25995</v>
      </c>
    </row>
    <row r="11476" spans="2:2">
      <c r="B11476" s="72" t="s">
        <v>25996</v>
      </c>
    </row>
    <row r="11477" spans="2:2">
      <c r="B11477" s="72" t="s">
        <v>25997</v>
      </c>
    </row>
    <row r="11478" spans="2:2">
      <c r="B11478" s="72" t="s">
        <v>25998</v>
      </c>
    </row>
    <row r="11479" spans="2:2">
      <c r="B11479" s="72" t="s">
        <v>25999</v>
      </c>
    </row>
    <row r="11480" spans="2:2">
      <c r="B11480" s="72" t="s">
        <v>26000</v>
      </c>
    </row>
    <row r="11481" spans="2:2">
      <c r="B11481" s="72" t="s">
        <v>26001</v>
      </c>
    </row>
    <row r="11482" spans="2:2">
      <c r="B11482" s="72" t="s">
        <v>26002</v>
      </c>
    </row>
    <row r="11483" spans="2:2">
      <c r="B11483" s="72" t="s">
        <v>24182</v>
      </c>
    </row>
    <row r="11484" spans="2:2">
      <c r="B11484" s="72" t="s">
        <v>26003</v>
      </c>
    </row>
    <row r="11485" spans="2:2">
      <c r="B11485" s="72" t="s">
        <v>26004</v>
      </c>
    </row>
    <row r="11486" spans="2:2">
      <c r="B11486" s="72" t="s">
        <v>26005</v>
      </c>
    </row>
    <row r="11487" spans="2:2">
      <c r="B11487" s="72" t="s">
        <v>26006</v>
      </c>
    </row>
    <row r="11488" spans="2:2">
      <c r="B11488" s="72" t="s">
        <v>26007</v>
      </c>
    </row>
    <row r="11489" spans="2:2">
      <c r="B11489" s="72" t="s">
        <v>26008</v>
      </c>
    </row>
    <row r="11490" spans="2:2">
      <c r="B11490" s="72" t="s">
        <v>26009</v>
      </c>
    </row>
    <row r="11491" spans="2:2">
      <c r="B11491" s="72" t="s">
        <v>26010</v>
      </c>
    </row>
    <row r="11492" spans="2:2">
      <c r="B11492" s="72" t="s">
        <v>26011</v>
      </c>
    </row>
    <row r="11493" spans="2:2">
      <c r="B11493" s="72" t="s">
        <v>26012</v>
      </c>
    </row>
    <row r="11494" spans="2:2">
      <c r="B11494" s="72" t="s">
        <v>26013</v>
      </c>
    </row>
    <row r="11495" spans="2:2">
      <c r="B11495" s="72" t="s">
        <v>26014</v>
      </c>
    </row>
    <row r="11496" spans="2:2">
      <c r="B11496" s="72" t="s">
        <v>26015</v>
      </c>
    </row>
    <row r="11497" spans="2:2">
      <c r="B11497" s="72" t="s">
        <v>26016</v>
      </c>
    </row>
    <row r="11498" spans="2:2">
      <c r="B11498" s="72" t="s">
        <v>26017</v>
      </c>
    </row>
    <row r="11499" spans="2:2">
      <c r="B11499" s="72" t="s">
        <v>26018</v>
      </c>
    </row>
    <row r="11500" spans="2:2">
      <c r="B11500" s="72" t="s">
        <v>26019</v>
      </c>
    </row>
    <row r="11501" spans="2:2">
      <c r="B11501" s="72" t="s">
        <v>26020</v>
      </c>
    </row>
    <row r="11502" spans="2:2">
      <c r="B11502" s="72" t="s">
        <v>26021</v>
      </c>
    </row>
    <row r="11503" spans="2:2">
      <c r="B11503" s="72" t="s">
        <v>26022</v>
      </c>
    </row>
    <row r="11504" spans="2:2">
      <c r="B11504" s="72" t="s">
        <v>26023</v>
      </c>
    </row>
    <row r="11505" spans="2:2">
      <c r="B11505" s="72" t="s">
        <v>26024</v>
      </c>
    </row>
    <row r="11506" spans="2:2">
      <c r="B11506" s="72" t="s">
        <v>26025</v>
      </c>
    </row>
    <row r="11507" spans="2:2">
      <c r="B11507" s="72" t="s">
        <v>26026</v>
      </c>
    </row>
    <row r="11508" spans="2:2">
      <c r="B11508" s="72" t="s">
        <v>26027</v>
      </c>
    </row>
    <row r="11509" spans="2:2">
      <c r="B11509" s="72" t="s">
        <v>26028</v>
      </c>
    </row>
    <row r="11510" spans="2:2">
      <c r="B11510" s="72" t="s">
        <v>26029</v>
      </c>
    </row>
    <row r="11511" spans="2:2">
      <c r="B11511" s="72" t="s">
        <v>26030</v>
      </c>
    </row>
    <row r="11512" spans="2:2">
      <c r="B11512" s="72" t="s">
        <v>26031</v>
      </c>
    </row>
    <row r="11513" spans="2:2">
      <c r="B11513" s="72" t="s">
        <v>26032</v>
      </c>
    </row>
    <row r="11514" spans="2:2">
      <c r="B11514" s="72" t="s">
        <v>26033</v>
      </c>
    </row>
    <row r="11515" spans="2:2">
      <c r="B11515" s="72" t="s">
        <v>26034</v>
      </c>
    </row>
    <row r="11516" spans="2:2">
      <c r="B11516" s="72" t="s">
        <v>26035</v>
      </c>
    </row>
    <row r="11517" spans="2:2">
      <c r="B11517" s="72" t="s">
        <v>26036</v>
      </c>
    </row>
    <row r="11518" spans="2:2">
      <c r="B11518" s="72" t="s">
        <v>26037</v>
      </c>
    </row>
    <row r="11519" spans="2:2">
      <c r="B11519" s="72" t="s">
        <v>26038</v>
      </c>
    </row>
    <row r="11520" spans="2:2">
      <c r="B11520" s="72" t="s">
        <v>26039</v>
      </c>
    </row>
    <row r="11521" spans="2:2">
      <c r="B11521" s="72" t="s">
        <v>26040</v>
      </c>
    </row>
    <row r="11522" spans="2:2">
      <c r="B11522" s="72" t="s">
        <v>26041</v>
      </c>
    </row>
    <row r="11523" spans="2:2">
      <c r="B11523" s="72" t="s">
        <v>26042</v>
      </c>
    </row>
    <row r="11524" spans="2:2">
      <c r="B11524" s="72" t="s">
        <v>26043</v>
      </c>
    </row>
    <row r="11525" spans="2:2">
      <c r="B11525" s="72" t="s">
        <v>26044</v>
      </c>
    </row>
    <row r="11526" spans="2:2">
      <c r="B11526" s="72" t="s">
        <v>26045</v>
      </c>
    </row>
    <row r="11527" spans="2:2">
      <c r="B11527" s="72" t="s">
        <v>26046</v>
      </c>
    </row>
    <row r="11528" spans="2:2">
      <c r="B11528" s="72" t="s">
        <v>26047</v>
      </c>
    </row>
    <row r="11529" spans="2:2">
      <c r="B11529" s="72" t="s">
        <v>26048</v>
      </c>
    </row>
    <row r="11530" spans="2:2">
      <c r="B11530" s="72" t="s">
        <v>26049</v>
      </c>
    </row>
    <row r="11531" spans="2:2">
      <c r="B11531" s="72" t="s">
        <v>26050</v>
      </c>
    </row>
    <row r="11532" spans="2:2">
      <c r="B11532" s="72" t="s">
        <v>26051</v>
      </c>
    </row>
    <row r="11533" spans="2:2">
      <c r="B11533" s="72" t="s">
        <v>26052</v>
      </c>
    </row>
    <row r="11534" spans="2:2">
      <c r="B11534" s="72" t="s">
        <v>26053</v>
      </c>
    </row>
    <row r="11535" spans="2:2">
      <c r="B11535" s="72" t="s">
        <v>26054</v>
      </c>
    </row>
    <row r="11536" spans="2:2">
      <c r="B11536" s="72" t="s">
        <v>26055</v>
      </c>
    </row>
    <row r="11537" spans="2:2">
      <c r="B11537" s="72" t="s">
        <v>26056</v>
      </c>
    </row>
    <row r="11538" spans="2:2">
      <c r="B11538" s="72" t="s">
        <v>26057</v>
      </c>
    </row>
    <row r="11539" spans="2:2">
      <c r="B11539" s="72" t="s">
        <v>26058</v>
      </c>
    </row>
    <row r="11540" spans="2:2">
      <c r="B11540" s="72" t="s">
        <v>26059</v>
      </c>
    </row>
    <row r="11541" spans="2:2">
      <c r="B11541" s="72" t="s">
        <v>26060</v>
      </c>
    </row>
    <row r="11542" spans="2:2">
      <c r="B11542" s="72" t="s">
        <v>26061</v>
      </c>
    </row>
    <row r="11543" spans="2:2">
      <c r="B11543" s="72" t="s">
        <v>26062</v>
      </c>
    </row>
    <row r="11544" spans="2:2">
      <c r="B11544" s="72" t="s">
        <v>26063</v>
      </c>
    </row>
    <row r="11545" spans="2:2">
      <c r="B11545" s="72" t="s">
        <v>26064</v>
      </c>
    </row>
    <row r="11546" spans="2:2">
      <c r="B11546" s="72" t="s">
        <v>26065</v>
      </c>
    </row>
    <row r="11547" spans="2:2">
      <c r="B11547" s="72" t="s">
        <v>26066</v>
      </c>
    </row>
    <row r="11548" spans="2:2">
      <c r="B11548" s="72" t="s">
        <v>26067</v>
      </c>
    </row>
    <row r="11549" spans="2:2">
      <c r="B11549" s="72" t="s">
        <v>26068</v>
      </c>
    </row>
    <row r="11550" spans="2:2">
      <c r="B11550" s="72" t="s">
        <v>26069</v>
      </c>
    </row>
    <row r="11551" spans="2:2">
      <c r="B11551" s="72" t="s">
        <v>26070</v>
      </c>
    </row>
    <row r="11552" spans="2:2">
      <c r="B11552" s="72" t="s">
        <v>26071</v>
      </c>
    </row>
    <row r="11553" spans="2:2">
      <c r="B11553" s="72" t="s">
        <v>26072</v>
      </c>
    </row>
    <row r="11554" spans="2:2">
      <c r="B11554" s="72" t="s">
        <v>26073</v>
      </c>
    </row>
    <row r="11555" spans="2:2">
      <c r="B11555" s="72" t="s">
        <v>26074</v>
      </c>
    </row>
    <row r="11556" spans="2:2">
      <c r="B11556" s="72" t="s">
        <v>26075</v>
      </c>
    </row>
    <row r="11557" spans="2:2">
      <c r="B11557" s="72" t="s">
        <v>26076</v>
      </c>
    </row>
    <row r="11558" spans="2:2">
      <c r="B11558" s="72" t="s">
        <v>26077</v>
      </c>
    </row>
    <row r="11559" spans="2:2">
      <c r="B11559" s="72" t="s">
        <v>26078</v>
      </c>
    </row>
    <row r="11560" spans="2:2">
      <c r="B11560" s="72" t="s">
        <v>26079</v>
      </c>
    </row>
    <row r="11561" spans="2:2">
      <c r="B11561" s="72" t="s">
        <v>26080</v>
      </c>
    </row>
    <row r="11562" spans="2:2">
      <c r="B11562" s="72" t="s">
        <v>26081</v>
      </c>
    </row>
    <row r="11563" spans="2:2">
      <c r="B11563" s="72" t="s">
        <v>26082</v>
      </c>
    </row>
    <row r="11564" spans="2:2">
      <c r="B11564" s="72" t="s">
        <v>26083</v>
      </c>
    </row>
    <row r="11565" spans="2:2">
      <c r="B11565" s="72" t="s">
        <v>26084</v>
      </c>
    </row>
    <row r="11566" spans="2:2">
      <c r="B11566" s="72" t="s">
        <v>26085</v>
      </c>
    </row>
    <row r="11567" spans="2:2">
      <c r="B11567" s="72" t="s">
        <v>26086</v>
      </c>
    </row>
    <row r="11568" spans="2:2">
      <c r="B11568" s="72" t="s">
        <v>26087</v>
      </c>
    </row>
    <row r="11569" spans="2:2">
      <c r="B11569" s="72" t="s">
        <v>26088</v>
      </c>
    </row>
    <row r="11570" spans="2:2">
      <c r="B11570" s="72" t="s">
        <v>26089</v>
      </c>
    </row>
    <row r="11571" spans="2:2">
      <c r="B11571" s="72" t="s">
        <v>26090</v>
      </c>
    </row>
    <row r="11572" spans="2:2">
      <c r="B11572" s="72" t="s">
        <v>26091</v>
      </c>
    </row>
    <row r="11573" spans="2:2">
      <c r="B11573" s="72" t="s">
        <v>26092</v>
      </c>
    </row>
    <row r="11574" spans="2:2">
      <c r="B11574" s="72" t="s">
        <v>26093</v>
      </c>
    </row>
    <row r="11575" spans="2:2">
      <c r="B11575" s="72" t="s">
        <v>26094</v>
      </c>
    </row>
    <row r="11576" spans="2:2">
      <c r="B11576" s="72" t="s">
        <v>26095</v>
      </c>
    </row>
    <row r="11577" spans="2:2">
      <c r="B11577" s="72" t="s">
        <v>26096</v>
      </c>
    </row>
    <row r="11578" spans="2:2">
      <c r="B11578" s="72" t="s">
        <v>26097</v>
      </c>
    </row>
    <row r="11579" spans="2:2">
      <c r="B11579" s="72" t="s">
        <v>26098</v>
      </c>
    </row>
    <row r="11580" spans="2:2">
      <c r="B11580" s="72" t="s">
        <v>26099</v>
      </c>
    </row>
    <row r="11581" spans="2:2">
      <c r="B11581" s="72" t="s">
        <v>26100</v>
      </c>
    </row>
    <row r="11582" spans="2:2">
      <c r="B11582" s="72" t="s">
        <v>26101</v>
      </c>
    </row>
    <row r="11583" spans="2:2">
      <c r="B11583" s="72" t="s">
        <v>26102</v>
      </c>
    </row>
    <row r="11584" spans="2:2">
      <c r="B11584" s="72" t="s">
        <v>26103</v>
      </c>
    </row>
    <row r="11585" spans="2:2">
      <c r="B11585" s="72" t="s">
        <v>26104</v>
      </c>
    </row>
    <row r="11586" spans="2:2">
      <c r="B11586" s="72" t="s">
        <v>26105</v>
      </c>
    </row>
    <row r="11587" spans="2:2">
      <c r="B11587" s="72" t="s">
        <v>26106</v>
      </c>
    </row>
    <row r="11588" spans="2:2">
      <c r="B11588" s="72" t="s">
        <v>26107</v>
      </c>
    </row>
    <row r="11589" spans="2:2">
      <c r="B11589" s="72" t="s">
        <v>26108</v>
      </c>
    </row>
    <row r="11590" spans="2:2">
      <c r="B11590" s="72" t="s">
        <v>26109</v>
      </c>
    </row>
    <row r="11591" spans="2:2">
      <c r="B11591" s="72" t="s">
        <v>26110</v>
      </c>
    </row>
    <row r="11592" spans="2:2">
      <c r="B11592" s="72" t="s">
        <v>26111</v>
      </c>
    </row>
    <row r="11593" spans="2:2">
      <c r="B11593" s="72" t="s">
        <v>26112</v>
      </c>
    </row>
    <row r="11594" spans="2:2">
      <c r="B11594" s="72" t="s">
        <v>26113</v>
      </c>
    </row>
    <row r="11595" spans="2:2">
      <c r="B11595" s="72" t="s">
        <v>26114</v>
      </c>
    </row>
    <row r="11596" spans="2:2">
      <c r="B11596" s="72" t="s">
        <v>26115</v>
      </c>
    </row>
    <row r="11597" spans="2:2">
      <c r="B11597" s="72" t="s">
        <v>26116</v>
      </c>
    </row>
    <row r="11598" spans="2:2">
      <c r="B11598" s="72" t="s">
        <v>26117</v>
      </c>
    </row>
    <row r="11599" spans="2:2">
      <c r="B11599" s="72" t="s">
        <v>26118</v>
      </c>
    </row>
    <row r="11600" spans="2:2">
      <c r="B11600" s="72" t="s">
        <v>26119</v>
      </c>
    </row>
    <row r="11601" spans="2:2">
      <c r="B11601" s="72" t="s">
        <v>26120</v>
      </c>
    </row>
    <row r="11602" spans="2:2">
      <c r="B11602" s="72" t="s">
        <v>26121</v>
      </c>
    </row>
    <row r="11603" spans="2:2">
      <c r="B11603" s="72" t="s">
        <v>26122</v>
      </c>
    </row>
    <row r="11604" spans="2:2">
      <c r="B11604" s="72" t="s">
        <v>26123</v>
      </c>
    </row>
    <row r="11605" spans="2:2">
      <c r="B11605" s="72" t="s">
        <v>26124</v>
      </c>
    </row>
    <row r="11606" spans="2:2">
      <c r="B11606" s="72" t="s">
        <v>26125</v>
      </c>
    </row>
    <row r="11607" spans="2:2">
      <c r="B11607" s="72" t="s">
        <v>26126</v>
      </c>
    </row>
    <row r="11608" spans="2:2">
      <c r="B11608" s="72" t="s">
        <v>26127</v>
      </c>
    </row>
    <row r="11609" spans="2:2">
      <c r="B11609" s="72" t="s">
        <v>26128</v>
      </c>
    </row>
    <row r="11610" spans="2:2">
      <c r="B11610" s="72" t="s">
        <v>26129</v>
      </c>
    </row>
    <row r="11611" spans="2:2">
      <c r="B11611" s="72" t="s">
        <v>26130</v>
      </c>
    </row>
    <row r="11612" spans="2:2">
      <c r="B11612" s="72" t="s">
        <v>26131</v>
      </c>
    </row>
    <row r="11613" spans="2:2">
      <c r="B11613" s="72" t="s">
        <v>26132</v>
      </c>
    </row>
    <row r="11614" spans="2:2">
      <c r="B11614" s="72" t="s">
        <v>26133</v>
      </c>
    </row>
    <row r="11615" spans="2:2">
      <c r="B11615" s="72" t="s">
        <v>26134</v>
      </c>
    </row>
    <row r="11616" spans="2:2">
      <c r="B11616" s="72" t="s">
        <v>26135</v>
      </c>
    </row>
    <row r="11617" spans="2:2">
      <c r="B11617" s="72" t="s">
        <v>26136</v>
      </c>
    </row>
    <row r="11618" spans="2:2">
      <c r="B11618" s="72" t="s">
        <v>26137</v>
      </c>
    </row>
    <row r="11619" spans="2:2">
      <c r="B11619" s="72" t="s">
        <v>26138</v>
      </c>
    </row>
    <row r="11620" spans="2:2">
      <c r="B11620" s="72" t="s">
        <v>26139</v>
      </c>
    </row>
    <row r="11621" spans="2:2">
      <c r="B11621" s="72" t="s">
        <v>26140</v>
      </c>
    </row>
    <row r="11622" spans="2:2">
      <c r="B11622" s="72" t="s">
        <v>26141</v>
      </c>
    </row>
    <row r="11623" spans="2:2">
      <c r="B11623" s="72" t="s">
        <v>26142</v>
      </c>
    </row>
    <row r="11624" spans="2:2">
      <c r="B11624" s="72" t="s">
        <v>26143</v>
      </c>
    </row>
    <row r="11625" spans="2:2">
      <c r="B11625" s="72" t="s">
        <v>26144</v>
      </c>
    </row>
    <row r="11626" spans="2:2">
      <c r="B11626" s="72" t="s">
        <v>26145</v>
      </c>
    </row>
    <row r="11627" spans="2:2">
      <c r="B11627" s="72" t="s">
        <v>26146</v>
      </c>
    </row>
    <row r="11628" spans="2:2">
      <c r="B11628" s="72" t="s">
        <v>26147</v>
      </c>
    </row>
    <row r="11629" spans="2:2">
      <c r="B11629" s="72" t="s">
        <v>26148</v>
      </c>
    </row>
    <row r="11630" spans="2:2">
      <c r="B11630" s="72" t="s">
        <v>26149</v>
      </c>
    </row>
    <row r="11631" spans="2:2">
      <c r="B11631" s="72" t="s">
        <v>26150</v>
      </c>
    </row>
    <row r="11632" spans="2:2">
      <c r="B11632" s="72" t="s">
        <v>26151</v>
      </c>
    </row>
    <row r="11633" spans="2:2">
      <c r="B11633" s="72" t="s">
        <v>26152</v>
      </c>
    </row>
    <row r="11634" spans="2:2">
      <c r="B11634" s="72" t="s">
        <v>26153</v>
      </c>
    </row>
    <row r="11635" spans="2:2">
      <c r="B11635" s="72" t="s">
        <v>26154</v>
      </c>
    </row>
    <row r="11636" spans="2:2">
      <c r="B11636" s="72" t="s">
        <v>26155</v>
      </c>
    </row>
    <row r="11637" spans="2:2">
      <c r="B11637" s="72" t="s">
        <v>26156</v>
      </c>
    </row>
    <row r="11638" spans="2:2">
      <c r="B11638" s="72" t="s">
        <v>26157</v>
      </c>
    </row>
    <row r="11639" spans="2:2">
      <c r="B11639" s="72" t="s">
        <v>26158</v>
      </c>
    </row>
    <row r="11640" spans="2:2">
      <c r="B11640" s="72" t="s">
        <v>26159</v>
      </c>
    </row>
    <row r="11641" spans="2:2">
      <c r="B11641" s="72" t="s">
        <v>26160</v>
      </c>
    </row>
    <row r="11642" spans="2:2">
      <c r="B11642" s="72" t="s">
        <v>26161</v>
      </c>
    </row>
    <row r="11643" spans="2:2">
      <c r="B11643" s="72" t="s">
        <v>26162</v>
      </c>
    </row>
    <row r="11644" spans="2:2">
      <c r="B11644" s="72" t="s">
        <v>26163</v>
      </c>
    </row>
    <row r="11645" spans="2:2">
      <c r="B11645" s="72" t="s">
        <v>26164</v>
      </c>
    </row>
    <row r="11646" spans="2:2">
      <c r="B11646" s="72" t="s">
        <v>26165</v>
      </c>
    </row>
    <row r="11647" spans="2:2">
      <c r="B11647" s="72" t="s">
        <v>26166</v>
      </c>
    </row>
    <row r="11648" spans="2:2">
      <c r="B11648" s="72" t="s">
        <v>26167</v>
      </c>
    </row>
    <row r="11649" spans="2:2">
      <c r="B11649" s="72" t="s">
        <v>26168</v>
      </c>
    </row>
    <row r="11650" spans="2:2">
      <c r="B11650" s="72" t="s">
        <v>26169</v>
      </c>
    </row>
    <row r="11651" spans="2:2">
      <c r="B11651" s="72" t="s">
        <v>26170</v>
      </c>
    </row>
    <row r="11652" spans="2:2">
      <c r="B11652" s="72" t="s">
        <v>26171</v>
      </c>
    </row>
    <row r="11653" spans="2:2">
      <c r="B11653" s="72" t="s">
        <v>26172</v>
      </c>
    </row>
    <row r="11654" spans="2:2">
      <c r="B11654" s="72" t="s">
        <v>26173</v>
      </c>
    </row>
    <row r="11655" spans="2:2">
      <c r="B11655" s="72" t="s">
        <v>26174</v>
      </c>
    </row>
    <row r="11656" spans="2:2">
      <c r="B11656" s="72" t="s">
        <v>26175</v>
      </c>
    </row>
    <row r="11657" spans="2:2">
      <c r="B11657" s="72" t="s">
        <v>26176</v>
      </c>
    </row>
    <row r="11658" spans="2:2">
      <c r="B11658" s="72" t="s">
        <v>26177</v>
      </c>
    </row>
    <row r="11659" spans="2:2">
      <c r="B11659" s="72" t="s">
        <v>26178</v>
      </c>
    </row>
    <row r="11660" spans="2:2">
      <c r="B11660" s="72" t="s">
        <v>26179</v>
      </c>
    </row>
    <row r="11661" spans="2:2">
      <c r="B11661" s="72" t="s">
        <v>26180</v>
      </c>
    </row>
    <row r="11662" spans="2:2">
      <c r="B11662" s="72" t="s">
        <v>26181</v>
      </c>
    </row>
    <row r="11663" spans="2:2">
      <c r="B11663" s="72" t="s">
        <v>26182</v>
      </c>
    </row>
    <row r="11664" spans="2:2">
      <c r="B11664" s="72" t="s">
        <v>26183</v>
      </c>
    </row>
    <row r="11665" spans="2:2">
      <c r="B11665" s="72" t="s">
        <v>26184</v>
      </c>
    </row>
    <row r="11666" spans="2:2">
      <c r="B11666" s="72" t="s">
        <v>26185</v>
      </c>
    </row>
    <row r="11667" spans="2:2">
      <c r="B11667" s="72" t="s">
        <v>26186</v>
      </c>
    </row>
    <row r="11668" spans="2:2">
      <c r="B11668" s="72" t="s">
        <v>26187</v>
      </c>
    </row>
    <row r="11669" spans="2:2">
      <c r="B11669" s="72" t="s">
        <v>26188</v>
      </c>
    </row>
    <row r="11670" spans="2:2">
      <c r="B11670" s="72" t="s">
        <v>26189</v>
      </c>
    </row>
    <row r="11671" spans="2:2">
      <c r="B11671" s="72" t="s">
        <v>26190</v>
      </c>
    </row>
    <row r="11672" spans="2:2">
      <c r="B11672" s="72" t="s">
        <v>26191</v>
      </c>
    </row>
    <row r="11673" spans="2:2">
      <c r="B11673" s="72" t="s">
        <v>26192</v>
      </c>
    </row>
    <row r="11674" spans="2:2">
      <c r="B11674" s="72" t="s">
        <v>26193</v>
      </c>
    </row>
    <row r="11675" spans="2:2">
      <c r="B11675" s="72" t="s">
        <v>26194</v>
      </c>
    </row>
    <row r="11676" spans="2:2">
      <c r="B11676" s="72" t="s">
        <v>26195</v>
      </c>
    </row>
    <row r="11677" spans="2:2">
      <c r="B11677" s="72" t="s">
        <v>26196</v>
      </c>
    </row>
    <row r="11678" spans="2:2">
      <c r="B11678" s="72" t="s">
        <v>26197</v>
      </c>
    </row>
    <row r="11679" spans="2:2">
      <c r="B11679" s="72" t="s">
        <v>26198</v>
      </c>
    </row>
    <row r="11680" spans="2:2">
      <c r="B11680" s="72" t="s">
        <v>26199</v>
      </c>
    </row>
    <row r="11681" spans="2:2">
      <c r="B11681" s="72" t="s">
        <v>26200</v>
      </c>
    </row>
    <row r="11682" spans="2:2">
      <c r="B11682" s="72" t="s">
        <v>26201</v>
      </c>
    </row>
    <row r="11683" spans="2:2">
      <c r="B11683" s="72" t="s">
        <v>26202</v>
      </c>
    </row>
    <row r="11684" spans="2:2">
      <c r="B11684" s="72" t="s">
        <v>26203</v>
      </c>
    </row>
    <row r="11685" spans="2:2">
      <c r="B11685" s="72" t="s">
        <v>26204</v>
      </c>
    </row>
    <row r="11686" spans="2:2">
      <c r="B11686" s="72" t="s">
        <v>26205</v>
      </c>
    </row>
    <row r="11687" spans="2:2">
      <c r="B11687" s="72" t="s">
        <v>26206</v>
      </c>
    </row>
    <row r="11688" spans="2:2">
      <c r="B11688" s="72" t="s">
        <v>26207</v>
      </c>
    </row>
    <row r="11689" spans="2:2">
      <c r="B11689" s="72" t="s">
        <v>26208</v>
      </c>
    </row>
    <row r="11690" spans="2:2">
      <c r="B11690" s="72" t="s">
        <v>26209</v>
      </c>
    </row>
    <row r="11691" spans="2:2">
      <c r="B11691" s="72" t="s">
        <v>26210</v>
      </c>
    </row>
    <row r="11692" spans="2:2">
      <c r="B11692" s="72" t="s">
        <v>26211</v>
      </c>
    </row>
    <row r="11693" spans="2:2">
      <c r="B11693" s="72" t="s">
        <v>26212</v>
      </c>
    </row>
    <row r="11694" spans="2:2">
      <c r="B11694" s="72" t="s">
        <v>26213</v>
      </c>
    </row>
    <row r="11695" spans="2:2">
      <c r="B11695" s="72" t="s">
        <v>26214</v>
      </c>
    </row>
    <row r="11696" spans="2:2">
      <c r="B11696" s="72" t="s">
        <v>26215</v>
      </c>
    </row>
    <row r="11697" spans="2:2">
      <c r="B11697" s="72" t="s">
        <v>26216</v>
      </c>
    </row>
    <row r="11698" spans="2:2">
      <c r="B11698" s="72" t="s">
        <v>26217</v>
      </c>
    </row>
    <row r="11699" spans="2:2">
      <c r="B11699" s="72" t="s">
        <v>26218</v>
      </c>
    </row>
    <row r="11700" spans="2:2">
      <c r="B11700" s="72" t="s">
        <v>26219</v>
      </c>
    </row>
    <row r="11701" spans="2:2">
      <c r="B11701" s="72" t="s">
        <v>26220</v>
      </c>
    </row>
    <row r="11702" spans="2:2">
      <c r="B11702" s="72" t="s">
        <v>26221</v>
      </c>
    </row>
    <row r="11703" spans="2:2">
      <c r="B11703" s="72" t="s">
        <v>26222</v>
      </c>
    </row>
    <row r="11704" spans="2:2">
      <c r="B11704" s="72" t="s">
        <v>26223</v>
      </c>
    </row>
    <row r="11705" spans="2:2">
      <c r="B11705" s="72" t="s">
        <v>26224</v>
      </c>
    </row>
    <row r="11706" spans="2:2">
      <c r="B11706" s="72" t="s">
        <v>26225</v>
      </c>
    </row>
    <row r="11707" spans="2:2">
      <c r="B11707" s="72" t="s">
        <v>26226</v>
      </c>
    </row>
    <row r="11708" spans="2:2">
      <c r="B11708" s="72" t="s">
        <v>26227</v>
      </c>
    </row>
    <row r="11709" spans="2:2">
      <c r="B11709" s="72" t="s">
        <v>26228</v>
      </c>
    </row>
    <row r="11710" spans="2:2">
      <c r="B11710" s="72" t="s">
        <v>26229</v>
      </c>
    </row>
    <row r="11711" spans="2:2">
      <c r="B11711" s="72" t="s">
        <v>26230</v>
      </c>
    </row>
    <row r="11712" spans="2:2">
      <c r="B11712" s="72" t="s">
        <v>26231</v>
      </c>
    </row>
    <row r="11713" spans="2:2">
      <c r="B11713" s="72" t="s">
        <v>26232</v>
      </c>
    </row>
    <row r="11714" spans="2:2">
      <c r="B11714" s="72" t="s">
        <v>26233</v>
      </c>
    </row>
    <row r="11715" spans="2:2">
      <c r="B11715" s="72" t="s">
        <v>26234</v>
      </c>
    </row>
    <row r="11716" spans="2:2">
      <c r="B11716" s="72" t="s">
        <v>26235</v>
      </c>
    </row>
    <row r="11717" spans="2:2">
      <c r="B11717" s="72" t="s">
        <v>26236</v>
      </c>
    </row>
    <row r="11718" spans="2:2">
      <c r="B11718" s="72" t="s">
        <v>26237</v>
      </c>
    </row>
    <row r="11719" spans="2:2">
      <c r="B11719" s="72" t="s">
        <v>26238</v>
      </c>
    </row>
    <row r="11720" spans="2:2">
      <c r="B11720" s="72" t="s">
        <v>26239</v>
      </c>
    </row>
    <row r="11721" spans="2:2">
      <c r="B11721" s="72" t="s">
        <v>26240</v>
      </c>
    </row>
    <row r="11722" spans="2:2">
      <c r="B11722" s="72" t="s">
        <v>26241</v>
      </c>
    </row>
    <row r="11723" spans="2:2">
      <c r="B11723" s="72" t="s">
        <v>26242</v>
      </c>
    </row>
    <row r="11724" spans="2:2">
      <c r="B11724" s="72" t="s">
        <v>26243</v>
      </c>
    </row>
    <row r="11725" spans="2:2">
      <c r="B11725" s="72" t="s">
        <v>26244</v>
      </c>
    </row>
    <row r="11726" spans="2:2">
      <c r="B11726" s="72" t="s">
        <v>26245</v>
      </c>
    </row>
    <row r="11727" spans="2:2">
      <c r="B11727" s="72" t="s">
        <v>26246</v>
      </c>
    </row>
    <row r="11728" spans="2:2">
      <c r="B11728" s="72" t="s">
        <v>26247</v>
      </c>
    </row>
    <row r="11729" spans="2:2">
      <c r="B11729" s="72" t="s">
        <v>26248</v>
      </c>
    </row>
    <row r="11730" spans="2:2">
      <c r="B11730" s="72" t="s">
        <v>26249</v>
      </c>
    </row>
    <row r="11731" spans="2:2">
      <c r="B11731" s="72" t="s">
        <v>26250</v>
      </c>
    </row>
    <row r="11732" spans="2:2">
      <c r="B11732" s="72" t="s">
        <v>26251</v>
      </c>
    </row>
    <row r="11733" spans="2:2">
      <c r="B11733" s="72" t="s">
        <v>26252</v>
      </c>
    </row>
    <row r="11734" spans="2:2">
      <c r="B11734" s="72" t="s">
        <v>26253</v>
      </c>
    </row>
    <row r="11735" spans="2:2">
      <c r="B11735" s="72" t="s">
        <v>26254</v>
      </c>
    </row>
    <row r="11736" spans="2:2">
      <c r="B11736" s="72" t="s">
        <v>26255</v>
      </c>
    </row>
    <row r="11737" spans="2:2">
      <c r="B11737" s="72" t="s">
        <v>26256</v>
      </c>
    </row>
    <row r="11738" spans="2:2">
      <c r="B11738" s="72" t="s">
        <v>26257</v>
      </c>
    </row>
    <row r="11739" spans="2:2">
      <c r="B11739" s="72" t="s">
        <v>26258</v>
      </c>
    </row>
    <row r="11740" spans="2:2">
      <c r="B11740" s="72" t="s">
        <v>26259</v>
      </c>
    </row>
    <row r="11741" spans="2:2">
      <c r="B11741" s="72" t="s">
        <v>26260</v>
      </c>
    </row>
    <row r="11742" spans="2:2">
      <c r="B11742" s="72" t="s">
        <v>26261</v>
      </c>
    </row>
    <row r="11743" spans="2:2">
      <c r="B11743" s="72" t="s">
        <v>26262</v>
      </c>
    </row>
    <row r="11744" spans="2:2">
      <c r="B11744" s="72" t="s">
        <v>26263</v>
      </c>
    </row>
    <row r="11745" spans="2:2">
      <c r="B11745" s="72" t="s">
        <v>26264</v>
      </c>
    </row>
    <row r="11746" spans="2:2">
      <c r="B11746" s="72" t="s">
        <v>26265</v>
      </c>
    </row>
    <row r="11747" spans="2:2">
      <c r="B11747" s="72" t="s">
        <v>26266</v>
      </c>
    </row>
    <row r="11748" spans="2:2">
      <c r="B11748" s="72" t="s">
        <v>26267</v>
      </c>
    </row>
    <row r="11749" spans="2:2">
      <c r="B11749" s="72" t="s">
        <v>26268</v>
      </c>
    </row>
    <row r="11750" spans="2:2">
      <c r="B11750" s="72" t="s">
        <v>26269</v>
      </c>
    </row>
    <row r="11751" spans="2:2">
      <c r="B11751" s="72" t="s">
        <v>26270</v>
      </c>
    </row>
    <row r="11752" spans="2:2">
      <c r="B11752" s="72" t="s">
        <v>24188</v>
      </c>
    </row>
    <row r="11753" spans="2:2">
      <c r="B11753" s="72" t="s">
        <v>26271</v>
      </c>
    </row>
    <row r="11754" spans="2:2">
      <c r="B11754" s="72" t="s">
        <v>26272</v>
      </c>
    </row>
    <row r="11755" spans="2:2">
      <c r="B11755" s="72" t="s">
        <v>26273</v>
      </c>
    </row>
    <row r="11756" spans="2:2">
      <c r="B11756" s="72" t="s">
        <v>26274</v>
      </c>
    </row>
    <row r="11757" spans="2:2">
      <c r="B11757" s="72" t="s">
        <v>26275</v>
      </c>
    </row>
    <row r="11758" spans="2:2">
      <c r="B11758" s="72" t="s">
        <v>26276</v>
      </c>
    </row>
    <row r="11759" spans="2:2">
      <c r="B11759" s="72" t="s">
        <v>26277</v>
      </c>
    </row>
    <row r="11760" spans="2:2">
      <c r="B11760" s="72" t="s">
        <v>26278</v>
      </c>
    </row>
    <row r="11761" spans="2:2">
      <c r="B11761" s="72" t="s">
        <v>26279</v>
      </c>
    </row>
    <row r="11762" spans="2:2">
      <c r="B11762" s="72" t="s">
        <v>26280</v>
      </c>
    </row>
    <row r="11763" spans="2:2">
      <c r="B11763" s="72" t="s">
        <v>26281</v>
      </c>
    </row>
    <row r="11764" spans="2:2">
      <c r="B11764" s="72" t="s">
        <v>26282</v>
      </c>
    </row>
    <row r="11765" spans="2:2">
      <c r="B11765" s="72" t="s">
        <v>26283</v>
      </c>
    </row>
    <row r="11766" spans="2:2">
      <c r="B11766" s="72" t="s">
        <v>26284</v>
      </c>
    </row>
    <row r="11767" spans="2:2">
      <c r="B11767" s="72" t="s">
        <v>26285</v>
      </c>
    </row>
    <row r="11768" spans="2:2">
      <c r="B11768" s="72" t="s">
        <v>26286</v>
      </c>
    </row>
    <row r="11769" spans="2:2">
      <c r="B11769" s="72" t="s">
        <v>26287</v>
      </c>
    </row>
    <row r="11770" spans="2:2">
      <c r="B11770" s="72" t="s">
        <v>26288</v>
      </c>
    </row>
    <row r="11771" spans="2:2">
      <c r="B11771" s="72" t="s">
        <v>26289</v>
      </c>
    </row>
    <row r="11772" spans="2:2">
      <c r="B11772" s="72" t="s">
        <v>26290</v>
      </c>
    </row>
    <row r="11773" spans="2:2">
      <c r="B11773" s="72" t="s">
        <v>26291</v>
      </c>
    </row>
    <row r="11774" spans="2:2">
      <c r="B11774" s="72" t="s">
        <v>26292</v>
      </c>
    </row>
    <row r="11775" spans="2:2">
      <c r="B11775" s="72" t="s">
        <v>26293</v>
      </c>
    </row>
    <row r="11776" spans="2:2">
      <c r="B11776" s="72" t="s">
        <v>26294</v>
      </c>
    </row>
    <row r="11777" spans="2:2">
      <c r="B11777" s="72" t="s">
        <v>26295</v>
      </c>
    </row>
    <row r="11778" spans="2:2">
      <c r="B11778" s="72" t="s">
        <v>26296</v>
      </c>
    </row>
    <row r="11779" spans="2:2">
      <c r="B11779" s="72" t="s">
        <v>26297</v>
      </c>
    </row>
    <row r="11780" spans="2:2">
      <c r="B11780" s="72" t="s">
        <v>26298</v>
      </c>
    </row>
    <row r="11781" spans="2:2">
      <c r="B11781" s="72" t="s">
        <v>26299</v>
      </c>
    </row>
    <row r="11782" spans="2:2">
      <c r="B11782" s="72" t="s">
        <v>26300</v>
      </c>
    </row>
    <row r="11783" spans="2:2">
      <c r="B11783" s="72" t="s">
        <v>26301</v>
      </c>
    </row>
    <row r="11784" spans="2:2">
      <c r="B11784" s="72" t="s">
        <v>26302</v>
      </c>
    </row>
    <row r="11785" spans="2:2">
      <c r="B11785" s="72" t="s">
        <v>26303</v>
      </c>
    </row>
    <row r="11786" spans="2:2">
      <c r="B11786" s="72" t="s">
        <v>26304</v>
      </c>
    </row>
    <row r="11787" spans="2:2">
      <c r="B11787" s="72" t="s">
        <v>26305</v>
      </c>
    </row>
    <row r="11788" spans="2:2">
      <c r="B11788" s="72" t="s">
        <v>26306</v>
      </c>
    </row>
    <row r="11789" spans="2:2">
      <c r="B11789" s="72" t="s">
        <v>26307</v>
      </c>
    </row>
    <row r="11790" spans="2:2">
      <c r="B11790" s="72" t="s">
        <v>26308</v>
      </c>
    </row>
    <row r="11791" spans="2:2">
      <c r="B11791" s="72" t="s">
        <v>26309</v>
      </c>
    </row>
    <row r="11792" spans="2:2">
      <c r="B11792" s="72" t="s">
        <v>26310</v>
      </c>
    </row>
    <row r="11793" spans="2:2">
      <c r="B11793" s="72" t="s">
        <v>26311</v>
      </c>
    </row>
    <row r="11794" spans="2:2">
      <c r="B11794" s="72" t="s">
        <v>26312</v>
      </c>
    </row>
    <row r="11795" spans="2:2">
      <c r="B11795" s="72" t="s">
        <v>26313</v>
      </c>
    </row>
    <row r="11796" spans="2:2">
      <c r="B11796" s="72" t="s">
        <v>26314</v>
      </c>
    </row>
    <row r="11797" spans="2:2">
      <c r="B11797" s="72" t="s">
        <v>26315</v>
      </c>
    </row>
    <row r="11798" spans="2:2">
      <c r="B11798" s="72" t="s">
        <v>26316</v>
      </c>
    </row>
    <row r="11799" spans="2:2">
      <c r="B11799" s="72" t="s">
        <v>26317</v>
      </c>
    </row>
    <row r="11800" spans="2:2">
      <c r="B11800" s="72" t="s">
        <v>26318</v>
      </c>
    </row>
    <row r="11801" spans="2:2">
      <c r="B11801" s="72" t="s">
        <v>26319</v>
      </c>
    </row>
    <row r="11802" spans="2:2">
      <c r="B11802" s="72" t="s">
        <v>26320</v>
      </c>
    </row>
    <row r="11803" spans="2:2">
      <c r="B11803" s="72" t="s">
        <v>26321</v>
      </c>
    </row>
    <row r="11804" spans="2:2">
      <c r="B11804" s="72" t="s">
        <v>26322</v>
      </c>
    </row>
    <row r="11805" spans="2:2">
      <c r="B11805" s="72" t="s">
        <v>26323</v>
      </c>
    </row>
    <row r="11806" spans="2:2">
      <c r="B11806" s="72" t="s">
        <v>26324</v>
      </c>
    </row>
    <row r="11807" spans="2:2">
      <c r="B11807" s="72" t="s">
        <v>26325</v>
      </c>
    </row>
    <row r="11808" spans="2:2">
      <c r="B11808" s="72" t="s">
        <v>26326</v>
      </c>
    </row>
    <row r="11809" spans="2:2">
      <c r="B11809" s="72" t="s">
        <v>26327</v>
      </c>
    </row>
    <row r="11810" spans="2:2">
      <c r="B11810" s="72" t="s">
        <v>26328</v>
      </c>
    </row>
    <row r="11811" spans="2:2">
      <c r="B11811" s="72" t="s">
        <v>26329</v>
      </c>
    </row>
    <row r="11812" spans="2:2">
      <c r="B11812" s="72" t="s">
        <v>26330</v>
      </c>
    </row>
    <row r="11813" spans="2:2">
      <c r="B11813" s="72" t="s">
        <v>26331</v>
      </c>
    </row>
    <row r="11814" spans="2:2">
      <c r="B11814" s="72" t="s">
        <v>26332</v>
      </c>
    </row>
    <row r="11815" spans="2:2">
      <c r="B11815" s="72" t="s">
        <v>26333</v>
      </c>
    </row>
    <row r="11816" spans="2:2">
      <c r="B11816" s="72" t="s">
        <v>26334</v>
      </c>
    </row>
    <row r="11817" spans="2:2">
      <c r="B11817" s="72" t="s">
        <v>26335</v>
      </c>
    </row>
    <row r="11818" spans="2:2">
      <c r="B11818" s="72" t="s">
        <v>26336</v>
      </c>
    </row>
    <row r="11819" spans="2:2">
      <c r="B11819" s="72" t="s">
        <v>26337</v>
      </c>
    </row>
    <row r="11820" spans="2:2">
      <c r="B11820" s="72" t="s">
        <v>26338</v>
      </c>
    </row>
    <row r="11821" spans="2:2">
      <c r="B11821" s="72" t="s">
        <v>26339</v>
      </c>
    </row>
    <row r="11822" spans="2:2">
      <c r="B11822" s="72" t="s">
        <v>26340</v>
      </c>
    </row>
    <row r="11823" spans="2:2">
      <c r="B11823" s="72" t="s">
        <v>26341</v>
      </c>
    </row>
    <row r="11824" spans="2:2">
      <c r="B11824" s="72" t="s">
        <v>26342</v>
      </c>
    </row>
    <row r="11825" spans="2:2">
      <c r="B11825" s="72" t="s">
        <v>26343</v>
      </c>
    </row>
    <row r="11826" spans="2:2">
      <c r="B11826" s="72" t="s">
        <v>26344</v>
      </c>
    </row>
    <row r="11827" spans="2:2">
      <c r="B11827" s="72" t="s">
        <v>26345</v>
      </c>
    </row>
    <row r="11828" spans="2:2">
      <c r="B11828" s="72" t="s">
        <v>26346</v>
      </c>
    </row>
    <row r="11829" spans="2:2">
      <c r="B11829" s="72" t="s">
        <v>26347</v>
      </c>
    </row>
    <row r="11830" spans="2:2">
      <c r="B11830" s="72" t="s">
        <v>26348</v>
      </c>
    </row>
    <row r="11831" spans="2:2">
      <c r="B11831" s="72" t="s">
        <v>26349</v>
      </c>
    </row>
    <row r="11832" spans="2:2">
      <c r="B11832" s="72" t="s">
        <v>26350</v>
      </c>
    </row>
    <row r="11833" spans="2:2">
      <c r="B11833" s="72" t="s">
        <v>26351</v>
      </c>
    </row>
    <row r="11834" spans="2:2">
      <c r="B11834" s="72" t="s">
        <v>26352</v>
      </c>
    </row>
    <row r="11835" spans="2:2">
      <c r="B11835" s="72" t="s">
        <v>26353</v>
      </c>
    </row>
    <row r="11836" spans="2:2">
      <c r="B11836" s="72" t="s">
        <v>26354</v>
      </c>
    </row>
    <row r="11837" spans="2:2">
      <c r="B11837" s="72" t="s">
        <v>26355</v>
      </c>
    </row>
    <row r="11838" spans="2:2">
      <c r="B11838" s="72" t="s">
        <v>26356</v>
      </c>
    </row>
    <row r="11839" spans="2:2">
      <c r="B11839" s="72" t="s">
        <v>26357</v>
      </c>
    </row>
    <row r="11840" spans="2:2">
      <c r="B11840" s="72" t="s">
        <v>26358</v>
      </c>
    </row>
    <row r="11841" spans="2:2">
      <c r="B11841" s="72" t="s">
        <v>26359</v>
      </c>
    </row>
    <row r="11842" spans="2:2">
      <c r="B11842" s="72" t="s">
        <v>26360</v>
      </c>
    </row>
    <row r="11843" spans="2:2">
      <c r="B11843" s="72" t="s">
        <v>26361</v>
      </c>
    </row>
    <row r="11844" spans="2:2">
      <c r="B11844" s="72" t="s">
        <v>26362</v>
      </c>
    </row>
    <row r="11845" spans="2:2">
      <c r="B11845" s="72" t="s">
        <v>26363</v>
      </c>
    </row>
    <row r="11846" spans="2:2">
      <c r="B11846" s="72" t="s">
        <v>26364</v>
      </c>
    </row>
    <row r="11847" spans="2:2">
      <c r="B11847" s="72" t="s">
        <v>26365</v>
      </c>
    </row>
    <row r="11848" spans="2:2">
      <c r="B11848" s="72" t="s">
        <v>15451</v>
      </c>
    </row>
    <row r="11849" spans="2:2">
      <c r="B11849" s="72" t="s">
        <v>26366</v>
      </c>
    </row>
    <row r="11850" spans="2:2">
      <c r="B11850" s="72" t="s">
        <v>26367</v>
      </c>
    </row>
    <row r="11851" spans="2:2">
      <c r="B11851" s="72" t="s">
        <v>26368</v>
      </c>
    </row>
    <row r="11852" spans="2:2">
      <c r="B11852" s="72" t="s">
        <v>26369</v>
      </c>
    </row>
    <row r="11853" spans="2:2">
      <c r="B11853" s="72" t="s">
        <v>26370</v>
      </c>
    </row>
    <row r="11854" spans="2:2">
      <c r="B11854" s="72" t="s">
        <v>26371</v>
      </c>
    </row>
    <row r="11855" spans="2:2">
      <c r="B11855" s="72" t="s">
        <v>26372</v>
      </c>
    </row>
    <row r="11856" spans="2:2">
      <c r="B11856" s="72" t="s">
        <v>26373</v>
      </c>
    </row>
    <row r="11857" spans="2:2">
      <c r="B11857" s="72" t="s">
        <v>26374</v>
      </c>
    </row>
    <row r="11858" spans="2:2">
      <c r="B11858" s="72" t="s">
        <v>26375</v>
      </c>
    </row>
    <row r="11859" spans="2:2">
      <c r="B11859" s="72" t="s">
        <v>26376</v>
      </c>
    </row>
    <row r="11860" spans="2:2">
      <c r="B11860" s="72" t="s">
        <v>26377</v>
      </c>
    </row>
    <row r="11861" spans="2:2">
      <c r="B11861" s="72" t="s">
        <v>26378</v>
      </c>
    </row>
    <row r="11862" spans="2:2">
      <c r="B11862" s="72" t="s">
        <v>26379</v>
      </c>
    </row>
    <row r="11863" spans="2:2">
      <c r="B11863" s="72" t="s">
        <v>26380</v>
      </c>
    </row>
    <row r="11864" spans="2:2">
      <c r="B11864" s="72" t="s">
        <v>26381</v>
      </c>
    </row>
    <row r="11865" spans="2:2">
      <c r="B11865" s="72" t="s">
        <v>26382</v>
      </c>
    </row>
    <row r="11866" spans="2:2">
      <c r="B11866" s="72" t="s">
        <v>26383</v>
      </c>
    </row>
    <row r="11867" spans="2:2">
      <c r="B11867" s="72" t="s">
        <v>26384</v>
      </c>
    </row>
    <row r="11868" spans="2:2">
      <c r="B11868" s="72" t="s">
        <v>26385</v>
      </c>
    </row>
    <row r="11869" spans="2:2">
      <c r="B11869" s="72" t="s">
        <v>26386</v>
      </c>
    </row>
    <row r="11870" spans="2:2">
      <c r="B11870" s="72" t="s">
        <v>26387</v>
      </c>
    </row>
    <row r="11871" spans="2:2">
      <c r="B11871" s="72" t="s">
        <v>26388</v>
      </c>
    </row>
    <row r="11872" spans="2:2">
      <c r="B11872" s="72" t="s">
        <v>26389</v>
      </c>
    </row>
    <row r="11873" spans="2:2">
      <c r="B11873" s="72" t="s">
        <v>26390</v>
      </c>
    </row>
    <row r="11874" spans="2:2">
      <c r="B11874" s="72" t="s">
        <v>26391</v>
      </c>
    </row>
    <row r="11875" spans="2:2">
      <c r="B11875" s="72" t="s">
        <v>26392</v>
      </c>
    </row>
    <row r="11876" spans="2:2">
      <c r="B11876" s="72" t="s">
        <v>26393</v>
      </c>
    </row>
    <row r="11877" spans="2:2">
      <c r="B11877" s="72" t="s">
        <v>26394</v>
      </c>
    </row>
    <row r="11878" spans="2:2">
      <c r="B11878" s="72" t="s">
        <v>26395</v>
      </c>
    </row>
    <row r="11879" spans="2:2">
      <c r="B11879" s="72" t="s">
        <v>26396</v>
      </c>
    </row>
    <row r="11880" spans="2:2">
      <c r="B11880" s="72" t="s">
        <v>26397</v>
      </c>
    </row>
    <row r="11881" spans="2:2">
      <c r="B11881" s="72" t="s">
        <v>26398</v>
      </c>
    </row>
    <row r="11882" spans="2:2">
      <c r="B11882" s="72" t="s">
        <v>26399</v>
      </c>
    </row>
    <row r="11883" spans="2:2">
      <c r="B11883" s="72" t="s">
        <v>26400</v>
      </c>
    </row>
    <row r="11884" spans="2:2">
      <c r="B11884" s="72" t="s">
        <v>26401</v>
      </c>
    </row>
    <row r="11885" spans="2:2">
      <c r="B11885" s="72" t="s">
        <v>26402</v>
      </c>
    </row>
    <row r="11886" spans="2:2">
      <c r="B11886" s="72" t="s">
        <v>26403</v>
      </c>
    </row>
    <row r="11887" spans="2:2">
      <c r="B11887" s="72" t="s">
        <v>26404</v>
      </c>
    </row>
    <row r="11888" spans="2:2">
      <c r="B11888" s="72" t="s">
        <v>26405</v>
      </c>
    </row>
    <row r="11889" spans="2:2">
      <c r="B11889" s="72" t="s">
        <v>26406</v>
      </c>
    </row>
    <row r="11890" spans="2:2">
      <c r="B11890" s="72" t="s">
        <v>26407</v>
      </c>
    </row>
    <row r="11891" spans="2:2">
      <c r="B11891" s="72" t="s">
        <v>26408</v>
      </c>
    </row>
    <row r="11892" spans="2:2">
      <c r="B11892" s="72" t="s">
        <v>26409</v>
      </c>
    </row>
    <row r="11893" spans="2:2">
      <c r="B11893" s="72" t="s">
        <v>26410</v>
      </c>
    </row>
    <row r="11894" spans="2:2">
      <c r="B11894" s="72" t="s">
        <v>26411</v>
      </c>
    </row>
    <row r="11895" spans="2:2">
      <c r="B11895" s="72" t="s">
        <v>26412</v>
      </c>
    </row>
    <row r="11896" spans="2:2">
      <c r="B11896" s="72" t="s">
        <v>26413</v>
      </c>
    </row>
    <row r="11897" spans="2:2">
      <c r="B11897" s="72" t="s">
        <v>26414</v>
      </c>
    </row>
    <row r="11898" spans="2:2">
      <c r="B11898" s="72" t="s">
        <v>26415</v>
      </c>
    </row>
    <row r="11899" spans="2:2">
      <c r="B11899" s="72" t="s">
        <v>26416</v>
      </c>
    </row>
    <row r="11900" spans="2:2">
      <c r="B11900" s="72" t="s">
        <v>26417</v>
      </c>
    </row>
    <row r="11901" spans="2:2">
      <c r="B11901" s="72" t="s">
        <v>26418</v>
      </c>
    </row>
    <row r="11902" spans="2:2">
      <c r="B11902" s="72" t="s">
        <v>26419</v>
      </c>
    </row>
    <row r="11903" spans="2:2">
      <c r="B11903" s="72" t="s">
        <v>26420</v>
      </c>
    </row>
    <row r="11904" spans="2:2">
      <c r="B11904" s="72" t="s">
        <v>26421</v>
      </c>
    </row>
    <row r="11905" spans="2:2">
      <c r="B11905" s="72" t="s">
        <v>26422</v>
      </c>
    </row>
    <row r="11906" spans="2:2">
      <c r="B11906" s="72" t="s">
        <v>26423</v>
      </c>
    </row>
    <row r="11907" spans="2:2">
      <c r="B11907" s="72" t="s">
        <v>26424</v>
      </c>
    </row>
    <row r="11908" spans="2:2">
      <c r="B11908" s="72" t="s">
        <v>26425</v>
      </c>
    </row>
    <row r="11909" spans="2:2">
      <c r="B11909" s="72" t="s">
        <v>26426</v>
      </c>
    </row>
    <row r="11910" spans="2:2">
      <c r="B11910" s="72" t="s">
        <v>26427</v>
      </c>
    </row>
    <row r="11911" spans="2:2">
      <c r="B11911" s="72" t="s">
        <v>26428</v>
      </c>
    </row>
    <row r="11912" spans="2:2">
      <c r="B11912" s="72" t="s">
        <v>26429</v>
      </c>
    </row>
    <row r="11913" spans="2:2">
      <c r="B11913" s="72" t="s">
        <v>26430</v>
      </c>
    </row>
    <row r="11914" spans="2:2">
      <c r="B11914" s="72" t="s">
        <v>26431</v>
      </c>
    </row>
    <row r="11915" spans="2:2">
      <c r="B11915" s="72" t="s">
        <v>26432</v>
      </c>
    </row>
    <row r="11916" spans="2:2">
      <c r="B11916" s="72" t="s">
        <v>26433</v>
      </c>
    </row>
    <row r="11917" spans="2:2">
      <c r="B11917" s="72" t="s">
        <v>26434</v>
      </c>
    </row>
    <row r="11918" spans="2:2">
      <c r="B11918" s="72" t="s">
        <v>26435</v>
      </c>
    </row>
    <row r="11919" spans="2:2">
      <c r="B11919" s="72" t="s">
        <v>26436</v>
      </c>
    </row>
    <row r="11920" spans="2:2">
      <c r="B11920" s="72" t="s">
        <v>26437</v>
      </c>
    </row>
    <row r="11921" spans="2:2">
      <c r="B11921" s="72" t="s">
        <v>26438</v>
      </c>
    </row>
    <row r="11922" spans="2:2">
      <c r="B11922" s="72" t="s">
        <v>26439</v>
      </c>
    </row>
    <row r="11923" spans="2:2">
      <c r="B11923" s="72" t="s">
        <v>26440</v>
      </c>
    </row>
    <row r="11924" spans="2:2">
      <c r="B11924" s="72" t="s">
        <v>26441</v>
      </c>
    </row>
    <row r="11925" spans="2:2">
      <c r="B11925" s="72" t="s">
        <v>26442</v>
      </c>
    </row>
    <row r="11926" spans="2:2">
      <c r="B11926" s="72" t="s">
        <v>26443</v>
      </c>
    </row>
    <row r="11927" spans="2:2">
      <c r="B11927" s="72" t="s">
        <v>26444</v>
      </c>
    </row>
    <row r="11928" spans="2:2">
      <c r="B11928" s="72" t="s">
        <v>26445</v>
      </c>
    </row>
    <row r="11929" spans="2:2">
      <c r="B11929" s="72" t="s">
        <v>26446</v>
      </c>
    </row>
    <row r="11930" spans="2:2">
      <c r="B11930" s="72" t="s">
        <v>26447</v>
      </c>
    </row>
    <row r="11931" spans="2:2">
      <c r="B11931" s="72" t="s">
        <v>26448</v>
      </c>
    </row>
    <row r="11932" spans="2:2">
      <c r="B11932" s="72" t="s">
        <v>26449</v>
      </c>
    </row>
    <row r="11933" spans="2:2">
      <c r="B11933" s="72" t="s">
        <v>26450</v>
      </c>
    </row>
    <row r="11934" spans="2:2">
      <c r="B11934" s="72" t="s">
        <v>26451</v>
      </c>
    </row>
    <row r="11935" spans="2:2">
      <c r="B11935" s="72" t="s">
        <v>26452</v>
      </c>
    </row>
    <row r="11936" spans="2:2">
      <c r="B11936" s="72" t="s">
        <v>26453</v>
      </c>
    </row>
    <row r="11937" spans="2:2">
      <c r="B11937" s="72" t="s">
        <v>26454</v>
      </c>
    </row>
    <row r="11938" spans="2:2">
      <c r="B11938" s="72" t="s">
        <v>26455</v>
      </c>
    </row>
    <row r="11939" spans="2:2">
      <c r="B11939" s="72" t="s">
        <v>26456</v>
      </c>
    </row>
    <row r="11940" spans="2:2">
      <c r="B11940" s="72" t="s">
        <v>26457</v>
      </c>
    </row>
    <row r="11941" spans="2:2">
      <c r="B11941" s="72" t="s">
        <v>26458</v>
      </c>
    </row>
    <row r="11942" spans="2:2">
      <c r="B11942" s="72" t="s">
        <v>26459</v>
      </c>
    </row>
    <row r="11943" spans="2:2">
      <c r="B11943" s="72" t="s">
        <v>26460</v>
      </c>
    </row>
    <row r="11944" spans="2:2">
      <c r="B11944" s="72" t="s">
        <v>26461</v>
      </c>
    </row>
    <row r="11945" spans="2:2">
      <c r="B11945" s="72" t="s">
        <v>26462</v>
      </c>
    </row>
    <row r="11946" spans="2:2">
      <c r="B11946" s="72" t="s">
        <v>26463</v>
      </c>
    </row>
    <row r="11947" spans="2:2">
      <c r="B11947" s="72" t="s">
        <v>26464</v>
      </c>
    </row>
    <row r="11948" spans="2:2">
      <c r="B11948" s="72" t="s">
        <v>26465</v>
      </c>
    </row>
    <row r="11949" spans="2:2">
      <c r="B11949" s="72" t="s">
        <v>26466</v>
      </c>
    </row>
    <row r="11950" spans="2:2">
      <c r="B11950" s="72" t="s">
        <v>26467</v>
      </c>
    </row>
    <row r="11951" spans="2:2">
      <c r="B11951" s="72" t="s">
        <v>26468</v>
      </c>
    </row>
    <row r="11952" spans="2:2">
      <c r="B11952" s="72" t="s">
        <v>26469</v>
      </c>
    </row>
    <row r="11953" spans="2:2">
      <c r="B11953" s="72" t="s">
        <v>26470</v>
      </c>
    </row>
    <row r="11954" spans="2:2">
      <c r="B11954" s="72" t="s">
        <v>26471</v>
      </c>
    </row>
    <row r="11955" spans="2:2">
      <c r="B11955" s="72" t="s">
        <v>26472</v>
      </c>
    </row>
    <row r="11956" spans="2:2">
      <c r="B11956" s="72" t="s">
        <v>26473</v>
      </c>
    </row>
    <row r="11957" spans="2:2">
      <c r="B11957" s="72" t="s">
        <v>26474</v>
      </c>
    </row>
    <row r="11958" spans="2:2">
      <c r="B11958" s="72" t="s">
        <v>26475</v>
      </c>
    </row>
    <row r="11959" spans="2:2">
      <c r="B11959" s="72" t="s">
        <v>26476</v>
      </c>
    </row>
    <row r="11960" spans="2:2">
      <c r="B11960" s="72" t="s">
        <v>26477</v>
      </c>
    </row>
    <row r="11961" spans="2:2">
      <c r="B11961" s="72" t="s">
        <v>26478</v>
      </c>
    </row>
    <row r="11962" spans="2:2">
      <c r="B11962" s="72" t="s">
        <v>26479</v>
      </c>
    </row>
    <row r="11963" spans="2:2">
      <c r="B11963" s="72" t="s">
        <v>26480</v>
      </c>
    </row>
    <row r="11964" spans="2:2">
      <c r="B11964" s="72" t="s">
        <v>26481</v>
      </c>
    </row>
    <row r="11965" spans="2:2">
      <c r="B11965" s="72" t="s">
        <v>26482</v>
      </c>
    </row>
    <row r="11966" spans="2:2">
      <c r="B11966" s="72" t="s">
        <v>26483</v>
      </c>
    </row>
    <row r="11967" spans="2:2">
      <c r="B11967" s="72" t="s">
        <v>26484</v>
      </c>
    </row>
    <row r="11968" spans="2:2">
      <c r="B11968" s="72" t="s">
        <v>26485</v>
      </c>
    </row>
    <row r="11969" spans="2:2">
      <c r="B11969" s="72" t="s">
        <v>26486</v>
      </c>
    </row>
    <row r="11970" spans="2:2">
      <c r="B11970" s="72" t="s">
        <v>26487</v>
      </c>
    </row>
    <row r="11971" spans="2:2">
      <c r="B11971" s="72" t="s">
        <v>26488</v>
      </c>
    </row>
    <row r="11972" spans="2:2">
      <c r="B11972" s="72" t="s">
        <v>26489</v>
      </c>
    </row>
    <row r="11973" spans="2:2">
      <c r="B11973" s="72" t="s">
        <v>26490</v>
      </c>
    </row>
    <row r="11974" spans="2:2">
      <c r="B11974" s="72" t="s">
        <v>26491</v>
      </c>
    </row>
    <row r="11975" spans="2:2">
      <c r="B11975" s="72" t="s">
        <v>26492</v>
      </c>
    </row>
    <row r="11976" spans="2:2">
      <c r="B11976" s="72" t="s">
        <v>26493</v>
      </c>
    </row>
    <row r="11977" spans="2:2">
      <c r="B11977" s="72" t="s">
        <v>26494</v>
      </c>
    </row>
    <row r="11978" spans="2:2">
      <c r="B11978" s="72" t="s">
        <v>15314</v>
      </c>
    </row>
    <row r="11979" spans="2:2">
      <c r="B11979" s="72" t="s">
        <v>26495</v>
      </c>
    </row>
    <row r="11980" spans="2:2">
      <c r="B11980" s="72" t="s">
        <v>26496</v>
      </c>
    </row>
    <row r="11981" spans="2:2">
      <c r="B11981" s="72" t="s">
        <v>26497</v>
      </c>
    </row>
    <row r="11982" spans="2:2">
      <c r="B11982" s="72" t="s">
        <v>26498</v>
      </c>
    </row>
    <row r="11983" spans="2:2">
      <c r="B11983" s="72" t="s">
        <v>26499</v>
      </c>
    </row>
    <row r="11984" spans="2:2">
      <c r="B11984" s="72" t="s">
        <v>26500</v>
      </c>
    </row>
    <row r="11985" spans="2:2">
      <c r="B11985" s="72" t="s">
        <v>26501</v>
      </c>
    </row>
    <row r="11986" spans="2:2">
      <c r="B11986" s="72" t="s">
        <v>26502</v>
      </c>
    </row>
    <row r="11987" spans="2:2">
      <c r="B11987" s="72" t="s">
        <v>26503</v>
      </c>
    </row>
    <row r="11988" spans="2:2">
      <c r="B11988" s="72" t="s">
        <v>26504</v>
      </c>
    </row>
    <row r="11989" spans="2:2">
      <c r="B11989" s="72" t="s">
        <v>26505</v>
      </c>
    </row>
    <row r="11990" spans="2:2">
      <c r="B11990" s="72" t="s">
        <v>26506</v>
      </c>
    </row>
    <row r="11991" spans="2:2">
      <c r="B11991" s="72" t="s">
        <v>26507</v>
      </c>
    </row>
    <row r="11992" spans="2:2">
      <c r="B11992" s="72" t="s">
        <v>26508</v>
      </c>
    </row>
    <row r="11993" spans="2:2">
      <c r="B11993" s="72" t="s">
        <v>26509</v>
      </c>
    </row>
    <row r="11994" spans="2:2">
      <c r="B11994" s="72" t="s">
        <v>26510</v>
      </c>
    </row>
    <row r="11995" spans="2:2">
      <c r="B11995" s="72" t="s">
        <v>26511</v>
      </c>
    </row>
    <row r="11996" spans="2:2">
      <c r="B11996" s="72" t="s">
        <v>26512</v>
      </c>
    </row>
    <row r="11997" spans="2:2">
      <c r="B11997" s="72" t="s">
        <v>26513</v>
      </c>
    </row>
    <row r="11998" spans="2:2">
      <c r="B11998" s="72" t="s">
        <v>26514</v>
      </c>
    </row>
    <row r="11999" spans="2:2">
      <c r="B11999" s="72" t="s">
        <v>26515</v>
      </c>
    </row>
    <row r="12000" spans="2:2">
      <c r="B12000" s="72" t="s">
        <v>26516</v>
      </c>
    </row>
    <row r="12001" spans="2:2">
      <c r="B12001" s="72" t="s">
        <v>26517</v>
      </c>
    </row>
    <row r="12002" spans="2:2">
      <c r="B12002" s="72" t="s">
        <v>26518</v>
      </c>
    </row>
    <row r="12003" spans="2:2">
      <c r="B12003" s="72" t="s">
        <v>26519</v>
      </c>
    </row>
    <row r="12004" spans="2:2">
      <c r="B12004" s="72" t="s">
        <v>26520</v>
      </c>
    </row>
    <row r="12005" spans="2:2">
      <c r="B12005" s="72" t="s">
        <v>26521</v>
      </c>
    </row>
    <row r="12006" spans="2:2">
      <c r="B12006" s="72" t="s">
        <v>26522</v>
      </c>
    </row>
    <row r="12007" spans="2:2">
      <c r="B12007" s="72" t="s">
        <v>26523</v>
      </c>
    </row>
    <row r="12008" spans="2:2">
      <c r="B12008" s="72" t="s">
        <v>26524</v>
      </c>
    </row>
    <row r="12009" spans="2:2">
      <c r="B12009" s="72" t="s">
        <v>26525</v>
      </c>
    </row>
    <row r="12010" spans="2:2">
      <c r="B12010" s="72" t="s">
        <v>26526</v>
      </c>
    </row>
    <row r="12011" spans="2:2">
      <c r="B12011" s="72" t="s">
        <v>26527</v>
      </c>
    </row>
    <row r="12012" spans="2:2">
      <c r="B12012" s="72" t="s">
        <v>26528</v>
      </c>
    </row>
    <row r="12013" spans="2:2">
      <c r="B12013" s="72" t="s">
        <v>26529</v>
      </c>
    </row>
    <row r="12014" spans="2:2">
      <c r="B12014" s="72" t="s">
        <v>26530</v>
      </c>
    </row>
    <row r="12015" spans="2:2">
      <c r="B12015" s="72" t="s">
        <v>26531</v>
      </c>
    </row>
    <row r="12016" spans="2:2">
      <c r="B12016" s="72" t="s">
        <v>26532</v>
      </c>
    </row>
    <row r="12017" spans="2:2">
      <c r="B12017" s="72" t="s">
        <v>26533</v>
      </c>
    </row>
    <row r="12018" spans="2:2">
      <c r="B12018" s="72" t="s">
        <v>26534</v>
      </c>
    </row>
    <row r="12019" spans="2:2">
      <c r="B12019" s="72" t="s">
        <v>26535</v>
      </c>
    </row>
    <row r="12020" spans="2:2">
      <c r="B12020" s="72" t="s">
        <v>26536</v>
      </c>
    </row>
    <row r="12021" spans="2:2">
      <c r="B12021" s="72" t="s">
        <v>26537</v>
      </c>
    </row>
    <row r="12022" spans="2:2">
      <c r="B12022" s="72" t="s">
        <v>26538</v>
      </c>
    </row>
    <row r="12023" spans="2:2">
      <c r="B12023" s="72" t="s">
        <v>26539</v>
      </c>
    </row>
    <row r="12024" spans="2:2">
      <c r="B12024" s="72" t="s">
        <v>26540</v>
      </c>
    </row>
    <row r="12025" spans="2:2">
      <c r="B12025" s="72" t="s">
        <v>26541</v>
      </c>
    </row>
    <row r="12026" spans="2:2">
      <c r="B12026" s="72" t="s">
        <v>26542</v>
      </c>
    </row>
    <row r="12027" spans="2:2">
      <c r="B12027" s="72" t="s">
        <v>26543</v>
      </c>
    </row>
    <row r="12028" spans="2:2">
      <c r="B12028" s="72" t="s">
        <v>26544</v>
      </c>
    </row>
    <row r="12029" spans="2:2">
      <c r="B12029" s="72" t="s">
        <v>26545</v>
      </c>
    </row>
    <row r="12030" spans="2:2">
      <c r="B12030" s="72" t="s">
        <v>26546</v>
      </c>
    </row>
    <row r="12031" spans="2:2">
      <c r="B12031" s="72" t="s">
        <v>26547</v>
      </c>
    </row>
    <row r="12032" spans="2:2">
      <c r="B12032" s="72" t="s">
        <v>26548</v>
      </c>
    </row>
    <row r="12033" spans="2:2">
      <c r="B12033" s="72" t="s">
        <v>26549</v>
      </c>
    </row>
    <row r="12034" spans="2:2">
      <c r="B12034" s="72" t="s">
        <v>26550</v>
      </c>
    </row>
    <row r="12035" spans="2:2">
      <c r="B12035" s="72" t="s">
        <v>26551</v>
      </c>
    </row>
    <row r="12036" spans="2:2">
      <c r="B12036" s="72" t="s">
        <v>26552</v>
      </c>
    </row>
    <row r="12037" spans="2:2">
      <c r="B12037" s="72" t="s">
        <v>26553</v>
      </c>
    </row>
    <row r="12038" spans="2:2">
      <c r="B12038" s="72" t="s">
        <v>26554</v>
      </c>
    </row>
    <row r="12039" spans="2:2">
      <c r="B12039" s="72" t="s">
        <v>26555</v>
      </c>
    </row>
    <row r="12040" spans="2:2">
      <c r="B12040" s="72" t="s">
        <v>26556</v>
      </c>
    </row>
    <row r="12041" spans="2:2">
      <c r="B12041" s="72" t="s">
        <v>26557</v>
      </c>
    </row>
    <row r="12042" spans="2:2">
      <c r="B12042" s="72" t="s">
        <v>26558</v>
      </c>
    </row>
    <row r="12043" spans="2:2">
      <c r="B12043" s="72" t="s">
        <v>26559</v>
      </c>
    </row>
    <row r="12044" spans="2:2">
      <c r="B12044" s="72" t="s">
        <v>26560</v>
      </c>
    </row>
    <row r="12045" spans="2:2">
      <c r="B12045" s="72" t="s">
        <v>26561</v>
      </c>
    </row>
    <row r="12046" spans="2:2">
      <c r="B12046" s="72" t="s">
        <v>26562</v>
      </c>
    </row>
    <row r="12047" spans="2:2">
      <c r="B12047" s="72" t="s">
        <v>26563</v>
      </c>
    </row>
    <row r="12048" spans="2:2">
      <c r="B12048" s="72" t="s">
        <v>26564</v>
      </c>
    </row>
    <row r="12049" spans="2:2">
      <c r="B12049" s="72" t="s">
        <v>26565</v>
      </c>
    </row>
    <row r="12050" spans="2:2">
      <c r="B12050" s="72" t="s">
        <v>26566</v>
      </c>
    </row>
    <row r="12051" spans="2:2">
      <c r="B12051" s="72" t="s">
        <v>26567</v>
      </c>
    </row>
    <row r="12052" spans="2:2">
      <c r="B12052" s="72" t="s">
        <v>26568</v>
      </c>
    </row>
    <row r="12053" spans="2:2">
      <c r="B12053" s="72" t="s">
        <v>26569</v>
      </c>
    </row>
    <row r="12054" spans="2:2">
      <c r="B12054" s="72" t="s">
        <v>26570</v>
      </c>
    </row>
    <row r="12055" spans="2:2">
      <c r="B12055" s="72" t="s">
        <v>26571</v>
      </c>
    </row>
    <row r="12056" spans="2:2">
      <c r="B12056" s="72" t="s">
        <v>26572</v>
      </c>
    </row>
    <row r="12057" spans="2:2">
      <c r="B12057" s="72" t="s">
        <v>26573</v>
      </c>
    </row>
    <row r="12058" spans="2:2">
      <c r="B12058" s="72" t="s">
        <v>26574</v>
      </c>
    </row>
    <row r="12059" spans="2:2">
      <c r="B12059" s="72" t="s">
        <v>26575</v>
      </c>
    </row>
    <row r="12060" spans="2:2">
      <c r="B12060" s="72" t="s">
        <v>26576</v>
      </c>
    </row>
    <row r="12061" spans="2:2">
      <c r="B12061" s="72" t="s">
        <v>26577</v>
      </c>
    </row>
    <row r="12062" spans="2:2">
      <c r="B12062" s="72" t="s">
        <v>26578</v>
      </c>
    </row>
    <row r="12063" spans="2:2">
      <c r="B12063" s="72" t="s">
        <v>26579</v>
      </c>
    </row>
    <row r="12064" spans="2:2">
      <c r="B12064" s="72" t="s">
        <v>26580</v>
      </c>
    </row>
    <row r="12065" spans="2:2">
      <c r="B12065" s="72" t="s">
        <v>26581</v>
      </c>
    </row>
    <row r="12066" spans="2:2">
      <c r="B12066" s="72" t="s">
        <v>26582</v>
      </c>
    </row>
    <row r="12067" spans="2:2">
      <c r="B12067" s="72" t="s">
        <v>26583</v>
      </c>
    </row>
    <row r="12068" spans="2:2">
      <c r="B12068" s="72" t="s">
        <v>26584</v>
      </c>
    </row>
    <row r="12069" spans="2:2">
      <c r="B12069" s="72" t="s">
        <v>26585</v>
      </c>
    </row>
    <row r="12070" spans="2:2">
      <c r="B12070" s="72" t="s">
        <v>26586</v>
      </c>
    </row>
    <row r="12071" spans="2:2">
      <c r="B12071" s="72" t="s">
        <v>26587</v>
      </c>
    </row>
    <row r="12072" spans="2:2">
      <c r="B12072" s="72" t="s">
        <v>26588</v>
      </c>
    </row>
    <row r="12073" spans="2:2">
      <c r="B12073" s="72" t="s">
        <v>26589</v>
      </c>
    </row>
    <row r="12074" spans="2:2">
      <c r="B12074" s="72" t="s">
        <v>26590</v>
      </c>
    </row>
    <row r="12075" spans="2:2">
      <c r="B12075" s="72" t="s">
        <v>26591</v>
      </c>
    </row>
    <row r="12076" spans="2:2">
      <c r="B12076" s="72" t="s">
        <v>26592</v>
      </c>
    </row>
    <row r="12077" spans="2:2">
      <c r="B12077" s="72" t="s">
        <v>26593</v>
      </c>
    </row>
    <row r="12078" spans="2:2">
      <c r="B12078" s="72" t="s">
        <v>26594</v>
      </c>
    </row>
    <row r="12079" spans="2:2">
      <c r="B12079" s="72" t="s">
        <v>26595</v>
      </c>
    </row>
    <row r="12080" spans="2:2">
      <c r="B12080" s="72" t="s">
        <v>26596</v>
      </c>
    </row>
    <row r="12081" spans="2:2">
      <c r="B12081" s="72" t="s">
        <v>26597</v>
      </c>
    </row>
    <row r="12082" spans="2:2">
      <c r="B12082" s="72" t="s">
        <v>26598</v>
      </c>
    </row>
    <row r="12083" spans="2:2">
      <c r="B12083" s="72" t="s">
        <v>26599</v>
      </c>
    </row>
    <row r="12084" spans="2:2">
      <c r="B12084" s="72" t="s">
        <v>26600</v>
      </c>
    </row>
    <row r="12085" spans="2:2">
      <c r="B12085" s="72" t="s">
        <v>26601</v>
      </c>
    </row>
    <row r="12086" spans="2:2">
      <c r="B12086" s="72" t="s">
        <v>26602</v>
      </c>
    </row>
    <row r="12087" spans="2:2">
      <c r="B12087" s="72" t="s">
        <v>26603</v>
      </c>
    </row>
    <row r="12088" spans="2:2">
      <c r="B12088" s="72" t="s">
        <v>26604</v>
      </c>
    </row>
    <row r="12089" spans="2:2">
      <c r="B12089" s="72" t="s">
        <v>26605</v>
      </c>
    </row>
    <row r="12090" spans="2:2">
      <c r="B12090" s="72" t="s">
        <v>26606</v>
      </c>
    </row>
    <row r="12091" spans="2:2">
      <c r="B12091" s="72" t="s">
        <v>26607</v>
      </c>
    </row>
    <row r="12092" spans="2:2">
      <c r="B12092" s="72" t="s">
        <v>26608</v>
      </c>
    </row>
    <row r="12093" spans="2:2">
      <c r="B12093" s="72" t="s">
        <v>26609</v>
      </c>
    </row>
    <row r="12094" spans="2:2">
      <c r="B12094" s="72" t="s">
        <v>26610</v>
      </c>
    </row>
    <row r="12095" spans="2:2">
      <c r="B12095" s="72" t="s">
        <v>26611</v>
      </c>
    </row>
    <row r="12096" spans="2:2">
      <c r="B12096" s="72" t="s">
        <v>26612</v>
      </c>
    </row>
    <row r="12097" spans="2:2">
      <c r="B12097" s="72" t="s">
        <v>26613</v>
      </c>
    </row>
    <row r="12098" spans="2:2">
      <c r="B12098" s="72" t="s">
        <v>26614</v>
      </c>
    </row>
    <row r="12099" spans="2:2">
      <c r="B12099" s="72" t="s">
        <v>26615</v>
      </c>
    </row>
    <row r="12100" spans="2:2">
      <c r="B12100" s="72" t="s">
        <v>26616</v>
      </c>
    </row>
    <row r="12101" spans="2:2">
      <c r="B12101" s="72" t="s">
        <v>26617</v>
      </c>
    </row>
    <row r="12102" spans="2:2">
      <c r="B12102" s="72" t="s">
        <v>26618</v>
      </c>
    </row>
    <row r="12103" spans="2:2">
      <c r="B12103" s="72" t="s">
        <v>26619</v>
      </c>
    </row>
    <row r="12104" spans="2:2">
      <c r="B12104" s="72" t="s">
        <v>26620</v>
      </c>
    </row>
    <row r="12105" spans="2:2">
      <c r="B12105" s="72" t="s">
        <v>26621</v>
      </c>
    </row>
    <row r="12106" spans="2:2">
      <c r="B12106" s="72" t="s">
        <v>26622</v>
      </c>
    </row>
    <row r="12107" spans="2:2">
      <c r="B12107" s="72" t="s">
        <v>26623</v>
      </c>
    </row>
    <row r="12108" spans="2:2">
      <c r="B12108" s="72" t="s">
        <v>26624</v>
      </c>
    </row>
    <row r="12109" spans="2:2">
      <c r="B12109" s="72" t="s">
        <v>26625</v>
      </c>
    </row>
    <row r="12110" spans="2:2">
      <c r="B12110" s="72" t="s">
        <v>26626</v>
      </c>
    </row>
    <row r="12111" spans="2:2">
      <c r="B12111" s="72" t="s">
        <v>26627</v>
      </c>
    </row>
    <row r="12112" spans="2:2">
      <c r="B12112" s="72" t="s">
        <v>26628</v>
      </c>
    </row>
    <row r="12113" spans="2:2">
      <c r="B12113" s="72" t="s">
        <v>26629</v>
      </c>
    </row>
    <row r="12114" spans="2:2">
      <c r="B12114" s="72" t="s">
        <v>26630</v>
      </c>
    </row>
    <row r="12115" spans="2:2">
      <c r="B12115" s="72" t="s">
        <v>26631</v>
      </c>
    </row>
    <row r="12116" spans="2:2">
      <c r="B12116" s="72" t="s">
        <v>26632</v>
      </c>
    </row>
    <row r="12117" spans="2:2">
      <c r="B12117" s="72" t="s">
        <v>26633</v>
      </c>
    </row>
    <row r="12118" spans="2:2">
      <c r="B12118" s="72" t="s">
        <v>26634</v>
      </c>
    </row>
    <row r="12119" spans="2:2">
      <c r="B12119" s="72" t="s">
        <v>26635</v>
      </c>
    </row>
    <row r="12120" spans="2:2">
      <c r="B12120" s="72" t="s">
        <v>26636</v>
      </c>
    </row>
    <row r="12121" spans="2:2">
      <c r="B12121" s="72" t="s">
        <v>26637</v>
      </c>
    </row>
    <row r="12122" spans="2:2">
      <c r="B12122" s="72" t="s">
        <v>26638</v>
      </c>
    </row>
    <row r="12123" spans="2:2">
      <c r="B12123" s="72" t="s">
        <v>26639</v>
      </c>
    </row>
    <row r="12124" spans="2:2">
      <c r="B12124" s="72" t="s">
        <v>26640</v>
      </c>
    </row>
    <row r="12125" spans="2:2">
      <c r="B12125" s="72" t="s">
        <v>26641</v>
      </c>
    </row>
    <row r="12126" spans="2:2">
      <c r="B12126" s="72" t="s">
        <v>26642</v>
      </c>
    </row>
    <row r="12127" spans="2:2">
      <c r="B12127" s="72" t="s">
        <v>26643</v>
      </c>
    </row>
    <row r="12128" spans="2:2">
      <c r="B12128" s="72" t="s">
        <v>26644</v>
      </c>
    </row>
    <row r="12129" spans="2:2">
      <c r="B12129" s="72" t="s">
        <v>26645</v>
      </c>
    </row>
    <row r="12130" spans="2:2">
      <c r="B12130" s="72" t="s">
        <v>26646</v>
      </c>
    </row>
    <row r="12131" spans="2:2">
      <c r="B12131" s="72" t="s">
        <v>26647</v>
      </c>
    </row>
    <row r="12132" spans="2:2">
      <c r="B12132" s="72" t="s">
        <v>26648</v>
      </c>
    </row>
    <row r="12133" spans="2:2">
      <c r="B12133" s="72" t="s">
        <v>26649</v>
      </c>
    </row>
    <row r="12134" spans="2:2">
      <c r="B12134" s="72" t="s">
        <v>26650</v>
      </c>
    </row>
    <row r="12135" spans="2:2">
      <c r="B12135" s="72" t="s">
        <v>26651</v>
      </c>
    </row>
    <row r="12136" spans="2:2">
      <c r="B12136" s="72" t="s">
        <v>26652</v>
      </c>
    </row>
    <row r="12137" spans="2:2">
      <c r="B12137" s="72" t="s">
        <v>26653</v>
      </c>
    </row>
    <row r="12138" spans="2:2">
      <c r="B12138" s="72" t="s">
        <v>26654</v>
      </c>
    </row>
    <row r="12139" spans="2:2">
      <c r="B12139" s="72" t="s">
        <v>26655</v>
      </c>
    </row>
    <row r="12140" spans="2:2">
      <c r="B12140" s="72" t="s">
        <v>26656</v>
      </c>
    </row>
    <row r="12141" spans="2:2">
      <c r="B12141" s="72" t="s">
        <v>26657</v>
      </c>
    </row>
    <row r="12142" spans="2:2">
      <c r="B12142" s="72" t="s">
        <v>26658</v>
      </c>
    </row>
    <row r="12143" spans="2:2">
      <c r="B12143" s="72" t="s">
        <v>26659</v>
      </c>
    </row>
    <row r="12144" spans="2:2">
      <c r="B12144" s="72" t="s">
        <v>26660</v>
      </c>
    </row>
    <row r="12145" spans="2:2">
      <c r="B12145" s="72" t="s">
        <v>26661</v>
      </c>
    </row>
    <row r="12146" spans="2:2">
      <c r="B12146" s="72" t="s">
        <v>26662</v>
      </c>
    </row>
    <row r="12147" spans="2:2">
      <c r="B12147" s="72" t="s">
        <v>26663</v>
      </c>
    </row>
    <row r="12148" spans="2:2">
      <c r="B12148" s="72" t="s">
        <v>26664</v>
      </c>
    </row>
    <row r="12149" spans="2:2">
      <c r="B12149" s="72" t="s">
        <v>26665</v>
      </c>
    </row>
    <row r="12150" spans="2:2">
      <c r="B12150" s="72" t="s">
        <v>26666</v>
      </c>
    </row>
    <row r="12151" spans="2:2">
      <c r="B12151" s="72" t="s">
        <v>26667</v>
      </c>
    </row>
    <row r="12152" spans="2:2">
      <c r="B12152" s="72" t="s">
        <v>26668</v>
      </c>
    </row>
    <row r="12153" spans="2:2">
      <c r="B12153" s="72" t="s">
        <v>26669</v>
      </c>
    </row>
    <row r="12154" spans="2:2">
      <c r="B12154" s="72" t="s">
        <v>26670</v>
      </c>
    </row>
    <row r="12155" spans="2:2">
      <c r="B12155" s="72" t="s">
        <v>26671</v>
      </c>
    </row>
    <row r="12156" spans="2:2">
      <c r="B12156" s="72" t="s">
        <v>26672</v>
      </c>
    </row>
    <row r="12157" spans="2:2">
      <c r="B12157" s="72" t="s">
        <v>26673</v>
      </c>
    </row>
    <row r="12158" spans="2:2">
      <c r="B12158" s="72" t="s">
        <v>26674</v>
      </c>
    </row>
    <row r="12159" spans="2:2">
      <c r="B12159" s="72" t="s">
        <v>26675</v>
      </c>
    </row>
    <row r="12160" spans="2:2">
      <c r="B12160" s="72" t="s">
        <v>26676</v>
      </c>
    </row>
    <row r="12161" spans="2:2">
      <c r="B12161" s="72" t="s">
        <v>26677</v>
      </c>
    </row>
    <row r="12162" spans="2:2">
      <c r="B12162" s="72" t="s">
        <v>26678</v>
      </c>
    </row>
    <row r="12163" spans="2:2">
      <c r="B12163" s="72" t="s">
        <v>26679</v>
      </c>
    </row>
    <row r="12164" spans="2:2">
      <c r="B12164" s="72" t="s">
        <v>26680</v>
      </c>
    </row>
    <row r="12165" spans="2:2">
      <c r="B12165" s="72" t="s">
        <v>26681</v>
      </c>
    </row>
    <row r="12166" spans="2:2">
      <c r="B12166" s="72" t="s">
        <v>26682</v>
      </c>
    </row>
    <row r="12167" spans="2:2">
      <c r="B12167" s="72" t="s">
        <v>26683</v>
      </c>
    </row>
    <row r="12168" spans="2:2">
      <c r="B12168" s="72" t="s">
        <v>26684</v>
      </c>
    </row>
    <row r="12169" spans="2:2">
      <c r="B12169" s="72" t="s">
        <v>26685</v>
      </c>
    </row>
    <row r="12170" spans="2:2">
      <c r="B12170" s="72" t="s">
        <v>26686</v>
      </c>
    </row>
    <row r="12171" spans="2:2">
      <c r="B12171" s="72" t="s">
        <v>26687</v>
      </c>
    </row>
    <row r="12172" spans="2:2">
      <c r="B12172" s="72" t="s">
        <v>26688</v>
      </c>
    </row>
    <row r="12173" spans="2:2">
      <c r="B12173" s="72" t="s">
        <v>26689</v>
      </c>
    </row>
    <row r="12174" spans="2:2">
      <c r="B12174" s="72" t="s">
        <v>26690</v>
      </c>
    </row>
    <row r="12175" spans="2:2">
      <c r="B12175" s="72" t="s">
        <v>26691</v>
      </c>
    </row>
    <row r="12176" spans="2:2">
      <c r="B12176" s="72" t="s">
        <v>26692</v>
      </c>
    </row>
    <row r="12177" spans="2:2">
      <c r="B12177" s="72" t="s">
        <v>26693</v>
      </c>
    </row>
    <row r="12178" spans="2:2">
      <c r="B12178" s="72" t="s">
        <v>26694</v>
      </c>
    </row>
    <row r="12179" spans="2:2">
      <c r="B12179" s="72" t="s">
        <v>26695</v>
      </c>
    </row>
    <row r="12180" spans="2:2">
      <c r="B12180" s="72" t="s">
        <v>26696</v>
      </c>
    </row>
    <row r="12181" spans="2:2">
      <c r="B12181" s="72" t="s">
        <v>26697</v>
      </c>
    </row>
    <row r="12182" spans="2:2">
      <c r="B12182" s="72" t="s">
        <v>26698</v>
      </c>
    </row>
    <row r="12183" spans="2:2">
      <c r="B12183" s="72" t="s">
        <v>26699</v>
      </c>
    </row>
    <row r="12184" spans="2:2">
      <c r="B12184" s="72" t="s">
        <v>26700</v>
      </c>
    </row>
    <row r="12185" spans="2:2">
      <c r="B12185" s="72" t="s">
        <v>26701</v>
      </c>
    </row>
    <row r="12186" spans="2:2">
      <c r="B12186" s="72" t="s">
        <v>26702</v>
      </c>
    </row>
    <row r="12187" spans="2:2">
      <c r="B12187" s="72" t="s">
        <v>26703</v>
      </c>
    </row>
    <row r="12188" spans="2:2">
      <c r="B12188" s="72" t="s">
        <v>26704</v>
      </c>
    </row>
    <row r="12189" spans="2:2">
      <c r="B12189" s="72" t="s">
        <v>26705</v>
      </c>
    </row>
    <row r="12190" spans="2:2">
      <c r="B12190" s="72" t="s">
        <v>26706</v>
      </c>
    </row>
    <row r="12191" spans="2:2">
      <c r="B12191" s="72" t="s">
        <v>26707</v>
      </c>
    </row>
    <row r="12192" spans="2:2">
      <c r="B12192" s="72" t="s">
        <v>26708</v>
      </c>
    </row>
    <row r="12193" spans="2:2">
      <c r="B12193" s="72" t="s">
        <v>26709</v>
      </c>
    </row>
    <row r="12194" spans="2:2">
      <c r="B12194" s="72" t="s">
        <v>26710</v>
      </c>
    </row>
    <row r="12195" spans="2:2">
      <c r="B12195" s="72" t="s">
        <v>26711</v>
      </c>
    </row>
    <row r="12196" spans="2:2">
      <c r="B12196" s="72" t="s">
        <v>26712</v>
      </c>
    </row>
    <row r="12197" spans="2:2">
      <c r="B12197" s="72" t="s">
        <v>26713</v>
      </c>
    </row>
    <row r="12198" spans="2:2">
      <c r="B12198" s="72" t="s">
        <v>26714</v>
      </c>
    </row>
    <row r="12199" spans="2:2">
      <c r="B12199" s="72" t="s">
        <v>26715</v>
      </c>
    </row>
    <row r="12200" spans="2:2">
      <c r="B12200" s="72" t="s">
        <v>26716</v>
      </c>
    </row>
    <row r="12201" spans="2:2">
      <c r="B12201" s="72" t="s">
        <v>26717</v>
      </c>
    </row>
    <row r="12202" spans="2:2">
      <c r="B12202" s="72" t="s">
        <v>26718</v>
      </c>
    </row>
    <row r="12203" spans="2:2">
      <c r="B12203" s="72" t="s">
        <v>26719</v>
      </c>
    </row>
    <row r="12204" spans="2:2">
      <c r="B12204" s="72" t="s">
        <v>26720</v>
      </c>
    </row>
    <row r="12205" spans="2:2">
      <c r="B12205" s="72" t="s">
        <v>26721</v>
      </c>
    </row>
    <row r="12206" spans="2:2">
      <c r="B12206" s="72" t="s">
        <v>26722</v>
      </c>
    </row>
    <row r="12207" spans="2:2">
      <c r="B12207" s="72" t="s">
        <v>26723</v>
      </c>
    </row>
    <row r="12208" spans="2:2">
      <c r="B12208" s="72" t="s">
        <v>26724</v>
      </c>
    </row>
    <row r="12209" spans="2:2">
      <c r="B12209" s="72" t="s">
        <v>26725</v>
      </c>
    </row>
    <row r="12210" spans="2:2">
      <c r="B12210" s="72" t="s">
        <v>26726</v>
      </c>
    </row>
    <row r="12211" spans="2:2">
      <c r="B12211" s="72" t="s">
        <v>26727</v>
      </c>
    </row>
    <row r="12212" spans="2:2">
      <c r="B12212" s="72" t="s">
        <v>26728</v>
      </c>
    </row>
    <row r="12213" spans="2:2">
      <c r="B12213" s="72" t="s">
        <v>26729</v>
      </c>
    </row>
    <row r="12214" spans="2:2">
      <c r="B12214" s="72" t="s">
        <v>26730</v>
      </c>
    </row>
    <row r="12215" spans="2:2">
      <c r="B12215" s="72" t="s">
        <v>26731</v>
      </c>
    </row>
    <row r="12216" spans="2:2">
      <c r="B12216" s="72" t="s">
        <v>26732</v>
      </c>
    </row>
    <row r="12217" spans="2:2">
      <c r="B12217" s="72" t="s">
        <v>26733</v>
      </c>
    </row>
    <row r="12218" spans="2:2">
      <c r="B12218" s="72" t="s">
        <v>26734</v>
      </c>
    </row>
    <row r="12219" spans="2:2">
      <c r="B12219" s="72" t="s">
        <v>26735</v>
      </c>
    </row>
    <row r="12220" spans="2:2">
      <c r="B12220" s="72" t="s">
        <v>26736</v>
      </c>
    </row>
    <row r="12221" spans="2:2">
      <c r="B12221" s="72" t="s">
        <v>26737</v>
      </c>
    </row>
    <row r="12222" spans="2:2">
      <c r="B12222" s="72" t="s">
        <v>26738</v>
      </c>
    </row>
    <row r="12223" spans="2:2">
      <c r="B12223" s="72" t="s">
        <v>26739</v>
      </c>
    </row>
    <row r="12224" spans="2:2">
      <c r="B12224" s="72" t="s">
        <v>26740</v>
      </c>
    </row>
    <row r="12225" spans="2:2">
      <c r="B12225" s="72" t="s">
        <v>26741</v>
      </c>
    </row>
    <row r="12226" spans="2:2">
      <c r="B12226" s="72" t="s">
        <v>26742</v>
      </c>
    </row>
    <row r="12227" spans="2:2">
      <c r="B12227" s="72" t="s">
        <v>26743</v>
      </c>
    </row>
    <row r="12228" spans="2:2">
      <c r="B12228" s="72" t="s">
        <v>26744</v>
      </c>
    </row>
    <row r="12229" spans="2:2">
      <c r="B12229" s="72" t="s">
        <v>26745</v>
      </c>
    </row>
    <row r="12230" spans="2:2">
      <c r="B12230" s="72" t="s">
        <v>26746</v>
      </c>
    </row>
    <row r="12231" spans="2:2">
      <c r="B12231" s="72" t="s">
        <v>26747</v>
      </c>
    </row>
    <row r="12232" spans="2:2">
      <c r="B12232" s="72" t="s">
        <v>26748</v>
      </c>
    </row>
    <row r="12233" spans="2:2">
      <c r="B12233" s="72" t="s">
        <v>26749</v>
      </c>
    </row>
    <row r="12234" spans="2:2">
      <c r="B12234" s="72" t="s">
        <v>26750</v>
      </c>
    </row>
    <row r="12235" spans="2:2">
      <c r="B12235" s="72" t="s">
        <v>26751</v>
      </c>
    </row>
    <row r="12236" spans="2:2">
      <c r="B12236" s="72" t="s">
        <v>26752</v>
      </c>
    </row>
    <row r="12237" spans="2:2">
      <c r="B12237" s="72" t="s">
        <v>26753</v>
      </c>
    </row>
    <row r="12238" spans="2:2">
      <c r="B12238" s="72" t="s">
        <v>26754</v>
      </c>
    </row>
    <row r="12239" spans="2:2">
      <c r="B12239" s="72" t="s">
        <v>26755</v>
      </c>
    </row>
    <row r="12240" spans="2:2">
      <c r="B12240" s="72" t="s">
        <v>26756</v>
      </c>
    </row>
    <row r="12241" spans="2:2">
      <c r="B12241" s="72" t="s">
        <v>26757</v>
      </c>
    </row>
    <row r="12242" spans="2:2">
      <c r="B12242" s="72" t="s">
        <v>26758</v>
      </c>
    </row>
    <row r="12243" spans="2:2">
      <c r="B12243" s="72" t="s">
        <v>26759</v>
      </c>
    </row>
    <row r="12244" spans="2:2">
      <c r="B12244" s="72" t="s">
        <v>26760</v>
      </c>
    </row>
    <row r="12245" spans="2:2">
      <c r="B12245" s="72" t="s">
        <v>26761</v>
      </c>
    </row>
    <row r="12246" spans="2:2">
      <c r="B12246" s="72" t="s">
        <v>26762</v>
      </c>
    </row>
    <row r="12247" spans="2:2">
      <c r="B12247" s="72" t="s">
        <v>26763</v>
      </c>
    </row>
    <row r="12248" spans="2:2">
      <c r="B12248" s="72" t="s">
        <v>26764</v>
      </c>
    </row>
    <row r="12249" spans="2:2">
      <c r="B12249" s="72" t="s">
        <v>26765</v>
      </c>
    </row>
    <row r="12250" spans="2:2">
      <c r="B12250" s="72" t="s">
        <v>26766</v>
      </c>
    </row>
    <row r="12251" spans="2:2">
      <c r="B12251" s="72" t="s">
        <v>26767</v>
      </c>
    </row>
    <row r="12252" spans="2:2">
      <c r="B12252" s="72" t="s">
        <v>26768</v>
      </c>
    </row>
    <row r="12253" spans="2:2">
      <c r="B12253" s="72" t="s">
        <v>26769</v>
      </c>
    </row>
    <row r="12254" spans="2:2">
      <c r="B12254" s="72" t="s">
        <v>26770</v>
      </c>
    </row>
    <row r="12255" spans="2:2">
      <c r="B12255" s="72" t="s">
        <v>26771</v>
      </c>
    </row>
    <row r="12256" spans="2:2">
      <c r="B12256" s="72" t="s">
        <v>26772</v>
      </c>
    </row>
    <row r="12257" spans="2:2">
      <c r="B12257" s="72" t="s">
        <v>26773</v>
      </c>
    </row>
    <row r="12258" spans="2:2">
      <c r="B12258" s="72" t="s">
        <v>26774</v>
      </c>
    </row>
    <row r="12259" spans="2:2">
      <c r="B12259" s="72" t="s">
        <v>26775</v>
      </c>
    </row>
    <row r="12260" spans="2:2">
      <c r="B12260" s="72" t="s">
        <v>26776</v>
      </c>
    </row>
    <row r="12261" spans="2:2">
      <c r="B12261" s="72" t="s">
        <v>26777</v>
      </c>
    </row>
    <row r="12262" spans="2:2">
      <c r="B12262" s="72" t="s">
        <v>26778</v>
      </c>
    </row>
    <row r="12263" spans="2:2">
      <c r="B12263" s="72" t="s">
        <v>26779</v>
      </c>
    </row>
    <row r="12264" spans="2:2">
      <c r="B12264" s="72" t="s">
        <v>26780</v>
      </c>
    </row>
    <row r="12265" spans="2:2">
      <c r="B12265" s="72" t="s">
        <v>26781</v>
      </c>
    </row>
    <row r="12266" spans="2:2">
      <c r="B12266" s="72" t="s">
        <v>26782</v>
      </c>
    </row>
    <row r="12267" spans="2:2">
      <c r="B12267" s="72" t="s">
        <v>26783</v>
      </c>
    </row>
    <row r="12268" spans="2:2">
      <c r="B12268" s="72" t="s">
        <v>26784</v>
      </c>
    </row>
    <row r="12269" spans="2:2">
      <c r="B12269" s="72" t="s">
        <v>26785</v>
      </c>
    </row>
    <row r="12270" spans="2:2">
      <c r="B12270" s="72" t="s">
        <v>26786</v>
      </c>
    </row>
    <row r="12271" spans="2:2">
      <c r="B12271" s="72" t="s">
        <v>26787</v>
      </c>
    </row>
    <row r="12272" spans="2:2">
      <c r="B12272" s="72" t="s">
        <v>26788</v>
      </c>
    </row>
    <row r="12273" spans="2:2">
      <c r="B12273" s="72" t="s">
        <v>26789</v>
      </c>
    </row>
    <row r="12274" spans="2:2">
      <c r="B12274" s="72" t="s">
        <v>26790</v>
      </c>
    </row>
    <row r="12275" spans="2:2">
      <c r="B12275" s="72" t="s">
        <v>26791</v>
      </c>
    </row>
    <row r="12276" spans="2:2">
      <c r="B12276" s="72" t="s">
        <v>26792</v>
      </c>
    </row>
    <row r="12277" spans="2:2">
      <c r="B12277" s="72" t="s">
        <v>26793</v>
      </c>
    </row>
    <row r="12278" spans="2:2">
      <c r="B12278" s="72" t="s">
        <v>26794</v>
      </c>
    </row>
    <row r="12279" spans="2:2">
      <c r="B12279" s="72" t="s">
        <v>26795</v>
      </c>
    </row>
    <row r="12280" spans="2:2">
      <c r="B12280" s="72" t="s">
        <v>26796</v>
      </c>
    </row>
    <row r="12281" spans="2:2">
      <c r="B12281" s="72" t="s">
        <v>26797</v>
      </c>
    </row>
    <row r="12282" spans="2:2">
      <c r="B12282" s="72" t="s">
        <v>26798</v>
      </c>
    </row>
    <row r="12283" spans="2:2">
      <c r="B12283" s="72" t="s">
        <v>26799</v>
      </c>
    </row>
    <row r="12284" spans="2:2">
      <c r="B12284" s="72" t="s">
        <v>26800</v>
      </c>
    </row>
    <row r="12285" spans="2:2">
      <c r="B12285" s="72" t="s">
        <v>26801</v>
      </c>
    </row>
    <row r="12286" spans="2:2">
      <c r="B12286" s="72" t="s">
        <v>26802</v>
      </c>
    </row>
    <row r="12287" spans="2:2">
      <c r="B12287" s="72" t="s">
        <v>26803</v>
      </c>
    </row>
    <row r="12288" spans="2:2">
      <c r="B12288" s="72" t="s">
        <v>26804</v>
      </c>
    </row>
    <row r="12289" spans="2:2">
      <c r="B12289" s="72" t="s">
        <v>26805</v>
      </c>
    </row>
    <row r="12290" spans="2:2">
      <c r="B12290" s="72" t="s">
        <v>26806</v>
      </c>
    </row>
    <row r="12291" spans="2:2">
      <c r="B12291" s="72" t="s">
        <v>26807</v>
      </c>
    </row>
    <row r="12292" spans="2:2">
      <c r="B12292" s="72" t="s">
        <v>26808</v>
      </c>
    </row>
    <row r="12293" spans="2:2">
      <c r="B12293" s="72" t="s">
        <v>26809</v>
      </c>
    </row>
    <row r="12294" spans="2:2">
      <c r="B12294" s="72" t="s">
        <v>26810</v>
      </c>
    </row>
    <row r="12295" spans="2:2">
      <c r="B12295" s="72" t="s">
        <v>26811</v>
      </c>
    </row>
    <row r="12296" spans="2:2">
      <c r="B12296" s="72" t="s">
        <v>26812</v>
      </c>
    </row>
    <row r="12297" spans="2:2">
      <c r="B12297" s="72" t="s">
        <v>26813</v>
      </c>
    </row>
    <row r="12298" spans="2:2">
      <c r="B12298" s="72" t="s">
        <v>26814</v>
      </c>
    </row>
    <row r="12299" spans="2:2">
      <c r="B12299" s="72" t="s">
        <v>26815</v>
      </c>
    </row>
    <row r="12300" spans="2:2">
      <c r="B12300" s="72" t="s">
        <v>26816</v>
      </c>
    </row>
    <row r="12301" spans="2:2">
      <c r="B12301" s="72" t="s">
        <v>26817</v>
      </c>
    </row>
    <row r="12302" spans="2:2">
      <c r="B12302" s="72" t="s">
        <v>26818</v>
      </c>
    </row>
    <row r="12303" spans="2:2">
      <c r="B12303" s="72" t="s">
        <v>26819</v>
      </c>
    </row>
    <row r="12304" spans="2:2">
      <c r="B12304" s="72" t="s">
        <v>26820</v>
      </c>
    </row>
    <row r="12305" spans="2:2">
      <c r="B12305" s="72" t="s">
        <v>26821</v>
      </c>
    </row>
    <row r="12306" spans="2:2">
      <c r="B12306" s="72" t="s">
        <v>26822</v>
      </c>
    </row>
    <row r="12307" spans="2:2">
      <c r="B12307" s="72" t="s">
        <v>26823</v>
      </c>
    </row>
    <row r="12308" spans="2:2">
      <c r="B12308" s="72" t="s">
        <v>26824</v>
      </c>
    </row>
    <row r="12309" spans="2:2">
      <c r="B12309" s="72" t="s">
        <v>26825</v>
      </c>
    </row>
    <row r="12310" spans="2:2">
      <c r="B12310" s="72" t="s">
        <v>26826</v>
      </c>
    </row>
    <row r="12311" spans="2:2">
      <c r="B12311" s="72" t="s">
        <v>26827</v>
      </c>
    </row>
    <row r="12312" spans="2:2">
      <c r="B12312" s="72" t="s">
        <v>26828</v>
      </c>
    </row>
    <row r="12313" spans="2:2">
      <c r="B12313" s="72" t="s">
        <v>26829</v>
      </c>
    </row>
    <row r="12314" spans="2:2">
      <c r="B12314" s="72" t="s">
        <v>26830</v>
      </c>
    </row>
    <row r="12315" spans="2:2">
      <c r="B12315" s="72" t="s">
        <v>26831</v>
      </c>
    </row>
    <row r="12316" spans="2:2">
      <c r="B12316" s="72" t="s">
        <v>26832</v>
      </c>
    </row>
    <row r="12317" spans="2:2">
      <c r="B12317" s="72" t="s">
        <v>26833</v>
      </c>
    </row>
    <row r="12318" spans="2:2">
      <c r="B12318" s="72" t="s">
        <v>26834</v>
      </c>
    </row>
    <row r="12319" spans="2:2">
      <c r="B12319" s="72" t="s">
        <v>26835</v>
      </c>
    </row>
    <row r="12320" spans="2:2">
      <c r="B12320" s="72" t="s">
        <v>26836</v>
      </c>
    </row>
    <row r="12321" spans="2:2">
      <c r="B12321" s="72" t="s">
        <v>26837</v>
      </c>
    </row>
    <row r="12322" spans="2:2">
      <c r="B12322" s="72" t="s">
        <v>26838</v>
      </c>
    </row>
    <row r="12323" spans="2:2">
      <c r="B12323" s="72" t="s">
        <v>26839</v>
      </c>
    </row>
    <row r="12324" spans="2:2">
      <c r="B12324" s="72" t="s">
        <v>26840</v>
      </c>
    </row>
    <row r="12325" spans="2:2">
      <c r="B12325" s="72" t="s">
        <v>26841</v>
      </c>
    </row>
    <row r="12326" spans="2:2">
      <c r="B12326" s="72" t="s">
        <v>26842</v>
      </c>
    </row>
    <row r="12327" spans="2:2">
      <c r="B12327" s="72" t="s">
        <v>26843</v>
      </c>
    </row>
    <row r="12328" spans="2:2">
      <c r="B12328" s="72" t="s">
        <v>26844</v>
      </c>
    </row>
    <row r="12329" spans="2:2">
      <c r="B12329" s="72" t="s">
        <v>26845</v>
      </c>
    </row>
    <row r="12330" spans="2:2">
      <c r="B12330" s="72" t="s">
        <v>26846</v>
      </c>
    </row>
    <row r="12331" spans="2:2">
      <c r="B12331" s="72" t="s">
        <v>26847</v>
      </c>
    </row>
    <row r="12332" spans="2:2">
      <c r="B12332" s="72" t="s">
        <v>26848</v>
      </c>
    </row>
    <row r="12333" spans="2:2">
      <c r="B12333" s="72" t="s">
        <v>26849</v>
      </c>
    </row>
    <row r="12334" spans="2:2">
      <c r="B12334" s="72" t="s">
        <v>26850</v>
      </c>
    </row>
    <row r="12335" spans="2:2">
      <c r="B12335" s="72" t="s">
        <v>26851</v>
      </c>
    </row>
    <row r="12336" spans="2:2">
      <c r="B12336" s="72" t="s">
        <v>26852</v>
      </c>
    </row>
    <row r="12337" spans="2:2">
      <c r="B12337" s="72" t="s">
        <v>26853</v>
      </c>
    </row>
    <row r="12338" spans="2:2">
      <c r="B12338" s="72" t="s">
        <v>26854</v>
      </c>
    </row>
    <row r="12339" spans="2:2">
      <c r="B12339" s="72" t="s">
        <v>26855</v>
      </c>
    </row>
    <row r="12340" spans="2:2">
      <c r="B12340" s="72" t="s">
        <v>26856</v>
      </c>
    </row>
    <row r="12341" spans="2:2">
      <c r="B12341" s="72" t="s">
        <v>26857</v>
      </c>
    </row>
    <row r="12342" spans="2:2">
      <c r="B12342" s="72" t="s">
        <v>26858</v>
      </c>
    </row>
    <row r="12343" spans="2:2">
      <c r="B12343" s="72" t="s">
        <v>26859</v>
      </c>
    </row>
    <row r="12344" spans="2:2">
      <c r="B12344" s="72" t="s">
        <v>26860</v>
      </c>
    </row>
    <row r="12345" spans="2:2">
      <c r="B12345" s="72" t="s">
        <v>26861</v>
      </c>
    </row>
    <row r="12346" spans="2:2">
      <c r="B12346" s="72" t="s">
        <v>26862</v>
      </c>
    </row>
    <row r="12347" spans="2:2">
      <c r="B12347" s="72" t="s">
        <v>26863</v>
      </c>
    </row>
    <row r="12348" spans="2:2">
      <c r="B12348" s="72" t="s">
        <v>26864</v>
      </c>
    </row>
    <row r="12349" spans="2:2">
      <c r="B12349" s="72" t="s">
        <v>26865</v>
      </c>
    </row>
    <row r="12350" spans="2:2">
      <c r="B12350" s="72" t="s">
        <v>26866</v>
      </c>
    </row>
    <row r="12351" spans="2:2">
      <c r="B12351" s="72" t="s">
        <v>26867</v>
      </c>
    </row>
    <row r="12352" spans="2:2">
      <c r="B12352" s="72" t="s">
        <v>26868</v>
      </c>
    </row>
    <row r="12353" spans="2:2">
      <c r="B12353" s="72" t="s">
        <v>26869</v>
      </c>
    </row>
    <row r="12354" spans="2:2">
      <c r="B12354" s="72" t="s">
        <v>26870</v>
      </c>
    </row>
    <row r="12355" spans="2:2">
      <c r="B12355" s="72" t="s">
        <v>26871</v>
      </c>
    </row>
    <row r="12356" spans="2:2">
      <c r="B12356" s="72" t="s">
        <v>26872</v>
      </c>
    </row>
    <row r="12357" spans="2:2">
      <c r="B12357" s="72" t="s">
        <v>26873</v>
      </c>
    </row>
    <row r="12358" spans="2:2">
      <c r="B12358" s="72" t="s">
        <v>26874</v>
      </c>
    </row>
    <row r="12359" spans="2:2">
      <c r="B12359" s="72" t="s">
        <v>26875</v>
      </c>
    </row>
    <row r="12360" spans="2:2">
      <c r="B12360" s="72" t="s">
        <v>26876</v>
      </c>
    </row>
    <row r="12361" spans="2:2">
      <c r="B12361" s="72" t="s">
        <v>26877</v>
      </c>
    </row>
    <row r="12362" spans="2:2">
      <c r="B12362" s="72" t="s">
        <v>26878</v>
      </c>
    </row>
    <row r="12363" spans="2:2">
      <c r="B12363" s="72" t="s">
        <v>26879</v>
      </c>
    </row>
    <row r="12364" spans="2:2">
      <c r="B12364" s="72" t="s">
        <v>26880</v>
      </c>
    </row>
    <row r="12365" spans="2:2">
      <c r="B12365" s="72" t="s">
        <v>26881</v>
      </c>
    </row>
    <row r="12366" spans="2:2">
      <c r="B12366" s="72" t="s">
        <v>26882</v>
      </c>
    </row>
    <row r="12367" spans="2:2">
      <c r="B12367" s="72" t="s">
        <v>26883</v>
      </c>
    </row>
    <row r="12368" spans="2:2">
      <c r="B12368" s="72" t="s">
        <v>26884</v>
      </c>
    </row>
    <row r="12369" spans="2:2">
      <c r="B12369" s="72" t="s">
        <v>26885</v>
      </c>
    </row>
    <row r="12370" spans="2:2">
      <c r="B12370" s="72" t="s">
        <v>26886</v>
      </c>
    </row>
    <row r="12371" spans="2:2">
      <c r="B12371" s="72" t="s">
        <v>26887</v>
      </c>
    </row>
    <row r="12372" spans="2:2">
      <c r="B12372" s="72" t="s">
        <v>26888</v>
      </c>
    </row>
    <row r="12373" spans="2:2">
      <c r="B12373" s="72" t="s">
        <v>26889</v>
      </c>
    </row>
    <row r="12374" spans="2:2">
      <c r="B12374" s="72" t="s">
        <v>26890</v>
      </c>
    </row>
    <row r="12375" spans="2:2">
      <c r="B12375" s="72" t="s">
        <v>26891</v>
      </c>
    </row>
    <row r="12376" spans="2:2">
      <c r="B12376" s="72" t="s">
        <v>26892</v>
      </c>
    </row>
    <row r="12377" spans="2:2">
      <c r="B12377" s="72" t="s">
        <v>26893</v>
      </c>
    </row>
    <row r="12378" spans="2:2">
      <c r="B12378" s="72" t="s">
        <v>26894</v>
      </c>
    </row>
    <row r="12379" spans="2:2">
      <c r="B12379" s="72" t="s">
        <v>26895</v>
      </c>
    </row>
    <row r="12380" spans="2:2">
      <c r="B12380" s="72" t="s">
        <v>26896</v>
      </c>
    </row>
    <row r="12381" spans="2:2">
      <c r="B12381" s="72" t="s">
        <v>26897</v>
      </c>
    </row>
    <row r="12382" spans="2:2">
      <c r="B12382" s="72" t="s">
        <v>26898</v>
      </c>
    </row>
    <row r="12383" spans="2:2">
      <c r="B12383" s="72" t="s">
        <v>26899</v>
      </c>
    </row>
    <row r="12384" spans="2:2">
      <c r="B12384" s="72" t="s">
        <v>26900</v>
      </c>
    </row>
    <row r="12385" spans="2:2">
      <c r="B12385" s="72" t="s">
        <v>26901</v>
      </c>
    </row>
    <row r="12386" spans="2:2">
      <c r="B12386" s="72" t="s">
        <v>26902</v>
      </c>
    </row>
    <row r="12387" spans="2:2">
      <c r="B12387" s="72" t="s">
        <v>26903</v>
      </c>
    </row>
    <row r="12388" spans="2:2">
      <c r="B12388" s="72" t="s">
        <v>26904</v>
      </c>
    </row>
    <row r="12389" spans="2:2">
      <c r="B12389" s="72" t="s">
        <v>26905</v>
      </c>
    </row>
    <row r="12390" spans="2:2">
      <c r="B12390" s="72" t="s">
        <v>26906</v>
      </c>
    </row>
    <row r="12391" spans="2:2">
      <c r="B12391" s="72" t="s">
        <v>26907</v>
      </c>
    </row>
    <row r="12392" spans="2:2">
      <c r="B12392" s="72" t="s">
        <v>26908</v>
      </c>
    </row>
    <row r="12393" spans="2:2">
      <c r="B12393" s="72" t="s">
        <v>26909</v>
      </c>
    </row>
    <row r="12394" spans="2:2">
      <c r="B12394" s="72" t="s">
        <v>26910</v>
      </c>
    </row>
    <row r="12395" spans="2:2">
      <c r="B12395" s="72" t="s">
        <v>26911</v>
      </c>
    </row>
    <row r="12396" spans="2:2">
      <c r="B12396" s="72" t="s">
        <v>26912</v>
      </c>
    </row>
    <row r="12397" spans="2:2">
      <c r="B12397" s="72" t="s">
        <v>26913</v>
      </c>
    </row>
    <row r="12398" spans="2:2">
      <c r="B12398" s="72" t="s">
        <v>26914</v>
      </c>
    </row>
    <row r="12399" spans="2:2">
      <c r="B12399" s="72" t="s">
        <v>26915</v>
      </c>
    </row>
    <row r="12400" spans="2:2">
      <c r="B12400" s="72" t="s">
        <v>26916</v>
      </c>
    </row>
    <row r="12401" spans="2:2">
      <c r="B12401" s="72" t="s">
        <v>26917</v>
      </c>
    </row>
    <row r="12402" spans="2:2">
      <c r="B12402" s="72" t="s">
        <v>26918</v>
      </c>
    </row>
    <row r="12403" spans="2:2">
      <c r="B12403" s="72" t="s">
        <v>26919</v>
      </c>
    </row>
    <row r="12404" spans="2:2">
      <c r="B12404" s="72" t="s">
        <v>26920</v>
      </c>
    </row>
    <row r="12405" spans="2:2">
      <c r="B12405" s="72" t="s">
        <v>26921</v>
      </c>
    </row>
    <row r="12406" spans="2:2">
      <c r="B12406" s="72" t="s">
        <v>26922</v>
      </c>
    </row>
    <row r="12407" spans="2:2">
      <c r="B12407" s="72" t="s">
        <v>26923</v>
      </c>
    </row>
    <row r="12408" spans="2:2">
      <c r="B12408" s="72" t="s">
        <v>26924</v>
      </c>
    </row>
    <row r="12409" spans="2:2">
      <c r="B12409" s="72" t="s">
        <v>26925</v>
      </c>
    </row>
    <row r="12410" spans="2:2">
      <c r="B12410" s="72" t="s">
        <v>26926</v>
      </c>
    </row>
    <row r="12411" spans="2:2">
      <c r="B12411" s="72" t="s">
        <v>26927</v>
      </c>
    </row>
    <row r="12412" spans="2:2">
      <c r="B12412" s="72" t="s">
        <v>26928</v>
      </c>
    </row>
    <row r="12413" spans="2:2">
      <c r="B12413" s="72" t="s">
        <v>26929</v>
      </c>
    </row>
    <row r="12414" spans="2:2">
      <c r="B12414" s="72" t="s">
        <v>26930</v>
      </c>
    </row>
    <row r="12415" spans="2:2">
      <c r="B12415" s="72" t="s">
        <v>26931</v>
      </c>
    </row>
    <row r="12416" spans="2:2">
      <c r="B12416" s="72" t="s">
        <v>26932</v>
      </c>
    </row>
    <row r="12417" spans="2:2">
      <c r="B12417" s="72" t="s">
        <v>26933</v>
      </c>
    </row>
    <row r="12418" spans="2:2">
      <c r="B12418" s="72" t="s">
        <v>26934</v>
      </c>
    </row>
    <row r="12419" spans="2:2">
      <c r="B12419" s="72" t="s">
        <v>26935</v>
      </c>
    </row>
    <row r="12420" spans="2:2">
      <c r="B12420" s="72" t="s">
        <v>26936</v>
      </c>
    </row>
    <row r="12421" spans="2:2">
      <c r="B12421" s="72" t="s">
        <v>26937</v>
      </c>
    </row>
    <row r="12422" spans="2:2">
      <c r="B12422" s="72" t="s">
        <v>26938</v>
      </c>
    </row>
    <row r="12423" spans="2:2">
      <c r="B12423" s="72" t="s">
        <v>26939</v>
      </c>
    </row>
    <row r="12424" spans="2:2">
      <c r="B12424" s="72" t="s">
        <v>26940</v>
      </c>
    </row>
    <row r="12425" spans="2:2">
      <c r="B12425" s="72" t="s">
        <v>26941</v>
      </c>
    </row>
    <row r="12426" spans="2:2">
      <c r="B12426" s="72" t="s">
        <v>26942</v>
      </c>
    </row>
    <row r="12427" spans="2:2">
      <c r="B12427" s="72" t="s">
        <v>26943</v>
      </c>
    </row>
    <row r="12428" spans="2:2">
      <c r="B12428" s="72" t="s">
        <v>26944</v>
      </c>
    </row>
    <row r="12429" spans="2:2">
      <c r="B12429" s="72" t="s">
        <v>26945</v>
      </c>
    </row>
    <row r="12430" spans="2:2">
      <c r="B12430" s="72" t="s">
        <v>26946</v>
      </c>
    </row>
    <row r="12431" spans="2:2">
      <c r="B12431" s="72" t="s">
        <v>26947</v>
      </c>
    </row>
    <row r="12432" spans="2:2">
      <c r="B12432" s="72" t="s">
        <v>26948</v>
      </c>
    </row>
    <row r="12433" spans="2:2">
      <c r="B12433" s="72" t="s">
        <v>26949</v>
      </c>
    </row>
    <row r="12434" spans="2:2">
      <c r="B12434" s="72" t="s">
        <v>26950</v>
      </c>
    </row>
    <row r="12435" spans="2:2">
      <c r="B12435" s="72" t="s">
        <v>26951</v>
      </c>
    </row>
    <row r="12436" spans="2:2">
      <c r="B12436" s="72" t="s">
        <v>26952</v>
      </c>
    </row>
    <row r="12437" spans="2:2">
      <c r="B12437" s="72" t="s">
        <v>26953</v>
      </c>
    </row>
    <row r="12438" spans="2:2">
      <c r="B12438" s="72" t="s">
        <v>26954</v>
      </c>
    </row>
    <row r="12439" spans="2:2">
      <c r="B12439" s="72" t="s">
        <v>26955</v>
      </c>
    </row>
    <row r="12440" spans="2:2">
      <c r="B12440" s="72" t="s">
        <v>26956</v>
      </c>
    </row>
    <row r="12441" spans="2:2">
      <c r="B12441" s="72" t="s">
        <v>26957</v>
      </c>
    </row>
    <row r="12442" spans="2:2">
      <c r="B12442" s="72" t="s">
        <v>26958</v>
      </c>
    </row>
    <row r="12443" spans="2:2">
      <c r="B12443" s="72" t="s">
        <v>26959</v>
      </c>
    </row>
    <row r="12444" spans="2:2">
      <c r="B12444" s="72" t="s">
        <v>26960</v>
      </c>
    </row>
    <row r="12445" spans="2:2">
      <c r="B12445" s="72" t="s">
        <v>26961</v>
      </c>
    </row>
    <row r="12446" spans="2:2">
      <c r="B12446" s="72" t="s">
        <v>26962</v>
      </c>
    </row>
    <row r="12447" spans="2:2">
      <c r="B12447" s="72" t="s">
        <v>26963</v>
      </c>
    </row>
    <row r="12448" spans="2:2">
      <c r="B12448" s="72" t="s">
        <v>26964</v>
      </c>
    </row>
    <row r="12449" spans="2:2">
      <c r="B12449" s="72" t="s">
        <v>26965</v>
      </c>
    </row>
    <row r="12450" spans="2:2">
      <c r="B12450" s="72" t="s">
        <v>26966</v>
      </c>
    </row>
    <row r="12451" spans="2:2">
      <c r="B12451" s="72" t="s">
        <v>26967</v>
      </c>
    </row>
    <row r="12452" spans="2:2">
      <c r="B12452" s="72" t="s">
        <v>26968</v>
      </c>
    </row>
    <row r="12453" spans="2:2">
      <c r="B12453" s="72" t="s">
        <v>26969</v>
      </c>
    </row>
    <row r="12454" spans="2:2">
      <c r="B12454" s="72" t="s">
        <v>26970</v>
      </c>
    </row>
    <row r="12455" spans="2:2">
      <c r="B12455" s="72" t="s">
        <v>26971</v>
      </c>
    </row>
    <row r="12456" spans="2:2">
      <c r="B12456" s="72" t="s">
        <v>26972</v>
      </c>
    </row>
    <row r="12457" spans="2:2">
      <c r="B12457" s="72" t="s">
        <v>26973</v>
      </c>
    </row>
    <row r="12458" spans="2:2">
      <c r="B12458" s="72" t="s">
        <v>26974</v>
      </c>
    </row>
    <row r="12459" spans="2:2">
      <c r="B12459" s="72" t="s">
        <v>26975</v>
      </c>
    </row>
    <row r="12460" spans="2:2">
      <c r="B12460" s="72" t="s">
        <v>26976</v>
      </c>
    </row>
    <row r="12461" spans="2:2">
      <c r="B12461" s="72" t="s">
        <v>26977</v>
      </c>
    </row>
    <row r="12462" spans="2:2">
      <c r="B12462" s="72" t="s">
        <v>26978</v>
      </c>
    </row>
    <row r="12463" spans="2:2">
      <c r="B12463" s="72" t="s">
        <v>26979</v>
      </c>
    </row>
    <row r="12464" spans="2:2">
      <c r="B12464" s="72" t="s">
        <v>26980</v>
      </c>
    </row>
    <row r="12465" spans="2:2">
      <c r="B12465" s="72" t="s">
        <v>26981</v>
      </c>
    </row>
    <row r="12466" spans="2:2">
      <c r="B12466" s="72" t="s">
        <v>26982</v>
      </c>
    </row>
    <row r="12467" spans="2:2">
      <c r="B12467" s="72" t="s">
        <v>26983</v>
      </c>
    </row>
    <row r="12468" spans="2:2">
      <c r="B12468" s="72" t="s">
        <v>26984</v>
      </c>
    </row>
    <row r="12469" spans="2:2">
      <c r="B12469" s="72" t="s">
        <v>26985</v>
      </c>
    </row>
    <row r="12470" spans="2:2">
      <c r="B12470" s="72" t="s">
        <v>26986</v>
      </c>
    </row>
    <row r="12471" spans="2:2">
      <c r="B12471" s="72" t="s">
        <v>26987</v>
      </c>
    </row>
    <row r="12472" spans="2:2">
      <c r="B12472" s="72" t="s">
        <v>26988</v>
      </c>
    </row>
    <row r="12473" spans="2:2">
      <c r="B12473" s="72" t="s">
        <v>26989</v>
      </c>
    </row>
    <row r="12474" spans="2:2">
      <c r="B12474" s="72" t="s">
        <v>26990</v>
      </c>
    </row>
    <row r="12475" spans="2:2">
      <c r="B12475" s="72" t="s">
        <v>26991</v>
      </c>
    </row>
    <row r="12476" spans="2:2">
      <c r="B12476" s="72" t="s">
        <v>26992</v>
      </c>
    </row>
    <row r="12477" spans="2:2">
      <c r="B12477" s="72" t="s">
        <v>26993</v>
      </c>
    </row>
    <row r="12478" spans="2:2">
      <c r="B12478" s="72" t="s">
        <v>26994</v>
      </c>
    </row>
    <row r="12479" spans="2:2">
      <c r="B12479" s="72" t="s">
        <v>26995</v>
      </c>
    </row>
    <row r="12480" spans="2:2">
      <c r="B12480" s="72" t="s">
        <v>26996</v>
      </c>
    </row>
    <row r="12481" spans="2:2">
      <c r="B12481" s="72" t="s">
        <v>26997</v>
      </c>
    </row>
    <row r="12482" spans="2:2">
      <c r="B12482" s="72" t="s">
        <v>26998</v>
      </c>
    </row>
    <row r="12483" spans="2:2">
      <c r="B12483" s="72" t="s">
        <v>26999</v>
      </c>
    </row>
    <row r="12484" spans="2:2">
      <c r="B12484" s="72" t="s">
        <v>27000</v>
      </c>
    </row>
    <row r="12485" spans="2:2">
      <c r="B12485" s="72" t="s">
        <v>27001</v>
      </c>
    </row>
    <row r="12486" spans="2:2">
      <c r="B12486" s="72" t="s">
        <v>27002</v>
      </c>
    </row>
    <row r="12487" spans="2:2">
      <c r="B12487" s="72" t="s">
        <v>27003</v>
      </c>
    </row>
    <row r="12488" spans="2:2">
      <c r="B12488" s="72" t="s">
        <v>27004</v>
      </c>
    </row>
    <row r="12489" spans="2:2">
      <c r="B12489" s="72" t="s">
        <v>27005</v>
      </c>
    </row>
    <row r="12490" spans="2:2">
      <c r="B12490" s="72" t="s">
        <v>27006</v>
      </c>
    </row>
    <row r="12491" spans="2:2">
      <c r="B12491" s="72" t="s">
        <v>27007</v>
      </c>
    </row>
    <row r="12492" spans="2:2">
      <c r="B12492" s="72" t="s">
        <v>27008</v>
      </c>
    </row>
    <row r="12493" spans="2:2">
      <c r="B12493" s="72" t="s">
        <v>27009</v>
      </c>
    </row>
    <row r="12494" spans="2:2">
      <c r="B12494" s="72" t="s">
        <v>27010</v>
      </c>
    </row>
    <row r="12495" spans="2:2">
      <c r="B12495" s="72" t="s">
        <v>27011</v>
      </c>
    </row>
    <row r="12496" spans="2:2">
      <c r="B12496" s="72" t="s">
        <v>27012</v>
      </c>
    </row>
    <row r="12497" spans="2:2">
      <c r="B12497" s="72" t="s">
        <v>27013</v>
      </c>
    </row>
    <row r="12498" spans="2:2">
      <c r="B12498" s="72" t="s">
        <v>27014</v>
      </c>
    </row>
    <row r="12499" spans="2:2">
      <c r="B12499" s="72" t="s">
        <v>27015</v>
      </c>
    </row>
    <row r="12500" spans="2:2">
      <c r="B12500" s="72" t="s">
        <v>27016</v>
      </c>
    </row>
    <row r="12501" spans="2:2">
      <c r="B12501" s="72" t="s">
        <v>27017</v>
      </c>
    </row>
    <row r="12502" spans="2:2">
      <c r="B12502" s="72" t="s">
        <v>27018</v>
      </c>
    </row>
    <row r="12503" spans="2:2">
      <c r="B12503" s="72" t="s">
        <v>27019</v>
      </c>
    </row>
    <row r="12504" spans="2:2">
      <c r="B12504" s="72" t="s">
        <v>27020</v>
      </c>
    </row>
    <row r="12505" spans="2:2">
      <c r="B12505" s="72" t="s">
        <v>27021</v>
      </c>
    </row>
    <row r="12506" spans="2:2">
      <c r="B12506" s="72" t="s">
        <v>27022</v>
      </c>
    </row>
    <row r="12507" spans="2:2">
      <c r="B12507" s="72" t="s">
        <v>27023</v>
      </c>
    </row>
    <row r="12508" spans="2:2">
      <c r="B12508" s="72" t="s">
        <v>27024</v>
      </c>
    </row>
    <row r="12509" spans="2:2">
      <c r="B12509" s="72" t="s">
        <v>27025</v>
      </c>
    </row>
    <row r="12510" spans="2:2">
      <c r="B12510" s="72" t="s">
        <v>27026</v>
      </c>
    </row>
    <row r="12511" spans="2:2">
      <c r="B12511" s="72" t="s">
        <v>27027</v>
      </c>
    </row>
    <row r="12512" spans="2:2">
      <c r="B12512" s="72" t="s">
        <v>27028</v>
      </c>
    </row>
    <row r="12513" spans="2:2">
      <c r="B12513" s="72" t="s">
        <v>27029</v>
      </c>
    </row>
    <row r="12514" spans="2:2">
      <c r="B12514" s="72" t="s">
        <v>27030</v>
      </c>
    </row>
    <row r="12515" spans="2:2">
      <c r="B12515" s="72" t="s">
        <v>27031</v>
      </c>
    </row>
    <row r="12516" spans="2:2">
      <c r="B12516" s="72" t="s">
        <v>27032</v>
      </c>
    </row>
    <row r="12517" spans="2:2">
      <c r="B12517" s="72" t="s">
        <v>27033</v>
      </c>
    </row>
    <row r="12518" spans="2:2">
      <c r="B12518" s="72" t="s">
        <v>27034</v>
      </c>
    </row>
    <row r="12519" spans="2:2">
      <c r="B12519" s="72" t="s">
        <v>27035</v>
      </c>
    </row>
    <row r="12520" spans="2:2">
      <c r="B12520" s="72" t="s">
        <v>27036</v>
      </c>
    </row>
    <row r="12521" spans="2:2">
      <c r="B12521" s="72" t="s">
        <v>27037</v>
      </c>
    </row>
    <row r="12522" spans="2:2">
      <c r="B12522" s="72" t="s">
        <v>27038</v>
      </c>
    </row>
    <row r="12523" spans="2:2">
      <c r="B12523" s="72" t="s">
        <v>27039</v>
      </c>
    </row>
    <row r="12524" spans="2:2">
      <c r="B12524" s="72" t="s">
        <v>27040</v>
      </c>
    </row>
    <row r="12525" spans="2:2">
      <c r="B12525" s="72" t="s">
        <v>27041</v>
      </c>
    </row>
    <row r="12526" spans="2:2">
      <c r="B12526" s="72" t="s">
        <v>27042</v>
      </c>
    </row>
    <row r="12527" spans="2:2">
      <c r="B12527" s="72" t="s">
        <v>27043</v>
      </c>
    </row>
    <row r="12528" spans="2:2">
      <c r="B12528" s="72" t="s">
        <v>27044</v>
      </c>
    </row>
    <row r="12529" spans="2:2">
      <c r="B12529" s="72" t="s">
        <v>27045</v>
      </c>
    </row>
    <row r="12530" spans="2:2">
      <c r="B12530" s="72" t="s">
        <v>27046</v>
      </c>
    </row>
    <row r="12531" spans="2:2">
      <c r="B12531" s="72" t="s">
        <v>27047</v>
      </c>
    </row>
    <row r="12532" spans="2:2">
      <c r="B12532" s="72" t="s">
        <v>27048</v>
      </c>
    </row>
    <row r="12533" spans="2:2">
      <c r="B12533" s="72" t="s">
        <v>27049</v>
      </c>
    </row>
    <row r="12534" spans="2:2">
      <c r="B12534" s="72" t="s">
        <v>27050</v>
      </c>
    </row>
    <row r="12535" spans="2:2">
      <c r="B12535" s="72" t="s">
        <v>27051</v>
      </c>
    </row>
    <row r="12536" spans="2:2">
      <c r="B12536" s="72" t="s">
        <v>27052</v>
      </c>
    </row>
    <row r="12537" spans="2:2">
      <c r="B12537" s="72" t="s">
        <v>26616</v>
      </c>
    </row>
    <row r="12538" spans="2:2">
      <c r="B12538" s="72" t="s">
        <v>26723</v>
      </c>
    </row>
    <row r="12539" spans="2:2">
      <c r="B12539" s="72" t="s">
        <v>27053</v>
      </c>
    </row>
    <row r="12540" spans="2:2">
      <c r="B12540" s="72" t="s">
        <v>26551</v>
      </c>
    </row>
    <row r="12541" spans="2:2">
      <c r="B12541" s="72" t="s">
        <v>27054</v>
      </c>
    </row>
    <row r="12542" spans="2:2">
      <c r="B12542" s="72" t="s">
        <v>27055</v>
      </c>
    </row>
    <row r="12543" spans="2:2">
      <c r="B12543" s="72" t="s">
        <v>27056</v>
      </c>
    </row>
    <row r="12544" spans="2:2">
      <c r="B12544" s="72" t="s">
        <v>25904</v>
      </c>
    </row>
    <row r="12545" spans="2:2">
      <c r="B12545" s="72" t="s">
        <v>26893</v>
      </c>
    </row>
    <row r="12546" spans="2:2">
      <c r="B12546" s="72" t="s">
        <v>27057</v>
      </c>
    </row>
    <row r="12547" spans="2:2">
      <c r="B12547" s="72" t="s">
        <v>27058</v>
      </c>
    </row>
    <row r="12548" spans="2:2">
      <c r="B12548" s="72" t="s">
        <v>27059</v>
      </c>
    </row>
    <row r="12549" spans="2:2">
      <c r="B12549" s="72" t="s">
        <v>27060</v>
      </c>
    </row>
    <row r="12550" spans="2:2">
      <c r="B12550" s="72" t="s">
        <v>27061</v>
      </c>
    </row>
    <row r="12551" spans="2:2">
      <c r="B12551" s="72" t="s">
        <v>27062</v>
      </c>
    </row>
    <row r="12552" spans="2:2">
      <c r="B12552" s="72" t="s">
        <v>27063</v>
      </c>
    </row>
    <row r="12553" spans="2:2">
      <c r="B12553" s="72" t="s">
        <v>27064</v>
      </c>
    </row>
    <row r="12554" spans="2:2">
      <c r="B12554" s="72" t="s">
        <v>27065</v>
      </c>
    </row>
    <row r="12555" spans="2:2">
      <c r="B12555" s="72" t="s">
        <v>27066</v>
      </c>
    </row>
    <row r="12556" spans="2:2">
      <c r="B12556" s="72" t="s">
        <v>26410</v>
      </c>
    </row>
    <row r="12557" spans="2:2">
      <c r="B12557" s="72" t="s">
        <v>27067</v>
      </c>
    </row>
    <row r="12558" spans="2:2">
      <c r="B12558" s="72" t="s">
        <v>27068</v>
      </c>
    </row>
    <row r="12559" spans="2:2">
      <c r="B12559" s="72" t="s">
        <v>27069</v>
      </c>
    </row>
    <row r="12560" spans="2:2">
      <c r="B12560" s="72" t="s">
        <v>27070</v>
      </c>
    </row>
    <row r="12561" spans="2:2">
      <c r="B12561" s="72" t="s">
        <v>27071</v>
      </c>
    </row>
    <row r="12562" spans="2:2">
      <c r="B12562" s="72" t="s">
        <v>27072</v>
      </c>
    </row>
    <row r="12563" spans="2:2">
      <c r="B12563" s="72" t="s">
        <v>27073</v>
      </c>
    </row>
    <row r="12564" spans="2:2">
      <c r="B12564" s="72" t="s">
        <v>27074</v>
      </c>
    </row>
    <row r="12565" spans="2:2">
      <c r="B12565" s="72" t="s">
        <v>27075</v>
      </c>
    </row>
    <row r="12566" spans="2:2">
      <c r="B12566" s="72" t="s">
        <v>27076</v>
      </c>
    </row>
    <row r="12567" spans="2:2">
      <c r="B12567" s="72" t="s">
        <v>27077</v>
      </c>
    </row>
    <row r="12568" spans="2:2">
      <c r="B12568" s="72" t="s">
        <v>27078</v>
      </c>
    </row>
    <row r="12569" spans="2:2">
      <c r="B12569" s="72" t="s">
        <v>27079</v>
      </c>
    </row>
    <row r="12570" spans="2:2">
      <c r="B12570" s="72" t="s">
        <v>27080</v>
      </c>
    </row>
    <row r="12571" spans="2:2">
      <c r="B12571" s="72" t="s">
        <v>27081</v>
      </c>
    </row>
    <row r="12572" spans="2:2">
      <c r="B12572" s="72" t="s">
        <v>27082</v>
      </c>
    </row>
    <row r="12573" spans="2:2">
      <c r="B12573" s="72" t="s">
        <v>27083</v>
      </c>
    </row>
    <row r="12574" spans="2:2">
      <c r="B12574" s="72" t="s">
        <v>27084</v>
      </c>
    </row>
    <row r="12575" spans="2:2">
      <c r="B12575" s="72" t="s">
        <v>27085</v>
      </c>
    </row>
    <row r="12576" spans="2:2">
      <c r="B12576" s="72" t="s">
        <v>27086</v>
      </c>
    </row>
    <row r="12577" spans="2:2">
      <c r="B12577" s="72" t="s">
        <v>26535</v>
      </c>
    </row>
    <row r="12578" spans="2:2">
      <c r="B12578" s="72" t="s">
        <v>27087</v>
      </c>
    </row>
    <row r="12579" spans="2:2">
      <c r="B12579" s="72" t="s">
        <v>27088</v>
      </c>
    </row>
    <row r="12580" spans="2:2">
      <c r="B12580" s="72" t="s">
        <v>26058</v>
      </c>
    </row>
    <row r="12581" spans="2:2">
      <c r="B12581" s="72" t="s">
        <v>27089</v>
      </c>
    </row>
    <row r="12582" spans="2:2">
      <c r="B12582" s="72" t="s">
        <v>27090</v>
      </c>
    </row>
    <row r="12583" spans="2:2">
      <c r="B12583" s="72" t="s">
        <v>27091</v>
      </c>
    </row>
    <row r="12584" spans="2:2">
      <c r="B12584" s="72" t="s">
        <v>27092</v>
      </c>
    </row>
    <row r="12585" spans="2:2">
      <c r="B12585" s="72" t="s">
        <v>27093</v>
      </c>
    </row>
    <row r="12586" spans="2:2">
      <c r="B12586" s="72" t="s">
        <v>27094</v>
      </c>
    </row>
    <row r="12587" spans="2:2">
      <c r="B12587" s="72" t="s">
        <v>27095</v>
      </c>
    </row>
    <row r="12588" spans="2:2">
      <c r="B12588" s="72" t="s">
        <v>27096</v>
      </c>
    </row>
    <row r="12589" spans="2:2">
      <c r="B12589" s="72" t="s">
        <v>27097</v>
      </c>
    </row>
    <row r="12590" spans="2:2">
      <c r="B12590" s="72" t="s">
        <v>27098</v>
      </c>
    </row>
    <row r="12591" spans="2:2">
      <c r="B12591" s="72" t="s">
        <v>27099</v>
      </c>
    </row>
    <row r="12592" spans="2:2">
      <c r="B12592" s="72" t="s">
        <v>27100</v>
      </c>
    </row>
    <row r="12593" spans="2:2">
      <c r="B12593" s="72" t="s">
        <v>27101</v>
      </c>
    </row>
    <row r="12594" spans="2:2">
      <c r="B12594" s="72" t="s">
        <v>27102</v>
      </c>
    </row>
    <row r="12595" spans="2:2">
      <c r="B12595" s="72" t="s">
        <v>27103</v>
      </c>
    </row>
    <row r="12596" spans="2:2">
      <c r="B12596" s="72" t="s">
        <v>27104</v>
      </c>
    </row>
    <row r="12597" spans="2:2">
      <c r="B12597" s="72" t="s">
        <v>27105</v>
      </c>
    </row>
    <row r="12598" spans="2:2">
      <c r="B12598" s="72" t="s">
        <v>27106</v>
      </c>
    </row>
    <row r="12599" spans="2:2">
      <c r="B12599" s="72" t="s">
        <v>27107</v>
      </c>
    </row>
    <row r="12600" spans="2:2">
      <c r="B12600" s="72" t="s">
        <v>27108</v>
      </c>
    </row>
    <row r="12601" spans="2:2">
      <c r="B12601" s="72" t="s">
        <v>15261</v>
      </c>
    </row>
    <row r="12602" spans="2:2">
      <c r="B12602" s="72" t="s">
        <v>24204</v>
      </c>
    </row>
    <row r="12603" spans="2:2">
      <c r="B12603" s="72" t="s">
        <v>27109</v>
      </c>
    </row>
    <row r="12604" spans="2:2">
      <c r="B12604" s="72" t="s">
        <v>27110</v>
      </c>
    </row>
    <row r="12605" spans="2:2">
      <c r="B12605" s="72" t="s">
        <v>27111</v>
      </c>
    </row>
    <row r="12606" spans="2:2">
      <c r="B12606" s="72" t="s">
        <v>27112</v>
      </c>
    </row>
    <row r="12607" spans="2:2">
      <c r="B12607" s="72" t="s">
        <v>27113</v>
      </c>
    </row>
    <row r="12608" spans="2:2">
      <c r="B12608" s="72" t="s">
        <v>27114</v>
      </c>
    </row>
    <row r="12609" spans="2:2">
      <c r="B12609" s="72" t="s">
        <v>27115</v>
      </c>
    </row>
    <row r="12610" spans="2:2">
      <c r="B12610" s="72" t="s">
        <v>27116</v>
      </c>
    </row>
    <row r="12611" spans="2:2">
      <c r="B12611" s="72" t="s">
        <v>27117</v>
      </c>
    </row>
    <row r="12612" spans="2:2">
      <c r="B12612" s="72" t="s">
        <v>27118</v>
      </c>
    </row>
    <row r="12613" spans="2:2">
      <c r="B12613" s="72" t="s">
        <v>27119</v>
      </c>
    </row>
    <row r="12614" spans="2:2">
      <c r="B12614" s="72" t="s">
        <v>27120</v>
      </c>
    </row>
    <row r="12615" spans="2:2">
      <c r="B12615" s="72" t="s">
        <v>27121</v>
      </c>
    </row>
    <row r="12616" spans="2:2">
      <c r="B12616" s="72" t="s">
        <v>27122</v>
      </c>
    </row>
    <row r="12617" spans="2:2">
      <c r="B12617" s="72" t="s">
        <v>26137</v>
      </c>
    </row>
    <row r="12618" spans="2:2">
      <c r="B12618" s="72" t="s">
        <v>27123</v>
      </c>
    </row>
    <row r="12619" spans="2:2">
      <c r="B12619" s="72" t="s">
        <v>27124</v>
      </c>
    </row>
    <row r="12620" spans="2:2">
      <c r="B12620" s="72" t="s">
        <v>26248</v>
      </c>
    </row>
    <row r="12621" spans="2:2">
      <c r="B12621" s="72" t="s">
        <v>27125</v>
      </c>
    </row>
    <row r="12622" spans="2:2">
      <c r="B12622" s="72" t="s">
        <v>27126</v>
      </c>
    </row>
    <row r="12623" spans="2:2">
      <c r="B12623" s="72" t="s">
        <v>27127</v>
      </c>
    </row>
    <row r="12624" spans="2:2">
      <c r="B12624" s="72" t="s">
        <v>27128</v>
      </c>
    </row>
    <row r="12625" spans="2:2">
      <c r="B12625" s="72" t="s">
        <v>27129</v>
      </c>
    </row>
    <row r="12626" spans="2:2">
      <c r="B12626" s="72" t="s">
        <v>27130</v>
      </c>
    </row>
    <row r="12627" spans="2:2">
      <c r="B12627" s="72" t="s">
        <v>26795</v>
      </c>
    </row>
    <row r="12628" spans="2:2">
      <c r="B12628" s="72" t="s">
        <v>27131</v>
      </c>
    </row>
    <row r="12629" spans="2:2">
      <c r="B12629" s="72" t="s">
        <v>27132</v>
      </c>
    </row>
    <row r="12630" spans="2:2">
      <c r="B12630" s="72" t="s">
        <v>27133</v>
      </c>
    </row>
    <row r="12631" spans="2:2">
      <c r="B12631" s="72" t="s">
        <v>27134</v>
      </c>
    </row>
    <row r="12632" spans="2:2">
      <c r="B12632" s="72" t="s">
        <v>27135</v>
      </c>
    </row>
    <row r="12633" spans="2:2">
      <c r="B12633" s="72" t="s">
        <v>27136</v>
      </c>
    </row>
    <row r="12634" spans="2:2">
      <c r="B12634" s="72" t="s">
        <v>25939</v>
      </c>
    </row>
    <row r="12635" spans="2:2">
      <c r="B12635" s="72" t="s">
        <v>27137</v>
      </c>
    </row>
    <row r="12636" spans="2:2">
      <c r="B12636" s="72" t="s">
        <v>27138</v>
      </c>
    </row>
    <row r="12637" spans="2:2">
      <c r="B12637" s="72" t="s">
        <v>27139</v>
      </c>
    </row>
    <row r="12638" spans="2:2">
      <c r="B12638" s="72" t="s">
        <v>27140</v>
      </c>
    </row>
    <row r="12639" spans="2:2">
      <c r="B12639" s="72" t="s">
        <v>27141</v>
      </c>
    </row>
    <row r="12640" spans="2:2">
      <c r="B12640" s="72" t="s">
        <v>25800</v>
      </c>
    </row>
    <row r="12641" spans="2:2">
      <c r="B12641" s="72" t="s">
        <v>26777</v>
      </c>
    </row>
    <row r="12642" spans="2:2">
      <c r="B12642" s="72" t="s">
        <v>26208</v>
      </c>
    </row>
    <row r="12643" spans="2:2">
      <c r="B12643" s="72" t="s">
        <v>27142</v>
      </c>
    </row>
    <row r="12644" spans="2:2">
      <c r="B12644" s="72" t="s">
        <v>27143</v>
      </c>
    </row>
    <row r="12645" spans="2:2">
      <c r="B12645" s="72" t="s">
        <v>27144</v>
      </c>
    </row>
    <row r="12646" spans="2:2">
      <c r="B12646" s="72" t="s">
        <v>27145</v>
      </c>
    </row>
    <row r="12647" spans="2:2">
      <c r="B12647" s="72" t="s">
        <v>27146</v>
      </c>
    </row>
    <row r="12648" spans="2:2">
      <c r="B12648" s="72" t="s">
        <v>27147</v>
      </c>
    </row>
    <row r="12649" spans="2:2">
      <c r="B12649" s="72" t="s">
        <v>27148</v>
      </c>
    </row>
    <row r="12650" spans="2:2">
      <c r="B12650" s="72" t="s">
        <v>27149</v>
      </c>
    </row>
    <row r="12651" spans="2:2">
      <c r="B12651" s="72" t="s">
        <v>27150</v>
      </c>
    </row>
    <row r="12652" spans="2:2">
      <c r="B12652" s="72" t="s">
        <v>27151</v>
      </c>
    </row>
    <row r="12653" spans="2:2">
      <c r="B12653" s="72" t="s">
        <v>27152</v>
      </c>
    </row>
    <row r="12654" spans="2:2">
      <c r="B12654" s="72" t="s">
        <v>27153</v>
      </c>
    </row>
    <row r="12655" spans="2:2">
      <c r="B12655" s="72" t="s">
        <v>27154</v>
      </c>
    </row>
    <row r="12656" spans="2:2">
      <c r="B12656" s="72" t="s">
        <v>27155</v>
      </c>
    </row>
    <row r="12657" spans="2:2">
      <c r="B12657" s="72" t="s">
        <v>27156</v>
      </c>
    </row>
    <row r="12658" spans="2:2">
      <c r="B12658" s="72" t="s">
        <v>27157</v>
      </c>
    </row>
    <row r="12659" spans="2:2">
      <c r="B12659" s="72" t="s">
        <v>27158</v>
      </c>
    </row>
    <row r="12660" spans="2:2">
      <c r="B12660" s="72" t="s">
        <v>27159</v>
      </c>
    </row>
    <row r="12661" spans="2:2">
      <c r="B12661" s="72" t="s">
        <v>27160</v>
      </c>
    </row>
    <row r="12662" spans="2:2">
      <c r="B12662" s="72" t="s">
        <v>27161</v>
      </c>
    </row>
    <row r="12663" spans="2:2">
      <c r="B12663" s="72" t="s">
        <v>27162</v>
      </c>
    </row>
    <row r="12664" spans="2:2">
      <c r="B12664" s="72" t="s">
        <v>27163</v>
      </c>
    </row>
    <row r="12665" spans="2:2">
      <c r="B12665" s="72" t="s">
        <v>27164</v>
      </c>
    </row>
    <row r="12666" spans="2:2">
      <c r="B12666" s="72" t="s">
        <v>27165</v>
      </c>
    </row>
    <row r="12667" spans="2:2">
      <c r="B12667" s="72" t="s">
        <v>26113</v>
      </c>
    </row>
    <row r="12668" spans="2:2">
      <c r="B12668" s="72" t="s">
        <v>27166</v>
      </c>
    </row>
    <row r="12669" spans="2:2">
      <c r="B12669" s="72" t="s">
        <v>27167</v>
      </c>
    </row>
    <row r="12670" spans="2:2">
      <c r="B12670" s="72" t="s">
        <v>27168</v>
      </c>
    </row>
    <row r="12671" spans="2:2">
      <c r="B12671" s="72" t="s">
        <v>27169</v>
      </c>
    </row>
    <row r="12672" spans="2:2">
      <c r="B12672" s="72" t="s">
        <v>27170</v>
      </c>
    </row>
    <row r="12673" spans="2:2">
      <c r="B12673" s="72" t="s">
        <v>27171</v>
      </c>
    </row>
    <row r="12674" spans="2:2">
      <c r="B12674" s="72" t="s">
        <v>27172</v>
      </c>
    </row>
    <row r="12675" spans="2:2">
      <c r="B12675" s="72" t="s">
        <v>27173</v>
      </c>
    </row>
    <row r="12676" spans="2:2">
      <c r="B12676" s="72" t="s">
        <v>27174</v>
      </c>
    </row>
    <row r="12677" spans="2:2">
      <c r="B12677" s="72" t="s">
        <v>27175</v>
      </c>
    </row>
    <row r="12678" spans="2:2">
      <c r="B12678" s="72" t="s">
        <v>27176</v>
      </c>
    </row>
    <row r="12679" spans="2:2">
      <c r="B12679" s="72" t="s">
        <v>27177</v>
      </c>
    </row>
    <row r="12680" spans="2:2">
      <c r="B12680" s="72" t="s">
        <v>27178</v>
      </c>
    </row>
    <row r="12681" spans="2:2">
      <c r="B12681" s="72" t="s">
        <v>27179</v>
      </c>
    </row>
    <row r="12682" spans="2:2">
      <c r="B12682" s="72" t="s">
        <v>27180</v>
      </c>
    </row>
    <row r="12683" spans="2:2">
      <c r="B12683" s="72" t="s">
        <v>26363</v>
      </c>
    </row>
    <row r="12684" spans="2:2">
      <c r="B12684" s="72" t="s">
        <v>27181</v>
      </c>
    </row>
    <row r="12685" spans="2:2">
      <c r="B12685" s="72" t="s">
        <v>27182</v>
      </c>
    </row>
    <row r="12686" spans="2:2">
      <c r="B12686" s="72" t="s">
        <v>27183</v>
      </c>
    </row>
    <row r="12687" spans="2:2">
      <c r="B12687" s="72" t="s">
        <v>27184</v>
      </c>
    </row>
    <row r="12688" spans="2:2">
      <c r="B12688" s="72" t="s">
        <v>27185</v>
      </c>
    </row>
    <row r="12689" spans="2:2">
      <c r="B12689" s="72" t="s">
        <v>27186</v>
      </c>
    </row>
    <row r="12690" spans="2:2">
      <c r="B12690" s="72" t="s">
        <v>26904</v>
      </c>
    </row>
    <row r="12691" spans="2:2">
      <c r="B12691" s="72" t="s">
        <v>27187</v>
      </c>
    </row>
    <row r="12692" spans="2:2">
      <c r="B12692" s="72" t="s">
        <v>27188</v>
      </c>
    </row>
    <row r="12693" spans="2:2">
      <c r="B12693" s="72" t="s">
        <v>27189</v>
      </c>
    </row>
    <row r="12694" spans="2:2">
      <c r="B12694" s="72" t="s">
        <v>27190</v>
      </c>
    </row>
    <row r="12695" spans="2:2">
      <c r="B12695" s="72" t="s">
        <v>27191</v>
      </c>
    </row>
    <row r="12696" spans="2:2">
      <c r="B12696" s="72" t="s">
        <v>26191</v>
      </c>
    </row>
    <row r="12697" spans="2:2">
      <c r="B12697" s="72" t="s">
        <v>27192</v>
      </c>
    </row>
    <row r="12698" spans="2:2">
      <c r="B12698" s="72" t="s">
        <v>27193</v>
      </c>
    </row>
    <row r="12699" spans="2:2">
      <c r="B12699" s="72" t="s">
        <v>27194</v>
      </c>
    </row>
    <row r="12700" spans="2:2">
      <c r="B12700" s="72" t="s">
        <v>27195</v>
      </c>
    </row>
    <row r="12701" spans="2:2">
      <c r="B12701" s="72" t="s">
        <v>27196</v>
      </c>
    </row>
    <row r="12702" spans="2:2">
      <c r="B12702" s="72" t="s">
        <v>27197</v>
      </c>
    </row>
    <row r="12703" spans="2:2">
      <c r="B12703" s="72" t="s">
        <v>27198</v>
      </c>
    </row>
    <row r="12704" spans="2:2">
      <c r="B12704" s="72" t="s">
        <v>27199</v>
      </c>
    </row>
    <row r="12705" spans="2:2">
      <c r="B12705" s="72" t="s">
        <v>27200</v>
      </c>
    </row>
    <row r="12706" spans="2:2">
      <c r="B12706" s="72" t="s">
        <v>26220</v>
      </c>
    </row>
    <row r="12707" spans="2:2">
      <c r="B12707" s="72" t="s">
        <v>27201</v>
      </c>
    </row>
    <row r="12708" spans="2:2">
      <c r="B12708" s="72" t="s">
        <v>27202</v>
      </c>
    </row>
    <row r="12709" spans="2:2">
      <c r="B12709" s="72" t="s">
        <v>27203</v>
      </c>
    </row>
    <row r="12710" spans="2:2">
      <c r="B12710" s="72" t="s">
        <v>27204</v>
      </c>
    </row>
    <row r="12711" spans="2:2">
      <c r="B12711" s="72" t="s">
        <v>27205</v>
      </c>
    </row>
    <row r="12712" spans="2:2">
      <c r="B12712" s="72" t="s">
        <v>27206</v>
      </c>
    </row>
    <row r="12713" spans="2:2">
      <c r="B12713" s="72" t="s">
        <v>27207</v>
      </c>
    </row>
    <row r="12714" spans="2:2">
      <c r="B12714" s="72" t="s">
        <v>27208</v>
      </c>
    </row>
    <row r="12715" spans="2:2">
      <c r="B12715" s="72" t="s">
        <v>27209</v>
      </c>
    </row>
    <row r="12716" spans="2:2">
      <c r="B12716" s="72" t="s">
        <v>27210</v>
      </c>
    </row>
    <row r="12717" spans="2:2">
      <c r="B12717" s="72" t="s">
        <v>27211</v>
      </c>
    </row>
    <row r="12718" spans="2:2">
      <c r="B12718" s="72" t="s">
        <v>27212</v>
      </c>
    </row>
    <row r="12719" spans="2:2">
      <c r="B12719" s="72" t="s">
        <v>27213</v>
      </c>
    </row>
    <row r="12720" spans="2:2">
      <c r="B12720" s="72" t="s">
        <v>27214</v>
      </c>
    </row>
    <row r="12721" spans="2:2">
      <c r="B12721" s="72" t="s">
        <v>27215</v>
      </c>
    </row>
    <row r="12722" spans="2:2">
      <c r="B12722" s="72" t="s">
        <v>27216</v>
      </c>
    </row>
    <row r="12723" spans="2:2">
      <c r="B12723" s="72" t="s">
        <v>27217</v>
      </c>
    </row>
    <row r="12724" spans="2:2">
      <c r="B12724" s="72" t="s">
        <v>26612</v>
      </c>
    </row>
    <row r="12725" spans="2:2">
      <c r="B12725" s="72" t="s">
        <v>26035</v>
      </c>
    </row>
    <row r="12726" spans="2:2">
      <c r="B12726" s="72" t="s">
        <v>27218</v>
      </c>
    </row>
    <row r="12727" spans="2:2">
      <c r="B12727" s="72" t="s">
        <v>27219</v>
      </c>
    </row>
    <row r="12728" spans="2:2">
      <c r="B12728" s="72" t="s">
        <v>27220</v>
      </c>
    </row>
    <row r="12729" spans="2:2">
      <c r="B12729" s="72" t="s">
        <v>27221</v>
      </c>
    </row>
    <row r="12730" spans="2:2">
      <c r="B12730" s="72" t="s">
        <v>26372</v>
      </c>
    </row>
    <row r="12731" spans="2:2">
      <c r="B12731" s="72" t="s">
        <v>27222</v>
      </c>
    </row>
    <row r="12732" spans="2:2">
      <c r="B12732" s="72" t="s">
        <v>24188</v>
      </c>
    </row>
    <row r="12733" spans="2:2">
      <c r="B12733" s="72" t="s">
        <v>26379</v>
      </c>
    </row>
    <row r="12734" spans="2:2">
      <c r="B12734" s="72" t="s">
        <v>26378</v>
      </c>
    </row>
    <row r="12735" spans="2:2">
      <c r="B12735" s="72" t="s">
        <v>27223</v>
      </c>
    </row>
    <row r="12736" spans="2:2">
      <c r="B12736" s="72" t="s">
        <v>27224</v>
      </c>
    </row>
    <row r="12737" spans="2:2">
      <c r="B12737" s="72" t="s">
        <v>27225</v>
      </c>
    </row>
    <row r="12738" spans="2:2">
      <c r="B12738" s="72" t="s">
        <v>27226</v>
      </c>
    </row>
    <row r="12739" spans="2:2">
      <c r="B12739" s="72" t="s">
        <v>27227</v>
      </c>
    </row>
    <row r="12740" spans="2:2">
      <c r="B12740" s="72" t="s">
        <v>27228</v>
      </c>
    </row>
    <row r="12741" spans="2:2">
      <c r="B12741" s="72" t="s">
        <v>27229</v>
      </c>
    </row>
    <row r="12742" spans="2:2">
      <c r="B12742" s="72" t="s">
        <v>27230</v>
      </c>
    </row>
    <row r="12743" spans="2:2">
      <c r="B12743" s="72" t="s">
        <v>25899</v>
      </c>
    </row>
    <row r="12744" spans="2:2">
      <c r="B12744" s="72" t="s">
        <v>27231</v>
      </c>
    </row>
    <row r="12745" spans="2:2">
      <c r="B12745" s="72" t="s">
        <v>27232</v>
      </c>
    </row>
    <row r="12746" spans="2:2">
      <c r="B12746" s="72" t="s">
        <v>27233</v>
      </c>
    </row>
    <row r="12747" spans="2:2">
      <c r="B12747" s="72" t="s">
        <v>27234</v>
      </c>
    </row>
    <row r="12748" spans="2:2">
      <c r="B12748" s="72" t="s">
        <v>27235</v>
      </c>
    </row>
    <row r="12749" spans="2:2">
      <c r="B12749" s="72" t="s">
        <v>27236</v>
      </c>
    </row>
    <row r="12750" spans="2:2">
      <c r="B12750" s="72" t="s">
        <v>27237</v>
      </c>
    </row>
    <row r="12751" spans="2:2">
      <c r="B12751" s="72" t="s">
        <v>27238</v>
      </c>
    </row>
    <row r="12752" spans="2:2">
      <c r="B12752" s="72" t="s">
        <v>27239</v>
      </c>
    </row>
    <row r="12753" spans="2:2">
      <c r="B12753" s="72" t="s">
        <v>27240</v>
      </c>
    </row>
    <row r="12754" spans="2:2">
      <c r="B12754" s="72" t="s">
        <v>27241</v>
      </c>
    </row>
    <row r="12755" spans="2:2">
      <c r="B12755" s="72" t="s">
        <v>27242</v>
      </c>
    </row>
    <row r="12756" spans="2:2">
      <c r="B12756" s="72" t="s">
        <v>27243</v>
      </c>
    </row>
    <row r="12757" spans="2:2">
      <c r="B12757" s="72" t="s">
        <v>27244</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K31" sqref="K31"/>
    </sheetView>
  </sheetViews>
  <sheetFormatPr defaultColWidth="9" defaultRowHeight="13.5"/>
  <cols>
    <col min="1" max="1" width="9" customWidth="1"/>
    <col min="2" max="2" width="13.375" customWidth="1"/>
    <col min="3" max="3" width="16.25" customWidth="1"/>
    <col min="4" max="1025" width="9" customWidth="1"/>
  </cols>
  <sheetData>
    <row r="1" spans="1:3">
      <c r="A1" t="s">
        <v>14567</v>
      </c>
      <c r="B1" s="2" t="s">
        <v>19938</v>
      </c>
      <c r="C1" s="2" t="s">
        <v>19939</v>
      </c>
    </row>
    <row r="2" spans="1:3">
      <c r="A2" t="s">
        <v>0</v>
      </c>
      <c r="B2" s="2" t="s">
        <v>19940</v>
      </c>
      <c r="C2" s="2" t="s">
        <v>14421</v>
      </c>
    </row>
    <row r="3" spans="1:3">
      <c r="A3" t="s">
        <v>24</v>
      </c>
      <c r="B3" t="s">
        <v>24</v>
      </c>
      <c r="C3" t="s">
        <v>24</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honeticPr fontId="16" type="noConversion"/>
  <pageMargins left="0.69791666666666696" right="0.69791666666666696" top="0.75" bottom="0.75" header="0.51041666666666696" footer="0.51041666666666696"/>
  <pageSetup paperSize="9" firstPageNumber="0" orientation="portrait" useFirstPageNumber="1"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A3" sqref="A3"/>
    </sheetView>
  </sheetViews>
  <sheetFormatPr defaultColWidth="9" defaultRowHeight="13.5"/>
  <cols>
    <col min="1" max="1" width="9" customWidth="1"/>
    <col min="2" max="2" width="14" style="1" customWidth="1"/>
    <col min="3" max="3" width="29" style="1" customWidth="1"/>
    <col min="4" max="1025" width="9" customWidth="1"/>
  </cols>
  <sheetData>
    <row r="1" spans="1:4">
      <c r="A1" t="s">
        <v>0</v>
      </c>
      <c r="B1" s="1" t="s">
        <v>19941</v>
      </c>
      <c r="C1" s="1" t="s">
        <v>19942</v>
      </c>
    </row>
    <row r="2" spans="1:4">
      <c r="A2" t="s">
        <v>0</v>
      </c>
      <c r="B2" s="1" t="s">
        <v>11102</v>
      </c>
      <c r="C2" s="1" t="s">
        <v>19943</v>
      </c>
      <c r="D2" t="s">
        <v>14357</v>
      </c>
    </row>
    <row r="3" spans="1:4">
      <c r="A3" s="2" t="s">
        <v>24</v>
      </c>
      <c r="B3" s="1" t="s">
        <v>19944</v>
      </c>
      <c r="C3" s="1" t="s">
        <v>19944</v>
      </c>
      <c r="D3" s="1"/>
    </row>
    <row r="4" spans="1:4" ht="27">
      <c r="A4">
        <v>1</v>
      </c>
      <c r="B4" s="1" t="s">
        <v>19945</v>
      </c>
      <c r="C4" s="1" t="s">
        <v>19946</v>
      </c>
      <c r="D4" t="s">
        <v>19947</v>
      </c>
    </row>
    <row r="5" spans="1:4" ht="27">
      <c r="A5">
        <v>2</v>
      </c>
      <c r="B5" s="1" t="s">
        <v>19948</v>
      </c>
      <c r="C5" s="1" t="s">
        <v>19949</v>
      </c>
      <c r="D5" t="s">
        <v>19950</v>
      </c>
    </row>
    <row r="6" spans="1:4" ht="27">
      <c r="A6">
        <v>3</v>
      </c>
      <c r="B6" s="1" t="s">
        <v>19951</v>
      </c>
      <c r="C6" s="1" t="s">
        <v>19952</v>
      </c>
      <c r="D6" t="s">
        <v>19953</v>
      </c>
    </row>
    <row r="7" spans="1:4" ht="27">
      <c r="A7">
        <v>4</v>
      </c>
      <c r="B7" s="1" t="s">
        <v>19954</v>
      </c>
      <c r="C7" s="1" t="s">
        <v>19955</v>
      </c>
      <c r="D7" t="s">
        <v>19956</v>
      </c>
    </row>
    <row r="8" spans="1:4">
      <c r="A8">
        <v>5</v>
      </c>
      <c r="B8" s="1" t="s">
        <v>19957</v>
      </c>
      <c r="C8" s="1" t="s">
        <v>19958</v>
      </c>
      <c r="D8" t="s">
        <v>19959</v>
      </c>
    </row>
    <row r="9" spans="1:4">
      <c r="A9">
        <v>6</v>
      </c>
      <c r="B9" s="1" t="s">
        <v>19960</v>
      </c>
      <c r="C9" s="1" t="s">
        <v>19961</v>
      </c>
      <c r="D9" t="s">
        <v>19962</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K24" sqref="K24"/>
    </sheetView>
  </sheetViews>
  <sheetFormatPr defaultColWidth="9" defaultRowHeight="13.5"/>
  <cols>
    <col min="1" max="1" width="9" customWidth="1"/>
    <col min="2" max="2" width="16.625" customWidth="1"/>
    <col min="3" max="1025" width="9" customWidth="1"/>
  </cols>
  <sheetData>
    <row r="1" spans="1:3">
      <c r="A1" t="s">
        <v>0</v>
      </c>
      <c r="B1" s="1" t="s">
        <v>19963</v>
      </c>
      <c r="C1" s="1" t="s">
        <v>14466</v>
      </c>
    </row>
    <row r="2" spans="1:3">
      <c r="A2" t="s">
        <v>0</v>
      </c>
      <c r="B2" s="1" t="s">
        <v>19964</v>
      </c>
      <c r="C2" s="1" t="s">
        <v>19965</v>
      </c>
    </row>
    <row r="3" spans="1:3">
      <c r="A3" t="s">
        <v>24</v>
      </c>
      <c r="B3" t="s">
        <v>19944</v>
      </c>
      <c r="C3" t="s">
        <v>25</v>
      </c>
    </row>
    <row r="4" spans="1:3">
      <c r="A4">
        <v>1</v>
      </c>
      <c r="B4" t="s">
        <v>19966</v>
      </c>
      <c r="C4" t="s">
        <v>19967</v>
      </c>
    </row>
    <row r="5" spans="1:3">
      <c r="A5">
        <v>2</v>
      </c>
      <c r="B5" t="s">
        <v>19968</v>
      </c>
      <c r="C5" t="s">
        <v>19969</v>
      </c>
    </row>
    <row r="6" spans="1:3">
      <c r="A6">
        <v>3</v>
      </c>
      <c r="B6" t="s">
        <v>19970</v>
      </c>
      <c r="C6" t="s">
        <v>19971</v>
      </c>
    </row>
    <row r="7" spans="1:3">
      <c r="A7">
        <v>4</v>
      </c>
      <c r="B7" t="s">
        <v>19972</v>
      </c>
      <c r="C7" t="s">
        <v>19973</v>
      </c>
    </row>
    <row r="8" spans="1:3">
      <c r="A8">
        <v>5</v>
      </c>
      <c r="B8" t="s">
        <v>19974</v>
      </c>
      <c r="C8" t="s">
        <v>19975</v>
      </c>
    </row>
    <row r="9" spans="1:3">
      <c r="A9">
        <v>6</v>
      </c>
      <c r="B9" t="s">
        <v>19976</v>
      </c>
      <c r="C9" t="s">
        <v>19977</v>
      </c>
    </row>
    <row r="10" spans="1:3">
      <c r="A10">
        <v>7</v>
      </c>
      <c r="B10" t="s">
        <v>19978</v>
      </c>
      <c r="C10" t="s">
        <v>19979</v>
      </c>
    </row>
    <row r="11" spans="1:3">
      <c r="A11">
        <v>8</v>
      </c>
      <c r="B11" t="s">
        <v>19980</v>
      </c>
      <c r="C11" t="s">
        <v>19981</v>
      </c>
    </row>
    <row r="12" spans="1:3">
      <c r="A12">
        <v>9</v>
      </c>
      <c r="B12" t="s">
        <v>19982</v>
      </c>
      <c r="C12" t="s">
        <v>19983</v>
      </c>
    </row>
    <row r="13" spans="1:3">
      <c r="A13">
        <v>10</v>
      </c>
      <c r="B13" t="s">
        <v>19984</v>
      </c>
      <c r="C13" t="s">
        <v>19985</v>
      </c>
    </row>
    <row r="14" spans="1:3">
      <c r="A14">
        <v>11</v>
      </c>
      <c r="B14" t="s">
        <v>19986</v>
      </c>
      <c r="C14" t="s">
        <v>19987</v>
      </c>
    </row>
    <row r="15" spans="1:3">
      <c r="A15">
        <v>12</v>
      </c>
      <c r="B15" t="s">
        <v>19988</v>
      </c>
      <c r="C15" t="s">
        <v>19989</v>
      </c>
    </row>
    <row r="16" spans="1:3">
      <c r="A16">
        <v>13</v>
      </c>
      <c r="B16" t="s">
        <v>19990</v>
      </c>
      <c r="C16" t="s">
        <v>19991</v>
      </c>
    </row>
    <row r="17" spans="1:3">
      <c r="A17">
        <v>14</v>
      </c>
      <c r="B17" t="s">
        <v>19992</v>
      </c>
      <c r="C17" t="s">
        <v>19993</v>
      </c>
    </row>
    <row r="18" spans="1:3">
      <c r="A18">
        <v>15</v>
      </c>
      <c r="B18" t="s">
        <v>19994</v>
      </c>
      <c r="C18" t="s">
        <v>19995</v>
      </c>
    </row>
    <row r="19" spans="1:3">
      <c r="A19">
        <v>16</v>
      </c>
      <c r="B19" t="s">
        <v>19996</v>
      </c>
      <c r="C19" t="s">
        <v>19997</v>
      </c>
    </row>
    <row r="20" spans="1:3">
      <c r="A20">
        <v>17</v>
      </c>
      <c r="B20" t="s">
        <v>19998</v>
      </c>
      <c r="C20" t="s">
        <v>19999</v>
      </c>
    </row>
    <row r="21" spans="1:3">
      <c r="A21">
        <v>18</v>
      </c>
      <c r="B21" t="s">
        <v>20000</v>
      </c>
      <c r="C21" t="s">
        <v>20001</v>
      </c>
    </row>
    <row r="22" spans="1:3">
      <c r="A22">
        <v>19</v>
      </c>
      <c r="B22" t="s">
        <v>20002</v>
      </c>
      <c r="C22" t="s">
        <v>20003</v>
      </c>
    </row>
    <row r="23" spans="1:3">
      <c r="A23">
        <v>20</v>
      </c>
      <c r="B23" t="s">
        <v>20004</v>
      </c>
      <c r="C23" t="s">
        <v>20005</v>
      </c>
    </row>
    <row r="24" spans="1:3">
      <c r="A24">
        <v>21</v>
      </c>
      <c r="B24" t="s">
        <v>20006</v>
      </c>
      <c r="C24" t="s">
        <v>20007</v>
      </c>
    </row>
    <row r="25" spans="1:3">
      <c r="A25">
        <v>22</v>
      </c>
      <c r="B25" t="s">
        <v>20008</v>
      </c>
      <c r="C25" t="s">
        <v>19983</v>
      </c>
    </row>
    <row r="26" spans="1:3">
      <c r="A26">
        <v>23</v>
      </c>
      <c r="B26" t="s">
        <v>20009</v>
      </c>
      <c r="C26" t="s">
        <v>19985</v>
      </c>
    </row>
    <row r="27" spans="1:3">
      <c r="A27">
        <v>24</v>
      </c>
      <c r="B27" t="s">
        <v>20010</v>
      </c>
      <c r="C27" t="s">
        <v>19987</v>
      </c>
    </row>
    <row r="28" spans="1:3">
      <c r="A28">
        <v>25</v>
      </c>
      <c r="B28" t="s">
        <v>20011</v>
      </c>
      <c r="C28" t="s">
        <v>19989</v>
      </c>
    </row>
    <row r="29" spans="1:3">
      <c r="A29">
        <v>26</v>
      </c>
      <c r="B29" t="s">
        <v>20012</v>
      </c>
      <c r="C29" t="s">
        <v>19991</v>
      </c>
    </row>
    <row r="30" spans="1:3">
      <c r="A30">
        <v>27</v>
      </c>
      <c r="B30" t="s">
        <v>20013</v>
      </c>
      <c r="C30" t="s">
        <v>19997</v>
      </c>
    </row>
    <row r="31" spans="1:3">
      <c r="A31">
        <v>28</v>
      </c>
      <c r="B31" t="s">
        <v>20014</v>
      </c>
      <c r="C31" t="s">
        <v>19999</v>
      </c>
    </row>
    <row r="32" spans="1:3">
      <c r="A32">
        <v>29</v>
      </c>
      <c r="B32" t="s">
        <v>20015</v>
      </c>
      <c r="C32" t="s">
        <v>20001</v>
      </c>
    </row>
    <row r="33" spans="1:3">
      <c r="A33">
        <v>30</v>
      </c>
      <c r="B33" t="s">
        <v>20016</v>
      </c>
      <c r="C33" t="s">
        <v>20017</v>
      </c>
    </row>
    <row r="34" spans="1:3">
      <c r="A34">
        <v>31</v>
      </c>
      <c r="B34" t="s">
        <v>20018</v>
      </c>
      <c r="C34" t="s">
        <v>20019</v>
      </c>
    </row>
    <row r="35" spans="1:3">
      <c r="A35">
        <v>32</v>
      </c>
      <c r="B35" t="s">
        <v>20020</v>
      </c>
      <c r="C35" t="s">
        <v>20021</v>
      </c>
    </row>
    <row r="36" spans="1:3">
      <c r="A36">
        <v>33</v>
      </c>
      <c r="B36" t="s">
        <v>20022</v>
      </c>
      <c r="C36" t="s">
        <v>20023</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J6" sqref="J6"/>
    </sheetView>
  </sheetViews>
  <sheetFormatPr defaultColWidth="9" defaultRowHeight="13.5"/>
  <cols>
    <col min="1" max="1" width="9" customWidth="1"/>
    <col min="2" max="2" width="58.25" customWidth="1"/>
    <col min="3" max="1025" width="9" customWidth="1"/>
  </cols>
  <sheetData>
    <row r="1" spans="1:3">
      <c r="A1" t="s">
        <v>0</v>
      </c>
      <c r="B1" s="1" t="s">
        <v>20024</v>
      </c>
      <c r="C1" s="1" t="s">
        <v>14425</v>
      </c>
    </row>
    <row r="2" spans="1:3">
      <c r="A2" t="s">
        <v>0</v>
      </c>
      <c r="B2" s="1" t="s">
        <v>20025</v>
      </c>
      <c r="C2" s="1"/>
    </row>
    <row r="3" spans="1:3">
      <c r="A3" t="s">
        <v>24</v>
      </c>
      <c r="B3" t="s">
        <v>25</v>
      </c>
    </row>
    <row r="4" spans="1:3" ht="121.5">
      <c r="A4">
        <v>1</v>
      </c>
      <c r="B4" s="1" t="s">
        <v>20026</v>
      </c>
      <c r="C4" t="s">
        <v>20027</v>
      </c>
    </row>
    <row r="5" spans="1:3" ht="202.5">
      <c r="A5">
        <v>2</v>
      </c>
      <c r="B5" s="1" t="s">
        <v>20028</v>
      </c>
      <c r="C5" t="s">
        <v>20029</v>
      </c>
    </row>
    <row r="6" spans="1:3" ht="94.5">
      <c r="A6">
        <v>3</v>
      </c>
      <c r="B6" s="1" t="s">
        <v>20030</v>
      </c>
      <c r="C6" t="s">
        <v>20031</v>
      </c>
    </row>
    <row r="7" spans="1:3" ht="40.5">
      <c r="A7">
        <v>4</v>
      </c>
      <c r="B7" s="1" t="s">
        <v>20032</v>
      </c>
      <c r="C7" t="s">
        <v>20033</v>
      </c>
    </row>
    <row r="8" spans="1:3" ht="81">
      <c r="A8">
        <v>5</v>
      </c>
      <c r="B8" s="1" t="s">
        <v>20034</v>
      </c>
      <c r="C8" t="s">
        <v>20035</v>
      </c>
    </row>
  </sheetData>
  <phoneticPr fontId="16" type="noConversion"/>
  <pageMargins left="0.75" right="0.75" top="1" bottom="1" header="0.51041666666666696" footer="0.51041666666666696"/>
  <pageSetup paperSize="9" firstPageNumber="0"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1</vt:i4>
      </vt:variant>
    </vt:vector>
  </HeadingPairs>
  <TitlesOfParts>
    <vt:vector size="18"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weather!_FilterDatabase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杨震</cp:lastModifiedBy>
  <cp:revision>1</cp:revision>
  <dcterms:created xsi:type="dcterms:W3CDTF">2018-01-25T09:30:00Z</dcterms:created>
  <dcterms:modified xsi:type="dcterms:W3CDTF">2018-04-08T05:28:45Z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2052-10.1.0.7224</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